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showPivotChartFilter="1" defaultThemeVersion="124226"/>
  <bookViews>
    <workbookView xWindow="120" yWindow="120" windowWidth="18915" windowHeight="8475" activeTab="2"/>
  </bookViews>
  <sheets>
    <sheet name="Abundancias" sheetId="1" r:id="rId1"/>
    <sheet name="Pivot table" sheetId="7" r:id="rId2"/>
    <sheet name="Database" sheetId="6" r:id="rId3"/>
  </sheets>
  <externalReferences>
    <externalReference r:id="rId4"/>
    <externalReference r:id="rId5"/>
    <externalReference r:id="rId6"/>
    <externalReference r:id="rId7"/>
    <externalReference r:id="rId8"/>
  </externalReferences>
  <definedNames>
    <definedName name="_xlnm._FilterDatabase" localSheetId="0" hidden="1">Abundancias!$A$1:$AG$5115</definedName>
    <definedName name="ABUNDANCIA">[1]Validaciones!$K$2:$K$53</definedName>
    <definedName name="año">[2]Validaciones!$B$2:$B$6</definedName>
    <definedName name="BUCEO">[3]Validaciones!$D$2:$D$5</definedName>
    <definedName name="DISTANCIA">[4]Validaciones!$L$2:$L$33</definedName>
    <definedName name="EPOCA">[3]Validaciones!$C$2:$C$4</definedName>
    <definedName name="especie" localSheetId="0">'[5]Validaciones Invs'!$J$2:$J$26</definedName>
    <definedName name="observador">[5]Validaciones!$A$1:$A$19</definedName>
    <definedName name="REPLICA">[3]Validaciones!$E$2:$E$32</definedName>
    <definedName name="sitio">[5]Validaciones!$G$2:$G$8</definedName>
    <definedName name="sitioextenso">[5]Validaciones!$H$2:$H$8</definedName>
    <definedName name="tipositio">[2]Validaciones!$I$2:$I$4</definedName>
    <definedName name="TRANSECTO">[3]Validaciones!$F$2:$F$32</definedName>
  </definedNames>
  <calcPr calcId="125725"/>
  <pivotCaches>
    <pivotCache cacheId="0" r:id="rId9"/>
  </pivotCaches>
</workbook>
</file>

<file path=xl/calcChain.xml><?xml version="1.0" encoding="utf-8"?>
<calcChain xmlns="http://schemas.openxmlformats.org/spreadsheetml/2006/main">
  <c r="B5" i="6"/>
  <c r="B6" s="1"/>
  <c r="B7" s="1"/>
  <c r="B8" s="1"/>
  <c r="B9" s="1"/>
  <c r="B10" s="1"/>
  <c r="B11" s="1"/>
  <c r="B12" s="1"/>
  <c r="B13" s="1"/>
  <c r="B14" s="1"/>
  <c r="B15" s="1"/>
  <c r="B17"/>
  <c r="B18"/>
  <c r="B19" s="1"/>
  <c r="B20" s="1"/>
  <c r="B21" s="1"/>
  <c r="B22" s="1"/>
  <c r="B23" s="1"/>
  <c r="B24" s="1"/>
  <c r="B25" s="1"/>
  <c r="B26" s="1"/>
  <c r="B28"/>
  <c r="B29"/>
  <c r="B30" s="1"/>
  <c r="B31" s="1"/>
  <c r="B32" s="1"/>
  <c r="B33" s="1"/>
  <c r="B34" s="1"/>
  <c r="B35" s="1"/>
  <c r="B36" s="1"/>
  <c r="B37" s="1"/>
  <c r="B38" s="1"/>
  <c r="B39" s="1"/>
  <c r="B40" s="1"/>
  <c r="B41" s="1"/>
  <c r="B42" s="1"/>
  <c r="B43" s="1"/>
  <c r="B44" s="1"/>
  <c r="B45" s="1"/>
  <c r="B46" s="1"/>
  <c r="B47" s="1"/>
  <c r="B48" s="1"/>
  <c r="B49" s="1"/>
  <c r="B50" s="1"/>
  <c r="B51" s="1"/>
  <c r="B52" s="1"/>
  <c r="B53" s="1"/>
  <c r="B54" s="1"/>
  <c r="B55" s="1"/>
  <c r="B56" s="1"/>
  <c r="A5"/>
  <c r="A6" s="1"/>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B58"/>
  <c r="B59"/>
  <c r="B60"/>
  <c r="B61"/>
  <c r="B62"/>
  <c r="B63"/>
  <c r="B64"/>
  <c r="B65"/>
  <c r="B66"/>
  <c r="B67"/>
  <c r="B68"/>
  <c r="B70"/>
  <c r="B71"/>
  <c r="B72" s="1"/>
  <c r="B73" s="1"/>
  <c r="B74" s="1"/>
  <c r="B75" s="1"/>
  <c r="B76" s="1"/>
  <c r="B77" s="1"/>
  <c r="B78" s="1"/>
  <c r="B79" s="1"/>
  <c r="B80" s="1"/>
  <c r="B81" s="1"/>
  <c r="B82" s="1"/>
  <c r="B83" s="1"/>
  <c r="B84" s="1"/>
  <c r="B86"/>
  <c r="B87" s="1"/>
  <c r="B88" s="1"/>
  <c r="B89" s="1"/>
  <c r="B90" s="1"/>
  <c r="B91" s="1"/>
  <c r="B92" s="1"/>
  <c r="B93" s="1"/>
  <c r="B94" s="1"/>
  <c r="B95" s="1"/>
  <c r="B96" s="1"/>
  <c r="B97" s="1"/>
  <c r="B98" s="1"/>
  <c r="B99" s="1"/>
  <c r="B100" s="1"/>
  <c r="B102"/>
  <c r="B103"/>
  <c r="B104" s="1"/>
  <c r="B105" s="1"/>
  <c r="B106" s="1"/>
  <c r="B107" s="1"/>
  <c r="B108" s="1"/>
  <c r="B109" s="1"/>
  <c r="B110" s="1"/>
  <c r="B111" s="1"/>
  <c r="B112" s="1"/>
  <c r="B113" s="1"/>
  <c r="B114" s="1"/>
  <c r="B115" s="1"/>
  <c r="B116" s="1"/>
  <c r="B118"/>
  <c r="B119" s="1"/>
  <c r="B120" s="1"/>
  <c r="B121" s="1"/>
  <c r="B122" s="1"/>
  <c r="B123" s="1"/>
  <c r="B124" s="1"/>
  <c r="B125" s="1"/>
  <c r="B126" s="1"/>
  <c r="B127" s="1"/>
  <c r="B128" s="1"/>
  <c r="B129" s="1"/>
  <c r="B130" s="1"/>
  <c r="B131" s="1"/>
  <c r="B133"/>
  <c r="B134" s="1"/>
  <c r="B135" s="1"/>
  <c r="B136" s="1"/>
  <c r="B137" s="1"/>
  <c r="B138" s="1"/>
  <c r="B139" s="1"/>
  <c r="B140" s="1"/>
  <c r="B141" s="1"/>
  <c r="B142" s="1"/>
  <c r="B143" s="1"/>
  <c r="B144" s="1"/>
  <c r="B145" s="1"/>
  <c r="B146" s="1"/>
  <c r="B147" s="1"/>
  <c r="B148" s="1"/>
  <c r="B149" s="1"/>
  <c r="B150" s="1"/>
  <c r="A70"/>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B152"/>
  <c r="B153"/>
  <c r="B154"/>
  <c r="B155"/>
  <c r="B156"/>
  <c r="B157"/>
  <c r="B158"/>
  <c r="B159"/>
  <c r="B160"/>
  <c r="B161"/>
  <c r="B162"/>
  <c r="B163"/>
  <c r="B164"/>
  <c r="B165"/>
  <c r="B166"/>
  <c r="B167"/>
  <c r="B168"/>
  <c r="B169"/>
  <c r="B171"/>
  <c r="B172"/>
  <c r="B173" s="1"/>
  <c r="B174" s="1"/>
  <c r="B175" s="1"/>
  <c r="B176" s="1"/>
  <c r="B177" s="1"/>
  <c r="B178" s="1"/>
  <c r="B179" s="1"/>
  <c r="B180" s="1"/>
  <c r="B181" s="1"/>
  <c r="B182" s="1"/>
  <c r="B183" s="1"/>
  <c r="B184" s="1"/>
  <c r="B185" s="1"/>
  <c r="B187"/>
  <c r="B188" s="1"/>
  <c r="B189" s="1"/>
  <c r="B190" s="1"/>
  <c r="B191" s="1"/>
  <c r="B192" s="1"/>
  <c r="B193" s="1"/>
  <c r="B194" s="1"/>
  <c r="B195" s="1"/>
  <c r="B196" s="1"/>
  <c r="B197" s="1"/>
  <c r="B199"/>
  <c r="B200"/>
  <c r="B201" s="1"/>
  <c r="B202" s="1"/>
  <c r="B203" s="1"/>
  <c r="B204" s="1"/>
  <c r="B205" s="1"/>
  <c r="B206" s="1"/>
  <c r="B207" s="1"/>
  <c r="B208" s="1"/>
  <c r="B209" s="1"/>
  <c r="B210" s="1"/>
  <c r="B211" s="1"/>
  <c r="B212" s="1"/>
  <c r="B213" s="1"/>
  <c r="B214" s="1"/>
  <c r="B215" s="1"/>
  <c r="B216" s="1"/>
  <c r="B217" s="1"/>
  <c r="B219"/>
  <c r="B220" s="1"/>
  <c r="B221" s="1"/>
  <c r="B222" s="1"/>
  <c r="B223" s="1"/>
  <c r="B224" s="1"/>
  <c r="B225" s="1"/>
  <c r="B226" s="1"/>
  <c r="B227" s="1"/>
  <c r="B228" s="1"/>
  <c r="B229" s="1"/>
  <c r="B230" s="1"/>
  <c r="B231" s="1"/>
  <c r="B232" s="1"/>
  <c r="B233" s="1"/>
  <c r="B234" s="1"/>
  <c r="B235" s="1"/>
  <c r="B236" s="1"/>
  <c r="B237" s="1"/>
  <c r="B238" s="1"/>
  <c r="B240"/>
  <c r="B241" s="1"/>
  <c r="B242" s="1"/>
  <c r="B243" s="1"/>
  <c r="B244" s="1"/>
  <c r="B245" s="1"/>
  <c r="B246" s="1"/>
  <c r="B247" s="1"/>
  <c r="B248" s="1"/>
  <c r="B249" s="1"/>
  <c r="B250" s="1"/>
  <c r="B251" s="1"/>
  <c r="B252" s="1"/>
  <c r="B253" s="1"/>
  <c r="B254" s="1"/>
  <c r="B255" s="1"/>
  <c r="B256" s="1"/>
  <c r="B257" s="1"/>
  <c r="A17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B259"/>
  <c r="B260"/>
  <c r="B261"/>
  <c r="B262"/>
  <c r="B263"/>
  <c r="B264"/>
  <c r="B265"/>
  <c r="B266"/>
  <c r="B267"/>
  <c r="B268"/>
  <c r="B269"/>
  <c r="B270"/>
  <c r="B271"/>
  <c r="B272"/>
  <c r="B273"/>
  <c r="B274"/>
  <c r="B275"/>
  <c r="B276"/>
  <c r="B277"/>
  <c r="B278"/>
  <c r="B279"/>
  <c r="B281"/>
  <c r="B282"/>
  <c r="B283" s="1"/>
  <c r="B284" s="1"/>
  <c r="B285" s="1"/>
  <c r="B286" s="1"/>
  <c r="B287" s="1"/>
  <c r="B288" s="1"/>
  <c r="B289" s="1"/>
  <c r="B290" s="1"/>
  <c r="B291" s="1"/>
  <c r="B292" s="1"/>
  <c r="B293" s="1"/>
  <c r="B294" s="1"/>
  <c r="B295" s="1"/>
  <c r="B296" s="1"/>
  <c r="B297" s="1"/>
  <c r="B298" s="1"/>
  <c r="B299" s="1"/>
  <c r="B300" s="1"/>
  <c r="B301" s="1"/>
  <c r="B302" s="1"/>
  <c r="B303" s="1"/>
  <c r="B304" s="1"/>
  <c r="B306"/>
  <c r="B307"/>
  <c r="B308" s="1"/>
  <c r="B309"/>
  <c r="B310" s="1"/>
  <c r="B311" s="1"/>
  <c r="B312" s="1"/>
  <c r="B313" s="1"/>
  <c r="B314" s="1"/>
  <c r="B315" s="1"/>
  <c r="B316" s="1"/>
  <c r="B317" s="1"/>
  <c r="B318" s="1"/>
  <c r="B320"/>
  <c r="B321" s="1"/>
  <c r="B322"/>
  <c r="B323" s="1"/>
  <c r="B324" s="1"/>
  <c r="B325" s="1"/>
  <c r="B326" s="1"/>
  <c r="B327" s="1"/>
  <c r="B328" s="1"/>
  <c r="B329" s="1"/>
  <c r="B330" s="1"/>
  <c r="B331" s="1"/>
  <c r="B332" s="1"/>
  <c r="B333" s="1"/>
  <c r="B334" s="1"/>
  <c r="B335" s="1"/>
  <c r="B336" s="1"/>
  <c r="B337" s="1"/>
  <c r="B338" s="1"/>
  <c r="B339" s="1"/>
  <c r="B340" s="1"/>
  <c r="B341" s="1"/>
  <c r="B342" s="1"/>
  <c r="B343" s="1"/>
  <c r="B345"/>
  <c r="B346" s="1"/>
  <c r="B347" s="1"/>
  <c r="B348" s="1"/>
  <c r="B349" s="1"/>
  <c r="B350" s="1"/>
  <c r="B351" s="1"/>
  <c r="B352" s="1"/>
  <c r="B353" s="1"/>
  <c r="B354" s="1"/>
  <c r="B355" s="1"/>
  <c r="B356" s="1"/>
  <c r="B357" s="1"/>
  <c r="B358" s="1"/>
  <c r="B359" s="1"/>
  <c r="B360" s="1"/>
  <c r="B361" s="1"/>
  <c r="B362" s="1"/>
  <c r="B363" s="1"/>
  <c r="B364" s="1"/>
  <c r="B365" s="1"/>
  <c r="B366" s="1"/>
  <c r="B368"/>
  <c r="B369" s="1"/>
  <c r="B370" s="1"/>
  <c r="B371" s="1"/>
  <c r="B372" s="1"/>
  <c r="B373" s="1"/>
  <c r="B374" s="1"/>
  <c r="B375" s="1"/>
  <c r="B376" s="1"/>
  <c r="B377" s="1"/>
  <c r="B378" s="1"/>
  <c r="B379" s="1"/>
  <c r="B380" s="1"/>
  <c r="B381" s="1"/>
  <c r="B382" s="1"/>
  <c r="B383" s="1"/>
  <c r="B384" s="1"/>
  <c r="B385" s="1"/>
  <c r="B386" s="1"/>
  <c r="B387" s="1"/>
  <c r="B388" s="1"/>
  <c r="B389" s="1"/>
  <c r="B390" s="1"/>
  <c r="B391" s="1"/>
  <c r="B392" s="1"/>
  <c r="A281"/>
  <c r="A282"/>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B394"/>
  <c r="B395"/>
  <c r="B396"/>
  <c r="B397"/>
  <c r="B398"/>
  <c r="B399"/>
  <c r="B400"/>
  <c r="B401"/>
  <c r="B402"/>
  <c r="B403"/>
  <c r="B404"/>
  <c r="B405"/>
  <c r="B406"/>
  <c r="B407"/>
  <c r="B408"/>
  <c r="B409"/>
  <c r="B410"/>
  <c r="B411"/>
  <c r="B412"/>
  <c r="B413"/>
  <c r="B414"/>
  <c r="B415"/>
  <c r="B416"/>
  <c r="B418"/>
  <c r="B419" s="1"/>
  <c r="B420" s="1"/>
  <c r="B421" s="1"/>
  <c r="B422" s="1"/>
  <c r="B423" s="1"/>
  <c r="B424" s="1"/>
  <c r="B425" s="1"/>
  <c r="B426" s="1"/>
  <c r="B427" s="1"/>
  <c r="B428" s="1"/>
  <c r="B429" s="1"/>
  <c r="B430" s="1"/>
  <c r="B431" s="1"/>
  <c r="B432" s="1"/>
  <c r="B433" s="1"/>
  <c r="B434" s="1"/>
  <c r="B435" s="1"/>
  <c r="B436" s="1"/>
  <c r="B437" s="1"/>
  <c r="B438" s="1"/>
  <c r="B439" s="1"/>
  <c r="B440" s="1"/>
  <c r="B441" s="1"/>
  <c r="B442" s="1"/>
  <c r="B443" s="1"/>
  <c r="B445"/>
  <c r="B446" s="1"/>
  <c r="B447" s="1"/>
  <c r="B448" s="1"/>
  <c r="B449" s="1"/>
  <c r="B450" s="1"/>
  <c r="B451" s="1"/>
  <c r="B452" s="1"/>
  <c r="B453" s="1"/>
  <c r="B454" s="1"/>
  <c r="B455" s="1"/>
  <c r="B456" s="1"/>
  <c r="B457" s="1"/>
  <c r="B458" s="1"/>
  <c r="B459" s="1"/>
  <c r="B460" s="1"/>
  <c r="B461" s="1"/>
  <c r="B462" s="1"/>
  <c r="B463" s="1"/>
  <c r="B464" s="1"/>
  <c r="B465" s="1"/>
  <c r="B466" s="1"/>
  <c r="B467" s="1"/>
  <c r="B468" s="1"/>
  <c r="B470"/>
  <c r="B471" s="1"/>
  <c r="B472" s="1"/>
  <c r="B473" s="1"/>
  <c r="B474" s="1"/>
  <c r="B475" s="1"/>
  <c r="B476" s="1"/>
  <c r="B477" s="1"/>
  <c r="B478" s="1"/>
  <c r="B479" s="1"/>
  <c r="B480" s="1"/>
  <c r="B481" s="1"/>
  <c r="B482" s="1"/>
  <c r="B483" s="1"/>
  <c r="B484" s="1"/>
  <c r="B485" s="1"/>
  <c r="B486" s="1"/>
  <c r="B487" s="1"/>
  <c r="B488" s="1"/>
  <c r="B489" s="1"/>
  <c r="B490" s="1"/>
  <c r="B491" s="1"/>
  <c r="B493"/>
  <c r="B494" s="1"/>
  <c r="B495" s="1"/>
  <c r="B496" s="1"/>
  <c r="B497" s="1"/>
  <c r="B498" s="1"/>
  <c r="B499" s="1"/>
  <c r="B500" s="1"/>
  <c r="B501" s="1"/>
  <c r="B502" s="1"/>
  <c r="B503" s="1"/>
  <c r="B504" s="1"/>
  <c r="B505" s="1"/>
  <c r="B506" s="1"/>
  <c r="B507" s="1"/>
  <c r="B508" s="1"/>
  <c r="B509" s="1"/>
  <c r="B510" s="1"/>
  <c r="B511" s="1"/>
  <c r="B512" s="1"/>
  <c r="B513" s="1"/>
  <c r="B514" s="1"/>
  <c r="B515" s="1"/>
  <c r="B516" s="1"/>
  <c r="A418"/>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B518"/>
  <c r="B519"/>
  <c r="B520"/>
  <c r="B521"/>
  <c r="B522"/>
  <c r="B523"/>
  <c r="B524"/>
  <c r="B525"/>
  <c r="B526"/>
  <c r="B527"/>
  <c r="B528"/>
  <c r="B529"/>
  <c r="B530"/>
  <c r="B531"/>
  <c r="B532"/>
  <c r="B533"/>
  <c r="B534"/>
  <c r="B535"/>
  <c r="B536"/>
  <c r="B537"/>
  <c r="B538"/>
  <c r="B539"/>
  <c r="B540"/>
  <c r="B542"/>
  <c r="B543"/>
  <c r="B544" s="1"/>
  <c r="B545" s="1"/>
  <c r="B546" s="1"/>
  <c r="B547" s="1"/>
  <c r="B548" s="1"/>
  <c r="B549" s="1"/>
  <c r="B550" s="1"/>
  <c r="B551" s="1"/>
  <c r="B552" s="1"/>
  <c r="B553" s="1"/>
  <c r="B554" s="1"/>
  <c r="B555" s="1"/>
  <c r="B556" s="1"/>
  <c r="B557" s="1"/>
  <c r="B558" s="1"/>
  <c r="B559" s="1"/>
  <c r="B560" s="1"/>
  <c r="B561" s="1"/>
  <c r="B562" s="1"/>
  <c r="B563" s="1"/>
  <c r="B564" s="1"/>
  <c r="B565" s="1"/>
  <c r="B567"/>
  <c r="B568"/>
  <c r="B569" s="1"/>
  <c r="B570" s="1"/>
  <c r="B571" s="1"/>
  <c r="B572" s="1"/>
  <c r="B573" s="1"/>
  <c r="B574" s="1"/>
  <c r="B575" s="1"/>
  <c r="B576" s="1"/>
  <c r="B577" s="1"/>
  <c r="B578" s="1"/>
  <c r="B579" s="1"/>
  <c r="B580"/>
  <c r="B581" s="1"/>
  <c r="B582" s="1"/>
  <c r="B583" s="1"/>
  <c r="B584" s="1"/>
  <c r="B585" s="1"/>
  <c r="B586" s="1"/>
  <c r="B587" s="1"/>
  <c r="B589"/>
  <c r="B590" s="1"/>
  <c r="B591" s="1"/>
  <c r="B592" s="1"/>
  <c r="B593" s="1"/>
  <c r="B594" s="1"/>
  <c r="B595" s="1"/>
  <c r="B596" s="1"/>
  <c r="B597" s="1"/>
  <c r="B598" s="1"/>
  <c r="B599" s="1"/>
  <c r="B600" s="1"/>
  <c r="B601" s="1"/>
  <c r="B602" s="1"/>
  <c r="B603" s="1"/>
  <c r="B604" s="1"/>
  <c r="B605" s="1"/>
  <c r="B606" s="1"/>
  <c r="B607" s="1"/>
  <c r="B608" s="1"/>
  <c r="B609" s="1"/>
  <c r="B610" s="1"/>
  <c r="B611" s="1"/>
  <c r="B612" s="1"/>
  <c r="B613" s="1"/>
  <c r="B615"/>
  <c r="B616" s="1"/>
  <c r="B617" s="1"/>
  <c r="B618" s="1"/>
  <c r="B619" s="1"/>
  <c r="B620" s="1"/>
  <c r="B621" s="1"/>
  <c r="B622" s="1"/>
  <c r="B623" s="1"/>
  <c r="B624" s="1"/>
  <c r="B625" s="1"/>
  <c r="B626" s="1"/>
  <c r="B627" s="1"/>
  <c r="B628" s="1"/>
  <c r="B629" s="1"/>
  <c r="B630" s="1"/>
  <c r="B631" s="1"/>
  <c r="B632" s="1"/>
  <c r="B633" s="1"/>
  <c r="B634" s="1"/>
  <c r="B635" s="1"/>
  <c r="B636" s="1"/>
  <c r="B637" s="1"/>
  <c r="B638" s="1"/>
  <c r="A542"/>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B640"/>
  <c r="B641"/>
  <c r="B642"/>
  <c r="B643"/>
  <c r="B644"/>
  <c r="B645"/>
  <c r="B646"/>
  <c r="B647"/>
  <c r="B648"/>
  <c r="B649"/>
  <c r="B650"/>
  <c r="B651"/>
  <c r="B652"/>
  <c r="B653"/>
  <c r="B654"/>
  <c r="B655"/>
  <c r="B656"/>
  <c r="B657"/>
  <c r="B658"/>
  <c r="B659"/>
  <c r="B660"/>
  <c r="B661"/>
  <c r="B662"/>
  <c r="B663"/>
  <c r="B665"/>
  <c r="B666" s="1"/>
  <c r="B667" s="1"/>
  <c r="B668" s="1"/>
  <c r="B669" s="1"/>
  <c r="B670" s="1"/>
  <c r="B671" s="1"/>
  <c r="B672" s="1"/>
  <c r="B673" s="1"/>
  <c r="B674" s="1"/>
  <c r="B675" s="1"/>
  <c r="B676" s="1"/>
  <c r="B677" s="1"/>
  <c r="B678" s="1"/>
  <c r="B679" s="1"/>
  <c r="B680" s="1"/>
  <c r="B681" s="1"/>
  <c r="B682" s="1"/>
  <c r="B683" s="1"/>
  <c r="B684" s="1"/>
  <c r="B685" s="1"/>
  <c r="B686" s="1"/>
  <c r="B687" s="1"/>
  <c r="B689"/>
  <c r="B690"/>
  <c r="B691" s="1"/>
  <c r="B692" s="1"/>
  <c r="B693" s="1"/>
  <c r="B694" s="1"/>
  <c r="B695" s="1"/>
  <c r="B696" s="1"/>
  <c r="B697" s="1"/>
  <c r="B698" s="1"/>
  <c r="B699" s="1"/>
  <c r="B700" s="1"/>
  <c r="B701" s="1"/>
  <c r="B702" s="1"/>
  <c r="B703" s="1"/>
  <c r="B704" s="1"/>
  <c r="B705" s="1"/>
  <c r="B706" s="1"/>
  <c r="B707" s="1"/>
  <c r="B709"/>
  <c r="B710" s="1"/>
  <c r="B711" s="1"/>
  <c r="B712" s="1"/>
  <c r="B713" s="1"/>
  <c r="B714" s="1"/>
  <c r="B715" s="1"/>
  <c r="B716" s="1"/>
  <c r="B717" s="1"/>
  <c r="B718" s="1"/>
  <c r="B719" s="1"/>
  <c r="B720" s="1"/>
  <c r="B721" s="1"/>
  <c r="B722" s="1"/>
  <c r="B723" s="1"/>
  <c r="B724" s="1"/>
  <c r="B725" s="1"/>
  <c r="B726" s="1"/>
  <c r="B727" s="1"/>
  <c r="B728" s="1"/>
  <c r="B729" s="1"/>
  <c r="B730" s="1"/>
  <c r="B731" s="1"/>
  <c r="B733"/>
  <c r="B734"/>
  <c r="B735" s="1"/>
  <c r="B736" s="1"/>
  <c r="B737" s="1"/>
  <c r="B738" s="1"/>
  <c r="B739" s="1"/>
  <c r="B740" s="1"/>
  <c r="B741" s="1"/>
  <c r="B742" s="1"/>
  <c r="B743" s="1"/>
  <c r="B744" s="1"/>
  <c r="B745" s="1"/>
  <c r="B746" s="1"/>
  <c r="B747" s="1"/>
  <c r="B748" s="1"/>
  <c r="B749" s="1"/>
  <c r="B750" s="1"/>
  <c r="B751" s="1"/>
  <c r="B752" s="1"/>
  <c r="B753" s="1"/>
  <c r="B754" s="1"/>
  <c r="B755" s="1"/>
  <c r="A665"/>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B757"/>
  <c r="B758"/>
  <c r="B759" s="1"/>
  <c r="B760" s="1"/>
  <c r="B761" s="1"/>
  <c r="B762" s="1"/>
  <c r="B763" s="1"/>
  <c r="B764" s="1"/>
  <c r="B765" s="1"/>
  <c r="B766" s="1"/>
  <c r="B767" s="1"/>
  <c r="B768" s="1"/>
  <c r="B769" s="1"/>
  <c r="B770" s="1"/>
  <c r="B771" s="1"/>
  <c r="B772" s="1"/>
  <c r="B773" s="1"/>
  <c r="B774" s="1"/>
  <c r="B775" s="1"/>
  <c r="B776" s="1"/>
  <c r="B777" s="1"/>
  <c r="B778" s="1"/>
  <c r="B779" s="1"/>
  <c r="B780" s="1"/>
  <c r="G2" i="1"/>
  <c r="O2"/>
  <c r="Q2"/>
  <c r="S2"/>
  <c r="V2"/>
  <c r="U2" s="1"/>
  <c r="Y2"/>
  <c r="G3"/>
  <c r="O3"/>
  <c r="Q3"/>
  <c r="S3"/>
  <c r="V3"/>
  <c r="U3" s="1"/>
  <c r="Y3"/>
  <c r="G4"/>
  <c r="O4"/>
  <c r="Q4"/>
  <c r="S4"/>
  <c r="V4"/>
  <c r="U4" s="1"/>
  <c r="Y4"/>
  <c r="G5"/>
  <c r="O5"/>
  <c r="Q5"/>
  <c r="S5"/>
  <c r="V5"/>
  <c r="U5" s="1"/>
  <c r="Y5"/>
  <c r="G6"/>
  <c r="O6"/>
  <c r="Q6"/>
  <c r="S6"/>
  <c r="V6"/>
  <c r="U6" s="1"/>
  <c r="Y6"/>
  <c r="G7"/>
  <c r="O7"/>
  <c r="Q7"/>
  <c r="S7"/>
  <c r="V7"/>
  <c r="U7" s="1"/>
  <c r="Y7"/>
  <c r="G8"/>
  <c r="O8"/>
  <c r="Q8"/>
  <c r="S8"/>
  <c r="V8"/>
  <c r="U8" s="1"/>
  <c r="Y8"/>
  <c r="G9"/>
  <c r="O9"/>
  <c r="Q9"/>
  <c r="S9"/>
  <c r="V9"/>
  <c r="U9" s="1"/>
  <c r="Y9"/>
  <c r="G10"/>
  <c r="O10"/>
  <c r="Q10"/>
  <c r="S10"/>
  <c r="V10"/>
  <c r="U10" s="1"/>
  <c r="Y10"/>
  <c r="G11"/>
  <c r="O11"/>
  <c r="Q11"/>
  <c r="S11"/>
  <c r="V11"/>
  <c r="U11" s="1"/>
  <c r="Y11"/>
  <c r="G12"/>
  <c r="O12"/>
  <c r="Q12"/>
  <c r="S12"/>
  <c r="V12"/>
  <c r="U12" s="1"/>
  <c r="Y12"/>
  <c r="G13"/>
  <c r="O13"/>
  <c r="Q13"/>
  <c r="S13"/>
  <c r="V13"/>
  <c r="U13" s="1"/>
  <c r="Y13"/>
  <c r="G14"/>
  <c r="O14"/>
  <c r="Q14"/>
  <c r="S14"/>
  <c r="V14"/>
  <c r="U14" s="1"/>
  <c r="Y14"/>
  <c r="G15"/>
  <c r="O15"/>
  <c r="Q15"/>
  <c r="S15"/>
  <c r="V15"/>
  <c r="U15" s="1"/>
  <c r="Y15"/>
  <c r="G16"/>
  <c r="O16"/>
  <c r="Q16"/>
  <c r="S16"/>
  <c r="V16"/>
  <c r="U16" s="1"/>
  <c r="Y16"/>
  <c r="G17"/>
  <c r="O17"/>
  <c r="Q17"/>
  <c r="S17"/>
  <c r="V17"/>
  <c r="U17" s="1"/>
  <c r="Y17"/>
  <c r="G18"/>
  <c r="O18"/>
  <c r="Q18"/>
  <c r="S18"/>
  <c r="V18"/>
  <c r="U18" s="1"/>
  <c r="Y18"/>
  <c r="G19"/>
  <c r="O19"/>
  <c r="Q19"/>
  <c r="S19"/>
  <c r="V19"/>
  <c r="U19" s="1"/>
  <c r="Y19"/>
  <c r="G20"/>
  <c r="O20"/>
  <c r="Q20"/>
  <c r="S20"/>
  <c r="V20"/>
  <c r="U20" s="1"/>
  <c r="Y20"/>
  <c r="G21"/>
  <c r="O21"/>
  <c r="Q21"/>
  <c r="S21"/>
  <c r="V21"/>
  <c r="U21" s="1"/>
  <c r="Y21"/>
  <c r="G22"/>
  <c r="O22"/>
  <c r="Q22"/>
  <c r="S22"/>
  <c r="V22"/>
  <c r="U22" s="1"/>
  <c r="Y22"/>
  <c r="G23"/>
  <c r="O23"/>
  <c r="Q23"/>
  <c r="S23"/>
  <c r="V23"/>
  <c r="U23" s="1"/>
  <c r="Y23"/>
  <c r="G24"/>
  <c r="O24"/>
  <c r="Q24"/>
  <c r="S24"/>
  <c r="V24"/>
  <c r="U24" s="1"/>
  <c r="Y24"/>
  <c r="G25"/>
  <c r="O25"/>
  <c r="Q25"/>
  <c r="S25"/>
  <c r="V25"/>
  <c r="U25" s="1"/>
  <c r="Y25"/>
  <c r="G26"/>
  <c r="O26"/>
  <c r="Q26"/>
  <c r="S26"/>
  <c r="V26"/>
  <c r="U26" s="1"/>
  <c r="Y26"/>
  <c r="G27"/>
  <c r="O27"/>
  <c r="Q27"/>
  <c r="S27"/>
  <c r="V27"/>
  <c r="U27" s="1"/>
  <c r="Y27"/>
  <c r="G28"/>
  <c r="O28"/>
  <c r="Q28"/>
  <c r="S28"/>
  <c r="V28"/>
  <c r="U28" s="1"/>
  <c r="Y28"/>
  <c r="G29"/>
  <c r="O29"/>
  <c r="Q29"/>
  <c r="S29"/>
  <c r="V29"/>
  <c r="U29" s="1"/>
  <c r="Y29"/>
  <c r="G30"/>
  <c r="O30"/>
  <c r="Q30"/>
  <c r="S30"/>
  <c r="V30"/>
  <c r="U30" s="1"/>
  <c r="Y30"/>
  <c r="G31"/>
  <c r="O31"/>
  <c r="Q31"/>
  <c r="S31"/>
  <c r="V31"/>
  <c r="U31" s="1"/>
  <c r="Y31"/>
  <c r="G32"/>
  <c r="O32"/>
  <c r="Q32"/>
  <c r="S32"/>
  <c r="V32"/>
  <c r="U32" s="1"/>
  <c r="Y32"/>
  <c r="G33"/>
  <c r="O33"/>
  <c r="Q33"/>
  <c r="S33"/>
  <c r="V33"/>
  <c r="U33" s="1"/>
  <c r="Y33"/>
  <c r="G34"/>
  <c r="O34"/>
  <c r="Q34"/>
  <c r="S34"/>
  <c r="V34"/>
  <c r="U34" s="1"/>
  <c r="Y34"/>
  <c r="G35"/>
  <c r="O35"/>
  <c r="Q35"/>
  <c r="S35"/>
  <c r="V35"/>
  <c r="U35" s="1"/>
  <c r="Y35"/>
  <c r="G36"/>
  <c r="O36"/>
  <c r="Q36"/>
  <c r="S36"/>
  <c r="V36"/>
  <c r="U36" s="1"/>
  <c r="Y36"/>
  <c r="G37"/>
  <c r="O37"/>
  <c r="Q37"/>
  <c r="S37"/>
  <c r="V37"/>
  <c r="U37" s="1"/>
  <c r="Y37"/>
  <c r="G38"/>
  <c r="O38"/>
  <c r="Q38"/>
  <c r="S38"/>
  <c r="V38"/>
  <c r="U38" s="1"/>
  <c r="Y38"/>
  <c r="G39"/>
  <c r="O39"/>
  <c r="Q39"/>
  <c r="S39"/>
  <c r="V39"/>
  <c r="U39" s="1"/>
  <c r="Y39"/>
  <c r="G40"/>
  <c r="O40"/>
  <c r="Q40"/>
  <c r="S40"/>
  <c r="V40"/>
  <c r="U40" s="1"/>
  <c r="Y40"/>
  <c r="G41"/>
  <c r="O41"/>
  <c r="Q41"/>
  <c r="S41"/>
  <c r="V41"/>
  <c r="U41" s="1"/>
  <c r="Y41"/>
  <c r="G42"/>
  <c r="O42"/>
  <c r="Q42"/>
  <c r="S42"/>
  <c r="V42"/>
  <c r="U42" s="1"/>
  <c r="Y42"/>
  <c r="G43"/>
  <c r="O43"/>
  <c r="Q43"/>
  <c r="S43"/>
  <c r="V43"/>
  <c r="U43" s="1"/>
  <c r="Y43"/>
  <c r="G44"/>
  <c r="O44"/>
  <c r="Q44"/>
  <c r="S44"/>
  <c r="V44"/>
  <c r="U44" s="1"/>
  <c r="Y44"/>
  <c r="G45"/>
  <c r="O45"/>
  <c r="Q45"/>
  <c r="S45"/>
  <c r="V45"/>
  <c r="U45" s="1"/>
  <c r="Y45"/>
  <c r="G46"/>
  <c r="O46"/>
  <c r="Q46"/>
  <c r="S46"/>
  <c r="V46"/>
  <c r="U46" s="1"/>
  <c r="Y46"/>
  <c r="G47"/>
  <c r="O47"/>
  <c r="Q47"/>
  <c r="S47"/>
  <c r="V47"/>
  <c r="U47" s="1"/>
  <c r="Y47"/>
  <c r="G48"/>
  <c r="O48"/>
  <c r="Q48"/>
  <c r="S48"/>
  <c r="V48"/>
  <c r="U48" s="1"/>
  <c r="Y48"/>
  <c r="G49"/>
  <c r="O49"/>
  <c r="Q49"/>
  <c r="S49"/>
  <c r="V49"/>
  <c r="U49" s="1"/>
  <c r="Y49"/>
  <c r="G50"/>
  <c r="O50"/>
  <c r="Q50"/>
  <c r="S50"/>
  <c r="V50"/>
  <c r="U50" s="1"/>
  <c r="Y50"/>
  <c r="G51"/>
  <c r="O51"/>
  <c r="Q51"/>
  <c r="S51"/>
  <c r="V51"/>
  <c r="U51" s="1"/>
  <c r="Y51"/>
  <c r="G52"/>
  <c r="O52"/>
  <c r="Q52"/>
  <c r="S52"/>
  <c r="V52"/>
  <c r="U52" s="1"/>
  <c r="Y52"/>
  <c r="G53"/>
  <c r="O53"/>
  <c r="Q53"/>
  <c r="S53"/>
  <c r="V53"/>
  <c r="U53" s="1"/>
  <c r="Y53"/>
  <c r="G54"/>
  <c r="O54"/>
  <c r="Q54"/>
  <c r="S54"/>
  <c r="V54"/>
  <c r="U54" s="1"/>
  <c r="Y54"/>
  <c r="G55"/>
  <c r="O55"/>
  <c r="Q55"/>
  <c r="S55"/>
  <c r="V55"/>
  <c r="U55" s="1"/>
  <c r="Y55"/>
  <c r="G56"/>
  <c r="O56"/>
  <c r="Q56"/>
  <c r="S56"/>
  <c r="V56"/>
  <c r="U56" s="1"/>
  <c r="Y56"/>
  <c r="G57"/>
  <c r="O57"/>
  <c r="Q57"/>
  <c r="S57"/>
  <c r="V57"/>
  <c r="U57" s="1"/>
  <c r="Y57"/>
  <c r="G58"/>
  <c r="O58"/>
  <c r="Q58"/>
  <c r="S58"/>
  <c r="V58"/>
  <c r="U58" s="1"/>
  <c r="Y58"/>
  <c r="G59"/>
  <c r="O59"/>
  <c r="Q59"/>
  <c r="S59"/>
  <c r="V59"/>
  <c r="U59" s="1"/>
  <c r="Y59"/>
  <c r="G60"/>
  <c r="O60"/>
  <c r="Q60"/>
  <c r="S60"/>
  <c r="V60"/>
  <c r="U60" s="1"/>
  <c r="Y60"/>
  <c r="G61"/>
  <c r="O61"/>
  <c r="Q61"/>
  <c r="S61"/>
  <c r="V61"/>
  <c r="U61" s="1"/>
  <c r="Y61"/>
  <c r="G62"/>
  <c r="O62"/>
  <c r="Q62"/>
  <c r="S62"/>
  <c r="V62"/>
  <c r="U62" s="1"/>
  <c r="Y62"/>
  <c r="G63"/>
  <c r="O63"/>
  <c r="Q63"/>
  <c r="S63"/>
  <c r="V63"/>
  <c r="U63" s="1"/>
  <c r="Y63"/>
  <c r="AC63"/>
  <c r="G64"/>
  <c r="O64"/>
  <c r="Q64"/>
  <c r="S64"/>
  <c r="V64"/>
  <c r="U64" s="1"/>
  <c r="Y64"/>
  <c r="G65"/>
  <c r="O65"/>
  <c r="Q65"/>
  <c r="S65"/>
  <c r="V65"/>
  <c r="U65" s="1"/>
  <c r="Y65"/>
  <c r="G66"/>
  <c r="O66"/>
  <c r="Q66"/>
  <c r="S66"/>
  <c r="V66"/>
  <c r="U66" s="1"/>
  <c r="Y66"/>
  <c r="G67"/>
  <c r="O67"/>
  <c r="Q67"/>
  <c r="S67"/>
  <c r="V67"/>
  <c r="U67" s="1"/>
  <c r="Y67"/>
  <c r="G68"/>
  <c r="O68"/>
  <c r="Q68"/>
  <c r="S68"/>
  <c r="V68"/>
  <c r="U68" s="1"/>
  <c r="Y68"/>
  <c r="G69"/>
  <c r="O69"/>
  <c r="Q69"/>
  <c r="S69"/>
  <c r="V69"/>
  <c r="U69" s="1"/>
  <c r="Y69"/>
  <c r="G70"/>
  <c r="O70"/>
  <c r="Q70"/>
  <c r="S70"/>
  <c r="V70"/>
  <c r="U70" s="1"/>
  <c r="Y70"/>
  <c r="G71"/>
  <c r="O71"/>
  <c r="Q71"/>
  <c r="S71"/>
  <c r="V71"/>
  <c r="U71" s="1"/>
  <c r="Y71"/>
  <c r="G72"/>
  <c r="O72"/>
  <c r="Q72"/>
  <c r="S72"/>
  <c r="V72"/>
  <c r="U72" s="1"/>
  <c r="Y72"/>
  <c r="G73"/>
  <c r="O73"/>
  <c r="Q73"/>
  <c r="S73"/>
  <c r="V73"/>
  <c r="U73" s="1"/>
  <c r="Y73"/>
  <c r="AC73"/>
  <c r="G74"/>
  <c r="O74"/>
  <c r="Q74"/>
  <c r="S74"/>
  <c r="V74"/>
  <c r="U74" s="1"/>
  <c r="Y74"/>
  <c r="G75"/>
  <c r="O75"/>
  <c r="Q75"/>
  <c r="S75"/>
  <c r="V75"/>
  <c r="U75" s="1"/>
  <c r="Y75"/>
  <c r="G76"/>
  <c r="O76"/>
  <c r="Q76"/>
  <c r="S76"/>
  <c r="V76"/>
  <c r="U76" s="1"/>
  <c r="Y76"/>
  <c r="G77"/>
  <c r="O77"/>
  <c r="Q77"/>
  <c r="S77"/>
  <c r="V77"/>
  <c r="U77" s="1"/>
  <c r="Y77"/>
  <c r="G78"/>
  <c r="O78"/>
  <c r="Q78"/>
  <c r="S78"/>
  <c r="V78"/>
  <c r="U78" s="1"/>
  <c r="Y78"/>
  <c r="G79"/>
  <c r="O79"/>
  <c r="Q79"/>
  <c r="S79"/>
  <c r="V79"/>
  <c r="U79" s="1"/>
  <c r="Y79"/>
  <c r="G80"/>
  <c r="O80"/>
  <c r="Q80"/>
  <c r="S80"/>
  <c r="V80"/>
  <c r="U80" s="1"/>
  <c r="Y80"/>
  <c r="G81"/>
  <c r="O81"/>
  <c r="Q81"/>
  <c r="S81"/>
  <c r="V81"/>
  <c r="U81" s="1"/>
  <c r="Y81"/>
  <c r="G82"/>
  <c r="O82"/>
  <c r="Q82"/>
  <c r="S82"/>
  <c r="V82"/>
  <c r="U82" s="1"/>
  <c r="Y82"/>
  <c r="G83"/>
  <c r="O83"/>
  <c r="Q83"/>
  <c r="S83"/>
  <c r="V83"/>
  <c r="U83" s="1"/>
  <c r="Y83"/>
  <c r="G84"/>
  <c r="O84"/>
  <c r="Q84"/>
  <c r="S84"/>
  <c r="V84"/>
  <c r="U84" s="1"/>
  <c r="Y84"/>
  <c r="G85"/>
  <c r="O85"/>
  <c r="Q85"/>
  <c r="S85"/>
  <c r="V85"/>
  <c r="U85" s="1"/>
  <c r="Y85"/>
  <c r="G86"/>
  <c r="O86"/>
  <c r="Q86"/>
  <c r="S86"/>
  <c r="V86"/>
  <c r="U86" s="1"/>
  <c r="Y86"/>
  <c r="G87"/>
  <c r="O87"/>
  <c r="Q87"/>
  <c r="S87"/>
  <c r="V87"/>
  <c r="U87" s="1"/>
  <c r="Y87"/>
  <c r="G88"/>
  <c r="O88"/>
  <c r="Q88"/>
  <c r="S88"/>
  <c r="V88"/>
  <c r="U88" s="1"/>
  <c r="Y88"/>
  <c r="G89"/>
  <c r="O89"/>
  <c r="Q89"/>
  <c r="S89"/>
  <c r="V89"/>
  <c r="U89" s="1"/>
  <c r="Y89"/>
  <c r="G90"/>
  <c r="O90"/>
  <c r="Q90"/>
  <c r="S90"/>
  <c r="V90"/>
  <c r="U90" s="1"/>
  <c r="Y90"/>
  <c r="G91"/>
  <c r="O91"/>
  <c r="Q91"/>
  <c r="S91"/>
  <c r="V91"/>
  <c r="U91" s="1"/>
  <c r="Y91"/>
  <c r="G92"/>
  <c r="O92"/>
  <c r="Q92"/>
  <c r="S92"/>
  <c r="V92"/>
  <c r="U92" s="1"/>
  <c r="Y92"/>
  <c r="G93"/>
  <c r="O93"/>
  <c r="Q93"/>
  <c r="S93"/>
  <c r="V93"/>
  <c r="U93" s="1"/>
  <c r="Y93"/>
  <c r="G94"/>
  <c r="O94"/>
  <c r="Q94"/>
  <c r="S94"/>
  <c r="V94"/>
  <c r="U94" s="1"/>
  <c r="Y94"/>
  <c r="G95"/>
  <c r="O95"/>
  <c r="Q95"/>
  <c r="S95"/>
  <c r="V95"/>
  <c r="U95" s="1"/>
  <c r="Y95"/>
  <c r="G96"/>
  <c r="O96"/>
  <c r="Q96"/>
  <c r="S96"/>
  <c r="V96"/>
  <c r="U96" s="1"/>
  <c r="Y96"/>
  <c r="G97"/>
  <c r="O97"/>
  <c r="Q97"/>
  <c r="S97"/>
  <c r="V97"/>
  <c r="U97" s="1"/>
  <c r="Y97"/>
  <c r="G98"/>
  <c r="O98"/>
  <c r="Q98"/>
  <c r="S98"/>
  <c r="V98"/>
  <c r="U98" s="1"/>
  <c r="Y98"/>
  <c r="G99"/>
  <c r="O99"/>
  <c r="Q99"/>
  <c r="S99"/>
  <c r="V99"/>
  <c r="U99" s="1"/>
  <c r="Y99"/>
  <c r="G100"/>
  <c r="O100"/>
  <c r="Q100"/>
  <c r="S100"/>
  <c r="V100"/>
  <c r="U100" s="1"/>
  <c r="Y100"/>
  <c r="G101"/>
  <c r="O101"/>
  <c r="Q101"/>
  <c r="S101"/>
  <c r="V101"/>
  <c r="U101" s="1"/>
  <c r="Y101"/>
  <c r="G102"/>
  <c r="O102"/>
  <c r="Q102"/>
  <c r="S102"/>
  <c r="V102"/>
  <c r="U102" s="1"/>
  <c r="Y102"/>
  <c r="G103"/>
  <c r="O103"/>
  <c r="Q103"/>
  <c r="S103"/>
  <c r="V103"/>
  <c r="U103" s="1"/>
  <c r="Y103"/>
  <c r="G104"/>
  <c r="O104"/>
  <c r="Q104"/>
  <c r="S104"/>
  <c r="V104"/>
  <c r="U104" s="1"/>
  <c r="Y104"/>
  <c r="G105"/>
  <c r="O105"/>
  <c r="Q105"/>
  <c r="S105"/>
  <c r="V105"/>
  <c r="U105" s="1"/>
  <c r="Y105"/>
  <c r="G106"/>
  <c r="O106"/>
  <c r="Q106"/>
  <c r="S106"/>
  <c r="V106"/>
  <c r="U106" s="1"/>
  <c r="Y106"/>
  <c r="G107"/>
  <c r="O107"/>
  <c r="Q107"/>
  <c r="S107"/>
  <c r="V107"/>
  <c r="U107" s="1"/>
  <c r="Y107"/>
  <c r="G108"/>
  <c r="O108"/>
  <c r="Q108"/>
  <c r="S108"/>
  <c r="V108"/>
  <c r="U108" s="1"/>
  <c r="Y108"/>
  <c r="G109"/>
  <c r="O109"/>
  <c r="Q109"/>
  <c r="S109"/>
  <c r="V109"/>
  <c r="U109" s="1"/>
  <c r="Y109"/>
  <c r="G110"/>
  <c r="O110"/>
  <c r="Q110"/>
  <c r="S110"/>
  <c r="V110"/>
  <c r="U110" s="1"/>
  <c r="Y110"/>
  <c r="G111"/>
  <c r="O111"/>
  <c r="Q111"/>
  <c r="S111"/>
  <c r="V111"/>
  <c r="U111" s="1"/>
  <c r="Y111"/>
  <c r="AC111"/>
  <c r="G112"/>
  <c r="O112"/>
  <c r="Q112"/>
  <c r="S112"/>
  <c r="V112"/>
  <c r="U112" s="1"/>
  <c r="Y112"/>
  <c r="G113"/>
  <c r="O113"/>
  <c r="Q113"/>
  <c r="S113"/>
  <c r="V113"/>
  <c r="U113" s="1"/>
  <c r="Y113"/>
  <c r="G114"/>
  <c r="O114"/>
  <c r="Q114"/>
  <c r="S114"/>
  <c r="V114"/>
  <c r="U114" s="1"/>
  <c r="Y114"/>
  <c r="AC114"/>
  <c r="G115"/>
  <c r="O115"/>
  <c r="Q115"/>
  <c r="S115"/>
  <c r="V115"/>
  <c r="U115" s="1"/>
  <c r="Y115"/>
  <c r="G116"/>
  <c r="O116"/>
  <c r="Q116"/>
  <c r="S116"/>
  <c r="V116"/>
  <c r="U116" s="1"/>
  <c r="Y116"/>
  <c r="G117"/>
  <c r="O117"/>
  <c r="Q117"/>
  <c r="S117"/>
  <c r="V117"/>
  <c r="U117" s="1"/>
  <c r="Y117"/>
  <c r="G118"/>
  <c r="O118"/>
  <c r="Q118"/>
  <c r="S118"/>
  <c r="V118"/>
  <c r="U118" s="1"/>
  <c r="Y118"/>
  <c r="G119"/>
  <c r="O119"/>
  <c r="Q119"/>
  <c r="S119"/>
  <c r="V119"/>
  <c r="U119" s="1"/>
  <c r="Y119"/>
  <c r="AC119"/>
  <c r="G120"/>
  <c r="O120"/>
  <c r="Q120"/>
  <c r="S120"/>
  <c r="V120"/>
  <c r="U120" s="1"/>
  <c r="Y120"/>
  <c r="AC120"/>
  <c r="G121"/>
  <c r="O121"/>
  <c r="Q121"/>
  <c r="S121"/>
  <c r="V121"/>
  <c r="U121" s="1"/>
  <c r="Y121"/>
  <c r="G122"/>
  <c r="O122"/>
  <c r="Q122"/>
  <c r="S122"/>
  <c r="V122"/>
  <c r="U122" s="1"/>
  <c r="Y122"/>
  <c r="G123"/>
  <c r="O123"/>
  <c r="Q123"/>
  <c r="S123"/>
  <c r="V123"/>
  <c r="U123" s="1"/>
  <c r="Y123"/>
  <c r="G124"/>
  <c r="O124"/>
  <c r="Q124"/>
  <c r="S124"/>
  <c r="V124"/>
  <c r="U124" s="1"/>
  <c r="Y124"/>
  <c r="G125"/>
  <c r="O125"/>
  <c r="Q125"/>
  <c r="S125"/>
  <c r="V125"/>
  <c r="U125" s="1"/>
  <c r="Y125"/>
  <c r="G126"/>
  <c r="O126"/>
  <c r="Q126"/>
  <c r="S126"/>
  <c r="V126"/>
  <c r="U126" s="1"/>
  <c r="Y126"/>
  <c r="G127"/>
  <c r="O127"/>
  <c r="Q127"/>
  <c r="S127"/>
  <c r="V127"/>
  <c r="U127" s="1"/>
  <c r="Y127"/>
  <c r="G128"/>
  <c r="O128"/>
  <c r="Q128"/>
  <c r="S128"/>
  <c r="V128"/>
  <c r="U128" s="1"/>
  <c r="Y128"/>
  <c r="G129"/>
  <c r="O129"/>
  <c r="Q129"/>
  <c r="S129"/>
  <c r="V129"/>
  <c r="U129" s="1"/>
  <c r="Y129"/>
  <c r="G130"/>
  <c r="O130"/>
  <c r="Q130"/>
  <c r="S130"/>
  <c r="V130"/>
  <c r="U130" s="1"/>
  <c r="Y130"/>
  <c r="G131"/>
  <c r="O131"/>
  <c r="Q131"/>
  <c r="S131"/>
  <c r="V131"/>
  <c r="U131" s="1"/>
  <c r="Y131"/>
  <c r="G132"/>
  <c r="O132"/>
  <c r="Q132"/>
  <c r="S132"/>
  <c r="V132"/>
  <c r="U132" s="1"/>
  <c r="Y132"/>
  <c r="G133"/>
  <c r="O133"/>
  <c r="Q133"/>
  <c r="S133"/>
  <c r="V133"/>
  <c r="U133" s="1"/>
  <c r="Y133"/>
  <c r="G134"/>
  <c r="O134"/>
  <c r="Q134"/>
  <c r="S134"/>
  <c r="V134"/>
  <c r="U134" s="1"/>
  <c r="Y134"/>
  <c r="G135"/>
  <c r="O135"/>
  <c r="Q135"/>
  <c r="S135"/>
  <c r="V135"/>
  <c r="U135" s="1"/>
  <c r="Y135"/>
  <c r="G136"/>
  <c r="O136"/>
  <c r="Q136"/>
  <c r="S136"/>
  <c r="V136"/>
  <c r="U136" s="1"/>
  <c r="Y136"/>
  <c r="G137"/>
  <c r="O137"/>
  <c r="Q137"/>
  <c r="S137"/>
  <c r="V137"/>
  <c r="U137" s="1"/>
  <c r="Y137"/>
  <c r="G138"/>
  <c r="O138"/>
  <c r="Q138"/>
  <c r="S138"/>
  <c r="V138"/>
  <c r="U138" s="1"/>
  <c r="Y138"/>
  <c r="G139"/>
  <c r="O139"/>
  <c r="Q139"/>
  <c r="S139"/>
  <c r="V139"/>
  <c r="U139" s="1"/>
  <c r="Y139"/>
  <c r="G140"/>
  <c r="O140"/>
  <c r="Q140"/>
  <c r="S140"/>
  <c r="V140"/>
  <c r="U140" s="1"/>
  <c r="Y140"/>
  <c r="G141"/>
  <c r="O141"/>
  <c r="Q141"/>
  <c r="S141"/>
  <c r="V141"/>
  <c r="U141" s="1"/>
  <c r="Y141"/>
  <c r="G142"/>
  <c r="O142"/>
  <c r="Q142"/>
  <c r="S142"/>
  <c r="V142"/>
  <c r="U142" s="1"/>
  <c r="Y142"/>
  <c r="G143"/>
  <c r="O143"/>
  <c r="Q143"/>
  <c r="S143"/>
  <c r="V143"/>
  <c r="U143" s="1"/>
  <c r="Y143"/>
  <c r="G144"/>
  <c r="O144"/>
  <c r="Q144"/>
  <c r="S144"/>
  <c r="V144"/>
  <c r="U144" s="1"/>
  <c r="Y144"/>
  <c r="G145"/>
  <c r="O145"/>
  <c r="Q145"/>
  <c r="S145"/>
  <c r="V145"/>
  <c r="U145" s="1"/>
  <c r="Y145"/>
  <c r="G146"/>
  <c r="O146"/>
  <c r="Q146"/>
  <c r="S146"/>
  <c r="V146"/>
  <c r="U146" s="1"/>
  <c r="Y146"/>
  <c r="G147"/>
  <c r="O147"/>
  <c r="Q147"/>
  <c r="S147"/>
  <c r="V147"/>
  <c r="U147" s="1"/>
  <c r="Y147"/>
  <c r="G148"/>
  <c r="O148"/>
  <c r="Q148"/>
  <c r="S148"/>
  <c r="V148"/>
  <c r="U148" s="1"/>
  <c r="Y148"/>
  <c r="G149"/>
  <c r="O149"/>
  <c r="Q149"/>
  <c r="S149"/>
  <c r="V149"/>
  <c r="U149" s="1"/>
  <c r="Y149"/>
  <c r="G150"/>
  <c r="O150"/>
  <c r="Q150"/>
  <c r="S150"/>
  <c r="V150"/>
  <c r="U150" s="1"/>
  <c r="Y150"/>
  <c r="G151"/>
  <c r="O151"/>
  <c r="Q151"/>
  <c r="S151"/>
  <c r="V151"/>
  <c r="U151" s="1"/>
  <c r="Y151"/>
  <c r="G152"/>
  <c r="O152"/>
  <c r="Q152"/>
  <c r="S152"/>
  <c r="V152"/>
  <c r="U152" s="1"/>
  <c r="Y152"/>
  <c r="G153"/>
  <c r="O153"/>
  <c r="Q153"/>
  <c r="S153"/>
  <c r="V153"/>
  <c r="U153" s="1"/>
  <c r="Y153"/>
  <c r="G154"/>
  <c r="O154"/>
  <c r="Q154"/>
  <c r="S154"/>
  <c r="V154"/>
  <c r="U154" s="1"/>
  <c r="Y154"/>
  <c r="G155"/>
  <c r="O155"/>
  <c r="Q155"/>
  <c r="S155"/>
  <c r="V155"/>
  <c r="U155" s="1"/>
  <c r="Y155"/>
  <c r="AC155"/>
  <c r="G156"/>
  <c r="O156"/>
  <c r="Q156"/>
  <c r="S156"/>
  <c r="V156"/>
  <c r="U156" s="1"/>
  <c r="Y156"/>
  <c r="G157"/>
  <c r="O157"/>
  <c r="Q157"/>
  <c r="S157"/>
  <c r="V157"/>
  <c r="U157" s="1"/>
  <c r="Y157"/>
  <c r="G158"/>
  <c r="O158"/>
  <c r="Q158"/>
  <c r="S158"/>
  <c r="V158"/>
  <c r="U158" s="1"/>
  <c r="Y158"/>
  <c r="G159"/>
  <c r="O159"/>
  <c r="Q159"/>
  <c r="S159"/>
  <c r="V159"/>
  <c r="U159" s="1"/>
  <c r="Y159"/>
  <c r="G160"/>
  <c r="O160"/>
  <c r="Q160"/>
  <c r="S160"/>
  <c r="V160"/>
  <c r="U160" s="1"/>
  <c r="Y160"/>
  <c r="G161"/>
  <c r="O161"/>
  <c r="Q161"/>
  <c r="S161"/>
  <c r="V161"/>
  <c r="U161" s="1"/>
  <c r="Y161"/>
  <c r="G162"/>
  <c r="O162"/>
  <c r="Q162"/>
  <c r="S162"/>
  <c r="V162"/>
  <c r="U162" s="1"/>
  <c r="Y162"/>
  <c r="G163"/>
  <c r="O163"/>
  <c r="Q163"/>
  <c r="S163"/>
  <c r="V163"/>
  <c r="U163" s="1"/>
  <c r="Y163"/>
  <c r="G164"/>
  <c r="O164"/>
  <c r="Q164"/>
  <c r="S164"/>
  <c r="V164"/>
  <c r="U164" s="1"/>
  <c r="Y164"/>
  <c r="G165"/>
  <c r="O165"/>
  <c r="Q165"/>
  <c r="S165"/>
  <c r="V165"/>
  <c r="U165" s="1"/>
  <c r="Y165"/>
  <c r="G166"/>
  <c r="O166"/>
  <c r="Q166"/>
  <c r="S166"/>
  <c r="V166"/>
  <c r="U166" s="1"/>
  <c r="Y166"/>
  <c r="G167"/>
  <c r="O167"/>
  <c r="Q167"/>
  <c r="S167"/>
  <c r="V167"/>
  <c r="U167" s="1"/>
  <c r="Y167"/>
  <c r="G168"/>
  <c r="O168"/>
  <c r="Q168"/>
  <c r="S168"/>
  <c r="V168"/>
  <c r="U168" s="1"/>
  <c r="Y168"/>
  <c r="G169"/>
  <c r="O169"/>
  <c r="Q169"/>
  <c r="S169"/>
  <c r="V169"/>
  <c r="U169" s="1"/>
  <c r="Y169"/>
  <c r="G170"/>
  <c r="O170"/>
  <c r="Q170"/>
  <c r="S170"/>
  <c r="V170"/>
  <c r="U170" s="1"/>
  <c r="Y170"/>
  <c r="G171"/>
  <c r="O171"/>
  <c r="Q171"/>
  <c r="S171"/>
  <c r="V171"/>
  <c r="U171" s="1"/>
  <c r="Y171"/>
  <c r="G172"/>
  <c r="O172"/>
  <c r="Q172"/>
  <c r="S172"/>
  <c r="V172"/>
  <c r="U172" s="1"/>
  <c r="Y172"/>
  <c r="G173"/>
  <c r="O173"/>
  <c r="Q173"/>
  <c r="S173"/>
  <c r="V173"/>
  <c r="U173" s="1"/>
  <c r="Y173"/>
  <c r="G174"/>
  <c r="O174"/>
  <c r="Q174"/>
  <c r="S174"/>
  <c r="V174"/>
  <c r="U174" s="1"/>
  <c r="Y174"/>
  <c r="G175"/>
  <c r="O175"/>
  <c r="Q175"/>
  <c r="S175"/>
  <c r="V175"/>
  <c r="U175" s="1"/>
  <c r="Y175"/>
  <c r="G176"/>
  <c r="O176"/>
  <c r="Q176"/>
  <c r="S176"/>
  <c r="V176"/>
  <c r="U176" s="1"/>
  <c r="Y176"/>
  <c r="G177"/>
  <c r="O177"/>
  <c r="Q177"/>
  <c r="S177"/>
  <c r="V177"/>
  <c r="U177" s="1"/>
  <c r="Y177"/>
  <c r="G178"/>
  <c r="O178"/>
  <c r="Q178"/>
  <c r="S178"/>
  <c r="V178"/>
  <c r="U178" s="1"/>
  <c r="Y178"/>
  <c r="G179"/>
  <c r="O179"/>
  <c r="Q179"/>
  <c r="S179"/>
  <c r="V179"/>
  <c r="U179" s="1"/>
  <c r="Y179"/>
  <c r="G180"/>
  <c r="O180"/>
  <c r="Q180"/>
  <c r="S180"/>
  <c r="V180"/>
  <c r="U180" s="1"/>
  <c r="Y180"/>
  <c r="G181"/>
  <c r="O181"/>
  <c r="Q181"/>
  <c r="S181"/>
  <c r="V181"/>
  <c r="U181" s="1"/>
  <c r="Y181"/>
  <c r="G182"/>
  <c r="O182"/>
  <c r="Q182"/>
  <c r="S182"/>
  <c r="V182"/>
  <c r="U182" s="1"/>
  <c r="Y182"/>
  <c r="G183"/>
  <c r="O183"/>
  <c r="Q183"/>
  <c r="S183"/>
  <c r="V183"/>
  <c r="U183" s="1"/>
  <c r="Y183"/>
  <c r="G184"/>
  <c r="O184"/>
  <c r="Q184"/>
  <c r="S184"/>
  <c r="V184"/>
  <c r="U184" s="1"/>
  <c r="Y184"/>
  <c r="G185"/>
  <c r="O185"/>
  <c r="Q185"/>
  <c r="S185"/>
  <c r="V185"/>
  <c r="U185" s="1"/>
  <c r="Y185"/>
  <c r="G186"/>
  <c r="O186"/>
  <c r="Q186"/>
  <c r="S186"/>
  <c r="V186"/>
  <c r="U186" s="1"/>
  <c r="Y186"/>
  <c r="G187"/>
  <c r="O187"/>
  <c r="Q187"/>
  <c r="S187"/>
  <c r="V187"/>
  <c r="U187" s="1"/>
  <c r="Y187"/>
  <c r="G188"/>
  <c r="O188"/>
  <c r="Q188"/>
  <c r="S188"/>
  <c r="V188"/>
  <c r="U188" s="1"/>
  <c r="Y188"/>
  <c r="G189"/>
  <c r="O189"/>
  <c r="Q189"/>
  <c r="S189"/>
  <c r="V189"/>
  <c r="U189" s="1"/>
  <c r="Y189"/>
  <c r="G190"/>
  <c r="O190"/>
  <c r="Q190"/>
  <c r="S190"/>
  <c r="V190"/>
  <c r="U190" s="1"/>
  <c r="Y190"/>
  <c r="G191"/>
  <c r="O191"/>
  <c r="Q191"/>
  <c r="S191"/>
  <c r="V191"/>
  <c r="U191" s="1"/>
  <c r="Y191"/>
  <c r="G192"/>
  <c r="O192"/>
  <c r="Q192"/>
  <c r="S192"/>
  <c r="V192"/>
  <c r="U192" s="1"/>
  <c r="Y192"/>
  <c r="G193"/>
  <c r="O193"/>
  <c r="Q193"/>
  <c r="S193"/>
  <c r="V193"/>
  <c r="U193" s="1"/>
  <c r="Y193"/>
  <c r="G194"/>
  <c r="O194"/>
  <c r="Q194"/>
  <c r="S194"/>
  <c r="V194"/>
  <c r="U194" s="1"/>
  <c r="Y194"/>
  <c r="G195"/>
  <c r="O195"/>
  <c r="Q195"/>
  <c r="S195"/>
  <c r="V195"/>
  <c r="U195" s="1"/>
  <c r="Y195"/>
  <c r="G196"/>
  <c r="O196"/>
  <c r="Q196"/>
  <c r="S196"/>
  <c r="V196"/>
  <c r="U196" s="1"/>
  <c r="Y196"/>
  <c r="G197"/>
  <c r="O197"/>
  <c r="Q197"/>
  <c r="S197"/>
  <c r="V197"/>
  <c r="U197" s="1"/>
  <c r="Y197"/>
  <c r="G198"/>
  <c r="O198"/>
  <c r="Q198"/>
  <c r="S198"/>
  <c r="V198"/>
  <c r="U198" s="1"/>
  <c r="Y198"/>
  <c r="G199"/>
  <c r="O199"/>
  <c r="Q199"/>
  <c r="S199"/>
  <c r="V199"/>
  <c r="U199" s="1"/>
  <c r="Y199"/>
  <c r="G200"/>
  <c r="O200"/>
  <c r="Q200"/>
  <c r="S200"/>
  <c r="V200"/>
  <c r="U200" s="1"/>
  <c r="Y200"/>
  <c r="G201"/>
  <c r="O201"/>
  <c r="Q201"/>
  <c r="S201"/>
  <c r="V201"/>
  <c r="U201" s="1"/>
  <c r="Y201"/>
  <c r="G202"/>
  <c r="O202"/>
  <c r="Q202"/>
  <c r="S202"/>
  <c r="V202"/>
  <c r="U202" s="1"/>
  <c r="Y202"/>
  <c r="G203"/>
  <c r="O203"/>
  <c r="Q203"/>
  <c r="S203"/>
  <c r="V203"/>
  <c r="U203" s="1"/>
  <c r="Y203"/>
  <c r="G204"/>
  <c r="O204"/>
  <c r="Q204"/>
  <c r="S204"/>
  <c r="V204"/>
  <c r="U204" s="1"/>
  <c r="Y204"/>
  <c r="G205"/>
  <c r="O205"/>
  <c r="Q205"/>
  <c r="S205"/>
  <c r="V205"/>
  <c r="U205" s="1"/>
  <c r="Y205"/>
  <c r="G206"/>
  <c r="O206"/>
  <c r="Q206"/>
  <c r="S206"/>
  <c r="V206"/>
  <c r="U206" s="1"/>
  <c r="Y206"/>
  <c r="G207"/>
  <c r="O207"/>
  <c r="Q207"/>
  <c r="S207"/>
  <c r="V207"/>
  <c r="U207" s="1"/>
  <c r="Y207"/>
  <c r="G208"/>
  <c r="O208"/>
  <c r="Q208"/>
  <c r="S208"/>
  <c r="V208"/>
  <c r="U208" s="1"/>
  <c r="Y208"/>
  <c r="G209"/>
  <c r="O209"/>
  <c r="Q209"/>
  <c r="S209"/>
  <c r="V209"/>
  <c r="U209" s="1"/>
  <c r="Y209"/>
  <c r="G210"/>
  <c r="O210"/>
  <c r="Q210"/>
  <c r="S210"/>
  <c r="V210"/>
  <c r="U210" s="1"/>
  <c r="Y210"/>
  <c r="G211"/>
  <c r="O211"/>
  <c r="Q211"/>
  <c r="S211"/>
  <c r="V211"/>
  <c r="U211" s="1"/>
  <c r="Y211"/>
  <c r="G212"/>
  <c r="O212"/>
  <c r="Q212"/>
  <c r="S212"/>
  <c r="V212"/>
  <c r="U212" s="1"/>
  <c r="Y212"/>
  <c r="G213"/>
  <c r="O213"/>
  <c r="Q213"/>
  <c r="S213"/>
  <c r="V213"/>
  <c r="U213" s="1"/>
  <c r="Y213"/>
  <c r="G214"/>
  <c r="O214"/>
  <c r="Q214"/>
  <c r="S214"/>
  <c r="V214"/>
  <c r="U214" s="1"/>
  <c r="Y214"/>
  <c r="G215"/>
  <c r="O215"/>
  <c r="Q215"/>
  <c r="S215"/>
  <c r="V215"/>
  <c r="U215" s="1"/>
  <c r="Y215"/>
  <c r="G216"/>
  <c r="O216"/>
  <c r="Q216"/>
  <c r="S216"/>
  <c r="V216"/>
  <c r="U216" s="1"/>
  <c r="Y216"/>
  <c r="G217"/>
  <c r="O217"/>
  <c r="Q217"/>
  <c r="S217"/>
  <c r="V217"/>
  <c r="U217" s="1"/>
  <c r="Y217"/>
  <c r="G218"/>
  <c r="O218"/>
  <c r="Q218"/>
  <c r="S218"/>
  <c r="V218"/>
  <c r="U218" s="1"/>
  <c r="Y218"/>
  <c r="G219"/>
  <c r="O219"/>
  <c r="Q219"/>
  <c r="S219"/>
  <c r="V219"/>
  <c r="U219" s="1"/>
  <c r="Y219"/>
  <c r="G220"/>
  <c r="O220"/>
  <c r="Q220"/>
  <c r="S220"/>
  <c r="V220"/>
  <c r="U220" s="1"/>
  <c r="Y220"/>
  <c r="G221"/>
  <c r="O221"/>
  <c r="Q221"/>
  <c r="S221"/>
  <c r="V221"/>
  <c r="U221" s="1"/>
  <c r="Y221"/>
  <c r="G222"/>
  <c r="O222"/>
  <c r="Q222"/>
  <c r="S222"/>
  <c r="V222"/>
  <c r="U222" s="1"/>
  <c r="Y222"/>
  <c r="G223"/>
  <c r="O223"/>
  <c r="Q223"/>
  <c r="S223"/>
  <c r="V223"/>
  <c r="U223" s="1"/>
  <c r="Y223"/>
  <c r="G224"/>
  <c r="O224"/>
  <c r="Q224"/>
  <c r="S224"/>
  <c r="V224"/>
  <c r="U224" s="1"/>
  <c r="Y224"/>
  <c r="G225"/>
  <c r="O225"/>
  <c r="Q225"/>
  <c r="S225"/>
  <c r="V225"/>
  <c r="U225" s="1"/>
  <c r="Y225"/>
  <c r="G226"/>
  <c r="O226"/>
  <c r="Q226"/>
  <c r="S226"/>
  <c r="V226"/>
  <c r="U226" s="1"/>
  <c r="Y226"/>
  <c r="G227"/>
  <c r="O227"/>
  <c r="Q227"/>
  <c r="S227"/>
  <c r="V227"/>
  <c r="U227" s="1"/>
  <c r="Y227"/>
  <c r="G228"/>
  <c r="O228"/>
  <c r="Q228"/>
  <c r="S228"/>
  <c r="V228"/>
  <c r="U228" s="1"/>
  <c r="Y228"/>
  <c r="G229"/>
  <c r="O229"/>
  <c r="Q229"/>
  <c r="S229"/>
  <c r="V229"/>
  <c r="U229" s="1"/>
  <c r="Y229"/>
  <c r="G230"/>
  <c r="O230"/>
  <c r="Q230"/>
  <c r="S230"/>
  <c r="V230"/>
  <c r="U230" s="1"/>
  <c r="Y230"/>
  <c r="G231"/>
  <c r="O231"/>
  <c r="Q231"/>
  <c r="S231"/>
  <c r="V231"/>
  <c r="U231" s="1"/>
  <c r="Y231"/>
  <c r="G232"/>
  <c r="O232"/>
  <c r="Q232"/>
  <c r="S232"/>
  <c r="V232"/>
  <c r="U232" s="1"/>
  <c r="Y232"/>
  <c r="G233"/>
  <c r="O233"/>
  <c r="Q233"/>
  <c r="S233"/>
  <c r="V233"/>
  <c r="U233" s="1"/>
  <c r="Y233"/>
  <c r="G234"/>
  <c r="O234"/>
  <c r="Q234"/>
  <c r="S234"/>
  <c r="V234"/>
  <c r="U234" s="1"/>
  <c r="Y234"/>
  <c r="G235"/>
  <c r="O235"/>
  <c r="Q235"/>
  <c r="S235"/>
  <c r="V235"/>
  <c r="U235" s="1"/>
  <c r="Y235"/>
  <c r="G236"/>
  <c r="O236"/>
  <c r="Q236"/>
  <c r="S236"/>
  <c r="V236"/>
  <c r="U236" s="1"/>
  <c r="Y236"/>
  <c r="G237"/>
  <c r="O237"/>
  <c r="Q237"/>
  <c r="S237"/>
  <c r="V237"/>
  <c r="U237" s="1"/>
  <c r="Y237"/>
  <c r="G238"/>
  <c r="O238"/>
  <c r="Q238"/>
  <c r="S238"/>
  <c r="V238"/>
  <c r="U238" s="1"/>
  <c r="Y238"/>
  <c r="G239"/>
  <c r="O239"/>
  <c r="Q239"/>
  <c r="S239"/>
  <c r="V239"/>
  <c r="U239" s="1"/>
  <c r="Y239"/>
  <c r="G240"/>
  <c r="O240"/>
  <c r="Q240"/>
  <c r="S240"/>
  <c r="V240"/>
  <c r="U240" s="1"/>
  <c r="Y240"/>
  <c r="G241"/>
  <c r="O241"/>
  <c r="Q241"/>
  <c r="S241"/>
  <c r="V241"/>
  <c r="U241" s="1"/>
  <c r="Y241"/>
  <c r="G242"/>
  <c r="O242"/>
  <c r="Q242"/>
  <c r="S242"/>
  <c r="V242"/>
  <c r="U242" s="1"/>
  <c r="Y242"/>
  <c r="G243"/>
  <c r="O243"/>
  <c r="Q243"/>
  <c r="S243"/>
  <c r="V243"/>
  <c r="U243" s="1"/>
  <c r="Y243"/>
  <c r="G244"/>
  <c r="O244"/>
  <c r="Q244"/>
  <c r="S244"/>
  <c r="V244"/>
  <c r="U244" s="1"/>
  <c r="Y244"/>
  <c r="G245"/>
  <c r="O245"/>
  <c r="Q245"/>
  <c r="S245"/>
  <c r="V245"/>
  <c r="U245" s="1"/>
  <c r="Y245"/>
  <c r="G246"/>
  <c r="O246"/>
  <c r="Q246"/>
  <c r="S246"/>
  <c r="V246"/>
  <c r="U246" s="1"/>
  <c r="Y246"/>
  <c r="G247"/>
  <c r="O247"/>
  <c r="Q247"/>
  <c r="S247"/>
  <c r="V247"/>
  <c r="U247" s="1"/>
  <c r="Y247"/>
  <c r="G248"/>
  <c r="O248"/>
  <c r="Q248"/>
  <c r="S248"/>
  <c r="V248"/>
  <c r="U248" s="1"/>
  <c r="Y248"/>
  <c r="G249"/>
  <c r="O249"/>
  <c r="Q249"/>
  <c r="S249"/>
  <c r="V249"/>
  <c r="U249" s="1"/>
  <c r="Y249"/>
  <c r="G250"/>
  <c r="O250"/>
  <c r="Q250"/>
  <c r="S250"/>
  <c r="V250"/>
  <c r="U250" s="1"/>
  <c r="Y250"/>
  <c r="G251"/>
  <c r="O251"/>
  <c r="Q251"/>
  <c r="S251"/>
  <c r="V251"/>
  <c r="U251" s="1"/>
  <c r="Y251"/>
  <c r="AC251"/>
  <c r="G252"/>
  <c r="O252"/>
  <c r="Q252"/>
  <c r="S252"/>
  <c r="V252"/>
  <c r="U252" s="1"/>
  <c r="Y252"/>
  <c r="G253"/>
  <c r="O253"/>
  <c r="Q253"/>
  <c r="S253"/>
  <c r="V253"/>
  <c r="U253" s="1"/>
  <c r="Y253"/>
  <c r="G254"/>
  <c r="O254"/>
  <c r="Q254"/>
  <c r="S254"/>
  <c r="V254"/>
  <c r="U254" s="1"/>
  <c r="Y254"/>
  <c r="G255"/>
  <c r="O255"/>
  <c r="Q255"/>
  <c r="S255"/>
  <c r="V255"/>
  <c r="U255" s="1"/>
  <c r="Y255"/>
  <c r="G256"/>
  <c r="O256"/>
  <c r="Q256"/>
  <c r="S256"/>
  <c r="V256"/>
  <c r="U256" s="1"/>
  <c r="Y256"/>
  <c r="G257"/>
  <c r="O257"/>
  <c r="Q257"/>
  <c r="S257"/>
  <c r="V257"/>
  <c r="U257" s="1"/>
  <c r="Y257"/>
  <c r="G258"/>
  <c r="O258"/>
  <c r="Q258"/>
  <c r="S258"/>
  <c r="V258"/>
  <c r="U258" s="1"/>
  <c r="Y258"/>
  <c r="AC258"/>
  <c r="G259"/>
  <c r="O259"/>
  <c r="Q259"/>
  <c r="S259"/>
  <c r="V259"/>
  <c r="U259" s="1"/>
  <c r="Y259"/>
  <c r="G260"/>
  <c r="O260"/>
  <c r="Q260"/>
  <c r="S260"/>
  <c r="V260"/>
  <c r="U260" s="1"/>
  <c r="Y260"/>
  <c r="G261"/>
  <c r="O261"/>
  <c r="Q261"/>
  <c r="S261"/>
  <c r="V261"/>
  <c r="U261" s="1"/>
  <c r="Y261"/>
  <c r="G262"/>
  <c r="O262"/>
  <c r="Q262"/>
  <c r="S262"/>
  <c r="V262"/>
  <c r="U262" s="1"/>
  <c r="Y262"/>
  <c r="G263"/>
  <c r="O263"/>
  <c r="Q263"/>
  <c r="S263"/>
  <c r="V263"/>
  <c r="U263" s="1"/>
  <c r="Y263"/>
  <c r="G264"/>
  <c r="O264"/>
  <c r="Q264"/>
  <c r="S264"/>
  <c r="V264"/>
  <c r="U264" s="1"/>
  <c r="Y264"/>
  <c r="G265"/>
  <c r="O265"/>
  <c r="Q265"/>
  <c r="S265"/>
  <c r="V265"/>
  <c r="U265" s="1"/>
  <c r="Y265"/>
  <c r="G266"/>
  <c r="O266"/>
  <c r="Q266"/>
  <c r="S266"/>
  <c r="V266"/>
  <c r="U266" s="1"/>
  <c r="Y266"/>
  <c r="G267"/>
  <c r="O267"/>
  <c r="Q267"/>
  <c r="S267"/>
  <c r="V267"/>
  <c r="U267" s="1"/>
  <c r="Y267"/>
  <c r="G268"/>
  <c r="O268"/>
  <c r="Q268"/>
  <c r="S268"/>
  <c r="V268"/>
  <c r="U268" s="1"/>
  <c r="Y268"/>
  <c r="G269"/>
  <c r="O269"/>
  <c r="Q269"/>
  <c r="S269"/>
  <c r="V269"/>
  <c r="U269" s="1"/>
  <c r="Y269"/>
  <c r="G270"/>
  <c r="O270"/>
  <c r="Q270"/>
  <c r="S270"/>
  <c r="V270"/>
  <c r="U270" s="1"/>
  <c r="Y270"/>
  <c r="G271"/>
  <c r="O271"/>
  <c r="Q271"/>
  <c r="S271"/>
  <c r="V271"/>
  <c r="U271" s="1"/>
  <c r="Y271"/>
  <c r="G272"/>
  <c r="O272"/>
  <c r="Q272"/>
  <c r="S272"/>
  <c r="V272"/>
  <c r="U272" s="1"/>
  <c r="Y272"/>
  <c r="G273"/>
  <c r="O273"/>
  <c r="Q273"/>
  <c r="S273"/>
  <c r="V273"/>
  <c r="U273" s="1"/>
  <c r="Y273"/>
  <c r="G274"/>
  <c r="O274"/>
  <c r="Q274"/>
  <c r="S274"/>
  <c r="V274"/>
  <c r="U274" s="1"/>
  <c r="Y274"/>
  <c r="G275"/>
  <c r="O275"/>
  <c r="Q275"/>
  <c r="S275"/>
  <c r="V275"/>
  <c r="U275" s="1"/>
  <c r="Y275"/>
  <c r="G276"/>
  <c r="O276"/>
  <c r="Q276"/>
  <c r="S276"/>
  <c r="V276"/>
  <c r="U276" s="1"/>
  <c r="Y276"/>
  <c r="G277"/>
  <c r="O277"/>
  <c r="Q277"/>
  <c r="S277"/>
  <c r="V277"/>
  <c r="U277" s="1"/>
  <c r="Y277"/>
  <c r="G278"/>
  <c r="O278"/>
  <c r="Q278"/>
  <c r="S278"/>
  <c r="V278"/>
  <c r="U278" s="1"/>
  <c r="Y278"/>
  <c r="G279"/>
  <c r="O279"/>
  <c r="Q279"/>
  <c r="S279"/>
  <c r="V279"/>
  <c r="U279" s="1"/>
  <c r="Y279"/>
  <c r="G280"/>
  <c r="O280"/>
  <c r="Q280"/>
  <c r="S280"/>
  <c r="V280"/>
  <c r="U280" s="1"/>
  <c r="Y280"/>
  <c r="G281"/>
  <c r="O281"/>
  <c r="Q281"/>
  <c r="S281"/>
  <c r="V281"/>
  <c r="U281" s="1"/>
  <c r="Y281"/>
  <c r="G282"/>
  <c r="O282"/>
  <c r="Q282"/>
  <c r="S282"/>
  <c r="V282"/>
  <c r="U282" s="1"/>
  <c r="Y282"/>
  <c r="G283"/>
  <c r="O283"/>
  <c r="Q283"/>
  <c r="S283"/>
  <c r="V283"/>
  <c r="U283" s="1"/>
  <c r="Y283"/>
  <c r="G284"/>
  <c r="O284"/>
  <c r="Q284"/>
  <c r="S284"/>
  <c r="V284"/>
  <c r="U284" s="1"/>
  <c r="Y284"/>
  <c r="G285"/>
  <c r="O285"/>
  <c r="Q285"/>
  <c r="S285"/>
  <c r="V285"/>
  <c r="U285" s="1"/>
  <c r="Y285"/>
  <c r="G286"/>
  <c r="O286"/>
  <c r="Q286"/>
  <c r="S286"/>
  <c r="V286"/>
  <c r="U286" s="1"/>
  <c r="Y286"/>
  <c r="G287"/>
  <c r="O287"/>
  <c r="Q287"/>
  <c r="S287"/>
  <c r="V287"/>
  <c r="U287" s="1"/>
  <c r="Y287"/>
  <c r="G288"/>
  <c r="O288"/>
  <c r="Q288"/>
  <c r="S288"/>
  <c r="V288"/>
  <c r="U288" s="1"/>
  <c r="Y288"/>
  <c r="G289"/>
  <c r="O289"/>
  <c r="Q289"/>
  <c r="S289"/>
  <c r="V289"/>
  <c r="U289" s="1"/>
  <c r="Y289"/>
  <c r="G290"/>
  <c r="O290"/>
  <c r="Q290"/>
  <c r="S290"/>
  <c r="V290"/>
  <c r="U290" s="1"/>
  <c r="Y290"/>
  <c r="G291"/>
  <c r="O291"/>
  <c r="Q291"/>
  <c r="S291"/>
  <c r="V291"/>
  <c r="U291" s="1"/>
  <c r="Y291"/>
  <c r="G292"/>
  <c r="O292"/>
  <c r="Q292"/>
  <c r="S292"/>
  <c r="V292"/>
  <c r="U292" s="1"/>
  <c r="Y292"/>
  <c r="G293"/>
  <c r="O293"/>
  <c r="Q293"/>
  <c r="S293"/>
  <c r="V293"/>
  <c r="U293" s="1"/>
  <c r="Y293"/>
  <c r="G294"/>
  <c r="O294"/>
  <c r="Q294"/>
  <c r="S294"/>
  <c r="V294"/>
  <c r="U294" s="1"/>
  <c r="Y294"/>
  <c r="G295"/>
  <c r="O295"/>
  <c r="Q295"/>
  <c r="S295"/>
  <c r="V295"/>
  <c r="U295" s="1"/>
  <c r="Y295"/>
  <c r="G296"/>
  <c r="O296"/>
  <c r="Q296"/>
  <c r="S296"/>
  <c r="V296"/>
  <c r="U296" s="1"/>
  <c r="Y296"/>
  <c r="G297"/>
  <c r="O297"/>
  <c r="Q297"/>
  <c r="S297"/>
  <c r="V297"/>
  <c r="U297" s="1"/>
  <c r="Y297"/>
  <c r="G298"/>
  <c r="O298"/>
  <c r="Q298"/>
  <c r="S298"/>
  <c r="V298"/>
  <c r="U298" s="1"/>
  <c r="Y298"/>
  <c r="G299"/>
  <c r="O299"/>
  <c r="Q299"/>
  <c r="S299"/>
  <c r="V299"/>
  <c r="U299" s="1"/>
  <c r="Y299"/>
  <c r="G300"/>
  <c r="O300"/>
  <c r="Q300"/>
  <c r="S300"/>
  <c r="V300"/>
  <c r="U300" s="1"/>
  <c r="Y300"/>
  <c r="G301"/>
  <c r="O301"/>
  <c r="Q301"/>
  <c r="S301"/>
  <c r="V301"/>
  <c r="U301" s="1"/>
  <c r="Y301"/>
  <c r="G302"/>
  <c r="O302"/>
  <c r="Q302"/>
  <c r="S302"/>
  <c r="V302"/>
  <c r="U302" s="1"/>
  <c r="Y302"/>
  <c r="G303"/>
  <c r="O303"/>
  <c r="Q303"/>
  <c r="S303"/>
  <c r="V303"/>
  <c r="U303" s="1"/>
  <c r="Y303"/>
  <c r="G304"/>
  <c r="O304"/>
  <c r="Q304"/>
  <c r="S304"/>
  <c r="V304"/>
  <c r="U304" s="1"/>
  <c r="Y304"/>
  <c r="G305"/>
  <c r="O305"/>
  <c r="Q305"/>
  <c r="S305"/>
  <c r="V305"/>
  <c r="U305" s="1"/>
  <c r="Y305"/>
  <c r="G306"/>
  <c r="O306"/>
  <c r="Q306"/>
  <c r="S306"/>
  <c r="V306"/>
  <c r="U306" s="1"/>
  <c r="Y306"/>
  <c r="G307"/>
  <c r="O307"/>
  <c r="Q307"/>
  <c r="S307"/>
  <c r="V307"/>
  <c r="U307" s="1"/>
  <c r="Y307"/>
  <c r="G308"/>
  <c r="O308"/>
  <c r="Q308"/>
  <c r="S308"/>
  <c r="V308"/>
  <c r="U308" s="1"/>
  <c r="Y308"/>
  <c r="G309"/>
  <c r="O309"/>
  <c r="Q309"/>
  <c r="S309"/>
  <c r="V309"/>
  <c r="U309" s="1"/>
  <c r="Y309"/>
  <c r="G310"/>
  <c r="O310"/>
  <c r="Q310"/>
  <c r="S310"/>
  <c r="V310"/>
  <c r="U310" s="1"/>
  <c r="Y310"/>
  <c r="G311"/>
  <c r="O311"/>
  <c r="Q311"/>
  <c r="S311"/>
  <c r="V311"/>
  <c r="U311" s="1"/>
  <c r="Y311"/>
  <c r="G312"/>
  <c r="O312"/>
  <c r="Q312"/>
  <c r="S312"/>
  <c r="V312"/>
  <c r="U312" s="1"/>
  <c r="Y312"/>
  <c r="G313"/>
  <c r="O313"/>
  <c r="Q313"/>
  <c r="S313"/>
  <c r="V313"/>
  <c r="U313" s="1"/>
  <c r="Y313"/>
  <c r="G314"/>
  <c r="O314"/>
  <c r="Q314"/>
  <c r="S314"/>
  <c r="V314"/>
  <c r="U314" s="1"/>
  <c r="Y314"/>
  <c r="G315"/>
  <c r="O315"/>
  <c r="Q315"/>
  <c r="S315"/>
  <c r="V315"/>
  <c r="U315" s="1"/>
  <c r="Y315"/>
  <c r="G316"/>
  <c r="O316"/>
  <c r="Q316"/>
  <c r="S316"/>
  <c r="V316"/>
  <c r="U316" s="1"/>
  <c r="Y316"/>
  <c r="G317"/>
  <c r="O317"/>
  <c r="Q317"/>
  <c r="S317"/>
  <c r="V317"/>
  <c r="U317" s="1"/>
  <c r="Y317"/>
  <c r="G318"/>
  <c r="O318"/>
  <c r="Q318"/>
  <c r="S318"/>
  <c r="V318"/>
  <c r="U318" s="1"/>
  <c r="Y318"/>
  <c r="AC318"/>
  <c r="G319"/>
  <c r="O319"/>
  <c r="Q319"/>
  <c r="S319"/>
  <c r="V319"/>
  <c r="U319" s="1"/>
  <c r="Y319"/>
  <c r="G320"/>
  <c r="O320"/>
  <c r="Q320"/>
  <c r="S320"/>
  <c r="V320"/>
  <c r="U320" s="1"/>
  <c r="Y320"/>
  <c r="G321"/>
  <c r="O321"/>
  <c r="Q321"/>
  <c r="S321"/>
  <c r="V321"/>
  <c r="U321" s="1"/>
  <c r="Y321"/>
  <c r="G322"/>
  <c r="O322"/>
  <c r="Q322"/>
  <c r="S322"/>
  <c r="V322"/>
  <c r="U322" s="1"/>
  <c r="Y322"/>
  <c r="G323"/>
  <c r="O323"/>
  <c r="Q323"/>
  <c r="S323"/>
  <c r="V323"/>
  <c r="U323" s="1"/>
  <c r="Y323"/>
  <c r="G324"/>
  <c r="O324"/>
  <c r="Q324"/>
  <c r="S324"/>
  <c r="V324"/>
  <c r="U324" s="1"/>
  <c r="Y324"/>
  <c r="G325"/>
  <c r="O325"/>
  <c r="Q325"/>
  <c r="S325"/>
  <c r="V325"/>
  <c r="U325" s="1"/>
  <c r="Y325"/>
  <c r="G326"/>
  <c r="O326"/>
  <c r="Q326"/>
  <c r="S326"/>
  <c r="V326"/>
  <c r="U326" s="1"/>
  <c r="Y326"/>
  <c r="G327"/>
  <c r="O327"/>
  <c r="Q327"/>
  <c r="S327"/>
  <c r="V327"/>
  <c r="U327" s="1"/>
  <c r="Y327"/>
  <c r="G328"/>
  <c r="O328"/>
  <c r="Q328"/>
  <c r="S328"/>
  <c r="V328"/>
  <c r="U328" s="1"/>
  <c r="Y328"/>
  <c r="G329"/>
  <c r="O329"/>
  <c r="Q329"/>
  <c r="S329"/>
  <c r="V329"/>
  <c r="U329" s="1"/>
  <c r="Y329"/>
  <c r="G330"/>
  <c r="O330"/>
  <c r="Q330"/>
  <c r="S330"/>
  <c r="V330"/>
  <c r="U330" s="1"/>
  <c r="Y330"/>
  <c r="G331"/>
  <c r="O331"/>
  <c r="Q331"/>
  <c r="S331"/>
  <c r="V331"/>
  <c r="U331" s="1"/>
  <c r="Y331"/>
  <c r="G332"/>
  <c r="O332"/>
  <c r="Q332"/>
  <c r="S332"/>
  <c r="V332"/>
  <c r="U332" s="1"/>
  <c r="Y332"/>
  <c r="G333"/>
  <c r="O333"/>
  <c r="Q333"/>
  <c r="S333"/>
  <c r="V333"/>
  <c r="U333" s="1"/>
  <c r="Y333"/>
  <c r="G334"/>
  <c r="O334"/>
  <c r="Q334"/>
  <c r="S334"/>
  <c r="V334"/>
  <c r="U334" s="1"/>
  <c r="Y334"/>
  <c r="G335"/>
  <c r="O335"/>
  <c r="Q335"/>
  <c r="S335"/>
  <c r="V335"/>
  <c r="U335" s="1"/>
  <c r="Y335"/>
  <c r="G336"/>
  <c r="O336"/>
  <c r="Q336"/>
  <c r="S336"/>
  <c r="V336"/>
  <c r="U336" s="1"/>
  <c r="Y336"/>
  <c r="G337"/>
  <c r="O337"/>
  <c r="Q337"/>
  <c r="S337"/>
  <c r="V337"/>
  <c r="U337" s="1"/>
  <c r="Y337"/>
  <c r="G338"/>
  <c r="O338"/>
  <c r="Q338"/>
  <c r="S338"/>
  <c r="V338"/>
  <c r="U338" s="1"/>
  <c r="Y338"/>
  <c r="G339"/>
  <c r="O339"/>
  <c r="Q339"/>
  <c r="S339"/>
  <c r="V339"/>
  <c r="U339" s="1"/>
  <c r="Y339"/>
  <c r="G340"/>
  <c r="O340"/>
  <c r="Q340"/>
  <c r="S340"/>
  <c r="V340"/>
  <c r="U340" s="1"/>
  <c r="Y340"/>
  <c r="G341"/>
  <c r="O341"/>
  <c r="Q341"/>
  <c r="S341"/>
  <c r="V341"/>
  <c r="U341" s="1"/>
  <c r="Y341"/>
  <c r="G342"/>
  <c r="O342"/>
  <c r="Q342"/>
  <c r="S342"/>
  <c r="V342"/>
  <c r="U342" s="1"/>
  <c r="Y342"/>
  <c r="G343"/>
  <c r="O343"/>
  <c r="Q343"/>
  <c r="S343"/>
  <c r="V343"/>
  <c r="U343" s="1"/>
  <c r="Y343"/>
  <c r="G344"/>
  <c r="O344"/>
  <c r="Q344"/>
  <c r="S344"/>
  <c r="V344"/>
  <c r="U344" s="1"/>
  <c r="Y344"/>
  <c r="G345"/>
  <c r="O345"/>
  <c r="Q345"/>
  <c r="S345"/>
  <c r="V345"/>
  <c r="U345" s="1"/>
  <c r="Y345"/>
  <c r="G346"/>
  <c r="O346"/>
  <c r="Q346"/>
  <c r="S346"/>
  <c r="V346"/>
  <c r="U346" s="1"/>
  <c r="Y346"/>
  <c r="G347"/>
  <c r="O347"/>
  <c r="Q347"/>
  <c r="S347"/>
  <c r="V347"/>
  <c r="U347" s="1"/>
  <c r="Y347"/>
  <c r="G348"/>
  <c r="O348"/>
  <c r="Q348"/>
  <c r="S348"/>
  <c r="V348"/>
  <c r="U348" s="1"/>
  <c r="Y348"/>
  <c r="G349"/>
  <c r="O349"/>
  <c r="Q349"/>
  <c r="S349"/>
  <c r="V349"/>
  <c r="U349" s="1"/>
  <c r="Y349"/>
  <c r="G350"/>
  <c r="O350"/>
  <c r="Q350"/>
  <c r="S350"/>
  <c r="V350"/>
  <c r="U350" s="1"/>
  <c r="Y350"/>
  <c r="G351"/>
  <c r="O351"/>
  <c r="Q351"/>
  <c r="S351"/>
  <c r="V351"/>
  <c r="U351" s="1"/>
  <c r="Y351"/>
  <c r="G352"/>
  <c r="O352"/>
  <c r="Q352"/>
  <c r="S352"/>
  <c r="V352"/>
  <c r="U352" s="1"/>
  <c r="Y352"/>
  <c r="G353"/>
  <c r="O353"/>
  <c r="Q353"/>
  <c r="S353"/>
  <c r="V353"/>
  <c r="U353" s="1"/>
  <c r="Y353"/>
  <c r="G354"/>
  <c r="O354"/>
  <c r="Q354"/>
  <c r="S354"/>
  <c r="V354"/>
  <c r="U354" s="1"/>
  <c r="Y354"/>
  <c r="G355"/>
  <c r="O355"/>
  <c r="Q355"/>
  <c r="S355"/>
  <c r="V355"/>
  <c r="U355" s="1"/>
  <c r="Y355"/>
  <c r="G356"/>
  <c r="O356"/>
  <c r="Q356"/>
  <c r="S356"/>
  <c r="V356"/>
  <c r="U356" s="1"/>
  <c r="Y356"/>
  <c r="G357"/>
  <c r="O357"/>
  <c r="Q357"/>
  <c r="S357"/>
  <c r="V357"/>
  <c r="U357" s="1"/>
  <c r="Y357"/>
  <c r="G358"/>
  <c r="O358"/>
  <c r="Q358"/>
  <c r="S358"/>
  <c r="V358"/>
  <c r="U358" s="1"/>
  <c r="Y358"/>
  <c r="G359"/>
  <c r="O359"/>
  <c r="Q359"/>
  <c r="S359"/>
  <c r="V359"/>
  <c r="U359" s="1"/>
  <c r="Y359"/>
  <c r="G360"/>
  <c r="O360"/>
  <c r="Q360"/>
  <c r="S360"/>
  <c r="V360"/>
  <c r="U360" s="1"/>
  <c r="Y360"/>
  <c r="G361"/>
  <c r="O361"/>
  <c r="Q361"/>
  <c r="S361"/>
  <c r="V361"/>
  <c r="U361" s="1"/>
  <c r="Y361"/>
  <c r="G362"/>
  <c r="O362"/>
  <c r="Q362"/>
  <c r="S362"/>
  <c r="V362"/>
  <c r="U362" s="1"/>
  <c r="Y362"/>
  <c r="G363"/>
  <c r="O363"/>
  <c r="Q363"/>
  <c r="S363"/>
  <c r="V363"/>
  <c r="U363" s="1"/>
  <c r="Y363"/>
  <c r="G364"/>
  <c r="O364"/>
  <c r="Q364"/>
  <c r="S364"/>
  <c r="V364"/>
  <c r="U364" s="1"/>
  <c r="Y364"/>
  <c r="G365"/>
  <c r="O365"/>
  <c r="Q365"/>
  <c r="S365"/>
  <c r="V365"/>
  <c r="U365" s="1"/>
  <c r="Y365"/>
  <c r="G366"/>
  <c r="O366"/>
  <c r="Q366"/>
  <c r="S366"/>
  <c r="V366"/>
  <c r="U366" s="1"/>
  <c r="Y366"/>
  <c r="G367"/>
  <c r="O367"/>
  <c r="Q367"/>
  <c r="S367"/>
  <c r="V367"/>
  <c r="U367" s="1"/>
  <c r="Y367"/>
  <c r="G368"/>
  <c r="O368"/>
  <c r="Q368"/>
  <c r="S368"/>
  <c r="V368"/>
  <c r="U368" s="1"/>
  <c r="Y368"/>
  <c r="G369"/>
  <c r="O369"/>
  <c r="Q369"/>
  <c r="S369"/>
  <c r="V369"/>
  <c r="U369" s="1"/>
  <c r="Y369"/>
  <c r="G370"/>
  <c r="O370"/>
  <c r="Q370"/>
  <c r="S370"/>
  <c r="V370"/>
  <c r="U370" s="1"/>
  <c r="Y370"/>
  <c r="G371"/>
  <c r="O371"/>
  <c r="Q371"/>
  <c r="S371"/>
  <c r="V371"/>
  <c r="U371" s="1"/>
  <c r="Y371"/>
  <c r="G372"/>
  <c r="O372"/>
  <c r="Q372"/>
  <c r="S372"/>
  <c r="V372"/>
  <c r="U372" s="1"/>
  <c r="Y372"/>
  <c r="G373"/>
  <c r="O373"/>
  <c r="Q373"/>
  <c r="S373"/>
  <c r="V373"/>
  <c r="U373" s="1"/>
  <c r="Y373"/>
  <c r="G374"/>
  <c r="O374"/>
  <c r="Q374"/>
  <c r="S374"/>
  <c r="V374"/>
  <c r="U374" s="1"/>
  <c r="Y374"/>
  <c r="G375"/>
  <c r="O375"/>
  <c r="Q375"/>
  <c r="S375"/>
  <c r="V375"/>
  <c r="U375" s="1"/>
  <c r="Y375"/>
  <c r="G376"/>
  <c r="O376"/>
  <c r="Q376"/>
  <c r="S376"/>
  <c r="V376"/>
  <c r="U376" s="1"/>
  <c r="Y376"/>
  <c r="G377"/>
  <c r="O377"/>
  <c r="Q377"/>
  <c r="S377"/>
  <c r="V377"/>
  <c r="U377" s="1"/>
  <c r="Y377"/>
  <c r="G378"/>
  <c r="O378"/>
  <c r="Q378"/>
  <c r="S378"/>
  <c r="V378"/>
  <c r="U378" s="1"/>
  <c r="Y378"/>
  <c r="G379"/>
  <c r="O379"/>
  <c r="Q379"/>
  <c r="S379"/>
  <c r="V379"/>
  <c r="U379" s="1"/>
  <c r="Y379"/>
  <c r="G380"/>
  <c r="O380"/>
  <c r="Q380"/>
  <c r="S380"/>
  <c r="V380"/>
  <c r="U380" s="1"/>
  <c r="Y380"/>
  <c r="G381"/>
  <c r="O381"/>
  <c r="Q381"/>
  <c r="S381"/>
  <c r="V381"/>
  <c r="U381" s="1"/>
  <c r="Y381"/>
  <c r="G382"/>
  <c r="O382"/>
  <c r="Q382"/>
  <c r="S382"/>
  <c r="V382"/>
  <c r="U382" s="1"/>
  <c r="Y382"/>
  <c r="G383"/>
  <c r="O383"/>
  <c r="Q383"/>
  <c r="S383"/>
  <c r="V383"/>
  <c r="U383" s="1"/>
  <c r="Y383"/>
  <c r="G384"/>
  <c r="O384"/>
  <c r="Q384"/>
  <c r="S384"/>
  <c r="V384"/>
  <c r="U384" s="1"/>
  <c r="Y384"/>
  <c r="G385"/>
  <c r="O385"/>
  <c r="Q385"/>
  <c r="S385"/>
  <c r="V385"/>
  <c r="U385" s="1"/>
  <c r="Y385"/>
  <c r="G386"/>
  <c r="O386"/>
  <c r="Q386"/>
  <c r="S386"/>
  <c r="V386"/>
  <c r="U386" s="1"/>
  <c r="Y386"/>
  <c r="G387"/>
  <c r="O387"/>
  <c r="Q387"/>
  <c r="S387"/>
  <c r="V387"/>
  <c r="U387" s="1"/>
  <c r="Y387"/>
  <c r="G388"/>
  <c r="O388"/>
  <c r="Q388"/>
  <c r="S388"/>
  <c r="V388"/>
  <c r="U388" s="1"/>
  <c r="Y388"/>
  <c r="G389"/>
  <c r="O389"/>
  <c r="Q389"/>
  <c r="S389"/>
  <c r="V389"/>
  <c r="U389" s="1"/>
  <c r="Y389"/>
  <c r="G390"/>
  <c r="O390"/>
  <c r="Q390"/>
  <c r="S390"/>
  <c r="V390"/>
  <c r="U390" s="1"/>
  <c r="Y390"/>
  <c r="G391"/>
  <c r="O391"/>
  <c r="Q391"/>
  <c r="S391"/>
  <c r="V391"/>
  <c r="U391" s="1"/>
  <c r="Y391"/>
  <c r="G392"/>
  <c r="O392"/>
  <c r="Q392"/>
  <c r="S392"/>
  <c r="V392"/>
  <c r="U392" s="1"/>
  <c r="Y392"/>
  <c r="G393"/>
  <c r="O393"/>
  <c r="Q393"/>
  <c r="S393"/>
  <c r="V393"/>
  <c r="U393" s="1"/>
  <c r="Y393"/>
  <c r="G394"/>
  <c r="O394"/>
  <c r="Q394"/>
  <c r="S394"/>
  <c r="V394"/>
  <c r="U394" s="1"/>
  <c r="Y394"/>
  <c r="G395"/>
  <c r="O395"/>
  <c r="Q395"/>
  <c r="S395"/>
  <c r="V395"/>
  <c r="U395" s="1"/>
  <c r="Y395"/>
  <c r="G396"/>
  <c r="O396"/>
  <c r="Q396"/>
  <c r="S396"/>
  <c r="V396"/>
  <c r="U396" s="1"/>
  <c r="Y396"/>
  <c r="G397"/>
  <c r="O397"/>
  <c r="Q397"/>
  <c r="S397"/>
  <c r="V397"/>
  <c r="U397" s="1"/>
  <c r="Y397"/>
  <c r="G398"/>
  <c r="O398"/>
  <c r="Q398"/>
  <c r="S398"/>
  <c r="V398"/>
  <c r="U398" s="1"/>
  <c r="Y398"/>
  <c r="G399"/>
  <c r="O399"/>
  <c r="Q399"/>
  <c r="S399"/>
  <c r="V399"/>
  <c r="U399" s="1"/>
  <c r="Y399"/>
  <c r="G400"/>
  <c r="O400"/>
  <c r="Q400"/>
  <c r="S400"/>
  <c r="V400"/>
  <c r="U400" s="1"/>
  <c r="Y400"/>
  <c r="G401"/>
  <c r="O401"/>
  <c r="Q401"/>
  <c r="S401"/>
  <c r="V401"/>
  <c r="U401" s="1"/>
  <c r="Y401"/>
  <c r="G402"/>
  <c r="O402"/>
  <c r="Q402"/>
  <c r="S402"/>
  <c r="V402"/>
  <c r="U402" s="1"/>
  <c r="Y402"/>
  <c r="G403"/>
  <c r="O403"/>
  <c r="Q403"/>
  <c r="S403"/>
  <c r="V403"/>
  <c r="U403" s="1"/>
  <c r="Y403"/>
  <c r="G404"/>
  <c r="O404"/>
  <c r="Q404"/>
  <c r="S404"/>
  <c r="V404"/>
  <c r="U404" s="1"/>
  <c r="Y404"/>
  <c r="G405"/>
  <c r="O405"/>
  <c r="Q405"/>
  <c r="S405"/>
  <c r="V405"/>
  <c r="U405" s="1"/>
  <c r="Y405"/>
  <c r="G406"/>
  <c r="O406"/>
  <c r="Q406"/>
  <c r="S406"/>
  <c r="V406"/>
  <c r="U406" s="1"/>
  <c r="Y406"/>
  <c r="G407"/>
  <c r="O407"/>
  <c r="Q407"/>
  <c r="S407"/>
  <c r="V407"/>
  <c r="U407" s="1"/>
  <c r="Y407"/>
  <c r="G408"/>
  <c r="O408"/>
  <c r="Q408"/>
  <c r="S408"/>
  <c r="V408"/>
  <c r="U408" s="1"/>
  <c r="Y408"/>
  <c r="G409"/>
  <c r="O409"/>
  <c r="Q409"/>
  <c r="S409"/>
  <c r="V409"/>
  <c r="U409" s="1"/>
  <c r="Y409"/>
  <c r="G410"/>
  <c r="O410"/>
  <c r="Q410"/>
  <c r="S410"/>
  <c r="V410"/>
  <c r="U410" s="1"/>
  <c r="Y410"/>
  <c r="G411"/>
  <c r="O411"/>
  <c r="Q411"/>
  <c r="S411"/>
  <c r="V411"/>
  <c r="U411" s="1"/>
  <c r="Y411"/>
  <c r="G412"/>
  <c r="O412"/>
  <c r="Q412"/>
  <c r="S412"/>
  <c r="V412"/>
  <c r="U412" s="1"/>
  <c r="Y412"/>
  <c r="G413"/>
  <c r="O413"/>
  <c r="Q413"/>
  <c r="S413"/>
  <c r="V413"/>
  <c r="U413" s="1"/>
  <c r="Y413"/>
  <c r="G414"/>
  <c r="O414"/>
  <c r="Q414"/>
  <c r="S414"/>
  <c r="V414"/>
  <c r="U414" s="1"/>
  <c r="Y414"/>
  <c r="G415"/>
  <c r="O415"/>
  <c r="Q415"/>
  <c r="S415"/>
  <c r="V415"/>
  <c r="U415" s="1"/>
  <c r="Y415"/>
  <c r="G416"/>
  <c r="O416"/>
  <c r="Q416"/>
  <c r="S416"/>
  <c r="V416"/>
  <c r="U416" s="1"/>
  <c r="Y416"/>
  <c r="G417"/>
  <c r="O417"/>
  <c r="Q417"/>
  <c r="S417"/>
  <c r="V417"/>
  <c r="U417" s="1"/>
  <c r="Y417"/>
  <c r="G418"/>
  <c r="O418"/>
  <c r="Q418"/>
  <c r="S418"/>
  <c r="V418"/>
  <c r="U418" s="1"/>
  <c r="Y418"/>
  <c r="G419"/>
  <c r="O419"/>
  <c r="Q419"/>
  <c r="S419"/>
  <c r="V419"/>
  <c r="U419" s="1"/>
  <c r="Y419"/>
  <c r="G420"/>
  <c r="O420"/>
  <c r="Q420"/>
  <c r="S420"/>
  <c r="V420"/>
  <c r="U420" s="1"/>
  <c r="Y420"/>
  <c r="G421"/>
  <c r="O421"/>
  <c r="Q421"/>
  <c r="S421"/>
  <c r="V421"/>
  <c r="U421" s="1"/>
  <c r="Y421"/>
  <c r="G422"/>
  <c r="O422"/>
  <c r="Q422"/>
  <c r="S422"/>
  <c r="V422"/>
  <c r="U422" s="1"/>
  <c r="Y422"/>
  <c r="G423"/>
  <c r="O423"/>
  <c r="Q423"/>
  <c r="S423"/>
  <c r="V423"/>
  <c r="U423" s="1"/>
  <c r="Y423"/>
  <c r="G424"/>
  <c r="O424"/>
  <c r="Q424"/>
  <c r="S424"/>
  <c r="V424"/>
  <c r="U424" s="1"/>
  <c r="Y424"/>
  <c r="G425"/>
  <c r="O425"/>
  <c r="Q425"/>
  <c r="S425"/>
  <c r="V425"/>
  <c r="U425" s="1"/>
  <c r="Y425"/>
  <c r="G426"/>
  <c r="O426"/>
  <c r="Q426"/>
  <c r="S426"/>
  <c r="V426"/>
  <c r="U426" s="1"/>
  <c r="Y426"/>
  <c r="G427"/>
  <c r="O427"/>
  <c r="Q427"/>
  <c r="S427"/>
  <c r="V427"/>
  <c r="U427" s="1"/>
  <c r="Y427"/>
  <c r="G428"/>
  <c r="O428"/>
  <c r="Q428"/>
  <c r="S428"/>
  <c r="V428"/>
  <c r="U428" s="1"/>
  <c r="Y428"/>
  <c r="G429"/>
  <c r="O429"/>
  <c r="Q429"/>
  <c r="S429"/>
  <c r="V429"/>
  <c r="U429" s="1"/>
  <c r="Y429"/>
  <c r="G430"/>
  <c r="O430"/>
  <c r="Q430"/>
  <c r="S430"/>
  <c r="V430"/>
  <c r="U430" s="1"/>
  <c r="Y430"/>
  <c r="G431"/>
  <c r="O431"/>
  <c r="Q431"/>
  <c r="S431"/>
  <c r="V431"/>
  <c r="U431" s="1"/>
  <c r="Y431"/>
  <c r="G432"/>
  <c r="O432"/>
  <c r="Q432"/>
  <c r="S432"/>
  <c r="V432"/>
  <c r="U432" s="1"/>
  <c r="Y432"/>
  <c r="G433"/>
  <c r="O433"/>
  <c r="Q433"/>
  <c r="S433"/>
  <c r="V433"/>
  <c r="U433" s="1"/>
  <c r="Y433"/>
  <c r="G434"/>
  <c r="O434"/>
  <c r="Q434"/>
  <c r="S434"/>
  <c r="V434"/>
  <c r="U434" s="1"/>
  <c r="Y434"/>
  <c r="G435"/>
  <c r="O435"/>
  <c r="Q435"/>
  <c r="S435"/>
  <c r="V435"/>
  <c r="U435" s="1"/>
  <c r="Y435"/>
  <c r="G436"/>
  <c r="O436"/>
  <c r="Q436"/>
  <c r="S436"/>
  <c r="V436"/>
  <c r="U436" s="1"/>
  <c r="Y436"/>
  <c r="G437"/>
  <c r="O437"/>
  <c r="Q437"/>
  <c r="S437"/>
  <c r="V437"/>
  <c r="U437" s="1"/>
  <c r="Y437"/>
  <c r="G438"/>
  <c r="O438"/>
  <c r="Q438"/>
  <c r="S438"/>
  <c r="V438"/>
  <c r="U438" s="1"/>
  <c r="Y438"/>
  <c r="G439"/>
  <c r="O439"/>
  <c r="Q439"/>
  <c r="S439"/>
  <c r="V439"/>
  <c r="U439" s="1"/>
  <c r="Y439"/>
  <c r="G440"/>
  <c r="O440"/>
  <c r="Q440"/>
  <c r="S440"/>
  <c r="V440"/>
  <c r="U440" s="1"/>
  <c r="Y440"/>
  <c r="G441"/>
  <c r="O441"/>
  <c r="Q441"/>
  <c r="S441"/>
  <c r="V441"/>
  <c r="U441" s="1"/>
  <c r="Y441"/>
  <c r="G442"/>
  <c r="O442"/>
  <c r="Q442"/>
  <c r="S442"/>
  <c r="V442"/>
  <c r="U442" s="1"/>
  <c r="Y442"/>
  <c r="G443"/>
  <c r="O443"/>
  <c r="Q443"/>
  <c r="S443"/>
  <c r="V443"/>
  <c r="U443" s="1"/>
  <c r="Y443"/>
  <c r="G444"/>
  <c r="O444"/>
  <c r="Q444"/>
  <c r="S444"/>
  <c r="V444"/>
  <c r="U444" s="1"/>
  <c r="Y444"/>
  <c r="G445"/>
  <c r="O445"/>
  <c r="Q445"/>
  <c r="S445"/>
  <c r="V445"/>
  <c r="U445" s="1"/>
  <c r="Y445"/>
  <c r="G446"/>
  <c r="O446"/>
  <c r="Q446"/>
  <c r="S446"/>
  <c r="V446"/>
  <c r="U446" s="1"/>
  <c r="Y446"/>
  <c r="G447"/>
  <c r="O447"/>
  <c r="Q447"/>
  <c r="S447"/>
  <c r="V447"/>
  <c r="U447" s="1"/>
  <c r="Y447"/>
  <c r="G448"/>
  <c r="O448"/>
  <c r="Q448"/>
  <c r="S448"/>
  <c r="V448"/>
  <c r="U448" s="1"/>
  <c r="Y448"/>
  <c r="G449"/>
  <c r="O449"/>
  <c r="Q449"/>
  <c r="S449"/>
  <c r="V449"/>
  <c r="U449" s="1"/>
  <c r="Y449"/>
  <c r="G450"/>
  <c r="O450"/>
  <c r="Q450"/>
  <c r="S450"/>
  <c r="V450"/>
  <c r="U450" s="1"/>
  <c r="Y450"/>
  <c r="G451"/>
  <c r="O451"/>
  <c r="Q451"/>
  <c r="S451"/>
  <c r="V451"/>
  <c r="U451" s="1"/>
  <c r="Y451"/>
  <c r="G452"/>
  <c r="O452"/>
  <c r="Q452"/>
  <c r="S452"/>
  <c r="V452"/>
  <c r="U452" s="1"/>
  <c r="Y452"/>
  <c r="G453"/>
  <c r="O453"/>
  <c r="Q453"/>
  <c r="S453"/>
  <c r="V453"/>
  <c r="U453" s="1"/>
  <c r="Y453"/>
  <c r="G454"/>
  <c r="O454"/>
  <c r="Q454"/>
  <c r="S454"/>
  <c r="V454"/>
  <c r="U454" s="1"/>
  <c r="Y454"/>
  <c r="G455"/>
  <c r="O455"/>
  <c r="Q455"/>
  <c r="S455"/>
  <c r="V455"/>
  <c r="U455" s="1"/>
  <c r="Y455"/>
  <c r="G456"/>
  <c r="O456"/>
  <c r="Q456"/>
  <c r="S456"/>
  <c r="V456"/>
  <c r="U456" s="1"/>
  <c r="Y456"/>
  <c r="G457"/>
  <c r="O457"/>
  <c r="Q457"/>
  <c r="S457"/>
  <c r="V457"/>
  <c r="U457" s="1"/>
  <c r="Y457"/>
  <c r="G458"/>
  <c r="O458"/>
  <c r="Q458"/>
  <c r="S458"/>
  <c r="V458"/>
  <c r="U458" s="1"/>
  <c r="Y458"/>
  <c r="G459"/>
  <c r="O459"/>
  <c r="Q459"/>
  <c r="S459"/>
  <c r="V459"/>
  <c r="U459" s="1"/>
  <c r="Y459"/>
  <c r="G460"/>
  <c r="O460"/>
  <c r="Q460"/>
  <c r="S460"/>
  <c r="V460"/>
  <c r="U460" s="1"/>
  <c r="Y460"/>
  <c r="G461"/>
  <c r="O461"/>
  <c r="Q461"/>
  <c r="S461"/>
  <c r="V461"/>
  <c r="U461" s="1"/>
  <c r="Y461"/>
  <c r="G462"/>
  <c r="O462"/>
  <c r="Q462"/>
  <c r="S462"/>
  <c r="V462"/>
  <c r="U462" s="1"/>
  <c r="Y462"/>
  <c r="G463"/>
  <c r="O463"/>
  <c r="Q463"/>
  <c r="S463"/>
  <c r="V463"/>
  <c r="U463" s="1"/>
  <c r="Y463"/>
  <c r="G464"/>
  <c r="O464"/>
  <c r="Q464"/>
  <c r="S464"/>
  <c r="V464"/>
  <c r="U464" s="1"/>
  <c r="Y464"/>
  <c r="G465"/>
  <c r="O465"/>
  <c r="Q465"/>
  <c r="S465"/>
  <c r="V465"/>
  <c r="U465" s="1"/>
  <c r="Y465"/>
  <c r="G466"/>
  <c r="O466"/>
  <c r="Q466"/>
  <c r="S466"/>
  <c r="V466"/>
  <c r="U466" s="1"/>
  <c r="Y466"/>
  <c r="G467"/>
  <c r="O467"/>
  <c r="Q467"/>
  <c r="S467"/>
  <c r="V467"/>
  <c r="U467" s="1"/>
  <c r="Y467"/>
  <c r="G468"/>
  <c r="O468"/>
  <c r="Q468"/>
  <c r="S468"/>
  <c r="V468"/>
  <c r="U468" s="1"/>
  <c r="Y468"/>
  <c r="G469"/>
  <c r="O469"/>
  <c r="Q469"/>
  <c r="S469"/>
  <c r="V469"/>
  <c r="U469" s="1"/>
  <c r="Y469"/>
  <c r="G470"/>
  <c r="O470"/>
  <c r="Q470"/>
  <c r="S470"/>
  <c r="V470"/>
  <c r="U470" s="1"/>
  <c r="Y470"/>
  <c r="G471"/>
  <c r="O471"/>
  <c r="Q471"/>
  <c r="S471"/>
  <c r="V471"/>
  <c r="U471" s="1"/>
  <c r="Y471"/>
  <c r="G472"/>
  <c r="O472"/>
  <c r="Q472"/>
  <c r="S472"/>
  <c r="V472"/>
  <c r="U472" s="1"/>
  <c r="Y472"/>
  <c r="G473"/>
  <c r="O473"/>
  <c r="Q473"/>
  <c r="S473"/>
  <c r="V473"/>
  <c r="U473" s="1"/>
  <c r="Y473"/>
  <c r="G474"/>
  <c r="O474"/>
  <c r="Q474"/>
  <c r="S474"/>
  <c r="V474"/>
  <c r="U474" s="1"/>
  <c r="Y474"/>
  <c r="G475"/>
  <c r="O475"/>
  <c r="Q475"/>
  <c r="S475"/>
  <c r="V475"/>
  <c r="U475" s="1"/>
  <c r="Y475"/>
  <c r="G476"/>
  <c r="O476"/>
  <c r="Q476"/>
  <c r="S476"/>
  <c r="V476"/>
  <c r="U476" s="1"/>
  <c r="Y476"/>
  <c r="G477"/>
  <c r="O477"/>
  <c r="Q477"/>
  <c r="S477"/>
  <c r="V477"/>
  <c r="U477" s="1"/>
  <c r="Y477"/>
  <c r="G478"/>
  <c r="O478"/>
  <c r="Q478"/>
  <c r="S478"/>
  <c r="V478"/>
  <c r="U478" s="1"/>
  <c r="Y478"/>
  <c r="G479"/>
  <c r="O479"/>
  <c r="Q479"/>
  <c r="S479"/>
  <c r="V479"/>
  <c r="U479" s="1"/>
  <c r="Y479"/>
  <c r="G480"/>
  <c r="O480"/>
  <c r="Q480"/>
  <c r="S480"/>
  <c r="V480"/>
  <c r="U480" s="1"/>
  <c r="Y480"/>
  <c r="G481"/>
  <c r="O481"/>
  <c r="Q481"/>
  <c r="S481"/>
  <c r="V481"/>
  <c r="U481" s="1"/>
  <c r="Y481"/>
  <c r="G482"/>
  <c r="O482"/>
  <c r="Q482"/>
  <c r="S482"/>
  <c r="V482"/>
  <c r="U482" s="1"/>
  <c r="Y482"/>
  <c r="G483"/>
  <c r="O483"/>
  <c r="Q483"/>
  <c r="S483"/>
  <c r="V483"/>
  <c r="U483" s="1"/>
  <c r="Y483"/>
  <c r="G484"/>
  <c r="O484"/>
  <c r="Q484"/>
  <c r="S484"/>
  <c r="V484"/>
  <c r="U484" s="1"/>
  <c r="Y484"/>
  <c r="G485"/>
  <c r="O485"/>
  <c r="Q485"/>
  <c r="S485"/>
  <c r="V485"/>
  <c r="U485" s="1"/>
  <c r="Y485"/>
  <c r="G486"/>
  <c r="O486"/>
  <c r="Q486"/>
  <c r="S486"/>
  <c r="V486"/>
  <c r="U486" s="1"/>
  <c r="Y486"/>
  <c r="G487"/>
  <c r="O487"/>
  <c r="Q487"/>
  <c r="S487"/>
  <c r="V487"/>
  <c r="U487" s="1"/>
  <c r="Y487"/>
  <c r="G488"/>
  <c r="O488"/>
  <c r="Q488"/>
  <c r="S488"/>
  <c r="V488"/>
  <c r="U488" s="1"/>
  <c r="Y488"/>
  <c r="G489"/>
  <c r="O489"/>
  <c r="Q489"/>
  <c r="S489"/>
  <c r="V489"/>
  <c r="U489" s="1"/>
  <c r="Y489"/>
  <c r="G490"/>
  <c r="O490"/>
  <c r="Q490"/>
  <c r="S490"/>
  <c r="V490"/>
  <c r="U490" s="1"/>
  <c r="Y490"/>
  <c r="G491"/>
  <c r="O491"/>
  <c r="Q491"/>
  <c r="S491"/>
  <c r="V491"/>
  <c r="U491" s="1"/>
  <c r="Y491"/>
  <c r="G492"/>
  <c r="O492"/>
  <c r="Q492"/>
  <c r="S492"/>
  <c r="V492"/>
  <c r="U492" s="1"/>
  <c r="Y492"/>
  <c r="G493"/>
  <c r="O493"/>
  <c r="Q493"/>
  <c r="S493"/>
  <c r="V493"/>
  <c r="U493" s="1"/>
  <c r="Y493"/>
  <c r="G494"/>
  <c r="O494"/>
  <c r="Q494"/>
  <c r="S494"/>
  <c r="V494"/>
  <c r="U494" s="1"/>
  <c r="Y494"/>
  <c r="G495"/>
  <c r="O495"/>
  <c r="Q495"/>
  <c r="S495"/>
  <c r="V495"/>
  <c r="U495" s="1"/>
  <c r="Y495"/>
  <c r="G496"/>
  <c r="O496"/>
  <c r="Q496"/>
  <c r="S496"/>
  <c r="V496"/>
  <c r="U496" s="1"/>
  <c r="Y496"/>
  <c r="G497"/>
  <c r="O497"/>
  <c r="Q497"/>
  <c r="S497"/>
  <c r="V497"/>
  <c r="U497" s="1"/>
  <c r="Y497"/>
  <c r="G498"/>
  <c r="O498"/>
  <c r="Q498"/>
  <c r="S498"/>
  <c r="V498"/>
  <c r="U498" s="1"/>
  <c r="Y498"/>
  <c r="G499"/>
  <c r="O499"/>
  <c r="Q499"/>
  <c r="S499"/>
  <c r="V499"/>
  <c r="U499" s="1"/>
  <c r="Y499"/>
  <c r="G500"/>
  <c r="O500"/>
  <c r="Q500"/>
  <c r="S500"/>
  <c r="V500"/>
  <c r="U500" s="1"/>
  <c r="Y500"/>
  <c r="G501"/>
  <c r="O501"/>
  <c r="Q501"/>
  <c r="S501"/>
  <c r="V501"/>
  <c r="U501" s="1"/>
  <c r="Y501"/>
  <c r="G502"/>
  <c r="O502"/>
  <c r="Q502"/>
  <c r="S502"/>
  <c r="V502"/>
  <c r="U502" s="1"/>
  <c r="Y502"/>
  <c r="G503"/>
  <c r="O503"/>
  <c r="Q503"/>
  <c r="S503"/>
  <c r="V503"/>
  <c r="U503" s="1"/>
  <c r="Y503"/>
  <c r="G504"/>
  <c r="O504"/>
  <c r="Q504"/>
  <c r="S504"/>
  <c r="V504"/>
  <c r="U504" s="1"/>
  <c r="Y504"/>
  <c r="G505"/>
  <c r="O505"/>
  <c r="Q505"/>
  <c r="S505"/>
  <c r="V505"/>
  <c r="U505" s="1"/>
  <c r="Y505"/>
  <c r="G506"/>
  <c r="O506"/>
  <c r="Q506"/>
  <c r="S506"/>
  <c r="V506"/>
  <c r="U506" s="1"/>
  <c r="Y506"/>
  <c r="G507"/>
  <c r="O507"/>
  <c r="Q507"/>
  <c r="S507"/>
  <c r="V507"/>
  <c r="U507" s="1"/>
  <c r="Y507"/>
  <c r="G508"/>
  <c r="O508"/>
  <c r="Q508"/>
  <c r="S508"/>
  <c r="V508"/>
  <c r="U508" s="1"/>
  <c r="Y508"/>
  <c r="G509"/>
  <c r="O509"/>
  <c r="Q509"/>
  <c r="S509"/>
  <c r="V509"/>
  <c r="U509" s="1"/>
  <c r="Y509"/>
  <c r="G510"/>
  <c r="O510"/>
  <c r="Q510"/>
  <c r="S510"/>
  <c r="V510"/>
  <c r="U510" s="1"/>
  <c r="Y510"/>
  <c r="G511"/>
  <c r="O511"/>
  <c r="Q511"/>
  <c r="S511"/>
  <c r="V511"/>
  <c r="U511" s="1"/>
  <c r="Y511"/>
  <c r="G512"/>
  <c r="O512"/>
  <c r="Q512"/>
  <c r="S512"/>
  <c r="V512"/>
  <c r="U512" s="1"/>
  <c r="Y512"/>
  <c r="G513"/>
  <c r="O513"/>
  <c r="Q513"/>
  <c r="S513"/>
  <c r="V513"/>
  <c r="U513" s="1"/>
  <c r="Y513"/>
  <c r="G514"/>
  <c r="O514"/>
  <c r="Q514"/>
  <c r="S514"/>
  <c r="V514"/>
  <c r="U514" s="1"/>
  <c r="Y514"/>
  <c r="G515"/>
  <c r="O515"/>
  <c r="Q515"/>
  <c r="S515"/>
  <c r="V515"/>
  <c r="U515" s="1"/>
  <c r="Y515"/>
  <c r="G516"/>
  <c r="O516"/>
  <c r="Q516"/>
  <c r="S516"/>
  <c r="V516"/>
  <c r="U516" s="1"/>
  <c r="Y516"/>
  <c r="G517"/>
  <c r="O517"/>
  <c r="Q517"/>
  <c r="S517"/>
  <c r="V517"/>
  <c r="U517" s="1"/>
  <c r="Y517"/>
  <c r="G518"/>
  <c r="O518"/>
  <c r="Q518"/>
  <c r="S518"/>
  <c r="V518"/>
  <c r="U518" s="1"/>
  <c r="Y518"/>
  <c r="G519"/>
  <c r="O519"/>
  <c r="Q519"/>
  <c r="S519"/>
  <c r="V519"/>
  <c r="U519" s="1"/>
  <c r="Y519"/>
  <c r="G520"/>
  <c r="O520"/>
  <c r="Q520"/>
  <c r="S520"/>
  <c r="V520"/>
  <c r="U520" s="1"/>
  <c r="Y520"/>
  <c r="G521"/>
  <c r="O521"/>
  <c r="Q521"/>
  <c r="S521"/>
  <c r="V521"/>
  <c r="U521" s="1"/>
  <c r="Y521"/>
  <c r="G522"/>
  <c r="O522"/>
  <c r="Q522"/>
  <c r="S522"/>
  <c r="V522"/>
  <c r="U522" s="1"/>
  <c r="Y522"/>
  <c r="G523"/>
  <c r="O523"/>
  <c r="Q523"/>
  <c r="S523"/>
  <c r="V523"/>
  <c r="U523" s="1"/>
  <c r="Y523"/>
  <c r="G524"/>
  <c r="O524"/>
  <c r="Q524"/>
  <c r="S524"/>
  <c r="V524"/>
  <c r="U524" s="1"/>
  <c r="Y524"/>
  <c r="G525"/>
  <c r="O525"/>
  <c r="Q525"/>
  <c r="S525"/>
  <c r="V525"/>
  <c r="U525" s="1"/>
  <c r="Y525"/>
  <c r="G526"/>
  <c r="O526"/>
  <c r="Q526"/>
  <c r="S526"/>
  <c r="V526"/>
  <c r="U526" s="1"/>
  <c r="Y526"/>
  <c r="G527"/>
  <c r="O527"/>
  <c r="Q527"/>
  <c r="S527"/>
  <c r="V527"/>
  <c r="U527" s="1"/>
  <c r="Y527"/>
  <c r="G528"/>
  <c r="O528"/>
  <c r="Q528"/>
  <c r="S528"/>
  <c r="V528"/>
  <c r="U528" s="1"/>
  <c r="Y528"/>
  <c r="G529"/>
  <c r="O529"/>
  <c r="Q529"/>
  <c r="S529"/>
  <c r="V529"/>
  <c r="U529" s="1"/>
  <c r="Y529"/>
  <c r="G530"/>
  <c r="O530"/>
  <c r="Q530"/>
  <c r="S530"/>
  <c r="V530"/>
  <c r="U530" s="1"/>
  <c r="Y530"/>
  <c r="G531"/>
  <c r="O531"/>
  <c r="Q531"/>
  <c r="S531"/>
  <c r="V531"/>
  <c r="U531" s="1"/>
  <c r="Y531"/>
  <c r="G532"/>
  <c r="O532"/>
  <c r="Q532"/>
  <c r="S532"/>
  <c r="V532"/>
  <c r="U532" s="1"/>
  <c r="Y532"/>
  <c r="G533"/>
  <c r="O533"/>
  <c r="Q533"/>
  <c r="S533"/>
  <c r="V533"/>
  <c r="U533" s="1"/>
  <c r="Y533"/>
  <c r="G534"/>
  <c r="O534"/>
  <c r="Q534"/>
  <c r="S534"/>
  <c r="V534"/>
  <c r="U534" s="1"/>
  <c r="Y534"/>
  <c r="G535"/>
  <c r="O535"/>
  <c r="Q535"/>
  <c r="S535"/>
  <c r="V535"/>
  <c r="U535" s="1"/>
  <c r="Y535"/>
  <c r="G536"/>
  <c r="O536"/>
  <c r="Q536"/>
  <c r="S536"/>
  <c r="V536"/>
  <c r="U536" s="1"/>
  <c r="Y536"/>
  <c r="G537"/>
  <c r="O537"/>
  <c r="Q537"/>
  <c r="S537"/>
  <c r="V537"/>
  <c r="U537" s="1"/>
  <c r="Y537"/>
  <c r="G538"/>
  <c r="O538"/>
  <c r="Q538"/>
  <c r="S538"/>
  <c r="V538"/>
  <c r="U538" s="1"/>
  <c r="Y538"/>
  <c r="G539"/>
  <c r="O539"/>
  <c r="Q539"/>
  <c r="S539"/>
  <c r="V539"/>
  <c r="U539" s="1"/>
  <c r="Y539"/>
  <c r="G540"/>
  <c r="O540"/>
  <c r="Q540"/>
  <c r="S540"/>
  <c r="V540"/>
  <c r="U540" s="1"/>
  <c r="Y540"/>
  <c r="G541"/>
  <c r="O541"/>
  <c r="Q541"/>
  <c r="S541"/>
  <c r="V541"/>
  <c r="U541" s="1"/>
  <c r="Y541"/>
  <c r="G542"/>
  <c r="O542"/>
  <c r="Q542"/>
  <c r="S542"/>
  <c r="V542"/>
  <c r="U542" s="1"/>
  <c r="Y542"/>
  <c r="G543"/>
  <c r="O543"/>
  <c r="Q543"/>
  <c r="S543"/>
  <c r="V543"/>
  <c r="U543" s="1"/>
  <c r="Y543"/>
  <c r="G544"/>
  <c r="O544"/>
  <c r="Q544"/>
  <c r="S544"/>
  <c r="V544"/>
  <c r="U544" s="1"/>
  <c r="Y544"/>
  <c r="G545"/>
  <c r="O545"/>
  <c r="Q545"/>
  <c r="S545"/>
  <c r="V545"/>
  <c r="U545" s="1"/>
  <c r="Y545"/>
  <c r="G546"/>
  <c r="O546"/>
  <c r="Q546"/>
  <c r="S546"/>
  <c r="V546"/>
  <c r="U546" s="1"/>
  <c r="Y546"/>
  <c r="G547"/>
  <c r="O547"/>
  <c r="Q547"/>
  <c r="S547"/>
  <c r="V547"/>
  <c r="U547" s="1"/>
  <c r="Y547"/>
  <c r="G548"/>
  <c r="O548"/>
  <c r="Q548"/>
  <c r="S548"/>
  <c r="V548"/>
  <c r="U548" s="1"/>
  <c r="Y548"/>
  <c r="G549"/>
  <c r="O549"/>
  <c r="Q549"/>
  <c r="S549"/>
  <c r="V549"/>
  <c r="U549" s="1"/>
  <c r="Y549"/>
  <c r="G550"/>
  <c r="O550"/>
  <c r="Q550"/>
  <c r="S550"/>
  <c r="V550"/>
  <c r="U550" s="1"/>
  <c r="Y550"/>
  <c r="G551"/>
  <c r="O551"/>
  <c r="Q551"/>
  <c r="S551"/>
  <c r="V551"/>
  <c r="U551" s="1"/>
  <c r="Y551"/>
  <c r="G552"/>
  <c r="O552"/>
  <c r="Q552"/>
  <c r="S552"/>
  <c r="V552"/>
  <c r="U552" s="1"/>
  <c r="Y552"/>
  <c r="G553"/>
  <c r="O553"/>
  <c r="Q553"/>
  <c r="S553"/>
  <c r="V553"/>
  <c r="U553" s="1"/>
  <c r="Y553"/>
  <c r="G554"/>
  <c r="O554"/>
  <c r="Q554"/>
  <c r="S554"/>
  <c r="V554"/>
  <c r="U554" s="1"/>
  <c r="Y554"/>
  <c r="G555"/>
  <c r="O555"/>
  <c r="Q555"/>
  <c r="S555"/>
  <c r="V555"/>
  <c r="U555" s="1"/>
  <c r="Y555"/>
  <c r="G556"/>
  <c r="O556"/>
  <c r="Q556"/>
  <c r="S556"/>
  <c r="V556"/>
  <c r="U556" s="1"/>
  <c r="Y556"/>
  <c r="G557"/>
  <c r="O557"/>
  <c r="Q557"/>
  <c r="S557"/>
  <c r="V557"/>
  <c r="U557" s="1"/>
  <c r="Y557"/>
  <c r="G558"/>
  <c r="O558"/>
  <c r="Q558"/>
  <c r="S558"/>
  <c r="V558"/>
  <c r="U558" s="1"/>
  <c r="Y558"/>
  <c r="G559"/>
  <c r="O559"/>
  <c r="Q559"/>
  <c r="S559"/>
  <c r="V559"/>
  <c r="U559" s="1"/>
  <c r="Y559"/>
  <c r="G560"/>
  <c r="O560"/>
  <c r="Q560"/>
  <c r="S560"/>
  <c r="V560"/>
  <c r="U560" s="1"/>
  <c r="Y560"/>
  <c r="G561"/>
  <c r="O561"/>
  <c r="Q561"/>
  <c r="S561"/>
  <c r="V561"/>
  <c r="U561" s="1"/>
  <c r="Y561"/>
  <c r="G562"/>
  <c r="O562"/>
  <c r="Q562"/>
  <c r="S562"/>
  <c r="V562"/>
  <c r="U562" s="1"/>
  <c r="Y562"/>
  <c r="G563"/>
  <c r="O563"/>
  <c r="Q563"/>
  <c r="S563"/>
  <c r="V563"/>
  <c r="U563" s="1"/>
  <c r="Y563"/>
  <c r="G564"/>
  <c r="O564"/>
  <c r="Q564"/>
  <c r="S564"/>
  <c r="V564"/>
  <c r="U564" s="1"/>
  <c r="Y564"/>
  <c r="G565"/>
  <c r="O565"/>
  <c r="Q565"/>
  <c r="S565"/>
  <c r="V565"/>
  <c r="U565" s="1"/>
  <c r="Y565"/>
  <c r="G566"/>
  <c r="O566"/>
  <c r="Q566"/>
  <c r="S566"/>
  <c r="V566"/>
  <c r="U566" s="1"/>
  <c r="Y566"/>
  <c r="G567"/>
  <c r="O567"/>
  <c r="Q567"/>
  <c r="S567"/>
  <c r="V567"/>
  <c r="U567" s="1"/>
  <c r="Y567"/>
  <c r="G568"/>
  <c r="O568"/>
  <c r="Q568"/>
  <c r="S568"/>
  <c r="V568"/>
  <c r="U568" s="1"/>
  <c r="Y568"/>
  <c r="G569"/>
  <c r="O569"/>
  <c r="Q569"/>
  <c r="S569"/>
  <c r="V569"/>
  <c r="U569" s="1"/>
  <c r="Y569"/>
  <c r="G570"/>
  <c r="O570"/>
  <c r="Q570"/>
  <c r="S570"/>
  <c r="V570"/>
  <c r="U570" s="1"/>
  <c r="Y570"/>
  <c r="G571"/>
  <c r="O571"/>
  <c r="Q571"/>
  <c r="S571"/>
  <c r="V571"/>
  <c r="U571" s="1"/>
  <c r="Y571"/>
  <c r="G572"/>
  <c r="O572"/>
  <c r="Q572"/>
  <c r="S572"/>
  <c r="V572"/>
  <c r="U572" s="1"/>
  <c r="Y572"/>
  <c r="G573"/>
  <c r="O573"/>
  <c r="Q573"/>
  <c r="S573"/>
  <c r="V573"/>
  <c r="U573" s="1"/>
  <c r="Y573"/>
  <c r="G574"/>
  <c r="O574"/>
  <c r="Q574"/>
  <c r="S574"/>
  <c r="V574"/>
  <c r="U574" s="1"/>
  <c r="Y574"/>
  <c r="G575"/>
  <c r="O575"/>
  <c r="Q575"/>
  <c r="S575"/>
  <c r="V575"/>
  <c r="U575" s="1"/>
  <c r="Y575"/>
  <c r="G576"/>
  <c r="O576"/>
  <c r="Q576"/>
  <c r="S576"/>
  <c r="V576"/>
  <c r="U576" s="1"/>
  <c r="Y576"/>
  <c r="G577"/>
  <c r="O577"/>
  <c r="Q577"/>
  <c r="S577"/>
  <c r="V577"/>
  <c r="U577" s="1"/>
  <c r="Y577"/>
  <c r="G578"/>
  <c r="O578"/>
  <c r="Q578"/>
  <c r="S578"/>
  <c r="V578"/>
  <c r="U578" s="1"/>
  <c r="Y578"/>
  <c r="G579"/>
  <c r="O579"/>
  <c r="Q579"/>
  <c r="S579"/>
  <c r="V579"/>
  <c r="U579" s="1"/>
  <c r="Y579"/>
  <c r="G580"/>
  <c r="O580"/>
  <c r="Q580"/>
  <c r="S580"/>
  <c r="V580"/>
  <c r="U580" s="1"/>
  <c r="Y580"/>
  <c r="G581"/>
  <c r="O581"/>
  <c r="Q581"/>
  <c r="S581"/>
  <c r="V581"/>
  <c r="U581" s="1"/>
  <c r="Y581"/>
  <c r="G582"/>
  <c r="O582"/>
  <c r="Q582"/>
  <c r="S582"/>
  <c r="V582"/>
  <c r="U582" s="1"/>
  <c r="Y582"/>
  <c r="G583"/>
  <c r="O583"/>
  <c r="Q583"/>
  <c r="S583"/>
  <c r="V583"/>
  <c r="U583" s="1"/>
  <c r="Y583"/>
  <c r="G584"/>
  <c r="O584"/>
  <c r="Q584"/>
  <c r="S584"/>
  <c r="V584"/>
  <c r="U584" s="1"/>
  <c r="Y584"/>
  <c r="G585"/>
  <c r="O585"/>
  <c r="Q585"/>
  <c r="S585"/>
  <c r="V585"/>
  <c r="U585" s="1"/>
  <c r="Y585"/>
  <c r="G586"/>
  <c r="O586"/>
  <c r="Q586"/>
  <c r="S586"/>
  <c r="V586"/>
  <c r="U586" s="1"/>
  <c r="Y586"/>
  <c r="G587"/>
  <c r="O587"/>
  <c r="Q587"/>
  <c r="S587"/>
  <c r="V587"/>
  <c r="U587" s="1"/>
  <c r="Y587"/>
  <c r="G588"/>
  <c r="O588"/>
  <c r="Q588"/>
  <c r="S588"/>
  <c r="V588"/>
  <c r="U588" s="1"/>
  <c r="Y588"/>
  <c r="G589"/>
  <c r="O589"/>
  <c r="Q589"/>
  <c r="S589"/>
  <c r="V589"/>
  <c r="U589" s="1"/>
  <c r="Y589"/>
  <c r="G590"/>
  <c r="O590"/>
  <c r="Q590"/>
  <c r="S590"/>
  <c r="V590"/>
  <c r="U590" s="1"/>
  <c r="Y590"/>
  <c r="G591"/>
  <c r="O591"/>
  <c r="Q591"/>
  <c r="S591"/>
  <c r="V591"/>
  <c r="U591" s="1"/>
  <c r="Y591"/>
  <c r="G592"/>
  <c r="O592"/>
  <c r="Q592"/>
  <c r="S592"/>
  <c r="V592"/>
  <c r="U592" s="1"/>
  <c r="Y592"/>
  <c r="G593"/>
  <c r="O593"/>
  <c r="Q593"/>
  <c r="S593"/>
  <c r="V593"/>
  <c r="U593" s="1"/>
  <c r="Y593"/>
  <c r="G594"/>
  <c r="O594"/>
  <c r="Q594"/>
  <c r="S594"/>
  <c r="V594"/>
  <c r="U594" s="1"/>
  <c r="Y594"/>
  <c r="G595"/>
  <c r="O595"/>
  <c r="Q595"/>
  <c r="S595"/>
  <c r="V595"/>
  <c r="U595" s="1"/>
  <c r="Y595"/>
  <c r="G596"/>
  <c r="O596"/>
  <c r="Q596"/>
  <c r="S596"/>
  <c r="V596"/>
  <c r="U596" s="1"/>
  <c r="Y596"/>
  <c r="G597"/>
  <c r="O597"/>
  <c r="Q597"/>
  <c r="S597"/>
  <c r="V597"/>
  <c r="U597" s="1"/>
  <c r="Y597"/>
  <c r="G598"/>
  <c r="O598"/>
  <c r="Q598"/>
  <c r="S598"/>
  <c r="V598"/>
  <c r="U598" s="1"/>
  <c r="Y598"/>
  <c r="G599"/>
  <c r="O599"/>
  <c r="Q599"/>
  <c r="S599"/>
  <c r="V599"/>
  <c r="U599" s="1"/>
  <c r="Y599"/>
  <c r="G600"/>
  <c r="O600"/>
  <c r="Q600"/>
  <c r="S600"/>
  <c r="V600"/>
  <c r="U600" s="1"/>
  <c r="Y600"/>
  <c r="G601"/>
  <c r="O601"/>
  <c r="Q601"/>
  <c r="S601"/>
  <c r="V601"/>
  <c r="U601" s="1"/>
  <c r="Y601"/>
  <c r="G602"/>
  <c r="O602"/>
  <c r="Q602"/>
  <c r="S602"/>
  <c r="V602"/>
  <c r="U602" s="1"/>
  <c r="Y602"/>
  <c r="G603"/>
  <c r="O603"/>
  <c r="Q603"/>
  <c r="S603"/>
  <c r="V603"/>
  <c r="U603" s="1"/>
  <c r="Y603"/>
  <c r="G604"/>
  <c r="O604"/>
  <c r="Q604"/>
  <c r="S604"/>
  <c r="V604"/>
  <c r="U604" s="1"/>
  <c r="Y604"/>
  <c r="G605"/>
  <c r="O605"/>
  <c r="Q605"/>
  <c r="S605"/>
  <c r="V605"/>
  <c r="U605" s="1"/>
  <c r="Y605"/>
  <c r="G606"/>
  <c r="O606"/>
  <c r="Q606"/>
  <c r="S606"/>
  <c r="V606"/>
  <c r="U606" s="1"/>
  <c r="Y606"/>
  <c r="G607"/>
  <c r="O607"/>
  <c r="Q607"/>
  <c r="S607"/>
  <c r="V607"/>
  <c r="U607" s="1"/>
  <c r="Y607"/>
  <c r="G608"/>
  <c r="O608"/>
  <c r="Q608"/>
  <c r="S608"/>
  <c r="V608"/>
  <c r="U608" s="1"/>
  <c r="Y608"/>
  <c r="G609"/>
  <c r="O609"/>
  <c r="Q609"/>
  <c r="S609"/>
  <c r="V609"/>
  <c r="U609" s="1"/>
  <c r="Y609"/>
  <c r="G610"/>
  <c r="O610"/>
  <c r="Q610"/>
  <c r="S610"/>
  <c r="V610"/>
  <c r="U610" s="1"/>
  <c r="Y610"/>
  <c r="G611"/>
  <c r="O611"/>
  <c r="Q611"/>
  <c r="S611"/>
  <c r="V611"/>
  <c r="U611" s="1"/>
  <c r="Y611"/>
  <c r="G612"/>
  <c r="O612"/>
  <c r="Q612"/>
  <c r="S612"/>
  <c r="V612"/>
  <c r="U612" s="1"/>
  <c r="Y612"/>
  <c r="G613"/>
  <c r="O613"/>
  <c r="Q613"/>
  <c r="S613"/>
  <c r="V613"/>
  <c r="U613" s="1"/>
  <c r="Y613"/>
  <c r="G614"/>
  <c r="O614"/>
  <c r="Q614"/>
  <c r="S614"/>
  <c r="V614"/>
  <c r="U614" s="1"/>
  <c r="Y614"/>
  <c r="G615"/>
  <c r="O615"/>
  <c r="Q615"/>
  <c r="S615"/>
  <c r="V615"/>
  <c r="U615" s="1"/>
  <c r="Y615"/>
  <c r="G616"/>
  <c r="O616"/>
  <c r="Q616"/>
  <c r="S616"/>
  <c r="V616"/>
  <c r="U616" s="1"/>
  <c r="Y616"/>
  <c r="G617"/>
  <c r="O617"/>
  <c r="Q617"/>
  <c r="S617"/>
  <c r="V617"/>
  <c r="U617" s="1"/>
  <c r="Y617"/>
  <c r="G618"/>
  <c r="O618"/>
  <c r="Q618"/>
  <c r="S618"/>
  <c r="V618"/>
  <c r="U618" s="1"/>
  <c r="Y618"/>
  <c r="G619"/>
  <c r="O619"/>
  <c r="Q619"/>
  <c r="S619"/>
  <c r="V619"/>
  <c r="U619" s="1"/>
  <c r="Y619"/>
  <c r="G620"/>
  <c r="O620"/>
  <c r="Q620"/>
  <c r="S620"/>
  <c r="V620"/>
  <c r="U620" s="1"/>
  <c r="Y620"/>
  <c r="G621"/>
  <c r="O621"/>
  <c r="Q621"/>
  <c r="S621"/>
  <c r="V621"/>
  <c r="U621" s="1"/>
  <c r="Y621"/>
  <c r="G622"/>
  <c r="O622"/>
  <c r="Q622"/>
  <c r="S622"/>
  <c r="V622"/>
  <c r="U622" s="1"/>
  <c r="Y622"/>
  <c r="G623"/>
  <c r="O623"/>
  <c r="Q623"/>
  <c r="S623"/>
  <c r="V623"/>
  <c r="U623" s="1"/>
  <c r="Y623"/>
  <c r="G624"/>
  <c r="O624"/>
  <c r="Q624"/>
  <c r="S624"/>
  <c r="V624"/>
  <c r="U624" s="1"/>
  <c r="Y624"/>
  <c r="G625"/>
  <c r="O625"/>
  <c r="Q625"/>
  <c r="S625"/>
  <c r="V625"/>
  <c r="U625" s="1"/>
  <c r="Y625"/>
  <c r="G626"/>
  <c r="O626"/>
  <c r="Q626"/>
  <c r="S626"/>
  <c r="V626"/>
  <c r="U626" s="1"/>
  <c r="Y626"/>
  <c r="G627"/>
  <c r="O627"/>
  <c r="Q627"/>
  <c r="S627"/>
  <c r="V627"/>
  <c r="U627" s="1"/>
  <c r="Y627"/>
  <c r="G628"/>
  <c r="O628"/>
  <c r="Q628"/>
  <c r="S628"/>
  <c r="V628"/>
  <c r="U628" s="1"/>
  <c r="Y628"/>
  <c r="G629"/>
  <c r="O629"/>
  <c r="Q629"/>
  <c r="S629"/>
  <c r="V629"/>
  <c r="U629" s="1"/>
  <c r="Y629"/>
  <c r="G630"/>
  <c r="O630"/>
  <c r="Q630"/>
  <c r="S630"/>
  <c r="V630"/>
  <c r="U630" s="1"/>
  <c r="Y630"/>
  <c r="G631"/>
  <c r="O631"/>
  <c r="Q631"/>
  <c r="S631"/>
  <c r="V631"/>
  <c r="U631" s="1"/>
  <c r="Y631"/>
  <c r="G632"/>
  <c r="O632"/>
  <c r="Q632"/>
  <c r="S632"/>
  <c r="V632"/>
  <c r="U632" s="1"/>
  <c r="Y632"/>
  <c r="G633"/>
  <c r="O633"/>
  <c r="Q633"/>
  <c r="S633"/>
  <c r="V633"/>
  <c r="U633" s="1"/>
  <c r="Y633"/>
  <c r="G634"/>
  <c r="O634"/>
  <c r="Q634"/>
  <c r="S634"/>
  <c r="V634"/>
  <c r="U634" s="1"/>
  <c r="Y634"/>
  <c r="G635"/>
  <c r="O635"/>
  <c r="Q635"/>
  <c r="S635"/>
  <c r="V635"/>
  <c r="U635" s="1"/>
  <c r="Y635"/>
  <c r="G636"/>
  <c r="O636"/>
  <c r="Q636"/>
  <c r="S636"/>
  <c r="V636"/>
  <c r="U636" s="1"/>
  <c r="Y636"/>
  <c r="G637"/>
  <c r="O637"/>
  <c r="Q637"/>
  <c r="S637"/>
  <c r="V637"/>
  <c r="U637" s="1"/>
  <c r="Y637"/>
  <c r="G638"/>
  <c r="O638"/>
  <c r="Q638"/>
  <c r="S638"/>
  <c r="V638"/>
  <c r="U638" s="1"/>
  <c r="Y638"/>
  <c r="G639"/>
  <c r="O639"/>
  <c r="Q639"/>
  <c r="S639"/>
  <c r="V639"/>
  <c r="U639" s="1"/>
  <c r="Y639"/>
  <c r="G640"/>
  <c r="O640"/>
  <c r="Q640"/>
  <c r="S640"/>
  <c r="V640"/>
  <c r="U640" s="1"/>
  <c r="Y640"/>
  <c r="G641"/>
  <c r="O641"/>
  <c r="Q641"/>
  <c r="S641"/>
  <c r="V641"/>
  <c r="U641" s="1"/>
  <c r="Y641"/>
  <c r="G642"/>
  <c r="O642"/>
  <c r="Q642"/>
  <c r="S642"/>
  <c r="V642"/>
  <c r="U642" s="1"/>
  <c r="Y642"/>
  <c r="G643"/>
  <c r="O643"/>
  <c r="Q643"/>
  <c r="S643"/>
  <c r="V643"/>
  <c r="U643" s="1"/>
  <c r="Y643"/>
  <c r="G644"/>
  <c r="O644"/>
  <c r="Q644"/>
  <c r="S644"/>
  <c r="V644"/>
  <c r="U644" s="1"/>
  <c r="Y644"/>
  <c r="G645"/>
  <c r="O645"/>
  <c r="Q645"/>
  <c r="S645"/>
  <c r="V645"/>
  <c r="U645" s="1"/>
  <c r="Y645"/>
  <c r="G646"/>
  <c r="O646"/>
  <c r="Q646"/>
  <c r="S646"/>
  <c r="V646"/>
  <c r="U646" s="1"/>
  <c r="Y646"/>
  <c r="G647"/>
  <c r="O647"/>
  <c r="Q647"/>
  <c r="S647"/>
  <c r="V647"/>
  <c r="U647" s="1"/>
  <c r="Y647"/>
  <c r="G648"/>
  <c r="O648"/>
  <c r="Q648"/>
  <c r="S648"/>
  <c r="V648"/>
  <c r="U648" s="1"/>
  <c r="Y648"/>
  <c r="G649"/>
  <c r="O649"/>
  <c r="Q649"/>
  <c r="S649"/>
  <c r="V649"/>
  <c r="U649" s="1"/>
  <c r="Y649"/>
  <c r="G650"/>
  <c r="O650"/>
  <c r="Q650"/>
  <c r="S650"/>
  <c r="V650"/>
  <c r="U650" s="1"/>
  <c r="Y650"/>
  <c r="G651"/>
  <c r="O651"/>
  <c r="Q651"/>
  <c r="S651"/>
  <c r="V651"/>
  <c r="U651" s="1"/>
  <c r="Y651"/>
  <c r="G652"/>
  <c r="O652"/>
  <c r="Q652"/>
  <c r="S652"/>
  <c r="V652"/>
  <c r="U652" s="1"/>
  <c r="Y652"/>
  <c r="G653"/>
  <c r="O653"/>
  <c r="Q653"/>
  <c r="S653"/>
  <c r="V653"/>
  <c r="U653" s="1"/>
  <c r="Y653"/>
  <c r="G654"/>
  <c r="O654"/>
  <c r="Q654"/>
  <c r="S654"/>
  <c r="V654"/>
  <c r="U654" s="1"/>
  <c r="Y654"/>
  <c r="G655"/>
  <c r="O655"/>
  <c r="Q655"/>
  <c r="S655"/>
  <c r="V655"/>
  <c r="U655" s="1"/>
  <c r="Y655"/>
  <c r="G656"/>
  <c r="O656"/>
  <c r="Q656"/>
  <c r="S656"/>
  <c r="V656"/>
  <c r="U656" s="1"/>
  <c r="Y656"/>
  <c r="G657"/>
  <c r="O657"/>
  <c r="Q657"/>
  <c r="S657"/>
  <c r="V657"/>
  <c r="U657" s="1"/>
  <c r="Y657"/>
  <c r="G658"/>
  <c r="O658"/>
  <c r="Q658"/>
  <c r="S658"/>
  <c r="V658"/>
  <c r="U658" s="1"/>
  <c r="Y658"/>
  <c r="G659"/>
  <c r="O659"/>
  <c r="Q659"/>
  <c r="S659"/>
  <c r="V659"/>
  <c r="U659" s="1"/>
  <c r="Y659"/>
  <c r="G660"/>
  <c r="O660"/>
  <c r="Q660"/>
  <c r="S660"/>
  <c r="V660"/>
  <c r="U660" s="1"/>
  <c r="Y660"/>
  <c r="G661"/>
  <c r="O661"/>
  <c r="Q661"/>
  <c r="S661"/>
  <c r="V661"/>
  <c r="U661" s="1"/>
  <c r="Y661"/>
  <c r="G662"/>
  <c r="O662"/>
  <c r="Q662"/>
  <c r="S662"/>
  <c r="V662"/>
  <c r="U662" s="1"/>
  <c r="Y662"/>
  <c r="G663"/>
  <c r="O663"/>
  <c r="Q663"/>
  <c r="S663"/>
  <c r="V663"/>
  <c r="U663" s="1"/>
  <c r="Y663"/>
  <c r="G664"/>
  <c r="O664"/>
  <c r="Q664"/>
  <c r="S664"/>
  <c r="V664"/>
  <c r="U664" s="1"/>
  <c r="Y664"/>
  <c r="G665"/>
  <c r="O665"/>
  <c r="Q665"/>
  <c r="S665"/>
  <c r="V665"/>
  <c r="U665" s="1"/>
  <c r="Y665"/>
  <c r="G666"/>
  <c r="O666"/>
  <c r="Q666"/>
  <c r="S666"/>
  <c r="V666"/>
  <c r="U666" s="1"/>
  <c r="Y666"/>
  <c r="G667"/>
  <c r="O667"/>
  <c r="Q667"/>
  <c r="S667"/>
  <c r="V667"/>
  <c r="U667" s="1"/>
  <c r="Y667"/>
  <c r="G668"/>
  <c r="O668"/>
  <c r="Q668"/>
  <c r="S668"/>
  <c r="V668"/>
  <c r="U668" s="1"/>
  <c r="Y668"/>
  <c r="G669"/>
  <c r="O669"/>
  <c r="Q669"/>
  <c r="S669"/>
  <c r="V669"/>
  <c r="U669" s="1"/>
  <c r="Y669"/>
  <c r="G670"/>
  <c r="O670"/>
  <c r="Q670"/>
  <c r="S670"/>
  <c r="V670"/>
  <c r="U670" s="1"/>
  <c r="Y670"/>
  <c r="G671"/>
  <c r="O671"/>
  <c r="Q671"/>
  <c r="S671"/>
  <c r="V671"/>
  <c r="U671" s="1"/>
  <c r="Y671"/>
  <c r="G672"/>
  <c r="O672"/>
  <c r="Q672"/>
  <c r="S672"/>
  <c r="V672"/>
  <c r="U672" s="1"/>
  <c r="Y672"/>
  <c r="G673"/>
  <c r="O673"/>
  <c r="Q673"/>
  <c r="S673"/>
  <c r="V673"/>
  <c r="U673" s="1"/>
  <c r="Y673"/>
  <c r="G674"/>
  <c r="O674"/>
  <c r="Q674"/>
  <c r="S674"/>
  <c r="V674"/>
  <c r="U674" s="1"/>
  <c r="Y674"/>
  <c r="G675"/>
  <c r="O675"/>
  <c r="Q675"/>
  <c r="S675"/>
  <c r="V675"/>
  <c r="U675" s="1"/>
  <c r="Y675"/>
  <c r="G676"/>
  <c r="O676"/>
  <c r="Q676"/>
  <c r="S676"/>
  <c r="V676"/>
  <c r="U676" s="1"/>
  <c r="Y676"/>
  <c r="G677"/>
  <c r="O677"/>
  <c r="Q677"/>
  <c r="S677"/>
  <c r="V677"/>
  <c r="U677" s="1"/>
  <c r="Y677"/>
  <c r="G678"/>
  <c r="O678"/>
  <c r="Q678"/>
  <c r="S678"/>
  <c r="V678"/>
  <c r="U678" s="1"/>
  <c r="Y678"/>
  <c r="G679"/>
  <c r="O679"/>
  <c r="Q679"/>
  <c r="S679"/>
  <c r="V679"/>
  <c r="U679" s="1"/>
  <c r="Y679"/>
  <c r="G680"/>
  <c r="O680"/>
  <c r="Q680"/>
  <c r="S680"/>
  <c r="V680"/>
  <c r="U680" s="1"/>
  <c r="Y680"/>
  <c r="G681"/>
  <c r="O681"/>
  <c r="Q681"/>
  <c r="S681"/>
  <c r="V681"/>
  <c r="U681" s="1"/>
  <c r="Y681"/>
  <c r="G682"/>
  <c r="O682"/>
  <c r="Q682"/>
  <c r="S682"/>
  <c r="V682"/>
  <c r="U682" s="1"/>
  <c r="Y682"/>
  <c r="G683"/>
  <c r="O683"/>
  <c r="Q683"/>
  <c r="S683"/>
  <c r="V683"/>
  <c r="U683" s="1"/>
  <c r="Y683"/>
  <c r="G684"/>
  <c r="O684"/>
  <c r="Q684"/>
  <c r="S684"/>
  <c r="V684"/>
  <c r="U684" s="1"/>
  <c r="Y684"/>
  <c r="G685"/>
  <c r="O685"/>
  <c r="Q685"/>
  <c r="S685"/>
  <c r="V685"/>
  <c r="U685" s="1"/>
  <c r="Y685"/>
  <c r="G686"/>
  <c r="O686"/>
  <c r="Q686"/>
  <c r="S686"/>
  <c r="V686"/>
  <c r="U686" s="1"/>
  <c r="Y686"/>
  <c r="G687"/>
  <c r="O687"/>
  <c r="Q687"/>
  <c r="S687"/>
  <c r="V687"/>
  <c r="U687" s="1"/>
  <c r="Y687"/>
  <c r="G688"/>
  <c r="O688"/>
  <c r="Q688"/>
  <c r="S688"/>
  <c r="V688"/>
  <c r="U688" s="1"/>
  <c r="Y688"/>
  <c r="G689"/>
  <c r="O689"/>
  <c r="Q689"/>
  <c r="S689"/>
  <c r="V689"/>
  <c r="U689" s="1"/>
  <c r="Y689"/>
  <c r="G690"/>
  <c r="O690"/>
  <c r="Q690"/>
  <c r="S690"/>
  <c r="V690"/>
  <c r="U690" s="1"/>
  <c r="Y690"/>
  <c r="G691"/>
  <c r="O691"/>
  <c r="Q691"/>
  <c r="S691"/>
  <c r="V691"/>
  <c r="U691" s="1"/>
  <c r="Y691"/>
  <c r="G692"/>
  <c r="O692"/>
  <c r="Q692"/>
  <c r="S692"/>
  <c r="V692"/>
  <c r="U692" s="1"/>
  <c r="Y692"/>
  <c r="G693"/>
  <c r="O693"/>
  <c r="Q693"/>
  <c r="S693"/>
  <c r="V693"/>
  <c r="U693" s="1"/>
  <c r="Y693"/>
  <c r="G694"/>
  <c r="O694"/>
  <c r="Q694"/>
  <c r="S694"/>
  <c r="V694"/>
  <c r="U694" s="1"/>
  <c r="Y694"/>
  <c r="G695"/>
  <c r="O695"/>
  <c r="Q695"/>
  <c r="S695"/>
  <c r="V695"/>
  <c r="U695" s="1"/>
  <c r="Y695"/>
  <c r="G696"/>
  <c r="O696"/>
  <c r="Q696"/>
  <c r="S696"/>
  <c r="V696"/>
  <c r="U696" s="1"/>
  <c r="Y696"/>
  <c r="G697"/>
  <c r="O697"/>
  <c r="Q697"/>
  <c r="S697"/>
  <c r="V697"/>
  <c r="U697" s="1"/>
  <c r="Y697"/>
  <c r="G698"/>
  <c r="O698"/>
  <c r="Q698"/>
  <c r="S698"/>
  <c r="V698"/>
  <c r="U698" s="1"/>
  <c r="Y698"/>
  <c r="G699"/>
  <c r="O699"/>
  <c r="Q699"/>
  <c r="S699"/>
  <c r="V699"/>
  <c r="U699" s="1"/>
  <c r="Y699"/>
  <c r="G700"/>
  <c r="O700"/>
  <c r="Q700"/>
  <c r="S700"/>
  <c r="V700"/>
  <c r="U700" s="1"/>
  <c r="Y700"/>
  <c r="G701"/>
  <c r="O701"/>
  <c r="Q701"/>
  <c r="S701"/>
  <c r="V701"/>
  <c r="U701" s="1"/>
  <c r="Y701"/>
  <c r="G702"/>
  <c r="O702"/>
  <c r="Q702"/>
  <c r="S702"/>
  <c r="V702"/>
  <c r="U702" s="1"/>
  <c r="Y702"/>
  <c r="G703"/>
  <c r="O703"/>
  <c r="Q703"/>
  <c r="S703"/>
  <c r="V703"/>
  <c r="U703" s="1"/>
  <c r="Y703"/>
  <c r="G704"/>
  <c r="O704"/>
  <c r="Q704"/>
  <c r="S704"/>
  <c r="V704"/>
  <c r="U704" s="1"/>
  <c r="Y704"/>
  <c r="G705"/>
  <c r="O705"/>
  <c r="Q705"/>
  <c r="S705"/>
  <c r="V705"/>
  <c r="U705" s="1"/>
  <c r="Y705"/>
  <c r="G706"/>
  <c r="O706"/>
  <c r="Q706"/>
  <c r="S706"/>
  <c r="V706"/>
  <c r="U706" s="1"/>
  <c r="Y706"/>
  <c r="G707"/>
  <c r="O707"/>
  <c r="Q707"/>
  <c r="S707"/>
  <c r="V707"/>
  <c r="U707" s="1"/>
  <c r="Y707"/>
  <c r="G708"/>
  <c r="O708"/>
  <c r="Q708"/>
  <c r="S708"/>
  <c r="V708"/>
  <c r="U708" s="1"/>
  <c r="Y708"/>
  <c r="G709"/>
  <c r="O709"/>
  <c r="Q709"/>
  <c r="S709"/>
  <c r="V709"/>
  <c r="U709" s="1"/>
  <c r="Y709"/>
  <c r="G710"/>
  <c r="O710"/>
  <c r="Q710"/>
  <c r="S710"/>
  <c r="V710"/>
  <c r="U710" s="1"/>
  <c r="Y710"/>
  <c r="G711"/>
  <c r="O711"/>
  <c r="Q711"/>
  <c r="S711"/>
  <c r="V711"/>
  <c r="U711" s="1"/>
  <c r="Y711"/>
  <c r="G712"/>
  <c r="O712"/>
  <c r="Q712"/>
  <c r="S712"/>
  <c r="V712"/>
  <c r="U712" s="1"/>
  <c r="Y712"/>
  <c r="G713"/>
  <c r="O713"/>
  <c r="Q713"/>
  <c r="S713"/>
  <c r="V713"/>
  <c r="U713" s="1"/>
  <c r="Y713"/>
  <c r="G714"/>
  <c r="O714"/>
  <c r="Q714"/>
  <c r="S714"/>
  <c r="V714"/>
  <c r="U714" s="1"/>
  <c r="Y714"/>
  <c r="G715"/>
  <c r="O715"/>
  <c r="Q715"/>
  <c r="S715"/>
  <c r="V715"/>
  <c r="U715" s="1"/>
  <c r="Y715"/>
  <c r="G716"/>
  <c r="O716"/>
  <c r="Q716"/>
  <c r="S716"/>
  <c r="V716"/>
  <c r="U716" s="1"/>
  <c r="Y716"/>
  <c r="G717"/>
  <c r="O717"/>
  <c r="Q717"/>
  <c r="S717"/>
  <c r="V717"/>
  <c r="U717" s="1"/>
  <c r="Y717"/>
  <c r="G718"/>
  <c r="O718"/>
  <c r="Q718"/>
  <c r="S718"/>
  <c r="V718"/>
  <c r="U718" s="1"/>
  <c r="Y718"/>
  <c r="G719"/>
  <c r="O719"/>
  <c r="Q719"/>
  <c r="S719"/>
  <c r="V719"/>
  <c r="U719" s="1"/>
  <c r="Y719"/>
  <c r="G720"/>
  <c r="O720"/>
  <c r="Q720"/>
  <c r="S720"/>
  <c r="V720"/>
  <c r="U720" s="1"/>
  <c r="Y720"/>
  <c r="G721"/>
  <c r="O721"/>
  <c r="Q721"/>
  <c r="S721"/>
  <c r="V721"/>
  <c r="U721" s="1"/>
  <c r="Y721"/>
  <c r="G722"/>
  <c r="O722"/>
  <c r="Q722"/>
  <c r="S722"/>
  <c r="V722"/>
  <c r="U722" s="1"/>
  <c r="Y722"/>
  <c r="G723"/>
  <c r="O723"/>
  <c r="Q723"/>
  <c r="S723"/>
  <c r="V723"/>
  <c r="U723" s="1"/>
  <c r="Y723"/>
  <c r="G724"/>
  <c r="O724"/>
  <c r="Q724"/>
  <c r="S724"/>
  <c r="V724"/>
  <c r="U724" s="1"/>
  <c r="Y724"/>
  <c r="G725"/>
  <c r="O725"/>
  <c r="Q725"/>
  <c r="S725"/>
  <c r="V725"/>
  <c r="U725" s="1"/>
  <c r="Y725"/>
  <c r="G726"/>
  <c r="O726"/>
  <c r="Q726"/>
  <c r="S726"/>
  <c r="V726"/>
  <c r="U726" s="1"/>
  <c r="Y726"/>
  <c r="G727"/>
  <c r="O727"/>
  <c r="Q727"/>
  <c r="S727"/>
  <c r="V727"/>
  <c r="U727" s="1"/>
  <c r="Y727"/>
  <c r="G728"/>
  <c r="O728"/>
  <c r="Q728"/>
  <c r="S728"/>
  <c r="V728"/>
  <c r="U728" s="1"/>
  <c r="Y728"/>
  <c r="G729"/>
  <c r="O729"/>
  <c r="Q729"/>
  <c r="S729"/>
  <c r="V729"/>
  <c r="U729" s="1"/>
  <c r="Y729"/>
  <c r="G730"/>
  <c r="O730"/>
  <c r="Q730"/>
  <c r="S730"/>
  <c r="V730"/>
  <c r="U730" s="1"/>
  <c r="Y730"/>
  <c r="G731"/>
  <c r="O731"/>
  <c r="Q731"/>
  <c r="S731"/>
  <c r="V731"/>
  <c r="U731" s="1"/>
  <c r="Y731"/>
  <c r="G732"/>
  <c r="O732"/>
  <c r="Q732"/>
  <c r="S732"/>
  <c r="V732"/>
  <c r="U732" s="1"/>
  <c r="Y732"/>
  <c r="G733"/>
  <c r="O733"/>
  <c r="Q733"/>
  <c r="S733"/>
  <c r="V733"/>
  <c r="U733" s="1"/>
  <c r="Y733"/>
  <c r="G734"/>
  <c r="O734"/>
  <c r="Q734"/>
  <c r="S734"/>
  <c r="V734"/>
  <c r="U734" s="1"/>
  <c r="Y734"/>
  <c r="G735"/>
  <c r="O735"/>
  <c r="Q735"/>
  <c r="S735"/>
  <c r="V735"/>
  <c r="U735" s="1"/>
  <c r="Y735"/>
  <c r="G736"/>
  <c r="O736"/>
  <c r="Q736"/>
  <c r="S736"/>
  <c r="V736"/>
  <c r="U736" s="1"/>
  <c r="Y736"/>
  <c r="G737"/>
  <c r="O737"/>
  <c r="Q737"/>
  <c r="S737"/>
  <c r="V737"/>
  <c r="U737" s="1"/>
  <c r="Y737"/>
  <c r="G738"/>
  <c r="O738"/>
  <c r="Q738"/>
  <c r="S738"/>
  <c r="V738"/>
  <c r="U738" s="1"/>
  <c r="Y738"/>
  <c r="G739"/>
  <c r="O739"/>
  <c r="Q739"/>
  <c r="S739"/>
  <c r="V739"/>
  <c r="U739" s="1"/>
  <c r="Y739"/>
  <c r="G740"/>
  <c r="O740"/>
  <c r="Q740"/>
  <c r="S740"/>
  <c r="V740"/>
  <c r="U740" s="1"/>
  <c r="Y740"/>
  <c r="G741"/>
  <c r="O741"/>
  <c r="Q741"/>
  <c r="S741"/>
  <c r="V741"/>
  <c r="U741" s="1"/>
  <c r="Y741"/>
  <c r="G742"/>
  <c r="O742"/>
  <c r="Q742"/>
  <c r="S742"/>
  <c r="V742"/>
  <c r="U742" s="1"/>
  <c r="Y742"/>
  <c r="G743"/>
  <c r="O743"/>
  <c r="Q743"/>
  <c r="S743"/>
  <c r="V743"/>
  <c r="U743" s="1"/>
  <c r="Y743"/>
  <c r="G744"/>
  <c r="O744"/>
  <c r="Q744"/>
  <c r="S744"/>
  <c r="V744"/>
  <c r="U744" s="1"/>
  <c r="Y744"/>
  <c r="G745"/>
  <c r="O745"/>
  <c r="Q745"/>
  <c r="S745"/>
  <c r="V745"/>
  <c r="U745" s="1"/>
  <c r="Y745"/>
  <c r="G746"/>
  <c r="O746"/>
  <c r="Q746"/>
  <c r="S746"/>
  <c r="V746"/>
  <c r="U746" s="1"/>
  <c r="Y746"/>
  <c r="G747"/>
  <c r="O747"/>
  <c r="Q747"/>
  <c r="S747"/>
  <c r="V747"/>
  <c r="U747" s="1"/>
  <c r="Y747"/>
  <c r="G748"/>
  <c r="O748"/>
  <c r="Q748"/>
  <c r="S748"/>
  <c r="V748"/>
  <c r="U748" s="1"/>
  <c r="Y748"/>
  <c r="G749"/>
  <c r="O749"/>
  <c r="Q749"/>
  <c r="S749"/>
  <c r="V749"/>
  <c r="U749" s="1"/>
  <c r="Y749"/>
  <c r="G750"/>
  <c r="O750"/>
  <c r="Q750"/>
  <c r="S750"/>
  <c r="V750"/>
  <c r="U750" s="1"/>
  <c r="Y750"/>
  <c r="G751"/>
  <c r="O751"/>
  <c r="Q751"/>
  <c r="S751"/>
  <c r="V751"/>
  <c r="U751" s="1"/>
  <c r="Y751"/>
  <c r="G752"/>
  <c r="O752"/>
  <c r="Q752"/>
  <c r="S752"/>
  <c r="V752"/>
  <c r="U752" s="1"/>
  <c r="Y752"/>
  <c r="G753"/>
  <c r="O753"/>
  <c r="Q753"/>
  <c r="S753"/>
  <c r="V753"/>
  <c r="U753" s="1"/>
  <c r="Y753"/>
  <c r="G754"/>
  <c r="O754"/>
  <c r="Q754"/>
  <c r="S754"/>
  <c r="V754"/>
  <c r="U754" s="1"/>
  <c r="Y754"/>
  <c r="G755"/>
  <c r="O755"/>
  <c r="Q755"/>
  <c r="S755"/>
  <c r="V755"/>
  <c r="U755" s="1"/>
  <c r="Y755"/>
  <c r="G756"/>
  <c r="O756"/>
  <c r="Q756"/>
  <c r="S756"/>
  <c r="V756"/>
  <c r="U756" s="1"/>
  <c r="Y756"/>
  <c r="G757"/>
  <c r="O757"/>
  <c r="Q757"/>
  <c r="S757"/>
  <c r="V757"/>
  <c r="U757" s="1"/>
  <c r="Y757"/>
  <c r="G758"/>
  <c r="O758"/>
  <c r="Q758"/>
  <c r="S758"/>
  <c r="V758"/>
  <c r="U758" s="1"/>
  <c r="Y758"/>
  <c r="G759"/>
  <c r="O759"/>
  <c r="Q759"/>
  <c r="S759"/>
  <c r="V759"/>
  <c r="U759" s="1"/>
  <c r="Y759"/>
  <c r="G760"/>
  <c r="O760"/>
  <c r="Q760"/>
  <c r="S760"/>
  <c r="V760"/>
  <c r="U760" s="1"/>
  <c r="Y760"/>
  <c r="G761"/>
  <c r="O761"/>
  <c r="Q761"/>
  <c r="S761"/>
  <c r="V761"/>
  <c r="U761" s="1"/>
  <c r="Y761"/>
  <c r="G762"/>
  <c r="O762"/>
  <c r="Q762"/>
  <c r="S762"/>
  <c r="V762"/>
  <c r="U762" s="1"/>
  <c r="Y762"/>
  <c r="G763"/>
  <c r="O763"/>
  <c r="Q763"/>
  <c r="S763"/>
  <c r="V763"/>
  <c r="U763" s="1"/>
  <c r="Y763"/>
  <c r="G764"/>
  <c r="O764"/>
  <c r="Q764"/>
  <c r="S764"/>
  <c r="V764"/>
  <c r="U764" s="1"/>
  <c r="Y764"/>
  <c r="G765"/>
  <c r="O765"/>
  <c r="Q765"/>
  <c r="S765"/>
  <c r="V765"/>
  <c r="U765" s="1"/>
  <c r="Y765"/>
  <c r="G766"/>
  <c r="O766"/>
  <c r="Q766"/>
  <c r="S766"/>
  <c r="V766"/>
  <c r="U766" s="1"/>
  <c r="Y766"/>
  <c r="G767"/>
  <c r="O767"/>
  <c r="Q767"/>
  <c r="S767"/>
  <c r="V767"/>
  <c r="U767" s="1"/>
  <c r="Y767"/>
  <c r="G768"/>
  <c r="O768"/>
  <c r="Q768"/>
  <c r="S768"/>
  <c r="V768"/>
  <c r="U768" s="1"/>
  <c r="Y768"/>
  <c r="G769"/>
  <c r="O769"/>
  <c r="Q769"/>
  <c r="S769"/>
  <c r="V769"/>
  <c r="U769" s="1"/>
  <c r="Y769"/>
  <c r="G770"/>
  <c r="O770"/>
  <c r="Q770"/>
  <c r="S770"/>
  <c r="V770"/>
  <c r="U770" s="1"/>
  <c r="Y770"/>
  <c r="G771"/>
  <c r="O771"/>
  <c r="Q771"/>
  <c r="S771"/>
  <c r="V771"/>
  <c r="U771" s="1"/>
  <c r="Y771"/>
  <c r="G772"/>
  <c r="O772"/>
  <c r="Q772"/>
  <c r="S772"/>
  <c r="V772"/>
  <c r="U772" s="1"/>
  <c r="Y772"/>
  <c r="G773"/>
  <c r="O773"/>
  <c r="Q773"/>
  <c r="S773"/>
  <c r="V773"/>
  <c r="U773" s="1"/>
  <c r="Y773"/>
  <c r="G774"/>
  <c r="O774"/>
  <c r="Q774"/>
  <c r="S774"/>
  <c r="V774"/>
  <c r="U774" s="1"/>
  <c r="Y774"/>
  <c r="G775"/>
  <c r="O775"/>
  <c r="Q775"/>
  <c r="S775"/>
  <c r="V775"/>
  <c r="U775" s="1"/>
  <c r="Y775"/>
  <c r="G776"/>
  <c r="O776"/>
  <c r="Q776"/>
  <c r="S776"/>
  <c r="V776"/>
  <c r="U776" s="1"/>
  <c r="Y776"/>
  <c r="G777"/>
  <c r="O777"/>
  <c r="Q777"/>
  <c r="S777"/>
  <c r="V777"/>
  <c r="U777" s="1"/>
  <c r="Y777"/>
  <c r="G778"/>
  <c r="O778"/>
  <c r="Q778"/>
  <c r="S778"/>
  <c r="V778"/>
  <c r="U778" s="1"/>
  <c r="Y778"/>
  <c r="G779"/>
  <c r="O779"/>
  <c r="Q779"/>
  <c r="S779"/>
  <c r="V779"/>
  <c r="U779" s="1"/>
  <c r="Y779"/>
  <c r="G780"/>
  <c r="O780"/>
  <c r="Q780"/>
  <c r="S780"/>
  <c r="V780"/>
  <c r="U780" s="1"/>
  <c r="Y780"/>
  <c r="G781"/>
  <c r="O781"/>
  <c r="Q781"/>
  <c r="S781"/>
  <c r="V781"/>
  <c r="U781" s="1"/>
  <c r="Y781"/>
  <c r="G782"/>
  <c r="O782"/>
  <c r="Q782"/>
  <c r="S782"/>
  <c r="V782"/>
  <c r="U782" s="1"/>
  <c r="Y782"/>
  <c r="G783"/>
  <c r="O783"/>
  <c r="Q783"/>
  <c r="S783"/>
  <c r="V783"/>
  <c r="U783" s="1"/>
  <c r="Y783"/>
  <c r="G784"/>
  <c r="O784"/>
  <c r="Q784"/>
  <c r="S784"/>
  <c r="V784"/>
  <c r="U784" s="1"/>
  <c r="Y784"/>
  <c r="G785"/>
  <c r="O785"/>
  <c r="Q785"/>
  <c r="S785"/>
  <c r="V785"/>
  <c r="U785" s="1"/>
  <c r="Y785"/>
  <c r="G786"/>
  <c r="O786"/>
  <c r="Q786"/>
  <c r="S786"/>
  <c r="V786"/>
  <c r="U786" s="1"/>
  <c r="Y786"/>
  <c r="G787"/>
  <c r="O787"/>
  <c r="Q787"/>
  <c r="S787"/>
  <c r="V787"/>
  <c r="U787" s="1"/>
  <c r="Y787"/>
  <c r="G788"/>
  <c r="O788"/>
  <c r="Q788"/>
  <c r="S788"/>
  <c r="V788"/>
  <c r="U788" s="1"/>
  <c r="Y788"/>
  <c r="G789"/>
  <c r="O789"/>
  <c r="Q789"/>
  <c r="S789"/>
  <c r="V789"/>
  <c r="U789" s="1"/>
  <c r="Y789"/>
  <c r="G790"/>
  <c r="O790"/>
  <c r="Q790"/>
  <c r="S790"/>
  <c r="V790"/>
  <c r="U790" s="1"/>
  <c r="Y790"/>
  <c r="G791"/>
  <c r="O791"/>
  <c r="Q791"/>
  <c r="S791"/>
  <c r="V791"/>
  <c r="U791" s="1"/>
  <c r="Y791"/>
  <c r="G792"/>
  <c r="O792"/>
  <c r="Q792"/>
  <c r="S792"/>
  <c r="V792"/>
  <c r="U792" s="1"/>
  <c r="Y792"/>
  <c r="G793"/>
  <c r="O793"/>
  <c r="Q793"/>
  <c r="S793"/>
  <c r="V793"/>
  <c r="U793" s="1"/>
  <c r="Y793"/>
  <c r="G794"/>
  <c r="O794"/>
  <c r="Q794"/>
  <c r="S794"/>
  <c r="V794"/>
  <c r="U794" s="1"/>
  <c r="Y794"/>
  <c r="G795"/>
  <c r="O795"/>
  <c r="Q795"/>
  <c r="S795"/>
  <c r="V795"/>
  <c r="U795" s="1"/>
  <c r="Y795"/>
  <c r="G796"/>
  <c r="O796"/>
  <c r="Q796"/>
  <c r="S796"/>
  <c r="V796"/>
  <c r="U796" s="1"/>
  <c r="Y796"/>
  <c r="G797"/>
  <c r="O797"/>
  <c r="Q797"/>
  <c r="S797"/>
  <c r="V797"/>
  <c r="U797" s="1"/>
  <c r="Y797"/>
  <c r="G798"/>
  <c r="O798"/>
  <c r="Q798"/>
  <c r="S798"/>
  <c r="V798"/>
  <c r="U798" s="1"/>
  <c r="Y798"/>
  <c r="G799"/>
  <c r="O799"/>
  <c r="Q799"/>
  <c r="S799"/>
  <c r="V799"/>
  <c r="U799" s="1"/>
  <c r="Y799"/>
  <c r="G800"/>
  <c r="O800"/>
  <c r="Q800"/>
  <c r="S800"/>
  <c r="V800"/>
  <c r="U800" s="1"/>
  <c r="Y800"/>
  <c r="G801"/>
  <c r="O801"/>
  <c r="Q801"/>
  <c r="S801"/>
  <c r="V801"/>
  <c r="U801" s="1"/>
  <c r="Y801"/>
  <c r="G802"/>
  <c r="O802"/>
  <c r="Q802"/>
  <c r="S802"/>
  <c r="V802"/>
  <c r="U802" s="1"/>
  <c r="Y802"/>
  <c r="G803"/>
  <c r="O803"/>
  <c r="Q803"/>
  <c r="S803"/>
  <c r="V803"/>
  <c r="U803" s="1"/>
  <c r="Y803"/>
  <c r="G804"/>
  <c r="O804"/>
  <c r="Q804"/>
  <c r="S804"/>
  <c r="V804"/>
  <c r="U804" s="1"/>
  <c r="Y804"/>
  <c r="G805"/>
  <c r="O805"/>
  <c r="Q805"/>
  <c r="S805"/>
  <c r="V805"/>
  <c r="U805" s="1"/>
  <c r="Y805"/>
  <c r="G806"/>
  <c r="O806"/>
  <c r="Q806"/>
  <c r="S806"/>
  <c r="V806"/>
  <c r="U806" s="1"/>
  <c r="Y806"/>
  <c r="G807"/>
  <c r="O807"/>
  <c r="Q807"/>
  <c r="S807"/>
  <c r="V807"/>
  <c r="U807" s="1"/>
  <c r="Y807"/>
  <c r="G808"/>
  <c r="O808"/>
  <c r="Q808"/>
  <c r="S808"/>
  <c r="V808"/>
  <c r="U808" s="1"/>
  <c r="Y808"/>
  <c r="G809"/>
  <c r="O809"/>
  <c r="Q809"/>
  <c r="S809"/>
  <c r="V809"/>
  <c r="U809" s="1"/>
  <c r="Y809"/>
  <c r="G810"/>
  <c r="O810"/>
  <c r="Q810"/>
  <c r="S810"/>
  <c r="V810"/>
  <c r="U810" s="1"/>
  <c r="Y810"/>
  <c r="G811"/>
  <c r="O811"/>
  <c r="Q811"/>
  <c r="S811"/>
  <c r="V811"/>
  <c r="U811" s="1"/>
  <c r="Y811"/>
  <c r="G812"/>
  <c r="O812"/>
  <c r="Q812"/>
  <c r="S812"/>
  <c r="V812"/>
  <c r="U812" s="1"/>
  <c r="Y812"/>
  <c r="G813"/>
  <c r="O813"/>
  <c r="Q813"/>
  <c r="S813"/>
  <c r="V813"/>
  <c r="U813" s="1"/>
  <c r="Y813"/>
  <c r="G814"/>
  <c r="O814"/>
  <c r="Q814"/>
  <c r="S814"/>
  <c r="V814"/>
  <c r="U814" s="1"/>
  <c r="Y814"/>
  <c r="G815"/>
  <c r="O815"/>
  <c r="Q815"/>
  <c r="S815"/>
  <c r="V815"/>
  <c r="U815" s="1"/>
  <c r="Y815"/>
  <c r="G816"/>
  <c r="O816"/>
  <c r="Q816"/>
  <c r="S816"/>
  <c r="V816"/>
  <c r="U816" s="1"/>
  <c r="Y816"/>
  <c r="G817"/>
  <c r="O817"/>
  <c r="Q817"/>
  <c r="S817"/>
  <c r="V817"/>
  <c r="U817" s="1"/>
  <c r="Y817"/>
  <c r="G818"/>
  <c r="O818"/>
  <c r="Q818"/>
  <c r="S818"/>
  <c r="V818"/>
  <c r="U818" s="1"/>
  <c r="Y818"/>
  <c r="G819"/>
  <c r="O819"/>
  <c r="Q819"/>
  <c r="S819"/>
  <c r="V819"/>
  <c r="U819" s="1"/>
  <c r="Y819"/>
  <c r="G820"/>
  <c r="O820"/>
  <c r="Q820"/>
  <c r="S820"/>
  <c r="V820"/>
  <c r="U820" s="1"/>
  <c r="Y820"/>
  <c r="G821"/>
  <c r="O821"/>
  <c r="Q821"/>
  <c r="S821"/>
  <c r="V821"/>
  <c r="U821" s="1"/>
  <c r="Y821"/>
  <c r="G822"/>
  <c r="O822"/>
  <c r="Q822"/>
  <c r="S822"/>
  <c r="V822"/>
  <c r="U822" s="1"/>
  <c r="Y822"/>
  <c r="G823"/>
  <c r="O823"/>
  <c r="Q823"/>
  <c r="S823"/>
  <c r="V823"/>
  <c r="U823" s="1"/>
  <c r="Y823"/>
  <c r="G824"/>
  <c r="O824"/>
  <c r="Q824"/>
  <c r="S824"/>
  <c r="V824"/>
  <c r="U824" s="1"/>
  <c r="Y824"/>
  <c r="G825"/>
  <c r="O825"/>
  <c r="Q825"/>
  <c r="S825"/>
  <c r="V825"/>
  <c r="U825" s="1"/>
  <c r="Y825"/>
  <c r="G826"/>
  <c r="O826"/>
  <c r="Q826"/>
  <c r="S826"/>
  <c r="V826"/>
  <c r="U826" s="1"/>
  <c r="Y826"/>
  <c r="G827"/>
  <c r="O827"/>
  <c r="Q827"/>
  <c r="S827"/>
  <c r="V827"/>
  <c r="U827" s="1"/>
  <c r="Y827"/>
  <c r="G828"/>
  <c r="O828"/>
  <c r="Q828"/>
  <c r="S828"/>
  <c r="V828"/>
  <c r="U828" s="1"/>
  <c r="Y828"/>
  <c r="G829"/>
  <c r="O829"/>
  <c r="Q829"/>
  <c r="S829"/>
  <c r="V829"/>
  <c r="U829" s="1"/>
  <c r="Y829"/>
  <c r="G830"/>
  <c r="O830"/>
  <c r="Q830"/>
  <c r="S830"/>
  <c r="V830"/>
  <c r="U830" s="1"/>
  <c r="Y830"/>
  <c r="G831"/>
  <c r="O831"/>
  <c r="Q831"/>
  <c r="S831"/>
  <c r="V831"/>
  <c r="U831" s="1"/>
  <c r="Y831"/>
  <c r="G832"/>
  <c r="O832"/>
  <c r="Q832"/>
  <c r="S832"/>
  <c r="V832"/>
  <c r="U832" s="1"/>
  <c r="Y832"/>
  <c r="G833"/>
  <c r="O833"/>
  <c r="Q833"/>
  <c r="S833"/>
  <c r="V833"/>
  <c r="U833" s="1"/>
  <c r="Y833"/>
  <c r="G834"/>
  <c r="O834"/>
  <c r="Q834"/>
  <c r="S834"/>
  <c r="V834"/>
  <c r="U834" s="1"/>
  <c r="Y834"/>
  <c r="G835"/>
  <c r="O835"/>
  <c r="Q835"/>
  <c r="S835"/>
  <c r="V835"/>
  <c r="U835" s="1"/>
  <c r="Y835"/>
  <c r="G836"/>
  <c r="O836"/>
  <c r="Q836"/>
  <c r="S836"/>
  <c r="V836"/>
  <c r="U836" s="1"/>
  <c r="Y836"/>
  <c r="G837"/>
  <c r="O837"/>
  <c r="Q837"/>
  <c r="S837"/>
  <c r="V837"/>
  <c r="U837" s="1"/>
  <c r="Y837"/>
  <c r="G838"/>
  <c r="O838"/>
  <c r="Q838"/>
  <c r="S838"/>
  <c r="V838"/>
  <c r="U838" s="1"/>
  <c r="Y838"/>
  <c r="G839"/>
  <c r="O839"/>
  <c r="Q839"/>
  <c r="S839"/>
  <c r="V839"/>
  <c r="U839" s="1"/>
  <c r="Y839"/>
  <c r="G840"/>
  <c r="O840"/>
  <c r="Q840"/>
  <c r="S840"/>
  <c r="V840"/>
  <c r="U840" s="1"/>
  <c r="Y840"/>
  <c r="G841"/>
  <c r="O841"/>
  <c r="Q841"/>
  <c r="S841"/>
  <c r="V841"/>
  <c r="U841" s="1"/>
  <c r="Y841"/>
  <c r="G842"/>
  <c r="O842"/>
  <c r="Q842"/>
  <c r="S842"/>
  <c r="V842"/>
  <c r="U842" s="1"/>
  <c r="Y842"/>
  <c r="G843"/>
  <c r="O843"/>
  <c r="Q843"/>
  <c r="S843"/>
  <c r="V843"/>
  <c r="U843" s="1"/>
  <c r="Y843"/>
  <c r="G844"/>
  <c r="O844"/>
  <c r="Q844"/>
  <c r="S844"/>
  <c r="V844"/>
  <c r="U844" s="1"/>
  <c r="Y844"/>
  <c r="G845"/>
  <c r="O845"/>
  <c r="Q845"/>
  <c r="S845"/>
  <c r="V845"/>
  <c r="U845" s="1"/>
  <c r="Y845"/>
  <c r="G846"/>
  <c r="O846"/>
  <c r="Q846"/>
  <c r="S846"/>
  <c r="V846"/>
  <c r="U846" s="1"/>
  <c r="Y846"/>
  <c r="G847"/>
  <c r="O847"/>
  <c r="Q847"/>
  <c r="S847"/>
  <c r="V847"/>
  <c r="U847" s="1"/>
  <c r="Y847"/>
  <c r="G848"/>
  <c r="O848"/>
  <c r="Q848"/>
  <c r="S848"/>
  <c r="V848"/>
  <c r="U848" s="1"/>
  <c r="Y848"/>
  <c r="G849"/>
  <c r="O849"/>
  <c r="Q849"/>
  <c r="S849"/>
  <c r="V849"/>
  <c r="U849" s="1"/>
  <c r="Y849"/>
  <c r="G850"/>
  <c r="O850"/>
  <c r="Q850"/>
  <c r="S850"/>
  <c r="V850"/>
  <c r="U850" s="1"/>
  <c r="Y850"/>
  <c r="G851"/>
  <c r="O851"/>
  <c r="Q851"/>
  <c r="S851"/>
  <c r="V851"/>
  <c r="U851" s="1"/>
  <c r="Y851"/>
  <c r="G852"/>
  <c r="O852"/>
  <c r="Q852"/>
  <c r="S852"/>
  <c r="V852"/>
  <c r="U852" s="1"/>
  <c r="Y852"/>
  <c r="G853"/>
  <c r="O853"/>
  <c r="Q853"/>
  <c r="S853"/>
  <c r="V853"/>
  <c r="U853" s="1"/>
  <c r="Y853"/>
  <c r="G854"/>
  <c r="O854"/>
  <c r="Q854"/>
  <c r="S854"/>
  <c r="V854"/>
  <c r="U854" s="1"/>
  <c r="Y854"/>
  <c r="G855"/>
  <c r="O855"/>
  <c r="Q855"/>
  <c r="S855"/>
  <c r="V855"/>
  <c r="U855" s="1"/>
  <c r="Y855"/>
  <c r="G856"/>
  <c r="O856"/>
  <c r="Q856"/>
  <c r="S856"/>
  <c r="V856"/>
  <c r="U856" s="1"/>
  <c r="Y856"/>
  <c r="G857"/>
  <c r="O857"/>
  <c r="Q857"/>
  <c r="S857"/>
  <c r="V857"/>
  <c r="U857" s="1"/>
  <c r="Y857"/>
  <c r="G858"/>
  <c r="O858"/>
  <c r="Q858"/>
  <c r="S858"/>
  <c r="V858"/>
  <c r="U858" s="1"/>
  <c r="Y858"/>
  <c r="G859"/>
  <c r="O859"/>
  <c r="Q859"/>
  <c r="S859"/>
  <c r="V859"/>
  <c r="U859" s="1"/>
  <c r="Y859"/>
  <c r="G860"/>
  <c r="O860"/>
  <c r="Q860"/>
  <c r="S860"/>
  <c r="V860"/>
  <c r="U860" s="1"/>
  <c r="Y860"/>
  <c r="G861"/>
  <c r="O861"/>
  <c r="Q861"/>
  <c r="S861"/>
  <c r="V861"/>
  <c r="U861" s="1"/>
  <c r="Y861"/>
  <c r="G862"/>
  <c r="O862"/>
  <c r="Q862"/>
  <c r="S862"/>
  <c r="V862"/>
  <c r="U862" s="1"/>
  <c r="Y862"/>
  <c r="G863"/>
  <c r="O863"/>
  <c r="Q863"/>
  <c r="S863"/>
  <c r="V863"/>
  <c r="U863" s="1"/>
  <c r="Y863"/>
  <c r="G864"/>
  <c r="O864"/>
  <c r="Q864"/>
  <c r="S864"/>
  <c r="V864"/>
  <c r="U864" s="1"/>
  <c r="Y864"/>
  <c r="G865"/>
  <c r="O865"/>
  <c r="Q865"/>
  <c r="S865"/>
  <c r="V865"/>
  <c r="U865" s="1"/>
  <c r="Y865"/>
  <c r="G866"/>
  <c r="O866"/>
  <c r="Q866"/>
  <c r="S866"/>
  <c r="V866"/>
  <c r="U866" s="1"/>
  <c r="Y866"/>
  <c r="G867"/>
  <c r="O867"/>
  <c r="Q867"/>
  <c r="S867"/>
  <c r="V867"/>
  <c r="U867" s="1"/>
  <c r="Y867"/>
  <c r="G868"/>
  <c r="O868"/>
  <c r="Q868"/>
  <c r="S868"/>
  <c r="V868"/>
  <c r="U868" s="1"/>
  <c r="Y868"/>
  <c r="G869"/>
  <c r="O869"/>
  <c r="Q869"/>
  <c r="S869"/>
  <c r="V869"/>
  <c r="U869" s="1"/>
  <c r="Y869"/>
  <c r="G870"/>
  <c r="O870"/>
  <c r="Q870"/>
  <c r="S870"/>
  <c r="V870"/>
  <c r="U870" s="1"/>
  <c r="Y870"/>
  <c r="G871"/>
  <c r="O871"/>
  <c r="Q871"/>
  <c r="S871"/>
  <c r="V871"/>
  <c r="U871" s="1"/>
  <c r="Y871"/>
  <c r="G872"/>
  <c r="O872"/>
  <c r="Q872"/>
  <c r="S872"/>
  <c r="V872"/>
  <c r="U872" s="1"/>
  <c r="Y872"/>
  <c r="G873"/>
  <c r="O873"/>
  <c r="Q873"/>
  <c r="S873"/>
  <c r="V873"/>
  <c r="U873" s="1"/>
  <c r="Y873"/>
  <c r="G874"/>
  <c r="O874"/>
  <c r="Q874"/>
  <c r="S874"/>
  <c r="V874"/>
  <c r="U874" s="1"/>
  <c r="Y874"/>
  <c r="G875"/>
  <c r="O875"/>
  <c r="Q875"/>
  <c r="S875"/>
  <c r="V875"/>
  <c r="U875" s="1"/>
  <c r="Y875"/>
  <c r="G876"/>
  <c r="O876"/>
  <c r="Q876"/>
  <c r="S876"/>
  <c r="V876"/>
  <c r="U876" s="1"/>
  <c r="Y876"/>
  <c r="G877"/>
  <c r="O877"/>
  <c r="Q877"/>
  <c r="S877"/>
  <c r="V877"/>
  <c r="U877" s="1"/>
  <c r="Y877"/>
  <c r="G878"/>
  <c r="O878"/>
  <c r="Q878"/>
  <c r="S878"/>
  <c r="V878"/>
  <c r="U878" s="1"/>
  <c r="Y878"/>
  <c r="G879"/>
  <c r="O879"/>
  <c r="Q879"/>
  <c r="S879"/>
  <c r="V879"/>
  <c r="U879" s="1"/>
  <c r="Y879"/>
  <c r="G880"/>
  <c r="O880"/>
  <c r="Q880"/>
  <c r="S880"/>
  <c r="V880"/>
  <c r="U880" s="1"/>
  <c r="Y880"/>
  <c r="G881"/>
  <c r="O881"/>
  <c r="Q881"/>
  <c r="S881"/>
  <c r="V881"/>
  <c r="U881" s="1"/>
  <c r="Y881"/>
  <c r="G882"/>
  <c r="O882"/>
  <c r="Q882"/>
  <c r="S882"/>
  <c r="V882"/>
  <c r="U882" s="1"/>
  <c r="Y882"/>
  <c r="G883"/>
  <c r="O883"/>
  <c r="Q883"/>
  <c r="S883"/>
  <c r="V883"/>
  <c r="U883" s="1"/>
  <c r="Y883"/>
  <c r="G884"/>
  <c r="O884"/>
  <c r="Q884"/>
  <c r="S884"/>
  <c r="V884"/>
  <c r="U884" s="1"/>
  <c r="Y884"/>
  <c r="G885"/>
  <c r="O885"/>
  <c r="Q885"/>
  <c r="S885"/>
  <c r="V885"/>
  <c r="U885" s="1"/>
  <c r="Y885"/>
  <c r="G886"/>
  <c r="O886"/>
  <c r="Q886"/>
  <c r="S886"/>
  <c r="V886"/>
  <c r="U886" s="1"/>
  <c r="Y886"/>
  <c r="G887"/>
  <c r="O887"/>
  <c r="Q887"/>
  <c r="S887"/>
  <c r="V887"/>
  <c r="U887" s="1"/>
  <c r="Y887"/>
  <c r="G888"/>
  <c r="O888"/>
  <c r="Q888"/>
  <c r="S888"/>
  <c r="V888"/>
  <c r="U888" s="1"/>
  <c r="Y888"/>
  <c r="G889"/>
  <c r="O889"/>
  <c r="Q889"/>
  <c r="S889"/>
  <c r="V889"/>
  <c r="U889" s="1"/>
  <c r="Y889"/>
  <c r="G890"/>
  <c r="O890"/>
  <c r="Q890"/>
  <c r="S890"/>
  <c r="V890"/>
  <c r="U890" s="1"/>
  <c r="Y890"/>
  <c r="G891"/>
  <c r="O891"/>
  <c r="Q891"/>
  <c r="S891"/>
  <c r="V891"/>
  <c r="U891" s="1"/>
  <c r="Y891"/>
  <c r="G892"/>
  <c r="O892"/>
  <c r="Q892"/>
  <c r="S892"/>
  <c r="V892"/>
  <c r="U892" s="1"/>
  <c r="Y892"/>
  <c r="G893"/>
  <c r="O893"/>
  <c r="Q893"/>
  <c r="S893"/>
  <c r="V893"/>
  <c r="U893" s="1"/>
  <c r="Y893"/>
  <c r="G894"/>
  <c r="O894"/>
  <c r="Q894"/>
  <c r="S894"/>
  <c r="V894"/>
  <c r="U894" s="1"/>
  <c r="Y894"/>
  <c r="G895"/>
  <c r="O895"/>
  <c r="Q895"/>
  <c r="S895"/>
  <c r="V895"/>
  <c r="U895" s="1"/>
  <c r="Y895"/>
  <c r="G896"/>
  <c r="O896"/>
  <c r="Q896"/>
  <c r="S896"/>
  <c r="V896"/>
  <c r="U896" s="1"/>
  <c r="Y896"/>
  <c r="G897"/>
  <c r="O897"/>
  <c r="Q897"/>
  <c r="S897"/>
  <c r="V897"/>
  <c r="U897" s="1"/>
  <c r="Y897"/>
  <c r="G898"/>
  <c r="O898"/>
  <c r="Q898"/>
  <c r="S898"/>
  <c r="V898"/>
  <c r="U898" s="1"/>
  <c r="Y898"/>
  <c r="G899"/>
  <c r="O899"/>
  <c r="Q899"/>
  <c r="S899"/>
  <c r="V899"/>
  <c r="U899" s="1"/>
  <c r="Y899"/>
  <c r="G900"/>
  <c r="O900"/>
  <c r="Q900"/>
  <c r="S900"/>
  <c r="V900"/>
  <c r="U900" s="1"/>
  <c r="Y900"/>
  <c r="G901"/>
  <c r="O901"/>
  <c r="Q901"/>
  <c r="S901"/>
  <c r="V901"/>
  <c r="U901" s="1"/>
  <c r="Y901"/>
  <c r="G902"/>
  <c r="O902"/>
  <c r="Q902"/>
  <c r="S902"/>
  <c r="V902"/>
  <c r="U902" s="1"/>
  <c r="Y902"/>
  <c r="G903"/>
  <c r="O903"/>
  <c r="Q903"/>
  <c r="S903"/>
  <c r="V903"/>
  <c r="U903" s="1"/>
  <c r="Y903"/>
  <c r="G904"/>
  <c r="O904"/>
  <c r="Q904"/>
  <c r="S904"/>
  <c r="V904"/>
  <c r="U904" s="1"/>
  <c r="Y904"/>
  <c r="G905"/>
  <c r="O905"/>
  <c r="Q905"/>
  <c r="S905"/>
  <c r="V905"/>
  <c r="U905" s="1"/>
  <c r="Y905"/>
  <c r="G906"/>
  <c r="O906"/>
  <c r="Q906"/>
  <c r="S906"/>
  <c r="V906"/>
  <c r="U906" s="1"/>
  <c r="Y906"/>
  <c r="G907"/>
  <c r="O907"/>
  <c r="Q907"/>
  <c r="S907"/>
  <c r="V907"/>
  <c r="U907" s="1"/>
  <c r="Y907"/>
  <c r="G908"/>
  <c r="O908"/>
  <c r="Q908"/>
  <c r="S908"/>
  <c r="V908"/>
  <c r="U908" s="1"/>
  <c r="Y908"/>
  <c r="G909"/>
  <c r="O909"/>
  <c r="Q909"/>
  <c r="S909"/>
  <c r="V909"/>
  <c r="U909" s="1"/>
  <c r="Y909"/>
  <c r="G910"/>
  <c r="O910"/>
  <c r="Q910"/>
  <c r="S910"/>
  <c r="V910"/>
  <c r="U910" s="1"/>
  <c r="Y910"/>
  <c r="G911"/>
  <c r="O911"/>
  <c r="Q911"/>
  <c r="S911"/>
  <c r="V911"/>
  <c r="U911" s="1"/>
  <c r="Y911"/>
  <c r="G912"/>
  <c r="O912"/>
  <c r="Q912"/>
  <c r="S912"/>
  <c r="V912"/>
  <c r="U912" s="1"/>
  <c r="Y912"/>
  <c r="G913"/>
  <c r="O913"/>
  <c r="Q913"/>
  <c r="S913"/>
  <c r="V913"/>
  <c r="U913" s="1"/>
  <c r="Y913"/>
  <c r="G914"/>
  <c r="O914"/>
  <c r="Q914"/>
  <c r="S914"/>
  <c r="V914"/>
  <c r="U914" s="1"/>
  <c r="Y914"/>
  <c r="G915"/>
  <c r="O915"/>
  <c r="Q915"/>
  <c r="S915"/>
  <c r="V915"/>
  <c r="U915" s="1"/>
  <c r="Y915"/>
  <c r="G916"/>
  <c r="O916"/>
  <c r="Q916"/>
  <c r="S916"/>
  <c r="V916"/>
  <c r="U916" s="1"/>
  <c r="Y916"/>
  <c r="G917"/>
  <c r="O917"/>
  <c r="Q917"/>
  <c r="S917"/>
  <c r="V917"/>
  <c r="U917" s="1"/>
  <c r="Y917"/>
  <c r="G918"/>
  <c r="O918"/>
  <c r="Q918"/>
  <c r="S918"/>
  <c r="V918"/>
  <c r="U918" s="1"/>
  <c r="Y918"/>
  <c r="G919"/>
  <c r="O919"/>
  <c r="Q919"/>
  <c r="S919"/>
  <c r="V919"/>
  <c r="U919" s="1"/>
  <c r="Y919"/>
  <c r="G920"/>
  <c r="O920"/>
  <c r="Q920"/>
  <c r="S920"/>
  <c r="V920"/>
  <c r="U920" s="1"/>
  <c r="Y920"/>
  <c r="G921"/>
  <c r="O921"/>
  <c r="Q921"/>
  <c r="S921"/>
  <c r="V921"/>
  <c r="U921" s="1"/>
  <c r="Y921"/>
  <c r="G922"/>
  <c r="O922"/>
  <c r="Q922"/>
  <c r="S922"/>
  <c r="V922"/>
  <c r="U922" s="1"/>
  <c r="Y922"/>
  <c r="G923"/>
  <c r="O923"/>
  <c r="Q923"/>
  <c r="S923"/>
  <c r="V923"/>
  <c r="U923" s="1"/>
  <c r="Y923"/>
  <c r="G924"/>
  <c r="O924"/>
  <c r="Q924"/>
  <c r="S924"/>
  <c r="V924"/>
  <c r="U924" s="1"/>
  <c r="Y924"/>
  <c r="G925"/>
  <c r="O925"/>
  <c r="Q925"/>
  <c r="S925"/>
  <c r="V925"/>
  <c r="U925" s="1"/>
  <c r="Y925"/>
  <c r="G926"/>
  <c r="O926"/>
  <c r="Q926"/>
  <c r="S926"/>
  <c r="V926"/>
  <c r="U926" s="1"/>
  <c r="Y926"/>
  <c r="G927"/>
  <c r="O927"/>
  <c r="Q927"/>
  <c r="S927"/>
  <c r="V927"/>
  <c r="U927" s="1"/>
  <c r="Y927"/>
  <c r="G928"/>
  <c r="O928"/>
  <c r="Q928"/>
  <c r="S928"/>
  <c r="V928"/>
  <c r="U928" s="1"/>
  <c r="Y928"/>
  <c r="G929"/>
  <c r="O929"/>
  <c r="Q929"/>
  <c r="S929"/>
  <c r="V929"/>
  <c r="U929" s="1"/>
  <c r="Y929"/>
  <c r="G930"/>
  <c r="O930"/>
  <c r="Q930"/>
  <c r="S930"/>
  <c r="V930"/>
  <c r="U930" s="1"/>
  <c r="Y930"/>
  <c r="G931"/>
  <c r="O931"/>
  <c r="Q931"/>
  <c r="S931"/>
  <c r="V931"/>
  <c r="U931" s="1"/>
  <c r="Y931"/>
  <c r="G932"/>
  <c r="O932"/>
  <c r="Q932"/>
  <c r="S932"/>
  <c r="V932"/>
  <c r="U932" s="1"/>
  <c r="Y932"/>
  <c r="G933"/>
  <c r="O933"/>
  <c r="Q933"/>
  <c r="S933"/>
  <c r="V933"/>
  <c r="U933" s="1"/>
  <c r="Y933"/>
  <c r="G934"/>
  <c r="O934"/>
  <c r="Q934"/>
  <c r="S934"/>
  <c r="V934"/>
  <c r="U934" s="1"/>
  <c r="Y934"/>
  <c r="G935"/>
  <c r="O935"/>
  <c r="Q935"/>
  <c r="S935"/>
  <c r="V935"/>
  <c r="U935" s="1"/>
  <c r="Y935"/>
  <c r="G936"/>
  <c r="O936"/>
  <c r="Q936"/>
  <c r="S936"/>
  <c r="V936"/>
  <c r="U936" s="1"/>
  <c r="Y936"/>
  <c r="G937"/>
  <c r="O937"/>
  <c r="Q937"/>
  <c r="S937"/>
  <c r="V937"/>
  <c r="U937" s="1"/>
  <c r="Y937"/>
  <c r="G938"/>
  <c r="O938"/>
  <c r="Q938"/>
  <c r="S938"/>
  <c r="V938"/>
  <c r="U938" s="1"/>
  <c r="Y938"/>
  <c r="G939"/>
  <c r="O939"/>
  <c r="Q939"/>
  <c r="S939"/>
  <c r="V939"/>
  <c r="U939" s="1"/>
  <c r="Y939"/>
  <c r="G940"/>
  <c r="O940"/>
  <c r="Q940"/>
  <c r="S940"/>
  <c r="V940"/>
  <c r="U940" s="1"/>
  <c r="Y940"/>
  <c r="G941"/>
  <c r="O941"/>
  <c r="Q941"/>
  <c r="S941"/>
  <c r="V941"/>
  <c r="U941" s="1"/>
  <c r="Y941"/>
  <c r="G942"/>
  <c r="O942"/>
  <c r="Q942"/>
  <c r="S942"/>
  <c r="V942"/>
  <c r="U942" s="1"/>
  <c r="Y942"/>
  <c r="G943"/>
  <c r="O943"/>
  <c r="Q943"/>
  <c r="S943"/>
  <c r="V943"/>
  <c r="U943" s="1"/>
  <c r="Y943"/>
  <c r="G944"/>
  <c r="O944"/>
  <c r="Q944"/>
  <c r="S944"/>
  <c r="V944"/>
  <c r="U944" s="1"/>
  <c r="Y944"/>
  <c r="G945"/>
  <c r="O945"/>
  <c r="Q945"/>
  <c r="S945"/>
  <c r="V945"/>
  <c r="U945" s="1"/>
  <c r="Y945"/>
  <c r="G946"/>
  <c r="O946"/>
  <c r="Q946"/>
  <c r="S946"/>
  <c r="V946"/>
  <c r="U946" s="1"/>
  <c r="Y946"/>
  <c r="G947"/>
  <c r="O947"/>
  <c r="Q947"/>
  <c r="S947"/>
  <c r="V947"/>
  <c r="U947" s="1"/>
  <c r="Y947"/>
  <c r="G948"/>
  <c r="O948"/>
  <c r="Q948"/>
  <c r="S948"/>
  <c r="V948"/>
  <c r="U948" s="1"/>
  <c r="Y948"/>
  <c r="G949"/>
  <c r="O949"/>
  <c r="Q949"/>
  <c r="S949"/>
  <c r="V949"/>
  <c r="U949" s="1"/>
  <c r="Y949"/>
  <c r="G950"/>
  <c r="O950"/>
  <c r="Q950"/>
  <c r="S950"/>
  <c r="V950"/>
  <c r="U950" s="1"/>
  <c r="Y950"/>
  <c r="G951"/>
  <c r="O951"/>
  <c r="Q951"/>
  <c r="S951"/>
  <c r="V951"/>
  <c r="U951" s="1"/>
  <c r="Y951"/>
  <c r="G952"/>
  <c r="O952"/>
  <c r="Q952"/>
  <c r="S952"/>
  <c r="V952"/>
  <c r="U952" s="1"/>
  <c r="Y952"/>
  <c r="G953"/>
  <c r="O953"/>
  <c r="Q953"/>
  <c r="S953"/>
  <c r="V953"/>
  <c r="U953" s="1"/>
  <c r="Y953"/>
  <c r="G954"/>
  <c r="O954"/>
  <c r="Q954"/>
  <c r="S954"/>
  <c r="V954"/>
  <c r="U954" s="1"/>
  <c r="Y954"/>
  <c r="G955"/>
  <c r="O955"/>
  <c r="Q955"/>
  <c r="S955"/>
  <c r="V955"/>
  <c r="U955" s="1"/>
  <c r="Y955"/>
  <c r="G956"/>
  <c r="O956"/>
  <c r="Q956"/>
  <c r="S956"/>
  <c r="V956"/>
  <c r="U956" s="1"/>
  <c r="Y956"/>
  <c r="G957"/>
  <c r="O957"/>
  <c r="Q957"/>
  <c r="S957"/>
  <c r="V957"/>
  <c r="U957" s="1"/>
  <c r="Y957"/>
  <c r="G958"/>
  <c r="O958"/>
  <c r="Q958"/>
  <c r="S958"/>
  <c r="V958"/>
  <c r="U958" s="1"/>
  <c r="Y958"/>
  <c r="G959"/>
  <c r="O959"/>
  <c r="Q959"/>
  <c r="S959"/>
  <c r="V959"/>
  <c r="U959" s="1"/>
  <c r="Y959"/>
  <c r="G960"/>
  <c r="O960"/>
  <c r="Q960"/>
  <c r="S960"/>
  <c r="V960"/>
  <c r="U960" s="1"/>
  <c r="Y960"/>
  <c r="G961"/>
  <c r="O961"/>
  <c r="Q961"/>
  <c r="S961"/>
  <c r="V961"/>
  <c r="U961" s="1"/>
  <c r="Y961"/>
  <c r="G962"/>
  <c r="O962"/>
  <c r="Q962"/>
  <c r="S962"/>
  <c r="V962"/>
  <c r="U962" s="1"/>
  <c r="Y962"/>
  <c r="G963"/>
  <c r="O963"/>
  <c r="Q963"/>
  <c r="S963"/>
  <c r="V963"/>
  <c r="U963" s="1"/>
  <c r="Y963"/>
  <c r="G964"/>
  <c r="O964"/>
  <c r="Q964"/>
  <c r="S964"/>
  <c r="V964"/>
  <c r="U964" s="1"/>
  <c r="Y964"/>
  <c r="G965"/>
  <c r="O965"/>
  <c r="Q965"/>
  <c r="S965"/>
  <c r="V965"/>
  <c r="U965" s="1"/>
  <c r="Y965"/>
  <c r="G966"/>
  <c r="O966"/>
  <c r="Q966"/>
  <c r="S966"/>
  <c r="V966"/>
  <c r="U966" s="1"/>
  <c r="Y966"/>
  <c r="G967"/>
  <c r="O967"/>
  <c r="Q967"/>
  <c r="S967"/>
  <c r="V967"/>
  <c r="U967" s="1"/>
  <c r="Y967"/>
  <c r="G968"/>
  <c r="O968"/>
  <c r="Q968"/>
  <c r="S968"/>
  <c r="V968"/>
  <c r="U968" s="1"/>
  <c r="Y968"/>
  <c r="G969"/>
  <c r="O969"/>
  <c r="Q969"/>
  <c r="S969"/>
  <c r="V969"/>
  <c r="U969" s="1"/>
  <c r="Y969"/>
  <c r="G970"/>
  <c r="O970"/>
  <c r="Q970"/>
  <c r="S970"/>
  <c r="V970"/>
  <c r="U970" s="1"/>
  <c r="Y970"/>
  <c r="G971"/>
  <c r="O971"/>
  <c r="Q971"/>
  <c r="S971"/>
  <c r="V971"/>
  <c r="U971" s="1"/>
  <c r="Y971"/>
  <c r="G972"/>
  <c r="O972"/>
  <c r="Q972"/>
  <c r="S972"/>
  <c r="V972"/>
  <c r="U972" s="1"/>
  <c r="Y972"/>
  <c r="G973"/>
  <c r="O973"/>
  <c r="Q973"/>
  <c r="S973"/>
  <c r="V973"/>
  <c r="U973" s="1"/>
  <c r="Y973"/>
  <c r="G974"/>
  <c r="O974"/>
  <c r="Q974"/>
  <c r="S974"/>
  <c r="V974"/>
  <c r="U974" s="1"/>
  <c r="Y974"/>
  <c r="G975"/>
  <c r="O975"/>
  <c r="Q975"/>
  <c r="S975"/>
  <c r="V975"/>
  <c r="U975" s="1"/>
  <c r="Y975"/>
  <c r="G976"/>
  <c r="O976"/>
  <c r="Q976"/>
  <c r="S976"/>
  <c r="V976"/>
  <c r="U976" s="1"/>
  <c r="Y976"/>
  <c r="G977"/>
  <c r="O977"/>
  <c r="Q977"/>
  <c r="S977"/>
  <c r="V977"/>
  <c r="U977" s="1"/>
  <c r="Y977"/>
  <c r="G978"/>
  <c r="O978"/>
  <c r="Q978"/>
  <c r="S978"/>
  <c r="V978"/>
  <c r="U978" s="1"/>
  <c r="Y978"/>
  <c r="G979"/>
  <c r="O979"/>
  <c r="Q979"/>
  <c r="S979"/>
  <c r="V979"/>
  <c r="U979" s="1"/>
  <c r="Y979"/>
  <c r="G980"/>
  <c r="O980"/>
  <c r="Q980"/>
  <c r="S980"/>
  <c r="V980"/>
  <c r="U980" s="1"/>
  <c r="Y980"/>
  <c r="G981"/>
  <c r="O981"/>
  <c r="Q981"/>
  <c r="S981"/>
  <c r="V981"/>
  <c r="U981" s="1"/>
  <c r="Y981"/>
  <c r="G982"/>
  <c r="O982"/>
  <c r="Q982"/>
  <c r="S982"/>
  <c r="V982"/>
  <c r="U982" s="1"/>
  <c r="Y982"/>
  <c r="G983"/>
  <c r="O983"/>
  <c r="Q983"/>
  <c r="S983"/>
  <c r="V983"/>
  <c r="U983" s="1"/>
  <c r="Y983"/>
  <c r="G984"/>
  <c r="O984"/>
  <c r="Q984"/>
  <c r="S984"/>
  <c r="V984"/>
  <c r="U984" s="1"/>
  <c r="Y984"/>
  <c r="G985"/>
  <c r="O985"/>
  <c r="Q985"/>
  <c r="S985"/>
  <c r="V985"/>
  <c r="U985" s="1"/>
  <c r="Y985"/>
  <c r="G986"/>
  <c r="O986"/>
  <c r="Q986"/>
  <c r="S986"/>
  <c r="V986"/>
  <c r="U986" s="1"/>
  <c r="Y986"/>
  <c r="G987"/>
  <c r="O987"/>
  <c r="Q987"/>
  <c r="S987"/>
  <c r="V987"/>
  <c r="U987" s="1"/>
  <c r="Y987"/>
  <c r="G988"/>
  <c r="O988"/>
  <c r="Q988"/>
  <c r="S988"/>
  <c r="V988"/>
  <c r="U988" s="1"/>
  <c r="Y988"/>
  <c r="G989"/>
  <c r="O989"/>
  <c r="Q989"/>
  <c r="S989"/>
  <c r="V989"/>
  <c r="U989" s="1"/>
  <c r="Y989"/>
  <c r="G990"/>
  <c r="O990"/>
  <c r="Q990"/>
  <c r="S990"/>
  <c r="V990"/>
  <c r="U990" s="1"/>
  <c r="Y990"/>
  <c r="G991"/>
  <c r="O991"/>
  <c r="Q991"/>
  <c r="S991"/>
  <c r="V991"/>
  <c r="U991" s="1"/>
  <c r="Y991"/>
  <c r="G992"/>
  <c r="O992"/>
  <c r="Q992"/>
  <c r="S992"/>
  <c r="V992"/>
  <c r="U992" s="1"/>
  <c r="Y992"/>
  <c r="G993"/>
  <c r="O993"/>
  <c r="Q993"/>
  <c r="S993"/>
  <c r="V993"/>
  <c r="U993" s="1"/>
  <c r="Y993"/>
  <c r="G994"/>
  <c r="O994"/>
  <c r="Q994"/>
  <c r="S994"/>
  <c r="V994"/>
  <c r="U994" s="1"/>
  <c r="Y994"/>
  <c r="G995"/>
  <c r="O995"/>
  <c r="Q995"/>
  <c r="S995"/>
  <c r="V995"/>
  <c r="U995" s="1"/>
  <c r="Y995"/>
  <c r="G996"/>
  <c r="O996"/>
  <c r="Q996"/>
  <c r="S996"/>
  <c r="V996"/>
  <c r="U996" s="1"/>
  <c r="Y996"/>
  <c r="G997"/>
  <c r="O997"/>
  <c r="Q997"/>
  <c r="S997"/>
  <c r="V997"/>
  <c r="U997" s="1"/>
  <c r="Y997"/>
  <c r="G998"/>
  <c r="O998"/>
  <c r="Q998"/>
  <c r="S998"/>
  <c r="V998"/>
  <c r="U998" s="1"/>
  <c r="Y998"/>
  <c r="G999"/>
  <c r="O999"/>
  <c r="Q999"/>
  <c r="S999"/>
  <c r="V999"/>
  <c r="U999" s="1"/>
  <c r="Y999"/>
  <c r="G1000"/>
  <c r="O1000"/>
  <c r="Q1000"/>
  <c r="S1000"/>
  <c r="V1000"/>
  <c r="U1000" s="1"/>
  <c r="Y1000"/>
  <c r="G1001"/>
  <c r="O1001"/>
  <c r="Q1001"/>
  <c r="S1001"/>
  <c r="V1001"/>
  <c r="U1001" s="1"/>
  <c r="Y1001"/>
  <c r="G1002"/>
  <c r="O1002"/>
  <c r="Q1002"/>
  <c r="S1002"/>
  <c r="V1002"/>
  <c r="U1002" s="1"/>
  <c r="Y1002"/>
  <c r="G1003"/>
  <c r="O1003"/>
  <c r="Q1003"/>
  <c r="S1003"/>
  <c r="V1003"/>
  <c r="U1003" s="1"/>
  <c r="Y1003"/>
  <c r="G1004"/>
  <c r="O1004"/>
  <c r="Q1004"/>
  <c r="S1004"/>
  <c r="V1004"/>
  <c r="U1004" s="1"/>
  <c r="Y1004"/>
  <c r="G1005"/>
  <c r="O1005"/>
  <c r="Q1005"/>
  <c r="S1005"/>
  <c r="V1005"/>
  <c r="U1005" s="1"/>
  <c r="Y1005"/>
  <c r="G1006"/>
  <c r="O1006"/>
  <c r="Q1006"/>
  <c r="S1006"/>
  <c r="V1006"/>
  <c r="U1006" s="1"/>
  <c r="Y1006"/>
  <c r="G1007"/>
  <c r="O1007"/>
  <c r="Q1007"/>
  <c r="S1007"/>
  <c r="V1007"/>
  <c r="U1007" s="1"/>
  <c r="Y1007"/>
  <c r="G1008"/>
  <c r="O1008"/>
  <c r="Q1008"/>
  <c r="S1008"/>
  <c r="V1008"/>
  <c r="U1008" s="1"/>
  <c r="Y1008"/>
  <c r="G1009"/>
  <c r="O1009"/>
  <c r="Q1009"/>
  <c r="S1009"/>
  <c r="V1009"/>
  <c r="U1009" s="1"/>
  <c r="Y1009"/>
  <c r="G1010"/>
  <c r="O1010"/>
  <c r="Q1010"/>
  <c r="S1010"/>
  <c r="V1010"/>
  <c r="U1010" s="1"/>
  <c r="Y1010"/>
  <c r="G1011"/>
  <c r="O1011"/>
  <c r="Q1011"/>
  <c r="S1011"/>
  <c r="V1011"/>
  <c r="U1011" s="1"/>
  <c r="Y1011"/>
  <c r="G1012"/>
  <c r="O1012"/>
  <c r="Q1012"/>
  <c r="S1012"/>
  <c r="V1012"/>
  <c r="U1012" s="1"/>
  <c r="Y1012"/>
  <c r="G1013"/>
  <c r="O1013"/>
  <c r="Q1013"/>
  <c r="S1013"/>
  <c r="V1013"/>
  <c r="U1013" s="1"/>
  <c r="Y1013"/>
  <c r="G1014"/>
  <c r="O1014"/>
  <c r="Q1014"/>
  <c r="S1014"/>
  <c r="V1014"/>
  <c r="U1014" s="1"/>
  <c r="Y1014"/>
  <c r="G1015"/>
  <c r="O1015"/>
  <c r="Q1015"/>
  <c r="S1015"/>
  <c r="V1015"/>
  <c r="U1015" s="1"/>
  <c r="Y1015"/>
  <c r="G1016"/>
  <c r="O1016"/>
  <c r="Q1016"/>
  <c r="S1016"/>
  <c r="V1016"/>
  <c r="U1016" s="1"/>
  <c r="Y1016"/>
  <c r="G1017"/>
  <c r="O1017"/>
  <c r="Q1017"/>
  <c r="S1017"/>
  <c r="V1017"/>
  <c r="U1017" s="1"/>
  <c r="Y1017"/>
  <c r="G1018"/>
  <c r="O1018"/>
  <c r="Q1018"/>
  <c r="S1018"/>
  <c r="V1018"/>
  <c r="U1018" s="1"/>
  <c r="Y1018"/>
  <c r="G1019"/>
  <c r="O1019"/>
  <c r="Q1019"/>
  <c r="S1019"/>
  <c r="V1019"/>
  <c r="U1019" s="1"/>
  <c r="Y1019"/>
  <c r="G1020"/>
  <c r="O1020"/>
  <c r="Q1020"/>
  <c r="S1020"/>
  <c r="V1020"/>
  <c r="U1020" s="1"/>
  <c r="Y1020"/>
  <c r="G1021"/>
  <c r="O1021"/>
  <c r="Q1021"/>
  <c r="S1021"/>
  <c r="V1021"/>
  <c r="U1021" s="1"/>
  <c r="Y1021"/>
  <c r="G1022"/>
  <c r="O1022"/>
  <c r="Q1022"/>
  <c r="S1022"/>
  <c r="V1022"/>
  <c r="U1022" s="1"/>
  <c r="Y1022"/>
  <c r="G1023"/>
  <c r="O1023"/>
  <c r="Q1023"/>
  <c r="S1023"/>
  <c r="V1023"/>
  <c r="U1023" s="1"/>
  <c r="Y1023"/>
  <c r="G1024"/>
  <c r="O1024"/>
  <c r="Q1024"/>
  <c r="S1024"/>
  <c r="V1024"/>
  <c r="U1024" s="1"/>
  <c r="Y1024"/>
  <c r="G1025"/>
  <c r="O1025"/>
  <c r="Q1025"/>
  <c r="S1025"/>
  <c r="V1025"/>
  <c r="U1025" s="1"/>
  <c r="Y1025"/>
  <c r="G1026"/>
  <c r="O1026"/>
  <c r="Q1026"/>
  <c r="S1026"/>
  <c r="V1026"/>
  <c r="U1026" s="1"/>
  <c r="Y1026"/>
  <c r="G1027"/>
  <c r="O1027"/>
  <c r="Q1027"/>
  <c r="S1027"/>
  <c r="V1027"/>
  <c r="U1027" s="1"/>
  <c r="Y1027"/>
  <c r="G1028"/>
  <c r="O1028"/>
  <c r="Q1028"/>
  <c r="S1028"/>
  <c r="V1028"/>
  <c r="U1028" s="1"/>
  <c r="Y1028"/>
  <c r="G1029"/>
  <c r="O1029"/>
  <c r="Q1029"/>
  <c r="S1029"/>
  <c r="V1029"/>
  <c r="U1029" s="1"/>
  <c r="Y1029"/>
  <c r="G1030"/>
  <c r="O1030"/>
  <c r="Q1030"/>
  <c r="S1030"/>
  <c r="V1030"/>
  <c r="U1030" s="1"/>
  <c r="Y1030"/>
  <c r="G1031"/>
  <c r="O1031"/>
  <c r="Q1031"/>
  <c r="S1031"/>
  <c r="V1031"/>
  <c r="U1031" s="1"/>
  <c r="Y1031"/>
  <c r="G1032"/>
  <c r="O1032"/>
  <c r="Q1032"/>
  <c r="S1032"/>
  <c r="V1032"/>
  <c r="U1032" s="1"/>
  <c r="Y1032"/>
  <c r="G1033"/>
  <c r="O1033"/>
  <c r="Q1033"/>
  <c r="S1033"/>
  <c r="V1033"/>
  <c r="U1033" s="1"/>
  <c r="Y1033"/>
  <c r="G1034"/>
  <c r="O1034"/>
  <c r="Q1034"/>
  <c r="S1034"/>
  <c r="V1034"/>
  <c r="U1034" s="1"/>
  <c r="Y1034"/>
  <c r="G1035"/>
  <c r="O1035"/>
  <c r="Q1035"/>
  <c r="S1035"/>
  <c r="V1035"/>
  <c r="U1035" s="1"/>
  <c r="Y1035"/>
  <c r="G1036"/>
  <c r="O1036"/>
  <c r="Q1036"/>
  <c r="S1036"/>
  <c r="V1036"/>
  <c r="U1036" s="1"/>
  <c r="Y1036"/>
  <c r="G1037"/>
  <c r="O1037"/>
  <c r="Q1037"/>
  <c r="S1037"/>
  <c r="V1037"/>
  <c r="U1037" s="1"/>
  <c r="Y1037"/>
  <c r="G1038"/>
  <c r="O1038"/>
  <c r="Q1038"/>
  <c r="S1038"/>
  <c r="V1038"/>
  <c r="U1038" s="1"/>
  <c r="Y1038"/>
  <c r="G1039"/>
  <c r="O1039"/>
  <c r="Q1039"/>
  <c r="S1039"/>
  <c r="V1039"/>
  <c r="U1039" s="1"/>
  <c r="Y1039"/>
  <c r="G1040"/>
  <c r="O1040"/>
  <c r="Q1040"/>
  <c r="S1040"/>
  <c r="V1040"/>
  <c r="U1040" s="1"/>
  <c r="Y1040"/>
  <c r="G1041"/>
  <c r="O1041"/>
  <c r="Q1041"/>
  <c r="S1041"/>
  <c r="V1041"/>
  <c r="U1041" s="1"/>
  <c r="Y1041"/>
  <c r="G1042"/>
  <c r="O1042"/>
  <c r="Q1042"/>
  <c r="S1042"/>
  <c r="V1042"/>
  <c r="U1042" s="1"/>
  <c r="Y1042"/>
  <c r="G1043"/>
  <c r="O1043"/>
  <c r="Q1043"/>
  <c r="S1043"/>
  <c r="V1043"/>
  <c r="U1043" s="1"/>
  <c r="Y1043"/>
  <c r="G1044"/>
  <c r="O1044"/>
  <c r="Q1044"/>
  <c r="S1044"/>
  <c r="V1044"/>
  <c r="U1044" s="1"/>
  <c r="Y1044"/>
  <c r="G1045"/>
  <c r="O1045"/>
  <c r="Q1045"/>
  <c r="S1045"/>
  <c r="V1045"/>
  <c r="U1045" s="1"/>
  <c r="Y1045"/>
  <c r="G1046"/>
  <c r="O1046"/>
  <c r="Q1046"/>
  <c r="S1046"/>
  <c r="V1046"/>
  <c r="U1046" s="1"/>
  <c r="Y1046"/>
  <c r="G1047"/>
  <c r="O1047"/>
  <c r="Q1047"/>
  <c r="S1047"/>
  <c r="V1047"/>
  <c r="U1047" s="1"/>
  <c r="Y1047"/>
  <c r="G1048"/>
  <c r="O1048"/>
  <c r="Q1048"/>
  <c r="S1048"/>
  <c r="V1048"/>
  <c r="U1048" s="1"/>
  <c r="Y1048"/>
  <c r="G1049"/>
  <c r="O1049"/>
  <c r="Q1049"/>
  <c r="S1049"/>
  <c r="V1049"/>
  <c r="U1049" s="1"/>
  <c r="Y1049"/>
  <c r="G1050"/>
  <c r="O1050"/>
  <c r="Q1050"/>
  <c r="S1050"/>
  <c r="V1050"/>
  <c r="U1050" s="1"/>
  <c r="Y1050"/>
  <c r="G1051"/>
  <c r="O1051"/>
  <c r="Q1051"/>
  <c r="S1051"/>
  <c r="V1051"/>
  <c r="U1051" s="1"/>
  <c r="Y1051"/>
  <c r="G1052"/>
  <c r="O1052"/>
  <c r="Q1052"/>
  <c r="S1052"/>
  <c r="V1052"/>
  <c r="U1052" s="1"/>
  <c r="Y1052"/>
  <c r="G1053"/>
  <c r="O1053"/>
  <c r="Q1053"/>
  <c r="S1053"/>
  <c r="V1053"/>
  <c r="U1053" s="1"/>
  <c r="Y1053"/>
  <c r="G1054"/>
  <c r="O1054"/>
  <c r="Q1054"/>
  <c r="S1054"/>
  <c r="V1054"/>
  <c r="U1054" s="1"/>
  <c r="Y1054"/>
  <c r="G1055"/>
  <c r="O1055"/>
  <c r="Q1055"/>
  <c r="S1055"/>
  <c r="V1055"/>
  <c r="U1055" s="1"/>
  <c r="Y1055"/>
  <c r="G1056"/>
  <c r="O1056"/>
  <c r="Q1056"/>
  <c r="S1056"/>
  <c r="V1056"/>
  <c r="U1056" s="1"/>
  <c r="Y1056"/>
  <c r="G1057"/>
  <c r="O1057"/>
  <c r="Q1057"/>
  <c r="S1057"/>
  <c r="V1057"/>
  <c r="U1057" s="1"/>
  <c r="Y1057"/>
  <c r="G1058"/>
  <c r="O1058"/>
  <c r="Q1058"/>
  <c r="S1058"/>
  <c r="V1058"/>
  <c r="U1058" s="1"/>
  <c r="Y1058"/>
  <c r="G1059"/>
  <c r="O1059"/>
  <c r="Q1059"/>
  <c r="S1059"/>
  <c r="V1059"/>
  <c r="U1059" s="1"/>
  <c r="Y1059"/>
  <c r="G1060"/>
  <c r="O1060"/>
  <c r="Q1060"/>
  <c r="S1060"/>
  <c r="V1060"/>
  <c r="U1060" s="1"/>
  <c r="Y1060"/>
  <c r="G1061"/>
  <c r="O1061"/>
  <c r="Q1061"/>
  <c r="S1061"/>
  <c r="V1061"/>
  <c r="U1061" s="1"/>
  <c r="Y1061"/>
  <c r="G1062"/>
  <c r="O1062"/>
  <c r="Q1062"/>
  <c r="S1062"/>
  <c r="V1062"/>
  <c r="U1062" s="1"/>
  <c r="Y1062"/>
  <c r="G1063"/>
  <c r="O1063"/>
  <c r="Q1063"/>
  <c r="S1063"/>
  <c r="V1063"/>
  <c r="U1063" s="1"/>
  <c r="Y1063"/>
  <c r="G1064"/>
  <c r="O1064"/>
  <c r="Q1064"/>
  <c r="S1064"/>
  <c r="V1064"/>
  <c r="U1064" s="1"/>
  <c r="Y1064"/>
  <c r="G1065"/>
  <c r="O1065"/>
  <c r="Q1065"/>
  <c r="S1065"/>
  <c r="V1065"/>
  <c r="U1065" s="1"/>
  <c r="Y1065"/>
  <c r="G1066"/>
  <c r="O1066"/>
  <c r="Q1066"/>
  <c r="S1066"/>
  <c r="V1066"/>
  <c r="U1066" s="1"/>
  <c r="Y1066"/>
  <c r="G1067"/>
  <c r="O1067"/>
  <c r="Q1067"/>
  <c r="S1067"/>
  <c r="V1067"/>
  <c r="U1067" s="1"/>
  <c r="Y1067"/>
  <c r="G1068"/>
  <c r="O1068"/>
  <c r="Q1068"/>
  <c r="S1068"/>
  <c r="V1068"/>
  <c r="U1068" s="1"/>
  <c r="Y1068"/>
  <c r="G1069"/>
  <c r="O1069"/>
  <c r="Q1069"/>
  <c r="S1069"/>
  <c r="V1069"/>
  <c r="U1069" s="1"/>
  <c r="Y1069"/>
  <c r="G1070"/>
  <c r="O1070"/>
  <c r="Q1070"/>
  <c r="S1070"/>
  <c r="V1070"/>
  <c r="U1070" s="1"/>
  <c r="Y1070"/>
  <c r="G1071"/>
  <c r="O1071"/>
  <c r="Q1071"/>
  <c r="S1071"/>
  <c r="V1071"/>
  <c r="U1071" s="1"/>
  <c r="Y1071"/>
  <c r="G1072"/>
  <c r="O1072"/>
  <c r="Q1072"/>
  <c r="S1072"/>
  <c r="V1072"/>
  <c r="U1072" s="1"/>
  <c r="Y1072"/>
  <c r="G1073"/>
  <c r="O1073"/>
  <c r="Q1073"/>
  <c r="S1073"/>
  <c r="V1073"/>
  <c r="U1073" s="1"/>
  <c r="Y1073"/>
  <c r="G1074"/>
  <c r="O1074"/>
  <c r="Q1074"/>
  <c r="S1074"/>
  <c r="V1074"/>
  <c r="U1074" s="1"/>
  <c r="Y1074"/>
  <c r="G1075"/>
  <c r="O1075"/>
  <c r="Q1075"/>
  <c r="S1075"/>
  <c r="V1075"/>
  <c r="U1075" s="1"/>
  <c r="Y1075"/>
  <c r="G1076"/>
  <c r="O1076"/>
  <c r="Q1076"/>
  <c r="S1076"/>
  <c r="V1076"/>
  <c r="U1076" s="1"/>
  <c r="Y1076"/>
  <c r="G1077"/>
  <c r="O1077"/>
  <c r="Q1077"/>
  <c r="S1077"/>
  <c r="V1077"/>
  <c r="U1077" s="1"/>
  <c r="Y1077"/>
  <c r="G1078"/>
  <c r="O1078"/>
  <c r="Q1078"/>
  <c r="S1078"/>
  <c r="V1078"/>
  <c r="U1078" s="1"/>
  <c r="Y1078"/>
  <c r="G1079"/>
  <c r="O1079"/>
  <c r="Q1079"/>
  <c r="S1079"/>
  <c r="V1079"/>
  <c r="U1079" s="1"/>
  <c r="Y1079"/>
  <c r="G1080"/>
  <c r="O1080"/>
  <c r="Q1080"/>
  <c r="S1080"/>
  <c r="V1080"/>
  <c r="U1080" s="1"/>
  <c r="Y1080"/>
  <c r="G1081"/>
  <c r="O1081"/>
  <c r="Q1081"/>
  <c r="S1081"/>
  <c r="V1081"/>
  <c r="U1081" s="1"/>
  <c r="Y1081"/>
  <c r="G1082"/>
  <c r="O1082"/>
  <c r="Q1082"/>
  <c r="S1082"/>
  <c r="V1082"/>
  <c r="U1082" s="1"/>
  <c r="Y1082"/>
  <c r="G1083"/>
  <c r="O1083"/>
  <c r="Q1083"/>
  <c r="S1083"/>
  <c r="V1083"/>
  <c r="U1083" s="1"/>
  <c r="Y1083"/>
  <c r="G1084"/>
  <c r="O1084"/>
  <c r="Q1084"/>
  <c r="S1084"/>
  <c r="V1084"/>
  <c r="U1084" s="1"/>
  <c r="Y1084"/>
  <c r="G1085"/>
  <c r="O1085"/>
  <c r="Q1085"/>
  <c r="S1085"/>
  <c r="V1085"/>
  <c r="U1085" s="1"/>
  <c r="Y1085"/>
  <c r="G1086"/>
  <c r="O1086"/>
  <c r="Q1086"/>
  <c r="S1086"/>
  <c r="V1086"/>
  <c r="U1086" s="1"/>
  <c r="Y1086"/>
  <c r="G1087"/>
  <c r="O1087"/>
  <c r="Q1087"/>
  <c r="S1087"/>
  <c r="V1087"/>
  <c r="U1087" s="1"/>
  <c r="Y1087"/>
  <c r="G1088"/>
  <c r="O1088"/>
  <c r="Q1088"/>
  <c r="S1088"/>
  <c r="V1088"/>
  <c r="U1088" s="1"/>
  <c r="Y1088"/>
  <c r="G1089"/>
  <c r="O1089"/>
  <c r="Q1089"/>
  <c r="S1089"/>
  <c r="V1089"/>
  <c r="U1089" s="1"/>
  <c r="Y1089"/>
  <c r="G1090"/>
  <c r="O1090"/>
  <c r="Q1090"/>
  <c r="S1090"/>
  <c r="V1090"/>
  <c r="U1090" s="1"/>
  <c r="Y1090"/>
  <c r="G1091"/>
  <c r="O1091"/>
  <c r="Q1091"/>
  <c r="S1091"/>
  <c r="V1091"/>
  <c r="U1091" s="1"/>
  <c r="Y1091"/>
  <c r="G1092"/>
  <c r="O1092"/>
  <c r="Q1092"/>
  <c r="S1092"/>
  <c r="V1092"/>
  <c r="U1092" s="1"/>
  <c r="Y1092"/>
  <c r="G1093"/>
  <c r="O1093"/>
  <c r="Q1093"/>
  <c r="S1093"/>
  <c r="V1093"/>
  <c r="U1093" s="1"/>
  <c r="Y1093"/>
  <c r="G1094"/>
  <c r="O1094"/>
  <c r="Q1094"/>
  <c r="S1094"/>
  <c r="V1094"/>
  <c r="U1094" s="1"/>
  <c r="Y1094"/>
  <c r="G1095"/>
  <c r="O1095"/>
  <c r="Q1095"/>
  <c r="S1095"/>
  <c r="V1095"/>
  <c r="U1095" s="1"/>
  <c r="Y1095"/>
  <c r="G1096"/>
  <c r="O1096"/>
  <c r="Q1096"/>
  <c r="S1096"/>
  <c r="V1096"/>
  <c r="U1096" s="1"/>
  <c r="Y1096"/>
  <c r="G1097"/>
  <c r="O1097"/>
  <c r="Q1097"/>
  <c r="S1097"/>
  <c r="V1097"/>
  <c r="U1097" s="1"/>
  <c r="Y1097"/>
  <c r="G1098"/>
  <c r="O1098"/>
  <c r="Q1098"/>
  <c r="S1098"/>
  <c r="V1098"/>
  <c r="U1098" s="1"/>
  <c r="Y1098"/>
  <c r="G1099"/>
  <c r="O1099"/>
  <c r="Q1099"/>
  <c r="S1099"/>
  <c r="V1099"/>
  <c r="U1099" s="1"/>
  <c r="Y1099"/>
  <c r="G1100"/>
  <c r="O1100"/>
  <c r="Q1100"/>
  <c r="S1100"/>
  <c r="V1100"/>
  <c r="U1100" s="1"/>
  <c r="Y1100"/>
  <c r="G1101"/>
  <c r="O1101"/>
  <c r="Q1101"/>
  <c r="S1101"/>
  <c r="V1101"/>
  <c r="U1101" s="1"/>
  <c r="Y1101"/>
  <c r="G1102"/>
  <c r="O1102"/>
  <c r="Q1102"/>
  <c r="S1102"/>
  <c r="V1102"/>
  <c r="U1102" s="1"/>
  <c r="Y1102"/>
  <c r="G1103"/>
  <c r="O1103"/>
  <c r="Q1103"/>
  <c r="S1103"/>
  <c r="V1103"/>
  <c r="U1103" s="1"/>
  <c r="Y1103"/>
  <c r="G1104"/>
  <c r="O1104"/>
  <c r="Q1104"/>
  <c r="S1104"/>
  <c r="V1104"/>
  <c r="U1104" s="1"/>
  <c r="Y1104"/>
  <c r="G1105"/>
  <c r="O1105"/>
  <c r="Q1105"/>
  <c r="S1105"/>
  <c r="V1105"/>
  <c r="U1105" s="1"/>
  <c r="Y1105"/>
  <c r="G1106"/>
  <c r="O1106"/>
  <c r="Q1106"/>
  <c r="S1106"/>
  <c r="V1106"/>
  <c r="U1106" s="1"/>
  <c r="Y1106"/>
  <c r="G1107"/>
  <c r="O1107"/>
  <c r="Q1107"/>
  <c r="S1107"/>
  <c r="V1107"/>
  <c r="U1107" s="1"/>
  <c r="Y1107"/>
  <c r="G1108"/>
  <c r="O1108"/>
  <c r="Q1108"/>
  <c r="S1108"/>
  <c r="V1108"/>
  <c r="U1108" s="1"/>
  <c r="Y1108"/>
  <c r="G1109"/>
  <c r="O1109"/>
  <c r="Q1109"/>
  <c r="S1109"/>
  <c r="V1109"/>
  <c r="U1109" s="1"/>
  <c r="Y1109"/>
  <c r="G1110"/>
  <c r="O1110"/>
  <c r="Q1110"/>
  <c r="S1110"/>
  <c r="V1110"/>
  <c r="U1110" s="1"/>
  <c r="Y1110"/>
  <c r="G1111"/>
  <c r="O1111"/>
  <c r="Q1111"/>
  <c r="S1111"/>
  <c r="V1111"/>
  <c r="U1111" s="1"/>
  <c r="Y1111"/>
  <c r="G1112"/>
  <c r="O1112"/>
  <c r="Q1112"/>
  <c r="S1112"/>
  <c r="V1112"/>
  <c r="U1112" s="1"/>
  <c r="Y1112"/>
  <c r="G1113"/>
  <c r="O1113"/>
  <c r="Q1113"/>
  <c r="S1113"/>
  <c r="V1113"/>
  <c r="U1113" s="1"/>
  <c r="Y1113"/>
  <c r="G1114"/>
  <c r="O1114"/>
  <c r="Q1114"/>
  <c r="S1114"/>
  <c r="V1114"/>
  <c r="U1114" s="1"/>
  <c r="Y1114"/>
  <c r="G1115"/>
  <c r="O1115"/>
  <c r="Q1115"/>
  <c r="S1115"/>
  <c r="V1115"/>
  <c r="U1115" s="1"/>
  <c r="Y1115"/>
  <c r="G1116"/>
  <c r="O1116"/>
  <c r="Q1116"/>
  <c r="S1116"/>
  <c r="V1116"/>
  <c r="U1116" s="1"/>
  <c r="Y1116"/>
  <c r="G1117"/>
  <c r="O1117"/>
  <c r="Q1117"/>
  <c r="S1117"/>
  <c r="V1117"/>
  <c r="U1117" s="1"/>
  <c r="Y1117"/>
  <c r="G1118"/>
  <c r="O1118"/>
  <c r="Q1118"/>
  <c r="S1118"/>
  <c r="V1118"/>
  <c r="U1118" s="1"/>
  <c r="Y1118"/>
  <c r="G1119"/>
  <c r="O1119"/>
  <c r="Q1119"/>
  <c r="S1119"/>
  <c r="V1119"/>
  <c r="U1119" s="1"/>
  <c r="Y1119"/>
  <c r="G1120"/>
  <c r="O1120"/>
  <c r="Q1120"/>
  <c r="S1120"/>
  <c r="V1120"/>
  <c r="U1120" s="1"/>
  <c r="Y1120"/>
  <c r="G1121"/>
  <c r="O1121"/>
  <c r="Q1121"/>
  <c r="S1121"/>
  <c r="V1121"/>
  <c r="U1121" s="1"/>
  <c r="Y1121"/>
  <c r="G1122"/>
  <c r="O1122"/>
  <c r="Q1122"/>
  <c r="S1122"/>
  <c r="V1122"/>
  <c r="U1122" s="1"/>
  <c r="Y1122"/>
  <c r="G1123"/>
  <c r="O1123"/>
  <c r="Q1123"/>
  <c r="S1123"/>
  <c r="V1123"/>
  <c r="U1123" s="1"/>
  <c r="Y1123"/>
  <c r="G1124"/>
  <c r="O1124"/>
  <c r="Q1124"/>
  <c r="S1124"/>
  <c r="V1124"/>
  <c r="U1124" s="1"/>
  <c r="Y1124"/>
  <c r="G1125"/>
  <c r="O1125"/>
  <c r="Q1125"/>
  <c r="S1125"/>
  <c r="V1125"/>
  <c r="U1125" s="1"/>
  <c r="Y1125"/>
  <c r="G1126"/>
  <c r="O1126"/>
  <c r="Q1126"/>
  <c r="S1126"/>
  <c r="V1126"/>
  <c r="U1126" s="1"/>
  <c r="Y1126"/>
  <c r="G1127"/>
  <c r="O1127"/>
  <c r="Q1127"/>
  <c r="S1127"/>
  <c r="V1127"/>
  <c r="U1127" s="1"/>
  <c r="Y1127"/>
  <c r="G1128"/>
  <c r="O1128"/>
  <c r="Q1128"/>
  <c r="S1128"/>
  <c r="V1128"/>
  <c r="U1128" s="1"/>
  <c r="Y1128"/>
  <c r="G1129"/>
  <c r="O1129"/>
  <c r="Q1129"/>
  <c r="S1129"/>
  <c r="V1129"/>
  <c r="U1129" s="1"/>
  <c r="Y1129"/>
  <c r="G1130"/>
  <c r="O1130"/>
  <c r="Q1130"/>
  <c r="S1130"/>
  <c r="V1130"/>
  <c r="U1130" s="1"/>
  <c r="Y1130"/>
  <c r="G1131"/>
  <c r="O1131"/>
  <c r="Q1131"/>
  <c r="S1131"/>
  <c r="V1131"/>
  <c r="U1131" s="1"/>
  <c r="Y1131"/>
  <c r="G1132"/>
  <c r="O1132"/>
  <c r="Q1132"/>
  <c r="S1132"/>
  <c r="V1132"/>
  <c r="U1132" s="1"/>
  <c r="Y1132"/>
  <c r="G1133"/>
  <c r="O1133"/>
  <c r="Q1133"/>
  <c r="S1133"/>
  <c r="V1133"/>
  <c r="U1133" s="1"/>
  <c r="Y1133"/>
  <c r="G1134"/>
  <c r="O1134"/>
  <c r="Q1134"/>
  <c r="S1134"/>
  <c r="V1134"/>
  <c r="U1134" s="1"/>
  <c r="Y1134"/>
  <c r="G1135"/>
  <c r="O1135"/>
  <c r="Q1135"/>
  <c r="S1135"/>
  <c r="V1135"/>
  <c r="U1135" s="1"/>
  <c r="Y1135"/>
  <c r="G1136"/>
  <c r="O1136"/>
  <c r="Q1136"/>
  <c r="S1136"/>
  <c r="V1136"/>
  <c r="U1136" s="1"/>
  <c r="Y1136"/>
  <c r="G1137"/>
  <c r="O1137"/>
  <c r="Q1137"/>
  <c r="S1137"/>
  <c r="V1137"/>
  <c r="U1137" s="1"/>
  <c r="Y1137"/>
  <c r="G1138"/>
  <c r="O1138"/>
  <c r="Q1138"/>
  <c r="S1138"/>
  <c r="V1138"/>
  <c r="U1138" s="1"/>
  <c r="Y1138"/>
  <c r="G1139"/>
  <c r="O1139"/>
  <c r="Q1139"/>
  <c r="S1139"/>
  <c r="V1139"/>
  <c r="U1139" s="1"/>
  <c r="Y1139"/>
  <c r="G1140"/>
  <c r="O1140"/>
  <c r="Q1140"/>
  <c r="S1140"/>
  <c r="V1140"/>
  <c r="U1140" s="1"/>
  <c r="Y1140"/>
  <c r="G1141"/>
  <c r="O1141"/>
  <c r="Q1141"/>
  <c r="S1141"/>
  <c r="V1141"/>
  <c r="U1141" s="1"/>
  <c r="Y1141"/>
  <c r="G1142"/>
  <c r="O1142"/>
  <c r="Q1142"/>
  <c r="S1142"/>
  <c r="V1142"/>
  <c r="U1142" s="1"/>
  <c r="Y1142"/>
  <c r="G1143"/>
  <c r="O1143"/>
  <c r="Q1143"/>
  <c r="S1143"/>
  <c r="V1143"/>
  <c r="U1143" s="1"/>
  <c r="Y1143"/>
  <c r="G1144"/>
  <c r="O1144"/>
  <c r="Q1144"/>
  <c r="S1144"/>
  <c r="V1144"/>
  <c r="U1144" s="1"/>
  <c r="Y1144"/>
  <c r="G1145"/>
  <c r="O1145"/>
  <c r="Q1145"/>
  <c r="S1145"/>
  <c r="V1145"/>
  <c r="U1145" s="1"/>
  <c r="Y1145"/>
  <c r="G1146"/>
  <c r="O1146"/>
  <c r="Q1146"/>
  <c r="S1146"/>
  <c r="V1146"/>
  <c r="U1146" s="1"/>
  <c r="Y1146"/>
  <c r="G1147"/>
  <c r="O1147"/>
  <c r="Q1147"/>
  <c r="S1147"/>
  <c r="V1147"/>
  <c r="U1147" s="1"/>
  <c r="Y1147"/>
  <c r="G1148"/>
  <c r="O1148"/>
  <c r="Q1148"/>
  <c r="S1148"/>
  <c r="V1148"/>
  <c r="U1148" s="1"/>
  <c r="Y1148"/>
  <c r="G1149"/>
  <c r="O1149"/>
  <c r="Q1149"/>
  <c r="S1149"/>
  <c r="V1149"/>
  <c r="U1149" s="1"/>
  <c r="Y1149"/>
  <c r="G1150"/>
  <c r="O1150"/>
  <c r="Q1150"/>
  <c r="S1150"/>
  <c r="V1150"/>
  <c r="U1150" s="1"/>
  <c r="Y1150"/>
  <c r="G1151"/>
  <c r="O1151"/>
  <c r="Q1151"/>
  <c r="S1151"/>
  <c r="V1151"/>
  <c r="U1151" s="1"/>
  <c r="Y1151"/>
  <c r="G1152"/>
  <c r="O1152"/>
  <c r="Q1152"/>
  <c r="S1152"/>
  <c r="V1152"/>
  <c r="U1152" s="1"/>
  <c r="Y1152"/>
  <c r="G1153"/>
  <c r="O1153"/>
  <c r="Q1153"/>
  <c r="S1153"/>
  <c r="V1153"/>
  <c r="U1153" s="1"/>
  <c r="Y1153"/>
  <c r="G1154"/>
  <c r="O1154"/>
  <c r="Q1154"/>
  <c r="S1154"/>
  <c r="V1154"/>
  <c r="U1154" s="1"/>
  <c r="Y1154"/>
  <c r="G1155"/>
  <c r="O1155"/>
  <c r="Q1155"/>
  <c r="S1155"/>
  <c r="V1155"/>
  <c r="U1155" s="1"/>
  <c r="Y1155"/>
  <c r="G1156"/>
  <c r="O1156"/>
  <c r="Q1156"/>
  <c r="S1156"/>
  <c r="V1156"/>
  <c r="U1156" s="1"/>
  <c r="Y1156"/>
  <c r="G1157"/>
  <c r="O1157"/>
  <c r="Q1157"/>
  <c r="S1157"/>
  <c r="V1157"/>
  <c r="U1157" s="1"/>
  <c r="Y1157"/>
  <c r="G1158"/>
  <c r="O1158"/>
  <c r="Q1158"/>
  <c r="S1158"/>
  <c r="V1158"/>
  <c r="U1158" s="1"/>
  <c r="Y1158"/>
  <c r="G1159"/>
  <c r="O1159"/>
  <c r="Q1159"/>
  <c r="S1159"/>
  <c r="V1159"/>
  <c r="U1159" s="1"/>
  <c r="Y1159"/>
  <c r="G1160"/>
  <c r="O1160"/>
  <c r="Q1160"/>
  <c r="S1160"/>
  <c r="V1160"/>
  <c r="U1160" s="1"/>
  <c r="Y1160"/>
  <c r="G1161"/>
  <c r="O1161"/>
  <c r="Q1161"/>
  <c r="S1161"/>
  <c r="V1161"/>
  <c r="U1161" s="1"/>
  <c r="Y1161"/>
  <c r="G1162"/>
  <c r="O1162"/>
  <c r="Q1162"/>
  <c r="S1162"/>
  <c r="V1162"/>
  <c r="U1162" s="1"/>
  <c r="Y1162"/>
  <c r="G1163"/>
  <c r="O1163"/>
  <c r="Q1163"/>
  <c r="S1163"/>
  <c r="V1163"/>
  <c r="U1163" s="1"/>
  <c r="Y1163"/>
  <c r="G1164"/>
  <c r="O1164"/>
  <c r="Q1164"/>
  <c r="S1164"/>
  <c r="V1164"/>
  <c r="U1164" s="1"/>
  <c r="Y1164"/>
  <c r="G1165"/>
  <c r="O1165"/>
  <c r="Q1165"/>
  <c r="S1165"/>
  <c r="V1165"/>
  <c r="U1165" s="1"/>
  <c r="Y1165"/>
  <c r="G1166"/>
  <c r="O1166"/>
  <c r="Q1166"/>
  <c r="S1166"/>
  <c r="V1166"/>
  <c r="U1166" s="1"/>
  <c r="Y1166"/>
  <c r="G1167"/>
  <c r="O1167"/>
  <c r="Q1167"/>
  <c r="S1167"/>
  <c r="V1167"/>
  <c r="U1167" s="1"/>
  <c r="Y1167"/>
  <c r="G1168"/>
  <c r="O1168"/>
  <c r="Q1168"/>
  <c r="S1168"/>
  <c r="V1168"/>
  <c r="U1168" s="1"/>
  <c r="Y1168"/>
  <c r="G1169"/>
  <c r="O1169"/>
  <c r="Q1169"/>
  <c r="S1169"/>
  <c r="V1169"/>
  <c r="U1169" s="1"/>
  <c r="Y1169"/>
  <c r="G1170"/>
  <c r="O1170"/>
  <c r="Q1170"/>
  <c r="S1170"/>
  <c r="V1170"/>
  <c r="U1170" s="1"/>
  <c r="Y1170"/>
  <c r="G1171"/>
  <c r="O1171"/>
  <c r="Q1171"/>
  <c r="S1171"/>
  <c r="V1171"/>
  <c r="U1171" s="1"/>
  <c r="Y1171"/>
  <c r="G1172"/>
  <c r="O1172"/>
  <c r="Q1172"/>
  <c r="S1172"/>
  <c r="V1172"/>
  <c r="U1172" s="1"/>
  <c r="Y1172"/>
  <c r="G1173"/>
  <c r="O1173"/>
  <c r="Q1173"/>
  <c r="S1173"/>
  <c r="V1173"/>
  <c r="U1173" s="1"/>
  <c r="Y1173"/>
  <c r="G1174"/>
  <c r="O1174"/>
  <c r="Q1174"/>
  <c r="S1174"/>
  <c r="V1174"/>
  <c r="U1174" s="1"/>
  <c r="Y1174"/>
  <c r="G1175"/>
  <c r="O1175"/>
  <c r="Q1175"/>
  <c r="S1175"/>
  <c r="V1175"/>
  <c r="U1175" s="1"/>
  <c r="Y1175"/>
  <c r="G1176"/>
  <c r="O1176"/>
  <c r="Q1176"/>
  <c r="S1176"/>
  <c r="V1176"/>
  <c r="U1176" s="1"/>
  <c r="Y1176"/>
  <c r="G1177"/>
  <c r="O1177"/>
  <c r="Q1177"/>
  <c r="S1177"/>
  <c r="V1177"/>
  <c r="U1177" s="1"/>
  <c r="Y1177"/>
  <c r="G1178"/>
  <c r="O1178"/>
  <c r="Q1178"/>
  <c r="S1178"/>
  <c r="V1178"/>
  <c r="U1178" s="1"/>
  <c r="Y1178"/>
  <c r="G1179"/>
  <c r="O1179"/>
  <c r="Q1179"/>
  <c r="S1179"/>
  <c r="V1179"/>
  <c r="U1179" s="1"/>
  <c r="Y1179"/>
  <c r="G1180"/>
  <c r="O1180"/>
  <c r="Q1180"/>
  <c r="S1180"/>
  <c r="V1180"/>
  <c r="U1180" s="1"/>
  <c r="Y1180"/>
  <c r="G1181"/>
  <c r="O1181"/>
  <c r="Q1181"/>
  <c r="S1181"/>
  <c r="V1181"/>
  <c r="U1181" s="1"/>
  <c r="Y1181"/>
  <c r="G1182"/>
  <c r="O1182"/>
  <c r="Q1182"/>
  <c r="S1182"/>
  <c r="V1182"/>
  <c r="U1182" s="1"/>
  <c r="Y1182"/>
  <c r="G1183"/>
  <c r="O1183"/>
  <c r="Q1183"/>
  <c r="S1183"/>
  <c r="V1183"/>
  <c r="U1183" s="1"/>
  <c r="Y1183"/>
  <c r="G1184"/>
  <c r="O1184"/>
  <c r="Q1184"/>
  <c r="S1184"/>
  <c r="V1184"/>
  <c r="U1184" s="1"/>
  <c r="Y1184"/>
  <c r="G1185"/>
  <c r="O1185"/>
  <c r="Q1185"/>
  <c r="S1185"/>
  <c r="V1185"/>
  <c r="U1185" s="1"/>
  <c r="Y1185"/>
  <c r="G1186"/>
  <c r="O1186"/>
  <c r="Q1186"/>
  <c r="S1186"/>
  <c r="V1186"/>
  <c r="U1186" s="1"/>
  <c r="Y1186"/>
  <c r="G1187"/>
  <c r="O1187"/>
  <c r="Q1187"/>
  <c r="S1187"/>
  <c r="V1187"/>
  <c r="U1187" s="1"/>
  <c r="Y1187"/>
  <c r="G1188"/>
  <c r="O1188"/>
  <c r="Q1188"/>
  <c r="S1188"/>
  <c r="V1188"/>
  <c r="U1188" s="1"/>
  <c r="Y1188"/>
  <c r="G1189"/>
  <c r="O1189"/>
  <c r="Q1189"/>
  <c r="S1189"/>
  <c r="V1189"/>
  <c r="U1189" s="1"/>
  <c r="Y1189"/>
  <c r="G1190"/>
  <c r="O1190"/>
  <c r="Q1190"/>
  <c r="S1190"/>
  <c r="V1190"/>
  <c r="U1190" s="1"/>
  <c r="Y1190"/>
  <c r="G1191"/>
  <c r="O1191"/>
  <c r="Q1191"/>
  <c r="S1191"/>
  <c r="V1191"/>
  <c r="U1191" s="1"/>
  <c r="Y1191"/>
  <c r="G1192"/>
  <c r="O1192"/>
  <c r="Q1192"/>
  <c r="S1192"/>
  <c r="V1192"/>
  <c r="U1192" s="1"/>
  <c r="Y1192"/>
  <c r="G1193"/>
  <c r="O1193"/>
  <c r="Q1193"/>
  <c r="S1193"/>
  <c r="V1193"/>
  <c r="U1193" s="1"/>
  <c r="Y1193"/>
  <c r="G1194"/>
  <c r="O1194"/>
  <c r="Q1194"/>
  <c r="S1194"/>
  <c r="V1194"/>
  <c r="U1194" s="1"/>
  <c r="Y1194"/>
  <c r="G1195"/>
  <c r="O1195"/>
  <c r="Q1195"/>
  <c r="S1195"/>
  <c r="V1195"/>
  <c r="U1195" s="1"/>
  <c r="Y1195"/>
  <c r="G1196"/>
  <c r="O1196"/>
  <c r="Q1196"/>
  <c r="S1196"/>
  <c r="V1196"/>
  <c r="U1196" s="1"/>
  <c r="Y1196"/>
  <c r="G1197"/>
  <c r="O1197"/>
  <c r="Q1197"/>
  <c r="S1197"/>
  <c r="V1197"/>
  <c r="U1197" s="1"/>
  <c r="Y1197"/>
  <c r="G1198"/>
  <c r="O1198"/>
  <c r="Q1198"/>
  <c r="S1198"/>
  <c r="V1198"/>
  <c r="U1198" s="1"/>
  <c r="Y1198"/>
  <c r="G1199"/>
  <c r="O1199"/>
  <c r="Q1199"/>
  <c r="S1199"/>
  <c r="V1199"/>
  <c r="U1199" s="1"/>
  <c r="Y1199"/>
  <c r="G1200"/>
  <c r="O1200"/>
  <c r="Q1200"/>
  <c r="S1200"/>
  <c r="V1200"/>
  <c r="U1200" s="1"/>
  <c r="Y1200"/>
  <c r="G1201"/>
  <c r="O1201"/>
  <c r="Q1201"/>
  <c r="S1201"/>
  <c r="V1201"/>
  <c r="U1201" s="1"/>
  <c r="Y1201"/>
  <c r="G1202"/>
  <c r="O1202"/>
  <c r="Q1202"/>
  <c r="S1202"/>
  <c r="V1202"/>
  <c r="U1202" s="1"/>
  <c r="Y1202"/>
  <c r="G1203"/>
  <c r="O1203"/>
  <c r="Q1203"/>
  <c r="S1203"/>
  <c r="V1203"/>
  <c r="U1203" s="1"/>
  <c r="Y1203"/>
  <c r="G1204"/>
  <c r="O1204"/>
  <c r="Q1204"/>
  <c r="S1204"/>
  <c r="V1204"/>
  <c r="U1204" s="1"/>
  <c r="Y1204"/>
  <c r="G1205"/>
  <c r="O1205"/>
  <c r="Q1205"/>
  <c r="S1205"/>
  <c r="V1205"/>
  <c r="U1205" s="1"/>
  <c r="Y1205"/>
  <c r="G1206"/>
  <c r="O1206"/>
  <c r="Q1206"/>
  <c r="S1206"/>
  <c r="V1206"/>
  <c r="U1206" s="1"/>
  <c r="Y1206"/>
  <c r="G1207"/>
  <c r="O1207"/>
  <c r="Q1207"/>
  <c r="S1207"/>
  <c r="V1207"/>
  <c r="U1207" s="1"/>
  <c r="Y1207"/>
  <c r="G1208"/>
  <c r="O1208"/>
  <c r="Q1208"/>
  <c r="S1208"/>
  <c r="V1208"/>
  <c r="U1208" s="1"/>
  <c r="Y1208"/>
  <c r="G1209"/>
  <c r="O1209"/>
  <c r="Q1209"/>
  <c r="S1209"/>
  <c r="V1209"/>
  <c r="U1209" s="1"/>
  <c r="Y1209"/>
  <c r="G1210"/>
  <c r="O1210"/>
  <c r="Q1210"/>
  <c r="S1210"/>
  <c r="V1210"/>
  <c r="U1210" s="1"/>
  <c r="Y1210"/>
  <c r="G1211"/>
  <c r="O1211"/>
  <c r="Q1211"/>
  <c r="S1211"/>
  <c r="V1211"/>
  <c r="U1211" s="1"/>
  <c r="Y1211"/>
  <c r="G1212"/>
  <c r="O1212"/>
  <c r="Q1212"/>
  <c r="S1212"/>
  <c r="V1212"/>
  <c r="U1212" s="1"/>
  <c r="Y1212"/>
  <c r="G1213"/>
  <c r="O1213"/>
  <c r="Q1213"/>
  <c r="S1213"/>
  <c r="V1213"/>
  <c r="U1213" s="1"/>
  <c r="Y1213"/>
  <c r="G1214"/>
  <c r="O1214"/>
  <c r="Q1214"/>
  <c r="S1214"/>
  <c r="V1214"/>
  <c r="U1214" s="1"/>
  <c r="Y1214"/>
  <c r="G1215"/>
  <c r="O1215"/>
  <c r="Q1215"/>
  <c r="S1215"/>
  <c r="V1215"/>
  <c r="U1215" s="1"/>
  <c r="Y1215"/>
  <c r="G1216"/>
  <c r="O1216"/>
  <c r="Q1216"/>
  <c r="S1216"/>
  <c r="V1216"/>
  <c r="U1216" s="1"/>
  <c r="Y1216"/>
  <c r="G1217"/>
  <c r="O1217"/>
  <c r="Q1217"/>
  <c r="S1217"/>
  <c r="V1217"/>
  <c r="U1217" s="1"/>
  <c r="Y1217"/>
  <c r="G1218"/>
  <c r="O1218"/>
  <c r="Q1218"/>
  <c r="S1218"/>
  <c r="V1218"/>
  <c r="U1218" s="1"/>
  <c r="Y1218"/>
  <c r="G1219"/>
  <c r="O1219"/>
  <c r="Q1219"/>
  <c r="S1219"/>
  <c r="V1219"/>
  <c r="U1219" s="1"/>
  <c r="Y1219"/>
  <c r="G1220"/>
  <c r="O1220"/>
  <c r="Q1220"/>
  <c r="S1220"/>
  <c r="V1220"/>
  <c r="U1220" s="1"/>
  <c r="Y1220"/>
  <c r="G1221"/>
  <c r="O1221"/>
  <c r="Q1221"/>
  <c r="S1221"/>
  <c r="V1221"/>
  <c r="U1221" s="1"/>
  <c r="Y1221"/>
  <c r="G1222"/>
  <c r="O1222"/>
  <c r="Q1222"/>
  <c r="S1222"/>
  <c r="V1222"/>
  <c r="U1222" s="1"/>
  <c r="Y1222"/>
  <c r="G1223"/>
  <c r="O1223"/>
  <c r="Q1223"/>
  <c r="S1223"/>
  <c r="V1223"/>
  <c r="U1223" s="1"/>
  <c r="Y1223"/>
  <c r="G1224"/>
  <c r="O1224"/>
  <c r="Q1224"/>
  <c r="S1224"/>
  <c r="V1224"/>
  <c r="U1224" s="1"/>
  <c r="Y1224"/>
  <c r="G1225"/>
  <c r="O1225"/>
  <c r="Q1225"/>
  <c r="S1225"/>
  <c r="V1225"/>
  <c r="U1225" s="1"/>
  <c r="Y1225"/>
  <c r="G1226"/>
  <c r="O1226"/>
  <c r="Q1226"/>
  <c r="S1226"/>
  <c r="V1226"/>
  <c r="U1226" s="1"/>
  <c r="Y1226"/>
  <c r="G1227"/>
  <c r="O1227"/>
  <c r="Q1227"/>
  <c r="S1227"/>
  <c r="V1227"/>
  <c r="U1227" s="1"/>
  <c r="Y1227"/>
  <c r="G1228"/>
  <c r="O1228"/>
  <c r="Q1228"/>
  <c r="S1228"/>
  <c r="V1228"/>
  <c r="U1228" s="1"/>
  <c r="Y1228"/>
  <c r="G1229"/>
  <c r="O1229"/>
  <c r="Q1229"/>
  <c r="S1229"/>
  <c r="V1229"/>
  <c r="U1229" s="1"/>
  <c r="Y1229"/>
  <c r="G1230"/>
  <c r="O1230"/>
  <c r="Q1230"/>
  <c r="S1230"/>
  <c r="V1230"/>
  <c r="U1230" s="1"/>
  <c r="Y1230"/>
  <c r="G1231"/>
  <c r="O1231"/>
  <c r="Q1231"/>
  <c r="S1231"/>
  <c r="V1231"/>
  <c r="U1231" s="1"/>
  <c r="Y1231"/>
  <c r="G1232"/>
  <c r="O1232"/>
  <c r="Q1232"/>
  <c r="S1232"/>
  <c r="V1232"/>
  <c r="U1232" s="1"/>
  <c r="Y1232"/>
  <c r="G1233"/>
  <c r="O1233"/>
  <c r="Q1233"/>
  <c r="S1233"/>
  <c r="V1233"/>
  <c r="U1233" s="1"/>
  <c r="Y1233"/>
  <c r="G1234"/>
  <c r="O1234"/>
  <c r="Q1234"/>
  <c r="S1234"/>
  <c r="V1234"/>
  <c r="U1234" s="1"/>
  <c r="Y1234"/>
  <c r="G1235"/>
  <c r="O1235"/>
  <c r="Q1235"/>
  <c r="S1235"/>
  <c r="V1235"/>
  <c r="U1235" s="1"/>
  <c r="Y1235"/>
  <c r="G1236"/>
  <c r="O1236"/>
  <c r="Q1236"/>
  <c r="S1236"/>
  <c r="V1236"/>
  <c r="U1236" s="1"/>
  <c r="Y1236"/>
  <c r="G1237"/>
  <c r="O1237"/>
  <c r="Q1237"/>
  <c r="S1237"/>
  <c r="V1237"/>
  <c r="U1237" s="1"/>
  <c r="Y1237"/>
  <c r="G1238"/>
  <c r="O1238"/>
  <c r="Q1238"/>
  <c r="S1238"/>
  <c r="V1238"/>
  <c r="U1238" s="1"/>
  <c r="Y1238"/>
  <c r="G1239"/>
  <c r="O1239"/>
  <c r="Q1239"/>
  <c r="S1239"/>
  <c r="V1239"/>
  <c r="U1239" s="1"/>
  <c r="Y1239"/>
  <c r="G1240"/>
  <c r="O1240"/>
  <c r="Q1240"/>
  <c r="S1240"/>
  <c r="V1240"/>
  <c r="U1240" s="1"/>
  <c r="Y1240"/>
  <c r="G1241"/>
  <c r="O1241"/>
  <c r="Q1241"/>
  <c r="S1241"/>
  <c r="V1241"/>
  <c r="U1241" s="1"/>
  <c r="Y1241"/>
  <c r="G1242"/>
  <c r="O1242"/>
  <c r="Q1242"/>
  <c r="S1242"/>
  <c r="V1242"/>
  <c r="U1242" s="1"/>
  <c r="Y1242"/>
  <c r="G1243"/>
  <c r="O1243"/>
  <c r="Q1243"/>
  <c r="S1243"/>
  <c r="V1243"/>
  <c r="U1243" s="1"/>
  <c r="Y1243"/>
  <c r="G1244"/>
  <c r="O1244"/>
  <c r="Q1244"/>
  <c r="S1244"/>
  <c r="V1244"/>
  <c r="U1244" s="1"/>
  <c r="Y1244"/>
  <c r="G1245"/>
  <c r="O1245"/>
  <c r="Q1245"/>
  <c r="S1245"/>
  <c r="V1245"/>
  <c r="U1245" s="1"/>
  <c r="Y1245"/>
  <c r="G1246"/>
  <c r="O1246"/>
  <c r="Q1246"/>
  <c r="S1246"/>
  <c r="V1246"/>
  <c r="U1246" s="1"/>
  <c r="Y1246"/>
  <c r="G1247"/>
  <c r="O1247"/>
  <c r="Q1247"/>
  <c r="S1247"/>
  <c r="V1247"/>
  <c r="U1247" s="1"/>
  <c r="Y1247"/>
  <c r="G1248"/>
  <c r="O1248"/>
  <c r="Q1248"/>
  <c r="S1248"/>
  <c r="V1248"/>
  <c r="U1248" s="1"/>
  <c r="Y1248"/>
  <c r="G1249"/>
  <c r="O1249"/>
  <c r="Q1249"/>
  <c r="S1249"/>
  <c r="V1249"/>
  <c r="U1249" s="1"/>
  <c r="Y1249"/>
  <c r="G1250"/>
  <c r="O1250"/>
  <c r="Q1250"/>
  <c r="S1250"/>
  <c r="V1250"/>
  <c r="U1250" s="1"/>
  <c r="Y1250"/>
  <c r="G1251"/>
  <c r="O1251"/>
  <c r="Q1251"/>
  <c r="S1251"/>
  <c r="V1251"/>
  <c r="U1251" s="1"/>
  <c r="Y1251"/>
  <c r="G1252"/>
  <c r="O1252"/>
  <c r="Q1252"/>
  <c r="S1252"/>
  <c r="V1252"/>
  <c r="U1252" s="1"/>
  <c r="Y1252"/>
  <c r="G1253"/>
  <c r="O1253"/>
  <c r="Q1253"/>
  <c r="S1253"/>
  <c r="V1253"/>
  <c r="U1253" s="1"/>
  <c r="Y1253"/>
  <c r="G1254"/>
  <c r="O1254"/>
  <c r="Q1254"/>
  <c r="S1254"/>
  <c r="V1254"/>
  <c r="U1254" s="1"/>
  <c r="Y1254"/>
  <c r="G1255"/>
  <c r="O1255"/>
  <c r="Q1255"/>
  <c r="S1255"/>
  <c r="V1255"/>
  <c r="U1255" s="1"/>
  <c r="Y1255"/>
  <c r="G1256"/>
  <c r="O1256"/>
  <c r="Q1256"/>
  <c r="S1256"/>
  <c r="V1256"/>
  <c r="U1256" s="1"/>
  <c r="Y1256"/>
  <c r="G1257"/>
  <c r="O1257"/>
  <c r="Q1257"/>
  <c r="S1257"/>
  <c r="V1257"/>
  <c r="U1257" s="1"/>
  <c r="Y1257"/>
  <c r="G1258"/>
  <c r="O1258"/>
  <c r="Q1258"/>
  <c r="S1258"/>
  <c r="V1258"/>
  <c r="U1258" s="1"/>
  <c r="Y1258"/>
  <c r="G1259"/>
  <c r="O1259"/>
  <c r="Q1259"/>
  <c r="S1259"/>
  <c r="V1259"/>
  <c r="U1259" s="1"/>
  <c r="Y1259"/>
  <c r="G1260"/>
  <c r="O1260"/>
  <c r="Q1260"/>
  <c r="S1260"/>
  <c r="V1260"/>
  <c r="U1260" s="1"/>
  <c r="Y1260"/>
  <c r="G1261"/>
  <c r="O1261"/>
  <c r="Q1261"/>
  <c r="S1261"/>
  <c r="V1261"/>
  <c r="U1261" s="1"/>
  <c r="Y1261"/>
  <c r="G1262"/>
  <c r="O1262"/>
  <c r="Q1262"/>
  <c r="S1262"/>
  <c r="V1262"/>
  <c r="U1262" s="1"/>
  <c r="Y1262"/>
  <c r="G1263"/>
  <c r="O1263"/>
  <c r="Q1263"/>
  <c r="S1263"/>
  <c r="V1263"/>
  <c r="U1263" s="1"/>
  <c r="Y1263"/>
  <c r="G1264"/>
  <c r="O1264"/>
  <c r="Q1264"/>
  <c r="S1264"/>
  <c r="V1264"/>
  <c r="U1264" s="1"/>
  <c r="Y1264"/>
  <c r="G1265"/>
  <c r="O1265"/>
  <c r="Q1265"/>
  <c r="S1265"/>
  <c r="V1265"/>
  <c r="U1265" s="1"/>
  <c r="Y1265"/>
  <c r="G1266"/>
  <c r="O1266"/>
  <c r="Q1266"/>
  <c r="S1266"/>
  <c r="V1266"/>
  <c r="U1266" s="1"/>
  <c r="Y1266"/>
  <c r="G1267"/>
  <c r="O1267"/>
  <c r="Q1267"/>
  <c r="S1267"/>
  <c r="V1267"/>
  <c r="U1267" s="1"/>
  <c r="Y1267"/>
  <c r="G1268"/>
  <c r="O1268"/>
  <c r="Q1268"/>
  <c r="S1268"/>
  <c r="V1268"/>
  <c r="U1268" s="1"/>
  <c r="Y1268"/>
  <c r="G1269"/>
  <c r="O1269"/>
  <c r="Q1269"/>
  <c r="S1269"/>
  <c r="V1269"/>
  <c r="U1269" s="1"/>
  <c r="Y1269"/>
  <c r="G1270"/>
  <c r="O1270"/>
  <c r="Q1270"/>
  <c r="S1270"/>
  <c r="V1270"/>
  <c r="U1270" s="1"/>
  <c r="Y1270"/>
  <c r="G1271"/>
  <c r="O1271"/>
  <c r="Q1271"/>
  <c r="S1271"/>
  <c r="V1271"/>
  <c r="U1271" s="1"/>
  <c r="Y1271"/>
  <c r="G1272"/>
  <c r="O1272"/>
  <c r="Q1272"/>
  <c r="S1272"/>
  <c r="V1272"/>
  <c r="U1272" s="1"/>
  <c r="Y1272"/>
  <c r="G1273"/>
  <c r="O1273"/>
  <c r="Q1273"/>
  <c r="S1273"/>
  <c r="V1273"/>
  <c r="U1273" s="1"/>
  <c r="Y1273"/>
  <c r="G1274"/>
  <c r="O1274"/>
  <c r="Q1274"/>
  <c r="S1274"/>
  <c r="V1274"/>
  <c r="U1274" s="1"/>
  <c r="Y1274"/>
  <c r="G1275"/>
  <c r="O1275"/>
  <c r="Q1275"/>
  <c r="S1275"/>
  <c r="V1275"/>
  <c r="U1275" s="1"/>
  <c r="Y1275"/>
  <c r="G1276"/>
  <c r="O1276"/>
  <c r="Q1276"/>
  <c r="S1276"/>
  <c r="V1276"/>
  <c r="U1276" s="1"/>
  <c r="Y1276"/>
  <c r="G1277"/>
  <c r="O1277"/>
  <c r="Q1277"/>
  <c r="S1277"/>
  <c r="V1277"/>
  <c r="U1277" s="1"/>
  <c r="Y1277"/>
  <c r="G1278"/>
  <c r="O1278"/>
  <c r="Q1278"/>
  <c r="S1278"/>
  <c r="V1278"/>
  <c r="U1278" s="1"/>
  <c r="Y1278"/>
  <c r="G1279"/>
  <c r="O1279"/>
  <c r="Q1279"/>
  <c r="S1279"/>
  <c r="V1279"/>
  <c r="U1279" s="1"/>
  <c r="Y1279"/>
  <c r="G1280"/>
  <c r="O1280"/>
  <c r="Q1280"/>
  <c r="S1280"/>
  <c r="V1280"/>
  <c r="U1280" s="1"/>
  <c r="Y1280"/>
  <c r="G1281"/>
  <c r="O1281"/>
  <c r="Q1281"/>
  <c r="S1281"/>
  <c r="V1281"/>
  <c r="U1281" s="1"/>
  <c r="Y1281"/>
  <c r="G1282"/>
  <c r="O1282"/>
  <c r="Q1282"/>
  <c r="S1282"/>
  <c r="V1282"/>
  <c r="U1282" s="1"/>
  <c r="Y1282"/>
  <c r="G1283"/>
  <c r="O1283"/>
  <c r="Q1283"/>
  <c r="S1283"/>
  <c r="V1283"/>
  <c r="U1283" s="1"/>
  <c r="Y1283"/>
  <c r="G1284"/>
  <c r="O1284"/>
  <c r="Q1284"/>
  <c r="S1284"/>
  <c r="V1284"/>
  <c r="U1284" s="1"/>
  <c r="Y1284"/>
  <c r="G1285"/>
  <c r="O1285"/>
  <c r="Q1285"/>
  <c r="S1285"/>
  <c r="V1285"/>
  <c r="U1285" s="1"/>
  <c r="Y1285"/>
  <c r="G1286"/>
  <c r="O1286"/>
  <c r="Q1286"/>
  <c r="S1286"/>
  <c r="V1286"/>
  <c r="U1286" s="1"/>
  <c r="Y1286"/>
  <c r="G1287"/>
  <c r="O1287"/>
  <c r="Q1287"/>
  <c r="S1287"/>
  <c r="V1287"/>
  <c r="U1287" s="1"/>
  <c r="Y1287"/>
  <c r="G1288"/>
  <c r="O1288"/>
  <c r="Q1288"/>
  <c r="S1288"/>
  <c r="V1288"/>
  <c r="U1288" s="1"/>
  <c r="Y1288"/>
  <c r="G1289"/>
  <c r="O1289"/>
  <c r="Q1289"/>
  <c r="S1289"/>
  <c r="V1289"/>
  <c r="U1289" s="1"/>
  <c r="Y1289"/>
  <c r="G1290"/>
  <c r="O1290"/>
  <c r="Q1290"/>
  <c r="S1290"/>
  <c r="V1290"/>
  <c r="U1290" s="1"/>
  <c r="Y1290"/>
  <c r="G1291"/>
  <c r="O1291"/>
  <c r="Q1291"/>
  <c r="S1291"/>
  <c r="V1291"/>
  <c r="U1291" s="1"/>
  <c r="Y1291"/>
  <c r="G1292"/>
  <c r="O1292"/>
  <c r="Q1292"/>
  <c r="S1292"/>
  <c r="V1292"/>
  <c r="U1292" s="1"/>
  <c r="Y1292"/>
  <c r="G1293"/>
  <c r="O1293"/>
  <c r="Q1293"/>
  <c r="S1293"/>
  <c r="V1293"/>
  <c r="U1293" s="1"/>
  <c r="Y1293"/>
  <c r="G1294"/>
  <c r="O1294"/>
  <c r="Q1294"/>
  <c r="S1294"/>
  <c r="V1294"/>
  <c r="U1294" s="1"/>
  <c r="Y1294"/>
  <c r="G1295"/>
  <c r="O1295"/>
  <c r="Q1295"/>
  <c r="S1295"/>
  <c r="V1295"/>
  <c r="U1295" s="1"/>
  <c r="Y1295"/>
  <c r="G1296"/>
  <c r="O1296"/>
  <c r="Q1296"/>
  <c r="S1296"/>
  <c r="V1296"/>
  <c r="U1296" s="1"/>
  <c r="Y1296"/>
  <c r="G1297"/>
  <c r="O1297"/>
  <c r="Q1297"/>
  <c r="S1297"/>
  <c r="V1297"/>
  <c r="U1297" s="1"/>
  <c r="Y1297"/>
  <c r="G1298"/>
  <c r="O1298"/>
  <c r="Q1298"/>
  <c r="S1298"/>
  <c r="V1298"/>
  <c r="U1298" s="1"/>
  <c r="Y1298"/>
  <c r="G1299"/>
  <c r="O1299"/>
  <c r="Q1299"/>
  <c r="S1299"/>
  <c r="V1299"/>
  <c r="U1299" s="1"/>
  <c r="Y1299"/>
  <c r="G1300"/>
  <c r="O1300"/>
  <c r="Q1300"/>
  <c r="S1300"/>
  <c r="V1300"/>
  <c r="U1300" s="1"/>
  <c r="Y1300"/>
  <c r="G1301"/>
  <c r="O1301"/>
  <c r="Q1301"/>
  <c r="S1301"/>
  <c r="V1301"/>
  <c r="U1301" s="1"/>
  <c r="Y1301"/>
  <c r="G1302"/>
  <c r="O1302"/>
  <c r="Q1302"/>
  <c r="S1302"/>
  <c r="V1302"/>
  <c r="U1302" s="1"/>
  <c r="Y1302"/>
  <c r="G1303"/>
  <c r="O1303"/>
  <c r="Q1303"/>
  <c r="S1303"/>
  <c r="V1303"/>
  <c r="U1303" s="1"/>
  <c r="Y1303"/>
  <c r="G1304"/>
  <c r="O1304"/>
  <c r="Q1304"/>
  <c r="S1304"/>
  <c r="V1304"/>
  <c r="U1304" s="1"/>
  <c r="Y1304"/>
  <c r="G1305"/>
  <c r="O1305"/>
  <c r="Q1305"/>
  <c r="S1305"/>
  <c r="V1305"/>
  <c r="U1305" s="1"/>
  <c r="Y1305"/>
  <c r="G1306"/>
  <c r="O1306"/>
  <c r="Q1306"/>
  <c r="S1306"/>
  <c r="V1306"/>
  <c r="U1306" s="1"/>
  <c r="Y1306"/>
  <c r="G1307"/>
  <c r="O1307"/>
  <c r="Q1307"/>
  <c r="S1307"/>
  <c r="V1307"/>
  <c r="U1307" s="1"/>
  <c r="Y1307"/>
  <c r="G1308"/>
  <c r="O1308"/>
  <c r="Q1308"/>
  <c r="S1308"/>
  <c r="V1308"/>
  <c r="U1308" s="1"/>
  <c r="Y1308"/>
  <c r="G1309"/>
  <c r="O1309"/>
  <c r="Q1309"/>
  <c r="S1309"/>
  <c r="V1309"/>
  <c r="U1309" s="1"/>
  <c r="Y1309"/>
  <c r="G1310"/>
  <c r="O1310"/>
  <c r="Q1310"/>
  <c r="S1310"/>
  <c r="V1310"/>
  <c r="U1310" s="1"/>
  <c r="Y1310"/>
  <c r="G1311"/>
  <c r="O1311"/>
  <c r="Q1311"/>
  <c r="S1311"/>
  <c r="V1311"/>
  <c r="U1311" s="1"/>
  <c r="Y1311"/>
  <c r="G1312"/>
  <c r="O1312"/>
  <c r="Q1312"/>
  <c r="S1312"/>
  <c r="V1312"/>
  <c r="U1312" s="1"/>
  <c r="Y1312"/>
  <c r="G1313"/>
  <c r="O1313"/>
  <c r="Q1313"/>
  <c r="S1313"/>
  <c r="V1313"/>
  <c r="U1313" s="1"/>
  <c r="Y1313"/>
  <c r="G1314"/>
  <c r="O1314"/>
  <c r="Q1314"/>
  <c r="S1314"/>
  <c r="V1314"/>
  <c r="U1314" s="1"/>
  <c r="Y1314"/>
  <c r="G1315"/>
  <c r="O1315"/>
  <c r="Q1315"/>
  <c r="S1315"/>
  <c r="V1315"/>
  <c r="U1315" s="1"/>
  <c r="Y1315"/>
  <c r="G1316"/>
  <c r="O1316"/>
  <c r="Q1316"/>
  <c r="S1316"/>
  <c r="V1316"/>
  <c r="U1316" s="1"/>
  <c r="Y1316"/>
  <c r="G1317"/>
  <c r="O1317"/>
  <c r="Q1317"/>
  <c r="S1317"/>
  <c r="V1317"/>
  <c r="U1317" s="1"/>
  <c r="Y1317"/>
  <c r="G1318"/>
  <c r="O1318"/>
  <c r="Q1318"/>
  <c r="S1318"/>
  <c r="V1318"/>
  <c r="U1318" s="1"/>
  <c r="Y1318"/>
  <c r="G1319"/>
  <c r="O1319"/>
  <c r="Q1319"/>
  <c r="S1319"/>
  <c r="V1319"/>
  <c r="U1319" s="1"/>
  <c r="Y1319"/>
  <c r="G1320"/>
  <c r="O1320"/>
  <c r="Q1320"/>
  <c r="S1320"/>
  <c r="V1320"/>
  <c r="U1320" s="1"/>
  <c r="Y1320"/>
  <c r="G1321"/>
  <c r="O1321"/>
  <c r="Q1321"/>
  <c r="S1321"/>
  <c r="V1321"/>
  <c r="U1321" s="1"/>
  <c r="Y1321"/>
  <c r="G1322"/>
  <c r="O1322"/>
  <c r="Q1322"/>
  <c r="S1322"/>
  <c r="V1322"/>
  <c r="U1322" s="1"/>
  <c r="Y1322"/>
  <c r="G1323"/>
  <c r="O1323"/>
  <c r="Q1323"/>
  <c r="S1323"/>
  <c r="V1323"/>
  <c r="U1323" s="1"/>
  <c r="Y1323"/>
  <c r="G1324"/>
  <c r="O1324"/>
  <c r="Q1324"/>
  <c r="S1324"/>
  <c r="V1324"/>
  <c r="U1324" s="1"/>
  <c r="Y1324"/>
  <c r="G1325"/>
  <c r="O1325"/>
  <c r="Q1325"/>
  <c r="S1325"/>
  <c r="V1325"/>
  <c r="U1325" s="1"/>
  <c r="Y1325"/>
  <c r="G1326"/>
  <c r="O1326"/>
  <c r="Q1326"/>
  <c r="S1326"/>
  <c r="V1326"/>
  <c r="U1326" s="1"/>
  <c r="Y1326"/>
  <c r="G1327"/>
  <c r="O1327"/>
  <c r="Q1327"/>
  <c r="S1327"/>
  <c r="V1327"/>
  <c r="U1327" s="1"/>
  <c r="Y1327"/>
  <c r="G1328"/>
  <c r="O1328"/>
  <c r="Q1328"/>
  <c r="S1328"/>
  <c r="V1328"/>
  <c r="U1328" s="1"/>
  <c r="Y1328"/>
  <c r="G1329"/>
  <c r="O1329"/>
  <c r="Q1329"/>
  <c r="S1329"/>
  <c r="V1329"/>
  <c r="U1329" s="1"/>
  <c r="Y1329"/>
  <c r="G1330"/>
  <c r="O1330"/>
  <c r="Q1330"/>
  <c r="S1330"/>
  <c r="V1330"/>
  <c r="U1330" s="1"/>
  <c r="Y1330"/>
  <c r="G1331"/>
  <c r="O1331"/>
  <c r="Q1331"/>
  <c r="S1331"/>
  <c r="V1331"/>
  <c r="U1331" s="1"/>
  <c r="Y1331"/>
  <c r="G1332"/>
  <c r="O1332"/>
  <c r="Q1332"/>
  <c r="S1332"/>
  <c r="V1332"/>
  <c r="U1332" s="1"/>
  <c r="Y1332"/>
  <c r="G1333"/>
  <c r="O1333"/>
  <c r="Q1333"/>
  <c r="S1333"/>
  <c r="V1333"/>
  <c r="U1333" s="1"/>
  <c r="Y1333"/>
  <c r="G1334"/>
  <c r="O1334"/>
  <c r="Q1334"/>
  <c r="S1334"/>
  <c r="V1334"/>
  <c r="U1334" s="1"/>
  <c r="Y1334"/>
  <c r="G1335"/>
  <c r="O1335"/>
  <c r="Q1335"/>
  <c r="S1335"/>
  <c r="V1335"/>
  <c r="U1335" s="1"/>
  <c r="Y1335"/>
  <c r="G1336"/>
  <c r="O1336"/>
  <c r="Q1336"/>
  <c r="S1336"/>
  <c r="V1336"/>
  <c r="U1336" s="1"/>
  <c r="Y1336"/>
  <c r="G1337"/>
  <c r="O1337"/>
  <c r="Q1337"/>
  <c r="S1337"/>
  <c r="V1337"/>
  <c r="U1337" s="1"/>
  <c r="Y1337"/>
  <c r="G1338"/>
  <c r="O1338"/>
  <c r="Q1338"/>
  <c r="S1338"/>
  <c r="V1338"/>
  <c r="U1338" s="1"/>
  <c r="Y1338"/>
  <c r="G1339"/>
  <c r="O1339"/>
  <c r="Q1339"/>
  <c r="S1339"/>
  <c r="V1339"/>
  <c r="U1339" s="1"/>
  <c r="Y1339"/>
  <c r="G1340"/>
  <c r="O1340"/>
  <c r="Q1340"/>
  <c r="S1340"/>
  <c r="V1340"/>
  <c r="U1340" s="1"/>
  <c r="Y1340"/>
  <c r="G1341"/>
  <c r="O1341"/>
  <c r="Q1341"/>
  <c r="S1341"/>
  <c r="V1341"/>
  <c r="U1341" s="1"/>
  <c r="Y1341"/>
  <c r="G1342"/>
  <c r="O1342"/>
  <c r="Q1342"/>
  <c r="S1342"/>
  <c r="V1342"/>
  <c r="U1342" s="1"/>
  <c r="Y1342"/>
  <c r="G1343"/>
  <c r="O1343"/>
  <c r="Q1343"/>
  <c r="S1343"/>
  <c r="V1343"/>
  <c r="U1343" s="1"/>
  <c r="Y1343"/>
  <c r="G1344"/>
  <c r="O1344"/>
  <c r="Q1344"/>
  <c r="S1344"/>
  <c r="V1344"/>
  <c r="U1344" s="1"/>
  <c r="Y1344"/>
  <c r="G1345"/>
  <c r="O1345"/>
  <c r="Q1345"/>
  <c r="S1345"/>
  <c r="V1345"/>
  <c r="U1345" s="1"/>
  <c r="Y1345"/>
  <c r="G1346"/>
  <c r="O1346"/>
  <c r="Q1346"/>
  <c r="S1346"/>
  <c r="V1346"/>
  <c r="U1346" s="1"/>
  <c r="Y1346"/>
  <c r="G1347"/>
  <c r="O1347"/>
  <c r="Q1347"/>
  <c r="S1347"/>
  <c r="V1347"/>
  <c r="U1347" s="1"/>
  <c r="Y1347"/>
  <c r="G1348"/>
  <c r="O1348"/>
  <c r="Q1348"/>
  <c r="S1348"/>
  <c r="V1348"/>
  <c r="U1348" s="1"/>
  <c r="Y1348"/>
  <c r="G1349"/>
  <c r="O1349"/>
  <c r="Q1349"/>
  <c r="S1349"/>
  <c r="V1349"/>
  <c r="U1349" s="1"/>
  <c r="Y1349"/>
  <c r="G1350"/>
  <c r="O1350"/>
  <c r="Q1350"/>
  <c r="S1350"/>
  <c r="V1350"/>
  <c r="U1350" s="1"/>
  <c r="Y1350"/>
  <c r="G1351"/>
  <c r="O1351"/>
  <c r="Q1351"/>
  <c r="S1351"/>
  <c r="V1351"/>
  <c r="U1351" s="1"/>
  <c r="Y1351"/>
  <c r="G1352"/>
  <c r="O1352"/>
  <c r="Q1352"/>
  <c r="S1352"/>
  <c r="V1352"/>
  <c r="U1352" s="1"/>
  <c r="Y1352"/>
  <c r="G1353"/>
  <c r="O1353"/>
  <c r="Q1353"/>
  <c r="S1353"/>
  <c r="V1353"/>
  <c r="U1353" s="1"/>
  <c r="Y1353"/>
  <c r="G1354"/>
  <c r="O1354"/>
  <c r="Q1354"/>
  <c r="S1354"/>
  <c r="V1354"/>
  <c r="U1354" s="1"/>
  <c r="Y1354"/>
  <c r="G1355"/>
  <c r="O1355"/>
  <c r="Q1355"/>
  <c r="S1355"/>
  <c r="V1355"/>
  <c r="U1355" s="1"/>
  <c r="Y1355"/>
  <c r="G1356"/>
  <c r="O1356"/>
  <c r="Q1356"/>
  <c r="S1356"/>
  <c r="V1356"/>
  <c r="U1356" s="1"/>
  <c r="Y1356"/>
  <c r="G1357"/>
  <c r="O1357"/>
  <c r="Q1357"/>
  <c r="S1357"/>
  <c r="V1357"/>
  <c r="U1357" s="1"/>
  <c r="Y1357"/>
  <c r="G1358"/>
  <c r="O1358"/>
  <c r="Q1358"/>
  <c r="S1358"/>
  <c r="V1358"/>
  <c r="U1358" s="1"/>
  <c r="Y1358"/>
  <c r="G1359"/>
  <c r="O1359"/>
  <c r="Q1359"/>
  <c r="S1359"/>
  <c r="V1359"/>
  <c r="U1359" s="1"/>
  <c r="Y1359"/>
  <c r="G1360"/>
  <c r="O1360"/>
  <c r="Q1360"/>
  <c r="S1360"/>
  <c r="V1360"/>
  <c r="U1360" s="1"/>
  <c r="Y1360"/>
  <c r="G1361"/>
  <c r="O1361"/>
  <c r="Q1361"/>
  <c r="S1361"/>
  <c r="V1361"/>
  <c r="U1361" s="1"/>
  <c r="Y1361"/>
  <c r="G1362"/>
  <c r="O1362"/>
  <c r="Q1362"/>
  <c r="S1362"/>
  <c r="V1362"/>
  <c r="U1362" s="1"/>
  <c r="Y1362"/>
  <c r="G1363"/>
  <c r="O1363"/>
  <c r="Q1363"/>
  <c r="S1363"/>
  <c r="V1363"/>
  <c r="U1363" s="1"/>
  <c r="Y1363"/>
  <c r="G1364"/>
  <c r="O1364"/>
  <c r="Q1364"/>
  <c r="S1364"/>
  <c r="V1364"/>
  <c r="U1364" s="1"/>
  <c r="Y1364"/>
  <c r="G1365"/>
  <c r="O1365"/>
  <c r="Q1365"/>
  <c r="S1365"/>
  <c r="V1365"/>
  <c r="U1365" s="1"/>
  <c r="Y1365"/>
  <c r="G1366"/>
  <c r="O1366"/>
  <c r="Q1366"/>
  <c r="S1366"/>
  <c r="V1366"/>
  <c r="U1366" s="1"/>
  <c r="Y1366"/>
  <c r="G1367"/>
  <c r="O1367"/>
  <c r="Q1367"/>
  <c r="S1367"/>
  <c r="V1367"/>
  <c r="U1367" s="1"/>
  <c r="Y1367"/>
  <c r="G1368"/>
  <c r="O1368"/>
  <c r="Q1368"/>
  <c r="S1368"/>
  <c r="V1368"/>
  <c r="U1368" s="1"/>
  <c r="Y1368"/>
  <c r="G1369"/>
  <c r="O1369"/>
  <c r="Q1369"/>
  <c r="S1369"/>
  <c r="V1369"/>
  <c r="U1369" s="1"/>
  <c r="Y1369"/>
  <c r="G1370"/>
  <c r="O1370"/>
  <c r="Q1370"/>
  <c r="S1370"/>
  <c r="V1370"/>
  <c r="U1370" s="1"/>
  <c r="Y1370"/>
  <c r="G1371"/>
  <c r="O1371"/>
  <c r="Q1371"/>
  <c r="S1371"/>
  <c r="V1371"/>
  <c r="U1371" s="1"/>
  <c r="Y1371"/>
  <c r="G1372"/>
  <c r="O1372"/>
  <c r="Q1372"/>
  <c r="S1372"/>
  <c r="V1372"/>
  <c r="U1372" s="1"/>
  <c r="Y1372"/>
  <c r="G1373"/>
  <c r="O1373"/>
  <c r="Q1373"/>
  <c r="S1373"/>
  <c r="V1373"/>
  <c r="U1373" s="1"/>
  <c r="Y1373"/>
  <c r="G1374"/>
  <c r="O1374"/>
  <c r="Q1374"/>
  <c r="S1374"/>
  <c r="V1374"/>
  <c r="U1374" s="1"/>
  <c r="Y1374"/>
  <c r="G1375"/>
  <c r="O1375"/>
  <c r="Q1375"/>
  <c r="S1375"/>
  <c r="V1375"/>
  <c r="U1375" s="1"/>
  <c r="Y1375"/>
  <c r="G1376"/>
  <c r="O1376"/>
  <c r="Q1376"/>
  <c r="S1376"/>
  <c r="V1376"/>
  <c r="U1376" s="1"/>
  <c r="Y1376"/>
  <c r="G1377"/>
  <c r="O1377"/>
  <c r="Q1377"/>
  <c r="S1377"/>
  <c r="V1377"/>
  <c r="U1377" s="1"/>
  <c r="Y1377"/>
  <c r="G1378"/>
  <c r="O1378"/>
  <c r="Q1378"/>
  <c r="S1378"/>
  <c r="V1378"/>
  <c r="U1378" s="1"/>
  <c r="Y1378"/>
  <c r="G1379"/>
  <c r="O1379"/>
  <c r="Q1379"/>
  <c r="S1379"/>
  <c r="V1379"/>
  <c r="U1379" s="1"/>
  <c r="Y1379"/>
  <c r="G1380"/>
  <c r="O1380"/>
  <c r="Q1380"/>
  <c r="S1380"/>
  <c r="V1380"/>
  <c r="U1380" s="1"/>
  <c r="Y1380"/>
  <c r="G1381"/>
  <c r="O1381"/>
  <c r="Q1381"/>
  <c r="S1381"/>
  <c r="V1381"/>
  <c r="U1381" s="1"/>
  <c r="Y1381"/>
  <c r="G1382"/>
  <c r="O1382"/>
  <c r="Q1382"/>
  <c r="S1382"/>
  <c r="V1382"/>
  <c r="U1382" s="1"/>
  <c r="Y1382"/>
  <c r="G1383"/>
  <c r="O1383"/>
  <c r="Q1383"/>
  <c r="S1383"/>
  <c r="V1383"/>
  <c r="U1383" s="1"/>
  <c r="Y1383"/>
  <c r="G1384"/>
  <c r="O1384"/>
  <c r="Q1384"/>
  <c r="S1384"/>
  <c r="V1384"/>
  <c r="U1384" s="1"/>
  <c r="Y1384"/>
  <c r="G1385"/>
  <c r="O1385"/>
  <c r="Q1385"/>
  <c r="S1385"/>
  <c r="V1385"/>
  <c r="U1385" s="1"/>
  <c r="Y1385"/>
  <c r="G1386"/>
  <c r="O1386"/>
  <c r="Q1386"/>
  <c r="S1386"/>
  <c r="V1386"/>
  <c r="U1386" s="1"/>
  <c r="Y1386"/>
  <c r="G1387"/>
  <c r="O1387"/>
  <c r="Q1387"/>
  <c r="S1387"/>
  <c r="V1387"/>
  <c r="U1387" s="1"/>
  <c r="Y1387"/>
  <c r="G1388"/>
  <c r="O1388"/>
  <c r="Q1388"/>
  <c r="S1388"/>
  <c r="V1388"/>
  <c r="U1388" s="1"/>
  <c r="Y1388"/>
  <c r="G1389"/>
  <c r="O1389"/>
  <c r="Q1389"/>
  <c r="S1389"/>
  <c r="V1389"/>
  <c r="U1389" s="1"/>
  <c r="Y1389"/>
  <c r="G1390"/>
  <c r="O1390"/>
  <c r="Q1390"/>
  <c r="S1390"/>
  <c r="V1390"/>
  <c r="U1390" s="1"/>
  <c r="Y1390"/>
  <c r="G1391"/>
  <c r="O1391"/>
  <c r="Q1391"/>
  <c r="S1391"/>
  <c r="V1391"/>
  <c r="U1391" s="1"/>
  <c r="Y1391"/>
  <c r="G1392"/>
  <c r="O1392"/>
  <c r="Q1392"/>
  <c r="S1392"/>
  <c r="V1392"/>
  <c r="U1392" s="1"/>
  <c r="Y1392"/>
  <c r="G1393"/>
  <c r="O1393"/>
  <c r="Q1393"/>
  <c r="S1393"/>
  <c r="V1393"/>
  <c r="U1393" s="1"/>
  <c r="Y1393"/>
  <c r="G1394"/>
  <c r="O1394"/>
  <c r="Q1394"/>
  <c r="S1394"/>
  <c r="V1394"/>
  <c r="U1394" s="1"/>
  <c r="Y1394"/>
  <c r="G1395"/>
  <c r="O1395"/>
  <c r="Q1395"/>
  <c r="S1395"/>
  <c r="V1395"/>
  <c r="U1395" s="1"/>
  <c r="Y1395"/>
  <c r="G1396"/>
  <c r="O1396"/>
  <c r="Q1396"/>
  <c r="S1396"/>
  <c r="V1396"/>
  <c r="U1396" s="1"/>
  <c r="Y1396"/>
  <c r="G1397"/>
  <c r="O1397"/>
  <c r="Q1397"/>
  <c r="S1397"/>
  <c r="V1397"/>
  <c r="U1397" s="1"/>
  <c r="Y1397"/>
  <c r="G1398"/>
  <c r="O1398"/>
  <c r="Q1398"/>
  <c r="S1398"/>
  <c r="V1398"/>
  <c r="U1398" s="1"/>
  <c r="Y1398"/>
  <c r="G1399"/>
  <c r="O1399"/>
  <c r="Q1399"/>
  <c r="S1399"/>
  <c r="V1399"/>
  <c r="U1399" s="1"/>
  <c r="Y1399"/>
  <c r="G1400"/>
  <c r="O1400"/>
  <c r="Q1400"/>
  <c r="S1400"/>
  <c r="V1400"/>
  <c r="U1400" s="1"/>
  <c r="Y1400"/>
  <c r="G1401"/>
  <c r="O1401"/>
  <c r="Q1401"/>
  <c r="S1401"/>
  <c r="V1401"/>
  <c r="U1401" s="1"/>
  <c r="Y1401"/>
  <c r="G1402"/>
  <c r="O1402"/>
  <c r="Q1402"/>
  <c r="S1402"/>
  <c r="V1402"/>
  <c r="U1402" s="1"/>
  <c r="Y1402"/>
  <c r="G1403"/>
  <c r="O1403"/>
  <c r="Q1403"/>
  <c r="S1403"/>
  <c r="V1403"/>
  <c r="U1403" s="1"/>
  <c r="Y1403"/>
  <c r="G1404"/>
  <c r="O1404"/>
  <c r="Q1404"/>
  <c r="S1404"/>
  <c r="V1404"/>
  <c r="U1404" s="1"/>
  <c r="Y1404"/>
  <c r="G1405"/>
  <c r="O1405"/>
  <c r="Q1405"/>
  <c r="S1405"/>
  <c r="V1405"/>
  <c r="U1405" s="1"/>
  <c r="Y1405"/>
  <c r="G1406"/>
  <c r="O1406"/>
  <c r="Q1406"/>
  <c r="S1406"/>
  <c r="V1406"/>
  <c r="U1406" s="1"/>
  <c r="Y1406"/>
  <c r="G1407"/>
  <c r="O1407"/>
  <c r="Q1407"/>
  <c r="S1407"/>
  <c r="V1407"/>
  <c r="U1407" s="1"/>
  <c r="Y1407"/>
  <c r="G1408"/>
  <c r="O1408"/>
  <c r="Q1408"/>
  <c r="S1408"/>
  <c r="V1408"/>
  <c r="U1408" s="1"/>
  <c r="Y1408"/>
  <c r="G1409"/>
  <c r="O1409"/>
  <c r="Q1409"/>
  <c r="S1409"/>
  <c r="V1409"/>
  <c r="U1409" s="1"/>
  <c r="Y1409"/>
  <c r="G1410"/>
  <c r="O1410"/>
  <c r="Q1410"/>
  <c r="S1410"/>
  <c r="V1410"/>
  <c r="U1410" s="1"/>
  <c r="Y1410"/>
  <c r="G1411"/>
  <c r="O1411"/>
  <c r="Q1411"/>
  <c r="S1411"/>
  <c r="V1411"/>
  <c r="U1411" s="1"/>
  <c r="Y1411"/>
  <c r="G1412"/>
  <c r="O1412"/>
  <c r="Q1412"/>
  <c r="S1412"/>
  <c r="V1412"/>
  <c r="U1412" s="1"/>
  <c r="Y1412"/>
  <c r="G1413"/>
  <c r="O1413"/>
  <c r="Q1413"/>
  <c r="S1413"/>
  <c r="V1413"/>
  <c r="U1413" s="1"/>
  <c r="Y1413"/>
  <c r="G1414"/>
  <c r="O1414"/>
  <c r="Q1414"/>
  <c r="S1414"/>
  <c r="V1414"/>
  <c r="U1414" s="1"/>
  <c r="Y1414"/>
  <c r="G1415"/>
  <c r="O1415"/>
  <c r="Q1415"/>
  <c r="S1415"/>
  <c r="V1415"/>
  <c r="U1415" s="1"/>
  <c r="Y1415"/>
  <c r="G1416"/>
  <c r="O1416"/>
  <c r="Q1416"/>
  <c r="S1416"/>
  <c r="V1416"/>
  <c r="U1416" s="1"/>
  <c r="Y1416"/>
  <c r="G1417"/>
  <c r="O1417"/>
  <c r="Q1417"/>
  <c r="S1417"/>
  <c r="V1417"/>
  <c r="U1417" s="1"/>
  <c r="Y1417"/>
  <c r="G1418"/>
  <c r="O1418"/>
  <c r="Q1418"/>
  <c r="S1418"/>
  <c r="V1418"/>
  <c r="U1418" s="1"/>
  <c r="Y1418"/>
  <c r="G1419"/>
  <c r="O1419"/>
  <c r="Q1419"/>
  <c r="S1419"/>
  <c r="V1419"/>
  <c r="U1419" s="1"/>
  <c r="Y1419"/>
  <c r="G1420"/>
  <c r="O1420"/>
  <c r="Q1420"/>
  <c r="S1420"/>
  <c r="V1420"/>
  <c r="U1420" s="1"/>
  <c r="Y1420"/>
  <c r="G1421"/>
  <c r="O1421"/>
  <c r="Q1421"/>
  <c r="S1421"/>
  <c r="V1421"/>
  <c r="U1421" s="1"/>
  <c r="Y1421"/>
  <c r="G1422"/>
  <c r="O1422"/>
  <c r="Q1422"/>
  <c r="S1422"/>
  <c r="V1422"/>
  <c r="U1422" s="1"/>
  <c r="Y1422"/>
  <c r="G1423"/>
  <c r="O1423"/>
  <c r="Q1423"/>
  <c r="S1423"/>
  <c r="V1423"/>
  <c r="U1423" s="1"/>
  <c r="Y1423"/>
  <c r="G1424"/>
  <c r="O1424"/>
  <c r="Q1424"/>
  <c r="S1424"/>
  <c r="V1424"/>
  <c r="U1424" s="1"/>
  <c r="Y1424"/>
  <c r="G1425"/>
  <c r="O1425"/>
  <c r="Q1425"/>
  <c r="S1425"/>
  <c r="V1425"/>
  <c r="U1425" s="1"/>
  <c r="Y1425"/>
  <c r="G1426"/>
  <c r="O1426"/>
  <c r="Q1426"/>
  <c r="S1426"/>
  <c r="V1426"/>
  <c r="U1426" s="1"/>
  <c r="Y1426"/>
  <c r="G1427"/>
  <c r="O1427"/>
  <c r="Q1427"/>
  <c r="S1427"/>
  <c r="V1427"/>
  <c r="U1427" s="1"/>
  <c r="Y1427"/>
  <c r="G1428"/>
  <c r="O1428"/>
  <c r="Q1428"/>
  <c r="S1428"/>
  <c r="V1428"/>
  <c r="U1428" s="1"/>
  <c r="Y1428"/>
  <c r="G1429"/>
  <c r="O1429"/>
  <c r="Q1429"/>
  <c r="S1429"/>
  <c r="V1429"/>
  <c r="U1429" s="1"/>
  <c r="Y1429"/>
  <c r="G1430"/>
  <c r="O1430"/>
  <c r="Q1430"/>
  <c r="S1430"/>
  <c r="V1430"/>
  <c r="U1430" s="1"/>
  <c r="Y1430"/>
  <c r="G1431"/>
  <c r="O1431"/>
  <c r="Q1431"/>
  <c r="S1431"/>
  <c r="V1431"/>
  <c r="U1431" s="1"/>
  <c r="Y1431"/>
  <c r="G1432"/>
  <c r="O1432"/>
  <c r="Q1432"/>
  <c r="S1432"/>
  <c r="V1432"/>
  <c r="U1432" s="1"/>
  <c r="Y1432"/>
  <c r="G1433"/>
  <c r="O1433"/>
  <c r="Q1433"/>
  <c r="S1433"/>
  <c r="V1433"/>
  <c r="U1433" s="1"/>
  <c r="Y1433"/>
  <c r="G1434"/>
  <c r="O1434"/>
  <c r="Q1434"/>
  <c r="S1434"/>
  <c r="V1434"/>
  <c r="U1434" s="1"/>
  <c r="Y1434"/>
  <c r="G1435"/>
  <c r="O1435"/>
  <c r="Q1435"/>
  <c r="S1435"/>
  <c r="V1435"/>
  <c r="U1435" s="1"/>
  <c r="Y1435"/>
  <c r="G1436"/>
  <c r="O1436"/>
  <c r="Q1436"/>
  <c r="S1436"/>
  <c r="V1436"/>
  <c r="U1436" s="1"/>
  <c r="Y1436"/>
  <c r="G1437"/>
  <c r="O1437"/>
  <c r="Q1437"/>
  <c r="S1437"/>
  <c r="V1437"/>
  <c r="U1437" s="1"/>
  <c r="Y1437"/>
  <c r="G1438"/>
  <c r="O1438"/>
  <c r="Q1438"/>
  <c r="S1438"/>
  <c r="V1438"/>
  <c r="U1438" s="1"/>
  <c r="Y1438"/>
  <c r="G1439"/>
  <c r="O1439"/>
  <c r="Q1439"/>
  <c r="S1439"/>
  <c r="V1439"/>
  <c r="U1439" s="1"/>
  <c r="Y1439"/>
  <c r="G1440"/>
  <c r="O1440"/>
  <c r="Q1440"/>
  <c r="S1440"/>
  <c r="V1440"/>
  <c r="U1440" s="1"/>
  <c r="Y1440"/>
  <c r="G1441"/>
  <c r="O1441"/>
  <c r="Q1441"/>
  <c r="S1441"/>
  <c r="V1441"/>
  <c r="U1441" s="1"/>
  <c r="Y1441"/>
  <c r="G1442"/>
  <c r="O1442"/>
  <c r="Q1442"/>
  <c r="S1442"/>
  <c r="V1442"/>
  <c r="U1442" s="1"/>
  <c r="Y1442"/>
  <c r="G1443"/>
  <c r="O1443"/>
  <c r="Q1443"/>
  <c r="S1443"/>
  <c r="V1443"/>
  <c r="U1443" s="1"/>
  <c r="Y1443"/>
  <c r="G1444"/>
  <c r="O1444"/>
  <c r="Q1444"/>
  <c r="S1444"/>
  <c r="V1444"/>
  <c r="U1444" s="1"/>
  <c r="Y1444"/>
  <c r="G1445"/>
  <c r="O1445"/>
  <c r="Q1445"/>
  <c r="S1445"/>
  <c r="V1445"/>
  <c r="U1445" s="1"/>
  <c r="Y1445"/>
  <c r="G1446"/>
  <c r="O1446"/>
  <c r="Q1446"/>
  <c r="S1446"/>
  <c r="V1446"/>
  <c r="U1446" s="1"/>
  <c r="Y1446"/>
  <c r="G1447"/>
  <c r="O1447"/>
  <c r="Q1447"/>
  <c r="S1447"/>
  <c r="V1447"/>
  <c r="U1447" s="1"/>
  <c r="Y1447"/>
  <c r="G1448"/>
  <c r="O1448"/>
  <c r="Q1448"/>
  <c r="S1448"/>
  <c r="V1448"/>
  <c r="U1448" s="1"/>
  <c r="Y1448"/>
  <c r="G1449"/>
  <c r="O1449"/>
  <c r="Q1449"/>
  <c r="S1449"/>
  <c r="V1449"/>
  <c r="U1449" s="1"/>
  <c r="Y1449"/>
  <c r="G1450"/>
  <c r="O1450"/>
  <c r="Q1450"/>
  <c r="S1450"/>
  <c r="V1450"/>
  <c r="U1450" s="1"/>
  <c r="Y1450"/>
  <c r="G1451"/>
  <c r="O1451"/>
  <c r="Q1451"/>
  <c r="S1451"/>
  <c r="V1451"/>
  <c r="U1451" s="1"/>
  <c r="Y1451"/>
  <c r="G1452"/>
  <c r="O1452"/>
  <c r="Q1452"/>
  <c r="S1452"/>
  <c r="V1452"/>
  <c r="U1452" s="1"/>
  <c r="Y1452"/>
  <c r="G1453"/>
  <c r="O1453"/>
  <c r="Q1453"/>
  <c r="S1453"/>
  <c r="V1453"/>
  <c r="U1453" s="1"/>
  <c r="Y1453"/>
  <c r="G1454"/>
  <c r="O1454"/>
  <c r="Q1454"/>
  <c r="S1454"/>
  <c r="V1454"/>
  <c r="U1454" s="1"/>
  <c r="Y1454"/>
  <c r="G1455"/>
  <c r="O1455"/>
  <c r="Q1455"/>
  <c r="S1455"/>
  <c r="V1455"/>
  <c r="U1455" s="1"/>
  <c r="Y1455"/>
  <c r="G1456"/>
  <c r="O1456"/>
  <c r="Q1456"/>
  <c r="S1456"/>
  <c r="V1456"/>
  <c r="U1456" s="1"/>
  <c r="Y1456"/>
  <c r="G1457"/>
  <c r="O1457"/>
  <c r="Q1457"/>
  <c r="S1457"/>
  <c r="V1457"/>
  <c r="U1457" s="1"/>
  <c r="Y1457"/>
  <c r="G1458"/>
  <c r="O1458"/>
  <c r="Q1458"/>
  <c r="S1458"/>
  <c r="V1458"/>
  <c r="U1458" s="1"/>
  <c r="Y1458"/>
  <c r="G1459"/>
  <c r="O1459"/>
  <c r="Q1459"/>
  <c r="S1459"/>
  <c r="V1459"/>
  <c r="U1459" s="1"/>
  <c r="Y1459"/>
  <c r="G1460"/>
  <c r="O1460"/>
  <c r="Q1460"/>
  <c r="S1460"/>
  <c r="V1460"/>
  <c r="U1460" s="1"/>
  <c r="Y1460"/>
  <c r="G1461"/>
  <c r="O1461"/>
  <c r="Q1461"/>
  <c r="S1461"/>
  <c r="V1461"/>
  <c r="U1461" s="1"/>
  <c r="Y1461"/>
  <c r="G1462"/>
  <c r="O1462"/>
  <c r="Q1462"/>
  <c r="S1462"/>
  <c r="V1462"/>
  <c r="U1462" s="1"/>
  <c r="Y1462"/>
  <c r="G1463"/>
  <c r="O1463"/>
  <c r="Q1463"/>
  <c r="S1463"/>
  <c r="V1463"/>
  <c r="U1463" s="1"/>
  <c r="Y1463"/>
  <c r="G1464"/>
  <c r="O1464"/>
  <c r="Q1464"/>
  <c r="S1464"/>
  <c r="V1464"/>
  <c r="U1464" s="1"/>
  <c r="Y1464"/>
  <c r="G1465"/>
  <c r="O1465"/>
  <c r="Q1465"/>
  <c r="S1465"/>
  <c r="V1465"/>
  <c r="U1465" s="1"/>
  <c r="Y1465"/>
  <c r="G1466"/>
  <c r="O1466"/>
  <c r="Q1466"/>
  <c r="S1466"/>
  <c r="V1466"/>
  <c r="U1466" s="1"/>
  <c r="Y1466"/>
  <c r="G1467"/>
  <c r="O1467"/>
  <c r="Q1467"/>
  <c r="S1467"/>
  <c r="V1467"/>
  <c r="U1467" s="1"/>
  <c r="Y1467"/>
  <c r="G1468"/>
  <c r="O1468"/>
  <c r="Q1468"/>
  <c r="S1468"/>
  <c r="V1468"/>
  <c r="U1468" s="1"/>
  <c r="Y1468"/>
  <c r="G1469"/>
  <c r="O1469"/>
  <c r="Q1469"/>
  <c r="S1469"/>
  <c r="V1469"/>
  <c r="U1469" s="1"/>
  <c r="Y1469"/>
  <c r="G1470"/>
  <c r="O1470"/>
  <c r="Q1470"/>
  <c r="S1470"/>
  <c r="V1470"/>
  <c r="U1470" s="1"/>
  <c r="Y1470"/>
  <c r="G1471"/>
  <c r="O1471"/>
  <c r="Q1471"/>
  <c r="S1471"/>
  <c r="V1471"/>
  <c r="U1471" s="1"/>
  <c r="Y1471"/>
  <c r="G1472"/>
  <c r="O1472"/>
  <c r="Q1472"/>
  <c r="S1472"/>
  <c r="V1472"/>
  <c r="U1472" s="1"/>
  <c r="Y1472"/>
  <c r="G1473"/>
  <c r="O1473"/>
  <c r="Q1473"/>
  <c r="S1473"/>
  <c r="V1473"/>
  <c r="U1473" s="1"/>
  <c r="Y1473"/>
  <c r="G1474"/>
  <c r="O1474"/>
  <c r="Q1474"/>
  <c r="S1474"/>
  <c r="V1474"/>
  <c r="U1474" s="1"/>
  <c r="Y1474"/>
  <c r="G1475"/>
  <c r="O1475"/>
  <c r="Q1475"/>
  <c r="S1475"/>
  <c r="V1475"/>
  <c r="U1475" s="1"/>
  <c r="Y1475"/>
  <c r="G1476"/>
  <c r="O1476"/>
  <c r="Q1476"/>
  <c r="S1476"/>
  <c r="V1476"/>
  <c r="U1476" s="1"/>
  <c r="Y1476"/>
  <c r="G1477"/>
  <c r="O1477"/>
  <c r="Q1477"/>
  <c r="S1477"/>
  <c r="V1477"/>
  <c r="U1477" s="1"/>
  <c r="Y1477"/>
  <c r="G1478"/>
  <c r="O1478"/>
  <c r="Q1478"/>
  <c r="S1478"/>
  <c r="V1478"/>
  <c r="U1478" s="1"/>
  <c r="Y1478"/>
  <c r="G1479"/>
  <c r="O1479"/>
  <c r="Q1479"/>
  <c r="S1479"/>
  <c r="V1479"/>
  <c r="U1479" s="1"/>
  <c r="Y1479"/>
  <c r="G1480"/>
  <c r="O1480"/>
  <c r="Q1480"/>
  <c r="S1480"/>
  <c r="V1480"/>
  <c r="U1480" s="1"/>
  <c r="Y1480"/>
  <c r="G1481"/>
  <c r="O1481"/>
  <c r="Q1481"/>
  <c r="S1481"/>
  <c r="V1481"/>
  <c r="U1481" s="1"/>
  <c r="Y1481"/>
  <c r="G1482"/>
  <c r="O1482"/>
  <c r="Q1482"/>
  <c r="S1482"/>
  <c r="V1482"/>
  <c r="U1482" s="1"/>
  <c r="Y1482"/>
  <c r="G1483"/>
  <c r="O1483"/>
  <c r="Q1483"/>
  <c r="S1483"/>
  <c r="V1483"/>
  <c r="U1483" s="1"/>
  <c r="Y1483"/>
  <c r="G1484"/>
  <c r="O1484"/>
  <c r="Q1484"/>
  <c r="S1484"/>
  <c r="V1484"/>
  <c r="U1484" s="1"/>
  <c r="Y1484"/>
  <c r="G1485"/>
  <c r="O1485"/>
  <c r="Q1485"/>
  <c r="S1485"/>
  <c r="V1485"/>
  <c r="U1485" s="1"/>
  <c r="Y1485"/>
  <c r="G1486"/>
  <c r="O1486"/>
  <c r="Q1486"/>
  <c r="S1486"/>
  <c r="V1486"/>
  <c r="U1486" s="1"/>
  <c r="Y1486"/>
  <c r="G1487"/>
  <c r="O1487"/>
  <c r="Q1487"/>
  <c r="S1487"/>
  <c r="V1487"/>
  <c r="U1487" s="1"/>
  <c r="Y1487"/>
  <c r="G1488"/>
  <c r="O1488"/>
  <c r="Q1488"/>
  <c r="S1488"/>
  <c r="V1488"/>
  <c r="U1488" s="1"/>
  <c r="Y1488"/>
  <c r="G1489"/>
  <c r="O1489"/>
  <c r="Q1489"/>
  <c r="S1489"/>
  <c r="V1489"/>
  <c r="U1489" s="1"/>
  <c r="Y1489"/>
  <c r="G1490"/>
  <c r="O1490"/>
  <c r="Q1490"/>
  <c r="S1490"/>
  <c r="V1490"/>
  <c r="U1490" s="1"/>
  <c r="Y1490"/>
  <c r="G1491"/>
  <c r="O1491"/>
  <c r="Q1491"/>
  <c r="S1491"/>
  <c r="V1491"/>
  <c r="U1491" s="1"/>
  <c r="Y1491"/>
  <c r="G1492"/>
  <c r="O1492"/>
  <c r="Q1492"/>
  <c r="S1492"/>
  <c r="V1492"/>
  <c r="U1492" s="1"/>
  <c r="Y1492"/>
  <c r="G1493"/>
  <c r="O1493"/>
  <c r="Q1493"/>
  <c r="S1493"/>
  <c r="V1493"/>
  <c r="U1493" s="1"/>
  <c r="Y1493"/>
  <c r="G1494"/>
  <c r="O1494"/>
  <c r="Q1494"/>
  <c r="S1494"/>
  <c r="V1494"/>
  <c r="U1494" s="1"/>
  <c r="Y1494"/>
  <c r="G1495"/>
  <c r="O1495"/>
  <c r="Q1495"/>
  <c r="S1495"/>
  <c r="V1495"/>
  <c r="U1495" s="1"/>
  <c r="Y1495"/>
  <c r="G1496"/>
  <c r="O1496"/>
  <c r="Q1496"/>
  <c r="S1496"/>
  <c r="V1496"/>
  <c r="U1496" s="1"/>
  <c r="Y1496"/>
  <c r="G1497"/>
  <c r="O1497"/>
  <c r="Q1497"/>
  <c r="S1497"/>
  <c r="V1497"/>
  <c r="U1497" s="1"/>
  <c r="Y1497"/>
  <c r="G1498"/>
  <c r="O1498"/>
  <c r="Q1498"/>
  <c r="S1498"/>
  <c r="V1498"/>
  <c r="U1498" s="1"/>
  <c r="Y1498"/>
  <c r="G1499"/>
  <c r="O1499"/>
  <c r="Q1499"/>
  <c r="S1499"/>
  <c r="V1499"/>
  <c r="U1499" s="1"/>
  <c r="Y1499"/>
  <c r="G1500"/>
  <c r="O1500"/>
  <c r="Q1500"/>
  <c r="S1500"/>
  <c r="V1500"/>
  <c r="U1500" s="1"/>
  <c r="Y1500"/>
  <c r="G1501"/>
  <c r="O1501"/>
  <c r="Q1501"/>
  <c r="S1501"/>
  <c r="V1501"/>
  <c r="U1501" s="1"/>
  <c r="Y1501"/>
  <c r="G1502"/>
  <c r="O1502"/>
  <c r="Q1502"/>
  <c r="S1502"/>
  <c r="V1502"/>
  <c r="U1502" s="1"/>
  <c r="Y1502"/>
  <c r="G1503"/>
  <c r="O1503"/>
  <c r="Q1503"/>
  <c r="S1503"/>
  <c r="V1503"/>
  <c r="U1503" s="1"/>
  <c r="Y1503"/>
  <c r="G1504"/>
  <c r="O1504"/>
  <c r="Q1504"/>
  <c r="S1504"/>
  <c r="V1504"/>
  <c r="U1504" s="1"/>
  <c r="Y1504"/>
  <c r="G1505"/>
  <c r="O1505"/>
  <c r="Q1505"/>
  <c r="S1505"/>
  <c r="V1505"/>
  <c r="U1505" s="1"/>
  <c r="Y1505"/>
  <c r="G1506"/>
  <c r="O1506"/>
  <c r="Q1506"/>
  <c r="S1506"/>
  <c r="V1506"/>
  <c r="U1506" s="1"/>
  <c r="Y1506"/>
  <c r="G1507"/>
  <c r="O1507"/>
  <c r="Q1507"/>
  <c r="S1507"/>
  <c r="V1507"/>
  <c r="U1507" s="1"/>
  <c r="Y1507"/>
  <c r="G1508"/>
  <c r="O1508"/>
  <c r="Q1508"/>
  <c r="S1508"/>
  <c r="V1508"/>
  <c r="U1508" s="1"/>
  <c r="Y1508"/>
  <c r="G1509"/>
  <c r="O1509"/>
  <c r="Q1509"/>
  <c r="S1509"/>
  <c r="V1509"/>
  <c r="U1509" s="1"/>
  <c r="Y1509"/>
  <c r="G1510"/>
  <c r="O1510"/>
  <c r="Q1510"/>
  <c r="S1510"/>
  <c r="V1510"/>
  <c r="U1510" s="1"/>
  <c r="Y1510"/>
  <c r="G1511"/>
  <c r="O1511"/>
  <c r="Q1511"/>
  <c r="S1511"/>
  <c r="V1511"/>
  <c r="U1511" s="1"/>
  <c r="Y1511"/>
  <c r="G1512"/>
  <c r="O1512"/>
  <c r="Q1512"/>
  <c r="S1512"/>
  <c r="V1512"/>
  <c r="U1512" s="1"/>
  <c r="Y1512"/>
  <c r="G1513"/>
  <c r="O1513"/>
  <c r="Q1513"/>
  <c r="S1513"/>
  <c r="V1513"/>
  <c r="U1513" s="1"/>
  <c r="Y1513"/>
  <c r="G1514"/>
  <c r="O1514"/>
  <c r="Q1514"/>
  <c r="S1514"/>
  <c r="V1514"/>
  <c r="U1514" s="1"/>
  <c r="Y1514"/>
  <c r="G1515"/>
  <c r="O1515"/>
  <c r="Q1515"/>
  <c r="S1515"/>
  <c r="V1515"/>
  <c r="U1515" s="1"/>
  <c r="Y1515"/>
  <c r="G1516"/>
  <c r="O1516"/>
  <c r="Q1516"/>
  <c r="S1516"/>
  <c r="V1516"/>
  <c r="U1516" s="1"/>
  <c r="Y1516"/>
  <c r="G1517"/>
  <c r="O1517"/>
  <c r="Q1517"/>
  <c r="S1517"/>
  <c r="V1517"/>
  <c r="U1517" s="1"/>
  <c r="Y1517"/>
  <c r="G1518"/>
  <c r="O1518"/>
  <c r="Q1518"/>
  <c r="S1518"/>
  <c r="V1518"/>
  <c r="U1518" s="1"/>
  <c r="Y1518"/>
  <c r="G1519"/>
  <c r="O1519"/>
  <c r="Q1519"/>
  <c r="S1519"/>
  <c r="V1519"/>
  <c r="U1519" s="1"/>
  <c r="Y1519"/>
  <c r="G1520"/>
  <c r="O1520"/>
  <c r="Q1520"/>
  <c r="S1520"/>
  <c r="V1520"/>
  <c r="U1520" s="1"/>
  <c r="Y1520"/>
  <c r="G1521"/>
  <c r="O1521"/>
  <c r="Q1521"/>
  <c r="S1521"/>
  <c r="V1521"/>
  <c r="U1521" s="1"/>
  <c r="Y1521"/>
  <c r="G1522"/>
  <c r="O1522"/>
  <c r="Q1522"/>
  <c r="S1522"/>
  <c r="V1522"/>
  <c r="U1522" s="1"/>
  <c r="Y1522"/>
  <c r="G1523"/>
  <c r="O1523"/>
  <c r="Q1523"/>
  <c r="S1523"/>
  <c r="V1523"/>
  <c r="U1523" s="1"/>
  <c r="Y1523"/>
  <c r="G1524"/>
  <c r="O1524"/>
  <c r="Q1524"/>
  <c r="S1524"/>
  <c r="V1524"/>
  <c r="U1524" s="1"/>
  <c r="Y1524"/>
  <c r="G1525"/>
  <c r="O1525"/>
  <c r="Q1525"/>
  <c r="S1525"/>
  <c r="V1525"/>
  <c r="U1525" s="1"/>
  <c r="Y1525"/>
  <c r="G1526"/>
  <c r="O1526"/>
  <c r="Q1526"/>
  <c r="S1526"/>
  <c r="V1526"/>
  <c r="U1526" s="1"/>
  <c r="Y1526"/>
  <c r="G1527"/>
  <c r="O1527"/>
  <c r="Q1527"/>
  <c r="S1527"/>
  <c r="V1527"/>
  <c r="U1527" s="1"/>
  <c r="Y1527"/>
  <c r="G1528"/>
  <c r="O1528"/>
  <c r="Q1528"/>
  <c r="S1528"/>
  <c r="V1528"/>
  <c r="U1528" s="1"/>
  <c r="Y1528"/>
  <c r="G1529"/>
  <c r="O1529"/>
  <c r="Q1529"/>
  <c r="S1529"/>
  <c r="V1529"/>
  <c r="U1529" s="1"/>
  <c r="Y1529"/>
  <c r="G1530"/>
  <c r="O1530"/>
  <c r="Q1530"/>
  <c r="S1530"/>
  <c r="V1530"/>
  <c r="U1530" s="1"/>
  <c r="Y1530"/>
  <c r="G1531"/>
  <c r="O1531"/>
  <c r="Q1531"/>
  <c r="S1531"/>
  <c r="V1531"/>
  <c r="U1531" s="1"/>
  <c r="Y1531"/>
  <c r="G1532"/>
  <c r="O1532"/>
  <c r="Q1532"/>
  <c r="S1532"/>
  <c r="V1532"/>
  <c r="U1532" s="1"/>
  <c r="Y1532"/>
  <c r="G1533"/>
  <c r="O1533"/>
  <c r="Q1533"/>
  <c r="S1533"/>
  <c r="V1533"/>
  <c r="U1533" s="1"/>
  <c r="Y1533"/>
  <c r="G1534"/>
  <c r="O1534"/>
  <c r="Q1534"/>
  <c r="S1534"/>
  <c r="V1534"/>
  <c r="U1534" s="1"/>
  <c r="Y1534"/>
  <c r="G1535"/>
  <c r="O1535"/>
  <c r="Q1535"/>
  <c r="S1535"/>
  <c r="V1535"/>
  <c r="U1535" s="1"/>
  <c r="Y1535"/>
  <c r="G1536"/>
  <c r="O1536"/>
  <c r="Q1536"/>
  <c r="S1536"/>
  <c r="V1536"/>
  <c r="U1536" s="1"/>
  <c r="Y1536"/>
  <c r="G1537"/>
  <c r="O1537"/>
  <c r="Q1537"/>
  <c r="S1537"/>
  <c r="V1537"/>
  <c r="U1537" s="1"/>
  <c r="Y1537"/>
  <c r="G1538"/>
  <c r="O1538"/>
  <c r="Q1538"/>
  <c r="S1538"/>
  <c r="V1538"/>
  <c r="U1538" s="1"/>
  <c r="Y1538"/>
  <c r="G1539"/>
  <c r="O1539"/>
  <c r="Q1539"/>
  <c r="S1539"/>
  <c r="V1539"/>
  <c r="U1539" s="1"/>
  <c r="Y1539"/>
  <c r="G1540"/>
  <c r="O1540"/>
  <c r="Q1540"/>
  <c r="S1540"/>
  <c r="V1540"/>
  <c r="U1540" s="1"/>
  <c r="Y1540"/>
  <c r="G1541"/>
  <c r="O1541"/>
  <c r="Q1541"/>
  <c r="S1541"/>
  <c r="V1541"/>
  <c r="U1541" s="1"/>
  <c r="Y1541"/>
  <c r="G1542"/>
  <c r="O1542"/>
  <c r="Q1542"/>
  <c r="S1542"/>
  <c r="V1542"/>
  <c r="U1542" s="1"/>
  <c r="Y1542"/>
  <c r="G1543"/>
  <c r="O1543"/>
  <c r="Q1543"/>
  <c r="S1543"/>
  <c r="V1543"/>
  <c r="U1543" s="1"/>
  <c r="Y1543"/>
  <c r="G1544"/>
  <c r="O1544"/>
  <c r="Q1544"/>
  <c r="S1544"/>
  <c r="V1544"/>
  <c r="U1544" s="1"/>
  <c r="Y1544"/>
  <c r="G1545"/>
  <c r="O1545"/>
  <c r="Q1545"/>
  <c r="S1545"/>
  <c r="V1545"/>
  <c r="U1545" s="1"/>
  <c r="Y1545"/>
  <c r="G1546"/>
  <c r="O1546"/>
  <c r="Q1546"/>
  <c r="S1546"/>
  <c r="V1546"/>
  <c r="U1546" s="1"/>
  <c r="Y1546"/>
  <c r="G1547"/>
  <c r="O1547"/>
  <c r="Q1547"/>
  <c r="S1547"/>
  <c r="V1547"/>
  <c r="U1547" s="1"/>
  <c r="Y1547"/>
  <c r="G1548"/>
  <c r="O1548"/>
  <c r="Q1548"/>
  <c r="S1548"/>
  <c r="V1548"/>
  <c r="U1548" s="1"/>
  <c r="Y1548"/>
  <c r="G1549"/>
  <c r="O1549"/>
  <c r="Q1549"/>
  <c r="S1549"/>
  <c r="V1549"/>
  <c r="U1549" s="1"/>
  <c r="Y1549"/>
  <c r="G1550"/>
  <c r="O1550"/>
  <c r="Q1550"/>
  <c r="S1550"/>
  <c r="V1550"/>
  <c r="U1550" s="1"/>
  <c r="Y1550"/>
  <c r="G1551"/>
  <c r="O1551"/>
  <c r="Q1551"/>
  <c r="S1551"/>
  <c r="V1551"/>
  <c r="U1551" s="1"/>
  <c r="Y1551"/>
  <c r="G1552"/>
  <c r="O1552"/>
  <c r="Q1552"/>
  <c r="S1552"/>
  <c r="V1552"/>
  <c r="U1552" s="1"/>
  <c r="Y1552"/>
  <c r="G1553"/>
  <c r="O1553"/>
  <c r="Q1553"/>
  <c r="S1553"/>
  <c r="V1553"/>
  <c r="U1553" s="1"/>
  <c r="Y1553"/>
  <c r="G1554"/>
  <c r="O1554"/>
  <c r="Q1554"/>
  <c r="S1554"/>
  <c r="V1554"/>
  <c r="U1554" s="1"/>
  <c r="Y1554"/>
  <c r="G1555"/>
  <c r="O1555"/>
  <c r="Q1555"/>
  <c r="S1555"/>
  <c r="V1555"/>
  <c r="U1555" s="1"/>
  <c r="Y1555"/>
  <c r="G1556"/>
  <c r="O1556"/>
  <c r="Q1556"/>
  <c r="S1556"/>
  <c r="V1556"/>
  <c r="U1556" s="1"/>
  <c r="Y1556"/>
  <c r="G1557"/>
  <c r="O1557"/>
  <c r="Q1557"/>
  <c r="S1557"/>
  <c r="V1557"/>
  <c r="U1557" s="1"/>
  <c r="Y1557"/>
  <c r="G1558"/>
  <c r="O1558"/>
  <c r="Q1558"/>
  <c r="S1558"/>
  <c r="V1558"/>
  <c r="U1558" s="1"/>
  <c r="Y1558"/>
  <c r="G1559"/>
  <c r="O1559"/>
  <c r="Q1559"/>
  <c r="S1559"/>
  <c r="V1559"/>
  <c r="U1559" s="1"/>
  <c r="Y1559"/>
  <c r="G1560"/>
  <c r="O1560"/>
  <c r="Q1560"/>
  <c r="S1560"/>
  <c r="V1560"/>
  <c r="U1560" s="1"/>
  <c r="Y1560"/>
  <c r="G1561"/>
  <c r="O1561"/>
  <c r="Q1561"/>
  <c r="S1561"/>
  <c r="V1561"/>
  <c r="U1561" s="1"/>
  <c r="Y1561"/>
  <c r="G1562"/>
  <c r="O1562"/>
  <c r="Q1562"/>
  <c r="S1562"/>
  <c r="V1562"/>
  <c r="U1562" s="1"/>
  <c r="Y1562"/>
  <c r="G1563"/>
  <c r="O1563"/>
  <c r="Q1563"/>
  <c r="S1563"/>
  <c r="V1563"/>
  <c r="U1563" s="1"/>
  <c r="Y1563"/>
  <c r="G1564"/>
  <c r="O1564"/>
  <c r="Q1564"/>
  <c r="S1564"/>
  <c r="V1564"/>
  <c r="U1564" s="1"/>
  <c r="Y1564"/>
  <c r="G1565"/>
  <c r="O1565"/>
  <c r="Q1565"/>
  <c r="S1565"/>
  <c r="V1565"/>
  <c r="U1565" s="1"/>
  <c r="Y1565"/>
  <c r="G1566"/>
  <c r="O1566"/>
  <c r="Q1566"/>
  <c r="S1566"/>
  <c r="V1566"/>
  <c r="U1566" s="1"/>
  <c r="Y1566"/>
  <c r="G1567"/>
  <c r="O1567"/>
  <c r="Q1567"/>
  <c r="S1567"/>
  <c r="V1567"/>
  <c r="U1567" s="1"/>
  <c r="Y1567"/>
  <c r="G1568"/>
  <c r="O1568"/>
  <c r="Q1568"/>
  <c r="S1568"/>
  <c r="V1568"/>
  <c r="U1568" s="1"/>
  <c r="Y1568"/>
  <c r="G1569"/>
  <c r="O1569"/>
  <c r="Q1569"/>
  <c r="S1569"/>
  <c r="V1569"/>
  <c r="U1569" s="1"/>
  <c r="Y1569"/>
  <c r="G1570"/>
  <c r="O1570"/>
  <c r="Q1570"/>
  <c r="S1570"/>
  <c r="V1570"/>
  <c r="U1570" s="1"/>
  <c r="Y1570"/>
  <c r="G1571"/>
  <c r="O1571"/>
  <c r="Q1571"/>
  <c r="S1571"/>
  <c r="V1571"/>
  <c r="U1571" s="1"/>
  <c r="Y1571"/>
  <c r="G1572"/>
  <c r="O1572"/>
  <c r="Q1572"/>
  <c r="S1572"/>
  <c r="V1572"/>
  <c r="U1572" s="1"/>
  <c r="Y1572"/>
  <c r="G1573"/>
  <c r="O1573"/>
  <c r="Q1573"/>
  <c r="S1573"/>
  <c r="V1573"/>
  <c r="U1573" s="1"/>
  <c r="Y1573"/>
  <c r="G1574"/>
  <c r="O1574"/>
  <c r="Q1574"/>
  <c r="S1574"/>
  <c r="V1574"/>
  <c r="U1574" s="1"/>
  <c r="Y1574"/>
  <c r="G1575"/>
  <c r="O1575"/>
  <c r="Q1575"/>
  <c r="S1575"/>
  <c r="V1575"/>
  <c r="U1575" s="1"/>
  <c r="Y1575"/>
  <c r="G1576"/>
  <c r="O1576"/>
  <c r="Q1576"/>
  <c r="S1576"/>
  <c r="V1576"/>
  <c r="U1576" s="1"/>
  <c r="Y1576"/>
  <c r="G1577"/>
  <c r="O1577"/>
  <c r="Q1577"/>
  <c r="S1577"/>
  <c r="V1577"/>
  <c r="U1577" s="1"/>
  <c r="Y1577"/>
  <c r="G1578"/>
  <c r="O1578"/>
  <c r="Q1578"/>
  <c r="S1578"/>
  <c r="V1578"/>
  <c r="U1578" s="1"/>
  <c r="Y1578"/>
  <c r="G1579"/>
  <c r="O1579"/>
  <c r="Q1579"/>
  <c r="S1579"/>
  <c r="V1579"/>
  <c r="U1579" s="1"/>
  <c r="Y1579"/>
  <c r="G1580"/>
  <c r="O1580"/>
  <c r="Q1580"/>
  <c r="S1580"/>
  <c r="V1580"/>
  <c r="U1580" s="1"/>
  <c r="Y1580"/>
  <c r="G1581"/>
  <c r="O1581"/>
  <c r="Q1581"/>
  <c r="S1581"/>
  <c r="V1581"/>
  <c r="U1581" s="1"/>
  <c r="Y1581"/>
  <c r="G1582"/>
  <c r="O1582"/>
  <c r="Q1582"/>
  <c r="S1582"/>
  <c r="V1582"/>
  <c r="U1582" s="1"/>
  <c r="Y1582"/>
  <c r="G1583"/>
  <c r="O1583"/>
  <c r="Q1583"/>
  <c r="S1583"/>
  <c r="V1583"/>
  <c r="U1583" s="1"/>
  <c r="Y1583"/>
  <c r="G1584"/>
  <c r="O1584"/>
  <c r="Q1584"/>
  <c r="S1584"/>
  <c r="V1584"/>
  <c r="U1584" s="1"/>
  <c r="Y1584"/>
  <c r="G1585"/>
  <c r="O1585"/>
  <c r="Q1585"/>
  <c r="S1585"/>
  <c r="V1585"/>
  <c r="U1585" s="1"/>
  <c r="Y1585"/>
  <c r="G1586"/>
  <c r="O1586"/>
  <c r="Q1586"/>
  <c r="S1586"/>
  <c r="V1586"/>
  <c r="U1586" s="1"/>
  <c r="Y1586"/>
  <c r="G1587"/>
  <c r="O1587"/>
  <c r="Q1587"/>
  <c r="S1587"/>
  <c r="V1587"/>
  <c r="U1587" s="1"/>
  <c r="Y1587"/>
  <c r="G1588"/>
  <c r="O1588"/>
  <c r="Q1588"/>
  <c r="S1588"/>
  <c r="V1588"/>
  <c r="U1588" s="1"/>
  <c r="Y1588"/>
  <c r="G1589"/>
  <c r="O1589"/>
  <c r="Q1589"/>
  <c r="S1589"/>
  <c r="V1589"/>
  <c r="U1589" s="1"/>
  <c r="Y1589"/>
  <c r="G1590"/>
  <c r="O1590"/>
  <c r="Q1590"/>
  <c r="S1590"/>
  <c r="V1590"/>
  <c r="U1590" s="1"/>
  <c r="Y1590"/>
  <c r="G1591"/>
  <c r="O1591"/>
  <c r="Q1591"/>
  <c r="S1591"/>
  <c r="V1591"/>
  <c r="U1591" s="1"/>
  <c r="Y1591"/>
  <c r="G1592"/>
  <c r="O1592"/>
  <c r="Q1592"/>
  <c r="S1592"/>
  <c r="V1592"/>
  <c r="U1592" s="1"/>
  <c r="Y1592"/>
  <c r="G1593"/>
  <c r="O1593"/>
  <c r="Q1593"/>
  <c r="S1593"/>
  <c r="V1593"/>
  <c r="U1593" s="1"/>
  <c r="Y1593"/>
  <c r="G1594"/>
  <c r="O1594"/>
  <c r="Q1594"/>
  <c r="S1594"/>
  <c r="V1594"/>
  <c r="U1594" s="1"/>
  <c r="Y1594"/>
  <c r="G1595"/>
  <c r="O1595"/>
  <c r="Q1595"/>
  <c r="S1595"/>
  <c r="V1595"/>
  <c r="U1595" s="1"/>
  <c r="Y1595"/>
  <c r="G1596"/>
  <c r="O1596"/>
  <c r="Q1596"/>
  <c r="S1596"/>
  <c r="V1596"/>
  <c r="U1596" s="1"/>
  <c r="Y1596"/>
  <c r="G1597"/>
  <c r="O1597"/>
  <c r="Q1597"/>
  <c r="S1597"/>
  <c r="V1597"/>
  <c r="U1597" s="1"/>
  <c r="Y1597"/>
  <c r="G1598"/>
  <c r="O1598"/>
  <c r="Q1598"/>
  <c r="S1598"/>
  <c r="V1598"/>
  <c r="U1598" s="1"/>
  <c r="Y1598"/>
  <c r="G1599"/>
  <c r="O1599"/>
  <c r="Q1599"/>
  <c r="S1599"/>
  <c r="V1599"/>
  <c r="U1599" s="1"/>
  <c r="Y1599"/>
  <c r="G1600"/>
  <c r="O1600"/>
  <c r="Q1600"/>
  <c r="S1600"/>
  <c r="V1600"/>
  <c r="U1600" s="1"/>
  <c r="Y1600"/>
  <c r="G1601"/>
  <c r="O1601"/>
  <c r="Q1601"/>
  <c r="S1601"/>
  <c r="V1601"/>
  <c r="U1601" s="1"/>
  <c r="Y1601"/>
  <c r="G1602"/>
  <c r="O1602"/>
  <c r="Q1602"/>
  <c r="S1602"/>
  <c r="V1602"/>
  <c r="U1602" s="1"/>
  <c r="Y1602"/>
  <c r="G1603"/>
  <c r="O1603"/>
  <c r="Q1603"/>
  <c r="S1603"/>
  <c r="V1603"/>
  <c r="U1603" s="1"/>
  <c r="Y1603"/>
  <c r="G1604"/>
  <c r="O1604"/>
  <c r="Q1604"/>
  <c r="S1604"/>
  <c r="V1604"/>
  <c r="U1604" s="1"/>
  <c r="Y1604"/>
  <c r="G1605"/>
  <c r="O1605"/>
  <c r="Q1605"/>
  <c r="S1605"/>
  <c r="V1605"/>
  <c r="U1605" s="1"/>
  <c r="Y1605"/>
  <c r="G1606"/>
  <c r="O1606"/>
  <c r="Q1606"/>
  <c r="S1606"/>
  <c r="V1606"/>
  <c r="U1606" s="1"/>
  <c r="Y1606"/>
  <c r="G1607"/>
  <c r="O1607"/>
  <c r="Q1607"/>
  <c r="S1607"/>
  <c r="V1607"/>
  <c r="U1607" s="1"/>
  <c r="Y1607"/>
  <c r="G1608"/>
  <c r="O1608"/>
  <c r="Q1608"/>
  <c r="S1608"/>
  <c r="V1608"/>
  <c r="U1608" s="1"/>
  <c r="Y1608"/>
  <c r="G1609"/>
  <c r="O1609"/>
  <c r="Q1609"/>
  <c r="S1609"/>
  <c r="V1609"/>
  <c r="U1609" s="1"/>
  <c r="Y1609"/>
  <c r="G1610"/>
  <c r="O1610"/>
  <c r="Q1610"/>
  <c r="S1610"/>
  <c r="V1610"/>
  <c r="U1610" s="1"/>
  <c r="Y1610"/>
  <c r="G1611"/>
  <c r="O1611"/>
  <c r="Q1611"/>
  <c r="S1611"/>
  <c r="V1611"/>
  <c r="U1611" s="1"/>
  <c r="Y1611"/>
  <c r="G1612"/>
  <c r="O1612"/>
  <c r="Q1612"/>
  <c r="S1612"/>
  <c r="V1612"/>
  <c r="U1612" s="1"/>
  <c r="Y1612"/>
  <c r="G1613"/>
  <c r="O1613"/>
  <c r="Q1613"/>
  <c r="S1613"/>
  <c r="V1613"/>
  <c r="U1613" s="1"/>
  <c r="Y1613"/>
  <c r="G1614"/>
  <c r="O1614"/>
  <c r="Q1614"/>
  <c r="S1614"/>
  <c r="V1614"/>
  <c r="U1614" s="1"/>
  <c r="Y1614"/>
  <c r="G1615"/>
  <c r="O1615"/>
  <c r="Q1615"/>
  <c r="S1615"/>
  <c r="V1615"/>
  <c r="U1615" s="1"/>
  <c r="Y1615"/>
  <c r="G1616"/>
  <c r="O1616"/>
  <c r="Q1616"/>
  <c r="S1616"/>
  <c r="V1616"/>
  <c r="U1616" s="1"/>
  <c r="Y1616"/>
  <c r="G1617"/>
  <c r="O1617"/>
  <c r="Q1617"/>
  <c r="S1617"/>
  <c r="V1617"/>
  <c r="U1617" s="1"/>
  <c r="Y1617"/>
  <c r="G1618"/>
  <c r="O1618"/>
  <c r="Q1618"/>
  <c r="S1618"/>
  <c r="V1618"/>
  <c r="U1618" s="1"/>
  <c r="Y1618"/>
  <c r="G1619"/>
  <c r="O1619"/>
  <c r="Q1619"/>
  <c r="S1619"/>
  <c r="V1619"/>
  <c r="U1619" s="1"/>
  <c r="Y1619"/>
  <c r="G1620"/>
  <c r="O1620"/>
  <c r="Q1620"/>
  <c r="S1620"/>
  <c r="V1620"/>
  <c r="U1620" s="1"/>
  <c r="Y1620"/>
  <c r="G1621"/>
  <c r="O1621"/>
  <c r="Q1621"/>
  <c r="S1621"/>
  <c r="V1621"/>
  <c r="U1621" s="1"/>
  <c r="Y1621"/>
  <c r="G1622"/>
  <c r="O1622"/>
  <c r="Q1622"/>
  <c r="S1622"/>
  <c r="V1622"/>
  <c r="U1622" s="1"/>
  <c r="Y1622"/>
  <c r="G1623"/>
  <c r="O1623"/>
  <c r="Q1623"/>
  <c r="S1623"/>
  <c r="V1623"/>
  <c r="U1623" s="1"/>
  <c r="Y1623"/>
  <c r="G1624"/>
  <c r="O1624"/>
  <c r="Q1624"/>
  <c r="S1624"/>
  <c r="V1624"/>
  <c r="U1624" s="1"/>
  <c r="Y1624"/>
  <c r="G1625"/>
  <c r="O1625"/>
  <c r="Q1625"/>
  <c r="S1625"/>
  <c r="V1625"/>
  <c r="U1625" s="1"/>
  <c r="Y1625"/>
  <c r="G1626"/>
  <c r="O1626"/>
  <c r="Q1626"/>
  <c r="S1626"/>
  <c r="V1626"/>
  <c r="U1626" s="1"/>
  <c r="Y1626"/>
  <c r="G1627"/>
  <c r="O1627"/>
  <c r="Q1627"/>
  <c r="S1627"/>
  <c r="V1627"/>
  <c r="U1627" s="1"/>
  <c r="Y1627"/>
  <c r="G1628"/>
  <c r="O1628"/>
  <c r="Q1628"/>
  <c r="S1628"/>
  <c r="V1628"/>
  <c r="U1628" s="1"/>
  <c r="Y1628"/>
  <c r="G1629"/>
  <c r="O1629"/>
  <c r="Q1629"/>
  <c r="S1629"/>
  <c r="V1629"/>
  <c r="U1629" s="1"/>
  <c r="Y1629"/>
  <c r="G1630"/>
  <c r="O1630"/>
  <c r="Q1630"/>
  <c r="S1630"/>
  <c r="V1630"/>
  <c r="U1630" s="1"/>
  <c r="Y1630"/>
  <c r="G1631"/>
  <c r="O1631"/>
  <c r="Q1631"/>
  <c r="S1631"/>
  <c r="V1631"/>
  <c r="U1631" s="1"/>
  <c r="Y1631"/>
  <c r="G1632"/>
  <c r="O1632"/>
  <c r="Q1632"/>
  <c r="S1632"/>
  <c r="V1632"/>
  <c r="U1632" s="1"/>
  <c r="Y1632"/>
  <c r="G1633"/>
  <c r="O1633"/>
  <c r="Q1633"/>
  <c r="S1633"/>
  <c r="V1633"/>
  <c r="U1633" s="1"/>
  <c r="Y1633"/>
  <c r="G1634"/>
  <c r="O1634"/>
  <c r="Q1634"/>
  <c r="S1634"/>
  <c r="V1634"/>
  <c r="U1634" s="1"/>
  <c r="Y1634"/>
  <c r="G1635"/>
  <c r="O1635"/>
  <c r="Q1635"/>
  <c r="S1635"/>
  <c r="V1635"/>
  <c r="U1635" s="1"/>
  <c r="Y1635"/>
  <c r="G1636"/>
  <c r="O1636"/>
  <c r="Q1636"/>
  <c r="S1636"/>
  <c r="V1636"/>
  <c r="U1636" s="1"/>
  <c r="Y1636"/>
  <c r="G1637"/>
  <c r="O1637"/>
  <c r="Q1637"/>
  <c r="S1637"/>
  <c r="V1637"/>
  <c r="U1637" s="1"/>
  <c r="Y1637"/>
  <c r="G1638"/>
  <c r="O1638"/>
  <c r="Q1638"/>
  <c r="S1638"/>
  <c r="V1638"/>
  <c r="U1638" s="1"/>
  <c r="Y1638"/>
  <c r="G1639"/>
  <c r="O1639"/>
  <c r="Q1639"/>
  <c r="S1639"/>
  <c r="V1639"/>
  <c r="U1639" s="1"/>
  <c r="Y1639"/>
  <c r="G1640"/>
  <c r="O1640"/>
  <c r="Q1640"/>
  <c r="S1640"/>
  <c r="V1640"/>
  <c r="U1640" s="1"/>
  <c r="Y1640"/>
  <c r="G1641"/>
  <c r="O1641"/>
  <c r="Q1641"/>
  <c r="S1641"/>
  <c r="V1641"/>
  <c r="U1641" s="1"/>
  <c r="Y1641"/>
  <c r="G1642"/>
  <c r="O1642"/>
  <c r="Q1642"/>
  <c r="S1642"/>
  <c r="V1642"/>
  <c r="U1642" s="1"/>
  <c r="Y1642"/>
  <c r="G1643"/>
  <c r="O1643"/>
  <c r="Q1643"/>
  <c r="S1643"/>
  <c r="V1643"/>
  <c r="U1643" s="1"/>
  <c r="Y1643"/>
  <c r="G1644"/>
  <c r="O1644"/>
  <c r="Q1644"/>
  <c r="S1644"/>
  <c r="V1644"/>
  <c r="U1644" s="1"/>
  <c r="Y1644"/>
  <c r="G1645"/>
  <c r="O1645"/>
  <c r="Q1645"/>
  <c r="S1645"/>
  <c r="V1645"/>
  <c r="U1645" s="1"/>
  <c r="Y1645"/>
  <c r="G1646"/>
  <c r="O1646"/>
  <c r="Q1646"/>
  <c r="S1646"/>
  <c r="V1646"/>
  <c r="U1646" s="1"/>
  <c r="Y1646"/>
  <c r="G1647"/>
  <c r="O1647"/>
  <c r="Q1647"/>
  <c r="S1647"/>
  <c r="V1647"/>
  <c r="U1647" s="1"/>
  <c r="Y1647"/>
  <c r="G1648"/>
  <c r="O1648"/>
  <c r="Q1648"/>
  <c r="S1648"/>
  <c r="V1648"/>
  <c r="U1648" s="1"/>
  <c r="Y1648"/>
  <c r="G1649"/>
  <c r="O1649"/>
  <c r="Q1649"/>
  <c r="S1649"/>
  <c r="V1649"/>
  <c r="U1649" s="1"/>
  <c r="Y1649"/>
  <c r="G1650"/>
  <c r="O1650"/>
  <c r="Q1650"/>
  <c r="S1650"/>
  <c r="V1650"/>
  <c r="U1650" s="1"/>
  <c r="Y1650"/>
  <c r="G1651"/>
  <c r="O1651"/>
  <c r="Q1651"/>
  <c r="S1651"/>
  <c r="V1651"/>
  <c r="U1651" s="1"/>
  <c r="Y1651"/>
  <c r="G1652"/>
  <c r="O1652"/>
  <c r="Q1652"/>
  <c r="S1652"/>
  <c r="V1652"/>
  <c r="U1652" s="1"/>
  <c r="Y1652"/>
  <c r="G1653"/>
  <c r="O1653"/>
  <c r="Q1653"/>
  <c r="S1653"/>
  <c r="V1653"/>
  <c r="U1653" s="1"/>
  <c r="Y1653"/>
  <c r="G1654"/>
  <c r="O1654"/>
  <c r="Q1654"/>
  <c r="S1654"/>
  <c r="V1654"/>
  <c r="U1654" s="1"/>
  <c r="Y1654"/>
  <c r="G1655"/>
  <c r="O1655"/>
  <c r="Q1655"/>
  <c r="S1655"/>
  <c r="V1655"/>
  <c r="U1655" s="1"/>
  <c r="Y1655"/>
  <c r="G1656"/>
  <c r="O1656"/>
  <c r="Q1656"/>
  <c r="S1656"/>
  <c r="V1656"/>
  <c r="U1656" s="1"/>
  <c r="Y1656"/>
  <c r="G1657"/>
  <c r="O1657"/>
  <c r="Q1657"/>
  <c r="S1657"/>
  <c r="V1657"/>
  <c r="U1657" s="1"/>
  <c r="Y1657"/>
  <c r="G1658"/>
  <c r="O1658"/>
  <c r="Q1658"/>
  <c r="S1658"/>
  <c r="V1658"/>
  <c r="U1658" s="1"/>
  <c r="Y1658"/>
  <c r="G1659"/>
  <c r="O1659"/>
  <c r="Q1659"/>
  <c r="S1659"/>
  <c r="V1659"/>
  <c r="U1659" s="1"/>
  <c r="Y1659"/>
  <c r="G1660"/>
  <c r="O1660"/>
  <c r="Q1660"/>
  <c r="S1660"/>
  <c r="V1660"/>
  <c r="U1660" s="1"/>
  <c r="Y1660"/>
  <c r="G1661"/>
  <c r="O1661"/>
  <c r="Q1661"/>
  <c r="S1661"/>
  <c r="V1661"/>
  <c r="U1661" s="1"/>
  <c r="Y1661"/>
  <c r="G1662"/>
  <c r="O1662"/>
  <c r="Q1662"/>
  <c r="S1662"/>
  <c r="V1662"/>
  <c r="U1662" s="1"/>
  <c r="Y1662"/>
  <c r="G1663"/>
  <c r="O1663"/>
  <c r="Q1663"/>
  <c r="S1663"/>
  <c r="V1663"/>
  <c r="U1663" s="1"/>
  <c r="Y1663"/>
  <c r="G1664"/>
  <c r="O1664"/>
  <c r="Q1664"/>
  <c r="S1664"/>
  <c r="V1664"/>
  <c r="U1664" s="1"/>
  <c r="Y1664"/>
  <c r="G1665"/>
  <c r="O1665"/>
  <c r="Q1665"/>
  <c r="S1665"/>
  <c r="V1665"/>
  <c r="U1665" s="1"/>
  <c r="Y1665"/>
  <c r="G1666"/>
  <c r="O1666"/>
  <c r="Q1666"/>
  <c r="S1666"/>
  <c r="V1666"/>
  <c r="U1666" s="1"/>
  <c r="Y1666"/>
  <c r="G1667"/>
  <c r="O1667"/>
  <c r="Q1667"/>
  <c r="S1667"/>
  <c r="V1667"/>
  <c r="U1667" s="1"/>
  <c r="Y1667"/>
  <c r="G1668"/>
  <c r="O1668"/>
  <c r="Q1668"/>
  <c r="S1668"/>
  <c r="V1668"/>
  <c r="U1668" s="1"/>
  <c r="Y1668"/>
  <c r="G1669"/>
  <c r="O1669"/>
  <c r="Q1669"/>
  <c r="S1669"/>
  <c r="V1669"/>
  <c r="U1669" s="1"/>
  <c r="Y1669"/>
  <c r="G1670"/>
  <c r="O1670"/>
  <c r="Q1670"/>
  <c r="S1670"/>
  <c r="V1670"/>
  <c r="U1670" s="1"/>
  <c r="Y1670"/>
  <c r="G1671"/>
  <c r="O1671"/>
  <c r="Q1671"/>
  <c r="S1671"/>
  <c r="V1671"/>
  <c r="U1671" s="1"/>
  <c r="Y1671"/>
  <c r="G1672"/>
  <c r="O1672"/>
  <c r="Q1672"/>
  <c r="S1672"/>
  <c r="V1672"/>
  <c r="U1672" s="1"/>
  <c r="Y1672"/>
  <c r="G1673"/>
  <c r="O1673"/>
  <c r="Q1673"/>
  <c r="S1673"/>
  <c r="V1673"/>
  <c r="U1673" s="1"/>
  <c r="Y1673"/>
  <c r="G1674"/>
  <c r="O1674"/>
  <c r="Q1674"/>
  <c r="S1674"/>
  <c r="V1674"/>
  <c r="U1674" s="1"/>
  <c r="Y1674"/>
  <c r="G1675"/>
  <c r="O1675"/>
  <c r="Q1675"/>
  <c r="S1675"/>
  <c r="V1675"/>
  <c r="U1675" s="1"/>
  <c r="Y1675"/>
  <c r="G1676"/>
  <c r="O1676"/>
  <c r="Q1676"/>
  <c r="S1676"/>
  <c r="V1676"/>
  <c r="U1676" s="1"/>
  <c r="Y1676"/>
  <c r="G1677"/>
  <c r="O1677"/>
  <c r="Q1677"/>
  <c r="S1677"/>
  <c r="V1677"/>
  <c r="U1677" s="1"/>
  <c r="Y1677"/>
  <c r="G1678"/>
  <c r="O1678"/>
  <c r="Q1678"/>
  <c r="S1678"/>
  <c r="V1678"/>
  <c r="U1678" s="1"/>
  <c r="Y1678"/>
  <c r="G1679"/>
  <c r="O1679"/>
  <c r="Q1679"/>
  <c r="S1679"/>
  <c r="V1679"/>
  <c r="U1679" s="1"/>
  <c r="Y1679"/>
  <c r="G1680"/>
  <c r="O1680"/>
  <c r="Q1680"/>
  <c r="S1680"/>
  <c r="V1680"/>
  <c r="U1680" s="1"/>
  <c r="Y1680"/>
  <c r="G1681"/>
  <c r="O1681"/>
  <c r="Q1681"/>
  <c r="S1681"/>
  <c r="V1681"/>
  <c r="U1681" s="1"/>
  <c r="Y1681"/>
  <c r="G1682"/>
  <c r="O1682"/>
  <c r="Q1682"/>
  <c r="S1682"/>
  <c r="V1682"/>
  <c r="U1682" s="1"/>
  <c r="Y1682"/>
  <c r="G1683"/>
  <c r="O1683"/>
  <c r="Q1683"/>
  <c r="S1683"/>
  <c r="V1683"/>
  <c r="U1683" s="1"/>
  <c r="Y1683"/>
  <c r="G1684"/>
  <c r="O1684"/>
  <c r="Q1684"/>
  <c r="S1684"/>
  <c r="V1684"/>
  <c r="U1684" s="1"/>
  <c r="Y1684"/>
  <c r="G1685"/>
  <c r="O1685"/>
  <c r="Q1685"/>
  <c r="S1685"/>
  <c r="V1685"/>
  <c r="U1685" s="1"/>
  <c r="Y1685"/>
  <c r="G1686"/>
  <c r="O1686"/>
  <c r="Q1686"/>
  <c r="S1686"/>
  <c r="V1686"/>
  <c r="U1686" s="1"/>
  <c r="Y1686"/>
  <c r="G1687"/>
  <c r="O1687"/>
  <c r="Q1687"/>
  <c r="S1687"/>
  <c r="V1687"/>
  <c r="U1687" s="1"/>
  <c r="Y1687"/>
  <c r="G1688"/>
  <c r="O1688"/>
  <c r="Q1688"/>
  <c r="S1688"/>
  <c r="V1688"/>
  <c r="U1688" s="1"/>
  <c r="Y1688"/>
  <c r="G1689"/>
  <c r="O1689"/>
  <c r="Q1689"/>
  <c r="S1689"/>
  <c r="V1689"/>
  <c r="U1689" s="1"/>
  <c r="Y1689"/>
  <c r="G1690"/>
  <c r="O1690"/>
  <c r="Q1690"/>
  <c r="S1690"/>
  <c r="V1690"/>
  <c r="U1690" s="1"/>
  <c r="Y1690"/>
  <c r="G1691"/>
  <c r="O1691"/>
  <c r="Q1691"/>
  <c r="S1691"/>
  <c r="V1691"/>
  <c r="U1691" s="1"/>
  <c r="Y1691"/>
  <c r="G1692"/>
  <c r="O1692"/>
  <c r="Q1692"/>
  <c r="S1692"/>
  <c r="V1692"/>
  <c r="U1692" s="1"/>
  <c r="Y1692"/>
  <c r="G1693"/>
  <c r="O1693"/>
  <c r="Q1693"/>
  <c r="S1693"/>
  <c r="V1693"/>
  <c r="U1693" s="1"/>
  <c r="Y1693"/>
  <c r="G1694"/>
  <c r="O1694"/>
  <c r="Q1694"/>
  <c r="S1694"/>
  <c r="V1694"/>
  <c r="U1694" s="1"/>
  <c r="Y1694"/>
  <c r="G1695"/>
  <c r="O1695"/>
  <c r="Q1695"/>
  <c r="S1695"/>
  <c r="V1695"/>
  <c r="U1695" s="1"/>
  <c r="Y1695"/>
  <c r="G1696"/>
  <c r="O1696"/>
  <c r="Q1696"/>
  <c r="S1696"/>
  <c r="V1696"/>
  <c r="U1696" s="1"/>
  <c r="Y1696"/>
  <c r="G1697"/>
  <c r="O1697"/>
  <c r="Q1697"/>
  <c r="S1697"/>
  <c r="V1697"/>
  <c r="U1697" s="1"/>
  <c r="Y1697"/>
  <c r="G1698"/>
  <c r="O1698"/>
  <c r="Q1698"/>
  <c r="S1698"/>
  <c r="V1698"/>
  <c r="U1698" s="1"/>
  <c r="Y1698"/>
  <c r="G1699"/>
  <c r="O1699"/>
  <c r="Q1699"/>
  <c r="S1699"/>
  <c r="V1699"/>
  <c r="U1699" s="1"/>
  <c r="Y1699"/>
  <c r="G1700"/>
  <c r="O1700"/>
  <c r="Q1700"/>
  <c r="S1700"/>
  <c r="V1700"/>
  <c r="U1700" s="1"/>
  <c r="Y1700"/>
  <c r="G1701"/>
  <c r="O1701"/>
  <c r="Q1701"/>
  <c r="S1701"/>
  <c r="V1701"/>
  <c r="U1701" s="1"/>
  <c r="Y1701"/>
  <c r="G1702"/>
  <c r="O1702"/>
  <c r="Q1702"/>
  <c r="S1702"/>
  <c r="V1702"/>
  <c r="U1702" s="1"/>
  <c r="Y1702"/>
  <c r="G1703"/>
  <c r="O1703"/>
  <c r="Q1703"/>
  <c r="S1703"/>
  <c r="V1703"/>
  <c r="U1703" s="1"/>
  <c r="Y1703"/>
  <c r="G1704"/>
  <c r="O1704"/>
  <c r="Q1704"/>
  <c r="S1704"/>
  <c r="V1704"/>
  <c r="U1704" s="1"/>
  <c r="Y1704"/>
  <c r="G1705"/>
  <c r="O1705"/>
  <c r="Q1705"/>
  <c r="S1705"/>
  <c r="V1705"/>
  <c r="U1705" s="1"/>
  <c r="Y1705"/>
  <c r="G1706"/>
  <c r="O1706"/>
  <c r="Q1706"/>
  <c r="S1706"/>
  <c r="V1706"/>
  <c r="U1706" s="1"/>
  <c r="Y1706"/>
  <c r="G1707"/>
  <c r="O1707"/>
  <c r="Q1707"/>
  <c r="S1707"/>
  <c r="V1707"/>
  <c r="U1707" s="1"/>
  <c r="Y1707"/>
  <c r="G1708"/>
  <c r="O1708"/>
  <c r="Q1708"/>
  <c r="S1708"/>
  <c r="V1708"/>
  <c r="U1708" s="1"/>
  <c r="Y1708"/>
  <c r="G1709"/>
  <c r="O1709"/>
  <c r="Q1709"/>
  <c r="S1709"/>
  <c r="V1709"/>
  <c r="U1709" s="1"/>
  <c r="Y1709"/>
  <c r="G1710"/>
  <c r="O1710"/>
  <c r="Q1710"/>
  <c r="S1710"/>
  <c r="V1710"/>
  <c r="U1710" s="1"/>
  <c r="Y1710"/>
  <c r="G1711"/>
  <c r="O1711"/>
  <c r="Q1711"/>
  <c r="S1711"/>
  <c r="V1711"/>
  <c r="U1711" s="1"/>
  <c r="Y1711"/>
  <c r="G1712"/>
  <c r="O1712"/>
  <c r="Q1712"/>
  <c r="S1712"/>
  <c r="V1712"/>
  <c r="U1712" s="1"/>
  <c r="Y1712"/>
  <c r="G1713"/>
  <c r="O1713"/>
  <c r="Q1713"/>
  <c r="S1713"/>
  <c r="V1713"/>
  <c r="U1713" s="1"/>
  <c r="Y1713"/>
  <c r="G1714"/>
  <c r="O1714"/>
  <c r="Q1714"/>
  <c r="S1714"/>
  <c r="V1714"/>
  <c r="U1714" s="1"/>
  <c r="Y1714"/>
  <c r="G1715"/>
  <c r="O1715"/>
  <c r="Q1715"/>
  <c r="S1715"/>
  <c r="V1715"/>
  <c r="U1715" s="1"/>
  <c r="Y1715"/>
  <c r="G1716"/>
  <c r="O1716"/>
  <c r="Q1716"/>
  <c r="S1716"/>
  <c r="V1716"/>
  <c r="U1716" s="1"/>
  <c r="Y1716"/>
  <c r="G1717"/>
  <c r="O1717"/>
  <c r="Q1717"/>
  <c r="S1717"/>
  <c r="V1717"/>
  <c r="U1717" s="1"/>
  <c r="Y1717"/>
  <c r="G1718"/>
  <c r="O1718"/>
  <c r="Q1718"/>
  <c r="S1718"/>
  <c r="V1718"/>
  <c r="U1718" s="1"/>
  <c r="Y1718"/>
  <c r="G1719"/>
  <c r="O1719"/>
  <c r="Q1719"/>
  <c r="S1719"/>
  <c r="V1719"/>
  <c r="U1719" s="1"/>
  <c r="Y1719"/>
  <c r="G1720"/>
  <c r="O1720"/>
  <c r="Q1720"/>
  <c r="S1720"/>
  <c r="V1720"/>
  <c r="U1720" s="1"/>
  <c r="Y1720"/>
  <c r="G1721"/>
  <c r="O1721"/>
  <c r="Q1721"/>
  <c r="S1721"/>
  <c r="V1721"/>
  <c r="U1721" s="1"/>
  <c r="Y1721"/>
  <c r="G1722"/>
  <c r="O1722"/>
  <c r="Q1722"/>
  <c r="S1722"/>
  <c r="V1722"/>
  <c r="U1722" s="1"/>
  <c r="Y1722"/>
  <c r="G1723"/>
  <c r="O1723"/>
  <c r="Q1723"/>
  <c r="S1723"/>
  <c r="V1723"/>
  <c r="U1723" s="1"/>
  <c r="Y1723"/>
  <c r="G1724"/>
  <c r="O1724"/>
  <c r="Q1724"/>
  <c r="S1724"/>
  <c r="V1724"/>
  <c r="U1724" s="1"/>
  <c r="Y1724"/>
  <c r="G1725"/>
  <c r="O1725"/>
  <c r="Q1725"/>
  <c r="S1725"/>
  <c r="V1725"/>
  <c r="U1725" s="1"/>
  <c r="Y1725"/>
  <c r="G1726"/>
  <c r="O1726"/>
  <c r="Q1726"/>
  <c r="S1726"/>
  <c r="V1726"/>
  <c r="U1726" s="1"/>
  <c r="Y1726"/>
  <c r="G1727"/>
  <c r="O1727"/>
  <c r="Q1727"/>
  <c r="S1727"/>
  <c r="V1727"/>
  <c r="U1727" s="1"/>
  <c r="Y1727"/>
  <c r="G1728"/>
  <c r="O1728"/>
  <c r="Q1728"/>
  <c r="S1728"/>
  <c r="V1728"/>
  <c r="U1728" s="1"/>
  <c r="Y1728"/>
  <c r="G1729"/>
  <c r="O1729"/>
  <c r="Q1729"/>
  <c r="S1729"/>
  <c r="V1729"/>
  <c r="U1729" s="1"/>
  <c r="Y1729"/>
  <c r="G1730"/>
  <c r="O1730"/>
  <c r="Q1730"/>
  <c r="S1730"/>
  <c r="V1730"/>
  <c r="U1730" s="1"/>
  <c r="Y1730"/>
  <c r="G1731"/>
  <c r="O1731"/>
  <c r="Q1731"/>
  <c r="S1731"/>
  <c r="V1731"/>
  <c r="U1731" s="1"/>
  <c r="Y1731"/>
  <c r="G1732"/>
  <c r="O1732"/>
  <c r="Q1732"/>
  <c r="S1732"/>
  <c r="V1732"/>
  <c r="U1732" s="1"/>
  <c r="Y1732"/>
  <c r="G1733"/>
  <c r="O1733"/>
  <c r="Q1733"/>
  <c r="S1733"/>
  <c r="V1733"/>
  <c r="U1733" s="1"/>
  <c r="Y1733"/>
  <c r="G1734"/>
  <c r="O1734"/>
  <c r="Q1734"/>
  <c r="S1734"/>
  <c r="V1734"/>
  <c r="U1734" s="1"/>
  <c r="Y1734"/>
  <c r="G1735"/>
  <c r="O1735"/>
  <c r="Q1735"/>
  <c r="S1735"/>
  <c r="V1735"/>
  <c r="U1735" s="1"/>
  <c r="Y1735"/>
  <c r="G1736"/>
  <c r="O1736"/>
  <c r="Q1736"/>
  <c r="S1736"/>
  <c r="V1736"/>
  <c r="U1736" s="1"/>
  <c r="Y1736"/>
  <c r="G1737"/>
  <c r="O1737"/>
  <c r="Q1737"/>
  <c r="S1737"/>
  <c r="V1737"/>
  <c r="U1737" s="1"/>
  <c r="Y1737"/>
  <c r="G1738"/>
  <c r="O1738"/>
  <c r="Q1738"/>
  <c r="S1738"/>
  <c r="V1738"/>
  <c r="U1738" s="1"/>
  <c r="Y1738"/>
  <c r="G1739"/>
  <c r="O1739"/>
  <c r="Q1739"/>
  <c r="S1739"/>
  <c r="V1739"/>
  <c r="U1739" s="1"/>
  <c r="Y1739"/>
  <c r="G1740"/>
  <c r="O1740"/>
  <c r="Q1740"/>
  <c r="S1740"/>
  <c r="V1740"/>
  <c r="U1740" s="1"/>
  <c r="Y1740"/>
  <c r="G1741"/>
  <c r="O1741"/>
  <c r="Q1741"/>
  <c r="S1741"/>
  <c r="V1741"/>
  <c r="U1741" s="1"/>
  <c r="Y1741"/>
  <c r="G1742"/>
  <c r="O1742"/>
  <c r="Q1742"/>
  <c r="S1742"/>
  <c r="V1742"/>
  <c r="U1742" s="1"/>
  <c r="Y1742"/>
  <c r="G1743"/>
  <c r="O1743"/>
  <c r="Q1743"/>
  <c r="S1743"/>
  <c r="V1743"/>
  <c r="U1743" s="1"/>
  <c r="Y1743"/>
  <c r="G1744"/>
  <c r="O1744"/>
  <c r="Q1744"/>
  <c r="S1744"/>
  <c r="V1744"/>
  <c r="U1744" s="1"/>
  <c r="Y1744"/>
  <c r="G1745"/>
  <c r="O1745"/>
  <c r="Q1745"/>
  <c r="S1745"/>
  <c r="V1745"/>
  <c r="U1745" s="1"/>
  <c r="Y1745"/>
  <c r="G1746"/>
  <c r="O1746"/>
  <c r="Q1746"/>
  <c r="S1746"/>
  <c r="V1746"/>
  <c r="U1746" s="1"/>
  <c r="Y1746"/>
  <c r="G1747"/>
  <c r="O1747"/>
  <c r="Q1747"/>
  <c r="S1747"/>
  <c r="V1747"/>
  <c r="U1747" s="1"/>
  <c r="Y1747"/>
  <c r="G1748"/>
  <c r="O1748"/>
  <c r="Q1748"/>
  <c r="S1748"/>
  <c r="V1748"/>
  <c r="U1748" s="1"/>
  <c r="Y1748"/>
  <c r="G1749"/>
  <c r="O1749"/>
  <c r="Q1749"/>
  <c r="S1749"/>
  <c r="V1749"/>
  <c r="U1749" s="1"/>
  <c r="Y1749"/>
  <c r="G1750"/>
  <c r="O1750"/>
  <c r="Q1750"/>
  <c r="S1750"/>
  <c r="V1750"/>
  <c r="U1750" s="1"/>
  <c r="Y1750"/>
  <c r="G1751"/>
  <c r="O1751"/>
  <c r="Q1751"/>
  <c r="S1751"/>
  <c r="V1751"/>
  <c r="U1751" s="1"/>
  <c r="Y1751"/>
  <c r="G1752"/>
  <c r="O1752"/>
  <c r="Q1752"/>
  <c r="S1752"/>
  <c r="V1752"/>
  <c r="U1752" s="1"/>
  <c r="Y1752"/>
  <c r="G1753"/>
  <c r="O1753"/>
  <c r="Q1753"/>
  <c r="S1753"/>
  <c r="V1753"/>
  <c r="U1753" s="1"/>
  <c r="Y1753"/>
  <c r="G1754"/>
  <c r="O1754"/>
  <c r="Q1754"/>
  <c r="S1754"/>
  <c r="V1754"/>
  <c r="U1754" s="1"/>
  <c r="Y1754"/>
  <c r="G1755"/>
  <c r="O1755"/>
  <c r="Q1755"/>
  <c r="S1755"/>
  <c r="V1755"/>
  <c r="U1755" s="1"/>
  <c r="Y1755"/>
  <c r="G1756"/>
  <c r="O1756"/>
  <c r="Q1756"/>
  <c r="S1756"/>
  <c r="V1756"/>
  <c r="U1756" s="1"/>
  <c r="Y1756"/>
  <c r="G1757"/>
  <c r="O1757"/>
  <c r="Q1757"/>
  <c r="S1757"/>
  <c r="V1757"/>
  <c r="U1757" s="1"/>
  <c r="Y1757"/>
  <c r="G1758"/>
  <c r="O1758"/>
  <c r="Q1758"/>
  <c r="S1758"/>
  <c r="V1758"/>
  <c r="U1758" s="1"/>
  <c r="Y1758"/>
  <c r="G1759"/>
  <c r="O1759"/>
  <c r="Q1759"/>
  <c r="S1759"/>
  <c r="V1759"/>
  <c r="U1759" s="1"/>
  <c r="Y1759"/>
  <c r="G1760"/>
  <c r="O1760"/>
  <c r="Q1760"/>
  <c r="S1760"/>
  <c r="V1760"/>
  <c r="U1760" s="1"/>
  <c r="Y1760"/>
  <c r="G1761"/>
  <c r="O1761"/>
  <c r="Q1761"/>
  <c r="S1761"/>
  <c r="V1761"/>
  <c r="U1761" s="1"/>
  <c r="Y1761"/>
  <c r="G1762"/>
  <c r="O1762"/>
  <c r="Q1762"/>
  <c r="S1762"/>
  <c r="V1762"/>
  <c r="U1762" s="1"/>
  <c r="Y1762"/>
  <c r="G1763"/>
  <c r="O1763"/>
  <c r="Q1763"/>
  <c r="S1763"/>
  <c r="V1763"/>
  <c r="U1763" s="1"/>
  <c r="Y1763"/>
  <c r="G1764"/>
  <c r="O1764"/>
  <c r="Q1764"/>
  <c r="S1764"/>
  <c r="V1764"/>
  <c r="U1764" s="1"/>
  <c r="Y1764"/>
  <c r="G1765"/>
  <c r="O1765"/>
  <c r="Q1765"/>
  <c r="S1765"/>
  <c r="V1765"/>
  <c r="U1765" s="1"/>
  <c r="Y1765"/>
  <c r="G1766"/>
  <c r="O1766"/>
  <c r="Q1766"/>
  <c r="S1766"/>
  <c r="V1766"/>
  <c r="U1766" s="1"/>
  <c r="Y1766"/>
  <c r="G1767"/>
  <c r="O1767"/>
  <c r="Q1767"/>
  <c r="S1767"/>
  <c r="V1767"/>
  <c r="U1767" s="1"/>
  <c r="Y1767"/>
  <c r="G1768"/>
  <c r="O1768"/>
  <c r="Q1768"/>
  <c r="S1768"/>
  <c r="V1768"/>
  <c r="U1768" s="1"/>
  <c r="Y1768"/>
  <c r="G1769"/>
  <c r="O1769"/>
  <c r="Q1769"/>
  <c r="S1769"/>
  <c r="V1769"/>
  <c r="U1769" s="1"/>
  <c r="Y1769"/>
  <c r="G1770"/>
  <c r="O1770"/>
  <c r="Q1770"/>
  <c r="S1770"/>
  <c r="V1770"/>
  <c r="U1770" s="1"/>
  <c r="Y1770"/>
  <c r="G1771"/>
  <c r="O1771"/>
  <c r="Q1771"/>
  <c r="S1771"/>
  <c r="V1771"/>
  <c r="U1771" s="1"/>
  <c r="Y1771"/>
  <c r="G1772"/>
  <c r="O1772"/>
  <c r="Q1772"/>
  <c r="S1772"/>
  <c r="V1772"/>
  <c r="U1772" s="1"/>
  <c r="Y1772"/>
  <c r="G1773"/>
  <c r="O1773"/>
  <c r="Q1773"/>
  <c r="S1773"/>
  <c r="V1773"/>
  <c r="U1773" s="1"/>
  <c r="Y1773"/>
  <c r="G1774"/>
  <c r="O1774"/>
  <c r="Q1774"/>
  <c r="S1774"/>
  <c r="V1774"/>
  <c r="U1774" s="1"/>
  <c r="Y1774"/>
  <c r="G1775"/>
  <c r="O1775"/>
  <c r="Q1775"/>
  <c r="S1775"/>
  <c r="V1775"/>
  <c r="U1775" s="1"/>
  <c r="Y1775"/>
  <c r="G1776"/>
  <c r="O1776"/>
  <c r="Q1776"/>
  <c r="S1776"/>
  <c r="V1776"/>
  <c r="U1776" s="1"/>
  <c r="Y1776"/>
  <c r="G1777"/>
  <c r="O1777"/>
  <c r="Q1777"/>
  <c r="S1777"/>
  <c r="V1777"/>
  <c r="U1777" s="1"/>
  <c r="Y1777"/>
  <c r="G1778"/>
  <c r="O1778"/>
  <c r="Q1778"/>
  <c r="S1778"/>
  <c r="V1778"/>
  <c r="U1778" s="1"/>
  <c r="Y1778"/>
  <c r="G1779"/>
  <c r="O1779"/>
  <c r="Q1779"/>
  <c r="S1779"/>
  <c r="V1779"/>
  <c r="U1779" s="1"/>
  <c r="Y1779"/>
  <c r="G1780"/>
  <c r="O1780"/>
  <c r="Q1780"/>
  <c r="S1780"/>
  <c r="V1780"/>
  <c r="U1780" s="1"/>
  <c r="Y1780"/>
  <c r="G1781"/>
  <c r="O1781"/>
  <c r="Q1781"/>
  <c r="S1781"/>
  <c r="V1781"/>
  <c r="U1781" s="1"/>
  <c r="Y1781"/>
  <c r="G1782"/>
  <c r="O1782"/>
  <c r="Q1782"/>
  <c r="S1782"/>
  <c r="V1782"/>
  <c r="U1782" s="1"/>
  <c r="Y1782"/>
  <c r="G1783"/>
  <c r="O1783"/>
  <c r="Q1783"/>
  <c r="S1783"/>
  <c r="V1783"/>
  <c r="U1783" s="1"/>
  <c r="Y1783"/>
  <c r="G1784"/>
  <c r="O1784"/>
  <c r="Q1784"/>
  <c r="S1784"/>
  <c r="V1784"/>
  <c r="U1784" s="1"/>
  <c r="Y1784"/>
  <c r="G1785"/>
  <c r="O1785"/>
  <c r="Q1785"/>
  <c r="S1785"/>
  <c r="V1785"/>
  <c r="U1785" s="1"/>
  <c r="Y1785"/>
  <c r="G1786"/>
  <c r="O1786"/>
  <c r="Q1786"/>
  <c r="S1786"/>
  <c r="V1786"/>
  <c r="U1786" s="1"/>
  <c r="Y1786"/>
  <c r="G1787"/>
  <c r="O1787"/>
  <c r="Q1787"/>
  <c r="S1787"/>
  <c r="V1787"/>
  <c r="U1787" s="1"/>
  <c r="Y1787"/>
  <c r="G1788"/>
  <c r="O1788"/>
  <c r="Q1788"/>
  <c r="S1788"/>
  <c r="V1788"/>
  <c r="U1788" s="1"/>
  <c r="Y1788"/>
  <c r="G1789"/>
  <c r="O1789"/>
  <c r="Q1789"/>
  <c r="S1789"/>
  <c r="V1789"/>
  <c r="U1789" s="1"/>
  <c r="Y1789"/>
  <c r="G1790"/>
  <c r="O1790"/>
  <c r="Q1790"/>
  <c r="S1790"/>
  <c r="V1790"/>
  <c r="U1790" s="1"/>
  <c r="Y1790"/>
  <c r="G1791"/>
  <c r="O1791"/>
  <c r="Q1791"/>
  <c r="S1791"/>
  <c r="V1791"/>
  <c r="U1791" s="1"/>
  <c r="Y1791"/>
  <c r="G1792"/>
  <c r="O1792"/>
  <c r="Q1792"/>
  <c r="S1792"/>
  <c r="V1792"/>
  <c r="U1792" s="1"/>
  <c r="Y1792"/>
  <c r="G1793"/>
  <c r="O1793"/>
  <c r="Q1793"/>
  <c r="S1793"/>
  <c r="V1793"/>
  <c r="U1793" s="1"/>
  <c r="Y1793"/>
  <c r="G1794"/>
  <c r="O1794"/>
  <c r="Q1794"/>
  <c r="S1794"/>
  <c r="V1794"/>
  <c r="U1794" s="1"/>
  <c r="Y1794"/>
  <c r="G1795"/>
  <c r="O1795"/>
  <c r="Q1795"/>
  <c r="S1795"/>
  <c r="V1795"/>
  <c r="U1795" s="1"/>
  <c r="Y1795"/>
  <c r="G1796"/>
  <c r="O1796"/>
  <c r="Q1796"/>
  <c r="S1796"/>
  <c r="V1796"/>
  <c r="U1796" s="1"/>
  <c r="Y1796"/>
  <c r="G1797"/>
  <c r="O1797"/>
  <c r="Q1797"/>
  <c r="S1797"/>
  <c r="V1797"/>
  <c r="U1797" s="1"/>
  <c r="Y1797"/>
  <c r="G1798"/>
  <c r="O1798"/>
  <c r="Q1798"/>
  <c r="S1798"/>
  <c r="V1798"/>
  <c r="U1798" s="1"/>
  <c r="Y1798"/>
  <c r="G1799"/>
  <c r="O1799"/>
  <c r="Q1799"/>
  <c r="S1799"/>
  <c r="V1799"/>
  <c r="U1799" s="1"/>
  <c r="Y1799"/>
  <c r="G1800"/>
  <c r="O1800"/>
  <c r="Q1800"/>
  <c r="S1800"/>
  <c r="V1800"/>
  <c r="U1800" s="1"/>
  <c r="Y1800"/>
  <c r="G1801"/>
  <c r="O1801"/>
  <c r="Q1801"/>
  <c r="S1801"/>
  <c r="V1801"/>
  <c r="U1801" s="1"/>
  <c r="Y1801"/>
  <c r="G1802"/>
  <c r="O1802"/>
  <c r="Q1802"/>
  <c r="S1802"/>
  <c r="V1802"/>
  <c r="U1802" s="1"/>
  <c r="Y1802"/>
  <c r="G1803"/>
  <c r="O1803"/>
  <c r="Q1803"/>
  <c r="S1803"/>
  <c r="V1803"/>
  <c r="U1803" s="1"/>
  <c r="Y1803"/>
  <c r="G1804"/>
  <c r="O1804"/>
  <c r="Q1804"/>
  <c r="S1804"/>
  <c r="V1804"/>
  <c r="U1804" s="1"/>
  <c r="Y1804"/>
  <c r="G1805"/>
  <c r="O1805"/>
  <c r="Q1805"/>
  <c r="S1805"/>
  <c r="V1805"/>
  <c r="U1805" s="1"/>
  <c r="Y1805"/>
  <c r="G1806"/>
  <c r="O1806"/>
  <c r="Q1806"/>
  <c r="S1806"/>
  <c r="V1806"/>
  <c r="U1806" s="1"/>
  <c r="Y1806"/>
  <c r="G1807"/>
  <c r="O1807"/>
  <c r="Q1807"/>
  <c r="S1807"/>
  <c r="V1807"/>
  <c r="U1807" s="1"/>
  <c r="Y1807"/>
  <c r="G1808"/>
  <c r="O1808"/>
  <c r="Q1808"/>
  <c r="S1808"/>
  <c r="V1808"/>
  <c r="U1808" s="1"/>
  <c r="Y1808"/>
  <c r="G1809"/>
  <c r="O1809"/>
  <c r="Q1809"/>
  <c r="S1809"/>
  <c r="V1809"/>
  <c r="U1809" s="1"/>
  <c r="Y1809"/>
  <c r="G1810"/>
  <c r="O1810"/>
  <c r="Q1810"/>
  <c r="S1810"/>
  <c r="V1810"/>
  <c r="U1810" s="1"/>
  <c r="Y1810"/>
  <c r="G1811"/>
  <c r="O1811"/>
  <c r="Q1811"/>
  <c r="S1811"/>
  <c r="V1811"/>
  <c r="U1811" s="1"/>
  <c r="Y1811"/>
  <c r="G1812"/>
  <c r="O1812"/>
  <c r="Q1812"/>
  <c r="S1812"/>
  <c r="V1812"/>
  <c r="U1812" s="1"/>
  <c r="Y1812"/>
  <c r="G1813"/>
  <c r="O1813"/>
  <c r="Q1813"/>
  <c r="S1813"/>
  <c r="V1813"/>
  <c r="U1813" s="1"/>
  <c r="Y1813"/>
  <c r="G1814"/>
  <c r="O1814"/>
  <c r="Q1814"/>
  <c r="S1814"/>
  <c r="V1814"/>
  <c r="U1814" s="1"/>
  <c r="Y1814"/>
  <c r="G1815"/>
  <c r="O1815"/>
  <c r="Q1815"/>
  <c r="S1815"/>
  <c r="V1815"/>
  <c r="U1815" s="1"/>
  <c r="Y1815"/>
  <c r="G1816"/>
  <c r="O1816"/>
  <c r="Q1816"/>
  <c r="S1816"/>
  <c r="V1816"/>
  <c r="U1816" s="1"/>
  <c r="Y1816"/>
  <c r="G1817"/>
  <c r="O1817"/>
  <c r="Q1817"/>
  <c r="S1817"/>
  <c r="V1817"/>
  <c r="U1817" s="1"/>
  <c r="Y1817"/>
  <c r="G1818"/>
  <c r="O1818"/>
  <c r="Q1818"/>
  <c r="S1818"/>
  <c r="V1818"/>
  <c r="U1818" s="1"/>
  <c r="Y1818"/>
  <c r="G1819"/>
  <c r="O1819"/>
  <c r="Q1819"/>
  <c r="S1819"/>
  <c r="V1819"/>
  <c r="U1819" s="1"/>
  <c r="Y1819"/>
  <c r="G1820"/>
  <c r="O1820"/>
  <c r="Q1820"/>
  <c r="S1820"/>
  <c r="V1820"/>
  <c r="U1820" s="1"/>
  <c r="Y1820"/>
  <c r="G1821"/>
  <c r="O1821"/>
  <c r="Q1821"/>
  <c r="S1821"/>
  <c r="V1821"/>
  <c r="U1821" s="1"/>
  <c r="Y1821"/>
  <c r="G1822"/>
  <c r="O1822"/>
  <c r="Q1822"/>
  <c r="S1822"/>
  <c r="V1822"/>
  <c r="U1822" s="1"/>
  <c r="Y1822"/>
  <c r="G1823"/>
  <c r="O1823"/>
  <c r="Q1823"/>
  <c r="S1823"/>
  <c r="V1823"/>
  <c r="U1823" s="1"/>
  <c r="Y1823"/>
  <c r="G1824"/>
  <c r="O1824"/>
  <c r="Q1824"/>
  <c r="S1824"/>
  <c r="V1824"/>
  <c r="U1824" s="1"/>
  <c r="Y1824"/>
  <c r="G1825"/>
  <c r="O1825"/>
  <c r="Q1825"/>
  <c r="S1825"/>
  <c r="V1825"/>
  <c r="U1825" s="1"/>
  <c r="Y1825"/>
  <c r="G1826"/>
  <c r="O1826"/>
  <c r="Q1826"/>
  <c r="S1826"/>
  <c r="V1826"/>
  <c r="U1826" s="1"/>
  <c r="Y1826"/>
  <c r="G1827"/>
  <c r="O1827"/>
  <c r="Q1827"/>
  <c r="S1827"/>
  <c r="V1827"/>
  <c r="U1827" s="1"/>
  <c r="Y1827"/>
  <c r="G1828"/>
  <c r="O1828"/>
  <c r="Q1828"/>
  <c r="S1828"/>
  <c r="V1828"/>
  <c r="U1828" s="1"/>
  <c r="Y1828"/>
  <c r="G1829"/>
  <c r="O1829"/>
  <c r="Q1829"/>
  <c r="S1829"/>
  <c r="V1829"/>
  <c r="U1829" s="1"/>
  <c r="Y1829"/>
  <c r="G1830"/>
  <c r="O1830"/>
  <c r="Q1830"/>
  <c r="S1830"/>
  <c r="V1830"/>
  <c r="U1830" s="1"/>
  <c r="Y1830"/>
  <c r="G1831"/>
  <c r="O1831"/>
  <c r="Q1831"/>
  <c r="S1831"/>
  <c r="V1831"/>
  <c r="U1831" s="1"/>
  <c r="Y1831"/>
  <c r="G1832"/>
  <c r="O1832"/>
  <c r="Q1832"/>
  <c r="S1832"/>
  <c r="V1832"/>
  <c r="U1832" s="1"/>
  <c r="Y1832"/>
  <c r="G1833"/>
  <c r="O1833"/>
  <c r="Q1833"/>
  <c r="S1833"/>
  <c r="V1833"/>
  <c r="U1833" s="1"/>
  <c r="Y1833"/>
  <c r="G1834"/>
  <c r="O1834"/>
  <c r="Q1834"/>
  <c r="S1834"/>
  <c r="V1834"/>
  <c r="U1834" s="1"/>
  <c r="Y1834"/>
  <c r="G1835"/>
  <c r="O1835"/>
  <c r="Q1835"/>
  <c r="S1835"/>
  <c r="V1835"/>
  <c r="U1835" s="1"/>
  <c r="Y1835"/>
  <c r="G1836"/>
  <c r="O1836"/>
  <c r="Q1836"/>
  <c r="S1836"/>
  <c r="V1836"/>
  <c r="U1836" s="1"/>
  <c r="Y1836"/>
  <c r="G1837"/>
  <c r="O1837"/>
  <c r="Q1837"/>
  <c r="S1837"/>
  <c r="V1837"/>
  <c r="U1837" s="1"/>
  <c r="Y1837"/>
  <c r="G1838"/>
  <c r="O1838"/>
  <c r="Q1838"/>
  <c r="S1838"/>
  <c r="V1838"/>
  <c r="U1838" s="1"/>
  <c r="Y1838"/>
  <c r="G1839"/>
  <c r="O1839"/>
  <c r="Q1839"/>
  <c r="S1839"/>
  <c r="V1839"/>
  <c r="U1839" s="1"/>
  <c r="Y1839"/>
  <c r="G1840"/>
  <c r="O1840"/>
  <c r="Q1840"/>
  <c r="S1840"/>
  <c r="V1840"/>
  <c r="U1840" s="1"/>
  <c r="Y1840"/>
  <c r="G1841"/>
  <c r="O1841"/>
  <c r="Q1841"/>
  <c r="S1841"/>
  <c r="V1841"/>
  <c r="U1841" s="1"/>
  <c r="Y1841"/>
  <c r="G1842"/>
  <c r="O1842"/>
  <c r="Q1842"/>
  <c r="S1842"/>
  <c r="V1842"/>
  <c r="U1842" s="1"/>
  <c r="Y1842"/>
  <c r="G1843"/>
  <c r="O1843"/>
  <c r="Q1843"/>
  <c r="S1843"/>
  <c r="V1843"/>
  <c r="U1843" s="1"/>
  <c r="Y1843"/>
  <c r="G1844"/>
  <c r="O1844"/>
  <c r="Q1844"/>
  <c r="S1844"/>
  <c r="V1844"/>
  <c r="U1844" s="1"/>
  <c r="Y1844"/>
  <c r="G1845"/>
  <c r="O1845"/>
  <c r="Q1845"/>
  <c r="S1845"/>
  <c r="V1845"/>
  <c r="U1845" s="1"/>
  <c r="Y1845"/>
  <c r="G1846"/>
  <c r="O1846"/>
  <c r="Q1846"/>
  <c r="S1846"/>
  <c r="V1846"/>
  <c r="U1846" s="1"/>
  <c r="Y1846"/>
  <c r="G1847"/>
  <c r="O1847"/>
  <c r="Q1847"/>
  <c r="S1847"/>
  <c r="V1847"/>
  <c r="U1847" s="1"/>
  <c r="Y1847"/>
  <c r="G1848"/>
  <c r="O1848"/>
  <c r="Q1848"/>
  <c r="S1848"/>
  <c r="V1848"/>
  <c r="U1848" s="1"/>
  <c r="Y1848"/>
  <c r="G1849"/>
  <c r="O1849"/>
  <c r="Q1849"/>
  <c r="S1849"/>
  <c r="V1849"/>
  <c r="U1849" s="1"/>
  <c r="Y1849"/>
  <c r="G1850"/>
  <c r="O1850"/>
  <c r="Q1850"/>
  <c r="S1850"/>
  <c r="V1850"/>
  <c r="U1850" s="1"/>
  <c r="Y1850"/>
  <c r="G1851"/>
  <c r="O1851"/>
  <c r="Q1851"/>
  <c r="S1851"/>
  <c r="V1851"/>
  <c r="U1851" s="1"/>
  <c r="Y1851"/>
  <c r="G1852"/>
  <c r="O1852"/>
  <c r="Q1852"/>
  <c r="S1852"/>
  <c r="V1852"/>
  <c r="U1852" s="1"/>
  <c r="Y1852"/>
  <c r="G1853"/>
  <c r="O1853"/>
  <c r="Q1853"/>
  <c r="S1853"/>
  <c r="V1853"/>
  <c r="U1853" s="1"/>
  <c r="Y1853"/>
  <c r="G1854"/>
  <c r="O1854"/>
  <c r="Q1854"/>
  <c r="S1854"/>
  <c r="V1854"/>
  <c r="U1854" s="1"/>
  <c r="Y1854"/>
  <c r="G1855"/>
  <c r="O1855"/>
  <c r="Q1855"/>
  <c r="S1855"/>
  <c r="V1855"/>
  <c r="U1855" s="1"/>
  <c r="Y1855"/>
  <c r="G1856"/>
  <c r="O1856"/>
  <c r="Q1856"/>
  <c r="S1856"/>
  <c r="V1856"/>
  <c r="U1856" s="1"/>
  <c r="Y1856"/>
  <c r="G1857"/>
  <c r="O1857"/>
  <c r="Q1857"/>
  <c r="S1857"/>
  <c r="V1857"/>
  <c r="U1857" s="1"/>
  <c r="Y1857"/>
  <c r="G1858"/>
  <c r="O1858"/>
  <c r="Q1858"/>
  <c r="S1858"/>
  <c r="V1858"/>
  <c r="U1858" s="1"/>
  <c r="Y1858"/>
  <c r="G1859"/>
  <c r="O1859"/>
  <c r="Q1859"/>
  <c r="S1859"/>
  <c r="V1859"/>
  <c r="U1859" s="1"/>
  <c r="Y1859"/>
  <c r="G1860"/>
  <c r="O1860"/>
  <c r="Q1860"/>
  <c r="S1860"/>
  <c r="V1860"/>
  <c r="U1860" s="1"/>
  <c r="Y1860"/>
  <c r="G1861"/>
  <c r="O1861"/>
  <c r="Q1861"/>
  <c r="S1861"/>
  <c r="V1861"/>
  <c r="U1861" s="1"/>
  <c r="Y1861"/>
  <c r="G1862"/>
  <c r="O1862"/>
  <c r="Q1862"/>
  <c r="S1862"/>
  <c r="V1862"/>
  <c r="U1862" s="1"/>
  <c r="Y1862"/>
  <c r="G1863"/>
  <c r="O1863"/>
  <c r="Q1863"/>
  <c r="S1863"/>
  <c r="V1863"/>
  <c r="U1863" s="1"/>
  <c r="Y1863"/>
  <c r="G1864"/>
  <c r="O1864"/>
  <c r="Q1864"/>
  <c r="S1864"/>
  <c r="V1864"/>
  <c r="U1864" s="1"/>
  <c r="Y1864"/>
  <c r="G1865"/>
  <c r="O1865"/>
  <c r="Q1865"/>
  <c r="S1865"/>
  <c r="V1865"/>
  <c r="U1865" s="1"/>
  <c r="Y1865"/>
  <c r="G1866"/>
  <c r="O1866"/>
  <c r="Q1866"/>
  <c r="S1866"/>
  <c r="V1866"/>
  <c r="U1866" s="1"/>
  <c r="Y1866"/>
  <c r="G1867"/>
  <c r="O1867"/>
  <c r="Q1867"/>
  <c r="S1867"/>
  <c r="V1867"/>
  <c r="U1867" s="1"/>
  <c r="Y1867"/>
  <c r="G1868"/>
  <c r="O1868"/>
  <c r="Q1868"/>
  <c r="S1868"/>
  <c r="V1868"/>
  <c r="U1868" s="1"/>
  <c r="Y1868"/>
  <c r="G1869"/>
  <c r="O1869"/>
  <c r="Q1869"/>
  <c r="S1869"/>
  <c r="V1869"/>
  <c r="U1869" s="1"/>
  <c r="Y1869"/>
  <c r="G1870"/>
  <c r="O1870"/>
  <c r="Q1870"/>
  <c r="S1870"/>
  <c r="V1870"/>
  <c r="U1870" s="1"/>
  <c r="Y1870"/>
  <c r="G1871"/>
  <c r="O1871"/>
  <c r="Q1871"/>
  <c r="S1871"/>
  <c r="V1871"/>
  <c r="U1871" s="1"/>
  <c r="Y1871"/>
  <c r="G1872"/>
  <c r="O1872"/>
  <c r="Q1872"/>
  <c r="S1872"/>
  <c r="V1872"/>
  <c r="U1872" s="1"/>
  <c r="Y1872"/>
  <c r="G1873"/>
  <c r="O1873"/>
  <c r="Q1873"/>
  <c r="S1873"/>
  <c r="V1873"/>
  <c r="U1873" s="1"/>
  <c r="Y1873"/>
  <c r="G1874"/>
  <c r="O1874"/>
  <c r="Q1874"/>
  <c r="S1874"/>
  <c r="V1874"/>
  <c r="U1874" s="1"/>
  <c r="Y1874"/>
  <c r="G1875"/>
  <c r="O1875"/>
  <c r="Q1875"/>
  <c r="S1875"/>
  <c r="V1875"/>
  <c r="U1875" s="1"/>
  <c r="Y1875"/>
  <c r="G1876"/>
  <c r="O1876"/>
  <c r="Q1876"/>
  <c r="S1876"/>
  <c r="V1876"/>
  <c r="U1876" s="1"/>
  <c r="Y1876"/>
  <c r="G1877"/>
  <c r="O1877"/>
  <c r="Q1877"/>
  <c r="S1877"/>
  <c r="V1877"/>
  <c r="U1877" s="1"/>
  <c r="Y1877"/>
  <c r="G1878"/>
  <c r="O1878"/>
  <c r="Q1878"/>
  <c r="S1878"/>
  <c r="V1878"/>
  <c r="U1878" s="1"/>
  <c r="Y1878"/>
  <c r="G1879"/>
  <c r="O1879"/>
  <c r="Q1879"/>
  <c r="S1879"/>
  <c r="V1879"/>
  <c r="U1879" s="1"/>
  <c r="Y1879"/>
  <c r="G1880"/>
  <c r="O1880"/>
  <c r="Q1880"/>
  <c r="S1880"/>
  <c r="V1880"/>
  <c r="U1880" s="1"/>
  <c r="Y1880"/>
  <c r="G1881"/>
  <c r="O1881"/>
  <c r="Q1881"/>
  <c r="S1881"/>
  <c r="V1881"/>
  <c r="U1881" s="1"/>
  <c r="Y1881"/>
  <c r="G1882"/>
  <c r="O1882"/>
  <c r="Q1882"/>
  <c r="S1882"/>
  <c r="V1882"/>
  <c r="U1882" s="1"/>
  <c r="Y1882"/>
  <c r="G1883"/>
  <c r="O1883"/>
  <c r="Q1883"/>
  <c r="S1883"/>
  <c r="V1883"/>
  <c r="U1883" s="1"/>
  <c r="Y1883"/>
  <c r="G1884"/>
  <c r="O1884"/>
  <c r="Q1884"/>
  <c r="S1884"/>
  <c r="V1884"/>
  <c r="U1884" s="1"/>
  <c r="Y1884"/>
  <c r="G1885"/>
  <c r="O1885"/>
  <c r="Q1885"/>
  <c r="S1885"/>
  <c r="V1885"/>
  <c r="U1885" s="1"/>
  <c r="Y1885"/>
  <c r="G1886"/>
  <c r="O1886"/>
  <c r="Q1886"/>
  <c r="S1886"/>
  <c r="V1886"/>
  <c r="U1886" s="1"/>
  <c r="Y1886"/>
  <c r="G1887"/>
  <c r="O1887"/>
  <c r="Q1887"/>
  <c r="S1887"/>
  <c r="V1887"/>
  <c r="U1887" s="1"/>
  <c r="Y1887"/>
  <c r="G1888"/>
  <c r="O1888"/>
  <c r="Q1888"/>
  <c r="S1888"/>
  <c r="V1888"/>
  <c r="U1888" s="1"/>
  <c r="Y1888"/>
  <c r="G1889"/>
  <c r="O1889"/>
  <c r="Q1889"/>
  <c r="S1889"/>
  <c r="V1889"/>
  <c r="U1889" s="1"/>
  <c r="Y1889"/>
  <c r="G1890"/>
  <c r="O1890"/>
  <c r="Q1890"/>
  <c r="S1890"/>
  <c r="V1890"/>
  <c r="U1890" s="1"/>
  <c r="Y1890"/>
  <c r="G1891"/>
  <c r="O1891"/>
  <c r="Q1891"/>
  <c r="S1891"/>
  <c r="V1891"/>
  <c r="U1891" s="1"/>
  <c r="Y1891"/>
  <c r="G1892"/>
  <c r="O1892"/>
  <c r="Q1892"/>
  <c r="S1892"/>
  <c r="V1892"/>
  <c r="U1892" s="1"/>
  <c r="Y1892"/>
  <c r="G1893"/>
  <c r="O1893"/>
  <c r="Q1893"/>
  <c r="S1893"/>
  <c r="V1893"/>
  <c r="U1893" s="1"/>
  <c r="Y1893"/>
  <c r="G1894"/>
  <c r="O1894"/>
  <c r="Q1894"/>
  <c r="S1894"/>
  <c r="V1894"/>
  <c r="U1894" s="1"/>
  <c r="Y1894"/>
  <c r="G1895"/>
  <c r="O1895"/>
  <c r="Q1895"/>
  <c r="S1895"/>
  <c r="V1895"/>
  <c r="U1895" s="1"/>
  <c r="Y1895"/>
  <c r="G1896"/>
  <c r="O1896"/>
  <c r="Q1896"/>
  <c r="S1896"/>
  <c r="V1896"/>
  <c r="U1896" s="1"/>
  <c r="Y1896"/>
  <c r="G1897"/>
  <c r="O1897"/>
  <c r="Q1897"/>
  <c r="S1897"/>
  <c r="V1897"/>
  <c r="U1897" s="1"/>
  <c r="Y1897"/>
  <c r="G1898"/>
  <c r="O1898"/>
  <c r="Q1898"/>
  <c r="S1898"/>
  <c r="V1898"/>
  <c r="U1898" s="1"/>
  <c r="Y1898"/>
  <c r="G1899"/>
  <c r="O1899"/>
  <c r="Q1899"/>
  <c r="S1899"/>
  <c r="V1899"/>
  <c r="U1899" s="1"/>
  <c r="Y1899"/>
  <c r="G1900"/>
  <c r="O1900"/>
  <c r="Q1900"/>
  <c r="S1900"/>
  <c r="V1900"/>
  <c r="U1900" s="1"/>
  <c r="Y1900"/>
  <c r="G1901"/>
  <c r="O1901"/>
  <c r="Q1901"/>
  <c r="S1901"/>
  <c r="V1901"/>
  <c r="U1901" s="1"/>
  <c r="Y1901"/>
  <c r="G1902"/>
  <c r="O1902"/>
  <c r="Q1902"/>
  <c r="S1902"/>
  <c r="V1902"/>
  <c r="U1902" s="1"/>
  <c r="Y1902"/>
  <c r="G1903"/>
  <c r="O1903"/>
  <c r="Q1903"/>
  <c r="S1903"/>
  <c r="V1903"/>
  <c r="U1903" s="1"/>
  <c r="Y1903"/>
  <c r="G1904"/>
  <c r="O1904"/>
  <c r="Q1904"/>
  <c r="S1904"/>
  <c r="V1904"/>
  <c r="U1904" s="1"/>
  <c r="Y1904"/>
  <c r="G1905"/>
  <c r="O1905"/>
  <c r="Q1905"/>
  <c r="S1905"/>
  <c r="V1905"/>
  <c r="U1905" s="1"/>
  <c r="Y1905"/>
  <c r="G1906"/>
  <c r="O1906"/>
  <c r="Q1906"/>
  <c r="S1906"/>
  <c r="V1906"/>
  <c r="U1906" s="1"/>
  <c r="Y1906"/>
  <c r="G1907"/>
  <c r="O1907"/>
  <c r="Q1907"/>
  <c r="S1907"/>
  <c r="V1907"/>
  <c r="U1907" s="1"/>
  <c r="Y1907"/>
  <c r="G1908"/>
  <c r="O1908"/>
  <c r="Q1908"/>
  <c r="S1908"/>
  <c r="V1908"/>
  <c r="U1908" s="1"/>
  <c r="Y1908"/>
  <c r="G1909"/>
  <c r="O1909"/>
  <c r="Q1909"/>
  <c r="S1909"/>
  <c r="V1909"/>
  <c r="U1909" s="1"/>
  <c r="Y1909"/>
  <c r="G1910"/>
  <c r="O1910"/>
  <c r="Q1910"/>
  <c r="S1910"/>
  <c r="V1910"/>
  <c r="U1910" s="1"/>
  <c r="Y1910"/>
  <c r="G1911"/>
  <c r="O1911"/>
  <c r="Q1911"/>
  <c r="S1911"/>
  <c r="V1911"/>
  <c r="U1911" s="1"/>
  <c r="Y1911"/>
  <c r="G1912"/>
  <c r="O1912"/>
  <c r="Q1912"/>
  <c r="S1912"/>
  <c r="V1912"/>
  <c r="U1912" s="1"/>
  <c r="Y1912"/>
  <c r="G1913"/>
  <c r="O1913"/>
  <c r="Q1913"/>
  <c r="S1913"/>
  <c r="V1913"/>
  <c r="U1913" s="1"/>
  <c r="Y1913"/>
  <c r="G1914"/>
  <c r="O1914"/>
  <c r="Q1914"/>
  <c r="S1914"/>
  <c r="V1914"/>
  <c r="U1914" s="1"/>
  <c r="Y1914"/>
  <c r="G1915"/>
  <c r="O1915"/>
  <c r="Q1915"/>
  <c r="S1915"/>
  <c r="V1915"/>
  <c r="U1915" s="1"/>
  <c r="Y1915"/>
  <c r="G1916"/>
  <c r="O1916"/>
  <c r="Q1916"/>
  <c r="S1916"/>
  <c r="V1916"/>
  <c r="U1916" s="1"/>
  <c r="Y1916"/>
  <c r="G1917"/>
  <c r="O1917"/>
  <c r="Q1917"/>
  <c r="S1917"/>
  <c r="V1917"/>
  <c r="U1917" s="1"/>
  <c r="Y1917"/>
  <c r="G1918"/>
  <c r="O1918"/>
  <c r="Q1918"/>
  <c r="S1918"/>
  <c r="V1918"/>
  <c r="U1918" s="1"/>
  <c r="Y1918"/>
  <c r="G1919"/>
  <c r="O1919"/>
  <c r="Q1919"/>
  <c r="S1919"/>
  <c r="V1919"/>
  <c r="U1919" s="1"/>
  <c r="Y1919"/>
  <c r="G1920"/>
  <c r="O1920"/>
  <c r="Q1920"/>
  <c r="S1920"/>
  <c r="V1920"/>
  <c r="U1920" s="1"/>
  <c r="Y1920"/>
  <c r="G1921"/>
  <c r="O1921"/>
  <c r="Q1921"/>
  <c r="S1921"/>
  <c r="V1921"/>
  <c r="U1921" s="1"/>
  <c r="Y1921"/>
  <c r="G1922"/>
  <c r="O1922"/>
  <c r="Q1922"/>
  <c r="S1922"/>
  <c r="V1922"/>
  <c r="U1922" s="1"/>
  <c r="Y1922"/>
  <c r="G1923"/>
  <c r="O1923"/>
  <c r="Q1923"/>
  <c r="S1923"/>
  <c r="V1923"/>
  <c r="U1923" s="1"/>
  <c r="Y1923"/>
  <c r="G1924"/>
  <c r="O1924"/>
  <c r="Q1924"/>
  <c r="S1924"/>
  <c r="V1924"/>
  <c r="U1924" s="1"/>
  <c r="Y1924"/>
  <c r="G1925"/>
  <c r="O1925"/>
  <c r="Q1925"/>
  <c r="S1925"/>
  <c r="V1925"/>
  <c r="U1925" s="1"/>
  <c r="Y1925"/>
  <c r="G1926"/>
  <c r="O1926"/>
  <c r="Q1926"/>
  <c r="S1926"/>
  <c r="V1926"/>
  <c r="U1926" s="1"/>
  <c r="Y1926"/>
  <c r="G1927"/>
  <c r="O1927"/>
  <c r="Q1927"/>
  <c r="S1927"/>
  <c r="V1927"/>
  <c r="U1927" s="1"/>
  <c r="Y1927"/>
  <c r="G1928"/>
  <c r="O1928"/>
  <c r="Q1928"/>
  <c r="S1928"/>
  <c r="V1928"/>
  <c r="U1928" s="1"/>
  <c r="Y1928"/>
  <c r="G1929"/>
  <c r="O1929"/>
  <c r="Q1929"/>
  <c r="S1929"/>
  <c r="V1929"/>
  <c r="U1929" s="1"/>
  <c r="Y1929"/>
  <c r="G1930"/>
  <c r="O1930"/>
  <c r="Q1930"/>
  <c r="S1930"/>
  <c r="V1930"/>
  <c r="U1930" s="1"/>
  <c r="Y1930"/>
  <c r="G1931"/>
  <c r="O1931"/>
  <c r="Q1931"/>
  <c r="S1931"/>
  <c r="V1931"/>
  <c r="U1931" s="1"/>
  <c r="Y1931"/>
  <c r="G1932"/>
  <c r="O1932"/>
  <c r="Q1932"/>
  <c r="S1932"/>
  <c r="V1932"/>
  <c r="U1932" s="1"/>
  <c r="Y1932"/>
  <c r="G1933"/>
  <c r="O1933"/>
  <c r="Q1933"/>
  <c r="S1933"/>
  <c r="V1933"/>
  <c r="U1933" s="1"/>
  <c r="Y1933"/>
  <c r="G1934"/>
  <c r="O1934"/>
  <c r="Q1934"/>
  <c r="S1934"/>
  <c r="V1934"/>
  <c r="U1934" s="1"/>
  <c r="Y1934"/>
  <c r="G1935"/>
  <c r="O1935"/>
  <c r="Q1935"/>
  <c r="S1935"/>
  <c r="V1935"/>
  <c r="U1935" s="1"/>
  <c r="Y1935"/>
  <c r="G1936"/>
  <c r="O1936"/>
  <c r="Q1936"/>
  <c r="S1936"/>
  <c r="V1936"/>
  <c r="U1936" s="1"/>
  <c r="Y1936"/>
  <c r="G1937"/>
  <c r="O1937"/>
  <c r="Q1937"/>
  <c r="S1937"/>
  <c r="V1937"/>
  <c r="U1937" s="1"/>
  <c r="Y1937"/>
  <c r="G1938"/>
  <c r="O1938"/>
  <c r="Q1938"/>
  <c r="S1938"/>
  <c r="V1938"/>
  <c r="U1938" s="1"/>
  <c r="Y1938"/>
  <c r="G1939"/>
  <c r="O1939"/>
  <c r="Q1939"/>
  <c r="S1939"/>
  <c r="V1939"/>
  <c r="U1939" s="1"/>
  <c r="Y1939"/>
  <c r="G1940"/>
  <c r="O1940"/>
  <c r="Q1940"/>
  <c r="S1940"/>
  <c r="V1940"/>
  <c r="U1940" s="1"/>
  <c r="Y1940"/>
  <c r="G1941"/>
  <c r="O1941"/>
  <c r="Q1941"/>
  <c r="S1941"/>
  <c r="V1941"/>
  <c r="U1941" s="1"/>
  <c r="Y1941"/>
  <c r="G1942"/>
  <c r="O1942"/>
  <c r="Q1942"/>
  <c r="S1942"/>
  <c r="V1942"/>
  <c r="U1942" s="1"/>
  <c r="Y1942"/>
  <c r="G1943"/>
  <c r="O1943"/>
  <c r="Q1943"/>
  <c r="S1943"/>
  <c r="V1943"/>
  <c r="U1943" s="1"/>
  <c r="Y1943"/>
  <c r="G1944"/>
  <c r="O1944"/>
  <c r="Q1944"/>
  <c r="S1944"/>
  <c r="V1944"/>
  <c r="U1944" s="1"/>
  <c r="Y1944"/>
  <c r="G1945"/>
  <c r="O1945"/>
  <c r="Q1945"/>
  <c r="S1945"/>
  <c r="V1945"/>
  <c r="U1945" s="1"/>
  <c r="Y1945"/>
  <c r="G1946"/>
  <c r="O1946"/>
  <c r="Q1946"/>
  <c r="S1946"/>
  <c r="V1946"/>
  <c r="U1946" s="1"/>
  <c r="Y1946"/>
  <c r="G1947"/>
  <c r="O1947"/>
  <c r="Q1947"/>
  <c r="S1947"/>
  <c r="V1947"/>
  <c r="U1947" s="1"/>
  <c r="Y1947"/>
  <c r="G1948"/>
  <c r="O1948"/>
  <c r="Q1948"/>
  <c r="S1948"/>
  <c r="V1948"/>
  <c r="U1948" s="1"/>
  <c r="Y1948"/>
  <c r="G1949"/>
  <c r="O1949"/>
  <c r="Q1949"/>
  <c r="S1949"/>
  <c r="V1949"/>
  <c r="U1949" s="1"/>
  <c r="Y1949"/>
  <c r="G1950"/>
  <c r="O1950"/>
  <c r="Q1950"/>
  <c r="S1950"/>
  <c r="V1950"/>
  <c r="U1950" s="1"/>
  <c r="Y1950"/>
  <c r="G1951"/>
  <c r="O1951"/>
  <c r="Q1951"/>
  <c r="S1951"/>
  <c r="V1951"/>
  <c r="U1951" s="1"/>
  <c r="Y1951"/>
  <c r="G1952"/>
  <c r="O1952"/>
  <c r="Q1952"/>
  <c r="S1952"/>
  <c r="V1952"/>
  <c r="U1952" s="1"/>
  <c r="Y1952"/>
  <c r="G1953"/>
  <c r="O1953"/>
  <c r="Q1953"/>
  <c r="S1953"/>
  <c r="V1953"/>
  <c r="U1953" s="1"/>
  <c r="Y1953"/>
  <c r="G1954"/>
  <c r="O1954"/>
  <c r="Q1954"/>
  <c r="S1954"/>
  <c r="V1954"/>
  <c r="U1954" s="1"/>
  <c r="Y1954"/>
  <c r="G1955"/>
  <c r="O1955"/>
  <c r="Q1955"/>
  <c r="S1955"/>
  <c r="V1955"/>
  <c r="U1955" s="1"/>
  <c r="Y1955"/>
  <c r="G1956"/>
  <c r="O1956"/>
  <c r="Q1956"/>
  <c r="S1956"/>
  <c r="V1956"/>
  <c r="U1956" s="1"/>
  <c r="Y1956"/>
  <c r="G1957"/>
  <c r="O1957"/>
  <c r="Q1957"/>
  <c r="S1957"/>
  <c r="V1957"/>
  <c r="U1957" s="1"/>
  <c r="Y1957"/>
  <c r="G1958"/>
  <c r="O1958"/>
  <c r="Q1958"/>
  <c r="S1958"/>
  <c r="V1958"/>
  <c r="U1958" s="1"/>
  <c r="Y1958"/>
  <c r="G1959"/>
  <c r="O1959"/>
  <c r="Q1959"/>
  <c r="S1959"/>
  <c r="V1959"/>
  <c r="U1959" s="1"/>
  <c r="Y1959"/>
  <c r="G1960"/>
  <c r="O1960"/>
  <c r="Q1960"/>
  <c r="S1960"/>
  <c r="V1960"/>
  <c r="U1960" s="1"/>
  <c r="Y1960"/>
  <c r="G1961"/>
  <c r="O1961"/>
  <c r="Q1961"/>
  <c r="S1961"/>
  <c r="V1961"/>
  <c r="U1961" s="1"/>
  <c r="Y1961"/>
  <c r="G1962"/>
  <c r="O1962"/>
  <c r="Q1962"/>
  <c r="S1962"/>
  <c r="V1962"/>
  <c r="U1962" s="1"/>
  <c r="Y1962"/>
  <c r="G1963"/>
  <c r="O1963"/>
  <c r="Q1963"/>
  <c r="S1963"/>
  <c r="V1963"/>
  <c r="U1963" s="1"/>
  <c r="Y1963"/>
  <c r="G1964"/>
  <c r="O1964"/>
  <c r="Q1964"/>
  <c r="S1964"/>
  <c r="V1964"/>
  <c r="U1964" s="1"/>
  <c r="Y1964"/>
  <c r="G1965"/>
  <c r="O1965"/>
  <c r="Q1965"/>
  <c r="S1965"/>
  <c r="V1965"/>
  <c r="U1965" s="1"/>
  <c r="Y1965"/>
  <c r="G1966"/>
  <c r="O1966"/>
  <c r="Q1966"/>
  <c r="S1966"/>
  <c r="V1966"/>
  <c r="U1966" s="1"/>
  <c r="Y1966"/>
  <c r="G1967"/>
  <c r="O1967"/>
  <c r="Q1967"/>
  <c r="S1967"/>
  <c r="V1967"/>
  <c r="U1967" s="1"/>
  <c r="Y1967"/>
  <c r="G1968"/>
  <c r="O1968"/>
  <c r="Q1968"/>
  <c r="S1968"/>
  <c r="V1968"/>
  <c r="U1968" s="1"/>
  <c r="Y1968"/>
  <c r="G1969"/>
  <c r="O1969"/>
  <c r="Q1969"/>
  <c r="S1969"/>
  <c r="V1969"/>
  <c r="U1969" s="1"/>
  <c r="Y1969"/>
  <c r="G1970"/>
  <c r="O1970"/>
  <c r="Q1970"/>
  <c r="S1970"/>
  <c r="V1970"/>
  <c r="U1970" s="1"/>
  <c r="Y1970"/>
  <c r="G1971"/>
  <c r="O1971"/>
  <c r="Q1971"/>
  <c r="S1971"/>
  <c r="V1971"/>
  <c r="U1971" s="1"/>
  <c r="Y1971"/>
  <c r="G1972"/>
  <c r="O1972"/>
  <c r="Q1972"/>
  <c r="S1972"/>
  <c r="V1972"/>
  <c r="U1972" s="1"/>
  <c r="Y1972"/>
  <c r="G1973"/>
  <c r="O1973"/>
  <c r="Q1973"/>
  <c r="S1973"/>
  <c r="V1973"/>
  <c r="U1973" s="1"/>
  <c r="Y1973"/>
  <c r="G1974"/>
  <c r="O1974"/>
  <c r="Q1974"/>
  <c r="S1974"/>
  <c r="V1974"/>
  <c r="U1974" s="1"/>
  <c r="Y1974"/>
  <c r="G1975"/>
  <c r="O1975"/>
  <c r="Q1975"/>
  <c r="S1975"/>
  <c r="V1975"/>
  <c r="U1975" s="1"/>
  <c r="Y1975"/>
  <c r="G1976"/>
  <c r="O1976"/>
  <c r="Q1976"/>
  <c r="S1976"/>
  <c r="V1976"/>
  <c r="U1976" s="1"/>
  <c r="Y1976"/>
  <c r="G1977"/>
  <c r="O1977"/>
  <c r="Q1977"/>
  <c r="S1977"/>
  <c r="V1977"/>
  <c r="U1977" s="1"/>
  <c r="Y1977"/>
  <c r="G1978"/>
  <c r="O1978"/>
  <c r="Q1978"/>
  <c r="S1978"/>
  <c r="V1978"/>
  <c r="U1978" s="1"/>
  <c r="Y1978"/>
  <c r="G1979"/>
  <c r="O1979"/>
  <c r="Q1979"/>
  <c r="S1979"/>
  <c r="V1979"/>
  <c r="U1979" s="1"/>
  <c r="Y1979"/>
  <c r="G1980"/>
  <c r="O1980"/>
  <c r="Q1980"/>
  <c r="S1980"/>
  <c r="V1980"/>
  <c r="U1980" s="1"/>
  <c r="Y1980"/>
  <c r="G1981"/>
  <c r="O1981"/>
  <c r="Q1981"/>
  <c r="S1981"/>
  <c r="V1981"/>
  <c r="U1981" s="1"/>
  <c r="Y1981"/>
  <c r="G1982"/>
  <c r="O1982"/>
  <c r="Q1982"/>
  <c r="S1982"/>
  <c r="V1982"/>
  <c r="U1982" s="1"/>
  <c r="Y1982"/>
  <c r="G1983"/>
  <c r="O1983"/>
  <c r="Q1983"/>
  <c r="S1983"/>
  <c r="V1983"/>
  <c r="U1983" s="1"/>
  <c r="Y1983"/>
  <c r="G1984"/>
  <c r="O1984"/>
  <c r="Q1984"/>
  <c r="S1984"/>
  <c r="V1984"/>
  <c r="U1984" s="1"/>
  <c r="Y1984"/>
  <c r="G1985"/>
  <c r="O1985"/>
  <c r="Q1985"/>
  <c r="S1985"/>
  <c r="V1985"/>
  <c r="U1985" s="1"/>
  <c r="Y1985"/>
  <c r="G1986"/>
  <c r="O1986"/>
  <c r="Q1986"/>
  <c r="S1986"/>
  <c r="V1986"/>
  <c r="U1986" s="1"/>
  <c r="Y1986"/>
  <c r="G1987"/>
  <c r="O1987"/>
  <c r="Q1987"/>
  <c r="S1987"/>
  <c r="V1987"/>
  <c r="U1987" s="1"/>
  <c r="Y1987"/>
  <c r="G1988"/>
  <c r="O1988"/>
  <c r="Q1988"/>
  <c r="S1988"/>
  <c r="V1988"/>
  <c r="U1988" s="1"/>
  <c r="Y1988"/>
  <c r="G1989"/>
  <c r="O1989"/>
  <c r="Q1989"/>
  <c r="S1989"/>
  <c r="V1989"/>
  <c r="U1989" s="1"/>
  <c r="Y1989"/>
  <c r="G1990"/>
  <c r="O1990"/>
  <c r="Q1990"/>
  <c r="S1990"/>
  <c r="V1990"/>
  <c r="U1990" s="1"/>
  <c r="Y1990"/>
  <c r="G1991"/>
  <c r="O1991"/>
  <c r="Q1991"/>
  <c r="S1991"/>
  <c r="V1991"/>
  <c r="U1991" s="1"/>
  <c r="Y1991"/>
  <c r="G1992"/>
  <c r="O1992"/>
  <c r="Q1992"/>
  <c r="S1992"/>
  <c r="V1992"/>
  <c r="U1992" s="1"/>
  <c r="Y1992"/>
  <c r="G1993"/>
  <c r="O1993"/>
  <c r="Q1993"/>
  <c r="S1993"/>
  <c r="V1993"/>
  <c r="U1993" s="1"/>
  <c r="Y1993"/>
  <c r="G1994"/>
  <c r="O1994"/>
  <c r="Q1994"/>
  <c r="S1994"/>
  <c r="V1994"/>
  <c r="U1994" s="1"/>
  <c r="Y1994"/>
  <c r="G1995"/>
  <c r="O1995"/>
  <c r="Q1995"/>
  <c r="S1995"/>
  <c r="V1995"/>
  <c r="U1995" s="1"/>
  <c r="Y1995"/>
  <c r="G1996"/>
  <c r="O1996"/>
  <c r="Q1996"/>
  <c r="S1996"/>
  <c r="V1996"/>
  <c r="U1996" s="1"/>
  <c r="Y1996"/>
  <c r="G1997"/>
  <c r="O1997"/>
  <c r="Q1997"/>
  <c r="S1997"/>
  <c r="V1997"/>
  <c r="U1997" s="1"/>
  <c r="Y1997"/>
  <c r="G1998"/>
  <c r="O1998"/>
  <c r="Q1998"/>
  <c r="S1998"/>
  <c r="V1998"/>
  <c r="U1998" s="1"/>
  <c r="Y1998"/>
  <c r="G1999"/>
  <c r="O1999"/>
  <c r="Q1999"/>
  <c r="S1999"/>
  <c r="V1999"/>
  <c r="U1999" s="1"/>
  <c r="Y1999"/>
  <c r="G2000"/>
  <c r="O2000"/>
  <c r="Q2000"/>
  <c r="S2000"/>
  <c r="V2000"/>
  <c r="U2000" s="1"/>
  <c r="Y2000"/>
  <c r="G2001"/>
  <c r="O2001"/>
  <c r="Q2001"/>
  <c r="S2001"/>
  <c r="V2001"/>
  <c r="U2001" s="1"/>
  <c r="Y2001"/>
  <c r="G2002"/>
  <c r="O2002"/>
  <c r="Q2002"/>
  <c r="S2002"/>
  <c r="V2002"/>
  <c r="U2002" s="1"/>
  <c r="Y2002"/>
  <c r="G2003"/>
  <c r="O2003"/>
  <c r="Q2003"/>
  <c r="S2003"/>
  <c r="V2003"/>
  <c r="U2003" s="1"/>
  <c r="Y2003"/>
  <c r="G2004"/>
  <c r="O2004"/>
  <c r="Q2004"/>
  <c r="S2004"/>
  <c r="V2004"/>
  <c r="U2004" s="1"/>
  <c r="Y2004"/>
  <c r="G2005"/>
  <c r="O2005"/>
  <c r="Q2005"/>
  <c r="S2005"/>
  <c r="V2005"/>
  <c r="U2005" s="1"/>
  <c r="Y2005"/>
  <c r="G2006"/>
  <c r="O2006"/>
  <c r="Q2006"/>
  <c r="S2006"/>
  <c r="V2006"/>
  <c r="U2006" s="1"/>
  <c r="Y2006"/>
  <c r="G2007"/>
  <c r="O2007"/>
  <c r="Q2007"/>
  <c r="S2007"/>
  <c r="V2007"/>
  <c r="U2007" s="1"/>
  <c r="Y2007"/>
  <c r="G2008"/>
  <c r="O2008"/>
  <c r="Q2008"/>
  <c r="S2008"/>
  <c r="V2008"/>
  <c r="U2008" s="1"/>
  <c r="Y2008"/>
  <c r="G2009"/>
  <c r="O2009"/>
  <c r="Q2009"/>
  <c r="S2009"/>
  <c r="V2009"/>
  <c r="U2009" s="1"/>
  <c r="Y2009"/>
  <c r="G2010"/>
  <c r="O2010"/>
  <c r="Q2010"/>
  <c r="S2010"/>
  <c r="V2010"/>
  <c r="U2010" s="1"/>
  <c r="Y2010"/>
  <c r="G2011"/>
  <c r="O2011"/>
  <c r="Q2011"/>
  <c r="S2011"/>
  <c r="V2011"/>
  <c r="U2011" s="1"/>
  <c r="Y2011"/>
  <c r="G2012"/>
  <c r="O2012"/>
  <c r="Q2012"/>
  <c r="S2012"/>
  <c r="V2012"/>
  <c r="U2012" s="1"/>
  <c r="Y2012"/>
  <c r="G2013"/>
  <c r="O2013"/>
  <c r="Q2013"/>
  <c r="S2013"/>
  <c r="V2013"/>
  <c r="U2013" s="1"/>
  <c r="Y2013"/>
  <c r="G2014"/>
  <c r="O2014"/>
  <c r="Q2014"/>
  <c r="S2014"/>
  <c r="V2014"/>
  <c r="U2014" s="1"/>
  <c r="Y2014"/>
  <c r="G2015"/>
  <c r="O2015"/>
  <c r="Q2015"/>
  <c r="S2015"/>
  <c r="V2015"/>
  <c r="U2015" s="1"/>
  <c r="Y2015"/>
  <c r="G2016"/>
  <c r="O2016"/>
  <c r="Q2016"/>
  <c r="S2016"/>
  <c r="V2016"/>
  <c r="U2016" s="1"/>
  <c r="Y2016"/>
  <c r="G2017"/>
  <c r="O2017"/>
  <c r="Q2017"/>
  <c r="S2017"/>
  <c r="V2017"/>
  <c r="U2017" s="1"/>
  <c r="Y2017"/>
  <c r="G2018"/>
  <c r="O2018"/>
  <c r="Q2018"/>
  <c r="S2018"/>
  <c r="V2018"/>
  <c r="U2018" s="1"/>
  <c r="Y2018"/>
  <c r="G2019"/>
  <c r="O2019"/>
  <c r="Q2019"/>
  <c r="S2019"/>
  <c r="V2019"/>
  <c r="U2019" s="1"/>
  <c r="Y2019"/>
  <c r="G2020"/>
  <c r="O2020"/>
  <c r="Q2020"/>
  <c r="S2020"/>
  <c r="V2020"/>
  <c r="U2020" s="1"/>
  <c r="Y2020"/>
  <c r="G2021"/>
  <c r="O2021"/>
  <c r="Q2021"/>
  <c r="S2021"/>
  <c r="V2021"/>
  <c r="U2021" s="1"/>
  <c r="Y2021"/>
  <c r="G2022"/>
  <c r="O2022"/>
  <c r="Q2022"/>
  <c r="S2022"/>
  <c r="V2022"/>
  <c r="U2022" s="1"/>
  <c r="Y2022"/>
  <c r="G2023"/>
  <c r="O2023"/>
  <c r="Q2023"/>
  <c r="S2023"/>
  <c r="V2023"/>
  <c r="U2023" s="1"/>
  <c r="Y2023"/>
  <c r="G2024"/>
  <c r="O2024"/>
  <c r="Q2024"/>
  <c r="S2024"/>
  <c r="V2024"/>
  <c r="U2024" s="1"/>
  <c r="Y2024"/>
  <c r="G2025"/>
  <c r="O2025"/>
  <c r="Q2025"/>
  <c r="S2025"/>
  <c r="V2025"/>
  <c r="U2025" s="1"/>
  <c r="Y2025"/>
  <c r="G2026"/>
  <c r="O2026"/>
  <c r="Q2026"/>
  <c r="S2026"/>
  <c r="V2026"/>
  <c r="U2026" s="1"/>
  <c r="Y2026"/>
  <c r="G2027"/>
  <c r="O2027"/>
  <c r="Q2027"/>
  <c r="S2027"/>
  <c r="V2027"/>
  <c r="U2027" s="1"/>
  <c r="Y2027"/>
  <c r="G2028"/>
  <c r="O2028"/>
  <c r="Q2028"/>
  <c r="S2028"/>
  <c r="V2028"/>
  <c r="U2028" s="1"/>
  <c r="Y2028"/>
  <c r="G2029"/>
  <c r="O2029"/>
  <c r="Q2029"/>
  <c r="S2029"/>
  <c r="V2029"/>
  <c r="U2029" s="1"/>
  <c r="Y2029"/>
  <c r="G2030"/>
  <c r="O2030"/>
  <c r="Q2030"/>
  <c r="S2030"/>
  <c r="V2030"/>
  <c r="U2030" s="1"/>
  <c r="Y2030"/>
  <c r="G2031"/>
  <c r="O2031"/>
  <c r="Q2031"/>
  <c r="S2031"/>
  <c r="V2031"/>
  <c r="U2031" s="1"/>
  <c r="Y2031"/>
  <c r="G2032"/>
  <c r="O2032"/>
  <c r="Q2032"/>
  <c r="S2032"/>
  <c r="V2032"/>
  <c r="U2032" s="1"/>
  <c r="Y2032"/>
  <c r="G2033"/>
  <c r="O2033"/>
  <c r="Q2033"/>
  <c r="S2033"/>
  <c r="V2033"/>
  <c r="U2033" s="1"/>
  <c r="Y2033"/>
  <c r="G2034"/>
  <c r="O2034"/>
  <c r="Q2034"/>
  <c r="S2034"/>
  <c r="V2034"/>
  <c r="U2034" s="1"/>
  <c r="Y2034"/>
  <c r="G2035"/>
  <c r="O2035"/>
  <c r="Q2035"/>
  <c r="S2035"/>
  <c r="V2035"/>
  <c r="U2035" s="1"/>
  <c r="Y2035"/>
  <c r="G2036"/>
  <c r="O2036"/>
  <c r="Q2036"/>
  <c r="S2036"/>
  <c r="V2036"/>
  <c r="U2036" s="1"/>
  <c r="Y2036"/>
  <c r="G2037"/>
  <c r="O2037"/>
  <c r="Q2037"/>
  <c r="S2037"/>
  <c r="V2037"/>
  <c r="U2037" s="1"/>
  <c r="Y2037"/>
  <c r="G2038"/>
  <c r="O2038"/>
  <c r="Q2038"/>
  <c r="S2038"/>
  <c r="V2038"/>
  <c r="U2038" s="1"/>
  <c r="Y2038"/>
  <c r="G2039"/>
  <c r="O2039"/>
  <c r="Q2039"/>
  <c r="S2039"/>
  <c r="V2039"/>
  <c r="U2039" s="1"/>
  <c r="Y2039"/>
  <c r="G2040"/>
  <c r="O2040"/>
  <c r="Q2040"/>
  <c r="S2040"/>
  <c r="V2040"/>
  <c r="U2040" s="1"/>
  <c r="Y2040"/>
  <c r="G2041"/>
  <c r="O2041"/>
  <c r="Q2041"/>
  <c r="S2041"/>
  <c r="V2041"/>
  <c r="U2041" s="1"/>
  <c r="Y2041"/>
  <c r="G2042"/>
  <c r="O2042"/>
  <c r="Q2042"/>
  <c r="S2042"/>
  <c r="V2042"/>
  <c r="U2042" s="1"/>
  <c r="Y2042"/>
  <c r="G2043"/>
  <c r="O2043"/>
  <c r="Q2043"/>
  <c r="S2043"/>
  <c r="V2043"/>
  <c r="U2043" s="1"/>
  <c r="Y2043"/>
  <c r="G2044"/>
  <c r="O2044"/>
  <c r="Q2044"/>
  <c r="S2044"/>
  <c r="V2044"/>
  <c r="U2044" s="1"/>
  <c r="Y2044"/>
  <c r="G2045"/>
  <c r="O2045"/>
  <c r="Q2045"/>
  <c r="S2045"/>
  <c r="V2045"/>
  <c r="U2045" s="1"/>
  <c r="Y2045"/>
  <c r="G2046"/>
  <c r="O2046"/>
  <c r="Q2046"/>
  <c r="S2046"/>
  <c r="V2046"/>
  <c r="U2046" s="1"/>
  <c r="Y2046"/>
  <c r="G2047"/>
  <c r="O2047"/>
  <c r="Q2047"/>
  <c r="S2047"/>
  <c r="V2047"/>
  <c r="U2047" s="1"/>
  <c r="Y2047"/>
  <c r="G2048"/>
  <c r="O2048"/>
  <c r="Q2048"/>
  <c r="S2048"/>
  <c r="V2048"/>
  <c r="U2048" s="1"/>
  <c r="Y2048"/>
  <c r="G2049"/>
  <c r="O2049"/>
  <c r="Q2049"/>
  <c r="S2049"/>
  <c r="V2049"/>
  <c r="U2049" s="1"/>
  <c r="Y2049"/>
  <c r="G2050"/>
  <c r="O2050"/>
  <c r="Q2050"/>
  <c r="S2050"/>
  <c r="V2050"/>
  <c r="U2050" s="1"/>
  <c r="Y2050"/>
  <c r="G2051"/>
  <c r="O2051"/>
  <c r="Q2051"/>
  <c r="S2051"/>
  <c r="V2051"/>
  <c r="U2051" s="1"/>
  <c r="Y2051"/>
  <c r="G2052"/>
  <c r="O2052"/>
  <c r="Q2052"/>
  <c r="S2052"/>
  <c r="V2052"/>
  <c r="U2052" s="1"/>
  <c r="Y2052"/>
  <c r="G2053"/>
  <c r="O2053"/>
  <c r="Q2053"/>
  <c r="S2053"/>
  <c r="V2053"/>
  <c r="U2053" s="1"/>
  <c r="Y2053"/>
  <c r="G2054"/>
  <c r="O2054"/>
  <c r="Q2054"/>
  <c r="S2054"/>
  <c r="V2054"/>
  <c r="U2054" s="1"/>
  <c r="Y2054"/>
  <c r="G2055"/>
  <c r="O2055"/>
  <c r="Q2055"/>
  <c r="S2055"/>
  <c r="V2055"/>
  <c r="U2055" s="1"/>
  <c r="Y2055"/>
  <c r="G2056"/>
  <c r="O2056"/>
  <c r="Q2056"/>
  <c r="S2056"/>
  <c r="V2056"/>
  <c r="U2056" s="1"/>
  <c r="Y2056"/>
  <c r="G2057"/>
  <c r="O2057"/>
  <c r="Q2057"/>
  <c r="S2057"/>
  <c r="V2057"/>
  <c r="U2057" s="1"/>
  <c r="Y2057"/>
  <c r="G2058"/>
  <c r="O2058"/>
  <c r="Q2058"/>
  <c r="S2058"/>
  <c r="V2058"/>
  <c r="U2058" s="1"/>
  <c r="Y2058"/>
  <c r="G2059"/>
  <c r="O2059"/>
  <c r="Q2059"/>
  <c r="S2059"/>
  <c r="V2059"/>
  <c r="U2059" s="1"/>
  <c r="Y2059"/>
  <c r="G2060"/>
  <c r="O2060"/>
  <c r="Q2060"/>
  <c r="S2060"/>
  <c r="V2060"/>
  <c r="U2060" s="1"/>
  <c r="Y2060"/>
  <c r="G2061"/>
  <c r="O2061"/>
  <c r="Q2061"/>
  <c r="S2061"/>
  <c r="V2061"/>
  <c r="U2061" s="1"/>
  <c r="Y2061"/>
  <c r="G2062"/>
  <c r="O2062"/>
  <c r="Q2062"/>
  <c r="S2062"/>
  <c r="V2062"/>
  <c r="U2062" s="1"/>
  <c r="Y2062"/>
  <c r="G2063"/>
  <c r="O2063"/>
  <c r="Q2063"/>
  <c r="S2063"/>
  <c r="V2063"/>
  <c r="U2063" s="1"/>
  <c r="Y2063"/>
  <c r="G2064"/>
  <c r="O2064"/>
  <c r="Q2064"/>
  <c r="S2064"/>
  <c r="V2064"/>
  <c r="U2064" s="1"/>
  <c r="Y2064"/>
  <c r="G2065"/>
  <c r="O2065"/>
  <c r="Q2065"/>
  <c r="S2065"/>
  <c r="V2065"/>
  <c r="U2065" s="1"/>
  <c r="Y2065"/>
  <c r="G2066"/>
  <c r="O2066"/>
  <c r="Q2066"/>
  <c r="S2066"/>
  <c r="V2066"/>
  <c r="U2066" s="1"/>
  <c r="Y2066"/>
  <c r="G2067"/>
  <c r="O2067"/>
  <c r="Q2067"/>
  <c r="S2067"/>
  <c r="V2067"/>
  <c r="U2067" s="1"/>
  <c r="Y2067"/>
  <c r="G2068"/>
  <c r="O2068"/>
  <c r="Q2068"/>
  <c r="S2068"/>
  <c r="V2068"/>
  <c r="U2068" s="1"/>
  <c r="Y2068"/>
  <c r="G2069"/>
  <c r="O2069"/>
  <c r="Q2069"/>
  <c r="S2069"/>
  <c r="V2069"/>
  <c r="U2069" s="1"/>
  <c r="Y2069"/>
  <c r="G2070"/>
  <c r="O2070"/>
  <c r="Q2070"/>
  <c r="S2070"/>
  <c r="V2070"/>
  <c r="U2070" s="1"/>
  <c r="Y2070"/>
  <c r="G2071"/>
  <c r="O2071"/>
  <c r="Q2071"/>
  <c r="S2071"/>
  <c r="V2071"/>
  <c r="U2071" s="1"/>
  <c r="Y2071"/>
  <c r="G2072"/>
  <c r="O2072"/>
  <c r="Q2072"/>
  <c r="S2072"/>
  <c r="V2072"/>
  <c r="U2072" s="1"/>
  <c r="Y2072"/>
  <c r="G2073"/>
  <c r="O2073"/>
  <c r="Q2073"/>
  <c r="S2073"/>
  <c r="V2073"/>
  <c r="U2073" s="1"/>
  <c r="Y2073"/>
  <c r="G2074"/>
  <c r="O2074"/>
  <c r="Q2074"/>
  <c r="S2074"/>
  <c r="V2074"/>
  <c r="U2074" s="1"/>
  <c r="Y2074"/>
  <c r="G2075"/>
  <c r="O2075"/>
  <c r="Q2075"/>
  <c r="S2075"/>
  <c r="V2075"/>
  <c r="U2075" s="1"/>
  <c r="Y2075"/>
  <c r="G2076"/>
  <c r="O2076"/>
  <c r="Q2076"/>
  <c r="S2076"/>
  <c r="V2076"/>
  <c r="U2076" s="1"/>
  <c r="Y2076"/>
  <c r="G2077"/>
  <c r="O2077"/>
  <c r="Q2077"/>
  <c r="S2077"/>
  <c r="V2077"/>
  <c r="U2077" s="1"/>
  <c r="Y2077"/>
  <c r="G2078"/>
  <c r="O2078"/>
  <c r="Q2078"/>
  <c r="S2078"/>
  <c r="V2078"/>
  <c r="U2078" s="1"/>
  <c r="Y2078"/>
  <c r="G2079"/>
  <c r="O2079"/>
  <c r="Q2079"/>
  <c r="S2079"/>
  <c r="V2079"/>
  <c r="U2079" s="1"/>
  <c r="Y2079"/>
  <c r="G2080"/>
  <c r="O2080"/>
  <c r="Q2080"/>
  <c r="S2080"/>
  <c r="V2080"/>
  <c r="U2080" s="1"/>
  <c r="Y2080"/>
  <c r="G2081"/>
  <c r="O2081"/>
  <c r="Q2081"/>
  <c r="S2081"/>
  <c r="V2081"/>
  <c r="U2081" s="1"/>
  <c r="Y2081"/>
  <c r="G2082"/>
  <c r="O2082"/>
  <c r="Q2082"/>
  <c r="S2082"/>
  <c r="V2082"/>
  <c r="U2082" s="1"/>
  <c r="Y2082"/>
  <c r="G2083"/>
  <c r="O2083"/>
  <c r="Q2083"/>
  <c r="S2083"/>
  <c r="V2083"/>
  <c r="U2083" s="1"/>
  <c r="Y2083"/>
  <c r="G2084"/>
  <c r="O2084"/>
  <c r="Q2084"/>
  <c r="S2084"/>
  <c r="V2084"/>
  <c r="U2084" s="1"/>
  <c r="Y2084"/>
  <c r="G2085"/>
  <c r="O2085"/>
  <c r="Q2085"/>
  <c r="S2085"/>
  <c r="V2085"/>
  <c r="U2085" s="1"/>
  <c r="Y2085"/>
  <c r="G2086"/>
  <c r="O2086"/>
  <c r="Q2086"/>
  <c r="S2086"/>
  <c r="V2086"/>
  <c r="U2086" s="1"/>
  <c r="Y2086"/>
  <c r="G2087"/>
  <c r="O2087"/>
  <c r="Q2087"/>
  <c r="S2087"/>
  <c r="V2087"/>
  <c r="U2087" s="1"/>
  <c r="Y2087"/>
  <c r="G2088"/>
  <c r="O2088"/>
  <c r="Q2088"/>
  <c r="S2088"/>
  <c r="V2088"/>
  <c r="U2088" s="1"/>
  <c r="Y2088"/>
  <c r="G2089"/>
  <c r="O2089"/>
  <c r="Q2089"/>
  <c r="S2089"/>
  <c r="V2089"/>
  <c r="U2089" s="1"/>
  <c r="Y2089"/>
  <c r="G2090"/>
  <c r="O2090"/>
  <c r="Q2090"/>
  <c r="S2090"/>
  <c r="V2090"/>
  <c r="U2090" s="1"/>
  <c r="Y2090"/>
  <c r="G2091"/>
  <c r="O2091"/>
  <c r="Q2091"/>
  <c r="S2091"/>
  <c r="V2091"/>
  <c r="U2091" s="1"/>
  <c r="Y2091"/>
  <c r="G2092"/>
  <c r="O2092"/>
  <c r="Q2092"/>
  <c r="S2092"/>
  <c r="V2092"/>
  <c r="U2092" s="1"/>
  <c r="Y2092"/>
  <c r="G2093"/>
  <c r="O2093"/>
  <c r="Q2093"/>
  <c r="S2093"/>
  <c r="V2093"/>
  <c r="U2093" s="1"/>
  <c r="Y2093"/>
  <c r="G2094"/>
  <c r="O2094"/>
  <c r="Q2094"/>
  <c r="S2094"/>
  <c r="V2094"/>
  <c r="U2094" s="1"/>
  <c r="Y2094"/>
  <c r="G2095"/>
  <c r="O2095"/>
  <c r="Q2095"/>
  <c r="S2095"/>
  <c r="V2095"/>
  <c r="U2095" s="1"/>
  <c r="Y2095"/>
  <c r="G2096"/>
  <c r="O2096"/>
  <c r="Q2096"/>
  <c r="S2096"/>
  <c r="V2096"/>
  <c r="U2096" s="1"/>
  <c r="Y2096"/>
  <c r="G2097"/>
  <c r="O2097"/>
  <c r="Q2097"/>
  <c r="S2097"/>
  <c r="V2097"/>
  <c r="U2097" s="1"/>
  <c r="Y2097"/>
  <c r="G2098"/>
  <c r="O2098"/>
  <c r="Q2098"/>
  <c r="S2098"/>
  <c r="V2098"/>
  <c r="U2098" s="1"/>
  <c r="Y2098"/>
  <c r="G2099"/>
  <c r="O2099"/>
  <c r="Q2099"/>
  <c r="S2099"/>
  <c r="V2099"/>
  <c r="U2099" s="1"/>
  <c r="Y2099"/>
  <c r="G2100"/>
  <c r="O2100"/>
  <c r="Q2100"/>
  <c r="S2100"/>
  <c r="V2100"/>
  <c r="U2100" s="1"/>
  <c r="Y2100"/>
  <c r="G2101"/>
  <c r="O2101"/>
  <c r="Q2101"/>
  <c r="S2101"/>
  <c r="V2101"/>
  <c r="U2101" s="1"/>
  <c r="Y2101"/>
  <c r="G2102"/>
  <c r="O2102"/>
  <c r="Q2102"/>
  <c r="S2102"/>
  <c r="V2102"/>
  <c r="U2102" s="1"/>
  <c r="Y2102"/>
  <c r="G2103"/>
  <c r="O2103"/>
  <c r="Q2103"/>
  <c r="S2103"/>
  <c r="V2103"/>
  <c r="U2103" s="1"/>
  <c r="Y2103"/>
  <c r="G2104"/>
  <c r="O2104"/>
  <c r="Q2104"/>
  <c r="S2104"/>
  <c r="V2104"/>
  <c r="U2104" s="1"/>
  <c r="Y2104"/>
  <c r="G2105"/>
  <c r="O2105"/>
  <c r="Q2105"/>
  <c r="S2105"/>
  <c r="V2105"/>
  <c r="U2105" s="1"/>
  <c r="Y2105"/>
  <c r="G2106"/>
  <c r="O2106"/>
  <c r="Q2106"/>
  <c r="S2106"/>
  <c r="V2106"/>
  <c r="U2106" s="1"/>
  <c r="Y2106"/>
  <c r="G2107"/>
  <c r="O2107"/>
  <c r="Q2107"/>
  <c r="S2107"/>
  <c r="V2107"/>
  <c r="U2107" s="1"/>
  <c r="Y2107"/>
  <c r="G2108"/>
  <c r="O2108"/>
  <c r="Q2108"/>
  <c r="S2108"/>
  <c r="V2108"/>
  <c r="U2108" s="1"/>
  <c r="Y2108"/>
  <c r="G2109"/>
  <c r="O2109"/>
  <c r="Q2109"/>
  <c r="S2109"/>
  <c r="V2109"/>
  <c r="U2109" s="1"/>
  <c r="Y2109"/>
  <c r="G2110"/>
  <c r="O2110"/>
  <c r="Q2110"/>
  <c r="S2110"/>
  <c r="V2110"/>
  <c r="U2110" s="1"/>
  <c r="Y2110"/>
  <c r="G2111"/>
  <c r="O2111"/>
  <c r="Q2111"/>
  <c r="S2111"/>
  <c r="V2111"/>
  <c r="U2111" s="1"/>
  <c r="Y2111"/>
  <c r="G2112"/>
  <c r="O2112"/>
  <c r="Q2112"/>
  <c r="S2112"/>
  <c r="V2112"/>
  <c r="U2112" s="1"/>
  <c r="Y2112"/>
  <c r="G2113"/>
  <c r="O2113"/>
  <c r="Q2113"/>
  <c r="S2113"/>
  <c r="V2113"/>
  <c r="U2113" s="1"/>
  <c r="Y2113"/>
  <c r="G2114"/>
  <c r="O2114"/>
  <c r="Q2114"/>
  <c r="S2114"/>
  <c r="V2114"/>
  <c r="U2114" s="1"/>
  <c r="Y2114"/>
  <c r="G2115"/>
  <c r="O2115"/>
  <c r="Q2115"/>
  <c r="S2115"/>
  <c r="V2115"/>
  <c r="U2115" s="1"/>
  <c r="Y2115"/>
  <c r="G2116"/>
  <c r="O2116"/>
  <c r="Q2116"/>
  <c r="S2116"/>
  <c r="V2116"/>
  <c r="U2116" s="1"/>
  <c r="Y2116"/>
  <c r="G2117"/>
  <c r="O2117"/>
  <c r="Q2117"/>
  <c r="S2117"/>
  <c r="V2117"/>
  <c r="U2117" s="1"/>
  <c r="Y2117"/>
  <c r="G2118"/>
  <c r="O2118"/>
  <c r="Q2118"/>
  <c r="S2118"/>
  <c r="V2118"/>
  <c r="U2118" s="1"/>
  <c r="Y2118"/>
  <c r="G2119"/>
  <c r="O2119"/>
  <c r="Q2119"/>
  <c r="S2119"/>
  <c r="V2119"/>
  <c r="U2119" s="1"/>
  <c r="Y2119"/>
  <c r="G2120"/>
  <c r="O2120"/>
  <c r="Q2120"/>
  <c r="S2120"/>
  <c r="V2120"/>
  <c r="U2120" s="1"/>
  <c r="Y2120"/>
  <c r="G2121"/>
  <c r="O2121"/>
  <c r="Q2121"/>
  <c r="S2121"/>
  <c r="V2121"/>
  <c r="U2121" s="1"/>
  <c r="Y2121"/>
  <c r="G2122"/>
  <c r="O2122"/>
  <c r="Q2122"/>
  <c r="S2122"/>
  <c r="V2122"/>
  <c r="U2122" s="1"/>
  <c r="Y2122"/>
  <c r="G2123"/>
  <c r="O2123"/>
  <c r="Q2123"/>
  <c r="S2123"/>
  <c r="V2123"/>
  <c r="U2123" s="1"/>
  <c r="Y2123"/>
  <c r="G2124"/>
  <c r="O2124"/>
  <c r="Q2124"/>
  <c r="S2124"/>
  <c r="V2124"/>
  <c r="U2124" s="1"/>
  <c r="Y2124"/>
  <c r="G2125"/>
  <c r="O2125"/>
  <c r="Q2125"/>
  <c r="S2125"/>
  <c r="V2125"/>
  <c r="U2125" s="1"/>
  <c r="Y2125"/>
  <c r="G2126"/>
  <c r="O2126"/>
  <c r="Q2126"/>
  <c r="S2126"/>
  <c r="V2126"/>
  <c r="U2126" s="1"/>
  <c r="Y2126"/>
  <c r="G2127"/>
  <c r="O2127"/>
  <c r="Q2127"/>
  <c r="S2127"/>
  <c r="V2127"/>
  <c r="U2127" s="1"/>
  <c r="Y2127"/>
  <c r="G2128"/>
  <c r="O2128"/>
  <c r="Q2128"/>
  <c r="S2128"/>
  <c r="V2128"/>
  <c r="U2128" s="1"/>
  <c r="Y2128"/>
  <c r="G2129"/>
  <c r="O2129"/>
  <c r="Q2129"/>
  <c r="S2129"/>
  <c r="V2129"/>
  <c r="U2129" s="1"/>
  <c r="Y2129"/>
  <c r="G2130"/>
  <c r="O2130"/>
  <c r="Q2130"/>
  <c r="S2130"/>
  <c r="V2130"/>
  <c r="U2130" s="1"/>
  <c r="Y2130"/>
  <c r="G2131"/>
  <c r="O2131"/>
  <c r="Q2131"/>
  <c r="S2131"/>
  <c r="V2131"/>
  <c r="U2131" s="1"/>
  <c r="Y2131"/>
  <c r="G2132"/>
  <c r="O2132"/>
  <c r="Q2132"/>
  <c r="S2132"/>
  <c r="V2132"/>
  <c r="U2132" s="1"/>
  <c r="Y2132"/>
  <c r="G2133"/>
  <c r="O2133"/>
  <c r="Q2133"/>
  <c r="S2133"/>
  <c r="V2133"/>
  <c r="U2133" s="1"/>
  <c r="Y2133"/>
  <c r="G2134"/>
  <c r="O2134"/>
  <c r="Q2134"/>
  <c r="S2134"/>
  <c r="V2134"/>
  <c r="U2134" s="1"/>
  <c r="Y2134"/>
  <c r="G2135"/>
  <c r="O2135"/>
  <c r="Q2135"/>
  <c r="S2135"/>
  <c r="V2135"/>
  <c r="U2135" s="1"/>
  <c r="Y2135"/>
  <c r="G2136"/>
  <c r="O2136"/>
  <c r="Q2136"/>
  <c r="S2136"/>
  <c r="V2136"/>
  <c r="U2136" s="1"/>
  <c r="Y2136"/>
  <c r="G2137"/>
  <c r="O2137"/>
  <c r="Q2137"/>
  <c r="S2137"/>
  <c r="V2137"/>
  <c r="U2137" s="1"/>
  <c r="Y2137"/>
  <c r="G2138"/>
  <c r="O2138"/>
  <c r="Q2138"/>
  <c r="S2138"/>
  <c r="V2138"/>
  <c r="U2138" s="1"/>
  <c r="Y2138"/>
  <c r="G2139"/>
  <c r="O2139"/>
  <c r="Q2139"/>
  <c r="S2139"/>
  <c r="V2139"/>
  <c r="U2139" s="1"/>
  <c r="Y2139"/>
  <c r="G2140"/>
  <c r="O2140"/>
  <c r="Q2140"/>
  <c r="S2140"/>
  <c r="V2140"/>
  <c r="U2140" s="1"/>
  <c r="Y2140"/>
  <c r="G2141"/>
  <c r="O2141"/>
  <c r="Q2141"/>
  <c r="S2141"/>
  <c r="V2141"/>
  <c r="U2141" s="1"/>
  <c r="Y2141"/>
  <c r="G2142"/>
  <c r="O2142"/>
  <c r="Q2142"/>
  <c r="S2142"/>
  <c r="V2142"/>
  <c r="U2142" s="1"/>
  <c r="Y2142"/>
  <c r="G2143"/>
  <c r="O2143"/>
  <c r="Q2143"/>
  <c r="S2143"/>
  <c r="V2143"/>
  <c r="U2143" s="1"/>
  <c r="Y2143"/>
  <c r="G2144"/>
  <c r="O2144"/>
  <c r="Q2144"/>
  <c r="S2144"/>
  <c r="V2144"/>
  <c r="U2144" s="1"/>
  <c r="Y2144"/>
  <c r="G2145"/>
  <c r="O2145"/>
  <c r="Q2145"/>
  <c r="S2145"/>
  <c r="V2145"/>
  <c r="U2145" s="1"/>
  <c r="Y2145"/>
  <c r="G2146"/>
  <c r="O2146"/>
  <c r="Q2146"/>
  <c r="S2146"/>
  <c r="V2146"/>
  <c r="U2146" s="1"/>
  <c r="Y2146"/>
  <c r="G2147"/>
  <c r="O2147"/>
  <c r="Q2147"/>
  <c r="S2147"/>
  <c r="V2147"/>
  <c r="U2147" s="1"/>
  <c r="Y2147"/>
  <c r="G2148"/>
  <c r="O2148"/>
  <c r="Q2148"/>
  <c r="S2148"/>
  <c r="V2148"/>
  <c r="U2148" s="1"/>
  <c r="Y2148"/>
  <c r="G2149"/>
  <c r="O2149"/>
  <c r="Q2149"/>
  <c r="S2149"/>
  <c r="V2149"/>
  <c r="U2149" s="1"/>
  <c r="Y2149"/>
  <c r="G2150"/>
  <c r="O2150"/>
  <c r="Q2150"/>
  <c r="S2150"/>
  <c r="V2150"/>
  <c r="U2150" s="1"/>
  <c r="Y2150"/>
  <c r="G2151"/>
  <c r="O2151"/>
  <c r="Q2151"/>
  <c r="S2151"/>
  <c r="V2151"/>
  <c r="U2151" s="1"/>
  <c r="Y2151"/>
  <c r="G2152"/>
  <c r="O2152"/>
  <c r="Q2152"/>
  <c r="S2152"/>
  <c r="V2152"/>
  <c r="U2152" s="1"/>
  <c r="Y2152"/>
  <c r="G2153"/>
  <c r="O2153"/>
  <c r="Q2153"/>
  <c r="S2153"/>
  <c r="V2153"/>
  <c r="U2153" s="1"/>
  <c r="Y2153"/>
  <c r="G2154"/>
  <c r="O2154"/>
  <c r="Q2154"/>
  <c r="S2154"/>
  <c r="V2154"/>
  <c r="U2154" s="1"/>
  <c r="Y2154"/>
  <c r="G2155"/>
  <c r="O2155"/>
  <c r="Q2155"/>
  <c r="S2155"/>
  <c r="V2155"/>
  <c r="U2155" s="1"/>
  <c r="Y2155"/>
  <c r="G2156"/>
  <c r="O2156"/>
  <c r="Q2156"/>
  <c r="S2156"/>
  <c r="V2156"/>
  <c r="U2156" s="1"/>
  <c r="Y2156"/>
  <c r="G2157"/>
  <c r="O2157"/>
  <c r="Q2157"/>
  <c r="S2157"/>
  <c r="V2157"/>
  <c r="U2157" s="1"/>
  <c r="Y2157"/>
  <c r="G2158"/>
  <c r="O2158"/>
  <c r="Q2158"/>
  <c r="S2158"/>
  <c r="V2158"/>
  <c r="U2158" s="1"/>
  <c r="Y2158"/>
  <c r="G2159"/>
  <c r="O2159"/>
  <c r="Q2159"/>
  <c r="S2159"/>
  <c r="V2159"/>
  <c r="U2159" s="1"/>
  <c r="Y2159"/>
  <c r="G2160"/>
  <c r="O2160"/>
  <c r="Q2160"/>
  <c r="S2160"/>
  <c r="V2160"/>
  <c r="U2160" s="1"/>
  <c r="Y2160"/>
  <c r="G2161"/>
  <c r="O2161"/>
  <c r="Q2161"/>
  <c r="S2161"/>
  <c r="V2161"/>
  <c r="U2161" s="1"/>
  <c r="Y2161"/>
  <c r="G2162"/>
  <c r="O2162"/>
  <c r="Q2162"/>
  <c r="S2162"/>
  <c r="V2162"/>
  <c r="U2162" s="1"/>
  <c r="Y2162"/>
  <c r="G2163"/>
  <c r="O2163"/>
  <c r="Q2163"/>
  <c r="S2163"/>
  <c r="V2163"/>
  <c r="U2163" s="1"/>
  <c r="Y2163"/>
  <c r="G2164"/>
  <c r="O2164"/>
  <c r="Q2164"/>
  <c r="S2164"/>
  <c r="V2164"/>
  <c r="U2164" s="1"/>
  <c r="Y2164"/>
  <c r="G2165"/>
  <c r="O2165"/>
  <c r="Q2165"/>
  <c r="S2165"/>
  <c r="V2165"/>
  <c r="U2165" s="1"/>
  <c r="Y2165"/>
  <c r="G2166"/>
  <c r="O2166"/>
  <c r="Q2166"/>
  <c r="S2166"/>
  <c r="V2166"/>
  <c r="U2166" s="1"/>
  <c r="Y2166"/>
  <c r="G2167"/>
  <c r="O2167"/>
  <c r="Q2167"/>
  <c r="S2167"/>
  <c r="V2167"/>
  <c r="U2167" s="1"/>
  <c r="Y2167"/>
  <c r="G2168"/>
  <c r="O2168"/>
  <c r="Q2168"/>
  <c r="S2168"/>
  <c r="V2168"/>
  <c r="U2168" s="1"/>
  <c r="Y2168"/>
  <c r="G2169"/>
  <c r="O2169"/>
  <c r="Q2169"/>
  <c r="S2169"/>
  <c r="V2169"/>
  <c r="U2169" s="1"/>
  <c r="Y2169"/>
  <c r="G2170"/>
  <c r="O2170"/>
  <c r="Q2170"/>
  <c r="S2170"/>
  <c r="V2170"/>
  <c r="U2170" s="1"/>
  <c r="Y2170"/>
  <c r="G2171"/>
  <c r="O2171"/>
  <c r="Q2171"/>
  <c r="S2171"/>
  <c r="V2171"/>
  <c r="U2171" s="1"/>
  <c r="Y2171"/>
  <c r="G2172"/>
  <c r="O2172"/>
  <c r="Q2172"/>
  <c r="S2172"/>
  <c r="V2172"/>
  <c r="U2172" s="1"/>
  <c r="Y2172"/>
  <c r="G2173"/>
  <c r="O2173"/>
  <c r="Q2173"/>
  <c r="S2173"/>
  <c r="V2173"/>
  <c r="U2173" s="1"/>
  <c r="Y2173"/>
  <c r="G2174"/>
  <c r="O2174"/>
  <c r="Q2174"/>
  <c r="S2174"/>
  <c r="V2174"/>
  <c r="U2174" s="1"/>
  <c r="Y2174"/>
  <c r="G2175"/>
  <c r="O2175"/>
  <c r="Q2175"/>
  <c r="S2175"/>
  <c r="V2175"/>
  <c r="U2175" s="1"/>
  <c r="Y2175"/>
  <c r="G2176"/>
  <c r="O2176"/>
  <c r="Q2176"/>
  <c r="S2176"/>
  <c r="V2176"/>
  <c r="U2176" s="1"/>
  <c r="Y2176"/>
  <c r="G2177"/>
  <c r="O2177"/>
  <c r="Q2177"/>
  <c r="S2177"/>
  <c r="V2177"/>
  <c r="U2177" s="1"/>
  <c r="Y2177"/>
  <c r="G2178"/>
  <c r="O2178"/>
  <c r="Q2178"/>
  <c r="S2178"/>
  <c r="V2178"/>
  <c r="U2178" s="1"/>
  <c r="Y2178"/>
  <c r="G2179"/>
  <c r="O2179"/>
  <c r="Q2179"/>
  <c r="S2179"/>
  <c r="V2179"/>
  <c r="U2179" s="1"/>
  <c r="Y2179"/>
  <c r="G2180"/>
  <c r="O2180"/>
  <c r="Q2180"/>
  <c r="S2180"/>
  <c r="V2180"/>
  <c r="U2180" s="1"/>
  <c r="Y2180"/>
  <c r="G2181"/>
  <c r="O2181"/>
  <c r="Q2181"/>
  <c r="S2181"/>
  <c r="V2181"/>
  <c r="U2181" s="1"/>
  <c r="Y2181"/>
  <c r="G2182"/>
  <c r="O2182"/>
  <c r="Q2182"/>
  <c r="S2182"/>
  <c r="V2182"/>
  <c r="U2182" s="1"/>
  <c r="Y2182"/>
  <c r="G2183"/>
  <c r="O2183"/>
  <c r="Q2183"/>
  <c r="S2183"/>
  <c r="V2183"/>
  <c r="U2183" s="1"/>
  <c r="Y2183"/>
  <c r="G2184"/>
  <c r="O2184"/>
  <c r="Q2184"/>
  <c r="S2184"/>
  <c r="V2184"/>
  <c r="U2184" s="1"/>
  <c r="Y2184"/>
  <c r="G2185"/>
  <c r="O2185"/>
  <c r="Q2185"/>
  <c r="S2185"/>
  <c r="V2185"/>
  <c r="U2185" s="1"/>
  <c r="Y2185"/>
  <c r="G2186"/>
  <c r="O2186"/>
  <c r="Q2186"/>
  <c r="S2186"/>
  <c r="V2186"/>
  <c r="U2186" s="1"/>
  <c r="Y2186"/>
  <c r="G2187"/>
  <c r="O2187"/>
  <c r="Q2187"/>
  <c r="S2187"/>
  <c r="V2187"/>
  <c r="U2187" s="1"/>
  <c r="Y2187"/>
  <c r="G2188"/>
  <c r="O2188"/>
  <c r="Q2188"/>
  <c r="S2188"/>
  <c r="V2188"/>
  <c r="U2188" s="1"/>
  <c r="Y2188"/>
  <c r="G2189"/>
  <c r="O2189"/>
  <c r="Q2189"/>
  <c r="S2189"/>
  <c r="V2189"/>
  <c r="U2189" s="1"/>
  <c r="Y2189"/>
  <c r="G2190"/>
  <c r="O2190"/>
  <c r="Q2190"/>
  <c r="S2190"/>
  <c r="V2190"/>
  <c r="U2190" s="1"/>
  <c r="Y2190"/>
  <c r="G2191"/>
  <c r="O2191"/>
  <c r="Q2191"/>
  <c r="S2191"/>
  <c r="V2191"/>
  <c r="U2191" s="1"/>
  <c r="Y2191"/>
  <c r="G2192"/>
  <c r="O2192"/>
  <c r="Q2192"/>
  <c r="S2192"/>
  <c r="V2192"/>
  <c r="U2192" s="1"/>
  <c r="Y2192"/>
  <c r="G2193"/>
  <c r="O2193"/>
  <c r="Q2193"/>
  <c r="S2193"/>
  <c r="V2193"/>
  <c r="U2193" s="1"/>
  <c r="Y2193"/>
  <c r="G2194"/>
  <c r="O2194"/>
  <c r="Q2194"/>
  <c r="S2194"/>
  <c r="V2194"/>
  <c r="U2194" s="1"/>
  <c r="Y2194"/>
  <c r="G2195"/>
  <c r="O2195"/>
  <c r="Q2195"/>
  <c r="S2195"/>
  <c r="V2195"/>
  <c r="U2195" s="1"/>
  <c r="Y2195"/>
  <c r="G2196"/>
  <c r="O2196"/>
  <c r="Q2196"/>
  <c r="S2196"/>
  <c r="V2196"/>
  <c r="U2196" s="1"/>
  <c r="Y2196"/>
  <c r="G2197"/>
  <c r="O2197"/>
  <c r="Q2197"/>
  <c r="S2197"/>
  <c r="V2197"/>
  <c r="U2197" s="1"/>
  <c r="Y2197"/>
  <c r="G2198"/>
  <c r="O2198"/>
  <c r="Q2198"/>
  <c r="S2198"/>
  <c r="V2198"/>
  <c r="U2198" s="1"/>
  <c r="Y2198"/>
  <c r="G2199"/>
  <c r="O2199"/>
  <c r="Q2199"/>
  <c r="S2199"/>
  <c r="V2199"/>
  <c r="U2199" s="1"/>
  <c r="Y2199"/>
  <c r="G2200"/>
  <c r="O2200"/>
  <c r="Q2200"/>
  <c r="S2200"/>
  <c r="V2200"/>
  <c r="U2200" s="1"/>
  <c r="Y2200"/>
  <c r="G2201"/>
  <c r="O2201"/>
  <c r="Q2201"/>
  <c r="S2201"/>
  <c r="V2201"/>
  <c r="U2201" s="1"/>
  <c r="Y2201"/>
  <c r="G2202"/>
  <c r="O2202"/>
  <c r="Q2202"/>
  <c r="S2202"/>
  <c r="V2202"/>
  <c r="U2202" s="1"/>
  <c r="Y2202"/>
  <c r="G2203"/>
  <c r="O2203"/>
  <c r="Q2203"/>
  <c r="S2203"/>
  <c r="V2203"/>
  <c r="U2203" s="1"/>
  <c r="Y2203"/>
  <c r="G2204"/>
  <c r="O2204"/>
  <c r="Q2204"/>
  <c r="S2204"/>
  <c r="V2204"/>
  <c r="U2204" s="1"/>
  <c r="Y2204"/>
  <c r="G2205"/>
  <c r="O2205"/>
  <c r="Q2205"/>
  <c r="S2205"/>
  <c r="V2205"/>
  <c r="U2205" s="1"/>
  <c r="Y2205"/>
  <c r="G2206"/>
  <c r="O2206"/>
  <c r="Q2206"/>
  <c r="S2206"/>
  <c r="V2206"/>
  <c r="U2206" s="1"/>
  <c r="Y2206"/>
  <c r="G2207"/>
  <c r="O2207"/>
  <c r="Q2207"/>
  <c r="S2207"/>
  <c r="V2207"/>
  <c r="U2207" s="1"/>
  <c r="Y2207"/>
  <c r="G2208"/>
  <c r="O2208"/>
  <c r="Q2208"/>
  <c r="S2208"/>
  <c r="V2208"/>
  <c r="U2208" s="1"/>
  <c r="Y2208"/>
  <c r="G2209"/>
  <c r="O2209"/>
  <c r="Q2209"/>
  <c r="S2209"/>
  <c r="V2209"/>
  <c r="U2209" s="1"/>
  <c r="Y2209"/>
  <c r="G2210"/>
  <c r="O2210"/>
  <c r="Q2210"/>
  <c r="S2210"/>
  <c r="V2210"/>
  <c r="U2210" s="1"/>
  <c r="Y2210"/>
  <c r="G2211"/>
  <c r="O2211"/>
  <c r="Q2211"/>
  <c r="S2211"/>
  <c r="V2211"/>
  <c r="U2211" s="1"/>
  <c r="Y2211"/>
  <c r="G2212"/>
  <c r="O2212"/>
  <c r="Q2212"/>
  <c r="S2212"/>
  <c r="V2212"/>
  <c r="U2212" s="1"/>
  <c r="Y2212"/>
  <c r="G2213"/>
  <c r="O2213"/>
  <c r="Q2213"/>
  <c r="S2213"/>
  <c r="V2213"/>
  <c r="U2213" s="1"/>
  <c r="Y2213"/>
  <c r="G2214"/>
  <c r="O2214"/>
  <c r="Q2214"/>
  <c r="S2214"/>
  <c r="V2214"/>
  <c r="U2214" s="1"/>
  <c r="Y2214"/>
  <c r="G2215"/>
  <c r="O2215"/>
  <c r="Q2215"/>
  <c r="S2215"/>
  <c r="V2215"/>
  <c r="U2215" s="1"/>
  <c r="Y2215"/>
  <c r="G2216"/>
  <c r="O2216"/>
  <c r="Q2216"/>
  <c r="S2216"/>
  <c r="V2216"/>
  <c r="U2216" s="1"/>
  <c r="Y2216"/>
  <c r="G2217"/>
  <c r="O2217"/>
  <c r="Q2217"/>
  <c r="S2217"/>
  <c r="V2217"/>
  <c r="U2217" s="1"/>
  <c r="Y2217"/>
  <c r="G2218"/>
  <c r="O2218"/>
  <c r="Q2218"/>
  <c r="S2218"/>
  <c r="V2218"/>
  <c r="U2218" s="1"/>
  <c r="Y2218"/>
  <c r="G2219"/>
  <c r="O2219"/>
  <c r="Q2219"/>
  <c r="S2219"/>
  <c r="V2219"/>
  <c r="U2219" s="1"/>
  <c r="Y2219"/>
  <c r="G2220"/>
  <c r="O2220"/>
  <c r="Q2220"/>
  <c r="S2220"/>
  <c r="V2220"/>
  <c r="U2220" s="1"/>
  <c r="Y2220"/>
  <c r="G2221"/>
  <c r="O2221"/>
  <c r="Q2221"/>
  <c r="S2221"/>
  <c r="V2221"/>
  <c r="U2221" s="1"/>
  <c r="Y2221"/>
  <c r="G2222"/>
  <c r="O2222"/>
  <c r="Q2222"/>
  <c r="S2222"/>
  <c r="V2222"/>
  <c r="U2222" s="1"/>
  <c r="Y2222"/>
  <c r="G2223"/>
  <c r="O2223"/>
  <c r="Q2223"/>
  <c r="S2223"/>
  <c r="V2223"/>
  <c r="U2223" s="1"/>
  <c r="Y2223"/>
  <c r="G2224"/>
  <c r="O2224"/>
  <c r="Q2224"/>
  <c r="S2224"/>
  <c r="V2224"/>
  <c r="U2224" s="1"/>
  <c r="Y2224"/>
  <c r="G2225"/>
  <c r="O2225"/>
  <c r="Q2225"/>
  <c r="S2225"/>
  <c r="V2225"/>
  <c r="U2225" s="1"/>
  <c r="Y2225"/>
  <c r="G2226"/>
  <c r="O2226"/>
  <c r="Q2226"/>
  <c r="S2226"/>
  <c r="V2226"/>
  <c r="U2226" s="1"/>
  <c r="Y2226"/>
  <c r="G2227"/>
  <c r="O2227"/>
  <c r="Q2227"/>
  <c r="S2227"/>
  <c r="V2227"/>
  <c r="U2227" s="1"/>
  <c r="Y2227"/>
  <c r="G2228"/>
  <c r="O2228"/>
  <c r="Q2228"/>
  <c r="S2228"/>
  <c r="V2228"/>
  <c r="U2228" s="1"/>
  <c r="Y2228"/>
  <c r="G2229"/>
  <c r="O2229"/>
  <c r="Q2229"/>
  <c r="S2229"/>
  <c r="V2229"/>
  <c r="U2229" s="1"/>
  <c r="Y2229"/>
  <c r="G2230"/>
  <c r="O2230"/>
  <c r="Q2230"/>
  <c r="S2230"/>
  <c r="V2230"/>
  <c r="U2230" s="1"/>
  <c r="Y2230"/>
  <c r="G2231"/>
  <c r="O2231"/>
  <c r="Q2231"/>
  <c r="S2231"/>
  <c r="V2231"/>
  <c r="U2231" s="1"/>
  <c r="Y2231"/>
  <c r="G2232"/>
  <c r="O2232"/>
  <c r="Q2232"/>
  <c r="S2232"/>
  <c r="V2232"/>
  <c r="U2232" s="1"/>
  <c r="Y2232"/>
  <c r="G2233"/>
  <c r="O2233"/>
  <c r="Q2233"/>
  <c r="S2233"/>
  <c r="V2233"/>
  <c r="U2233" s="1"/>
  <c r="Y2233"/>
  <c r="G2234"/>
  <c r="O2234"/>
  <c r="Q2234"/>
  <c r="S2234"/>
  <c r="V2234"/>
  <c r="U2234" s="1"/>
  <c r="Y2234"/>
  <c r="G2235"/>
  <c r="O2235"/>
  <c r="Q2235"/>
  <c r="S2235"/>
  <c r="V2235"/>
  <c r="U2235" s="1"/>
  <c r="Y2235"/>
  <c r="G2236"/>
  <c r="O2236"/>
  <c r="Q2236"/>
  <c r="S2236"/>
  <c r="V2236"/>
  <c r="U2236" s="1"/>
  <c r="Y2236"/>
  <c r="G2237"/>
  <c r="O2237"/>
  <c r="Q2237"/>
  <c r="S2237"/>
  <c r="V2237"/>
  <c r="U2237" s="1"/>
  <c r="Y2237"/>
  <c r="G2238"/>
  <c r="O2238"/>
  <c r="Q2238"/>
  <c r="S2238"/>
  <c r="V2238"/>
  <c r="U2238" s="1"/>
  <c r="Y2238"/>
  <c r="G2239"/>
  <c r="O2239"/>
  <c r="Q2239"/>
  <c r="S2239"/>
  <c r="V2239"/>
  <c r="U2239" s="1"/>
  <c r="Y2239"/>
  <c r="G2240"/>
  <c r="O2240"/>
  <c r="Q2240"/>
  <c r="S2240"/>
  <c r="V2240"/>
  <c r="U2240" s="1"/>
  <c r="Y2240"/>
  <c r="G2241"/>
  <c r="O2241"/>
  <c r="Q2241"/>
  <c r="S2241"/>
  <c r="V2241"/>
  <c r="U2241" s="1"/>
  <c r="Y2241"/>
  <c r="G2242"/>
  <c r="O2242"/>
  <c r="Q2242"/>
  <c r="S2242"/>
  <c r="V2242"/>
  <c r="U2242" s="1"/>
  <c r="Y2242"/>
  <c r="G2243"/>
  <c r="O2243"/>
  <c r="Q2243"/>
  <c r="S2243"/>
  <c r="V2243"/>
  <c r="U2243" s="1"/>
  <c r="Y2243"/>
  <c r="G2244"/>
  <c r="O2244"/>
  <c r="Q2244"/>
  <c r="S2244"/>
  <c r="V2244"/>
  <c r="U2244" s="1"/>
  <c r="Y2244"/>
  <c r="G2245"/>
  <c r="O2245"/>
  <c r="Q2245"/>
  <c r="S2245"/>
  <c r="V2245"/>
  <c r="U2245" s="1"/>
  <c r="Y2245"/>
  <c r="G2246"/>
  <c r="O2246"/>
  <c r="Q2246"/>
  <c r="S2246"/>
  <c r="V2246"/>
  <c r="U2246" s="1"/>
  <c r="Y2246"/>
  <c r="G2247"/>
  <c r="O2247"/>
  <c r="Q2247"/>
  <c r="S2247"/>
  <c r="V2247"/>
  <c r="U2247" s="1"/>
  <c r="Y2247"/>
  <c r="G2248"/>
  <c r="O2248"/>
  <c r="Q2248"/>
  <c r="S2248"/>
  <c r="V2248"/>
  <c r="U2248" s="1"/>
  <c r="Y2248"/>
  <c r="G2249"/>
  <c r="O2249"/>
  <c r="Q2249"/>
  <c r="S2249"/>
  <c r="V2249"/>
  <c r="U2249" s="1"/>
  <c r="Y2249"/>
  <c r="G2250"/>
  <c r="O2250"/>
  <c r="Q2250"/>
  <c r="S2250"/>
  <c r="V2250"/>
  <c r="U2250" s="1"/>
  <c r="Y2250"/>
  <c r="G2251"/>
  <c r="O2251"/>
  <c r="Q2251"/>
  <c r="S2251"/>
  <c r="V2251"/>
  <c r="U2251" s="1"/>
  <c r="Y2251"/>
  <c r="G2252"/>
  <c r="O2252"/>
  <c r="Q2252"/>
  <c r="S2252"/>
  <c r="V2252"/>
  <c r="U2252" s="1"/>
  <c r="Y2252"/>
  <c r="G2253"/>
  <c r="O2253"/>
  <c r="Q2253"/>
  <c r="S2253"/>
  <c r="V2253"/>
  <c r="U2253" s="1"/>
  <c r="Y2253"/>
  <c r="G2254"/>
  <c r="O2254"/>
  <c r="Q2254"/>
  <c r="S2254"/>
  <c r="V2254"/>
  <c r="U2254" s="1"/>
  <c r="Y2254"/>
  <c r="G2255"/>
  <c r="O2255"/>
  <c r="Q2255"/>
  <c r="S2255"/>
  <c r="V2255"/>
  <c r="U2255" s="1"/>
  <c r="Y2255"/>
  <c r="G2256"/>
  <c r="O2256"/>
  <c r="Q2256"/>
  <c r="S2256"/>
  <c r="V2256"/>
  <c r="U2256" s="1"/>
  <c r="Y2256"/>
  <c r="G2257"/>
  <c r="O2257"/>
  <c r="Q2257"/>
  <c r="S2257"/>
  <c r="V2257"/>
  <c r="U2257" s="1"/>
  <c r="Y2257"/>
  <c r="G2258"/>
  <c r="O2258"/>
  <c r="Q2258"/>
  <c r="S2258"/>
  <c r="V2258"/>
  <c r="U2258" s="1"/>
  <c r="Y2258"/>
  <c r="G2259"/>
  <c r="O2259"/>
  <c r="Q2259"/>
  <c r="S2259"/>
  <c r="V2259"/>
  <c r="U2259" s="1"/>
  <c r="Y2259"/>
  <c r="G2260"/>
  <c r="O2260"/>
  <c r="Q2260"/>
  <c r="S2260"/>
  <c r="V2260"/>
  <c r="U2260" s="1"/>
  <c r="Y2260"/>
  <c r="G2261"/>
  <c r="O2261"/>
  <c r="Q2261"/>
  <c r="S2261"/>
  <c r="V2261"/>
  <c r="U2261" s="1"/>
  <c r="Y2261"/>
  <c r="G2262"/>
  <c r="O2262"/>
  <c r="Q2262"/>
  <c r="S2262"/>
  <c r="V2262"/>
  <c r="U2262" s="1"/>
  <c r="Y2262"/>
  <c r="G2263"/>
  <c r="O2263"/>
  <c r="Q2263"/>
  <c r="S2263"/>
  <c r="V2263"/>
  <c r="U2263" s="1"/>
  <c r="Y2263"/>
  <c r="G2264"/>
  <c r="O2264"/>
  <c r="Q2264"/>
  <c r="S2264"/>
  <c r="V2264"/>
  <c r="U2264" s="1"/>
  <c r="Y2264"/>
  <c r="G2265"/>
  <c r="O2265"/>
  <c r="Q2265"/>
  <c r="S2265"/>
  <c r="V2265"/>
  <c r="U2265" s="1"/>
  <c r="Y2265"/>
  <c r="G2266"/>
  <c r="O2266"/>
  <c r="Q2266"/>
  <c r="S2266"/>
  <c r="V2266"/>
  <c r="U2266" s="1"/>
  <c r="Y2266"/>
  <c r="G2267"/>
  <c r="O2267"/>
  <c r="Q2267"/>
  <c r="S2267"/>
  <c r="V2267"/>
  <c r="U2267" s="1"/>
  <c r="Y2267"/>
  <c r="G2268"/>
  <c r="O2268"/>
  <c r="Q2268"/>
  <c r="S2268"/>
  <c r="V2268"/>
  <c r="U2268" s="1"/>
  <c r="Y2268"/>
  <c r="G2269"/>
  <c r="O2269"/>
  <c r="Q2269"/>
  <c r="S2269"/>
  <c r="V2269"/>
  <c r="U2269" s="1"/>
  <c r="Y2269"/>
  <c r="G2270"/>
  <c r="O2270"/>
  <c r="Q2270"/>
  <c r="S2270"/>
  <c r="V2270"/>
  <c r="U2270" s="1"/>
  <c r="Y2270"/>
  <c r="G2271"/>
  <c r="O2271"/>
  <c r="Q2271"/>
  <c r="S2271"/>
  <c r="V2271"/>
  <c r="U2271" s="1"/>
  <c r="Y2271"/>
  <c r="G2272"/>
  <c r="O2272"/>
  <c r="Q2272"/>
  <c r="S2272"/>
  <c r="V2272"/>
  <c r="U2272" s="1"/>
  <c r="Y2272"/>
  <c r="G2273"/>
  <c r="O2273"/>
  <c r="Q2273"/>
  <c r="S2273"/>
  <c r="V2273"/>
  <c r="U2273" s="1"/>
  <c r="Y2273"/>
  <c r="G2274"/>
  <c r="O2274"/>
  <c r="Q2274"/>
  <c r="S2274"/>
  <c r="V2274"/>
  <c r="U2274" s="1"/>
  <c r="Y2274"/>
  <c r="G2275"/>
  <c r="O2275"/>
  <c r="Q2275"/>
  <c r="S2275"/>
  <c r="V2275"/>
  <c r="U2275" s="1"/>
  <c r="Y2275"/>
  <c r="G2276"/>
  <c r="O2276"/>
  <c r="Q2276"/>
  <c r="S2276"/>
  <c r="V2276"/>
  <c r="U2276" s="1"/>
  <c r="Y2276"/>
  <c r="G2277"/>
  <c r="O2277"/>
  <c r="Q2277"/>
  <c r="S2277"/>
  <c r="V2277"/>
  <c r="U2277" s="1"/>
  <c r="Y2277"/>
  <c r="G2278"/>
  <c r="O2278"/>
  <c r="Q2278"/>
  <c r="S2278"/>
  <c r="V2278"/>
  <c r="U2278" s="1"/>
  <c r="Y2278"/>
  <c r="G2279"/>
  <c r="O2279"/>
  <c r="Q2279"/>
  <c r="S2279"/>
  <c r="V2279"/>
  <c r="U2279" s="1"/>
  <c r="Y2279"/>
  <c r="G2280"/>
  <c r="O2280"/>
  <c r="Q2280"/>
  <c r="S2280"/>
  <c r="V2280"/>
  <c r="U2280" s="1"/>
  <c r="Y2280"/>
  <c r="G2281"/>
  <c r="O2281"/>
  <c r="Q2281"/>
  <c r="S2281"/>
  <c r="V2281"/>
  <c r="U2281" s="1"/>
  <c r="Y2281"/>
  <c r="G2282"/>
  <c r="O2282"/>
  <c r="Q2282"/>
  <c r="S2282"/>
  <c r="V2282"/>
  <c r="U2282" s="1"/>
  <c r="Y2282"/>
  <c r="G2283"/>
  <c r="O2283"/>
  <c r="Q2283"/>
  <c r="S2283"/>
  <c r="V2283"/>
  <c r="U2283" s="1"/>
  <c r="Y2283"/>
  <c r="G2284"/>
  <c r="O2284"/>
  <c r="Q2284"/>
  <c r="S2284"/>
  <c r="V2284"/>
  <c r="U2284" s="1"/>
  <c r="Y2284"/>
  <c r="G2285"/>
  <c r="O2285"/>
  <c r="Q2285"/>
  <c r="S2285"/>
  <c r="V2285"/>
  <c r="U2285" s="1"/>
  <c r="Y2285"/>
  <c r="G2286"/>
  <c r="O2286"/>
  <c r="Q2286"/>
  <c r="S2286"/>
  <c r="V2286"/>
  <c r="U2286" s="1"/>
  <c r="Y2286"/>
  <c r="G2287"/>
  <c r="O2287"/>
  <c r="Q2287"/>
  <c r="S2287"/>
  <c r="V2287"/>
  <c r="U2287" s="1"/>
  <c r="Y2287"/>
  <c r="G2288"/>
  <c r="O2288"/>
  <c r="Q2288"/>
  <c r="S2288"/>
  <c r="V2288"/>
  <c r="U2288" s="1"/>
  <c r="Y2288"/>
  <c r="G2289"/>
  <c r="O2289"/>
  <c r="Q2289"/>
  <c r="S2289"/>
  <c r="V2289"/>
  <c r="U2289" s="1"/>
  <c r="Y2289"/>
  <c r="G2290"/>
  <c r="O2290"/>
  <c r="Q2290"/>
  <c r="S2290"/>
  <c r="V2290"/>
  <c r="U2290" s="1"/>
  <c r="Y2290"/>
  <c r="G2291"/>
  <c r="O2291"/>
  <c r="Q2291"/>
  <c r="S2291"/>
  <c r="V2291"/>
  <c r="U2291" s="1"/>
  <c r="Y2291"/>
  <c r="G2292"/>
  <c r="O2292"/>
  <c r="Q2292"/>
  <c r="S2292"/>
  <c r="V2292"/>
  <c r="U2292" s="1"/>
  <c r="Y2292"/>
  <c r="G2293"/>
  <c r="O2293"/>
  <c r="Q2293"/>
  <c r="S2293"/>
  <c r="V2293"/>
  <c r="U2293" s="1"/>
  <c r="Y2293"/>
  <c r="G2294"/>
  <c r="O2294"/>
  <c r="Q2294"/>
  <c r="S2294"/>
  <c r="V2294"/>
  <c r="U2294" s="1"/>
  <c r="Y2294"/>
  <c r="G2295"/>
  <c r="O2295"/>
  <c r="Q2295"/>
  <c r="S2295"/>
  <c r="V2295"/>
  <c r="U2295" s="1"/>
  <c r="Y2295"/>
  <c r="G2296"/>
  <c r="O2296"/>
  <c r="Q2296"/>
  <c r="S2296"/>
  <c r="V2296"/>
  <c r="U2296" s="1"/>
  <c r="Y2296"/>
  <c r="G2297"/>
  <c r="O2297"/>
  <c r="Q2297"/>
  <c r="S2297"/>
  <c r="V2297"/>
  <c r="U2297" s="1"/>
  <c r="Y2297"/>
  <c r="G2298"/>
  <c r="O2298"/>
  <c r="Q2298"/>
  <c r="S2298"/>
  <c r="V2298"/>
  <c r="U2298" s="1"/>
  <c r="Y2298"/>
  <c r="G2299"/>
  <c r="O2299"/>
  <c r="Q2299"/>
  <c r="S2299"/>
  <c r="V2299"/>
  <c r="U2299" s="1"/>
  <c r="Y2299"/>
  <c r="G2300"/>
  <c r="O2300"/>
  <c r="Q2300"/>
  <c r="S2300"/>
  <c r="V2300"/>
  <c r="U2300" s="1"/>
  <c r="Y2300"/>
  <c r="G2301"/>
  <c r="O2301"/>
  <c r="Q2301"/>
  <c r="S2301"/>
  <c r="V2301"/>
  <c r="U2301" s="1"/>
  <c r="Y2301"/>
  <c r="G2302"/>
  <c r="O2302"/>
  <c r="Q2302"/>
  <c r="S2302"/>
  <c r="V2302"/>
  <c r="U2302" s="1"/>
  <c r="Y2302"/>
  <c r="G2303"/>
  <c r="O2303"/>
  <c r="Q2303"/>
  <c r="S2303"/>
  <c r="V2303"/>
  <c r="U2303" s="1"/>
  <c r="Y2303"/>
  <c r="G2304"/>
  <c r="O2304"/>
  <c r="Q2304"/>
  <c r="S2304"/>
  <c r="V2304"/>
  <c r="U2304" s="1"/>
  <c r="Y2304"/>
  <c r="G2305"/>
  <c r="O2305"/>
  <c r="Q2305"/>
  <c r="S2305"/>
  <c r="V2305"/>
  <c r="U2305" s="1"/>
  <c r="Y2305"/>
  <c r="G2306"/>
  <c r="O2306"/>
  <c r="Q2306"/>
  <c r="S2306"/>
  <c r="V2306"/>
  <c r="U2306" s="1"/>
  <c r="Y2306"/>
  <c r="G2307"/>
  <c r="O2307"/>
  <c r="Q2307"/>
  <c r="S2307"/>
  <c r="V2307"/>
  <c r="U2307" s="1"/>
  <c r="Y2307"/>
  <c r="G2308"/>
  <c r="O2308"/>
  <c r="Q2308"/>
  <c r="S2308"/>
  <c r="V2308"/>
  <c r="U2308" s="1"/>
  <c r="Y2308"/>
  <c r="G2309"/>
  <c r="O2309"/>
  <c r="Q2309"/>
  <c r="S2309"/>
  <c r="V2309"/>
  <c r="U2309" s="1"/>
  <c r="Y2309"/>
  <c r="G2310"/>
  <c r="O2310"/>
  <c r="Q2310"/>
  <c r="S2310"/>
  <c r="V2310"/>
  <c r="U2310" s="1"/>
  <c r="Y2310"/>
  <c r="G2311"/>
  <c r="O2311"/>
  <c r="Q2311"/>
  <c r="S2311"/>
  <c r="V2311"/>
  <c r="U2311" s="1"/>
  <c r="Y2311"/>
  <c r="G2312"/>
  <c r="O2312"/>
  <c r="Q2312"/>
  <c r="S2312"/>
  <c r="V2312"/>
  <c r="U2312" s="1"/>
  <c r="Y2312"/>
  <c r="G2313"/>
  <c r="O2313"/>
  <c r="Q2313"/>
  <c r="S2313"/>
  <c r="V2313"/>
  <c r="U2313" s="1"/>
  <c r="Y2313"/>
  <c r="G2314"/>
  <c r="O2314"/>
  <c r="Q2314"/>
  <c r="S2314"/>
  <c r="V2314"/>
  <c r="U2314" s="1"/>
  <c r="Y2314"/>
  <c r="G2315"/>
  <c r="O2315"/>
  <c r="Q2315"/>
  <c r="S2315"/>
  <c r="V2315"/>
  <c r="U2315" s="1"/>
  <c r="Y2315"/>
  <c r="G2316"/>
  <c r="O2316"/>
  <c r="Q2316"/>
  <c r="S2316"/>
  <c r="V2316"/>
  <c r="U2316" s="1"/>
  <c r="Y2316"/>
  <c r="G2317"/>
  <c r="O2317"/>
  <c r="Q2317"/>
  <c r="S2317"/>
  <c r="V2317"/>
  <c r="U2317" s="1"/>
  <c r="Y2317"/>
  <c r="G2318"/>
  <c r="O2318"/>
  <c r="Q2318"/>
  <c r="S2318"/>
  <c r="V2318"/>
  <c r="U2318" s="1"/>
  <c r="Y2318"/>
  <c r="G2319"/>
  <c r="O2319"/>
  <c r="Q2319"/>
  <c r="S2319"/>
  <c r="V2319"/>
  <c r="U2319" s="1"/>
  <c r="Y2319"/>
  <c r="G2320"/>
  <c r="O2320"/>
  <c r="Q2320"/>
  <c r="S2320"/>
  <c r="V2320"/>
  <c r="U2320" s="1"/>
  <c r="Y2320"/>
  <c r="G2321"/>
  <c r="O2321"/>
  <c r="Q2321"/>
  <c r="S2321"/>
  <c r="V2321"/>
  <c r="U2321" s="1"/>
  <c r="Y2321"/>
  <c r="G2322"/>
  <c r="O2322"/>
  <c r="Q2322"/>
  <c r="S2322"/>
  <c r="V2322"/>
  <c r="U2322" s="1"/>
  <c r="Y2322"/>
  <c r="G2323"/>
  <c r="O2323"/>
  <c r="Q2323"/>
  <c r="S2323"/>
  <c r="V2323"/>
  <c r="U2323" s="1"/>
  <c r="Y2323"/>
  <c r="G2324"/>
  <c r="O2324"/>
  <c r="Q2324"/>
  <c r="S2324"/>
  <c r="V2324"/>
  <c r="U2324" s="1"/>
  <c r="Y2324"/>
  <c r="G2325"/>
  <c r="O2325"/>
  <c r="Q2325"/>
  <c r="S2325"/>
  <c r="V2325"/>
  <c r="U2325" s="1"/>
  <c r="Y2325"/>
  <c r="G2326"/>
  <c r="O2326"/>
  <c r="Q2326"/>
  <c r="S2326"/>
  <c r="V2326"/>
  <c r="U2326" s="1"/>
  <c r="Y2326"/>
  <c r="G2327"/>
  <c r="O2327"/>
  <c r="Q2327"/>
  <c r="S2327"/>
  <c r="V2327"/>
  <c r="U2327" s="1"/>
  <c r="Y2327"/>
  <c r="G2328"/>
  <c r="O2328"/>
  <c r="Q2328"/>
  <c r="S2328"/>
  <c r="V2328"/>
  <c r="U2328" s="1"/>
  <c r="Y2328"/>
  <c r="G2329"/>
  <c r="O2329"/>
  <c r="Q2329"/>
  <c r="S2329"/>
  <c r="V2329"/>
  <c r="U2329" s="1"/>
  <c r="Y2329"/>
  <c r="G2330"/>
  <c r="O2330"/>
  <c r="Q2330"/>
  <c r="S2330"/>
  <c r="V2330"/>
  <c r="U2330" s="1"/>
  <c r="Y2330"/>
  <c r="G2331"/>
  <c r="O2331"/>
  <c r="Q2331"/>
  <c r="S2331"/>
  <c r="V2331"/>
  <c r="U2331" s="1"/>
  <c r="Y2331"/>
  <c r="G2332"/>
  <c r="O2332"/>
  <c r="Q2332"/>
  <c r="S2332"/>
  <c r="V2332"/>
  <c r="U2332" s="1"/>
  <c r="Y2332"/>
  <c r="G2333"/>
  <c r="O2333"/>
  <c r="Q2333"/>
  <c r="S2333"/>
  <c r="V2333"/>
  <c r="U2333" s="1"/>
  <c r="Y2333"/>
  <c r="G2334"/>
  <c r="O2334"/>
  <c r="Q2334"/>
  <c r="S2334"/>
  <c r="V2334"/>
  <c r="U2334" s="1"/>
  <c r="Y2334"/>
  <c r="G2335"/>
  <c r="O2335"/>
  <c r="Q2335"/>
  <c r="S2335"/>
  <c r="V2335"/>
  <c r="U2335" s="1"/>
  <c r="Y2335"/>
  <c r="G2336"/>
  <c r="O2336"/>
  <c r="Q2336"/>
  <c r="S2336"/>
  <c r="V2336"/>
  <c r="U2336" s="1"/>
  <c r="Y2336"/>
  <c r="G2337"/>
  <c r="O2337"/>
  <c r="Q2337"/>
  <c r="S2337"/>
  <c r="V2337"/>
  <c r="U2337" s="1"/>
  <c r="Y2337"/>
  <c r="G2338"/>
  <c r="O2338"/>
  <c r="Q2338"/>
  <c r="S2338"/>
  <c r="V2338"/>
  <c r="U2338" s="1"/>
  <c r="Y2338"/>
  <c r="G2339"/>
  <c r="O2339"/>
  <c r="Q2339"/>
  <c r="S2339"/>
  <c r="V2339"/>
  <c r="U2339" s="1"/>
  <c r="Y2339"/>
  <c r="G2340"/>
  <c r="O2340"/>
  <c r="Q2340"/>
  <c r="S2340"/>
  <c r="V2340"/>
  <c r="U2340" s="1"/>
  <c r="Y2340"/>
  <c r="G2341"/>
  <c r="O2341"/>
  <c r="Q2341"/>
  <c r="S2341"/>
  <c r="V2341"/>
  <c r="U2341" s="1"/>
  <c r="Y2341"/>
  <c r="G2342"/>
  <c r="O2342"/>
  <c r="Q2342"/>
  <c r="S2342"/>
  <c r="V2342"/>
  <c r="U2342" s="1"/>
  <c r="Y2342"/>
  <c r="G2343"/>
  <c r="O2343"/>
  <c r="Q2343"/>
  <c r="S2343"/>
  <c r="V2343"/>
  <c r="U2343" s="1"/>
  <c r="Y2343"/>
  <c r="G2344"/>
  <c r="O2344"/>
  <c r="Q2344"/>
  <c r="S2344"/>
  <c r="V2344"/>
  <c r="U2344" s="1"/>
  <c r="Y2344"/>
  <c r="G2345"/>
  <c r="O2345"/>
  <c r="Q2345"/>
  <c r="S2345"/>
  <c r="V2345"/>
  <c r="U2345" s="1"/>
  <c r="Y2345"/>
  <c r="G2346"/>
  <c r="O2346"/>
  <c r="Q2346"/>
  <c r="S2346"/>
  <c r="V2346"/>
  <c r="U2346" s="1"/>
  <c r="Y2346"/>
  <c r="G2347"/>
  <c r="O2347"/>
  <c r="Q2347"/>
  <c r="S2347"/>
  <c r="V2347"/>
  <c r="U2347" s="1"/>
  <c r="Y2347"/>
  <c r="G2348"/>
  <c r="O2348"/>
  <c r="Q2348"/>
  <c r="S2348"/>
  <c r="V2348"/>
  <c r="U2348" s="1"/>
  <c r="Y2348"/>
  <c r="G2349"/>
  <c r="O2349"/>
  <c r="Q2349"/>
  <c r="S2349"/>
  <c r="V2349"/>
  <c r="U2349" s="1"/>
  <c r="Y2349"/>
  <c r="G2350"/>
  <c r="O2350"/>
  <c r="Q2350"/>
  <c r="S2350"/>
  <c r="V2350"/>
  <c r="U2350" s="1"/>
  <c r="Y2350"/>
  <c r="G2351"/>
  <c r="O2351"/>
  <c r="Q2351"/>
  <c r="S2351"/>
  <c r="V2351"/>
  <c r="U2351" s="1"/>
  <c r="Y2351"/>
  <c r="G2352"/>
  <c r="O2352"/>
  <c r="Q2352"/>
  <c r="S2352"/>
  <c r="V2352"/>
  <c r="U2352" s="1"/>
  <c r="Y2352"/>
  <c r="G2353"/>
  <c r="O2353"/>
  <c r="Q2353"/>
  <c r="S2353"/>
  <c r="V2353"/>
  <c r="U2353" s="1"/>
  <c r="Y2353"/>
  <c r="G2354"/>
  <c r="O2354"/>
  <c r="Q2354"/>
  <c r="S2354"/>
  <c r="V2354"/>
  <c r="U2354" s="1"/>
  <c r="Y2354"/>
  <c r="G2355"/>
  <c r="O2355"/>
  <c r="Q2355"/>
  <c r="S2355"/>
  <c r="V2355"/>
  <c r="U2355" s="1"/>
  <c r="Y2355"/>
  <c r="G2356"/>
  <c r="O2356"/>
  <c r="Q2356"/>
  <c r="S2356"/>
  <c r="V2356"/>
  <c r="U2356" s="1"/>
  <c r="Y2356"/>
  <c r="G2357"/>
  <c r="O2357"/>
  <c r="Q2357"/>
  <c r="S2357"/>
  <c r="V2357"/>
  <c r="U2357" s="1"/>
  <c r="Y2357"/>
  <c r="G2358"/>
  <c r="O2358"/>
  <c r="Q2358"/>
  <c r="S2358"/>
  <c r="V2358"/>
  <c r="U2358" s="1"/>
  <c r="Y2358"/>
  <c r="G2359"/>
  <c r="O2359"/>
  <c r="Q2359"/>
  <c r="S2359"/>
  <c r="V2359"/>
  <c r="U2359" s="1"/>
  <c r="Y2359"/>
  <c r="G2360"/>
  <c r="O2360"/>
  <c r="Q2360"/>
  <c r="S2360"/>
  <c r="V2360"/>
  <c r="U2360" s="1"/>
  <c r="Y2360"/>
  <c r="G2361"/>
  <c r="O2361"/>
  <c r="Q2361"/>
  <c r="S2361"/>
  <c r="V2361"/>
  <c r="U2361" s="1"/>
  <c r="Y2361"/>
  <c r="G2362"/>
  <c r="O2362"/>
  <c r="Q2362"/>
  <c r="S2362"/>
  <c r="V2362"/>
  <c r="U2362" s="1"/>
  <c r="Y2362"/>
  <c r="G2363"/>
  <c r="O2363"/>
  <c r="Q2363"/>
  <c r="S2363"/>
  <c r="V2363"/>
  <c r="U2363" s="1"/>
  <c r="Y2363"/>
  <c r="G2364"/>
  <c r="O2364"/>
  <c r="Q2364"/>
  <c r="S2364"/>
  <c r="V2364"/>
  <c r="U2364" s="1"/>
  <c r="Y2364"/>
  <c r="G2365"/>
  <c r="O2365"/>
  <c r="Q2365"/>
  <c r="S2365"/>
  <c r="V2365"/>
  <c r="U2365" s="1"/>
  <c r="Y2365"/>
  <c r="G2366"/>
  <c r="O2366"/>
  <c r="Q2366"/>
  <c r="S2366"/>
  <c r="V2366"/>
  <c r="U2366" s="1"/>
  <c r="Y2366"/>
  <c r="G2367"/>
  <c r="O2367"/>
  <c r="Q2367"/>
  <c r="S2367"/>
  <c r="V2367"/>
  <c r="U2367" s="1"/>
  <c r="Y2367"/>
  <c r="G2368"/>
  <c r="O2368"/>
  <c r="Q2368"/>
  <c r="S2368"/>
  <c r="V2368"/>
  <c r="U2368" s="1"/>
  <c r="Y2368"/>
  <c r="G2369"/>
  <c r="O2369"/>
  <c r="Q2369"/>
  <c r="S2369"/>
  <c r="V2369"/>
  <c r="U2369" s="1"/>
  <c r="Y2369"/>
  <c r="G2370"/>
  <c r="O2370"/>
  <c r="Q2370"/>
  <c r="S2370"/>
  <c r="V2370"/>
  <c r="U2370" s="1"/>
  <c r="Y2370"/>
  <c r="G2371"/>
  <c r="O2371"/>
  <c r="Q2371"/>
  <c r="S2371"/>
  <c r="V2371"/>
  <c r="U2371" s="1"/>
  <c r="Y2371"/>
  <c r="G2372"/>
  <c r="O2372"/>
  <c r="Q2372"/>
  <c r="S2372"/>
  <c r="V2372"/>
  <c r="U2372" s="1"/>
  <c r="Y2372"/>
  <c r="G2373"/>
  <c r="O2373"/>
  <c r="Q2373"/>
  <c r="S2373"/>
  <c r="V2373"/>
  <c r="U2373" s="1"/>
  <c r="Y2373"/>
  <c r="G2374"/>
  <c r="O2374"/>
  <c r="Q2374"/>
  <c r="S2374"/>
  <c r="V2374"/>
  <c r="U2374" s="1"/>
  <c r="Y2374"/>
  <c r="G2375"/>
  <c r="O2375"/>
  <c r="Q2375"/>
  <c r="S2375"/>
  <c r="V2375"/>
  <c r="U2375" s="1"/>
  <c r="Y2375"/>
  <c r="G2376"/>
  <c r="O2376"/>
  <c r="Q2376"/>
  <c r="S2376"/>
  <c r="V2376"/>
  <c r="U2376" s="1"/>
  <c r="Y2376"/>
  <c r="G2377"/>
  <c r="O2377"/>
  <c r="Q2377"/>
  <c r="S2377"/>
  <c r="V2377"/>
  <c r="U2377" s="1"/>
  <c r="Y2377"/>
  <c r="G2378"/>
  <c r="O2378"/>
  <c r="Q2378"/>
  <c r="S2378"/>
  <c r="V2378"/>
  <c r="U2378" s="1"/>
  <c r="Y2378"/>
  <c r="G2379"/>
  <c r="O2379"/>
  <c r="Q2379"/>
  <c r="S2379"/>
  <c r="V2379"/>
  <c r="U2379" s="1"/>
  <c r="Y2379"/>
  <c r="G2380"/>
  <c r="O2380"/>
  <c r="Q2380"/>
  <c r="S2380"/>
  <c r="V2380"/>
  <c r="U2380" s="1"/>
  <c r="Y2380"/>
  <c r="G2381"/>
  <c r="O2381"/>
  <c r="Q2381"/>
  <c r="S2381"/>
  <c r="V2381"/>
  <c r="U2381" s="1"/>
  <c r="Y2381"/>
  <c r="G2382"/>
  <c r="O2382"/>
  <c r="Q2382"/>
  <c r="S2382"/>
  <c r="V2382"/>
  <c r="U2382" s="1"/>
  <c r="Y2382"/>
  <c r="G2383"/>
  <c r="O2383"/>
  <c r="Q2383"/>
  <c r="S2383"/>
  <c r="V2383"/>
  <c r="U2383" s="1"/>
  <c r="Y2383"/>
  <c r="G2384"/>
  <c r="O2384"/>
  <c r="Q2384"/>
  <c r="S2384"/>
  <c r="V2384"/>
  <c r="U2384" s="1"/>
  <c r="Y2384"/>
  <c r="G2385"/>
  <c r="O2385"/>
  <c r="Q2385"/>
  <c r="S2385"/>
  <c r="V2385"/>
  <c r="U2385" s="1"/>
  <c r="Y2385"/>
  <c r="G2386"/>
  <c r="O2386"/>
  <c r="Q2386"/>
  <c r="S2386"/>
  <c r="V2386"/>
  <c r="U2386" s="1"/>
  <c r="Y2386"/>
  <c r="G2387"/>
  <c r="O2387"/>
  <c r="Q2387"/>
  <c r="S2387"/>
  <c r="V2387"/>
  <c r="U2387" s="1"/>
  <c r="Y2387"/>
  <c r="G2388"/>
  <c r="O2388"/>
  <c r="Q2388"/>
  <c r="S2388"/>
  <c r="V2388"/>
  <c r="U2388" s="1"/>
  <c r="Y2388"/>
  <c r="G2389"/>
  <c r="O2389"/>
  <c r="Q2389"/>
  <c r="S2389"/>
  <c r="V2389"/>
  <c r="U2389" s="1"/>
  <c r="Y2389"/>
  <c r="G2390"/>
  <c r="O2390"/>
  <c r="Q2390"/>
  <c r="S2390"/>
  <c r="V2390"/>
  <c r="U2390" s="1"/>
  <c r="Y2390"/>
  <c r="G2391"/>
  <c r="O2391"/>
  <c r="Q2391"/>
  <c r="S2391"/>
  <c r="V2391"/>
  <c r="U2391" s="1"/>
  <c r="Y2391"/>
  <c r="G2392"/>
  <c r="O2392"/>
  <c r="Q2392"/>
  <c r="S2392"/>
  <c r="V2392"/>
  <c r="U2392" s="1"/>
  <c r="Y2392"/>
  <c r="G2393"/>
  <c r="O2393"/>
  <c r="Q2393"/>
  <c r="S2393"/>
  <c r="V2393"/>
  <c r="U2393" s="1"/>
  <c r="Y2393"/>
  <c r="G2394"/>
  <c r="O2394"/>
  <c r="Q2394"/>
  <c r="S2394"/>
  <c r="V2394"/>
  <c r="U2394" s="1"/>
  <c r="Y2394"/>
  <c r="G2395"/>
  <c r="O2395"/>
  <c r="Q2395"/>
  <c r="S2395"/>
  <c r="V2395"/>
  <c r="U2395" s="1"/>
  <c r="Y2395"/>
  <c r="G2396"/>
  <c r="O2396"/>
  <c r="Q2396"/>
  <c r="S2396"/>
  <c r="V2396"/>
  <c r="U2396" s="1"/>
  <c r="Y2396"/>
  <c r="G2397"/>
  <c r="O2397"/>
  <c r="Q2397"/>
  <c r="S2397"/>
  <c r="V2397"/>
  <c r="U2397" s="1"/>
  <c r="Y2397"/>
  <c r="G2398"/>
  <c r="O2398"/>
  <c r="Q2398"/>
  <c r="S2398"/>
  <c r="V2398"/>
  <c r="U2398" s="1"/>
  <c r="Y2398"/>
  <c r="G2399"/>
  <c r="O2399"/>
  <c r="Q2399"/>
  <c r="S2399"/>
  <c r="V2399"/>
  <c r="U2399" s="1"/>
  <c r="Y2399"/>
  <c r="G2400"/>
  <c r="O2400"/>
  <c r="Q2400"/>
  <c r="S2400"/>
  <c r="V2400"/>
  <c r="U2400" s="1"/>
  <c r="Y2400"/>
  <c r="G2401"/>
  <c r="O2401"/>
  <c r="Q2401"/>
  <c r="S2401"/>
  <c r="V2401"/>
  <c r="U2401" s="1"/>
  <c r="Y2401"/>
  <c r="G2402"/>
  <c r="O2402"/>
  <c r="Q2402"/>
  <c r="S2402"/>
  <c r="V2402"/>
  <c r="U2402" s="1"/>
  <c r="Y2402"/>
  <c r="G2403"/>
  <c r="O2403"/>
  <c r="Q2403"/>
  <c r="S2403"/>
  <c r="V2403"/>
  <c r="U2403" s="1"/>
  <c r="Y2403"/>
  <c r="G2404"/>
  <c r="O2404"/>
  <c r="Q2404"/>
  <c r="S2404"/>
  <c r="V2404"/>
  <c r="U2404" s="1"/>
  <c r="Y2404"/>
  <c r="G2405"/>
  <c r="O2405"/>
  <c r="Q2405"/>
  <c r="S2405"/>
  <c r="V2405"/>
  <c r="U2405" s="1"/>
  <c r="Y2405"/>
  <c r="G2406"/>
  <c r="O2406"/>
  <c r="Q2406"/>
  <c r="S2406"/>
  <c r="V2406"/>
  <c r="U2406" s="1"/>
  <c r="Y2406"/>
  <c r="G2407"/>
  <c r="O2407"/>
  <c r="Q2407"/>
  <c r="S2407"/>
  <c r="V2407"/>
  <c r="U2407" s="1"/>
  <c r="Y2407"/>
  <c r="G2408"/>
  <c r="O2408"/>
  <c r="Q2408"/>
  <c r="S2408"/>
  <c r="V2408"/>
  <c r="U2408" s="1"/>
  <c r="Y2408"/>
  <c r="G2409"/>
  <c r="O2409"/>
  <c r="Q2409"/>
  <c r="S2409"/>
  <c r="V2409"/>
  <c r="U2409" s="1"/>
  <c r="Y2409"/>
  <c r="G2410"/>
  <c r="O2410"/>
  <c r="Q2410"/>
  <c r="S2410"/>
  <c r="V2410"/>
  <c r="U2410" s="1"/>
  <c r="Y2410"/>
  <c r="G2411"/>
  <c r="O2411"/>
  <c r="Q2411"/>
  <c r="S2411"/>
  <c r="V2411"/>
  <c r="U2411" s="1"/>
  <c r="Y2411"/>
  <c r="G2412"/>
  <c r="O2412"/>
  <c r="Q2412"/>
  <c r="S2412"/>
  <c r="V2412"/>
  <c r="U2412" s="1"/>
  <c r="Y2412"/>
  <c r="G2413"/>
  <c r="O2413"/>
  <c r="Q2413"/>
  <c r="S2413"/>
  <c r="V2413"/>
  <c r="U2413" s="1"/>
  <c r="Y2413"/>
  <c r="G2414"/>
  <c r="O2414"/>
  <c r="Q2414"/>
  <c r="S2414"/>
  <c r="V2414"/>
  <c r="U2414" s="1"/>
  <c r="Y2414"/>
  <c r="G2415"/>
  <c r="O2415"/>
  <c r="Q2415"/>
  <c r="S2415"/>
  <c r="V2415"/>
  <c r="U2415" s="1"/>
  <c r="Y2415"/>
  <c r="G2416"/>
  <c r="O2416"/>
  <c r="Q2416"/>
  <c r="S2416"/>
  <c r="V2416"/>
  <c r="U2416" s="1"/>
  <c r="Y2416"/>
  <c r="G2417"/>
  <c r="O2417"/>
  <c r="Q2417"/>
  <c r="S2417"/>
  <c r="V2417"/>
  <c r="U2417" s="1"/>
  <c r="Y2417"/>
  <c r="G2418"/>
  <c r="O2418"/>
  <c r="Q2418"/>
  <c r="S2418"/>
  <c r="V2418"/>
  <c r="U2418" s="1"/>
  <c r="Y2418"/>
  <c r="G2419"/>
  <c r="O2419"/>
  <c r="Q2419"/>
  <c r="S2419"/>
  <c r="V2419"/>
  <c r="U2419" s="1"/>
  <c r="Y2419"/>
  <c r="G2420"/>
  <c r="O2420"/>
  <c r="Q2420"/>
  <c r="S2420"/>
  <c r="V2420"/>
  <c r="U2420" s="1"/>
  <c r="Y2420"/>
  <c r="G2421"/>
  <c r="O2421"/>
  <c r="Q2421"/>
  <c r="S2421"/>
  <c r="V2421"/>
  <c r="U2421" s="1"/>
  <c r="Y2421"/>
  <c r="G2422"/>
  <c r="O2422"/>
  <c r="Q2422"/>
  <c r="S2422"/>
  <c r="V2422"/>
  <c r="U2422" s="1"/>
  <c r="Y2422"/>
  <c r="G2423"/>
  <c r="O2423"/>
  <c r="Q2423"/>
  <c r="S2423"/>
  <c r="V2423"/>
  <c r="U2423" s="1"/>
  <c r="Y2423"/>
  <c r="G2424"/>
  <c r="O2424"/>
  <c r="Q2424"/>
  <c r="S2424"/>
  <c r="V2424"/>
  <c r="U2424" s="1"/>
  <c r="Y2424"/>
  <c r="G2425"/>
  <c r="O2425"/>
  <c r="Q2425"/>
  <c r="S2425"/>
  <c r="V2425"/>
  <c r="U2425" s="1"/>
  <c r="Y2425"/>
  <c r="G2426"/>
  <c r="O2426"/>
  <c r="Q2426"/>
  <c r="S2426"/>
  <c r="V2426"/>
  <c r="U2426" s="1"/>
  <c r="Y2426"/>
  <c r="G2427"/>
  <c r="O2427"/>
  <c r="Q2427"/>
  <c r="S2427"/>
  <c r="V2427"/>
  <c r="U2427" s="1"/>
  <c r="Y2427"/>
  <c r="G2428"/>
  <c r="O2428"/>
  <c r="Q2428"/>
  <c r="S2428"/>
  <c r="V2428"/>
  <c r="U2428" s="1"/>
  <c r="Y2428"/>
  <c r="G2429"/>
  <c r="O2429"/>
  <c r="Q2429"/>
  <c r="S2429"/>
  <c r="V2429"/>
  <c r="U2429" s="1"/>
  <c r="Y2429"/>
  <c r="G2430"/>
  <c r="O2430"/>
  <c r="Q2430"/>
  <c r="S2430"/>
  <c r="V2430"/>
  <c r="U2430" s="1"/>
  <c r="Y2430"/>
  <c r="G2431"/>
  <c r="O2431"/>
  <c r="Q2431"/>
  <c r="S2431"/>
  <c r="V2431"/>
  <c r="U2431" s="1"/>
  <c r="Y2431"/>
  <c r="G2432"/>
  <c r="O2432"/>
  <c r="Q2432"/>
  <c r="S2432"/>
  <c r="V2432"/>
  <c r="U2432" s="1"/>
  <c r="Y2432"/>
  <c r="G2433"/>
  <c r="O2433"/>
  <c r="Q2433"/>
  <c r="S2433"/>
  <c r="V2433"/>
  <c r="U2433" s="1"/>
  <c r="Y2433"/>
  <c r="G2434"/>
  <c r="O2434"/>
  <c r="Q2434"/>
  <c r="S2434"/>
  <c r="V2434"/>
  <c r="U2434" s="1"/>
  <c r="Y2434"/>
  <c r="G2435"/>
  <c r="O2435"/>
  <c r="Q2435"/>
  <c r="S2435"/>
  <c r="V2435"/>
  <c r="U2435" s="1"/>
  <c r="Y2435"/>
  <c r="G2436"/>
  <c r="O2436"/>
  <c r="Q2436"/>
  <c r="S2436"/>
  <c r="V2436"/>
  <c r="U2436" s="1"/>
  <c r="Y2436"/>
  <c r="G2437"/>
  <c r="O2437"/>
  <c r="Q2437"/>
  <c r="S2437"/>
  <c r="V2437"/>
  <c r="U2437" s="1"/>
  <c r="Y2437"/>
  <c r="G2438"/>
  <c r="O2438"/>
  <c r="Q2438"/>
  <c r="S2438"/>
  <c r="V2438"/>
  <c r="U2438" s="1"/>
  <c r="Y2438"/>
  <c r="G2439"/>
  <c r="O2439"/>
  <c r="Q2439"/>
  <c r="S2439"/>
  <c r="V2439"/>
  <c r="U2439" s="1"/>
  <c r="Y2439"/>
  <c r="G2440"/>
  <c r="O2440"/>
  <c r="Q2440"/>
  <c r="S2440"/>
  <c r="V2440"/>
  <c r="U2440" s="1"/>
  <c r="Y2440"/>
  <c r="G2441"/>
  <c r="O2441"/>
  <c r="Q2441"/>
  <c r="S2441"/>
  <c r="V2441"/>
  <c r="U2441" s="1"/>
  <c r="Y2441"/>
  <c r="G2442"/>
  <c r="O2442"/>
  <c r="Q2442"/>
  <c r="S2442"/>
  <c r="V2442"/>
  <c r="U2442" s="1"/>
  <c r="Y2442"/>
  <c r="G2443"/>
  <c r="O2443"/>
  <c r="Q2443"/>
  <c r="S2443"/>
  <c r="V2443"/>
  <c r="U2443" s="1"/>
  <c r="Y2443"/>
  <c r="G2444"/>
  <c r="O2444"/>
  <c r="Q2444"/>
  <c r="S2444"/>
  <c r="V2444"/>
  <c r="U2444" s="1"/>
  <c r="Y2444"/>
  <c r="G2445"/>
  <c r="O2445"/>
  <c r="Q2445"/>
  <c r="S2445"/>
  <c r="V2445"/>
  <c r="U2445" s="1"/>
  <c r="Y2445"/>
  <c r="G2446"/>
  <c r="O2446"/>
  <c r="Q2446"/>
  <c r="S2446"/>
  <c r="V2446"/>
  <c r="U2446" s="1"/>
  <c r="Y2446"/>
  <c r="G2447"/>
  <c r="O2447"/>
  <c r="Q2447"/>
  <c r="S2447"/>
  <c r="V2447"/>
  <c r="U2447" s="1"/>
  <c r="Y2447"/>
  <c r="G2448"/>
  <c r="O2448"/>
  <c r="Q2448"/>
  <c r="S2448"/>
  <c r="V2448"/>
  <c r="U2448" s="1"/>
  <c r="Y2448"/>
  <c r="G2449"/>
  <c r="O2449"/>
  <c r="Q2449"/>
  <c r="S2449"/>
  <c r="V2449"/>
  <c r="U2449" s="1"/>
  <c r="Y2449"/>
  <c r="G2450"/>
  <c r="O2450"/>
  <c r="Q2450"/>
  <c r="S2450"/>
  <c r="V2450"/>
  <c r="U2450" s="1"/>
  <c r="Y2450"/>
  <c r="G2451"/>
  <c r="O2451"/>
  <c r="Q2451"/>
  <c r="S2451"/>
  <c r="V2451"/>
  <c r="U2451" s="1"/>
  <c r="Y2451"/>
  <c r="G2452"/>
  <c r="O2452"/>
  <c r="Q2452"/>
  <c r="S2452"/>
  <c r="V2452"/>
  <c r="U2452" s="1"/>
  <c r="Y2452"/>
  <c r="G2453"/>
  <c r="O2453"/>
  <c r="Q2453"/>
  <c r="S2453"/>
  <c r="V2453"/>
  <c r="U2453" s="1"/>
  <c r="Y2453"/>
  <c r="G2454"/>
  <c r="O2454"/>
  <c r="Q2454"/>
  <c r="S2454"/>
  <c r="V2454"/>
  <c r="U2454" s="1"/>
  <c r="Y2454"/>
  <c r="G2455"/>
  <c r="O2455"/>
  <c r="Q2455"/>
  <c r="S2455"/>
  <c r="V2455"/>
  <c r="U2455" s="1"/>
  <c r="Y2455"/>
  <c r="G2456"/>
  <c r="O2456"/>
  <c r="Q2456"/>
  <c r="S2456"/>
  <c r="V2456"/>
  <c r="U2456" s="1"/>
  <c r="Y2456"/>
  <c r="G2457"/>
  <c r="O2457"/>
  <c r="Q2457"/>
  <c r="S2457"/>
  <c r="V2457"/>
  <c r="U2457" s="1"/>
  <c r="Y2457"/>
  <c r="G2458"/>
  <c r="O2458"/>
  <c r="Q2458"/>
  <c r="S2458"/>
  <c r="V2458"/>
  <c r="U2458" s="1"/>
  <c r="Y2458"/>
  <c r="G2459"/>
  <c r="O2459"/>
  <c r="Q2459"/>
  <c r="S2459"/>
  <c r="V2459"/>
  <c r="U2459" s="1"/>
  <c r="Y2459"/>
  <c r="G2460"/>
  <c r="O2460"/>
  <c r="Q2460"/>
  <c r="S2460"/>
  <c r="V2460"/>
  <c r="U2460" s="1"/>
  <c r="Y2460"/>
  <c r="G2461"/>
  <c r="O2461"/>
  <c r="Q2461"/>
  <c r="S2461"/>
  <c r="V2461"/>
  <c r="U2461" s="1"/>
  <c r="Y2461"/>
  <c r="G2462"/>
  <c r="O2462"/>
  <c r="Q2462"/>
  <c r="S2462"/>
  <c r="V2462"/>
  <c r="U2462" s="1"/>
  <c r="Y2462"/>
  <c r="G2463"/>
  <c r="O2463"/>
  <c r="Q2463"/>
  <c r="S2463"/>
  <c r="V2463"/>
  <c r="U2463" s="1"/>
  <c r="Y2463"/>
  <c r="G2464"/>
  <c r="O2464"/>
  <c r="Q2464"/>
  <c r="S2464"/>
  <c r="V2464"/>
  <c r="U2464" s="1"/>
  <c r="Y2464"/>
  <c r="G2465"/>
  <c r="O2465"/>
  <c r="Q2465"/>
  <c r="S2465"/>
  <c r="V2465"/>
  <c r="U2465" s="1"/>
  <c r="Y2465"/>
  <c r="G2466"/>
  <c r="O2466"/>
  <c r="Q2466"/>
  <c r="S2466"/>
  <c r="V2466"/>
  <c r="U2466" s="1"/>
  <c r="Y2466"/>
  <c r="G2467"/>
  <c r="O2467"/>
  <c r="Q2467"/>
  <c r="S2467"/>
  <c r="V2467"/>
  <c r="U2467" s="1"/>
  <c r="Y2467"/>
  <c r="G2468"/>
  <c r="O2468"/>
  <c r="Q2468"/>
  <c r="S2468"/>
  <c r="V2468"/>
  <c r="U2468" s="1"/>
  <c r="Y2468"/>
  <c r="G2469"/>
  <c r="O2469"/>
  <c r="Q2469"/>
  <c r="S2469"/>
  <c r="V2469"/>
  <c r="U2469" s="1"/>
  <c r="Y2469"/>
  <c r="G2470"/>
  <c r="O2470"/>
  <c r="Q2470"/>
  <c r="S2470"/>
  <c r="V2470"/>
  <c r="U2470" s="1"/>
  <c r="Y2470"/>
  <c r="G2471"/>
  <c r="O2471"/>
  <c r="Q2471"/>
  <c r="S2471"/>
  <c r="V2471"/>
  <c r="U2471" s="1"/>
  <c r="Y2471"/>
  <c r="G2472"/>
  <c r="O2472"/>
  <c r="Q2472"/>
  <c r="S2472"/>
  <c r="V2472"/>
  <c r="U2472" s="1"/>
  <c r="Y2472"/>
  <c r="G2473"/>
  <c r="O2473"/>
  <c r="Q2473"/>
  <c r="S2473"/>
  <c r="V2473"/>
  <c r="U2473" s="1"/>
  <c r="Y2473"/>
  <c r="G2474"/>
  <c r="O2474"/>
  <c r="Q2474"/>
  <c r="S2474"/>
  <c r="V2474"/>
  <c r="U2474" s="1"/>
  <c r="Y2474"/>
  <c r="G2475"/>
  <c r="O2475"/>
  <c r="Q2475"/>
  <c r="S2475"/>
  <c r="V2475"/>
  <c r="U2475" s="1"/>
  <c r="Y2475"/>
  <c r="G2476"/>
  <c r="O2476"/>
  <c r="Q2476"/>
  <c r="S2476"/>
  <c r="V2476"/>
  <c r="U2476" s="1"/>
  <c r="Y2476"/>
  <c r="G2477"/>
  <c r="O2477"/>
  <c r="Q2477"/>
  <c r="S2477"/>
  <c r="V2477"/>
  <c r="U2477" s="1"/>
  <c r="Y2477"/>
  <c r="G2478"/>
  <c r="O2478"/>
  <c r="Q2478"/>
  <c r="S2478"/>
  <c r="V2478"/>
  <c r="U2478" s="1"/>
  <c r="Y2478"/>
  <c r="G2479"/>
  <c r="O2479"/>
  <c r="Q2479"/>
  <c r="S2479"/>
  <c r="V2479"/>
  <c r="U2479" s="1"/>
  <c r="Y2479"/>
  <c r="G2480"/>
  <c r="O2480"/>
  <c r="Q2480"/>
  <c r="S2480"/>
  <c r="V2480"/>
  <c r="U2480" s="1"/>
  <c r="Y2480"/>
  <c r="G2481"/>
  <c r="O2481"/>
  <c r="Q2481"/>
  <c r="S2481"/>
  <c r="V2481"/>
  <c r="U2481" s="1"/>
  <c r="Y2481"/>
  <c r="G2482"/>
  <c r="O2482"/>
  <c r="Q2482"/>
  <c r="S2482"/>
  <c r="V2482"/>
  <c r="U2482" s="1"/>
  <c r="Y2482"/>
  <c r="G2483"/>
  <c r="O2483"/>
  <c r="Q2483"/>
  <c r="S2483"/>
  <c r="V2483"/>
  <c r="U2483" s="1"/>
  <c r="Y2483"/>
  <c r="G2484"/>
  <c r="O2484"/>
  <c r="Q2484"/>
  <c r="S2484"/>
  <c r="V2484"/>
  <c r="U2484" s="1"/>
  <c r="Y2484"/>
  <c r="G2485"/>
  <c r="O2485"/>
  <c r="Q2485"/>
  <c r="S2485"/>
  <c r="V2485"/>
  <c r="U2485" s="1"/>
  <c r="Y2485"/>
  <c r="G2486"/>
  <c r="O2486"/>
  <c r="Q2486"/>
  <c r="S2486"/>
  <c r="V2486"/>
  <c r="U2486" s="1"/>
  <c r="Y2486"/>
  <c r="G2487"/>
  <c r="O2487"/>
  <c r="Q2487"/>
  <c r="S2487"/>
  <c r="V2487"/>
  <c r="U2487" s="1"/>
  <c r="Y2487"/>
  <c r="G2488"/>
  <c r="O2488"/>
  <c r="Q2488"/>
  <c r="S2488"/>
  <c r="V2488"/>
  <c r="U2488" s="1"/>
  <c r="Y2488"/>
  <c r="G2489"/>
  <c r="O2489"/>
  <c r="Q2489"/>
  <c r="S2489"/>
  <c r="V2489"/>
  <c r="U2489" s="1"/>
  <c r="Y2489"/>
  <c r="G2490"/>
  <c r="O2490"/>
  <c r="Q2490"/>
  <c r="S2490"/>
  <c r="V2490"/>
  <c r="U2490" s="1"/>
  <c r="Y2490"/>
  <c r="G2491"/>
  <c r="O2491"/>
  <c r="Q2491"/>
  <c r="S2491"/>
  <c r="V2491"/>
  <c r="U2491" s="1"/>
  <c r="Y2491"/>
  <c r="G2492"/>
  <c r="O2492"/>
  <c r="Q2492"/>
  <c r="S2492"/>
  <c r="V2492"/>
  <c r="U2492" s="1"/>
  <c r="Y2492"/>
  <c r="G2493"/>
  <c r="O2493"/>
  <c r="Q2493"/>
  <c r="S2493"/>
  <c r="V2493"/>
  <c r="U2493" s="1"/>
  <c r="Y2493"/>
  <c r="G2494"/>
  <c r="O2494"/>
  <c r="Q2494"/>
  <c r="S2494"/>
  <c r="V2494"/>
  <c r="U2494" s="1"/>
  <c r="Y2494"/>
  <c r="G2495"/>
  <c r="O2495"/>
  <c r="Q2495"/>
  <c r="S2495"/>
  <c r="V2495"/>
  <c r="U2495" s="1"/>
  <c r="Y2495"/>
  <c r="G2496"/>
  <c r="O2496"/>
  <c r="Q2496"/>
  <c r="S2496"/>
  <c r="V2496"/>
  <c r="U2496" s="1"/>
  <c r="Y2496"/>
  <c r="G2497"/>
  <c r="O2497"/>
  <c r="Q2497"/>
  <c r="S2497"/>
  <c r="V2497"/>
  <c r="U2497" s="1"/>
  <c r="Y2497"/>
  <c r="G2498"/>
  <c r="O2498"/>
  <c r="Q2498"/>
  <c r="S2498"/>
  <c r="V2498"/>
  <c r="U2498" s="1"/>
  <c r="Y2498"/>
  <c r="G2499"/>
  <c r="O2499"/>
  <c r="Q2499"/>
  <c r="S2499"/>
  <c r="V2499"/>
  <c r="U2499" s="1"/>
  <c r="Y2499"/>
  <c r="G2500"/>
  <c r="O2500"/>
  <c r="Q2500"/>
  <c r="S2500"/>
  <c r="V2500"/>
  <c r="U2500" s="1"/>
  <c r="Y2500"/>
  <c r="G2501"/>
  <c r="O2501"/>
  <c r="Q2501"/>
  <c r="S2501"/>
  <c r="V2501"/>
  <c r="U2501" s="1"/>
  <c r="Y2501"/>
  <c r="G2502"/>
  <c r="O2502"/>
  <c r="Q2502"/>
  <c r="S2502"/>
  <c r="V2502"/>
  <c r="U2502" s="1"/>
  <c r="Y2502"/>
  <c r="G2503"/>
  <c r="O2503"/>
  <c r="Q2503"/>
  <c r="S2503"/>
  <c r="V2503"/>
  <c r="U2503" s="1"/>
  <c r="Y2503"/>
  <c r="G2504"/>
  <c r="O2504"/>
  <c r="Q2504"/>
  <c r="S2504"/>
  <c r="V2504"/>
  <c r="U2504" s="1"/>
  <c r="Y2504"/>
  <c r="G2505"/>
  <c r="O2505"/>
  <c r="Q2505"/>
  <c r="S2505"/>
  <c r="V2505"/>
  <c r="U2505" s="1"/>
  <c r="Y2505"/>
  <c r="G2506"/>
  <c r="O2506"/>
  <c r="Q2506"/>
  <c r="S2506"/>
  <c r="V2506"/>
  <c r="U2506" s="1"/>
  <c r="Y2506"/>
  <c r="G2507"/>
  <c r="O2507"/>
  <c r="Q2507"/>
  <c r="S2507"/>
  <c r="V2507"/>
  <c r="U2507" s="1"/>
  <c r="Y2507"/>
  <c r="G2508"/>
  <c r="O2508"/>
  <c r="Q2508"/>
  <c r="S2508"/>
  <c r="V2508"/>
  <c r="U2508" s="1"/>
  <c r="Y2508"/>
  <c r="G2509"/>
  <c r="O2509"/>
  <c r="Q2509"/>
  <c r="S2509"/>
  <c r="V2509"/>
  <c r="U2509" s="1"/>
  <c r="Y2509"/>
  <c r="G2510"/>
  <c r="O2510"/>
  <c r="Q2510"/>
  <c r="S2510"/>
  <c r="V2510"/>
  <c r="U2510" s="1"/>
  <c r="Y2510"/>
  <c r="G2511"/>
  <c r="O2511"/>
  <c r="Q2511"/>
  <c r="S2511"/>
  <c r="V2511"/>
  <c r="U2511" s="1"/>
  <c r="Y2511"/>
  <c r="G2512"/>
  <c r="O2512"/>
  <c r="Q2512"/>
  <c r="S2512"/>
  <c r="V2512"/>
  <c r="U2512" s="1"/>
  <c r="Y2512"/>
  <c r="G2513"/>
  <c r="O2513"/>
  <c r="Q2513"/>
  <c r="S2513"/>
  <c r="V2513"/>
  <c r="U2513" s="1"/>
  <c r="Y2513"/>
  <c r="G2514"/>
  <c r="O2514"/>
  <c r="Q2514"/>
  <c r="S2514"/>
  <c r="V2514"/>
  <c r="U2514" s="1"/>
  <c r="Y2514"/>
  <c r="G2515"/>
  <c r="O2515"/>
  <c r="Q2515"/>
  <c r="S2515"/>
  <c r="V2515"/>
  <c r="U2515" s="1"/>
  <c r="Y2515"/>
  <c r="G2516"/>
  <c r="O2516"/>
  <c r="Q2516"/>
  <c r="S2516"/>
  <c r="V2516"/>
  <c r="U2516" s="1"/>
  <c r="Y2516"/>
  <c r="G2517"/>
  <c r="O2517"/>
  <c r="Q2517"/>
  <c r="S2517"/>
  <c r="V2517"/>
  <c r="U2517" s="1"/>
  <c r="Y2517"/>
  <c r="G2518"/>
  <c r="O2518"/>
  <c r="Q2518"/>
  <c r="S2518"/>
  <c r="V2518"/>
  <c r="U2518" s="1"/>
  <c r="Y2518"/>
  <c r="G2519"/>
  <c r="O2519"/>
  <c r="Q2519"/>
  <c r="S2519"/>
  <c r="V2519"/>
  <c r="U2519" s="1"/>
  <c r="Y2519"/>
  <c r="G2520"/>
  <c r="O2520"/>
  <c r="Q2520"/>
  <c r="S2520"/>
  <c r="V2520"/>
  <c r="U2520" s="1"/>
  <c r="Y2520"/>
  <c r="G2521"/>
  <c r="O2521"/>
  <c r="Q2521"/>
  <c r="S2521"/>
  <c r="V2521"/>
  <c r="U2521" s="1"/>
  <c r="Y2521"/>
  <c r="G2522"/>
  <c r="O2522"/>
  <c r="Q2522"/>
  <c r="S2522"/>
  <c r="V2522"/>
  <c r="U2522" s="1"/>
  <c r="Y2522"/>
  <c r="G2523"/>
  <c r="O2523"/>
  <c r="Q2523"/>
  <c r="S2523"/>
  <c r="V2523"/>
  <c r="U2523" s="1"/>
  <c r="Y2523"/>
  <c r="G2524"/>
  <c r="O2524"/>
  <c r="Q2524"/>
  <c r="S2524"/>
  <c r="V2524"/>
  <c r="U2524" s="1"/>
  <c r="Y2524"/>
  <c r="G2525"/>
  <c r="O2525"/>
  <c r="Q2525"/>
  <c r="S2525"/>
  <c r="V2525"/>
  <c r="U2525" s="1"/>
  <c r="Y2525"/>
  <c r="G2526"/>
  <c r="O2526"/>
  <c r="Q2526"/>
  <c r="S2526"/>
  <c r="V2526"/>
  <c r="U2526" s="1"/>
  <c r="Y2526"/>
  <c r="G2527"/>
  <c r="O2527"/>
  <c r="Q2527"/>
  <c r="S2527"/>
  <c r="V2527"/>
  <c r="U2527" s="1"/>
  <c r="Y2527"/>
  <c r="G2528"/>
  <c r="O2528"/>
  <c r="Q2528"/>
  <c r="S2528"/>
  <c r="V2528"/>
  <c r="U2528" s="1"/>
  <c r="Y2528"/>
  <c r="G2529"/>
  <c r="O2529"/>
  <c r="Q2529"/>
  <c r="S2529"/>
  <c r="V2529"/>
  <c r="U2529" s="1"/>
  <c r="Y2529"/>
  <c r="G2530"/>
  <c r="O2530"/>
  <c r="Q2530"/>
  <c r="S2530"/>
  <c r="V2530"/>
  <c r="U2530" s="1"/>
  <c r="Y2530"/>
  <c r="G2531"/>
  <c r="O2531"/>
  <c r="Q2531"/>
  <c r="S2531"/>
  <c r="V2531"/>
  <c r="U2531" s="1"/>
  <c r="Y2531"/>
  <c r="G2532"/>
  <c r="O2532"/>
  <c r="Q2532"/>
  <c r="S2532"/>
  <c r="V2532"/>
  <c r="U2532" s="1"/>
  <c r="Y2532"/>
  <c r="G2533"/>
  <c r="O2533"/>
  <c r="Q2533"/>
  <c r="S2533"/>
  <c r="V2533"/>
  <c r="U2533" s="1"/>
  <c r="Y2533"/>
  <c r="G2534"/>
  <c r="O2534"/>
  <c r="Q2534"/>
  <c r="S2534"/>
  <c r="V2534"/>
  <c r="U2534" s="1"/>
  <c r="Y2534"/>
  <c r="G2535"/>
  <c r="O2535"/>
  <c r="Q2535"/>
  <c r="S2535"/>
  <c r="V2535"/>
  <c r="U2535" s="1"/>
  <c r="Y2535"/>
  <c r="G2536"/>
  <c r="O2536"/>
  <c r="Q2536"/>
  <c r="S2536"/>
  <c r="V2536"/>
  <c r="U2536" s="1"/>
  <c r="Y2536"/>
  <c r="G2537"/>
  <c r="O2537"/>
  <c r="Q2537"/>
  <c r="S2537"/>
  <c r="V2537"/>
  <c r="U2537" s="1"/>
  <c r="Y2537"/>
  <c r="G2538"/>
  <c r="O2538"/>
  <c r="Q2538"/>
  <c r="S2538"/>
  <c r="V2538"/>
  <c r="U2538" s="1"/>
  <c r="Y2538"/>
  <c r="G2539"/>
  <c r="O2539"/>
  <c r="Q2539"/>
  <c r="S2539"/>
  <c r="V2539"/>
  <c r="U2539" s="1"/>
  <c r="Y2539"/>
  <c r="G2540"/>
  <c r="O2540"/>
  <c r="Q2540"/>
  <c r="S2540"/>
  <c r="V2540"/>
  <c r="U2540" s="1"/>
  <c r="Y2540"/>
  <c r="G2541"/>
  <c r="O2541"/>
  <c r="Q2541"/>
  <c r="S2541"/>
  <c r="V2541"/>
  <c r="U2541" s="1"/>
  <c r="Y2541"/>
  <c r="G2542"/>
  <c r="O2542"/>
  <c r="Q2542"/>
  <c r="S2542"/>
  <c r="V2542"/>
  <c r="U2542" s="1"/>
  <c r="Y2542"/>
  <c r="G2543"/>
  <c r="O2543"/>
  <c r="Q2543"/>
  <c r="S2543"/>
  <c r="V2543"/>
  <c r="U2543" s="1"/>
  <c r="Y2543"/>
  <c r="G2544"/>
  <c r="O2544"/>
  <c r="Q2544"/>
  <c r="S2544"/>
  <c r="V2544"/>
  <c r="U2544" s="1"/>
  <c r="Y2544"/>
  <c r="G2545"/>
  <c r="O2545"/>
  <c r="Q2545"/>
  <c r="S2545"/>
  <c r="V2545"/>
  <c r="U2545" s="1"/>
  <c r="Y2545"/>
  <c r="G2546"/>
  <c r="O2546"/>
  <c r="Q2546"/>
  <c r="S2546"/>
  <c r="V2546"/>
  <c r="U2546" s="1"/>
  <c r="Y2546"/>
  <c r="G2547"/>
  <c r="O2547"/>
  <c r="Q2547"/>
  <c r="S2547"/>
  <c r="V2547"/>
  <c r="U2547" s="1"/>
  <c r="Y2547"/>
  <c r="G2548"/>
  <c r="O2548"/>
  <c r="Q2548"/>
  <c r="S2548"/>
  <c r="V2548"/>
  <c r="U2548" s="1"/>
  <c r="Y2548"/>
  <c r="G2549"/>
  <c r="O2549"/>
  <c r="Q2549"/>
  <c r="S2549"/>
  <c r="V2549"/>
  <c r="U2549" s="1"/>
  <c r="Y2549"/>
  <c r="G2550"/>
  <c r="O2550"/>
  <c r="Q2550"/>
  <c r="S2550"/>
  <c r="V2550"/>
  <c r="U2550" s="1"/>
  <c r="Y2550"/>
  <c r="G2551"/>
  <c r="O2551"/>
  <c r="Q2551"/>
  <c r="S2551"/>
  <c r="V2551"/>
  <c r="U2551" s="1"/>
  <c r="Y2551"/>
  <c r="G2552"/>
  <c r="O2552"/>
  <c r="Q2552"/>
  <c r="S2552"/>
  <c r="V2552"/>
  <c r="U2552" s="1"/>
  <c r="Y2552"/>
  <c r="G2553"/>
  <c r="O2553"/>
  <c r="Q2553"/>
  <c r="S2553"/>
  <c r="V2553"/>
  <c r="U2553" s="1"/>
  <c r="Y2553"/>
  <c r="G2554"/>
  <c r="O2554"/>
  <c r="Q2554"/>
  <c r="S2554"/>
  <c r="V2554"/>
  <c r="U2554" s="1"/>
  <c r="Y2554"/>
  <c r="G2555"/>
  <c r="O2555"/>
  <c r="Q2555"/>
  <c r="S2555"/>
  <c r="V2555"/>
  <c r="U2555" s="1"/>
  <c r="Y2555"/>
  <c r="G2556"/>
  <c r="O2556"/>
  <c r="Q2556"/>
  <c r="S2556"/>
  <c r="V2556"/>
  <c r="U2556" s="1"/>
  <c r="Y2556"/>
  <c r="G2557"/>
  <c r="O2557"/>
  <c r="Q2557"/>
  <c r="S2557"/>
  <c r="V2557"/>
  <c r="U2557" s="1"/>
  <c r="Y2557"/>
  <c r="G2558"/>
  <c r="O2558"/>
  <c r="Q2558"/>
  <c r="S2558"/>
  <c r="V2558"/>
  <c r="U2558" s="1"/>
  <c r="Y2558"/>
  <c r="G2559"/>
  <c r="O2559"/>
  <c r="Q2559"/>
  <c r="S2559"/>
  <c r="V2559"/>
  <c r="U2559" s="1"/>
  <c r="Y2559"/>
  <c r="G2560"/>
  <c r="O2560"/>
  <c r="Q2560"/>
  <c r="S2560"/>
  <c r="V2560"/>
  <c r="U2560" s="1"/>
  <c r="Y2560"/>
  <c r="G2561"/>
  <c r="O2561"/>
  <c r="Q2561"/>
  <c r="S2561"/>
  <c r="V2561"/>
  <c r="U2561" s="1"/>
  <c r="Y2561"/>
  <c r="G2562"/>
  <c r="O2562"/>
  <c r="Q2562"/>
  <c r="S2562"/>
  <c r="V2562"/>
  <c r="U2562" s="1"/>
  <c r="Y2562"/>
  <c r="G2563"/>
  <c r="O2563"/>
  <c r="Q2563"/>
  <c r="S2563"/>
  <c r="V2563"/>
  <c r="U2563" s="1"/>
  <c r="Y2563"/>
  <c r="G2564"/>
  <c r="O2564"/>
  <c r="Q2564"/>
  <c r="S2564"/>
  <c r="V2564"/>
  <c r="U2564" s="1"/>
  <c r="Y2564"/>
  <c r="G2565"/>
  <c r="O2565"/>
  <c r="Q2565"/>
  <c r="S2565"/>
  <c r="V2565"/>
  <c r="U2565" s="1"/>
  <c r="Y2565"/>
  <c r="G2566"/>
  <c r="O2566"/>
  <c r="Q2566"/>
  <c r="S2566"/>
  <c r="V2566"/>
  <c r="U2566" s="1"/>
  <c r="Y2566"/>
  <c r="G2567"/>
  <c r="O2567"/>
  <c r="Q2567"/>
  <c r="S2567"/>
  <c r="V2567"/>
  <c r="U2567" s="1"/>
  <c r="Y2567"/>
  <c r="G2568"/>
  <c r="O2568"/>
  <c r="Q2568"/>
  <c r="S2568"/>
  <c r="V2568"/>
  <c r="U2568" s="1"/>
  <c r="Y2568"/>
  <c r="G2569"/>
  <c r="O2569"/>
  <c r="Q2569"/>
  <c r="S2569"/>
  <c r="V2569"/>
  <c r="U2569" s="1"/>
  <c r="Y2569"/>
  <c r="G2570"/>
  <c r="O2570"/>
  <c r="Q2570"/>
  <c r="S2570"/>
  <c r="V2570"/>
  <c r="U2570" s="1"/>
  <c r="Y2570"/>
  <c r="G2571"/>
  <c r="O2571"/>
  <c r="Q2571"/>
  <c r="S2571"/>
  <c r="V2571"/>
  <c r="U2571" s="1"/>
  <c r="Y2571"/>
  <c r="G2572"/>
  <c r="O2572"/>
  <c r="Q2572"/>
  <c r="S2572"/>
  <c r="V2572"/>
  <c r="U2572" s="1"/>
  <c r="Y2572"/>
  <c r="G2573"/>
  <c r="O2573"/>
  <c r="Q2573"/>
  <c r="S2573"/>
  <c r="V2573"/>
  <c r="U2573" s="1"/>
  <c r="Y2573"/>
  <c r="G2574"/>
  <c r="O2574"/>
  <c r="Q2574"/>
  <c r="S2574"/>
  <c r="V2574"/>
  <c r="U2574" s="1"/>
  <c r="Y2574"/>
  <c r="G2575"/>
  <c r="O2575"/>
  <c r="Q2575"/>
  <c r="S2575"/>
  <c r="V2575"/>
  <c r="U2575" s="1"/>
  <c r="Y2575"/>
  <c r="G2576"/>
  <c r="O2576"/>
  <c r="Q2576"/>
  <c r="S2576"/>
  <c r="V2576"/>
  <c r="U2576" s="1"/>
  <c r="Y2576"/>
  <c r="G2577"/>
  <c r="O2577"/>
  <c r="Q2577"/>
  <c r="S2577"/>
  <c r="V2577"/>
  <c r="U2577" s="1"/>
  <c r="Y2577"/>
  <c r="G2578"/>
  <c r="O2578"/>
  <c r="Q2578"/>
  <c r="S2578"/>
  <c r="V2578"/>
  <c r="U2578" s="1"/>
  <c r="Y2578"/>
  <c r="G2579"/>
  <c r="O2579"/>
  <c r="Q2579"/>
  <c r="S2579"/>
  <c r="V2579"/>
  <c r="U2579" s="1"/>
  <c r="Y2579"/>
  <c r="G2580"/>
  <c r="O2580"/>
  <c r="Q2580"/>
  <c r="S2580"/>
  <c r="V2580"/>
  <c r="U2580" s="1"/>
  <c r="Y2580"/>
  <c r="G2581"/>
  <c r="O2581"/>
  <c r="Q2581"/>
  <c r="S2581"/>
  <c r="V2581"/>
  <c r="U2581" s="1"/>
  <c r="Y2581"/>
  <c r="G2582"/>
  <c r="O2582"/>
  <c r="Q2582"/>
  <c r="S2582"/>
  <c r="V2582"/>
  <c r="U2582" s="1"/>
  <c r="Y2582"/>
  <c r="G2583"/>
  <c r="O2583"/>
  <c r="Q2583"/>
  <c r="S2583"/>
  <c r="V2583"/>
  <c r="U2583" s="1"/>
  <c r="Y2583"/>
  <c r="G2584"/>
  <c r="O2584"/>
  <c r="Q2584"/>
  <c r="S2584"/>
  <c r="V2584"/>
  <c r="U2584" s="1"/>
  <c r="Y2584"/>
  <c r="G2585"/>
  <c r="O2585"/>
  <c r="Q2585"/>
  <c r="S2585"/>
  <c r="V2585"/>
  <c r="U2585" s="1"/>
  <c r="Y2585"/>
  <c r="G2586"/>
  <c r="O2586"/>
  <c r="Q2586"/>
  <c r="S2586"/>
  <c r="V2586"/>
  <c r="U2586" s="1"/>
  <c r="Y2586"/>
  <c r="G2587"/>
  <c r="O2587"/>
  <c r="Q2587"/>
  <c r="S2587"/>
  <c r="V2587"/>
  <c r="U2587" s="1"/>
  <c r="Y2587"/>
  <c r="G2588"/>
  <c r="O2588"/>
  <c r="Q2588"/>
  <c r="S2588"/>
  <c r="V2588"/>
  <c r="U2588" s="1"/>
  <c r="Y2588"/>
  <c r="G2589"/>
  <c r="O2589"/>
  <c r="Q2589"/>
  <c r="S2589"/>
  <c r="V2589"/>
  <c r="U2589" s="1"/>
  <c r="Y2589"/>
  <c r="G2590"/>
  <c r="O2590"/>
  <c r="Q2590"/>
  <c r="S2590"/>
  <c r="V2590"/>
  <c r="U2590" s="1"/>
  <c r="Y2590"/>
  <c r="G2591"/>
  <c r="O2591"/>
  <c r="Q2591"/>
  <c r="S2591"/>
  <c r="V2591"/>
  <c r="U2591" s="1"/>
  <c r="Y2591"/>
  <c r="G2592"/>
  <c r="O2592"/>
  <c r="Q2592"/>
  <c r="S2592"/>
  <c r="V2592"/>
  <c r="U2592" s="1"/>
  <c r="Y2592"/>
  <c r="G2593"/>
  <c r="O2593"/>
  <c r="Q2593"/>
  <c r="S2593"/>
  <c r="V2593"/>
  <c r="U2593" s="1"/>
  <c r="Y2593"/>
  <c r="G2594"/>
  <c r="O2594"/>
  <c r="Q2594"/>
  <c r="S2594"/>
  <c r="V2594"/>
  <c r="U2594" s="1"/>
  <c r="Y2594"/>
  <c r="G2595"/>
  <c r="O2595"/>
  <c r="Q2595"/>
  <c r="S2595"/>
  <c r="V2595"/>
  <c r="U2595" s="1"/>
  <c r="Y2595"/>
  <c r="G2596"/>
  <c r="O2596"/>
  <c r="Q2596"/>
  <c r="S2596"/>
  <c r="V2596"/>
  <c r="U2596" s="1"/>
  <c r="Y2596"/>
  <c r="G2597"/>
  <c r="O2597"/>
  <c r="Q2597"/>
  <c r="S2597"/>
  <c r="V2597"/>
  <c r="U2597" s="1"/>
  <c r="Y2597"/>
  <c r="G2598"/>
  <c r="O2598"/>
  <c r="Q2598"/>
  <c r="S2598"/>
  <c r="V2598"/>
  <c r="U2598" s="1"/>
  <c r="Y2598"/>
  <c r="G2599"/>
  <c r="O2599"/>
  <c r="Q2599"/>
  <c r="S2599"/>
  <c r="V2599"/>
  <c r="U2599" s="1"/>
  <c r="Y2599"/>
  <c r="G2600"/>
  <c r="O2600"/>
  <c r="Q2600"/>
  <c r="S2600"/>
  <c r="V2600"/>
  <c r="U2600" s="1"/>
  <c r="Y2600"/>
  <c r="G2601"/>
  <c r="O2601"/>
  <c r="Q2601"/>
  <c r="S2601"/>
  <c r="V2601"/>
  <c r="U2601" s="1"/>
  <c r="Y2601"/>
  <c r="G2602"/>
  <c r="O2602"/>
  <c r="Q2602"/>
  <c r="S2602"/>
  <c r="V2602"/>
  <c r="U2602" s="1"/>
  <c r="Y2602"/>
  <c r="G2603"/>
  <c r="O2603"/>
  <c r="Q2603"/>
  <c r="S2603"/>
  <c r="V2603"/>
  <c r="U2603" s="1"/>
  <c r="Y2603"/>
  <c r="G2604"/>
  <c r="O2604"/>
  <c r="Q2604"/>
  <c r="S2604"/>
  <c r="V2604"/>
  <c r="U2604" s="1"/>
  <c r="Y2604"/>
  <c r="G2605"/>
  <c r="O2605"/>
  <c r="Q2605"/>
  <c r="S2605"/>
  <c r="V2605"/>
  <c r="U2605" s="1"/>
  <c r="Y2605"/>
  <c r="G2606"/>
  <c r="O2606"/>
  <c r="Q2606"/>
  <c r="S2606"/>
  <c r="V2606"/>
  <c r="U2606" s="1"/>
  <c r="Y2606"/>
  <c r="G2607"/>
  <c r="O2607"/>
  <c r="Q2607"/>
  <c r="S2607"/>
  <c r="V2607"/>
  <c r="U2607" s="1"/>
  <c r="Y2607"/>
  <c r="G2608"/>
  <c r="O2608"/>
  <c r="Q2608"/>
  <c r="S2608"/>
  <c r="V2608"/>
  <c r="U2608" s="1"/>
  <c r="Y2608"/>
  <c r="G2609"/>
  <c r="O2609"/>
  <c r="Q2609"/>
  <c r="S2609"/>
  <c r="V2609"/>
  <c r="U2609" s="1"/>
  <c r="Y2609"/>
  <c r="G2610"/>
  <c r="O2610"/>
  <c r="Q2610"/>
  <c r="S2610"/>
  <c r="V2610"/>
  <c r="U2610" s="1"/>
  <c r="Y2610"/>
  <c r="G2611"/>
  <c r="O2611"/>
  <c r="Q2611"/>
  <c r="S2611"/>
  <c r="V2611"/>
  <c r="U2611" s="1"/>
  <c r="Y2611"/>
  <c r="G2612"/>
  <c r="O2612"/>
  <c r="Q2612"/>
  <c r="S2612"/>
  <c r="V2612"/>
  <c r="U2612" s="1"/>
  <c r="Y2612"/>
  <c r="G2613"/>
  <c r="O2613"/>
  <c r="Q2613"/>
  <c r="S2613"/>
  <c r="V2613"/>
  <c r="U2613" s="1"/>
  <c r="Y2613"/>
  <c r="G2614"/>
  <c r="O2614"/>
  <c r="Q2614"/>
  <c r="S2614"/>
  <c r="V2614"/>
  <c r="U2614" s="1"/>
  <c r="Y2614"/>
  <c r="G2615"/>
  <c r="O2615"/>
  <c r="Q2615"/>
  <c r="S2615"/>
  <c r="V2615"/>
  <c r="U2615" s="1"/>
  <c r="Y2615"/>
  <c r="G2616"/>
  <c r="O2616"/>
  <c r="Q2616"/>
  <c r="S2616"/>
  <c r="V2616"/>
  <c r="U2616" s="1"/>
  <c r="Y2616"/>
  <c r="G2617"/>
  <c r="O2617"/>
  <c r="Q2617"/>
  <c r="S2617"/>
  <c r="V2617"/>
  <c r="U2617" s="1"/>
  <c r="Y2617"/>
  <c r="G2618"/>
  <c r="O2618"/>
  <c r="Q2618"/>
  <c r="S2618"/>
  <c r="V2618"/>
  <c r="U2618" s="1"/>
  <c r="Y2618"/>
  <c r="G2619"/>
  <c r="O2619"/>
  <c r="Q2619"/>
  <c r="S2619"/>
  <c r="V2619"/>
  <c r="U2619" s="1"/>
  <c r="Y2619"/>
  <c r="G2620"/>
  <c r="O2620"/>
  <c r="Q2620"/>
  <c r="S2620"/>
  <c r="V2620"/>
  <c r="U2620" s="1"/>
  <c r="Y2620"/>
  <c r="G2621"/>
  <c r="O2621"/>
  <c r="Q2621"/>
  <c r="S2621"/>
  <c r="V2621"/>
  <c r="U2621" s="1"/>
  <c r="Y2621"/>
  <c r="G2622"/>
  <c r="O2622"/>
  <c r="Q2622"/>
  <c r="S2622"/>
  <c r="V2622"/>
  <c r="U2622" s="1"/>
  <c r="Y2622"/>
  <c r="G2623"/>
  <c r="O2623"/>
  <c r="Q2623"/>
  <c r="S2623"/>
  <c r="V2623"/>
  <c r="U2623" s="1"/>
  <c r="Y2623"/>
  <c r="G2624"/>
  <c r="O2624"/>
  <c r="Q2624"/>
  <c r="S2624"/>
  <c r="V2624"/>
  <c r="U2624" s="1"/>
  <c r="Y2624"/>
  <c r="G2625"/>
  <c r="O2625"/>
  <c r="Q2625"/>
  <c r="S2625"/>
  <c r="V2625"/>
  <c r="U2625" s="1"/>
  <c r="Y2625"/>
  <c r="G2626"/>
  <c r="O2626"/>
  <c r="Q2626"/>
  <c r="S2626"/>
  <c r="V2626"/>
  <c r="U2626" s="1"/>
  <c r="Y2626"/>
  <c r="G2627"/>
  <c r="O2627"/>
  <c r="Q2627"/>
  <c r="S2627"/>
  <c r="V2627"/>
  <c r="U2627" s="1"/>
  <c r="Y2627"/>
  <c r="G2628"/>
  <c r="O2628"/>
  <c r="Q2628"/>
  <c r="S2628"/>
  <c r="V2628"/>
  <c r="U2628" s="1"/>
  <c r="Y2628"/>
  <c r="G2629"/>
  <c r="O2629"/>
  <c r="Q2629"/>
  <c r="S2629"/>
  <c r="V2629"/>
  <c r="U2629" s="1"/>
  <c r="Y2629"/>
  <c r="G2630"/>
  <c r="O2630"/>
  <c r="Q2630"/>
  <c r="S2630"/>
  <c r="V2630"/>
  <c r="U2630" s="1"/>
  <c r="Y2630"/>
  <c r="G2631"/>
  <c r="O2631"/>
  <c r="Q2631"/>
  <c r="S2631"/>
  <c r="V2631"/>
  <c r="U2631" s="1"/>
  <c r="Y2631"/>
  <c r="G2632"/>
  <c r="O2632"/>
  <c r="Q2632"/>
  <c r="S2632"/>
  <c r="V2632"/>
  <c r="U2632" s="1"/>
  <c r="Y2632"/>
  <c r="G2633"/>
  <c r="O2633"/>
  <c r="Q2633"/>
  <c r="S2633"/>
  <c r="V2633"/>
  <c r="U2633" s="1"/>
  <c r="Y2633"/>
  <c r="G2634"/>
  <c r="O2634"/>
  <c r="Q2634"/>
  <c r="S2634"/>
  <c r="V2634"/>
  <c r="U2634" s="1"/>
  <c r="Y2634"/>
  <c r="G2635"/>
  <c r="O2635"/>
  <c r="Q2635"/>
  <c r="S2635"/>
  <c r="V2635"/>
  <c r="U2635" s="1"/>
  <c r="Y2635"/>
  <c r="G2636"/>
  <c r="O2636"/>
  <c r="Q2636"/>
  <c r="S2636"/>
  <c r="V2636"/>
  <c r="U2636" s="1"/>
  <c r="Y2636"/>
  <c r="G2637"/>
  <c r="O2637"/>
  <c r="Q2637"/>
  <c r="S2637"/>
  <c r="V2637"/>
  <c r="U2637" s="1"/>
  <c r="Y2637"/>
  <c r="G2638"/>
  <c r="O2638"/>
  <c r="Q2638"/>
  <c r="S2638"/>
  <c r="V2638"/>
  <c r="U2638" s="1"/>
  <c r="Y2638"/>
  <c r="G2639"/>
  <c r="O2639"/>
  <c r="Q2639"/>
  <c r="S2639"/>
  <c r="V2639"/>
  <c r="U2639" s="1"/>
  <c r="Y2639"/>
  <c r="G2640"/>
  <c r="O2640"/>
  <c r="Q2640"/>
  <c r="S2640"/>
  <c r="V2640"/>
  <c r="U2640" s="1"/>
  <c r="Y2640"/>
  <c r="G2641"/>
  <c r="O2641"/>
  <c r="Q2641"/>
  <c r="S2641"/>
  <c r="V2641"/>
  <c r="U2641" s="1"/>
  <c r="Y2641"/>
  <c r="G2642"/>
  <c r="O2642"/>
  <c r="Q2642"/>
  <c r="S2642"/>
  <c r="V2642"/>
  <c r="U2642" s="1"/>
  <c r="Y2642"/>
  <c r="G2643"/>
  <c r="O2643"/>
  <c r="Q2643"/>
  <c r="S2643"/>
  <c r="V2643"/>
  <c r="U2643" s="1"/>
  <c r="Y2643"/>
  <c r="G2644"/>
  <c r="O2644"/>
  <c r="Q2644"/>
  <c r="S2644"/>
  <c r="V2644"/>
  <c r="U2644" s="1"/>
  <c r="Y2644"/>
  <c r="G2645"/>
  <c r="O2645"/>
  <c r="Q2645"/>
  <c r="S2645"/>
  <c r="V2645"/>
  <c r="U2645" s="1"/>
  <c r="Y2645"/>
  <c r="G2646"/>
  <c r="O2646"/>
  <c r="Q2646"/>
  <c r="S2646"/>
  <c r="V2646"/>
  <c r="U2646" s="1"/>
  <c r="Y2646"/>
  <c r="G2647"/>
  <c r="O2647"/>
  <c r="Q2647"/>
  <c r="S2647"/>
  <c r="V2647"/>
  <c r="U2647" s="1"/>
  <c r="Y2647"/>
  <c r="G2648"/>
  <c r="O2648"/>
  <c r="Q2648"/>
  <c r="S2648"/>
  <c r="V2648"/>
  <c r="U2648" s="1"/>
  <c r="Y2648"/>
  <c r="G2649"/>
  <c r="O2649"/>
  <c r="Q2649"/>
  <c r="S2649"/>
  <c r="V2649"/>
  <c r="U2649" s="1"/>
  <c r="Y2649"/>
  <c r="G2650"/>
  <c r="O2650"/>
  <c r="Q2650"/>
  <c r="S2650"/>
  <c r="V2650"/>
  <c r="U2650" s="1"/>
  <c r="Y2650"/>
  <c r="G2651"/>
  <c r="O2651"/>
  <c r="Q2651"/>
  <c r="S2651"/>
  <c r="V2651"/>
  <c r="U2651" s="1"/>
  <c r="Y2651"/>
  <c r="G2652"/>
  <c r="O2652"/>
  <c r="Q2652"/>
  <c r="S2652"/>
  <c r="V2652"/>
  <c r="U2652" s="1"/>
  <c r="Y2652"/>
  <c r="G2653"/>
  <c r="O2653"/>
  <c r="Q2653"/>
  <c r="S2653"/>
  <c r="V2653"/>
  <c r="U2653" s="1"/>
  <c r="Y2653"/>
  <c r="G2654"/>
  <c r="O2654"/>
  <c r="Q2654"/>
  <c r="S2654"/>
  <c r="V2654"/>
  <c r="U2654" s="1"/>
  <c r="Y2654"/>
  <c r="G2655"/>
  <c r="O2655"/>
  <c r="Q2655"/>
  <c r="S2655"/>
  <c r="V2655"/>
  <c r="U2655" s="1"/>
  <c r="Y2655"/>
  <c r="G2656"/>
  <c r="O2656"/>
  <c r="Q2656"/>
  <c r="S2656"/>
  <c r="V2656"/>
  <c r="U2656" s="1"/>
  <c r="Y2656"/>
  <c r="G2657"/>
  <c r="O2657"/>
  <c r="Q2657"/>
  <c r="S2657"/>
  <c r="V2657"/>
  <c r="U2657" s="1"/>
  <c r="Y2657"/>
  <c r="G2658"/>
  <c r="O2658"/>
  <c r="Q2658"/>
  <c r="S2658"/>
  <c r="V2658"/>
  <c r="U2658" s="1"/>
  <c r="Y2658"/>
  <c r="G2659"/>
  <c r="O2659"/>
  <c r="Q2659"/>
  <c r="S2659"/>
  <c r="V2659"/>
  <c r="U2659" s="1"/>
  <c r="Y2659"/>
  <c r="G2660"/>
  <c r="O2660"/>
  <c r="Q2660"/>
  <c r="S2660"/>
  <c r="V2660"/>
  <c r="U2660" s="1"/>
  <c r="Y2660"/>
  <c r="G2661"/>
  <c r="O2661"/>
  <c r="Q2661"/>
  <c r="S2661"/>
  <c r="V2661"/>
  <c r="U2661" s="1"/>
  <c r="Y2661"/>
  <c r="G2662"/>
  <c r="O2662"/>
  <c r="Q2662"/>
  <c r="S2662"/>
  <c r="V2662"/>
  <c r="U2662" s="1"/>
  <c r="Y2662"/>
  <c r="G2663"/>
  <c r="O2663"/>
  <c r="Q2663"/>
  <c r="S2663"/>
  <c r="V2663"/>
  <c r="U2663" s="1"/>
  <c r="Y2663"/>
  <c r="G2664"/>
  <c r="O2664"/>
  <c r="Q2664"/>
  <c r="S2664"/>
  <c r="V2664"/>
  <c r="U2664" s="1"/>
  <c r="Y2664"/>
  <c r="G2665"/>
  <c r="O2665"/>
  <c r="Q2665"/>
  <c r="S2665"/>
  <c r="V2665"/>
  <c r="U2665" s="1"/>
  <c r="Y2665"/>
  <c r="G2666"/>
  <c r="O2666"/>
  <c r="Q2666"/>
  <c r="S2666"/>
  <c r="V2666"/>
  <c r="U2666" s="1"/>
  <c r="Y2666"/>
  <c r="G2667"/>
  <c r="O2667"/>
  <c r="Q2667"/>
  <c r="S2667"/>
  <c r="V2667"/>
  <c r="U2667" s="1"/>
  <c r="Y2667"/>
  <c r="G2668"/>
  <c r="O2668"/>
  <c r="Q2668"/>
  <c r="S2668"/>
  <c r="V2668"/>
  <c r="U2668" s="1"/>
  <c r="Y2668"/>
  <c r="G2669"/>
  <c r="O2669"/>
  <c r="Q2669"/>
  <c r="S2669"/>
  <c r="V2669"/>
  <c r="U2669" s="1"/>
  <c r="Y2669"/>
  <c r="G2670"/>
  <c r="O2670"/>
  <c r="Q2670"/>
  <c r="S2670"/>
  <c r="V2670"/>
  <c r="U2670" s="1"/>
  <c r="Y2670"/>
  <c r="G2671"/>
  <c r="O2671"/>
  <c r="Q2671"/>
  <c r="S2671"/>
  <c r="V2671"/>
  <c r="U2671" s="1"/>
  <c r="Y2671"/>
  <c r="G2672"/>
  <c r="O2672"/>
  <c r="Q2672"/>
  <c r="S2672"/>
  <c r="V2672"/>
  <c r="U2672" s="1"/>
  <c r="Y2672"/>
  <c r="G2673"/>
  <c r="O2673"/>
  <c r="Q2673"/>
  <c r="S2673"/>
  <c r="V2673"/>
  <c r="U2673" s="1"/>
  <c r="Y2673"/>
  <c r="G2674"/>
  <c r="O2674"/>
  <c r="Q2674"/>
  <c r="S2674"/>
  <c r="V2674"/>
  <c r="U2674" s="1"/>
  <c r="Y2674"/>
  <c r="G2675"/>
  <c r="O2675"/>
  <c r="Q2675"/>
  <c r="S2675"/>
  <c r="V2675"/>
  <c r="U2675" s="1"/>
  <c r="Y2675"/>
  <c r="G2676"/>
  <c r="O2676"/>
  <c r="Q2676"/>
  <c r="S2676"/>
  <c r="V2676"/>
  <c r="U2676" s="1"/>
  <c r="Y2676"/>
  <c r="G2677"/>
  <c r="O2677"/>
  <c r="Q2677"/>
  <c r="S2677"/>
  <c r="V2677"/>
  <c r="U2677" s="1"/>
  <c r="Y2677"/>
  <c r="G2678"/>
  <c r="O2678"/>
  <c r="Q2678"/>
  <c r="S2678"/>
  <c r="V2678"/>
  <c r="U2678" s="1"/>
  <c r="Y2678"/>
  <c r="G2679"/>
  <c r="O2679"/>
  <c r="Q2679"/>
  <c r="S2679"/>
  <c r="V2679"/>
  <c r="U2679" s="1"/>
  <c r="Y2679"/>
  <c r="G2680"/>
  <c r="O2680"/>
  <c r="Q2680"/>
  <c r="S2680"/>
  <c r="V2680"/>
  <c r="U2680" s="1"/>
  <c r="Y2680"/>
  <c r="G2681"/>
  <c r="O2681"/>
  <c r="Q2681"/>
  <c r="S2681"/>
  <c r="V2681"/>
  <c r="U2681" s="1"/>
  <c r="Y2681"/>
  <c r="G2682"/>
  <c r="O2682"/>
  <c r="Q2682"/>
  <c r="S2682"/>
  <c r="V2682"/>
  <c r="U2682" s="1"/>
  <c r="Y2682"/>
  <c r="G2683"/>
  <c r="O2683"/>
  <c r="Q2683"/>
  <c r="S2683"/>
  <c r="V2683"/>
  <c r="U2683" s="1"/>
  <c r="Y2683"/>
  <c r="G2684"/>
  <c r="O2684"/>
  <c r="Q2684"/>
  <c r="S2684"/>
  <c r="V2684"/>
  <c r="U2684" s="1"/>
  <c r="Y2684"/>
  <c r="G2685"/>
  <c r="O2685"/>
  <c r="Q2685"/>
  <c r="S2685"/>
  <c r="V2685"/>
  <c r="U2685" s="1"/>
  <c r="Y2685"/>
  <c r="G2686"/>
  <c r="O2686"/>
  <c r="Q2686"/>
  <c r="S2686"/>
  <c r="V2686"/>
  <c r="U2686" s="1"/>
  <c r="Y2686"/>
  <c r="G2687"/>
  <c r="O2687"/>
  <c r="Q2687"/>
  <c r="S2687"/>
  <c r="V2687"/>
  <c r="U2687" s="1"/>
  <c r="Y2687"/>
  <c r="G2688"/>
  <c r="O2688"/>
  <c r="Q2688"/>
  <c r="S2688"/>
  <c r="V2688"/>
  <c r="U2688" s="1"/>
  <c r="Y2688"/>
  <c r="G2689"/>
  <c r="O2689"/>
  <c r="Q2689"/>
  <c r="S2689"/>
  <c r="V2689"/>
  <c r="U2689" s="1"/>
  <c r="Y2689"/>
  <c r="G2690"/>
  <c r="O2690"/>
  <c r="Q2690"/>
  <c r="S2690"/>
  <c r="V2690"/>
  <c r="U2690" s="1"/>
  <c r="Y2690"/>
  <c r="G2691"/>
  <c r="O2691"/>
  <c r="Q2691"/>
  <c r="S2691"/>
  <c r="V2691"/>
  <c r="U2691" s="1"/>
  <c r="Y2691"/>
  <c r="G2692"/>
  <c r="O2692"/>
  <c r="Q2692"/>
  <c r="S2692"/>
  <c r="V2692"/>
  <c r="U2692" s="1"/>
  <c r="Y2692"/>
  <c r="G2693"/>
  <c r="O2693"/>
  <c r="Q2693"/>
  <c r="S2693"/>
  <c r="V2693"/>
  <c r="U2693" s="1"/>
  <c r="Y2693"/>
  <c r="G2694"/>
  <c r="O2694"/>
  <c r="Q2694"/>
  <c r="S2694"/>
  <c r="V2694"/>
  <c r="U2694" s="1"/>
  <c r="Y2694"/>
  <c r="G2695"/>
  <c r="O2695"/>
  <c r="Q2695"/>
  <c r="S2695"/>
  <c r="V2695"/>
  <c r="U2695" s="1"/>
  <c r="Y2695"/>
  <c r="G2696"/>
  <c r="O2696"/>
  <c r="Q2696"/>
  <c r="S2696"/>
  <c r="V2696"/>
  <c r="U2696" s="1"/>
  <c r="Y2696"/>
  <c r="G2697"/>
  <c r="O2697"/>
  <c r="Q2697"/>
  <c r="S2697"/>
  <c r="V2697"/>
  <c r="U2697" s="1"/>
  <c r="Y2697"/>
  <c r="G2698"/>
  <c r="O2698"/>
  <c r="Q2698"/>
  <c r="S2698"/>
  <c r="V2698"/>
  <c r="U2698" s="1"/>
  <c r="Y2698"/>
  <c r="G2699"/>
  <c r="O2699"/>
  <c r="Q2699"/>
  <c r="S2699"/>
  <c r="V2699"/>
  <c r="U2699" s="1"/>
  <c r="Y2699"/>
  <c r="G2700"/>
  <c r="O2700"/>
  <c r="Q2700"/>
  <c r="S2700"/>
  <c r="V2700"/>
  <c r="U2700" s="1"/>
  <c r="Y2700"/>
  <c r="G2701"/>
  <c r="O2701"/>
  <c r="Q2701"/>
  <c r="S2701"/>
  <c r="V2701"/>
  <c r="U2701" s="1"/>
  <c r="Y2701"/>
  <c r="G2702"/>
  <c r="O2702"/>
  <c r="Q2702"/>
  <c r="S2702"/>
  <c r="V2702"/>
  <c r="U2702" s="1"/>
  <c r="Y2702"/>
  <c r="G2703"/>
  <c r="O2703"/>
  <c r="Q2703"/>
  <c r="S2703"/>
  <c r="V2703"/>
  <c r="U2703" s="1"/>
  <c r="Y2703"/>
  <c r="G2704"/>
  <c r="O2704"/>
  <c r="Q2704"/>
  <c r="S2704"/>
  <c r="V2704"/>
  <c r="U2704" s="1"/>
  <c r="Y2704"/>
  <c r="G2705"/>
  <c r="O2705"/>
  <c r="Q2705"/>
  <c r="S2705"/>
  <c r="V2705"/>
  <c r="U2705" s="1"/>
  <c r="Y2705"/>
  <c r="G2706"/>
  <c r="O2706"/>
  <c r="Q2706"/>
  <c r="S2706"/>
  <c r="V2706"/>
  <c r="U2706" s="1"/>
  <c r="Y2706"/>
  <c r="G2707"/>
  <c r="O2707"/>
  <c r="Q2707"/>
  <c r="S2707"/>
  <c r="V2707"/>
  <c r="U2707" s="1"/>
  <c r="Y2707"/>
  <c r="G2708"/>
  <c r="O2708"/>
  <c r="Q2708"/>
  <c r="S2708"/>
  <c r="V2708"/>
  <c r="U2708" s="1"/>
  <c r="Y2708"/>
  <c r="G2709"/>
  <c r="O2709"/>
  <c r="Q2709"/>
  <c r="S2709"/>
  <c r="V2709"/>
  <c r="U2709" s="1"/>
  <c r="Y2709"/>
  <c r="G2710"/>
  <c r="O2710"/>
  <c r="Q2710"/>
  <c r="S2710"/>
  <c r="V2710"/>
  <c r="U2710" s="1"/>
  <c r="Y2710"/>
  <c r="G2711"/>
  <c r="O2711"/>
  <c r="Q2711"/>
  <c r="S2711"/>
  <c r="V2711"/>
  <c r="U2711" s="1"/>
  <c r="Y2711"/>
  <c r="G2712"/>
  <c r="O2712"/>
  <c r="Q2712"/>
  <c r="S2712"/>
  <c r="V2712"/>
  <c r="U2712" s="1"/>
  <c r="Y2712"/>
  <c r="G2713"/>
  <c r="O2713"/>
  <c r="Q2713"/>
  <c r="S2713"/>
  <c r="V2713"/>
  <c r="U2713" s="1"/>
  <c r="Y2713"/>
  <c r="G2714"/>
  <c r="O2714"/>
  <c r="Q2714"/>
  <c r="S2714"/>
  <c r="V2714"/>
  <c r="U2714" s="1"/>
  <c r="Y2714"/>
  <c r="G2715"/>
  <c r="O2715"/>
  <c r="Q2715"/>
  <c r="S2715"/>
  <c r="V2715"/>
  <c r="U2715" s="1"/>
  <c r="Y2715"/>
  <c r="G2716"/>
  <c r="O2716"/>
  <c r="Q2716"/>
  <c r="S2716"/>
  <c r="V2716"/>
  <c r="U2716" s="1"/>
  <c r="Y2716"/>
  <c r="G2717"/>
  <c r="O2717"/>
  <c r="Q2717"/>
  <c r="S2717"/>
  <c r="V2717"/>
  <c r="U2717" s="1"/>
  <c r="Y2717"/>
  <c r="G2718"/>
  <c r="O2718"/>
  <c r="Q2718"/>
  <c r="S2718"/>
  <c r="V2718"/>
  <c r="U2718" s="1"/>
  <c r="Y2718"/>
  <c r="G2719"/>
  <c r="O2719"/>
  <c r="Q2719"/>
  <c r="S2719"/>
  <c r="V2719"/>
  <c r="U2719" s="1"/>
  <c r="Y2719"/>
  <c r="G2720"/>
  <c r="O2720"/>
  <c r="Q2720"/>
  <c r="S2720"/>
  <c r="V2720"/>
  <c r="U2720" s="1"/>
  <c r="Y2720"/>
  <c r="G2721"/>
  <c r="O2721"/>
  <c r="Q2721"/>
  <c r="S2721"/>
  <c r="V2721"/>
  <c r="U2721" s="1"/>
  <c r="Y2721"/>
  <c r="G2722"/>
  <c r="O2722"/>
  <c r="Q2722"/>
  <c r="S2722"/>
  <c r="V2722"/>
  <c r="U2722" s="1"/>
  <c r="Y2722"/>
  <c r="G2723"/>
  <c r="O2723"/>
  <c r="Q2723"/>
  <c r="S2723"/>
  <c r="V2723"/>
  <c r="U2723" s="1"/>
  <c r="Y2723"/>
  <c r="G2724"/>
  <c r="O2724"/>
  <c r="Q2724"/>
  <c r="S2724"/>
  <c r="V2724"/>
  <c r="U2724" s="1"/>
  <c r="Y2724"/>
  <c r="G2725"/>
  <c r="O2725"/>
  <c r="Q2725"/>
  <c r="S2725"/>
  <c r="V2725"/>
  <c r="U2725" s="1"/>
  <c r="Y2725"/>
  <c r="G2726"/>
  <c r="O2726"/>
  <c r="Q2726"/>
  <c r="S2726"/>
  <c r="V2726"/>
  <c r="U2726" s="1"/>
  <c r="Y2726"/>
  <c r="G2727"/>
  <c r="O2727"/>
  <c r="Q2727"/>
  <c r="S2727"/>
  <c r="V2727"/>
  <c r="U2727" s="1"/>
  <c r="Y2727"/>
  <c r="G2728"/>
  <c r="O2728"/>
  <c r="Q2728"/>
  <c r="S2728"/>
  <c r="V2728"/>
  <c r="U2728" s="1"/>
  <c r="Y2728"/>
  <c r="G2729"/>
  <c r="O2729"/>
  <c r="Q2729"/>
  <c r="S2729"/>
  <c r="V2729"/>
  <c r="U2729" s="1"/>
  <c r="Y2729"/>
  <c r="G2730"/>
  <c r="O2730"/>
  <c r="Q2730"/>
  <c r="S2730"/>
  <c r="V2730"/>
  <c r="U2730" s="1"/>
  <c r="Y2730"/>
  <c r="G2731"/>
  <c r="O2731"/>
  <c r="Q2731"/>
  <c r="S2731"/>
  <c r="V2731"/>
  <c r="U2731" s="1"/>
  <c r="Y2731"/>
  <c r="G2732"/>
  <c r="O2732"/>
  <c r="Q2732"/>
  <c r="S2732"/>
  <c r="V2732"/>
  <c r="U2732" s="1"/>
  <c r="Y2732"/>
  <c r="G2733"/>
  <c r="O2733"/>
  <c r="Q2733"/>
  <c r="S2733"/>
  <c r="V2733"/>
  <c r="U2733" s="1"/>
  <c r="Y2733"/>
  <c r="G2734"/>
  <c r="O2734"/>
  <c r="Q2734"/>
  <c r="S2734"/>
  <c r="V2734"/>
  <c r="U2734" s="1"/>
  <c r="Y2734"/>
  <c r="G2735"/>
  <c r="O2735"/>
  <c r="Q2735"/>
  <c r="S2735"/>
  <c r="V2735"/>
  <c r="U2735" s="1"/>
  <c r="Y2735"/>
  <c r="G2736"/>
  <c r="O2736"/>
  <c r="Q2736"/>
  <c r="S2736"/>
  <c r="V2736"/>
  <c r="U2736" s="1"/>
  <c r="Y2736"/>
  <c r="G2737"/>
  <c r="O2737"/>
  <c r="Q2737"/>
  <c r="S2737"/>
  <c r="V2737"/>
  <c r="U2737" s="1"/>
  <c r="Y2737"/>
  <c r="G2738"/>
  <c r="O2738"/>
  <c r="Q2738"/>
  <c r="S2738"/>
  <c r="V2738"/>
  <c r="U2738" s="1"/>
  <c r="Y2738"/>
  <c r="G2739"/>
  <c r="O2739"/>
  <c r="Q2739"/>
  <c r="S2739"/>
  <c r="V2739"/>
  <c r="U2739" s="1"/>
  <c r="Y2739"/>
  <c r="G2740"/>
  <c r="O2740"/>
  <c r="Q2740"/>
  <c r="S2740"/>
  <c r="V2740"/>
  <c r="U2740" s="1"/>
  <c r="Y2740"/>
  <c r="G2741"/>
  <c r="O2741"/>
  <c r="Q2741"/>
  <c r="S2741"/>
  <c r="V2741"/>
  <c r="U2741" s="1"/>
  <c r="Y2741"/>
  <c r="G2742"/>
  <c r="O2742"/>
  <c r="Q2742"/>
  <c r="S2742"/>
  <c r="V2742"/>
  <c r="U2742" s="1"/>
  <c r="Y2742"/>
  <c r="G2743"/>
  <c r="O2743"/>
  <c r="Q2743"/>
  <c r="S2743"/>
  <c r="V2743"/>
  <c r="U2743" s="1"/>
  <c r="Y2743"/>
  <c r="G2744"/>
  <c r="O2744"/>
  <c r="Q2744"/>
  <c r="S2744"/>
  <c r="V2744"/>
  <c r="U2744" s="1"/>
  <c r="Y2744"/>
  <c r="G2745"/>
  <c r="O2745"/>
  <c r="Q2745"/>
  <c r="S2745"/>
  <c r="V2745"/>
  <c r="U2745" s="1"/>
  <c r="Y2745"/>
  <c r="G2746"/>
  <c r="O2746"/>
  <c r="Q2746"/>
  <c r="S2746"/>
  <c r="V2746"/>
  <c r="U2746" s="1"/>
  <c r="Y2746"/>
  <c r="G2747"/>
  <c r="O2747"/>
  <c r="Q2747"/>
  <c r="S2747"/>
  <c r="V2747"/>
  <c r="U2747" s="1"/>
  <c r="Y2747"/>
  <c r="G2748"/>
  <c r="O2748"/>
  <c r="Q2748"/>
  <c r="S2748"/>
  <c r="V2748"/>
  <c r="U2748" s="1"/>
  <c r="Y2748"/>
  <c r="G2749"/>
  <c r="O2749"/>
  <c r="Q2749"/>
  <c r="S2749"/>
  <c r="V2749"/>
  <c r="U2749" s="1"/>
  <c r="Y2749"/>
  <c r="G2750"/>
  <c r="O2750"/>
  <c r="Q2750"/>
  <c r="S2750"/>
  <c r="V2750"/>
  <c r="U2750" s="1"/>
  <c r="Y2750"/>
  <c r="G2751"/>
  <c r="O2751"/>
  <c r="Q2751"/>
  <c r="S2751"/>
  <c r="V2751"/>
  <c r="U2751" s="1"/>
  <c r="Y2751"/>
  <c r="G2752"/>
  <c r="O2752"/>
  <c r="Q2752"/>
  <c r="S2752"/>
  <c r="V2752"/>
  <c r="U2752" s="1"/>
  <c r="Y2752"/>
  <c r="G2753"/>
  <c r="O2753"/>
  <c r="Q2753"/>
  <c r="S2753"/>
  <c r="V2753"/>
  <c r="U2753" s="1"/>
  <c r="Y2753"/>
  <c r="G2754"/>
  <c r="O2754"/>
  <c r="Q2754"/>
  <c r="S2754"/>
  <c r="V2754"/>
  <c r="U2754" s="1"/>
  <c r="Y2754"/>
  <c r="G2755"/>
  <c r="O2755"/>
  <c r="Q2755"/>
  <c r="S2755"/>
  <c r="V2755"/>
  <c r="U2755" s="1"/>
  <c r="Y2755"/>
  <c r="G2756"/>
  <c r="O2756"/>
  <c r="Q2756"/>
  <c r="S2756"/>
  <c r="V2756"/>
  <c r="U2756" s="1"/>
  <c r="Y2756"/>
  <c r="G2757"/>
  <c r="O2757"/>
  <c r="Q2757"/>
  <c r="S2757"/>
  <c r="V2757"/>
  <c r="U2757" s="1"/>
  <c r="Y2757"/>
  <c r="G2758"/>
  <c r="O2758"/>
  <c r="Q2758"/>
  <c r="S2758"/>
  <c r="V2758"/>
  <c r="U2758" s="1"/>
  <c r="Y2758"/>
  <c r="G2759"/>
  <c r="O2759"/>
  <c r="Q2759"/>
  <c r="S2759"/>
  <c r="V2759"/>
  <c r="U2759" s="1"/>
  <c r="Y2759"/>
  <c r="G2760"/>
  <c r="O2760"/>
  <c r="Q2760"/>
  <c r="S2760"/>
  <c r="V2760"/>
  <c r="U2760" s="1"/>
  <c r="Y2760"/>
  <c r="G2761"/>
  <c r="O2761"/>
  <c r="Q2761"/>
  <c r="S2761"/>
  <c r="V2761"/>
  <c r="U2761" s="1"/>
  <c r="Y2761"/>
  <c r="G2762"/>
  <c r="O2762"/>
  <c r="Q2762"/>
  <c r="S2762"/>
  <c r="V2762"/>
  <c r="U2762" s="1"/>
  <c r="Y2762"/>
  <c r="G2763"/>
  <c r="O2763"/>
  <c r="Q2763"/>
  <c r="S2763"/>
  <c r="V2763"/>
  <c r="U2763" s="1"/>
  <c r="Y2763"/>
  <c r="G2764"/>
  <c r="O2764"/>
  <c r="Q2764"/>
  <c r="S2764"/>
  <c r="V2764"/>
  <c r="U2764" s="1"/>
  <c r="Y2764"/>
  <c r="G2765"/>
  <c r="O2765"/>
  <c r="Q2765"/>
  <c r="S2765"/>
  <c r="V2765"/>
  <c r="U2765" s="1"/>
  <c r="Y2765"/>
  <c r="G2766"/>
  <c r="O2766"/>
  <c r="Q2766"/>
  <c r="S2766"/>
  <c r="V2766"/>
  <c r="U2766" s="1"/>
  <c r="Y2766"/>
  <c r="G2767"/>
  <c r="O2767"/>
  <c r="Q2767"/>
  <c r="S2767"/>
  <c r="V2767"/>
  <c r="U2767" s="1"/>
  <c r="Y2767"/>
  <c r="G2768"/>
  <c r="O2768"/>
  <c r="Q2768"/>
  <c r="S2768"/>
  <c r="V2768"/>
  <c r="U2768" s="1"/>
  <c r="Y2768"/>
  <c r="G2769"/>
  <c r="O2769"/>
  <c r="Q2769"/>
  <c r="S2769"/>
  <c r="V2769"/>
  <c r="U2769" s="1"/>
  <c r="Y2769"/>
  <c r="G2770"/>
  <c r="O2770"/>
  <c r="Q2770"/>
  <c r="S2770"/>
  <c r="V2770"/>
  <c r="U2770" s="1"/>
  <c r="Y2770"/>
  <c r="G2771"/>
  <c r="O2771"/>
  <c r="Q2771"/>
  <c r="S2771"/>
  <c r="V2771"/>
  <c r="U2771" s="1"/>
  <c r="Y2771"/>
  <c r="G2772"/>
  <c r="O2772"/>
  <c r="Q2772"/>
  <c r="S2772"/>
  <c r="V2772"/>
  <c r="U2772" s="1"/>
  <c r="Y2772"/>
  <c r="G2773"/>
  <c r="O2773"/>
  <c r="Q2773"/>
  <c r="S2773"/>
  <c r="V2773"/>
  <c r="U2773" s="1"/>
  <c r="Y2773"/>
  <c r="G2774"/>
  <c r="O2774"/>
  <c r="Q2774"/>
  <c r="S2774"/>
  <c r="V2774"/>
  <c r="U2774" s="1"/>
  <c r="Y2774"/>
  <c r="G2775"/>
  <c r="O2775"/>
  <c r="Q2775"/>
  <c r="S2775"/>
  <c r="V2775"/>
  <c r="U2775" s="1"/>
  <c r="Y2775"/>
  <c r="G2776"/>
  <c r="O2776"/>
  <c r="Q2776"/>
  <c r="S2776"/>
  <c r="V2776"/>
  <c r="U2776" s="1"/>
  <c r="Y2776"/>
  <c r="G2777"/>
  <c r="O2777"/>
  <c r="Q2777"/>
  <c r="S2777"/>
  <c r="V2777"/>
  <c r="U2777" s="1"/>
  <c r="Y2777"/>
  <c r="G2778"/>
  <c r="O2778"/>
  <c r="Q2778"/>
  <c r="S2778"/>
  <c r="V2778"/>
  <c r="U2778" s="1"/>
  <c r="Y2778"/>
  <c r="G2779"/>
  <c r="O2779"/>
  <c r="Q2779"/>
  <c r="S2779"/>
  <c r="V2779"/>
  <c r="U2779" s="1"/>
  <c r="Y2779"/>
  <c r="G2780"/>
  <c r="O2780"/>
  <c r="Q2780"/>
  <c r="S2780"/>
  <c r="V2780"/>
  <c r="U2780" s="1"/>
  <c r="Y2780"/>
  <c r="G2781"/>
  <c r="O2781"/>
  <c r="Q2781"/>
  <c r="S2781"/>
  <c r="V2781"/>
  <c r="U2781" s="1"/>
  <c r="Y2781"/>
  <c r="G2782"/>
  <c r="O2782"/>
  <c r="Q2782"/>
  <c r="S2782"/>
  <c r="V2782"/>
  <c r="U2782" s="1"/>
  <c r="Y2782"/>
  <c r="G2783"/>
  <c r="O2783"/>
  <c r="Q2783"/>
  <c r="S2783"/>
  <c r="V2783"/>
  <c r="U2783" s="1"/>
  <c r="Y2783"/>
  <c r="G2784"/>
  <c r="O2784"/>
  <c r="Q2784"/>
  <c r="S2784"/>
  <c r="V2784"/>
  <c r="U2784" s="1"/>
  <c r="Y2784"/>
  <c r="G2785"/>
  <c r="O2785"/>
  <c r="Q2785"/>
  <c r="S2785"/>
  <c r="V2785"/>
  <c r="U2785" s="1"/>
  <c r="Y2785"/>
  <c r="G2786"/>
  <c r="O2786"/>
  <c r="Q2786"/>
  <c r="S2786"/>
  <c r="V2786"/>
  <c r="U2786" s="1"/>
  <c r="Y2786"/>
  <c r="G2787"/>
  <c r="O2787"/>
  <c r="Q2787"/>
  <c r="S2787"/>
  <c r="V2787"/>
  <c r="U2787" s="1"/>
  <c r="Y2787"/>
  <c r="G2788"/>
  <c r="O2788"/>
  <c r="Q2788"/>
  <c r="S2788"/>
  <c r="V2788"/>
  <c r="U2788" s="1"/>
  <c r="Y2788"/>
  <c r="G2789"/>
  <c r="O2789"/>
  <c r="Q2789"/>
  <c r="S2789"/>
  <c r="V2789"/>
  <c r="U2789" s="1"/>
  <c r="Y2789"/>
  <c r="G2790"/>
  <c r="O2790"/>
  <c r="Q2790"/>
  <c r="S2790"/>
  <c r="V2790"/>
  <c r="U2790" s="1"/>
  <c r="Y2790"/>
  <c r="G2791"/>
  <c r="O2791"/>
  <c r="Q2791"/>
  <c r="S2791"/>
  <c r="V2791"/>
  <c r="U2791" s="1"/>
  <c r="Y2791"/>
  <c r="G2792"/>
  <c r="O2792"/>
  <c r="Q2792"/>
  <c r="S2792"/>
  <c r="V2792"/>
  <c r="U2792" s="1"/>
  <c r="Y2792"/>
  <c r="G2793"/>
  <c r="O2793"/>
  <c r="Q2793"/>
  <c r="S2793"/>
  <c r="V2793"/>
  <c r="U2793" s="1"/>
  <c r="Y2793"/>
  <c r="G2794"/>
  <c r="O2794"/>
  <c r="Q2794"/>
  <c r="S2794"/>
  <c r="V2794"/>
  <c r="U2794" s="1"/>
  <c r="Y2794"/>
  <c r="G2795"/>
  <c r="O2795"/>
  <c r="Q2795"/>
  <c r="S2795"/>
  <c r="V2795"/>
  <c r="U2795" s="1"/>
  <c r="Y2795"/>
  <c r="G2796"/>
  <c r="O2796"/>
  <c r="Q2796"/>
  <c r="S2796"/>
  <c r="V2796"/>
  <c r="U2796" s="1"/>
  <c r="Y2796"/>
  <c r="G2797"/>
  <c r="O2797"/>
  <c r="Q2797"/>
  <c r="S2797"/>
  <c r="V2797"/>
  <c r="U2797" s="1"/>
  <c r="Y2797"/>
  <c r="G2798"/>
  <c r="O2798"/>
  <c r="Q2798"/>
  <c r="S2798"/>
  <c r="V2798"/>
  <c r="U2798" s="1"/>
  <c r="Y2798"/>
  <c r="G2799"/>
  <c r="O2799"/>
  <c r="Q2799"/>
  <c r="S2799"/>
  <c r="V2799"/>
  <c r="U2799" s="1"/>
  <c r="Y2799"/>
  <c r="G2800"/>
  <c r="O2800"/>
  <c r="Q2800"/>
  <c r="S2800"/>
  <c r="V2800"/>
  <c r="U2800" s="1"/>
  <c r="Y2800"/>
  <c r="G2801"/>
  <c r="O2801"/>
  <c r="Q2801"/>
  <c r="S2801"/>
  <c r="V2801"/>
  <c r="U2801" s="1"/>
  <c r="Y2801"/>
  <c r="G2802"/>
  <c r="O2802"/>
  <c r="Q2802"/>
  <c r="S2802"/>
  <c r="V2802"/>
  <c r="U2802" s="1"/>
  <c r="Y2802"/>
  <c r="G2803"/>
  <c r="O2803"/>
  <c r="Q2803"/>
  <c r="S2803"/>
  <c r="V2803"/>
  <c r="U2803" s="1"/>
  <c r="Y2803"/>
  <c r="G2804"/>
  <c r="O2804"/>
  <c r="Q2804"/>
  <c r="S2804"/>
  <c r="V2804"/>
  <c r="U2804" s="1"/>
  <c r="Y2804"/>
  <c r="G2805"/>
  <c r="O2805"/>
  <c r="Q2805"/>
  <c r="S2805"/>
  <c r="V2805"/>
  <c r="U2805" s="1"/>
  <c r="Y2805"/>
  <c r="G2806"/>
  <c r="O2806"/>
  <c r="Q2806"/>
  <c r="S2806"/>
  <c r="V2806"/>
  <c r="U2806" s="1"/>
  <c r="Y2806"/>
  <c r="G2807"/>
  <c r="O2807"/>
  <c r="Q2807"/>
  <c r="S2807"/>
  <c r="V2807"/>
  <c r="U2807" s="1"/>
  <c r="Y2807"/>
  <c r="G2808"/>
  <c r="O2808"/>
  <c r="Q2808"/>
  <c r="S2808"/>
  <c r="V2808"/>
  <c r="U2808" s="1"/>
  <c r="Y2808"/>
  <c r="G2809"/>
  <c r="O2809"/>
  <c r="Q2809"/>
  <c r="S2809"/>
  <c r="V2809"/>
  <c r="U2809" s="1"/>
  <c r="Y2809"/>
  <c r="G2810"/>
  <c r="O2810"/>
  <c r="Q2810"/>
  <c r="S2810"/>
  <c r="V2810"/>
  <c r="U2810" s="1"/>
  <c r="Y2810"/>
  <c r="G2811"/>
  <c r="O2811"/>
  <c r="Q2811"/>
  <c r="S2811"/>
  <c r="V2811"/>
  <c r="U2811" s="1"/>
  <c r="Y2811"/>
  <c r="G2812"/>
  <c r="O2812"/>
  <c r="Q2812"/>
  <c r="S2812"/>
  <c r="V2812"/>
  <c r="U2812" s="1"/>
  <c r="Y2812"/>
  <c r="G2813"/>
  <c r="O2813"/>
  <c r="Q2813"/>
  <c r="S2813"/>
  <c r="V2813"/>
  <c r="U2813" s="1"/>
  <c r="Y2813"/>
  <c r="G2814"/>
  <c r="O2814"/>
  <c r="Q2814"/>
  <c r="S2814"/>
  <c r="V2814"/>
  <c r="U2814" s="1"/>
  <c r="Y2814"/>
  <c r="G2815"/>
  <c r="O2815"/>
  <c r="Q2815"/>
  <c r="S2815"/>
  <c r="V2815"/>
  <c r="U2815" s="1"/>
  <c r="Y2815"/>
  <c r="G2816"/>
  <c r="O2816"/>
  <c r="Q2816"/>
  <c r="S2816"/>
  <c r="V2816"/>
  <c r="U2816" s="1"/>
  <c r="Y2816"/>
  <c r="G2817"/>
  <c r="O2817"/>
  <c r="Q2817"/>
  <c r="S2817"/>
  <c r="V2817"/>
  <c r="U2817" s="1"/>
  <c r="Y2817"/>
  <c r="G2818"/>
  <c r="O2818"/>
  <c r="Q2818"/>
  <c r="S2818"/>
  <c r="V2818"/>
  <c r="U2818" s="1"/>
  <c r="Y2818"/>
  <c r="G2819"/>
  <c r="O2819"/>
  <c r="Q2819"/>
  <c r="S2819"/>
  <c r="V2819"/>
  <c r="U2819" s="1"/>
  <c r="Y2819"/>
  <c r="G2820"/>
  <c r="O2820"/>
  <c r="Q2820"/>
  <c r="S2820"/>
  <c r="V2820"/>
  <c r="U2820" s="1"/>
  <c r="Y2820"/>
  <c r="G2821"/>
  <c r="O2821"/>
  <c r="Q2821"/>
  <c r="S2821"/>
  <c r="V2821"/>
  <c r="U2821" s="1"/>
  <c r="Y2821"/>
  <c r="G2822"/>
  <c r="O2822"/>
  <c r="Q2822"/>
  <c r="S2822"/>
  <c r="V2822"/>
  <c r="U2822" s="1"/>
  <c r="Y2822"/>
  <c r="G2823"/>
  <c r="O2823"/>
  <c r="Q2823"/>
  <c r="S2823"/>
  <c r="V2823"/>
  <c r="U2823" s="1"/>
  <c r="Y2823"/>
  <c r="G2824"/>
  <c r="O2824"/>
  <c r="Q2824"/>
  <c r="S2824"/>
  <c r="V2824"/>
  <c r="U2824" s="1"/>
  <c r="Y2824"/>
  <c r="G2825"/>
  <c r="O2825"/>
  <c r="Q2825"/>
  <c r="S2825"/>
  <c r="V2825"/>
  <c r="U2825" s="1"/>
  <c r="Y2825"/>
  <c r="G2826"/>
  <c r="O2826"/>
  <c r="Q2826"/>
  <c r="S2826"/>
  <c r="V2826"/>
  <c r="U2826" s="1"/>
  <c r="Y2826"/>
  <c r="G2827"/>
  <c r="O2827"/>
  <c r="Q2827"/>
  <c r="S2827"/>
  <c r="V2827"/>
  <c r="U2827" s="1"/>
  <c r="Y2827"/>
  <c r="G2828"/>
  <c r="O2828"/>
  <c r="Q2828"/>
  <c r="S2828"/>
  <c r="V2828"/>
  <c r="U2828" s="1"/>
  <c r="Y2828"/>
  <c r="G2829"/>
  <c r="O2829"/>
  <c r="Q2829"/>
  <c r="S2829"/>
  <c r="V2829"/>
  <c r="U2829" s="1"/>
  <c r="Y2829"/>
  <c r="G2830"/>
  <c r="O2830"/>
  <c r="Q2830"/>
  <c r="S2830"/>
  <c r="V2830"/>
  <c r="U2830" s="1"/>
  <c r="Y2830"/>
  <c r="G2831"/>
  <c r="O2831"/>
  <c r="Q2831"/>
  <c r="S2831"/>
  <c r="V2831"/>
  <c r="U2831" s="1"/>
  <c r="Y2831"/>
  <c r="G2832"/>
  <c r="O2832"/>
  <c r="Q2832"/>
  <c r="S2832"/>
  <c r="V2832"/>
  <c r="U2832" s="1"/>
  <c r="Y2832"/>
  <c r="G2833"/>
  <c r="O2833"/>
  <c r="Q2833"/>
  <c r="S2833"/>
  <c r="V2833"/>
  <c r="U2833" s="1"/>
  <c r="Y2833"/>
  <c r="G2834"/>
  <c r="O2834"/>
  <c r="Q2834"/>
  <c r="S2834"/>
  <c r="V2834"/>
  <c r="U2834" s="1"/>
  <c r="Y2834"/>
  <c r="G2835"/>
  <c r="O2835"/>
  <c r="Q2835"/>
  <c r="S2835"/>
  <c r="V2835"/>
  <c r="U2835" s="1"/>
  <c r="Y2835"/>
  <c r="G2836"/>
  <c r="O2836"/>
  <c r="Q2836"/>
  <c r="S2836"/>
  <c r="V2836"/>
  <c r="U2836" s="1"/>
  <c r="Y2836"/>
  <c r="G2837"/>
  <c r="O2837"/>
  <c r="Q2837"/>
  <c r="S2837"/>
  <c r="V2837"/>
  <c r="U2837" s="1"/>
  <c r="Y2837"/>
  <c r="G2838"/>
  <c r="O2838"/>
  <c r="Q2838"/>
  <c r="S2838"/>
  <c r="V2838"/>
  <c r="U2838" s="1"/>
  <c r="Y2838"/>
  <c r="G2839"/>
  <c r="O2839"/>
  <c r="Q2839"/>
  <c r="S2839"/>
  <c r="V2839"/>
  <c r="U2839" s="1"/>
  <c r="Y2839"/>
  <c r="G2840"/>
  <c r="O2840"/>
  <c r="Q2840"/>
  <c r="S2840"/>
  <c r="V2840"/>
  <c r="U2840" s="1"/>
  <c r="Y2840"/>
  <c r="G2841"/>
  <c r="O2841"/>
  <c r="Q2841"/>
  <c r="S2841"/>
  <c r="V2841"/>
  <c r="U2841" s="1"/>
  <c r="Y2841"/>
  <c r="G2842"/>
  <c r="O2842"/>
  <c r="Q2842"/>
  <c r="S2842"/>
  <c r="V2842"/>
  <c r="U2842" s="1"/>
  <c r="Y2842"/>
  <c r="G2843"/>
  <c r="O2843"/>
  <c r="Q2843"/>
  <c r="S2843"/>
  <c r="V2843"/>
  <c r="U2843" s="1"/>
  <c r="Y2843"/>
  <c r="G2844"/>
  <c r="O2844"/>
  <c r="Q2844"/>
  <c r="S2844"/>
  <c r="V2844"/>
  <c r="U2844" s="1"/>
  <c r="Y2844"/>
  <c r="G2845"/>
  <c r="O2845"/>
  <c r="Q2845"/>
  <c r="S2845"/>
  <c r="V2845"/>
  <c r="U2845" s="1"/>
  <c r="Y2845"/>
  <c r="G2846"/>
  <c r="O2846"/>
  <c r="Q2846"/>
  <c r="S2846"/>
  <c r="V2846"/>
  <c r="U2846" s="1"/>
  <c r="Y2846"/>
  <c r="G2847"/>
  <c r="O2847"/>
  <c r="Q2847"/>
  <c r="S2847"/>
  <c r="V2847"/>
  <c r="U2847" s="1"/>
  <c r="Y2847"/>
  <c r="G2848"/>
  <c r="O2848"/>
  <c r="Q2848"/>
  <c r="S2848"/>
  <c r="V2848"/>
  <c r="U2848" s="1"/>
  <c r="Y2848"/>
  <c r="G2849"/>
  <c r="O2849"/>
  <c r="Q2849"/>
  <c r="S2849"/>
  <c r="V2849"/>
  <c r="U2849" s="1"/>
  <c r="Y2849"/>
  <c r="G2850"/>
  <c r="O2850"/>
  <c r="Q2850"/>
  <c r="S2850"/>
  <c r="V2850"/>
  <c r="U2850" s="1"/>
  <c r="Y2850"/>
  <c r="G2851"/>
  <c r="O2851"/>
  <c r="Q2851"/>
  <c r="S2851"/>
  <c r="V2851"/>
  <c r="U2851" s="1"/>
  <c r="Y2851"/>
  <c r="G2852"/>
  <c r="O2852"/>
  <c r="Q2852"/>
  <c r="S2852"/>
  <c r="V2852"/>
  <c r="U2852" s="1"/>
  <c r="Y2852"/>
  <c r="G2853"/>
  <c r="O2853"/>
  <c r="Q2853"/>
  <c r="S2853"/>
  <c r="V2853"/>
  <c r="U2853" s="1"/>
  <c r="Y2853"/>
  <c r="G2854"/>
  <c r="O2854"/>
  <c r="Q2854"/>
  <c r="S2854"/>
  <c r="V2854"/>
  <c r="U2854" s="1"/>
  <c r="Y2854"/>
  <c r="G2855"/>
  <c r="O2855"/>
  <c r="Q2855"/>
  <c r="S2855"/>
  <c r="V2855"/>
  <c r="U2855" s="1"/>
  <c r="Y2855"/>
  <c r="G2856"/>
  <c r="O2856"/>
  <c r="Q2856"/>
  <c r="S2856"/>
  <c r="V2856"/>
  <c r="U2856" s="1"/>
  <c r="Y2856"/>
  <c r="G2857"/>
  <c r="O2857"/>
  <c r="Q2857"/>
  <c r="S2857"/>
  <c r="V2857"/>
  <c r="U2857" s="1"/>
  <c r="Y2857"/>
  <c r="G2858"/>
  <c r="O2858"/>
  <c r="Q2858"/>
  <c r="S2858"/>
  <c r="V2858"/>
  <c r="U2858" s="1"/>
  <c r="Y2858"/>
  <c r="G2859"/>
  <c r="O2859"/>
  <c r="Q2859"/>
  <c r="S2859"/>
  <c r="V2859"/>
  <c r="U2859" s="1"/>
  <c r="Y2859"/>
  <c r="G2860"/>
  <c r="O2860"/>
  <c r="Q2860"/>
  <c r="S2860"/>
  <c r="V2860"/>
  <c r="U2860" s="1"/>
  <c r="Y2860"/>
  <c r="G2861"/>
  <c r="O2861"/>
  <c r="Q2861"/>
  <c r="S2861"/>
  <c r="V2861"/>
  <c r="U2861" s="1"/>
  <c r="Y2861"/>
  <c r="G2862"/>
  <c r="O2862"/>
  <c r="Q2862"/>
  <c r="S2862"/>
  <c r="V2862"/>
  <c r="U2862" s="1"/>
  <c r="Y2862"/>
  <c r="G2863"/>
  <c r="O2863"/>
  <c r="Q2863"/>
  <c r="S2863"/>
  <c r="V2863"/>
  <c r="U2863" s="1"/>
  <c r="Y2863"/>
  <c r="G2864"/>
  <c r="O2864"/>
  <c r="Q2864"/>
  <c r="S2864"/>
  <c r="V2864"/>
  <c r="U2864" s="1"/>
  <c r="Y2864"/>
  <c r="G2865"/>
  <c r="O2865"/>
  <c r="Q2865"/>
  <c r="S2865"/>
  <c r="V2865"/>
  <c r="U2865" s="1"/>
  <c r="Y2865"/>
  <c r="G2866"/>
  <c r="O2866"/>
  <c r="Q2866"/>
  <c r="S2866"/>
  <c r="V2866"/>
  <c r="U2866" s="1"/>
  <c r="Y2866"/>
  <c r="G2867"/>
  <c r="O2867"/>
  <c r="Q2867"/>
  <c r="S2867"/>
  <c r="V2867"/>
  <c r="U2867" s="1"/>
  <c r="Y2867"/>
  <c r="G2868"/>
  <c r="O2868"/>
  <c r="Q2868"/>
  <c r="S2868"/>
  <c r="V2868"/>
  <c r="U2868" s="1"/>
  <c r="Y2868"/>
  <c r="G2869"/>
  <c r="O2869"/>
  <c r="Q2869"/>
  <c r="S2869"/>
  <c r="V2869"/>
  <c r="U2869" s="1"/>
  <c r="Y2869"/>
  <c r="G2870"/>
  <c r="O2870"/>
  <c r="Q2870"/>
  <c r="S2870"/>
  <c r="V2870"/>
  <c r="U2870" s="1"/>
  <c r="Y2870"/>
  <c r="G2871"/>
  <c r="O2871"/>
  <c r="Q2871"/>
  <c r="S2871"/>
  <c r="V2871"/>
  <c r="U2871" s="1"/>
  <c r="Y2871"/>
  <c r="G2872"/>
  <c r="O2872"/>
  <c r="Q2872"/>
  <c r="S2872"/>
  <c r="V2872"/>
  <c r="U2872" s="1"/>
  <c r="Y2872"/>
  <c r="G2873"/>
  <c r="O2873"/>
  <c r="Q2873"/>
  <c r="S2873"/>
  <c r="V2873"/>
  <c r="U2873" s="1"/>
  <c r="Y2873"/>
  <c r="G2874"/>
  <c r="O2874"/>
  <c r="Q2874"/>
  <c r="S2874"/>
  <c r="V2874"/>
  <c r="U2874" s="1"/>
  <c r="Y2874"/>
  <c r="G2875"/>
  <c r="O2875"/>
  <c r="Q2875"/>
  <c r="S2875"/>
  <c r="V2875"/>
  <c r="U2875" s="1"/>
  <c r="Y2875"/>
  <c r="G2876"/>
  <c r="O2876"/>
  <c r="Q2876"/>
  <c r="S2876"/>
  <c r="V2876"/>
  <c r="U2876" s="1"/>
  <c r="Y2876"/>
  <c r="G2877"/>
  <c r="O2877"/>
  <c r="Q2877"/>
  <c r="S2877"/>
  <c r="V2877"/>
  <c r="U2877" s="1"/>
  <c r="Y2877"/>
  <c r="G2878"/>
  <c r="O2878"/>
  <c r="Q2878"/>
  <c r="S2878"/>
  <c r="V2878"/>
  <c r="U2878" s="1"/>
  <c r="Y2878"/>
  <c r="G2879"/>
  <c r="O2879"/>
  <c r="Q2879"/>
  <c r="S2879"/>
  <c r="V2879"/>
  <c r="U2879" s="1"/>
  <c r="Y2879"/>
  <c r="G2880"/>
  <c r="O2880"/>
  <c r="Q2880"/>
  <c r="S2880"/>
  <c r="V2880"/>
  <c r="U2880" s="1"/>
  <c r="Y2880"/>
  <c r="G2881"/>
  <c r="O2881"/>
  <c r="Q2881"/>
  <c r="S2881"/>
  <c r="V2881"/>
  <c r="U2881" s="1"/>
  <c r="Y2881"/>
  <c r="G2882"/>
  <c r="O2882"/>
  <c r="Q2882"/>
  <c r="S2882"/>
  <c r="V2882"/>
  <c r="U2882" s="1"/>
  <c r="Y2882"/>
  <c r="G2883"/>
  <c r="O2883"/>
  <c r="Q2883"/>
  <c r="S2883"/>
  <c r="V2883"/>
  <c r="U2883" s="1"/>
  <c r="Y2883"/>
  <c r="G2884"/>
  <c r="O2884"/>
  <c r="Q2884"/>
  <c r="S2884"/>
  <c r="V2884"/>
  <c r="U2884" s="1"/>
  <c r="Y2884"/>
  <c r="G2885"/>
  <c r="O2885"/>
  <c r="Q2885"/>
  <c r="S2885"/>
  <c r="V2885"/>
  <c r="U2885" s="1"/>
  <c r="Y2885"/>
  <c r="G2886"/>
  <c r="O2886"/>
  <c r="Q2886"/>
  <c r="S2886"/>
  <c r="V2886"/>
  <c r="U2886" s="1"/>
  <c r="Y2886"/>
  <c r="G2887"/>
  <c r="O2887"/>
  <c r="Q2887"/>
  <c r="S2887"/>
  <c r="V2887"/>
  <c r="U2887" s="1"/>
  <c r="Y2887"/>
  <c r="G2888"/>
  <c r="O2888"/>
  <c r="Q2888"/>
  <c r="S2888"/>
  <c r="V2888"/>
  <c r="U2888" s="1"/>
  <c r="Y2888"/>
  <c r="G2889"/>
  <c r="O2889"/>
  <c r="Q2889"/>
  <c r="S2889"/>
  <c r="V2889"/>
  <c r="U2889" s="1"/>
  <c r="Y2889"/>
  <c r="G2890"/>
  <c r="O2890"/>
  <c r="Q2890"/>
  <c r="S2890"/>
  <c r="V2890"/>
  <c r="U2890" s="1"/>
  <c r="Y2890"/>
  <c r="G2891"/>
  <c r="O2891"/>
  <c r="Q2891"/>
  <c r="S2891"/>
  <c r="V2891"/>
  <c r="U2891" s="1"/>
  <c r="Y2891"/>
  <c r="G2892"/>
  <c r="O2892"/>
  <c r="Q2892"/>
  <c r="S2892"/>
  <c r="V2892"/>
  <c r="U2892" s="1"/>
  <c r="Y2892"/>
  <c r="G2893"/>
  <c r="O2893"/>
  <c r="Q2893"/>
  <c r="S2893"/>
  <c r="V2893"/>
  <c r="U2893" s="1"/>
  <c r="Y2893"/>
  <c r="G2894"/>
  <c r="O2894"/>
  <c r="Q2894"/>
  <c r="S2894"/>
  <c r="V2894"/>
  <c r="U2894" s="1"/>
  <c r="Y2894"/>
  <c r="G2895"/>
  <c r="O2895"/>
  <c r="Q2895"/>
  <c r="S2895"/>
  <c r="V2895"/>
  <c r="U2895" s="1"/>
  <c r="Y2895"/>
  <c r="G2896"/>
  <c r="O2896"/>
  <c r="Q2896"/>
  <c r="S2896"/>
  <c r="V2896"/>
  <c r="U2896" s="1"/>
  <c r="Y2896"/>
  <c r="G2897"/>
  <c r="O2897"/>
  <c r="Q2897"/>
  <c r="S2897"/>
  <c r="V2897"/>
  <c r="U2897" s="1"/>
  <c r="Y2897"/>
  <c r="G2898"/>
  <c r="O2898"/>
  <c r="Q2898"/>
  <c r="S2898"/>
  <c r="V2898"/>
  <c r="U2898" s="1"/>
  <c r="Y2898"/>
  <c r="G2899"/>
  <c r="O2899"/>
  <c r="Q2899"/>
  <c r="S2899"/>
  <c r="V2899"/>
  <c r="U2899" s="1"/>
  <c r="Y2899"/>
  <c r="G2900"/>
  <c r="O2900"/>
  <c r="Q2900"/>
  <c r="S2900"/>
  <c r="V2900"/>
  <c r="U2900" s="1"/>
  <c r="Y2900"/>
  <c r="G2901"/>
  <c r="O2901"/>
  <c r="Q2901"/>
  <c r="S2901"/>
  <c r="V2901"/>
  <c r="U2901" s="1"/>
  <c r="Y2901"/>
  <c r="G2902"/>
  <c r="O2902"/>
  <c r="Q2902"/>
  <c r="S2902"/>
  <c r="V2902"/>
  <c r="U2902" s="1"/>
  <c r="Y2902"/>
  <c r="G2903"/>
  <c r="O2903"/>
  <c r="Q2903"/>
  <c r="S2903"/>
  <c r="V2903"/>
  <c r="U2903" s="1"/>
  <c r="Y2903"/>
  <c r="G2904"/>
  <c r="O2904"/>
  <c r="Q2904"/>
  <c r="S2904"/>
  <c r="V2904"/>
  <c r="U2904" s="1"/>
  <c r="Y2904"/>
  <c r="G2905"/>
  <c r="O2905"/>
  <c r="Q2905"/>
  <c r="S2905"/>
  <c r="V2905"/>
  <c r="U2905" s="1"/>
  <c r="Y2905"/>
  <c r="G2906"/>
  <c r="O2906"/>
  <c r="Q2906"/>
  <c r="S2906"/>
  <c r="V2906"/>
  <c r="U2906" s="1"/>
  <c r="Y2906"/>
  <c r="G2907"/>
  <c r="O2907"/>
  <c r="Q2907"/>
  <c r="S2907"/>
  <c r="V2907"/>
  <c r="U2907" s="1"/>
  <c r="Y2907"/>
  <c r="G2908"/>
  <c r="O2908"/>
  <c r="Q2908"/>
  <c r="S2908"/>
  <c r="V2908"/>
  <c r="U2908" s="1"/>
  <c r="Y2908"/>
  <c r="G2909"/>
  <c r="O2909"/>
  <c r="Q2909"/>
  <c r="S2909"/>
  <c r="V2909"/>
  <c r="U2909" s="1"/>
  <c r="Y2909"/>
  <c r="G2910"/>
  <c r="O2910"/>
  <c r="Q2910"/>
  <c r="S2910"/>
  <c r="V2910"/>
  <c r="U2910" s="1"/>
  <c r="Y2910"/>
  <c r="G2911"/>
  <c r="O2911"/>
  <c r="Q2911"/>
  <c r="S2911"/>
  <c r="V2911"/>
  <c r="U2911" s="1"/>
  <c r="Y2911"/>
  <c r="G2912"/>
  <c r="O2912"/>
  <c r="Q2912"/>
  <c r="S2912"/>
  <c r="V2912"/>
  <c r="U2912" s="1"/>
  <c r="Y2912"/>
  <c r="G2913"/>
  <c r="O2913"/>
  <c r="Q2913"/>
  <c r="S2913"/>
  <c r="V2913"/>
  <c r="U2913" s="1"/>
  <c r="Y2913"/>
  <c r="G2914"/>
  <c r="O2914"/>
  <c r="Q2914"/>
  <c r="S2914"/>
  <c r="V2914"/>
  <c r="U2914" s="1"/>
  <c r="Y2914"/>
  <c r="G2915"/>
  <c r="O2915"/>
  <c r="Q2915"/>
  <c r="S2915"/>
  <c r="V2915"/>
  <c r="U2915" s="1"/>
  <c r="Y2915"/>
  <c r="G2916"/>
  <c r="O2916"/>
  <c r="Q2916"/>
  <c r="S2916"/>
  <c r="V2916"/>
  <c r="U2916" s="1"/>
  <c r="Y2916"/>
  <c r="G2917"/>
  <c r="O2917"/>
  <c r="Q2917"/>
  <c r="S2917"/>
  <c r="V2917"/>
  <c r="U2917" s="1"/>
  <c r="Y2917"/>
  <c r="G2918"/>
  <c r="O2918"/>
  <c r="Q2918"/>
  <c r="S2918"/>
  <c r="V2918"/>
  <c r="U2918" s="1"/>
  <c r="Y2918"/>
  <c r="G2919"/>
  <c r="O2919"/>
  <c r="Q2919"/>
  <c r="S2919"/>
  <c r="V2919"/>
  <c r="U2919" s="1"/>
  <c r="Y2919"/>
  <c r="G2920"/>
  <c r="O2920"/>
  <c r="Q2920"/>
  <c r="S2920"/>
  <c r="V2920"/>
  <c r="U2920" s="1"/>
  <c r="Y2920"/>
  <c r="G2921"/>
  <c r="O2921"/>
  <c r="Q2921"/>
  <c r="S2921"/>
  <c r="V2921"/>
  <c r="U2921" s="1"/>
  <c r="Y2921"/>
  <c r="G2922"/>
  <c r="O2922"/>
  <c r="Q2922"/>
  <c r="S2922"/>
  <c r="V2922"/>
  <c r="U2922" s="1"/>
  <c r="Y2922"/>
  <c r="G2923"/>
  <c r="O2923"/>
  <c r="Q2923"/>
  <c r="S2923"/>
  <c r="V2923"/>
  <c r="U2923" s="1"/>
  <c r="Y2923"/>
  <c r="G2924"/>
  <c r="O2924"/>
  <c r="Q2924"/>
  <c r="S2924"/>
  <c r="V2924"/>
  <c r="U2924" s="1"/>
  <c r="Y2924"/>
  <c r="G2925"/>
  <c r="O2925"/>
  <c r="Q2925"/>
  <c r="S2925"/>
  <c r="V2925"/>
  <c r="U2925" s="1"/>
  <c r="Y2925"/>
  <c r="G2926"/>
  <c r="O2926"/>
  <c r="Q2926"/>
  <c r="S2926"/>
  <c r="V2926"/>
  <c r="U2926" s="1"/>
  <c r="Y2926"/>
  <c r="G2927"/>
  <c r="O2927"/>
  <c r="Q2927"/>
  <c r="S2927"/>
  <c r="V2927"/>
  <c r="U2927" s="1"/>
  <c r="Y2927"/>
  <c r="G2928"/>
  <c r="O2928"/>
  <c r="Q2928"/>
  <c r="S2928"/>
  <c r="V2928"/>
  <c r="U2928" s="1"/>
  <c r="Y2928"/>
  <c r="G2929"/>
  <c r="O2929"/>
  <c r="Q2929"/>
  <c r="S2929"/>
  <c r="V2929"/>
  <c r="U2929" s="1"/>
  <c r="Y2929"/>
  <c r="G2930"/>
  <c r="O2930"/>
  <c r="Q2930"/>
  <c r="S2930"/>
  <c r="V2930"/>
  <c r="U2930" s="1"/>
  <c r="Y2930"/>
  <c r="G2931"/>
  <c r="O2931"/>
  <c r="Q2931"/>
  <c r="S2931"/>
  <c r="V2931"/>
  <c r="U2931" s="1"/>
  <c r="Y2931"/>
  <c r="G2932"/>
  <c r="O2932"/>
  <c r="Q2932"/>
  <c r="S2932"/>
  <c r="V2932"/>
  <c r="U2932" s="1"/>
  <c r="Y2932"/>
  <c r="G2933"/>
  <c r="O2933"/>
  <c r="Q2933"/>
  <c r="S2933"/>
  <c r="V2933"/>
  <c r="U2933" s="1"/>
  <c r="Y2933"/>
  <c r="G2934"/>
  <c r="O2934"/>
  <c r="Q2934"/>
  <c r="S2934"/>
  <c r="V2934"/>
  <c r="U2934" s="1"/>
  <c r="Y2934"/>
  <c r="G2935"/>
  <c r="O2935"/>
  <c r="Q2935"/>
  <c r="S2935"/>
  <c r="V2935"/>
  <c r="U2935" s="1"/>
  <c r="Y2935"/>
  <c r="G2936"/>
  <c r="O2936"/>
  <c r="Q2936"/>
  <c r="S2936"/>
  <c r="V2936"/>
  <c r="U2936" s="1"/>
  <c r="Y2936"/>
  <c r="G2937"/>
  <c r="O2937"/>
  <c r="Q2937"/>
  <c r="S2937"/>
  <c r="V2937"/>
  <c r="U2937" s="1"/>
  <c r="Y2937"/>
  <c r="G2938"/>
  <c r="O2938"/>
  <c r="Q2938"/>
  <c r="S2938"/>
  <c r="V2938"/>
  <c r="U2938" s="1"/>
  <c r="Y2938"/>
  <c r="G2939"/>
  <c r="O2939"/>
  <c r="Q2939"/>
  <c r="S2939"/>
  <c r="V2939"/>
  <c r="U2939" s="1"/>
  <c r="Y2939"/>
  <c r="G2940"/>
  <c r="O2940"/>
  <c r="Q2940"/>
  <c r="S2940"/>
  <c r="V2940"/>
  <c r="U2940" s="1"/>
  <c r="Y2940"/>
  <c r="G2941"/>
  <c r="O2941"/>
  <c r="Q2941"/>
  <c r="S2941"/>
  <c r="V2941"/>
  <c r="U2941" s="1"/>
  <c r="Y2941"/>
  <c r="G2942"/>
  <c r="O2942"/>
  <c r="Q2942"/>
  <c r="S2942"/>
  <c r="V2942"/>
  <c r="U2942" s="1"/>
  <c r="Y2942"/>
  <c r="G2943"/>
  <c r="O2943"/>
  <c r="Q2943"/>
  <c r="S2943"/>
  <c r="V2943"/>
  <c r="U2943" s="1"/>
  <c r="Y2943"/>
  <c r="G2944"/>
  <c r="O2944"/>
  <c r="Q2944"/>
  <c r="S2944"/>
  <c r="V2944"/>
  <c r="U2944" s="1"/>
  <c r="Y2944"/>
  <c r="G2945"/>
  <c r="O2945"/>
  <c r="Q2945"/>
  <c r="S2945"/>
  <c r="V2945"/>
  <c r="U2945" s="1"/>
  <c r="Y2945"/>
  <c r="G2946"/>
  <c r="O2946"/>
  <c r="Q2946"/>
  <c r="S2946"/>
  <c r="V2946"/>
  <c r="U2946" s="1"/>
  <c r="Y2946"/>
  <c r="G2947"/>
  <c r="O2947"/>
  <c r="Q2947"/>
  <c r="S2947"/>
  <c r="V2947"/>
  <c r="U2947" s="1"/>
  <c r="Y2947"/>
  <c r="G2948"/>
  <c r="O2948"/>
  <c r="Q2948"/>
  <c r="S2948"/>
  <c r="V2948"/>
  <c r="U2948" s="1"/>
  <c r="Y2948"/>
  <c r="G2949"/>
  <c r="O2949"/>
  <c r="Q2949"/>
  <c r="S2949"/>
  <c r="V2949"/>
  <c r="U2949" s="1"/>
  <c r="Y2949"/>
  <c r="G2950"/>
  <c r="O2950"/>
  <c r="Q2950"/>
  <c r="S2950"/>
  <c r="V2950"/>
  <c r="U2950" s="1"/>
  <c r="Y2950"/>
  <c r="G2951"/>
  <c r="O2951"/>
  <c r="Q2951"/>
  <c r="S2951"/>
  <c r="V2951"/>
  <c r="U2951" s="1"/>
  <c r="Y2951"/>
  <c r="G2952"/>
  <c r="O2952"/>
  <c r="Q2952"/>
  <c r="S2952"/>
  <c r="V2952"/>
  <c r="U2952" s="1"/>
  <c r="Y2952"/>
  <c r="G2953"/>
  <c r="O2953"/>
  <c r="Q2953"/>
  <c r="S2953"/>
  <c r="V2953"/>
  <c r="U2953" s="1"/>
  <c r="Y2953"/>
  <c r="G2954"/>
  <c r="O2954"/>
  <c r="Q2954"/>
  <c r="S2954"/>
  <c r="V2954"/>
  <c r="U2954" s="1"/>
  <c r="Y2954"/>
  <c r="G2955"/>
  <c r="O2955"/>
  <c r="Q2955"/>
  <c r="S2955"/>
  <c r="V2955"/>
  <c r="U2955" s="1"/>
  <c r="Y2955"/>
  <c r="G2956"/>
  <c r="O2956"/>
  <c r="Q2956"/>
  <c r="S2956"/>
  <c r="V2956"/>
  <c r="U2956" s="1"/>
  <c r="Y2956"/>
  <c r="G2957"/>
  <c r="O2957"/>
  <c r="Q2957"/>
  <c r="S2957"/>
  <c r="V2957"/>
  <c r="U2957" s="1"/>
  <c r="Y2957"/>
  <c r="G2958"/>
  <c r="O2958"/>
  <c r="Q2958"/>
  <c r="S2958"/>
  <c r="V2958"/>
  <c r="U2958" s="1"/>
  <c r="Y2958"/>
  <c r="G2959"/>
  <c r="O2959"/>
  <c r="Q2959"/>
  <c r="S2959"/>
  <c r="V2959"/>
  <c r="U2959" s="1"/>
  <c r="Y2959"/>
  <c r="G2960"/>
  <c r="O2960"/>
  <c r="Q2960"/>
  <c r="S2960"/>
  <c r="V2960"/>
  <c r="U2960" s="1"/>
  <c r="Y2960"/>
  <c r="G2961"/>
  <c r="O2961"/>
  <c r="Q2961"/>
  <c r="S2961"/>
  <c r="V2961"/>
  <c r="U2961" s="1"/>
  <c r="Y2961"/>
  <c r="G2962"/>
  <c r="O2962"/>
  <c r="Q2962"/>
  <c r="S2962"/>
  <c r="V2962"/>
  <c r="U2962" s="1"/>
  <c r="Y2962"/>
  <c r="G2963"/>
  <c r="O2963"/>
  <c r="Q2963"/>
  <c r="S2963"/>
  <c r="V2963"/>
  <c r="U2963" s="1"/>
  <c r="Y2963"/>
  <c r="G2964"/>
  <c r="O2964"/>
  <c r="Q2964"/>
  <c r="S2964"/>
  <c r="V2964"/>
  <c r="U2964" s="1"/>
  <c r="Y2964"/>
  <c r="G2965"/>
  <c r="O2965"/>
  <c r="Q2965"/>
  <c r="S2965"/>
  <c r="V2965"/>
  <c r="U2965" s="1"/>
  <c r="Y2965"/>
  <c r="G2966"/>
  <c r="O2966"/>
  <c r="Q2966"/>
  <c r="S2966"/>
  <c r="V2966"/>
  <c r="U2966" s="1"/>
  <c r="Y2966"/>
  <c r="G2967"/>
  <c r="O2967"/>
  <c r="Q2967"/>
  <c r="S2967"/>
  <c r="V2967"/>
  <c r="U2967" s="1"/>
  <c r="Y2967"/>
  <c r="G2968"/>
  <c r="O2968"/>
  <c r="Q2968"/>
  <c r="S2968"/>
  <c r="V2968"/>
  <c r="U2968" s="1"/>
  <c r="Y2968"/>
  <c r="G2969"/>
  <c r="O2969"/>
  <c r="Q2969"/>
  <c r="S2969"/>
  <c r="V2969"/>
  <c r="U2969" s="1"/>
  <c r="Y2969"/>
  <c r="G2970"/>
  <c r="O2970"/>
  <c r="Q2970"/>
  <c r="S2970"/>
  <c r="V2970"/>
  <c r="U2970" s="1"/>
  <c r="Y2970"/>
  <c r="G2971"/>
  <c r="O2971"/>
  <c r="Q2971"/>
  <c r="S2971"/>
  <c r="V2971"/>
  <c r="U2971" s="1"/>
  <c r="Y2971"/>
  <c r="G2972"/>
  <c r="O2972"/>
  <c r="Q2972"/>
  <c r="S2972"/>
  <c r="V2972"/>
  <c r="U2972" s="1"/>
  <c r="Y2972"/>
  <c r="G2973"/>
  <c r="O2973"/>
  <c r="Q2973"/>
  <c r="S2973"/>
  <c r="V2973"/>
  <c r="U2973" s="1"/>
  <c r="Y2973"/>
  <c r="G2974"/>
  <c r="O2974"/>
  <c r="Q2974"/>
  <c r="S2974"/>
  <c r="V2974"/>
  <c r="U2974" s="1"/>
  <c r="Y2974"/>
  <c r="G2975"/>
  <c r="O2975"/>
  <c r="Q2975"/>
  <c r="S2975"/>
  <c r="V2975"/>
  <c r="U2975" s="1"/>
  <c r="Y2975"/>
  <c r="G2976"/>
  <c r="O2976"/>
  <c r="Q2976"/>
  <c r="S2976"/>
  <c r="V2976"/>
  <c r="U2976" s="1"/>
  <c r="Y2976"/>
  <c r="G2977"/>
  <c r="O2977"/>
  <c r="Q2977"/>
  <c r="S2977"/>
  <c r="V2977"/>
  <c r="U2977" s="1"/>
  <c r="Y2977"/>
  <c r="G2978"/>
  <c r="O2978"/>
  <c r="Q2978"/>
  <c r="S2978"/>
  <c r="V2978"/>
  <c r="U2978" s="1"/>
  <c r="Y2978"/>
  <c r="G2979"/>
  <c r="O2979"/>
  <c r="Q2979"/>
  <c r="S2979"/>
  <c r="V2979"/>
  <c r="U2979" s="1"/>
  <c r="Y2979"/>
  <c r="G2980"/>
  <c r="O2980"/>
  <c r="Q2980"/>
  <c r="S2980"/>
  <c r="V2980"/>
  <c r="U2980" s="1"/>
  <c r="Y2980"/>
  <c r="G2981"/>
  <c r="O2981"/>
  <c r="Q2981"/>
  <c r="S2981"/>
  <c r="V2981"/>
  <c r="U2981" s="1"/>
  <c r="Y2981"/>
  <c r="G2982"/>
  <c r="O2982"/>
  <c r="Q2982"/>
  <c r="S2982"/>
  <c r="V2982"/>
  <c r="U2982" s="1"/>
  <c r="Y2982"/>
  <c r="G2983"/>
  <c r="O2983"/>
  <c r="Q2983"/>
  <c r="S2983"/>
  <c r="V2983"/>
  <c r="U2983" s="1"/>
  <c r="Y2983"/>
  <c r="G2984"/>
  <c r="O2984"/>
  <c r="Q2984"/>
  <c r="S2984"/>
  <c r="V2984"/>
  <c r="U2984" s="1"/>
  <c r="Y2984"/>
  <c r="G2985"/>
  <c r="O2985"/>
  <c r="Q2985"/>
  <c r="S2985"/>
  <c r="V2985"/>
  <c r="U2985" s="1"/>
  <c r="Y2985"/>
  <c r="G2986"/>
  <c r="O2986"/>
  <c r="Q2986"/>
  <c r="S2986"/>
  <c r="V2986"/>
  <c r="U2986" s="1"/>
  <c r="Y2986"/>
  <c r="G2987"/>
  <c r="O2987"/>
  <c r="Q2987"/>
  <c r="S2987"/>
  <c r="V2987"/>
  <c r="U2987" s="1"/>
  <c r="Y2987"/>
  <c r="G2988"/>
  <c r="O2988"/>
  <c r="Q2988"/>
  <c r="S2988"/>
  <c r="V2988"/>
  <c r="U2988" s="1"/>
  <c r="Y2988"/>
  <c r="G2989"/>
  <c r="O2989"/>
  <c r="Q2989"/>
  <c r="S2989"/>
  <c r="V2989"/>
  <c r="U2989" s="1"/>
  <c r="Y2989"/>
  <c r="G2990"/>
  <c r="O2990"/>
  <c r="Q2990"/>
  <c r="S2990"/>
  <c r="V2990"/>
  <c r="U2990" s="1"/>
  <c r="Y2990"/>
  <c r="G2991"/>
  <c r="O2991"/>
  <c r="Q2991"/>
  <c r="S2991"/>
  <c r="V2991"/>
  <c r="U2991" s="1"/>
  <c r="Y2991"/>
  <c r="G2992"/>
  <c r="O2992"/>
  <c r="Q2992"/>
  <c r="S2992"/>
  <c r="V2992"/>
  <c r="U2992" s="1"/>
  <c r="Y2992"/>
  <c r="G2993"/>
  <c r="O2993"/>
  <c r="Q2993"/>
  <c r="S2993"/>
  <c r="V2993"/>
  <c r="U2993" s="1"/>
  <c r="Y2993"/>
  <c r="G2994"/>
  <c r="O2994"/>
  <c r="Q2994"/>
  <c r="S2994"/>
  <c r="V2994"/>
  <c r="U2994" s="1"/>
  <c r="Y2994"/>
  <c r="G2995"/>
  <c r="O2995"/>
  <c r="Q2995"/>
  <c r="S2995"/>
  <c r="V2995"/>
  <c r="U2995" s="1"/>
  <c r="Y2995"/>
  <c r="G2996"/>
  <c r="O2996"/>
  <c r="Q2996"/>
  <c r="S2996"/>
  <c r="V2996"/>
  <c r="U2996" s="1"/>
  <c r="Y2996"/>
  <c r="G2997"/>
  <c r="O2997"/>
  <c r="Q2997"/>
  <c r="S2997"/>
  <c r="V2997"/>
  <c r="U2997" s="1"/>
  <c r="Y2997"/>
  <c r="G2998"/>
  <c r="O2998"/>
  <c r="Q2998"/>
  <c r="S2998"/>
  <c r="V2998"/>
  <c r="U2998" s="1"/>
  <c r="Y2998"/>
  <c r="G2999"/>
  <c r="O2999"/>
  <c r="Q2999"/>
  <c r="S2999"/>
  <c r="V2999"/>
  <c r="U2999" s="1"/>
  <c r="Y2999"/>
  <c r="G3000"/>
  <c r="O3000"/>
  <c r="Q3000"/>
  <c r="S3000"/>
  <c r="V3000"/>
  <c r="U3000" s="1"/>
  <c r="Y3000"/>
  <c r="G3001"/>
  <c r="O3001"/>
  <c r="Q3001"/>
  <c r="S3001"/>
  <c r="V3001"/>
  <c r="U3001" s="1"/>
  <c r="Y3001"/>
  <c r="G3002"/>
  <c r="O3002"/>
  <c r="Q3002"/>
  <c r="S3002"/>
  <c r="V3002"/>
  <c r="U3002" s="1"/>
  <c r="Y3002"/>
  <c r="G3003"/>
  <c r="O3003"/>
  <c r="Q3003"/>
  <c r="S3003"/>
  <c r="V3003"/>
  <c r="U3003" s="1"/>
  <c r="Y3003"/>
  <c r="G3004"/>
  <c r="O3004"/>
  <c r="Q3004"/>
  <c r="S3004"/>
  <c r="V3004"/>
  <c r="U3004" s="1"/>
  <c r="Y3004"/>
  <c r="G3005"/>
  <c r="O3005"/>
  <c r="Q3005"/>
  <c r="S3005"/>
  <c r="V3005"/>
  <c r="U3005" s="1"/>
  <c r="Y3005"/>
  <c r="G3006"/>
  <c r="O3006"/>
  <c r="Q3006"/>
  <c r="S3006"/>
  <c r="V3006"/>
  <c r="U3006" s="1"/>
  <c r="Y3006"/>
  <c r="G3007"/>
  <c r="O3007"/>
  <c r="Q3007"/>
  <c r="S3007"/>
  <c r="V3007"/>
  <c r="U3007" s="1"/>
  <c r="Y3007"/>
  <c r="G3008"/>
  <c r="O3008"/>
  <c r="Q3008"/>
  <c r="S3008"/>
  <c r="V3008"/>
  <c r="U3008" s="1"/>
  <c r="Y3008"/>
  <c r="G3009"/>
  <c r="O3009"/>
  <c r="Q3009"/>
  <c r="S3009"/>
  <c r="V3009"/>
  <c r="U3009" s="1"/>
  <c r="Y3009"/>
  <c r="G3010"/>
  <c r="O3010"/>
  <c r="Q3010"/>
  <c r="S3010"/>
  <c r="V3010"/>
  <c r="U3010" s="1"/>
  <c r="Y3010"/>
  <c r="G3011"/>
  <c r="O3011"/>
  <c r="Q3011"/>
  <c r="S3011"/>
  <c r="V3011"/>
  <c r="U3011" s="1"/>
  <c r="Y3011"/>
  <c r="G3012"/>
  <c r="O3012"/>
  <c r="Q3012"/>
  <c r="S3012"/>
  <c r="V3012"/>
  <c r="U3012" s="1"/>
  <c r="Y3012"/>
  <c r="G3013"/>
  <c r="O3013"/>
  <c r="Q3013"/>
  <c r="S3013"/>
  <c r="V3013"/>
  <c r="U3013" s="1"/>
  <c r="Y3013"/>
  <c r="G3014"/>
  <c r="O3014"/>
  <c r="Q3014"/>
  <c r="S3014"/>
  <c r="V3014"/>
  <c r="U3014" s="1"/>
  <c r="Y3014"/>
  <c r="G3015"/>
  <c r="O3015"/>
  <c r="Q3015"/>
  <c r="S3015"/>
  <c r="V3015"/>
  <c r="U3015" s="1"/>
  <c r="Y3015"/>
  <c r="G3016"/>
  <c r="O3016"/>
  <c r="Q3016"/>
  <c r="S3016"/>
  <c r="V3016"/>
  <c r="U3016" s="1"/>
  <c r="Y3016"/>
  <c r="G3017"/>
  <c r="O3017"/>
  <c r="Q3017"/>
  <c r="S3017"/>
  <c r="V3017"/>
  <c r="U3017" s="1"/>
  <c r="Y3017"/>
  <c r="G3018"/>
  <c r="O3018"/>
  <c r="Q3018"/>
  <c r="S3018"/>
  <c r="V3018"/>
  <c r="U3018" s="1"/>
  <c r="Y3018"/>
  <c r="G3019"/>
  <c r="O3019"/>
  <c r="Q3019"/>
  <c r="S3019"/>
  <c r="V3019"/>
  <c r="U3019" s="1"/>
  <c r="Y3019"/>
  <c r="G3020"/>
  <c r="O3020"/>
  <c r="Q3020"/>
  <c r="S3020"/>
  <c r="V3020"/>
  <c r="U3020" s="1"/>
  <c r="Y3020"/>
  <c r="G3021"/>
  <c r="O3021"/>
  <c r="Q3021"/>
  <c r="S3021"/>
  <c r="V3021"/>
  <c r="U3021" s="1"/>
  <c r="Y3021"/>
  <c r="G3022"/>
  <c r="O3022"/>
  <c r="Q3022"/>
  <c r="S3022"/>
  <c r="V3022"/>
  <c r="U3022" s="1"/>
  <c r="Y3022"/>
  <c r="G3023"/>
  <c r="O3023"/>
  <c r="Q3023"/>
  <c r="S3023"/>
  <c r="V3023"/>
  <c r="U3023" s="1"/>
  <c r="Y3023"/>
  <c r="G3024"/>
  <c r="O3024"/>
  <c r="Q3024"/>
  <c r="S3024"/>
  <c r="V3024"/>
  <c r="U3024" s="1"/>
  <c r="Y3024"/>
  <c r="G3025"/>
  <c r="O3025"/>
  <c r="Q3025"/>
  <c r="S3025"/>
  <c r="V3025"/>
  <c r="U3025" s="1"/>
  <c r="Y3025"/>
  <c r="G3026"/>
  <c r="O3026"/>
  <c r="Q3026"/>
  <c r="S3026"/>
  <c r="V3026"/>
  <c r="U3026" s="1"/>
  <c r="Y3026"/>
  <c r="G3027"/>
  <c r="O3027"/>
  <c r="Q3027"/>
  <c r="S3027"/>
  <c r="V3027"/>
  <c r="U3027" s="1"/>
  <c r="Y3027"/>
  <c r="G3028"/>
  <c r="O3028"/>
  <c r="Q3028"/>
  <c r="S3028"/>
  <c r="V3028"/>
  <c r="U3028" s="1"/>
  <c r="Y3028"/>
  <c r="G3029"/>
  <c r="O3029"/>
  <c r="Q3029"/>
  <c r="S3029"/>
  <c r="V3029"/>
  <c r="U3029" s="1"/>
  <c r="Y3029"/>
  <c r="G3030"/>
  <c r="O3030"/>
  <c r="Q3030"/>
  <c r="S3030"/>
  <c r="V3030"/>
  <c r="U3030" s="1"/>
  <c r="Y3030"/>
  <c r="G3031"/>
  <c r="O3031"/>
  <c r="Q3031"/>
  <c r="S3031"/>
  <c r="V3031"/>
  <c r="U3031" s="1"/>
  <c r="Y3031"/>
  <c r="G3032"/>
  <c r="O3032"/>
  <c r="Q3032"/>
  <c r="S3032"/>
  <c r="V3032"/>
  <c r="U3032" s="1"/>
  <c r="Y3032"/>
  <c r="G3033"/>
  <c r="O3033"/>
  <c r="Q3033"/>
  <c r="S3033"/>
  <c r="V3033"/>
  <c r="U3033" s="1"/>
  <c r="Y3033"/>
  <c r="G3034"/>
  <c r="O3034"/>
  <c r="Q3034"/>
  <c r="S3034"/>
  <c r="V3034"/>
  <c r="U3034" s="1"/>
  <c r="Y3034"/>
  <c r="G3035"/>
  <c r="O3035"/>
  <c r="Q3035"/>
  <c r="S3035"/>
  <c r="V3035"/>
  <c r="U3035" s="1"/>
  <c r="Y3035"/>
  <c r="G3036"/>
  <c r="O3036"/>
  <c r="Q3036"/>
  <c r="S3036"/>
  <c r="V3036"/>
  <c r="U3036" s="1"/>
  <c r="Y3036"/>
  <c r="G3037"/>
  <c r="O3037"/>
  <c r="Q3037"/>
  <c r="S3037"/>
  <c r="V3037"/>
  <c r="U3037" s="1"/>
  <c r="Y3037"/>
  <c r="G3038"/>
  <c r="O3038"/>
  <c r="Q3038"/>
  <c r="S3038"/>
  <c r="V3038"/>
  <c r="U3038" s="1"/>
  <c r="Y3038"/>
  <c r="G3039"/>
  <c r="O3039"/>
  <c r="Q3039"/>
  <c r="S3039"/>
  <c r="V3039"/>
  <c r="U3039" s="1"/>
  <c r="Y3039"/>
  <c r="G3040"/>
  <c r="O3040"/>
  <c r="Q3040"/>
  <c r="S3040"/>
  <c r="V3040"/>
  <c r="U3040" s="1"/>
  <c r="Y3040"/>
  <c r="G3041"/>
  <c r="O3041"/>
  <c r="Q3041"/>
  <c r="S3041"/>
  <c r="V3041"/>
  <c r="U3041" s="1"/>
  <c r="Y3041"/>
  <c r="G3042"/>
  <c r="O3042"/>
  <c r="Q3042"/>
  <c r="S3042"/>
  <c r="V3042"/>
  <c r="U3042" s="1"/>
  <c r="Y3042"/>
  <c r="G3043"/>
  <c r="O3043"/>
  <c r="Q3043"/>
  <c r="S3043"/>
  <c r="V3043"/>
  <c r="U3043" s="1"/>
  <c r="Y3043"/>
  <c r="G3044"/>
  <c r="O3044"/>
  <c r="Q3044"/>
  <c r="S3044"/>
  <c r="V3044"/>
  <c r="U3044" s="1"/>
  <c r="Y3044"/>
  <c r="G3045"/>
  <c r="O3045"/>
  <c r="Q3045"/>
  <c r="S3045"/>
  <c r="V3045"/>
  <c r="U3045" s="1"/>
  <c r="Y3045"/>
  <c r="G3046"/>
  <c r="O3046"/>
  <c r="Q3046"/>
  <c r="S3046"/>
  <c r="V3046"/>
  <c r="U3046" s="1"/>
  <c r="Y3046"/>
  <c r="G3047"/>
  <c r="O3047"/>
  <c r="Q3047"/>
  <c r="S3047"/>
  <c r="V3047"/>
  <c r="U3047" s="1"/>
  <c r="Y3047"/>
  <c r="G3048"/>
  <c r="O3048"/>
  <c r="Q3048"/>
  <c r="S3048"/>
  <c r="V3048"/>
  <c r="U3048" s="1"/>
  <c r="Y3048"/>
  <c r="G3049"/>
  <c r="O3049"/>
  <c r="Q3049"/>
  <c r="S3049"/>
  <c r="V3049"/>
  <c r="U3049" s="1"/>
  <c r="Y3049"/>
  <c r="G3050"/>
  <c r="O3050"/>
  <c r="Q3050"/>
  <c r="S3050"/>
  <c r="V3050"/>
  <c r="U3050" s="1"/>
  <c r="Y3050"/>
  <c r="G3051"/>
  <c r="O3051"/>
  <c r="Q3051"/>
  <c r="S3051"/>
  <c r="V3051"/>
  <c r="U3051" s="1"/>
  <c r="Y3051"/>
  <c r="G3052"/>
  <c r="O3052"/>
  <c r="Q3052"/>
  <c r="S3052"/>
  <c r="V3052"/>
  <c r="U3052" s="1"/>
  <c r="Y3052"/>
  <c r="G3053"/>
  <c r="O3053"/>
  <c r="Q3053"/>
  <c r="S3053"/>
  <c r="V3053"/>
  <c r="U3053" s="1"/>
  <c r="Y3053"/>
  <c r="G3054"/>
  <c r="O3054"/>
  <c r="Q3054"/>
  <c r="S3054"/>
  <c r="V3054"/>
  <c r="U3054" s="1"/>
  <c r="Y3054"/>
  <c r="G3055"/>
  <c r="O3055"/>
  <c r="Q3055"/>
  <c r="S3055"/>
  <c r="V3055"/>
  <c r="U3055" s="1"/>
  <c r="Y3055"/>
  <c r="G3056"/>
  <c r="O3056"/>
  <c r="Q3056"/>
  <c r="S3056"/>
  <c r="V3056"/>
  <c r="U3056" s="1"/>
  <c r="Y3056"/>
  <c r="G3057"/>
  <c r="O3057"/>
  <c r="Q3057"/>
  <c r="S3057"/>
  <c r="V3057"/>
  <c r="U3057" s="1"/>
  <c r="Y3057"/>
  <c r="G3058"/>
  <c r="O3058"/>
  <c r="Q3058"/>
  <c r="S3058"/>
  <c r="V3058"/>
  <c r="U3058" s="1"/>
  <c r="Y3058"/>
  <c r="G3059"/>
  <c r="O3059"/>
  <c r="Q3059"/>
  <c r="S3059"/>
  <c r="V3059"/>
  <c r="U3059" s="1"/>
  <c r="Y3059"/>
  <c r="G3060"/>
  <c r="O3060"/>
  <c r="Q3060"/>
  <c r="S3060"/>
  <c r="V3060"/>
  <c r="U3060" s="1"/>
  <c r="Y3060"/>
  <c r="G3061"/>
  <c r="O3061"/>
  <c r="Q3061"/>
  <c r="S3061"/>
  <c r="V3061"/>
  <c r="U3061" s="1"/>
  <c r="Y3061"/>
  <c r="G3062"/>
  <c r="O3062"/>
  <c r="Q3062"/>
  <c r="S3062"/>
  <c r="V3062"/>
  <c r="U3062" s="1"/>
  <c r="Y3062"/>
  <c r="G3063"/>
  <c r="O3063"/>
  <c r="Q3063"/>
  <c r="S3063"/>
  <c r="V3063"/>
  <c r="U3063" s="1"/>
  <c r="Y3063"/>
  <c r="G3064"/>
  <c r="O3064"/>
  <c r="Q3064"/>
  <c r="S3064"/>
  <c r="V3064"/>
  <c r="U3064" s="1"/>
  <c r="Y3064"/>
  <c r="G3065"/>
  <c r="O3065"/>
  <c r="Q3065"/>
  <c r="S3065"/>
  <c r="V3065"/>
  <c r="U3065" s="1"/>
  <c r="Y3065"/>
  <c r="G3066"/>
  <c r="O3066"/>
  <c r="Q3066"/>
  <c r="S3066"/>
  <c r="V3066"/>
  <c r="U3066" s="1"/>
  <c r="Y3066"/>
  <c r="G3067"/>
  <c r="O3067"/>
  <c r="Q3067"/>
  <c r="S3067"/>
  <c r="V3067"/>
  <c r="U3067" s="1"/>
  <c r="Y3067"/>
  <c r="G3068"/>
  <c r="O3068"/>
  <c r="Q3068"/>
  <c r="S3068"/>
  <c r="V3068"/>
  <c r="U3068" s="1"/>
  <c r="Y3068"/>
  <c r="G3069"/>
  <c r="O3069"/>
  <c r="Q3069"/>
  <c r="S3069"/>
  <c r="V3069"/>
  <c r="U3069" s="1"/>
  <c r="Y3069"/>
  <c r="G3070"/>
  <c r="O3070"/>
  <c r="Q3070"/>
  <c r="S3070"/>
  <c r="V3070"/>
  <c r="U3070" s="1"/>
  <c r="Y3070"/>
  <c r="G3071"/>
  <c r="O3071"/>
  <c r="Q3071"/>
  <c r="S3071"/>
  <c r="V3071"/>
  <c r="U3071" s="1"/>
  <c r="Y3071"/>
  <c r="G3072"/>
  <c r="O3072"/>
  <c r="Q3072"/>
  <c r="S3072"/>
  <c r="V3072"/>
  <c r="U3072" s="1"/>
  <c r="Y3072"/>
  <c r="G3073"/>
  <c r="O3073"/>
  <c r="Q3073"/>
  <c r="S3073"/>
  <c r="V3073"/>
  <c r="U3073" s="1"/>
  <c r="Y3073"/>
  <c r="G3074"/>
  <c r="O3074"/>
  <c r="Q3074"/>
  <c r="S3074"/>
  <c r="V3074"/>
  <c r="U3074" s="1"/>
  <c r="Y3074"/>
  <c r="G3075"/>
  <c r="O3075"/>
  <c r="Q3075"/>
  <c r="S3075"/>
  <c r="V3075"/>
  <c r="U3075" s="1"/>
  <c r="Y3075"/>
  <c r="G3076"/>
  <c r="O3076"/>
  <c r="Q3076"/>
  <c r="S3076"/>
  <c r="V3076"/>
  <c r="U3076" s="1"/>
  <c r="Y3076"/>
  <c r="G3077"/>
  <c r="O3077"/>
  <c r="Q3077"/>
  <c r="S3077"/>
  <c r="V3077"/>
  <c r="U3077" s="1"/>
  <c r="Y3077"/>
  <c r="G3078"/>
  <c r="O3078"/>
  <c r="Q3078"/>
  <c r="S3078"/>
  <c r="V3078"/>
  <c r="U3078" s="1"/>
  <c r="Y3078"/>
  <c r="G3079"/>
  <c r="O3079"/>
  <c r="Q3079"/>
  <c r="S3079"/>
  <c r="V3079"/>
  <c r="U3079" s="1"/>
  <c r="Y3079"/>
  <c r="G3080"/>
  <c r="O3080"/>
  <c r="Q3080"/>
  <c r="S3080"/>
  <c r="V3080"/>
  <c r="U3080" s="1"/>
  <c r="Y3080"/>
  <c r="G3081"/>
  <c r="O3081"/>
  <c r="Q3081"/>
  <c r="S3081"/>
  <c r="V3081"/>
  <c r="U3081" s="1"/>
  <c r="Y3081"/>
  <c r="G3082"/>
  <c r="O3082"/>
  <c r="Q3082"/>
  <c r="S3082"/>
  <c r="V3082"/>
  <c r="U3082" s="1"/>
  <c r="Y3082"/>
  <c r="G3083"/>
  <c r="O3083"/>
  <c r="Q3083"/>
  <c r="S3083"/>
  <c r="V3083"/>
  <c r="U3083" s="1"/>
  <c r="Y3083"/>
  <c r="G3084"/>
  <c r="O3084"/>
  <c r="Q3084"/>
  <c r="S3084"/>
  <c r="V3084"/>
  <c r="U3084" s="1"/>
  <c r="Y3084"/>
  <c r="G3085"/>
  <c r="O3085"/>
  <c r="Q3085"/>
  <c r="S3085"/>
  <c r="V3085"/>
  <c r="U3085" s="1"/>
  <c r="Y3085"/>
  <c r="G3086"/>
  <c r="O3086"/>
  <c r="Q3086"/>
  <c r="S3086"/>
  <c r="V3086"/>
  <c r="U3086" s="1"/>
  <c r="Y3086"/>
  <c r="G3087"/>
  <c r="O3087"/>
  <c r="Q3087"/>
  <c r="S3087"/>
  <c r="V3087"/>
  <c r="U3087" s="1"/>
  <c r="Y3087"/>
  <c r="G3088"/>
  <c r="O3088"/>
  <c r="Q3088"/>
  <c r="S3088"/>
  <c r="V3088"/>
  <c r="U3088" s="1"/>
  <c r="Y3088"/>
  <c r="G3089"/>
  <c r="O3089"/>
  <c r="Q3089"/>
  <c r="S3089"/>
  <c r="V3089"/>
  <c r="U3089" s="1"/>
  <c r="Y3089"/>
  <c r="G3090"/>
  <c r="O3090"/>
  <c r="Q3090"/>
  <c r="S3090"/>
  <c r="V3090"/>
  <c r="U3090" s="1"/>
  <c r="Y3090"/>
  <c r="G3091"/>
  <c r="O3091"/>
  <c r="Q3091"/>
  <c r="S3091"/>
  <c r="V3091"/>
  <c r="U3091" s="1"/>
  <c r="Y3091"/>
  <c r="G3092"/>
  <c r="O3092"/>
  <c r="Q3092"/>
  <c r="S3092"/>
  <c r="V3092"/>
  <c r="U3092" s="1"/>
  <c r="Y3092"/>
  <c r="G3093"/>
  <c r="O3093"/>
  <c r="Q3093"/>
  <c r="S3093"/>
  <c r="V3093"/>
  <c r="U3093" s="1"/>
  <c r="Y3093"/>
  <c r="G3094"/>
  <c r="O3094"/>
  <c r="Q3094"/>
  <c r="S3094"/>
  <c r="V3094"/>
  <c r="U3094" s="1"/>
  <c r="Y3094"/>
  <c r="G3095"/>
  <c r="O3095"/>
  <c r="Q3095"/>
  <c r="S3095"/>
  <c r="V3095"/>
  <c r="U3095" s="1"/>
  <c r="Y3095"/>
  <c r="G3096"/>
  <c r="O3096"/>
  <c r="Q3096"/>
  <c r="S3096"/>
  <c r="V3096"/>
  <c r="U3096" s="1"/>
  <c r="Y3096"/>
  <c r="G3097"/>
  <c r="O3097"/>
  <c r="Q3097"/>
  <c r="S3097"/>
  <c r="V3097"/>
  <c r="U3097" s="1"/>
  <c r="Y3097"/>
  <c r="G3098"/>
  <c r="O3098"/>
  <c r="Q3098"/>
  <c r="S3098"/>
  <c r="V3098"/>
  <c r="U3098" s="1"/>
  <c r="Y3098"/>
  <c r="G3099"/>
  <c r="O3099"/>
  <c r="Q3099"/>
  <c r="S3099"/>
  <c r="V3099"/>
  <c r="U3099" s="1"/>
  <c r="Y3099"/>
  <c r="G3100"/>
  <c r="O3100"/>
  <c r="Q3100"/>
  <c r="S3100"/>
  <c r="V3100"/>
  <c r="U3100" s="1"/>
  <c r="Y3100"/>
  <c r="G3101"/>
  <c r="O3101"/>
  <c r="Q3101"/>
  <c r="S3101"/>
  <c r="V3101"/>
  <c r="U3101" s="1"/>
  <c r="Y3101"/>
  <c r="G3102"/>
  <c r="O3102"/>
  <c r="Q3102"/>
  <c r="S3102"/>
  <c r="V3102"/>
  <c r="U3102" s="1"/>
  <c r="Y3102"/>
  <c r="G3103"/>
  <c r="O3103"/>
  <c r="Q3103"/>
  <c r="S3103"/>
  <c r="V3103"/>
  <c r="U3103" s="1"/>
  <c r="Y3103"/>
  <c r="G3104"/>
  <c r="O3104"/>
  <c r="Q3104"/>
  <c r="S3104"/>
  <c r="V3104"/>
  <c r="U3104" s="1"/>
  <c r="Y3104"/>
  <c r="G3105"/>
  <c r="O3105"/>
  <c r="Q3105"/>
  <c r="S3105"/>
  <c r="V3105"/>
  <c r="U3105" s="1"/>
  <c r="Y3105"/>
  <c r="G3106"/>
  <c r="O3106"/>
  <c r="Q3106"/>
  <c r="S3106"/>
  <c r="V3106"/>
  <c r="U3106" s="1"/>
  <c r="Y3106"/>
  <c r="G3107"/>
  <c r="O3107"/>
  <c r="Q3107"/>
  <c r="S3107"/>
  <c r="V3107"/>
  <c r="U3107" s="1"/>
  <c r="Y3107"/>
  <c r="G3108"/>
  <c r="O3108"/>
  <c r="Q3108"/>
  <c r="S3108"/>
  <c r="V3108"/>
  <c r="U3108" s="1"/>
  <c r="Y3108"/>
  <c r="G3109"/>
  <c r="O3109"/>
  <c r="Q3109"/>
  <c r="S3109"/>
  <c r="V3109"/>
  <c r="U3109" s="1"/>
  <c r="Y3109"/>
  <c r="G3110"/>
  <c r="O3110"/>
  <c r="Q3110"/>
  <c r="S3110"/>
  <c r="V3110"/>
  <c r="U3110" s="1"/>
  <c r="Y3110"/>
  <c r="G3111"/>
  <c r="O3111"/>
  <c r="Q3111"/>
  <c r="S3111"/>
  <c r="V3111"/>
  <c r="U3111" s="1"/>
  <c r="Y3111"/>
  <c r="G3112"/>
  <c r="O3112"/>
  <c r="Q3112"/>
  <c r="S3112"/>
  <c r="V3112"/>
  <c r="U3112" s="1"/>
  <c r="Y3112"/>
  <c r="G3113"/>
  <c r="O3113"/>
  <c r="Q3113"/>
  <c r="S3113"/>
  <c r="V3113"/>
  <c r="U3113" s="1"/>
  <c r="Y3113"/>
  <c r="G3114"/>
  <c r="O3114"/>
  <c r="Q3114"/>
  <c r="S3114"/>
  <c r="V3114"/>
  <c r="U3114" s="1"/>
  <c r="Y3114"/>
  <c r="G3115"/>
  <c r="O3115"/>
  <c r="Q3115"/>
  <c r="S3115"/>
  <c r="V3115"/>
  <c r="U3115" s="1"/>
  <c r="Y3115"/>
  <c r="G3116"/>
  <c r="O3116"/>
  <c r="Q3116"/>
  <c r="S3116"/>
  <c r="V3116"/>
  <c r="U3116" s="1"/>
  <c r="Y3116"/>
  <c r="G3117"/>
  <c r="O3117"/>
  <c r="Q3117"/>
  <c r="S3117"/>
  <c r="V3117"/>
  <c r="U3117" s="1"/>
  <c r="Y3117"/>
  <c r="G3118"/>
  <c r="O3118"/>
  <c r="Q3118"/>
  <c r="S3118"/>
  <c r="V3118"/>
  <c r="U3118" s="1"/>
  <c r="Y3118"/>
  <c r="G3119"/>
  <c r="O3119"/>
  <c r="Q3119"/>
  <c r="S3119"/>
  <c r="V3119"/>
  <c r="U3119" s="1"/>
  <c r="Y3119"/>
  <c r="G3120"/>
  <c r="O3120"/>
  <c r="Q3120"/>
  <c r="S3120"/>
  <c r="V3120"/>
  <c r="U3120" s="1"/>
  <c r="Y3120"/>
  <c r="G3121"/>
  <c r="O3121"/>
  <c r="Q3121"/>
  <c r="S3121"/>
  <c r="V3121"/>
  <c r="U3121" s="1"/>
  <c r="Y3121"/>
  <c r="G3122"/>
  <c r="O3122"/>
  <c r="Q3122"/>
  <c r="S3122"/>
  <c r="V3122"/>
  <c r="U3122" s="1"/>
  <c r="Y3122"/>
  <c r="G3123"/>
  <c r="O3123"/>
  <c r="Q3123"/>
  <c r="S3123"/>
  <c r="V3123"/>
  <c r="U3123" s="1"/>
  <c r="Y3123"/>
  <c r="G3124"/>
  <c r="O3124"/>
  <c r="Q3124"/>
  <c r="S3124"/>
  <c r="V3124"/>
  <c r="U3124" s="1"/>
  <c r="Y3124"/>
  <c r="G3125"/>
  <c r="O3125"/>
  <c r="Q3125"/>
  <c r="S3125"/>
  <c r="V3125"/>
  <c r="U3125" s="1"/>
  <c r="Y3125"/>
  <c r="G3126"/>
  <c r="O3126"/>
  <c r="Q3126"/>
  <c r="S3126"/>
  <c r="V3126"/>
  <c r="U3126" s="1"/>
  <c r="Y3126"/>
  <c r="G3127"/>
  <c r="O3127"/>
  <c r="Q3127"/>
  <c r="S3127"/>
  <c r="V3127"/>
  <c r="U3127" s="1"/>
  <c r="Y3127"/>
  <c r="G3128"/>
  <c r="O3128"/>
  <c r="Q3128"/>
  <c r="S3128"/>
  <c r="V3128"/>
  <c r="U3128" s="1"/>
  <c r="Y3128"/>
  <c r="G3129"/>
  <c r="O3129"/>
  <c r="Q3129"/>
  <c r="S3129"/>
  <c r="V3129"/>
  <c r="U3129" s="1"/>
  <c r="Y3129"/>
  <c r="G3130"/>
  <c r="O3130"/>
  <c r="Q3130"/>
  <c r="S3130"/>
  <c r="V3130"/>
  <c r="U3130" s="1"/>
  <c r="Y3130"/>
  <c r="G3131"/>
  <c r="O3131"/>
  <c r="Q3131"/>
  <c r="S3131"/>
  <c r="V3131"/>
  <c r="U3131" s="1"/>
  <c r="Y3131"/>
  <c r="G3132"/>
  <c r="O3132"/>
  <c r="Q3132"/>
  <c r="S3132"/>
  <c r="V3132"/>
  <c r="U3132" s="1"/>
  <c r="Y3132"/>
  <c r="G3133"/>
  <c r="O3133"/>
  <c r="Q3133"/>
  <c r="S3133"/>
  <c r="V3133"/>
  <c r="U3133" s="1"/>
  <c r="Y3133"/>
  <c r="G3134"/>
  <c r="O3134"/>
  <c r="Q3134"/>
  <c r="S3134"/>
  <c r="V3134"/>
  <c r="U3134" s="1"/>
  <c r="Y3134"/>
  <c r="G3135"/>
  <c r="O3135"/>
  <c r="Q3135"/>
  <c r="S3135"/>
  <c r="V3135"/>
  <c r="U3135" s="1"/>
  <c r="Y3135"/>
  <c r="G3136"/>
  <c r="O3136"/>
  <c r="Q3136"/>
  <c r="S3136"/>
  <c r="V3136"/>
  <c r="U3136" s="1"/>
  <c r="Y3136"/>
  <c r="G3137"/>
  <c r="O3137"/>
  <c r="Q3137"/>
  <c r="S3137"/>
  <c r="V3137"/>
  <c r="U3137" s="1"/>
  <c r="Y3137"/>
  <c r="G3138"/>
  <c r="O3138"/>
  <c r="Q3138"/>
  <c r="S3138"/>
  <c r="V3138"/>
  <c r="U3138" s="1"/>
  <c r="Y3138"/>
  <c r="G3139"/>
  <c r="O3139"/>
  <c r="Q3139"/>
  <c r="S3139"/>
  <c r="V3139"/>
  <c r="U3139" s="1"/>
  <c r="Y3139"/>
  <c r="G3140"/>
  <c r="O3140"/>
  <c r="Q3140"/>
  <c r="S3140"/>
  <c r="V3140"/>
  <c r="U3140" s="1"/>
  <c r="Y3140"/>
  <c r="G3141"/>
  <c r="O3141"/>
  <c r="Q3141"/>
  <c r="S3141"/>
  <c r="V3141"/>
  <c r="U3141" s="1"/>
  <c r="Y3141"/>
  <c r="G3142"/>
  <c r="O3142"/>
  <c r="Q3142"/>
  <c r="S3142"/>
  <c r="V3142"/>
  <c r="U3142" s="1"/>
  <c r="Y3142"/>
  <c r="G3143"/>
  <c r="O3143"/>
  <c r="Q3143"/>
  <c r="S3143"/>
  <c r="V3143"/>
  <c r="U3143" s="1"/>
  <c r="Y3143"/>
  <c r="G3144"/>
  <c r="O3144"/>
  <c r="Q3144"/>
  <c r="S3144"/>
  <c r="V3144"/>
  <c r="U3144" s="1"/>
  <c r="Y3144"/>
  <c r="G3145"/>
  <c r="O3145"/>
  <c r="Q3145"/>
  <c r="S3145"/>
  <c r="V3145"/>
  <c r="U3145" s="1"/>
  <c r="Y3145"/>
  <c r="G3146"/>
  <c r="O3146"/>
  <c r="Q3146"/>
  <c r="S3146"/>
  <c r="V3146"/>
  <c r="U3146" s="1"/>
  <c r="Y3146"/>
  <c r="G3147"/>
  <c r="O3147"/>
  <c r="Q3147"/>
  <c r="S3147"/>
  <c r="V3147"/>
  <c r="U3147" s="1"/>
  <c r="Y3147"/>
  <c r="G3148"/>
  <c r="O3148"/>
  <c r="Q3148"/>
  <c r="S3148"/>
  <c r="V3148"/>
  <c r="U3148" s="1"/>
  <c r="Y3148"/>
  <c r="G3149"/>
  <c r="O3149"/>
  <c r="Q3149"/>
  <c r="S3149"/>
  <c r="V3149"/>
  <c r="U3149" s="1"/>
  <c r="Y3149"/>
  <c r="G3150"/>
  <c r="O3150"/>
  <c r="Q3150"/>
  <c r="S3150"/>
  <c r="V3150"/>
  <c r="U3150" s="1"/>
  <c r="Y3150"/>
  <c r="G3151"/>
  <c r="O3151"/>
  <c r="Q3151"/>
  <c r="S3151"/>
  <c r="V3151"/>
  <c r="U3151" s="1"/>
  <c r="Y3151"/>
  <c r="G3152"/>
  <c r="O3152"/>
  <c r="Q3152"/>
  <c r="S3152"/>
  <c r="V3152"/>
  <c r="U3152" s="1"/>
  <c r="Y3152"/>
  <c r="G3153"/>
  <c r="O3153"/>
  <c r="Q3153"/>
  <c r="S3153"/>
  <c r="V3153"/>
  <c r="U3153" s="1"/>
  <c r="Y3153"/>
  <c r="G3154"/>
  <c r="O3154"/>
  <c r="Q3154"/>
  <c r="S3154"/>
  <c r="V3154"/>
  <c r="U3154" s="1"/>
  <c r="Y3154"/>
  <c r="G3155"/>
  <c r="O3155"/>
  <c r="Q3155"/>
  <c r="S3155"/>
  <c r="V3155"/>
  <c r="U3155" s="1"/>
  <c r="Y3155"/>
  <c r="G3156"/>
  <c r="O3156"/>
  <c r="Q3156"/>
  <c r="S3156"/>
  <c r="V3156"/>
  <c r="U3156" s="1"/>
  <c r="Y3156"/>
  <c r="G3157"/>
  <c r="O3157"/>
  <c r="Q3157"/>
  <c r="S3157"/>
  <c r="V3157"/>
  <c r="U3157" s="1"/>
  <c r="Y3157"/>
  <c r="G3158"/>
  <c r="O3158"/>
  <c r="Q3158"/>
  <c r="S3158"/>
  <c r="V3158"/>
  <c r="U3158" s="1"/>
  <c r="Y3158"/>
  <c r="G3159"/>
  <c r="O3159"/>
  <c r="Q3159"/>
  <c r="S3159"/>
  <c r="V3159"/>
  <c r="U3159" s="1"/>
  <c r="Y3159"/>
  <c r="G3160"/>
  <c r="O3160"/>
  <c r="Q3160"/>
  <c r="S3160"/>
  <c r="V3160"/>
  <c r="U3160" s="1"/>
  <c r="Y3160"/>
  <c r="G3161"/>
  <c r="O3161"/>
  <c r="Q3161"/>
  <c r="S3161"/>
  <c r="V3161"/>
  <c r="U3161" s="1"/>
  <c r="Y3161"/>
  <c r="G3162"/>
  <c r="O3162"/>
  <c r="Q3162"/>
  <c r="S3162"/>
  <c r="V3162"/>
  <c r="U3162" s="1"/>
  <c r="Y3162"/>
  <c r="G3163"/>
  <c r="O3163"/>
  <c r="Q3163"/>
  <c r="S3163"/>
  <c r="V3163"/>
  <c r="U3163" s="1"/>
  <c r="Y3163"/>
  <c r="G3164"/>
  <c r="O3164"/>
  <c r="Q3164"/>
  <c r="S3164"/>
  <c r="V3164"/>
  <c r="U3164" s="1"/>
  <c r="Y3164"/>
  <c r="G3165"/>
  <c r="O3165"/>
  <c r="Q3165"/>
  <c r="S3165"/>
  <c r="V3165"/>
  <c r="U3165" s="1"/>
  <c r="Y3165"/>
  <c r="G3166"/>
  <c r="O3166"/>
  <c r="Q3166"/>
  <c r="S3166"/>
  <c r="V3166"/>
  <c r="U3166" s="1"/>
  <c r="Y3166"/>
  <c r="G3167"/>
  <c r="O3167"/>
  <c r="Q3167"/>
  <c r="S3167"/>
  <c r="V3167"/>
  <c r="U3167" s="1"/>
  <c r="Y3167"/>
  <c r="G3168"/>
  <c r="O3168"/>
  <c r="Q3168"/>
  <c r="S3168"/>
  <c r="V3168"/>
  <c r="U3168" s="1"/>
  <c r="Y3168"/>
  <c r="G3169"/>
  <c r="O3169"/>
  <c r="Q3169"/>
  <c r="S3169"/>
  <c r="V3169"/>
  <c r="U3169" s="1"/>
  <c r="Y3169"/>
  <c r="G3170"/>
  <c r="O3170"/>
  <c r="Q3170"/>
  <c r="S3170"/>
  <c r="V3170"/>
  <c r="U3170" s="1"/>
  <c r="Y3170"/>
  <c r="G3171"/>
  <c r="O3171"/>
  <c r="Q3171"/>
  <c r="S3171"/>
  <c r="V3171"/>
  <c r="U3171" s="1"/>
  <c r="Y3171"/>
  <c r="G3172"/>
  <c r="O3172"/>
  <c r="Q3172"/>
  <c r="S3172"/>
  <c r="V3172"/>
  <c r="U3172" s="1"/>
  <c r="Y3172"/>
  <c r="G3173"/>
  <c r="O3173"/>
  <c r="Q3173"/>
  <c r="S3173"/>
  <c r="V3173"/>
  <c r="U3173" s="1"/>
  <c r="Y3173"/>
  <c r="G3174"/>
  <c r="O3174"/>
  <c r="Q3174"/>
  <c r="S3174"/>
  <c r="V3174"/>
  <c r="U3174" s="1"/>
  <c r="Y3174"/>
  <c r="G3175"/>
  <c r="O3175"/>
  <c r="Q3175"/>
  <c r="S3175"/>
  <c r="V3175"/>
  <c r="U3175" s="1"/>
  <c r="Y3175"/>
  <c r="G3176"/>
  <c r="O3176"/>
  <c r="Q3176"/>
  <c r="S3176"/>
  <c r="V3176"/>
  <c r="U3176" s="1"/>
  <c r="Y3176"/>
  <c r="G3177"/>
  <c r="O3177"/>
  <c r="Q3177"/>
  <c r="S3177"/>
  <c r="V3177"/>
  <c r="U3177" s="1"/>
  <c r="Y3177"/>
  <c r="G3178"/>
  <c r="O3178"/>
  <c r="Q3178"/>
  <c r="S3178"/>
  <c r="V3178"/>
  <c r="U3178" s="1"/>
  <c r="Y3178"/>
  <c r="G3179"/>
  <c r="O3179"/>
  <c r="Q3179"/>
  <c r="S3179"/>
  <c r="V3179"/>
  <c r="U3179" s="1"/>
  <c r="Y3179"/>
  <c r="G3180"/>
  <c r="O3180"/>
  <c r="Q3180"/>
  <c r="S3180"/>
  <c r="V3180"/>
  <c r="U3180" s="1"/>
  <c r="Y3180"/>
  <c r="G3181"/>
  <c r="O3181"/>
  <c r="Q3181"/>
  <c r="S3181"/>
  <c r="V3181"/>
  <c r="U3181" s="1"/>
  <c r="Y3181"/>
  <c r="G3182"/>
  <c r="O3182"/>
  <c r="Q3182"/>
  <c r="S3182"/>
  <c r="V3182"/>
  <c r="U3182" s="1"/>
  <c r="Y3182"/>
  <c r="G3183"/>
  <c r="O3183"/>
  <c r="Q3183"/>
  <c r="S3183"/>
  <c r="V3183"/>
  <c r="U3183" s="1"/>
  <c r="Y3183"/>
  <c r="G3184"/>
  <c r="O3184"/>
  <c r="Q3184"/>
  <c r="S3184"/>
  <c r="V3184"/>
  <c r="U3184" s="1"/>
  <c r="Y3184"/>
  <c r="G3185"/>
  <c r="O3185"/>
  <c r="Q3185"/>
  <c r="S3185"/>
  <c r="V3185"/>
  <c r="U3185" s="1"/>
  <c r="Y3185"/>
  <c r="G3186"/>
  <c r="O3186"/>
  <c r="Q3186"/>
  <c r="S3186"/>
  <c r="V3186"/>
  <c r="U3186" s="1"/>
  <c r="Y3186"/>
  <c r="G3187"/>
  <c r="O3187"/>
  <c r="Q3187"/>
  <c r="S3187"/>
  <c r="V3187"/>
  <c r="U3187" s="1"/>
  <c r="Y3187"/>
  <c r="G3188"/>
  <c r="O3188"/>
  <c r="Q3188"/>
  <c r="S3188"/>
  <c r="V3188"/>
  <c r="U3188" s="1"/>
  <c r="Y3188"/>
  <c r="G3189"/>
  <c r="O3189"/>
  <c r="Q3189"/>
  <c r="S3189"/>
  <c r="V3189"/>
  <c r="U3189" s="1"/>
  <c r="Y3189"/>
  <c r="G3190"/>
  <c r="O3190"/>
  <c r="Q3190"/>
  <c r="S3190"/>
  <c r="V3190"/>
  <c r="U3190" s="1"/>
  <c r="Y3190"/>
  <c r="G3191"/>
  <c r="O3191"/>
  <c r="Q3191"/>
  <c r="S3191"/>
  <c r="V3191"/>
  <c r="U3191" s="1"/>
  <c r="Y3191"/>
  <c r="G3192"/>
  <c r="O3192"/>
  <c r="Q3192"/>
  <c r="S3192"/>
  <c r="V3192"/>
  <c r="U3192" s="1"/>
  <c r="Y3192"/>
  <c r="G3193"/>
  <c r="O3193"/>
  <c r="Q3193"/>
  <c r="S3193"/>
  <c r="V3193"/>
  <c r="U3193" s="1"/>
  <c r="Y3193"/>
  <c r="G3194"/>
  <c r="O3194"/>
  <c r="Q3194"/>
  <c r="S3194"/>
  <c r="V3194"/>
  <c r="U3194" s="1"/>
  <c r="Y3194"/>
  <c r="G3195"/>
  <c r="O3195"/>
  <c r="Q3195"/>
  <c r="S3195"/>
  <c r="V3195"/>
  <c r="U3195" s="1"/>
  <c r="Y3195"/>
  <c r="G3196"/>
  <c r="O3196"/>
  <c r="Q3196"/>
  <c r="S3196"/>
  <c r="V3196"/>
  <c r="U3196" s="1"/>
  <c r="Y3196"/>
  <c r="G3197"/>
  <c r="O3197"/>
  <c r="Q3197"/>
  <c r="S3197"/>
  <c r="V3197"/>
  <c r="U3197" s="1"/>
  <c r="Y3197"/>
  <c r="G3198"/>
  <c r="O3198"/>
  <c r="Q3198"/>
  <c r="S3198"/>
  <c r="V3198"/>
  <c r="U3198" s="1"/>
  <c r="Y3198"/>
  <c r="G3199"/>
  <c r="O3199"/>
  <c r="Q3199"/>
  <c r="S3199"/>
  <c r="V3199"/>
  <c r="U3199" s="1"/>
  <c r="Y3199"/>
  <c r="G3200"/>
  <c r="O3200"/>
  <c r="Q3200"/>
  <c r="S3200"/>
  <c r="V3200"/>
  <c r="U3200" s="1"/>
  <c r="Y3200"/>
  <c r="G3201"/>
  <c r="O3201"/>
  <c r="Q3201"/>
  <c r="S3201"/>
  <c r="V3201"/>
  <c r="U3201" s="1"/>
  <c r="Y3201"/>
  <c r="G3202"/>
  <c r="O3202"/>
  <c r="Q3202"/>
  <c r="S3202"/>
  <c r="V3202"/>
  <c r="U3202" s="1"/>
  <c r="Y3202"/>
  <c r="G3203"/>
  <c r="O3203"/>
  <c r="Q3203"/>
  <c r="S3203"/>
  <c r="V3203"/>
  <c r="U3203" s="1"/>
  <c r="Y3203"/>
  <c r="G3204"/>
  <c r="O3204"/>
  <c r="Q3204"/>
  <c r="S3204"/>
  <c r="V3204"/>
  <c r="U3204" s="1"/>
  <c r="Y3204"/>
  <c r="G3205"/>
  <c r="O3205"/>
  <c r="Q3205"/>
  <c r="S3205"/>
  <c r="V3205"/>
  <c r="U3205" s="1"/>
  <c r="Y3205"/>
  <c r="G3206"/>
  <c r="O3206"/>
  <c r="Q3206"/>
  <c r="S3206"/>
  <c r="V3206"/>
  <c r="U3206" s="1"/>
  <c r="Y3206"/>
  <c r="G3207"/>
  <c r="O3207"/>
  <c r="Q3207"/>
  <c r="S3207"/>
  <c r="V3207"/>
  <c r="U3207" s="1"/>
  <c r="Y3207"/>
  <c r="G3208"/>
  <c r="O3208"/>
  <c r="Q3208"/>
  <c r="S3208"/>
  <c r="V3208"/>
  <c r="U3208" s="1"/>
  <c r="Y3208"/>
  <c r="G3209"/>
  <c r="O3209"/>
  <c r="Q3209"/>
  <c r="S3209"/>
  <c r="V3209"/>
  <c r="U3209" s="1"/>
  <c r="Y3209"/>
  <c r="G3210"/>
  <c r="O3210"/>
  <c r="Q3210"/>
  <c r="S3210"/>
  <c r="V3210"/>
  <c r="U3210" s="1"/>
  <c r="Y3210"/>
  <c r="G3211"/>
  <c r="O3211"/>
  <c r="Q3211"/>
  <c r="S3211"/>
  <c r="V3211"/>
  <c r="U3211" s="1"/>
  <c r="Y3211"/>
  <c r="G3212"/>
  <c r="O3212"/>
  <c r="Q3212"/>
  <c r="S3212"/>
  <c r="V3212"/>
  <c r="U3212" s="1"/>
  <c r="Y3212"/>
  <c r="G3213"/>
  <c r="O3213"/>
  <c r="Q3213"/>
  <c r="S3213"/>
  <c r="V3213"/>
  <c r="U3213" s="1"/>
  <c r="Y3213"/>
  <c r="G3214"/>
  <c r="O3214"/>
  <c r="Q3214"/>
  <c r="S3214"/>
  <c r="V3214"/>
  <c r="U3214" s="1"/>
  <c r="Y3214"/>
  <c r="G3215"/>
  <c r="O3215"/>
  <c r="Q3215"/>
  <c r="S3215"/>
  <c r="V3215"/>
  <c r="U3215" s="1"/>
  <c r="Y3215"/>
  <c r="G3216"/>
  <c r="O3216"/>
  <c r="Q3216"/>
  <c r="S3216"/>
  <c r="V3216"/>
  <c r="U3216" s="1"/>
  <c r="Y3216"/>
  <c r="G3217"/>
  <c r="O3217"/>
  <c r="Q3217"/>
  <c r="S3217"/>
  <c r="V3217"/>
  <c r="U3217" s="1"/>
  <c r="Y3217"/>
  <c r="G3218"/>
  <c r="O3218"/>
  <c r="Q3218"/>
  <c r="S3218"/>
  <c r="V3218"/>
  <c r="U3218" s="1"/>
  <c r="Y3218"/>
  <c r="G3219"/>
  <c r="O3219"/>
  <c r="Q3219"/>
  <c r="S3219"/>
  <c r="V3219"/>
  <c r="U3219" s="1"/>
  <c r="Y3219"/>
  <c r="G3220"/>
  <c r="O3220"/>
  <c r="Q3220"/>
  <c r="S3220"/>
  <c r="V3220"/>
  <c r="U3220" s="1"/>
  <c r="Y3220"/>
  <c r="G3221"/>
  <c r="O3221"/>
  <c r="Q3221"/>
  <c r="S3221"/>
  <c r="V3221"/>
  <c r="U3221" s="1"/>
  <c r="Y3221"/>
  <c r="G3222"/>
  <c r="O3222"/>
  <c r="Q3222"/>
  <c r="S3222"/>
  <c r="V3222"/>
  <c r="U3222" s="1"/>
  <c r="Y3222"/>
  <c r="G3223"/>
  <c r="O3223"/>
  <c r="Q3223"/>
  <c r="S3223"/>
  <c r="V3223"/>
  <c r="U3223" s="1"/>
  <c r="Y3223"/>
  <c r="G3224"/>
  <c r="O3224"/>
  <c r="Q3224"/>
  <c r="S3224"/>
  <c r="V3224"/>
  <c r="U3224" s="1"/>
  <c r="Y3224"/>
  <c r="G3225"/>
  <c r="O3225"/>
  <c r="Q3225"/>
  <c r="S3225"/>
  <c r="V3225"/>
  <c r="U3225" s="1"/>
  <c r="Y3225"/>
  <c r="G3226"/>
  <c r="O3226"/>
  <c r="Q3226"/>
  <c r="S3226"/>
  <c r="V3226"/>
  <c r="U3226" s="1"/>
  <c r="Y3226"/>
  <c r="G3227"/>
  <c r="O3227"/>
  <c r="Q3227"/>
  <c r="S3227"/>
  <c r="V3227"/>
  <c r="U3227" s="1"/>
  <c r="Y3227"/>
  <c r="G3228"/>
  <c r="O3228"/>
  <c r="Q3228"/>
  <c r="S3228"/>
  <c r="V3228"/>
  <c r="U3228" s="1"/>
  <c r="Y3228"/>
  <c r="G3229"/>
  <c r="O3229"/>
  <c r="Q3229"/>
  <c r="S3229"/>
  <c r="V3229"/>
  <c r="U3229" s="1"/>
  <c r="Y3229"/>
  <c r="G3230"/>
  <c r="O3230"/>
  <c r="Q3230"/>
  <c r="S3230"/>
  <c r="V3230"/>
  <c r="U3230" s="1"/>
  <c r="Y3230"/>
  <c r="G3231"/>
  <c r="O3231"/>
  <c r="Q3231"/>
  <c r="S3231"/>
  <c r="V3231"/>
  <c r="U3231" s="1"/>
  <c r="Y3231"/>
  <c r="G3232"/>
  <c r="O3232"/>
  <c r="Q3232"/>
  <c r="S3232"/>
  <c r="V3232"/>
  <c r="U3232" s="1"/>
  <c r="Y3232"/>
  <c r="G3233"/>
  <c r="O3233"/>
  <c r="Q3233"/>
  <c r="S3233"/>
  <c r="V3233"/>
  <c r="U3233" s="1"/>
  <c r="Y3233"/>
  <c r="G3234"/>
  <c r="O3234"/>
  <c r="Q3234"/>
  <c r="S3234"/>
  <c r="V3234"/>
  <c r="U3234" s="1"/>
  <c r="Y3234"/>
  <c r="G3235"/>
  <c r="O3235"/>
  <c r="Q3235"/>
  <c r="S3235"/>
  <c r="V3235"/>
  <c r="U3235" s="1"/>
  <c r="Y3235"/>
  <c r="G3236"/>
  <c r="O3236"/>
  <c r="Q3236"/>
  <c r="S3236"/>
  <c r="V3236"/>
  <c r="U3236" s="1"/>
  <c r="Y3236"/>
  <c r="G3237"/>
  <c r="O3237"/>
  <c r="Q3237"/>
  <c r="S3237"/>
  <c r="V3237"/>
  <c r="U3237" s="1"/>
  <c r="Y3237"/>
  <c r="G3238"/>
  <c r="O3238"/>
  <c r="Q3238"/>
  <c r="S3238"/>
  <c r="V3238"/>
  <c r="U3238" s="1"/>
  <c r="Y3238"/>
  <c r="G3239"/>
  <c r="O3239"/>
  <c r="Q3239"/>
  <c r="S3239"/>
  <c r="V3239"/>
  <c r="U3239" s="1"/>
  <c r="Y3239"/>
  <c r="G3240"/>
  <c r="O3240"/>
  <c r="Q3240"/>
  <c r="S3240"/>
  <c r="V3240"/>
  <c r="U3240" s="1"/>
  <c r="Y3240"/>
  <c r="G3241"/>
  <c r="O3241"/>
  <c r="Q3241"/>
  <c r="S3241"/>
  <c r="V3241"/>
  <c r="U3241" s="1"/>
  <c r="Y3241"/>
  <c r="G3242"/>
  <c r="O3242"/>
  <c r="Q3242"/>
  <c r="S3242"/>
  <c r="V3242"/>
  <c r="U3242" s="1"/>
  <c r="Y3242"/>
  <c r="G3243"/>
  <c r="O3243"/>
  <c r="Q3243"/>
  <c r="S3243"/>
  <c r="V3243"/>
  <c r="U3243" s="1"/>
  <c r="Y3243"/>
  <c r="G3244"/>
  <c r="O3244"/>
  <c r="Q3244"/>
  <c r="S3244"/>
  <c r="V3244"/>
  <c r="U3244" s="1"/>
  <c r="Y3244"/>
  <c r="G3245"/>
  <c r="O3245"/>
  <c r="Q3245"/>
  <c r="S3245"/>
  <c r="V3245"/>
  <c r="U3245" s="1"/>
  <c r="Y3245"/>
  <c r="G3246"/>
  <c r="O3246"/>
  <c r="Q3246"/>
  <c r="S3246"/>
  <c r="V3246"/>
  <c r="U3246" s="1"/>
  <c r="Y3246"/>
  <c r="G3247"/>
  <c r="O3247"/>
  <c r="Q3247"/>
  <c r="S3247"/>
  <c r="V3247"/>
  <c r="U3247" s="1"/>
  <c r="Y3247"/>
  <c r="G3248"/>
  <c r="O3248"/>
  <c r="Q3248"/>
  <c r="S3248"/>
  <c r="V3248"/>
  <c r="U3248" s="1"/>
  <c r="Y3248"/>
  <c r="G3249"/>
  <c r="O3249"/>
  <c r="Q3249"/>
  <c r="S3249"/>
  <c r="V3249"/>
  <c r="U3249" s="1"/>
  <c r="Y3249"/>
  <c r="G3250"/>
  <c r="O3250"/>
  <c r="Q3250"/>
  <c r="S3250"/>
  <c r="V3250"/>
  <c r="U3250" s="1"/>
  <c r="Y3250"/>
  <c r="G3251"/>
  <c r="O3251"/>
  <c r="Q3251"/>
  <c r="S3251"/>
  <c r="V3251"/>
  <c r="U3251" s="1"/>
  <c r="Y3251"/>
  <c r="G3252"/>
  <c r="O3252"/>
  <c r="Q3252"/>
  <c r="S3252"/>
  <c r="V3252"/>
  <c r="U3252" s="1"/>
  <c r="Y3252"/>
  <c r="G3253"/>
  <c r="O3253"/>
  <c r="Q3253"/>
  <c r="S3253"/>
  <c r="V3253"/>
  <c r="U3253" s="1"/>
  <c r="Y3253"/>
  <c r="G3254"/>
  <c r="O3254"/>
  <c r="Q3254"/>
  <c r="S3254"/>
  <c r="V3254"/>
  <c r="U3254" s="1"/>
  <c r="Y3254"/>
  <c r="G3255"/>
  <c r="O3255"/>
  <c r="Q3255"/>
  <c r="S3255"/>
  <c r="V3255"/>
  <c r="U3255" s="1"/>
  <c r="Y3255"/>
  <c r="G3256"/>
  <c r="O3256"/>
  <c r="Q3256"/>
  <c r="S3256"/>
  <c r="V3256"/>
  <c r="U3256" s="1"/>
  <c r="Y3256"/>
  <c r="G3257"/>
  <c r="O3257"/>
  <c r="Q3257"/>
  <c r="S3257"/>
  <c r="V3257"/>
  <c r="U3257" s="1"/>
  <c r="Y3257"/>
  <c r="G3258"/>
  <c r="O3258"/>
  <c r="Q3258"/>
  <c r="S3258"/>
  <c r="V3258"/>
  <c r="U3258" s="1"/>
  <c r="Y3258"/>
  <c r="G3259"/>
  <c r="O3259"/>
  <c r="Q3259"/>
  <c r="S3259"/>
  <c r="V3259"/>
  <c r="U3259" s="1"/>
  <c r="Y3259"/>
  <c r="G3260"/>
  <c r="O3260"/>
  <c r="Q3260"/>
  <c r="S3260"/>
  <c r="V3260"/>
  <c r="U3260" s="1"/>
  <c r="Y3260"/>
  <c r="G3261"/>
  <c r="O3261"/>
  <c r="Q3261"/>
  <c r="S3261"/>
  <c r="V3261"/>
  <c r="U3261" s="1"/>
  <c r="Y3261"/>
  <c r="G3262"/>
  <c r="O3262"/>
  <c r="Q3262"/>
  <c r="S3262"/>
  <c r="V3262"/>
  <c r="U3262" s="1"/>
  <c r="Y3262"/>
  <c r="G3263"/>
  <c r="O3263"/>
  <c r="Q3263"/>
  <c r="S3263"/>
  <c r="V3263"/>
  <c r="U3263" s="1"/>
  <c r="Y3263"/>
  <c r="G3264"/>
  <c r="O3264"/>
  <c r="Q3264"/>
  <c r="S3264"/>
  <c r="V3264"/>
  <c r="U3264" s="1"/>
  <c r="Y3264"/>
  <c r="G3265"/>
  <c r="O3265"/>
  <c r="Q3265"/>
  <c r="S3265"/>
  <c r="V3265"/>
  <c r="U3265" s="1"/>
  <c r="Y3265"/>
  <c r="G3266"/>
  <c r="O3266"/>
  <c r="Q3266"/>
  <c r="S3266"/>
  <c r="V3266"/>
  <c r="U3266" s="1"/>
  <c r="Y3266"/>
  <c r="G3267"/>
  <c r="O3267"/>
  <c r="Q3267"/>
  <c r="S3267"/>
  <c r="V3267"/>
  <c r="U3267" s="1"/>
  <c r="Y3267"/>
  <c r="G3268"/>
  <c r="O3268"/>
  <c r="Q3268"/>
  <c r="S3268"/>
  <c r="V3268"/>
  <c r="U3268" s="1"/>
  <c r="Y3268"/>
  <c r="G3269"/>
  <c r="O3269"/>
  <c r="Q3269"/>
  <c r="S3269"/>
  <c r="V3269"/>
  <c r="U3269" s="1"/>
  <c r="Y3269"/>
  <c r="G3270"/>
  <c r="O3270"/>
  <c r="Q3270"/>
  <c r="S3270"/>
  <c r="V3270"/>
  <c r="U3270" s="1"/>
  <c r="Y3270"/>
  <c r="G3271"/>
  <c r="O3271"/>
  <c r="Q3271"/>
  <c r="S3271"/>
  <c r="V3271"/>
  <c r="U3271" s="1"/>
  <c r="Y3271"/>
  <c r="G3272"/>
  <c r="O3272"/>
  <c r="Q3272"/>
  <c r="S3272"/>
  <c r="V3272"/>
  <c r="U3272" s="1"/>
  <c r="Y3272"/>
  <c r="G3273"/>
  <c r="O3273"/>
  <c r="Q3273"/>
  <c r="S3273"/>
  <c r="V3273"/>
  <c r="U3273" s="1"/>
  <c r="Y3273"/>
  <c r="G3274"/>
  <c r="O3274"/>
  <c r="Q3274"/>
  <c r="S3274"/>
  <c r="V3274"/>
  <c r="U3274" s="1"/>
  <c r="Y3274"/>
  <c r="G3275"/>
  <c r="O3275"/>
  <c r="Q3275"/>
  <c r="S3275"/>
  <c r="V3275"/>
  <c r="U3275" s="1"/>
  <c r="Y3275"/>
  <c r="G3276"/>
  <c r="O3276"/>
  <c r="Q3276"/>
  <c r="S3276"/>
  <c r="V3276"/>
  <c r="U3276" s="1"/>
  <c r="Y3276"/>
  <c r="G3277"/>
  <c r="O3277"/>
  <c r="Q3277"/>
  <c r="S3277"/>
  <c r="V3277"/>
  <c r="U3277" s="1"/>
  <c r="Y3277"/>
  <c r="G3278"/>
  <c r="O3278"/>
  <c r="Q3278"/>
  <c r="S3278"/>
  <c r="V3278"/>
  <c r="U3278" s="1"/>
  <c r="Y3278"/>
  <c r="G3279"/>
  <c r="O3279"/>
  <c r="Q3279"/>
  <c r="S3279"/>
  <c r="V3279"/>
  <c r="U3279" s="1"/>
  <c r="Y3279"/>
  <c r="G3280"/>
  <c r="O3280"/>
  <c r="Q3280"/>
  <c r="S3280"/>
  <c r="V3280"/>
  <c r="U3280" s="1"/>
  <c r="Y3280"/>
  <c r="G3281"/>
  <c r="O3281"/>
  <c r="Q3281"/>
  <c r="S3281"/>
  <c r="V3281"/>
  <c r="U3281" s="1"/>
  <c r="Y3281"/>
  <c r="G3282"/>
  <c r="O3282"/>
  <c r="Q3282"/>
  <c r="S3282"/>
  <c r="V3282"/>
  <c r="U3282" s="1"/>
  <c r="Y3282"/>
  <c r="G3283"/>
  <c r="O3283"/>
  <c r="Q3283"/>
  <c r="S3283"/>
  <c r="V3283"/>
  <c r="U3283" s="1"/>
  <c r="Y3283"/>
  <c r="G3284"/>
  <c r="O3284"/>
  <c r="Q3284"/>
  <c r="S3284"/>
  <c r="V3284"/>
  <c r="U3284" s="1"/>
  <c r="Y3284"/>
  <c r="G3285"/>
  <c r="O3285"/>
  <c r="Q3285"/>
  <c r="S3285"/>
  <c r="V3285"/>
  <c r="U3285" s="1"/>
  <c r="Y3285"/>
  <c r="G3286"/>
  <c r="O3286"/>
  <c r="Q3286"/>
  <c r="S3286"/>
  <c r="V3286"/>
  <c r="U3286" s="1"/>
  <c r="Y3286"/>
  <c r="G3287"/>
  <c r="O3287"/>
  <c r="Q3287"/>
  <c r="S3287"/>
  <c r="V3287"/>
  <c r="U3287" s="1"/>
  <c r="Y3287"/>
  <c r="G3288"/>
  <c r="O3288"/>
  <c r="Q3288"/>
  <c r="S3288"/>
  <c r="V3288"/>
  <c r="U3288" s="1"/>
  <c r="Y3288"/>
  <c r="G3289"/>
  <c r="O3289"/>
  <c r="Q3289"/>
  <c r="S3289"/>
  <c r="V3289"/>
  <c r="U3289" s="1"/>
  <c r="Y3289"/>
  <c r="G3290"/>
  <c r="O3290"/>
  <c r="Q3290"/>
  <c r="S3290"/>
  <c r="V3290"/>
  <c r="U3290" s="1"/>
  <c r="Y3290"/>
  <c r="G3291"/>
  <c r="O3291"/>
  <c r="Q3291"/>
  <c r="S3291"/>
  <c r="V3291"/>
  <c r="U3291" s="1"/>
  <c r="Y3291"/>
  <c r="G3292"/>
  <c r="O3292"/>
  <c r="Q3292"/>
  <c r="S3292"/>
  <c r="V3292"/>
  <c r="U3292" s="1"/>
  <c r="Y3292"/>
  <c r="G3293"/>
  <c r="O3293"/>
  <c r="Q3293"/>
  <c r="S3293"/>
  <c r="V3293"/>
  <c r="U3293" s="1"/>
  <c r="Y3293"/>
  <c r="G3294"/>
  <c r="O3294"/>
  <c r="Q3294"/>
  <c r="S3294"/>
  <c r="V3294"/>
  <c r="U3294" s="1"/>
  <c r="Y3294"/>
  <c r="G3295"/>
  <c r="O3295"/>
  <c r="Q3295"/>
  <c r="S3295"/>
  <c r="V3295"/>
  <c r="U3295" s="1"/>
  <c r="Y3295"/>
  <c r="G3296"/>
  <c r="O3296"/>
  <c r="Q3296"/>
  <c r="S3296"/>
  <c r="V3296"/>
  <c r="U3296" s="1"/>
  <c r="Y3296"/>
  <c r="G3297"/>
  <c r="O3297"/>
  <c r="Q3297"/>
  <c r="S3297"/>
  <c r="V3297"/>
  <c r="U3297" s="1"/>
  <c r="Y3297"/>
  <c r="G3298"/>
  <c r="O3298"/>
  <c r="Q3298"/>
  <c r="S3298"/>
  <c r="V3298"/>
  <c r="U3298" s="1"/>
  <c r="Y3298"/>
  <c r="G3299"/>
  <c r="O3299"/>
  <c r="Q3299"/>
  <c r="S3299"/>
  <c r="V3299"/>
  <c r="U3299" s="1"/>
  <c r="Y3299"/>
  <c r="G3300"/>
  <c r="O3300"/>
  <c r="Q3300"/>
  <c r="S3300"/>
  <c r="V3300"/>
  <c r="U3300" s="1"/>
  <c r="Y3300"/>
  <c r="G3301"/>
  <c r="O3301"/>
  <c r="Q3301"/>
  <c r="S3301"/>
  <c r="V3301"/>
  <c r="U3301" s="1"/>
  <c r="Y3301"/>
  <c r="G3302"/>
  <c r="O3302"/>
  <c r="Q3302"/>
  <c r="S3302"/>
  <c r="V3302"/>
  <c r="U3302" s="1"/>
  <c r="Y3302"/>
  <c r="G3303"/>
  <c r="O3303"/>
  <c r="Q3303"/>
  <c r="S3303"/>
  <c r="V3303"/>
  <c r="U3303" s="1"/>
  <c r="Y3303"/>
  <c r="G3304"/>
  <c r="O3304"/>
  <c r="Q3304"/>
  <c r="S3304"/>
  <c r="V3304"/>
  <c r="U3304" s="1"/>
  <c r="Y3304"/>
  <c r="G3305"/>
  <c r="O3305"/>
  <c r="Q3305"/>
  <c r="S3305"/>
  <c r="V3305"/>
  <c r="U3305" s="1"/>
  <c r="Y3305"/>
  <c r="G3306"/>
  <c r="O3306"/>
  <c r="Q3306"/>
  <c r="S3306"/>
  <c r="V3306"/>
  <c r="U3306" s="1"/>
  <c r="Y3306"/>
  <c r="G3307"/>
  <c r="O3307"/>
  <c r="Q3307"/>
  <c r="S3307"/>
  <c r="V3307"/>
  <c r="U3307" s="1"/>
  <c r="Y3307"/>
  <c r="G3308"/>
  <c r="O3308"/>
  <c r="Q3308"/>
  <c r="S3308"/>
  <c r="V3308"/>
  <c r="U3308" s="1"/>
  <c r="Y3308"/>
  <c r="G3309"/>
  <c r="O3309"/>
  <c r="Q3309"/>
  <c r="S3309"/>
  <c r="V3309"/>
  <c r="U3309" s="1"/>
  <c r="Y3309"/>
  <c r="G3310"/>
  <c r="O3310"/>
  <c r="Q3310"/>
  <c r="S3310"/>
  <c r="V3310"/>
  <c r="U3310" s="1"/>
  <c r="Y3310"/>
  <c r="G3311"/>
  <c r="O3311"/>
  <c r="Q3311"/>
  <c r="S3311"/>
  <c r="V3311"/>
  <c r="U3311" s="1"/>
  <c r="Y3311"/>
  <c r="G3312"/>
  <c r="O3312"/>
  <c r="Q3312"/>
  <c r="S3312"/>
  <c r="V3312"/>
  <c r="U3312" s="1"/>
  <c r="Y3312"/>
  <c r="G3313"/>
  <c r="O3313"/>
  <c r="Q3313"/>
  <c r="S3313"/>
  <c r="V3313"/>
  <c r="U3313" s="1"/>
  <c r="Y3313"/>
  <c r="G3314"/>
  <c r="O3314"/>
  <c r="Q3314"/>
  <c r="S3314"/>
  <c r="V3314"/>
  <c r="U3314" s="1"/>
  <c r="Y3314"/>
  <c r="G3315"/>
  <c r="O3315"/>
  <c r="Q3315"/>
  <c r="S3315"/>
  <c r="V3315"/>
  <c r="U3315" s="1"/>
  <c r="Y3315"/>
  <c r="G3316"/>
  <c r="O3316"/>
  <c r="Q3316"/>
  <c r="S3316"/>
  <c r="V3316"/>
  <c r="U3316" s="1"/>
  <c r="Y3316"/>
  <c r="G3317"/>
  <c r="O3317"/>
  <c r="Q3317"/>
  <c r="S3317"/>
  <c r="V3317"/>
  <c r="U3317" s="1"/>
  <c r="Y3317"/>
  <c r="G3318"/>
  <c r="O3318"/>
  <c r="Q3318"/>
  <c r="S3318"/>
  <c r="V3318"/>
  <c r="U3318" s="1"/>
  <c r="Y3318"/>
  <c r="G3319"/>
  <c r="O3319"/>
  <c r="Q3319"/>
  <c r="S3319"/>
  <c r="V3319"/>
  <c r="U3319" s="1"/>
  <c r="Y3319"/>
  <c r="G3320"/>
  <c r="O3320"/>
  <c r="Q3320"/>
  <c r="S3320"/>
  <c r="V3320"/>
  <c r="U3320" s="1"/>
  <c r="Y3320"/>
  <c r="G3321"/>
  <c r="O3321"/>
  <c r="Q3321"/>
  <c r="S3321"/>
  <c r="V3321"/>
  <c r="U3321" s="1"/>
  <c r="Y3321"/>
  <c r="G3322"/>
  <c r="O3322"/>
  <c r="Q3322"/>
  <c r="S3322"/>
  <c r="V3322"/>
  <c r="U3322" s="1"/>
  <c r="Y3322"/>
  <c r="G3323"/>
  <c r="O3323"/>
  <c r="Q3323"/>
  <c r="S3323"/>
  <c r="V3323"/>
  <c r="U3323" s="1"/>
  <c r="Y3323"/>
  <c r="G3324"/>
  <c r="O3324"/>
  <c r="Q3324"/>
  <c r="S3324"/>
  <c r="V3324"/>
  <c r="U3324" s="1"/>
  <c r="Y3324"/>
  <c r="G3325"/>
  <c r="O3325"/>
  <c r="Q3325"/>
  <c r="S3325"/>
  <c r="V3325"/>
  <c r="U3325" s="1"/>
  <c r="Y3325"/>
  <c r="G3326"/>
  <c r="O3326"/>
  <c r="Q3326"/>
  <c r="S3326"/>
  <c r="V3326"/>
  <c r="U3326" s="1"/>
  <c r="Y3326"/>
  <c r="G3327"/>
  <c r="O3327"/>
  <c r="Q3327"/>
  <c r="S3327"/>
  <c r="V3327"/>
  <c r="U3327" s="1"/>
  <c r="Y3327"/>
  <c r="G3328"/>
  <c r="O3328"/>
  <c r="Q3328"/>
  <c r="S3328"/>
  <c r="V3328"/>
  <c r="U3328" s="1"/>
  <c r="Y3328"/>
  <c r="G3329"/>
  <c r="O3329"/>
  <c r="Q3329"/>
  <c r="S3329"/>
  <c r="V3329"/>
  <c r="U3329" s="1"/>
  <c r="Y3329"/>
  <c r="G3330"/>
  <c r="O3330"/>
  <c r="Q3330"/>
  <c r="S3330"/>
  <c r="V3330"/>
  <c r="U3330" s="1"/>
  <c r="Y3330"/>
  <c r="G3331"/>
  <c r="O3331"/>
  <c r="Q3331"/>
  <c r="S3331"/>
  <c r="V3331"/>
  <c r="U3331" s="1"/>
  <c r="Y3331"/>
  <c r="G3332"/>
  <c r="O3332"/>
  <c r="Q3332"/>
  <c r="S3332"/>
  <c r="V3332"/>
  <c r="U3332" s="1"/>
  <c r="Y3332"/>
  <c r="G3333"/>
  <c r="O3333"/>
  <c r="Q3333"/>
  <c r="S3333"/>
  <c r="V3333"/>
  <c r="U3333" s="1"/>
  <c r="Y3333"/>
  <c r="G3334"/>
  <c r="O3334"/>
  <c r="Q3334"/>
  <c r="S3334"/>
  <c r="V3334"/>
  <c r="U3334" s="1"/>
  <c r="Y3334"/>
  <c r="G3335"/>
  <c r="O3335"/>
  <c r="Q3335"/>
  <c r="S3335"/>
  <c r="V3335"/>
  <c r="U3335" s="1"/>
  <c r="Y3335"/>
  <c r="G3336"/>
  <c r="O3336"/>
  <c r="Q3336"/>
  <c r="S3336"/>
  <c r="V3336"/>
  <c r="U3336" s="1"/>
  <c r="Y3336"/>
  <c r="G3337"/>
  <c r="O3337"/>
  <c r="Q3337"/>
  <c r="S3337"/>
  <c r="V3337"/>
  <c r="U3337" s="1"/>
  <c r="Y3337"/>
  <c r="G3338"/>
  <c r="O3338"/>
  <c r="Q3338"/>
  <c r="S3338"/>
  <c r="V3338"/>
  <c r="U3338" s="1"/>
  <c r="Y3338"/>
  <c r="G3339"/>
  <c r="O3339"/>
  <c r="Q3339"/>
  <c r="S3339"/>
  <c r="V3339"/>
  <c r="U3339" s="1"/>
  <c r="Y3339"/>
  <c r="G3340"/>
  <c r="O3340"/>
  <c r="Q3340"/>
  <c r="S3340"/>
  <c r="V3340"/>
  <c r="U3340" s="1"/>
  <c r="Y3340"/>
  <c r="G3341"/>
  <c r="O3341"/>
  <c r="Q3341"/>
  <c r="S3341"/>
  <c r="V3341"/>
  <c r="U3341" s="1"/>
  <c r="Y3341"/>
  <c r="G3342"/>
  <c r="O3342"/>
  <c r="Q3342"/>
  <c r="S3342"/>
  <c r="V3342"/>
  <c r="U3342" s="1"/>
  <c r="Y3342"/>
  <c r="G3343"/>
  <c r="O3343"/>
  <c r="Q3343"/>
  <c r="S3343"/>
  <c r="V3343"/>
  <c r="U3343" s="1"/>
  <c r="Y3343"/>
  <c r="G3344"/>
  <c r="O3344"/>
  <c r="Q3344"/>
  <c r="S3344"/>
  <c r="V3344"/>
  <c r="U3344" s="1"/>
  <c r="Y3344"/>
  <c r="G3345"/>
  <c r="O3345"/>
  <c r="Q3345"/>
  <c r="S3345"/>
  <c r="V3345"/>
  <c r="U3345" s="1"/>
  <c r="Y3345"/>
  <c r="G3346"/>
  <c r="O3346"/>
  <c r="Q3346"/>
  <c r="S3346"/>
  <c r="V3346"/>
  <c r="U3346" s="1"/>
  <c r="Y3346"/>
  <c r="G3347"/>
  <c r="O3347"/>
  <c r="Q3347"/>
  <c r="S3347"/>
  <c r="V3347"/>
  <c r="U3347" s="1"/>
  <c r="Y3347"/>
  <c r="G3348"/>
  <c r="O3348"/>
  <c r="Q3348"/>
  <c r="S3348"/>
  <c r="V3348"/>
  <c r="U3348" s="1"/>
  <c r="Y3348"/>
  <c r="G3349"/>
  <c r="O3349"/>
  <c r="Q3349"/>
  <c r="S3349"/>
  <c r="V3349"/>
  <c r="U3349" s="1"/>
  <c r="Y3349"/>
  <c r="G3350"/>
  <c r="O3350"/>
  <c r="Q3350"/>
  <c r="S3350"/>
  <c r="V3350"/>
  <c r="U3350" s="1"/>
  <c r="Y3350"/>
  <c r="G3351"/>
  <c r="O3351"/>
  <c r="Q3351"/>
  <c r="S3351"/>
  <c r="V3351"/>
  <c r="U3351" s="1"/>
  <c r="Y3351"/>
  <c r="G3352"/>
  <c r="O3352"/>
  <c r="Q3352"/>
  <c r="S3352"/>
  <c r="V3352"/>
  <c r="U3352" s="1"/>
  <c r="Y3352"/>
  <c r="G3353"/>
  <c r="O3353"/>
  <c r="Q3353"/>
  <c r="S3353"/>
  <c r="V3353"/>
  <c r="U3353" s="1"/>
  <c r="Y3353"/>
  <c r="G3354"/>
  <c r="O3354"/>
  <c r="Q3354"/>
  <c r="S3354"/>
  <c r="V3354"/>
  <c r="U3354" s="1"/>
  <c r="Y3354"/>
  <c r="G3355"/>
  <c r="O3355"/>
  <c r="Q3355"/>
  <c r="S3355"/>
  <c r="V3355"/>
  <c r="U3355" s="1"/>
  <c r="Y3355"/>
  <c r="G3356"/>
  <c r="O3356"/>
  <c r="Q3356"/>
  <c r="S3356"/>
  <c r="V3356"/>
  <c r="U3356" s="1"/>
  <c r="Y3356"/>
  <c r="G3357"/>
  <c r="O3357"/>
  <c r="Q3357"/>
  <c r="S3357"/>
  <c r="V3357"/>
  <c r="U3357" s="1"/>
  <c r="Y3357"/>
  <c r="G3358"/>
  <c r="O3358"/>
  <c r="Q3358"/>
  <c r="S3358"/>
  <c r="V3358"/>
  <c r="U3358" s="1"/>
  <c r="Y3358"/>
  <c r="G3359"/>
  <c r="O3359"/>
  <c r="Q3359"/>
  <c r="S3359"/>
  <c r="V3359"/>
  <c r="U3359" s="1"/>
  <c r="Y3359"/>
  <c r="G3360"/>
  <c r="O3360"/>
  <c r="Q3360"/>
  <c r="S3360"/>
  <c r="V3360"/>
  <c r="U3360" s="1"/>
  <c r="Y3360"/>
  <c r="G3361"/>
  <c r="O3361"/>
  <c r="Q3361"/>
  <c r="S3361"/>
  <c r="V3361"/>
  <c r="U3361" s="1"/>
  <c r="Y3361"/>
  <c r="G3362"/>
  <c r="O3362"/>
  <c r="Q3362"/>
  <c r="S3362"/>
  <c r="V3362"/>
  <c r="U3362" s="1"/>
  <c r="Y3362"/>
  <c r="G3363"/>
  <c r="O3363"/>
  <c r="Q3363"/>
  <c r="S3363"/>
  <c r="V3363"/>
  <c r="U3363" s="1"/>
  <c r="Y3363"/>
  <c r="G3364"/>
  <c r="O3364"/>
  <c r="Q3364"/>
  <c r="S3364"/>
  <c r="V3364"/>
  <c r="U3364" s="1"/>
  <c r="Y3364"/>
  <c r="G3365"/>
  <c r="O3365"/>
  <c r="Q3365"/>
  <c r="S3365"/>
  <c r="V3365"/>
  <c r="U3365" s="1"/>
  <c r="Y3365"/>
  <c r="G3366"/>
  <c r="O3366"/>
  <c r="Q3366"/>
  <c r="S3366"/>
  <c r="V3366"/>
  <c r="U3366" s="1"/>
  <c r="Y3366"/>
  <c r="G3367"/>
  <c r="O3367"/>
  <c r="Q3367"/>
  <c r="S3367"/>
  <c r="V3367"/>
  <c r="U3367" s="1"/>
  <c r="Y3367"/>
  <c r="G3368"/>
  <c r="O3368"/>
  <c r="Q3368"/>
  <c r="S3368"/>
  <c r="V3368"/>
  <c r="U3368" s="1"/>
  <c r="Y3368"/>
  <c r="G3369"/>
  <c r="O3369"/>
  <c r="Q3369"/>
  <c r="S3369"/>
  <c r="V3369"/>
  <c r="U3369" s="1"/>
  <c r="Y3369"/>
  <c r="G3370"/>
  <c r="O3370"/>
  <c r="Q3370"/>
  <c r="S3370"/>
  <c r="V3370"/>
  <c r="U3370" s="1"/>
  <c r="Y3370"/>
  <c r="G3371"/>
  <c r="O3371"/>
  <c r="Q3371"/>
  <c r="S3371"/>
  <c r="V3371"/>
  <c r="U3371" s="1"/>
  <c r="Y3371"/>
  <c r="G3372"/>
  <c r="O3372"/>
  <c r="Q3372"/>
  <c r="S3372"/>
  <c r="V3372"/>
  <c r="U3372" s="1"/>
  <c r="Y3372"/>
  <c r="G3373"/>
  <c r="O3373"/>
  <c r="Q3373"/>
  <c r="S3373"/>
  <c r="V3373"/>
  <c r="U3373" s="1"/>
  <c r="Y3373"/>
  <c r="G3374"/>
  <c r="O3374"/>
  <c r="Q3374"/>
  <c r="S3374"/>
  <c r="V3374"/>
  <c r="U3374" s="1"/>
  <c r="Y3374"/>
  <c r="G3375"/>
  <c r="O3375"/>
  <c r="Q3375"/>
  <c r="S3375"/>
  <c r="V3375"/>
  <c r="U3375" s="1"/>
  <c r="Y3375"/>
  <c r="G3376"/>
  <c r="O3376"/>
  <c r="Q3376"/>
  <c r="S3376"/>
  <c r="V3376"/>
  <c r="U3376" s="1"/>
  <c r="Y3376"/>
  <c r="G3377"/>
  <c r="O3377"/>
  <c r="Q3377"/>
  <c r="S3377"/>
  <c r="V3377"/>
  <c r="U3377" s="1"/>
  <c r="Y3377"/>
  <c r="G3378"/>
  <c r="O3378"/>
  <c r="Q3378"/>
  <c r="S3378"/>
  <c r="V3378"/>
  <c r="U3378" s="1"/>
  <c r="Y3378"/>
  <c r="G3379"/>
  <c r="O3379"/>
  <c r="Q3379"/>
  <c r="S3379"/>
  <c r="V3379"/>
  <c r="U3379" s="1"/>
  <c r="Y3379"/>
  <c r="G3380"/>
  <c r="O3380"/>
  <c r="Q3380"/>
  <c r="S3380"/>
  <c r="V3380"/>
  <c r="U3380" s="1"/>
  <c r="Y3380"/>
  <c r="G3381"/>
  <c r="O3381"/>
  <c r="Q3381"/>
  <c r="S3381"/>
  <c r="V3381"/>
  <c r="U3381" s="1"/>
  <c r="Y3381"/>
  <c r="G3382"/>
  <c r="O3382"/>
  <c r="Q3382"/>
  <c r="S3382"/>
  <c r="V3382"/>
  <c r="U3382" s="1"/>
  <c r="Y3382"/>
  <c r="G3383"/>
  <c r="O3383"/>
  <c r="Q3383"/>
  <c r="S3383"/>
  <c r="V3383"/>
  <c r="U3383" s="1"/>
  <c r="Y3383"/>
  <c r="G3384"/>
  <c r="O3384"/>
  <c r="Q3384"/>
  <c r="S3384"/>
  <c r="V3384"/>
  <c r="U3384" s="1"/>
  <c r="Y3384"/>
  <c r="G3385"/>
  <c r="O3385"/>
  <c r="Q3385"/>
  <c r="S3385"/>
  <c r="V3385"/>
  <c r="U3385" s="1"/>
  <c r="Y3385"/>
  <c r="G3386"/>
  <c r="O3386"/>
  <c r="Q3386"/>
  <c r="S3386"/>
  <c r="V3386"/>
  <c r="U3386" s="1"/>
  <c r="Y3386"/>
  <c r="G3387"/>
  <c r="O3387"/>
  <c r="Q3387"/>
  <c r="S3387"/>
  <c r="V3387"/>
  <c r="U3387" s="1"/>
  <c r="Y3387"/>
  <c r="G3388"/>
  <c r="O3388"/>
  <c r="Q3388"/>
  <c r="S3388"/>
  <c r="V3388"/>
  <c r="U3388" s="1"/>
  <c r="Y3388"/>
  <c r="G3389"/>
  <c r="O3389"/>
  <c r="Q3389"/>
  <c r="S3389"/>
  <c r="V3389"/>
  <c r="U3389" s="1"/>
  <c r="Y3389"/>
  <c r="G3390"/>
  <c r="O3390"/>
  <c r="Q3390"/>
  <c r="S3390"/>
  <c r="V3390"/>
  <c r="U3390" s="1"/>
  <c r="Y3390"/>
  <c r="G3391"/>
  <c r="O3391"/>
  <c r="Q3391"/>
  <c r="S3391"/>
  <c r="V3391"/>
  <c r="U3391" s="1"/>
  <c r="Y3391"/>
  <c r="G3392"/>
  <c r="O3392"/>
  <c r="Q3392"/>
  <c r="S3392"/>
  <c r="V3392"/>
  <c r="U3392" s="1"/>
  <c r="Y3392"/>
  <c r="G3393"/>
  <c r="O3393"/>
  <c r="Q3393"/>
  <c r="S3393"/>
  <c r="V3393"/>
  <c r="U3393" s="1"/>
  <c r="Y3393"/>
  <c r="G3394"/>
  <c r="O3394"/>
  <c r="Q3394"/>
  <c r="S3394"/>
  <c r="V3394"/>
  <c r="U3394" s="1"/>
  <c r="Y3394"/>
  <c r="G3395"/>
  <c r="O3395"/>
  <c r="Q3395"/>
  <c r="S3395"/>
  <c r="V3395"/>
  <c r="U3395" s="1"/>
  <c r="Y3395"/>
  <c r="G3396"/>
  <c r="O3396"/>
  <c r="Q3396"/>
  <c r="S3396"/>
  <c r="V3396"/>
  <c r="U3396" s="1"/>
  <c r="Y3396"/>
  <c r="G3397"/>
  <c r="O3397"/>
  <c r="Q3397"/>
  <c r="S3397"/>
  <c r="V3397"/>
  <c r="U3397" s="1"/>
  <c r="Y3397"/>
  <c r="G3398"/>
  <c r="O3398"/>
  <c r="Q3398"/>
  <c r="S3398"/>
  <c r="V3398"/>
  <c r="U3398" s="1"/>
  <c r="Y3398"/>
  <c r="G3399"/>
  <c r="O3399"/>
  <c r="Q3399"/>
  <c r="S3399"/>
  <c r="V3399"/>
  <c r="U3399" s="1"/>
  <c r="Y3399"/>
  <c r="G3400"/>
  <c r="O3400"/>
  <c r="Q3400"/>
  <c r="S3400"/>
  <c r="V3400"/>
  <c r="U3400" s="1"/>
  <c r="Y3400"/>
  <c r="G3401"/>
  <c r="O3401"/>
  <c r="Q3401"/>
  <c r="S3401"/>
  <c r="V3401"/>
  <c r="U3401" s="1"/>
  <c r="Y3401"/>
  <c r="G3402"/>
  <c r="O3402"/>
  <c r="Q3402"/>
  <c r="S3402"/>
  <c r="V3402"/>
  <c r="U3402" s="1"/>
  <c r="Y3402"/>
  <c r="G3403"/>
  <c r="O3403"/>
  <c r="Q3403"/>
  <c r="S3403"/>
  <c r="V3403"/>
  <c r="U3403" s="1"/>
  <c r="Y3403"/>
  <c r="G3404"/>
  <c r="O3404"/>
  <c r="Q3404"/>
  <c r="S3404"/>
  <c r="V3404"/>
  <c r="U3404" s="1"/>
  <c r="Y3404"/>
  <c r="G3405"/>
  <c r="O3405"/>
  <c r="Q3405"/>
  <c r="S3405"/>
  <c r="V3405"/>
  <c r="U3405" s="1"/>
  <c r="Y3405"/>
  <c r="G3406"/>
  <c r="O3406"/>
  <c r="Q3406"/>
  <c r="S3406"/>
  <c r="V3406"/>
  <c r="U3406" s="1"/>
  <c r="Y3406"/>
  <c r="G3407"/>
  <c r="O3407"/>
  <c r="Q3407"/>
  <c r="S3407"/>
  <c r="V3407"/>
  <c r="U3407" s="1"/>
  <c r="Y3407"/>
  <c r="G3408"/>
  <c r="O3408"/>
  <c r="Q3408"/>
  <c r="S3408"/>
  <c r="V3408"/>
  <c r="U3408" s="1"/>
  <c r="Y3408"/>
  <c r="G3409"/>
  <c r="O3409"/>
  <c r="Q3409"/>
  <c r="S3409"/>
  <c r="V3409"/>
  <c r="U3409" s="1"/>
  <c r="Y3409"/>
  <c r="G3410"/>
  <c r="O3410"/>
  <c r="Q3410"/>
  <c r="S3410"/>
  <c r="V3410"/>
  <c r="U3410" s="1"/>
  <c r="Y3410"/>
  <c r="G3411"/>
  <c r="O3411"/>
  <c r="Q3411"/>
  <c r="S3411"/>
  <c r="V3411"/>
  <c r="U3411" s="1"/>
  <c r="Y3411"/>
  <c r="G3412"/>
  <c r="O3412"/>
  <c r="Q3412"/>
  <c r="S3412"/>
  <c r="V3412"/>
  <c r="U3412" s="1"/>
  <c r="Y3412"/>
  <c r="G3413"/>
  <c r="O3413"/>
  <c r="Q3413"/>
  <c r="S3413"/>
  <c r="V3413"/>
  <c r="U3413" s="1"/>
  <c r="Y3413"/>
  <c r="G3414"/>
  <c r="O3414"/>
  <c r="Q3414"/>
  <c r="S3414"/>
  <c r="V3414"/>
  <c r="U3414" s="1"/>
  <c r="Y3414"/>
  <c r="G3415"/>
  <c r="O3415"/>
  <c r="Q3415"/>
  <c r="S3415"/>
  <c r="V3415"/>
  <c r="U3415" s="1"/>
  <c r="Y3415"/>
  <c r="G3416"/>
  <c r="O3416"/>
  <c r="Q3416"/>
  <c r="S3416"/>
  <c r="V3416"/>
  <c r="U3416" s="1"/>
  <c r="Y3416"/>
  <c r="G3417"/>
  <c r="O3417"/>
  <c r="Q3417"/>
  <c r="S3417"/>
  <c r="V3417"/>
  <c r="U3417" s="1"/>
  <c r="Y3417"/>
  <c r="G3418"/>
  <c r="O3418"/>
  <c r="Q3418"/>
  <c r="S3418"/>
  <c r="V3418"/>
  <c r="U3418" s="1"/>
  <c r="Y3418"/>
  <c r="G3419"/>
  <c r="O3419"/>
  <c r="Q3419"/>
  <c r="S3419"/>
  <c r="V3419"/>
  <c r="U3419" s="1"/>
  <c r="Y3419"/>
  <c r="G3420"/>
  <c r="O3420"/>
  <c r="Q3420"/>
  <c r="S3420"/>
  <c r="V3420"/>
  <c r="U3420" s="1"/>
  <c r="Y3420"/>
  <c r="G3421"/>
  <c r="O3421"/>
  <c r="Q3421"/>
  <c r="S3421"/>
  <c r="V3421"/>
  <c r="U3421" s="1"/>
  <c r="Y3421"/>
  <c r="G3422"/>
  <c r="O3422"/>
  <c r="Q3422"/>
  <c r="S3422"/>
  <c r="V3422"/>
  <c r="U3422" s="1"/>
  <c r="Y3422"/>
  <c r="G3423"/>
  <c r="O3423"/>
  <c r="Q3423"/>
  <c r="S3423"/>
  <c r="V3423"/>
  <c r="U3423" s="1"/>
  <c r="Y3423"/>
  <c r="G3424"/>
  <c r="O3424"/>
  <c r="Q3424"/>
  <c r="S3424"/>
  <c r="V3424"/>
  <c r="U3424" s="1"/>
  <c r="Y3424"/>
  <c r="G3425"/>
  <c r="O3425"/>
  <c r="Q3425"/>
  <c r="S3425"/>
  <c r="V3425"/>
  <c r="U3425" s="1"/>
  <c r="Y3425"/>
  <c r="G3426"/>
  <c r="O3426"/>
  <c r="Q3426"/>
  <c r="S3426"/>
  <c r="V3426"/>
  <c r="U3426" s="1"/>
  <c r="Y3426"/>
  <c r="G3427"/>
  <c r="O3427"/>
  <c r="Q3427"/>
  <c r="S3427"/>
  <c r="V3427"/>
  <c r="U3427" s="1"/>
  <c r="Y3427"/>
  <c r="G3428"/>
  <c r="O3428"/>
  <c r="Q3428"/>
  <c r="S3428"/>
  <c r="V3428"/>
  <c r="U3428" s="1"/>
  <c r="Y3428"/>
  <c r="G3429"/>
  <c r="O3429"/>
  <c r="Q3429"/>
  <c r="S3429"/>
  <c r="V3429"/>
  <c r="U3429" s="1"/>
  <c r="Y3429"/>
  <c r="G3430"/>
  <c r="O3430"/>
  <c r="Q3430"/>
  <c r="S3430"/>
  <c r="V3430"/>
  <c r="U3430" s="1"/>
  <c r="Y3430"/>
  <c r="G3431"/>
  <c r="O3431"/>
  <c r="Q3431"/>
  <c r="S3431"/>
  <c r="V3431"/>
  <c r="U3431" s="1"/>
  <c r="Y3431"/>
  <c r="G3432"/>
  <c r="O3432"/>
  <c r="Q3432"/>
  <c r="S3432"/>
  <c r="V3432"/>
  <c r="U3432" s="1"/>
  <c r="Y3432"/>
  <c r="G3433"/>
  <c r="O3433"/>
  <c r="Q3433"/>
  <c r="S3433"/>
  <c r="V3433"/>
  <c r="U3433" s="1"/>
  <c r="Y3433"/>
  <c r="G3434"/>
  <c r="O3434"/>
  <c r="Q3434"/>
  <c r="S3434"/>
  <c r="V3434"/>
  <c r="U3434" s="1"/>
  <c r="Y3434"/>
  <c r="G3435"/>
  <c r="O3435"/>
  <c r="Q3435"/>
  <c r="S3435"/>
  <c r="V3435"/>
  <c r="U3435" s="1"/>
  <c r="Y3435"/>
  <c r="G3436"/>
  <c r="O3436"/>
  <c r="Q3436"/>
  <c r="S3436"/>
  <c r="V3436"/>
  <c r="U3436" s="1"/>
  <c r="Y3436"/>
  <c r="G3437"/>
  <c r="O3437"/>
  <c r="Q3437"/>
  <c r="S3437"/>
  <c r="V3437"/>
  <c r="U3437" s="1"/>
  <c r="Y3437"/>
  <c r="G3438"/>
  <c r="O3438"/>
  <c r="Q3438"/>
  <c r="S3438"/>
  <c r="V3438"/>
  <c r="U3438" s="1"/>
  <c r="Y3438"/>
  <c r="G3439"/>
  <c r="O3439"/>
  <c r="Q3439"/>
  <c r="S3439"/>
  <c r="V3439"/>
  <c r="U3439" s="1"/>
  <c r="Y3439"/>
  <c r="G3440"/>
  <c r="O3440"/>
  <c r="Q3440"/>
  <c r="S3440"/>
  <c r="V3440"/>
  <c r="U3440" s="1"/>
  <c r="Y3440"/>
  <c r="G3441"/>
  <c r="O3441"/>
  <c r="Q3441"/>
  <c r="S3441"/>
  <c r="V3441"/>
  <c r="U3441" s="1"/>
  <c r="Y3441"/>
  <c r="G3442"/>
  <c r="O3442"/>
  <c r="Q3442"/>
  <c r="S3442"/>
  <c r="V3442"/>
  <c r="U3442" s="1"/>
  <c r="Y3442"/>
  <c r="G3443"/>
  <c r="O3443"/>
  <c r="Q3443"/>
  <c r="S3443"/>
  <c r="V3443"/>
  <c r="U3443" s="1"/>
  <c r="Y3443"/>
  <c r="G3444"/>
  <c r="O3444"/>
  <c r="Q3444"/>
  <c r="S3444"/>
  <c r="V3444"/>
  <c r="U3444" s="1"/>
  <c r="Y3444"/>
  <c r="G3445"/>
  <c r="O3445"/>
  <c r="Q3445"/>
  <c r="S3445"/>
  <c r="V3445"/>
  <c r="U3445" s="1"/>
  <c r="Y3445"/>
  <c r="G3446"/>
  <c r="O3446"/>
  <c r="Q3446"/>
  <c r="S3446"/>
  <c r="V3446"/>
  <c r="U3446" s="1"/>
  <c r="Y3446"/>
  <c r="G3447"/>
  <c r="O3447"/>
  <c r="Q3447"/>
  <c r="S3447"/>
  <c r="V3447"/>
  <c r="U3447" s="1"/>
  <c r="Y3447"/>
  <c r="G3448"/>
  <c r="O3448"/>
  <c r="Q3448"/>
  <c r="S3448"/>
  <c r="V3448"/>
  <c r="U3448" s="1"/>
  <c r="Y3448"/>
  <c r="G3449"/>
  <c r="O3449"/>
  <c r="Q3449"/>
  <c r="S3449"/>
  <c r="V3449"/>
  <c r="U3449" s="1"/>
  <c r="Y3449"/>
  <c r="G3450"/>
  <c r="O3450"/>
  <c r="Q3450"/>
  <c r="S3450"/>
  <c r="V3450"/>
  <c r="U3450" s="1"/>
  <c r="Y3450"/>
  <c r="G3451"/>
  <c r="O3451"/>
  <c r="Q3451"/>
  <c r="S3451"/>
  <c r="V3451"/>
  <c r="U3451" s="1"/>
  <c r="Y3451"/>
  <c r="G3452"/>
  <c r="O3452"/>
  <c r="Q3452"/>
  <c r="S3452"/>
  <c r="V3452"/>
  <c r="U3452" s="1"/>
  <c r="Y3452"/>
  <c r="G3453"/>
  <c r="O3453"/>
  <c r="Q3453"/>
  <c r="S3453"/>
  <c r="V3453"/>
  <c r="U3453" s="1"/>
  <c r="Y3453"/>
  <c r="G3454"/>
  <c r="O3454"/>
  <c r="Q3454"/>
  <c r="S3454"/>
  <c r="V3454"/>
  <c r="U3454" s="1"/>
  <c r="Y3454"/>
  <c r="G3455"/>
  <c r="O3455"/>
  <c r="Q3455"/>
  <c r="S3455"/>
  <c r="V3455"/>
  <c r="U3455" s="1"/>
  <c r="Y3455"/>
  <c r="G3456"/>
  <c r="O3456"/>
  <c r="Q3456"/>
  <c r="S3456"/>
  <c r="V3456"/>
  <c r="U3456" s="1"/>
  <c r="Y3456"/>
  <c r="G3457"/>
  <c r="O3457"/>
  <c r="Q3457"/>
  <c r="S3457"/>
  <c r="V3457"/>
  <c r="U3457" s="1"/>
  <c r="Y3457"/>
  <c r="G3458"/>
  <c r="O3458"/>
  <c r="Q3458"/>
  <c r="S3458"/>
  <c r="V3458"/>
  <c r="U3458" s="1"/>
  <c r="Y3458"/>
  <c r="G3459"/>
  <c r="O3459"/>
  <c r="Q3459"/>
  <c r="S3459"/>
  <c r="V3459"/>
  <c r="U3459" s="1"/>
  <c r="Y3459"/>
  <c r="G3460"/>
  <c r="O3460"/>
  <c r="Q3460"/>
  <c r="S3460"/>
  <c r="V3460"/>
  <c r="U3460" s="1"/>
  <c r="Y3460"/>
  <c r="G3461"/>
  <c r="O3461"/>
  <c r="Q3461"/>
  <c r="S3461"/>
  <c r="V3461"/>
  <c r="U3461" s="1"/>
  <c r="Y3461"/>
  <c r="G3462"/>
  <c r="O3462"/>
  <c r="Q3462"/>
  <c r="S3462"/>
  <c r="V3462"/>
  <c r="U3462" s="1"/>
  <c r="Y3462"/>
  <c r="G3463"/>
  <c r="O3463"/>
  <c r="Q3463"/>
  <c r="S3463"/>
  <c r="V3463"/>
  <c r="U3463" s="1"/>
  <c r="Y3463"/>
  <c r="G3464"/>
  <c r="O3464"/>
  <c r="Q3464"/>
  <c r="S3464"/>
  <c r="V3464"/>
  <c r="U3464" s="1"/>
  <c r="Y3464"/>
  <c r="G3465"/>
  <c r="O3465"/>
  <c r="Q3465"/>
  <c r="S3465"/>
  <c r="V3465"/>
  <c r="U3465" s="1"/>
  <c r="Y3465"/>
  <c r="G3466"/>
  <c r="O3466"/>
  <c r="Q3466"/>
  <c r="S3466"/>
  <c r="V3466"/>
  <c r="U3466" s="1"/>
  <c r="Y3466"/>
  <c r="G3467"/>
  <c r="O3467"/>
  <c r="Q3467"/>
  <c r="S3467"/>
  <c r="V3467"/>
  <c r="U3467" s="1"/>
  <c r="Y3467"/>
  <c r="G3468"/>
  <c r="O3468"/>
  <c r="Q3468"/>
  <c r="S3468"/>
  <c r="V3468"/>
  <c r="U3468" s="1"/>
  <c r="Y3468"/>
  <c r="G3469"/>
  <c r="O3469"/>
  <c r="Q3469"/>
  <c r="S3469"/>
  <c r="V3469"/>
  <c r="U3469" s="1"/>
  <c r="Y3469"/>
  <c r="G3470"/>
  <c r="O3470"/>
  <c r="Q3470"/>
  <c r="S3470"/>
  <c r="V3470"/>
  <c r="U3470" s="1"/>
  <c r="Y3470"/>
  <c r="G3471"/>
  <c r="O3471"/>
  <c r="Q3471"/>
  <c r="S3471"/>
  <c r="V3471"/>
  <c r="U3471" s="1"/>
  <c r="Y3471"/>
  <c r="G3472"/>
  <c r="O3472"/>
  <c r="Q3472"/>
  <c r="S3472"/>
  <c r="V3472"/>
  <c r="U3472" s="1"/>
  <c r="Y3472"/>
  <c r="G3473"/>
  <c r="O3473"/>
  <c r="Q3473"/>
  <c r="S3473"/>
  <c r="V3473"/>
  <c r="U3473" s="1"/>
  <c r="Y3473"/>
  <c r="G3474"/>
  <c r="O3474"/>
  <c r="Q3474"/>
  <c r="S3474"/>
  <c r="V3474"/>
  <c r="U3474" s="1"/>
  <c r="Y3474"/>
  <c r="G3475"/>
  <c r="O3475"/>
  <c r="Q3475"/>
  <c r="S3475"/>
  <c r="V3475"/>
  <c r="U3475" s="1"/>
  <c r="Y3475"/>
  <c r="G3476"/>
  <c r="O3476"/>
  <c r="Q3476"/>
  <c r="S3476"/>
  <c r="V3476"/>
  <c r="U3476" s="1"/>
  <c r="Y3476"/>
  <c r="G3477"/>
  <c r="O3477"/>
  <c r="Q3477"/>
  <c r="S3477"/>
  <c r="V3477"/>
  <c r="U3477" s="1"/>
  <c r="Y3477"/>
  <c r="G3478"/>
  <c r="O3478"/>
  <c r="Q3478"/>
  <c r="S3478"/>
  <c r="V3478"/>
  <c r="U3478" s="1"/>
  <c r="Y3478"/>
  <c r="G3479"/>
  <c r="O3479"/>
  <c r="Q3479"/>
  <c r="S3479"/>
  <c r="V3479"/>
  <c r="U3479" s="1"/>
  <c r="Y3479"/>
  <c r="G3480"/>
  <c r="O3480"/>
  <c r="Q3480"/>
  <c r="S3480"/>
  <c r="V3480"/>
  <c r="U3480" s="1"/>
  <c r="Y3480"/>
  <c r="G3481"/>
  <c r="O3481"/>
  <c r="Q3481"/>
  <c r="S3481"/>
  <c r="V3481"/>
  <c r="U3481" s="1"/>
  <c r="Y3481"/>
  <c r="G3482"/>
  <c r="O3482"/>
  <c r="Q3482"/>
  <c r="S3482"/>
  <c r="V3482"/>
  <c r="U3482" s="1"/>
  <c r="Y3482"/>
  <c r="G3483"/>
  <c r="O3483"/>
  <c r="Q3483"/>
  <c r="S3483"/>
  <c r="V3483"/>
  <c r="U3483" s="1"/>
  <c r="Y3483"/>
  <c r="G3484"/>
  <c r="O3484"/>
  <c r="Q3484"/>
  <c r="S3484"/>
  <c r="V3484"/>
  <c r="U3484" s="1"/>
  <c r="Y3484"/>
  <c r="G3485"/>
  <c r="O3485"/>
  <c r="Q3485"/>
  <c r="S3485"/>
  <c r="V3485"/>
  <c r="U3485" s="1"/>
  <c r="Y3485"/>
  <c r="G3486"/>
  <c r="O3486"/>
  <c r="Q3486"/>
  <c r="S3486"/>
  <c r="V3486"/>
  <c r="U3486" s="1"/>
  <c r="Y3486"/>
  <c r="G3487"/>
  <c r="O3487"/>
  <c r="Q3487"/>
  <c r="S3487"/>
  <c r="V3487"/>
  <c r="U3487" s="1"/>
  <c r="Y3487"/>
  <c r="G3488"/>
  <c r="O3488"/>
  <c r="Q3488"/>
  <c r="S3488"/>
  <c r="V3488"/>
  <c r="U3488" s="1"/>
  <c r="Y3488"/>
  <c r="G3489"/>
  <c r="O3489"/>
  <c r="Q3489"/>
  <c r="S3489"/>
  <c r="V3489"/>
  <c r="U3489" s="1"/>
  <c r="Y3489"/>
  <c r="G3490"/>
  <c r="O3490"/>
  <c r="Q3490"/>
  <c r="S3490"/>
  <c r="V3490"/>
  <c r="U3490" s="1"/>
  <c r="Y3490"/>
  <c r="G3491"/>
  <c r="O3491"/>
  <c r="Q3491"/>
  <c r="S3491"/>
  <c r="V3491"/>
  <c r="U3491" s="1"/>
  <c r="Y3491"/>
  <c r="G3492"/>
  <c r="O3492"/>
  <c r="Q3492"/>
  <c r="S3492"/>
  <c r="V3492"/>
  <c r="U3492" s="1"/>
  <c r="Y3492"/>
  <c r="G3493"/>
  <c r="O3493"/>
  <c r="Q3493"/>
  <c r="S3493"/>
  <c r="V3493"/>
  <c r="U3493" s="1"/>
  <c r="Y3493"/>
  <c r="G3494"/>
  <c r="O3494"/>
  <c r="Q3494"/>
  <c r="S3494"/>
  <c r="V3494"/>
  <c r="U3494" s="1"/>
  <c r="Y3494"/>
  <c r="G3495"/>
  <c r="O3495"/>
  <c r="Q3495"/>
  <c r="S3495"/>
  <c r="V3495"/>
  <c r="U3495" s="1"/>
  <c r="Y3495"/>
  <c r="G3496"/>
  <c r="O3496"/>
  <c r="Q3496"/>
  <c r="S3496"/>
  <c r="V3496"/>
  <c r="U3496" s="1"/>
  <c r="Y3496"/>
  <c r="G3497"/>
  <c r="O3497"/>
  <c r="Q3497"/>
  <c r="S3497"/>
  <c r="V3497"/>
  <c r="U3497" s="1"/>
  <c r="Y3497"/>
  <c r="G3498"/>
  <c r="O3498"/>
  <c r="Q3498"/>
  <c r="S3498"/>
  <c r="V3498"/>
  <c r="U3498" s="1"/>
  <c r="Y3498"/>
  <c r="G3499"/>
  <c r="O3499"/>
  <c r="Q3499"/>
  <c r="S3499"/>
  <c r="V3499"/>
  <c r="U3499" s="1"/>
  <c r="Y3499"/>
  <c r="G3500"/>
  <c r="O3500"/>
  <c r="Q3500"/>
  <c r="S3500"/>
  <c r="V3500"/>
  <c r="U3500" s="1"/>
  <c r="Y3500"/>
  <c r="G3501"/>
  <c r="O3501"/>
  <c r="Q3501"/>
  <c r="S3501"/>
  <c r="V3501"/>
  <c r="U3501" s="1"/>
  <c r="Y3501"/>
  <c r="G3502"/>
  <c r="O3502"/>
  <c r="Q3502"/>
  <c r="S3502"/>
  <c r="V3502"/>
  <c r="U3502" s="1"/>
  <c r="Y3502"/>
  <c r="G3503"/>
  <c r="O3503"/>
  <c r="Q3503"/>
  <c r="S3503"/>
  <c r="V3503"/>
  <c r="U3503" s="1"/>
  <c r="Y3503"/>
  <c r="G3504"/>
  <c r="O3504"/>
  <c r="Q3504"/>
  <c r="S3504"/>
  <c r="V3504"/>
  <c r="U3504" s="1"/>
  <c r="Y3504"/>
  <c r="G3505"/>
  <c r="O3505"/>
  <c r="Q3505"/>
  <c r="S3505"/>
  <c r="V3505"/>
  <c r="U3505" s="1"/>
  <c r="Y3505"/>
  <c r="G3506"/>
  <c r="O3506"/>
  <c r="Q3506"/>
  <c r="S3506"/>
  <c r="V3506"/>
  <c r="U3506" s="1"/>
  <c r="Y3506"/>
  <c r="G3507"/>
  <c r="O3507"/>
  <c r="Q3507"/>
  <c r="S3507"/>
  <c r="V3507"/>
  <c r="U3507" s="1"/>
  <c r="Y3507"/>
  <c r="G3508"/>
  <c r="O3508"/>
  <c r="Q3508"/>
  <c r="S3508"/>
  <c r="V3508"/>
  <c r="U3508" s="1"/>
  <c r="Y3508"/>
  <c r="G3509"/>
  <c r="O3509"/>
  <c r="Q3509"/>
  <c r="S3509"/>
  <c r="V3509"/>
  <c r="U3509" s="1"/>
  <c r="Y3509"/>
  <c r="G3510"/>
  <c r="O3510"/>
  <c r="Q3510"/>
  <c r="S3510"/>
  <c r="V3510"/>
  <c r="U3510" s="1"/>
  <c r="Y3510"/>
  <c r="G3511"/>
  <c r="O3511"/>
  <c r="Q3511"/>
  <c r="S3511"/>
  <c r="V3511"/>
  <c r="U3511" s="1"/>
  <c r="Y3511"/>
  <c r="G3512"/>
  <c r="O3512"/>
  <c r="Q3512"/>
  <c r="S3512"/>
  <c r="V3512"/>
  <c r="U3512" s="1"/>
  <c r="Y3512"/>
  <c r="G3513"/>
  <c r="O3513"/>
  <c r="Q3513"/>
  <c r="S3513"/>
  <c r="V3513"/>
  <c r="U3513" s="1"/>
  <c r="Y3513"/>
  <c r="G3514"/>
  <c r="O3514"/>
  <c r="Q3514"/>
  <c r="S3514"/>
  <c r="V3514"/>
  <c r="U3514" s="1"/>
  <c r="Y3514"/>
  <c r="G3515"/>
  <c r="O3515"/>
  <c r="Q3515"/>
  <c r="S3515"/>
  <c r="V3515"/>
  <c r="U3515" s="1"/>
  <c r="Y3515"/>
  <c r="G3516"/>
  <c r="O3516"/>
  <c r="Q3516"/>
  <c r="S3516"/>
  <c r="V3516"/>
  <c r="U3516" s="1"/>
  <c r="Y3516"/>
  <c r="G3517"/>
  <c r="O3517"/>
  <c r="Q3517"/>
  <c r="S3517"/>
  <c r="V3517"/>
  <c r="U3517" s="1"/>
  <c r="Y3517"/>
  <c r="G3518"/>
  <c r="O3518"/>
  <c r="Q3518"/>
  <c r="S3518"/>
  <c r="V3518"/>
  <c r="U3518" s="1"/>
  <c r="Y3518"/>
  <c r="G3519"/>
  <c r="O3519"/>
  <c r="Q3519"/>
  <c r="S3519"/>
  <c r="V3519"/>
  <c r="U3519" s="1"/>
  <c r="Y3519"/>
  <c r="G3520"/>
  <c r="O3520"/>
  <c r="Q3520"/>
  <c r="S3520"/>
  <c r="V3520"/>
  <c r="U3520" s="1"/>
  <c r="Y3520"/>
  <c r="G3521"/>
  <c r="O3521"/>
  <c r="Q3521"/>
  <c r="S3521"/>
  <c r="V3521"/>
  <c r="U3521" s="1"/>
  <c r="Y3521"/>
  <c r="G3522"/>
  <c r="O3522"/>
  <c r="Q3522"/>
  <c r="S3522"/>
  <c r="V3522"/>
  <c r="U3522" s="1"/>
  <c r="Y3522"/>
  <c r="G3523"/>
  <c r="O3523"/>
  <c r="Q3523"/>
  <c r="S3523"/>
  <c r="V3523"/>
  <c r="U3523" s="1"/>
  <c r="Y3523"/>
  <c r="G3524"/>
  <c r="O3524"/>
  <c r="Q3524"/>
  <c r="S3524"/>
  <c r="V3524"/>
  <c r="U3524" s="1"/>
  <c r="Y3524"/>
  <c r="G3525"/>
  <c r="O3525"/>
  <c r="Q3525"/>
  <c r="S3525"/>
  <c r="V3525"/>
  <c r="U3525" s="1"/>
  <c r="Y3525"/>
  <c r="G3526"/>
  <c r="O3526"/>
  <c r="Q3526"/>
  <c r="S3526"/>
  <c r="V3526"/>
  <c r="U3526" s="1"/>
  <c r="Y3526"/>
  <c r="G3527"/>
  <c r="O3527"/>
  <c r="Q3527"/>
  <c r="S3527"/>
  <c r="V3527"/>
  <c r="U3527" s="1"/>
  <c r="Y3527"/>
  <c r="G3528"/>
  <c r="O3528"/>
  <c r="Q3528"/>
  <c r="S3528"/>
  <c r="V3528"/>
  <c r="U3528" s="1"/>
  <c r="Y3528"/>
  <c r="G3529"/>
  <c r="O3529"/>
  <c r="Q3529"/>
  <c r="S3529"/>
  <c r="V3529"/>
  <c r="U3529" s="1"/>
  <c r="Y3529"/>
  <c r="G3530"/>
  <c r="O3530"/>
  <c r="Q3530"/>
  <c r="S3530"/>
  <c r="V3530"/>
  <c r="U3530" s="1"/>
  <c r="Y3530"/>
  <c r="G3531"/>
  <c r="O3531"/>
  <c r="Q3531"/>
  <c r="S3531"/>
  <c r="V3531"/>
  <c r="U3531" s="1"/>
  <c r="Y3531"/>
  <c r="G3532"/>
  <c r="O3532"/>
  <c r="Q3532"/>
  <c r="S3532"/>
  <c r="V3532"/>
  <c r="U3532" s="1"/>
  <c r="Y3532"/>
  <c r="G3533"/>
  <c r="O3533"/>
  <c r="Q3533"/>
  <c r="S3533"/>
  <c r="V3533"/>
  <c r="U3533" s="1"/>
  <c r="Y3533"/>
  <c r="G3534"/>
  <c r="O3534"/>
  <c r="Q3534"/>
  <c r="S3534"/>
  <c r="V3534"/>
  <c r="U3534" s="1"/>
  <c r="Y3534"/>
  <c r="G3535"/>
  <c r="O3535"/>
  <c r="Q3535"/>
  <c r="S3535"/>
  <c r="V3535"/>
  <c r="U3535" s="1"/>
  <c r="Y3535"/>
  <c r="G3536"/>
  <c r="O3536"/>
  <c r="Q3536"/>
  <c r="S3536"/>
  <c r="V3536"/>
  <c r="U3536" s="1"/>
  <c r="Y3536"/>
  <c r="G3537"/>
  <c r="O3537"/>
  <c r="Q3537"/>
  <c r="S3537"/>
  <c r="V3537"/>
  <c r="U3537" s="1"/>
  <c r="Y3537"/>
  <c r="G3538"/>
  <c r="O3538"/>
  <c r="Q3538"/>
  <c r="S3538"/>
  <c r="V3538"/>
  <c r="U3538" s="1"/>
  <c r="Y3538"/>
  <c r="G3539"/>
  <c r="O3539"/>
  <c r="Q3539"/>
  <c r="S3539"/>
  <c r="V3539"/>
  <c r="U3539" s="1"/>
  <c r="Y3539"/>
  <c r="G3540"/>
  <c r="O3540"/>
  <c r="Q3540"/>
  <c r="S3540"/>
  <c r="V3540"/>
  <c r="U3540" s="1"/>
  <c r="Y3540"/>
  <c r="G3541"/>
  <c r="O3541"/>
  <c r="Q3541"/>
  <c r="S3541"/>
  <c r="V3541"/>
  <c r="U3541" s="1"/>
  <c r="Y3541"/>
  <c r="G3542"/>
  <c r="O3542"/>
  <c r="Q3542"/>
  <c r="S3542"/>
  <c r="V3542"/>
  <c r="U3542" s="1"/>
  <c r="Y3542"/>
  <c r="G3543"/>
  <c r="O3543"/>
  <c r="Q3543"/>
  <c r="S3543"/>
  <c r="V3543"/>
  <c r="U3543" s="1"/>
  <c r="Y3543"/>
  <c r="G3544"/>
  <c r="O3544"/>
  <c r="Q3544"/>
  <c r="S3544"/>
  <c r="V3544"/>
  <c r="U3544" s="1"/>
  <c r="Y3544"/>
  <c r="G3545"/>
  <c r="O3545"/>
  <c r="Q3545"/>
  <c r="S3545"/>
  <c r="V3545"/>
  <c r="U3545" s="1"/>
  <c r="Y3545"/>
  <c r="G3546"/>
  <c r="O3546"/>
  <c r="Q3546"/>
  <c r="S3546"/>
  <c r="V3546"/>
  <c r="U3546" s="1"/>
  <c r="Y3546"/>
  <c r="G3547"/>
  <c r="O3547"/>
  <c r="Q3547"/>
  <c r="S3547"/>
  <c r="V3547"/>
  <c r="U3547" s="1"/>
  <c r="Y3547"/>
  <c r="G3548"/>
  <c r="O3548"/>
  <c r="Q3548"/>
  <c r="S3548"/>
  <c r="V3548"/>
  <c r="U3548" s="1"/>
  <c r="Y3548"/>
  <c r="G3549"/>
  <c r="O3549"/>
  <c r="Q3549"/>
  <c r="S3549"/>
  <c r="V3549"/>
  <c r="U3549" s="1"/>
  <c r="Y3549"/>
  <c r="G3550"/>
  <c r="O3550"/>
  <c r="Q3550"/>
  <c r="S3550"/>
  <c r="V3550"/>
  <c r="U3550" s="1"/>
  <c r="Y3550"/>
  <c r="G3551"/>
  <c r="O3551"/>
  <c r="Q3551"/>
  <c r="S3551"/>
  <c r="V3551"/>
  <c r="U3551" s="1"/>
  <c r="Y3551"/>
  <c r="G3552"/>
  <c r="O3552"/>
  <c r="Q3552"/>
  <c r="S3552"/>
  <c r="V3552"/>
  <c r="U3552" s="1"/>
  <c r="Y3552"/>
  <c r="G3553"/>
  <c r="O3553"/>
  <c r="Q3553"/>
  <c r="S3553"/>
  <c r="V3553"/>
  <c r="U3553" s="1"/>
  <c r="Y3553"/>
  <c r="G3554"/>
  <c r="O3554"/>
  <c r="Q3554"/>
  <c r="S3554"/>
  <c r="V3554"/>
  <c r="U3554" s="1"/>
  <c r="Y3554"/>
  <c r="G3555"/>
  <c r="O3555"/>
  <c r="Q3555"/>
  <c r="S3555"/>
  <c r="V3555"/>
  <c r="U3555" s="1"/>
  <c r="Y3555"/>
  <c r="G3556"/>
  <c r="O3556"/>
  <c r="Q3556"/>
  <c r="S3556"/>
  <c r="V3556"/>
  <c r="U3556" s="1"/>
  <c r="Y3556"/>
  <c r="G3557"/>
  <c r="O3557"/>
  <c r="Q3557"/>
  <c r="S3557"/>
  <c r="V3557"/>
  <c r="U3557" s="1"/>
  <c r="Y3557"/>
  <c r="G3558"/>
  <c r="O3558"/>
  <c r="Q3558"/>
  <c r="S3558"/>
  <c r="V3558"/>
  <c r="U3558" s="1"/>
  <c r="Y3558"/>
  <c r="G3559"/>
  <c r="O3559"/>
  <c r="Q3559"/>
  <c r="S3559"/>
  <c r="V3559"/>
  <c r="U3559" s="1"/>
  <c r="Y3559"/>
  <c r="G3560"/>
  <c r="O3560"/>
  <c r="Q3560"/>
  <c r="S3560"/>
  <c r="V3560"/>
  <c r="U3560" s="1"/>
  <c r="Y3560"/>
  <c r="G3561"/>
  <c r="O3561"/>
  <c r="Q3561"/>
  <c r="S3561"/>
  <c r="V3561"/>
  <c r="U3561" s="1"/>
  <c r="Y3561"/>
  <c r="G3562"/>
  <c r="O3562"/>
  <c r="Q3562"/>
  <c r="S3562"/>
  <c r="V3562"/>
  <c r="U3562" s="1"/>
  <c r="Y3562"/>
  <c r="G3563"/>
  <c r="O3563"/>
  <c r="Q3563"/>
  <c r="S3563"/>
  <c r="V3563"/>
  <c r="U3563" s="1"/>
  <c r="Y3563"/>
  <c r="G3564"/>
  <c r="O3564"/>
  <c r="Q3564"/>
  <c r="S3564"/>
  <c r="V3564"/>
  <c r="U3564" s="1"/>
  <c r="Y3564"/>
  <c r="G3565"/>
  <c r="O3565"/>
  <c r="Q3565"/>
  <c r="S3565"/>
  <c r="V3565"/>
  <c r="U3565" s="1"/>
  <c r="Y3565"/>
  <c r="G3566"/>
  <c r="O3566"/>
  <c r="Q3566"/>
  <c r="S3566"/>
  <c r="V3566"/>
  <c r="U3566" s="1"/>
  <c r="Y3566"/>
  <c r="G3567"/>
  <c r="O3567"/>
  <c r="Q3567"/>
  <c r="S3567"/>
  <c r="V3567"/>
  <c r="U3567" s="1"/>
  <c r="Y3567"/>
  <c r="G3568"/>
  <c r="O3568"/>
  <c r="Q3568"/>
  <c r="S3568"/>
  <c r="V3568"/>
  <c r="U3568" s="1"/>
  <c r="Y3568"/>
  <c r="G3569"/>
  <c r="O3569"/>
  <c r="Q3569"/>
  <c r="S3569"/>
  <c r="V3569"/>
  <c r="U3569" s="1"/>
  <c r="Y3569"/>
  <c r="G3570"/>
  <c r="O3570"/>
  <c r="Q3570"/>
  <c r="S3570"/>
  <c r="V3570"/>
  <c r="U3570" s="1"/>
  <c r="Y3570"/>
  <c r="G3571"/>
  <c r="O3571"/>
  <c r="Q3571"/>
  <c r="S3571"/>
  <c r="V3571"/>
  <c r="U3571" s="1"/>
  <c r="Y3571"/>
  <c r="G3572"/>
  <c r="O3572"/>
  <c r="Q3572"/>
  <c r="S3572"/>
  <c r="V3572"/>
  <c r="U3572" s="1"/>
  <c r="Y3572"/>
  <c r="G3573"/>
  <c r="O3573"/>
  <c r="Q3573"/>
  <c r="S3573"/>
  <c r="V3573"/>
  <c r="U3573" s="1"/>
  <c r="Y3573"/>
  <c r="G3574"/>
  <c r="O3574"/>
  <c r="Q3574"/>
  <c r="S3574"/>
  <c r="V3574"/>
  <c r="U3574" s="1"/>
  <c r="Y3574"/>
  <c r="G3575"/>
  <c r="O3575"/>
  <c r="Q3575"/>
  <c r="S3575"/>
  <c r="V3575"/>
  <c r="U3575" s="1"/>
  <c r="Y3575"/>
  <c r="G3576"/>
  <c r="O3576"/>
  <c r="Q3576"/>
  <c r="S3576"/>
  <c r="V3576"/>
  <c r="U3576" s="1"/>
  <c r="Y3576"/>
  <c r="G3577"/>
  <c r="O3577"/>
  <c r="Q3577"/>
  <c r="S3577"/>
  <c r="V3577"/>
  <c r="U3577" s="1"/>
  <c r="Y3577"/>
  <c r="G3578"/>
  <c r="O3578"/>
  <c r="Q3578"/>
  <c r="S3578"/>
  <c r="V3578"/>
  <c r="U3578" s="1"/>
  <c r="Y3578"/>
  <c r="G3579"/>
  <c r="O3579"/>
  <c r="Q3579"/>
  <c r="S3579"/>
  <c r="V3579"/>
  <c r="U3579" s="1"/>
  <c r="Y3579"/>
  <c r="G3580"/>
  <c r="O3580"/>
  <c r="Q3580"/>
  <c r="S3580"/>
  <c r="V3580"/>
  <c r="U3580" s="1"/>
  <c r="Y3580"/>
  <c r="G3581"/>
  <c r="O3581"/>
  <c r="Q3581"/>
  <c r="S3581"/>
  <c r="V3581"/>
  <c r="U3581" s="1"/>
  <c r="Y3581"/>
  <c r="G3582"/>
  <c r="O3582"/>
  <c r="Q3582"/>
  <c r="S3582"/>
  <c r="V3582"/>
  <c r="U3582" s="1"/>
  <c r="Y3582"/>
  <c r="G3583"/>
  <c r="O3583"/>
  <c r="Q3583"/>
  <c r="S3583"/>
  <c r="V3583"/>
  <c r="U3583" s="1"/>
  <c r="Y3583"/>
  <c r="G3584"/>
  <c r="O3584"/>
  <c r="Q3584"/>
  <c r="S3584"/>
  <c r="V3584"/>
  <c r="U3584" s="1"/>
  <c r="Y3584"/>
  <c r="G3585"/>
  <c r="O3585"/>
  <c r="Q3585"/>
  <c r="S3585"/>
  <c r="V3585"/>
  <c r="U3585" s="1"/>
  <c r="Y3585"/>
  <c r="G3586"/>
  <c r="O3586"/>
  <c r="Q3586"/>
  <c r="S3586"/>
  <c r="V3586"/>
  <c r="U3586" s="1"/>
  <c r="Y3586"/>
  <c r="G3587"/>
  <c r="O3587"/>
  <c r="Q3587"/>
  <c r="S3587"/>
  <c r="V3587"/>
  <c r="U3587" s="1"/>
  <c r="Y3587"/>
  <c r="G3588"/>
  <c r="O3588"/>
  <c r="Q3588"/>
  <c r="S3588"/>
  <c r="V3588"/>
  <c r="U3588" s="1"/>
  <c r="Y3588"/>
  <c r="G3589"/>
  <c r="O3589"/>
  <c r="Q3589"/>
  <c r="S3589"/>
  <c r="V3589"/>
  <c r="U3589" s="1"/>
  <c r="Y3589"/>
  <c r="G3590"/>
  <c r="O3590"/>
  <c r="Q3590"/>
  <c r="S3590"/>
  <c r="V3590"/>
  <c r="U3590" s="1"/>
  <c r="Y3590"/>
  <c r="G3591"/>
  <c r="O3591"/>
  <c r="Q3591"/>
  <c r="S3591"/>
  <c r="V3591"/>
  <c r="U3591" s="1"/>
  <c r="Y3591"/>
  <c r="G3592"/>
  <c r="O3592"/>
  <c r="Q3592"/>
  <c r="S3592"/>
  <c r="V3592"/>
  <c r="U3592" s="1"/>
  <c r="Y3592"/>
  <c r="G3593"/>
  <c r="O3593"/>
  <c r="Q3593"/>
  <c r="S3593"/>
  <c r="V3593"/>
  <c r="U3593" s="1"/>
  <c r="Y3593"/>
  <c r="G3594"/>
  <c r="O3594"/>
  <c r="Q3594"/>
  <c r="S3594"/>
  <c r="V3594"/>
  <c r="U3594" s="1"/>
  <c r="Y3594"/>
  <c r="G3595"/>
  <c r="O3595"/>
  <c r="Q3595"/>
  <c r="S3595"/>
  <c r="V3595"/>
  <c r="U3595" s="1"/>
  <c r="Y3595"/>
  <c r="G3596"/>
  <c r="O3596"/>
  <c r="Q3596"/>
  <c r="S3596"/>
  <c r="V3596"/>
  <c r="U3596" s="1"/>
  <c r="Y3596"/>
  <c r="G3597"/>
  <c r="O3597"/>
  <c r="Q3597"/>
  <c r="S3597"/>
  <c r="V3597"/>
  <c r="U3597" s="1"/>
  <c r="Y3597"/>
  <c r="G3598"/>
  <c r="O3598"/>
  <c r="Q3598"/>
  <c r="S3598"/>
  <c r="V3598"/>
  <c r="U3598" s="1"/>
  <c r="Y3598"/>
  <c r="G3599"/>
  <c r="O3599"/>
  <c r="Q3599"/>
  <c r="S3599"/>
  <c r="V3599"/>
  <c r="U3599" s="1"/>
  <c r="Y3599"/>
  <c r="G3600"/>
  <c r="O3600"/>
  <c r="Q3600"/>
  <c r="S3600"/>
  <c r="V3600"/>
  <c r="U3600" s="1"/>
  <c r="Y3600"/>
  <c r="G3601"/>
  <c r="O3601"/>
  <c r="Q3601"/>
  <c r="S3601"/>
  <c r="V3601"/>
  <c r="U3601" s="1"/>
  <c r="Y3601"/>
  <c r="G3602"/>
  <c r="O3602"/>
  <c r="Q3602"/>
  <c r="S3602"/>
  <c r="V3602"/>
  <c r="U3602" s="1"/>
  <c r="Y3602"/>
  <c r="G3603"/>
  <c r="O3603"/>
  <c r="Q3603"/>
  <c r="S3603"/>
  <c r="V3603"/>
  <c r="U3603" s="1"/>
  <c r="Y3603"/>
  <c r="G3604"/>
  <c r="O3604"/>
  <c r="Q3604"/>
  <c r="S3604"/>
  <c r="V3604"/>
  <c r="U3604" s="1"/>
  <c r="Y3604"/>
  <c r="G3605"/>
  <c r="O3605"/>
  <c r="Q3605"/>
  <c r="S3605"/>
  <c r="V3605"/>
  <c r="U3605" s="1"/>
  <c r="Y3605"/>
  <c r="G3606"/>
  <c r="O3606"/>
  <c r="Q3606"/>
  <c r="S3606"/>
  <c r="V3606"/>
  <c r="U3606" s="1"/>
  <c r="Y3606"/>
  <c r="G3607"/>
  <c r="O3607"/>
  <c r="Q3607"/>
  <c r="S3607"/>
  <c r="V3607"/>
  <c r="U3607" s="1"/>
  <c r="Y3607"/>
  <c r="G3608"/>
  <c r="O3608"/>
  <c r="Q3608"/>
  <c r="S3608"/>
  <c r="V3608"/>
  <c r="U3608" s="1"/>
  <c r="Y3608"/>
  <c r="G3609"/>
  <c r="O3609"/>
  <c r="Q3609"/>
  <c r="S3609"/>
  <c r="V3609"/>
  <c r="U3609" s="1"/>
  <c r="Y3609"/>
  <c r="G3610"/>
  <c r="O3610"/>
  <c r="Q3610"/>
  <c r="S3610"/>
  <c r="V3610"/>
  <c r="U3610" s="1"/>
  <c r="Y3610"/>
  <c r="G3611"/>
  <c r="O3611"/>
  <c r="Q3611"/>
  <c r="S3611"/>
  <c r="V3611"/>
  <c r="U3611" s="1"/>
  <c r="Y3611"/>
  <c r="G3612"/>
  <c r="O3612"/>
  <c r="Q3612"/>
  <c r="S3612"/>
  <c r="V3612"/>
  <c r="U3612" s="1"/>
  <c r="Y3612"/>
  <c r="G3613"/>
  <c r="O3613"/>
  <c r="Q3613"/>
  <c r="S3613"/>
  <c r="V3613"/>
  <c r="U3613" s="1"/>
  <c r="Y3613"/>
  <c r="G3614"/>
  <c r="O3614"/>
  <c r="Q3614"/>
  <c r="S3614"/>
  <c r="V3614"/>
  <c r="U3614" s="1"/>
  <c r="Y3614"/>
  <c r="G3615"/>
  <c r="O3615"/>
  <c r="Q3615"/>
  <c r="S3615"/>
  <c r="V3615"/>
  <c r="U3615" s="1"/>
  <c r="Y3615"/>
  <c r="G3616"/>
  <c r="O3616"/>
  <c r="Q3616"/>
  <c r="S3616"/>
  <c r="V3616"/>
  <c r="U3616" s="1"/>
  <c r="Y3616"/>
  <c r="G3617"/>
  <c r="O3617"/>
  <c r="Q3617"/>
  <c r="S3617"/>
  <c r="V3617"/>
  <c r="U3617" s="1"/>
  <c r="Y3617"/>
  <c r="G3618"/>
  <c r="O3618"/>
  <c r="Q3618"/>
  <c r="S3618"/>
  <c r="V3618"/>
  <c r="U3618" s="1"/>
  <c r="Y3618"/>
  <c r="G3619"/>
  <c r="O3619"/>
  <c r="Q3619"/>
  <c r="S3619"/>
  <c r="V3619"/>
  <c r="U3619" s="1"/>
  <c r="Y3619"/>
  <c r="G3620"/>
  <c r="O3620"/>
  <c r="Q3620"/>
  <c r="S3620"/>
  <c r="V3620"/>
  <c r="U3620" s="1"/>
  <c r="Y3620"/>
  <c r="G3621"/>
  <c r="O3621"/>
  <c r="Q3621"/>
  <c r="S3621"/>
  <c r="V3621"/>
  <c r="U3621" s="1"/>
  <c r="Y3621"/>
  <c r="G3622"/>
  <c r="O3622"/>
  <c r="Q3622"/>
  <c r="S3622"/>
  <c r="V3622"/>
  <c r="U3622" s="1"/>
  <c r="Y3622"/>
  <c r="G3623"/>
  <c r="O3623"/>
  <c r="Q3623"/>
  <c r="S3623"/>
  <c r="V3623"/>
  <c r="U3623" s="1"/>
  <c r="Y3623"/>
  <c r="G3624"/>
  <c r="O3624"/>
  <c r="Q3624"/>
  <c r="S3624"/>
  <c r="V3624"/>
  <c r="U3624" s="1"/>
  <c r="Y3624"/>
  <c r="G3625"/>
  <c r="O3625"/>
  <c r="Q3625"/>
  <c r="S3625"/>
  <c r="V3625"/>
  <c r="U3625" s="1"/>
  <c r="Y3625"/>
  <c r="G3626"/>
  <c r="O3626"/>
  <c r="Q3626"/>
  <c r="S3626"/>
  <c r="V3626"/>
  <c r="U3626" s="1"/>
  <c r="Y3626"/>
  <c r="G3627"/>
  <c r="O3627"/>
  <c r="Q3627"/>
  <c r="S3627"/>
  <c r="V3627"/>
  <c r="U3627" s="1"/>
  <c r="Y3627"/>
  <c r="G3628"/>
  <c r="O3628"/>
  <c r="Q3628"/>
  <c r="S3628"/>
  <c r="V3628"/>
  <c r="U3628" s="1"/>
  <c r="Y3628"/>
  <c r="G3629"/>
  <c r="O3629"/>
  <c r="Q3629"/>
  <c r="S3629"/>
  <c r="V3629"/>
  <c r="U3629" s="1"/>
  <c r="Y3629"/>
  <c r="G3630"/>
  <c r="O3630"/>
  <c r="Q3630"/>
  <c r="S3630"/>
  <c r="V3630"/>
  <c r="U3630" s="1"/>
  <c r="Y3630"/>
  <c r="G3631"/>
  <c r="O3631"/>
  <c r="Q3631"/>
  <c r="S3631"/>
  <c r="V3631"/>
  <c r="U3631" s="1"/>
  <c r="Y3631"/>
  <c r="G3632"/>
  <c r="O3632"/>
  <c r="Q3632"/>
  <c r="S3632"/>
  <c r="V3632"/>
  <c r="U3632" s="1"/>
  <c r="Y3632"/>
  <c r="G3633"/>
  <c r="O3633"/>
  <c r="Q3633"/>
  <c r="S3633"/>
  <c r="V3633"/>
  <c r="U3633" s="1"/>
  <c r="Y3633"/>
  <c r="G3634"/>
  <c r="O3634"/>
  <c r="Q3634"/>
  <c r="S3634"/>
  <c r="V3634"/>
  <c r="U3634" s="1"/>
  <c r="Y3634"/>
  <c r="G3635"/>
  <c r="O3635"/>
  <c r="Q3635"/>
  <c r="S3635"/>
  <c r="V3635"/>
  <c r="U3635" s="1"/>
  <c r="Y3635"/>
  <c r="G3636"/>
  <c r="O3636"/>
  <c r="Q3636"/>
  <c r="S3636"/>
  <c r="V3636"/>
  <c r="U3636" s="1"/>
  <c r="Y3636"/>
  <c r="G3637"/>
  <c r="O3637"/>
  <c r="Q3637"/>
  <c r="S3637"/>
  <c r="V3637"/>
  <c r="U3637" s="1"/>
  <c r="Y3637"/>
  <c r="G3638"/>
  <c r="O3638"/>
  <c r="Q3638"/>
  <c r="S3638"/>
  <c r="V3638"/>
  <c r="U3638" s="1"/>
  <c r="Y3638"/>
  <c r="G3639"/>
  <c r="O3639"/>
  <c r="Q3639"/>
  <c r="S3639"/>
  <c r="V3639"/>
  <c r="U3639" s="1"/>
  <c r="Y3639"/>
  <c r="G3640"/>
  <c r="O3640"/>
  <c r="Q3640"/>
  <c r="S3640"/>
  <c r="V3640"/>
  <c r="U3640" s="1"/>
  <c r="Y3640"/>
  <c r="G3641"/>
  <c r="O3641"/>
  <c r="Q3641"/>
  <c r="S3641"/>
  <c r="V3641"/>
  <c r="U3641" s="1"/>
  <c r="Y3641"/>
  <c r="G3642"/>
  <c r="O3642"/>
  <c r="Q3642"/>
  <c r="S3642"/>
  <c r="V3642"/>
  <c r="U3642" s="1"/>
  <c r="Y3642"/>
  <c r="G3643"/>
  <c r="O3643"/>
  <c r="Q3643"/>
  <c r="S3643"/>
  <c r="V3643"/>
  <c r="U3643" s="1"/>
  <c r="Y3643"/>
  <c r="G3644"/>
  <c r="O3644"/>
  <c r="Q3644"/>
  <c r="S3644"/>
  <c r="V3644"/>
  <c r="U3644" s="1"/>
  <c r="Y3644"/>
  <c r="G3645"/>
  <c r="O3645"/>
  <c r="Q3645"/>
  <c r="S3645"/>
  <c r="V3645"/>
  <c r="U3645" s="1"/>
  <c r="Y3645"/>
  <c r="G3646"/>
  <c r="O3646"/>
  <c r="Q3646"/>
  <c r="S3646"/>
  <c r="V3646"/>
  <c r="U3646" s="1"/>
  <c r="Y3646"/>
  <c r="G3647"/>
  <c r="O3647"/>
  <c r="Q3647"/>
  <c r="S3647"/>
  <c r="V3647"/>
  <c r="U3647" s="1"/>
  <c r="Y3647"/>
  <c r="G3648"/>
  <c r="O3648"/>
  <c r="Q3648"/>
  <c r="S3648"/>
  <c r="V3648"/>
  <c r="U3648" s="1"/>
  <c r="Y3648"/>
  <c r="G3649"/>
  <c r="O3649"/>
  <c r="Q3649"/>
  <c r="S3649"/>
  <c r="V3649"/>
  <c r="U3649" s="1"/>
  <c r="Y3649"/>
  <c r="G3650"/>
  <c r="O3650"/>
  <c r="Q3650"/>
  <c r="S3650"/>
  <c r="V3650"/>
  <c r="U3650" s="1"/>
  <c r="Y3650"/>
  <c r="G3651"/>
  <c r="O3651"/>
  <c r="Q3651"/>
  <c r="S3651"/>
  <c r="V3651"/>
  <c r="U3651" s="1"/>
  <c r="Y3651"/>
  <c r="G3652"/>
  <c r="O3652"/>
  <c r="Q3652"/>
  <c r="S3652"/>
  <c r="V3652"/>
  <c r="U3652" s="1"/>
  <c r="Y3652"/>
  <c r="G3653"/>
  <c r="O3653"/>
  <c r="Q3653"/>
  <c r="S3653"/>
  <c r="V3653"/>
  <c r="U3653" s="1"/>
  <c r="Y3653"/>
  <c r="G3654"/>
  <c r="O3654"/>
  <c r="Q3654"/>
  <c r="S3654"/>
  <c r="V3654"/>
  <c r="U3654" s="1"/>
  <c r="Y3654"/>
  <c r="G3655"/>
  <c r="O3655"/>
  <c r="Q3655"/>
  <c r="S3655"/>
  <c r="V3655"/>
  <c r="U3655" s="1"/>
  <c r="Y3655"/>
  <c r="G3656"/>
  <c r="O3656"/>
  <c r="Q3656"/>
  <c r="S3656"/>
  <c r="V3656"/>
  <c r="U3656" s="1"/>
  <c r="Y3656"/>
  <c r="G3657"/>
  <c r="O3657"/>
  <c r="Q3657"/>
  <c r="S3657"/>
  <c r="V3657"/>
  <c r="U3657" s="1"/>
  <c r="Y3657"/>
  <c r="G3658"/>
  <c r="O3658"/>
  <c r="Q3658"/>
  <c r="S3658"/>
  <c r="V3658"/>
  <c r="U3658" s="1"/>
  <c r="Y3658"/>
  <c r="G3659"/>
  <c r="O3659"/>
  <c r="Q3659"/>
  <c r="S3659"/>
  <c r="V3659"/>
  <c r="U3659" s="1"/>
  <c r="Y3659"/>
  <c r="G3660"/>
  <c r="O3660"/>
  <c r="Q3660"/>
  <c r="S3660"/>
  <c r="V3660"/>
  <c r="U3660" s="1"/>
  <c r="Y3660"/>
  <c r="G3661"/>
  <c r="O3661"/>
  <c r="Q3661"/>
  <c r="S3661"/>
  <c r="V3661"/>
  <c r="U3661" s="1"/>
  <c r="Y3661"/>
  <c r="G3662"/>
  <c r="O3662"/>
  <c r="Q3662"/>
  <c r="S3662"/>
  <c r="V3662"/>
  <c r="U3662" s="1"/>
  <c r="Y3662"/>
  <c r="G3663"/>
  <c r="O3663"/>
  <c r="Q3663"/>
  <c r="S3663"/>
  <c r="V3663"/>
  <c r="U3663" s="1"/>
  <c r="Y3663"/>
  <c r="G3664"/>
  <c r="O3664"/>
  <c r="Q3664"/>
  <c r="S3664"/>
  <c r="V3664"/>
  <c r="U3664" s="1"/>
  <c r="Y3664"/>
  <c r="G3665"/>
  <c r="O3665"/>
  <c r="Q3665"/>
  <c r="S3665"/>
  <c r="V3665"/>
  <c r="U3665" s="1"/>
  <c r="Y3665"/>
  <c r="G3666"/>
  <c r="O3666"/>
  <c r="Q3666"/>
  <c r="S3666"/>
  <c r="V3666"/>
  <c r="U3666" s="1"/>
  <c r="Y3666"/>
  <c r="G3667"/>
  <c r="O3667"/>
  <c r="Q3667"/>
  <c r="S3667"/>
  <c r="V3667"/>
  <c r="U3667" s="1"/>
  <c r="Y3667"/>
  <c r="G3668"/>
  <c r="O3668"/>
  <c r="Q3668"/>
  <c r="S3668"/>
  <c r="V3668"/>
  <c r="U3668" s="1"/>
  <c r="Y3668"/>
  <c r="G3669"/>
  <c r="O3669"/>
  <c r="Q3669"/>
  <c r="S3669"/>
  <c r="V3669"/>
  <c r="U3669" s="1"/>
  <c r="Y3669"/>
  <c r="G3670"/>
  <c r="O3670"/>
  <c r="Q3670"/>
  <c r="S3670"/>
  <c r="V3670"/>
  <c r="U3670" s="1"/>
  <c r="Y3670"/>
  <c r="G3671"/>
  <c r="O3671"/>
  <c r="Q3671"/>
  <c r="S3671"/>
  <c r="V3671"/>
  <c r="U3671" s="1"/>
  <c r="Y3671"/>
  <c r="G3672"/>
  <c r="O3672"/>
  <c r="Q3672"/>
  <c r="S3672"/>
  <c r="V3672"/>
  <c r="U3672" s="1"/>
  <c r="Y3672"/>
  <c r="G3673"/>
  <c r="O3673"/>
  <c r="Q3673"/>
  <c r="S3673"/>
  <c r="V3673"/>
  <c r="U3673" s="1"/>
  <c r="Y3673"/>
  <c r="G3674"/>
  <c r="O3674"/>
  <c r="Q3674"/>
  <c r="S3674"/>
  <c r="V3674"/>
  <c r="U3674" s="1"/>
  <c r="Y3674"/>
  <c r="G3675"/>
  <c r="O3675"/>
  <c r="Q3675"/>
  <c r="S3675"/>
  <c r="V3675"/>
  <c r="U3675" s="1"/>
  <c r="Y3675"/>
  <c r="G3676"/>
  <c r="O3676"/>
  <c r="Q3676"/>
  <c r="S3676"/>
  <c r="V3676"/>
  <c r="U3676" s="1"/>
  <c r="Y3676"/>
  <c r="G3677"/>
  <c r="O3677"/>
  <c r="Q3677"/>
  <c r="S3677"/>
  <c r="V3677"/>
  <c r="U3677" s="1"/>
  <c r="Y3677"/>
  <c r="G3678"/>
  <c r="O3678"/>
  <c r="Q3678"/>
  <c r="S3678"/>
  <c r="V3678"/>
  <c r="U3678" s="1"/>
  <c r="Y3678"/>
  <c r="G3679"/>
  <c r="O3679"/>
  <c r="Q3679"/>
  <c r="S3679"/>
  <c r="V3679"/>
  <c r="U3679" s="1"/>
  <c r="Y3679"/>
  <c r="G3680"/>
  <c r="O3680"/>
  <c r="Q3680"/>
  <c r="S3680"/>
  <c r="V3680"/>
  <c r="U3680" s="1"/>
  <c r="Y3680"/>
  <c r="G3681"/>
  <c r="O3681"/>
  <c r="Q3681"/>
  <c r="S3681"/>
  <c r="V3681"/>
  <c r="U3681" s="1"/>
  <c r="Y3681"/>
  <c r="G3682"/>
  <c r="O3682"/>
  <c r="Q3682"/>
  <c r="S3682"/>
  <c r="V3682"/>
  <c r="U3682" s="1"/>
  <c r="Y3682"/>
  <c r="G3683"/>
  <c r="O3683"/>
  <c r="Q3683"/>
  <c r="S3683"/>
  <c r="V3683"/>
  <c r="U3683" s="1"/>
  <c r="Y3683"/>
  <c r="G3684"/>
  <c r="O3684"/>
  <c r="Q3684"/>
  <c r="S3684"/>
  <c r="V3684"/>
  <c r="U3684" s="1"/>
  <c r="Y3684"/>
  <c r="G3685"/>
  <c r="O3685"/>
  <c r="Q3685"/>
  <c r="S3685"/>
  <c r="V3685"/>
  <c r="U3685" s="1"/>
  <c r="Y3685"/>
  <c r="G3686"/>
  <c r="O3686"/>
  <c r="Q3686"/>
  <c r="S3686"/>
  <c r="V3686"/>
  <c r="U3686" s="1"/>
  <c r="Y3686"/>
  <c r="G3687"/>
  <c r="O3687"/>
  <c r="Q3687"/>
  <c r="S3687"/>
  <c r="V3687"/>
  <c r="U3687" s="1"/>
  <c r="Y3687"/>
  <c r="G3688"/>
  <c r="O3688"/>
  <c r="Q3688"/>
  <c r="S3688"/>
  <c r="V3688"/>
  <c r="U3688" s="1"/>
  <c r="Y3688"/>
  <c r="G3689"/>
  <c r="O3689"/>
  <c r="Q3689"/>
  <c r="S3689"/>
  <c r="V3689"/>
  <c r="U3689" s="1"/>
  <c r="Y3689"/>
  <c r="G3690"/>
  <c r="O3690"/>
  <c r="Q3690"/>
  <c r="S3690"/>
  <c r="V3690"/>
  <c r="U3690" s="1"/>
  <c r="Y3690"/>
  <c r="G3691"/>
  <c r="O3691"/>
  <c r="Q3691"/>
  <c r="S3691"/>
  <c r="V3691"/>
  <c r="U3691" s="1"/>
  <c r="Y3691"/>
  <c r="G3692"/>
  <c r="O3692"/>
  <c r="Q3692"/>
  <c r="S3692"/>
  <c r="V3692"/>
  <c r="U3692" s="1"/>
  <c r="Y3692"/>
  <c r="G3693"/>
  <c r="O3693"/>
  <c r="Q3693"/>
  <c r="S3693"/>
  <c r="V3693"/>
  <c r="U3693" s="1"/>
  <c r="Y3693"/>
  <c r="G3694"/>
  <c r="O3694"/>
  <c r="Q3694"/>
  <c r="S3694"/>
  <c r="V3694"/>
  <c r="U3694" s="1"/>
  <c r="Y3694"/>
  <c r="G3695"/>
  <c r="O3695"/>
  <c r="Q3695"/>
  <c r="S3695"/>
  <c r="V3695"/>
  <c r="U3695" s="1"/>
  <c r="Y3695"/>
  <c r="G3696"/>
  <c r="O3696"/>
  <c r="Q3696"/>
  <c r="S3696"/>
  <c r="V3696"/>
  <c r="U3696" s="1"/>
  <c r="Y3696"/>
  <c r="G3697"/>
  <c r="O3697"/>
  <c r="Q3697"/>
  <c r="S3697"/>
  <c r="V3697"/>
  <c r="U3697" s="1"/>
  <c r="Y3697"/>
  <c r="G3698"/>
  <c r="O3698"/>
  <c r="Q3698"/>
  <c r="S3698"/>
  <c r="V3698"/>
  <c r="U3698" s="1"/>
  <c r="Y3698"/>
  <c r="G3699"/>
  <c r="O3699"/>
  <c r="Q3699"/>
  <c r="S3699"/>
  <c r="V3699"/>
  <c r="U3699" s="1"/>
  <c r="Y3699"/>
  <c r="G3700"/>
  <c r="O3700"/>
  <c r="Q3700"/>
  <c r="S3700"/>
  <c r="V3700"/>
  <c r="U3700" s="1"/>
  <c r="Y3700"/>
  <c r="G3701"/>
  <c r="O3701"/>
  <c r="Q3701"/>
  <c r="S3701"/>
  <c r="V3701"/>
  <c r="U3701" s="1"/>
  <c r="Y3701"/>
  <c r="G3702"/>
  <c r="O3702"/>
  <c r="Q3702"/>
  <c r="S3702"/>
  <c r="V3702"/>
  <c r="U3702" s="1"/>
  <c r="Y3702"/>
  <c r="G3703"/>
  <c r="O3703"/>
  <c r="Q3703"/>
  <c r="S3703"/>
  <c r="V3703"/>
  <c r="U3703" s="1"/>
  <c r="Y3703"/>
  <c r="G3704"/>
  <c r="O3704"/>
  <c r="Q3704"/>
  <c r="S3704"/>
  <c r="V3704"/>
  <c r="U3704" s="1"/>
  <c r="Y3704"/>
  <c r="G3705"/>
  <c r="O3705"/>
  <c r="Q3705"/>
  <c r="S3705"/>
  <c r="V3705"/>
  <c r="U3705" s="1"/>
  <c r="Y3705"/>
  <c r="G3706"/>
  <c r="O3706"/>
  <c r="Q3706"/>
  <c r="S3706"/>
  <c r="V3706"/>
  <c r="U3706" s="1"/>
  <c r="Y3706"/>
  <c r="G3707"/>
  <c r="O3707"/>
  <c r="Q3707"/>
  <c r="S3707"/>
  <c r="V3707"/>
  <c r="U3707" s="1"/>
  <c r="Y3707"/>
  <c r="G3708"/>
  <c r="O3708"/>
  <c r="Q3708"/>
  <c r="S3708"/>
  <c r="V3708"/>
  <c r="U3708" s="1"/>
  <c r="Y3708"/>
  <c r="G3709"/>
  <c r="O3709"/>
  <c r="Q3709"/>
  <c r="S3709"/>
  <c r="V3709"/>
  <c r="U3709" s="1"/>
  <c r="Y3709"/>
  <c r="G3710"/>
  <c r="O3710"/>
  <c r="Q3710"/>
  <c r="S3710"/>
  <c r="V3710"/>
  <c r="U3710" s="1"/>
  <c r="Y3710"/>
  <c r="G3711"/>
  <c r="O3711"/>
  <c r="Q3711"/>
  <c r="S3711"/>
  <c r="V3711"/>
  <c r="U3711" s="1"/>
  <c r="Y3711"/>
  <c r="G3712"/>
  <c r="O3712"/>
  <c r="Q3712"/>
  <c r="S3712"/>
  <c r="V3712"/>
  <c r="U3712" s="1"/>
  <c r="Y3712"/>
  <c r="G3713"/>
  <c r="O3713"/>
  <c r="Q3713"/>
  <c r="S3713"/>
  <c r="V3713"/>
  <c r="U3713" s="1"/>
  <c r="Y3713"/>
  <c r="G3714"/>
  <c r="O3714"/>
  <c r="Q3714"/>
  <c r="S3714"/>
  <c r="V3714"/>
  <c r="U3714" s="1"/>
  <c r="Y3714"/>
  <c r="G3715"/>
  <c r="O3715"/>
  <c r="Q3715"/>
  <c r="S3715"/>
  <c r="V3715"/>
  <c r="U3715" s="1"/>
  <c r="Y3715"/>
  <c r="G3716"/>
  <c r="O3716"/>
  <c r="Q3716"/>
  <c r="S3716"/>
  <c r="V3716"/>
  <c r="U3716" s="1"/>
  <c r="Y3716"/>
  <c r="G3717"/>
  <c r="O3717"/>
  <c r="Q3717"/>
  <c r="S3717"/>
  <c r="V3717"/>
  <c r="U3717" s="1"/>
  <c r="Y3717"/>
  <c r="G3718"/>
  <c r="O3718"/>
  <c r="Q3718"/>
  <c r="S3718"/>
  <c r="V3718"/>
  <c r="U3718" s="1"/>
  <c r="Y3718"/>
  <c r="G3719"/>
  <c r="O3719"/>
  <c r="Q3719"/>
  <c r="S3719"/>
  <c r="V3719"/>
  <c r="U3719" s="1"/>
  <c r="Y3719"/>
  <c r="G3720"/>
  <c r="O3720"/>
  <c r="Q3720"/>
  <c r="S3720"/>
  <c r="V3720"/>
  <c r="U3720" s="1"/>
  <c r="Y3720"/>
  <c r="G3721"/>
  <c r="O3721"/>
  <c r="Q3721"/>
  <c r="S3721"/>
  <c r="V3721"/>
  <c r="U3721" s="1"/>
  <c r="Y3721"/>
  <c r="G3722"/>
  <c r="O3722"/>
  <c r="Q3722"/>
  <c r="S3722"/>
  <c r="V3722"/>
  <c r="U3722" s="1"/>
  <c r="Y3722"/>
  <c r="G3723"/>
  <c r="O3723"/>
  <c r="Q3723"/>
  <c r="S3723"/>
  <c r="V3723"/>
  <c r="U3723" s="1"/>
  <c r="Y3723"/>
  <c r="G3724"/>
  <c r="O3724"/>
  <c r="Q3724"/>
  <c r="S3724"/>
  <c r="V3724"/>
  <c r="U3724" s="1"/>
  <c r="Y3724"/>
  <c r="G3725"/>
  <c r="O3725"/>
  <c r="Q3725"/>
  <c r="S3725"/>
  <c r="V3725"/>
  <c r="U3725" s="1"/>
  <c r="Y3725"/>
  <c r="G3726"/>
  <c r="O3726"/>
  <c r="Q3726"/>
  <c r="S3726"/>
  <c r="V3726"/>
  <c r="U3726" s="1"/>
  <c r="Y3726"/>
  <c r="G3727"/>
  <c r="O3727"/>
  <c r="Q3727"/>
  <c r="S3727"/>
  <c r="V3727"/>
  <c r="U3727" s="1"/>
  <c r="Y3727"/>
  <c r="G3728"/>
  <c r="O3728"/>
  <c r="Q3728"/>
  <c r="S3728"/>
  <c r="V3728"/>
  <c r="U3728" s="1"/>
  <c r="Y3728"/>
  <c r="G3729"/>
  <c r="O3729"/>
  <c r="Q3729"/>
  <c r="S3729"/>
  <c r="V3729"/>
  <c r="U3729" s="1"/>
  <c r="Y3729"/>
  <c r="G3730"/>
  <c r="O3730"/>
  <c r="Q3730"/>
  <c r="S3730"/>
  <c r="V3730"/>
  <c r="U3730" s="1"/>
  <c r="Y3730"/>
  <c r="G3731"/>
  <c r="O3731"/>
  <c r="Q3731"/>
  <c r="S3731"/>
  <c r="V3731"/>
  <c r="U3731" s="1"/>
  <c r="Y3731"/>
  <c r="G3732"/>
  <c r="O3732"/>
  <c r="Q3732"/>
  <c r="S3732"/>
  <c r="V3732"/>
  <c r="U3732" s="1"/>
  <c r="Y3732"/>
  <c r="G3733"/>
  <c r="O3733"/>
  <c r="Q3733"/>
  <c r="S3733"/>
  <c r="V3733"/>
  <c r="U3733" s="1"/>
  <c r="Y3733"/>
  <c r="G3734"/>
  <c r="O3734"/>
  <c r="Q3734"/>
  <c r="S3734"/>
  <c r="V3734"/>
  <c r="U3734" s="1"/>
  <c r="Y3734"/>
  <c r="G3735"/>
  <c r="O3735"/>
  <c r="Q3735"/>
  <c r="S3735"/>
  <c r="V3735"/>
  <c r="U3735" s="1"/>
  <c r="Y3735"/>
  <c r="G3736"/>
  <c r="O3736"/>
  <c r="Q3736"/>
  <c r="S3736"/>
  <c r="V3736"/>
  <c r="U3736" s="1"/>
  <c r="Y3736"/>
  <c r="G3737"/>
  <c r="O3737"/>
  <c r="Q3737"/>
  <c r="S3737"/>
  <c r="V3737"/>
  <c r="U3737" s="1"/>
  <c r="Y3737"/>
  <c r="G3738"/>
  <c r="O3738"/>
  <c r="Q3738"/>
  <c r="S3738"/>
  <c r="V3738"/>
  <c r="U3738" s="1"/>
  <c r="Y3738"/>
  <c r="G3739"/>
  <c r="O3739"/>
  <c r="Q3739"/>
  <c r="S3739"/>
  <c r="V3739"/>
  <c r="U3739" s="1"/>
  <c r="Y3739"/>
  <c r="G3740"/>
  <c r="O3740"/>
  <c r="Q3740"/>
  <c r="S3740"/>
  <c r="V3740"/>
  <c r="U3740" s="1"/>
  <c r="Y3740"/>
  <c r="G3741"/>
  <c r="O3741"/>
  <c r="Q3741"/>
  <c r="S3741"/>
  <c r="V3741"/>
  <c r="U3741" s="1"/>
  <c r="Y3741"/>
  <c r="G3742"/>
  <c r="O3742"/>
  <c r="Q3742"/>
  <c r="S3742"/>
  <c r="V3742"/>
  <c r="U3742" s="1"/>
  <c r="Y3742"/>
  <c r="G3743"/>
  <c r="O3743"/>
  <c r="Q3743"/>
  <c r="S3743"/>
  <c r="V3743"/>
  <c r="U3743" s="1"/>
  <c r="Y3743"/>
  <c r="G3744"/>
  <c r="O3744"/>
  <c r="Q3744"/>
  <c r="S3744"/>
  <c r="V3744"/>
  <c r="U3744" s="1"/>
  <c r="Y3744"/>
  <c r="G3745"/>
  <c r="O3745"/>
  <c r="Q3745"/>
  <c r="S3745"/>
  <c r="V3745"/>
  <c r="U3745" s="1"/>
  <c r="Y3745"/>
  <c r="G3746"/>
  <c r="O3746"/>
  <c r="Q3746"/>
  <c r="S3746"/>
  <c r="V3746"/>
  <c r="U3746" s="1"/>
  <c r="Y3746"/>
  <c r="G3747"/>
  <c r="O3747"/>
  <c r="Q3747"/>
  <c r="S3747"/>
  <c r="V3747"/>
  <c r="U3747" s="1"/>
  <c r="Y3747"/>
  <c r="G3748"/>
  <c r="O3748"/>
  <c r="Q3748"/>
  <c r="S3748"/>
  <c r="V3748"/>
  <c r="U3748" s="1"/>
  <c r="Y3748"/>
  <c r="G3749"/>
  <c r="O3749"/>
  <c r="Q3749"/>
  <c r="S3749"/>
  <c r="V3749"/>
  <c r="U3749" s="1"/>
  <c r="Y3749"/>
  <c r="G3750"/>
  <c r="O3750"/>
  <c r="Q3750"/>
  <c r="S3750"/>
  <c r="V3750"/>
  <c r="U3750" s="1"/>
  <c r="Y3750"/>
  <c r="G3751"/>
  <c r="O3751"/>
  <c r="Q3751"/>
  <c r="S3751"/>
  <c r="V3751"/>
  <c r="U3751" s="1"/>
  <c r="Y3751"/>
  <c r="G3752"/>
  <c r="O3752"/>
  <c r="Q3752"/>
  <c r="S3752"/>
  <c r="V3752"/>
  <c r="U3752" s="1"/>
  <c r="Y3752"/>
  <c r="G3753"/>
  <c r="O3753"/>
  <c r="Q3753"/>
  <c r="S3753"/>
  <c r="V3753"/>
  <c r="U3753" s="1"/>
  <c r="Y3753"/>
  <c r="G3754"/>
  <c r="O3754"/>
  <c r="Q3754"/>
  <c r="S3754"/>
  <c r="V3754"/>
  <c r="U3754" s="1"/>
  <c r="Y3754"/>
  <c r="G3755"/>
  <c r="O3755"/>
  <c r="Q3755"/>
  <c r="S3755"/>
  <c r="V3755"/>
  <c r="U3755" s="1"/>
  <c r="Y3755"/>
  <c r="G3756"/>
  <c r="O3756"/>
  <c r="Q3756"/>
  <c r="S3756"/>
  <c r="V3756"/>
  <c r="U3756" s="1"/>
  <c r="Y3756"/>
  <c r="G3757"/>
  <c r="O3757"/>
  <c r="Q3757"/>
  <c r="S3757"/>
  <c r="V3757"/>
  <c r="U3757" s="1"/>
  <c r="Y3757"/>
  <c r="G3758"/>
  <c r="O3758"/>
  <c r="Q3758"/>
  <c r="S3758"/>
  <c r="V3758"/>
  <c r="U3758" s="1"/>
  <c r="Y3758"/>
  <c r="G3759"/>
  <c r="O3759"/>
  <c r="Q3759"/>
  <c r="S3759"/>
  <c r="V3759"/>
  <c r="U3759" s="1"/>
  <c r="Y3759"/>
  <c r="G3760"/>
  <c r="O3760"/>
  <c r="Q3760"/>
  <c r="S3760"/>
  <c r="V3760"/>
  <c r="U3760" s="1"/>
  <c r="Y3760"/>
  <c r="G3761"/>
  <c r="O3761"/>
  <c r="Q3761"/>
  <c r="S3761"/>
  <c r="V3761"/>
  <c r="U3761" s="1"/>
  <c r="Y3761"/>
  <c r="G3762"/>
  <c r="O3762"/>
  <c r="Q3762"/>
  <c r="S3762"/>
  <c r="V3762"/>
  <c r="U3762" s="1"/>
  <c r="Y3762"/>
  <c r="G3763"/>
  <c r="O3763"/>
  <c r="Q3763"/>
  <c r="S3763"/>
  <c r="V3763"/>
  <c r="U3763" s="1"/>
  <c r="Y3763"/>
  <c r="G3764"/>
  <c r="O3764"/>
  <c r="Q3764"/>
  <c r="S3764"/>
  <c r="V3764"/>
  <c r="U3764" s="1"/>
  <c r="Y3764"/>
  <c r="G3765"/>
  <c r="O3765"/>
  <c r="Q3765"/>
  <c r="S3765"/>
  <c r="V3765"/>
  <c r="U3765" s="1"/>
  <c r="Y3765"/>
  <c r="G3766"/>
  <c r="O3766"/>
  <c r="Q3766"/>
  <c r="S3766"/>
  <c r="V3766"/>
  <c r="U3766" s="1"/>
  <c r="Y3766"/>
  <c r="G3767"/>
  <c r="O3767"/>
  <c r="Q3767"/>
  <c r="S3767"/>
  <c r="V3767"/>
  <c r="U3767" s="1"/>
  <c r="Y3767"/>
  <c r="G3768"/>
  <c r="O3768"/>
  <c r="Q3768"/>
  <c r="S3768"/>
  <c r="V3768"/>
  <c r="U3768" s="1"/>
  <c r="Y3768"/>
  <c r="G3769"/>
  <c r="O3769"/>
  <c r="Q3769"/>
  <c r="S3769"/>
  <c r="V3769"/>
  <c r="U3769" s="1"/>
  <c r="Y3769"/>
  <c r="G3770"/>
  <c r="O3770"/>
  <c r="Q3770"/>
  <c r="S3770"/>
  <c r="V3770"/>
  <c r="U3770" s="1"/>
  <c r="Y3770"/>
  <c r="G3771"/>
  <c r="O3771"/>
  <c r="Q3771"/>
  <c r="S3771"/>
  <c r="V3771"/>
  <c r="U3771" s="1"/>
  <c r="Y3771"/>
  <c r="G3772"/>
  <c r="O3772"/>
  <c r="Q3772"/>
  <c r="S3772"/>
  <c r="V3772"/>
  <c r="U3772" s="1"/>
  <c r="Y3772"/>
  <c r="G3773"/>
  <c r="O3773"/>
  <c r="Q3773"/>
  <c r="S3773"/>
  <c r="V3773"/>
  <c r="U3773" s="1"/>
  <c r="Y3773"/>
  <c r="G3774"/>
  <c r="O3774"/>
  <c r="Q3774"/>
  <c r="S3774"/>
  <c r="V3774"/>
  <c r="U3774" s="1"/>
  <c r="Y3774"/>
  <c r="G3775"/>
  <c r="O3775"/>
  <c r="Q3775"/>
  <c r="S3775"/>
  <c r="V3775"/>
  <c r="U3775" s="1"/>
  <c r="Y3775"/>
  <c r="G3776"/>
  <c r="O3776"/>
  <c r="Q3776"/>
  <c r="S3776"/>
  <c r="V3776"/>
  <c r="U3776" s="1"/>
  <c r="Y3776"/>
  <c r="G3777"/>
  <c r="O3777"/>
  <c r="Q3777"/>
  <c r="S3777"/>
  <c r="V3777"/>
  <c r="U3777" s="1"/>
  <c r="Y3777"/>
  <c r="G3778"/>
  <c r="O3778"/>
  <c r="Q3778"/>
  <c r="S3778"/>
  <c r="V3778"/>
  <c r="U3778" s="1"/>
  <c r="Y3778"/>
  <c r="G3779"/>
  <c r="O3779"/>
  <c r="Q3779"/>
  <c r="S3779"/>
  <c r="V3779"/>
  <c r="U3779" s="1"/>
  <c r="Y3779"/>
  <c r="G3780"/>
  <c r="O3780"/>
  <c r="Q3780"/>
  <c r="S3780"/>
  <c r="V3780"/>
  <c r="U3780" s="1"/>
  <c r="Y3780"/>
  <c r="G3781"/>
  <c r="O3781"/>
  <c r="Q3781"/>
  <c r="S3781"/>
  <c r="V3781"/>
  <c r="U3781" s="1"/>
  <c r="Y3781"/>
  <c r="G3782"/>
  <c r="O3782"/>
  <c r="Q3782"/>
  <c r="S3782"/>
  <c r="V3782"/>
  <c r="U3782" s="1"/>
  <c r="Y3782"/>
  <c r="G3783"/>
  <c r="O3783"/>
  <c r="Q3783"/>
  <c r="S3783"/>
  <c r="V3783"/>
  <c r="U3783" s="1"/>
  <c r="Y3783"/>
  <c r="G3784"/>
  <c r="O3784"/>
  <c r="Q3784"/>
  <c r="S3784"/>
  <c r="V3784"/>
  <c r="U3784" s="1"/>
  <c r="Y3784"/>
  <c r="G3785"/>
  <c r="O3785"/>
  <c r="Q3785"/>
  <c r="S3785"/>
  <c r="V3785"/>
  <c r="U3785" s="1"/>
  <c r="Y3785"/>
  <c r="G3786"/>
  <c r="O3786"/>
  <c r="Q3786"/>
  <c r="S3786"/>
  <c r="V3786"/>
  <c r="U3786" s="1"/>
  <c r="Y3786"/>
  <c r="G3787"/>
  <c r="O3787"/>
  <c r="Q3787"/>
  <c r="S3787"/>
  <c r="V3787"/>
  <c r="U3787" s="1"/>
  <c r="Y3787"/>
  <c r="G3788"/>
  <c r="O3788"/>
  <c r="Q3788"/>
  <c r="S3788"/>
  <c r="V3788"/>
  <c r="U3788" s="1"/>
  <c r="Y3788"/>
  <c r="G3789"/>
  <c r="O3789"/>
  <c r="Q3789"/>
  <c r="S3789"/>
  <c r="V3789"/>
  <c r="U3789" s="1"/>
  <c r="Y3789"/>
  <c r="G3790"/>
  <c r="O3790"/>
  <c r="Q3790"/>
  <c r="S3790"/>
  <c r="V3790"/>
  <c r="U3790" s="1"/>
  <c r="Y3790"/>
  <c r="G3791"/>
  <c r="O3791"/>
  <c r="Q3791"/>
  <c r="S3791"/>
  <c r="V3791"/>
  <c r="U3791" s="1"/>
  <c r="Y3791"/>
  <c r="G3792"/>
  <c r="O3792"/>
  <c r="Q3792"/>
  <c r="S3792"/>
  <c r="V3792"/>
  <c r="U3792" s="1"/>
  <c r="Y3792"/>
  <c r="G3793"/>
  <c r="O3793"/>
  <c r="Q3793"/>
  <c r="S3793"/>
  <c r="V3793"/>
  <c r="U3793" s="1"/>
  <c r="Y3793"/>
  <c r="G3794"/>
  <c r="O3794"/>
  <c r="Q3794"/>
  <c r="S3794"/>
  <c r="V3794"/>
  <c r="U3794" s="1"/>
  <c r="Y3794"/>
  <c r="G3795"/>
  <c r="O3795"/>
  <c r="Q3795"/>
  <c r="S3795"/>
  <c r="V3795"/>
  <c r="U3795" s="1"/>
  <c r="Y3795"/>
  <c r="G3796"/>
  <c r="O3796"/>
  <c r="Q3796"/>
  <c r="S3796"/>
  <c r="V3796"/>
  <c r="U3796" s="1"/>
  <c r="Y3796"/>
  <c r="G3797"/>
  <c r="O3797"/>
  <c r="Q3797"/>
  <c r="S3797"/>
  <c r="V3797"/>
  <c r="U3797" s="1"/>
  <c r="Y3797"/>
  <c r="G3798"/>
  <c r="O3798"/>
  <c r="Q3798"/>
  <c r="S3798"/>
  <c r="V3798"/>
  <c r="U3798" s="1"/>
  <c r="Y3798"/>
  <c r="G3799"/>
  <c r="O3799"/>
  <c r="Q3799"/>
  <c r="S3799"/>
  <c r="V3799"/>
  <c r="U3799" s="1"/>
  <c r="Y3799"/>
  <c r="G3800"/>
  <c r="O3800"/>
  <c r="Q3800"/>
  <c r="S3800"/>
  <c r="V3800"/>
  <c r="U3800" s="1"/>
  <c r="Y3800"/>
  <c r="G3801"/>
  <c r="O3801"/>
  <c r="Q3801"/>
  <c r="S3801"/>
  <c r="V3801"/>
  <c r="U3801" s="1"/>
  <c r="Y3801"/>
  <c r="G3802"/>
  <c r="O3802"/>
  <c r="Q3802"/>
  <c r="S3802"/>
  <c r="V3802"/>
  <c r="U3802" s="1"/>
  <c r="Y3802"/>
  <c r="G3803"/>
  <c r="O3803"/>
  <c r="Q3803"/>
  <c r="S3803"/>
  <c r="V3803"/>
  <c r="U3803" s="1"/>
  <c r="Y3803"/>
  <c r="G3804"/>
  <c r="O3804"/>
  <c r="Q3804"/>
  <c r="S3804"/>
  <c r="V3804"/>
  <c r="U3804" s="1"/>
  <c r="Y3804"/>
  <c r="G3805"/>
  <c r="O3805"/>
  <c r="Q3805"/>
  <c r="S3805"/>
  <c r="V3805"/>
  <c r="U3805" s="1"/>
  <c r="Y3805"/>
  <c r="G3806"/>
  <c r="O3806"/>
  <c r="Q3806"/>
  <c r="S3806"/>
  <c r="V3806"/>
  <c r="U3806" s="1"/>
  <c r="Y3806"/>
  <c r="G3807"/>
  <c r="O3807"/>
  <c r="Q3807"/>
  <c r="S3807"/>
  <c r="V3807"/>
  <c r="U3807" s="1"/>
  <c r="Y3807"/>
  <c r="G3808"/>
  <c r="O3808"/>
  <c r="Q3808"/>
  <c r="S3808"/>
  <c r="V3808"/>
  <c r="U3808" s="1"/>
  <c r="Y3808"/>
  <c r="G3809"/>
  <c r="O3809"/>
  <c r="Q3809"/>
  <c r="S3809"/>
  <c r="V3809"/>
  <c r="U3809" s="1"/>
  <c r="Y3809"/>
  <c r="G3810"/>
  <c r="O3810"/>
  <c r="Q3810"/>
  <c r="S3810"/>
  <c r="V3810"/>
  <c r="U3810" s="1"/>
  <c r="Y3810"/>
  <c r="G3811"/>
  <c r="O3811"/>
  <c r="Q3811"/>
  <c r="S3811"/>
  <c r="V3811"/>
  <c r="U3811" s="1"/>
  <c r="Y3811"/>
  <c r="G3812"/>
  <c r="O3812"/>
  <c r="Q3812"/>
  <c r="S3812"/>
  <c r="V3812"/>
  <c r="U3812" s="1"/>
  <c r="Y3812"/>
  <c r="G3813"/>
  <c r="O3813"/>
  <c r="Q3813"/>
  <c r="S3813"/>
  <c r="V3813"/>
  <c r="U3813" s="1"/>
  <c r="Y3813"/>
  <c r="G3814"/>
  <c r="O3814"/>
  <c r="Q3814"/>
  <c r="S3814"/>
  <c r="V3814"/>
  <c r="U3814" s="1"/>
  <c r="Y3814"/>
  <c r="G3815"/>
  <c r="O3815"/>
  <c r="Q3815"/>
  <c r="S3815"/>
  <c r="V3815"/>
  <c r="U3815" s="1"/>
  <c r="Y3815"/>
  <c r="G3816"/>
  <c r="O3816"/>
  <c r="Q3816"/>
  <c r="S3816"/>
  <c r="V3816"/>
  <c r="U3816" s="1"/>
  <c r="Y3816"/>
  <c r="G3817"/>
  <c r="O3817"/>
  <c r="Q3817"/>
  <c r="S3817"/>
  <c r="V3817"/>
  <c r="U3817" s="1"/>
  <c r="Y3817"/>
  <c r="G3818"/>
  <c r="O3818"/>
  <c r="Q3818"/>
  <c r="S3818"/>
  <c r="V3818"/>
  <c r="U3818" s="1"/>
  <c r="Y3818"/>
  <c r="G3819"/>
  <c r="O3819"/>
  <c r="Q3819"/>
  <c r="S3819"/>
  <c r="V3819"/>
  <c r="U3819" s="1"/>
  <c r="Y3819"/>
  <c r="G3820"/>
  <c r="O3820"/>
  <c r="Q3820"/>
  <c r="S3820"/>
  <c r="V3820"/>
  <c r="U3820" s="1"/>
  <c r="Y3820"/>
  <c r="G3821"/>
  <c r="O3821"/>
  <c r="Q3821"/>
  <c r="S3821"/>
  <c r="V3821"/>
  <c r="U3821" s="1"/>
  <c r="Y3821"/>
  <c r="G3822"/>
  <c r="O3822"/>
  <c r="Q3822"/>
  <c r="S3822"/>
  <c r="V3822"/>
  <c r="U3822" s="1"/>
  <c r="Y3822"/>
  <c r="G3823"/>
  <c r="O3823"/>
  <c r="Q3823"/>
  <c r="S3823"/>
  <c r="V3823"/>
  <c r="U3823" s="1"/>
  <c r="Y3823"/>
  <c r="G3824"/>
  <c r="O3824"/>
  <c r="Q3824"/>
  <c r="S3824"/>
  <c r="V3824"/>
  <c r="U3824" s="1"/>
  <c r="Y3824"/>
  <c r="G3825"/>
  <c r="O3825"/>
  <c r="Q3825"/>
  <c r="S3825"/>
  <c r="V3825"/>
  <c r="U3825" s="1"/>
  <c r="Y3825"/>
  <c r="G3826"/>
  <c r="O3826"/>
  <c r="Q3826"/>
  <c r="S3826"/>
  <c r="V3826"/>
  <c r="U3826" s="1"/>
  <c r="Y3826"/>
  <c r="G3827"/>
  <c r="O3827"/>
  <c r="Q3827"/>
  <c r="S3827"/>
  <c r="V3827"/>
  <c r="U3827" s="1"/>
  <c r="Y3827"/>
  <c r="G3828"/>
  <c r="O3828"/>
  <c r="Q3828"/>
  <c r="S3828"/>
  <c r="V3828"/>
  <c r="U3828" s="1"/>
  <c r="Y3828"/>
  <c r="G3829"/>
  <c r="O3829"/>
  <c r="Q3829"/>
  <c r="S3829"/>
  <c r="V3829"/>
  <c r="U3829" s="1"/>
  <c r="Y3829"/>
  <c r="G3830"/>
  <c r="O3830"/>
  <c r="Q3830"/>
  <c r="S3830"/>
  <c r="V3830"/>
  <c r="U3830" s="1"/>
  <c r="Y3830"/>
  <c r="G3831"/>
  <c r="O3831"/>
  <c r="Q3831"/>
  <c r="S3831"/>
  <c r="V3831"/>
  <c r="U3831" s="1"/>
  <c r="Y3831"/>
  <c r="G3832"/>
  <c r="O3832"/>
  <c r="Q3832"/>
  <c r="S3832"/>
  <c r="V3832"/>
  <c r="U3832" s="1"/>
  <c r="Y3832"/>
  <c r="G3833"/>
  <c r="O3833"/>
  <c r="Q3833"/>
  <c r="S3833"/>
  <c r="V3833"/>
  <c r="U3833" s="1"/>
  <c r="Y3833"/>
  <c r="G3834"/>
  <c r="O3834"/>
  <c r="Q3834"/>
  <c r="S3834"/>
  <c r="V3834"/>
  <c r="U3834" s="1"/>
  <c r="Y3834"/>
  <c r="G3835"/>
  <c r="O3835"/>
  <c r="Q3835"/>
  <c r="S3835"/>
  <c r="V3835"/>
  <c r="U3835" s="1"/>
  <c r="Y3835"/>
  <c r="G3836"/>
  <c r="O3836"/>
  <c r="Q3836"/>
  <c r="S3836"/>
  <c r="V3836"/>
  <c r="U3836" s="1"/>
  <c r="Y3836"/>
  <c r="G3837"/>
  <c r="O3837"/>
  <c r="Q3837"/>
  <c r="S3837"/>
  <c r="V3837"/>
  <c r="U3837" s="1"/>
  <c r="Y3837"/>
  <c r="G3838"/>
  <c r="O3838"/>
  <c r="Q3838"/>
  <c r="S3838"/>
  <c r="V3838"/>
  <c r="U3838" s="1"/>
  <c r="Y3838"/>
  <c r="G3839"/>
  <c r="O3839"/>
  <c r="Q3839"/>
  <c r="S3839"/>
  <c r="V3839"/>
  <c r="U3839" s="1"/>
  <c r="Y3839"/>
  <c r="G3840"/>
  <c r="O3840"/>
  <c r="Q3840"/>
  <c r="S3840"/>
  <c r="V3840"/>
  <c r="U3840" s="1"/>
  <c r="Y3840"/>
  <c r="G3841"/>
  <c r="O3841"/>
  <c r="Q3841"/>
  <c r="S3841"/>
  <c r="V3841"/>
  <c r="U3841" s="1"/>
  <c r="Y3841"/>
  <c r="G3842"/>
  <c r="O3842"/>
  <c r="Q3842"/>
  <c r="S3842"/>
  <c r="V3842"/>
  <c r="U3842" s="1"/>
  <c r="Y3842"/>
  <c r="G3843"/>
  <c r="O3843"/>
  <c r="Q3843"/>
  <c r="S3843"/>
  <c r="V3843"/>
  <c r="U3843" s="1"/>
  <c r="Y3843"/>
  <c r="G3844"/>
  <c r="O3844"/>
  <c r="Q3844"/>
  <c r="S3844"/>
  <c r="V3844"/>
  <c r="U3844" s="1"/>
  <c r="Y3844"/>
  <c r="G3845"/>
  <c r="O3845"/>
  <c r="Q3845"/>
  <c r="S3845"/>
  <c r="V3845"/>
  <c r="U3845" s="1"/>
  <c r="Y3845"/>
  <c r="G3846"/>
  <c r="O3846"/>
  <c r="Q3846"/>
  <c r="S3846"/>
  <c r="V3846"/>
  <c r="U3846" s="1"/>
  <c r="Y3846"/>
  <c r="G3847"/>
  <c r="O3847"/>
  <c r="Q3847"/>
  <c r="S3847"/>
  <c r="V3847"/>
  <c r="U3847" s="1"/>
  <c r="Y3847"/>
  <c r="G3848"/>
  <c r="O3848"/>
  <c r="Q3848"/>
  <c r="S3848"/>
  <c r="V3848"/>
  <c r="U3848" s="1"/>
  <c r="Y3848"/>
  <c r="G3849"/>
  <c r="O3849"/>
  <c r="Q3849"/>
  <c r="S3849"/>
  <c r="V3849"/>
  <c r="U3849" s="1"/>
  <c r="Y3849"/>
  <c r="G3850"/>
  <c r="O3850"/>
  <c r="Q3850"/>
  <c r="S3850"/>
  <c r="V3850"/>
  <c r="U3850" s="1"/>
  <c r="Y3850"/>
  <c r="G3851"/>
  <c r="O3851"/>
  <c r="Q3851"/>
  <c r="S3851"/>
  <c r="V3851"/>
  <c r="U3851" s="1"/>
  <c r="Y3851"/>
  <c r="G3852"/>
  <c r="O3852"/>
  <c r="Q3852"/>
  <c r="S3852"/>
  <c r="V3852"/>
  <c r="U3852" s="1"/>
  <c r="Y3852"/>
  <c r="G3853"/>
  <c r="O3853"/>
  <c r="Q3853"/>
  <c r="S3853"/>
  <c r="V3853"/>
  <c r="U3853" s="1"/>
  <c r="Y3853"/>
  <c r="G3854"/>
  <c r="O3854"/>
  <c r="Q3854"/>
  <c r="S3854"/>
  <c r="V3854"/>
  <c r="U3854" s="1"/>
  <c r="Y3854"/>
  <c r="G3855"/>
  <c r="O3855"/>
  <c r="Q3855"/>
  <c r="S3855"/>
  <c r="V3855"/>
  <c r="U3855" s="1"/>
  <c r="Y3855"/>
  <c r="G3856"/>
  <c r="O3856"/>
  <c r="Q3856"/>
  <c r="S3856"/>
  <c r="V3856"/>
  <c r="U3856" s="1"/>
  <c r="Y3856"/>
  <c r="G3857"/>
  <c r="O3857"/>
  <c r="Q3857"/>
  <c r="S3857"/>
  <c r="V3857"/>
  <c r="U3857" s="1"/>
  <c r="Y3857"/>
  <c r="G3858"/>
  <c r="O3858"/>
  <c r="Q3858"/>
  <c r="S3858"/>
  <c r="V3858"/>
  <c r="U3858" s="1"/>
  <c r="Y3858"/>
  <c r="G3859"/>
  <c r="O3859"/>
  <c r="Q3859"/>
  <c r="S3859"/>
  <c r="V3859"/>
  <c r="U3859" s="1"/>
  <c r="Y3859"/>
  <c r="G3860"/>
  <c r="O3860"/>
  <c r="Q3860"/>
  <c r="S3860"/>
  <c r="V3860"/>
  <c r="U3860" s="1"/>
  <c r="Y3860"/>
  <c r="G3861"/>
  <c r="O3861"/>
  <c r="Q3861"/>
  <c r="S3861"/>
  <c r="V3861"/>
  <c r="U3861" s="1"/>
  <c r="Y3861"/>
  <c r="G3862"/>
  <c r="O3862"/>
  <c r="Q3862"/>
  <c r="S3862"/>
  <c r="V3862"/>
  <c r="U3862" s="1"/>
  <c r="Y3862"/>
  <c r="G3863"/>
  <c r="O3863"/>
  <c r="Q3863"/>
  <c r="S3863"/>
  <c r="V3863"/>
  <c r="U3863" s="1"/>
  <c r="Y3863"/>
  <c r="G3864"/>
  <c r="O3864"/>
  <c r="Q3864"/>
  <c r="S3864"/>
  <c r="V3864"/>
  <c r="U3864" s="1"/>
  <c r="Y3864"/>
  <c r="G3865"/>
  <c r="O3865"/>
  <c r="Q3865"/>
  <c r="S3865"/>
  <c r="V3865"/>
  <c r="U3865" s="1"/>
  <c r="Y3865"/>
  <c r="G3866"/>
  <c r="O3866"/>
  <c r="Q3866"/>
  <c r="S3866"/>
  <c r="V3866"/>
  <c r="U3866" s="1"/>
  <c r="Y3866"/>
  <c r="G3867"/>
  <c r="O3867"/>
  <c r="Q3867"/>
  <c r="S3867"/>
  <c r="V3867"/>
  <c r="U3867" s="1"/>
  <c r="Y3867"/>
  <c r="G3868"/>
  <c r="O3868"/>
  <c r="Q3868"/>
  <c r="S3868"/>
  <c r="V3868"/>
  <c r="U3868" s="1"/>
  <c r="Y3868"/>
  <c r="G3869"/>
  <c r="O3869"/>
  <c r="Q3869"/>
  <c r="S3869"/>
  <c r="V3869"/>
  <c r="U3869" s="1"/>
  <c r="Y3869"/>
  <c r="G3870"/>
  <c r="O3870"/>
  <c r="Q3870"/>
  <c r="S3870"/>
  <c r="V3870"/>
  <c r="U3870" s="1"/>
  <c r="Y3870"/>
  <c r="G3871"/>
  <c r="O3871"/>
  <c r="Q3871"/>
  <c r="S3871"/>
  <c r="V3871"/>
  <c r="U3871" s="1"/>
  <c r="Y3871"/>
  <c r="G3872"/>
  <c r="O3872"/>
  <c r="Q3872"/>
  <c r="S3872"/>
  <c r="V3872"/>
  <c r="U3872" s="1"/>
  <c r="Y3872"/>
  <c r="G3873"/>
  <c r="O3873"/>
  <c r="Q3873"/>
  <c r="S3873"/>
  <c r="V3873"/>
  <c r="U3873" s="1"/>
  <c r="Y3873"/>
  <c r="G3874"/>
  <c r="O3874"/>
  <c r="Q3874"/>
  <c r="S3874"/>
  <c r="V3874"/>
  <c r="U3874" s="1"/>
  <c r="Y3874"/>
  <c r="G3875"/>
  <c r="O3875"/>
  <c r="Q3875"/>
  <c r="S3875"/>
  <c r="V3875"/>
  <c r="U3875" s="1"/>
  <c r="Y3875"/>
  <c r="G3876"/>
  <c r="O3876"/>
  <c r="Q3876"/>
  <c r="S3876"/>
  <c r="V3876"/>
  <c r="U3876" s="1"/>
  <c r="Y3876"/>
  <c r="G3877"/>
  <c r="O3877"/>
  <c r="Q3877"/>
  <c r="S3877"/>
  <c r="V3877"/>
  <c r="U3877" s="1"/>
  <c r="Y3877"/>
  <c r="G3878"/>
  <c r="O3878"/>
  <c r="Q3878"/>
  <c r="S3878"/>
  <c r="V3878"/>
  <c r="U3878" s="1"/>
  <c r="Y3878"/>
  <c r="G3879"/>
  <c r="O3879"/>
  <c r="Q3879"/>
  <c r="S3879"/>
  <c r="V3879"/>
  <c r="U3879" s="1"/>
  <c r="Y3879"/>
  <c r="G3880"/>
  <c r="O3880"/>
  <c r="Q3880"/>
  <c r="S3880"/>
  <c r="V3880"/>
  <c r="U3880" s="1"/>
  <c r="Y3880"/>
  <c r="G3881"/>
  <c r="O3881"/>
  <c r="Q3881"/>
  <c r="S3881"/>
  <c r="V3881"/>
  <c r="U3881" s="1"/>
  <c r="Y3881"/>
  <c r="G3882"/>
  <c r="O3882"/>
  <c r="Q3882"/>
  <c r="S3882"/>
  <c r="V3882"/>
  <c r="U3882" s="1"/>
  <c r="Y3882"/>
  <c r="G3883"/>
  <c r="O3883"/>
  <c r="Q3883"/>
  <c r="S3883"/>
  <c r="V3883"/>
  <c r="U3883" s="1"/>
  <c r="Y3883"/>
  <c r="G3884"/>
  <c r="O3884"/>
  <c r="Q3884"/>
  <c r="S3884"/>
  <c r="V3884"/>
  <c r="U3884" s="1"/>
  <c r="Y3884"/>
  <c r="G3885"/>
  <c r="O3885"/>
  <c r="Q3885"/>
  <c r="S3885"/>
  <c r="V3885"/>
  <c r="U3885" s="1"/>
  <c r="Y3885"/>
  <c r="G3886"/>
  <c r="O3886"/>
  <c r="Q3886"/>
  <c r="S3886"/>
  <c r="V3886"/>
  <c r="U3886" s="1"/>
  <c r="Y3886"/>
  <c r="G3887"/>
  <c r="O3887"/>
  <c r="Q3887"/>
  <c r="S3887"/>
  <c r="V3887"/>
  <c r="U3887" s="1"/>
  <c r="Y3887"/>
  <c r="G3888"/>
  <c r="O3888"/>
  <c r="Q3888"/>
  <c r="S3888"/>
  <c r="V3888"/>
  <c r="U3888" s="1"/>
  <c r="Y3888"/>
  <c r="G3889"/>
  <c r="O3889"/>
  <c r="Q3889"/>
  <c r="S3889"/>
  <c r="V3889"/>
  <c r="U3889" s="1"/>
  <c r="Y3889"/>
  <c r="G3890"/>
  <c r="O3890"/>
  <c r="Q3890"/>
  <c r="S3890"/>
  <c r="V3890"/>
  <c r="U3890" s="1"/>
  <c r="Y3890"/>
  <c r="G3891"/>
  <c r="O3891"/>
  <c r="Q3891"/>
  <c r="S3891"/>
  <c r="V3891"/>
  <c r="U3891" s="1"/>
  <c r="Y3891"/>
  <c r="G3892"/>
  <c r="O3892"/>
  <c r="Q3892"/>
  <c r="S3892"/>
  <c r="V3892"/>
  <c r="U3892" s="1"/>
  <c r="Y3892"/>
  <c r="G3893"/>
  <c r="O3893"/>
  <c r="Q3893"/>
  <c r="S3893"/>
  <c r="V3893"/>
  <c r="U3893" s="1"/>
  <c r="Y3893"/>
  <c r="G3894"/>
  <c r="O3894"/>
  <c r="Q3894"/>
  <c r="S3894"/>
  <c r="V3894"/>
  <c r="U3894" s="1"/>
  <c r="Y3894"/>
  <c r="G3895"/>
  <c r="O3895"/>
  <c r="Q3895"/>
  <c r="S3895"/>
  <c r="V3895"/>
  <c r="U3895" s="1"/>
  <c r="Y3895"/>
  <c r="G3896"/>
  <c r="O3896"/>
  <c r="Q3896"/>
  <c r="S3896"/>
  <c r="V3896"/>
  <c r="U3896" s="1"/>
  <c r="Y3896"/>
  <c r="G3897"/>
  <c r="O3897"/>
  <c r="Q3897"/>
  <c r="S3897"/>
  <c r="V3897"/>
  <c r="U3897" s="1"/>
  <c r="Y3897"/>
  <c r="G3898"/>
  <c r="O3898"/>
  <c r="Q3898"/>
  <c r="S3898"/>
  <c r="V3898"/>
  <c r="U3898" s="1"/>
  <c r="Y3898"/>
  <c r="G3899"/>
  <c r="O3899"/>
  <c r="Q3899"/>
  <c r="S3899"/>
  <c r="V3899"/>
  <c r="U3899" s="1"/>
  <c r="Y3899"/>
  <c r="G3900"/>
  <c r="O3900"/>
  <c r="Q3900"/>
  <c r="S3900"/>
  <c r="V3900"/>
  <c r="U3900" s="1"/>
  <c r="Y3900"/>
  <c r="G3901"/>
  <c r="O3901"/>
  <c r="Q3901"/>
  <c r="S3901"/>
  <c r="V3901"/>
  <c r="U3901" s="1"/>
  <c r="Y3901"/>
  <c r="G3902"/>
  <c r="O3902"/>
  <c r="Q3902"/>
  <c r="S3902"/>
  <c r="V3902"/>
  <c r="U3902" s="1"/>
  <c r="Y3902"/>
  <c r="G3903"/>
  <c r="O3903"/>
  <c r="Q3903"/>
  <c r="S3903"/>
  <c r="V3903"/>
  <c r="U3903" s="1"/>
  <c r="Y3903"/>
  <c r="G3904"/>
  <c r="O3904"/>
  <c r="Q3904"/>
  <c r="S3904"/>
  <c r="V3904"/>
  <c r="U3904" s="1"/>
  <c r="Y3904"/>
  <c r="G3905"/>
  <c r="O3905"/>
  <c r="Q3905"/>
  <c r="S3905"/>
  <c r="V3905"/>
  <c r="U3905" s="1"/>
  <c r="Y3905"/>
  <c r="G3906"/>
  <c r="O3906"/>
  <c r="Q3906"/>
  <c r="S3906"/>
  <c r="V3906"/>
  <c r="U3906" s="1"/>
  <c r="Y3906"/>
  <c r="G3907"/>
  <c r="O3907"/>
  <c r="Q3907"/>
  <c r="S3907"/>
  <c r="V3907"/>
  <c r="U3907" s="1"/>
  <c r="Y3907"/>
  <c r="G3908"/>
  <c r="O3908"/>
  <c r="Q3908"/>
  <c r="S3908"/>
  <c r="V3908"/>
  <c r="U3908" s="1"/>
  <c r="Y3908"/>
  <c r="G3909"/>
  <c r="O3909"/>
  <c r="Q3909"/>
  <c r="S3909"/>
  <c r="V3909"/>
  <c r="U3909" s="1"/>
  <c r="Y3909"/>
  <c r="G3910"/>
  <c r="O3910"/>
  <c r="Q3910"/>
  <c r="S3910"/>
  <c r="V3910"/>
  <c r="U3910" s="1"/>
  <c r="Y3910"/>
  <c r="G3911"/>
  <c r="O3911"/>
  <c r="Q3911"/>
  <c r="S3911"/>
  <c r="V3911"/>
  <c r="U3911" s="1"/>
  <c r="Y3911"/>
  <c r="G3912"/>
  <c r="O3912"/>
  <c r="Q3912"/>
  <c r="S3912"/>
  <c r="V3912"/>
  <c r="U3912" s="1"/>
  <c r="Y3912"/>
  <c r="G3913"/>
  <c r="O3913"/>
  <c r="Q3913"/>
  <c r="S3913"/>
  <c r="V3913"/>
  <c r="U3913" s="1"/>
  <c r="Y3913"/>
  <c r="G3914"/>
  <c r="O3914"/>
  <c r="Q3914"/>
  <c r="S3914"/>
  <c r="V3914"/>
  <c r="U3914" s="1"/>
  <c r="Y3914"/>
  <c r="G3915"/>
  <c r="O3915"/>
  <c r="Q3915"/>
  <c r="S3915"/>
  <c r="V3915"/>
  <c r="U3915" s="1"/>
  <c r="Y3915"/>
  <c r="G3916"/>
  <c r="O3916"/>
  <c r="Q3916"/>
  <c r="S3916"/>
  <c r="V3916"/>
  <c r="U3916" s="1"/>
  <c r="Y3916"/>
  <c r="G3917"/>
  <c r="O3917"/>
  <c r="Q3917"/>
  <c r="S3917"/>
  <c r="V3917"/>
  <c r="U3917" s="1"/>
  <c r="Y3917"/>
  <c r="G3918"/>
  <c r="O3918"/>
  <c r="Q3918"/>
  <c r="S3918"/>
  <c r="V3918"/>
  <c r="U3918" s="1"/>
  <c r="Y3918"/>
  <c r="G3919"/>
  <c r="O3919"/>
  <c r="Q3919"/>
  <c r="S3919"/>
  <c r="V3919"/>
  <c r="U3919" s="1"/>
  <c r="Y3919"/>
  <c r="G3920"/>
  <c r="O3920"/>
  <c r="Q3920"/>
  <c r="S3920"/>
  <c r="V3920"/>
  <c r="U3920" s="1"/>
  <c r="Y3920"/>
  <c r="G3921"/>
  <c r="O3921"/>
  <c r="Q3921"/>
  <c r="S3921"/>
  <c r="V3921"/>
  <c r="U3921" s="1"/>
  <c r="Y3921"/>
  <c r="G3922"/>
  <c r="O3922"/>
  <c r="Q3922"/>
  <c r="S3922"/>
  <c r="V3922"/>
  <c r="U3922" s="1"/>
  <c r="Y3922"/>
  <c r="G3923"/>
  <c r="O3923"/>
  <c r="Q3923"/>
  <c r="S3923"/>
  <c r="V3923"/>
  <c r="U3923" s="1"/>
  <c r="Y3923"/>
  <c r="G3924"/>
  <c r="O3924"/>
  <c r="Q3924"/>
  <c r="S3924"/>
  <c r="V3924"/>
  <c r="U3924" s="1"/>
  <c r="Y3924"/>
  <c r="G3925"/>
  <c r="O3925"/>
  <c r="Q3925"/>
  <c r="S3925"/>
  <c r="V3925"/>
  <c r="U3925" s="1"/>
  <c r="Y3925"/>
  <c r="G3926"/>
  <c r="O3926"/>
  <c r="Q3926"/>
  <c r="S3926"/>
  <c r="V3926"/>
  <c r="U3926" s="1"/>
  <c r="Y3926"/>
  <c r="G3927"/>
  <c r="O3927"/>
  <c r="Q3927"/>
  <c r="S3927"/>
  <c r="V3927"/>
  <c r="U3927" s="1"/>
  <c r="Y3927"/>
  <c r="G3928"/>
  <c r="O3928"/>
  <c r="Q3928"/>
  <c r="S3928"/>
  <c r="V3928"/>
  <c r="U3928" s="1"/>
  <c r="Y3928"/>
  <c r="G3929"/>
  <c r="O3929"/>
  <c r="Q3929"/>
  <c r="S3929"/>
  <c r="V3929"/>
  <c r="U3929" s="1"/>
  <c r="Y3929"/>
  <c r="G3930"/>
  <c r="O3930"/>
  <c r="Q3930"/>
  <c r="S3930"/>
  <c r="V3930"/>
  <c r="U3930" s="1"/>
  <c r="Y3930"/>
  <c r="G3931"/>
  <c r="O3931"/>
  <c r="Q3931"/>
  <c r="S3931"/>
  <c r="V3931"/>
  <c r="U3931" s="1"/>
  <c r="Y3931"/>
  <c r="G3932"/>
  <c r="O3932"/>
  <c r="Q3932"/>
  <c r="S3932"/>
  <c r="V3932"/>
  <c r="U3932" s="1"/>
  <c r="Y3932"/>
  <c r="G3933"/>
  <c r="O3933"/>
  <c r="Q3933"/>
  <c r="S3933"/>
  <c r="V3933"/>
  <c r="U3933" s="1"/>
  <c r="Y3933"/>
  <c r="G3934"/>
  <c r="O3934"/>
  <c r="Q3934"/>
  <c r="S3934"/>
  <c r="V3934"/>
  <c r="U3934" s="1"/>
  <c r="Y3934"/>
  <c r="G3935"/>
  <c r="O3935"/>
  <c r="Q3935"/>
  <c r="S3935"/>
  <c r="V3935"/>
  <c r="U3935" s="1"/>
  <c r="Y3935"/>
  <c r="G3936"/>
  <c r="O3936"/>
  <c r="Q3936"/>
  <c r="S3936"/>
  <c r="V3936"/>
  <c r="U3936" s="1"/>
  <c r="Y3936"/>
  <c r="G3937"/>
  <c r="O3937"/>
  <c r="Q3937"/>
  <c r="S3937"/>
  <c r="V3937"/>
  <c r="U3937" s="1"/>
  <c r="Y3937"/>
  <c r="G3938"/>
  <c r="O3938"/>
  <c r="Q3938"/>
  <c r="S3938"/>
  <c r="V3938"/>
  <c r="U3938" s="1"/>
  <c r="Y3938"/>
  <c r="G3939"/>
  <c r="O3939"/>
  <c r="Q3939"/>
  <c r="S3939"/>
  <c r="V3939"/>
  <c r="U3939" s="1"/>
  <c r="Y3939"/>
  <c r="G3940"/>
  <c r="O3940"/>
  <c r="Q3940"/>
  <c r="S3940"/>
  <c r="V3940"/>
  <c r="U3940" s="1"/>
  <c r="Y3940"/>
  <c r="G3941"/>
  <c r="O3941"/>
  <c r="Q3941"/>
  <c r="S3941"/>
  <c r="V3941"/>
  <c r="U3941" s="1"/>
  <c r="Y3941"/>
  <c r="G3942"/>
  <c r="O3942"/>
  <c r="Q3942"/>
  <c r="S3942"/>
  <c r="V3942"/>
  <c r="U3942" s="1"/>
  <c r="Y3942"/>
  <c r="G3943"/>
  <c r="O3943"/>
  <c r="Q3943"/>
  <c r="S3943"/>
  <c r="V3943"/>
  <c r="U3943" s="1"/>
  <c r="Y3943"/>
  <c r="G3944"/>
  <c r="O3944"/>
  <c r="Q3944"/>
  <c r="S3944"/>
  <c r="V3944"/>
  <c r="U3944" s="1"/>
  <c r="Y3944"/>
  <c r="G3945"/>
  <c r="O3945"/>
  <c r="Q3945"/>
  <c r="S3945"/>
  <c r="V3945"/>
  <c r="U3945" s="1"/>
  <c r="Y3945"/>
  <c r="G3946"/>
  <c r="O3946"/>
  <c r="Q3946"/>
  <c r="S3946"/>
  <c r="V3946"/>
  <c r="U3946" s="1"/>
  <c r="Y3946"/>
  <c r="G3947"/>
  <c r="O3947"/>
  <c r="Q3947"/>
  <c r="S3947"/>
  <c r="V3947"/>
  <c r="U3947" s="1"/>
  <c r="Y3947"/>
  <c r="G3948"/>
  <c r="O3948"/>
  <c r="Q3948"/>
  <c r="S3948"/>
  <c r="V3948"/>
  <c r="U3948" s="1"/>
  <c r="Y3948"/>
  <c r="G3949"/>
  <c r="O3949"/>
  <c r="Q3949"/>
  <c r="S3949"/>
  <c r="V3949"/>
  <c r="U3949" s="1"/>
  <c r="Y3949"/>
  <c r="G3950"/>
  <c r="O3950"/>
  <c r="Q3950"/>
  <c r="S3950"/>
  <c r="V3950"/>
  <c r="U3950" s="1"/>
  <c r="Y3950"/>
  <c r="G3951"/>
  <c r="O3951"/>
  <c r="Q3951"/>
  <c r="S3951"/>
  <c r="V3951"/>
  <c r="U3951" s="1"/>
  <c r="Y3951"/>
  <c r="G3952"/>
  <c r="O3952"/>
  <c r="Q3952"/>
  <c r="S3952"/>
  <c r="V3952"/>
  <c r="U3952" s="1"/>
  <c r="Y3952"/>
  <c r="G3953"/>
  <c r="O3953"/>
  <c r="Q3953"/>
  <c r="S3953"/>
  <c r="V3953"/>
  <c r="U3953" s="1"/>
  <c r="Y3953"/>
  <c r="G3954"/>
  <c r="O3954"/>
  <c r="Q3954"/>
  <c r="S3954"/>
  <c r="V3954"/>
  <c r="U3954" s="1"/>
  <c r="Y3954"/>
  <c r="G3955"/>
  <c r="O3955"/>
  <c r="Q3955"/>
  <c r="S3955"/>
  <c r="V3955"/>
  <c r="U3955" s="1"/>
  <c r="Y3955"/>
  <c r="G3956"/>
  <c r="O3956"/>
  <c r="Q3956"/>
  <c r="S3956"/>
  <c r="V3956"/>
  <c r="U3956" s="1"/>
  <c r="Y3956"/>
  <c r="G3957"/>
  <c r="O3957"/>
  <c r="Q3957"/>
  <c r="S3957"/>
  <c r="V3957"/>
  <c r="U3957" s="1"/>
  <c r="Y3957"/>
  <c r="G3958"/>
  <c r="O3958"/>
  <c r="Q3958"/>
  <c r="S3958"/>
  <c r="V3958"/>
  <c r="U3958" s="1"/>
  <c r="Y3958"/>
  <c r="G3959"/>
  <c r="O3959"/>
  <c r="Q3959"/>
  <c r="S3959"/>
  <c r="V3959"/>
  <c r="U3959" s="1"/>
  <c r="Y3959"/>
  <c r="G3960"/>
  <c r="O3960"/>
  <c r="Q3960"/>
  <c r="S3960"/>
  <c r="V3960"/>
  <c r="U3960" s="1"/>
  <c r="Y3960"/>
  <c r="G3961"/>
  <c r="O3961"/>
  <c r="Q3961"/>
  <c r="S3961"/>
  <c r="V3961"/>
  <c r="U3961" s="1"/>
  <c r="Y3961"/>
  <c r="G3962"/>
  <c r="O3962"/>
  <c r="Q3962"/>
  <c r="S3962"/>
  <c r="V3962"/>
  <c r="U3962" s="1"/>
  <c r="Y3962"/>
  <c r="G3963"/>
  <c r="O3963"/>
  <c r="Q3963"/>
  <c r="S3963"/>
  <c r="V3963"/>
  <c r="U3963" s="1"/>
  <c r="Y3963"/>
  <c r="G3964"/>
  <c r="O3964"/>
  <c r="Q3964"/>
  <c r="S3964"/>
  <c r="V3964"/>
  <c r="U3964" s="1"/>
  <c r="Y3964"/>
  <c r="G3965"/>
  <c r="O3965"/>
  <c r="Q3965"/>
  <c r="S3965"/>
  <c r="V3965"/>
  <c r="U3965" s="1"/>
  <c r="Y3965"/>
  <c r="G3966"/>
  <c r="O3966"/>
  <c r="Q3966"/>
  <c r="S3966"/>
  <c r="V3966"/>
  <c r="U3966" s="1"/>
  <c r="Y3966"/>
  <c r="G3967"/>
  <c r="O3967"/>
  <c r="Q3967"/>
  <c r="S3967"/>
  <c r="V3967"/>
  <c r="U3967" s="1"/>
  <c r="Y3967"/>
  <c r="G3968"/>
  <c r="O3968"/>
  <c r="Q3968"/>
  <c r="S3968"/>
  <c r="V3968"/>
  <c r="U3968" s="1"/>
  <c r="Y3968"/>
  <c r="G3969"/>
  <c r="O3969"/>
  <c r="Q3969"/>
  <c r="S3969"/>
  <c r="V3969"/>
  <c r="U3969" s="1"/>
  <c r="Y3969"/>
  <c r="G3970"/>
  <c r="O3970"/>
  <c r="Q3970"/>
  <c r="S3970"/>
  <c r="V3970"/>
  <c r="U3970" s="1"/>
  <c r="Y3970"/>
  <c r="G3971"/>
  <c r="O3971"/>
  <c r="Q3971"/>
  <c r="S3971"/>
  <c r="V3971"/>
  <c r="U3971" s="1"/>
  <c r="Y3971"/>
  <c r="G3972"/>
  <c r="O3972"/>
  <c r="Q3972"/>
  <c r="S3972"/>
  <c r="V3972"/>
  <c r="U3972" s="1"/>
  <c r="Y3972"/>
  <c r="G3973"/>
  <c r="O3973"/>
  <c r="Q3973"/>
  <c r="S3973"/>
  <c r="V3973"/>
  <c r="U3973" s="1"/>
  <c r="Y3973"/>
  <c r="G3974"/>
  <c r="O3974"/>
  <c r="Q3974"/>
  <c r="S3974"/>
  <c r="V3974"/>
  <c r="U3974" s="1"/>
  <c r="Y3974"/>
  <c r="G3975"/>
  <c r="O3975"/>
  <c r="Q3975"/>
  <c r="S3975"/>
  <c r="V3975"/>
  <c r="U3975" s="1"/>
  <c r="Y3975"/>
  <c r="G3976"/>
  <c r="O3976"/>
  <c r="Q3976"/>
  <c r="S3976"/>
  <c r="V3976"/>
  <c r="U3976" s="1"/>
  <c r="Y3976"/>
  <c r="G3977"/>
  <c r="O3977"/>
  <c r="Q3977"/>
  <c r="S3977"/>
  <c r="V3977"/>
  <c r="U3977" s="1"/>
  <c r="Y3977"/>
  <c r="G3978"/>
  <c r="O3978"/>
  <c r="Q3978"/>
  <c r="S3978"/>
  <c r="V3978"/>
  <c r="U3978" s="1"/>
  <c r="Y3978"/>
  <c r="G3979"/>
  <c r="O3979"/>
  <c r="Q3979"/>
  <c r="S3979"/>
  <c r="V3979"/>
  <c r="U3979" s="1"/>
  <c r="Y3979"/>
  <c r="G3980"/>
  <c r="O3980"/>
  <c r="Q3980"/>
  <c r="S3980"/>
  <c r="V3980"/>
  <c r="U3980" s="1"/>
  <c r="Y3980"/>
  <c r="G3981"/>
  <c r="O3981"/>
  <c r="Q3981"/>
  <c r="S3981"/>
  <c r="V3981"/>
  <c r="U3981" s="1"/>
  <c r="Y3981"/>
  <c r="G3982"/>
  <c r="O3982"/>
  <c r="Q3982"/>
  <c r="S3982"/>
  <c r="V3982"/>
  <c r="U3982" s="1"/>
  <c r="Y3982"/>
  <c r="G3983"/>
  <c r="O3983"/>
  <c r="Q3983"/>
  <c r="S3983"/>
  <c r="V3983"/>
  <c r="U3983" s="1"/>
  <c r="Y3983"/>
  <c r="G3984"/>
  <c r="O3984"/>
  <c r="Q3984"/>
  <c r="S3984"/>
  <c r="V3984"/>
  <c r="U3984" s="1"/>
  <c r="Y3984"/>
  <c r="G3985"/>
  <c r="O3985"/>
  <c r="Q3985"/>
  <c r="S3985"/>
  <c r="V3985"/>
  <c r="U3985" s="1"/>
  <c r="Y3985"/>
  <c r="G3986"/>
  <c r="O3986"/>
  <c r="Q3986"/>
  <c r="S3986"/>
  <c r="V3986"/>
  <c r="U3986" s="1"/>
  <c r="Y3986"/>
  <c r="G3987"/>
  <c r="O3987"/>
  <c r="Q3987"/>
  <c r="S3987"/>
  <c r="V3987"/>
  <c r="U3987" s="1"/>
  <c r="Y3987"/>
  <c r="G3988"/>
  <c r="O3988"/>
  <c r="Q3988"/>
  <c r="S3988"/>
  <c r="V3988"/>
  <c r="U3988" s="1"/>
  <c r="Y3988"/>
  <c r="G3989"/>
  <c r="O3989"/>
  <c r="Q3989"/>
  <c r="S3989"/>
  <c r="V3989"/>
  <c r="U3989" s="1"/>
  <c r="Y3989"/>
  <c r="G3990"/>
  <c r="O3990"/>
  <c r="Q3990"/>
  <c r="S3990"/>
  <c r="V3990"/>
  <c r="U3990" s="1"/>
  <c r="Y3990"/>
  <c r="G3991"/>
  <c r="O3991"/>
  <c r="Q3991"/>
  <c r="S3991"/>
  <c r="V3991"/>
  <c r="U3991" s="1"/>
  <c r="Y3991"/>
  <c r="G3992"/>
  <c r="O3992"/>
  <c r="Q3992"/>
  <c r="S3992"/>
  <c r="V3992"/>
  <c r="U3992" s="1"/>
  <c r="Y3992"/>
  <c r="G3993"/>
  <c r="O3993"/>
  <c r="Q3993"/>
  <c r="S3993"/>
  <c r="V3993"/>
  <c r="U3993" s="1"/>
  <c r="Y3993"/>
  <c r="G3994"/>
  <c r="O3994"/>
  <c r="Q3994"/>
  <c r="S3994"/>
  <c r="V3994"/>
  <c r="U3994" s="1"/>
  <c r="Y3994"/>
  <c r="G3995"/>
  <c r="O3995"/>
  <c r="Q3995"/>
  <c r="S3995"/>
  <c r="V3995"/>
  <c r="U3995" s="1"/>
  <c r="Y3995"/>
  <c r="G3996"/>
  <c r="O3996"/>
  <c r="Q3996"/>
  <c r="S3996"/>
  <c r="V3996"/>
  <c r="U3996" s="1"/>
  <c r="Y3996"/>
  <c r="G3997"/>
  <c r="O3997"/>
  <c r="Q3997"/>
  <c r="S3997"/>
  <c r="V3997"/>
  <c r="U3997" s="1"/>
  <c r="Y3997"/>
  <c r="G3998"/>
  <c r="O3998"/>
  <c r="Q3998"/>
  <c r="S3998"/>
  <c r="V3998"/>
  <c r="U3998" s="1"/>
  <c r="Y3998"/>
  <c r="G3999"/>
  <c r="O3999"/>
  <c r="Q3999"/>
  <c r="S3999"/>
  <c r="V3999"/>
  <c r="U3999" s="1"/>
  <c r="Y3999"/>
  <c r="G4000"/>
  <c r="O4000"/>
  <c r="Q4000"/>
  <c r="S4000"/>
  <c r="V4000"/>
  <c r="U4000" s="1"/>
  <c r="Y4000"/>
  <c r="G4001"/>
  <c r="O4001"/>
  <c r="Q4001"/>
  <c r="S4001"/>
  <c r="V4001"/>
  <c r="U4001" s="1"/>
  <c r="Y4001"/>
  <c r="G4002"/>
  <c r="O4002"/>
  <c r="Q4002"/>
  <c r="S4002"/>
  <c r="V4002"/>
  <c r="U4002" s="1"/>
  <c r="Y4002"/>
  <c r="G4003"/>
  <c r="O4003"/>
  <c r="Q4003"/>
  <c r="S4003"/>
  <c r="V4003"/>
  <c r="U4003" s="1"/>
  <c r="Y4003"/>
  <c r="G4004"/>
  <c r="O4004"/>
  <c r="Q4004"/>
  <c r="S4004"/>
  <c r="V4004"/>
  <c r="U4004" s="1"/>
  <c r="Y4004"/>
  <c r="G4005"/>
  <c r="O4005"/>
  <c r="Q4005"/>
  <c r="S4005"/>
  <c r="V4005"/>
  <c r="U4005" s="1"/>
  <c r="Y4005"/>
  <c r="G4006"/>
  <c r="O4006"/>
  <c r="Q4006"/>
  <c r="S4006"/>
  <c r="V4006"/>
  <c r="U4006" s="1"/>
  <c r="Y4006"/>
  <c r="G4007"/>
  <c r="O4007"/>
  <c r="Q4007"/>
  <c r="S4007"/>
  <c r="V4007"/>
  <c r="U4007" s="1"/>
  <c r="Y4007"/>
  <c r="G4008"/>
  <c r="O4008"/>
  <c r="Q4008"/>
  <c r="S4008"/>
  <c r="V4008"/>
  <c r="U4008" s="1"/>
  <c r="Y4008"/>
  <c r="G4009"/>
  <c r="O4009"/>
  <c r="Q4009"/>
  <c r="S4009"/>
  <c r="V4009"/>
  <c r="U4009" s="1"/>
  <c r="Y4009"/>
  <c r="G4010"/>
  <c r="O4010"/>
  <c r="Q4010"/>
  <c r="S4010"/>
  <c r="V4010"/>
  <c r="U4010" s="1"/>
  <c r="Y4010"/>
  <c r="G4011"/>
  <c r="O4011"/>
  <c r="Q4011"/>
  <c r="S4011"/>
  <c r="V4011"/>
  <c r="U4011" s="1"/>
  <c r="Y4011"/>
  <c r="G4012"/>
  <c r="O4012"/>
  <c r="Q4012"/>
  <c r="S4012"/>
  <c r="V4012"/>
  <c r="U4012" s="1"/>
  <c r="Y4012"/>
  <c r="G4013"/>
  <c r="O4013"/>
  <c r="Q4013"/>
  <c r="S4013"/>
  <c r="V4013"/>
  <c r="U4013" s="1"/>
  <c r="Y4013"/>
  <c r="G4014"/>
  <c r="O4014"/>
  <c r="Q4014"/>
  <c r="S4014"/>
  <c r="V4014"/>
  <c r="U4014" s="1"/>
  <c r="Y4014"/>
  <c r="G4015"/>
  <c r="O4015"/>
  <c r="Q4015"/>
  <c r="S4015"/>
  <c r="V4015"/>
  <c r="U4015" s="1"/>
  <c r="Y4015"/>
  <c r="G4016"/>
  <c r="O4016"/>
  <c r="Q4016"/>
  <c r="S4016"/>
  <c r="V4016"/>
  <c r="U4016" s="1"/>
  <c r="Y4016"/>
  <c r="G4017"/>
  <c r="O4017"/>
  <c r="Q4017"/>
  <c r="S4017"/>
  <c r="V4017"/>
  <c r="U4017" s="1"/>
  <c r="Y4017"/>
  <c r="G4018"/>
  <c r="O4018"/>
  <c r="Q4018"/>
  <c r="S4018"/>
  <c r="V4018"/>
  <c r="U4018" s="1"/>
  <c r="Y4018"/>
  <c r="G4019"/>
  <c r="O4019"/>
  <c r="Q4019"/>
  <c r="S4019"/>
  <c r="V4019"/>
  <c r="U4019" s="1"/>
  <c r="Y4019"/>
  <c r="G4020"/>
  <c r="O4020"/>
  <c r="Q4020"/>
  <c r="S4020"/>
  <c r="V4020"/>
  <c r="U4020" s="1"/>
  <c r="Y4020"/>
  <c r="G4021"/>
  <c r="O4021"/>
  <c r="Q4021"/>
  <c r="S4021"/>
  <c r="V4021"/>
  <c r="U4021" s="1"/>
  <c r="Y4021"/>
  <c r="G4022"/>
  <c r="O4022"/>
  <c r="Q4022"/>
  <c r="S4022"/>
  <c r="V4022"/>
  <c r="U4022" s="1"/>
  <c r="Y4022"/>
  <c r="G4023"/>
  <c r="O4023"/>
  <c r="Q4023"/>
  <c r="S4023"/>
  <c r="V4023"/>
  <c r="U4023" s="1"/>
  <c r="Y4023"/>
  <c r="G4024"/>
  <c r="O4024"/>
  <c r="Q4024"/>
  <c r="S4024"/>
  <c r="V4024"/>
  <c r="U4024" s="1"/>
  <c r="Y4024"/>
  <c r="G4025"/>
  <c r="O4025"/>
  <c r="Q4025"/>
  <c r="S4025"/>
  <c r="V4025"/>
  <c r="U4025" s="1"/>
  <c r="Y4025"/>
  <c r="G4026"/>
  <c r="O4026"/>
  <c r="Q4026"/>
  <c r="S4026"/>
  <c r="V4026"/>
  <c r="U4026" s="1"/>
  <c r="Y4026"/>
  <c r="G4027"/>
  <c r="O4027"/>
  <c r="Q4027"/>
  <c r="S4027"/>
  <c r="V4027"/>
  <c r="U4027" s="1"/>
  <c r="Y4027"/>
  <c r="G4028"/>
  <c r="O4028"/>
  <c r="Q4028"/>
  <c r="S4028"/>
  <c r="V4028"/>
  <c r="U4028" s="1"/>
  <c r="Y4028"/>
  <c r="G4029"/>
  <c r="O4029"/>
  <c r="Q4029"/>
  <c r="S4029"/>
  <c r="V4029"/>
  <c r="U4029" s="1"/>
  <c r="Y4029"/>
  <c r="G4030"/>
  <c r="O4030"/>
  <c r="Q4030"/>
  <c r="S4030"/>
  <c r="V4030"/>
  <c r="U4030" s="1"/>
  <c r="Y4030"/>
  <c r="G4031"/>
  <c r="O4031"/>
  <c r="Q4031"/>
  <c r="S4031"/>
  <c r="V4031"/>
  <c r="U4031" s="1"/>
  <c r="Y4031"/>
  <c r="G4032"/>
  <c r="O4032"/>
  <c r="Q4032"/>
  <c r="S4032"/>
  <c r="V4032"/>
  <c r="U4032" s="1"/>
  <c r="Y4032"/>
  <c r="G4033"/>
  <c r="O4033"/>
  <c r="Q4033"/>
  <c r="S4033"/>
  <c r="V4033"/>
  <c r="U4033" s="1"/>
  <c r="Y4033"/>
  <c r="G4034"/>
  <c r="O4034"/>
  <c r="Q4034"/>
  <c r="S4034"/>
  <c r="V4034"/>
  <c r="U4034" s="1"/>
  <c r="Y4034"/>
  <c r="G4035"/>
  <c r="O4035"/>
  <c r="Q4035"/>
  <c r="S4035"/>
  <c r="V4035"/>
  <c r="U4035" s="1"/>
  <c r="Y4035"/>
  <c r="G4036"/>
  <c r="O4036"/>
  <c r="Q4036"/>
  <c r="S4036"/>
  <c r="V4036"/>
  <c r="U4036" s="1"/>
  <c r="Y4036"/>
  <c r="G4037"/>
  <c r="O4037"/>
  <c r="Q4037"/>
  <c r="S4037"/>
  <c r="V4037"/>
  <c r="U4037" s="1"/>
  <c r="Y4037"/>
  <c r="G4038"/>
  <c r="O4038"/>
  <c r="Q4038"/>
  <c r="S4038"/>
  <c r="V4038"/>
  <c r="U4038" s="1"/>
  <c r="Y4038"/>
  <c r="G4039"/>
  <c r="O4039"/>
  <c r="Q4039"/>
  <c r="S4039"/>
  <c r="V4039"/>
  <c r="U4039" s="1"/>
  <c r="Y4039"/>
  <c r="G4040"/>
  <c r="O4040"/>
  <c r="Q4040"/>
  <c r="S4040"/>
  <c r="V4040"/>
  <c r="U4040" s="1"/>
  <c r="Y4040"/>
  <c r="G4041"/>
  <c r="O4041"/>
  <c r="Q4041"/>
  <c r="S4041"/>
  <c r="V4041"/>
  <c r="U4041" s="1"/>
  <c r="Y4041"/>
  <c r="G4042"/>
  <c r="O4042"/>
  <c r="Q4042"/>
  <c r="S4042"/>
  <c r="V4042"/>
  <c r="U4042" s="1"/>
  <c r="Y4042"/>
  <c r="G4043"/>
  <c r="O4043"/>
  <c r="Q4043"/>
  <c r="S4043"/>
  <c r="V4043"/>
  <c r="U4043" s="1"/>
  <c r="Y4043"/>
  <c r="G4044"/>
  <c r="O4044"/>
  <c r="Q4044"/>
  <c r="S4044"/>
  <c r="V4044"/>
  <c r="U4044" s="1"/>
  <c r="Y4044"/>
  <c r="G4045"/>
  <c r="O4045"/>
  <c r="Q4045"/>
  <c r="S4045"/>
  <c r="V4045"/>
  <c r="U4045" s="1"/>
  <c r="Y4045"/>
  <c r="G4046"/>
  <c r="O4046"/>
  <c r="Q4046"/>
  <c r="S4046"/>
  <c r="V4046"/>
  <c r="U4046" s="1"/>
  <c r="Y4046"/>
  <c r="G4047"/>
  <c r="O4047"/>
  <c r="Q4047"/>
  <c r="S4047"/>
  <c r="V4047"/>
  <c r="U4047" s="1"/>
  <c r="Y4047"/>
  <c r="G4048"/>
  <c r="O4048"/>
  <c r="Q4048"/>
  <c r="S4048"/>
  <c r="V4048"/>
  <c r="U4048" s="1"/>
  <c r="Y4048"/>
  <c r="G4049"/>
  <c r="O4049"/>
  <c r="Q4049"/>
  <c r="S4049"/>
  <c r="V4049"/>
  <c r="U4049" s="1"/>
  <c r="Y4049"/>
  <c r="G4050"/>
  <c r="O4050"/>
  <c r="Q4050"/>
  <c r="S4050"/>
  <c r="V4050"/>
  <c r="U4050" s="1"/>
  <c r="Y4050"/>
  <c r="G4051"/>
  <c r="O4051"/>
  <c r="Q4051"/>
  <c r="S4051"/>
  <c r="V4051"/>
  <c r="U4051" s="1"/>
  <c r="Y4051"/>
  <c r="G4052"/>
  <c r="O4052"/>
  <c r="Q4052"/>
  <c r="S4052"/>
  <c r="V4052"/>
  <c r="U4052" s="1"/>
  <c r="Y4052"/>
  <c r="G4053"/>
  <c r="O4053"/>
  <c r="Q4053"/>
  <c r="S4053"/>
  <c r="V4053"/>
  <c r="U4053" s="1"/>
  <c r="Y4053"/>
  <c r="G4054"/>
  <c r="O4054"/>
  <c r="Q4054"/>
  <c r="S4054"/>
  <c r="V4054"/>
  <c r="U4054" s="1"/>
  <c r="Y4054"/>
  <c r="G4055"/>
  <c r="O4055"/>
  <c r="Q4055"/>
  <c r="S4055"/>
  <c r="V4055"/>
  <c r="U4055" s="1"/>
  <c r="Y4055"/>
  <c r="G4056"/>
  <c r="O4056"/>
  <c r="Q4056"/>
  <c r="S4056"/>
  <c r="V4056"/>
  <c r="U4056" s="1"/>
  <c r="Y4056"/>
  <c r="G4057"/>
  <c r="O4057"/>
  <c r="Q4057"/>
  <c r="S4057"/>
  <c r="V4057"/>
  <c r="U4057" s="1"/>
  <c r="Y4057"/>
  <c r="G4058"/>
  <c r="O4058"/>
  <c r="Q4058"/>
  <c r="S4058"/>
  <c r="V4058"/>
  <c r="U4058" s="1"/>
  <c r="Y4058"/>
  <c r="G4059"/>
  <c r="O4059"/>
  <c r="Q4059"/>
  <c r="S4059"/>
  <c r="V4059"/>
  <c r="U4059" s="1"/>
  <c r="Y4059"/>
  <c r="G4060"/>
  <c r="O4060"/>
  <c r="Q4060"/>
  <c r="S4060"/>
  <c r="V4060"/>
  <c r="U4060" s="1"/>
  <c r="Y4060"/>
  <c r="G4061"/>
  <c r="O4061"/>
  <c r="Q4061"/>
  <c r="S4061"/>
  <c r="V4061"/>
  <c r="U4061" s="1"/>
  <c r="Y4061"/>
  <c r="G4062"/>
  <c r="O4062"/>
  <c r="Q4062"/>
  <c r="S4062"/>
  <c r="V4062"/>
  <c r="U4062" s="1"/>
  <c r="Y4062"/>
  <c r="G4063"/>
  <c r="O4063"/>
  <c r="Q4063"/>
  <c r="S4063"/>
  <c r="V4063"/>
  <c r="U4063" s="1"/>
  <c r="Y4063"/>
  <c r="G4064"/>
  <c r="O4064"/>
  <c r="Q4064"/>
  <c r="S4064"/>
  <c r="V4064"/>
  <c r="U4064" s="1"/>
  <c r="Y4064"/>
  <c r="G4065"/>
  <c r="O4065"/>
  <c r="Q4065"/>
  <c r="S4065"/>
  <c r="V4065"/>
  <c r="U4065" s="1"/>
  <c r="Y4065"/>
  <c r="G4066"/>
  <c r="O4066"/>
  <c r="Q4066"/>
  <c r="S4066"/>
  <c r="V4066"/>
  <c r="U4066" s="1"/>
  <c r="Y4066"/>
  <c r="G4067"/>
  <c r="O4067"/>
  <c r="Q4067"/>
  <c r="S4067"/>
  <c r="V4067"/>
  <c r="U4067" s="1"/>
  <c r="Y4067"/>
  <c r="G4068"/>
  <c r="O4068"/>
  <c r="Q4068"/>
  <c r="S4068"/>
  <c r="V4068"/>
  <c r="U4068" s="1"/>
  <c r="Y4068"/>
  <c r="G4069"/>
  <c r="O4069"/>
  <c r="Q4069"/>
  <c r="S4069"/>
  <c r="V4069"/>
  <c r="U4069" s="1"/>
  <c r="Y4069"/>
  <c r="G4070"/>
  <c r="O4070"/>
  <c r="Q4070"/>
  <c r="S4070"/>
  <c r="V4070"/>
  <c r="U4070" s="1"/>
  <c r="Y4070"/>
  <c r="G4071"/>
  <c r="O4071"/>
  <c r="Q4071"/>
  <c r="S4071"/>
  <c r="V4071"/>
  <c r="U4071" s="1"/>
  <c r="Y4071"/>
  <c r="G4072"/>
  <c r="O4072"/>
  <c r="Q4072"/>
  <c r="S4072"/>
  <c r="V4072"/>
  <c r="U4072" s="1"/>
  <c r="Y4072"/>
  <c r="G4073"/>
  <c r="O4073"/>
  <c r="Q4073"/>
  <c r="S4073"/>
  <c r="V4073"/>
  <c r="U4073" s="1"/>
  <c r="Y4073"/>
  <c r="G4074"/>
  <c r="O4074"/>
  <c r="Q4074"/>
  <c r="S4074"/>
  <c r="V4074"/>
  <c r="U4074" s="1"/>
  <c r="Y4074"/>
  <c r="G4075"/>
  <c r="O4075"/>
  <c r="Q4075"/>
  <c r="S4075"/>
  <c r="V4075"/>
  <c r="U4075" s="1"/>
  <c r="Y4075"/>
  <c r="G4076"/>
  <c r="O4076"/>
  <c r="Q4076"/>
  <c r="S4076"/>
  <c r="V4076"/>
  <c r="U4076" s="1"/>
  <c r="Y4076"/>
  <c r="G4077"/>
  <c r="O4077"/>
  <c r="Q4077"/>
  <c r="S4077"/>
  <c r="V4077"/>
  <c r="U4077" s="1"/>
  <c r="Y4077"/>
  <c r="G4078"/>
  <c r="O4078"/>
  <c r="Q4078"/>
  <c r="S4078"/>
  <c r="V4078"/>
  <c r="U4078" s="1"/>
  <c r="Y4078"/>
  <c r="G4079"/>
  <c r="O4079"/>
  <c r="Q4079"/>
  <c r="S4079"/>
  <c r="V4079"/>
  <c r="U4079" s="1"/>
  <c r="Y4079"/>
  <c r="G4080"/>
  <c r="O4080"/>
  <c r="Q4080"/>
  <c r="S4080"/>
  <c r="V4080"/>
  <c r="U4080" s="1"/>
  <c r="Y4080"/>
  <c r="G4081"/>
  <c r="O4081"/>
  <c r="Q4081"/>
  <c r="S4081"/>
  <c r="V4081"/>
  <c r="U4081" s="1"/>
  <c r="Y4081"/>
  <c r="G4082"/>
  <c r="O4082"/>
  <c r="Q4082"/>
  <c r="S4082"/>
  <c r="V4082"/>
  <c r="U4082" s="1"/>
  <c r="Y4082"/>
  <c r="G4083"/>
  <c r="O4083"/>
  <c r="Q4083"/>
  <c r="S4083"/>
  <c r="V4083"/>
  <c r="U4083" s="1"/>
  <c r="Y4083"/>
  <c r="G4084"/>
  <c r="O4084"/>
  <c r="Q4084"/>
  <c r="S4084"/>
  <c r="V4084"/>
  <c r="U4084" s="1"/>
  <c r="Y4084"/>
  <c r="G4085"/>
  <c r="O4085"/>
  <c r="Q4085"/>
  <c r="S4085"/>
  <c r="V4085"/>
  <c r="U4085" s="1"/>
  <c r="Y4085"/>
  <c r="G4086"/>
  <c r="O4086"/>
  <c r="Q4086"/>
  <c r="S4086"/>
  <c r="V4086"/>
  <c r="U4086" s="1"/>
  <c r="Y4086"/>
  <c r="G4087"/>
  <c r="O4087"/>
  <c r="Q4087"/>
  <c r="S4087"/>
  <c r="V4087"/>
  <c r="U4087" s="1"/>
  <c r="Y4087"/>
  <c r="G4088"/>
  <c r="O4088"/>
  <c r="Q4088"/>
  <c r="S4088"/>
  <c r="V4088"/>
  <c r="U4088" s="1"/>
  <c r="Y4088"/>
  <c r="G4089"/>
  <c r="O4089"/>
  <c r="Q4089"/>
  <c r="S4089"/>
  <c r="V4089"/>
  <c r="U4089" s="1"/>
  <c r="Y4089"/>
  <c r="G4090"/>
  <c r="O4090"/>
  <c r="Q4090"/>
  <c r="S4090"/>
  <c r="V4090"/>
  <c r="U4090" s="1"/>
  <c r="Y4090"/>
  <c r="G4091"/>
  <c r="O4091"/>
  <c r="Q4091"/>
  <c r="S4091"/>
  <c r="V4091"/>
  <c r="U4091" s="1"/>
  <c r="Y4091"/>
  <c r="G4092"/>
  <c r="O4092"/>
  <c r="Q4092"/>
  <c r="S4092"/>
  <c r="V4092"/>
  <c r="U4092" s="1"/>
  <c r="Y4092"/>
  <c r="G4093"/>
  <c r="O4093"/>
  <c r="Q4093"/>
  <c r="S4093"/>
  <c r="V4093"/>
  <c r="U4093" s="1"/>
  <c r="Y4093"/>
  <c r="G4094"/>
  <c r="O4094"/>
  <c r="Q4094"/>
  <c r="S4094"/>
  <c r="V4094"/>
  <c r="U4094" s="1"/>
  <c r="Y4094"/>
  <c r="G4095"/>
  <c r="O4095"/>
  <c r="Q4095"/>
  <c r="S4095"/>
  <c r="V4095"/>
  <c r="U4095" s="1"/>
  <c r="Y4095"/>
  <c r="G4096"/>
  <c r="O4096"/>
  <c r="Q4096"/>
  <c r="S4096"/>
  <c r="V4096"/>
  <c r="U4096" s="1"/>
  <c r="Y4096"/>
  <c r="G4097"/>
  <c r="O4097"/>
  <c r="Q4097"/>
  <c r="S4097"/>
  <c r="V4097"/>
  <c r="U4097" s="1"/>
  <c r="Y4097"/>
  <c r="G4098"/>
  <c r="O4098"/>
  <c r="Q4098"/>
  <c r="S4098"/>
  <c r="V4098"/>
  <c r="U4098" s="1"/>
  <c r="Y4098"/>
  <c r="G4099"/>
  <c r="O4099"/>
  <c r="Q4099"/>
  <c r="S4099"/>
  <c r="V4099"/>
  <c r="U4099" s="1"/>
  <c r="Y4099"/>
  <c r="G4100"/>
  <c r="O4100"/>
  <c r="Q4100"/>
  <c r="S4100"/>
  <c r="V4100"/>
  <c r="U4100" s="1"/>
  <c r="Y4100"/>
  <c r="G4101"/>
  <c r="O4101"/>
  <c r="Q4101"/>
  <c r="S4101"/>
  <c r="V4101"/>
  <c r="U4101" s="1"/>
  <c r="Y4101"/>
  <c r="G4102"/>
  <c r="O4102"/>
  <c r="Q4102"/>
  <c r="S4102"/>
  <c r="V4102"/>
  <c r="U4102" s="1"/>
  <c r="Y4102"/>
  <c r="G4103"/>
  <c r="O4103"/>
  <c r="Q4103"/>
  <c r="S4103"/>
  <c r="V4103"/>
  <c r="U4103" s="1"/>
  <c r="Y4103"/>
  <c r="G4104"/>
  <c r="O4104"/>
  <c r="Q4104"/>
  <c r="S4104"/>
  <c r="V4104"/>
  <c r="U4104" s="1"/>
  <c r="Y4104"/>
  <c r="G4105"/>
  <c r="O4105"/>
  <c r="Q4105"/>
  <c r="S4105"/>
  <c r="V4105"/>
  <c r="U4105" s="1"/>
  <c r="Y4105"/>
  <c r="G4106"/>
  <c r="O4106"/>
  <c r="Q4106"/>
  <c r="S4106"/>
  <c r="V4106"/>
  <c r="U4106" s="1"/>
  <c r="Y4106"/>
  <c r="G4107"/>
  <c r="O4107"/>
  <c r="Q4107"/>
  <c r="S4107"/>
  <c r="V4107"/>
  <c r="U4107" s="1"/>
  <c r="Y4107"/>
  <c r="G4108"/>
  <c r="O4108"/>
  <c r="Q4108"/>
  <c r="S4108"/>
  <c r="V4108"/>
  <c r="U4108" s="1"/>
  <c r="Y4108"/>
  <c r="G4109"/>
  <c r="O4109"/>
  <c r="Q4109"/>
  <c r="S4109"/>
  <c r="V4109"/>
  <c r="U4109" s="1"/>
  <c r="Y4109"/>
  <c r="G4110"/>
  <c r="O4110"/>
  <c r="Q4110"/>
  <c r="S4110"/>
  <c r="V4110"/>
  <c r="U4110" s="1"/>
  <c r="Y4110"/>
  <c r="G4111"/>
  <c r="O4111"/>
  <c r="Q4111"/>
  <c r="S4111"/>
  <c r="V4111"/>
  <c r="U4111" s="1"/>
  <c r="Y4111"/>
  <c r="G4112"/>
  <c r="O4112"/>
  <c r="Q4112"/>
  <c r="S4112"/>
  <c r="V4112"/>
  <c r="U4112" s="1"/>
  <c r="Y4112"/>
  <c r="G4113"/>
  <c r="O4113"/>
  <c r="Q4113"/>
  <c r="S4113"/>
  <c r="V4113"/>
  <c r="U4113" s="1"/>
  <c r="Y4113"/>
  <c r="G4114"/>
  <c r="O4114"/>
  <c r="Q4114"/>
  <c r="S4114"/>
  <c r="V4114"/>
  <c r="U4114" s="1"/>
  <c r="Y4114"/>
  <c r="G4115"/>
  <c r="O4115"/>
  <c r="Q4115"/>
  <c r="S4115"/>
  <c r="V4115"/>
  <c r="U4115" s="1"/>
  <c r="Y4115"/>
  <c r="G4116"/>
  <c r="O4116"/>
  <c r="Q4116"/>
  <c r="S4116"/>
  <c r="V4116"/>
  <c r="U4116" s="1"/>
  <c r="Y4116"/>
  <c r="G4117"/>
  <c r="O4117"/>
  <c r="Q4117"/>
  <c r="S4117"/>
  <c r="V4117"/>
  <c r="U4117" s="1"/>
  <c r="Y4117"/>
  <c r="G4118"/>
  <c r="O4118"/>
  <c r="Q4118"/>
  <c r="S4118"/>
  <c r="V4118"/>
  <c r="U4118" s="1"/>
  <c r="Y4118"/>
  <c r="G4119"/>
  <c r="O4119"/>
  <c r="Q4119"/>
  <c r="S4119"/>
  <c r="V4119"/>
  <c r="U4119" s="1"/>
  <c r="Y4119"/>
  <c r="G4120"/>
  <c r="O4120"/>
  <c r="Q4120"/>
  <c r="S4120"/>
  <c r="V4120"/>
  <c r="U4120" s="1"/>
  <c r="Y4120"/>
  <c r="G4121"/>
  <c r="O4121"/>
  <c r="Q4121"/>
  <c r="S4121"/>
  <c r="V4121"/>
  <c r="U4121" s="1"/>
  <c r="Y4121"/>
  <c r="G4122"/>
  <c r="O4122"/>
  <c r="Q4122"/>
  <c r="S4122"/>
  <c r="V4122"/>
  <c r="U4122" s="1"/>
  <c r="Y4122"/>
  <c r="G4123"/>
  <c r="O4123"/>
  <c r="Q4123"/>
  <c r="S4123"/>
  <c r="V4123"/>
  <c r="U4123" s="1"/>
  <c r="Y4123"/>
  <c r="G4124"/>
  <c r="O4124"/>
  <c r="Q4124"/>
  <c r="S4124"/>
  <c r="V4124"/>
  <c r="U4124" s="1"/>
  <c r="Y4124"/>
  <c r="G4125"/>
  <c r="O4125"/>
  <c r="Q4125"/>
  <c r="S4125"/>
  <c r="V4125"/>
  <c r="U4125" s="1"/>
  <c r="Y4125"/>
  <c r="G4126"/>
  <c r="O4126"/>
  <c r="Q4126"/>
  <c r="S4126"/>
  <c r="V4126"/>
  <c r="U4126" s="1"/>
  <c r="Y4126"/>
  <c r="G4127"/>
  <c r="O4127"/>
  <c r="Q4127"/>
  <c r="S4127"/>
  <c r="V4127"/>
  <c r="U4127" s="1"/>
  <c r="Y4127"/>
  <c r="G4128"/>
  <c r="O4128"/>
  <c r="Q4128"/>
  <c r="S4128"/>
  <c r="V4128"/>
  <c r="U4128" s="1"/>
  <c r="Y4128"/>
  <c r="G4129"/>
  <c r="O4129"/>
  <c r="Q4129"/>
  <c r="S4129"/>
  <c r="V4129"/>
  <c r="U4129" s="1"/>
  <c r="Y4129"/>
  <c r="G4130"/>
  <c r="O4130"/>
  <c r="Q4130"/>
  <c r="S4130"/>
  <c r="V4130"/>
  <c r="U4130" s="1"/>
  <c r="Y4130"/>
  <c r="G4131"/>
  <c r="O4131"/>
  <c r="Q4131"/>
  <c r="S4131"/>
  <c r="V4131"/>
  <c r="U4131" s="1"/>
  <c r="Y4131"/>
  <c r="G4132"/>
  <c r="O4132"/>
  <c r="Q4132"/>
  <c r="S4132"/>
  <c r="V4132"/>
  <c r="U4132" s="1"/>
  <c r="Y4132"/>
  <c r="G4133"/>
  <c r="O4133"/>
  <c r="Q4133"/>
  <c r="S4133"/>
  <c r="V4133"/>
  <c r="U4133" s="1"/>
  <c r="Y4133"/>
  <c r="G4134"/>
  <c r="O4134"/>
  <c r="Q4134"/>
  <c r="S4134"/>
  <c r="V4134"/>
  <c r="U4134" s="1"/>
  <c r="Y4134"/>
  <c r="G4135"/>
  <c r="O4135"/>
  <c r="Q4135"/>
  <c r="S4135"/>
  <c r="V4135"/>
  <c r="U4135" s="1"/>
  <c r="Y4135"/>
  <c r="G4136"/>
  <c r="O4136"/>
  <c r="Q4136"/>
  <c r="S4136"/>
  <c r="V4136"/>
  <c r="U4136" s="1"/>
  <c r="Y4136"/>
  <c r="G4137"/>
  <c r="O4137"/>
  <c r="Q4137"/>
  <c r="S4137"/>
  <c r="V4137"/>
  <c r="U4137" s="1"/>
  <c r="Y4137"/>
  <c r="G4138"/>
  <c r="O4138"/>
  <c r="Q4138"/>
  <c r="S4138"/>
  <c r="V4138"/>
  <c r="U4138" s="1"/>
  <c r="Y4138"/>
  <c r="G4139"/>
  <c r="O4139"/>
  <c r="Q4139"/>
  <c r="S4139"/>
  <c r="V4139"/>
  <c r="U4139" s="1"/>
  <c r="Y4139"/>
  <c r="G4140"/>
  <c r="O4140"/>
  <c r="Q4140"/>
  <c r="S4140"/>
  <c r="V4140"/>
  <c r="U4140" s="1"/>
  <c r="Y4140"/>
  <c r="G4141"/>
  <c r="O4141"/>
  <c r="Q4141"/>
  <c r="S4141"/>
  <c r="V4141"/>
  <c r="U4141" s="1"/>
  <c r="Y4141"/>
  <c r="G4142"/>
  <c r="O4142"/>
  <c r="Q4142"/>
  <c r="S4142"/>
  <c r="V4142"/>
  <c r="U4142" s="1"/>
  <c r="Y4142"/>
  <c r="G4143"/>
  <c r="O4143"/>
  <c r="Q4143"/>
  <c r="S4143"/>
  <c r="V4143"/>
  <c r="U4143" s="1"/>
  <c r="Y4143"/>
  <c r="G4144"/>
  <c r="O4144"/>
  <c r="Q4144"/>
  <c r="S4144"/>
  <c r="V4144"/>
  <c r="U4144" s="1"/>
  <c r="Y4144"/>
  <c r="G4145"/>
  <c r="O4145"/>
  <c r="Q4145"/>
  <c r="S4145"/>
  <c r="V4145"/>
  <c r="U4145" s="1"/>
  <c r="Y4145"/>
  <c r="G4146"/>
  <c r="O4146"/>
  <c r="Q4146"/>
  <c r="S4146"/>
  <c r="V4146"/>
  <c r="U4146" s="1"/>
  <c r="Y4146"/>
  <c r="G4147"/>
  <c r="O4147"/>
  <c r="Q4147"/>
  <c r="S4147"/>
  <c r="V4147"/>
  <c r="U4147" s="1"/>
  <c r="Y4147"/>
  <c r="G4148"/>
  <c r="O4148"/>
  <c r="Q4148"/>
  <c r="S4148"/>
  <c r="V4148"/>
  <c r="U4148" s="1"/>
  <c r="Y4148"/>
  <c r="G4149"/>
  <c r="O4149"/>
  <c r="Q4149"/>
  <c r="S4149"/>
  <c r="V4149"/>
  <c r="U4149" s="1"/>
  <c r="Y4149"/>
  <c r="G4150"/>
  <c r="O4150"/>
  <c r="Q4150"/>
  <c r="S4150"/>
  <c r="V4150"/>
  <c r="U4150" s="1"/>
  <c r="Y4150"/>
  <c r="G4151"/>
  <c r="O4151"/>
  <c r="Q4151"/>
  <c r="S4151"/>
  <c r="V4151"/>
  <c r="U4151" s="1"/>
  <c r="Y4151"/>
  <c r="G4152"/>
  <c r="O4152"/>
  <c r="Q4152"/>
  <c r="S4152"/>
  <c r="V4152"/>
  <c r="U4152" s="1"/>
  <c r="Y4152"/>
  <c r="G4153"/>
  <c r="O4153"/>
  <c r="Q4153"/>
  <c r="S4153"/>
  <c r="V4153"/>
  <c r="U4153" s="1"/>
  <c r="Y4153"/>
  <c r="G4154"/>
  <c r="O4154"/>
  <c r="Q4154"/>
  <c r="S4154"/>
  <c r="V4154"/>
  <c r="U4154" s="1"/>
  <c r="Y4154"/>
  <c r="G4155"/>
  <c r="O4155"/>
  <c r="Q4155"/>
  <c r="S4155"/>
  <c r="V4155"/>
  <c r="U4155" s="1"/>
  <c r="Y4155"/>
  <c r="G4156"/>
  <c r="O4156"/>
  <c r="Q4156"/>
  <c r="S4156"/>
  <c r="V4156"/>
  <c r="U4156" s="1"/>
  <c r="Y4156"/>
  <c r="G4157"/>
  <c r="O4157"/>
  <c r="Q4157"/>
  <c r="S4157"/>
  <c r="V4157"/>
  <c r="U4157" s="1"/>
  <c r="Y4157"/>
  <c r="G4158"/>
  <c r="O4158"/>
  <c r="Q4158"/>
  <c r="S4158"/>
  <c r="V4158"/>
  <c r="U4158" s="1"/>
  <c r="Y4158"/>
  <c r="G4159"/>
  <c r="O4159"/>
  <c r="Q4159"/>
  <c r="S4159"/>
  <c r="V4159"/>
  <c r="U4159" s="1"/>
  <c r="Y4159"/>
  <c r="G4160"/>
  <c r="O4160"/>
  <c r="Q4160"/>
  <c r="S4160"/>
  <c r="V4160"/>
  <c r="U4160" s="1"/>
  <c r="Y4160"/>
  <c r="G4161"/>
  <c r="O4161"/>
  <c r="Q4161"/>
  <c r="S4161"/>
  <c r="V4161"/>
  <c r="U4161" s="1"/>
  <c r="Y4161"/>
  <c r="G4162"/>
  <c r="O4162"/>
  <c r="Q4162"/>
  <c r="S4162"/>
  <c r="V4162"/>
  <c r="U4162" s="1"/>
  <c r="Y4162"/>
  <c r="G4163"/>
  <c r="O4163"/>
  <c r="Q4163"/>
  <c r="S4163"/>
  <c r="V4163"/>
  <c r="U4163" s="1"/>
  <c r="Y4163"/>
  <c r="G4164"/>
  <c r="O4164"/>
  <c r="Q4164"/>
  <c r="S4164"/>
  <c r="V4164"/>
  <c r="U4164" s="1"/>
  <c r="Y4164"/>
  <c r="G4165"/>
  <c r="O4165"/>
  <c r="Q4165"/>
  <c r="S4165"/>
  <c r="V4165"/>
  <c r="U4165" s="1"/>
  <c r="Y4165"/>
  <c r="G4166"/>
  <c r="O4166"/>
  <c r="Q4166"/>
  <c r="S4166"/>
  <c r="V4166"/>
  <c r="U4166" s="1"/>
  <c r="Y4166"/>
  <c r="G4167"/>
  <c r="O4167"/>
  <c r="Q4167"/>
  <c r="S4167"/>
  <c r="V4167"/>
  <c r="U4167" s="1"/>
  <c r="Y4167"/>
  <c r="G4168"/>
  <c r="O4168"/>
  <c r="Q4168"/>
  <c r="S4168"/>
  <c r="V4168"/>
  <c r="U4168" s="1"/>
  <c r="Y4168"/>
  <c r="G4169"/>
  <c r="O4169"/>
  <c r="Q4169"/>
  <c r="S4169"/>
  <c r="V4169"/>
  <c r="U4169" s="1"/>
  <c r="Y4169"/>
  <c r="G4170"/>
  <c r="O4170"/>
  <c r="Q4170"/>
  <c r="S4170"/>
  <c r="V4170"/>
  <c r="U4170" s="1"/>
  <c r="Y4170"/>
  <c r="G4171"/>
  <c r="O4171"/>
  <c r="Q4171"/>
  <c r="S4171"/>
  <c r="V4171"/>
  <c r="U4171" s="1"/>
  <c r="Y4171"/>
  <c r="G4172"/>
  <c r="O4172"/>
  <c r="Q4172"/>
  <c r="S4172"/>
  <c r="V4172"/>
  <c r="U4172" s="1"/>
  <c r="Y4172"/>
  <c r="G4173"/>
  <c r="O4173"/>
  <c r="Q4173"/>
  <c r="S4173"/>
  <c r="V4173"/>
  <c r="U4173" s="1"/>
  <c r="Y4173"/>
  <c r="G4174"/>
  <c r="O4174"/>
  <c r="Q4174"/>
  <c r="S4174"/>
  <c r="V4174"/>
  <c r="U4174" s="1"/>
  <c r="Y4174"/>
  <c r="G4175"/>
  <c r="O4175"/>
  <c r="Q4175"/>
  <c r="S4175"/>
  <c r="V4175"/>
  <c r="U4175" s="1"/>
  <c r="Y4175"/>
  <c r="G4176"/>
  <c r="O4176"/>
  <c r="Q4176"/>
  <c r="S4176"/>
  <c r="V4176"/>
  <c r="U4176" s="1"/>
  <c r="Y4176"/>
  <c r="G4177"/>
  <c r="O4177"/>
  <c r="Q4177"/>
  <c r="S4177"/>
  <c r="V4177"/>
  <c r="U4177" s="1"/>
  <c r="Y4177"/>
  <c r="G4178"/>
  <c r="O4178"/>
  <c r="Q4178"/>
  <c r="S4178"/>
  <c r="V4178"/>
  <c r="U4178" s="1"/>
  <c r="Y4178"/>
  <c r="G4179"/>
  <c r="O4179"/>
  <c r="Q4179"/>
  <c r="S4179"/>
  <c r="V4179"/>
  <c r="U4179" s="1"/>
  <c r="Y4179"/>
  <c r="G4180"/>
  <c r="O4180"/>
  <c r="Q4180"/>
  <c r="S4180"/>
  <c r="V4180"/>
  <c r="U4180" s="1"/>
  <c r="Y4180"/>
  <c r="G4181"/>
  <c r="O4181"/>
  <c r="Q4181"/>
  <c r="S4181"/>
  <c r="V4181"/>
  <c r="U4181" s="1"/>
  <c r="Y4181"/>
  <c r="G4182"/>
  <c r="O4182"/>
  <c r="Q4182"/>
  <c r="S4182"/>
  <c r="V4182"/>
  <c r="U4182" s="1"/>
  <c r="Y4182"/>
  <c r="G4183"/>
  <c r="O4183"/>
  <c r="Q4183"/>
  <c r="S4183"/>
  <c r="V4183"/>
  <c r="U4183" s="1"/>
  <c r="Y4183"/>
  <c r="G4184"/>
  <c r="O4184"/>
  <c r="Q4184"/>
  <c r="S4184"/>
  <c r="V4184"/>
  <c r="U4184" s="1"/>
  <c r="Y4184"/>
  <c r="G4185"/>
  <c r="O4185"/>
  <c r="Q4185"/>
  <c r="S4185"/>
  <c r="V4185"/>
  <c r="U4185" s="1"/>
  <c r="Y4185"/>
  <c r="G4186"/>
  <c r="O4186"/>
  <c r="Q4186"/>
  <c r="S4186"/>
  <c r="V4186"/>
  <c r="U4186" s="1"/>
  <c r="Y4186"/>
  <c r="G4187"/>
  <c r="O4187"/>
  <c r="Q4187"/>
  <c r="S4187"/>
  <c r="V4187"/>
  <c r="U4187" s="1"/>
  <c r="Y4187"/>
  <c r="G4188"/>
  <c r="O4188"/>
  <c r="Q4188"/>
  <c r="S4188"/>
  <c r="V4188"/>
  <c r="U4188" s="1"/>
  <c r="Y4188"/>
  <c r="G4189"/>
  <c r="O4189"/>
  <c r="Q4189"/>
  <c r="S4189"/>
  <c r="V4189"/>
  <c r="U4189" s="1"/>
  <c r="Y4189"/>
  <c r="G4190"/>
  <c r="O4190"/>
  <c r="Q4190"/>
  <c r="S4190"/>
  <c r="V4190"/>
  <c r="U4190" s="1"/>
  <c r="Y4190"/>
  <c r="G4191"/>
  <c r="O4191"/>
  <c r="Q4191"/>
  <c r="S4191"/>
  <c r="V4191"/>
  <c r="U4191" s="1"/>
  <c r="Y4191"/>
  <c r="G4192"/>
  <c r="O4192"/>
  <c r="Q4192"/>
  <c r="S4192"/>
  <c r="V4192"/>
  <c r="U4192" s="1"/>
  <c r="Y4192"/>
  <c r="G4193"/>
  <c r="O4193"/>
  <c r="Q4193"/>
  <c r="S4193"/>
  <c r="V4193"/>
  <c r="U4193" s="1"/>
  <c r="Y4193"/>
  <c r="G4194"/>
  <c r="O4194"/>
  <c r="Q4194"/>
  <c r="S4194"/>
  <c r="V4194"/>
  <c r="U4194" s="1"/>
  <c r="Y4194"/>
  <c r="G4195"/>
  <c r="O4195"/>
  <c r="Q4195"/>
  <c r="S4195"/>
  <c r="V4195"/>
  <c r="U4195" s="1"/>
  <c r="Y4195"/>
  <c r="G4196"/>
  <c r="O4196"/>
  <c r="Q4196"/>
  <c r="S4196"/>
  <c r="V4196"/>
  <c r="U4196" s="1"/>
  <c r="Y4196"/>
  <c r="G4197"/>
  <c r="O4197"/>
  <c r="Q4197"/>
  <c r="S4197"/>
  <c r="V4197"/>
  <c r="U4197" s="1"/>
  <c r="Y4197"/>
  <c r="G4198"/>
  <c r="O4198"/>
  <c r="Q4198"/>
  <c r="S4198"/>
  <c r="V4198"/>
  <c r="U4198" s="1"/>
  <c r="Y4198"/>
  <c r="G4199"/>
  <c r="O4199"/>
  <c r="Q4199"/>
  <c r="S4199"/>
  <c r="V4199"/>
  <c r="U4199" s="1"/>
  <c r="Y4199"/>
  <c r="G4200"/>
  <c r="O4200"/>
  <c r="Q4200"/>
  <c r="S4200"/>
  <c r="V4200"/>
  <c r="U4200" s="1"/>
  <c r="Y4200"/>
  <c r="G4201"/>
  <c r="O4201"/>
  <c r="Q4201"/>
  <c r="S4201"/>
  <c r="V4201"/>
  <c r="U4201" s="1"/>
  <c r="Y4201"/>
  <c r="G4202"/>
  <c r="O4202"/>
  <c r="Q4202"/>
  <c r="S4202"/>
  <c r="V4202"/>
  <c r="U4202" s="1"/>
  <c r="Y4202"/>
  <c r="G4203"/>
  <c r="O4203"/>
  <c r="Q4203"/>
  <c r="S4203"/>
  <c r="V4203"/>
  <c r="U4203" s="1"/>
  <c r="Y4203"/>
  <c r="G4204"/>
  <c r="O4204"/>
  <c r="Q4204"/>
  <c r="S4204"/>
  <c r="V4204"/>
  <c r="U4204" s="1"/>
  <c r="Y4204"/>
  <c r="G4205"/>
  <c r="O4205"/>
  <c r="Q4205"/>
  <c r="S4205"/>
  <c r="V4205"/>
  <c r="U4205" s="1"/>
  <c r="Y4205"/>
  <c r="G4206"/>
  <c r="O4206"/>
  <c r="Q4206"/>
  <c r="S4206"/>
  <c r="V4206"/>
  <c r="U4206" s="1"/>
  <c r="Y4206"/>
  <c r="G4207"/>
  <c r="O4207"/>
  <c r="Q4207"/>
  <c r="S4207"/>
  <c r="V4207"/>
  <c r="U4207" s="1"/>
  <c r="Y4207"/>
  <c r="G4208"/>
  <c r="O4208"/>
  <c r="Q4208"/>
  <c r="S4208"/>
  <c r="V4208"/>
  <c r="U4208" s="1"/>
  <c r="Y4208"/>
  <c r="G4209"/>
  <c r="O4209"/>
  <c r="Q4209"/>
  <c r="S4209"/>
  <c r="V4209"/>
  <c r="U4209" s="1"/>
  <c r="Y4209"/>
  <c r="G4210"/>
  <c r="O4210"/>
  <c r="Q4210"/>
  <c r="S4210"/>
  <c r="V4210"/>
  <c r="U4210" s="1"/>
  <c r="Y4210"/>
  <c r="G4211"/>
  <c r="O4211"/>
  <c r="Q4211"/>
  <c r="S4211"/>
  <c r="V4211"/>
  <c r="U4211" s="1"/>
  <c r="Y4211"/>
  <c r="G4212"/>
  <c r="O4212"/>
  <c r="Q4212"/>
  <c r="S4212"/>
  <c r="V4212"/>
  <c r="U4212" s="1"/>
  <c r="Y4212"/>
  <c r="G4213"/>
  <c r="O4213"/>
  <c r="Q4213"/>
  <c r="S4213"/>
  <c r="V4213"/>
  <c r="U4213" s="1"/>
  <c r="Y4213"/>
  <c r="G4214"/>
  <c r="O4214"/>
  <c r="Q4214"/>
  <c r="S4214"/>
  <c r="V4214"/>
  <c r="U4214" s="1"/>
  <c r="Y4214"/>
  <c r="G4215"/>
  <c r="O4215"/>
  <c r="Q4215"/>
  <c r="S4215"/>
  <c r="V4215"/>
  <c r="U4215" s="1"/>
  <c r="Y4215"/>
  <c r="G4216"/>
  <c r="O4216"/>
  <c r="Q4216"/>
  <c r="S4216"/>
  <c r="V4216"/>
  <c r="U4216" s="1"/>
  <c r="Y4216"/>
  <c r="G4217"/>
  <c r="O4217"/>
  <c r="Q4217"/>
  <c r="S4217"/>
  <c r="V4217"/>
  <c r="U4217" s="1"/>
  <c r="Y4217"/>
  <c r="G4218"/>
  <c r="O4218"/>
  <c r="Q4218"/>
  <c r="S4218"/>
  <c r="V4218"/>
  <c r="U4218" s="1"/>
  <c r="Y4218"/>
  <c r="G4219"/>
  <c r="O4219"/>
  <c r="Q4219"/>
  <c r="S4219"/>
  <c r="V4219"/>
  <c r="U4219" s="1"/>
  <c r="Y4219"/>
  <c r="G4220"/>
  <c r="O4220"/>
  <c r="Q4220"/>
  <c r="S4220"/>
  <c r="V4220"/>
  <c r="U4220" s="1"/>
  <c r="Y4220"/>
  <c r="G4221"/>
  <c r="O4221"/>
  <c r="Q4221"/>
  <c r="S4221"/>
  <c r="V4221"/>
  <c r="U4221" s="1"/>
  <c r="Y4221"/>
  <c r="G4222"/>
  <c r="O4222"/>
  <c r="Q4222"/>
  <c r="S4222"/>
  <c r="V4222"/>
  <c r="U4222" s="1"/>
  <c r="Y4222"/>
  <c r="G4223"/>
  <c r="O4223"/>
  <c r="Q4223"/>
  <c r="S4223"/>
  <c r="V4223"/>
  <c r="U4223" s="1"/>
  <c r="Y4223"/>
  <c r="G4224"/>
  <c r="O4224"/>
  <c r="Q4224"/>
  <c r="S4224"/>
  <c r="V4224"/>
  <c r="U4224" s="1"/>
  <c r="Y4224"/>
  <c r="G4225"/>
  <c r="O4225"/>
  <c r="Q4225"/>
  <c r="S4225"/>
  <c r="V4225"/>
  <c r="U4225" s="1"/>
  <c r="Y4225"/>
  <c r="G4226"/>
  <c r="O4226"/>
  <c r="Q4226"/>
  <c r="S4226"/>
  <c r="V4226"/>
  <c r="U4226" s="1"/>
  <c r="Y4226"/>
  <c r="G4227"/>
  <c r="O4227"/>
  <c r="Q4227"/>
  <c r="S4227"/>
  <c r="V4227"/>
  <c r="U4227" s="1"/>
  <c r="Y4227"/>
  <c r="G4228"/>
  <c r="O4228"/>
  <c r="Q4228"/>
  <c r="S4228"/>
  <c r="V4228"/>
  <c r="U4228" s="1"/>
  <c r="Y4228"/>
  <c r="G4229"/>
  <c r="O4229"/>
  <c r="Q4229"/>
  <c r="S4229"/>
  <c r="V4229"/>
  <c r="U4229" s="1"/>
  <c r="Y4229"/>
  <c r="G4230"/>
  <c r="O4230"/>
  <c r="Q4230"/>
  <c r="S4230"/>
  <c r="V4230"/>
  <c r="U4230" s="1"/>
  <c r="Y4230"/>
  <c r="G4231"/>
  <c r="O4231"/>
  <c r="Q4231"/>
  <c r="S4231"/>
  <c r="V4231"/>
  <c r="U4231" s="1"/>
  <c r="Y4231"/>
  <c r="G4232"/>
  <c r="O4232"/>
  <c r="Q4232"/>
  <c r="S4232"/>
  <c r="V4232"/>
  <c r="U4232" s="1"/>
  <c r="Y4232"/>
  <c r="G4233"/>
  <c r="O4233"/>
  <c r="Q4233"/>
  <c r="S4233"/>
  <c r="V4233"/>
  <c r="U4233" s="1"/>
  <c r="Y4233"/>
  <c r="G4234"/>
  <c r="O4234"/>
  <c r="Q4234"/>
  <c r="S4234"/>
  <c r="V4234"/>
  <c r="U4234" s="1"/>
  <c r="Y4234"/>
  <c r="G4235"/>
  <c r="O4235"/>
  <c r="Q4235"/>
  <c r="S4235"/>
  <c r="V4235"/>
  <c r="U4235" s="1"/>
  <c r="Y4235"/>
  <c r="G4236"/>
  <c r="O4236"/>
  <c r="Q4236"/>
  <c r="S4236"/>
  <c r="V4236"/>
  <c r="U4236" s="1"/>
  <c r="Y4236"/>
  <c r="G4237"/>
  <c r="O4237"/>
  <c r="Q4237"/>
  <c r="S4237"/>
  <c r="V4237"/>
  <c r="U4237" s="1"/>
  <c r="Y4237"/>
  <c r="G4238"/>
  <c r="O4238"/>
  <c r="Q4238"/>
  <c r="S4238"/>
  <c r="V4238"/>
  <c r="U4238" s="1"/>
  <c r="Y4238"/>
  <c r="G4239"/>
  <c r="O4239"/>
  <c r="Q4239"/>
  <c r="S4239"/>
  <c r="V4239"/>
  <c r="U4239" s="1"/>
  <c r="Y4239"/>
  <c r="G4240"/>
  <c r="O4240"/>
  <c r="Q4240"/>
  <c r="S4240"/>
  <c r="V4240"/>
  <c r="U4240" s="1"/>
  <c r="Y4240"/>
  <c r="G4241"/>
  <c r="O4241"/>
  <c r="Q4241"/>
  <c r="S4241"/>
  <c r="V4241"/>
  <c r="U4241" s="1"/>
  <c r="Y4241"/>
  <c r="G4242"/>
  <c r="O4242"/>
  <c r="Q4242"/>
  <c r="S4242"/>
  <c r="V4242"/>
  <c r="U4242" s="1"/>
  <c r="Y4242"/>
  <c r="G4243"/>
  <c r="O4243"/>
  <c r="Q4243"/>
  <c r="S4243"/>
  <c r="V4243"/>
  <c r="U4243" s="1"/>
  <c r="Y4243"/>
  <c r="G4244"/>
  <c r="O4244"/>
  <c r="Q4244"/>
  <c r="S4244"/>
  <c r="V4244"/>
  <c r="U4244" s="1"/>
  <c r="Y4244"/>
  <c r="G4245"/>
  <c r="O4245"/>
  <c r="Q4245"/>
  <c r="S4245"/>
  <c r="V4245"/>
  <c r="U4245" s="1"/>
  <c r="Y4245"/>
  <c r="G4246"/>
  <c r="O4246"/>
  <c r="Q4246"/>
  <c r="S4246"/>
  <c r="V4246"/>
  <c r="U4246" s="1"/>
  <c r="Y4246"/>
  <c r="G4247"/>
  <c r="O4247"/>
  <c r="Q4247"/>
  <c r="S4247"/>
  <c r="V4247"/>
  <c r="U4247" s="1"/>
  <c r="Y4247"/>
  <c r="G4248"/>
  <c r="O4248"/>
  <c r="Q4248"/>
  <c r="S4248"/>
  <c r="V4248"/>
  <c r="U4248" s="1"/>
  <c r="Y4248"/>
  <c r="G4249"/>
  <c r="O4249"/>
  <c r="Q4249"/>
  <c r="S4249"/>
  <c r="V4249"/>
  <c r="U4249" s="1"/>
  <c r="Y4249"/>
  <c r="G4250"/>
  <c r="O4250"/>
  <c r="Q4250"/>
  <c r="S4250"/>
  <c r="V4250"/>
  <c r="U4250" s="1"/>
  <c r="Y4250"/>
  <c r="G4251"/>
  <c r="O4251"/>
  <c r="Q4251"/>
  <c r="S4251"/>
  <c r="V4251"/>
  <c r="U4251" s="1"/>
  <c r="Y4251"/>
  <c r="G4252"/>
  <c r="O4252"/>
  <c r="Q4252"/>
  <c r="S4252"/>
  <c r="V4252"/>
  <c r="U4252" s="1"/>
  <c r="Y4252"/>
  <c r="G4253"/>
  <c r="O4253"/>
  <c r="Q4253"/>
  <c r="S4253"/>
  <c r="V4253"/>
  <c r="U4253" s="1"/>
  <c r="Y4253"/>
  <c r="G4254"/>
  <c r="O4254"/>
  <c r="Q4254"/>
  <c r="S4254"/>
  <c r="V4254"/>
  <c r="U4254" s="1"/>
  <c r="Y4254"/>
  <c r="G4255"/>
  <c r="O4255"/>
  <c r="Q4255"/>
  <c r="S4255"/>
  <c r="V4255"/>
  <c r="U4255" s="1"/>
  <c r="Y4255"/>
  <c r="G4256"/>
  <c r="O4256"/>
  <c r="Q4256"/>
  <c r="S4256"/>
  <c r="V4256"/>
  <c r="U4256" s="1"/>
  <c r="Y4256"/>
  <c r="G4257"/>
  <c r="O4257"/>
  <c r="Q4257"/>
  <c r="S4257"/>
  <c r="V4257"/>
  <c r="U4257" s="1"/>
  <c r="Y4257"/>
  <c r="G4258"/>
  <c r="O4258"/>
  <c r="Q4258"/>
  <c r="S4258"/>
  <c r="V4258"/>
  <c r="U4258" s="1"/>
  <c r="Y4258"/>
  <c r="G4259"/>
  <c r="O4259"/>
  <c r="Q4259"/>
  <c r="S4259"/>
  <c r="V4259"/>
  <c r="U4259" s="1"/>
  <c r="Y4259"/>
  <c r="G4260"/>
  <c r="O4260"/>
  <c r="Q4260"/>
  <c r="S4260"/>
  <c r="V4260"/>
  <c r="U4260" s="1"/>
  <c r="Y4260"/>
  <c r="G4261"/>
  <c r="O4261"/>
  <c r="Q4261"/>
  <c r="S4261"/>
  <c r="V4261"/>
  <c r="U4261" s="1"/>
  <c r="Y4261"/>
  <c r="G4262"/>
  <c r="O4262"/>
  <c r="Q4262"/>
  <c r="S4262"/>
  <c r="V4262"/>
  <c r="U4262" s="1"/>
  <c r="Y4262"/>
  <c r="G4263"/>
  <c r="O4263"/>
  <c r="Q4263"/>
  <c r="S4263"/>
  <c r="V4263"/>
  <c r="U4263" s="1"/>
  <c r="Y4263"/>
  <c r="G4264"/>
  <c r="O4264"/>
  <c r="Q4264"/>
  <c r="S4264"/>
  <c r="V4264"/>
  <c r="U4264" s="1"/>
  <c r="Y4264"/>
  <c r="G4265"/>
  <c r="O4265"/>
  <c r="Q4265"/>
  <c r="S4265"/>
  <c r="V4265"/>
  <c r="U4265" s="1"/>
  <c r="Y4265"/>
  <c r="G4266"/>
  <c r="O4266"/>
  <c r="Q4266"/>
  <c r="S4266"/>
  <c r="V4266"/>
  <c r="U4266" s="1"/>
  <c r="Y4266"/>
  <c r="G4267"/>
  <c r="O4267"/>
  <c r="Q4267"/>
  <c r="S4267"/>
  <c r="V4267"/>
  <c r="U4267" s="1"/>
  <c r="Y4267"/>
  <c r="G4268"/>
  <c r="O4268"/>
  <c r="Q4268"/>
  <c r="S4268"/>
  <c r="V4268"/>
  <c r="U4268" s="1"/>
  <c r="Y4268"/>
  <c r="G4269"/>
  <c r="O4269"/>
  <c r="Q4269"/>
  <c r="S4269"/>
  <c r="V4269"/>
  <c r="U4269" s="1"/>
  <c r="Y4269"/>
  <c r="G4270"/>
  <c r="O4270"/>
  <c r="Q4270"/>
  <c r="S4270"/>
  <c r="V4270"/>
  <c r="U4270" s="1"/>
  <c r="Y4270"/>
  <c r="G4271"/>
  <c r="O4271"/>
  <c r="Q4271"/>
  <c r="S4271"/>
  <c r="V4271"/>
  <c r="U4271" s="1"/>
  <c r="Y4271"/>
  <c r="G4272"/>
  <c r="O4272"/>
  <c r="Q4272"/>
  <c r="S4272"/>
  <c r="V4272"/>
  <c r="U4272" s="1"/>
  <c r="Y4272"/>
  <c r="G4273"/>
  <c r="O4273"/>
  <c r="Q4273"/>
  <c r="S4273"/>
  <c r="V4273"/>
  <c r="U4273" s="1"/>
  <c r="Y4273"/>
  <c r="G4274"/>
  <c r="O4274"/>
  <c r="Q4274"/>
  <c r="S4274"/>
  <c r="V4274"/>
  <c r="U4274" s="1"/>
  <c r="Y4274"/>
  <c r="G4275"/>
  <c r="O4275"/>
  <c r="Q4275"/>
  <c r="S4275"/>
  <c r="V4275"/>
  <c r="U4275" s="1"/>
  <c r="Y4275"/>
  <c r="G4276"/>
  <c r="O4276"/>
  <c r="Q4276"/>
  <c r="S4276"/>
  <c r="V4276"/>
  <c r="U4276" s="1"/>
  <c r="Y4276"/>
  <c r="G4277"/>
  <c r="O4277"/>
  <c r="Q4277"/>
  <c r="S4277"/>
  <c r="V4277"/>
  <c r="U4277" s="1"/>
  <c r="Y4277"/>
  <c r="G4278"/>
  <c r="O4278"/>
  <c r="Q4278"/>
  <c r="S4278"/>
  <c r="V4278"/>
  <c r="U4278" s="1"/>
  <c r="Y4278"/>
  <c r="G4279"/>
  <c r="O4279"/>
  <c r="Q4279"/>
  <c r="S4279"/>
  <c r="V4279"/>
  <c r="U4279" s="1"/>
  <c r="Y4279"/>
  <c r="G4280"/>
  <c r="O4280"/>
  <c r="Q4280"/>
  <c r="S4280"/>
  <c r="V4280"/>
  <c r="U4280" s="1"/>
  <c r="Y4280"/>
  <c r="G4281"/>
  <c r="O4281"/>
  <c r="Q4281"/>
  <c r="S4281"/>
  <c r="V4281"/>
  <c r="U4281" s="1"/>
  <c r="Y4281"/>
  <c r="G4282"/>
  <c r="O4282"/>
  <c r="Q4282"/>
  <c r="S4282"/>
  <c r="V4282"/>
  <c r="U4282" s="1"/>
  <c r="Y4282"/>
  <c r="G4283"/>
  <c r="O4283"/>
  <c r="Q4283"/>
  <c r="S4283"/>
  <c r="V4283"/>
  <c r="U4283" s="1"/>
  <c r="Y4283"/>
  <c r="G4284"/>
  <c r="O4284"/>
  <c r="Q4284"/>
  <c r="S4284"/>
  <c r="V4284"/>
  <c r="U4284" s="1"/>
  <c r="Y4284"/>
  <c r="G4285"/>
  <c r="O4285"/>
  <c r="Q4285"/>
  <c r="S4285"/>
  <c r="V4285"/>
  <c r="U4285" s="1"/>
  <c r="Y4285"/>
  <c r="G4286"/>
  <c r="O4286"/>
  <c r="Q4286"/>
  <c r="S4286"/>
  <c r="V4286"/>
  <c r="U4286" s="1"/>
  <c r="Y4286"/>
  <c r="G4287"/>
  <c r="O4287"/>
  <c r="Q4287"/>
  <c r="S4287"/>
  <c r="V4287"/>
  <c r="U4287" s="1"/>
  <c r="Y4287"/>
  <c r="G4288"/>
  <c r="O4288"/>
  <c r="Q4288"/>
  <c r="S4288"/>
  <c r="V4288"/>
  <c r="U4288" s="1"/>
  <c r="Y4288"/>
  <c r="G4289"/>
  <c r="O4289"/>
  <c r="Q4289"/>
  <c r="S4289"/>
  <c r="V4289"/>
  <c r="U4289" s="1"/>
  <c r="Y4289"/>
  <c r="G4290"/>
  <c r="O4290"/>
  <c r="Q4290"/>
  <c r="S4290"/>
  <c r="V4290"/>
  <c r="U4290" s="1"/>
  <c r="Y4290"/>
  <c r="G4291"/>
  <c r="O4291"/>
  <c r="Q4291"/>
  <c r="S4291"/>
  <c r="V4291"/>
  <c r="U4291" s="1"/>
  <c r="Y4291"/>
  <c r="G4292"/>
  <c r="O4292"/>
  <c r="Q4292"/>
  <c r="S4292"/>
  <c r="V4292"/>
  <c r="U4292" s="1"/>
  <c r="Y4292"/>
  <c r="G4293"/>
  <c r="O4293"/>
  <c r="Q4293"/>
  <c r="S4293"/>
  <c r="V4293"/>
  <c r="U4293" s="1"/>
  <c r="Y4293"/>
  <c r="G4294"/>
  <c r="O4294"/>
  <c r="Q4294"/>
  <c r="S4294"/>
  <c r="V4294"/>
  <c r="U4294" s="1"/>
  <c r="Y4294"/>
  <c r="G4295"/>
  <c r="O4295"/>
  <c r="Q4295"/>
  <c r="S4295"/>
  <c r="V4295"/>
  <c r="U4295" s="1"/>
  <c r="Y4295"/>
  <c r="G4296"/>
  <c r="O4296"/>
  <c r="Q4296"/>
  <c r="S4296"/>
  <c r="V4296"/>
  <c r="U4296" s="1"/>
  <c r="Y4296"/>
  <c r="G4297"/>
  <c r="O4297"/>
  <c r="Q4297"/>
  <c r="S4297"/>
  <c r="V4297"/>
  <c r="U4297" s="1"/>
  <c r="Y4297"/>
  <c r="G4298"/>
  <c r="O4298"/>
  <c r="Q4298"/>
  <c r="S4298"/>
  <c r="V4298"/>
  <c r="U4298" s="1"/>
  <c r="Y4298"/>
  <c r="G4299"/>
  <c r="O4299"/>
  <c r="Q4299"/>
  <c r="S4299"/>
  <c r="V4299"/>
  <c r="U4299" s="1"/>
  <c r="Y4299"/>
  <c r="G4300"/>
  <c r="O4300"/>
  <c r="Q4300"/>
  <c r="S4300"/>
  <c r="V4300"/>
  <c r="U4300" s="1"/>
  <c r="Y4300"/>
  <c r="G4301"/>
  <c r="O4301"/>
  <c r="Q4301"/>
  <c r="S4301"/>
  <c r="V4301"/>
  <c r="U4301" s="1"/>
  <c r="Y4301"/>
  <c r="G4302"/>
  <c r="O4302"/>
  <c r="Q4302"/>
  <c r="S4302"/>
  <c r="V4302"/>
  <c r="U4302" s="1"/>
  <c r="Y4302"/>
  <c r="G4303"/>
  <c r="O4303"/>
  <c r="Q4303"/>
  <c r="S4303"/>
  <c r="V4303"/>
  <c r="U4303" s="1"/>
  <c r="Y4303"/>
  <c r="G4304"/>
  <c r="O4304"/>
  <c r="Q4304"/>
  <c r="S4304"/>
  <c r="V4304"/>
  <c r="U4304" s="1"/>
  <c r="Y4304"/>
  <c r="G4305"/>
  <c r="O4305"/>
  <c r="Q4305"/>
  <c r="S4305"/>
  <c r="V4305"/>
  <c r="U4305" s="1"/>
  <c r="Y4305"/>
  <c r="G4306"/>
  <c r="O4306"/>
  <c r="Q4306"/>
  <c r="S4306"/>
  <c r="V4306"/>
  <c r="U4306" s="1"/>
  <c r="Y4306"/>
  <c r="G4307"/>
  <c r="O4307"/>
  <c r="Q4307"/>
  <c r="S4307"/>
  <c r="V4307"/>
  <c r="U4307" s="1"/>
  <c r="Y4307"/>
  <c r="G4308"/>
  <c r="O4308"/>
  <c r="Q4308"/>
  <c r="S4308"/>
  <c r="V4308"/>
  <c r="U4308" s="1"/>
  <c r="Y4308"/>
  <c r="G4309"/>
  <c r="O4309"/>
  <c r="Q4309"/>
  <c r="S4309"/>
  <c r="V4309"/>
  <c r="U4309" s="1"/>
  <c r="Y4309"/>
  <c r="G4310"/>
  <c r="O4310"/>
  <c r="Q4310"/>
  <c r="S4310"/>
  <c r="V4310"/>
  <c r="U4310" s="1"/>
  <c r="Y4310"/>
  <c r="G4311"/>
  <c r="O4311"/>
  <c r="Q4311"/>
  <c r="S4311"/>
  <c r="V4311"/>
  <c r="U4311" s="1"/>
  <c r="Y4311"/>
  <c r="G4312"/>
  <c r="O4312"/>
  <c r="Q4312"/>
  <c r="S4312"/>
  <c r="V4312"/>
  <c r="U4312" s="1"/>
  <c r="Y4312"/>
  <c r="G4313"/>
  <c r="O4313"/>
  <c r="Q4313"/>
  <c r="S4313"/>
  <c r="V4313"/>
  <c r="U4313" s="1"/>
  <c r="Y4313"/>
  <c r="G4314"/>
  <c r="O4314"/>
  <c r="Q4314"/>
  <c r="S4314"/>
  <c r="V4314"/>
  <c r="U4314" s="1"/>
  <c r="Y4314"/>
  <c r="G4315"/>
  <c r="O4315"/>
  <c r="Q4315"/>
  <c r="S4315"/>
  <c r="V4315"/>
  <c r="U4315" s="1"/>
  <c r="Y4315"/>
  <c r="G4316"/>
  <c r="O4316"/>
  <c r="Q4316"/>
  <c r="S4316"/>
  <c r="V4316"/>
  <c r="U4316" s="1"/>
  <c r="Y4316"/>
</calcChain>
</file>

<file path=xl/sharedStrings.xml><?xml version="1.0" encoding="utf-8"?>
<sst xmlns="http://schemas.openxmlformats.org/spreadsheetml/2006/main" count="30331" uniqueCount="890">
  <si>
    <t>codigo</t>
  </si>
  <si>
    <t>observador</t>
  </si>
  <si>
    <t>fecha</t>
  </si>
  <si>
    <t>año</t>
  </si>
  <si>
    <t>tiempo inicio</t>
  </si>
  <si>
    <t>tiempo final</t>
  </si>
  <si>
    <t>tiempo total</t>
  </si>
  <si>
    <t>epoca</t>
  </si>
  <si>
    <t>no. buceo</t>
  </si>
  <si>
    <t>no. replica</t>
  </si>
  <si>
    <t>no. transecto</t>
  </si>
  <si>
    <t>sitio</t>
  </si>
  <si>
    <t>sitio en extenso</t>
  </si>
  <si>
    <t>tipo de sitio</t>
  </si>
  <si>
    <t>prof inicial (ft)</t>
  </si>
  <si>
    <t>prof inicial (m)</t>
  </si>
  <si>
    <t>prof final (ft)</t>
  </si>
  <si>
    <t>prof final (m)</t>
  </si>
  <si>
    <t>prof max (ft)</t>
  </si>
  <si>
    <t>prof max (m)</t>
  </si>
  <si>
    <t>prof X (ft)</t>
  </si>
  <si>
    <t>prof X (m)</t>
  </si>
  <si>
    <t>latitud (N)</t>
  </si>
  <si>
    <t>Longitud (W)</t>
  </si>
  <si>
    <t>temperatura (°F)</t>
  </si>
  <si>
    <t>temperatura (°C)</t>
  </si>
  <si>
    <t>visibilidad (m)</t>
  </si>
  <si>
    <t>especie</t>
  </si>
  <si>
    <t>abundancia total</t>
  </si>
  <si>
    <t>Distancia</t>
  </si>
  <si>
    <t>Direccion</t>
  </si>
  <si>
    <t>Abundancia  NO extrapolada</t>
  </si>
  <si>
    <t>Observaciones</t>
  </si>
  <si>
    <t>INREBA-210806-AM-1-1-DI</t>
  </si>
  <si>
    <t>Abraham Mayoral</t>
  </si>
  <si>
    <t>Babencho</t>
  </si>
  <si>
    <t>Reventadora de Babencho, Isla Natividad Baja California Sur</t>
  </si>
  <si>
    <t>n/d</t>
  </si>
  <si>
    <t>n/a</t>
  </si>
  <si>
    <t>INREBA-210806-AR-1-2-DI</t>
  </si>
  <si>
    <t>Alonso Ramirez</t>
  </si>
  <si>
    <t>INREBA-210806-AR-2-3-DI</t>
  </si>
  <si>
    <t>INREBA-210806-AG-1-4-DI</t>
  </si>
  <si>
    <t>Alonso Grosso</t>
  </si>
  <si>
    <t>INREBA-210806-AG-2-5-DI</t>
  </si>
  <si>
    <t>INREBA-230806-AM-1-6-DI</t>
  </si>
  <si>
    <t>INREBA-230806-AM-2-7-DI</t>
  </si>
  <si>
    <t>INREBA-230806-AR-1-9-DI</t>
  </si>
  <si>
    <t>INREBA-230806-AR-2-10-DI</t>
  </si>
  <si>
    <t>INREBA-230806-AG-1-10-DI</t>
  </si>
  <si>
    <t>INREBA-230806-AG-2-11-DI</t>
  </si>
  <si>
    <t>INLADU-180806-AM-1-1-DI</t>
  </si>
  <si>
    <t>La Dulce</t>
  </si>
  <si>
    <t>La Dulce, Isla Natividad Baja California Sur</t>
  </si>
  <si>
    <t>INLADU-180806-AM-2-2-DI</t>
  </si>
  <si>
    <t>INLADU-180806-AR-1-3-DI</t>
  </si>
  <si>
    <t>INLADU-180806-AR-2-4-DI</t>
  </si>
  <si>
    <t>INLADU-180806-AG-1-5-DI</t>
  </si>
  <si>
    <t>INLADU-180806-AG-1-6-DI</t>
  </si>
  <si>
    <t>INLADU-220806-AM-1-7-DI</t>
  </si>
  <si>
    <t>INLADU-220806-AM-2-8-DI</t>
  </si>
  <si>
    <t>INLADU-220806-AR-1-9-DI</t>
  </si>
  <si>
    <t>INLADU-220806-AR-2-10-DI</t>
  </si>
  <si>
    <t>INLADU-220806-AG-1-11-DI</t>
  </si>
  <si>
    <t>INLADU-220806-AG-2-12-DI</t>
  </si>
  <si>
    <t>INLAPL-140806-AM-1-1-DI</t>
  </si>
  <si>
    <t>La Plana/Las Cuevas</t>
  </si>
  <si>
    <t>La Plana/Las Cuevas, Isla Natividad Baja California Sur</t>
  </si>
  <si>
    <t>INLAPL-140806-AM-2-2-DI</t>
  </si>
  <si>
    <t>INLAPL-140806-AR-1-3-DI</t>
  </si>
  <si>
    <t>INLAPL-140806-AR-2-4-DI</t>
  </si>
  <si>
    <t>INLAPL-140806-AG-1-5-DI</t>
  </si>
  <si>
    <t>INLAPL-140806-AG-2-6-DI</t>
  </si>
  <si>
    <t>INLAPL-150806-AM-1-7-DI</t>
  </si>
  <si>
    <t>INLAPL-150806-AM-2-8-DI</t>
  </si>
  <si>
    <t>INLAPL-150806-AM-2-9-DI</t>
  </si>
  <si>
    <t>INLAPL-150806-AR-1-10-DI</t>
  </si>
  <si>
    <t>INLAPL-150806-AR-2-12-DI</t>
  </si>
  <si>
    <t>INLAPL-150806-AR-2-13-DI</t>
  </si>
  <si>
    <t>INLAPL-150806-AG-1-14-DI</t>
  </si>
  <si>
    <t>INLAPL-150806-AG-2-15-DI</t>
  </si>
  <si>
    <t>INLAPL-150806-AG-2-16-DI</t>
  </si>
  <si>
    <t>INLAPL-160806-AM-1-17-DI</t>
  </si>
  <si>
    <t>INLAPL-160806-AM-2-18-DI</t>
  </si>
  <si>
    <t>INLAPL-160806-AM-2-19-DI</t>
  </si>
  <si>
    <t>INLAPL-160806-AR-1-20-DI</t>
  </si>
  <si>
    <t>INLAPL-160806-AR-2-21-DI</t>
  </si>
  <si>
    <t>INLAPL-160806-AR-2-22-DI</t>
  </si>
  <si>
    <t>INLAPL-160806-AG-1-23-DI</t>
  </si>
  <si>
    <t>INLAPL-160806-AG-2-24-DI</t>
  </si>
  <si>
    <t>INLAPL-160806-AG-2-25-DI</t>
  </si>
  <si>
    <t>INLAPL-170806-AM-1-26-DI</t>
  </si>
  <si>
    <t>INLAPL-170806-AM-2-27-DI</t>
  </si>
  <si>
    <t>INLAPL-170806-AR-1-28-DI</t>
  </si>
  <si>
    <t>INLAPL-170806-AR-2-29-DI</t>
  </si>
  <si>
    <t>INLAPL-170806-AG-1-30-DI</t>
  </si>
  <si>
    <t>INLAPL-170806-AG-2-31-DI</t>
  </si>
  <si>
    <t>INPUPR-190806-AM-1-1-DI</t>
  </si>
  <si>
    <t>Punta Prieta</t>
  </si>
  <si>
    <t>Punta Prieta, Isla Natividad Baja California Sur</t>
  </si>
  <si>
    <t>INPUPR-190806-AM-2-2-DI</t>
  </si>
  <si>
    <t>INPUPR-190806-AR-1-3-DI</t>
  </si>
  <si>
    <t>INPUPR-190806-AR-2-4-DI</t>
  </si>
  <si>
    <t>INPUPR-190806-AG-1-5-DI</t>
  </si>
  <si>
    <t>INPUPR-190806-AG-1-6-DI</t>
  </si>
  <si>
    <t>INPUPR-250806-AM-1-7-DI</t>
  </si>
  <si>
    <t>INPUPR-250806-AM-2-8-DI</t>
  </si>
  <si>
    <t>INPUPR-250806-AR-1-9-DI</t>
  </si>
  <si>
    <t>INPUPR-250806-AR-2-10-DI</t>
  </si>
  <si>
    <t>INPUPR-250806-AG-1-11-DI</t>
  </si>
  <si>
    <t>INPUPR-250806-AG-2-12-DI</t>
  </si>
  <si>
    <t>INREBA-230707-AM-1-1-DI</t>
  </si>
  <si>
    <t>INREBA-230707-AM-2-2-DI</t>
  </si>
  <si>
    <t>INREBA-230707-AR-1-3-DI</t>
  </si>
  <si>
    <t>INREBA-230707-AR-2-4-DI</t>
  </si>
  <si>
    <t>INREBA-230707-AG-1-5-DI</t>
  </si>
  <si>
    <t>INREBA-230707-AG-2-6-DI</t>
  </si>
  <si>
    <t>INREBA-230707-MR-1-7-DI</t>
  </si>
  <si>
    <t>Mario Rojo</t>
  </si>
  <si>
    <t>INREBA-230707-MR-2-8-DI</t>
  </si>
  <si>
    <t>INREBA-010807-AM-1-9-DI</t>
  </si>
  <si>
    <t>INREBA-010807-AM-2-10-DI</t>
  </si>
  <si>
    <t>INREBA-010807-AM-3-11-DI</t>
  </si>
  <si>
    <t>INREBA-010807-AG-1-12-DI</t>
  </si>
  <si>
    <t>INREBA-010807-AG-2-13-DI</t>
  </si>
  <si>
    <t>INREBA-010807-AG-3-14-DI</t>
  </si>
  <si>
    <t>INREBA-010807-MR-1-15-DI</t>
  </si>
  <si>
    <t>INREBA-010807-MR-2-16-DI</t>
  </si>
  <si>
    <t>INLABA-280707-AM-1-1-DI</t>
  </si>
  <si>
    <t>La Barrita</t>
  </si>
  <si>
    <t>INLABA-280707-AM-2-2-DI</t>
  </si>
  <si>
    <t>INLABA-300707-AM-1-3-DI</t>
  </si>
  <si>
    <t>basura, hojas de sargazo y laminaria</t>
  </si>
  <si>
    <t>INLABA-300707-AM-2-4-DI</t>
  </si>
  <si>
    <t>INLABA-280707-AR-1-5-DI</t>
  </si>
  <si>
    <t>INLABA-280707-AR-2-6-DI</t>
  </si>
  <si>
    <t>INLABA-300707-AR-1-7-DI</t>
  </si>
  <si>
    <t>INLABA-300707-AR-2-8-DI</t>
  </si>
  <si>
    <t>INLABA-280707-AG-1-9-DI</t>
  </si>
  <si>
    <t>INLABA-280707-AG-2-10-DI</t>
  </si>
  <si>
    <t>INLABA-300707-AG-1-11-DI</t>
  </si>
  <si>
    <t>INLABA-300707-AG-2-12-DI</t>
  </si>
  <si>
    <t>INLABA-280707-MR-1-13-DI</t>
  </si>
  <si>
    <t>INLABA-280707-MR-2-14-DI</t>
  </si>
  <si>
    <t>INLABA-300707-MR-1-15-DI</t>
  </si>
  <si>
    <t>INLABA-300707-MR-2-16-DI</t>
  </si>
  <si>
    <t>INLADU-240707-AM-1-1-DI</t>
  </si>
  <si>
    <t>INLADU-240707-AM-2-2-DI</t>
  </si>
  <si>
    <t>INLADU-240707-AR-1-3-DI</t>
  </si>
  <si>
    <t>INLADU-240707-AR-2-4-DI</t>
  </si>
  <si>
    <t>INLADU-240707-AG-1-5-DI</t>
  </si>
  <si>
    <t>INLADU-240707-AG-2-6-DI</t>
  </si>
  <si>
    <t>INLADU-240707-MR-1-7-DI</t>
  </si>
  <si>
    <t>INLADU-240707-MR-2-8-DI</t>
  </si>
  <si>
    <t>INLADU-260707-AM-1-9-DI</t>
  </si>
  <si>
    <t>INLADU-260707-AM-2-10-DI</t>
  </si>
  <si>
    <t>INLADU-260707-AR-1-11-DI</t>
  </si>
  <si>
    <t>INLADU-260707-AR-2-12-DI</t>
  </si>
  <si>
    <t>INLADU-260707-AG-1-13-DI</t>
  </si>
  <si>
    <t>INLADU-260707-AG-2-14-DI</t>
  </si>
  <si>
    <t>INLADU-260707-MR-1-15-DI</t>
  </si>
  <si>
    <t>INLADU-260707-MR-2-16-DI</t>
  </si>
  <si>
    <t>INLAGU-270707-AM-1-1-DI</t>
  </si>
  <si>
    <t xml:space="preserve">La Guanera </t>
  </si>
  <si>
    <t>La Guanera, Isla Natividad, Baja California Sur</t>
  </si>
  <si>
    <t>INLAGU-270707-AM-2-2-DI</t>
  </si>
  <si>
    <t>INLAGU-270707-AR-1-3-DI</t>
  </si>
  <si>
    <t>INLAGU-270707-AR-2-4-DI</t>
  </si>
  <si>
    <t>INLAGU-270707-AG-1-5-DI</t>
  </si>
  <si>
    <t>INLAGU-270707-AG-2-6-DI</t>
  </si>
  <si>
    <t>INLAGU-270707-MR-1-7-DI</t>
  </si>
  <si>
    <t>INLAGU-270707-MR-2-8-DI</t>
  </si>
  <si>
    <t>INLAGU-310707-AM-2-9-DI</t>
  </si>
  <si>
    <t>INLAGU-310707-AR-2-10-DI</t>
  </si>
  <si>
    <t>INLAGU-310707-AG-2-11-DI</t>
  </si>
  <si>
    <t>INLAGU-310707-MR-2-12-DI</t>
  </si>
  <si>
    <t>INLAGU-020807-AM-2-13-DI</t>
  </si>
  <si>
    <t>INLAGU-020807-AG-2-14-DI</t>
  </si>
  <si>
    <t>INLAGU-020807-MR-2-15-DI</t>
  </si>
  <si>
    <t>INLAPL-280707-AM-1-1-DI</t>
  </si>
  <si>
    <t>INLAPL-200707-AM-2-2-DI</t>
  </si>
  <si>
    <t>INLAPL-210707-AM-1-3-DI</t>
  </si>
  <si>
    <t>INLAPL-210707-AM-2-4-DI</t>
  </si>
  <si>
    <t>INLAPL-200707-AR-1-5-DI</t>
  </si>
  <si>
    <t>INLAPL-200707-AR-2-6-DI</t>
  </si>
  <si>
    <t>INLAPL-210707-AR-1-7-DI</t>
  </si>
  <si>
    <t>INLAPL-210707-AR-2-8-DI</t>
  </si>
  <si>
    <t>INLAPL-200707-AG-1-9-DI</t>
  </si>
  <si>
    <t>INLAPL-200707-AG-2-10-DI</t>
  </si>
  <si>
    <t>INLAPL-210707-AG-1-11-DI</t>
  </si>
  <si>
    <t>INLAPL-210707-AG-2-12-DI</t>
  </si>
  <si>
    <t>INLAPL-200707-MR-1-13-DI</t>
  </si>
  <si>
    <t>INLAPL-200707-MR-2-14-DI</t>
  </si>
  <si>
    <t>INLAPL-210707-MR-1-15-DI</t>
  </si>
  <si>
    <t>INLAPL-210707-MR-2-16-DI</t>
  </si>
  <si>
    <t>INLAPL-020807-AM-1-17-DI</t>
  </si>
  <si>
    <t>INLAPL-020807-AG-1-18-DI</t>
  </si>
  <si>
    <t>INLAPL-020807-MR-1-19-DI</t>
  </si>
  <si>
    <t>INPUPR-190707-AM-1-1-DI</t>
  </si>
  <si>
    <t>INPUPR-190707-AM-2-2-DI</t>
  </si>
  <si>
    <t>INPUPR-120707-AR-1-3-DI</t>
  </si>
  <si>
    <t>INPUPR-120707-AR-2-4-DI</t>
  </si>
  <si>
    <t>INPUPR-190707-AG-1-5-DI</t>
  </si>
  <si>
    <t>INPUPR-190707-AG-2-6-DI</t>
  </si>
  <si>
    <t>INPUPR-190707-MR-1-7-DI</t>
  </si>
  <si>
    <t>INPUPR-190707-MR-2-8-DI</t>
  </si>
  <si>
    <t>INPUPR-250707-AM-1-9-DI</t>
  </si>
  <si>
    <t>INPUPR-250707-AR-1-10-DI</t>
  </si>
  <si>
    <t>INPUPR-250707-AG-1-11-DI</t>
  </si>
  <si>
    <t>INPUPR-250707-MR-1-12-DI</t>
  </si>
  <si>
    <t>INPUPR-310707-AM-1-13-DI</t>
  </si>
  <si>
    <t>INPUPR-310707-AR-1-14-DI</t>
  </si>
  <si>
    <t>INPUPR-310707-AG-1-15-DI</t>
  </si>
  <si>
    <t>INPUPR-310707-MR-1-16-DI</t>
  </si>
  <si>
    <t>INPUPR-020807-MR-3-18-DI</t>
  </si>
  <si>
    <t>INPUPR-190707-CS-1-19-DI</t>
  </si>
  <si>
    <t>Craig Shuman</t>
  </si>
  <si>
    <t>INPUPR-190707-CS-2-20-DI</t>
  </si>
  <si>
    <t>INREBA-290708-AM-1-1-DI</t>
  </si>
  <si>
    <t>INREBA-290708-AM-2-2-DI</t>
  </si>
  <si>
    <t>INREBA-290708-AR-1-3-DI</t>
  </si>
  <si>
    <t>INREBA-290708-AR-2-4-DI</t>
  </si>
  <si>
    <t>INREBA-290708-AH-1-5-DI</t>
  </si>
  <si>
    <t>Arturo Hernandez</t>
  </si>
  <si>
    <t>INREBA-290708-AH-2-6-DI</t>
  </si>
  <si>
    <t>INREBA-290708-AZ-1-7-DI</t>
  </si>
  <si>
    <t>Alberto Zuñiga</t>
  </si>
  <si>
    <t>INREBA-290708-AZ-2-8-DI</t>
  </si>
  <si>
    <t>INREBA-290708-AG-1-9-DI</t>
  </si>
  <si>
    <t>INREBA-290708-AG-2-10-DI</t>
  </si>
  <si>
    <t>INREBA-290708-MR-1-11-DI</t>
  </si>
  <si>
    <t>INREBA-290708-MR-2-12-DI</t>
  </si>
  <si>
    <t>INLABA-250708-AM-2-1-DI</t>
  </si>
  <si>
    <t>La Barrita de los Anegados, Isla Natividad, Baja California Sur</t>
  </si>
  <si>
    <t>INLABA-250708-AR-2-2-DI</t>
  </si>
  <si>
    <t>INLABA-250708-AH-2-3-DI</t>
  </si>
  <si>
    <t>INLABA-250708-AZ-2-4-DI</t>
  </si>
  <si>
    <t>INLABA-250708-JC-2-5-DI</t>
  </si>
  <si>
    <t>Jhonatan Castro</t>
  </si>
  <si>
    <t>INLABA-250708-MR-2-6-DI</t>
  </si>
  <si>
    <t>INLABA-010808-AM-1-7-DI</t>
  </si>
  <si>
    <t>INLABA-010808-AM-2-8-DI</t>
  </si>
  <si>
    <t>INLABA-010808-AH-1-9-DI</t>
  </si>
  <si>
    <t>INLABA-010808-AH-1-10-DI</t>
  </si>
  <si>
    <t>INLABA-010808-AH-2-11-DI</t>
  </si>
  <si>
    <t>INLABA-010808-AH-2-12-DI</t>
  </si>
  <si>
    <t>INLABA-010808-AZ-1-13-DI</t>
  </si>
  <si>
    <t>INLABA-010808-AZ-2-14-DI</t>
  </si>
  <si>
    <t>INLABA-010808-MR-1-15-DI</t>
  </si>
  <si>
    <t>INLABA-010808-MR-1-16-DI</t>
  </si>
  <si>
    <t>INLABA-010808-MR-2-17-DI</t>
  </si>
  <si>
    <t>INLABA-010808-MR-2-18-DI</t>
  </si>
  <si>
    <t>INLABA-010808-SM-2-19-DI</t>
  </si>
  <si>
    <t>Sergio Mendoza</t>
  </si>
  <si>
    <t>INLABA-010808-SM-1-20-DI</t>
  </si>
  <si>
    <t>INLADU-260708-AM-1-1-DI</t>
  </si>
  <si>
    <t>INLADU-260708-AM-2-2-DI</t>
  </si>
  <si>
    <t>INLADU-260708-AR-1-3-DI</t>
  </si>
  <si>
    <t>INLADU-260708-AR-2-4-DI</t>
  </si>
  <si>
    <t>INLADU-260708-AH-1-5-DI</t>
  </si>
  <si>
    <t>Mucho abanico de mar chico</t>
  </si>
  <si>
    <t>INLADU-260708-AH-2-6-DI</t>
  </si>
  <si>
    <t>INLADU-260708-AZ-1-7-DI</t>
  </si>
  <si>
    <t>INLADU-260708-AZ-2-8-DI</t>
  </si>
  <si>
    <t>INLADU-260708-JC-1-9-DI</t>
  </si>
  <si>
    <t>INLADU-260708-JC-2-10-DI</t>
  </si>
  <si>
    <t>INLADU-260708-MR-1-11-DI</t>
  </si>
  <si>
    <t>INLADU-260708-MR-2-12-DI</t>
  </si>
  <si>
    <t>INLADU-280708-AM-1-13-DI</t>
  </si>
  <si>
    <t>INLADU-280708-AR-1-14-DI</t>
  </si>
  <si>
    <t>INLADU-280708-AH-1-15-DI</t>
  </si>
  <si>
    <t>INLADU-280708-MR-1-16-DI</t>
  </si>
  <si>
    <t>INLAGU-230708-AM-1-1-DI</t>
  </si>
  <si>
    <t>INLAGU-230708-AM-2-2-DI</t>
  </si>
  <si>
    <t>INLAGU-230708-AR-1-3-DI</t>
  </si>
  <si>
    <t>INLAGU-230708-AR-2-4-DI</t>
  </si>
  <si>
    <t>INLAGU-230708-AH-1-5-DI</t>
  </si>
  <si>
    <t>INLAGU-230708-AH-2-6-DI</t>
  </si>
  <si>
    <t>INLAGU-230708-AZ-1-7-DI</t>
  </si>
  <si>
    <t>INLAGU-230708-AZ-2-8-DI</t>
  </si>
  <si>
    <t>INLAGU-230708-JC-1-9-DI</t>
  </si>
  <si>
    <t>INLAGU-230708-JC-2-10-DI</t>
  </si>
  <si>
    <t>INLAGU-230708-MR-1-11-DI</t>
  </si>
  <si>
    <t>INLAGU-230708-MR-2-12-DI</t>
  </si>
  <si>
    <t>INLAGU-240708-AM-1-13-DI</t>
  </si>
  <si>
    <t>INLAGU-240708-AR-1-14-DI</t>
  </si>
  <si>
    <t>INLAGU-240708-AH-1-15-DI</t>
  </si>
  <si>
    <t>INLAGU-240708-MR-1-16-DI</t>
  </si>
  <si>
    <t>INLAGU-020808-AH-1-17-DI</t>
  </si>
  <si>
    <t>INLAGU-020808-AH-2-18-DI</t>
  </si>
  <si>
    <t>INLAGU-020808-AZ-1-19-DI</t>
  </si>
  <si>
    <t>INLAGU-020808-MR-1-20-DI</t>
  </si>
  <si>
    <t>INLAGU-020808-MR-2-21-DI</t>
  </si>
  <si>
    <t>INLAPL-240708-AM-1-1-DI</t>
  </si>
  <si>
    <t>INLAPL-240708-AR-1-2-DI</t>
  </si>
  <si>
    <t>INLAPL-240708-AH-1-3-DI</t>
  </si>
  <si>
    <t>INLAPL-240708-AZ-1-4-DI</t>
  </si>
  <si>
    <t>INLAPL-240708-JC-1-5-DI</t>
  </si>
  <si>
    <t>INLAPL-240708-MR-1-6-DI</t>
  </si>
  <si>
    <t>INLAPL-280708-AM-2-7-DI</t>
  </si>
  <si>
    <t>INLAPL-280708-AR-2-8-DI</t>
  </si>
  <si>
    <t>INLAPL-280708-AH-2-9-DI</t>
  </si>
  <si>
    <t>INLAPL-280708-AZ-2-10-DI</t>
  </si>
  <si>
    <t>INLAPL-280708-AG-2-11-DI</t>
  </si>
  <si>
    <t>INLAPL-280708-MR-2-12-DI</t>
  </si>
  <si>
    <t>INLAPL-300708-AM-1-13-DI</t>
  </si>
  <si>
    <t>INLAPL-300708-AR-1-14-DI</t>
  </si>
  <si>
    <t>INLAPL-040808-AM-1-15-DI</t>
  </si>
  <si>
    <t>INLAPL-040808-AH-1-16-DI</t>
  </si>
  <si>
    <t>INLAPL-040808-AH-1-17-DI</t>
  </si>
  <si>
    <t>INLAPL-040808-AZ-1-18-DI</t>
  </si>
  <si>
    <t>INLAPL-040808-MR-1-19-DI</t>
  </si>
  <si>
    <t>INPUPR-220708-AM-1-1-DI</t>
  </si>
  <si>
    <t>INPUPR-220708-AM-2-2-DI</t>
  </si>
  <si>
    <t>INPUPR-220708-AR-1-3-DI</t>
  </si>
  <si>
    <t>INPUPR-220708-AR-2-4-DI</t>
  </si>
  <si>
    <t>INPUPR-220708-AH-1-5-DI</t>
  </si>
  <si>
    <t>INPUPR-220708-AH-2-6-DI</t>
  </si>
  <si>
    <t>INPUPR-220708-AZ-1-7-DI</t>
  </si>
  <si>
    <t>INPUPR-220708-AZ-2-8-DI</t>
  </si>
  <si>
    <t>INPUPR-220708-JF-1-9-DI</t>
  </si>
  <si>
    <t>Jesus Flores</t>
  </si>
  <si>
    <t>INPUPR-220708-JF-2-10-DI</t>
  </si>
  <si>
    <t>INPUPR-220708-MR-1-11-DI</t>
  </si>
  <si>
    <t>INPUPR-220708-MR-2-12-DI</t>
  </si>
  <si>
    <t>INPUPR-250708-AM-1-13-DI</t>
  </si>
  <si>
    <t>INPUPR-250708-AR-1-14-DI</t>
  </si>
  <si>
    <t>INPUPR-250708-AH-1-15-DI</t>
  </si>
  <si>
    <t>INPUPR-250708-MR-1-16-DI</t>
  </si>
  <si>
    <t>INPUPR-020808-AM-1-17-DI</t>
  </si>
  <si>
    <t>INPUPR-020808-AH-1-18-DI</t>
  </si>
  <si>
    <t>INPUPR-020808-AH-1-19-DI</t>
  </si>
  <si>
    <t>INPUPR-020808-AZ-1-20-DI</t>
  </si>
  <si>
    <t>INPUPR-020808-MR-1-21-DI</t>
  </si>
  <si>
    <t>INPUPR-020808-MR-1-22-DI</t>
  </si>
  <si>
    <t>INREBA-040809-AM-1-1-DI</t>
  </si>
  <si>
    <t>Fuerte</t>
  </si>
  <si>
    <t>INREBA-040809-AM-2-2-DI</t>
  </si>
  <si>
    <t>INREBA-040809-AH-1-3-DI</t>
  </si>
  <si>
    <t>Enfermo</t>
  </si>
  <si>
    <t>INREBA-040809-AH-2-4-DI</t>
  </si>
  <si>
    <t>INREBA-040809-AZ-1-5-DI</t>
  </si>
  <si>
    <t>INREBA-040809-AZ-2-6-DI</t>
  </si>
  <si>
    <t>INREBA-040809-GM-1-7-DI</t>
  </si>
  <si>
    <t>INREBA-040809-GM-2-8-DI</t>
  </si>
  <si>
    <t>INREBA-040809-JC-1-9-DI</t>
  </si>
  <si>
    <t>INREBA-040809-JC-2-10-DI</t>
  </si>
  <si>
    <t>INREBA-040809-MR-1-11-DI</t>
  </si>
  <si>
    <t>INREBA-040809-MR-2-12-DI</t>
  </si>
  <si>
    <t>INREBA-040809-SM-1-13-DI</t>
  </si>
  <si>
    <t>INREBA-040809-SM-2-14-DI</t>
  </si>
  <si>
    <t>INLABA-080809-AM-1-1-DI</t>
  </si>
  <si>
    <t xml:space="preserve">La Barrita </t>
  </si>
  <si>
    <t>INLABA-080809-AH-1-2-DI</t>
  </si>
  <si>
    <t>INLABA-080809-AZ-1-3-DI</t>
  </si>
  <si>
    <t>INLABA-080809-AZ-2-4-DI</t>
  </si>
  <si>
    <t>INLABA-080809-AG-1-5-DI</t>
  </si>
  <si>
    <t>INLABA-080809-AG-2-6-DI</t>
  </si>
  <si>
    <t>INLABA-080809-JC-1-7-DI</t>
  </si>
  <si>
    <t>INLABA-080809-JC-2-8-DI</t>
  </si>
  <si>
    <t>INLABA-080809-MR-1-9-DI</t>
  </si>
  <si>
    <t>INLABA-080809-SM-1-10-DI</t>
  </si>
  <si>
    <t>INLABA-080809-SM-2-11-DI</t>
  </si>
  <si>
    <t>INLABA-100809-AM-1-12-DI</t>
  </si>
  <si>
    <t>INLABA-100809-AM-2-13-DI</t>
  </si>
  <si>
    <t>INLABA-100809-AH-1-14-DI</t>
  </si>
  <si>
    <t>INLABA-100809-AH-2-15-DI</t>
  </si>
  <si>
    <t>INLABA-100809-AZ-16-16-DI</t>
  </si>
  <si>
    <t>INLABA-100809-AZ-2-17-DI</t>
  </si>
  <si>
    <t>INLABA-100809-AG-1-18-DI</t>
  </si>
  <si>
    <t>INLABA-100809-AG-2-19-DI</t>
  </si>
  <si>
    <t>INLABA-100809-JC-1-20-DI</t>
  </si>
  <si>
    <t>INLABA-100809-JC-2-21-DI</t>
  </si>
  <si>
    <t>INLABA-100809-MR-1-22-DI</t>
  </si>
  <si>
    <t>INLABA-100809-MR-2-23-DI</t>
  </si>
  <si>
    <t>INLABA-100809-SM-1-24-DI</t>
  </si>
  <si>
    <t>INLABA-100809-SM-2-25-DI</t>
  </si>
  <si>
    <t>INLADU-310709-AM-1-1-DI</t>
  </si>
  <si>
    <t>INLADU-310709-AM-2-2-DI</t>
  </si>
  <si>
    <t>INLADU-310709-AH-1-3-DI</t>
  </si>
  <si>
    <t>INLADU-310709-AH-2-4-DI</t>
  </si>
  <si>
    <t>INLADU-310709-AZ-1-5-DI</t>
  </si>
  <si>
    <t xml:space="preserve"> </t>
  </si>
  <si>
    <t>INLADU-310709-AZ-2-6-DI</t>
  </si>
  <si>
    <t>INLADU-310709-AG-1-7-DI</t>
  </si>
  <si>
    <t>INLADU-310709-AG-2-8-DI</t>
  </si>
  <si>
    <t>INLADU-310709-JC-1-9-DI</t>
  </si>
  <si>
    <t>INLADU-310709-JC-2-10-DI</t>
  </si>
  <si>
    <t>INLADU-310709-MR-1-11-DI</t>
  </si>
  <si>
    <t>INLADU-310709-MR-2-12-DI</t>
  </si>
  <si>
    <t>INLADU-310709-SM-1-13-DI</t>
  </si>
  <si>
    <t>INLADU-310709-SM-2-14-DI</t>
  </si>
  <si>
    <t>INLADU-310709-CD-1-15-DI</t>
  </si>
  <si>
    <t>Cindy Dawson</t>
  </si>
  <si>
    <t>INLADU-310709-CD-2-16-DI</t>
  </si>
  <si>
    <t>INLADU-310709-CD-1-17-DI</t>
  </si>
  <si>
    <t>INLADU-310709-CD-2-18-DI</t>
  </si>
  <si>
    <t>INLADL-030809-AM-1-19-DI</t>
  </si>
  <si>
    <t>INLADU-030809-AH-1-20-DI</t>
  </si>
  <si>
    <t>INLADU-030809-AZ-1-21-DI</t>
  </si>
  <si>
    <t>INLADU-030809-AG-1-22-DI</t>
  </si>
  <si>
    <t>INLADU-030809-JC-1-23-DI</t>
  </si>
  <si>
    <t>INLADU-030809-MR-1-24-DI</t>
  </si>
  <si>
    <t>INLADU-030809-SM-1-25-DI</t>
  </si>
  <si>
    <t>INLAGU-050809-AM-1-1-DI</t>
  </si>
  <si>
    <t>INLAGU-050809-AM-2-2-DI</t>
  </si>
  <si>
    <t>INLAGU-050809-AH-1-3-DI</t>
  </si>
  <si>
    <t>INLAGU-050809-AH-2-4-DI</t>
  </si>
  <si>
    <t>INLAGU-050809-AZ-1-5-DI</t>
  </si>
  <si>
    <t>INLAGU-050809-AZ-2-6-DI</t>
  </si>
  <si>
    <t>INLAGU-050809-AG-1-7-DI</t>
  </si>
  <si>
    <t>INLAGU-050809-AG-2-8-DI</t>
  </si>
  <si>
    <t>INLAGU-050809-JH-1-9-DI</t>
  </si>
  <si>
    <t>INLAGU-050809-JH-2-10-DI</t>
  </si>
  <si>
    <t>INLAGU-050809-MR-1-11-DI</t>
  </si>
  <si>
    <t>INLAGU-050809-MR-2-12-DI</t>
  </si>
  <si>
    <t>INLAGU-050809-SM-1-13-DI</t>
  </si>
  <si>
    <t>INLAGU-050809-SM-2-14-DI</t>
  </si>
  <si>
    <t>INLAGU-070809-AM-3-15-DI</t>
  </si>
  <si>
    <t>INLAGU-070809-AH-3-16-DI</t>
  </si>
  <si>
    <t>INLAGU-070809-AZ-3-17-DI</t>
  </si>
  <si>
    <t>INLAGU-070809-JC-3-18-DI</t>
  </si>
  <si>
    <t>INLAGU-070809-MR-3-19-DI</t>
  </si>
  <si>
    <t>INLAGU-070809-SM-3-20-DI</t>
  </si>
  <si>
    <t>INLAGU-080809-AM-3-21-DI</t>
  </si>
  <si>
    <t>INLAGU-080809-AH-3-22-DI</t>
  </si>
  <si>
    <t>INLAGU-080809-MR-3-23-DI</t>
  </si>
  <si>
    <t>INLAPL-010809-AM-1-1-DI</t>
  </si>
  <si>
    <t>INLAPL-010809-AM-2-2-DI</t>
  </si>
  <si>
    <t>INLAPL-010809-AH-1-3-DI</t>
  </si>
  <si>
    <t>INLAPL-010809-AH-2-4-DI</t>
  </si>
  <si>
    <t>INLAPL-010809-AZ-1-5-DI</t>
  </si>
  <si>
    <t>INLAPL-010809-AZ-2-6-DI</t>
  </si>
  <si>
    <t>INLAPL-010809-AG-2-7-DI</t>
  </si>
  <si>
    <t>INLAPL-010809-JC-1-8-DI</t>
  </si>
  <si>
    <t>INLAPL-010809-JC-2-9-DI</t>
  </si>
  <si>
    <t>INLAPL-010809-MR-1-10-DI</t>
  </si>
  <si>
    <t>INLAPL-010809-MR-2-11-DI</t>
  </si>
  <si>
    <t>INLAPL-010809-SM-2-12-DI</t>
  </si>
  <si>
    <t>INLAPL-010809-CD-1-13-DI</t>
  </si>
  <si>
    <t>INLAPL-010809-CD-1-14-DI</t>
  </si>
  <si>
    <t>INLAPL-010809-CD-2-15-DI</t>
  </si>
  <si>
    <t>INLAPL-010809-CD-2-16-DI</t>
  </si>
  <si>
    <t>INLAPL-030809-AM-2-17-DI</t>
  </si>
  <si>
    <t>INLAPL-030809-AH-2-18-DI</t>
  </si>
  <si>
    <t>INLACU-030809-AZ-2-19-DI</t>
  </si>
  <si>
    <t>INLAPL-030809-AG-2-20-DI</t>
  </si>
  <si>
    <t>INLAPL-030809-JC-2-21-DI</t>
  </si>
  <si>
    <t>INLAPL-030809-MR-2-22-DI</t>
  </si>
  <si>
    <t>INLAPL-030809-SM-2-23-DI</t>
  </si>
  <si>
    <t>INLAPL-080809-AH-3-24-DI</t>
  </si>
  <si>
    <t>INLAPL-080809-AZ-3-25-DI</t>
  </si>
  <si>
    <t>INLAPL-080809-SM-3-26-DI</t>
  </si>
  <si>
    <t>INPUPR-060809-AM-1-1-DI</t>
  </si>
  <si>
    <t>INPUPR-060809-AM-2-2-DI</t>
  </si>
  <si>
    <t>INPUPR-060809-AZ-1-3-DI</t>
  </si>
  <si>
    <t>INPUPR-060809-AZ-2-4-DI</t>
  </si>
  <si>
    <t>INPUPR-060809-AG-1-5-DI</t>
  </si>
  <si>
    <t>INPUPR-060809-AG-2-6-DI</t>
  </si>
  <si>
    <t>INPUPR-060809-JC-1-7-DI</t>
  </si>
  <si>
    <t>INPUPR-060809-JC-2-8-DI</t>
  </si>
  <si>
    <t>INPUPR-060809-MR-1-9-DI</t>
  </si>
  <si>
    <t>INPUPR-060809-MR-2-10-DI</t>
  </si>
  <si>
    <t>INPUPR-060809-SM-1-11-DI</t>
  </si>
  <si>
    <t>INPUPR-060809-SM-2-12-DI</t>
  </si>
  <si>
    <t>INPUPR-070809-AM-1-13-DI</t>
  </si>
  <si>
    <t>INPUPR-070809-AM-2-14-DI</t>
  </si>
  <si>
    <t>INPUPR-070809-AH-1-15-DI</t>
  </si>
  <si>
    <t>INPUPR-070809-AH-2-16-DI</t>
  </si>
  <si>
    <t>INPUPR-070809-AZ-1-17-DI</t>
  </si>
  <si>
    <t>INPUPR-070809-AZ-1-18-DI</t>
  </si>
  <si>
    <t>INPUPR-070809-JC-1-19-DI</t>
  </si>
  <si>
    <t>INPUPR-070809-JC-2-20-DI</t>
  </si>
  <si>
    <t>INPUPR-070809-MR-1-21-DI</t>
  </si>
  <si>
    <t>INPUPR-070809-MR-2-22-DI</t>
  </si>
  <si>
    <t>INPUPR-070809-SM-1-23-DI</t>
  </si>
  <si>
    <t>INPUPR-070809-SM-2-24-DI</t>
  </si>
  <si>
    <t>INREBA-290710-AM-1-1-DI</t>
  </si>
  <si>
    <t>INREBA-290710-AM-2-2-DI</t>
  </si>
  <si>
    <t>INREBA-290710-AR-1-3-DI</t>
  </si>
  <si>
    <t>INREBA-290710-AR-2-4-DI</t>
  </si>
  <si>
    <t>INREBA-290710-MR-1-5-DI</t>
  </si>
  <si>
    <t>INREBA-290710-MR-2-6-DI</t>
  </si>
  <si>
    <t>INREBA-290710-AZ-1-7-DI</t>
  </si>
  <si>
    <t>INREBA-290710-AZ-2-8-DI</t>
  </si>
  <si>
    <t>INREBA-290710-AH-1-9-DI</t>
  </si>
  <si>
    <t>INREBA-290710-AH-2-10-DI</t>
  </si>
  <si>
    <t>INREBA-290710-JH-1-11-DI</t>
  </si>
  <si>
    <t>Juan Hernandez</t>
  </si>
  <si>
    <t>INREBA-290710-JH-2-12-DI</t>
  </si>
  <si>
    <t>INREBA-290710-AG-1-13-DI</t>
  </si>
  <si>
    <t>INREBA-290710-AG-2-14-DI</t>
  </si>
  <si>
    <t>INREBA-290710-LV-1-15-DI</t>
  </si>
  <si>
    <t>Leonardo Vazquez</t>
  </si>
  <si>
    <t>INREBA-290710-LV-2-16-DI</t>
  </si>
  <si>
    <t>INREBA-290710-SM-1-17-DI</t>
  </si>
  <si>
    <t>INREBA-290710-SM-2-18-DI</t>
  </si>
  <si>
    <t>INREBA-300710-AM-1-19-DI</t>
  </si>
  <si>
    <t>INREBA-300710-AR-1-20-DI</t>
  </si>
  <si>
    <t>INREBA-300710-MR-1-21-DI</t>
  </si>
  <si>
    <t>INREBA-300710-AZ-1-22-DI</t>
  </si>
  <si>
    <t>INREBA-300710-AH-1-23-DI</t>
  </si>
  <si>
    <t>INREBA-300710-JH-1-24-DI</t>
  </si>
  <si>
    <t>INREBA-300710-SM-1-24-DI</t>
  </si>
  <si>
    <t>INLADU-260710-AM-1-1-DI</t>
  </si>
  <si>
    <t>INLADU-260710-AM-2-2-DI</t>
  </si>
  <si>
    <t>INLADU-260710-AR-1-3-DI</t>
  </si>
  <si>
    <t>INLADU-260710-AR-2-4-DI</t>
  </si>
  <si>
    <t>INLADU-260710-MR-1-5-DI</t>
  </si>
  <si>
    <t>INLADU-260710-MR-2-6-DI</t>
  </si>
  <si>
    <t>INLADU-260710-AZ-1-7-DI</t>
  </si>
  <si>
    <t>INLADU-260710-AZ-2-8-DI</t>
  </si>
  <si>
    <t>INLADU-260710-AH-1-9-DI</t>
  </si>
  <si>
    <t>INLADU-260710-AH-2-10-DI</t>
  </si>
  <si>
    <t>INLADU-260710-JH-1-11-DI</t>
  </si>
  <si>
    <t>INLADU-260710-JH-2-12-DI</t>
  </si>
  <si>
    <t>INLADU-260710-AG-1-13-DI</t>
  </si>
  <si>
    <t>INLADU-260710-AG-2-14-DI</t>
  </si>
  <si>
    <t>INLADU-260710-LV-1-15-DI</t>
  </si>
  <si>
    <t>INLADU-260710-LV-2-16-DI</t>
  </si>
  <si>
    <t>INLADU-260710-SM-1-17-DI</t>
  </si>
  <si>
    <t>INLADU-260710-SM-2-18-DI</t>
  </si>
  <si>
    <t>INLADU-270710-AM-1-19-DI</t>
  </si>
  <si>
    <t>INLADU-270710-AR-1-20-DI</t>
  </si>
  <si>
    <t>INLADU-270710-MR-1-21-DI</t>
  </si>
  <si>
    <t>INLADU-270710-AZ-1-22-DI</t>
  </si>
  <si>
    <t>INLADU-270710-AH-1-23-DI</t>
  </si>
  <si>
    <t>INLADU-270710-JH-1-24-DI</t>
  </si>
  <si>
    <t>INLADU-270710-AG-1-25-DI</t>
  </si>
  <si>
    <t>INLADU-270710-LV-1-26-DI</t>
  </si>
  <si>
    <t>INLADU-270710-SM-1-27-DI</t>
  </si>
  <si>
    <t>INLAGU-300710-AM-2-1-DI</t>
  </si>
  <si>
    <t>La Guanera</t>
  </si>
  <si>
    <t>INLAGU-300710-AR-2-2-DI</t>
  </si>
  <si>
    <t>INLAGU-300710-MR-2-3-DI</t>
  </si>
  <si>
    <t>INLAGU-300710-MR-2-4-DI</t>
  </si>
  <si>
    <t>INLAGU-300710-MR-2-5-DI</t>
  </si>
  <si>
    <t>INLAGU-300710-JH-2-6-DI</t>
  </si>
  <si>
    <t>INREBA-300710-SM-1-7-DI</t>
  </si>
  <si>
    <t>INLAGU-310710-AM-1-8-DI</t>
  </si>
  <si>
    <t>INLAGU-310710-AM-2-9-DI</t>
  </si>
  <si>
    <t>INLAGU-310710-AR-1-10-DI</t>
  </si>
  <si>
    <t>INLAGU-310710-AR-2-11-DI</t>
  </si>
  <si>
    <t>INLAGU-310710-MR-1-12-DI</t>
  </si>
  <si>
    <t>INLAGU-310710-MR-2-13-DI</t>
  </si>
  <si>
    <t>INLAGU-310710-AZ-1-14-DI</t>
  </si>
  <si>
    <t>INLAGU-310710-AZ-2-15-DI</t>
  </si>
  <si>
    <t>INLAGU-310710-AH-1-16-DI</t>
  </si>
  <si>
    <t>INLAGU-310710-AH-2-17-DI</t>
  </si>
  <si>
    <t>INLAGU-310710-JH-1-18-DI</t>
  </si>
  <si>
    <t>INLAGU-310710-JH-2-19-DI</t>
  </si>
  <si>
    <t>INLAGU-310710-AG-1-20-DI</t>
  </si>
  <si>
    <t>INLAGU-310710-AG-2-21-DI</t>
  </si>
  <si>
    <t>INLAGU-310710-SM-1-22-DI</t>
  </si>
  <si>
    <t>INLAGU-310710-SM-2-23-DI</t>
  </si>
  <si>
    <t>INLAPL-270710-AM-2-1-DI</t>
  </si>
  <si>
    <t>INLAPL-270710-AR-2-2-DI</t>
  </si>
  <si>
    <t>INLAPL-270710-MR-2-3-DI</t>
  </si>
  <si>
    <t>INLAPL-270710-AZ-2-4-DI</t>
  </si>
  <si>
    <t>INLAPL-270710-AH-2-5-DI</t>
  </si>
  <si>
    <t>INLAPL-270710-JH-2-6-DI</t>
  </si>
  <si>
    <t>INLAPL-270710-AG-2-7-DI</t>
  </si>
  <si>
    <t>INLAPL-270710-LV-2-8-DI</t>
  </si>
  <si>
    <t>INLAPL-270710-SM-2-9-DI</t>
  </si>
  <si>
    <t>INLAPL-280710-AM-1-10-DI</t>
  </si>
  <si>
    <t>INLAPL-280710-AM-2-11-DI</t>
  </si>
  <si>
    <t>INLAPL-280710-AR-1-12-DI</t>
  </si>
  <si>
    <t>INLAPL-280710-AR-2-13-DI</t>
  </si>
  <si>
    <t>INLAPL-280710-MR-1-14-DI</t>
  </si>
  <si>
    <t>INLAPL-280710-MR-2-15-DI</t>
  </si>
  <si>
    <t>INLAPL-280710-AZ-1-16-DI</t>
  </si>
  <si>
    <t>INLAPL-280710-AZ-2-17-DI</t>
  </si>
  <si>
    <t>INLAPL-280710-AH-1-18-DI</t>
  </si>
  <si>
    <t>INLAPL-280710-AH-2-19-DI</t>
  </si>
  <si>
    <t>INLAPL-280710-JH-1-20-DI</t>
  </si>
  <si>
    <t>INLAPL-280710-JH-2-21-DI</t>
  </si>
  <si>
    <t>INLAPL-280710-AG-1-22-DI</t>
  </si>
  <si>
    <t>INLAPL-280710-AG-2-23-DI</t>
  </si>
  <si>
    <t>INLAPL-280710-SM-1-24-DI</t>
  </si>
  <si>
    <t>INLAPL-280710-SM-2-25-DI</t>
  </si>
  <si>
    <t>INPUPR-020810-AM-1-1-DI</t>
  </si>
  <si>
    <t>INPUPR-020810-AM-2-2-DI</t>
  </si>
  <si>
    <t>INPUPR-020810-AM-3-3-DI</t>
  </si>
  <si>
    <t>INPUPR-020810-AR-1-4-DI</t>
  </si>
  <si>
    <t>INPUPR-020810-AR-2-5-DI</t>
  </si>
  <si>
    <t>INPUPR-020810-AR-3-6-DI</t>
  </si>
  <si>
    <t>INPUPR-020810-AZ-1-7-DI</t>
  </si>
  <si>
    <t>INPUPR-020810-AZ-2-8-DI</t>
  </si>
  <si>
    <t>INPUPR-020810-AZ-3-9-DI</t>
  </si>
  <si>
    <t>INPUPR-020810-AH-1-10-DI</t>
  </si>
  <si>
    <t>INPUPR-020810-AH-2-11-DI</t>
  </si>
  <si>
    <t>INPUPR-020810-AH-3-12-DI</t>
  </si>
  <si>
    <t>INPUPR-020810-JH-1-13-DI</t>
  </si>
  <si>
    <t>INPUPR-020810-JH-2-14-DI</t>
  </si>
  <si>
    <t>INPUPR-020810-AG-1-15-DI</t>
  </si>
  <si>
    <t>INPUPR-020810-AG-2-16-DI</t>
  </si>
  <si>
    <t>INPUPR-020810-LV-1-17-DI</t>
  </si>
  <si>
    <t>INPUPR-020810-LV-2-18-DI</t>
  </si>
  <si>
    <t>INPUPR-020810-SM-1-19-DI</t>
  </si>
  <si>
    <t>INPUPR-020810-SM-2-20-DI</t>
  </si>
  <si>
    <t>INPUPR-030810-AH-1-21-DI</t>
  </si>
  <si>
    <t>INPUPR-030810-AH-2-22-DI</t>
  </si>
  <si>
    <t>INPUPR-030810-AG-1-23-DI</t>
  </si>
  <si>
    <t>INPUPR-030810-SM-1-24-DI</t>
  </si>
  <si>
    <t>Haliotis corrugata</t>
  </si>
  <si>
    <t>Haliotis fulgens</t>
  </si>
  <si>
    <t>Panulirus interruptus</t>
  </si>
  <si>
    <t>Megathura crenulata</t>
  </si>
  <si>
    <t>Strongylocentrotus purpuratus</t>
  </si>
  <si>
    <t>Centrostephanus coronatus</t>
  </si>
  <si>
    <t>Strongylocentrotus franciscanus</t>
  </si>
  <si>
    <t>Parastichopus parvimensis</t>
  </si>
  <si>
    <t>Pisaster giganteus</t>
  </si>
  <si>
    <t>Megastraea undosa</t>
  </si>
  <si>
    <t>Megastraea turbanica</t>
  </si>
  <si>
    <t>Crassedoma giganteum</t>
  </si>
  <si>
    <t>Haliotis sorenseni</t>
  </si>
  <si>
    <t>Haliotis rufescens</t>
  </si>
  <si>
    <t>Anthopleura spp</t>
  </si>
  <si>
    <t>Lophogorgia chilensis</t>
  </si>
  <si>
    <t>Kelletia kelletii</t>
  </si>
  <si>
    <t>Cypraea spadicea</t>
  </si>
  <si>
    <t>Pycnopodia helianthoides</t>
  </si>
  <si>
    <t>INLADU-270711-AM-1-1-DI</t>
  </si>
  <si>
    <t>INLADU-270711-AR-1-3-DI</t>
  </si>
  <si>
    <t>INLADU-270711-AR-2-4-DI</t>
  </si>
  <si>
    <t>INLADU-270711-AM-2-2-DI</t>
  </si>
  <si>
    <t>INLADU-270711-AH-1-5-DI</t>
  </si>
  <si>
    <t>INLADU-270711-AH-2-6-DI</t>
  </si>
  <si>
    <t>INLADU-270711-AG-1-7-DI</t>
  </si>
  <si>
    <t>INLADU-270711-AG-2-8-DI</t>
  </si>
  <si>
    <t>INLADU-270711-AZ-1-9-DI</t>
  </si>
  <si>
    <t>INLADU-270711-AZ-2-10-DI</t>
  </si>
  <si>
    <t>INLADU-270711-JC-1-11-DI</t>
  </si>
  <si>
    <t>INLADU-270711-JC-2-12-DI</t>
  </si>
  <si>
    <t>INLADU-270711-LV-1-13-DI</t>
  </si>
  <si>
    <t>INLADU-270711-LV-2-14-DI</t>
  </si>
  <si>
    <t>INLADU-280711-AM-1-15-DI</t>
  </si>
  <si>
    <t>INLADU-280711-AR-1-16-DI</t>
  </si>
  <si>
    <t>INLADU-280711-AH-1-17-DI</t>
  </si>
  <si>
    <t>Pulpo</t>
  </si>
  <si>
    <t>INLADU-280711-AM-2-18-DI</t>
  </si>
  <si>
    <t>INLADU-280711-AR-2-19-DI</t>
  </si>
  <si>
    <t>INLADU-280711-AH-2-20-DI</t>
  </si>
  <si>
    <t>INLADU-280711-AR-2-21-DI</t>
  </si>
  <si>
    <t>INLADU-010811-AM-3-22-DI</t>
  </si>
  <si>
    <t>INLADU-010811-AR-3-23-DI</t>
  </si>
  <si>
    <t>INLADU-010811-AH-3-24-DI</t>
  </si>
  <si>
    <t>INLADU-010811-LV-3-25-DI</t>
  </si>
  <si>
    <t>INLAPL-280711-JC-1-1-DI</t>
  </si>
  <si>
    <t>INLAPL-280711-JC-2-2-DI</t>
  </si>
  <si>
    <t>INLAPL-280711-AZ-1-3-DI</t>
  </si>
  <si>
    <t>INLAPL-280711-AZ-2-4-DI</t>
  </si>
  <si>
    <t>INLAPL-280711-AG-1-5-DI</t>
  </si>
  <si>
    <t>INLAPL-280711-AG-2-6-DI</t>
  </si>
  <si>
    <t>INLAPL-280711-LV-1-7-DI</t>
  </si>
  <si>
    <t>INLAPL-280711-LV-2-8-DI</t>
  </si>
  <si>
    <t>Gravilla pocos invertebrados</t>
  </si>
  <si>
    <t>INLAPL-010811-JC-1-9-DI</t>
  </si>
  <si>
    <t>INLAPL-010811-JC-2-10-DI</t>
  </si>
  <si>
    <t>INLAPL-010811-AZ-1-11-DI</t>
  </si>
  <si>
    <t>INLAPL-010811-AZ-2-12-DI</t>
  </si>
  <si>
    <t>INLAPL-010811-AG-1-13-DI</t>
  </si>
  <si>
    <t>INLAPL-010811-AG-2-14-DI</t>
  </si>
  <si>
    <t>INLAPL-010811-LV-1-15-DI</t>
  </si>
  <si>
    <t>INLAPL-010811-LV-2-16-DI</t>
  </si>
  <si>
    <t>INLAPL-010811-JH-1-17-DI</t>
  </si>
  <si>
    <t>INLAPL-010811-JH-2-18-DI</t>
  </si>
  <si>
    <t>INLAPL-010811-AM-1-19-DI</t>
  </si>
  <si>
    <t>INLAPL-010811-AM-2-20-DI</t>
  </si>
  <si>
    <t>INLAPL-010811-AR-1-21-DI</t>
  </si>
  <si>
    <t>INLAPL-010811-AR-2-22-DI</t>
  </si>
  <si>
    <t>INLAPL-010811-AH-1-23-DI</t>
  </si>
  <si>
    <t>pulpo(1) y conchas de caracol</t>
  </si>
  <si>
    <t>INLAPL-010811-AH-2-24-DI</t>
  </si>
  <si>
    <t>Ashley Greenley</t>
  </si>
  <si>
    <t>INLAPL-010811-PG-2-25-DI</t>
  </si>
  <si>
    <t>INLAGU-290711-AM-1-1-DI</t>
  </si>
  <si>
    <t>INLAGU-290711-AM-2-2-DI</t>
  </si>
  <si>
    <t>INLAGU-290711-AR-1-3-DI</t>
  </si>
  <si>
    <t>INLAGU-290711-AR-2-4-DI</t>
  </si>
  <si>
    <t>INLAGU-290711-AH-1-5-DI</t>
  </si>
  <si>
    <t>INLAGU-290711-AH-2-6-DI</t>
  </si>
  <si>
    <t>INLAGU-290711-JC-1-7-DI</t>
  </si>
  <si>
    <t>INLAGU-290711-JC-2-8-DI</t>
  </si>
  <si>
    <t>INLAGU-290711-AZ-1-9-DI</t>
  </si>
  <si>
    <t>INLAGU-290711-AZ-2-10-DI</t>
  </si>
  <si>
    <t>INLAGU-290711-AG-1-11-DI</t>
  </si>
  <si>
    <t>INLAGU-290711-AG-2-12-DI</t>
  </si>
  <si>
    <t>INLAGU-290711-JH-1-13-DI</t>
  </si>
  <si>
    <t>INLAGU-290711-JH-2-14-DI</t>
  </si>
  <si>
    <t>INLAGU-290711-LV-1-15-DI</t>
  </si>
  <si>
    <t>INLAGU-290711-LV-2-16-DI</t>
  </si>
  <si>
    <t>INLAGU-300711-AM-1-17-DI</t>
  </si>
  <si>
    <t>INLAGU-300711-AR-1-18-DI</t>
  </si>
  <si>
    <t>INLAGU-300711-AH-1-19-DI</t>
  </si>
  <si>
    <t>INLAGU-300711-JC-1-20-DI</t>
  </si>
  <si>
    <t>INLAGU-300711-AZ-1-21-DI</t>
  </si>
  <si>
    <t>INLAGU-300711-AG-1-22-DI</t>
  </si>
  <si>
    <t>INLAGU-300711-JH-1-23-DI</t>
  </si>
  <si>
    <t>INLAGU-300711-LV-1-24-DI</t>
  </si>
  <si>
    <t>INLAGU-290711-PG-1-25-DI</t>
  </si>
  <si>
    <t>INLAGU-290711-PG-2-26-DI</t>
  </si>
  <si>
    <t>Erizo lapiz (1)</t>
  </si>
  <si>
    <t xml:space="preserve"> INPUPR-300711-AM-2-1-DI</t>
  </si>
  <si>
    <t xml:space="preserve"> INPUPR-300711-AR-2-2-DI</t>
  </si>
  <si>
    <t xml:space="preserve"> INPUPR-300711-AH-2-3-DI</t>
  </si>
  <si>
    <t xml:space="preserve"> INPUPR-300711-JC-2-4-DI</t>
  </si>
  <si>
    <t xml:space="preserve"> INPUPR-300711-AZ-2-5-DI</t>
  </si>
  <si>
    <t xml:space="preserve"> INPUPR-300711-AG-2-6-DI</t>
  </si>
  <si>
    <t xml:space="preserve"> INPUPR-300711-JH-2-7-DI</t>
  </si>
  <si>
    <t xml:space="preserve"> INPUPR-300711-LV-2-8-DI</t>
  </si>
  <si>
    <t xml:space="preserve"> INPUPR-030811-AR-1-9-DI</t>
  </si>
  <si>
    <t xml:space="preserve"> INPUPR-030811-AR-2-10-DI</t>
  </si>
  <si>
    <t xml:space="preserve"> INPUPR-030811-AR-3-11-DI</t>
  </si>
  <si>
    <t xml:space="preserve"> INPUPR-030811-AH-1-12-DI</t>
  </si>
  <si>
    <t xml:space="preserve"> INPUPR-030811-AH-2-13-DI</t>
  </si>
  <si>
    <t xml:space="preserve"> INPUPR-030811-AH-3-14-DI</t>
  </si>
  <si>
    <t xml:space="preserve"> INPUPR-030811-JC-3-15-DI</t>
  </si>
  <si>
    <t xml:space="preserve"> INPUPR-030811-AZ-1-16-DI</t>
  </si>
  <si>
    <t xml:space="preserve"> INPUPR-030811-AZ-2-17-DI</t>
  </si>
  <si>
    <t xml:space="preserve"> INPUPR-030811-AZ-3-18-DI</t>
  </si>
  <si>
    <t xml:space="preserve"> INPUPR-030811-AG-1-19-DI</t>
  </si>
  <si>
    <t xml:space="preserve"> INPUPR-030811-AG-2-20-DI</t>
  </si>
  <si>
    <t xml:space="preserve"> INPUPR-030811-AG-3-21-DI</t>
  </si>
  <si>
    <t xml:space="preserve"> INPUPR-030811-JH-1-22-DI</t>
  </si>
  <si>
    <t xml:space="preserve"> INPUPR-030811-JH-2-23-DI</t>
  </si>
  <si>
    <t xml:space="preserve"> INPUPR-030811-JH-3-24-DI</t>
  </si>
  <si>
    <t xml:space="preserve"> INPUPR-300711-PG-1-25-DI</t>
  </si>
  <si>
    <t>INREBA-020811-AM-1-1-DI</t>
  </si>
  <si>
    <t>INREBA-020811-AM-2-2-DI</t>
  </si>
  <si>
    <t>INREBA-020811-AR-1-3-DI</t>
  </si>
  <si>
    <t>INREBA-020811-AR-2-4-DI</t>
  </si>
  <si>
    <t>INREBA-020811-AH-1-5-DI</t>
  </si>
  <si>
    <t>INREBA-020811-AH-2-6-DI</t>
  </si>
  <si>
    <t>INREBA-020811-JC-1-7-DI</t>
  </si>
  <si>
    <t>INREBA-020811-JC-2-8-DI</t>
  </si>
  <si>
    <t>INREBA-020811-JC-3-9-DI</t>
  </si>
  <si>
    <t>INREBA-020811-AZ-1-10-DI</t>
  </si>
  <si>
    <t>INREBA-020811-AZ-2-11-DI</t>
  </si>
  <si>
    <t>INREBA-020811-AZ-3-12-DI</t>
  </si>
  <si>
    <t>INREBA-020811-AG-1-13-DI</t>
  </si>
  <si>
    <t>INREBA-020811-AG-2-14-DI</t>
  </si>
  <si>
    <t>INREBA-020811-AG-3-15-DI</t>
  </si>
  <si>
    <t>INREBA-020811-JH-1-16-DI</t>
  </si>
  <si>
    <t>INREBA-020811-JH-2-17-DI</t>
  </si>
  <si>
    <t>INREBA-020811-JH-3-18-DI</t>
  </si>
  <si>
    <t>INREBA-020811-LV-1-19-DI</t>
  </si>
  <si>
    <t>INREBA-020811-LV-2-20-DI</t>
  </si>
  <si>
    <t>INREBA-020811-PG-1-21-DI</t>
  </si>
  <si>
    <t>INREBA-020811-PG-2-22-DI</t>
  </si>
  <si>
    <t>Patiria miniata</t>
  </si>
  <si>
    <t>Cancer spp.</t>
  </si>
  <si>
    <t>Muricea californica</t>
  </si>
  <si>
    <t>Loxorhyncus grandis</t>
  </si>
  <si>
    <t>Rótulos de fila</t>
  </si>
  <si>
    <t>Total general</t>
  </si>
  <si>
    <t>Suma de abundancia total</t>
  </si>
  <si>
    <t>Rótulos de columna</t>
  </si>
  <si>
    <t>(en blanco)</t>
  </si>
  <si>
    <t>INREBA-300712-AM-1-1-DI</t>
  </si>
  <si>
    <t>INRBA-300712-AM-2-2-DI</t>
  </si>
  <si>
    <t>INRBA-300712-AG-3-3-DI</t>
  </si>
  <si>
    <t>INRBA-300712-AG-4-4-DI</t>
  </si>
  <si>
    <t>INREBA-300712-AH-5-5-DI</t>
  </si>
  <si>
    <t>INREBA-300712-AH-6-6-DI</t>
  </si>
  <si>
    <t>INREBA-300712-JC-7-7-DI</t>
  </si>
  <si>
    <t>INREBA-300712-JC-8-8-DI</t>
  </si>
  <si>
    <t>INRBA-300712-SM-9-9-DI</t>
  </si>
  <si>
    <t>Sergio mendoza</t>
  </si>
  <si>
    <t>INRBA-300712-SM-10-10-DI</t>
  </si>
  <si>
    <t>INREBA-310712-AM-11-11-DI</t>
  </si>
  <si>
    <t>INREBA-310712-SM-12-12-DI</t>
  </si>
  <si>
    <t>INREBA-310712-AG-13-13-DI</t>
  </si>
  <si>
    <t>INREBA-310712-AH-14-14-DI</t>
  </si>
  <si>
    <t>INREBA-310712-JC-15-15-DI</t>
  </si>
  <si>
    <t>INREBA-310712-JC-16-16-DI</t>
  </si>
  <si>
    <t>INREBA-060812-AG-17-17-DI</t>
  </si>
  <si>
    <t>INREBA-060812-AG-18-18-DI</t>
  </si>
  <si>
    <t>INREBA-060812-RV-19-19-DI</t>
  </si>
  <si>
    <t>Roberto Vazquez</t>
  </si>
  <si>
    <t>INREBA-060812-RV-20-20-DI</t>
  </si>
  <si>
    <t>mucho gelidium</t>
  </si>
  <si>
    <t>INLAPL-310712-AM-1-1-DI</t>
  </si>
  <si>
    <t>La Plana/Las Cuevas, Isla Natividad, Baja California Sur</t>
  </si>
  <si>
    <t>INLAPL-310712-AH-2-2-DI</t>
  </si>
  <si>
    <t>INLAPL-310712-AH-3-3-DI</t>
  </si>
  <si>
    <t>INLAPL-310712-JC-4-4-DI</t>
  </si>
  <si>
    <t>INLAPL-310712-SM-5-5-DI</t>
  </si>
  <si>
    <t>INLAPL-010812-AM-6-6-DI</t>
  </si>
  <si>
    <t>INLAPL-010812-AM-7-7-DI</t>
  </si>
  <si>
    <t>INLAPL-010812-AM-8-8-DI</t>
  </si>
  <si>
    <t>INLAPL-010812-AM-9-9DI</t>
  </si>
  <si>
    <t>INLAPL-010812-AG-10-10-DI</t>
  </si>
  <si>
    <t>INLAPL-010812-AG-11-11-DI</t>
  </si>
  <si>
    <t>INLAPL-010812-AG-12-12-DI</t>
  </si>
  <si>
    <t>INLAPL-010812-AG-13-13-DI</t>
  </si>
  <si>
    <t>INLAPL-010812-AH-14-14-DI</t>
  </si>
  <si>
    <t>INLAPL-010812-AH-15-15-DI</t>
  </si>
  <si>
    <t>INLAPL-010812-AH-16-16-DI</t>
  </si>
  <si>
    <t>Octopus spp.</t>
  </si>
  <si>
    <t>INLAPL-010812-AH-17-17-DI</t>
  </si>
  <si>
    <t>INLAPL-010812-JF-18-18-DI</t>
  </si>
  <si>
    <t>INLAPL-010812-JF-19-19-DI</t>
  </si>
  <si>
    <t>INLAPL-010812-JC-20-20-DI</t>
  </si>
  <si>
    <t>INLAPL-010812-JC-21-21-DI</t>
  </si>
  <si>
    <t>INLAPL-010812-SM-22-22-DI</t>
  </si>
  <si>
    <t>INLAPL-010812-SM-23-23-DI</t>
  </si>
  <si>
    <t>INLAPL-010812-SM-24-24-DI</t>
  </si>
  <si>
    <t>INLAGU-020812-AM-1-1-DI</t>
  </si>
  <si>
    <t>La Guanera, Isla Natividad Baja California Sur</t>
  </si>
  <si>
    <t>INLAGU-020812-AM-2-2-DI</t>
  </si>
  <si>
    <t>INLAGU-020812-AM-3-3-DI</t>
  </si>
  <si>
    <t>INLAGU-020812-AM-4-4-DI</t>
  </si>
  <si>
    <t>INLAGU-020812-AM-5-5-DI</t>
  </si>
  <si>
    <t>INLAGU-020812-AM-6-6-DI</t>
  </si>
  <si>
    <t>INLAGU-020812-AH-7-7-DI</t>
  </si>
  <si>
    <t>INLAGU-020812-AH-8-8-DI</t>
  </si>
  <si>
    <t>INLAGU-020812-AH-9-9-DI</t>
  </si>
  <si>
    <t>INLAGU-020812-JF-10-10-DI</t>
  </si>
  <si>
    <t>INLAGU-020812-JF-11-11-DI</t>
  </si>
  <si>
    <t>INLAGU-020812-JC-12-12-DI</t>
  </si>
  <si>
    <t>INLAGU-020812-JC-13-13-DI</t>
  </si>
  <si>
    <t>INLAGU-020812-SM-14-14-DI</t>
  </si>
  <si>
    <t>INLAGU-020812-SM-15-15-DI</t>
  </si>
  <si>
    <t>INLAGU-020812-SM-16-16-DI</t>
  </si>
  <si>
    <t>INLAGU-020812-SM-17-17-DI</t>
  </si>
  <si>
    <t>INLAGU-040812-AH-18-18-DI</t>
  </si>
  <si>
    <t>INLAGU-040812-AG-19-19-DI</t>
  </si>
  <si>
    <t>INLAGU-040812-AG-20-20-DI</t>
  </si>
  <si>
    <t>INPTPR-040812-JF-21-21-DI</t>
  </si>
  <si>
    <t>INPTPR-040812-JF-22-22-DI</t>
  </si>
  <si>
    <t>INLAGU-040812-SM-23-23-DI</t>
  </si>
  <si>
    <t>INLAGU-040812-SM-24-24-DI</t>
  </si>
  <si>
    <t>INPUPR-030812-SM-1-1-DI</t>
  </si>
  <si>
    <t>INPUPR-030812-SM-2-2-DI</t>
  </si>
  <si>
    <t>INPUPR-030812-SM-3-3-DI</t>
  </si>
  <si>
    <t>INPUPR-030812-SM-4-4-DI</t>
  </si>
  <si>
    <t>INPUPR-030812-AH-5-5-DI</t>
  </si>
  <si>
    <t>INPUPR-030812-AH-6-6-DI</t>
  </si>
  <si>
    <t>mucho gelidium y pasto en una zona sin invert. ≠≡ 10m</t>
  </si>
  <si>
    <t>INPUPR-030812-JF-7-7-DI</t>
  </si>
  <si>
    <t>INPUPR-030812-JF-8-8-DI</t>
  </si>
  <si>
    <t>INPUPR-030812-JC-9-9-DI</t>
  </si>
  <si>
    <t>INPUPR-030812-JC-10-10-DI</t>
  </si>
  <si>
    <t>Mucho paste y piedra tepatate/lepalate???/adri: no entendi su letra</t>
  </si>
  <si>
    <t>INPUPR-030812-JC-11-11-DI</t>
  </si>
  <si>
    <t>INPUPR-030812-JC-12-12-DI</t>
  </si>
  <si>
    <t>INPUPR-030812-SM-13-13-DI</t>
  </si>
  <si>
    <t>INPUPR-030812-SM-14-14-DI</t>
  </si>
  <si>
    <t>INPUPR-030812-SM-15-15-DI</t>
  </si>
  <si>
    <t>pasto</t>
  </si>
  <si>
    <t>INPUPR-030812-SM-16-16-DI</t>
  </si>
  <si>
    <t>INPUPR-040812-AH-17-17-DI</t>
  </si>
  <si>
    <t>INPUPR-040812-AH-18-18-DI</t>
  </si>
  <si>
    <t>varias conchas de abulon muerto</t>
  </si>
  <si>
    <t>INPUPR-040812-AG-19-19-DI</t>
  </si>
  <si>
    <t>INPUPR-040812-AG-20-20-DI</t>
  </si>
  <si>
    <t>INPUPR-040812-SM-23-23-DI</t>
  </si>
  <si>
    <t>INPUPR-040812-SM-24-24-DI</t>
  </si>
  <si>
    <t>INLADU-040812-AM-1-1-DI</t>
  </si>
  <si>
    <t>INLADU-040812-AM-2-2-DI</t>
  </si>
  <si>
    <t>INLADU-040812-AG-3-3-DI</t>
  </si>
  <si>
    <t>INLADU-040812-AG-4-4-DI</t>
  </si>
  <si>
    <t>INLADU-040812-AH-5-5-DI</t>
  </si>
  <si>
    <t>INLADU-040812-AH-6-6-DI</t>
  </si>
  <si>
    <t>INLADU-040812-JC-7-7-DI</t>
  </si>
  <si>
    <t>INLADU-040812-JC-8-8-DI</t>
  </si>
  <si>
    <t>INLADU-040812-SM-9-9-DI</t>
  </si>
  <si>
    <t>INLADU-040812-SM-10-10-DI</t>
  </si>
  <si>
    <t>INLADU-050812-AM-11-11-DI</t>
  </si>
  <si>
    <t>INLADU-050812-AM-12-12-DI</t>
  </si>
  <si>
    <t>INLADU-050812-AG-13-13-DI</t>
  </si>
  <si>
    <t>INLADU-050812-AG-14-14-DI</t>
  </si>
  <si>
    <t>INLADU-050812-AH-15-15-DI</t>
  </si>
  <si>
    <t>INLADU-050812-AH-16-16-DI</t>
  </si>
  <si>
    <t>INLADU-050812-SM-17-17-DI</t>
  </si>
  <si>
    <t>INLADU-050812-SM-18-18-DI</t>
  </si>
  <si>
    <t>INLADU-060812-AH-19-19-DI</t>
  </si>
  <si>
    <t>INLADU-060812-AH-20-20-DI</t>
  </si>
  <si>
    <t>INLADU-060812-AH-21-21-DI</t>
  </si>
  <si>
    <t>INLADU-060812-AH-22-22-DI</t>
  </si>
  <si>
    <t>INLADU-060812-SM-23-23-DI</t>
  </si>
  <si>
    <t>INLADU-060812-SM-24-24-DI</t>
  </si>
  <si>
    <t>Fished</t>
  </si>
  <si>
    <t>Reserve</t>
  </si>
  <si>
    <t>Site</t>
  </si>
  <si>
    <t>Condition</t>
  </si>
  <si>
    <t>Year</t>
  </si>
  <si>
    <t>Total Abundances</t>
  </si>
</sst>
</file>

<file path=xl/styles.xml><?xml version="1.0" encoding="utf-8"?>
<styleSheet xmlns="http://schemas.openxmlformats.org/spreadsheetml/2006/main">
  <numFmts count="4">
    <numFmt numFmtId="164" formatCode="0.00000"/>
    <numFmt numFmtId="165" formatCode="0.0"/>
    <numFmt numFmtId="166" formatCode="dd/mm/yyyy;@"/>
    <numFmt numFmtId="167" formatCode="h:mm:ss;@"/>
  </numFmts>
  <fonts count="4">
    <font>
      <sz val="11"/>
      <color theme="1"/>
      <name val="Calibri"/>
      <family val="2"/>
      <scheme val="minor"/>
    </font>
    <font>
      <sz val="10"/>
      <color indexed="8"/>
      <name val="Calibri"/>
      <family val="2"/>
      <scheme val="minor"/>
    </font>
    <font>
      <b/>
      <sz val="10"/>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37">
    <xf numFmtId="0" fontId="0" fillId="0" borderId="0" xfId="0"/>
    <xf numFmtId="164" fontId="1" fillId="0" borderId="0" xfId="0" applyNumberFormat="1" applyFont="1" applyFill="1" applyAlignment="1">
      <alignment horizontal="center" vertical="center"/>
    </xf>
    <xf numFmtId="164" fontId="1" fillId="0" borderId="0" xfId="0" applyNumberFormat="1" applyFont="1" applyFill="1" applyBorder="1" applyAlignment="1">
      <alignment horizontal="center" vertical="center"/>
    </xf>
    <xf numFmtId="0" fontId="2" fillId="2" borderId="0" xfId="0" applyFont="1" applyFill="1" applyAlignment="1">
      <alignment horizontal="center" vertical="center" wrapText="1"/>
    </xf>
    <xf numFmtId="0" fontId="3" fillId="0" borderId="0" xfId="0" applyFont="1" applyFill="1" applyAlignment="1">
      <alignment horizontal="center" vertical="center"/>
    </xf>
    <xf numFmtId="0" fontId="3" fillId="0" borderId="0" xfId="0" applyNumberFormat="1" applyFont="1" applyFill="1" applyAlignment="1">
      <alignment horizontal="center" vertical="center"/>
    </xf>
    <xf numFmtId="0" fontId="3" fillId="0" borderId="0" xfId="0" applyFont="1" applyFill="1" applyBorder="1" applyAlignment="1">
      <alignment horizontal="center" vertical="center"/>
    </xf>
    <xf numFmtId="165" fontId="3" fillId="0" borderId="0" xfId="0" applyNumberFormat="1" applyFont="1" applyFill="1" applyAlignment="1">
      <alignment horizontal="center" vertical="center"/>
    </xf>
    <xf numFmtId="1" fontId="3" fillId="0" borderId="0" xfId="0" applyNumberFormat="1" applyFont="1" applyFill="1" applyAlignment="1">
      <alignment horizontal="center" vertical="center"/>
    </xf>
    <xf numFmtId="0" fontId="3" fillId="0" borderId="0" xfId="0" applyFont="1" applyAlignment="1">
      <alignment horizontal="center" vertical="center"/>
    </xf>
    <xf numFmtId="0" fontId="3" fillId="0" borderId="0" xfId="0" applyFont="1" applyBorder="1" applyAlignment="1">
      <alignment horizontal="center" vertical="center"/>
    </xf>
    <xf numFmtId="2" fontId="3" fillId="0" borderId="0" xfId="0" applyNumberFormat="1" applyFont="1" applyFill="1" applyBorder="1" applyAlignment="1">
      <alignment horizontal="center" vertical="center"/>
    </xf>
    <xf numFmtId="164" fontId="3" fillId="0" borderId="0" xfId="0" applyNumberFormat="1" applyFont="1" applyFill="1" applyAlignment="1">
      <alignment horizontal="center" vertical="center"/>
    </xf>
    <xf numFmtId="0" fontId="3" fillId="0" borderId="0" xfId="0" applyNumberFormat="1" applyFont="1" applyFill="1" applyBorder="1" applyAlignment="1">
      <alignment horizontal="center" vertical="center"/>
    </xf>
    <xf numFmtId="1" fontId="3" fillId="0" borderId="0" xfId="0" applyNumberFormat="1" applyFont="1" applyAlignment="1">
      <alignment horizontal="center" vertical="center"/>
    </xf>
    <xf numFmtId="0" fontId="1" fillId="0" borderId="0" xfId="0" applyFont="1" applyFill="1" applyAlignment="1">
      <alignment horizontal="center" vertical="center"/>
    </xf>
    <xf numFmtId="165" fontId="3" fillId="0" borderId="0" xfId="0" applyNumberFormat="1" applyFont="1" applyFill="1" applyBorder="1" applyAlignment="1">
      <alignment horizontal="center" vertical="center"/>
    </xf>
    <xf numFmtId="2" fontId="3" fillId="0" borderId="0" xfId="0" applyNumberFormat="1" applyFont="1" applyFill="1" applyAlignment="1">
      <alignment horizontal="center" vertical="center"/>
    </xf>
    <xf numFmtId="0" fontId="3" fillId="0" borderId="0" xfId="0" applyNumberFormat="1" applyFont="1" applyAlignment="1">
      <alignment horizontal="center" vertical="center"/>
    </xf>
    <xf numFmtId="165" fontId="3" fillId="0" borderId="0" xfId="0" applyNumberFormat="1" applyFont="1" applyAlignment="1">
      <alignment horizontal="center" vertical="center"/>
    </xf>
    <xf numFmtId="164" fontId="2" fillId="2" borderId="0" xfId="0" applyNumberFormat="1" applyFont="1" applyFill="1" applyAlignment="1">
      <alignment horizontal="center" vertical="center" wrapText="1"/>
    </xf>
    <xf numFmtId="164" fontId="0" fillId="0" borderId="0" xfId="0" applyNumberFormat="1"/>
    <xf numFmtId="1" fontId="2" fillId="2" borderId="0" xfId="0" applyNumberFormat="1" applyFont="1" applyFill="1" applyAlignment="1">
      <alignment horizontal="center" vertical="center" wrapText="1"/>
    </xf>
    <xf numFmtId="1" fontId="0" fillId="0" borderId="0" xfId="0" applyNumberFormat="1"/>
    <xf numFmtId="0" fontId="0" fillId="0" borderId="0" xfId="0" pivotButton="1"/>
    <xf numFmtId="0" fontId="0" fillId="0" borderId="0" xfId="0" applyNumberFormat="1"/>
    <xf numFmtId="0" fontId="0" fillId="0" borderId="0" xfId="0" applyAlignment="1">
      <alignment horizontal="center"/>
    </xf>
    <xf numFmtId="166" fontId="2" fillId="2" borderId="0" xfId="0" applyNumberFormat="1" applyFont="1" applyFill="1" applyAlignment="1">
      <alignment horizontal="center" vertical="center" wrapText="1"/>
    </xf>
    <xf numFmtId="166" fontId="3" fillId="0" borderId="0" xfId="0" applyNumberFormat="1" applyFont="1" applyFill="1" applyAlignment="1">
      <alignment horizontal="center" vertical="center"/>
    </xf>
    <xf numFmtId="166" fontId="3" fillId="0" borderId="0" xfId="0" applyNumberFormat="1" applyFont="1" applyFill="1" applyBorder="1" applyAlignment="1">
      <alignment horizontal="center" vertical="center"/>
    </xf>
    <xf numFmtId="166" fontId="1" fillId="0" borderId="0" xfId="0" applyNumberFormat="1" applyFont="1" applyFill="1" applyAlignment="1">
      <alignment horizontal="center" vertical="center"/>
    </xf>
    <xf numFmtId="166" fontId="0" fillId="0" borderId="0" xfId="0" applyNumberFormat="1"/>
    <xf numFmtId="167" fontId="2" fillId="2" borderId="0" xfId="0" applyNumberFormat="1" applyFont="1" applyFill="1" applyAlignment="1">
      <alignment horizontal="center" vertical="center" wrapText="1"/>
    </xf>
    <xf numFmtId="167" fontId="3" fillId="0" borderId="0" xfId="0" applyNumberFormat="1" applyFont="1" applyFill="1" applyAlignment="1">
      <alignment horizontal="center" vertical="center"/>
    </xf>
    <xf numFmtId="167" fontId="3" fillId="0" borderId="0" xfId="0" applyNumberFormat="1" applyFont="1" applyFill="1" applyBorder="1" applyAlignment="1">
      <alignment horizontal="center" vertical="center"/>
    </xf>
    <xf numFmtId="167" fontId="3" fillId="0" borderId="0" xfId="0" applyNumberFormat="1" applyFont="1" applyAlignment="1">
      <alignment horizontal="center" vertical="center"/>
    </xf>
    <xf numFmtId="167"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tyles" Target="styles.xml"/><Relationship Id="rId5" Type="http://schemas.openxmlformats.org/officeDocument/2006/relationships/externalLink" Target="externalLinks/externalLink2.xml"/><Relationship Id="rId10"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OBI%20LA%20PAZ/Desktop/COBI2/Analisis%20andrea%20natividad%2009/Bases%20de%20datos%20Natividad%202009/IN-diversidad%20de%20invertebrados%20(16Ago09)AH.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OBI%20LA%20PAZ/Desktop/BASES%20DATOS%20CLEAN/2006%20Base%20prefinal/DATOS%202006%20ALONSO%20GROSSO/IN-diversidad%20de%20peces%20(JULIO%2020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OBI%20LA%20PAZ/Desktop/BASES%20DATOS%20CLEAN/2006%20Base%20prefinal/DATOS%202006%20ALONSO%20RAMIREZ/Invertebrados_Natividad%20(20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datos%20betsy\Invertebrados_Natividad%20(Julio%2020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OBI%20LA%20PAZ/Desktop/BASES%20DATOS%20CLEAN/2006%20Base%20prefinal/DATOS%202006%20ALONSO%20GROSSO/BASE%202006%20ALONSO%20GROSSO.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strucciones"/>
      <sheetName val="Sheet2"/>
      <sheetName val="Abundancias"/>
      <sheetName val="Tabla dinamica abundancias"/>
      <sheetName val="TD Abundancias Abulon"/>
      <sheetName val="species trends"/>
      <sheetName val="Validaciones"/>
    </sheetNames>
    <sheetDataSet>
      <sheetData sheetId="0" refreshError="1"/>
      <sheetData sheetId="1" refreshError="1"/>
      <sheetData sheetId="2" refreshError="1"/>
      <sheetData sheetId="3" refreshError="1"/>
      <sheetData sheetId="4" refreshError="1"/>
      <sheetData sheetId="5" refreshError="1"/>
      <sheetData sheetId="6">
        <row r="2">
          <cell r="K2">
            <v>1</v>
          </cell>
        </row>
        <row r="3">
          <cell r="K3">
            <v>2</v>
          </cell>
        </row>
        <row r="4">
          <cell r="K4">
            <v>3</v>
          </cell>
        </row>
        <row r="5">
          <cell r="K5">
            <v>4</v>
          </cell>
        </row>
        <row r="6">
          <cell r="K6">
            <v>5</v>
          </cell>
        </row>
        <row r="7">
          <cell r="K7">
            <v>6</v>
          </cell>
        </row>
        <row r="8">
          <cell r="K8">
            <v>7</v>
          </cell>
        </row>
        <row r="9">
          <cell r="K9">
            <v>8</v>
          </cell>
        </row>
        <row r="10">
          <cell r="K10">
            <v>9</v>
          </cell>
        </row>
        <row r="11">
          <cell r="K11">
            <v>10</v>
          </cell>
        </row>
        <row r="12">
          <cell r="K12">
            <v>11</v>
          </cell>
        </row>
        <row r="13">
          <cell r="K13">
            <v>12</v>
          </cell>
        </row>
        <row r="14">
          <cell r="K14">
            <v>13</v>
          </cell>
        </row>
        <row r="15">
          <cell r="K15">
            <v>14</v>
          </cell>
        </row>
        <row r="16">
          <cell r="K16">
            <v>15</v>
          </cell>
        </row>
        <row r="17">
          <cell r="K17">
            <v>16</v>
          </cell>
        </row>
        <row r="18">
          <cell r="K18">
            <v>17</v>
          </cell>
        </row>
        <row r="19">
          <cell r="K19">
            <v>18</v>
          </cell>
        </row>
        <row r="20">
          <cell r="K20">
            <v>19</v>
          </cell>
        </row>
        <row r="21">
          <cell r="K21">
            <v>20</v>
          </cell>
        </row>
        <row r="22">
          <cell r="K22">
            <v>21</v>
          </cell>
        </row>
        <row r="23">
          <cell r="K23">
            <v>22</v>
          </cell>
        </row>
        <row r="24">
          <cell r="K24">
            <v>23</v>
          </cell>
        </row>
        <row r="25">
          <cell r="K25">
            <v>24</v>
          </cell>
        </row>
        <row r="26">
          <cell r="K26">
            <v>25</v>
          </cell>
        </row>
        <row r="27">
          <cell r="K27">
            <v>26</v>
          </cell>
        </row>
        <row r="28">
          <cell r="K28">
            <v>27</v>
          </cell>
        </row>
        <row r="29">
          <cell r="K29">
            <v>28</v>
          </cell>
        </row>
        <row r="30">
          <cell r="K30">
            <v>29</v>
          </cell>
        </row>
        <row r="31">
          <cell r="K31">
            <v>30</v>
          </cell>
        </row>
        <row r="32">
          <cell r="K32">
            <v>31</v>
          </cell>
        </row>
        <row r="33">
          <cell r="K33">
            <v>32</v>
          </cell>
        </row>
        <row r="34">
          <cell r="K34">
            <v>33</v>
          </cell>
        </row>
        <row r="35">
          <cell r="K35">
            <v>34</v>
          </cell>
        </row>
        <row r="36">
          <cell r="K36">
            <v>35</v>
          </cell>
        </row>
        <row r="37">
          <cell r="K37">
            <v>36</v>
          </cell>
        </row>
        <row r="38">
          <cell r="K38">
            <v>37</v>
          </cell>
        </row>
        <row r="39">
          <cell r="K39">
            <v>38</v>
          </cell>
        </row>
        <row r="40">
          <cell r="K40">
            <v>39</v>
          </cell>
        </row>
        <row r="41">
          <cell r="K41">
            <v>40</v>
          </cell>
        </row>
        <row r="42">
          <cell r="K42">
            <v>41</v>
          </cell>
        </row>
        <row r="43">
          <cell r="K43">
            <v>42</v>
          </cell>
        </row>
        <row r="44">
          <cell r="K44">
            <v>43</v>
          </cell>
        </row>
        <row r="45">
          <cell r="K45">
            <v>44</v>
          </cell>
        </row>
        <row r="46">
          <cell r="K46">
            <v>45</v>
          </cell>
        </row>
        <row r="47">
          <cell r="K47">
            <v>46</v>
          </cell>
        </row>
        <row r="48">
          <cell r="K48">
            <v>47</v>
          </cell>
        </row>
        <row r="49">
          <cell r="K49">
            <v>48</v>
          </cell>
        </row>
        <row r="50">
          <cell r="K50">
            <v>49</v>
          </cell>
        </row>
        <row r="51">
          <cell r="K51">
            <v>50</v>
          </cell>
        </row>
        <row r="52">
          <cell r="K52" t="str">
            <v>n/d</v>
          </cell>
        </row>
        <row r="53">
          <cell r="K53" t="str">
            <v>n/a</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strucciones"/>
      <sheetName val="Hoja1"/>
      <sheetName val="Abundancia-Tallas"/>
      <sheetName val="Validaciones"/>
    </sheetNames>
    <sheetDataSet>
      <sheetData sheetId="0" refreshError="1"/>
      <sheetData sheetId="1" refreshError="1"/>
      <sheetData sheetId="2" refreshError="1"/>
      <sheetData sheetId="3">
        <row r="2">
          <cell r="B2">
            <v>2006</v>
          </cell>
          <cell r="I2">
            <v>1</v>
          </cell>
        </row>
        <row r="3">
          <cell r="B3">
            <v>2007</v>
          </cell>
          <cell r="I3">
            <v>2</v>
          </cell>
        </row>
        <row r="4">
          <cell r="B4">
            <v>2008</v>
          </cell>
          <cell r="I4" t="str">
            <v>n/d</v>
          </cell>
        </row>
        <row r="5">
          <cell r="B5">
            <v>2009</v>
          </cell>
        </row>
        <row r="6">
          <cell r="B6">
            <v>2010</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instrucciones"/>
      <sheetName val="Abundancias"/>
      <sheetName val="Validaciones"/>
    </sheetNames>
    <sheetDataSet>
      <sheetData sheetId="0" refreshError="1"/>
      <sheetData sheetId="1" refreshError="1"/>
      <sheetData sheetId="2">
        <row r="2">
          <cell r="C2">
            <v>1</v>
          </cell>
          <cell r="D2">
            <v>1</v>
          </cell>
          <cell r="E2">
            <v>1</v>
          </cell>
          <cell r="F2">
            <v>1</v>
          </cell>
        </row>
        <row r="3">
          <cell r="C3">
            <v>2</v>
          </cell>
          <cell r="D3">
            <v>2</v>
          </cell>
          <cell r="E3">
            <v>2</v>
          </cell>
          <cell r="F3">
            <v>2</v>
          </cell>
        </row>
        <row r="4">
          <cell r="C4" t="str">
            <v>n/d</v>
          </cell>
          <cell r="D4" t="str">
            <v>n/d</v>
          </cell>
          <cell r="E4">
            <v>3</v>
          </cell>
          <cell r="F4">
            <v>3</v>
          </cell>
        </row>
        <row r="5">
          <cell r="D5">
            <v>3</v>
          </cell>
          <cell r="E5">
            <v>4</v>
          </cell>
          <cell r="F5">
            <v>4</v>
          </cell>
        </row>
        <row r="6">
          <cell r="E6">
            <v>5</v>
          </cell>
          <cell r="F6">
            <v>5</v>
          </cell>
        </row>
        <row r="7">
          <cell r="E7">
            <v>6</v>
          </cell>
          <cell r="F7">
            <v>6</v>
          </cell>
        </row>
        <row r="8">
          <cell r="E8">
            <v>7</v>
          </cell>
          <cell r="F8">
            <v>7</v>
          </cell>
        </row>
        <row r="9">
          <cell r="E9">
            <v>8</v>
          </cell>
          <cell r="F9">
            <v>8</v>
          </cell>
        </row>
        <row r="10">
          <cell r="E10">
            <v>9</v>
          </cell>
          <cell r="F10">
            <v>9</v>
          </cell>
        </row>
        <row r="11">
          <cell r="E11">
            <v>10</v>
          </cell>
          <cell r="F11">
            <v>10</v>
          </cell>
        </row>
        <row r="12">
          <cell r="E12">
            <v>11</v>
          </cell>
          <cell r="F12">
            <v>11</v>
          </cell>
        </row>
        <row r="13">
          <cell r="E13">
            <v>12</v>
          </cell>
          <cell r="F13">
            <v>12</v>
          </cell>
        </row>
        <row r="14">
          <cell r="E14">
            <v>13</v>
          </cell>
          <cell r="F14">
            <v>13</v>
          </cell>
        </row>
        <row r="15">
          <cell r="E15">
            <v>14</v>
          </cell>
          <cell r="F15">
            <v>14</v>
          </cell>
        </row>
        <row r="16">
          <cell r="E16">
            <v>15</v>
          </cell>
          <cell r="F16">
            <v>15</v>
          </cell>
        </row>
        <row r="17">
          <cell r="E17">
            <v>16</v>
          </cell>
          <cell r="F17">
            <v>16</v>
          </cell>
        </row>
        <row r="18">
          <cell r="E18">
            <v>17</v>
          </cell>
          <cell r="F18">
            <v>17</v>
          </cell>
        </row>
        <row r="19">
          <cell r="E19">
            <v>18</v>
          </cell>
          <cell r="F19">
            <v>18</v>
          </cell>
        </row>
        <row r="20">
          <cell r="E20">
            <v>19</v>
          </cell>
          <cell r="F20">
            <v>19</v>
          </cell>
        </row>
        <row r="21">
          <cell r="E21">
            <v>20</v>
          </cell>
          <cell r="F21">
            <v>20</v>
          </cell>
        </row>
        <row r="22">
          <cell r="E22">
            <v>21</v>
          </cell>
          <cell r="F22">
            <v>21</v>
          </cell>
        </row>
        <row r="23">
          <cell r="E23">
            <v>22</v>
          </cell>
          <cell r="F23">
            <v>22</v>
          </cell>
        </row>
        <row r="24">
          <cell r="E24">
            <v>23</v>
          </cell>
          <cell r="F24">
            <v>23</v>
          </cell>
        </row>
        <row r="25">
          <cell r="E25">
            <v>24</v>
          </cell>
          <cell r="F25">
            <v>24</v>
          </cell>
        </row>
        <row r="26">
          <cell r="E26">
            <v>25</v>
          </cell>
          <cell r="F26">
            <v>25</v>
          </cell>
        </row>
        <row r="27">
          <cell r="E27">
            <v>26</v>
          </cell>
          <cell r="F27">
            <v>26</v>
          </cell>
        </row>
        <row r="28">
          <cell r="E28">
            <v>27</v>
          </cell>
          <cell r="F28">
            <v>27</v>
          </cell>
        </row>
        <row r="29">
          <cell r="E29">
            <v>28</v>
          </cell>
          <cell r="F29">
            <v>28</v>
          </cell>
        </row>
        <row r="30">
          <cell r="E30">
            <v>29</v>
          </cell>
          <cell r="F30">
            <v>29</v>
          </cell>
        </row>
        <row r="31">
          <cell r="E31">
            <v>30</v>
          </cell>
          <cell r="F31">
            <v>30</v>
          </cell>
        </row>
        <row r="32">
          <cell r="E32" t="str">
            <v>n/d</v>
          </cell>
          <cell r="F32" t="str">
            <v>n/d</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nstrucciones"/>
      <sheetName val="Abundancias"/>
      <sheetName val="Validaciones"/>
    </sheetNames>
    <sheetDataSet>
      <sheetData sheetId="0" refreshError="1"/>
      <sheetData sheetId="1" refreshError="1"/>
      <sheetData sheetId="2">
        <row r="2">
          <cell r="L2">
            <v>1</v>
          </cell>
        </row>
        <row r="3">
          <cell r="L3">
            <v>2</v>
          </cell>
        </row>
        <row r="4">
          <cell r="L4">
            <v>3</v>
          </cell>
        </row>
        <row r="5">
          <cell r="L5">
            <v>4</v>
          </cell>
        </row>
        <row r="6">
          <cell r="L6">
            <v>5</v>
          </cell>
        </row>
        <row r="7">
          <cell r="L7">
            <v>6</v>
          </cell>
        </row>
        <row r="8">
          <cell r="L8">
            <v>7</v>
          </cell>
        </row>
        <row r="9">
          <cell r="L9">
            <v>8</v>
          </cell>
        </row>
        <row r="10">
          <cell r="L10">
            <v>9</v>
          </cell>
        </row>
        <row r="11">
          <cell r="L11">
            <v>10</v>
          </cell>
        </row>
        <row r="12">
          <cell r="L12">
            <v>11</v>
          </cell>
        </row>
        <row r="13">
          <cell r="L13">
            <v>12</v>
          </cell>
        </row>
        <row r="14">
          <cell r="L14">
            <v>13</v>
          </cell>
        </row>
        <row r="15">
          <cell r="L15">
            <v>14</v>
          </cell>
        </row>
        <row r="16">
          <cell r="L16">
            <v>15</v>
          </cell>
        </row>
        <row r="17">
          <cell r="L17">
            <v>16</v>
          </cell>
        </row>
        <row r="18">
          <cell r="L18">
            <v>17</v>
          </cell>
        </row>
        <row r="19">
          <cell r="L19">
            <v>18</v>
          </cell>
        </row>
        <row r="20">
          <cell r="L20">
            <v>19</v>
          </cell>
        </row>
        <row r="21">
          <cell r="L21">
            <v>20</v>
          </cell>
        </row>
        <row r="22">
          <cell r="L22">
            <v>21</v>
          </cell>
        </row>
        <row r="23">
          <cell r="L23">
            <v>22</v>
          </cell>
        </row>
        <row r="24">
          <cell r="L24">
            <v>23</v>
          </cell>
        </row>
        <row r="25">
          <cell r="L25">
            <v>24</v>
          </cell>
        </row>
        <row r="26">
          <cell r="L26">
            <v>25</v>
          </cell>
        </row>
        <row r="27">
          <cell r="L27">
            <v>26</v>
          </cell>
        </row>
        <row r="28">
          <cell r="L28">
            <v>27</v>
          </cell>
        </row>
        <row r="29">
          <cell r="L29">
            <v>28</v>
          </cell>
        </row>
        <row r="30">
          <cell r="L30">
            <v>29</v>
          </cell>
        </row>
        <row r="31">
          <cell r="L31">
            <v>30</v>
          </cell>
        </row>
        <row r="32">
          <cell r="L32" t="str">
            <v>n/d</v>
          </cell>
        </row>
        <row r="33">
          <cell r="L33" t="str">
            <v>n/a</v>
          </cell>
        </row>
      </sheetData>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eces2006AG"/>
      <sheetName val="Validaciones"/>
      <sheetName val="Invert06AG"/>
      <sheetName val="Validaciones Invs"/>
      <sheetName val="Algas"/>
      <sheetName val="PCU"/>
    </sheetNames>
    <sheetDataSet>
      <sheetData sheetId="0"/>
      <sheetData sheetId="1">
        <row r="1">
          <cell r="A1" t="str">
            <v>observador</v>
          </cell>
        </row>
        <row r="2">
          <cell r="A2" t="str">
            <v>Abraham Mayoral</v>
          </cell>
          <cell r="G2" t="str">
            <v>El Tivo</v>
          </cell>
          <cell r="H2" t="str">
            <v>El Tivo, Isla Natividad Baja California Sur</v>
          </cell>
        </row>
        <row r="3">
          <cell r="A3" t="str">
            <v>Alberto Zuñiga</v>
          </cell>
          <cell r="G3" t="str">
            <v>La Plana/Las Cuevas</v>
          </cell>
          <cell r="H3" t="str">
            <v>La Plana, Isla Natividad Baja California Sur</v>
          </cell>
        </row>
        <row r="4">
          <cell r="A4" t="str">
            <v>Alonso Grosso</v>
          </cell>
          <cell r="G4" t="str">
            <v>La Dulce</v>
          </cell>
          <cell r="H4" t="str">
            <v>La Dulce, Isla Natividad Baja California Sur</v>
          </cell>
        </row>
        <row r="5">
          <cell r="A5" t="str">
            <v>Alonso Ramirez</v>
          </cell>
          <cell r="G5" t="str">
            <v>Punta Prieta</v>
          </cell>
          <cell r="H5" t="str">
            <v>Punta Prieta, Isla Natividad Baja California Sur</v>
          </cell>
        </row>
        <row r="6">
          <cell r="A6" t="str">
            <v>Arturo Hernandez</v>
          </cell>
          <cell r="G6" t="str">
            <v>Babencho</v>
          </cell>
          <cell r="H6" t="str">
            <v>Reventadora de Babencho, Isla Natividad Baja California Sur</v>
          </cell>
        </row>
        <row r="7">
          <cell r="A7" t="str">
            <v>Cindy Dawson</v>
          </cell>
          <cell r="G7" t="str">
            <v>La Barrita</v>
          </cell>
          <cell r="H7" t="str">
            <v>Barrita, Isla Natividad, Baja California Sur</v>
          </cell>
        </row>
        <row r="8">
          <cell r="A8" t="str">
            <v>Jesus Flores</v>
          </cell>
          <cell r="G8" t="str">
            <v>La Guanera</v>
          </cell>
          <cell r="H8" t="str">
            <v>La Guanera, Isla Natividad, Baja California Sur</v>
          </cell>
        </row>
        <row r="9">
          <cell r="A9" t="str">
            <v>Jhonatan Castro</v>
          </cell>
        </row>
        <row r="10">
          <cell r="A10" t="str">
            <v>Juan Hernandez</v>
          </cell>
        </row>
        <row r="11">
          <cell r="A11" t="str">
            <v>Mario Rojo</v>
          </cell>
        </row>
        <row r="12">
          <cell r="A12" t="str">
            <v>Leonardo Vazquez</v>
          </cell>
        </row>
        <row r="13">
          <cell r="A13" t="str">
            <v>Sergio Mendoza</v>
          </cell>
        </row>
      </sheetData>
      <sheetData sheetId="2"/>
      <sheetData sheetId="3">
        <row r="2">
          <cell r="J2" t="str">
            <v>Abulon amarillo</v>
          </cell>
        </row>
        <row r="3">
          <cell r="J3" t="str">
            <v>Abulon azul</v>
          </cell>
        </row>
        <row r="4">
          <cell r="J4" t="str">
            <v>Abulon chino</v>
          </cell>
        </row>
        <row r="5">
          <cell r="J5" t="str">
            <v>Abulon negro</v>
          </cell>
        </row>
        <row r="6">
          <cell r="J6" t="str">
            <v>Abulon rojo</v>
          </cell>
        </row>
        <row r="7">
          <cell r="J7" t="str">
            <v>Almeja de roca</v>
          </cell>
        </row>
        <row r="8">
          <cell r="J8" t="str">
            <v>Anemona gigante</v>
          </cell>
        </row>
        <row r="9">
          <cell r="J9" t="str">
            <v>Arbolitos</v>
          </cell>
        </row>
        <row r="10">
          <cell r="J10" t="str">
            <v>Arbolitos rojos</v>
          </cell>
        </row>
        <row r="11">
          <cell r="J11" t="str">
            <v>Cangrejo</v>
          </cell>
        </row>
        <row r="12">
          <cell r="J12" t="str">
            <v>Cangrejo araña</v>
          </cell>
        </row>
        <row r="13">
          <cell r="J13" t="str">
            <v>Caracol porcelana</v>
          </cell>
        </row>
        <row r="14">
          <cell r="J14" t="str">
            <v>Caracol tornillo</v>
          </cell>
        </row>
        <row r="15">
          <cell r="J15" t="str">
            <v>Caracol turbanico</v>
          </cell>
        </row>
        <row r="16">
          <cell r="J16" t="str">
            <v>Caracol undosa</v>
          </cell>
        </row>
        <row r="17">
          <cell r="J17" t="str">
            <v>Erizo espinudo</v>
          </cell>
        </row>
        <row r="18">
          <cell r="J18" t="str">
            <v>Erizo morado</v>
          </cell>
        </row>
        <row r="19">
          <cell r="J19" t="str">
            <v>Erizo rojo</v>
          </cell>
        </row>
        <row r="20">
          <cell r="J20" t="str">
            <v>Estrella gigante</v>
          </cell>
        </row>
        <row r="21">
          <cell r="J21" t="str">
            <v>Estrella murcielago</v>
          </cell>
        </row>
        <row r="22">
          <cell r="J22" t="str">
            <v>Estrella sol</v>
          </cell>
        </row>
        <row r="23">
          <cell r="J23" t="str">
            <v>Langosta</v>
          </cell>
        </row>
        <row r="24">
          <cell r="J24" t="str">
            <v>Lapa china</v>
          </cell>
        </row>
        <row r="25">
          <cell r="J25" t="str">
            <v>Pepino</v>
          </cell>
        </row>
        <row r="26">
          <cell r="J26" t="str">
            <v>n/d</v>
          </cell>
        </row>
      </sheetData>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OBI LA PAZ" refreshedDate="41136.943163425924" createdVersion="1" refreshedVersion="3" recordCount="5116" upgradeOnRefresh="1">
  <cacheSource type="worksheet">
    <worksheetSource ref="A1:AG5115" sheet="Abundancias"/>
  </cacheSource>
  <cacheFields count="33">
    <cacheField name="codigo" numFmtId="0">
      <sharedItems/>
    </cacheField>
    <cacheField name="observador" numFmtId="0">
      <sharedItems/>
    </cacheField>
    <cacheField name="fecha" numFmtId="166">
      <sharedItems containsSemiMixedTypes="0" containsNonDate="0" containsDate="1" containsString="0" minDate="2006-08-14T00:00:00" maxDate="2012-08-07T00:00:00"/>
    </cacheField>
    <cacheField name="año" numFmtId="0">
      <sharedItems containsSemiMixedTypes="0" containsString="0" containsNumber="1" containsInteger="1" minValue="2006" maxValue="2012" count="7">
        <n v="2006"/>
        <n v="2007"/>
        <n v="2008"/>
        <n v="2009"/>
        <n v="2010"/>
        <n v="2011"/>
        <n v="2012"/>
      </sharedItems>
    </cacheField>
    <cacheField name="tiempo inicio" numFmtId="167">
      <sharedItems containsSemiMixedTypes="0" containsNonDate="0" containsDate="1" containsString="0" minDate="1899-12-30T01:08:00" maxDate="1899-12-30T14:19:00"/>
    </cacheField>
    <cacheField name="tiempo final" numFmtId="167">
      <sharedItems containsSemiMixedTypes="0" containsNonDate="0" containsDate="1" containsString="0" minDate="1899-12-30T01:19:00" maxDate="1899-12-30T14:24:00"/>
    </cacheField>
    <cacheField name="tiempo total" numFmtId="167">
      <sharedItems containsSemiMixedTypes="0" containsNonDate="0" containsDate="1" containsString="0" minDate="1899-12-30T00:02:00" maxDate="1899-12-30T01:28:00"/>
    </cacheField>
    <cacheField name="epoca" numFmtId="0">
      <sharedItems containsSemiMixedTypes="0" containsString="0" containsNumber="1" containsInteger="1" minValue="1" maxValue="2"/>
    </cacheField>
    <cacheField name="no. buceo" numFmtId="0">
      <sharedItems containsSemiMixedTypes="0" containsString="0" containsNumber="1" containsInteger="1" minValue="1" maxValue="4"/>
    </cacheField>
    <cacheField name="no. replica" numFmtId="0">
      <sharedItems containsSemiMixedTypes="0" containsString="0" containsNumber="1" containsInteger="1" minValue="1" maxValue="31"/>
    </cacheField>
    <cacheField name="no. transecto"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sitio" numFmtId="0">
      <sharedItems count="8">
        <s v="Babencho"/>
        <s v="La Dulce"/>
        <s v="La Plana/Las Cuevas"/>
        <s v="Punta Prieta"/>
        <s v="La Barrita"/>
        <s v="La Guanera "/>
        <s v="La Barrita "/>
        <s v="La Guanera"/>
      </sharedItems>
    </cacheField>
    <cacheField name="sitio en extenso" numFmtId="0">
      <sharedItems/>
    </cacheField>
    <cacheField name="tipo de sitio" numFmtId="0">
      <sharedItems containsSemiMixedTypes="0" containsString="0" containsNumber="1" containsInteger="1" minValue="1" maxValue="2" count="2">
        <n v="2"/>
        <n v="1"/>
      </sharedItems>
    </cacheField>
    <cacheField name="prof inicial (ft)" numFmtId="0">
      <sharedItems containsSemiMixedTypes="0" containsString="0" containsNumber="1" minValue="10.56" maxValue="82.5"/>
    </cacheField>
    <cacheField name="prof inicial (m)" numFmtId="0">
      <sharedItems containsSemiMixedTypes="0" containsString="0" containsNumber="1" minValue="3.2" maxValue="25"/>
    </cacheField>
    <cacheField name="prof final (ft)" numFmtId="0">
      <sharedItems containsSemiMixedTypes="0" containsString="0" containsNumber="1" minValue="8.9" maxValue="72.599999999999994"/>
    </cacheField>
    <cacheField name="prof final (m)" numFmtId="0">
      <sharedItems containsSemiMixedTypes="0" containsString="0" containsNumber="1" minValue="3.5" maxValue="22"/>
    </cacheField>
    <cacheField name="prof max (ft)" numFmtId="0">
      <sharedItems containsSemiMixedTypes="0" containsString="0" containsNumber="1" minValue="11.549999999999999" maxValue="82.5"/>
    </cacheField>
    <cacheField name="prof max (m)" numFmtId="0">
      <sharedItems containsSemiMixedTypes="0" containsString="0" containsNumber="1" minValue="3.5" maxValue="25"/>
    </cacheField>
    <cacheField name="prof X (ft)" numFmtId="1">
      <sharedItems containsSemiMixedTypes="0" containsString="0" containsNumber="1" minValue="11.219999999999999" maxValue="75.899999999999991"/>
    </cacheField>
    <cacheField name="prof X (m)" numFmtId="0">
      <sharedItems containsSemiMixedTypes="0" containsString="0" containsNumber="1" minValue="3.4" maxValue="23"/>
    </cacheField>
    <cacheField name="latitud (N)" numFmtId="164">
      <sharedItems containsSemiMixedTypes="0" containsString="0" containsNumber="1" minValue="21.186171000000002" maxValue="27.92144"/>
    </cacheField>
    <cacheField name="Longitud (W)" numFmtId="164">
      <sharedItems containsSemiMixedTypes="0" containsString="0" containsNumber="1" minValue="-115.20986000000001" maxValue="-115.13079999999999"/>
    </cacheField>
    <cacheField name="temperatura (°F)" numFmtId="0">
      <sharedItems containsSemiMixedTypes="0" containsString="0" containsNumber="1" minValue="32" maxValue="73.400000000000006"/>
    </cacheField>
    <cacheField name="temperatura (°C)" numFmtId="0">
      <sharedItems containsString="0" containsBlank="1" containsNumber="1" minValue="11" maxValue="23"/>
    </cacheField>
    <cacheField name="visibilidad (m)" numFmtId="0">
      <sharedItems containsMixedTypes="1" containsNumber="1" minValue="2" maxValue="15"/>
    </cacheField>
    <cacheField name="especie" numFmtId="0">
      <sharedItems containsBlank="1" containsMixedTypes="1" containsNumber="1" containsInteger="1" minValue="0" maxValue="0" count="27">
        <s v="Haliotis corrugata"/>
        <s v="Panulirus interruptus"/>
        <s v="Parastichopus parvimensis"/>
        <s v="Megastraea undosa"/>
        <s v="Megathura crenulata"/>
        <s v="Strongylocentrotus franciscanus"/>
        <s v="Strongylocentrotus purpuratus"/>
        <s v="Megastraea turbanica"/>
        <s v="Pisaster giganteus"/>
        <s v="Muricea californica"/>
        <s v="Centrostephanus coronatus"/>
        <s v="Lophogorgia chilensis"/>
        <s v="Haliotis fulgens"/>
        <s v="Kelletia kelletii"/>
        <s v="Crassedoma giganteum"/>
        <s v="Haliotis rufescens"/>
        <s v="Pycnopodia helianthoides"/>
        <s v="Anthopleura spp"/>
        <m/>
        <s v="Cypraea spadicea"/>
        <s v="Patiria miniata"/>
        <s v="Cancer spp."/>
        <s v="Haliotis sorenseni"/>
        <s v="Loxorhyncus grandis"/>
        <s v="Pulpo"/>
        <s v="Octopus spp."/>
        <n v="0"/>
      </sharedItems>
    </cacheField>
    <cacheField name="abundancia total" numFmtId="0">
      <sharedItems containsSemiMixedTypes="0" containsString="0" containsNumber="1" minValue="0" maxValue="750"/>
    </cacheField>
    <cacheField name="Distancia" numFmtId="0">
      <sharedItems containsBlank="1" containsMixedTypes="1" containsNumber="1" minValue="1.5" maxValue="300"/>
    </cacheField>
    <cacheField name="Direccion" numFmtId="0">
      <sharedItems containsMixedTypes="1" containsNumber="1" containsInteger="1" minValue="0" maxValue="370"/>
    </cacheField>
    <cacheField name="Abundancia  NO extrapolada" numFmtId="0">
      <sharedItems containsString="0" containsBlank="1" containsNumber="1" minValue="30" maxValue="135"/>
    </cacheField>
    <cacheField name="Observaciones" numFmtId="0">
      <sharedItems containsBlank="1"/>
    </cacheField>
  </cacheFields>
</pivotCacheDefinition>
</file>

<file path=xl/pivotCache/pivotCacheRecords1.xml><?xml version="1.0" encoding="utf-8"?>
<pivotCacheRecords xmlns="http://schemas.openxmlformats.org/spreadsheetml/2006/main" xmlns:r="http://schemas.openxmlformats.org/officeDocument/2006/relationships" count="5116">
  <r>
    <s v="INREBA-210806-AM-1-1-DI"/>
    <s v="Abraham Mayoral"/>
    <d v="2006-08-21T00:00:00"/>
    <x v="0"/>
    <d v="1899-12-30T11:53:00"/>
    <d v="1899-12-30T12:11:00"/>
    <d v="1899-12-30T00:18:00"/>
    <n v="2"/>
    <n v="1"/>
    <n v="1"/>
    <x v="0"/>
    <x v="0"/>
    <s v="Reventadora de Babencho, Isla Natividad Baja California Sur"/>
    <x v="0"/>
    <n v="59.4"/>
    <n v="18"/>
    <n v="56.43"/>
    <n v="17.100000000000001"/>
    <n v="59.4"/>
    <n v="18"/>
    <n v="57.914999999999999"/>
    <n v="17.55"/>
    <n v="27.857679999999998"/>
    <n v="-115.19135"/>
    <n v="57.2"/>
    <n v="14"/>
    <n v="8"/>
    <x v="0"/>
    <n v="4"/>
    <s v="n/a"/>
    <s v="n/d"/>
    <m/>
    <m/>
  </r>
  <r>
    <s v="INREBA-210806-AM-1-1-DI"/>
    <s v="Abraham Mayoral"/>
    <d v="2006-08-21T00:00:00"/>
    <x v="0"/>
    <d v="1899-12-30T11:53:00"/>
    <d v="1899-12-30T12:11:00"/>
    <d v="1899-12-30T00:18:00"/>
    <n v="2"/>
    <n v="1"/>
    <n v="1"/>
    <x v="0"/>
    <x v="0"/>
    <s v="Reventadora de Babencho, Isla Natividad Baja California Sur"/>
    <x v="0"/>
    <n v="59.4"/>
    <n v="18"/>
    <n v="56.43"/>
    <n v="17.100000000000001"/>
    <n v="59.4"/>
    <n v="18"/>
    <n v="57.914999999999999"/>
    <n v="17.55"/>
    <n v="27.857679999999998"/>
    <n v="-115.19135"/>
    <n v="57.2"/>
    <n v="14"/>
    <n v="8"/>
    <x v="1"/>
    <n v="2"/>
    <s v="n/a"/>
    <s v="n/d"/>
    <m/>
    <m/>
  </r>
  <r>
    <s v="INREBA-210806-AM-1-1-DI"/>
    <s v="Abraham Mayoral"/>
    <d v="2006-08-21T00:00:00"/>
    <x v="0"/>
    <d v="1899-12-30T11:53:00"/>
    <d v="1899-12-30T12:11:00"/>
    <d v="1899-12-30T00:18:00"/>
    <n v="2"/>
    <n v="1"/>
    <n v="1"/>
    <x v="0"/>
    <x v="0"/>
    <s v="Reventadora de Babencho, Isla Natividad Baja California Sur"/>
    <x v="0"/>
    <n v="59.4"/>
    <n v="18"/>
    <n v="56.43"/>
    <n v="17.100000000000001"/>
    <n v="59.4"/>
    <n v="18"/>
    <n v="57.914999999999999"/>
    <n v="17.55"/>
    <n v="27.857679999999998"/>
    <n v="-115.19135"/>
    <n v="57.2"/>
    <n v="14"/>
    <n v="8"/>
    <x v="2"/>
    <n v="1"/>
    <s v="n/a"/>
    <s v="n/d"/>
    <m/>
    <m/>
  </r>
  <r>
    <s v="INREBA-210806-AM-1-1-DI"/>
    <s v="Abraham Mayoral"/>
    <d v="2006-08-21T00:00:00"/>
    <x v="0"/>
    <d v="1899-12-30T11:53:00"/>
    <d v="1899-12-30T12:11:00"/>
    <d v="1899-12-30T00:18:00"/>
    <n v="2"/>
    <n v="1"/>
    <n v="1"/>
    <x v="0"/>
    <x v="0"/>
    <s v="Reventadora de Babencho, Isla Natividad Baja California Sur"/>
    <x v="0"/>
    <n v="59.4"/>
    <n v="18"/>
    <n v="56.43"/>
    <n v="17.100000000000001"/>
    <n v="59.4"/>
    <n v="18"/>
    <n v="57.914999999999999"/>
    <n v="17.55"/>
    <n v="27.857679999999998"/>
    <n v="-115.19135"/>
    <n v="57.2"/>
    <n v="14"/>
    <n v="8"/>
    <x v="3"/>
    <n v="4"/>
    <s v="n/a"/>
    <s v="n/d"/>
    <m/>
    <m/>
  </r>
  <r>
    <s v="INREBA-210806-AM-1-1-DI"/>
    <s v="Abraham Mayoral"/>
    <d v="2006-08-21T00:00:00"/>
    <x v="0"/>
    <d v="1899-12-30T11:53:00"/>
    <d v="1899-12-30T12:11:00"/>
    <d v="1899-12-30T00:18:00"/>
    <n v="2"/>
    <n v="1"/>
    <n v="1"/>
    <x v="0"/>
    <x v="0"/>
    <s v="Reventadora de Babencho, Isla Natividad Baja California Sur"/>
    <x v="0"/>
    <n v="59.4"/>
    <n v="18"/>
    <n v="56.43"/>
    <n v="17.100000000000001"/>
    <n v="59.4"/>
    <n v="18"/>
    <n v="57.914999999999999"/>
    <n v="17.55"/>
    <n v="27.857679999999998"/>
    <n v="-115.19135"/>
    <n v="57.2"/>
    <n v="14"/>
    <n v="8"/>
    <x v="4"/>
    <n v="2"/>
    <s v="n/a"/>
    <s v="n/d"/>
    <m/>
    <m/>
  </r>
  <r>
    <s v="INREBA-210806-AM-1-1-DI"/>
    <s v="Abraham Mayoral"/>
    <d v="2006-08-21T00:00:00"/>
    <x v="0"/>
    <d v="1899-12-30T11:53:00"/>
    <d v="1899-12-30T12:11:00"/>
    <d v="1899-12-30T00:18:00"/>
    <n v="2"/>
    <n v="1"/>
    <n v="1"/>
    <x v="0"/>
    <x v="0"/>
    <s v="Reventadora de Babencho, Isla Natividad Baja California Sur"/>
    <x v="0"/>
    <n v="59.4"/>
    <n v="18"/>
    <n v="56.43"/>
    <n v="17.100000000000001"/>
    <n v="59.4"/>
    <n v="18"/>
    <n v="57.914999999999999"/>
    <n v="17.55"/>
    <n v="27.857679999999998"/>
    <n v="-115.19135"/>
    <n v="57.2"/>
    <n v="14"/>
    <n v="8"/>
    <x v="5"/>
    <n v="3"/>
    <s v="n/a"/>
    <s v="n/d"/>
    <m/>
    <m/>
  </r>
  <r>
    <s v="INREBA-210806-AM-1-1-DI"/>
    <s v="Abraham Mayoral"/>
    <d v="2006-08-21T00:00:00"/>
    <x v="0"/>
    <d v="1899-12-30T11:53:00"/>
    <d v="1899-12-30T12:11:00"/>
    <d v="1899-12-30T00:18:00"/>
    <n v="2"/>
    <n v="1"/>
    <n v="1"/>
    <x v="0"/>
    <x v="0"/>
    <s v="Reventadora de Babencho, Isla Natividad Baja California Sur"/>
    <x v="0"/>
    <n v="59.4"/>
    <n v="18"/>
    <n v="56.43"/>
    <n v="17.100000000000001"/>
    <n v="59.4"/>
    <n v="18"/>
    <n v="57.914999999999999"/>
    <n v="17.55"/>
    <n v="27.857679999999998"/>
    <n v="-115.19135"/>
    <n v="57.2"/>
    <n v="14"/>
    <n v="8"/>
    <x v="6"/>
    <n v="1"/>
    <s v="n/a"/>
    <s v="n/d"/>
    <m/>
    <m/>
  </r>
  <r>
    <s v="INREBA-210806-AR-1-2-DI"/>
    <s v="Alonso Ramirez"/>
    <d v="2006-08-21T00:00:00"/>
    <x v="0"/>
    <d v="1899-12-30T11:51:00"/>
    <d v="1899-12-30T11:59:00"/>
    <d v="1899-12-30T00:08:00"/>
    <n v="2"/>
    <n v="1"/>
    <n v="2"/>
    <x v="1"/>
    <x v="0"/>
    <s v="Reventadora de Babencho, Isla Natividad Baja California Sur"/>
    <x v="0"/>
    <n v="59.730000000000004"/>
    <n v="18.100000000000001"/>
    <n v="59.730000000000004"/>
    <n v="18.100000000000001"/>
    <n v="59.730000000000004"/>
    <n v="18.100000000000001"/>
    <n v="59.730000000000004"/>
    <n v="18.100000000000001"/>
    <n v="27.857679999999998"/>
    <n v="-115.19135"/>
    <n v="57.2"/>
    <n v="14"/>
    <n v="8"/>
    <x v="0"/>
    <n v="14"/>
    <s v="n/a"/>
    <n v="30"/>
    <m/>
    <m/>
  </r>
  <r>
    <s v="INREBA-210806-AR-1-2-DI"/>
    <s v="Alonso Ramirez"/>
    <d v="2006-08-21T00:00:00"/>
    <x v="0"/>
    <d v="1899-12-30T11:51:00"/>
    <d v="1899-12-30T11:59:00"/>
    <d v="1899-12-30T00:08:00"/>
    <n v="2"/>
    <n v="1"/>
    <n v="2"/>
    <x v="1"/>
    <x v="0"/>
    <s v="Reventadora de Babencho, Isla Natividad Baja California Sur"/>
    <x v="0"/>
    <n v="59.730000000000004"/>
    <n v="18.100000000000001"/>
    <n v="59.730000000000004"/>
    <n v="18.100000000000001"/>
    <n v="59.730000000000004"/>
    <n v="18.100000000000001"/>
    <n v="59.730000000000004"/>
    <n v="18.100000000000001"/>
    <n v="27.857679999999998"/>
    <n v="-115.19135"/>
    <n v="57.2"/>
    <n v="14"/>
    <n v="8"/>
    <x v="2"/>
    <n v="8"/>
    <s v="n/a"/>
    <n v="30"/>
    <m/>
    <m/>
  </r>
  <r>
    <s v="INREBA-210806-AR-1-2-DI"/>
    <s v="Alonso Ramirez"/>
    <d v="2006-08-21T00:00:00"/>
    <x v="0"/>
    <d v="1899-12-30T11:51:00"/>
    <d v="1899-12-30T11:59:00"/>
    <d v="1899-12-30T00:08:00"/>
    <n v="2"/>
    <n v="1"/>
    <n v="2"/>
    <x v="1"/>
    <x v="0"/>
    <s v="Reventadora de Babencho, Isla Natividad Baja California Sur"/>
    <x v="0"/>
    <n v="59.730000000000004"/>
    <n v="18.100000000000001"/>
    <n v="59.730000000000004"/>
    <n v="18.100000000000001"/>
    <n v="59.730000000000004"/>
    <n v="18.100000000000001"/>
    <n v="59.730000000000004"/>
    <n v="18.100000000000001"/>
    <n v="27.857679999999998"/>
    <n v="-115.19135"/>
    <n v="57.2"/>
    <n v="14"/>
    <n v="8"/>
    <x v="3"/>
    <n v="8"/>
    <s v="n/a"/>
    <n v="30"/>
    <m/>
    <m/>
  </r>
  <r>
    <s v="INREBA-210806-AR-1-2-DI"/>
    <s v="Alonso Ramirez"/>
    <d v="2006-08-21T00:00:00"/>
    <x v="0"/>
    <d v="1899-12-30T11:51:00"/>
    <d v="1899-12-30T11:59:00"/>
    <d v="1899-12-30T00:08:00"/>
    <n v="2"/>
    <n v="1"/>
    <n v="2"/>
    <x v="1"/>
    <x v="0"/>
    <s v="Reventadora de Babencho, Isla Natividad Baja California Sur"/>
    <x v="0"/>
    <n v="59.730000000000004"/>
    <n v="18.100000000000001"/>
    <n v="59.730000000000004"/>
    <n v="18.100000000000001"/>
    <n v="59.730000000000004"/>
    <n v="18.100000000000001"/>
    <n v="59.730000000000004"/>
    <n v="18.100000000000001"/>
    <n v="27.857679999999998"/>
    <n v="-115.19135"/>
    <n v="57.2"/>
    <n v="14"/>
    <n v="8"/>
    <x v="7"/>
    <n v="2"/>
    <s v="n/a"/>
    <n v="30"/>
    <m/>
    <m/>
  </r>
  <r>
    <s v="INREBA-210806-AR-1-2-DI"/>
    <s v="Alonso Ramirez"/>
    <d v="2006-08-21T00:00:00"/>
    <x v="0"/>
    <d v="1899-12-30T11:51:00"/>
    <d v="1899-12-30T11:59:00"/>
    <d v="1899-12-30T00:08:00"/>
    <n v="2"/>
    <n v="1"/>
    <n v="2"/>
    <x v="1"/>
    <x v="0"/>
    <s v="Reventadora de Babencho, Isla Natividad Baja California Sur"/>
    <x v="0"/>
    <n v="59.730000000000004"/>
    <n v="18.100000000000001"/>
    <n v="59.730000000000004"/>
    <n v="18.100000000000001"/>
    <n v="59.730000000000004"/>
    <n v="18.100000000000001"/>
    <n v="59.730000000000004"/>
    <n v="18.100000000000001"/>
    <n v="27.857679999999998"/>
    <n v="-115.19135"/>
    <n v="57.2"/>
    <n v="14"/>
    <n v="8"/>
    <x v="4"/>
    <n v="2"/>
    <s v="n/a"/>
    <n v="30"/>
    <m/>
    <m/>
  </r>
  <r>
    <s v="INREBA-210806-AR-1-2-DI"/>
    <s v="Alonso Ramirez"/>
    <d v="2006-08-21T00:00:00"/>
    <x v="0"/>
    <d v="1899-12-30T11:51:00"/>
    <d v="1899-12-30T11:59:00"/>
    <d v="1899-12-30T00:08:00"/>
    <n v="2"/>
    <n v="1"/>
    <n v="2"/>
    <x v="1"/>
    <x v="0"/>
    <s v="Reventadora de Babencho, Isla Natividad Baja California Sur"/>
    <x v="0"/>
    <n v="59.730000000000004"/>
    <n v="18.100000000000001"/>
    <n v="59.730000000000004"/>
    <n v="18.100000000000001"/>
    <n v="59.730000000000004"/>
    <n v="18.100000000000001"/>
    <n v="59.730000000000004"/>
    <n v="18.100000000000001"/>
    <n v="27.857679999999998"/>
    <n v="-115.19135"/>
    <n v="57.2"/>
    <n v="14"/>
    <n v="8"/>
    <x v="5"/>
    <n v="9"/>
    <s v="n/a"/>
    <n v="30"/>
    <m/>
    <m/>
  </r>
  <r>
    <s v="INREBA-210806-AR-1-2-DI"/>
    <s v="Alonso Ramirez"/>
    <d v="2006-08-21T00:00:00"/>
    <x v="0"/>
    <d v="1899-12-30T11:51:00"/>
    <d v="1899-12-30T11:59:00"/>
    <d v="1899-12-30T00:08:00"/>
    <n v="2"/>
    <n v="1"/>
    <n v="2"/>
    <x v="1"/>
    <x v="0"/>
    <s v="Reventadora de Babencho, Isla Natividad Baja California Sur"/>
    <x v="0"/>
    <n v="59.730000000000004"/>
    <n v="18.100000000000001"/>
    <n v="59.730000000000004"/>
    <n v="18.100000000000001"/>
    <n v="59.730000000000004"/>
    <n v="18.100000000000001"/>
    <n v="59.730000000000004"/>
    <n v="18.100000000000001"/>
    <n v="27.857679999999998"/>
    <n v="-115.19135"/>
    <n v="57.2"/>
    <n v="14"/>
    <n v="8"/>
    <x v="6"/>
    <n v="5"/>
    <s v="n/a"/>
    <n v="30"/>
    <m/>
    <m/>
  </r>
  <r>
    <s v="INREBA-210806-AR-2-3-DI"/>
    <s v="Alonso Ramirez"/>
    <d v="2006-08-21T00:00:00"/>
    <x v="0"/>
    <d v="1899-12-30T14:03:00"/>
    <d v="1899-12-30T14:12:00"/>
    <d v="1899-12-30T00:09:00"/>
    <n v="2"/>
    <n v="2"/>
    <n v="3"/>
    <x v="2"/>
    <x v="0"/>
    <s v="Reventadora de Babencho, Isla Natividad Baja California Sur"/>
    <x v="0"/>
    <n v="44.879999999999995"/>
    <n v="13.6"/>
    <n v="42.24"/>
    <n v="12.8"/>
    <n v="44.879999999999995"/>
    <n v="13.6"/>
    <n v="43.559999999999995"/>
    <n v="13.2"/>
    <n v="27.863320000000002"/>
    <n v="-115.18625"/>
    <n v="57.2"/>
    <n v="14"/>
    <n v="8"/>
    <x v="0"/>
    <n v="2"/>
    <s v="n/a"/>
    <n v="30"/>
    <m/>
    <m/>
  </r>
  <r>
    <s v="INREBA-210806-AR-2-3-DI"/>
    <s v="Alonso Ramirez"/>
    <d v="2006-08-21T00:00:00"/>
    <x v="0"/>
    <d v="1899-12-30T14:03:00"/>
    <d v="1899-12-30T14:12:00"/>
    <d v="1899-12-30T00:09:00"/>
    <n v="2"/>
    <n v="2"/>
    <n v="3"/>
    <x v="2"/>
    <x v="0"/>
    <s v="Reventadora de Babencho, Isla Natividad Baja California Sur"/>
    <x v="0"/>
    <n v="44.879999999999995"/>
    <n v="13.6"/>
    <n v="42.24"/>
    <n v="12.8"/>
    <n v="44.879999999999995"/>
    <n v="13.6"/>
    <n v="43.559999999999995"/>
    <n v="13.2"/>
    <n v="27.863320000000002"/>
    <n v="-115.18625"/>
    <n v="57.2"/>
    <n v="14"/>
    <n v="8"/>
    <x v="2"/>
    <n v="16"/>
    <s v="n/a"/>
    <n v="30"/>
    <m/>
    <m/>
  </r>
  <r>
    <s v="INREBA-210806-AR-2-3-DI"/>
    <s v="Alonso Ramirez"/>
    <d v="2006-08-21T00:00:00"/>
    <x v="0"/>
    <d v="1899-12-30T14:03:00"/>
    <d v="1899-12-30T14:12:00"/>
    <d v="1899-12-30T00:09:00"/>
    <n v="2"/>
    <n v="2"/>
    <n v="3"/>
    <x v="2"/>
    <x v="0"/>
    <s v="Reventadora de Babencho, Isla Natividad Baja California Sur"/>
    <x v="0"/>
    <n v="44.879999999999995"/>
    <n v="13.6"/>
    <n v="42.24"/>
    <n v="12.8"/>
    <n v="44.879999999999995"/>
    <n v="13.6"/>
    <n v="43.559999999999995"/>
    <n v="13.2"/>
    <n v="27.863320000000002"/>
    <n v="-115.18625"/>
    <n v="57.2"/>
    <n v="14"/>
    <n v="8"/>
    <x v="3"/>
    <n v="50"/>
    <s v="n/a"/>
    <n v="30"/>
    <m/>
    <m/>
  </r>
  <r>
    <s v="INREBA-210806-AR-2-3-DI"/>
    <s v="Alonso Ramirez"/>
    <d v="2006-08-21T00:00:00"/>
    <x v="0"/>
    <d v="1899-12-30T14:03:00"/>
    <d v="1899-12-30T14:12:00"/>
    <d v="1899-12-30T00:09:00"/>
    <n v="2"/>
    <n v="2"/>
    <n v="3"/>
    <x v="2"/>
    <x v="0"/>
    <s v="Reventadora de Babencho, Isla Natividad Baja California Sur"/>
    <x v="0"/>
    <n v="44.879999999999995"/>
    <n v="13.6"/>
    <n v="42.24"/>
    <n v="12.8"/>
    <n v="44.879999999999995"/>
    <n v="13.6"/>
    <n v="43.559999999999995"/>
    <n v="13.2"/>
    <n v="27.863320000000002"/>
    <n v="-115.18625"/>
    <n v="57.2"/>
    <n v="14"/>
    <n v="8"/>
    <x v="4"/>
    <n v="2"/>
    <s v="n/a"/>
    <n v="30"/>
    <m/>
    <m/>
  </r>
  <r>
    <s v="INREBA-210806-AR-2-3-DI"/>
    <s v="Alonso Ramirez"/>
    <d v="2006-08-21T00:00:00"/>
    <x v="0"/>
    <d v="1899-12-30T14:03:00"/>
    <d v="1899-12-30T14:12:00"/>
    <d v="1899-12-30T00:09:00"/>
    <n v="2"/>
    <n v="2"/>
    <n v="3"/>
    <x v="2"/>
    <x v="0"/>
    <s v="Reventadora de Babencho, Isla Natividad Baja California Sur"/>
    <x v="0"/>
    <n v="44.879999999999995"/>
    <n v="13.6"/>
    <n v="42.24"/>
    <n v="12.8"/>
    <n v="44.879999999999995"/>
    <n v="13.6"/>
    <n v="43.559999999999995"/>
    <n v="13.2"/>
    <n v="27.863320000000002"/>
    <n v="-115.18625"/>
    <n v="57.2"/>
    <n v="14"/>
    <n v="8"/>
    <x v="5"/>
    <n v="2"/>
    <s v="n/a"/>
    <n v="30"/>
    <m/>
    <m/>
  </r>
  <r>
    <s v="INREBA-210806-AR-2-3-DI"/>
    <s v="Alonso Ramirez"/>
    <d v="2006-08-21T00:00:00"/>
    <x v="0"/>
    <d v="1899-12-30T14:03:00"/>
    <d v="1899-12-30T14:12:00"/>
    <d v="1899-12-30T00:09:00"/>
    <n v="2"/>
    <n v="2"/>
    <n v="3"/>
    <x v="2"/>
    <x v="0"/>
    <s v="Reventadora de Babencho, Isla Natividad Baja California Sur"/>
    <x v="0"/>
    <n v="44.879999999999995"/>
    <n v="13.6"/>
    <n v="42.24"/>
    <n v="12.8"/>
    <n v="44.879999999999995"/>
    <n v="13.6"/>
    <n v="43.559999999999995"/>
    <n v="13.2"/>
    <n v="27.863320000000002"/>
    <n v="-115.18625"/>
    <n v="57.2"/>
    <n v="14"/>
    <n v="8"/>
    <x v="6"/>
    <n v="2"/>
    <s v="n/a"/>
    <n v="30"/>
    <m/>
    <m/>
  </r>
  <r>
    <s v="INREBA-210806-AG-1-4-DI"/>
    <s v="Alonso Grosso"/>
    <d v="2006-08-21T00:00:00"/>
    <x v="0"/>
    <d v="1899-12-30T11:56:00"/>
    <d v="1899-12-30T12:01:00"/>
    <d v="1899-12-30T00:05:00"/>
    <n v="2"/>
    <n v="1"/>
    <n v="4"/>
    <x v="3"/>
    <x v="0"/>
    <s v="Reventadora de Babencho, Isla Natividad Baja California Sur"/>
    <x v="0"/>
    <n v="60.719999999999992"/>
    <n v="18.399999999999999"/>
    <n v="54.449999999999996"/>
    <n v="16.5"/>
    <n v="60.719999999999992"/>
    <n v="18.399999999999999"/>
    <n v="57.584999999999994"/>
    <n v="17.45"/>
    <n v="27.857679999999998"/>
    <n v="-115.19135"/>
    <n v="55.400000000000006"/>
    <n v="13"/>
    <n v="8"/>
    <x v="0"/>
    <n v="1"/>
    <s v="n/a"/>
    <n v="30"/>
    <m/>
    <m/>
  </r>
  <r>
    <s v="INREBA-210806-AG-1-4-DI"/>
    <s v="Alonso Grosso"/>
    <d v="2006-08-21T00:00:00"/>
    <x v="0"/>
    <d v="1899-12-30T11:56:00"/>
    <d v="1899-12-30T12:01:00"/>
    <d v="1899-12-30T00:05:00"/>
    <n v="2"/>
    <n v="1"/>
    <n v="4"/>
    <x v="3"/>
    <x v="0"/>
    <s v="Reventadora de Babencho, Isla Natividad Baja California Sur"/>
    <x v="0"/>
    <n v="60.719999999999992"/>
    <n v="18.399999999999999"/>
    <n v="54.449999999999996"/>
    <n v="16.5"/>
    <n v="60.719999999999992"/>
    <n v="18.399999999999999"/>
    <n v="57.584999999999994"/>
    <n v="17.45"/>
    <n v="27.857679999999998"/>
    <n v="-115.19135"/>
    <n v="55.400000000000006"/>
    <n v="13"/>
    <n v="8"/>
    <x v="2"/>
    <n v="1"/>
    <s v="n/a"/>
    <n v="30"/>
    <m/>
    <m/>
  </r>
  <r>
    <s v="INREBA-210806-AG-1-4-DI"/>
    <s v="Alonso Grosso"/>
    <d v="2006-08-21T00:00:00"/>
    <x v="0"/>
    <d v="1899-12-30T11:56:00"/>
    <d v="1899-12-30T12:01:00"/>
    <d v="1899-12-30T00:05:00"/>
    <n v="2"/>
    <n v="1"/>
    <n v="4"/>
    <x v="3"/>
    <x v="0"/>
    <s v="Reventadora de Babencho, Isla Natividad Baja California Sur"/>
    <x v="0"/>
    <n v="60.719999999999992"/>
    <n v="18.399999999999999"/>
    <n v="54.449999999999996"/>
    <n v="16.5"/>
    <n v="60.719999999999992"/>
    <n v="18.399999999999999"/>
    <n v="57.584999999999994"/>
    <n v="17.45"/>
    <n v="27.857679999999998"/>
    <n v="-115.19135"/>
    <n v="55.400000000000006"/>
    <n v="13"/>
    <n v="8"/>
    <x v="8"/>
    <n v="2"/>
    <s v="n/a"/>
    <n v="30"/>
    <m/>
    <m/>
  </r>
  <r>
    <s v="INREBA-210806-AG-1-4-DI"/>
    <s v="Alonso Grosso"/>
    <d v="2006-08-21T00:00:00"/>
    <x v="0"/>
    <d v="1899-12-30T11:56:00"/>
    <d v="1899-12-30T12:01:00"/>
    <d v="1899-12-30T00:05:00"/>
    <n v="2"/>
    <n v="1"/>
    <n v="4"/>
    <x v="3"/>
    <x v="0"/>
    <s v="Reventadora de Babencho, Isla Natividad Baja California Sur"/>
    <x v="0"/>
    <n v="60.719999999999992"/>
    <n v="18.399999999999999"/>
    <n v="54.449999999999996"/>
    <n v="16.5"/>
    <n v="60.719999999999992"/>
    <n v="18.399999999999999"/>
    <n v="57.584999999999994"/>
    <n v="17.45"/>
    <n v="27.857679999999998"/>
    <n v="-115.19135"/>
    <n v="55.400000000000006"/>
    <n v="13"/>
    <n v="8"/>
    <x v="3"/>
    <n v="6"/>
    <s v="n/a"/>
    <n v="30"/>
    <m/>
    <m/>
  </r>
  <r>
    <s v="INREBA-210806-AG-1-4-DI"/>
    <s v="Alonso Grosso"/>
    <d v="2006-08-21T00:00:00"/>
    <x v="0"/>
    <d v="1899-12-30T11:56:00"/>
    <d v="1899-12-30T12:01:00"/>
    <d v="1899-12-30T00:05:00"/>
    <n v="2"/>
    <n v="1"/>
    <n v="4"/>
    <x v="3"/>
    <x v="0"/>
    <s v="Reventadora de Babencho, Isla Natividad Baja California Sur"/>
    <x v="0"/>
    <n v="60.719999999999992"/>
    <n v="18.399999999999999"/>
    <n v="54.449999999999996"/>
    <n v="16.5"/>
    <n v="60.719999999999992"/>
    <n v="18.399999999999999"/>
    <n v="57.584999999999994"/>
    <n v="17.45"/>
    <n v="27.857679999999998"/>
    <n v="-115.19135"/>
    <n v="55.400000000000006"/>
    <n v="13"/>
    <n v="8"/>
    <x v="5"/>
    <n v="2"/>
    <s v="n/a"/>
    <n v="30"/>
    <m/>
    <m/>
  </r>
  <r>
    <s v="INREBA-210806-AG-2-5-DI"/>
    <s v="Alonso Grosso"/>
    <d v="2006-08-21T00:00:00"/>
    <x v="0"/>
    <d v="1899-12-30T14:03:00"/>
    <d v="1899-12-30T14:09:00"/>
    <d v="1899-12-30T00:06:00"/>
    <n v="2"/>
    <n v="2"/>
    <n v="5"/>
    <x v="4"/>
    <x v="0"/>
    <s v="Reventadora de Babencho, Isla Natividad Baja California Sur"/>
    <x v="0"/>
    <n v="46.859999999999992"/>
    <n v="14.2"/>
    <n v="40.92"/>
    <n v="12.4"/>
    <n v="46.859999999999992"/>
    <n v="14.2"/>
    <n v="43.89"/>
    <n v="13.3"/>
    <n v="27.863320000000002"/>
    <n v="-115.18625"/>
    <n v="57.2"/>
    <n v="14"/>
    <n v="8"/>
    <x v="2"/>
    <n v="1"/>
    <s v="n/a"/>
    <n v="30"/>
    <m/>
    <m/>
  </r>
  <r>
    <s v="INREBA-210806-AG-2-5-DI"/>
    <s v="Alonso Grosso"/>
    <d v="2006-08-21T00:00:00"/>
    <x v="0"/>
    <d v="1899-12-30T14:03:00"/>
    <d v="1899-12-30T14:09:00"/>
    <d v="1899-12-30T00:06:00"/>
    <n v="2"/>
    <n v="2"/>
    <n v="5"/>
    <x v="4"/>
    <x v="0"/>
    <s v="Reventadora de Babencho, Isla Natividad Baja California Sur"/>
    <x v="0"/>
    <n v="46.859999999999992"/>
    <n v="14.2"/>
    <n v="40.92"/>
    <n v="12.4"/>
    <n v="46.859999999999992"/>
    <n v="14.2"/>
    <n v="43.89"/>
    <n v="13.3"/>
    <n v="27.863320000000002"/>
    <n v="-115.18625"/>
    <n v="57.2"/>
    <n v="14"/>
    <n v="8"/>
    <x v="3"/>
    <n v="36"/>
    <s v="n/a"/>
    <n v="30"/>
    <m/>
    <m/>
  </r>
  <r>
    <s v="INREBA-230806-AM-1-6-DI"/>
    <s v="Abraham Mayoral"/>
    <d v="2006-08-23T00:00:00"/>
    <x v="0"/>
    <d v="1899-12-30T11:10:00"/>
    <d v="1899-12-30T11:17:00"/>
    <d v="1899-12-30T00:07:00"/>
    <n v="2"/>
    <n v="1"/>
    <n v="6"/>
    <x v="5"/>
    <x v="0"/>
    <s v="Reventadora de Babencho, Isla Natividad Baja California Sur"/>
    <x v="0"/>
    <n v="46.199999999999996"/>
    <n v="14"/>
    <n v="48.51"/>
    <n v="14.7"/>
    <n v="48.51"/>
    <n v="14.7"/>
    <n v="47.354999999999997"/>
    <n v="14.35"/>
    <n v="27.860749999999999"/>
    <n v="-115.18935"/>
    <n v="59"/>
    <n v="15"/>
    <n v="5"/>
    <x v="0"/>
    <n v="2"/>
    <s v="n/a"/>
    <s v="n/d"/>
    <m/>
    <m/>
  </r>
  <r>
    <s v="INREBA-230806-AM-1-6-DI"/>
    <s v="Abraham Mayoral"/>
    <d v="2006-08-23T00:00:00"/>
    <x v="0"/>
    <d v="1899-12-30T11:10:00"/>
    <d v="1899-12-30T11:17:00"/>
    <d v="1899-12-30T00:07:00"/>
    <n v="2"/>
    <n v="1"/>
    <n v="6"/>
    <x v="5"/>
    <x v="0"/>
    <s v="Reventadora de Babencho, Isla Natividad Baja California Sur"/>
    <x v="0"/>
    <n v="46.199999999999996"/>
    <n v="14"/>
    <n v="48.51"/>
    <n v="14.7"/>
    <n v="48.51"/>
    <n v="14.7"/>
    <n v="47.354999999999997"/>
    <n v="14.35"/>
    <n v="27.860749999999999"/>
    <n v="-115.18935"/>
    <n v="59"/>
    <n v="15"/>
    <n v="5"/>
    <x v="2"/>
    <n v="4"/>
    <s v="n/a"/>
    <s v="n/d"/>
    <m/>
    <m/>
  </r>
  <r>
    <s v="INREBA-230806-AM-1-6-DI"/>
    <s v="Abraham Mayoral"/>
    <d v="2006-08-23T00:00:00"/>
    <x v="0"/>
    <d v="1899-12-30T11:10:00"/>
    <d v="1899-12-30T11:17:00"/>
    <d v="1899-12-30T00:07:00"/>
    <n v="2"/>
    <n v="1"/>
    <n v="6"/>
    <x v="5"/>
    <x v="0"/>
    <s v="Reventadora de Babencho, Isla Natividad Baja California Sur"/>
    <x v="0"/>
    <n v="46.199999999999996"/>
    <n v="14"/>
    <n v="48.51"/>
    <n v="14.7"/>
    <n v="48.51"/>
    <n v="14.7"/>
    <n v="47.354999999999997"/>
    <n v="14.35"/>
    <n v="27.860749999999999"/>
    <n v="-115.18935"/>
    <n v="59"/>
    <n v="15"/>
    <n v="5"/>
    <x v="8"/>
    <n v="1"/>
    <s v="n/a"/>
    <s v="n/d"/>
    <m/>
    <m/>
  </r>
  <r>
    <s v="INREBA-230806-AM-1-6-DI"/>
    <s v="Abraham Mayoral"/>
    <d v="2006-08-23T00:00:00"/>
    <x v="0"/>
    <d v="1899-12-30T11:10:00"/>
    <d v="1899-12-30T11:17:00"/>
    <d v="1899-12-30T00:07:00"/>
    <n v="2"/>
    <n v="1"/>
    <n v="6"/>
    <x v="5"/>
    <x v="0"/>
    <s v="Reventadora de Babencho, Isla Natividad Baja California Sur"/>
    <x v="0"/>
    <n v="46.199999999999996"/>
    <n v="14"/>
    <n v="48.51"/>
    <n v="14.7"/>
    <n v="48.51"/>
    <n v="14.7"/>
    <n v="47.354999999999997"/>
    <n v="14.35"/>
    <n v="27.860749999999999"/>
    <n v="-115.18935"/>
    <n v="59"/>
    <n v="15"/>
    <n v="5"/>
    <x v="3"/>
    <n v="50"/>
    <n v="30"/>
    <s v="n/d"/>
    <m/>
    <m/>
  </r>
  <r>
    <s v="INREBA-230806-AM-1-6-DI"/>
    <s v="Abraham Mayoral"/>
    <d v="2006-08-23T00:00:00"/>
    <x v="0"/>
    <d v="1899-12-30T11:10:00"/>
    <d v="1899-12-30T11:17:00"/>
    <d v="1899-12-30T00:07:00"/>
    <n v="2"/>
    <n v="1"/>
    <n v="6"/>
    <x v="5"/>
    <x v="0"/>
    <s v="Reventadora de Babencho, Isla Natividad Baja California Sur"/>
    <x v="0"/>
    <n v="46.199999999999996"/>
    <n v="14"/>
    <n v="48.51"/>
    <n v="14.7"/>
    <n v="48.51"/>
    <n v="14.7"/>
    <n v="47.354999999999997"/>
    <n v="14.35"/>
    <n v="27.860749999999999"/>
    <n v="-115.18935"/>
    <n v="59"/>
    <n v="15"/>
    <n v="5"/>
    <x v="7"/>
    <n v="2"/>
    <s v="n/a"/>
    <s v="n/d"/>
    <m/>
    <m/>
  </r>
  <r>
    <s v="INREBA-230806-AM-1-6-DI"/>
    <s v="Abraham Mayoral"/>
    <d v="2006-08-23T00:00:00"/>
    <x v="0"/>
    <d v="1899-12-30T11:10:00"/>
    <d v="1899-12-30T11:17:00"/>
    <d v="1899-12-30T00:07:00"/>
    <n v="2"/>
    <n v="1"/>
    <n v="6"/>
    <x v="5"/>
    <x v="0"/>
    <s v="Reventadora de Babencho, Isla Natividad Baja California Sur"/>
    <x v="0"/>
    <n v="46.199999999999996"/>
    <n v="14"/>
    <n v="48.51"/>
    <n v="14.7"/>
    <n v="48.51"/>
    <n v="14.7"/>
    <n v="47.354999999999997"/>
    <n v="14.35"/>
    <n v="27.860749999999999"/>
    <n v="-115.18935"/>
    <n v="59"/>
    <n v="15"/>
    <n v="5"/>
    <x v="9"/>
    <n v="1"/>
    <s v="n/a"/>
    <s v="n/d"/>
    <m/>
    <m/>
  </r>
  <r>
    <s v="INREBA-230806-AM-1-6-DI"/>
    <s v="Abraham Mayoral"/>
    <d v="2006-08-23T00:00:00"/>
    <x v="0"/>
    <d v="1899-12-30T11:10:00"/>
    <d v="1899-12-30T11:17:00"/>
    <d v="1899-12-30T00:07:00"/>
    <n v="2"/>
    <n v="1"/>
    <n v="6"/>
    <x v="5"/>
    <x v="0"/>
    <s v="Reventadora de Babencho, Isla Natividad Baja California Sur"/>
    <x v="0"/>
    <n v="46.199999999999996"/>
    <n v="14"/>
    <n v="48.51"/>
    <n v="14.7"/>
    <n v="48.51"/>
    <n v="14.7"/>
    <n v="47.354999999999997"/>
    <n v="14.35"/>
    <n v="27.860749999999999"/>
    <n v="-115.18935"/>
    <n v="59"/>
    <n v="15"/>
    <n v="5"/>
    <x v="5"/>
    <n v="2"/>
    <s v="n/a"/>
    <s v="n/d"/>
    <m/>
    <m/>
  </r>
  <r>
    <s v="INREBA-230806-AM-1-6-DI"/>
    <s v="Abraham Mayoral"/>
    <d v="2006-08-23T00:00:00"/>
    <x v="0"/>
    <d v="1899-12-30T11:10:00"/>
    <d v="1899-12-30T11:17:00"/>
    <d v="1899-12-30T00:07:00"/>
    <n v="2"/>
    <n v="1"/>
    <n v="6"/>
    <x v="5"/>
    <x v="0"/>
    <s v="Reventadora de Babencho, Isla Natividad Baja California Sur"/>
    <x v="0"/>
    <n v="46.199999999999996"/>
    <n v="14"/>
    <n v="48.51"/>
    <n v="14.7"/>
    <n v="48.51"/>
    <n v="14.7"/>
    <n v="47.354999999999997"/>
    <n v="14.35"/>
    <n v="27.860749999999999"/>
    <n v="-115.18935"/>
    <n v="59"/>
    <n v="15"/>
    <n v="5"/>
    <x v="10"/>
    <n v="1"/>
    <s v="n/a"/>
    <s v="n/d"/>
    <m/>
    <m/>
  </r>
  <r>
    <s v="INREBA-230806-AM-2-7-DI"/>
    <s v="Abraham Mayoral"/>
    <d v="2006-08-23T00:00:00"/>
    <x v="0"/>
    <d v="1899-12-30T12:43:00"/>
    <d v="1899-12-30T12:48:00"/>
    <d v="1899-12-30T00:05:00"/>
    <n v="2"/>
    <n v="2"/>
    <n v="7"/>
    <x v="6"/>
    <x v="0"/>
    <s v="Reventadora de Babencho, Isla Natividad Baja California Sur"/>
    <x v="0"/>
    <n v="34.32"/>
    <n v="10.4"/>
    <n v="23.429999999999996"/>
    <n v="7.1"/>
    <n v="34.32"/>
    <n v="10.4"/>
    <n v="28.875"/>
    <n v="8.75"/>
    <n v="27.86467"/>
    <n v="-115.18575"/>
    <n v="59"/>
    <n v="15"/>
    <n v="5"/>
    <x v="1"/>
    <n v="5"/>
    <s v="n/a"/>
    <s v="n/d"/>
    <m/>
    <m/>
  </r>
  <r>
    <s v="INREBA-230806-AM-2-7-DI"/>
    <s v="Abraham Mayoral"/>
    <d v="2006-08-23T00:00:00"/>
    <x v="0"/>
    <d v="1899-12-30T12:43:00"/>
    <d v="1899-12-30T12:48:00"/>
    <d v="1899-12-30T00:05:00"/>
    <n v="2"/>
    <n v="2"/>
    <n v="7"/>
    <x v="6"/>
    <x v="0"/>
    <s v="Reventadora de Babencho, Isla Natividad Baja California Sur"/>
    <x v="0"/>
    <n v="34.32"/>
    <n v="10.4"/>
    <n v="23.429999999999996"/>
    <n v="7.1"/>
    <n v="34.32"/>
    <n v="10.4"/>
    <n v="28.875"/>
    <n v="8.75"/>
    <n v="27.86467"/>
    <n v="-115.18575"/>
    <n v="59"/>
    <n v="15"/>
    <n v="5"/>
    <x v="3"/>
    <n v="8"/>
    <s v="n/a"/>
    <s v="n/d"/>
    <m/>
    <m/>
  </r>
  <r>
    <s v="INREBA-230806-AM-2-7-DI"/>
    <s v="Abraham Mayoral"/>
    <d v="2006-08-23T00:00:00"/>
    <x v="0"/>
    <d v="1899-12-30T12:43:00"/>
    <d v="1899-12-30T12:48:00"/>
    <d v="1899-12-30T00:05:00"/>
    <n v="2"/>
    <n v="2"/>
    <n v="7"/>
    <x v="6"/>
    <x v="0"/>
    <s v="Reventadora de Babencho, Isla Natividad Baja California Sur"/>
    <x v="0"/>
    <n v="34.32"/>
    <n v="10.4"/>
    <n v="23.429999999999996"/>
    <n v="7.1"/>
    <n v="34.32"/>
    <n v="10.4"/>
    <n v="28.875"/>
    <n v="8.75"/>
    <n v="27.86467"/>
    <n v="-115.18575"/>
    <n v="59"/>
    <n v="15"/>
    <n v="5"/>
    <x v="9"/>
    <n v="3"/>
    <s v="n/a"/>
    <s v="n/d"/>
    <m/>
    <m/>
  </r>
  <r>
    <s v="INREBA-230806-AM-2-7-DI"/>
    <s v="Abraham Mayoral"/>
    <d v="2006-08-23T00:00:00"/>
    <x v="0"/>
    <d v="1899-12-30T12:43:00"/>
    <d v="1899-12-30T12:48:00"/>
    <d v="1899-12-30T00:05:00"/>
    <n v="2"/>
    <n v="2"/>
    <n v="7"/>
    <x v="6"/>
    <x v="0"/>
    <s v="Reventadora de Babencho, Isla Natividad Baja California Sur"/>
    <x v="0"/>
    <n v="34.32"/>
    <n v="10.4"/>
    <n v="23.429999999999996"/>
    <n v="7.1"/>
    <n v="34.32"/>
    <n v="10.4"/>
    <n v="28.875"/>
    <n v="8.75"/>
    <n v="27.86467"/>
    <n v="-115.18575"/>
    <n v="59"/>
    <n v="15"/>
    <n v="5"/>
    <x v="11"/>
    <n v="1"/>
    <s v="n/a"/>
    <s v="n/d"/>
    <m/>
    <m/>
  </r>
  <r>
    <s v="INREBA-230806-AR-1-9-DI"/>
    <s v="Alonso Ramirez"/>
    <d v="2006-08-23T00:00:00"/>
    <x v="0"/>
    <d v="1899-12-30T11:08:00"/>
    <d v="1899-12-30T11:14:00"/>
    <d v="1899-12-30T00:06:00"/>
    <n v="2"/>
    <n v="1"/>
    <n v="8"/>
    <x v="7"/>
    <x v="0"/>
    <s v="Reventadora de Babencho, Isla Natividad Baja California Sur"/>
    <x v="0"/>
    <n v="48.18"/>
    <n v="14.6"/>
    <n v="50.16"/>
    <n v="15.2"/>
    <n v="50.16"/>
    <n v="15.2"/>
    <n v="49.169999999999995"/>
    <n v="14.899999999999999"/>
    <n v="27.860749999999999"/>
    <n v="-115.18935"/>
    <n v="59"/>
    <n v="15"/>
    <n v="5"/>
    <x v="0"/>
    <n v="1"/>
    <s v="n/a"/>
    <n v="210"/>
    <m/>
    <m/>
  </r>
  <r>
    <s v="INREBA-230806-AR-1-9-DI"/>
    <s v="Alonso Ramirez"/>
    <d v="2006-08-23T00:00:00"/>
    <x v="0"/>
    <d v="1899-12-30T11:08:00"/>
    <d v="1899-12-30T11:14:00"/>
    <d v="1899-12-30T00:06:00"/>
    <n v="2"/>
    <n v="1"/>
    <n v="8"/>
    <x v="7"/>
    <x v="0"/>
    <s v="Reventadora de Babencho, Isla Natividad Baja California Sur"/>
    <x v="0"/>
    <n v="48.18"/>
    <n v="14.6"/>
    <n v="50.16"/>
    <n v="15.2"/>
    <n v="50.16"/>
    <n v="15.2"/>
    <n v="49.169999999999995"/>
    <n v="14.899999999999999"/>
    <n v="27.860749999999999"/>
    <n v="-115.18935"/>
    <n v="59"/>
    <n v="15"/>
    <n v="5"/>
    <x v="1"/>
    <n v="5"/>
    <s v="n/a"/>
    <n v="210"/>
    <m/>
    <m/>
  </r>
  <r>
    <s v="INREBA-230806-AR-1-9-DI"/>
    <s v="Alonso Ramirez"/>
    <d v="2006-08-23T00:00:00"/>
    <x v="0"/>
    <d v="1899-12-30T11:08:00"/>
    <d v="1899-12-30T11:14:00"/>
    <d v="1899-12-30T00:06:00"/>
    <n v="2"/>
    <n v="1"/>
    <n v="8"/>
    <x v="7"/>
    <x v="0"/>
    <s v="Reventadora de Babencho, Isla Natividad Baja California Sur"/>
    <x v="0"/>
    <n v="48.18"/>
    <n v="14.6"/>
    <n v="50.16"/>
    <n v="15.2"/>
    <n v="50.16"/>
    <n v="15.2"/>
    <n v="49.169999999999995"/>
    <n v="14.899999999999999"/>
    <n v="27.860749999999999"/>
    <n v="-115.18935"/>
    <n v="59"/>
    <n v="15"/>
    <n v="5"/>
    <x v="2"/>
    <n v="20"/>
    <s v="n/a"/>
    <n v="210"/>
    <m/>
    <m/>
  </r>
  <r>
    <s v="INREBA-230806-AR-1-9-DI"/>
    <s v="Alonso Ramirez"/>
    <d v="2006-08-23T00:00:00"/>
    <x v="0"/>
    <d v="1899-12-30T11:08:00"/>
    <d v="1899-12-30T11:14:00"/>
    <d v="1899-12-30T00:06:00"/>
    <n v="2"/>
    <n v="1"/>
    <n v="8"/>
    <x v="7"/>
    <x v="0"/>
    <s v="Reventadora de Babencho, Isla Natividad Baja California Sur"/>
    <x v="0"/>
    <n v="48.18"/>
    <n v="14.6"/>
    <n v="50.16"/>
    <n v="15.2"/>
    <n v="50.16"/>
    <n v="15.2"/>
    <n v="49.169999999999995"/>
    <n v="14.899999999999999"/>
    <n v="27.860749999999999"/>
    <n v="-115.18935"/>
    <n v="59"/>
    <n v="15"/>
    <n v="5"/>
    <x v="3"/>
    <n v="35"/>
    <s v="n/a"/>
    <n v="210"/>
    <m/>
    <m/>
  </r>
  <r>
    <s v="INREBA-230806-AR-1-9-DI"/>
    <s v="Alonso Ramirez"/>
    <d v="2006-08-23T00:00:00"/>
    <x v="0"/>
    <d v="1899-12-30T11:08:00"/>
    <d v="1899-12-30T11:14:00"/>
    <d v="1899-12-30T00:06:00"/>
    <n v="2"/>
    <n v="1"/>
    <n v="8"/>
    <x v="7"/>
    <x v="0"/>
    <s v="Reventadora de Babencho, Isla Natividad Baja California Sur"/>
    <x v="0"/>
    <n v="48.18"/>
    <n v="14.6"/>
    <n v="50.16"/>
    <n v="15.2"/>
    <n v="50.16"/>
    <n v="15.2"/>
    <n v="49.169999999999995"/>
    <n v="14.899999999999999"/>
    <n v="27.860749999999999"/>
    <n v="-115.18935"/>
    <n v="59"/>
    <n v="15"/>
    <n v="5"/>
    <x v="4"/>
    <n v="11"/>
    <s v="n/a"/>
    <n v="210"/>
    <m/>
    <m/>
  </r>
  <r>
    <s v="INREBA-230806-AR-1-9-DI"/>
    <s v="Alonso Ramirez"/>
    <d v="2006-08-23T00:00:00"/>
    <x v="0"/>
    <d v="1899-12-30T11:08:00"/>
    <d v="1899-12-30T11:14:00"/>
    <d v="1899-12-30T00:06:00"/>
    <n v="2"/>
    <n v="1"/>
    <n v="8"/>
    <x v="7"/>
    <x v="0"/>
    <s v="Reventadora de Babencho, Isla Natividad Baja California Sur"/>
    <x v="0"/>
    <n v="48.18"/>
    <n v="14.6"/>
    <n v="50.16"/>
    <n v="15.2"/>
    <n v="50.16"/>
    <n v="15.2"/>
    <n v="49.169999999999995"/>
    <n v="14.899999999999999"/>
    <n v="27.860749999999999"/>
    <n v="-115.18935"/>
    <n v="59"/>
    <n v="15"/>
    <n v="5"/>
    <x v="5"/>
    <n v="2"/>
    <s v="n/a"/>
    <n v="210"/>
    <m/>
    <m/>
  </r>
  <r>
    <s v="INREBA-230806-AR-2-10-DI"/>
    <s v="Alonso Ramirez"/>
    <d v="2006-08-23T00:00:00"/>
    <x v="0"/>
    <d v="1899-12-30T12:39:00"/>
    <d v="1899-12-30T12:41:00"/>
    <d v="1899-12-30T00:02:00"/>
    <n v="2"/>
    <n v="2"/>
    <n v="9"/>
    <x v="8"/>
    <x v="0"/>
    <s v="Reventadora de Babencho, Isla Natividad Baja California Sur"/>
    <x v="0"/>
    <n v="29.04"/>
    <n v="8.8000000000000007"/>
    <n v="31.02"/>
    <n v="9.4"/>
    <n v="31.02"/>
    <n v="9.4"/>
    <n v="30.030000000000005"/>
    <n v="9.1000000000000014"/>
    <n v="27.86467"/>
    <n v="-115.18575"/>
    <n v="60.8"/>
    <n v="16"/>
    <n v="5"/>
    <x v="1"/>
    <n v="1"/>
    <s v="n/a"/>
    <n v="210"/>
    <m/>
    <m/>
  </r>
  <r>
    <s v="INREBA-230806-AR-2-10-DI"/>
    <s v="Alonso Ramirez"/>
    <d v="2006-08-23T00:00:00"/>
    <x v="0"/>
    <d v="1899-12-30T12:39:00"/>
    <d v="1899-12-30T12:41:00"/>
    <d v="1899-12-30T00:02:00"/>
    <n v="2"/>
    <n v="2"/>
    <n v="9"/>
    <x v="8"/>
    <x v="0"/>
    <s v="Reventadora de Babencho, Isla Natividad Baja California Sur"/>
    <x v="0"/>
    <n v="29.04"/>
    <n v="8.8000000000000007"/>
    <n v="31.02"/>
    <n v="9.4"/>
    <n v="31.02"/>
    <n v="9.4"/>
    <n v="30.030000000000005"/>
    <n v="9.1000000000000014"/>
    <n v="27.86467"/>
    <n v="-115.18575"/>
    <n v="60.8"/>
    <n v="16"/>
    <n v="5"/>
    <x v="3"/>
    <n v="10"/>
    <s v="n/a"/>
    <n v="210"/>
    <m/>
    <m/>
  </r>
  <r>
    <s v="INREBA-230806-AR-2-10-DI"/>
    <s v="Alonso Ramirez"/>
    <d v="2006-08-23T00:00:00"/>
    <x v="0"/>
    <d v="1899-12-30T12:39:00"/>
    <d v="1899-12-30T12:41:00"/>
    <d v="1899-12-30T00:02:00"/>
    <n v="2"/>
    <n v="2"/>
    <n v="9"/>
    <x v="8"/>
    <x v="0"/>
    <s v="Reventadora de Babencho, Isla Natividad Baja California Sur"/>
    <x v="0"/>
    <n v="29.04"/>
    <n v="8.8000000000000007"/>
    <n v="31.02"/>
    <n v="9.4"/>
    <n v="31.02"/>
    <n v="9.4"/>
    <n v="30.030000000000005"/>
    <n v="9.1000000000000014"/>
    <n v="27.86467"/>
    <n v="-115.18575"/>
    <n v="60.8"/>
    <n v="16"/>
    <n v="5"/>
    <x v="4"/>
    <n v="1"/>
    <s v="n/a"/>
    <n v="210"/>
    <m/>
    <m/>
  </r>
  <r>
    <s v="INREBA-230806-AG-1-10-DI"/>
    <s v="Alonso Grosso"/>
    <d v="2006-08-23T00:00:00"/>
    <x v="0"/>
    <d v="1899-12-30T11:14:00"/>
    <d v="1899-12-30T11:19:00"/>
    <d v="1899-12-30T00:05:00"/>
    <n v="2"/>
    <n v="1"/>
    <n v="10"/>
    <x v="9"/>
    <x v="0"/>
    <s v="Reventadora de Babencho, Isla Natividad Baja California Sur"/>
    <x v="0"/>
    <n v="50.16"/>
    <n v="15.2"/>
    <n v="42.24"/>
    <n v="12.8"/>
    <n v="50.16"/>
    <n v="15.2"/>
    <n v="46.199999999999996"/>
    <n v="14"/>
    <n v="27.860749999999999"/>
    <n v="-115.18935"/>
    <n v="59"/>
    <n v="15"/>
    <n v="6"/>
    <x v="2"/>
    <n v="8"/>
    <s v="n/a"/>
    <n v="210"/>
    <m/>
    <m/>
  </r>
  <r>
    <s v="INREBA-230806-AG-1-10-DI"/>
    <s v="Alonso Grosso"/>
    <d v="2006-08-23T00:00:00"/>
    <x v="0"/>
    <d v="1899-12-30T11:14:00"/>
    <d v="1899-12-30T11:19:00"/>
    <d v="1899-12-30T00:05:00"/>
    <n v="2"/>
    <n v="1"/>
    <n v="10"/>
    <x v="9"/>
    <x v="0"/>
    <s v="Reventadora de Babencho, Isla Natividad Baja California Sur"/>
    <x v="0"/>
    <n v="50.16"/>
    <n v="15.2"/>
    <n v="42.24"/>
    <n v="12.8"/>
    <n v="50.16"/>
    <n v="15.2"/>
    <n v="46.199999999999996"/>
    <n v="14"/>
    <n v="27.860749999999999"/>
    <n v="-115.18935"/>
    <n v="59"/>
    <n v="15"/>
    <n v="6"/>
    <x v="3"/>
    <n v="115"/>
    <s v="n/a"/>
    <n v="210"/>
    <m/>
    <m/>
  </r>
  <r>
    <s v="INREBA-230806-AG-1-10-DI"/>
    <s v="Alonso Grosso"/>
    <d v="2006-08-23T00:00:00"/>
    <x v="0"/>
    <d v="1899-12-30T11:14:00"/>
    <d v="1899-12-30T11:19:00"/>
    <d v="1899-12-30T00:05:00"/>
    <n v="2"/>
    <n v="1"/>
    <n v="10"/>
    <x v="9"/>
    <x v="0"/>
    <s v="Reventadora de Babencho, Isla Natividad Baja California Sur"/>
    <x v="0"/>
    <n v="50.16"/>
    <n v="15.2"/>
    <n v="42.24"/>
    <n v="12.8"/>
    <n v="50.16"/>
    <n v="15.2"/>
    <n v="46.199999999999996"/>
    <n v="14"/>
    <n v="27.860749999999999"/>
    <n v="-115.18935"/>
    <n v="59"/>
    <n v="15"/>
    <n v="6"/>
    <x v="4"/>
    <n v="1"/>
    <s v="n/a"/>
    <n v="210"/>
    <m/>
    <m/>
  </r>
  <r>
    <s v="INREBA-230806-AG-1-10-DI"/>
    <s v="Alonso Grosso"/>
    <d v="2006-08-23T00:00:00"/>
    <x v="0"/>
    <d v="1899-12-30T11:14:00"/>
    <d v="1899-12-30T11:19:00"/>
    <d v="1899-12-30T00:05:00"/>
    <n v="2"/>
    <n v="1"/>
    <n v="10"/>
    <x v="9"/>
    <x v="0"/>
    <s v="Reventadora de Babencho, Isla Natividad Baja California Sur"/>
    <x v="0"/>
    <n v="50.16"/>
    <n v="15.2"/>
    <n v="42.24"/>
    <n v="12.8"/>
    <n v="50.16"/>
    <n v="15.2"/>
    <n v="46.199999999999996"/>
    <n v="14"/>
    <n v="27.860749999999999"/>
    <n v="-115.18935"/>
    <n v="59"/>
    <n v="15"/>
    <n v="6"/>
    <x v="9"/>
    <n v="5"/>
    <s v="n/a"/>
    <n v="210"/>
    <m/>
    <m/>
  </r>
  <r>
    <s v="INREBA-230806-AG-1-10-DI"/>
    <s v="Alonso Grosso"/>
    <d v="2006-08-23T00:00:00"/>
    <x v="0"/>
    <d v="1899-12-30T11:14:00"/>
    <d v="1899-12-30T11:19:00"/>
    <d v="1899-12-30T00:05:00"/>
    <n v="2"/>
    <n v="1"/>
    <n v="10"/>
    <x v="9"/>
    <x v="0"/>
    <s v="Reventadora de Babencho, Isla Natividad Baja California Sur"/>
    <x v="0"/>
    <n v="50.16"/>
    <n v="15.2"/>
    <n v="42.24"/>
    <n v="12.8"/>
    <n v="50.16"/>
    <n v="15.2"/>
    <n v="46.199999999999996"/>
    <n v="14"/>
    <n v="27.860749999999999"/>
    <n v="-115.18935"/>
    <n v="59"/>
    <n v="15"/>
    <n v="6"/>
    <x v="5"/>
    <n v="2"/>
    <s v="n/a"/>
    <n v="210"/>
    <m/>
    <m/>
  </r>
  <r>
    <s v="INREBA-230806-AG-1-10-DI"/>
    <s v="Alonso Grosso"/>
    <d v="2006-08-23T00:00:00"/>
    <x v="0"/>
    <d v="1899-12-30T11:14:00"/>
    <d v="1899-12-30T11:19:00"/>
    <d v="1899-12-30T00:05:00"/>
    <n v="2"/>
    <n v="1"/>
    <n v="10"/>
    <x v="9"/>
    <x v="0"/>
    <s v="Reventadora de Babencho, Isla Natividad Baja California Sur"/>
    <x v="0"/>
    <n v="50.16"/>
    <n v="15.2"/>
    <n v="42.24"/>
    <n v="12.8"/>
    <n v="50.16"/>
    <n v="15.2"/>
    <n v="46.199999999999996"/>
    <n v="14"/>
    <n v="27.860749999999999"/>
    <n v="-115.18935"/>
    <n v="59"/>
    <n v="15"/>
    <n v="6"/>
    <x v="10"/>
    <n v="1"/>
    <s v="n/a"/>
    <n v="210"/>
    <m/>
    <m/>
  </r>
  <r>
    <s v="INREBA-230806-AG-2-11-DI"/>
    <s v="Alonso Grosso"/>
    <d v="2006-08-23T00:00:00"/>
    <x v="0"/>
    <d v="1899-12-30T12:43:00"/>
    <d v="1899-12-30T12:51:00"/>
    <d v="1899-12-30T00:08:00"/>
    <n v="2"/>
    <n v="2"/>
    <n v="11"/>
    <x v="10"/>
    <x v="0"/>
    <s v="Reventadora de Babencho, Isla Natividad Baja California Sur"/>
    <x v="0"/>
    <n v="27.72"/>
    <n v="8.4"/>
    <n v="28.38"/>
    <n v="8.6"/>
    <n v="28.38"/>
    <n v="8.6"/>
    <n v="28.049999999999997"/>
    <n v="8.5"/>
    <n v="27.865220000000001"/>
    <n v="-115.18655"/>
    <n v="59"/>
    <n v="15"/>
    <n v="6"/>
    <x v="1"/>
    <n v="6"/>
    <s v="n/a"/>
    <n v="210"/>
    <m/>
    <m/>
  </r>
  <r>
    <s v="INREBA-230806-AG-2-11-DI"/>
    <s v="Alonso Grosso"/>
    <d v="2006-08-23T00:00:00"/>
    <x v="0"/>
    <d v="1899-12-30T12:43:00"/>
    <d v="1899-12-30T12:51:00"/>
    <d v="1899-12-30T00:08:00"/>
    <n v="2"/>
    <n v="2"/>
    <n v="11"/>
    <x v="10"/>
    <x v="0"/>
    <s v="Reventadora de Babencho, Isla Natividad Baja California Sur"/>
    <x v="0"/>
    <n v="27.72"/>
    <n v="8.4"/>
    <n v="28.38"/>
    <n v="8.6"/>
    <n v="28.38"/>
    <n v="8.6"/>
    <n v="28.049999999999997"/>
    <n v="8.5"/>
    <n v="27.865220000000001"/>
    <n v="-115.18655"/>
    <n v="59"/>
    <n v="15"/>
    <n v="6"/>
    <x v="2"/>
    <n v="5"/>
    <s v="n/a"/>
    <n v="210"/>
    <m/>
    <m/>
  </r>
  <r>
    <s v="INREBA-230806-AG-2-11-DI"/>
    <s v="Alonso Grosso"/>
    <d v="2006-08-23T00:00:00"/>
    <x v="0"/>
    <d v="1899-12-30T12:43:00"/>
    <d v="1899-12-30T12:51:00"/>
    <d v="1899-12-30T00:08:00"/>
    <n v="2"/>
    <n v="2"/>
    <n v="11"/>
    <x v="10"/>
    <x v="0"/>
    <s v="Reventadora de Babencho, Isla Natividad Baja California Sur"/>
    <x v="0"/>
    <n v="27.72"/>
    <n v="8.4"/>
    <n v="28.38"/>
    <n v="8.6"/>
    <n v="28.38"/>
    <n v="8.6"/>
    <n v="28.049999999999997"/>
    <n v="8.5"/>
    <n v="27.865220000000001"/>
    <n v="-115.18655"/>
    <n v="59"/>
    <n v="15"/>
    <n v="6"/>
    <x v="3"/>
    <n v="8"/>
    <s v="n/a"/>
    <n v="210"/>
    <m/>
    <m/>
  </r>
  <r>
    <s v="INREBA-230806-AG-2-11-DI"/>
    <s v="Alonso Grosso"/>
    <d v="2006-08-23T00:00:00"/>
    <x v="0"/>
    <d v="1899-12-30T12:43:00"/>
    <d v="1899-12-30T12:51:00"/>
    <d v="1899-12-30T00:08:00"/>
    <n v="2"/>
    <n v="2"/>
    <n v="11"/>
    <x v="10"/>
    <x v="0"/>
    <s v="Reventadora de Babencho, Isla Natividad Baja California Sur"/>
    <x v="0"/>
    <n v="27.72"/>
    <n v="8.4"/>
    <n v="28.38"/>
    <n v="8.6"/>
    <n v="28.38"/>
    <n v="8.6"/>
    <n v="28.049999999999997"/>
    <n v="8.5"/>
    <n v="27.865220000000001"/>
    <n v="-115.18655"/>
    <n v="59"/>
    <n v="15"/>
    <n v="6"/>
    <x v="4"/>
    <n v="2"/>
    <s v="n/a"/>
    <n v="210"/>
    <m/>
    <m/>
  </r>
  <r>
    <s v="INLADU-180806-AM-1-1-DI"/>
    <s v="Abraham Mayoral"/>
    <d v="2006-08-18T00:00:00"/>
    <x v="0"/>
    <d v="1899-12-30T10:51:00"/>
    <d v="1899-12-30T11:06:00"/>
    <d v="1899-12-30T00:15:00"/>
    <n v="2"/>
    <n v="1"/>
    <n v="1"/>
    <x v="0"/>
    <x v="1"/>
    <s v="La Dulce, Isla Natividad Baja California Sur"/>
    <x v="0"/>
    <n v="39.93"/>
    <n v="12.1"/>
    <n v="41.58"/>
    <n v="12.6"/>
    <n v="41.58"/>
    <n v="12.6"/>
    <n v="40.754999999999995"/>
    <n v="12.35"/>
    <n v="27.845050000000001"/>
    <n v="-115.14555"/>
    <n v="32"/>
    <m/>
    <n v="5"/>
    <x v="0"/>
    <n v="6"/>
    <s v="n/a"/>
    <s v="n/d"/>
    <m/>
    <m/>
  </r>
  <r>
    <s v="INLADU-180806-AM-1-1-DI"/>
    <s v="Abraham Mayoral"/>
    <d v="2006-08-18T00:00:00"/>
    <x v="0"/>
    <d v="1899-12-30T10:51:00"/>
    <d v="1899-12-30T11:06:00"/>
    <d v="1899-12-30T00:15:00"/>
    <n v="2"/>
    <n v="1"/>
    <n v="1"/>
    <x v="0"/>
    <x v="1"/>
    <s v="La Dulce, Isla Natividad Baja California Sur"/>
    <x v="0"/>
    <n v="39.93"/>
    <n v="12.1"/>
    <n v="41.58"/>
    <n v="12.6"/>
    <n v="41.58"/>
    <n v="12.6"/>
    <n v="40.754999999999995"/>
    <n v="12.35"/>
    <n v="27.845050000000001"/>
    <n v="-115.14555"/>
    <n v="32"/>
    <m/>
    <n v="5"/>
    <x v="1"/>
    <n v="3"/>
    <s v="n/a"/>
    <s v="n/d"/>
    <m/>
    <m/>
  </r>
  <r>
    <s v="INLADU-180806-AM-1-1-DI"/>
    <s v="Abraham Mayoral"/>
    <d v="2006-08-18T00:00:00"/>
    <x v="0"/>
    <d v="1899-12-30T10:51:00"/>
    <d v="1899-12-30T11:06:00"/>
    <d v="1899-12-30T00:15:00"/>
    <n v="2"/>
    <n v="1"/>
    <n v="1"/>
    <x v="0"/>
    <x v="1"/>
    <s v="La Dulce, Isla Natividad Baja California Sur"/>
    <x v="0"/>
    <n v="39.93"/>
    <n v="12.1"/>
    <n v="41.58"/>
    <n v="12.6"/>
    <n v="41.58"/>
    <n v="12.6"/>
    <n v="40.754999999999995"/>
    <n v="12.35"/>
    <n v="27.845050000000001"/>
    <n v="-115.14555"/>
    <n v="32"/>
    <m/>
    <n v="5"/>
    <x v="2"/>
    <n v="6"/>
    <s v="n/a"/>
    <s v="n/d"/>
    <m/>
    <m/>
  </r>
  <r>
    <s v="INLADU-180806-AM-1-1-DI"/>
    <s v="Abraham Mayoral"/>
    <d v="2006-08-18T00:00:00"/>
    <x v="0"/>
    <d v="1899-12-30T10:51:00"/>
    <d v="1899-12-30T11:06:00"/>
    <d v="1899-12-30T00:15:00"/>
    <n v="2"/>
    <n v="1"/>
    <n v="1"/>
    <x v="0"/>
    <x v="1"/>
    <s v="La Dulce, Isla Natividad Baja California Sur"/>
    <x v="0"/>
    <n v="39.93"/>
    <n v="12.1"/>
    <n v="41.58"/>
    <n v="12.6"/>
    <n v="41.58"/>
    <n v="12.6"/>
    <n v="40.754999999999995"/>
    <n v="12.35"/>
    <n v="27.845050000000001"/>
    <n v="-115.14555"/>
    <n v="32"/>
    <m/>
    <n v="5"/>
    <x v="3"/>
    <n v="100"/>
    <n v="15"/>
    <s v="n/d"/>
    <m/>
    <m/>
  </r>
  <r>
    <s v="INLADU-180806-AM-1-1-DI"/>
    <s v="Abraham Mayoral"/>
    <d v="2006-08-18T00:00:00"/>
    <x v="0"/>
    <d v="1899-12-30T10:51:00"/>
    <d v="1899-12-30T11:06:00"/>
    <d v="1899-12-30T00:15:00"/>
    <n v="2"/>
    <n v="1"/>
    <n v="1"/>
    <x v="0"/>
    <x v="1"/>
    <s v="La Dulce, Isla Natividad Baja California Sur"/>
    <x v="0"/>
    <n v="39.93"/>
    <n v="12.1"/>
    <n v="41.58"/>
    <n v="12.6"/>
    <n v="41.58"/>
    <n v="12.6"/>
    <n v="40.754999999999995"/>
    <n v="12.35"/>
    <n v="27.845050000000001"/>
    <n v="-115.14555"/>
    <n v="32"/>
    <m/>
    <n v="5"/>
    <x v="7"/>
    <n v="20"/>
    <s v="n/a"/>
    <s v="n/d"/>
    <m/>
    <m/>
  </r>
  <r>
    <s v="INLADU-180806-AM-1-1-DI"/>
    <s v="Abraham Mayoral"/>
    <d v="2006-08-18T00:00:00"/>
    <x v="0"/>
    <d v="1899-12-30T10:51:00"/>
    <d v="1899-12-30T11:06:00"/>
    <d v="1899-12-30T00:15:00"/>
    <n v="2"/>
    <n v="1"/>
    <n v="1"/>
    <x v="0"/>
    <x v="1"/>
    <s v="La Dulce, Isla Natividad Baja California Sur"/>
    <x v="0"/>
    <n v="39.93"/>
    <n v="12.1"/>
    <n v="41.58"/>
    <n v="12.6"/>
    <n v="41.58"/>
    <n v="12.6"/>
    <n v="40.754999999999995"/>
    <n v="12.35"/>
    <n v="27.845050000000001"/>
    <n v="-115.14555"/>
    <n v="32"/>
    <m/>
    <n v="5"/>
    <x v="4"/>
    <n v="3"/>
    <s v="n/a"/>
    <s v="n/d"/>
    <m/>
    <m/>
  </r>
  <r>
    <s v="INLADU-180806-AM-1-1-DI"/>
    <s v="Abraham Mayoral"/>
    <d v="2006-08-18T00:00:00"/>
    <x v="0"/>
    <d v="1899-12-30T10:51:00"/>
    <d v="1899-12-30T11:06:00"/>
    <d v="1899-12-30T00:15:00"/>
    <n v="2"/>
    <n v="1"/>
    <n v="1"/>
    <x v="0"/>
    <x v="1"/>
    <s v="La Dulce, Isla Natividad Baja California Sur"/>
    <x v="0"/>
    <n v="39.93"/>
    <n v="12.1"/>
    <n v="41.58"/>
    <n v="12.6"/>
    <n v="41.58"/>
    <n v="12.6"/>
    <n v="40.754999999999995"/>
    <n v="12.35"/>
    <n v="27.845050000000001"/>
    <n v="-115.14555"/>
    <n v="32"/>
    <m/>
    <n v="5"/>
    <x v="9"/>
    <n v="4"/>
    <s v="n/a"/>
    <s v="n/d"/>
    <m/>
    <m/>
  </r>
  <r>
    <s v="INLADU-180806-AM-1-1-DI"/>
    <s v="Abraham Mayoral"/>
    <d v="2006-08-18T00:00:00"/>
    <x v="0"/>
    <d v="1899-12-30T10:51:00"/>
    <d v="1899-12-30T11:06:00"/>
    <d v="1899-12-30T00:15:00"/>
    <n v="2"/>
    <n v="1"/>
    <n v="1"/>
    <x v="0"/>
    <x v="1"/>
    <s v="La Dulce, Isla Natividad Baja California Sur"/>
    <x v="0"/>
    <n v="39.93"/>
    <n v="12.1"/>
    <n v="41.58"/>
    <n v="12.6"/>
    <n v="41.58"/>
    <n v="12.6"/>
    <n v="40.754999999999995"/>
    <n v="12.35"/>
    <n v="27.845050000000001"/>
    <n v="-115.14555"/>
    <n v="32"/>
    <m/>
    <n v="5"/>
    <x v="11"/>
    <n v="2"/>
    <s v="n/a"/>
    <s v="n/d"/>
    <m/>
    <m/>
  </r>
  <r>
    <s v="INLADU-180806-AM-1-1-DI"/>
    <s v="Abraham Mayoral"/>
    <d v="2006-08-18T00:00:00"/>
    <x v="0"/>
    <d v="1899-12-30T10:51:00"/>
    <d v="1899-12-30T11:06:00"/>
    <d v="1899-12-30T00:15:00"/>
    <n v="2"/>
    <n v="1"/>
    <n v="1"/>
    <x v="0"/>
    <x v="1"/>
    <s v="La Dulce, Isla Natividad Baja California Sur"/>
    <x v="0"/>
    <n v="39.93"/>
    <n v="12.1"/>
    <n v="41.58"/>
    <n v="12.6"/>
    <n v="41.58"/>
    <n v="12.6"/>
    <n v="40.754999999999995"/>
    <n v="12.35"/>
    <n v="27.845050000000001"/>
    <n v="-115.14555"/>
    <n v="32"/>
    <m/>
    <n v="5"/>
    <x v="5"/>
    <n v="11"/>
    <s v="n/a"/>
    <s v="n/d"/>
    <m/>
    <m/>
  </r>
  <r>
    <s v="INLADU-180806-AM-1-1-DI"/>
    <s v="Abraham Mayoral"/>
    <d v="2006-08-18T00:00:00"/>
    <x v="0"/>
    <d v="1899-12-30T10:51:00"/>
    <d v="1899-12-30T11:06:00"/>
    <d v="1899-12-30T00:15:00"/>
    <n v="2"/>
    <n v="1"/>
    <n v="1"/>
    <x v="0"/>
    <x v="1"/>
    <s v="La Dulce, Isla Natividad Baja California Sur"/>
    <x v="0"/>
    <n v="39.93"/>
    <n v="12.1"/>
    <n v="41.58"/>
    <n v="12.6"/>
    <n v="41.58"/>
    <n v="12.6"/>
    <n v="40.754999999999995"/>
    <n v="12.35"/>
    <n v="27.845050000000001"/>
    <n v="-115.14555"/>
    <n v="32"/>
    <m/>
    <n v="5"/>
    <x v="6"/>
    <n v="8"/>
    <s v="n/a"/>
    <s v="n/d"/>
    <m/>
    <m/>
  </r>
  <r>
    <s v="INLADU-180806-AM-1-1-DI"/>
    <s v="Abraham Mayoral"/>
    <d v="2006-08-18T00:00:00"/>
    <x v="0"/>
    <d v="1899-12-30T10:51:00"/>
    <d v="1899-12-30T11:06:00"/>
    <d v="1899-12-30T00:15:00"/>
    <n v="2"/>
    <n v="1"/>
    <n v="1"/>
    <x v="0"/>
    <x v="1"/>
    <s v="La Dulce, Isla Natividad Baja California Sur"/>
    <x v="0"/>
    <n v="39.93"/>
    <n v="12.1"/>
    <n v="41.58"/>
    <n v="12.6"/>
    <n v="41.58"/>
    <n v="12.6"/>
    <n v="40.754999999999995"/>
    <n v="12.35"/>
    <n v="27.845050000000001"/>
    <n v="-115.14555"/>
    <n v="32"/>
    <m/>
    <n v="5"/>
    <x v="10"/>
    <n v="5"/>
    <s v="n/a"/>
    <s v="n/d"/>
    <m/>
    <m/>
  </r>
  <r>
    <s v="INLADU-180806-AM-2-2-DI"/>
    <s v="Abraham Mayoral"/>
    <d v="2006-08-18T00:00:00"/>
    <x v="0"/>
    <d v="1899-12-30T13:20:00"/>
    <d v="1899-12-30T13:28:00"/>
    <d v="1899-12-30T00:08:00"/>
    <n v="2"/>
    <n v="2"/>
    <n v="2"/>
    <x v="1"/>
    <x v="1"/>
    <s v="La Dulce, Isla Natividad Baja California Sur"/>
    <x v="0"/>
    <n v="40.92"/>
    <n v="12.4"/>
    <n v="38.609999999999992"/>
    <n v="11.7"/>
    <n v="40.92"/>
    <n v="12.4"/>
    <n v="39.765000000000001"/>
    <n v="12.05"/>
    <n v="27.843900000000001"/>
    <n v="-115.14488"/>
    <n v="32"/>
    <m/>
    <n v="5"/>
    <x v="0"/>
    <n v="1"/>
    <s v="n/a"/>
    <s v="n/d"/>
    <m/>
    <m/>
  </r>
  <r>
    <s v="INLADU-180806-AM-2-2-DI"/>
    <s v="Abraham Mayoral"/>
    <d v="2006-08-18T00:00:00"/>
    <x v="0"/>
    <d v="1899-12-30T13:20:00"/>
    <d v="1899-12-30T13:28:00"/>
    <d v="1899-12-30T00:08:00"/>
    <n v="2"/>
    <n v="2"/>
    <n v="2"/>
    <x v="1"/>
    <x v="1"/>
    <s v="La Dulce, Isla Natividad Baja California Sur"/>
    <x v="0"/>
    <n v="40.92"/>
    <n v="12.4"/>
    <n v="38.609999999999992"/>
    <n v="11.7"/>
    <n v="40.92"/>
    <n v="12.4"/>
    <n v="39.765000000000001"/>
    <n v="12.05"/>
    <n v="27.843900000000001"/>
    <n v="-115.14488"/>
    <n v="32"/>
    <m/>
    <n v="5"/>
    <x v="2"/>
    <n v="3"/>
    <s v="n/a"/>
    <s v="n/d"/>
    <m/>
    <m/>
  </r>
  <r>
    <s v="INLADU-180806-AM-2-2-DI"/>
    <s v="Abraham Mayoral"/>
    <d v="2006-08-18T00:00:00"/>
    <x v="0"/>
    <d v="1899-12-30T13:20:00"/>
    <d v="1899-12-30T13:28:00"/>
    <d v="1899-12-30T00:08:00"/>
    <n v="2"/>
    <n v="2"/>
    <n v="2"/>
    <x v="1"/>
    <x v="1"/>
    <s v="La Dulce, Isla Natividad Baja California Sur"/>
    <x v="0"/>
    <n v="40.92"/>
    <n v="12.4"/>
    <n v="38.609999999999992"/>
    <n v="11.7"/>
    <n v="40.92"/>
    <n v="12.4"/>
    <n v="39.765000000000001"/>
    <n v="12.05"/>
    <n v="27.843900000000001"/>
    <n v="-115.14488"/>
    <n v="32"/>
    <m/>
    <n v="5"/>
    <x v="3"/>
    <n v="375"/>
    <n v="4"/>
    <s v="n/d"/>
    <m/>
    <m/>
  </r>
  <r>
    <s v="INLADU-180806-AM-2-2-DI"/>
    <s v="Abraham Mayoral"/>
    <d v="2006-08-18T00:00:00"/>
    <x v="0"/>
    <d v="1899-12-30T13:20:00"/>
    <d v="1899-12-30T13:28:00"/>
    <d v="1899-12-30T00:08:00"/>
    <n v="2"/>
    <n v="2"/>
    <n v="2"/>
    <x v="1"/>
    <x v="1"/>
    <s v="La Dulce, Isla Natividad Baja California Sur"/>
    <x v="0"/>
    <n v="40.92"/>
    <n v="12.4"/>
    <n v="38.609999999999992"/>
    <n v="11.7"/>
    <n v="40.92"/>
    <n v="12.4"/>
    <n v="39.765000000000001"/>
    <n v="12.05"/>
    <n v="27.843900000000001"/>
    <n v="-115.14488"/>
    <n v="32"/>
    <m/>
    <n v="5"/>
    <x v="7"/>
    <n v="16"/>
    <s v="n/a"/>
    <s v="n/d"/>
    <m/>
    <m/>
  </r>
  <r>
    <s v="INLADU-180806-AM-2-2-DI"/>
    <s v="Abraham Mayoral"/>
    <d v="2006-08-18T00:00:00"/>
    <x v="0"/>
    <d v="1899-12-30T13:20:00"/>
    <d v="1899-12-30T13:28:00"/>
    <d v="1899-12-30T00:08:00"/>
    <n v="2"/>
    <n v="2"/>
    <n v="2"/>
    <x v="1"/>
    <x v="1"/>
    <s v="La Dulce, Isla Natividad Baja California Sur"/>
    <x v="0"/>
    <n v="40.92"/>
    <n v="12.4"/>
    <n v="38.609999999999992"/>
    <n v="11.7"/>
    <n v="40.92"/>
    <n v="12.4"/>
    <n v="39.765000000000001"/>
    <n v="12.05"/>
    <n v="27.843900000000001"/>
    <n v="-115.14488"/>
    <n v="32"/>
    <m/>
    <n v="5"/>
    <x v="4"/>
    <n v="6"/>
    <s v="n/a"/>
    <s v="n/d"/>
    <m/>
    <m/>
  </r>
  <r>
    <s v="INLADU-180806-AM-2-2-DI"/>
    <s v="Abraham Mayoral"/>
    <d v="2006-08-18T00:00:00"/>
    <x v="0"/>
    <d v="1899-12-30T13:20:00"/>
    <d v="1899-12-30T13:28:00"/>
    <d v="1899-12-30T00:08:00"/>
    <n v="2"/>
    <n v="2"/>
    <n v="2"/>
    <x v="1"/>
    <x v="1"/>
    <s v="La Dulce, Isla Natividad Baja California Sur"/>
    <x v="0"/>
    <n v="40.92"/>
    <n v="12.4"/>
    <n v="38.609999999999992"/>
    <n v="11.7"/>
    <n v="40.92"/>
    <n v="12.4"/>
    <n v="39.765000000000001"/>
    <n v="12.05"/>
    <n v="27.843900000000001"/>
    <n v="-115.14488"/>
    <n v="32"/>
    <m/>
    <n v="5"/>
    <x v="5"/>
    <n v="3"/>
    <s v="n/a"/>
    <s v="n/d"/>
    <m/>
    <m/>
  </r>
  <r>
    <s v="INLADU-180806-AM-2-2-DI"/>
    <s v="Abraham Mayoral"/>
    <d v="2006-08-18T00:00:00"/>
    <x v="0"/>
    <d v="1899-12-30T13:20:00"/>
    <d v="1899-12-30T13:28:00"/>
    <d v="1899-12-30T00:08:00"/>
    <n v="2"/>
    <n v="2"/>
    <n v="2"/>
    <x v="1"/>
    <x v="1"/>
    <s v="La Dulce, Isla Natividad Baja California Sur"/>
    <x v="0"/>
    <n v="40.92"/>
    <n v="12.4"/>
    <n v="38.609999999999992"/>
    <n v="11.7"/>
    <n v="40.92"/>
    <n v="12.4"/>
    <n v="39.765000000000001"/>
    <n v="12.05"/>
    <n v="27.843900000000001"/>
    <n v="-115.14488"/>
    <n v="32"/>
    <m/>
    <n v="5"/>
    <x v="6"/>
    <n v="1"/>
    <s v="n/a"/>
    <s v="n/d"/>
    <m/>
    <m/>
  </r>
  <r>
    <s v="INLADU-180806-AM-2-2-DI"/>
    <s v="Abraham Mayoral"/>
    <d v="2006-08-18T00:00:00"/>
    <x v="0"/>
    <d v="1899-12-30T13:20:00"/>
    <d v="1899-12-30T13:28:00"/>
    <d v="1899-12-30T00:08:00"/>
    <n v="2"/>
    <n v="2"/>
    <n v="2"/>
    <x v="1"/>
    <x v="1"/>
    <s v="La Dulce, Isla Natividad Baja California Sur"/>
    <x v="0"/>
    <n v="40.92"/>
    <n v="12.4"/>
    <n v="38.609999999999992"/>
    <n v="11.7"/>
    <n v="40.92"/>
    <n v="12.4"/>
    <n v="39.765000000000001"/>
    <n v="12.05"/>
    <n v="27.843900000000001"/>
    <n v="-115.14488"/>
    <n v="32"/>
    <m/>
    <n v="5"/>
    <x v="10"/>
    <n v="3"/>
    <s v="n/a"/>
    <s v="n/d"/>
    <m/>
    <m/>
  </r>
  <r>
    <s v="INLADU-180806-AR-1-3-DI"/>
    <s v="Alonso Ramirez"/>
    <d v="2006-08-18T00:00:00"/>
    <x v="0"/>
    <d v="1899-12-30T10:48:00"/>
    <d v="1899-12-30T10:59:00"/>
    <d v="1899-12-30T00:11:00"/>
    <n v="2"/>
    <n v="1"/>
    <n v="3"/>
    <x v="2"/>
    <x v="1"/>
    <s v="La Dulce, Isla Natividad Baja California Sur"/>
    <x v="0"/>
    <n v="50.16"/>
    <n v="15.2"/>
    <n v="39.599999999999994"/>
    <n v="12"/>
    <n v="50.16"/>
    <n v="15.2"/>
    <n v="44.879999999999995"/>
    <n v="13.6"/>
    <n v="27.845050000000001"/>
    <n v="-115.14555"/>
    <n v="32"/>
    <m/>
    <n v="5"/>
    <x v="0"/>
    <n v="18"/>
    <s v="n/a"/>
    <n v="30"/>
    <m/>
    <m/>
  </r>
  <r>
    <s v="INLADU-180806-AR-1-3-DI"/>
    <s v="Alonso Ramirez"/>
    <d v="2006-08-18T00:00:00"/>
    <x v="0"/>
    <d v="1899-12-30T10:48:00"/>
    <d v="1899-12-30T10:59:00"/>
    <d v="1899-12-30T00:11:00"/>
    <n v="2"/>
    <n v="1"/>
    <n v="3"/>
    <x v="2"/>
    <x v="1"/>
    <s v="La Dulce, Isla Natividad Baja California Sur"/>
    <x v="0"/>
    <n v="50.16"/>
    <n v="15.2"/>
    <n v="39.599999999999994"/>
    <n v="12"/>
    <n v="50.16"/>
    <n v="15.2"/>
    <n v="44.879999999999995"/>
    <n v="13.6"/>
    <n v="27.845050000000001"/>
    <n v="-115.14555"/>
    <n v="32"/>
    <m/>
    <n v="5"/>
    <x v="12"/>
    <n v="2"/>
    <s v="n/a"/>
    <n v="30"/>
    <m/>
    <m/>
  </r>
  <r>
    <s v="INLADU-180806-AR-1-3-DI"/>
    <s v="Alonso Ramirez"/>
    <d v="2006-08-18T00:00:00"/>
    <x v="0"/>
    <d v="1899-12-30T10:48:00"/>
    <d v="1899-12-30T10:59:00"/>
    <d v="1899-12-30T00:11:00"/>
    <n v="2"/>
    <n v="1"/>
    <n v="3"/>
    <x v="2"/>
    <x v="1"/>
    <s v="La Dulce, Isla Natividad Baja California Sur"/>
    <x v="0"/>
    <n v="50.16"/>
    <n v="15.2"/>
    <n v="39.599999999999994"/>
    <n v="12"/>
    <n v="50.16"/>
    <n v="15.2"/>
    <n v="44.879999999999995"/>
    <n v="13.6"/>
    <n v="27.845050000000001"/>
    <n v="-115.14555"/>
    <n v="32"/>
    <m/>
    <n v="5"/>
    <x v="1"/>
    <n v="11"/>
    <s v="n/a"/>
    <n v="30"/>
    <m/>
    <m/>
  </r>
  <r>
    <s v="INLADU-180806-AR-1-3-DI"/>
    <s v="Alonso Ramirez"/>
    <d v="2006-08-18T00:00:00"/>
    <x v="0"/>
    <d v="1899-12-30T10:48:00"/>
    <d v="1899-12-30T10:59:00"/>
    <d v="1899-12-30T00:11:00"/>
    <n v="2"/>
    <n v="1"/>
    <n v="3"/>
    <x v="2"/>
    <x v="1"/>
    <s v="La Dulce, Isla Natividad Baja California Sur"/>
    <x v="0"/>
    <n v="50.16"/>
    <n v="15.2"/>
    <n v="39.599999999999994"/>
    <n v="12"/>
    <n v="50.16"/>
    <n v="15.2"/>
    <n v="44.879999999999995"/>
    <n v="13.6"/>
    <n v="27.845050000000001"/>
    <n v="-115.14555"/>
    <n v="32"/>
    <m/>
    <n v="5"/>
    <x v="2"/>
    <n v="4"/>
    <s v="n/a"/>
    <n v="30"/>
    <m/>
    <m/>
  </r>
  <r>
    <s v="INLADU-180806-AR-1-3-DI"/>
    <s v="Alonso Ramirez"/>
    <d v="2006-08-18T00:00:00"/>
    <x v="0"/>
    <d v="1899-12-30T10:48:00"/>
    <d v="1899-12-30T10:59:00"/>
    <d v="1899-12-30T00:11:00"/>
    <n v="2"/>
    <n v="1"/>
    <n v="3"/>
    <x v="2"/>
    <x v="1"/>
    <s v="La Dulce, Isla Natividad Baja California Sur"/>
    <x v="0"/>
    <n v="50.16"/>
    <n v="15.2"/>
    <n v="39.599999999999994"/>
    <n v="12"/>
    <n v="50.16"/>
    <n v="15.2"/>
    <n v="44.879999999999995"/>
    <n v="13.6"/>
    <n v="27.845050000000001"/>
    <n v="-115.14555"/>
    <n v="32"/>
    <m/>
    <n v="5"/>
    <x v="3"/>
    <n v="500"/>
    <n v="3"/>
    <n v="30"/>
    <n v="50"/>
    <m/>
  </r>
  <r>
    <s v="INLADU-180806-AR-1-3-DI"/>
    <s v="Alonso Ramirez"/>
    <d v="2006-08-18T00:00:00"/>
    <x v="0"/>
    <d v="1899-12-30T10:48:00"/>
    <d v="1899-12-30T10:59:00"/>
    <d v="1899-12-30T00:11:00"/>
    <n v="2"/>
    <n v="1"/>
    <n v="3"/>
    <x v="2"/>
    <x v="1"/>
    <s v="La Dulce, Isla Natividad Baja California Sur"/>
    <x v="0"/>
    <n v="50.16"/>
    <n v="15.2"/>
    <n v="39.599999999999994"/>
    <n v="12"/>
    <n v="50.16"/>
    <n v="15.2"/>
    <n v="44.879999999999995"/>
    <n v="13.6"/>
    <n v="27.845050000000001"/>
    <n v="-115.14555"/>
    <n v="32"/>
    <m/>
    <n v="5"/>
    <x v="4"/>
    <n v="1"/>
    <s v="n/a"/>
    <n v="30"/>
    <m/>
    <m/>
  </r>
  <r>
    <s v="INLADU-180806-AR-1-3-DI"/>
    <s v="Alonso Ramirez"/>
    <d v="2006-08-18T00:00:00"/>
    <x v="0"/>
    <d v="1899-12-30T10:48:00"/>
    <d v="1899-12-30T10:59:00"/>
    <d v="1899-12-30T00:11:00"/>
    <n v="2"/>
    <n v="1"/>
    <n v="3"/>
    <x v="2"/>
    <x v="1"/>
    <s v="La Dulce, Isla Natividad Baja California Sur"/>
    <x v="0"/>
    <n v="50.16"/>
    <n v="15.2"/>
    <n v="39.599999999999994"/>
    <n v="12"/>
    <n v="50.16"/>
    <n v="15.2"/>
    <n v="44.879999999999995"/>
    <n v="13.6"/>
    <n v="27.845050000000001"/>
    <n v="-115.14555"/>
    <n v="32"/>
    <m/>
    <n v="5"/>
    <x v="5"/>
    <n v="22"/>
    <s v="n/a"/>
    <n v="30"/>
    <m/>
    <m/>
  </r>
  <r>
    <s v="INLADU-180806-AR-1-3-DI"/>
    <s v="Alonso Ramirez"/>
    <d v="2006-08-18T00:00:00"/>
    <x v="0"/>
    <d v="1899-12-30T10:48:00"/>
    <d v="1899-12-30T10:59:00"/>
    <d v="1899-12-30T00:11:00"/>
    <n v="2"/>
    <n v="1"/>
    <n v="3"/>
    <x v="2"/>
    <x v="1"/>
    <s v="La Dulce, Isla Natividad Baja California Sur"/>
    <x v="0"/>
    <n v="50.16"/>
    <n v="15.2"/>
    <n v="39.599999999999994"/>
    <n v="12"/>
    <n v="50.16"/>
    <n v="15.2"/>
    <n v="44.879999999999995"/>
    <n v="13.6"/>
    <n v="27.845050000000001"/>
    <n v="-115.14555"/>
    <n v="32"/>
    <m/>
    <n v="5"/>
    <x v="6"/>
    <n v="14"/>
    <s v="n/a"/>
    <n v="30"/>
    <m/>
    <m/>
  </r>
  <r>
    <s v="INLADU-180806-AR-1-3-DI"/>
    <s v="Alonso Ramirez"/>
    <d v="2006-08-18T00:00:00"/>
    <x v="0"/>
    <d v="1899-12-30T10:48:00"/>
    <d v="1899-12-30T10:59:00"/>
    <d v="1899-12-30T00:11:00"/>
    <n v="2"/>
    <n v="1"/>
    <n v="3"/>
    <x v="2"/>
    <x v="1"/>
    <s v="La Dulce, Isla Natividad Baja California Sur"/>
    <x v="0"/>
    <n v="50.16"/>
    <n v="15.2"/>
    <n v="39.599999999999994"/>
    <n v="12"/>
    <n v="50.16"/>
    <n v="15.2"/>
    <n v="44.879999999999995"/>
    <n v="13.6"/>
    <n v="27.845050000000001"/>
    <n v="-115.14555"/>
    <n v="32"/>
    <m/>
    <n v="5"/>
    <x v="10"/>
    <n v="2"/>
    <s v="n/a"/>
    <n v="30"/>
    <m/>
    <m/>
  </r>
  <r>
    <s v="INLADU-180806-AR-2-4-DI"/>
    <s v="Alonso Ramirez"/>
    <d v="2006-08-18T00:00:00"/>
    <x v="0"/>
    <d v="1899-12-30T13:20:00"/>
    <d v="1899-12-30T13:29:00"/>
    <d v="1899-12-30T00:09:00"/>
    <n v="2"/>
    <n v="2"/>
    <n v="4"/>
    <x v="3"/>
    <x v="1"/>
    <s v="La Dulce, Isla Natividad Baja California Sur"/>
    <x v="0"/>
    <n v="41.25"/>
    <n v="12.5"/>
    <n v="43.23"/>
    <n v="13.1"/>
    <n v="43.23"/>
    <n v="13.1"/>
    <n v="42.24"/>
    <n v="12.8"/>
    <n v="27.844249999999999"/>
    <n v="-115.14448"/>
    <n v="32"/>
    <m/>
    <n v="5"/>
    <x v="0"/>
    <n v="10"/>
    <s v="n/a"/>
    <n v="210"/>
    <m/>
    <m/>
  </r>
  <r>
    <s v="INLADU-180806-AR-2-4-DI"/>
    <s v="Alonso Ramirez"/>
    <d v="2006-08-18T00:00:00"/>
    <x v="0"/>
    <d v="1899-12-30T13:20:00"/>
    <d v="1899-12-30T13:29:00"/>
    <d v="1899-12-30T00:09:00"/>
    <n v="2"/>
    <n v="2"/>
    <n v="4"/>
    <x v="3"/>
    <x v="1"/>
    <s v="La Dulce, Isla Natividad Baja California Sur"/>
    <x v="0"/>
    <n v="41.25"/>
    <n v="12.5"/>
    <n v="43.23"/>
    <n v="13.1"/>
    <n v="43.23"/>
    <n v="13.1"/>
    <n v="42.24"/>
    <n v="12.8"/>
    <n v="27.844249999999999"/>
    <n v="-115.14448"/>
    <n v="32"/>
    <m/>
    <n v="5"/>
    <x v="1"/>
    <n v="3"/>
    <s v="n/a"/>
    <n v="210"/>
    <m/>
    <m/>
  </r>
  <r>
    <s v="INLADU-180806-AR-2-4-DI"/>
    <s v="Alonso Ramirez"/>
    <d v="2006-08-18T00:00:00"/>
    <x v="0"/>
    <d v="1899-12-30T13:20:00"/>
    <d v="1899-12-30T13:29:00"/>
    <d v="1899-12-30T00:09:00"/>
    <n v="2"/>
    <n v="2"/>
    <n v="4"/>
    <x v="3"/>
    <x v="1"/>
    <s v="La Dulce, Isla Natividad Baja California Sur"/>
    <x v="0"/>
    <n v="41.25"/>
    <n v="12.5"/>
    <n v="43.23"/>
    <n v="13.1"/>
    <n v="43.23"/>
    <n v="13.1"/>
    <n v="42.24"/>
    <n v="12.8"/>
    <n v="27.844249999999999"/>
    <n v="-115.14448"/>
    <n v="32"/>
    <m/>
    <n v="5"/>
    <x v="2"/>
    <n v="1"/>
    <s v="n/a"/>
    <n v="210"/>
    <m/>
    <m/>
  </r>
  <r>
    <s v="INLADU-180806-AR-2-4-DI"/>
    <s v="Alonso Ramirez"/>
    <d v="2006-08-18T00:00:00"/>
    <x v="0"/>
    <d v="1899-12-30T13:20:00"/>
    <d v="1899-12-30T13:29:00"/>
    <d v="1899-12-30T00:09:00"/>
    <n v="2"/>
    <n v="2"/>
    <n v="4"/>
    <x v="3"/>
    <x v="1"/>
    <s v="La Dulce, Isla Natividad Baja California Sur"/>
    <x v="0"/>
    <n v="41.25"/>
    <n v="12.5"/>
    <n v="43.23"/>
    <n v="13.1"/>
    <n v="43.23"/>
    <n v="13.1"/>
    <n v="42.24"/>
    <n v="12.8"/>
    <n v="27.844249999999999"/>
    <n v="-115.14448"/>
    <n v="32"/>
    <m/>
    <n v="5"/>
    <x v="3"/>
    <n v="300"/>
    <n v="5"/>
    <n v="210"/>
    <n v="50"/>
    <m/>
  </r>
  <r>
    <s v="INLADU-180806-AR-2-4-DI"/>
    <s v="Alonso Ramirez"/>
    <d v="2006-08-18T00:00:00"/>
    <x v="0"/>
    <d v="1899-12-30T13:20:00"/>
    <d v="1899-12-30T13:29:00"/>
    <d v="1899-12-30T00:09:00"/>
    <n v="2"/>
    <n v="2"/>
    <n v="4"/>
    <x v="3"/>
    <x v="1"/>
    <s v="La Dulce, Isla Natividad Baja California Sur"/>
    <x v="0"/>
    <n v="41.25"/>
    <n v="12.5"/>
    <n v="43.23"/>
    <n v="13.1"/>
    <n v="43.23"/>
    <n v="13.1"/>
    <n v="42.24"/>
    <n v="12.8"/>
    <n v="27.844249999999999"/>
    <n v="-115.14448"/>
    <n v="32"/>
    <m/>
    <n v="5"/>
    <x v="4"/>
    <n v="1"/>
    <s v="n/a"/>
    <n v="210"/>
    <m/>
    <m/>
  </r>
  <r>
    <s v="INLADU-180806-AR-2-4-DI"/>
    <s v="Alonso Ramirez"/>
    <d v="2006-08-18T00:00:00"/>
    <x v="0"/>
    <d v="1899-12-30T13:20:00"/>
    <d v="1899-12-30T13:29:00"/>
    <d v="1899-12-30T00:09:00"/>
    <n v="2"/>
    <n v="2"/>
    <n v="4"/>
    <x v="3"/>
    <x v="1"/>
    <s v="La Dulce, Isla Natividad Baja California Sur"/>
    <x v="0"/>
    <n v="41.25"/>
    <n v="12.5"/>
    <n v="43.23"/>
    <n v="13.1"/>
    <n v="43.23"/>
    <n v="13.1"/>
    <n v="42.24"/>
    <n v="12.8"/>
    <n v="27.844249999999999"/>
    <n v="-115.14448"/>
    <n v="32"/>
    <m/>
    <n v="5"/>
    <x v="5"/>
    <n v="7"/>
    <s v="n/a"/>
    <n v="210"/>
    <m/>
    <m/>
  </r>
  <r>
    <s v="INLADU-180806-AR-2-4-DI"/>
    <s v="Alonso Ramirez"/>
    <d v="2006-08-18T00:00:00"/>
    <x v="0"/>
    <d v="1899-12-30T13:20:00"/>
    <d v="1899-12-30T13:29:00"/>
    <d v="1899-12-30T00:09:00"/>
    <n v="2"/>
    <n v="2"/>
    <n v="4"/>
    <x v="3"/>
    <x v="1"/>
    <s v="La Dulce, Isla Natividad Baja California Sur"/>
    <x v="0"/>
    <n v="41.25"/>
    <n v="12.5"/>
    <n v="43.23"/>
    <n v="13.1"/>
    <n v="43.23"/>
    <n v="13.1"/>
    <n v="42.24"/>
    <n v="12.8"/>
    <n v="27.844249999999999"/>
    <n v="-115.14448"/>
    <n v="32"/>
    <m/>
    <n v="5"/>
    <x v="6"/>
    <n v="3"/>
    <s v="n/a"/>
    <n v="210"/>
    <m/>
    <m/>
  </r>
  <r>
    <s v="INLADU-180806-AR-2-4-DI"/>
    <s v="Alonso Ramirez"/>
    <d v="2006-08-18T00:00:00"/>
    <x v="0"/>
    <d v="1899-12-30T13:20:00"/>
    <d v="1899-12-30T13:29:00"/>
    <d v="1899-12-30T00:09:00"/>
    <n v="2"/>
    <n v="2"/>
    <n v="4"/>
    <x v="3"/>
    <x v="1"/>
    <s v="La Dulce, Isla Natividad Baja California Sur"/>
    <x v="0"/>
    <n v="41.25"/>
    <n v="12.5"/>
    <n v="43.23"/>
    <n v="13.1"/>
    <n v="43.23"/>
    <n v="13.1"/>
    <n v="42.24"/>
    <n v="12.8"/>
    <n v="27.844249999999999"/>
    <n v="-115.14448"/>
    <n v="32"/>
    <m/>
    <n v="5"/>
    <x v="10"/>
    <n v="1"/>
    <s v="n/a"/>
    <n v="210"/>
    <m/>
    <m/>
  </r>
  <r>
    <s v="INLADU-180806-AG-1-5-DI"/>
    <s v="Alonso Grosso"/>
    <d v="2006-08-18T00:00:00"/>
    <x v="0"/>
    <d v="1899-12-30T10:36:00"/>
    <d v="1899-12-30T10:43:00"/>
    <d v="1899-12-30T00:07:00"/>
    <n v="2"/>
    <n v="1"/>
    <n v="5"/>
    <x v="4"/>
    <x v="1"/>
    <s v="La Dulce, Isla Natividad Baja California Sur"/>
    <x v="0"/>
    <n v="45.54"/>
    <n v="13.8"/>
    <n v="49.17"/>
    <n v="14.9"/>
    <n v="49.17"/>
    <n v="14.9"/>
    <n v="47.355000000000004"/>
    <n v="14.350000000000001"/>
    <n v="27.845050000000001"/>
    <n v="-115.14555"/>
    <n v="32"/>
    <m/>
    <n v="5"/>
    <x v="0"/>
    <n v="6"/>
    <s v="n/a"/>
    <n v="120"/>
    <m/>
    <m/>
  </r>
  <r>
    <s v="INLADU-180806-AG-1-5-DI"/>
    <s v="Alonso Grosso"/>
    <d v="2006-08-18T00:00:00"/>
    <x v="0"/>
    <d v="1899-12-30T10:36:00"/>
    <d v="1899-12-30T10:43:00"/>
    <d v="1899-12-30T00:07:00"/>
    <n v="2"/>
    <n v="1"/>
    <n v="5"/>
    <x v="4"/>
    <x v="1"/>
    <s v="La Dulce, Isla Natividad Baja California Sur"/>
    <x v="0"/>
    <n v="45.54"/>
    <n v="13.8"/>
    <n v="49.17"/>
    <n v="14.9"/>
    <n v="49.17"/>
    <n v="14.9"/>
    <n v="47.355000000000004"/>
    <n v="14.350000000000001"/>
    <n v="27.845050000000001"/>
    <n v="-115.14555"/>
    <n v="32"/>
    <m/>
    <n v="5"/>
    <x v="2"/>
    <n v="2"/>
    <s v="n/a"/>
    <n v="120"/>
    <m/>
    <m/>
  </r>
  <r>
    <s v="INLADU-180806-AG-1-5-DI"/>
    <s v="Alonso Grosso"/>
    <d v="2006-08-18T00:00:00"/>
    <x v="0"/>
    <d v="1899-12-30T10:36:00"/>
    <d v="1899-12-30T10:43:00"/>
    <d v="1899-12-30T00:07:00"/>
    <n v="2"/>
    <n v="1"/>
    <n v="5"/>
    <x v="4"/>
    <x v="1"/>
    <s v="La Dulce, Isla Natividad Baja California Sur"/>
    <x v="0"/>
    <n v="45.54"/>
    <n v="13.8"/>
    <n v="49.17"/>
    <n v="14.9"/>
    <n v="49.17"/>
    <n v="14.9"/>
    <n v="47.355000000000004"/>
    <n v="14.350000000000001"/>
    <n v="27.845050000000001"/>
    <n v="-115.14555"/>
    <n v="32"/>
    <m/>
    <n v="5"/>
    <x v="3"/>
    <n v="250"/>
    <n v="6"/>
    <n v="120"/>
    <n v="50"/>
    <m/>
  </r>
  <r>
    <s v="INLADU-180806-AG-1-5-DI"/>
    <s v="Alonso Grosso"/>
    <d v="2006-08-18T00:00:00"/>
    <x v="0"/>
    <d v="1899-12-30T10:36:00"/>
    <d v="1899-12-30T10:43:00"/>
    <d v="1899-12-30T00:07:00"/>
    <n v="2"/>
    <n v="1"/>
    <n v="5"/>
    <x v="4"/>
    <x v="1"/>
    <s v="La Dulce, Isla Natividad Baja California Sur"/>
    <x v="0"/>
    <n v="45.54"/>
    <n v="13.8"/>
    <n v="49.17"/>
    <n v="14.9"/>
    <n v="49.17"/>
    <n v="14.9"/>
    <n v="47.355000000000004"/>
    <n v="14.350000000000001"/>
    <n v="27.845050000000001"/>
    <n v="-115.14555"/>
    <n v="32"/>
    <m/>
    <n v="5"/>
    <x v="5"/>
    <n v="11"/>
    <s v="n/a"/>
    <n v="120"/>
    <m/>
    <m/>
  </r>
  <r>
    <s v="INLADU-180806-AG-1-5-DI"/>
    <s v="Alonso Grosso"/>
    <d v="2006-08-18T00:00:00"/>
    <x v="0"/>
    <d v="1899-12-30T10:36:00"/>
    <d v="1899-12-30T10:43:00"/>
    <d v="1899-12-30T00:07:00"/>
    <n v="2"/>
    <n v="1"/>
    <n v="5"/>
    <x v="4"/>
    <x v="1"/>
    <s v="La Dulce, Isla Natividad Baja California Sur"/>
    <x v="0"/>
    <n v="45.54"/>
    <n v="13.8"/>
    <n v="49.17"/>
    <n v="14.9"/>
    <n v="49.17"/>
    <n v="14.9"/>
    <n v="47.355000000000004"/>
    <n v="14.350000000000001"/>
    <n v="27.845050000000001"/>
    <n v="-115.14555"/>
    <n v="32"/>
    <m/>
    <n v="5"/>
    <x v="6"/>
    <n v="9"/>
    <s v="n/a"/>
    <n v="120"/>
    <m/>
    <m/>
  </r>
  <r>
    <s v="INLADU-180806-AG-1-5-DI"/>
    <s v="Alonso Grosso"/>
    <d v="2006-08-18T00:00:00"/>
    <x v="0"/>
    <d v="1899-12-30T10:36:00"/>
    <d v="1899-12-30T10:43:00"/>
    <d v="1899-12-30T00:07:00"/>
    <n v="2"/>
    <n v="1"/>
    <n v="5"/>
    <x v="4"/>
    <x v="1"/>
    <s v="La Dulce, Isla Natividad Baja California Sur"/>
    <x v="0"/>
    <n v="45.54"/>
    <n v="13.8"/>
    <n v="49.17"/>
    <n v="14.9"/>
    <n v="49.17"/>
    <n v="14.9"/>
    <n v="47.355000000000004"/>
    <n v="14.350000000000001"/>
    <n v="27.845050000000001"/>
    <n v="-115.14555"/>
    <n v="32"/>
    <m/>
    <n v="5"/>
    <x v="10"/>
    <n v="1"/>
    <s v="n/a"/>
    <n v="120"/>
    <m/>
    <m/>
  </r>
  <r>
    <s v="INLADU-180806-AG-1-6-DI"/>
    <s v="Alonso Grosso"/>
    <d v="2006-08-18T00:00:00"/>
    <x v="0"/>
    <d v="1899-12-30T13:06:00"/>
    <d v="1899-12-30T13:13:00"/>
    <d v="1899-12-30T00:07:00"/>
    <n v="2"/>
    <n v="2"/>
    <n v="6"/>
    <x v="5"/>
    <x v="1"/>
    <s v="La Dulce, Isla Natividad Baja California Sur"/>
    <x v="0"/>
    <n v="41.58"/>
    <n v="12.6"/>
    <n v="36.959999999999994"/>
    <n v="11.2"/>
    <n v="41.58"/>
    <n v="12.6"/>
    <n v="39.269999999999996"/>
    <n v="11.899999999999999"/>
    <n v="27.844919999999998"/>
    <n v="-115.14317"/>
    <n v="32"/>
    <m/>
    <n v="5"/>
    <x v="1"/>
    <n v="16"/>
    <s v="n/a"/>
    <n v="220"/>
    <m/>
    <m/>
  </r>
  <r>
    <s v="INLADU-180806-AG-1-6-DI"/>
    <s v="Alonso Grosso"/>
    <d v="2006-08-18T00:00:00"/>
    <x v="0"/>
    <d v="1899-12-30T13:06:00"/>
    <d v="1899-12-30T13:13:00"/>
    <d v="1899-12-30T00:07:00"/>
    <n v="2"/>
    <n v="2"/>
    <n v="6"/>
    <x v="5"/>
    <x v="1"/>
    <s v="La Dulce, Isla Natividad Baja California Sur"/>
    <x v="0"/>
    <n v="41.58"/>
    <n v="12.6"/>
    <n v="36.959999999999994"/>
    <n v="11.2"/>
    <n v="41.58"/>
    <n v="12.6"/>
    <n v="39.269999999999996"/>
    <n v="11.899999999999999"/>
    <n v="27.844919999999998"/>
    <n v="-115.14317"/>
    <n v="32"/>
    <m/>
    <n v="5"/>
    <x v="3"/>
    <n v="150"/>
    <n v="10"/>
    <n v="220"/>
    <n v="50"/>
    <m/>
  </r>
  <r>
    <s v="INLADU-180806-AG-1-6-DI"/>
    <s v="Alonso Grosso"/>
    <d v="2006-08-18T00:00:00"/>
    <x v="0"/>
    <d v="1899-12-30T13:06:00"/>
    <d v="1899-12-30T13:13:00"/>
    <d v="1899-12-30T00:07:00"/>
    <n v="2"/>
    <n v="2"/>
    <n v="6"/>
    <x v="5"/>
    <x v="1"/>
    <s v="La Dulce, Isla Natividad Baja California Sur"/>
    <x v="0"/>
    <n v="41.58"/>
    <n v="12.6"/>
    <n v="36.959999999999994"/>
    <n v="11.2"/>
    <n v="41.58"/>
    <n v="12.6"/>
    <n v="39.269999999999996"/>
    <n v="11.899999999999999"/>
    <n v="27.844919999999998"/>
    <n v="-115.14317"/>
    <n v="32"/>
    <m/>
    <n v="5"/>
    <x v="7"/>
    <n v="16"/>
    <s v="n/a"/>
    <n v="220"/>
    <m/>
    <m/>
  </r>
  <r>
    <s v="INLADU-180806-AG-1-6-DI"/>
    <s v="Alonso Grosso"/>
    <d v="2006-08-18T00:00:00"/>
    <x v="0"/>
    <d v="1899-12-30T13:06:00"/>
    <d v="1899-12-30T13:13:00"/>
    <d v="1899-12-30T00:07:00"/>
    <n v="2"/>
    <n v="2"/>
    <n v="6"/>
    <x v="5"/>
    <x v="1"/>
    <s v="La Dulce, Isla Natividad Baja California Sur"/>
    <x v="0"/>
    <n v="41.58"/>
    <n v="12.6"/>
    <n v="36.959999999999994"/>
    <n v="11.2"/>
    <n v="41.58"/>
    <n v="12.6"/>
    <n v="39.269999999999996"/>
    <n v="11.899999999999999"/>
    <n v="27.844919999999998"/>
    <n v="-115.14317"/>
    <n v="32"/>
    <m/>
    <n v="5"/>
    <x v="4"/>
    <n v="4"/>
    <s v="n/a"/>
    <n v="220"/>
    <m/>
    <m/>
  </r>
  <r>
    <s v="INLADU-180806-AG-1-6-DI"/>
    <s v="Alonso Grosso"/>
    <d v="2006-08-18T00:00:00"/>
    <x v="0"/>
    <d v="1899-12-30T13:06:00"/>
    <d v="1899-12-30T13:13:00"/>
    <d v="1899-12-30T00:07:00"/>
    <n v="2"/>
    <n v="2"/>
    <n v="6"/>
    <x v="5"/>
    <x v="1"/>
    <s v="La Dulce, Isla Natividad Baja California Sur"/>
    <x v="0"/>
    <n v="41.58"/>
    <n v="12.6"/>
    <n v="36.959999999999994"/>
    <n v="11.2"/>
    <n v="41.58"/>
    <n v="12.6"/>
    <n v="39.269999999999996"/>
    <n v="11.899999999999999"/>
    <n v="27.844919999999998"/>
    <n v="-115.14317"/>
    <n v="32"/>
    <m/>
    <n v="5"/>
    <x v="9"/>
    <n v="2"/>
    <s v="n/a"/>
    <n v="220"/>
    <m/>
    <m/>
  </r>
  <r>
    <s v="INLADU-180806-AG-1-6-DI"/>
    <s v="Alonso Grosso"/>
    <d v="2006-08-18T00:00:00"/>
    <x v="0"/>
    <d v="1899-12-30T13:06:00"/>
    <d v="1899-12-30T13:13:00"/>
    <d v="1899-12-30T00:07:00"/>
    <n v="2"/>
    <n v="2"/>
    <n v="6"/>
    <x v="5"/>
    <x v="1"/>
    <s v="La Dulce, Isla Natividad Baja California Sur"/>
    <x v="0"/>
    <n v="41.58"/>
    <n v="12.6"/>
    <n v="36.959999999999994"/>
    <n v="11.2"/>
    <n v="41.58"/>
    <n v="12.6"/>
    <n v="39.269999999999996"/>
    <n v="11.899999999999999"/>
    <n v="27.844919999999998"/>
    <n v="-115.14317"/>
    <n v="32"/>
    <m/>
    <n v="5"/>
    <x v="5"/>
    <n v="2"/>
    <s v="n/a"/>
    <n v="220"/>
    <m/>
    <m/>
  </r>
  <r>
    <s v="INLADU-180806-AG-1-6-DI"/>
    <s v="Alonso Grosso"/>
    <d v="2006-08-18T00:00:00"/>
    <x v="0"/>
    <d v="1899-12-30T13:06:00"/>
    <d v="1899-12-30T13:13:00"/>
    <d v="1899-12-30T00:07:00"/>
    <n v="2"/>
    <n v="2"/>
    <n v="6"/>
    <x v="5"/>
    <x v="1"/>
    <s v="La Dulce, Isla Natividad Baja California Sur"/>
    <x v="0"/>
    <n v="41.58"/>
    <n v="12.6"/>
    <n v="36.959999999999994"/>
    <n v="11.2"/>
    <n v="41.58"/>
    <n v="12.6"/>
    <n v="39.269999999999996"/>
    <n v="11.899999999999999"/>
    <n v="27.844919999999998"/>
    <n v="-115.14317"/>
    <n v="32"/>
    <m/>
    <n v="5"/>
    <x v="6"/>
    <n v="1"/>
    <s v="n/a"/>
    <n v="220"/>
    <m/>
    <m/>
  </r>
  <r>
    <s v="INLADU-180806-AG-1-6-DI"/>
    <s v="Alonso Grosso"/>
    <d v="2006-08-18T00:00:00"/>
    <x v="0"/>
    <d v="1899-12-30T13:06:00"/>
    <d v="1899-12-30T13:13:00"/>
    <d v="1899-12-30T00:07:00"/>
    <n v="2"/>
    <n v="2"/>
    <n v="6"/>
    <x v="5"/>
    <x v="1"/>
    <s v="La Dulce, Isla Natividad Baja California Sur"/>
    <x v="0"/>
    <n v="41.58"/>
    <n v="12.6"/>
    <n v="36.959999999999994"/>
    <n v="11.2"/>
    <n v="41.58"/>
    <n v="12.6"/>
    <n v="39.269999999999996"/>
    <n v="11.899999999999999"/>
    <n v="27.844919999999998"/>
    <n v="-115.14317"/>
    <n v="32"/>
    <m/>
    <n v="5"/>
    <x v="10"/>
    <n v="2"/>
    <s v="n/a"/>
    <n v="220"/>
    <m/>
    <m/>
  </r>
  <r>
    <s v="INLADU-220806-AM-1-7-DI"/>
    <s v="Abraham Mayoral"/>
    <d v="2006-08-22T00:00:00"/>
    <x v="0"/>
    <d v="1899-12-30T11:41:00"/>
    <d v="1899-12-30T11:52:00"/>
    <d v="1899-12-30T00:11:00"/>
    <n v="2"/>
    <n v="1"/>
    <n v="7"/>
    <x v="6"/>
    <x v="1"/>
    <s v="La Dulce, Isla Natividad Baja California Sur"/>
    <x v="0"/>
    <n v="25.08"/>
    <n v="7.6"/>
    <n v="30.69"/>
    <n v="9.3000000000000007"/>
    <n v="30.69"/>
    <n v="9.3000000000000007"/>
    <n v="27.884999999999994"/>
    <n v="8.4499999999999993"/>
    <n v="27.84262"/>
    <n v="-115.14275000000001"/>
    <n v="64.400000000000006"/>
    <n v="18"/>
    <n v="15"/>
    <x v="0"/>
    <n v="1"/>
    <s v="n/a"/>
    <s v="n/d"/>
    <m/>
    <m/>
  </r>
  <r>
    <s v="INLADU-220806-AM-1-7-DI"/>
    <s v="Abraham Mayoral"/>
    <d v="2006-08-22T00:00:00"/>
    <x v="0"/>
    <d v="1899-12-30T11:41:00"/>
    <d v="1899-12-30T11:52:00"/>
    <d v="1899-12-30T00:11:00"/>
    <n v="2"/>
    <n v="1"/>
    <n v="7"/>
    <x v="6"/>
    <x v="1"/>
    <s v="La Dulce, Isla Natividad Baja California Sur"/>
    <x v="0"/>
    <n v="25.08"/>
    <n v="7.6"/>
    <n v="30.69"/>
    <n v="9.3000000000000007"/>
    <n v="30.69"/>
    <n v="9.3000000000000007"/>
    <n v="27.884999999999994"/>
    <n v="8.4499999999999993"/>
    <n v="27.84262"/>
    <n v="-115.14275000000001"/>
    <n v="64.400000000000006"/>
    <n v="18"/>
    <n v="15"/>
    <x v="1"/>
    <n v="75"/>
    <n v="20"/>
    <s v="n/d"/>
    <m/>
    <m/>
  </r>
  <r>
    <s v="INLADU-220806-AM-1-7-DI"/>
    <s v="Abraham Mayoral"/>
    <d v="2006-08-22T00:00:00"/>
    <x v="0"/>
    <d v="1899-12-30T11:41:00"/>
    <d v="1899-12-30T11:52:00"/>
    <d v="1899-12-30T00:11:00"/>
    <n v="2"/>
    <n v="1"/>
    <n v="7"/>
    <x v="6"/>
    <x v="1"/>
    <s v="La Dulce, Isla Natividad Baja California Sur"/>
    <x v="0"/>
    <n v="25.08"/>
    <n v="7.6"/>
    <n v="30.69"/>
    <n v="9.3000000000000007"/>
    <n v="30.69"/>
    <n v="9.3000000000000007"/>
    <n v="27.884999999999994"/>
    <n v="8.4499999999999993"/>
    <n v="27.84262"/>
    <n v="-115.14275000000001"/>
    <n v="64.400000000000006"/>
    <n v="18"/>
    <n v="15"/>
    <x v="2"/>
    <n v="4"/>
    <s v="n/a"/>
    <s v="n/d"/>
    <m/>
    <m/>
  </r>
  <r>
    <s v="INLADU-220806-AM-1-7-DI"/>
    <s v="Abraham Mayoral"/>
    <d v="2006-08-22T00:00:00"/>
    <x v="0"/>
    <d v="1899-12-30T11:41:00"/>
    <d v="1899-12-30T11:52:00"/>
    <d v="1899-12-30T00:11:00"/>
    <n v="2"/>
    <n v="1"/>
    <n v="7"/>
    <x v="6"/>
    <x v="1"/>
    <s v="La Dulce, Isla Natividad Baja California Sur"/>
    <x v="0"/>
    <n v="25.08"/>
    <n v="7.6"/>
    <n v="30.69"/>
    <n v="9.3000000000000007"/>
    <n v="30.69"/>
    <n v="9.3000000000000007"/>
    <n v="27.884999999999994"/>
    <n v="8.4499999999999993"/>
    <n v="27.84262"/>
    <n v="-115.14275000000001"/>
    <n v="64.400000000000006"/>
    <n v="18"/>
    <n v="15"/>
    <x v="8"/>
    <n v="1"/>
    <s v="n/a"/>
    <s v="n/d"/>
    <m/>
    <m/>
  </r>
  <r>
    <s v="INLADU-220806-AM-1-7-DI"/>
    <s v="Abraham Mayoral"/>
    <d v="2006-08-22T00:00:00"/>
    <x v="0"/>
    <d v="1899-12-30T11:41:00"/>
    <d v="1899-12-30T11:52:00"/>
    <d v="1899-12-30T00:11:00"/>
    <n v="2"/>
    <n v="1"/>
    <n v="7"/>
    <x v="6"/>
    <x v="1"/>
    <s v="La Dulce, Isla Natividad Baja California Sur"/>
    <x v="0"/>
    <n v="25.08"/>
    <n v="7.6"/>
    <n v="30.69"/>
    <n v="9.3000000000000007"/>
    <n v="30.69"/>
    <n v="9.3000000000000007"/>
    <n v="27.884999999999994"/>
    <n v="8.4499999999999993"/>
    <n v="27.84262"/>
    <n v="-115.14275000000001"/>
    <n v="64.400000000000006"/>
    <n v="18"/>
    <n v="15"/>
    <x v="3"/>
    <n v="115.38461538461539"/>
    <n v="13"/>
    <s v="n/d"/>
    <n v="50"/>
    <m/>
  </r>
  <r>
    <s v="INLADU-220806-AM-1-7-DI"/>
    <s v="Abraham Mayoral"/>
    <d v="2006-08-22T00:00:00"/>
    <x v="0"/>
    <d v="1899-12-30T11:41:00"/>
    <d v="1899-12-30T11:52:00"/>
    <d v="1899-12-30T00:11:00"/>
    <n v="2"/>
    <n v="1"/>
    <n v="7"/>
    <x v="6"/>
    <x v="1"/>
    <s v="La Dulce, Isla Natividad Baja California Sur"/>
    <x v="0"/>
    <n v="25.08"/>
    <n v="7.6"/>
    <n v="30.69"/>
    <n v="9.3000000000000007"/>
    <n v="30.69"/>
    <n v="9.3000000000000007"/>
    <n v="27.884999999999994"/>
    <n v="8.4499999999999993"/>
    <n v="27.84262"/>
    <n v="-115.14275000000001"/>
    <n v="64.400000000000006"/>
    <n v="18"/>
    <n v="15"/>
    <x v="7"/>
    <n v="9"/>
    <s v="n/a"/>
    <s v="n/d"/>
    <m/>
    <m/>
  </r>
  <r>
    <s v="INLADU-220806-AM-1-7-DI"/>
    <s v="Abraham Mayoral"/>
    <d v="2006-08-22T00:00:00"/>
    <x v="0"/>
    <d v="1899-12-30T11:41:00"/>
    <d v="1899-12-30T11:52:00"/>
    <d v="1899-12-30T00:11:00"/>
    <n v="2"/>
    <n v="1"/>
    <n v="7"/>
    <x v="6"/>
    <x v="1"/>
    <s v="La Dulce, Isla Natividad Baja California Sur"/>
    <x v="0"/>
    <n v="25.08"/>
    <n v="7.6"/>
    <n v="30.69"/>
    <n v="9.3000000000000007"/>
    <n v="30.69"/>
    <n v="9.3000000000000007"/>
    <n v="27.884999999999994"/>
    <n v="8.4499999999999993"/>
    <n v="27.84262"/>
    <n v="-115.14275000000001"/>
    <n v="64.400000000000006"/>
    <n v="18"/>
    <n v="15"/>
    <x v="4"/>
    <n v="2"/>
    <s v="n/a"/>
    <s v="n/d"/>
    <m/>
    <m/>
  </r>
  <r>
    <s v="INLADU-220806-AM-1-7-DI"/>
    <s v="Abraham Mayoral"/>
    <d v="2006-08-22T00:00:00"/>
    <x v="0"/>
    <d v="1899-12-30T11:41:00"/>
    <d v="1899-12-30T11:52:00"/>
    <d v="1899-12-30T00:11:00"/>
    <n v="2"/>
    <n v="1"/>
    <n v="7"/>
    <x v="6"/>
    <x v="1"/>
    <s v="La Dulce, Isla Natividad Baja California Sur"/>
    <x v="0"/>
    <n v="25.08"/>
    <n v="7.6"/>
    <n v="30.69"/>
    <n v="9.3000000000000007"/>
    <n v="30.69"/>
    <n v="9.3000000000000007"/>
    <n v="27.884999999999994"/>
    <n v="8.4499999999999993"/>
    <n v="27.84262"/>
    <n v="-115.14275000000001"/>
    <n v="64.400000000000006"/>
    <n v="18"/>
    <n v="15"/>
    <x v="9"/>
    <n v="1"/>
    <s v="n/a"/>
    <s v="n/d"/>
    <m/>
    <m/>
  </r>
  <r>
    <s v="INLADU-220806-AM-1-7-DI"/>
    <s v="Abraham Mayoral"/>
    <d v="2006-08-22T00:00:00"/>
    <x v="0"/>
    <d v="1899-12-30T11:41:00"/>
    <d v="1899-12-30T11:52:00"/>
    <d v="1899-12-30T00:11:00"/>
    <n v="2"/>
    <n v="1"/>
    <n v="7"/>
    <x v="6"/>
    <x v="1"/>
    <s v="La Dulce, Isla Natividad Baja California Sur"/>
    <x v="0"/>
    <n v="25.08"/>
    <n v="7.6"/>
    <n v="30.69"/>
    <n v="9.3000000000000007"/>
    <n v="30.69"/>
    <n v="9.3000000000000007"/>
    <n v="27.884999999999994"/>
    <n v="8.4499999999999993"/>
    <n v="27.84262"/>
    <n v="-115.14275000000001"/>
    <n v="64.400000000000006"/>
    <n v="18"/>
    <n v="15"/>
    <x v="10"/>
    <n v="4"/>
    <s v="n/a"/>
    <s v="n/d"/>
    <m/>
    <m/>
  </r>
  <r>
    <s v="INLADU-220806-AM-2-8-DI"/>
    <s v="Abraham Mayoral"/>
    <d v="2006-08-22T00:00:00"/>
    <x v="0"/>
    <d v="1899-12-30T13:46:00"/>
    <d v="1899-12-30T13:55:00"/>
    <d v="1899-12-30T00:09:00"/>
    <n v="2"/>
    <n v="2"/>
    <n v="8"/>
    <x v="7"/>
    <x v="1"/>
    <s v="La Dulce, Isla Natividad Baja California Sur"/>
    <x v="0"/>
    <n v="23.759999999999998"/>
    <n v="7.2"/>
    <n v="20.79"/>
    <n v="6.3"/>
    <n v="23.759999999999998"/>
    <n v="7.2"/>
    <n v="22.274999999999999"/>
    <n v="6.75"/>
    <n v="27.841699999999999"/>
    <n v="-115.14218"/>
    <n v="64.400000000000006"/>
    <n v="18"/>
    <n v="15"/>
    <x v="1"/>
    <n v="250"/>
    <n v="6"/>
    <s v="n/d"/>
    <n v="50"/>
    <m/>
  </r>
  <r>
    <s v="INLADU-220806-AM-2-8-DI"/>
    <s v="Abraham Mayoral"/>
    <d v="2006-08-22T00:00:00"/>
    <x v="0"/>
    <d v="1899-12-30T13:46:00"/>
    <d v="1899-12-30T13:55:00"/>
    <d v="1899-12-30T00:09:00"/>
    <n v="2"/>
    <n v="2"/>
    <n v="8"/>
    <x v="7"/>
    <x v="1"/>
    <s v="La Dulce, Isla Natividad Baja California Sur"/>
    <x v="0"/>
    <n v="23.759999999999998"/>
    <n v="7.2"/>
    <n v="20.79"/>
    <n v="6.3"/>
    <n v="23.759999999999998"/>
    <n v="7.2"/>
    <n v="22.274999999999999"/>
    <n v="6.75"/>
    <n v="27.841699999999999"/>
    <n v="-115.14218"/>
    <n v="64.400000000000006"/>
    <n v="18"/>
    <n v="15"/>
    <x v="3"/>
    <n v="750"/>
    <n v="2"/>
    <s v="n/d"/>
    <n v="50"/>
    <m/>
  </r>
  <r>
    <s v="INLADU-220806-AM-2-8-DI"/>
    <s v="Abraham Mayoral"/>
    <d v="2006-08-22T00:00:00"/>
    <x v="0"/>
    <d v="1899-12-30T13:46:00"/>
    <d v="1899-12-30T13:55:00"/>
    <d v="1899-12-30T00:09:00"/>
    <n v="2"/>
    <n v="2"/>
    <n v="8"/>
    <x v="7"/>
    <x v="1"/>
    <s v="La Dulce, Isla Natividad Baja California Sur"/>
    <x v="0"/>
    <n v="23.759999999999998"/>
    <n v="7.2"/>
    <n v="20.79"/>
    <n v="6.3"/>
    <n v="23.759999999999998"/>
    <n v="7.2"/>
    <n v="22.274999999999999"/>
    <n v="6.75"/>
    <n v="27.841699999999999"/>
    <n v="-115.14218"/>
    <n v="64.400000000000006"/>
    <n v="18"/>
    <n v="15"/>
    <x v="7"/>
    <n v="3"/>
    <s v="n/a"/>
    <s v="n/d"/>
    <m/>
    <m/>
  </r>
  <r>
    <s v="INLADU-220806-AM-2-8-DI"/>
    <s v="Abraham Mayoral"/>
    <d v="2006-08-22T00:00:00"/>
    <x v="0"/>
    <d v="1899-12-30T13:46:00"/>
    <d v="1899-12-30T13:55:00"/>
    <d v="1899-12-30T00:09:00"/>
    <n v="2"/>
    <n v="2"/>
    <n v="8"/>
    <x v="7"/>
    <x v="1"/>
    <s v="La Dulce, Isla Natividad Baja California Sur"/>
    <x v="0"/>
    <n v="23.759999999999998"/>
    <n v="7.2"/>
    <n v="20.79"/>
    <n v="6.3"/>
    <n v="23.759999999999998"/>
    <n v="7.2"/>
    <n v="22.274999999999999"/>
    <n v="6.75"/>
    <n v="27.841699999999999"/>
    <n v="-115.14218"/>
    <n v="64.400000000000006"/>
    <n v="18"/>
    <n v="15"/>
    <x v="13"/>
    <n v="1"/>
    <s v="n/a"/>
    <s v="n/d"/>
    <m/>
    <m/>
  </r>
  <r>
    <s v="INLADU-220806-AM-2-8-DI"/>
    <s v="Abraham Mayoral"/>
    <d v="2006-08-22T00:00:00"/>
    <x v="0"/>
    <d v="1899-12-30T13:46:00"/>
    <d v="1899-12-30T13:55:00"/>
    <d v="1899-12-30T00:09:00"/>
    <n v="2"/>
    <n v="2"/>
    <n v="8"/>
    <x v="7"/>
    <x v="1"/>
    <s v="La Dulce, Isla Natividad Baja California Sur"/>
    <x v="0"/>
    <n v="23.759999999999998"/>
    <n v="7.2"/>
    <n v="20.79"/>
    <n v="6.3"/>
    <n v="23.759999999999998"/>
    <n v="7.2"/>
    <n v="22.274999999999999"/>
    <n v="6.75"/>
    <n v="27.841699999999999"/>
    <n v="-115.14218"/>
    <n v="64.400000000000006"/>
    <n v="18"/>
    <n v="15"/>
    <x v="4"/>
    <n v="3"/>
    <s v="n/a"/>
    <s v="n/d"/>
    <m/>
    <m/>
  </r>
  <r>
    <s v="INLADU-220806-AM-2-8-DI"/>
    <s v="Abraham Mayoral"/>
    <d v="2006-08-22T00:00:00"/>
    <x v="0"/>
    <d v="1899-12-30T13:46:00"/>
    <d v="1899-12-30T13:55:00"/>
    <d v="1899-12-30T00:09:00"/>
    <n v="2"/>
    <n v="2"/>
    <n v="8"/>
    <x v="7"/>
    <x v="1"/>
    <s v="La Dulce, Isla Natividad Baja California Sur"/>
    <x v="0"/>
    <n v="23.759999999999998"/>
    <n v="7.2"/>
    <n v="20.79"/>
    <n v="6.3"/>
    <n v="23.759999999999998"/>
    <n v="7.2"/>
    <n v="22.274999999999999"/>
    <n v="6.75"/>
    <n v="27.841699999999999"/>
    <n v="-115.14218"/>
    <n v="64.400000000000006"/>
    <n v="18"/>
    <n v="15"/>
    <x v="14"/>
    <n v="1"/>
    <s v="n/a"/>
    <s v="n/d"/>
    <m/>
    <m/>
  </r>
  <r>
    <s v="INLADU-220806-AR-1-9-DI"/>
    <s v="Alonso Ramirez"/>
    <d v="2006-08-22T00:00:00"/>
    <x v="0"/>
    <d v="1899-12-30T11:42:00"/>
    <d v="1899-12-30T11:48:00"/>
    <d v="1899-12-30T00:06:00"/>
    <n v="2"/>
    <n v="1"/>
    <n v="9"/>
    <x v="8"/>
    <x v="1"/>
    <s v="La Dulce, Isla Natividad Baja California Sur"/>
    <x v="0"/>
    <n v="28.38"/>
    <n v="8.6"/>
    <n v="25.41"/>
    <n v="7.7"/>
    <n v="28.38"/>
    <n v="8.6"/>
    <n v="26.895"/>
    <n v="8.15"/>
    <n v="27.84262"/>
    <n v="-115.14275000000001"/>
    <n v="64.400000000000006"/>
    <n v="18"/>
    <n v="15"/>
    <x v="12"/>
    <n v="2"/>
    <s v="n/a"/>
    <n v="120"/>
    <m/>
    <m/>
  </r>
  <r>
    <s v="INLADU-220806-AR-1-9-DI"/>
    <s v="Alonso Ramirez"/>
    <d v="2006-08-22T00:00:00"/>
    <x v="0"/>
    <d v="1899-12-30T11:42:00"/>
    <d v="1899-12-30T11:48:00"/>
    <d v="1899-12-30T00:06:00"/>
    <n v="2"/>
    <n v="1"/>
    <n v="9"/>
    <x v="8"/>
    <x v="1"/>
    <s v="La Dulce, Isla Natividad Baja California Sur"/>
    <x v="0"/>
    <n v="28.38"/>
    <n v="8.6"/>
    <n v="25.41"/>
    <n v="7.7"/>
    <n v="28.38"/>
    <n v="8.6"/>
    <n v="26.895"/>
    <n v="8.15"/>
    <n v="27.84262"/>
    <n v="-115.14275000000001"/>
    <n v="64.400000000000006"/>
    <n v="18"/>
    <n v="15"/>
    <x v="1"/>
    <n v="14"/>
    <s v="n/a"/>
    <n v="120"/>
    <m/>
    <m/>
  </r>
  <r>
    <s v="INLADU-220806-AR-1-9-DI"/>
    <s v="Alonso Ramirez"/>
    <d v="2006-08-22T00:00:00"/>
    <x v="0"/>
    <d v="1899-12-30T11:42:00"/>
    <d v="1899-12-30T11:48:00"/>
    <d v="1899-12-30T00:06:00"/>
    <n v="2"/>
    <n v="1"/>
    <n v="9"/>
    <x v="8"/>
    <x v="1"/>
    <s v="La Dulce, Isla Natividad Baja California Sur"/>
    <x v="0"/>
    <n v="28.38"/>
    <n v="8.6"/>
    <n v="25.41"/>
    <n v="7.7"/>
    <n v="28.38"/>
    <n v="8.6"/>
    <n v="26.895"/>
    <n v="8.15"/>
    <n v="27.84262"/>
    <n v="-115.14275000000001"/>
    <n v="64.400000000000006"/>
    <n v="18"/>
    <n v="15"/>
    <x v="3"/>
    <n v="500"/>
    <n v="3"/>
    <n v="120"/>
    <m/>
    <m/>
  </r>
  <r>
    <s v="INLADU-220806-AR-1-9-DI"/>
    <s v="Alonso Ramirez"/>
    <d v="2006-08-22T00:00:00"/>
    <x v="0"/>
    <d v="1899-12-30T11:42:00"/>
    <d v="1899-12-30T11:48:00"/>
    <d v="1899-12-30T00:06:00"/>
    <n v="2"/>
    <n v="1"/>
    <n v="9"/>
    <x v="8"/>
    <x v="1"/>
    <s v="La Dulce, Isla Natividad Baja California Sur"/>
    <x v="0"/>
    <n v="28.38"/>
    <n v="8.6"/>
    <n v="25.41"/>
    <n v="7.7"/>
    <n v="28.38"/>
    <n v="8.6"/>
    <n v="26.895"/>
    <n v="8.15"/>
    <n v="27.84262"/>
    <n v="-115.14275000000001"/>
    <n v="64.400000000000006"/>
    <n v="18"/>
    <n v="15"/>
    <x v="4"/>
    <n v="1"/>
    <s v="n/a"/>
    <n v="120"/>
    <m/>
    <m/>
  </r>
  <r>
    <s v="INLADU-220806-AR-2-10-DI"/>
    <s v="Alonso Ramirez"/>
    <d v="2006-08-22T00:00:00"/>
    <x v="0"/>
    <d v="1899-12-30T13:39:00"/>
    <d v="1899-12-30T13:45:00"/>
    <d v="1899-12-30T00:06:00"/>
    <n v="2"/>
    <n v="2"/>
    <n v="10"/>
    <x v="9"/>
    <x v="1"/>
    <s v="La Dulce, Isla Natividad Baja California Sur"/>
    <x v="0"/>
    <n v="22.439999999999998"/>
    <n v="6.8"/>
    <n v="23.759999999999998"/>
    <n v="7.2"/>
    <n v="23.759999999999998"/>
    <n v="7.2"/>
    <n v="23.099999999999998"/>
    <n v="7"/>
    <n v="27.843720000000001"/>
    <n v="-115.14115"/>
    <n v="64.400000000000006"/>
    <n v="18"/>
    <n v="15"/>
    <x v="1"/>
    <n v="15"/>
    <s v="n/a"/>
    <n v="270"/>
    <m/>
    <m/>
  </r>
  <r>
    <s v="INLADU-220806-AR-2-10-DI"/>
    <s v="Alonso Ramirez"/>
    <d v="2006-08-22T00:00:00"/>
    <x v="0"/>
    <d v="1899-12-30T13:39:00"/>
    <d v="1899-12-30T13:45:00"/>
    <d v="1899-12-30T00:06:00"/>
    <n v="2"/>
    <n v="2"/>
    <n v="10"/>
    <x v="9"/>
    <x v="1"/>
    <s v="La Dulce, Isla Natividad Baja California Sur"/>
    <x v="0"/>
    <n v="22.439999999999998"/>
    <n v="6.8"/>
    <n v="23.759999999999998"/>
    <n v="7.2"/>
    <n v="23.759999999999998"/>
    <n v="7.2"/>
    <n v="23.099999999999998"/>
    <n v="7"/>
    <n v="27.843720000000001"/>
    <n v="-115.14115"/>
    <n v="64.400000000000006"/>
    <n v="18"/>
    <n v="15"/>
    <x v="3"/>
    <n v="750"/>
    <n v="2"/>
    <n v="270"/>
    <m/>
    <m/>
  </r>
  <r>
    <s v="INLADU-220806-AR-2-10-DI"/>
    <s v="Alonso Ramirez"/>
    <d v="2006-08-22T00:00:00"/>
    <x v="0"/>
    <d v="1899-12-30T13:39:00"/>
    <d v="1899-12-30T13:45:00"/>
    <d v="1899-12-30T00:06:00"/>
    <n v="2"/>
    <n v="2"/>
    <n v="10"/>
    <x v="9"/>
    <x v="1"/>
    <s v="La Dulce, Isla Natividad Baja California Sur"/>
    <x v="0"/>
    <n v="22.439999999999998"/>
    <n v="6.8"/>
    <n v="23.759999999999998"/>
    <n v="7.2"/>
    <n v="23.759999999999998"/>
    <n v="7.2"/>
    <n v="23.099999999999998"/>
    <n v="7"/>
    <n v="27.843720000000001"/>
    <n v="-115.14115"/>
    <n v="64.400000000000006"/>
    <n v="18"/>
    <n v="15"/>
    <x v="14"/>
    <n v="2"/>
    <s v="n/a"/>
    <n v="270"/>
    <m/>
    <m/>
  </r>
  <r>
    <s v="INLADU-220806-AG-1-11-DI"/>
    <s v="Alonso Grosso"/>
    <d v="2006-08-22T00:00:00"/>
    <x v="0"/>
    <d v="1899-12-30T11:48:00"/>
    <d v="1899-12-30T11:56:00"/>
    <d v="1899-12-30T00:08:00"/>
    <n v="2"/>
    <n v="1"/>
    <n v="11"/>
    <x v="10"/>
    <x v="1"/>
    <s v="La Dulce, Isla Natividad Baja California Sur"/>
    <x v="0"/>
    <n v="30.029999999999998"/>
    <n v="9.1"/>
    <n v="28.38"/>
    <n v="8.6"/>
    <n v="30.029999999999998"/>
    <n v="9.1"/>
    <n v="29.204999999999998"/>
    <n v="8.85"/>
    <n v="27.841699999999999"/>
    <n v="-115.14218"/>
    <n v="62.6"/>
    <n v="17"/>
    <n v="15"/>
    <x v="0"/>
    <n v="1"/>
    <s v="n/a"/>
    <n v="120"/>
    <m/>
    <m/>
  </r>
  <r>
    <s v="INLADU-220806-AG-1-11-DI"/>
    <s v="Alonso Grosso"/>
    <d v="2006-08-22T00:00:00"/>
    <x v="0"/>
    <d v="1899-12-30T11:48:00"/>
    <d v="1899-12-30T11:56:00"/>
    <d v="1899-12-30T00:08:00"/>
    <n v="2"/>
    <n v="1"/>
    <n v="11"/>
    <x v="10"/>
    <x v="1"/>
    <s v="La Dulce, Isla Natividad Baja California Sur"/>
    <x v="0"/>
    <n v="30.029999999999998"/>
    <n v="9.1"/>
    <n v="28.38"/>
    <n v="8.6"/>
    <n v="30.029999999999998"/>
    <n v="9.1"/>
    <n v="29.204999999999998"/>
    <n v="8.85"/>
    <n v="27.841699999999999"/>
    <n v="-115.14218"/>
    <n v="62.6"/>
    <n v="17"/>
    <n v="15"/>
    <x v="1"/>
    <n v="13"/>
    <s v="n/a"/>
    <n v="120"/>
    <m/>
    <m/>
  </r>
  <r>
    <s v="INLADU-220806-AG-1-11-DI"/>
    <s v="Alonso Grosso"/>
    <d v="2006-08-22T00:00:00"/>
    <x v="0"/>
    <d v="1899-12-30T11:48:00"/>
    <d v="1899-12-30T11:56:00"/>
    <d v="1899-12-30T00:08:00"/>
    <n v="2"/>
    <n v="1"/>
    <n v="11"/>
    <x v="10"/>
    <x v="1"/>
    <s v="La Dulce, Isla Natividad Baja California Sur"/>
    <x v="0"/>
    <n v="30.029999999999998"/>
    <n v="9.1"/>
    <n v="28.38"/>
    <n v="8.6"/>
    <n v="30.029999999999998"/>
    <n v="9.1"/>
    <n v="29.204999999999998"/>
    <n v="8.85"/>
    <n v="27.841699999999999"/>
    <n v="-115.14218"/>
    <n v="62.6"/>
    <n v="17"/>
    <n v="15"/>
    <x v="2"/>
    <n v="1"/>
    <s v="n/a"/>
    <n v="120"/>
    <m/>
    <m/>
  </r>
  <r>
    <s v="INLADU-220806-AG-1-11-DI"/>
    <s v="Alonso Grosso"/>
    <d v="2006-08-22T00:00:00"/>
    <x v="0"/>
    <d v="1899-12-30T11:48:00"/>
    <d v="1899-12-30T11:56:00"/>
    <d v="1899-12-30T00:08:00"/>
    <n v="2"/>
    <n v="1"/>
    <n v="11"/>
    <x v="10"/>
    <x v="1"/>
    <s v="La Dulce, Isla Natividad Baja California Sur"/>
    <x v="0"/>
    <n v="30.029999999999998"/>
    <n v="9.1"/>
    <n v="28.38"/>
    <n v="8.6"/>
    <n v="30.029999999999998"/>
    <n v="9.1"/>
    <n v="29.204999999999998"/>
    <n v="8.85"/>
    <n v="27.841699999999999"/>
    <n v="-115.14218"/>
    <n v="62.6"/>
    <n v="17"/>
    <n v="15"/>
    <x v="3"/>
    <n v="150"/>
    <n v="10"/>
    <n v="120"/>
    <n v="50"/>
    <m/>
  </r>
  <r>
    <s v="INLADU-220806-AG-1-11-DI"/>
    <s v="Alonso Grosso"/>
    <d v="2006-08-22T00:00:00"/>
    <x v="0"/>
    <d v="1899-12-30T11:48:00"/>
    <d v="1899-12-30T11:56:00"/>
    <d v="1899-12-30T00:08:00"/>
    <n v="2"/>
    <n v="1"/>
    <n v="11"/>
    <x v="10"/>
    <x v="1"/>
    <s v="La Dulce, Isla Natividad Baja California Sur"/>
    <x v="0"/>
    <n v="30.029999999999998"/>
    <n v="9.1"/>
    <n v="28.38"/>
    <n v="8.6"/>
    <n v="30.029999999999998"/>
    <n v="9.1"/>
    <n v="29.204999999999998"/>
    <n v="8.85"/>
    <n v="27.841699999999999"/>
    <n v="-115.14218"/>
    <n v="62.6"/>
    <n v="17"/>
    <n v="15"/>
    <x v="7"/>
    <n v="1"/>
    <s v="n/a"/>
    <n v="120"/>
    <m/>
    <m/>
  </r>
  <r>
    <s v="INLADU-220806-AG-1-11-DI"/>
    <s v="Alonso Grosso"/>
    <d v="2006-08-22T00:00:00"/>
    <x v="0"/>
    <d v="1899-12-30T11:48:00"/>
    <d v="1899-12-30T11:56:00"/>
    <d v="1899-12-30T00:08:00"/>
    <n v="2"/>
    <n v="1"/>
    <n v="11"/>
    <x v="10"/>
    <x v="1"/>
    <s v="La Dulce, Isla Natividad Baja California Sur"/>
    <x v="0"/>
    <n v="30.029999999999998"/>
    <n v="9.1"/>
    <n v="28.38"/>
    <n v="8.6"/>
    <n v="30.029999999999998"/>
    <n v="9.1"/>
    <n v="29.204999999999998"/>
    <n v="8.85"/>
    <n v="27.841699999999999"/>
    <n v="-115.14218"/>
    <n v="62.6"/>
    <n v="17"/>
    <n v="15"/>
    <x v="4"/>
    <n v="5"/>
    <s v="n/a"/>
    <n v="120"/>
    <m/>
    <m/>
  </r>
  <r>
    <s v="INLADU-220806-AG-1-11-DI"/>
    <s v="Alonso Grosso"/>
    <d v="2006-08-22T00:00:00"/>
    <x v="0"/>
    <d v="1899-12-30T11:48:00"/>
    <d v="1899-12-30T11:56:00"/>
    <d v="1899-12-30T00:08:00"/>
    <n v="2"/>
    <n v="1"/>
    <n v="11"/>
    <x v="10"/>
    <x v="1"/>
    <s v="La Dulce, Isla Natividad Baja California Sur"/>
    <x v="0"/>
    <n v="30.029999999999998"/>
    <n v="9.1"/>
    <n v="28.38"/>
    <n v="8.6"/>
    <n v="30.029999999999998"/>
    <n v="9.1"/>
    <n v="29.204999999999998"/>
    <n v="8.85"/>
    <n v="27.841699999999999"/>
    <n v="-115.14218"/>
    <n v="62.6"/>
    <n v="17"/>
    <n v="15"/>
    <x v="10"/>
    <n v="1"/>
    <s v="n/a"/>
    <n v="120"/>
    <m/>
    <m/>
  </r>
  <r>
    <s v="INLADU-220806-AG-2-12-DI"/>
    <s v="Alonso Grosso"/>
    <d v="2006-08-22T00:00:00"/>
    <x v="0"/>
    <d v="1899-12-30T13:33:00"/>
    <d v="1899-12-30T13:40:00"/>
    <d v="1899-12-30T00:07:00"/>
    <n v="2"/>
    <n v="2"/>
    <n v="12"/>
    <x v="11"/>
    <x v="1"/>
    <s v="La Dulce, Isla Natividad Baja California Sur"/>
    <x v="0"/>
    <n v="23.429999999999996"/>
    <n v="7.1"/>
    <n v="23.759999999999998"/>
    <n v="7.2"/>
    <n v="23.759999999999998"/>
    <n v="7.2"/>
    <n v="23.594999999999999"/>
    <n v="7.15"/>
    <n v="27.843319999999999"/>
    <n v="-115.14230000000001"/>
    <n v="62.6"/>
    <n v="17"/>
    <n v="15"/>
    <x v="1"/>
    <n v="150"/>
    <n v="10"/>
    <n v="120"/>
    <m/>
    <m/>
  </r>
  <r>
    <s v="INLADU-220806-AG-2-12-DI"/>
    <s v="Alonso Grosso"/>
    <d v="2006-08-22T00:00:00"/>
    <x v="0"/>
    <d v="1899-12-30T13:33:00"/>
    <d v="1899-12-30T13:40:00"/>
    <d v="1899-12-30T00:07:00"/>
    <n v="2"/>
    <n v="2"/>
    <n v="12"/>
    <x v="11"/>
    <x v="1"/>
    <s v="La Dulce, Isla Natividad Baja California Sur"/>
    <x v="0"/>
    <n v="23.429999999999996"/>
    <n v="7.1"/>
    <n v="23.759999999999998"/>
    <n v="7.2"/>
    <n v="23.759999999999998"/>
    <n v="7.2"/>
    <n v="23.594999999999999"/>
    <n v="7.15"/>
    <n v="27.843319999999999"/>
    <n v="-115.14230000000001"/>
    <n v="62.6"/>
    <n v="17"/>
    <n v="15"/>
    <x v="3"/>
    <n v="150"/>
    <n v="10"/>
    <n v="120"/>
    <n v="50"/>
    <m/>
  </r>
  <r>
    <s v="INLADU-220806-AG-2-12-DI"/>
    <s v="Alonso Grosso"/>
    <d v="2006-08-22T00:00:00"/>
    <x v="0"/>
    <d v="1899-12-30T13:33:00"/>
    <d v="1899-12-30T13:40:00"/>
    <d v="1899-12-30T00:07:00"/>
    <n v="2"/>
    <n v="2"/>
    <n v="12"/>
    <x v="11"/>
    <x v="1"/>
    <s v="La Dulce, Isla Natividad Baja California Sur"/>
    <x v="0"/>
    <n v="23.429999999999996"/>
    <n v="7.1"/>
    <n v="23.759999999999998"/>
    <n v="7.2"/>
    <n v="23.759999999999998"/>
    <n v="7.2"/>
    <n v="23.594999999999999"/>
    <n v="7.15"/>
    <n v="27.843319999999999"/>
    <n v="-115.14230000000001"/>
    <n v="62.6"/>
    <n v="17"/>
    <n v="15"/>
    <x v="4"/>
    <n v="1"/>
    <s v="n/a"/>
    <n v="120"/>
    <m/>
    <m/>
  </r>
  <r>
    <s v="INLADU-220806-AG-2-12-DI"/>
    <s v="Alonso Grosso"/>
    <d v="2006-08-22T00:00:00"/>
    <x v="0"/>
    <d v="1899-12-30T13:33:00"/>
    <d v="1899-12-30T13:40:00"/>
    <d v="1899-12-30T00:07:00"/>
    <n v="2"/>
    <n v="2"/>
    <n v="12"/>
    <x v="11"/>
    <x v="1"/>
    <s v="La Dulce, Isla Natividad Baja California Sur"/>
    <x v="0"/>
    <n v="23.429999999999996"/>
    <n v="7.1"/>
    <n v="23.759999999999998"/>
    <n v="7.2"/>
    <n v="23.759999999999998"/>
    <n v="7.2"/>
    <n v="23.594999999999999"/>
    <n v="7.15"/>
    <n v="27.843319999999999"/>
    <n v="-115.14230000000001"/>
    <n v="62.6"/>
    <n v="17"/>
    <n v="15"/>
    <x v="5"/>
    <n v="1"/>
    <s v="n/a"/>
    <n v="120"/>
    <m/>
    <m/>
  </r>
  <r>
    <s v="INLAPL-140806-AM-1-1-DI"/>
    <s v="Abraham Mayoral"/>
    <d v="2006-08-14T00:00:00"/>
    <x v="0"/>
    <d v="1899-12-30T10:52:00"/>
    <d v="1899-12-30T11:04:00"/>
    <d v="1899-12-30T00:12:00"/>
    <n v="2"/>
    <n v="1"/>
    <n v="1"/>
    <x v="0"/>
    <x v="2"/>
    <s v="La Plana/Las Cuevas, Isla Natividad Baja California Sur"/>
    <x v="1"/>
    <n v="36.959999999999994"/>
    <n v="11.2"/>
    <n v="40.590000000000003"/>
    <n v="12.3"/>
    <n v="40.590000000000003"/>
    <n v="12.3"/>
    <n v="38.774999999999999"/>
    <n v="11.75"/>
    <n v="27.848400000000002"/>
    <n v="-115.16056"/>
    <n v="32"/>
    <m/>
    <n v="6"/>
    <x v="0"/>
    <n v="2"/>
    <s v="n/a"/>
    <s v="n/d"/>
    <m/>
    <m/>
  </r>
  <r>
    <s v="INLAPL-140806-AM-1-1-DI"/>
    <s v="Abraham Mayoral"/>
    <d v="2006-08-14T00:00:00"/>
    <x v="0"/>
    <d v="1899-12-30T10:52:00"/>
    <d v="1899-12-30T11:04:00"/>
    <d v="1899-12-30T00:12:00"/>
    <n v="2"/>
    <n v="1"/>
    <n v="1"/>
    <x v="0"/>
    <x v="2"/>
    <s v="La Plana/Las Cuevas, Isla Natividad Baja California Sur"/>
    <x v="1"/>
    <n v="36.959999999999994"/>
    <n v="11.2"/>
    <n v="40.590000000000003"/>
    <n v="12.3"/>
    <n v="40.590000000000003"/>
    <n v="12.3"/>
    <n v="38.774999999999999"/>
    <n v="11.75"/>
    <n v="27.848400000000002"/>
    <n v="-115.16056"/>
    <n v="32"/>
    <m/>
    <n v="6"/>
    <x v="1"/>
    <n v="9"/>
    <s v="n/a"/>
    <s v="n/d"/>
    <m/>
    <m/>
  </r>
  <r>
    <s v="INLAPL-140806-AM-1-1-DI"/>
    <s v="Abraham Mayoral"/>
    <d v="2006-08-14T00:00:00"/>
    <x v="0"/>
    <d v="1899-12-30T10:52:00"/>
    <d v="1899-12-30T11:04:00"/>
    <d v="1899-12-30T00:12:00"/>
    <n v="2"/>
    <n v="1"/>
    <n v="1"/>
    <x v="0"/>
    <x v="2"/>
    <s v="La Plana/Las Cuevas, Isla Natividad Baja California Sur"/>
    <x v="1"/>
    <n v="36.959999999999994"/>
    <n v="11.2"/>
    <n v="40.590000000000003"/>
    <n v="12.3"/>
    <n v="40.590000000000003"/>
    <n v="12.3"/>
    <n v="38.774999999999999"/>
    <n v="11.75"/>
    <n v="27.848400000000002"/>
    <n v="-115.16056"/>
    <n v="32"/>
    <m/>
    <n v="6"/>
    <x v="8"/>
    <n v="1"/>
    <s v="n/a"/>
    <s v="n/d"/>
    <m/>
    <m/>
  </r>
  <r>
    <s v="INLAPL-140806-AM-1-1-DI"/>
    <s v="Abraham Mayoral"/>
    <d v="2006-08-14T00:00:00"/>
    <x v="0"/>
    <d v="1899-12-30T10:52:00"/>
    <d v="1899-12-30T11:04:00"/>
    <d v="1899-12-30T00:12:00"/>
    <n v="2"/>
    <n v="1"/>
    <n v="1"/>
    <x v="0"/>
    <x v="2"/>
    <s v="La Plana/Las Cuevas, Isla Natividad Baja California Sur"/>
    <x v="1"/>
    <n v="36.959999999999994"/>
    <n v="11.2"/>
    <n v="40.590000000000003"/>
    <n v="12.3"/>
    <n v="40.590000000000003"/>
    <n v="12.3"/>
    <n v="38.774999999999999"/>
    <n v="11.75"/>
    <n v="27.848400000000002"/>
    <n v="-115.16056"/>
    <n v="32"/>
    <m/>
    <n v="6"/>
    <x v="3"/>
    <n v="300"/>
    <n v="5"/>
    <s v="n/d"/>
    <m/>
    <m/>
  </r>
  <r>
    <s v="INLAPL-140806-AM-1-1-DI"/>
    <s v="Abraham Mayoral"/>
    <d v="2006-08-14T00:00:00"/>
    <x v="0"/>
    <d v="1899-12-30T10:52:00"/>
    <d v="1899-12-30T11:04:00"/>
    <d v="1899-12-30T00:12:00"/>
    <n v="2"/>
    <n v="1"/>
    <n v="1"/>
    <x v="0"/>
    <x v="2"/>
    <s v="La Plana/Las Cuevas, Isla Natividad Baja California Sur"/>
    <x v="1"/>
    <n v="36.959999999999994"/>
    <n v="11.2"/>
    <n v="40.590000000000003"/>
    <n v="12.3"/>
    <n v="40.590000000000003"/>
    <n v="12.3"/>
    <n v="38.774999999999999"/>
    <n v="11.75"/>
    <n v="27.848400000000002"/>
    <n v="-115.16056"/>
    <n v="32"/>
    <m/>
    <n v="6"/>
    <x v="7"/>
    <n v="8"/>
    <s v="n/a"/>
    <s v="n/d"/>
    <m/>
    <m/>
  </r>
  <r>
    <s v="INLAPL-140806-AM-1-1-DI"/>
    <s v="Abraham Mayoral"/>
    <d v="2006-08-14T00:00:00"/>
    <x v="0"/>
    <d v="1899-12-30T10:52:00"/>
    <d v="1899-12-30T11:04:00"/>
    <d v="1899-12-30T00:12:00"/>
    <n v="2"/>
    <n v="1"/>
    <n v="1"/>
    <x v="0"/>
    <x v="2"/>
    <s v="La Plana/Las Cuevas, Isla Natividad Baja California Sur"/>
    <x v="1"/>
    <n v="36.959999999999994"/>
    <n v="11.2"/>
    <n v="40.590000000000003"/>
    <n v="12.3"/>
    <n v="40.590000000000003"/>
    <n v="12.3"/>
    <n v="38.774999999999999"/>
    <n v="11.75"/>
    <n v="27.848400000000002"/>
    <n v="-115.16056"/>
    <n v="32"/>
    <m/>
    <n v="6"/>
    <x v="4"/>
    <n v="2"/>
    <s v="n/a"/>
    <s v="n/d"/>
    <m/>
    <m/>
  </r>
  <r>
    <s v="INLAPL-140806-AM-1-1-DI"/>
    <s v="Abraham Mayoral"/>
    <d v="2006-08-14T00:00:00"/>
    <x v="0"/>
    <d v="1899-12-30T10:52:00"/>
    <d v="1899-12-30T11:04:00"/>
    <d v="1899-12-30T00:12:00"/>
    <n v="2"/>
    <n v="1"/>
    <n v="1"/>
    <x v="0"/>
    <x v="2"/>
    <s v="La Plana/Las Cuevas, Isla Natividad Baja California Sur"/>
    <x v="1"/>
    <n v="36.959999999999994"/>
    <n v="11.2"/>
    <n v="40.590000000000003"/>
    <n v="12.3"/>
    <n v="40.590000000000003"/>
    <n v="12.3"/>
    <n v="38.774999999999999"/>
    <n v="11.75"/>
    <n v="27.848400000000002"/>
    <n v="-115.16056"/>
    <n v="32"/>
    <m/>
    <n v="6"/>
    <x v="11"/>
    <n v="2"/>
    <s v="n/a"/>
    <s v="n/d"/>
    <m/>
    <m/>
  </r>
  <r>
    <s v="INLAPL-140806-AM-1-1-DI"/>
    <s v="Abraham Mayoral"/>
    <d v="2006-08-14T00:00:00"/>
    <x v="0"/>
    <d v="1899-12-30T10:52:00"/>
    <d v="1899-12-30T11:04:00"/>
    <d v="1899-12-30T00:12:00"/>
    <n v="2"/>
    <n v="1"/>
    <n v="1"/>
    <x v="0"/>
    <x v="2"/>
    <s v="La Plana/Las Cuevas, Isla Natividad Baja California Sur"/>
    <x v="1"/>
    <n v="36.959999999999994"/>
    <n v="11.2"/>
    <n v="40.590000000000003"/>
    <n v="12.3"/>
    <n v="40.590000000000003"/>
    <n v="12.3"/>
    <n v="38.774999999999999"/>
    <n v="11.75"/>
    <n v="27.848400000000002"/>
    <n v="-115.16056"/>
    <n v="32"/>
    <m/>
    <n v="6"/>
    <x v="5"/>
    <n v="2"/>
    <s v="n/a"/>
    <s v="n/d"/>
    <m/>
    <m/>
  </r>
  <r>
    <s v="INLAPL-140806-AM-1-1-DI"/>
    <s v="Abraham Mayoral"/>
    <d v="2006-08-14T00:00:00"/>
    <x v="0"/>
    <d v="1899-12-30T10:52:00"/>
    <d v="1899-12-30T11:04:00"/>
    <d v="1899-12-30T00:12:00"/>
    <n v="2"/>
    <n v="1"/>
    <n v="1"/>
    <x v="0"/>
    <x v="2"/>
    <s v="La Plana/Las Cuevas, Isla Natividad Baja California Sur"/>
    <x v="1"/>
    <n v="36.959999999999994"/>
    <n v="11.2"/>
    <n v="40.590000000000003"/>
    <n v="12.3"/>
    <n v="40.590000000000003"/>
    <n v="12.3"/>
    <n v="38.774999999999999"/>
    <n v="11.75"/>
    <n v="27.848400000000002"/>
    <n v="-115.16056"/>
    <n v="32"/>
    <m/>
    <n v="6"/>
    <x v="6"/>
    <n v="1"/>
    <s v="n/a"/>
    <s v="n/d"/>
    <m/>
    <m/>
  </r>
  <r>
    <s v="INLAPL-140806-AM-1-1-DI"/>
    <s v="Abraham Mayoral"/>
    <d v="2006-08-14T00:00:00"/>
    <x v="0"/>
    <d v="1899-12-30T10:52:00"/>
    <d v="1899-12-30T11:04:00"/>
    <d v="1899-12-30T00:12:00"/>
    <n v="2"/>
    <n v="1"/>
    <n v="1"/>
    <x v="0"/>
    <x v="2"/>
    <s v="La Plana/Las Cuevas, Isla Natividad Baja California Sur"/>
    <x v="1"/>
    <n v="36.959999999999994"/>
    <n v="11.2"/>
    <n v="40.590000000000003"/>
    <n v="12.3"/>
    <n v="40.590000000000003"/>
    <n v="12.3"/>
    <n v="38.774999999999999"/>
    <n v="11.75"/>
    <n v="27.848400000000002"/>
    <n v="-115.16056"/>
    <n v="32"/>
    <m/>
    <n v="6"/>
    <x v="10"/>
    <n v="2"/>
    <s v="n/a"/>
    <s v="n/d"/>
    <m/>
    <m/>
  </r>
  <r>
    <s v="INLAPL-140806-AM-2-2-DI"/>
    <s v="Abraham Mayoral"/>
    <d v="2006-08-14T00:00:00"/>
    <x v="0"/>
    <d v="1899-12-30T14:06:00"/>
    <d v="1899-12-30T14:17:00"/>
    <d v="1899-12-30T00:11:00"/>
    <n v="2"/>
    <n v="2"/>
    <n v="2"/>
    <x v="1"/>
    <x v="2"/>
    <s v="La Plana/Las Cuevas, Isla Natividad Baja California Sur"/>
    <x v="1"/>
    <n v="16.170000000000002"/>
    <n v="4.9000000000000004"/>
    <n v="17.82"/>
    <n v="5.4"/>
    <n v="17.82"/>
    <n v="5.4"/>
    <n v="16.995000000000001"/>
    <n v="5.15"/>
    <n v="27.85"/>
    <n v="-115.16391"/>
    <n v="32"/>
    <m/>
    <n v="6"/>
    <x v="12"/>
    <n v="2"/>
    <s v="n/a"/>
    <s v="n/d"/>
    <m/>
    <m/>
  </r>
  <r>
    <s v="INLAPL-140806-AM-2-2-DI"/>
    <s v="Abraham Mayoral"/>
    <d v="2006-08-14T00:00:00"/>
    <x v="0"/>
    <d v="1899-12-30T14:06:00"/>
    <d v="1899-12-30T14:17:00"/>
    <d v="1899-12-30T00:11:00"/>
    <n v="2"/>
    <n v="2"/>
    <n v="2"/>
    <x v="1"/>
    <x v="2"/>
    <s v="La Plana/Las Cuevas, Isla Natividad Baja California Sur"/>
    <x v="1"/>
    <n v="16.170000000000002"/>
    <n v="4.9000000000000004"/>
    <n v="17.82"/>
    <n v="5.4"/>
    <n v="17.82"/>
    <n v="5.4"/>
    <n v="16.995000000000001"/>
    <n v="5.15"/>
    <n v="27.85"/>
    <n v="-115.16391"/>
    <n v="32"/>
    <m/>
    <n v="6"/>
    <x v="1"/>
    <n v="5"/>
    <s v="n/a"/>
    <s v="n/d"/>
    <m/>
    <m/>
  </r>
  <r>
    <s v="INLAPL-140806-AM-2-2-DI"/>
    <s v="Abraham Mayoral"/>
    <d v="2006-08-14T00:00:00"/>
    <x v="0"/>
    <d v="1899-12-30T14:06:00"/>
    <d v="1899-12-30T14:17:00"/>
    <d v="1899-12-30T00:11:00"/>
    <n v="2"/>
    <n v="2"/>
    <n v="2"/>
    <x v="1"/>
    <x v="2"/>
    <s v="La Plana/Las Cuevas, Isla Natividad Baja California Sur"/>
    <x v="1"/>
    <n v="16.170000000000002"/>
    <n v="4.9000000000000004"/>
    <n v="17.82"/>
    <n v="5.4"/>
    <n v="17.82"/>
    <n v="5.4"/>
    <n v="16.995000000000001"/>
    <n v="5.15"/>
    <n v="27.85"/>
    <n v="-115.16391"/>
    <n v="32"/>
    <m/>
    <n v="6"/>
    <x v="3"/>
    <n v="52.758620689655174"/>
    <n v="29"/>
    <s v="n/d"/>
    <m/>
    <m/>
  </r>
  <r>
    <s v="INLAPL-140806-AM-2-2-DI"/>
    <s v="Abraham Mayoral"/>
    <d v="2006-08-14T00:00:00"/>
    <x v="0"/>
    <d v="1899-12-30T14:06:00"/>
    <d v="1899-12-30T14:17:00"/>
    <d v="1899-12-30T00:11:00"/>
    <n v="2"/>
    <n v="2"/>
    <n v="2"/>
    <x v="1"/>
    <x v="2"/>
    <s v="La Plana/Las Cuevas, Isla Natividad Baja California Sur"/>
    <x v="1"/>
    <n v="16.170000000000002"/>
    <n v="4.9000000000000004"/>
    <n v="17.82"/>
    <n v="5.4"/>
    <n v="17.82"/>
    <n v="5.4"/>
    <n v="16.995000000000001"/>
    <n v="5.15"/>
    <n v="27.85"/>
    <n v="-115.16391"/>
    <n v="32"/>
    <m/>
    <n v="6"/>
    <x v="5"/>
    <n v="1"/>
    <s v="n/a"/>
    <s v="n/d"/>
    <m/>
    <m/>
  </r>
  <r>
    <s v="INLAPL-140806-AM-2-2-DI"/>
    <s v="Abraham Mayoral"/>
    <d v="2006-08-14T00:00:00"/>
    <x v="0"/>
    <d v="1899-12-30T14:06:00"/>
    <d v="1899-12-30T14:17:00"/>
    <d v="1899-12-30T00:11:00"/>
    <n v="2"/>
    <n v="2"/>
    <n v="2"/>
    <x v="1"/>
    <x v="2"/>
    <s v="La Plana/Las Cuevas, Isla Natividad Baja California Sur"/>
    <x v="1"/>
    <n v="16.170000000000002"/>
    <n v="4.9000000000000004"/>
    <n v="17.82"/>
    <n v="5.4"/>
    <n v="17.82"/>
    <n v="5.4"/>
    <n v="16.995000000000001"/>
    <n v="5.15"/>
    <n v="27.85"/>
    <n v="-115.16391"/>
    <n v="32"/>
    <m/>
    <n v="6"/>
    <x v="10"/>
    <n v="1"/>
    <s v="n/a"/>
    <s v="n/d"/>
    <m/>
    <m/>
  </r>
  <r>
    <s v="INLAPL-140806-AR-1-3-DI"/>
    <s v="Alonso Ramirez"/>
    <d v="2006-08-14T00:00:00"/>
    <x v="0"/>
    <d v="1899-12-30T10:52:00"/>
    <d v="1899-12-30T11:00:00"/>
    <d v="1899-12-30T00:08:00"/>
    <n v="2"/>
    <n v="1"/>
    <n v="3"/>
    <x v="2"/>
    <x v="2"/>
    <s v="La Plana/Las Cuevas, Isla Natividad Baja California Sur"/>
    <x v="1"/>
    <n v="35.64"/>
    <n v="10.8"/>
    <n v="41.91"/>
    <n v="12.7"/>
    <n v="41.91"/>
    <n v="12.7"/>
    <n v="38.774999999999999"/>
    <n v="11.75"/>
    <n v="27.848400000000002"/>
    <n v="-115.16056"/>
    <n v="32"/>
    <m/>
    <n v="6"/>
    <x v="0"/>
    <n v="3"/>
    <s v="n/a"/>
    <n v="210"/>
    <m/>
    <m/>
  </r>
  <r>
    <s v="INLAPL-140806-AR-1-3-DI"/>
    <s v="Alonso Ramirez"/>
    <d v="2006-08-14T00:00:00"/>
    <x v="0"/>
    <d v="1899-12-30T10:52:00"/>
    <d v="1899-12-30T11:00:00"/>
    <d v="1899-12-30T00:08:00"/>
    <n v="2"/>
    <n v="1"/>
    <n v="3"/>
    <x v="2"/>
    <x v="2"/>
    <s v="La Plana/Las Cuevas, Isla Natividad Baja California Sur"/>
    <x v="1"/>
    <n v="35.64"/>
    <n v="10.8"/>
    <n v="41.91"/>
    <n v="12.7"/>
    <n v="41.91"/>
    <n v="12.7"/>
    <n v="38.774999999999999"/>
    <n v="11.75"/>
    <n v="27.848400000000002"/>
    <n v="-115.16056"/>
    <n v="32"/>
    <m/>
    <n v="6"/>
    <x v="12"/>
    <n v="2"/>
    <s v="n/a"/>
    <n v="210"/>
    <m/>
    <m/>
  </r>
  <r>
    <s v="INLAPL-140806-AR-1-3-DI"/>
    <s v="Alonso Ramirez"/>
    <d v="2006-08-14T00:00:00"/>
    <x v="0"/>
    <d v="1899-12-30T10:52:00"/>
    <d v="1899-12-30T11:00:00"/>
    <d v="1899-12-30T00:08:00"/>
    <n v="2"/>
    <n v="1"/>
    <n v="3"/>
    <x v="2"/>
    <x v="2"/>
    <s v="La Plana/Las Cuevas, Isla Natividad Baja California Sur"/>
    <x v="1"/>
    <n v="35.64"/>
    <n v="10.8"/>
    <n v="41.91"/>
    <n v="12.7"/>
    <n v="41.91"/>
    <n v="12.7"/>
    <n v="38.774999999999999"/>
    <n v="11.75"/>
    <n v="27.848400000000002"/>
    <n v="-115.16056"/>
    <n v="32"/>
    <m/>
    <n v="6"/>
    <x v="3"/>
    <n v="150"/>
    <n v="10"/>
    <n v="210"/>
    <m/>
    <m/>
  </r>
  <r>
    <s v="INLAPL-140806-AR-1-3-DI"/>
    <s v="Alonso Ramirez"/>
    <d v="2006-08-14T00:00:00"/>
    <x v="0"/>
    <d v="1899-12-30T10:52:00"/>
    <d v="1899-12-30T11:00:00"/>
    <d v="1899-12-30T00:08:00"/>
    <n v="2"/>
    <n v="1"/>
    <n v="3"/>
    <x v="2"/>
    <x v="2"/>
    <s v="La Plana/Las Cuevas, Isla Natividad Baja California Sur"/>
    <x v="1"/>
    <n v="35.64"/>
    <n v="10.8"/>
    <n v="41.91"/>
    <n v="12.7"/>
    <n v="41.91"/>
    <n v="12.7"/>
    <n v="38.774999999999999"/>
    <n v="11.75"/>
    <n v="27.848400000000002"/>
    <n v="-115.16056"/>
    <n v="32"/>
    <m/>
    <n v="6"/>
    <x v="4"/>
    <n v="1"/>
    <s v="n/a"/>
    <n v="210"/>
    <m/>
    <m/>
  </r>
  <r>
    <s v="INLAPL-140806-AR-1-3-DI"/>
    <s v="Alonso Ramirez"/>
    <d v="2006-08-14T00:00:00"/>
    <x v="0"/>
    <d v="1899-12-30T10:52:00"/>
    <d v="1899-12-30T11:00:00"/>
    <d v="1899-12-30T00:08:00"/>
    <n v="2"/>
    <n v="1"/>
    <n v="3"/>
    <x v="2"/>
    <x v="2"/>
    <s v="La Plana/Las Cuevas, Isla Natividad Baja California Sur"/>
    <x v="1"/>
    <n v="35.64"/>
    <n v="10.8"/>
    <n v="41.91"/>
    <n v="12.7"/>
    <n v="41.91"/>
    <n v="12.7"/>
    <n v="38.774999999999999"/>
    <n v="11.75"/>
    <n v="27.848400000000002"/>
    <n v="-115.16056"/>
    <n v="32"/>
    <m/>
    <n v="6"/>
    <x v="11"/>
    <n v="1"/>
    <s v="n/a"/>
    <n v="210"/>
    <m/>
    <m/>
  </r>
  <r>
    <s v="INLAPL-140806-AR-1-3-DI"/>
    <s v="Alonso Ramirez"/>
    <d v="2006-08-14T00:00:00"/>
    <x v="0"/>
    <d v="1899-12-30T10:52:00"/>
    <d v="1899-12-30T11:00:00"/>
    <d v="1899-12-30T00:08:00"/>
    <n v="2"/>
    <n v="1"/>
    <n v="3"/>
    <x v="2"/>
    <x v="2"/>
    <s v="La Plana/Las Cuevas, Isla Natividad Baja California Sur"/>
    <x v="1"/>
    <n v="35.64"/>
    <n v="10.8"/>
    <n v="41.91"/>
    <n v="12.7"/>
    <n v="41.91"/>
    <n v="12.7"/>
    <n v="38.774999999999999"/>
    <n v="11.75"/>
    <n v="27.848400000000002"/>
    <n v="-115.16056"/>
    <n v="32"/>
    <m/>
    <n v="6"/>
    <x v="15"/>
    <n v="1"/>
    <s v="n/a"/>
    <n v="210"/>
    <m/>
    <m/>
  </r>
  <r>
    <s v="INLAPL-140806-AR-2-4-DI"/>
    <s v="Alonso Ramirez"/>
    <d v="2006-08-14T00:00:00"/>
    <x v="0"/>
    <d v="1899-12-30T14:06:00"/>
    <d v="1899-12-30T14:13:00"/>
    <d v="1899-12-30T00:07:00"/>
    <n v="2"/>
    <n v="2"/>
    <n v="4"/>
    <x v="3"/>
    <x v="2"/>
    <s v="La Plana/Las Cuevas, Isla Natividad Baja California Sur"/>
    <x v="1"/>
    <n v="19.139999999999997"/>
    <n v="5.8"/>
    <n v="12.54"/>
    <n v="3.8"/>
    <n v="19.139999999999997"/>
    <n v="5.8"/>
    <n v="15.839999999999998"/>
    <n v="4.8"/>
    <n v="27.851379999999999"/>
    <n v="-115.16391"/>
    <n v="32"/>
    <m/>
    <n v="6"/>
    <x v="12"/>
    <n v="9"/>
    <s v="n/a"/>
    <n v="240"/>
    <m/>
    <m/>
  </r>
  <r>
    <s v="INLAPL-140806-AR-2-4-DI"/>
    <s v="Alonso Ramirez"/>
    <d v="2006-08-14T00:00:00"/>
    <x v="0"/>
    <d v="1899-12-30T14:06:00"/>
    <d v="1899-12-30T14:13:00"/>
    <d v="1899-12-30T00:07:00"/>
    <n v="2"/>
    <n v="2"/>
    <n v="4"/>
    <x v="3"/>
    <x v="2"/>
    <s v="La Plana/Las Cuevas, Isla Natividad Baja California Sur"/>
    <x v="1"/>
    <n v="19.139999999999997"/>
    <n v="5.8"/>
    <n v="12.54"/>
    <n v="3.8"/>
    <n v="19.139999999999997"/>
    <n v="5.8"/>
    <n v="15.839999999999998"/>
    <n v="4.8"/>
    <n v="27.851379999999999"/>
    <n v="-115.16391"/>
    <n v="32"/>
    <m/>
    <n v="6"/>
    <x v="1"/>
    <n v="18"/>
    <s v="n/a"/>
    <n v="240"/>
    <m/>
    <m/>
  </r>
  <r>
    <s v="INLAPL-140806-AR-2-4-DI"/>
    <s v="Alonso Ramirez"/>
    <d v="2006-08-14T00:00:00"/>
    <x v="0"/>
    <d v="1899-12-30T14:06:00"/>
    <d v="1899-12-30T14:13:00"/>
    <d v="1899-12-30T00:07:00"/>
    <n v="2"/>
    <n v="2"/>
    <n v="4"/>
    <x v="3"/>
    <x v="2"/>
    <s v="La Plana/Las Cuevas, Isla Natividad Baja California Sur"/>
    <x v="1"/>
    <n v="19.139999999999997"/>
    <n v="5.8"/>
    <n v="12.54"/>
    <n v="3.8"/>
    <n v="19.139999999999997"/>
    <n v="5.8"/>
    <n v="15.839999999999998"/>
    <n v="4.8"/>
    <n v="27.851379999999999"/>
    <n v="-115.16391"/>
    <n v="32"/>
    <m/>
    <n v="6"/>
    <x v="3"/>
    <n v="27"/>
    <s v="n/a"/>
    <n v="240"/>
    <m/>
    <m/>
  </r>
  <r>
    <s v="INLAPL-140806-AR-2-4-DI"/>
    <s v="Alonso Ramirez"/>
    <d v="2006-08-14T00:00:00"/>
    <x v="0"/>
    <d v="1899-12-30T14:06:00"/>
    <d v="1899-12-30T14:13:00"/>
    <d v="1899-12-30T00:07:00"/>
    <n v="2"/>
    <n v="2"/>
    <n v="4"/>
    <x v="3"/>
    <x v="2"/>
    <s v="La Plana/Las Cuevas, Isla Natividad Baja California Sur"/>
    <x v="1"/>
    <n v="19.139999999999997"/>
    <n v="5.8"/>
    <n v="12.54"/>
    <n v="3.8"/>
    <n v="19.139999999999997"/>
    <n v="5.8"/>
    <n v="15.839999999999998"/>
    <n v="4.8"/>
    <n v="27.851379999999999"/>
    <n v="-115.16391"/>
    <n v="32"/>
    <m/>
    <n v="6"/>
    <x v="5"/>
    <n v="1"/>
    <s v="n/a"/>
    <n v="240"/>
    <m/>
    <m/>
  </r>
  <r>
    <s v="INLAPL-140806-AG-1-5-DI"/>
    <s v="Alonso Grosso"/>
    <d v="2006-08-14T00:00:00"/>
    <x v="0"/>
    <d v="1899-12-30T10:45:00"/>
    <d v="1899-12-30T10:51:00"/>
    <d v="1899-12-30T00:06:00"/>
    <n v="2"/>
    <n v="1"/>
    <n v="5"/>
    <x v="4"/>
    <x v="2"/>
    <s v="La Plana/Las Cuevas, Isla Natividad Baja California Sur"/>
    <x v="1"/>
    <n v="36.959999999999994"/>
    <n v="11.2"/>
    <n v="36.959999999999994"/>
    <n v="11.2"/>
    <n v="36.959999999999994"/>
    <n v="11.2"/>
    <n v="36.959999999999994"/>
    <n v="11.2"/>
    <n v="27.850332999999999"/>
    <n v="-115.16502800000001"/>
    <n v="32"/>
    <m/>
    <n v="6"/>
    <x v="3"/>
    <n v="13"/>
    <s v="n/a"/>
    <n v="210"/>
    <m/>
    <m/>
  </r>
  <r>
    <s v="INLAPL-140806-AG-1-5-DI"/>
    <s v="Alonso Grosso"/>
    <d v="2006-08-14T00:00:00"/>
    <x v="0"/>
    <d v="1899-12-30T10:45:00"/>
    <d v="1899-12-30T10:51:00"/>
    <d v="1899-12-30T00:06:00"/>
    <n v="2"/>
    <n v="1"/>
    <n v="5"/>
    <x v="4"/>
    <x v="2"/>
    <s v="La Plana/Las Cuevas, Isla Natividad Baja California Sur"/>
    <x v="1"/>
    <n v="36.959999999999994"/>
    <n v="11.2"/>
    <n v="36.959999999999994"/>
    <n v="11.2"/>
    <n v="36.959999999999994"/>
    <n v="11.2"/>
    <n v="36.959999999999994"/>
    <n v="11.2"/>
    <n v="27.850332999999999"/>
    <n v="-115.16502800000001"/>
    <n v="32"/>
    <m/>
    <n v="6"/>
    <x v="4"/>
    <n v="1"/>
    <s v="n/a"/>
    <n v="210"/>
    <m/>
    <m/>
  </r>
  <r>
    <s v="INLAPL-140806-AG-2-6-DI"/>
    <s v="Alonso Grosso"/>
    <d v="2006-08-14T00:00:00"/>
    <x v="0"/>
    <d v="1899-12-30T14:09:00"/>
    <d v="1899-12-30T14:17:00"/>
    <d v="1899-12-30T00:08:00"/>
    <n v="2"/>
    <n v="2"/>
    <n v="6"/>
    <x v="5"/>
    <x v="2"/>
    <s v="La Plana/Las Cuevas, Isla Natividad Baja California Sur"/>
    <x v="1"/>
    <n v="16.5"/>
    <n v="5"/>
    <n v="18.479999999999997"/>
    <n v="5.6"/>
    <n v="18.479999999999997"/>
    <n v="5.6"/>
    <n v="17.489999999999998"/>
    <n v="5.3"/>
    <n v="27.85"/>
    <n v="-115.16391"/>
    <n v="32"/>
    <m/>
    <n v="6"/>
    <x v="12"/>
    <n v="1"/>
    <s v="n/a"/>
    <n v="270"/>
    <m/>
    <m/>
  </r>
  <r>
    <s v="INLAPL-140806-AG-2-6-DI"/>
    <s v="Alonso Grosso"/>
    <d v="2006-08-14T00:00:00"/>
    <x v="0"/>
    <d v="1899-12-30T14:09:00"/>
    <d v="1899-12-30T14:17:00"/>
    <d v="1899-12-30T00:08:00"/>
    <n v="2"/>
    <n v="2"/>
    <n v="6"/>
    <x v="5"/>
    <x v="2"/>
    <s v="La Plana/Las Cuevas, Isla Natividad Baja California Sur"/>
    <x v="1"/>
    <n v="16.5"/>
    <n v="5"/>
    <n v="18.479999999999997"/>
    <n v="5.6"/>
    <n v="18.479999999999997"/>
    <n v="5.6"/>
    <n v="17.489999999999998"/>
    <n v="5.3"/>
    <n v="27.85"/>
    <n v="-115.16391"/>
    <n v="32"/>
    <m/>
    <n v="6"/>
    <x v="1"/>
    <n v="1"/>
    <s v="n/a"/>
    <n v="270"/>
    <m/>
    <m/>
  </r>
  <r>
    <s v="INLAPL-140806-AG-2-6-DI"/>
    <s v="Alonso Grosso"/>
    <d v="2006-08-14T00:00:00"/>
    <x v="0"/>
    <d v="1899-12-30T14:09:00"/>
    <d v="1899-12-30T14:17:00"/>
    <d v="1899-12-30T00:08:00"/>
    <n v="2"/>
    <n v="2"/>
    <n v="6"/>
    <x v="5"/>
    <x v="2"/>
    <s v="La Plana/Las Cuevas, Isla Natividad Baja California Sur"/>
    <x v="1"/>
    <n v="16.5"/>
    <n v="5"/>
    <n v="18.479999999999997"/>
    <n v="5.6"/>
    <n v="18.479999999999997"/>
    <n v="5.6"/>
    <n v="17.489999999999998"/>
    <n v="5.3"/>
    <n v="27.85"/>
    <n v="-115.16391"/>
    <n v="32"/>
    <m/>
    <n v="6"/>
    <x v="16"/>
    <n v="1"/>
    <s v="n/a"/>
    <n v="270"/>
    <m/>
    <m/>
  </r>
  <r>
    <s v="INLAPL-140806-AG-2-6-DI"/>
    <s v="Alonso Grosso"/>
    <d v="2006-08-14T00:00:00"/>
    <x v="0"/>
    <d v="1899-12-30T14:09:00"/>
    <d v="1899-12-30T14:17:00"/>
    <d v="1899-12-30T00:08:00"/>
    <n v="2"/>
    <n v="2"/>
    <n v="6"/>
    <x v="5"/>
    <x v="2"/>
    <s v="La Plana/Las Cuevas, Isla Natividad Baja California Sur"/>
    <x v="1"/>
    <n v="16.5"/>
    <n v="5"/>
    <n v="18.479999999999997"/>
    <n v="5.6"/>
    <n v="18.479999999999997"/>
    <n v="5.6"/>
    <n v="17.489999999999998"/>
    <n v="5.3"/>
    <n v="27.85"/>
    <n v="-115.16391"/>
    <n v="32"/>
    <m/>
    <n v="6"/>
    <x v="3"/>
    <n v="30"/>
    <n v="30"/>
    <n v="270"/>
    <n v="30"/>
    <m/>
  </r>
  <r>
    <s v="INLAPL-140806-AG-2-6-DI"/>
    <s v="Alonso Grosso"/>
    <d v="2006-08-14T00:00:00"/>
    <x v="0"/>
    <d v="1899-12-30T14:09:00"/>
    <d v="1899-12-30T14:17:00"/>
    <d v="1899-12-30T00:08:00"/>
    <n v="2"/>
    <n v="2"/>
    <n v="6"/>
    <x v="5"/>
    <x v="2"/>
    <s v="La Plana/Las Cuevas, Isla Natividad Baja California Sur"/>
    <x v="1"/>
    <n v="16.5"/>
    <n v="5"/>
    <n v="18.479999999999997"/>
    <n v="5.6"/>
    <n v="18.479999999999997"/>
    <n v="5.6"/>
    <n v="17.489999999999998"/>
    <n v="5.3"/>
    <n v="27.85"/>
    <n v="-115.16391"/>
    <n v="32"/>
    <m/>
    <n v="6"/>
    <x v="4"/>
    <n v="2"/>
    <s v="n/a"/>
    <n v="270"/>
    <m/>
    <m/>
  </r>
  <r>
    <s v="INLAPL-140806-AG-2-6-DI"/>
    <s v="Alonso Grosso"/>
    <d v="2006-08-14T00:00:00"/>
    <x v="0"/>
    <d v="1899-12-30T14:09:00"/>
    <d v="1899-12-30T14:17:00"/>
    <d v="1899-12-30T00:08:00"/>
    <n v="2"/>
    <n v="2"/>
    <n v="6"/>
    <x v="5"/>
    <x v="2"/>
    <s v="La Plana/Las Cuevas, Isla Natividad Baja California Sur"/>
    <x v="1"/>
    <n v="16.5"/>
    <n v="5"/>
    <n v="18.479999999999997"/>
    <n v="5.6"/>
    <n v="18.479999999999997"/>
    <n v="5.6"/>
    <n v="17.489999999999998"/>
    <n v="5.3"/>
    <n v="27.85"/>
    <n v="-115.16391"/>
    <n v="32"/>
    <m/>
    <n v="6"/>
    <x v="14"/>
    <n v="1"/>
    <s v="n/a"/>
    <n v="270"/>
    <m/>
    <m/>
  </r>
  <r>
    <s v="INLAPL-140806-AG-2-6-DI"/>
    <s v="Alonso Grosso"/>
    <d v="2006-08-14T00:00:00"/>
    <x v="0"/>
    <d v="1899-12-30T14:09:00"/>
    <d v="1899-12-30T14:17:00"/>
    <d v="1899-12-30T00:08:00"/>
    <n v="2"/>
    <n v="2"/>
    <n v="6"/>
    <x v="5"/>
    <x v="2"/>
    <s v="La Plana/Las Cuevas, Isla Natividad Baja California Sur"/>
    <x v="1"/>
    <n v="16.5"/>
    <n v="5"/>
    <n v="18.479999999999997"/>
    <n v="5.6"/>
    <n v="18.479999999999997"/>
    <n v="5.6"/>
    <n v="17.489999999999998"/>
    <n v="5.3"/>
    <n v="27.85"/>
    <n v="-115.16391"/>
    <n v="32"/>
    <m/>
    <n v="6"/>
    <x v="5"/>
    <n v="3"/>
    <s v="n/a"/>
    <n v="270"/>
    <m/>
    <m/>
  </r>
  <r>
    <s v="INLAPL-140806-AG-2-6-DI"/>
    <s v="Alonso Grosso"/>
    <d v="2006-08-14T00:00:00"/>
    <x v="0"/>
    <d v="1899-12-30T14:09:00"/>
    <d v="1899-12-30T14:17:00"/>
    <d v="1899-12-30T00:08:00"/>
    <n v="2"/>
    <n v="2"/>
    <n v="6"/>
    <x v="5"/>
    <x v="2"/>
    <s v="La Plana/Las Cuevas, Isla Natividad Baja California Sur"/>
    <x v="1"/>
    <n v="16.5"/>
    <n v="5"/>
    <n v="18.479999999999997"/>
    <n v="5.6"/>
    <n v="18.479999999999997"/>
    <n v="5.6"/>
    <n v="17.489999999999998"/>
    <n v="5.3"/>
    <n v="27.85"/>
    <n v="-115.16391"/>
    <n v="32"/>
    <m/>
    <n v="6"/>
    <x v="6"/>
    <n v="4"/>
    <s v="n/a"/>
    <n v="270"/>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0"/>
    <n v="1"/>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1"/>
    <n v="4"/>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2"/>
    <n v="3"/>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8"/>
    <n v="1"/>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3"/>
    <n v="38"/>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7"/>
    <n v="3"/>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4"/>
    <n v="4"/>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14"/>
    <n v="1"/>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9"/>
    <n v="17"/>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11"/>
    <n v="12"/>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5"/>
    <n v="1"/>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6"/>
    <n v="4"/>
    <s v="n/a"/>
    <s v="n/d"/>
    <m/>
    <m/>
  </r>
  <r>
    <s v="INLAPL-150806-AM-1-7-DI"/>
    <s v="Abraham Mayoral"/>
    <d v="2006-08-15T00:00:00"/>
    <x v="0"/>
    <d v="1899-12-30T10:11:00"/>
    <d v="1899-12-30T10:26:00"/>
    <d v="1899-12-30T00:15:00"/>
    <n v="2"/>
    <n v="1"/>
    <n v="7"/>
    <x v="6"/>
    <x v="2"/>
    <s v="La Plana/Las Cuevas, Isla Natividad Baja California Sur"/>
    <x v="1"/>
    <n v="41.25"/>
    <n v="12.5"/>
    <n v="32.67"/>
    <n v="9.9"/>
    <n v="41.25"/>
    <n v="12.5"/>
    <n v="36.959999999999994"/>
    <n v="11.2"/>
    <n v="27.846830000000001"/>
    <n v="-115.16466"/>
    <n v="32"/>
    <m/>
    <n v="8"/>
    <x v="10"/>
    <n v="2"/>
    <s v="n/a"/>
    <s v="n/d"/>
    <m/>
    <m/>
  </r>
  <r>
    <s v="INLAPL-150806-AM-2-8-DI"/>
    <s v="Abraham Mayoral"/>
    <d v="2006-08-15T00:00:00"/>
    <x v="0"/>
    <d v="1899-12-30T12:14:00"/>
    <d v="1899-12-30T12:21:00"/>
    <d v="1899-12-30T00:07:00"/>
    <n v="2"/>
    <n v="1"/>
    <n v="8"/>
    <x v="7"/>
    <x v="2"/>
    <s v="La Plana/Las Cuevas, Isla Natividad Baja California Sur"/>
    <x v="1"/>
    <n v="19.799999999999997"/>
    <n v="6"/>
    <n v="17.16"/>
    <n v="5.2"/>
    <n v="19.799999999999997"/>
    <n v="6"/>
    <n v="18.479999999999997"/>
    <n v="5.6"/>
    <n v="27.84966"/>
    <n v="-115.16748"/>
    <n v="32"/>
    <m/>
    <n v="4"/>
    <x v="12"/>
    <n v="1"/>
    <s v="n/a"/>
    <s v="n/d"/>
    <m/>
    <m/>
  </r>
  <r>
    <s v="INLAPL-150806-AM-2-8-DI"/>
    <s v="Abraham Mayoral"/>
    <d v="2006-08-15T00:00:00"/>
    <x v="0"/>
    <d v="1899-12-30T12:14:00"/>
    <d v="1899-12-30T12:21:00"/>
    <d v="1899-12-30T00:07:00"/>
    <n v="2"/>
    <n v="1"/>
    <n v="8"/>
    <x v="7"/>
    <x v="2"/>
    <s v="La Plana/Las Cuevas, Isla Natividad Baja California Sur"/>
    <x v="1"/>
    <n v="19.799999999999997"/>
    <n v="6"/>
    <n v="17.16"/>
    <n v="5.2"/>
    <n v="19.799999999999997"/>
    <n v="6"/>
    <n v="18.479999999999997"/>
    <n v="5.6"/>
    <n v="27.84966"/>
    <n v="-115.16748"/>
    <n v="32"/>
    <m/>
    <n v="4"/>
    <x v="1"/>
    <n v="2"/>
    <s v="n/a"/>
    <s v="n/d"/>
    <m/>
    <m/>
  </r>
  <r>
    <s v="INLAPL-150806-AM-2-8-DI"/>
    <s v="Abraham Mayoral"/>
    <d v="2006-08-15T00:00:00"/>
    <x v="0"/>
    <d v="1899-12-30T12:14:00"/>
    <d v="1899-12-30T12:21:00"/>
    <d v="1899-12-30T00:07:00"/>
    <n v="2"/>
    <n v="1"/>
    <n v="8"/>
    <x v="7"/>
    <x v="2"/>
    <s v="La Plana/Las Cuevas, Isla Natividad Baja California Sur"/>
    <x v="1"/>
    <n v="19.799999999999997"/>
    <n v="6"/>
    <n v="17.16"/>
    <n v="5.2"/>
    <n v="19.799999999999997"/>
    <n v="6"/>
    <n v="18.479999999999997"/>
    <n v="5.6"/>
    <n v="27.84966"/>
    <n v="-115.16748"/>
    <n v="32"/>
    <m/>
    <n v="4"/>
    <x v="3"/>
    <n v="9"/>
    <s v="n/a"/>
    <s v="n/d"/>
    <m/>
    <m/>
  </r>
  <r>
    <s v="INLAPL-150806-AM-2-8-DI"/>
    <s v="Abraham Mayoral"/>
    <d v="2006-08-15T00:00:00"/>
    <x v="0"/>
    <d v="1899-12-30T12:14:00"/>
    <d v="1899-12-30T12:21:00"/>
    <d v="1899-12-30T00:07:00"/>
    <n v="2"/>
    <n v="1"/>
    <n v="8"/>
    <x v="7"/>
    <x v="2"/>
    <s v="La Plana/Las Cuevas, Isla Natividad Baja California Sur"/>
    <x v="1"/>
    <n v="19.799999999999997"/>
    <n v="6"/>
    <n v="17.16"/>
    <n v="5.2"/>
    <n v="19.799999999999997"/>
    <n v="6"/>
    <n v="18.479999999999997"/>
    <n v="5.6"/>
    <n v="27.84966"/>
    <n v="-115.16748"/>
    <n v="32"/>
    <m/>
    <n v="4"/>
    <x v="4"/>
    <n v="3"/>
    <s v="n/a"/>
    <s v="n/d"/>
    <m/>
    <m/>
  </r>
  <r>
    <s v="INLAPL-150806-AM-2-8-DI"/>
    <s v="Abraham Mayoral"/>
    <d v="2006-08-15T00:00:00"/>
    <x v="0"/>
    <d v="1899-12-30T12:14:00"/>
    <d v="1899-12-30T12:21:00"/>
    <d v="1899-12-30T00:07:00"/>
    <n v="2"/>
    <n v="1"/>
    <n v="8"/>
    <x v="7"/>
    <x v="2"/>
    <s v="La Plana/Las Cuevas, Isla Natividad Baja California Sur"/>
    <x v="1"/>
    <n v="19.799999999999997"/>
    <n v="6"/>
    <n v="17.16"/>
    <n v="5.2"/>
    <n v="19.799999999999997"/>
    <n v="6"/>
    <n v="18.479999999999997"/>
    <n v="5.6"/>
    <n v="27.84966"/>
    <n v="-115.16748"/>
    <n v="32"/>
    <m/>
    <n v="4"/>
    <x v="5"/>
    <n v="4"/>
    <s v="n/a"/>
    <s v="n/d"/>
    <m/>
    <m/>
  </r>
  <r>
    <s v="INLAPL-150806-AM-2-8-DI"/>
    <s v="Abraham Mayoral"/>
    <d v="2006-08-15T00:00:00"/>
    <x v="0"/>
    <d v="1899-12-30T12:14:00"/>
    <d v="1899-12-30T12:21:00"/>
    <d v="1899-12-30T00:07:00"/>
    <n v="2"/>
    <n v="1"/>
    <n v="8"/>
    <x v="7"/>
    <x v="2"/>
    <s v="La Plana/Las Cuevas, Isla Natividad Baja California Sur"/>
    <x v="1"/>
    <n v="19.799999999999997"/>
    <n v="6"/>
    <n v="17.16"/>
    <n v="5.2"/>
    <n v="19.799999999999997"/>
    <n v="6"/>
    <n v="18.479999999999997"/>
    <n v="5.6"/>
    <n v="27.84966"/>
    <n v="-115.16748"/>
    <n v="32"/>
    <m/>
    <n v="4"/>
    <x v="6"/>
    <n v="3"/>
    <s v="n/a"/>
    <s v="n/d"/>
    <m/>
    <m/>
  </r>
  <r>
    <s v="INLAPL-150806-AM-2-9-DI"/>
    <s v="Abraham Mayoral"/>
    <d v="2006-08-15T00:00:00"/>
    <x v="0"/>
    <d v="1899-12-30T12:52:00"/>
    <d v="1899-12-30T13:01:00"/>
    <d v="1899-12-30T00:09:00"/>
    <n v="2"/>
    <n v="2"/>
    <n v="9"/>
    <x v="8"/>
    <x v="2"/>
    <s v="La Plana/Las Cuevas, Isla Natividad Baja California Sur"/>
    <x v="1"/>
    <n v="18.809999999999999"/>
    <n v="5.7"/>
    <n v="12.54"/>
    <n v="3.8"/>
    <n v="18.809999999999999"/>
    <n v="5.7"/>
    <n v="15.674999999999999"/>
    <n v="4.75"/>
    <n v="27.84966"/>
    <n v="-115.16748"/>
    <n v="32"/>
    <m/>
    <n v="4"/>
    <x v="0"/>
    <n v="3"/>
    <s v="n/a"/>
    <s v="n/d"/>
    <m/>
    <m/>
  </r>
  <r>
    <s v="INLAPL-150806-AM-2-9-DI"/>
    <s v="Abraham Mayoral"/>
    <d v="2006-08-15T00:00:00"/>
    <x v="0"/>
    <d v="1899-12-30T12:52:00"/>
    <d v="1899-12-30T13:01:00"/>
    <d v="1899-12-30T00:09:00"/>
    <n v="2"/>
    <n v="2"/>
    <n v="9"/>
    <x v="8"/>
    <x v="2"/>
    <s v="La Plana/Las Cuevas, Isla Natividad Baja California Sur"/>
    <x v="1"/>
    <n v="18.809999999999999"/>
    <n v="5.7"/>
    <n v="12.54"/>
    <n v="3.8"/>
    <n v="18.809999999999999"/>
    <n v="5.7"/>
    <n v="15.674999999999999"/>
    <n v="4.75"/>
    <n v="27.84966"/>
    <n v="-115.16748"/>
    <n v="32"/>
    <m/>
    <n v="4"/>
    <x v="12"/>
    <n v="11"/>
    <s v="n/a"/>
    <s v="n/d"/>
    <m/>
    <m/>
  </r>
  <r>
    <s v="INLAPL-150806-AM-2-9-DI"/>
    <s v="Abraham Mayoral"/>
    <d v="2006-08-15T00:00:00"/>
    <x v="0"/>
    <d v="1899-12-30T12:52:00"/>
    <d v="1899-12-30T13:01:00"/>
    <d v="1899-12-30T00:09:00"/>
    <n v="2"/>
    <n v="2"/>
    <n v="9"/>
    <x v="8"/>
    <x v="2"/>
    <s v="La Plana/Las Cuevas, Isla Natividad Baja California Sur"/>
    <x v="1"/>
    <n v="18.809999999999999"/>
    <n v="5.7"/>
    <n v="12.54"/>
    <n v="3.8"/>
    <n v="18.809999999999999"/>
    <n v="5.7"/>
    <n v="15.674999999999999"/>
    <n v="4.75"/>
    <n v="27.84966"/>
    <n v="-115.16748"/>
    <n v="32"/>
    <m/>
    <n v="4"/>
    <x v="1"/>
    <n v="16"/>
    <s v="n/a"/>
    <s v="n/d"/>
    <m/>
    <m/>
  </r>
  <r>
    <s v="INLAPL-150806-AM-2-9-DI"/>
    <s v="Abraham Mayoral"/>
    <d v="2006-08-15T00:00:00"/>
    <x v="0"/>
    <d v="1899-12-30T12:52:00"/>
    <d v="1899-12-30T13:01:00"/>
    <d v="1899-12-30T00:09:00"/>
    <n v="2"/>
    <n v="2"/>
    <n v="9"/>
    <x v="8"/>
    <x v="2"/>
    <s v="La Plana/Las Cuevas, Isla Natividad Baja California Sur"/>
    <x v="1"/>
    <n v="18.809999999999999"/>
    <n v="5.7"/>
    <n v="12.54"/>
    <n v="3.8"/>
    <n v="18.809999999999999"/>
    <n v="5.7"/>
    <n v="15.674999999999999"/>
    <n v="4.75"/>
    <n v="27.84966"/>
    <n v="-115.16748"/>
    <n v="32"/>
    <m/>
    <n v="4"/>
    <x v="3"/>
    <n v="10"/>
    <s v="n/a"/>
    <s v="n/d"/>
    <m/>
    <m/>
  </r>
  <r>
    <s v="INLAPL-150806-AM-2-9-DI"/>
    <s v="Abraham Mayoral"/>
    <d v="2006-08-15T00:00:00"/>
    <x v="0"/>
    <d v="1899-12-30T12:52:00"/>
    <d v="1899-12-30T13:01:00"/>
    <d v="1899-12-30T00:09:00"/>
    <n v="2"/>
    <n v="2"/>
    <n v="9"/>
    <x v="8"/>
    <x v="2"/>
    <s v="La Plana/Las Cuevas, Isla Natividad Baja California Sur"/>
    <x v="1"/>
    <n v="18.809999999999999"/>
    <n v="5.7"/>
    <n v="12.54"/>
    <n v="3.8"/>
    <n v="18.809999999999999"/>
    <n v="5.7"/>
    <n v="15.674999999999999"/>
    <n v="4.75"/>
    <n v="27.84966"/>
    <n v="-115.16748"/>
    <n v="32"/>
    <m/>
    <n v="4"/>
    <x v="4"/>
    <n v="3"/>
    <s v="n/a"/>
    <s v="n/d"/>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0"/>
    <n v="1"/>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12"/>
    <n v="1"/>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1"/>
    <n v="7"/>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2"/>
    <n v="3"/>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8"/>
    <n v="1"/>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3"/>
    <n v="32"/>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4"/>
    <n v="11"/>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14"/>
    <n v="1"/>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9"/>
    <n v="3"/>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11"/>
    <n v="2"/>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5"/>
    <n v="6"/>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6"/>
    <n v="4"/>
    <s v="n/a"/>
    <n v="30"/>
    <m/>
    <m/>
  </r>
  <r>
    <s v="INLAPL-150806-AR-1-10-DI"/>
    <s v="Alonso Ramirez"/>
    <d v="2006-08-15T00:00:00"/>
    <x v="0"/>
    <d v="1899-12-30T10:11:00"/>
    <d v="1899-12-30T10:20:00"/>
    <d v="1899-12-30T00:09:00"/>
    <n v="2"/>
    <n v="1"/>
    <n v="10"/>
    <x v="9"/>
    <x v="2"/>
    <s v="La Plana/Las Cuevas, Isla Natividad Baja California Sur"/>
    <x v="1"/>
    <n v="38.94"/>
    <n v="11.8"/>
    <n v="33.33"/>
    <n v="10.1"/>
    <n v="38.94"/>
    <n v="11.8"/>
    <n v="36.134999999999998"/>
    <n v="10.95"/>
    <n v="27.846830000000001"/>
    <n v="-115.16466"/>
    <n v="32"/>
    <m/>
    <n v="8"/>
    <x v="10"/>
    <n v="3"/>
    <s v="n/a"/>
    <n v="30"/>
    <m/>
    <m/>
  </r>
  <r>
    <s v="INLAPL-150806-AR-2-12-DI"/>
    <s v="Alonso Ramirez"/>
    <d v="2006-08-15T00:00:00"/>
    <x v="0"/>
    <d v="1899-12-30T12:06:00"/>
    <d v="1899-12-30T12:11:00"/>
    <d v="1899-12-30T00:05:00"/>
    <n v="2"/>
    <n v="2"/>
    <n v="12"/>
    <x v="11"/>
    <x v="2"/>
    <s v="La Plana/Las Cuevas, Isla Natividad Baja California Sur"/>
    <x v="1"/>
    <n v="20.46"/>
    <n v="6.2"/>
    <n v="15.839999999999998"/>
    <n v="4.8"/>
    <n v="20.46"/>
    <n v="6.2"/>
    <n v="18.149999999999999"/>
    <n v="5.5"/>
    <n v="27.84966"/>
    <n v="-115.16748"/>
    <n v="32"/>
    <m/>
    <n v="4"/>
    <x v="0"/>
    <n v="2"/>
    <s v="n/a"/>
    <n v="30"/>
    <m/>
    <m/>
  </r>
  <r>
    <s v="INLAPL-150806-AR-2-12-DI"/>
    <s v="Alonso Ramirez"/>
    <d v="2006-08-15T00:00:00"/>
    <x v="0"/>
    <d v="1899-12-30T12:06:00"/>
    <d v="1899-12-30T12:11:00"/>
    <d v="1899-12-30T00:05:00"/>
    <n v="2"/>
    <n v="2"/>
    <n v="12"/>
    <x v="11"/>
    <x v="2"/>
    <s v="La Plana/Las Cuevas, Isla Natividad Baja California Sur"/>
    <x v="1"/>
    <n v="20.46"/>
    <n v="6.2"/>
    <n v="15.839999999999998"/>
    <n v="4.8"/>
    <n v="20.46"/>
    <n v="6.2"/>
    <n v="18.149999999999999"/>
    <n v="5.5"/>
    <n v="27.84966"/>
    <n v="-115.16748"/>
    <n v="32"/>
    <m/>
    <n v="4"/>
    <x v="3"/>
    <n v="5"/>
    <s v="n/a"/>
    <n v="30"/>
    <m/>
    <m/>
  </r>
  <r>
    <s v="INLAPL-150806-AR-2-12-DI"/>
    <s v="Alonso Ramirez"/>
    <d v="2006-08-15T00:00:00"/>
    <x v="0"/>
    <d v="1899-12-30T12:06:00"/>
    <d v="1899-12-30T12:11:00"/>
    <d v="1899-12-30T00:05:00"/>
    <n v="2"/>
    <n v="2"/>
    <n v="12"/>
    <x v="11"/>
    <x v="2"/>
    <s v="La Plana/Las Cuevas, Isla Natividad Baja California Sur"/>
    <x v="1"/>
    <n v="20.46"/>
    <n v="6.2"/>
    <n v="15.839999999999998"/>
    <n v="4.8"/>
    <n v="20.46"/>
    <n v="6.2"/>
    <n v="18.149999999999999"/>
    <n v="5.5"/>
    <n v="27.84966"/>
    <n v="-115.16748"/>
    <n v="32"/>
    <m/>
    <n v="4"/>
    <x v="4"/>
    <n v="2"/>
    <s v="n/a"/>
    <n v="30"/>
    <m/>
    <m/>
  </r>
  <r>
    <s v="INLAPL-150806-AR-2-12-DI"/>
    <s v="Alonso Ramirez"/>
    <d v="2006-08-15T00:00:00"/>
    <x v="0"/>
    <d v="1899-12-30T12:06:00"/>
    <d v="1899-12-30T12:11:00"/>
    <d v="1899-12-30T00:05:00"/>
    <n v="2"/>
    <n v="2"/>
    <n v="12"/>
    <x v="11"/>
    <x v="2"/>
    <s v="La Plana/Las Cuevas, Isla Natividad Baja California Sur"/>
    <x v="1"/>
    <n v="20.46"/>
    <n v="6.2"/>
    <n v="15.839999999999998"/>
    <n v="4.8"/>
    <n v="20.46"/>
    <n v="6.2"/>
    <n v="18.149999999999999"/>
    <n v="5.5"/>
    <n v="27.84966"/>
    <n v="-115.16748"/>
    <n v="32"/>
    <m/>
    <n v="4"/>
    <x v="9"/>
    <n v="2"/>
    <s v="n/a"/>
    <n v="30"/>
    <m/>
    <m/>
  </r>
  <r>
    <s v="INLAPL-150806-AR-2-12-DI"/>
    <s v="Alonso Ramirez"/>
    <d v="2006-08-15T00:00:00"/>
    <x v="0"/>
    <d v="1899-12-30T12:06:00"/>
    <d v="1899-12-30T12:11:00"/>
    <d v="1899-12-30T00:05:00"/>
    <n v="2"/>
    <n v="2"/>
    <n v="12"/>
    <x v="11"/>
    <x v="2"/>
    <s v="La Plana/Las Cuevas, Isla Natividad Baja California Sur"/>
    <x v="1"/>
    <n v="20.46"/>
    <n v="6.2"/>
    <n v="15.839999999999998"/>
    <n v="4.8"/>
    <n v="20.46"/>
    <n v="6.2"/>
    <n v="18.149999999999999"/>
    <n v="5.5"/>
    <n v="27.84966"/>
    <n v="-115.16748"/>
    <n v="32"/>
    <m/>
    <n v="4"/>
    <x v="11"/>
    <n v="6"/>
    <s v="n/a"/>
    <n v="30"/>
    <m/>
    <m/>
  </r>
  <r>
    <s v="INLAPL-150806-AR-2-13-DI"/>
    <s v="Alonso Ramirez"/>
    <d v="2006-08-15T00:00:00"/>
    <x v="0"/>
    <d v="1899-12-30T12:31:00"/>
    <d v="1899-12-30T12:39:00"/>
    <d v="1899-12-30T00:08:00"/>
    <n v="2"/>
    <n v="2"/>
    <n v="13"/>
    <x v="12"/>
    <x v="2"/>
    <s v="La Plana/Las Cuevas, Isla Natividad Baja California Sur"/>
    <x v="1"/>
    <n v="21.45"/>
    <n v="6.5"/>
    <n v="17.489999999999998"/>
    <n v="5.3"/>
    <n v="21.45"/>
    <n v="6.5"/>
    <n v="19.47"/>
    <n v="5.9"/>
    <n v="27.84966"/>
    <n v="-115.16748"/>
    <n v="32"/>
    <m/>
    <n v="4"/>
    <x v="0"/>
    <n v="5"/>
    <s v="n/a"/>
    <n v="30"/>
    <m/>
    <m/>
  </r>
  <r>
    <s v="INLAPL-150806-AR-2-13-DI"/>
    <s v="Alonso Ramirez"/>
    <d v="2006-08-15T00:00:00"/>
    <x v="0"/>
    <d v="1899-12-30T12:31:00"/>
    <d v="1899-12-30T12:39:00"/>
    <d v="1899-12-30T00:08:00"/>
    <n v="2"/>
    <n v="2"/>
    <n v="13"/>
    <x v="12"/>
    <x v="2"/>
    <s v="La Plana/Las Cuevas, Isla Natividad Baja California Sur"/>
    <x v="1"/>
    <n v="21.45"/>
    <n v="6.5"/>
    <n v="17.489999999999998"/>
    <n v="5.3"/>
    <n v="21.45"/>
    <n v="6.5"/>
    <n v="19.47"/>
    <n v="5.9"/>
    <n v="27.84966"/>
    <n v="-115.16748"/>
    <n v="32"/>
    <m/>
    <n v="4"/>
    <x v="12"/>
    <n v="10"/>
    <s v="n/a"/>
    <n v="30"/>
    <m/>
    <m/>
  </r>
  <r>
    <s v="INLAPL-150806-AR-2-13-DI"/>
    <s v="Alonso Ramirez"/>
    <d v="2006-08-15T00:00:00"/>
    <x v="0"/>
    <d v="1899-12-30T12:31:00"/>
    <d v="1899-12-30T12:39:00"/>
    <d v="1899-12-30T00:08:00"/>
    <n v="2"/>
    <n v="2"/>
    <n v="13"/>
    <x v="12"/>
    <x v="2"/>
    <s v="La Plana/Las Cuevas, Isla Natividad Baja California Sur"/>
    <x v="1"/>
    <n v="21.45"/>
    <n v="6.5"/>
    <n v="17.489999999999998"/>
    <n v="5.3"/>
    <n v="21.45"/>
    <n v="6.5"/>
    <n v="19.47"/>
    <n v="5.9"/>
    <n v="27.84966"/>
    <n v="-115.16748"/>
    <n v="32"/>
    <m/>
    <n v="4"/>
    <x v="1"/>
    <n v="11"/>
    <s v="n/a"/>
    <n v="30"/>
    <m/>
    <m/>
  </r>
  <r>
    <s v="INLAPL-150806-AR-2-13-DI"/>
    <s v="Alonso Ramirez"/>
    <d v="2006-08-15T00:00:00"/>
    <x v="0"/>
    <d v="1899-12-30T12:31:00"/>
    <d v="1899-12-30T12:39:00"/>
    <d v="1899-12-30T00:08:00"/>
    <n v="2"/>
    <n v="2"/>
    <n v="13"/>
    <x v="12"/>
    <x v="2"/>
    <s v="La Plana/Las Cuevas, Isla Natividad Baja California Sur"/>
    <x v="1"/>
    <n v="21.45"/>
    <n v="6.5"/>
    <n v="17.489999999999998"/>
    <n v="5.3"/>
    <n v="21.45"/>
    <n v="6.5"/>
    <n v="19.47"/>
    <n v="5.9"/>
    <n v="27.84966"/>
    <n v="-115.16748"/>
    <n v="32"/>
    <m/>
    <n v="4"/>
    <x v="3"/>
    <n v="12"/>
    <s v="n/a"/>
    <n v="30"/>
    <m/>
    <m/>
  </r>
  <r>
    <s v="INLAPL-150806-AR-2-13-DI"/>
    <s v="Alonso Ramirez"/>
    <d v="2006-08-15T00:00:00"/>
    <x v="0"/>
    <d v="1899-12-30T12:31:00"/>
    <d v="1899-12-30T12:39:00"/>
    <d v="1899-12-30T00:08:00"/>
    <n v="2"/>
    <n v="2"/>
    <n v="13"/>
    <x v="12"/>
    <x v="2"/>
    <s v="La Plana/Las Cuevas, Isla Natividad Baja California Sur"/>
    <x v="1"/>
    <n v="21.45"/>
    <n v="6.5"/>
    <n v="17.489999999999998"/>
    <n v="5.3"/>
    <n v="21.45"/>
    <n v="6.5"/>
    <n v="19.47"/>
    <n v="5.9"/>
    <n v="27.84966"/>
    <n v="-115.16748"/>
    <n v="32"/>
    <m/>
    <n v="4"/>
    <x v="4"/>
    <n v="3"/>
    <s v="n/a"/>
    <n v="30"/>
    <m/>
    <m/>
  </r>
  <r>
    <s v="INLAPL-150806-AR-2-13-DI"/>
    <s v="Alonso Ramirez"/>
    <d v="2006-08-15T00:00:00"/>
    <x v="0"/>
    <d v="1899-12-30T12:31:00"/>
    <d v="1899-12-30T12:39:00"/>
    <d v="1899-12-30T00:08:00"/>
    <n v="2"/>
    <n v="2"/>
    <n v="13"/>
    <x v="12"/>
    <x v="2"/>
    <s v="La Plana/Las Cuevas, Isla Natividad Baja California Sur"/>
    <x v="1"/>
    <n v="21.45"/>
    <n v="6.5"/>
    <n v="17.489999999999998"/>
    <n v="5.3"/>
    <n v="21.45"/>
    <n v="6.5"/>
    <n v="19.47"/>
    <n v="5.9"/>
    <n v="27.84966"/>
    <n v="-115.16748"/>
    <n v="32"/>
    <m/>
    <n v="4"/>
    <x v="6"/>
    <n v="6"/>
    <s v="n/a"/>
    <n v="30"/>
    <m/>
    <m/>
  </r>
  <r>
    <s v="INLAPL-150806-AG-1-14-DI"/>
    <s v="Alonso Grosso"/>
    <d v="2006-08-15T00:00:00"/>
    <x v="0"/>
    <d v="1899-12-30T10:10:00"/>
    <d v="1899-12-30T10:19:00"/>
    <d v="1899-12-30T00:09:00"/>
    <n v="2"/>
    <n v="1"/>
    <n v="14"/>
    <x v="13"/>
    <x v="2"/>
    <s v="La Plana/Las Cuevas, Isla Natividad Baja California Sur"/>
    <x v="1"/>
    <n v="38.609999999999992"/>
    <n v="11.7"/>
    <n v="34.979999999999997"/>
    <n v="10.6"/>
    <n v="38.609999999999992"/>
    <n v="11.7"/>
    <n v="36.794999999999995"/>
    <n v="11.149999999999999"/>
    <n v="27.846830000000001"/>
    <n v="-115.16466"/>
    <n v="32"/>
    <m/>
    <n v="8"/>
    <x v="1"/>
    <n v="2"/>
    <s v="n/a"/>
    <n v="0"/>
    <m/>
    <m/>
  </r>
  <r>
    <s v="INLAPL-150806-AG-1-14-DI"/>
    <s v="Alonso Grosso"/>
    <d v="2006-08-15T00:00:00"/>
    <x v="0"/>
    <d v="1899-12-30T10:10:00"/>
    <d v="1899-12-30T10:19:00"/>
    <d v="1899-12-30T00:09:00"/>
    <n v="2"/>
    <n v="1"/>
    <n v="14"/>
    <x v="13"/>
    <x v="2"/>
    <s v="La Plana/Las Cuevas, Isla Natividad Baja California Sur"/>
    <x v="1"/>
    <n v="38.609999999999992"/>
    <n v="11.7"/>
    <n v="34.979999999999997"/>
    <n v="10.6"/>
    <n v="38.609999999999992"/>
    <n v="11.7"/>
    <n v="36.794999999999995"/>
    <n v="11.149999999999999"/>
    <n v="27.846830000000001"/>
    <n v="-115.16466"/>
    <n v="32"/>
    <m/>
    <n v="8"/>
    <x v="3"/>
    <n v="42"/>
    <s v="n/a"/>
    <n v="0"/>
    <m/>
    <m/>
  </r>
  <r>
    <s v="INLAPL-150806-AG-1-14-DI"/>
    <s v="Alonso Grosso"/>
    <d v="2006-08-15T00:00:00"/>
    <x v="0"/>
    <d v="1899-12-30T10:10:00"/>
    <d v="1899-12-30T10:19:00"/>
    <d v="1899-12-30T00:09:00"/>
    <n v="2"/>
    <n v="1"/>
    <n v="14"/>
    <x v="13"/>
    <x v="2"/>
    <s v="La Plana/Las Cuevas, Isla Natividad Baja California Sur"/>
    <x v="1"/>
    <n v="38.609999999999992"/>
    <n v="11.7"/>
    <n v="34.979999999999997"/>
    <n v="10.6"/>
    <n v="38.609999999999992"/>
    <n v="11.7"/>
    <n v="36.794999999999995"/>
    <n v="11.149999999999999"/>
    <n v="27.846830000000001"/>
    <n v="-115.16466"/>
    <n v="32"/>
    <m/>
    <n v="8"/>
    <x v="7"/>
    <n v="1"/>
    <s v="n/a"/>
    <n v="0"/>
    <m/>
    <m/>
  </r>
  <r>
    <s v="INLAPL-150806-AG-1-14-DI"/>
    <s v="Alonso Grosso"/>
    <d v="2006-08-15T00:00:00"/>
    <x v="0"/>
    <d v="1899-12-30T10:10:00"/>
    <d v="1899-12-30T10:19:00"/>
    <d v="1899-12-30T00:09:00"/>
    <n v="2"/>
    <n v="1"/>
    <n v="14"/>
    <x v="13"/>
    <x v="2"/>
    <s v="La Plana/Las Cuevas, Isla Natividad Baja California Sur"/>
    <x v="1"/>
    <n v="38.609999999999992"/>
    <n v="11.7"/>
    <n v="34.979999999999997"/>
    <n v="10.6"/>
    <n v="38.609999999999992"/>
    <n v="11.7"/>
    <n v="36.794999999999995"/>
    <n v="11.149999999999999"/>
    <n v="27.846830000000001"/>
    <n v="-115.16466"/>
    <n v="32"/>
    <m/>
    <n v="8"/>
    <x v="4"/>
    <n v="17"/>
    <s v="n/a"/>
    <n v="0"/>
    <m/>
    <m/>
  </r>
  <r>
    <s v="INLAPL-150806-AG-1-14-DI"/>
    <s v="Alonso Grosso"/>
    <d v="2006-08-15T00:00:00"/>
    <x v="0"/>
    <d v="1899-12-30T10:10:00"/>
    <d v="1899-12-30T10:19:00"/>
    <d v="1899-12-30T00:09:00"/>
    <n v="2"/>
    <n v="1"/>
    <n v="14"/>
    <x v="13"/>
    <x v="2"/>
    <s v="La Plana/Las Cuevas, Isla Natividad Baja California Sur"/>
    <x v="1"/>
    <n v="38.609999999999992"/>
    <n v="11.7"/>
    <n v="34.979999999999997"/>
    <n v="10.6"/>
    <n v="38.609999999999992"/>
    <n v="11.7"/>
    <n v="36.794999999999995"/>
    <n v="11.149999999999999"/>
    <n v="27.846830000000001"/>
    <n v="-115.16466"/>
    <n v="32"/>
    <m/>
    <n v="8"/>
    <x v="9"/>
    <n v="2"/>
    <s v="n/a"/>
    <n v="0"/>
    <m/>
    <m/>
  </r>
  <r>
    <s v="INLAPL-150806-AG-1-14-DI"/>
    <s v="Alonso Grosso"/>
    <d v="2006-08-15T00:00:00"/>
    <x v="0"/>
    <d v="1899-12-30T10:10:00"/>
    <d v="1899-12-30T10:19:00"/>
    <d v="1899-12-30T00:09:00"/>
    <n v="2"/>
    <n v="1"/>
    <n v="14"/>
    <x v="13"/>
    <x v="2"/>
    <s v="La Plana/Las Cuevas, Isla Natividad Baja California Sur"/>
    <x v="1"/>
    <n v="38.609999999999992"/>
    <n v="11.7"/>
    <n v="34.979999999999997"/>
    <n v="10.6"/>
    <n v="38.609999999999992"/>
    <n v="11.7"/>
    <n v="36.794999999999995"/>
    <n v="11.149999999999999"/>
    <n v="27.846830000000001"/>
    <n v="-115.16466"/>
    <n v="32"/>
    <m/>
    <n v="8"/>
    <x v="11"/>
    <n v="2"/>
    <s v="n/a"/>
    <n v="0"/>
    <m/>
    <m/>
  </r>
  <r>
    <s v="INLAPL-150806-AG-1-14-DI"/>
    <s v="Alonso Grosso"/>
    <d v="2006-08-15T00:00:00"/>
    <x v="0"/>
    <d v="1899-12-30T10:10:00"/>
    <d v="1899-12-30T10:19:00"/>
    <d v="1899-12-30T00:09:00"/>
    <n v="2"/>
    <n v="1"/>
    <n v="14"/>
    <x v="13"/>
    <x v="2"/>
    <s v="La Plana/Las Cuevas, Isla Natividad Baja California Sur"/>
    <x v="1"/>
    <n v="38.609999999999992"/>
    <n v="11.7"/>
    <n v="34.979999999999997"/>
    <n v="10.6"/>
    <n v="38.609999999999992"/>
    <n v="11.7"/>
    <n v="36.794999999999995"/>
    <n v="11.149999999999999"/>
    <n v="27.846830000000001"/>
    <n v="-115.16466"/>
    <n v="32"/>
    <m/>
    <n v="8"/>
    <x v="6"/>
    <n v="5"/>
    <s v="n/a"/>
    <n v="0"/>
    <m/>
    <m/>
  </r>
  <r>
    <s v="INLAPL-150806-AG-1-14-DI"/>
    <s v="Alonso Grosso"/>
    <d v="2006-08-15T00:00:00"/>
    <x v="0"/>
    <d v="1899-12-30T10:10:00"/>
    <d v="1899-12-30T10:19:00"/>
    <d v="1899-12-30T00:09:00"/>
    <n v="2"/>
    <n v="1"/>
    <n v="14"/>
    <x v="13"/>
    <x v="2"/>
    <s v="La Plana/Las Cuevas, Isla Natividad Baja California Sur"/>
    <x v="1"/>
    <n v="38.609999999999992"/>
    <n v="11.7"/>
    <n v="34.979999999999997"/>
    <n v="10.6"/>
    <n v="38.609999999999992"/>
    <n v="11.7"/>
    <n v="36.794999999999995"/>
    <n v="11.149999999999999"/>
    <n v="27.846830000000001"/>
    <n v="-115.16466"/>
    <n v="32"/>
    <m/>
    <n v="8"/>
    <x v="10"/>
    <n v="2"/>
    <s v="n/a"/>
    <n v="0"/>
    <m/>
    <m/>
  </r>
  <r>
    <s v="INLAPL-150806-AG-2-15-DI"/>
    <s v="Alonso Grosso"/>
    <d v="2006-08-15T00:00:00"/>
    <x v="0"/>
    <d v="1899-12-30T12:22:00"/>
    <d v="1899-12-30T12:27:00"/>
    <d v="1899-12-30T00:05:00"/>
    <n v="2"/>
    <n v="2"/>
    <n v="15"/>
    <x v="14"/>
    <x v="2"/>
    <s v="La Plana/Las Cuevas, Isla Natividad Baja California Sur"/>
    <x v="1"/>
    <n v="18.809999999999999"/>
    <n v="5.7"/>
    <n v="15.839999999999998"/>
    <n v="4.8"/>
    <n v="18.809999999999999"/>
    <n v="5.7"/>
    <n v="17.324999999999999"/>
    <n v="5.25"/>
    <n v="27.84966"/>
    <n v="-115.16889999999999"/>
    <n v="32"/>
    <m/>
    <n v="4"/>
    <x v="12"/>
    <n v="1"/>
    <s v="n/a"/>
    <n v="90"/>
    <m/>
    <m/>
  </r>
  <r>
    <s v="INLAPL-150806-AG-2-15-DI"/>
    <s v="Alonso Grosso"/>
    <d v="2006-08-15T00:00:00"/>
    <x v="0"/>
    <d v="1899-12-30T12:22:00"/>
    <d v="1899-12-30T12:27:00"/>
    <d v="1899-12-30T00:05:00"/>
    <n v="2"/>
    <n v="2"/>
    <n v="15"/>
    <x v="14"/>
    <x v="2"/>
    <s v="La Plana/Las Cuevas, Isla Natividad Baja California Sur"/>
    <x v="1"/>
    <n v="18.809999999999999"/>
    <n v="5.7"/>
    <n v="15.839999999999998"/>
    <n v="4.8"/>
    <n v="18.809999999999999"/>
    <n v="5.7"/>
    <n v="17.324999999999999"/>
    <n v="5.25"/>
    <n v="27.84966"/>
    <n v="-115.16889999999999"/>
    <n v="32"/>
    <m/>
    <n v="4"/>
    <x v="1"/>
    <n v="3"/>
    <s v="n/a"/>
    <n v="90"/>
    <m/>
    <m/>
  </r>
  <r>
    <s v="INLAPL-150806-AG-2-15-DI"/>
    <s v="Alonso Grosso"/>
    <d v="2006-08-15T00:00:00"/>
    <x v="0"/>
    <d v="1899-12-30T12:22:00"/>
    <d v="1899-12-30T12:27:00"/>
    <d v="1899-12-30T00:05:00"/>
    <n v="2"/>
    <n v="2"/>
    <n v="15"/>
    <x v="14"/>
    <x v="2"/>
    <s v="La Plana/Las Cuevas, Isla Natividad Baja California Sur"/>
    <x v="1"/>
    <n v="18.809999999999999"/>
    <n v="5.7"/>
    <n v="15.839999999999998"/>
    <n v="4.8"/>
    <n v="18.809999999999999"/>
    <n v="5.7"/>
    <n v="17.324999999999999"/>
    <n v="5.25"/>
    <n v="27.84966"/>
    <n v="-115.16889999999999"/>
    <n v="32"/>
    <m/>
    <n v="4"/>
    <x v="5"/>
    <n v="1"/>
    <s v="n/a"/>
    <n v="90"/>
    <m/>
    <m/>
  </r>
  <r>
    <s v="INLAPL-150806-AG-2-16-DI"/>
    <s v="Alonso Grosso"/>
    <d v="2006-08-15T00:00:00"/>
    <x v="0"/>
    <d v="1899-12-30T12:43:00"/>
    <d v="1899-12-30T12:48:00"/>
    <d v="1899-12-30T00:05:00"/>
    <n v="2"/>
    <n v="2"/>
    <n v="16"/>
    <x v="15"/>
    <x v="2"/>
    <s v="La Plana/Las Cuevas, Isla Natividad Baja California Sur"/>
    <x v="1"/>
    <n v="17.82"/>
    <n v="5.4"/>
    <n v="20.79"/>
    <n v="6.3"/>
    <n v="20.79"/>
    <n v="6.3"/>
    <n v="19.304999999999996"/>
    <n v="5.85"/>
    <n v="27.84966"/>
    <n v="-115.16889999999999"/>
    <n v="32"/>
    <m/>
    <n v="4"/>
    <x v="1"/>
    <n v="4"/>
    <s v="n/a"/>
    <n v="90"/>
    <m/>
    <m/>
  </r>
  <r>
    <s v="INLAPL-150806-AG-2-16-DI"/>
    <s v="Alonso Grosso"/>
    <d v="2006-08-15T00:00:00"/>
    <x v="0"/>
    <d v="1899-12-30T12:43:00"/>
    <d v="1899-12-30T12:48:00"/>
    <d v="1899-12-30T00:05:00"/>
    <n v="2"/>
    <n v="2"/>
    <n v="16"/>
    <x v="15"/>
    <x v="2"/>
    <s v="La Plana/Las Cuevas, Isla Natividad Baja California Sur"/>
    <x v="1"/>
    <n v="17.82"/>
    <n v="5.4"/>
    <n v="20.79"/>
    <n v="6.3"/>
    <n v="20.79"/>
    <n v="6.3"/>
    <n v="19.304999999999996"/>
    <n v="5.85"/>
    <n v="27.84966"/>
    <n v="-115.16889999999999"/>
    <n v="32"/>
    <m/>
    <n v="4"/>
    <x v="4"/>
    <n v="1"/>
    <s v="n/a"/>
    <n v="90"/>
    <m/>
    <m/>
  </r>
  <r>
    <s v="INLAPL-160806-AM-1-17-DI"/>
    <s v="Abraham Mayoral"/>
    <d v="2006-08-16T00:00:00"/>
    <x v="0"/>
    <d v="1899-12-30T10:15:00"/>
    <d v="1899-12-30T10:24:00"/>
    <d v="1899-12-30T00:09:00"/>
    <n v="2"/>
    <n v="1"/>
    <n v="17"/>
    <x v="16"/>
    <x v="2"/>
    <s v="La Plana/Las Cuevas, Isla Natividad Baja California Sur"/>
    <x v="1"/>
    <n v="50.49"/>
    <n v="15.3"/>
    <n v="53.79"/>
    <n v="16.3"/>
    <n v="53.79"/>
    <n v="16.3"/>
    <n v="52.14"/>
    <n v="15.8"/>
    <n v="27.8429"/>
    <n v="-115.17345"/>
    <n v="32"/>
    <m/>
    <n v="5"/>
    <x v="0"/>
    <n v="1"/>
    <s v="n/a"/>
    <s v="n/d"/>
    <m/>
    <m/>
  </r>
  <r>
    <s v="INLAPL-160806-AM-1-17-DI"/>
    <s v="Abraham Mayoral"/>
    <d v="2006-08-16T00:00:00"/>
    <x v="0"/>
    <d v="1899-12-30T10:15:00"/>
    <d v="1899-12-30T10:24:00"/>
    <d v="1899-12-30T00:09:00"/>
    <n v="2"/>
    <n v="1"/>
    <n v="17"/>
    <x v="16"/>
    <x v="2"/>
    <s v="La Plana/Las Cuevas, Isla Natividad Baja California Sur"/>
    <x v="1"/>
    <n v="50.49"/>
    <n v="15.3"/>
    <n v="53.79"/>
    <n v="16.3"/>
    <n v="53.79"/>
    <n v="16.3"/>
    <n v="52.14"/>
    <n v="15.8"/>
    <n v="27.8429"/>
    <n v="-115.17345"/>
    <n v="32"/>
    <m/>
    <n v="5"/>
    <x v="1"/>
    <n v="2"/>
    <s v="n/a"/>
    <s v="n/d"/>
    <m/>
    <m/>
  </r>
  <r>
    <s v="INLAPL-160806-AM-1-17-DI"/>
    <s v="Abraham Mayoral"/>
    <d v="2006-08-16T00:00:00"/>
    <x v="0"/>
    <d v="1899-12-30T10:15:00"/>
    <d v="1899-12-30T10:24:00"/>
    <d v="1899-12-30T00:09:00"/>
    <n v="2"/>
    <n v="1"/>
    <n v="17"/>
    <x v="16"/>
    <x v="2"/>
    <s v="La Plana/Las Cuevas, Isla Natividad Baja California Sur"/>
    <x v="1"/>
    <n v="50.49"/>
    <n v="15.3"/>
    <n v="53.79"/>
    <n v="16.3"/>
    <n v="53.79"/>
    <n v="16.3"/>
    <n v="52.14"/>
    <n v="15.8"/>
    <n v="27.8429"/>
    <n v="-115.17345"/>
    <n v="32"/>
    <m/>
    <n v="5"/>
    <x v="2"/>
    <n v="3"/>
    <s v="n/a"/>
    <s v="n/d"/>
    <m/>
    <m/>
  </r>
  <r>
    <s v="INLAPL-160806-AM-1-17-DI"/>
    <s v="Abraham Mayoral"/>
    <d v="2006-08-16T00:00:00"/>
    <x v="0"/>
    <d v="1899-12-30T10:15:00"/>
    <d v="1899-12-30T10:24:00"/>
    <d v="1899-12-30T00:09:00"/>
    <n v="2"/>
    <n v="1"/>
    <n v="17"/>
    <x v="16"/>
    <x v="2"/>
    <s v="La Plana/Las Cuevas, Isla Natividad Baja California Sur"/>
    <x v="1"/>
    <n v="50.49"/>
    <n v="15.3"/>
    <n v="53.79"/>
    <n v="16.3"/>
    <n v="53.79"/>
    <n v="16.3"/>
    <n v="52.14"/>
    <n v="15.8"/>
    <n v="27.8429"/>
    <n v="-115.17345"/>
    <n v="32"/>
    <m/>
    <n v="5"/>
    <x v="3"/>
    <n v="46"/>
    <s v="n/a"/>
    <s v="n/d"/>
    <m/>
    <m/>
  </r>
  <r>
    <s v="INLAPL-160806-AM-1-17-DI"/>
    <s v="Abraham Mayoral"/>
    <d v="2006-08-16T00:00:00"/>
    <x v="0"/>
    <d v="1899-12-30T10:15:00"/>
    <d v="1899-12-30T10:24:00"/>
    <d v="1899-12-30T00:09:00"/>
    <n v="2"/>
    <n v="1"/>
    <n v="17"/>
    <x v="16"/>
    <x v="2"/>
    <s v="La Plana/Las Cuevas, Isla Natividad Baja California Sur"/>
    <x v="1"/>
    <n v="50.49"/>
    <n v="15.3"/>
    <n v="53.79"/>
    <n v="16.3"/>
    <n v="53.79"/>
    <n v="16.3"/>
    <n v="52.14"/>
    <n v="15.8"/>
    <n v="27.8429"/>
    <n v="-115.17345"/>
    <n v="32"/>
    <m/>
    <n v="5"/>
    <x v="7"/>
    <n v="1"/>
    <s v="n/a"/>
    <s v="n/d"/>
    <m/>
    <m/>
  </r>
  <r>
    <s v="INLAPL-160806-AM-1-17-DI"/>
    <s v="Abraham Mayoral"/>
    <d v="2006-08-16T00:00:00"/>
    <x v="0"/>
    <d v="1899-12-30T10:15:00"/>
    <d v="1899-12-30T10:24:00"/>
    <d v="1899-12-30T00:09:00"/>
    <n v="2"/>
    <n v="1"/>
    <n v="17"/>
    <x v="16"/>
    <x v="2"/>
    <s v="La Plana/Las Cuevas, Isla Natividad Baja California Sur"/>
    <x v="1"/>
    <n v="50.49"/>
    <n v="15.3"/>
    <n v="53.79"/>
    <n v="16.3"/>
    <n v="53.79"/>
    <n v="16.3"/>
    <n v="52.14"/>
    <n v="15.8"/>
    <n v="27.8429"/>
    <n v="-115.17345"/>
    <n v="32"/>
    <m/>
    <n v="5"/>
    <x v="14"/>
    <n v="1"/>
    <s v="n/a"/>
    <s v="n/d"/>
    <m/>
    <m/>
  </r>
  <r>
    <s v="INLAPL-160806-AM-1-17-DI"/>
    <s v="Abraham Mayoral"/>
    <d v="2006-08-16T00:00:00"/>
    <x v="0"/>
    <d v="1899-12-30T10:15:00"/>
    <d v="1899-12-30T10:24:00"/>
    <d v="1899-12-30T00:09:00"/>
    <n v="2"/>
    <n v="1"/>
    <n v="17"/>
    <x v="16"/>
    <x v="2"/>
    <s v="La Plana/Las Cuevas, Isla Natividad Baja California Sur"/>
    <x v="1"/>
    <n v="50.49"/>
    <n v="15.3"/>
    <n v="53.79"/>
    <n v="16.3"/>
    <n v="53.79"/>
    <n v="16.3"/>
    <n v="52.14"/>
    <n v="15.8"/>
    <n v="27.8429"/>
    <n v="-115.17345"/>
    <n v="32"/>
    <m/>
    <n v="5"/>
    <x v="9"/>
    <n v="5"/>
    <s v="n/a"/>
    <s v="n/d"/>
    <m/>
    <m/>
  </r>
  <r>
    <s v="INLAPL-160806-AM-1-17-DI"/>
    <s v="Abraham Mayoral"/>
    <d v="2006-08-16T00:00:00"/>
    <x v="0"/>
    <d v="1899-12-30T10:15:00"/>
    <d v="1899-12-30T10:24:00"/>
    <d v="1899-12-30T00:09:00"/>
    <n v="2"/>
    <n v="1"/>
    <n v="17"/>
    <x v="16"/>
    <x v="2"/>
    <s v="La Plana/Las Cuevas, Isla Natividad Baja California Sur"/>
    <x v="1"/>
    <n v="50.49"/>
    <n v="15.3"/>
    <n v="53.79"/>
    <n v="16.3"/>
    <n v="53.79"/>
    <n v="16.3"/>
    <n v="52.14"/>
    <n v="15.8"/>
    <n v="27.8429"/>
    <n v="-115.17345"/>
    <n v="32"/>
    <m/>
    <n v="5"/>
    <x v="11"/>
    <n v="15"/>
    <s v="n/a"/>
    <s v="n/d"/>
    <m/>
    <m/>
  </r>
  <r>
    <s v="INLAPL-160806-AM-1-17-DI"/>
    <s v="Abraham Mayoral"/>
    <d v="2006-08-16T00:00:00"/>
    <x v="0"/>
    <d v="1899-12-30T10:15:00"/>
    <d v="1899-12-30T10:24:00"/>
    <d v="1899-12-30T00:09:00"/>
    <n v="2"/>
    <n v="1"/>
    <n v="17"/>
    <x v="16"/>
    <x v="2"/>
    <s v="La Plana/Las Cuevas, Isla Natividad Baja California Sur"/>
    <x v="1"/>
    <n v="50.49"/>
    <n v="15.3"/>
    <n v="53.79"/>
    <n v="16.3"/>
    <n v="53.79"/>
    <n v="16.3"/>
    <n v="52.14"/>
    <n v="15.8"/>
    <n v="27.8429"/>
    <n v="-115.17345"/>
    <n v="32"/>
    <m/>
    <n v="5"/>
    <x v="6"/>
    <n v="1"/>
    <s v="n/a"/>
    <s v="n/d"/>
    <m/>
    <m/>
  </r>
  <r>
    <s v="INLAPL-160806-AM-1-17-DI"/>
    <s v="Abraham Mayoral"/>
    <d v="2006-08-16T00:00:00"/>
    <x v="0"/>
    <d v="1899-12-30T10:15:00"/>
    <d v="1899-12-30T10:24:00"/>
    <d v="1899-12-30T00:09:00"/>
    <n v="2"/>
    <n v="1"/>
    <n v="17"/>
    <x v="16"/>
    <x v="2"/>
    <s v="La Plana/Las Cuevas, Isla Natividad Baja California Sur"/>
    <x v="1"/>
    <n v="50.49"/>
    <n v="15.3"/>
    <n v="53.79"/>
    <n v="16.3"/>
    <n v="53.79"/>
    <n v="16.3"/>
    <n v="52.14"/>
    <n v="15.8"/>
    <n v="27.8429"/>
    <n v="-115.17345"/>
    <n v="32"/>
    <m/>
    <n v="5"/>
    <x v="10"/>
    <n v="1"/>
    <s v="n/a"/>
    <s v="n/d"/>
    <m/>
    <m/>
  </r>
  <r>
    <s v="INLAPL-160806-AM-2-18-DI"/>
    <s v="Abraham Mayoral"/>
    <d v="2006-08-16T00:00:00"/>
    <x v="0"/>
    <d v="1899-12-30T12:46:00"/>
    <d v="1899-12-30T12:56:00"/>
    <d v="1899-12-30T00:10:00"/>
    <n v="2"/>
    <n v="2"/>
    <n v="18"/>
    <x v="17"/>
    <x v="2"/>
    <s v="La Plana/Las Cuevas, Isla Natividad Baja California Sur"/>
    <x v="1"/>
    <n v="37.29"/>
    <n v="11.3"/>
    <n v="33"/>
    <n v="10"/>
    <n v="37.29"/>
    <n v="11.3"/>
    <n v="35.144999999999996"/>
    <n v="10.65"/>
    <n v="27.84686"/>
    <n v="-115.17296"/>
    <n v="32"/>
    <m/>
    <n v="5"/>
    <x v="1"/>
    <n v="2"/>
    <s v="n/a"/>
    <s v="n/d"/>
    <m/>
    <m/>
  </r>
  <r>
    <s v="INLAPL-160806-AM-2-18-DI"/>
    <s v="Abraham Mayoral"/>
    <d v="2006-08-16T00:00:00"/>
    <x v="0"/>
    <d v="1899-12-30T12:46:00"/>
    <d v="1899-12-30T12:56:00"/>
    <d v="1899-12-30T00:10:00"/>
    <n v="2"/>
    <n v="2"/>
    <n v="18"/>
    <x v="17"/>
    <x v="2"/>
    <s v="La Plana/Las Cuevas, Isla Natividad Baja California Sur"/>
    <x v="1"/>
    <n v="37.29"/>
    <n v="11.3"/>
    <n v="33"/>
    <n v="10"/>
    <n v="37.29"/>
    <n v="11.3"/>
    <n v="35.144999999999996"/>
    <n v="10.65"/>
    <n v="27.84686"/>
    <n v="-115.17296"/>
    <n v="32"/>
    <m/>
    <n v="5"/>
    <x v="8"/>
    <n v="1"/>
    <s v="n/a"/>
    <s v="n/d"/>
    <m/>
    <m/>
  </r>
  <r>
    <s v="INLAPL-160806-AM-2-18-DI"/>
    <s v="Abraham Mayoral"/>
    <d v="2006-08-16T00:00:00"/>
    <x v="0"/>
    <d v="1899-12-30T12:46:00"/>
    <d v="1899-12-30T12:56:00"/>
    <d v="1899-12-30T00:10:00"/>
    <n v="2"/>
    <n v="2"/>
    <n v="18"/>
    <x v="17"/>
    <x v="2"/>
    <s v="La Plana/Las Cuevas, Isla Natividad Baja California Sur"/>
    <x v="1"/>
    <n v="37.29"/>
    <n v="11.3"/>
    <n v="33"/>
    <n v="10"/>
    <n v="37.29"/>
    <n v="11.3"/>
    <n v="35.144999999999996"/>
    <n v="10.65"/>
    <n v="27.84686"/>
    <n v="-115.17296"/>
    <n v="32"/>
    <m/>
    <n v="5"/>
    <x v="3"/>
    <n v="93.75"/>
    <n v="16"/>
    <s v="n/d"/>
    <m/>
    <m/>
  </r>
  <r>
    <s v="INLAPL-160806-AM-2-18-DI"/>
    <s v="Abraham Mayoral"/>
    <d v="2006-08-16T00:00:00"/>
    <x v="0"/>
    <d v="1899-12-30T12:46:00"/>
    <d v="1899-12-30T12:56:00"/>
    <d v="1899-12-30T00:10:00"/>
    <n v="2"/>
    <n v="2"/>
    <n v="18"/>
    <x v="17"/>
    <x v="2"/>
    <s v="La Plana/Las Cuevas, Isla Natividad Baja California Sur"/>
    <x v="1"/>
    <n v="37.29"/>
    <n v="11.3"/>
    <n v="33"/>
    <n v="10"/>
    <n v="37.29"/>
    <n v="11.3"/>
    <n v="35.144999999999996"/>
    <n v="10.65"/>
    <n v="27.84686"/>
    <n v="-115.17296"/>
    <n v="32"/>
    <m/>
    <n v="5"/>
    <x v="7"/>
    <n v="1"/>
    <s v="n/a"/>
    <s v="n/d"/>
    <m/>
    <m/>
  </r>
  <r>
    <s v="INLAPL-160806-AM-2-18-DI"/>
    <s v="Abraham Mayoral"/>
    <d v="2006-08-16T00:00:00"/>
    <x v="0"/>
    <d v="1899-12-30T12:46:00"/>
    <d v="1899-12-30T12:56:00"/>
    <d v="1899-12-30T00:10:00"/>
    <n v="2"/>
    <n v="2"/>
    <n v="18"/>
    <x v="17"/>
    <x v="2"/>
    <s v="La Plana/Las Cuevas, Isla Natividad Baja California Sur"/>
    <x v="1"/>
    <n v="37.29"/>
    <n v="11.3"/>
    <n v="33"/>
    <n v="10"/>
    <n v="37.29"/>
    <n v="11.3"/>
    <n v="35.144999999999996"/>
    <n v="10.65"/>
    <n v="27.84686"/>
    <n v="-115.17296"/>
    <n v="32"/>
    <m/>
    <n v="5"/>
    <x v="4"/>
    <n v="1"/>
    <s v="n/a"/>
    <s v="n/d"/>
    <m/>
    <m/>
  </r>
  <r>
    <s v="INLAPL-160806-AM-2-18-DI"/>
    <s v="Abraham Mayoral"/>
    <d v="2006-08-16T00:00:00"/>
    <x v="0"/>
    <d v="1899-12-30T12:46:00"/>
    <d v="1899-12-30T12:56:00"/>
    <d v="1899-12-30T00:10:00"/>
    <n v="2"/>
    <n v="2"/>
    <n v="18"/>
    <x v="17"/>
    <x v="2"/>
    <s v="La Plana/Las Cuevas, Isla Natividad Baja California Sur"/>
    <x v="1"/>
    <n v="37.29"/>
    <n v="11.3"/>
    <n v="33"/>
    <n v="10"/>
    <n v="37.29"/>
    <n v="11.3"/>
    <n v="35.144999999999996"/>
    <n v="10.65"/>
    <n v="27.84686"/>
    <n v="-115.17296"/>
    <n v="32"/>
    <m/>
    <n v="5"/>
    <x v="5"/>
    <n v="1"/>
    <s v="n/a"/>
    <s v="n/d"/>
    <m/>
    <m/>
  </r>
  <r>
    <s v="INLAPL-160806-AM-2-18-DI"/>
    <s v="Abraham Mayoral"/>
    <d v="2006-08-16T00:00:00"/>
    <x v="0"/>
    <d v="1899-12-30T12:46:00"/>
    <d v="1899-12-30T12:56:00"/>
    <d v="1899-12-30T00:10:00"/>
    <n v="2"/>
    <n v="2"/>
    <n v="18"/>
    <x v="17"/>
    <x v="2"/>
    <s v="La Plana/Las Cuevas, Isla Natividad Baja California Sur"/>
    <x v="1"/>
    <n v="37.29"/>
    <n v="11.3"/>
    <n v="33"/>
    <n v="10"/>
    <n v="37.29"/>
    <n v="11.3"/>
    <n v="35.144999999999996"/>
    <n v="10.65"/>
    <n v="27.84686"/>
    <n v="-115.17296"/>
    <n v="32"/>
    <m/>
    <n v="5"/>
    <x v="6"/>
    <n v="4"/>
    <s v="n/a"/>
    <s v="n/d"/>
    <m/>
    <m/>
  </r>
  <r>
    <s v="INLAPL-160806-AM-2-19-DI"/>
    <s v="Abraham Mayoral"/>
    <d v="2006-08-16T00:00:00"/>
    <x v="0"/>
    <d v="1899-12-30T13:12:00"/>
    <d v="1899-12-30T13:19:00"/>
    <d v="1899-12-30T00:07:00"/>
    <n v="2"/>
    <n v="2"/>
    <n v="19"/>
    <x v="18"/>
    <x v="2"/>
    <s v="La Plana/Las Cuevas, Isla Natividad Baja California Sur"/>
    <x v="1"/>
    <n v="33"/>
    <n v="10"/>
    <n v="31.349999999999998"/>
    <n v="9.5"/>
    <n v="33"/>
    <n v="10"/>
    <n v="32.174999999999997"/>
    <n v="9.75"/>
    <n v="27.84686"/>
    <n v="-115.17296"/>
    <n v="32"/>
    <m/>
    <n v="5"/>
    <x v="1"/>
    <n v="2"/>
    <s v="n/a"/>
    <s v="n/d"/>
    <m/>
    <m/>
  </r>
  <r>
    <s v="INLAPL-160806-AM-2-19-DI"/>
    <s v="Abraham Mayoral"/>
    <d v="2006-08-16T00:00:00"/>
    <x v="0"/>
    <d v="1899-12-30T13:12:00"/>
    <d v="1899-12-30T13:19:00"/>
    <d v="1899-12-30T00:07:00"/>
    <n v="2"/>
    <n v="2"/>
    <n v="19"/>
    <x v="18"/>
    <x v="2"/>
    <s v="La Plana/Las Cuevas, Isla Natividad Baja California Sur"/>
    <x v="1"/>
    <n v="33"/>
    <n v="10"/>
    <n v="31.349999999999998"/>
    <n v="9.5"/>
    <n v="33"/>
    <n v="10"/>
    <n v="32.174999999999997"/>
    <n v="9.75"/>
    <n v="27.84686"/>
    <n v="-115.17296"/>
    <n v="32"/>
    <m/>
    <n v="5"/>
    <x v="8"/>
    <n v="1"/>
    <s v="n/a"/>
    <s v="n/d"/>
    <m/>
    <m/>
  </r>
  <r>
    <s v="INLAPL-160806-AM-2-19-DI"/>
    <s v="Abraham Mayoral"/>
    <d v="2006-08-16T00:00:00"/>
    <x v="0"/>
    <d v="1899-12-30T13:12:00"/>
    <d v="1899-12-30T13:19:00"/>
    <d v="1899-12-30T00:07:00"/>
    <n v="2"/>
    <n v="2"/>
    <n v="19"/>
    <x v="18"/>
    <x v="2"/>
    <s v="La Plana/Las Cuevas, Isla Natividad Baja California Sur"/>
    <x v="1"/>
    <n v="33"/>
    <n v="10"/>
    <n v="31.349999999999998"/>
    <n v="9.5"/>
    <n v="33"/>
    <n v="10"/>
    <n v="32.174999999999997"/>
    <n v="9.75"/>
    <n v="27.84686"/>
    <n v="-115.17296"/>
    <n v="32"/>
    <m/>
    <n v="5"/>
    <x v="3"/>
    <n v="75"/>
    <n v="20"/>
    <s v="n/d"/>
    <m/>
    <m/>
  </r>
  <r>
    <s v="INLAPL-160806-AM-2-19-DI"/>
    <s v="Abraham Mayoral"/>
    <d v="2006-08-16T00:00:00"/>
    <x v="0"/>
    <d v="1899-12-30T13:12:00"/>
    <d v="1899-12-30T13:19:00"/>
    <d v="1899-12-30T00:07:00"/>
    <n v="2"/>
    <n v="2"/>
    <n v="19"/>
    <x v="18"/>
    <x v="2"/>
    <s v="La Plana/Las Cuevas, Isla Natividad Baja California Sur"/>
    <x v="1"/>
    <n v="33"/>
    <n v="10"/>
    <n v="31.349999999999998"/>
    <n v="9.5"/>
    <n v="33"/>
    <n v="10"/>
    <n v="32.174999999999997"/>
    <n v="9.75"/>
    <n v="27.84686"/>
    <n v="-115.17296"/>
    <n v="32"/>
    <m/>
    <n v="5"/>
    <x v="7"/>
    <n v="1"/>
    <s v="n/a"/>
    <s v="n/d"/>
    <m/>
    <m/>
  </r>
  <r>
    <s v="INLAPL-160806-AM-2-19-DI"/>
    <s v="Abraham Mayoral"/>
    <d v="2006-08-16T00:00:00"/>
    <x v="0"/>
    <d v="1899-12-30T13:12:00"/>
    <d v="1899-12-30T13:19:00"/>
    <d v="1899-12-30T00:07:00"/>
    <n v="2"/>
    <n v="2"/>
    <n v="19"/>
    <x v="18"/>
    <x v="2"/>
    <s v="La Plana/Las Cuevas, Isla Natividad Baja California Sur"/>
    <x v="1"/>
    <n v="33"/>
    <n v="10"/>
    <n v="31.349999999999998"/>
    <n v="9.5"/>
    <n v="33"/>
    <n v="10"/>
    <n v="32.174999999999997"/>
    <n v="9.75"/>
    <n v="27.84686"/>
    <n v="-115.17296"/>
    <n v="32"/>
    <m/>
    <n v="5"/>
    <x v="4"/>
    <n v="1"/>
    <s v="n/a"/>
    <s v="n/d"/>
    <m/>
    <m/>
  </r>
  <r>
    <s v="INLAPL-160806-AM-2-19-DI"/>
    <s v="Abraham Mayoral"/>
    <d v="2006-08-16T00:00:00"/>
    <x v="0"/>
    <d v="1899-12-30T13:12:00"/>
    <d v="1899-12-30T13:19:00"/>
    <d v="1899-12-30T00:07:00"/>
    <n v="2"/>
    <n v="2"/>
    <n v="19"/>
    <x v="18"/>
    <x v="2"/>
    <s v="La Plana/Las Cuevas, Isla Natividad Baja California Sur"/>
    <x v="1"/>
    <n v="33"/>
    <n v="10"/>
    <n v="31.349999999999998"/>
    <n v="9.5"/>
    <n v="33"/>
    <n v="10"/>
    <n v="32.174999999999997"/>
    <n v="9.75"/>
    <n v="27.84686"/>
    <n v="-115.17296"/>
    <n v="32"/>
    <m/>
    <n v="5"/>
    <x v="5"/>
    <n v="1"/>
    <s v="n/a"/>
    <s v="n/d"/>
    <m/>
    <m/>
  </r>
  <r>
    <s v="INLAPL-160806-AM-2-19-DI"/>
    <s v="Abraham Mayoral"/>
    <d v="2006-08-16T00:00:00"/>
    <x v="0"/>
    <d v="1899-12-30T13:12:00"/>
    <d v="1899-12-30T13:19:00"/>
    <d v="1899-12-30T00:07:00"/>
    <n v="2"/>
    <n v="2"/>
    <n v="19"/>
    <x v="18"/>
    <x v="2"/>
    <s v="La Plana/Las Cuevas, Isla Natividad Baja California Sur"/>
    <x v="1"/>
    <n v="33"/>
    <n v="10"/>
    <n v="31.349999999999998"/>
    <n v="9.5"/>
    <n v="33"/>
    <n v="10"/>
    <n v="32.174999999999997"/>
    <n v="9.75"/>
    <n v="27.84686"/>
    <n v="-115.17296"/>
    <n v="32"/>
    <m/>
    <n v="5"/>
    <x v="6"/>
    <n v="4"/>
    <s v="n/a"/>
    <s v="n/d"/>
    <m/>
    <m/>
  </r>
  <r>
    <s v="INLAPL-160806-AR-1-20-DI"/>
    <s v="Alonso Ramirez"/>
    <d v="2006-08-16T00:00:00"/>
    <x v="0"/>
    <d v="1899-12-30T10:12:00"/>
    <d v="1899-12-30T10:16:00"/>
    <d v="1899-12-30T00:04:00"/>
    <n v="2"/>
    <n v="1"/>
    <n v="20"/>
    <x v="19"/>
    <x v="2"/>
    <s v="La Plana/Las Cuevas, Isla Natividad Baja California Sur"/>
    <x v="1"/>
    <n v="51.48"/>
    <n v="15.6"/>
    <n v="55.769999999999989"/>
    <n v="16.899999999999999"/>
    <n v="55.769999999999989"/>
    <n v="16.899999999999999"/>
    <n v="53.625"/>
    <n v="16.25"/>
    <n v="27.8429"/>
    <n v="-115.17345"/>
    <n v="32"/>
    <m/>
    <n v="5"/>
    <x v="3"/>
    <n v="25"/>
    <s v="n/a"/>
    <n v="30"/>
    <m/>
    <m/>
  </r>
  <r>
    <s v="INLAPL-160806-AR-1-20-DI"/>
    <s v="Alonso Ramirez"/>
    <d v="2006-08-16T00:00:00"/>
    <x v="0"/>
    <d v="1899-12-30T10:12:00"/>
    <d v="1899-12-30T10:16:00"/>
    <d v="1899-12-30T00:04:00"/>
    <n v="2"/>
    <n v="1"/>
    <n v="20"/>
    <x v="19"/>
    <x v="2"/>
    <s v="La Plana/Las Cuevas, Isla Natividad Baja California Sur"/>
    <x v="1"/>
    <n v="51.48"/>
    <n v="15.6"/>
    <n v="55.769999999999989"/>
    <n v="16.899999999999999"/>
    <n v="55.769999999999989"/>
    <n v="16.899999999999999"/>
    <n v="53.625"/>
    <n v="16.25"/>
    <n v="27.8429"/>
    <n v="-115.17345"/>
    <n v="32"/>
    <m/>
    <n v="5"/>
    <x v="7"/>
    <n v="2"/>
    <s v="n/a"/>
    <n v="30"/>
    <m/>
    <m/>
  </r>
  <r>
    <s v="INLAPL-160806-AR-1-20-DI"/>
    <s v="Alonso Ramirez"/>
    <d v="2006-08-16T00:00:00"/>
    <x v="0"/>
    <d v="1899-12-30T10:12:00"/>
    <d v="1899-12-30T10:16:00"/>
    <d v="1899-12-30T00:04:00"/>
    <n v="2"/>
    <n v="1"/>
    <n v="20"/>
    <x v="19"/>
    <x v="2"/>
    <s v="La Plana/Las Cuevas, Isla Natividad Baja California Sur"/>
    <x v="1"/>
    <n v="51.48"/>
    <n v="15.6"/>
    <n v="55.769999999999989"/>
    <n v="16.899999999999999"/>
    <n v="55.769999999999989"/>
    <n v="16.899999999999999"/>
    <n v="53.625"/>
    <n v="16.25"/>
    <n v="27.8429"/>
    <n v="-115.17345"/>
    <n v="32"/>
    <m/>
    <n v="5"/>
    <x v="9"/>
    <n v="1"/>
    <s v="n/a"/>
    <n v="30"/>
    <m/>
    <m/>
  </r>
  <r>
    <s v="INLAPL-160806-AR-2-21-DI"/>
    <s v="Alonso Ramirez"/>
    <d v="2006-08-16T00:00:00"/>
    <x v="0"/>
    <d v="1899-12-30T12:40:00"/>
    <d v="1899-12-30T12:49:00"/>
    <d v="1899-12-30T00:09:00"/>
    <n v="2"/>
    <n v="2"/>
    <n v="21"/>
    <x v="20"/>
    <x v="2"/>
    <s v="La Plana/Las Cuevas, Isla Natividad Baja California Sur"/>
    <x v="1"/>
    <n v="37.949999999999996"/>
    <n v="11.5"/>
    <n v="35.309999999999995"/>
    <n v="10.7"/>
    <n v="37.949999999999996"/>
    <n v="11.5"/>
    <n v="36.629999999999995"/>
    <n v="11.1"/>
    <n v="27.84686"/>
    <n v="-115.17296"/>
    <n v="32"/>
    <m/>
    <n v="5"/>
    <x v="0"/>
    <n v="1"/>
    <s v="n/a"/>
    <n v="30"/>
    <m/>
    <m/>
  </r>
  <r>
    <s v="INLAPL-160806-AR-2-21-DI"/>
    <s v="Alonso Ramirez"/>
    <d v="2006-08-16T00:00:00"/>
    <x v="0"/>
    <d v="1899-12-30T12:40:00"/>
    <d v="1899-12-30T12:49:00"/>
    <d v="1899-12-30T00:09:00"/>
    <n v="2"/>
    <n v="2"/>
    <n v="21"/>
    <x v="20"/>
    <x v="2"/>
    <s v="La Plana/Las Cuevas, Isla Natividad Baja California Sur"/>
    <x v="1"/>
    <n v="37.949999999999996"/>
    <n v="11.5"/>
    <n v="35.309999999999995"/>
    <n v="10.7"/>
    <n v="37.949999999999996"/>
    <n v="11.5"/>
    <n v="36.629999999999995"/>
    <n v="11.1"/>
    <n v="27.84686"/>
    <n v="-115.17296"/>
    <n v="32"/>
    <m/>
    <n v="5"/>
    <x v="12"/>
    <n v="1"/>
    <s v="n/a"/>
    <n v="30"/>
    <m/>
    <m/>
  </r>
  <r>
    <s v="INLAPL-160806-AR-2-21-DI"/>
    <s v="Alonso Ramirez"/>
    <d v="2006-08-16T00:00:00"/>
    <x v="0"/>
    <d v="1899-12-30T12:40:00"/>
    <d v="1899-12-30T12:49:00"/>
    <d v="1899-12-30T00:09:00"/>
    <n v="2"/>
    <n v="2"/>
    <n v="21"/>
    <x v="20"/>
    <x v="2"/>
    <s v="La Plana/Las Cuevas, Isla Natividad Baja California Sur"/>
    <x v="1"/>
    <n v="37.949999999999996"/>
    <n v="11.5"/>
    <n v="35.309999999999995"/>
    <n v="10.7"/>
    <n v="37.949999999999996"/>
    <n v="11.5"/>
    <n v="36.629999999999995"/>
    <n v="11.1"/>
    <n v="27.84686"/>
    <n v="-115.17296"/>
    <n v="32"/>
    <m/>
    <n v="5"/>
    <x v="1"/>
    <n v="17"/>
    <s v="n/a"/>
    <n v="30"/>
    <m/>
    <m/>
  </r>
  <r>
    <s v="INLAPL-160806-AR-2-21-DI"/>
    <s v="Alonso Ramirez"/>
    <d v="2006-08-16T00:00:00"/>
    <x v="0"/>
    <d v="1899-12-30T12:40:00"/>
    <d v="1899-12-30T12:49:00"/>
    <d v="1899-12-30T00:09:00"/>
    <n v="2"/>
    <n v="2"/>
    <n v="21"/>
    <x v="20"/>
    <x v="2"/>
    <s v="La Plana/Las Cuevas, Isla Natividad Baja California Sur"/>
    <x v="1"/>
    <n v="37.949999999999996"/>
    <n v="11.5"/>
    <n v="35.309999999999995"/>
    <n v="10.7"/>
    <n v="37.949999999999996"/>
    <n v="11.5"/>
    <n v="36.629999999999995"/>
    <n v="11.1"/>
    <n v="27.84686"/>
    <n v="-115.17296"/>
    <n v="32"/>
    <m/>
    <n v="5"/>
    <x v="2"/>
    <n v="2"/>
    <s v="n/a"/>
    <n v="30"/>
    <m/>
    <m/>
  </r>
  <r>
    <s v="INLAPL-160806-AR-2-21-DI"/>
    <s v="Alonso Ramirez"/>
    <d v="2006-08-16T00:00:00"/>
    <x v="0"/>
    <d v="1899-12-30T12:40:00"/>
    <d v="1899-12-30T12:49:00"/>
    <d v="1899-12-30T00:09:00"/>
    <n v="2"/>
    <n v="2"/>
    <n v="21"/>
    <x v="20"/>
    <x v="2"/>
    <s v="La Plana/Las Cuevas, Isla Natividad Baja California Sur"/>
    <x v="1"/>
    <n v="37.949999999999996"/>
    <n v="11.5"/>
    <n v="35.309999999999995"/>
    <n v="10.7"/>
    <n v="37.949999999999996"/>
    <n v="11.5"/>
    <n v="36.629999999999995"/>
    <n v="11.1"/>
    <n v="27.84686"/>
    <n v="-115.17296"/>
    <n v="32"/>
    <m/>
    <n v="5"/>
    <x v="8"/>
    <n v="1"/>
    <s v="n/a"/>
    <n v="30"/>
    <m/>
    <m/>
  </r>
  <r>
    <s v="INLAPL-160806-AR-2-21-DI"/>
    <s v="Alonso Ramirez"/>
    <d v="2006-08-16T00:00:00"/>
    <x v="0"/>
    <d v="1899-12-30T12:40:00"/>
    <d v="1899-12-30T12:49:00"/>
    <d v="1899-12-30T00:09:00"/>
    <n v="2"/>
    <n v="2"/>
    <n v="21"/>
    <x v="20"/>
    <x v="2"/>
    <s v="La Plana/Las Cuevas, Isla Natividad Baja California Sur"/>
    <x v="1"/>
    <n v="37.949999999999996"/>
    <n v="11.5"/>
    <n v="35.309999999999995"/>
    <n v="10.7"/>
    <n v="37.949999999999996"/>
    <n v="11.5"/>
    <n v="36.629999999999995"/>
    <n v="11.1"/>
    <n v="27.84686"/>
    <n v="-115.17296"/>
    <n v="32"/>
    <m/>
    <n v="5"/>
    <x v="3"/>
    <n v="51"/>
    <n v="29"/>
    <n v="30"/>
    <m/>
    <m/>
  </r>
  <r>
    <s v="INLAPL-160806-AR-2-21-DI"/>
    <s v="Alonso Ramirez"/>
    <d v="2006-08-16T00:00:00"/>
    <x v="0"/>
    <d v="1899-12-30T12:40:00"/>
    <d v="1899-12-30T12:49:00"/>
    <d v="1899-12-30T00:09:00"/>
    <n v="2"/>
    <n v="2"/>
    <n v="21"/>
    <x v="20"/>
    <x v="2"/>
    <s v="La Plana/Las Cuevas, Isla Natividad Baja California Sur"/>
    <x v="1"/>
    <n v="37.949999999999996"/>
    <n v="11.5"/>
    <n v="35.309999999999995"/>
    <n v="10.7"/>
    <n v="37.949999999999996"/>
    <n v="11.5"/>
    <n v="36.629999999999995"/>
    <n v="11.1"/>
    <n v="27.84686"/>
    <n v="-115.17296"/>
    <n v="32"/>
    <m/>
    <n v="5"/>
    <x v="4"/>
    <n v="12"/>
    <s v="n/a"/>
    <n v="30"/>
    <m/>
    <m/>
  </r>
  <r>
    <s v="INLAPL-160806-AR-2-21-DI"/>
    <s v="Alonso Ramirez"/>
    <d v="2006-08-16T00:00:00"/>
    <x v="0"/>
    <d v="1899-12-30T12:40:00"/>
    <d v="1899-12-30T12:49:00"/>
    <d v="1899-12-30T00:09:00"/>
    <n v="2"/>
    <n v="2"/>
    <n v="21"/>
    <x v="20"/>
    <x v="2"/>
    <s v="La Plana/Las Cuevas, Isla Natividad Baja California Sur"/>
    <x v="1"/>
    <n v="37.949999999999996"/>
    <n v="11.5"/>
    <n v="35.309999999999995"/>
    <n v="10.7"/>
    <n v="37.949999999999996"/>
    <n v="11.5"/>
    <n v="36.629999999999995"/>
    <n v="11.1"/>
    <n v="27.84686"/>
    <n v="-115.17296"/>
    <n v="32"/>
    <m/>
    <n v="5"/>
    <x v="9"/>
    <n v="9"/>
    <s v="n/a"/>
    <n v="30"/>
    <m/>
    <m/>
  </r>
  <r>
    <s v="INLAPL-160806-AR-2-21-DI"/>
    <s v="Alonso Ramirez"/>
    <d v="2006-08-16T00:00:00"/>
    <x v="0"/>
    <d v="1899-12-30T12:40:00"/>
    <d v="1899-12-30T12:49:00"/>
    <d v="1899-12-30T00:09:00"/>
    <n v="2"/>
    <n v="2"/>
    <n v="21"/>
    <x v="20"/>
    <x v="2"/>
    <s v="La Plana/Las Cuevas, Isla Natividad Baja California Sur"/>
    <x v="1"/>
    <n v="37.949999999999996"/>
    <n v="11.5"/>
    <n v="35.309999999999995"/>
    <n v="10.7"/>
    <n v="37.949999999999996"/>
    <n v="11.5"/>
    <n v="36.629999999999995"/>
    <n v="11.1"/>
    <n v="27.84686"/>
    <n v="-115.17296"/>
    <n v="32"/>
    <m/>
    <n v="5"/>
    <x v="5"/>
    <n v="2"/>
    <s v="n/a"/>
    <n v="30"/>
    <m/>
    <m/>
  </r>
  <r>
    <s v="INLAPL-160806-AR-2-21-DI"/>
    <s v="Alonso Ramirez"/>
    <d v="2006-08-16T00:00:00"/>
    <x v="0"/>
    <d v="1899-12-30T12:40:00"/>
    <d v="1899-12-30T12:49:00"/>
    <d v="1899-12-30T00:09:00"/>
    <n v="2"/>
    <n v="2"/>
    <n v="21"/>
    <x v="20"/>
    <x v="2"/>
    <s v="La Plana/Las Cuevas, Isla Natividad Baja California Sur"/>
    <x v="1"/>
    <n v="37.949999999999996"/>
    <n v="11.5"/>
    <n v="35.309999999999995"/>
    <n v="10.7"/>
    <n v="37.949999999999996"/>
    <n v="11.5"/>
    <n v="36.629999999999995"/>
    <n v="11.1"/>
    <n v="27.84686"/>
    <n v="-115.17296"/>
    <n v="32"/>
    <m/>
    <n v="5"/>
    <x v="6"/>
    <n v="2"/>
    <s v="n/a"/>
    <n v="30"/>
    <m/>
    <m/>
  </r>
  <r>
    <s v="INLAPL-160806-AR-2-21-DI"/>
    <s v="Alonso Ramirez"/>
    <d v="2006-08-16T00:00:00"/>
    <x v="0"/>
    <d v="1899-12-30T12:40:00"/>
    <d v="1899-12-30T12:49:00"/>
    <d v="1899-12-30T00:09:00"/>
    <n v="2"/>
    <n v="2"/>
    <n v="21"/>
    <x v="20"/>
    <x v="2"/>
    <s v="La Plana/Las Cuevas, Isla Natividad Baja California Sur"/>
    <x v="1"/>
    <n v="37.949999999999996"/>
    <n v="11.5"/>
    <n v="35.309999999999995"/>
    <n v="10.7"/>
    <n v="37.949999999999996"/>
    <n v="11.5"/>
    <n v="36.629999999999995"/>
    <n v="11.1"/>
    <n v="27.84686"/>
    <n v="-115.17296"/>
    <n v="32"/>
    <m/>
    <n v="5"/>
    <x v="10"/>
    <n v="1"/>
    <s v="n/a"/>
    <n v="30"/>
    <m/>
    <m/>
  </r>
  <r>
    <s v="INLAPL-160806-AR-2-22-DI"/>
    <s v="Alonso Ramirez"/>
    <d v="2006-08-16T00:00:00"/>
    <x v="0"/>
    <d v="1899-12-30T13:07:00"/>
    <d v="1899-12-30T13:12:00"/>
    <d v="1899-12-30T00:05:00"/>
    <n v="2"/>
    <n v="2"/>
    <n v="22"/>
    <x v="21"/>
    <x v="2"/>
    <s v="La Plana/Las Cuevas, Isla Natividad Baja California Sur"/>
    <x v="1"/>
    <n v="54.78"/>
    <n v="16.600000000000001"/>
    <n v="32.01"/>
    <n v="9.6999999999999993"/>
    <n v="54.78"/>
    <n v="16.600000000000001"/>
    <n v="43.394999999999996"/>
    <n v="13.15"/>
    <n v="27.84686"/>
    <n v="-115.17296"/>
    <n v="32"/>
    <m/>
    <n v="5"/>
    <x v="12"/>
    <n v="1"/>
    <s v="n/a"/>
    <n v="30"/>
    <m/>
    <m/>
  </r>
  <r>
    <s v="INLAPL-160806-AR-2-22-DI"/>
    <s v="Alonso Ramirez"/>
    <d v="2006-08-16T00:00:00"/>
    <x v="0"/>
    <d v="1899-12-30T13:07:00"/>
    <d v="1899-12-30T13:12:00"/>
    <d v="1899-12-30T00:05:00"/>
    <n v="2"/>
    <n v="2"/>
    <n v="22"/>
    <x v="21"/>
    <x v="2"/>
    <s v="La Plana/Las Cuevas, Isla Natividad Baja California Sur"/>
    <x v="1"/>
    <n v="54.78"/>
    <n v="16.600000000000001"/>
    <n v="32.01"/>
    <n v="9.6999999999999993"/>
    <n v="54.78"/>
    <n v="16.600000000000001"/>
    <n v="43.394999999999996"/>
    <n v="13.15"/>
    <n v="27.84686"/>
    <n v="-115.17296"/>
    <n v="32"/>
    <m/>
    <n v="5"/>
    <x v="1"/>
    <n v="20"/>
    <s v="n/a"/>
    <n v="30"/>
    <m/>
    <m/>
  </r>
  <r>
    <s v="INLAPL-160806-AR-2-22-DI"/>
    <s v="Alonso Ramirez"/>
    <d v="2006-08-16T00:00:00"/>
    <x v="0"/>
    <d v="1899-12-30T13:07:00"/>
    <d v="1899-12-30T13:12:00"/>
    <d v="1899-12-30T00:05:00"/>
    <n v="2"/>
    <n v="2"/>
    <n v="22"/>
    <x v="21"/>
    <x v="2"/>
    <s v="La Plana/Las Cuevas, Isla Natividad Baja California Sur"/>
    <x v="1"/>
    <n v="54.78"/>
    <n v="16.600000000000001"/>
    <n v="32.01"/>
    <n v="9.6999999999999993"/>
    <n v="54.78"/>
    <n v="16.600000000000001"/>
    <n v="43.394999999999996"/>
    <n v="13.15"/>
    <n v="27.84686"/>
    <n v="-115.17296"/>
    <n v="32"/>
    <m/>
    <n v="5"/>
    <x v="2"/>
    <n v="1"/>
    <s v="n/a"/>
    <n v="30"/>
    <m/>
    <m/>
  </r>
  <r>
    <s v="INLAPL-160806-AR-2-22-DI"/>
    <s v="Alonso Ramirez"/>
    <d v="2006-08-16T00:00:00"/>
    <x v="0"/>
    <d v="1899-12-30T13:07:00"/>
    <d v="1899-12-30T13:12:00"/>
    <d v="1899-12-30T00:05:00"/>
    <n v="2"/>
    <n v="2"/>
    <n v="22"/>
    <x v="21"/>
    <x v="2"/>
    <s v="La Plana/Las Cuevas, Isla Natividad Baja California Sur"/>
    <x v="1"/>
    <n v="54.78"/>
    <n v="16.600000000000001"/>
    <n v="32.01"/>
    <n v="9.6999999999999993"/>
    <n v="54.78"/>
    <n v="16.600000000000001"/>
    <n v="43.394999999999996"/>
    <n v="13.15"/>
    <n v="27.84686"/>
    <n v="-115.17296"/>
    <n v="32"/>
    <m/>
    <n v="5"/>
    <x v="8"/>
    <n v="2"/>
    <s v="n/a"/>
    <n v="30"/>
    <m/>
    <m/>
  </r>
  <r>
    <s v="INLAPL-160806-AR-2-22-DI"/>
    <s v="Alonso Ramirez"/>
    <d v="2006-08-16T00:00:00"/>
    <x v="0"/>
    <d v="1899-12-30T13:07:00"/>
    <d v="1899-12-30T13:12:00"/>
    <d v="1899-12-30T00:05:00"/>
    <n v="2"/>
    <n v="2"/>
    <n v="22"/>
    <x v="21"/>
    <x v="2"/>
    <s v="La Plana/Las Cuevas, Isla Natividad Baja California Sur"/>
    <x v="1"/>
    <n v="54.78"/>
    <n v="16.600000000000001"/>
    <n v="32.01"/>
    <n v="9.6999999999999993"/>
    <n v="54.78"/>
    <n v="16.600000000000001"/>
    <n v="43.394999999999996"/>
    <n v="13.15"/>
    <n v="27.84686"/>
    <n v="-115.17296"/>
    <n v="32"/>
    <m/>
    <n v="5"/>
    <x v="3"/>
    <n v="15"/>
    <s v="n/a"/>
    <n v="30"/>
    <m/>
    <m/>
  </r>
  <r>
    <s v="INLAPL-160806-AR-2-22-DI"/>
    <s v="Alonso Ramirez"/>
    <d v="2006-08-16T00:00:00"/>
    <x v="0"/>
    <d v="1899-12-30T13:07:00"/>
    <d v="1899-12-30T13:12:00"/>
    <d v="1899-12-30T00:05:00"/>
    <n v="2"/>
    <n v="2"/>
    <n v="22"/>
    <x v="21"/>
    <x v="2"/>
    <s v="La Plana/Las Cuevas, Isla Natividad Baja California Sur"/>
    <x v="1"/>
    <n v="54.78"/>
    <n v="16.600000000000001"/>
    <n v="32.01"/>
    <n v="9.6999999999999993"/>
    <n v="54.78"/>
    <n v="16.600000000000001"/>
    <n v="43.394999999999996"/>
    <n v="13.15"/>
    <n v="27.84686"/>
    <n v="-115.17296"/>
    <n v="32"/>
    <m/>
    <n v="5"/>
    <x v="4"/>
    <n v="4"/>
    <s v="n/a"/>
    <n v="30"/>
    <m/>
    <m/>
  </r>
  <r>
    <s v="INLAPL-160806-AR-2-22-DI"/>
    <s v="Alonso Ramirez"/>
    <d v="2006-08-16T00:00:00"/>
    <x v="0"/>
    <d v="1899-12-30T13:07:00"/>
    <d v="1899-12-30T13:12:00"/>
    <d v="1899-12-30T00:05:00"/>
    <n v="2"/>
    <n v="2"/>
    <n v="22"/>
    <x v="21"/>
    <x v="2"/>
    <s v="La Plana/Las Cuevas, Isla Natividad Baja California Sur"/>
    <x v="1"/>
    <n v="54.78"/>
    <n v="16.600000000000001"/>
    <n v="32.01"/>
    <n v="9.6999999999999993"/>
    <n v="54.78"/>
    <n v="16.600000000000001"/>
    <n v="43.394999999999996"/>
    <n v="13.15"/>
    <n v="27.84686"/>
    <n v="-115.17296"/>
    <n v="32"/>
    <m/>
    <n v="5"/>
    <x v="5"/>
    <n v="1"/>
    <s v="n/a"/>
    <n v="30"/>
    <m/>
    <m/>
  </r>
  <r>
    <s v="INLAPL-160806-AR-2-22-DI"/>
    <s v="Alonso Ramirez"/>
    <d v="2006-08-16T00:00:00"/>
    <x v="0"/>
    <d v="1899-12-30T13:07:00"/>
    <d v="1899-12-30T13:12:00"/>
    <d v="1899-12-30T00:05:00"/>
    <n v="2"/>
    <n v="2"/>
    <n v="22"/>
    <x v="21"/>
    <x v="2"/>
    <s v="La Plana/Las Cuevas, Isla Natividad Baja California Sur"/>
    <x v="1"/>
    <n v="54.78"/>
    <n v="16.600000000000001"/>
    <n v="32.01"/>
    <n v="9.6999999999999993"/>
    <n v="54.78"/>
    <n v="16.600000000000001"/>
    <n v="43.394999999999996"/>
    <n v="13.15"/>
    <n v="27.84686"/>
    <n v="-115.17296"/>
    <n v="32"/>
    <m/>
    <n v="5"/>
    <x v="6"/>
    <n v="2"/>
    <s v="n/a"/>
    <n v="30"/>
    <m/>
    <m/>
  </r>
  <r>
    <s v="INLAPL-160806-AG-1-23-DI"/>
    <s v="Alonso Grosso"/>
    <d v="2006-08-16T00:00:00"/>
    <x v="0"/>
    <d v="1899-12-30T10:02:00"/>
    <d v="1899-12-30T10:07:00"/>
    <d v="1899-12-30T00:05:00"/>
    <n v="2"/>
    <n v="1"/>
    <n v="23"/>
    <x v="22"/>
    <x v="2"/>
    <s v="La Plana/Las Cuevas, Isla Natividad Baja California Sur"/>
    <x v="1"/>
    <n v="49.17"/>
    <n v="14.9"/>
    <n v="48.839999999999996"/>
    <n v="14.8"/>
    <n v="49.17"/>
    <n v="14.9"/>
    <n v="49.005000000000003"/>
    <n v="14.850000000000001"/>
    <n v="27.8429"/>
    <n v="-115.17345"/>
    <n v="32"/>
    <m/>
    <n v="4"/>
    <x v="0"/>
    <n v="1"/>
    <s v="n/a"/>
    <n v="30"/>
    <m/>
    <m/>
  </r>
  <r>
    <s v="INLAPL-160806-AG-1-23-DI"/>
    <s v="Alonso Grosso"/>
    <d v="2006-08-16T00:00:00"/>
    <x v="0"/>
    <d v="1899-12-30T10:02:00"/>
    <d v="1899-12-30T10:07:00"/>
    <d v="1899-12-30T00:05:00"/>
    <n v="2"/>
    <n v="1"/>
    <n v="23"/>
    <x v="22"/>
    <x v="2"/>
    <s v="La Plana/Las Cuevas, Isla Natividad Baja California Sur"/>
    <x v="1"/>
    <n v="49.17"/>
    <n v="14.9"/>
    <n v="48.839999999999996"/>
    <n v="14.8"/>
    <n v="49.17"/>
    <n v="14.9"/>
    <n v="49.005000000000003"/>
    <n v="14.850000000000001"/>
    <n v="27.8429"/>
    <n v="-115.17345"/>
    <n v="32"/>
    <m/>
    <n v="4"/>
    <x v="1"/>
    <n v="1"/>
    <s v="n/a"/>
    <n v="30"/>
    <m/>
    <m/>
  </r>
  <r>
    <s v="INLAPL-160806-AG-1-23-DI"/>
    <s v="Alonso Grosso"/>
    <d v="2006-08-16T00:00:00"/>
    <x v="0"/>
    <d v="1899-12-30T10:02:00"/>
    <d v="1899-12-30T10:07:00"/>
    <d v="1899-12-30T00:05:00"/>
    <n v="2"/>
    <n v="1"/>
    <n v="23"/>
    <x v="22"/>
    <x v="2"/>
    <s v="La Plana/Las Cuevas, Isla Natividad Baja California Sur"/>
    <x v="1"/>
    <n v="49.17"/>
    <n v="14.9"/>
    <n v="48.839999999999996"/>
    <n v="14.8"/>
    <n v="49.17"/>
    <n v="14.9"/>
    <n v="49.005000000000003"/>
    <n v="14.850000000000001"/>
    <n v="27.8429"/>
    <n v="-115.17345"/>
    <n v="32"/>
    <m/>
    <n v="4"/>
    <x v="3"/>
    <n v="48"/>
    <s v="n/a"/>
    <n v="30"/>
    <m/>
    <m/>
  </r>
  <r>
    <s v="INLAPL-160806-AG-1-23-DI"/>
    <s v="Alonso Grosso"/>
    <d v="2006-08-16T00:00:00"/>
    <x v="0"/>
    <d v="1899-12-30T10:02:00"/>
    <d v="1899-12-30T10:07:00"/>
    <d v="1899-12-30T00:05:00"/>
    <n v="2"/>
    <n v="1"/>
    <n v="23"/>
    <x v="22"/>
    <x v="2"/>
    <s v="La Plana/Las Cuevas, Isla Natividad Baja California Sur"/>
    <x v="1"/>
    <n v="49.17"/>
    <n v="14.9"/>
    <n v="48.839999999999996"/>
    <n v="14.8"/>
    <n v="49.17"/>
    <n v="14.9"/>
    <n v="49.005000000000003"/>
    <n v="14.850000000000001"/>
    <n v="27.8429"/>
    <n v="-115.17345"/>
    <n v="32"/>
    <m/>
    <n v="4"/>
    <x v="4"/>
    <n v="1"/>
    <s v="n/a"/>
    <n v="30"/>
    <m/>
    <m/>
  </r>
  <r>
    <s v="INLAPL-160806-AG-1-23-DI"/>
    <s v="Alonso Grosso"/>
    <d v="2006-08-16T00:00:00"/>
    <x v="0"/>
    <d v="1899-12-30T10:02:00"/>
    <d v="1899-12-30T10:07:00"/>
    <d v="1899-12-30T00:05:00"/>
    <n v="2"/>
    <n v="1"/>
    <n v="23"/>
    <x v="22"/>
    <x v="2"/>
    <s v="La Plana/Las Cuevas, Isla Natividad Baja California Sur"/>
    <x v="1"/>
    <n v="49.17"/>
    <n v="14.9"/>
    <n v="48.839999999999996"/>
    <n v="14.8"/>
    <n v="49.17"/>
    <n v="14.9"/>
    <n v="49.005000000000003"/>
    <n v="14.850000000000001"/>
    <n v="27.8429"/>
    <n v="-115.17345"/>
    <n v="32"/>
    <m/>
    <n v="4"/>
    <x v="14"/>
    <n v="1"/>
    <s v="n/a"/>
    <n v="30"/>
    <m/>
    <m/>
  </r>
  <r>
    <s v="INLAPL-160806-AG-2-24-DI"/>
    <s v="Alonso Grosso"/>
    <d v="2006-08-16T00:00:00"/>
    <x v="0"/>
    <d v="1899-12-30T12:36:00"/>
    <d v="1899-12-30T12:42:00"/>
    <d v="1899-12-30T00:06:00"/>
    <n v="2"/>
    <n v="2"/>
    <n v="24"/>
    <x v="23"/>
    <x v="2"/>
    <s v="La Plana/Las Cuevas, Isla Natividad Baja California Sur"/>
    <x v="1"/>
    <n v="36.629999999999995"/>
    <n v="11.1"/>
    <n v="36.629999999999995"/>
    <n v="11.1"/>
    <n v="36.629999999999995"/>
    <n v="11.1"/>
    <n v="36.629999999999995"/>
    <n v="11.1"/>
    <n v="27.846869999999999"/>
    <n v="-115.17296"/>
    <n v="32"/>
    <m/>
    <n v="5"/>
    <x v="0"/>
    <n v="1"/>
    <s v="n/a"/>
    <n v="30"/>
    <m/>
    <m/>
  </r>
  <r>
    <s v="INLAPL-160806-AG-2-24-DI"/>
    <s v="Alonso Grosso"/>
    <d v="2006-08-16T00:00:00"/>
    <x v="0"/>
    <d v="1899-12-30T12:36:00"/>
    <d v="1899-12-30T12:42:00"/>
    <d v="1899-12-30T00:06:00"/>
    <n v="2"/>
    <n v="2"/>
    <n v="24"/>
    <x v="23"/>
    <x v="2"/>
    <s v="La Plana/Las Cuevas, Isla Natividad Baja California Sur"/>
    <x v="1"/>
    <n v="36.629999999999995"/>
    <n v="11.1"/>
    <n v="36.629999999999995"/>
    <n v="11.1"/>
    <n v="36.629999999999995"/>
    <n v="11.1"/>
    <n v="36.629999999999995"/>
    <n v="11.1"/>
    <n v="27.846869999999999"/>
    <n v="-115.17296"/>
    <n v="32"/>
    <m/>
    <n v="5"/>
    <x v="0"/>
    <n v="1"/>
    <s v="n/a"/>
    <n v="30"/>
    <m/>
    <m/>
  </r>
  <r>
    <s v="INLAPL-160806-AG-2-24-DI"/>
    <s v="Alonso Grosso"/>
    <d v="2006-08-16T00:00:00"/>
    <x v="0"/>
    <d v="1899-12-30T12:36:00"/>
    <d v="1899-12-30T12:42:00"/>
    <d v="1899-12-30T00:06:00"/>
    <n v="2"/>
    <n v="2"/>
    <n v="24"/>
    <x v="23"/>
    <x v="2"/>
    <s v="La Plana/Las Cuevas, Isla Natividad Baja California Sur"/>
    <x v="1"/>
    <n v="36.629999999999995"/>
    <n v="11.1"/>
    <n v="36.629999999999995"/>
    <n v="11.1"/>
    <n v="36.629999999999995"/>
    <n v="11.1"/>
    <n v="36.629999999999995"/>
    <n v="11.1"/>
    <n v="27.846869999999999"/>
    <n v="-115.17296"/>
    <n v="32"/>
    <m/>
    <n v="5"/>
    <x v="0"/>
    <n v="1"/>
    <s v="n/a"/>
    <n v="30"/>
    <m/>
    <m/>
  </r>
  <r>
    <s v="INLAPL-160806-AG-2-24-DI"/>
    <s v="Alonso Grosso"/>
    <d v="2006-08-16T00:00:00"/>
    <x v="0"/>
    <d v="1899-12-30T12:36:00"/>
    <d v="1899-12-30T12:42:00"/>
    <d v="1899-12-30T00:06:00"/>
    <n v="2"/>
    <n v="2"/>
    <n v="24"/>
    <x v="23"/>
    <x v="2"/>
    <s v="La Plana/Las Cuevas, Isla Natividad Baja California Sur"/>
    <x v="1"/>
    <n v="36.629999999999995"/>
    <n v="11.1"/>
    <n v="36.629999999999995"/>
    <n v="11.1"/>
    <n v="36.629999999999995"/>
    <n v="11.1"/>
    <n v="36.629999999999995"/>
    <n v="11.1"/>
    <n v="27.846869999999999"/>
    <n v="-115.17296"/>
    <n v="32"/>
    <m/>
    <n v="5"/>
    <x v="0"/>
    <n v="1"/>
    <s v="n/a"/>
    <n v="30"/>
    <m/>
    <m/>
  </r>
  <r>
    <s v="INLAPL-160806-AG-2-24-DI"/>
    <s v="Alonso Grosso"/>
    <d v="2006-08-16T00:00:00"/>
    <x v="0"/>
    <d v="1899-12-30T12:36:00"/>
    <d v="1899-12-30T12:42:00"/>
    <d v="1899-12-30T00:06:00"/>
    <n v="2"/>
    <n v="2"/>
    <n v="24"/>
    <x v="23"/>
    <x v="2"/>
    <s v="La Plana/Las Cuevas, Isla Natividad Baja California Sur"/>
    <x v="1"/>
    <n v="36.629999999999995"/>
    <n v="11.1"/>
    <n v="36.629999999999995"/>
    <n v="11.1"/>
    <n v="36.629999999999995"/>
    <n v="11.1"/>
    <n v="36.629999999999995"/>
    <n v="11.1"/>
    <n v="27.846869999999999"/>
    <n v="-115.17296"/>
    <n v="32"/>
    <m/>
    <n v="5"/>
    <x v="1"/>
    <n v="23"/>
    <s v="n/a"/>
    <n v="30"/>
    <m/>
    <m/>
  </r>
  <r>
    <s v="INLAPL-160806-AG-2-24-DI"/>
    <s v="Alonso Grosso"/>
    <d v="2006-08-16T00:00:00"/>
    <x v="0"/>
    <d v="1899-12-30T12:36:00"/>
    <d v="1899-12-30T12:42:00"/>
    <d v="1899-12-30T00:06:00"/>
    <n v="2"/>
    <n v="2"/>
    <n v="24"/>
    <x v="23"/>
    <x v="2"/>
    <s v="La Plana/Las Cuevas, Isla Natividad Baja California Sur"/>
    <x v="1"/>
    <n v="36.629999999999995"/>
    <n v="11.1"/>
    <n v="36.629999999999995"/>
    <n v="11.1"/>
    <n v="36.629999999999995"/>
    <n v="11.1"/>
    <n v="36.629999999999995"/>
    <n v="11.1"/>
    <n v="27.846869999999999"/>
    <n v="-115.17296"/>
    <n v="32"/>
    <m/>
    <n v="5"/>
    <x v="8"/>
    <n v="2"/>
    <s v="n/a"/>
    <n v="30"/>
    <m/>
    <m/>
  </r>
  <r>
    <s v="INLAPL-160806-AG-2-24-DI"/>
    <s v="Alonso Grosso"/>
    <d v="2006-08-16T00:00:00"/>
    <x v="0"/>
    <d v="1899-12-30T12:36:00"/>
    <d v="1899-12-30T12:42:00"/>
    <d v="1899-12-30T00:06:00"/>
    <n v="2"/>
    <n v="2"/>
    <n v="24"/>
    <x v="23"/>
    <x v="2"/>
    <s v="La Plana/Las Cuevas, Isla Natividad Baja California Sur"/>
    <x v="1"/>
    <n v="36.629999999999995"/>
    <n v="11.1"/>
    <n v="36.629999999999995"/>
    <n v="11.1"/>
    <n v="36.629999999999995"/>
    <n v="11.1"/>
    <n v="36.629999999999995"/>
    <n v="11.1"/>
    <n v="27.846869999999999"/>
    <n v="-115.17296"/>
    <n v="32"/>
    <m/>
    <n v="5"/>
    <x v="3"/>
    <n v="30"/>
    <s v="n/a"/>
    <n v="30"/>
    <m/>
    <m/>
  </r>
  <r>
    <s v="INLAPL-160806-AG-2-24-DI"/>
    <s v="Alonso Grosso"/>
    <d v="2006-08-16T00:00:00"/>
    <x v="0"/>
    <d v="1899-12-30T12:36:00"/>
    <d v="1899-12-30T12:42:00"/>
    <d v="1899-12-30T00:06:00"/>
    <n v="2"/>
    <n v="2"/>
    <n v="24"/>
    <x v="23"/>
    <x v="2"/>
    <s v="La Plana/Las Cuevas, Isla Natividad Baja California Sur"/>
    <x v="1"/>
    <n v="36.629999999999995"/>
    <n v="11.1"/>
    <n v="36.629999999999995"/>
    <n v="11.1"/>
    <n v="36.629999999999995"/>
    <n v="11.1"/>
    <n v="36.629999999999995"/>
    <n v="11.1"/>
    <n v="27.846869999999999"/>
    <n v="-115.17296"/>
    <n v="32"/>
    <m/>
    <n v="5"/>
    <x v="4"/>
    <n v="5"/>
    <s v="n/a"/>
    <n v="30"/>
    <m/>
    <m/>
  </r>
  <r>
    <s v="INLAPL-160806-AG-2-25-DI"/>
    <s v="Alonso Grosso"/>
    <d v="2006-08-16T00:00:00"/>
    <x v="0"/>
    <d v="1899-12-30T12:56:00"/>
    <d v="1899-12-30T13:00:00"/>
    <d v="1899-12-30T00:04:00"/>
    <n v="2"/>
    <n v="2"/>
    <n v="25"/>
    <x v="24"/>
    <x v="2"/>
    <s v="La Plana/Las Cuevas, Isla Natividad Baja California Sur"/>
    <x v="1"/>
    <n v="38.609999999999992"/>
    <n v="11.7"/>
    <n v="38.609999999999992"/>
    <n v="11.7"/>
    <n v="38.609999999999992"/>
    <n v="11.7"/>
    <n v="38.609999999999992"/>
    <n v="11.7"/>
    <n v="27.846869999999999"/>
    <n v="-115.17296"/>
    <n v="32"/>
    <m/>
    <n v="5"/>
    <x v="0"/>
    <n v="1"/>
    <s v="n/a"/>
    <n v="30"/>
    <m/>
    <m/>
  </r>
  <r>
    <s v="INLAPL-160806-AG-2-25-DI"/>
    <s v="Alonso Grosso"/>
    <d v="2006-08-16T00:00:00"/>
    <x v="0"/>
    <d v="1899-12-30T12:56:00"/>
    <d v="1899-12-30T13:00:00"/>
    <d v="1899-12-30T00:04:00"/>
    <n v="2"/>
    <n v="2"/>
    <n v="25"/>
    <x v="24"/>
    <x v="2"/>
    <s v="La Plana/Las Cuevas, Isla Natividad Baja California Sur"/>
    <x v="1"/>
    <n v="38.609999999999992"/>
    <n v="11.7"/>
    <n v="38.609999999999992"/>
    <n v="11.7"/>
    <n v="38.609999999999992"/>
    <n v="11.7"/>
    <n v="38.609999999999992"/>
    <n v="11.7"/>
    <n v="27.846869999999999"/>
    <n v="-115.17296"/>
    <n v="32"/>
    <m/>
    <n v="5"/>
    <x v="1"/>
    <n v="1"/>
    <s v="n/a"/>
    <n v="30"/>
    <m/>
    <m/>
  </r>
  <r>
    <s v="INLAPL-160806-AG-2-25-DI"/>
    <s v="Alonso Grosso"/>
    <d v="2006-08-16T00:00:00"/>
    <x v="0"/>
    <d v="1899-12-30T12:56:00"/>
    <d v="1899-12-30T13:00:00"/>
    <d v="1899-12-30T00:04:00"/>
    <n v="2"/>
    <n v="2"/>
    <n v="25"/>
    <x v="24"/>
    <x v="2"/>
    <s v="La Plana/Las Cuevas, Isla Natividad Baja California Sur"/>
    <x v="1"/>
    <n v="38.609999999999992"/>
    <n v="11.7"/>
    <n v="38.609999999999992"/>
    <n v="11.7"/>
    <n v="38.609999999999992"/>
    <n v="11.7"/>
    <n v="38.609999999999992"/>
    <n v="11.7"/>
    <n v="27.846869999999999"/>
    <n v="-115.17296"/>
    <n v="32"/>
    <m/>
    <n v="5"/>
    <x v="3"/>
    <n v="71"/>
    <n v="21"/>
    <n v="30"/>
    <n v="50"/>
    <m/>
  </r>
  <r>
    <s v="INLAPL-160806-AG-2-25-DI"/>
    <s v="Alonso Grosso"/>
    <d v="2006-08-16T00:00:00"/>
    <x v="0"/>
    <d v="1899-12-30T12:56:00"/>
    <d v="1899-12-30T13:00:00"/>
    <d v="1899-12-30T00:04:00"/>
    <n v="2"/>
    <n v="2"/>
    <n v="25"/>
    <x v="24"/>
    <x v="2"/>
    <s v="La Plana/Las Cuevas, Isla Natividad Baja California Sur"/>
    <x v="1"/>
    <n v="38.609999999999992"/>
    <n v="11.7"/>
    <n v="38.609999999999992"/>
    <n v="11.7"/>
    <n v="38.609999999999992"/>
    <n v="11.7"/>
    <n v="38.609999999999992"/>
    <n v="11.7"/>
    <n v="27.846869999999999"/>
    <n v="-115.17296"/>
    <n v="32"/>
    <m/>
    <n v="5"/>
    <x v="4"/>
    <n v="1"/>
    <s v="n/a"/>
    <n v="30"/>
    <m/>
    <m/>
  </r>
  <r>
    <s v="INLAPL-160806-AG-2-25-DI"/>
    <s v="Alonso Grosso"/>
    <d v="2006-08-16T00:00:00"/>
    <x v="0"/>
    <d v="1899-12-30T12:56:00"/>
    <d v="1899-12-30T13:00:00"/>
    <d v="1899-12-30T00:04:00"/>
    <n v="2"/>
    <n v="2"/>
    <n v="25"/>
    <x v="24"/>
    <x v="2"/>
    <s v="La Plana/Las Cuevas, Isla Natividad Baja California Sur"/>
    <x v="1"/>
    <n v="38.609999999999992"/>
    <n v="11.7"/>
    <n v="38.609999999999992"/>
    <n v="11.7"/>
    <n v="38.609999999999992"/>
    <n v="11.7"/>
    <n v="38.609999999999992"/>
    <n v="11.7"/>
    <n v="27.846869999999999"/>
    <n v="-115.17296"/>
    <n v="32"/>
    <m/>
    <n v="5"/>
    <x v="5"/>
    <n v="2"/>
    <s v="n/a"/>
    <n v="30"/>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0"/>
    <n v="3"/>
    <s v="n/a"/>
    <s v="n/d"/>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1"/>
    <n v="9"/>
    <s v="n/a"/>
    <s v="n/d"/>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2"/>
    <n v="9"/>
    <s v="n/a"/>
    <s v="n/d"/>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8"/>
    <n v="2"/>
    <s v="n/a"/>
    <s v="n/d"/>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3"/>
    <n v="29"/>
    <s v="n/a"/>
    <s v="n/d"/>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4"/>
    <n v="2"/>
    <s v="n/a"/>
    <s v="n/d"/>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14"/>
    <n v="1"/>
    <s v="n/a"/>
    <s v="n/d"/>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9"/>
    <n v="22"/>
    <s v="n/a"/>
    <s v="n/d"/>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11"/>
    <n v="11"/>
    <s v="n/a"/>
    <s v="n/d"/>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5"/>
    <n v="3"/>
    <s v="n/a"/>
    <s v="n/d"/>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6"/>
    <n v="1"/>
    <s v="n/a"/>
    <s v="n/d"/>
    <m/>
    <m/>
  </r>
  <r>
    <s v="INLAPL-170806-AM-1-26-DI"/>
    <s v="Abraham Mayoral"/>
    <d v="2006-08-17T00:00:00"/>
    <x v="0"/>
    <d v="1899-12-30T10:23:00"/>
    <d v="1899-12-30T10:34:00"/>
    <d v="1899-12-30T00:11:00"/>
    <n v="2"/>
    <n v="1"/>
    <n v="26"/>
    <x v="25"/>
    <x v="2"/>
    <s v="La Plana/Las Cuevas, Isla Natividad Baja California Sur"/>
    <x v="1"/>
    <n v="55.109999999999992"/>
    <n v="16.7"/>
    <n v="52.14"/>
    <n v="15.8"/>
    <n v="55.109999999999992"/>
    <n v="16.7"/>
    <n v="53.625"/>
    <n v="16.25"/>
    <n v="27.84552"/>
    <n v="-115.16576999999999"/>
    <n v="32"/>
    <m/>
    <n v="5"/>
    <x v="10"/>
    <n v="1"/>
    <s v="n/a"/>
    <s v="n/d"/>
    <m/>
    <m/>
  </r>
  <r>
    <s v="INLAPL-170806-AM-2-27-DI"/>
    <s v="Abraham Mayoral"/>
    <d v="2006-08-17T00:00:00"/>
    <x v="0"/>
    <d v="1899-12-30T12:37:00"/>
    <d v="1899-12-30T12:47:00"/>
    <d v="1899-12-30T00:10:00"/>
    <n v="2"/>
    <n v="2"/>
    <n v="27"/>
    <x v="26"/>
    <x v="2"/>
    <s v="La Plana/Las Cuevas, Isla Natividad Baja California Sur"/>
    <x v="1"/>
    <n v="25.08"/>
    <n v="7.6"/>
    <n v="24.419999999999998"/>
    <n v="7.4"/>
    <n v="25.08"/>
    <n v="7.6"/>
    <n v="24.75"/>
    <n v="7.5"/>
    <n v="27.848220000000001"/>
    <n v="-115.17097"/>
    <n v="32"/>
    <m/>
    <n v="5"/>
    <x v="0"/>
    <n v="5"/>
    <s v="n/a"/>
    <s v="n/d"/>
    <m/>
    <m/>
  </r>
  <r>
    <s v="INLAPL-170806-AM-2-27-DI"/>
    <s v="Abraham Mayoral"/>
    <d v="2006-08-17T00:00:00"/>
    <x v="0"/>
    <d v="1899-12-30T12:37:00"/>
    <d v="1899-12-30T12:47:00"/>
    <d v="1899-12-30T00:10:00"/>
    <n v="2"/>
    <n v="2"/>
    <n v="27"/>
    <x v="26"/>
    <x v="2"/>
    <s v="La Plana/Las Cuevas, Isla Natividad Baja California Sur"/>
    <x v="1"/>
    <n v="25.08"/>
    <n v="7.6"/>
    <n v="24.419999999999998"/>
    <n v="7.4"/>
    <n v="25.08"/>
    <n v="7.6"/>
    <n v="24.75"/>
    <n v="7.5"/>
    <n v="27.848220000000001"/>
    <n v="-115.17097"/>
    <n v="32"/>
    <m/>
    <n v="5"/>
    <x v="12"/>
    <n v="1"/>
    <s v="n/a"/>
    <s v="n/d"/>
    <m/>
    <m/>
  </r>
  <r>
    <s v="INLAPL-170806-AM-2-27-DI"/>
    <s v="Abraham Mayoral"/>
    <d v="2006-08-17T00:00:00"/>
    <x v="0"/>
    <d v="1899-12-30T12:37:00"/>
    <d v="1899-12-30T12:47:00"/>
    <d v="1899-12-30T00:10:00"/>
    <n v="2"/>
    <n v="2"/>
    <n v="27"/>
    <x v="26"/>
    <x v="2"/>
    <s v="La Plana/Las Cuevas, Isla Natividad Baja California Sur"/>
    <x v="1"/>
    <n v="25.08"/>
    <n v="7.6"/>
    <n v="24.419999999999998"/>
    <n v="7.4"/>
    <n v="25.08"/>
    <n v="7.6"/>
    <n v="24.75"/>
    <n v="7.5"/>
    <n v="27.848220000000001"/>
    <n v="-115.17097"/>
    <n v="32"/>
    <m/>
    <n v="5"/>
    <x v="1"/>
    <n v="9"/>
    <s v="n/a"/>
    <s v="n/d"/>
    <m/>
    <m/>
  </r>
  <r>
    <s v="INLAPL-170806-AM-2-27-DI"/>
    <s v="Abraham Mayoral"/>
    <d v="2006-08-17T00:00:00"/>
    <x v="0"/>
    <d v="1899-12-30T12:37:00"/>
    <d v="1899-12-30T12:47:00"/>
    <d v="1899-12-30T00:10:00"/>
    <n v="2"/>
    <n v="2"/>
    <n v="27"/>
    <x v="26"/>
    <x v="2"/>
    <s v="La Plana/Las Cuevas, Isla Natividad Baja California Sur"/>
    <x v="1"/>
    <n v="25.08"/>
    <n v="7.6"/>
    <n v="24.419999999999998"/>
    <n v="7.4"/>
    <n v="25.08"/>
    <n v="7.6"/>
    <n v="24.75"/>
    <n v="7.5"/>
    <n v="27.848220000000001"/>
    <n v="-115.17097"/>
    <n v="32"/>
    <m/>
    <n v="5"/>
    <x v="3"/>
    <n v="187.5"/>
    <n v="8"/>
    <s v="n/d"/>
    <m/>
    <m/>
  </r>
  <r>
    <s v="INLAPL-170806-AM-2-27-DI"/>
    <s v="Abraham Mayoral"/>
    <d v="2006-08-17T00:00:00"/>
    <x v="0"/>
    <d v="1899-12-30T12:37:00"/>
    <d v="1899-12-30T12:47:00"/>
    <d v="1899-12-30T00:10:00"/>
    <n v="2"/>
    <n v="2"/>
    <n v="27"/>
    <x v="26"/>
    <x v="2"/>
    <s v="La Plana/Las Cuevas, Isla Natividad Baja California Sur"/>
    <x v="1"/>
    <n v="25.08"/>
    <n v="7.6"/>
    <n v="24.419999999999998"/>
    <n v="7.4"/>
    <n v="25.08"/>
    <n v="7.6"/>
    <n v="24.75"/>
    <n v="7.5"/>
    <n v="27.848220000000001"/>
    <n v="-115.17097"/>
    <n v="32"/>
    <m/>
    <n v="5"/>
    <x v="7"/>
    <n v="1"/>
    <s v="n/a"/>
    <s v="n/d"/>
    <m/>
    <m/>
  </r>
  <r>
    <s v="INLAPL-170806-AM-2-27-DI"/>
    <s v="Abraham Mayoral"/>
    <d v="2006-08-17T00:00:00"/>
    <x v="0"/>
    <d v="1899-12-30T12:37:00"/>
    <d v="1899-12-30T12:47:00"/>
    <d v="1899-12-30T00:10:00"/>
    <n v="2"/>
    <n v="2"/>
    <n v="27"/>
    <x v="26"/>
    <x v="2"/>
    <s v="La Plana/Las Cuevas, Isla Natividad Baja California Sur"/>
    <x v="1"/>
    <n v="25.08"/>
    <n v="7.6"/>
    <n v="24.419999999999998"/>
    <n v="7.4"/>
    <n v="25.08"/>
    <n v="7.6"/>
    <n v="24.75"/>
    <n v="7.5"/>
    <n v="27.848220000000001"/>
    <n v="-115.17097"/>
    <n v="32"/>
    <m/>
    <n v="5"/>
    <x v="4"/>
    <n v="3"/>
    <s v="n/a"/>
    <s v="n/d"/>
    <m/>
    <m/>
  </r>
  <r>
    <s v="INLAPL-170806-AM-2-27-DI"/>
    <s v="Abraham Mayoral"/>
    <d v="2006-08-17T00:00:00"/>
    <x v="0"/>
    <d v="1899-12-30T12:37:00"/>
    <d v="1899-12-30T12:47:00"/>
    <d v="1899-12-30T00:10:00"/>
    <n v="2"/>
    <n v="2"/>
    <n v="27"/>
    <x v="26"/>
    <x v="2"/>
    <s v="La Plana/Las Cuevas, Isla Natividad Baja California Sur"/>
    <x v="1"/>
    <n v="25.08"/>
    <n v="7.6"/>
    <n v="24.419999999999998"/>
    <n v="7.4"/>
    <n v="25.08"/>
    <n v="7.6"/>
    <n v="24.75"/>
    <n v="7.5"/>
    <n v="27.848220000000001"/>
    <n v="-115.17097"/>
    <n v="32"/>
    <m/>
    <n v="5"/>
    <x v="5"/>
    <n v="1"/>
    <s v="n/a"/>
    <s v="n/d"/>
    <m/>
    <m/>
  </r>
  <r>
    <s v="INLAPL-170806-AM-2-27-DI"/>
    <s v="Abraham Mayoral"/>
    <d v="2006-08-17T00:00:00"/>
    <x v="0"/>
    <d v="1899-12-30T12:37:00"/>
    <d v="1899-12-30T12:47:00"/>
    <d v="1899-12-30T00:10:00"/>
    <n v="2"/>
    <n v="2"/>
    <n v="27"/>
    <x v="26"/>
    <x v="2"/>
    <s v="La Plana/Las Cuevas, Isla Natividad Baja California Sur"/>
    <x v="1"/>
    <n v="25.08"/>
    <n v="7.6"/>
    <n v="24.419999999999998"/>
    <n v="7.4"/>
    <n v="25.08"/>
    <n v="7.6"/>
    <n v="24.75"/>
    <n v="7.5"/>
    <n v="27.848220000000001"/>
    <n v="-115.17097"/>
    <n v="32"/>
    <m/>
    <n v="5"/>
    <x v="6"/>
    <n v="2"/>
    <s v="n/a"/>
    <s v="n/d"/>
    <m/>
    <m/>
  </r>
  <r>
    <s v="INLAPL-170806-AR-1-28-DI"/>
    <s v="Alonso Ramirez"/>
    <d v="2006-08-17T00:00:00"/>
    <x v="0"/>
    <d v="1899-12-30T10:20:00"/>
    <d v="1899-12-30T10:26:00"/>
    <d v="1899-12-30T00:06:00"/>
    <n v="2"/>
    <n v="1"/>
    <n v="28"/>
    <x v="27"/>
    <x v="2"/>
    <s v="La Plana/Las Cuevas, Isla Natividad Baja California Sur"/>
    <x v="1"/>
    <n v="55.109999999999992"/>
    <n v="16.7"/>
    <n v="52.8"/>
    <n v="16"/>
    <n v="55.109999999999992"/>
    <n v="16.7"/>
    <n v="53.954999999999998"/>
    <n v="16.350000000000001"/>
    <n v="27.84552"/>
    <n v="-115.165767"/>
    <n v="32"/>
    <m/>
    <n v="5"/>
    <x v="1"/>
    <n v="2"/>
    <s v="n/a"/>
    <n v="240"/>
    <m/>
    <m/>
  </r>
  <r>
    <s v="INLAPL-170806-AR-1-28-DI"/>
    <s v="Alonso Ramirez"/>
    <d v="2006-08-17T00:00:00"/>
    <x v="0"/>
    <d v="1899-12-30T10:20:00"/>
    <d v="1899-12-30T10:26:00"/>
    <d v="1899-12-30T00:06:00"/>
    <n v="2"/>
    <n v="1"/>
    <n v="28"/>
    <x v="27"/>
    <x v="2"/>
    <s v="La Plana/Las Cuevas, Isla Natividad Baja California Sur"/>
    <x v="1"/>
    <n v="55.109999999999992"/>
    <n v="16.7"/>
    <n v="52.8"/>
    <n v="16"/>
    <n v="55.109999999999992"/>
    <n v="16.7"/>
    <n v="53.954999999999998"/>
    <n v="16.350000000000001"/>
    <n v="27.84552"/>
    <n v="-115.165767"/>
    <n v="32"/>
    <m/>
    <n v="5"/>
    <x v="2"/>
    <n v="3"/>
    <s v="n/a"/>
    <n v="240"/>
    <m/>
    <m/>
  </r>
  <r>
    <s v="INLAPL-170806-AR-1-28-DI"/>
    <s v="Alonso Ramirez"/>
    <d v="2006-08-17T00:00:00"/>
    <x v="0"/>
    <d v="1899-12-30T10:20:00"/>
    <d v="1899-12-30T10:26:00"/>
    <d v="1899-12-30T00:06:00"/>
    <n v="2"/>
    <n v="1"/>
    <n v="28"/>
    <x v="27"/>
    <x v="2"/>
    <s v="La Plana/Las Cuevas, Isla Natividad Baja California Sur"/>
    <x v="1"/>
    <n v="55.109999999999992"/>
    <n v="16.7"/>
    <n v="52.8"/>
    <n v="16"/>
    <n v="55.109999999999992"/>
    <n v="16.7"/>
    <n v="53.954999999999998"/>
    <n v="16.350000000000001"/>
    <n v="27.84552"/>
    <n v="-115.165767"/>
    <n v="32"/>
    <m/>
    <n v="5"/>
    <x v="3"/>
    <n v="56"/>
    <n v="27"/>
    <n v="240"/>
    <m/>
    <m/>
  </r>
  <r>
    <s v="INLAPL-170806-AR-1-28-DI"/>
    <s v="Alonso Ramirez"/>
    <d v="2006-08-17T00:00:00"/>
    <x v="0"/>
    <d v="1899-12-30T10:20:00"/>
    <d v="1899-12-30T10:26:00"/>
    <d v="1899-12-30T00:06:00"/>
    <n v="2"/>
    <n v="1"/>
    <n v="28"/>
    <x v="27"/>
    <x v="2"/>
    <s v="La Plana/Las Cuevas, Isla Natividad Baja California Sur"/>
    <x v="1"/>
    <n v="55.109999999999992"/>
    <n v="16.7"/>
    <n v="52.8"/>
    <n v="16"/>
    <n v="55.109999999999992"/>
    <n v="16.7"/>
    <n v="53.954999999999998"/>
    <n v="16.350000000000001"/>
    <n v="27.84552"/>
    <n v="-115.165767"/>
    <n v="32"/>
    <m/>
    <n v="5"/>
    <x v="5"/>
    <n v="3"/>
    <s v="n/a"/>
    <n v="240"/>
    <m/>
    <m/>
  </r>
  <r>
    <s v="INLAPL-170806-AR-2-29-DI"/>
    <s v="Alonso Ramirez"/>
    <d v="2006-08-17T00:00:00"/>
    <x v="0"/>
    <d v="1899-12-30T12:31:00"/>
    <d v="1899-12-30T12:41:00"/>
    <d v="1899-12-30T00:10:00"/>
    <n v="2"/>
    <n v="2"/>
    <n v="29"/>
    <x v="28"/>
    <x v="2"/>
    <s v="La Plana/Las Cuevas, Isla Natividad Baja California Sur"/>
    <x v="1"/>
    <n v="23.099999999999998"/>
    <n v="7"/>
    <n v="25.41"/>
    <n v="7.7"/>
    <n v="25.41"/>
    <n v="7.7"/>
    <n v="24.254999999999999"/>
    <n v="7.35"/>
    <n v="27.848220000000001"/>
    <n v="-115.17097"/>
    <n v="32"/>
    <m/>
    <n v="5"/>
    <x v="0"/>
    <n v="2"/>
    <s v="n/a"/>
    <n v="30"/>
    <m/>
    <m/>
  </r>
  <r>
    <s v="INLAPL-170806-AR-2-29-DI"/>
    <s v="Alonso Ramirez"/>
    <d v="2006-08-17T00:00:00"/>
    <x v="0"/>
    <d v="1899-12-30T12:31:00"/>
    <d v="1899-12-30T12:41:00"/>
    <d v="1899-12-30T00:10:00"/>
    <n v="2"/>
    <n v="2"/>
    <n v="29"/>
    <x v="28"/>
    <x v="2"/>
    <s v="La Plana/Las Cuevas, Isla Natividad Baja California Sur"/>
    <x v="1"/>
    <n v="23.099999999999998"/>
    <n v="7"/>
    <n v="25.41"/>
    <n v="7.7"/>
    <n v="25.41"/>
    <n v="7.7"/>
    <n v="24.254999999999999"/>
    <n v="7.35"/>
    <n v="27.848220000000001"/>
    <n v="-115.17097"/>
    <n v="32"/>
    <m/>
    <n v="5"/>
    <x v="12"/>
    <n v="4"/>
    <s v="n/a"/>
    <n v="30"/>
    <m/>
    <m/>
  </r>
  <r>
    <s v="INLAPL-170806-AR-2-29-DI"/>
    <s v="Alonso Ramirez"/>
    <d v="2006-08-17T00:00:00"/>
    <x v="0"/>
    <d v="1899-12-30T12:31:00"/>
    <d v="1899-12-30T12:41:00"/>
    <d v="1899-12-30T00:10:00"/>
    <n v="2"/>
    <n v="2"/>
    <n v="29"/>
    <x v="28"/>
    <x v="2"/>
    <s v="La Plana/Las Cuevas, Isla Natividad Baja California Sur"/>
    <x v="1"/>
    <n v="23.099999999999998"/>
    <n v="7"/>
    <n v="25.41"/>
    <n v="7.7"/>
    <n v="25.41"/>
    <n v="7.7"/>
    <n v="24.254999999999999"/>
    <n v="7.35"/>
    <n v="27.848220000000001"/>
    <n v="-115.17097"/>
    <n v="32"/>
    <m/>
    <n v="5"/>
    <x v="1"/>
    <n v="15"/>
    <s v="n/a"/>
    <n v="30"/>
    <m/>
    <m/>
  </r>
  <r>
    <s v="INLAPL-170806-AR-2-29-DI"/>
    <s v="Alonso Ramirez"/>
    <d v="2006-08-17T00:00:00"/>
    <x v="0"/>
    <d v="1899-12-30T12:31:00"/>
    <d v="1899-12-30T12:41:00"/>
    <d v="1899-12-30T00:10:00"/>
    <n v="2"/>
    <n v="2"/>
    <n v="29"/>
    <x v="28"/>
    <x v="2"/>
    <s v="La Plana/Las Cuevas, Isla Natividad Baja California Sur"/>
    <x v="1"/>
    <n v="23.099999999999998"/>
    <n v="7"/>
    <n v="25.41"/>
    <n v="7.7"/>
    <n v="25.41"/>
    <n v="7.7"/>
    <n v="24.254999999999999"/>
    <n v="7.35"/>
    <n v="27.848220000000001"/>
    <n v="-115.17097"/>
    <n v="32"/>
    <m/>
    <n v="5"/>
    <x v="8"/>
    <n v="1"/>
    <s v="n/a"/>
    <n v="30"/>
    <m/>
    <m/>
  </r>
  <r>
    <s v="INLAPL-170806-AR-2-29-DI"/>
    <s v="Alonso Ramirez"/>
    <d v="2006-08-17T00:00:00"/>
    <x v="0"/>
    <d v="1899-12-30T12:31:00"/>
    <d v="1899-12-30T12:41:00"/>
    <d v="1899-12-30T00:10:00"/>
    <n v="2"/>
    <n v="2"/>
    <n v="29"/>
    <x v="28"/>
    <x v="2"/>
    <s v="La Plana/Las Cuevas, Isla Natividad Baja California Sur"/>
    <x v="1"/>
    <n v="23.099999999999998"/>
    <n v="7"/>
    <n v="25.41"/>
    <n v="7.7"/>
    <n v="25.41"/>
    <n v="7.7"/>
    <n v="24.254999999999999"/>
    <n v="7.35"/>
    <n v="27.848220000000001"/>
    <n v="-115.17097"/>
    <n v="32"/>
    <m/>
    <n v="5"/>
    <x v="3"/>
    <n v="46"/>
    <s v="n/a"/>
    <n v="30"/>
    <m/>
    <m/>
  </r>
  <r>
    <s v="INLAPL-170806-AR-2-29-DI"/>
    <s v="Alonso Ramirez"/>
    <d v="2006-08-17T00:00:00"/>
    <x v="0"/>
    <d v="1899-12-30T12:31:00"/>
    <d v="1899-12-30T12:41:00"/>
    <d v="1899-12-30T00:10:00"/>
    <n v="2"/>
    <n v="2"/>
    <n v="29"/>
    <x v="28"/>
    <x v="2"/>
    <s v="La Plana/Las Cuevas, Isla Natividad Baja California Sur"/>
    <x v="1"/>
    <n v="23.099999999999998"/>
    <n v="7"/>
    <n v="25.41"/>
    <n v="7.7"/>
    <n v="25.41"/>
    <n v="7.7"/>
    <n v="24.254999999999999"/>
    <n v="7.35"/>
    <n v="27.848220000000001"/>
    <n v="-115.17097"/>
    <n v="32"/>
    <m/>
    <n v="5"/>
    <x v="4"/>
    <n v="6"/>
    <s v="n/a"/>
    <n v="30"/>
    <m/>
    <m/>
  </r>
  <r>
    <s v="INLAPL-170806-AR-2-29-DI"/>
    <s v="Alonso Ramirez"/>
    <d v="2006-08-17T00:00:00"/>
    <x v="0"/>
    <d v="1899-12-30T12:31:00"/>
    <d v="1899-12-30T12:41:00"/>
    <d v="1899-12-30T00:10:00"/>
    <n v="2"/>
    <n v="2"/>
    <n v="29"/>
    <x v="28"/>
    <x v="2"/>
    <s v="La Plana/Las Cuevas, Isla Natividad Baja California Sur"/>
    <x v="1"/>
    <n v="23.099999999999998"/>
    <n v="7"/>
    <n v="25.41"/>
    <n v="7.7"/>
    <n v="25.41"/>
    <n v="7.7"/>
    <n v="24.254999999999999"/>
    <n v="7.35"/>
    <n v="27.848220000000001"/>
    <n v="-115.17097"/>
    <n v="32"/>
    <m/>
    <n v="5"/>
    <x v="11"/>
    <n v="22"/>
    <s v="n/a"/>
    <n v="30"/>
    <m/>
    <m/>
  </r>
  <r>
    <s v="INLAPL-170806-AR-2-29-DI"/>
    <s v="Alonso Ramirez"/>
    <d v="2006-08-17T00:00:00"/>
    <x v="0"/>
    <d v="1899-12-30T12:31:00"/>
    <d v="1899-12-30T12:41:00"/>
    <d v="1899-12-30T00:10:00"/>
    <n v="2"/>
    <n v="2"/>
    <n v="29"/>
    <x v="28"/>
    <x v="2"/>
    <s v="La Plana/Las Cuevas, Isla Natividad Baja California Sur"/>
    <x v="1"/>
    <n v="23.099999999999998"/>
    <n v="7"/>
    <n v="25.41"/>
    <n v="7.7"/>
    <n v="25.41"/>
    <n v="7.7"/>
    <n v="24.254999999999999"/>
    <n v="7.35"/>
    <n v="27.848220000000001"/>
    <n v="-115.17097"/>
    <n v="32"/>
    <m/>
    <n v="5"/>
    <x v="5"/>
    <n v="4"/>
    <s v="n/a"/>
    <n v="30"/>
    <m/>
    <m/>
  </r>
  <r>
    <s v="INLAPL-170806-AR-2-29-DI"/>
    <s v="Alonso Ramirez"/>
    <d v="2006-08-17T00:00:00"/>
    <x v="0"/>
    <d v="1899-12-30T12:31:00"/>
    <d v="1899-12-30T12:41:00"/>
    <d v="1899-12-30T00:10:00"/>
    <n v="2"/>
    <n v="2"/>
    <n v="29"/>
    <x v="28"/>
    <x v="2"/>
    <s v="La Plana/Las Cuevas, Isla Natividad Baja California Sur"/>
    <x v="1"/>
    <n v="23.099999999999998"/>
    <n v="7"/>
    <n v="25.41"/>
    <n v="7.7"/>
    <n v="25.41"/>
    <n v="7.7"/>
    <n v="24.254999999999999"/>
    <n v="7.35"/>
    <n v="27.848220000000001"/>
    <n v="-115.17097"/>
    <n v="32"/>
    <m/>
    <n v="5"/>
    <x v="6"/>
    <n v="2"/>
    <s v="n/a"/>
    <n v="30"/>
    <m/>
    <m/>
  </r>
  <r>
    <s v="INLAPL-170806-AG-1-30-DI"/>
    <s v="Alonso Grosso"/>
    <d v="2006-08-17T00:00:00"/>
    <x v="0"/>
    <d v="1899-12-30T10:16:00"/>
    <d v="1899-12-30T10:21:00"/>
    <d v="1899-12-30T00:05:00"/>
    <n v="2"/>
    <n v="1"/>
    <n v="30"/>
    <x v="29"/>
    <x v="2"/>
    <s v="La Plana/Las Cuevas, Isla Natividad Baja California Sur"/>
    <x v="1"/>
    <n v="49.5"/>
    <n v="15"/>
    <n v="52.14"/>
    <n v="15.8"/>
    <n v="52.14"/>
    <n v="15.8"/>
    <n v="50.82"/>
    <n v="15.4"/>
    <n v="27.84552"/>
    <n v="-115.16576000000001"/>
    <n v="32"/>
    <m/>
    <n v="6"/>
    <x v="1"/>
    <n v="4"/>
    <s v="n/a"/>
    <n v="30"/>
    <m/>
    <m/>
  </r>
  <r>
    <s v="INLAPL-170806-AG-1-30-DI"/>
    <s v="Alonso Grosso"/>
    <d v="2006-08-17T00:00:00"/>
    <x v="0"/>
    <d v="1899-12-30T10:16:00"/>
    <d v="1899-12-30T10:21:00"/>
    <d v="1899-12-30T00:05:00"/>
    <n v="2"/>
    <n v="1"/>
    <n v="30"/>
    <x v="29"/>
    <x v="2"/>
    <s v="La Plana/Las Cuevas, Isla Natividad Baja California Sur"/>
    <x v="1"/>
    <n v="49.5"/>
    <n v="15"/>
    <n v="52.14"/>
    <n v="15.8"/>
    <n v="52.14"/>
    <n v="15.8"/>
    <n v="50.82"/>
    <n v="15.4"/>
    <n v="27.84552"/>
    <n v="-115.16576000000001"/>
    <n v="32"/>
    <m/>
    <n v="6"/>
    <x v="3"/>
    <n v="40"/>
    <s v="n/a"/>
    <n v="240"/>
    <m/>
    <m/>
  </r>
  <r>
    <s v="INLAPL-170806-AG-1-30-DI"/>
    <s v="Alonso Grosso"/>
    <d v="2006-08-17T00:00:00"/>
    <x v="0"/>
    <d v="1899-12-30T10:16:00"/>
    <d v="1899-12-30T10:21:00"/>
    <d v="1899-12-30T00:05:00"/>
    <n v="2"/>
    <n v="1"/>
    <n v="30"/>
    <x v="29"/>
    <x v="2"/>
    <s v="La Plana/Las Cuevas, Isla Natividad Baja California Sur"/>
    <x v="1"/>
    <n v="49.5"/>
    <n v="15"/>
    <n v="52.14"/>
    <n v="15.8"/>
    <n v="52.14"/>
    <n v="15.8"/>
    <n v="50.82"/>
    <n v="15.4"/>
    <n v="27.84552"/>
    <n v="-115.16576000000001"/>
    <n v="32"/>
    <m/>
    <n v="6"/>
    <x v="4"/>
    <n v="3"/>
    <s v="n/a"/>
    <n v="240"/>
    <m/>
    <m/>
  </r>
  <r>
    <s v="INLAPL-170806-AG-1-30-DI"/>
    <s v="Alonso Grosso"/>
    <d v="2006-08-17T00:00:00"/>
    <x v="0"/>
    <d v="1899-12-30T10:16:00"/>
    <d v="1899-12-30T10:21:00"/>
    <d v="1899-12-30T00:05:00"/>
    <n v="2"/>
    <n v="1"/>
    <n v="30"/>
    <x v="29"/>
    <x v="2"/>
    <s v="La Plana/Las Cuevas, Isla Natividad Baja California Sur"/>
    <x v="1"/>
    <n v="49.5"/>
    <n v="15"/>
    <n v="52.14"/>
    <n v="15.8"/>
    <n v="52.14"/>
    <n v="15.8"/>
    <n v="50.82"/>
    <n v="15.4"/>
    <n v="27.84552"/>
    <n v="-115.16576000000001"/>
    <n v="32"/>
    <m/>
    <n v="6"/>
    <x v="9"/>
    <n v="3"/>
    <s v="n/a"/>
    <n v="240"/>
    <m/>
    <m/>
  </r>
  <r>
    <s v="INLAPL-170806-AG-1-30-DI"/>
    <s v="Alonso Grosso"/>
    <d v="2006-08-17T00:00:00"/>
    <x v="0"/>
    <d v="1899-12-30T10:16:00"/>
    <d v="1899-12-30T10:21:00"/>
    <d v="1899-12-30T00:05:00"/>
    <n v="2"/>
    <n v="1"/>
    <n v="30"/>
    <x v="29"/>
    <x v="2"/>
    <s v="La Plana/Las Cuevas, Isla Natividad Baja California Sur"/>
    <x v="1"/>
    <n v="49.5"/>
    <n v="15"/>
    <n v="52.14"/>
    <n v="15.8"/>
    <n v="52.14"/>
    <n v="15.8"/>
    <n v="50.82"/>
    <n v="15.4"/>
    <n v="27.84552"/>
    <n v="-115.16576000000001"/>
    <n v="32"/>
    <m/>
    <n v="6"/>
    <x v="5"/>
    <n v="1"/>
    <s v="n/a"/>
    <n v="240"/>
    <m/>
    <m/>
  </r>
  <r>
    <s v="INLAPL-170806-AG-1-30-DI"/>
    <s v="Alonso Grosso"/>
    <d v="2006-08-17T00:00:00"/>
    <x v="0"/>
    <d v="1899-12-30T10:16:00"/>
    <d v="1899-12-30T10:21:00"/>
    <d v="1899-12-30T00:05:00"/>
    <n v="2"/>
    <n v="1"/>
    <n v="30"/>
    <x v="29"/>
    <x v="2"/>
    <s v="La Plana/Las Cuevas, Isla Natividad Baja California Sur"/>
    <x v="1"/>
    <n v="49.5"/>
    <n v="15"/>
    <n v="52.14"/>
    <n v="15.8"/>
    <n v="52.14"/>
    <n v="15.8"/>
    <n v="50.82"/>
    <n v="15.4"/>
    <n v="27.84552"/>
    <n v="-115.16576000000001"/>
    <n v="32"/>
    <m/>
    <n v="6"/>
    <x v="10"/>
    <n v="1"/>
    <s v="n/a"/>
    <n v="240"/>
    <m/>
    <m/>
  </r>
  <r>
    <s v="INLAPL-170806-AG-2-31-DI"/>
    <s v="Alonso Grosso"/>
    <d v="2006-08-17T00:00:00"/>
    <x v="0"/>
    <d v="1899-12-30T12:25:00"/>
    <d v="1899-12-30T12:31:00"/>
    <d v="1899-12-30T00:06:00"/>
    <n v="2"/>
    <n v="2"/>
    <n v="31"/>
    <x v="30"/>
    <x v="2"/>
    <s v="La Plana/Las Cuevas, Isla Natividad Baja California Sur"/>
    <x v="1"/>
    <n v="20.79"/>
    <n v="6.3"/>
    <n v="23.759999999999998"/>
    <n v="7.2"/>
    <n v="23.759999999999998"/>
    <n v="7.2"/>
    <n v="22.274999999999999"/>
    <n v="6.75"/>
    <n v="27.848210000000002"/>
    <n v="-115.17097"/>
    <n v="32"/>
    <m/>
    <n v="6"/>
    <x v="0"/>
    <n v="3"/>
    <s v="n/a"/>
    <n v="30"/>
    <m/>
    <m/>
  </r>
  <r>
    <s v="INLAPL-170806-AG-2-31-DI"/>
    <s v="Alonso Grosso"/>
    <d v="2006-08-17T00:00:00"/>
    <x v="0"/>
    <d v="1899-12-30T12:25:00"/>
    <d v="1899-12-30T12:31:00"/>
    <d v="1899-12-30T00:06:00"/>
    <n v="2"/>
    <n v="2"/>
    <n v="31"/>
    <x v="30"/>
    <x v="2"/>
    <s v="La Plana/Las Cuevas, Isla Natividad Baja California Sur"/>
    <x v="1"/>
    <n v="20.79"/>
    <n v="6.3"/>
    <n v="23.759999999999998"/>
    <n v="7.2"/>
    <n v="23.759999999999998"/>
    <n v="7.2"/>
    <n v="22.274999999999999"/>
    <n v="6.75"/>
    <n v="27.848210000000002"/>
    <n v="-115.17097"/>
    <n v="32"/>
    <m/>
    <n v="6"/>
    <x v="1"/>
    <n v="11"/>
    <s v="n/a"/>
    <n v="30"/>
    <m/>
    <m/>
  </r>
  <r>
    <s v="INLAPL-170806-AG-2-31-DI"/>
    <s v="Alonso Grosso"/>
    <d v="2006-08-17T00:00:00"/>
    <x v="0"/>
    <d v="1899-12-30T12:25:00"/>
    <d v="1899-12-30T12:31:00"/>
    <d v="1899-12-30T00:06:00"/>
    <n v="2"/>
    <n v="2"/>
    <n v="31"/>
    <x v="30"/>
    <x v="2"/>
    <s v="La Plana/Las Cuevas, Isla Natividad Baja California Sur"/>
    <x v="1"/>
    <n v="20.79"/>
    <n v="6.3"/>
    <n v="23.759999999999998"/>
    <n v="7.2"/>
    <n v="23.759999999999998"/>
    <n v="7.2"/>
    <n v="22.274999999999999"/>
    <n v="6.75"/>
    <n v="27.848210000000002"/>
    <n v="-115.17097"/>
    <n v="32"/>
    <m/>
    <n v="6"/>
    <x v="7"/>
    <n v="49"/>
    <s v="n/a"/>
    <n v="30"/>
    <m/>
    <m/>
  </r>
  <r>
    <s v="INLAPL-170806-AG-2-31-DI"/>
    <s v="Alonso Grosso"/>
    <d v="2006-08-17T00:00:00"/>
    <x v="0"/>
    <d v="1899-12-30T12:25:00"/>
    <d v="1899-12-30T12:31:00"/>
    <d v="1899-12-30T00:06:00"/>
    <n v="2"/>
    <n v="2"/>
    <n v="31"/>
    <x v="30"/>
    <x v="2"/>
    <s v="La Plana/Las Cuevas, Isla Natividad Baja California Sur"/>
    <x v="1"/>
    <n v="20.79"/>
    <n v="6.3"/>
    <n v="23.759999999999998"/>
    <n v="7.2"/>
    <n v="23.759999999999998"/>
    <n v="7.2"/>
    <n v="22.274999999999999"/>
    <n v="6.75"/>
    <n v="27.848210000000002"/>
    <n v="-115.17097"/>
    <n v="32"/>
    <m/>
    <n v="6"/>
    <x v="4"/>
    <n v="3"/>
    <s v="n/a"/>
    <n v="30"/>
    <m/>
    <m/>
  </r>
  <r>
    <s v="INLAPL-170806-AG-2-31-DI"/>
    <s v="Alonso Grosso"/>
    <d v="2006-08-17T00:00:00"/>
    <x v="0"/>
    <d v="1899-12-30T12:25:00"/>
    <d v="1899-12-30T12:31:00"/>
    <d v="1899-12-30T00:06:00"/>
    <n v="2"/>
    <n v="2"/>
    <n v="31"/>
    <x v="30"/>
    <x v="2"/>
    <s v="La Plana/Las Cuevas, Isla Natividad Baja California Sur"/>
    <x v="1"/>
    <n v="20.79"/>
    <n v="6.3"/>
    <n v="23.759999999999998"/>
    <n v="7.2"/>
    <n v="23.759999999999998"/>
    <n v="7.2"/>
    <n v="22.274999999999999"/>
    <n v="6.75"/>
    <n v="27.848210000000002"/>
    <n v="-115.17097"/>
    <n v="32"/>
    <m/>
    <n v="6"/>
    <x v="5"/>
    <n v="1"/>
    <s v="n/a"/>
    <n v="30"/>
    <m/>
    <m/>
  </r>
  <r>
    <s v="INLAPL-170806-AG-2-31-DI"/>
    <s v="Alonso Grosso"/>
    <d v="2006-08-17T00:00:00"/>
    <x v="0"/>
    <d v="1899-12-30T12:25:00"/>
    <d v="1899-12-30T12:31:00"/>
    <d v="1899-12-30T00:06:00"/>
    <n v="2"/>
    <n v="2"/>
    <n v="31"/>
    <x v="30"/>
    <x v="2"/>
    <s v="La Plana/Las Cuevas, Isla Natividad Baja California Sur"/>
    <x v="1"/>
    <n v="20.79"/>
    <n v="6.3"/>
    <n v="23.759999999999998"/>
    <n v="7.2"/>
    <n v="23.759999999999998"/>
    <n v="7.2"/>
    <n v="22.274999999999999"/>
    <n v="6.75"/>
    <n v="27.848210000000002"/>
    <n v="-115.17097"/>
    <n v="32"/>
    <m/>
    <n v="6"/>
    <x v="10"/>
    <n v="1"/>
    <s v="n/a"/>
    <n v="30"/>
    <m/>
    <m/>
  </r>
  <r>
    <s v="INPUPR-190806-AM-1-1-DI"/>
    <s v="Abraham Mayoral"/>
    <d v="2006-08-19T00:00:00"/>
    <x v="0"/>
    <d v="1899-12-30T11:08:00"/>
    <d v="1899-12-30T11:16:00"/>
    <d v="1899-12-30T00:08:00"/>
    <n v="2"/>
    <n v="1"/>
    <n v="1"/>
    <x v="0"/>
    <x v="3"/>
    <s v="Punta Prieta, Isla Natividad Baja California Sur"/>
    <x v="1"/>
    <n v="61.38"/>
    <n v="18.600000000000001"/>
    <n v="52.47"/>
    <n v="15.9"/>
    <n v="61.38"/>
    <n v="18.600000000000001"/>
    <n v="56.924999999999997"/>
    <n v="17.25"/>
    <n v="27.89218"/>
    <n v="-115.19067"/>
    <n v="57.2"/>
    <n v="14"/>
    <n v="8"/>
    <x v="0"/>
    <n v="1"/>
    <s v="n/a"/>
    <s v="n/d"/>
    <m/>
    <m/>
  </r>
  <r>
    <s v="INPUPR-190806-AM-1-1-DI"/>
    <s v="Abraham Mayoral"/>
    <d v="2006-08-19T00:00:00"/>
    <x v="0"/>
    <d v="1899-12-30T11:08:00"/>
    <d v="1899-12-30T11:16:00"/>
    <d v="1899-12-30T00:08:00"/>
    <n v="2"/>
    <n v="1"/>
    <n v="1"/>
    <x v="0"/>
    <x v="3"/>
    <s v="Punta Prieta, Isla Natividad Baja California Sur"/>
    <x v="1"/>
    <n v="61.38"/>
    <n v="18.600000000000001"/>
    <n v="52.47"/>
    <n v="15.9"/>
    <n v="61.38"/>
    <n v="18.600000000000001"/>
    <n v="56.924999999999997"/>
    <n v="17.25"/>
    <n v="27.89218"/>
    <n v="-115.19067"/>
    <n v="57.2"/>
    <n v="14"/>
    <n v="8"/>
    <x v="1"/>
    <n v="6"/>
    <s v="n/a"/>
    <s v="n/d"/>
    <m/>
    <m/>
  </r>
  <r>
    <s v="INPUPR-190806-AM-1-1-DI"/>
    <s v="Abraham Mayoral"/>
    <d v="2006-08-19T00:00:00"/>
    <x v="0"/>
    <d v="1899-12-30T11:08:00"/>
    <d v="1899-12-30T11:16:00"/>
    <d v="1899-12-30T00:08:00"/>
    <n v="2"/>
    <n v="1"/>
    <n v="1"/>
    <x v="0"/>
    <x v="3"/>
    <s v="Punta Prieta, Isla Natividad Baja California Sur"/>
    <x v="1"/>
    <n v="61.38"/>
    <n v="18.600000000000001"/>
    <n v="52.47"/>
    <n v="15.9"/>
    <n v="61.38"/>
    <n v="18.600000000000001"/>
    <n v="56.924999999999997"/>
    <n v="17.25"/>
    <n v="27.89218"/>
    <n v="-115.19067"/>
    <n v="57.2"/>
    <n v="14"/>
    <n v="8"/>
    <x v="2"/>
    <n v="2"/>
    <s v="n/a"/>
    <s v="n/d"/>
    <m/>
    <m/>
  </r>
  <r>
    <s v="INPUPR-190806-AM-1-1-DI"/>
    <s v="Abraham Mayoral"/>
    <d v="2006-08-19T00:00:00"/>
    <x v="0"/>
    <d v="1899-12-30T11:08:00"/>
    <d v="1899-12-30T11:16:00"/>
    <d v="1899-12-30T00:08:00"/>
    <n v="2"/>
    <n v="1"/>
    <n v="1"/>
    <x v="0"/>
    <x v="3"/>
    <s v="Punta Prieta, Isla Natividad Baja California Sur"/>
    <x v="1"/>
    <n v="61.38"/>
    <n v="18.600000000000001"/>
    <n v="52.47"/>
    <n v="15.9"/>
    <n v="61.38"/>
    <n v="18.600000000000001"/>
    <n v="56.924999999999997"/>
    <n v="17.25"/>
    <n v="27.89218"/>
    <n v="-115.19067"/>
    <n v="57.2"/>
    <n v="14"/>
    <n v="8"/>
    <x v="3"/>
    <n v="32"/>
    <s v="n/a"/>
    <s v="n/d"/>
    <m/>
    <m/>
  </r>
  <r>
    <s v="INPUPR-190806-AM-1-1-DI"/>
    <s v="Abraham Mayoral"/>
    <d v="2006-08-19T00:00:00"/>
    <x v="0"/>
    <d v="1899-12-30T11:08:00"/>
    <d v="1899-12-30T11:16:00"/>
    <d v="1899-12-30T00:08:00"/>
    <n v="2"/>
    <n v="1"/>
    <n v="1"/>
    <x v="0"/>
    <x v="3"/>
    <s v="Punta Prieta, Isla Natividad Baja California Sur"/>
    <x v="1"/>
    <n v="61.38"/>
    <n v="18.600000000000001"/>
    <n v="52.47"/>
    <n v="15.9"/>
    <n v="61.38"/>
    <n v="18.600000000000001"/>
    <n v="56.924999999999997"/>
    <n v="17.25"/>
    <n v="27.89218"/>
    <n v="-115.19067"/>
    <n v="57.2"/>
    <n v="14"/>
    <n v="8"/>
    <x v="7"/>
    <n v="1"/>
    <s v="n/a"/>
    <s v="n/d"/>
    <m/>
    <m/>
  </r>
  <r>
    <s v="INPUPR-190806-AM-1-1-DI"/>
    <s v="Abraham Mayoral"/>
    <d v="2006-08-19T00:00:00"/>
    <x v="0"/>
    <d v="1899-12-30T11:08:00"/>
    <d v="1899-12-30T11:16:00"/>
    <d v="1899-12-30T00:08:00"/>
    <n v="2"/>
    <n v="1"/>
    <n v="1"/>
    <x v="0"/>
    <x v="3"/>
    <s v="Punta Prieta, Isla Natividad Baja California Sur"/>
    <x v="1"/>
    <n v="61.38"/>
    <n v="18.600000000000001"/>
    <n v="52.47"/>
    <n v="15.9"/>
    <n v="61.38"/>
    <n v="18.600000000000001"/>
    <n v="56.924999999999997"/>
    <n v="17.25"/>
    <n v="27.89218"/>
    <n v="-115.19067"/>
    <n v="57.2"/>
    <n v="14"/>
    <n v="8"/>
    <x v="11"/>
    <n v="1"/>
    <s v="n/a"/>
    <s v="n/d"/>
    <m/>
    <m/>
  </r>
  <r>
    <s v="INPUPR-190806-AM-1-1-DI"/>
    <s v="Abraham Mayoral"/>
    <d v="2006-08-19T00:00:00"/>
    <x v="0"/>
    <d v="1899-12-30T11:08:00"/>
    <d v="1899-12-30T11:16:00"/>
    <d v="1899-12-30T00:08:00"/>
    <n v="2"/>
    <n v="1"/>
    <n v="1"/>
    <x v="0"/>
    <x v="3"/>
    <s v="Punta Prieta, Isla Natividad Baja California Sur"/>
    <x v="1"/>
    <n v="61.38"/>
    <n v="18.600000000000001"/>
    <n v="52.47"/>
    <n v="15.9"/>
    <n v="61.38"/>
    <n v="18.600000000000001"/>
    <n v="56.924999999999997"/>
    <n v="17.25"/>
    <n v="27.89218"/>
    <n v="-115.19067"/>
    <n v="57.2"/>
    <n v="14"/>
    <n v="8"/>
    <x v="10"/>
    <n v="9"/>
    <s v="n/a"/>
    <s v="n/d"/>
    <m/>
    <m/>
  </r>
  <r>
    <s v="INPUPR-190806-AM-2-2-DI"/>
    <s v="Abraham Mayoral"/>
    <d v="2006-08-19T00:00:00"/>
    <x v="0"/>
    <d v="1899-12-30T13:36:00"/>
    <d v="1899-12-30T13:48:00"/>
    <d v="1899-12-30T00:12:00"/>
    <n v="2"/>
    <n v="2"/>
    <n v="2"/>
    <x v="1"/>
    <x v="3"/>
    <s v="Punta Prieta, Isla Natividad Baja California Sur"/>
    <x v="1"/>
    <n v="35.64"/>
    <n v="10.8"/>
    <n v="28.38"/>
    <n v="8.6"/>
    <n v="35.64"/>
    <n v="10.8"/>
    <n v="32.01"/>
    <n v="9.6999999999999993"/>
    <n v="27.888369999999998"/>
    <n v="-115.19248"/>
    <n v="62.6"/>
    <n v="17"/>
    <n v="8"/>
    <x v="0"/>
    <n v="6"/>
    <s v="n/a"/>
    <s v="n/d"/>
    <m/>
    <m/>
  </r>
  <r>
    <s v="INPUPR-190806-AM-2-2-DI"/>
    <s v="Abraham Mayoral"/>
    <d v="2006-08-19T00:00:00"/>
    <x v="0"/>
    <d v="1899-12-30T13:36:00"/>
    <d v="1899-12-30T13:48:00"/>
    <d v="1899-12-30T00:12:00"/>
    <n v="2"/>
    <n v="2"/>
    <n v="2"/>
    <x v="1"/>
    <x v="3"/>
    <s v="Punta Prieta, Isla Natividad Baja California Sur"/>
    <x v="1"/>
    <n v="35.64"/>
    <n v="10.8"/>
    <n v="28.38"/>
    <n v="8.6"/>
    <n v="35.64"/>
    <n v="10.8"/>
    <n v="32.01"/>
    <n v="9.6999999999999993"/>
    <n v="27.888369999999998"/>
    <n v="-115.19248"/>
    <n v="62.6"/>
    <n v="17"/>
    <n v="8"/>
    <x v="1"/>
    <n v="20"/>
    <s v="n/a"/>
    <s v="n/d"/>
    <m/>
    <m/>
  </r>
  <r>
    <s v="INPUPR-190806-AM-2-2-DI"/>
    <s v="Abraham Mayoral"/>
    <d v="2006-08-19T00:00:00"/>
    <x v="0"/>
    <d v="1899-12-30T13:36:00"/>
    <d v="1899-12-30T13:48:00"/>
    <d v="1899-12-30T00:12:00"/>
    <n v="2"/>
    <n v="2"/>
    <n v="2"/>
    <x v="1"/>
    <x v="3"/>
    <s v="Punta Prieta, Isla Natividad Baja California Sur"/>
    <x v="1"/>
    <n v="35.64"/>
    <n v="10.8"/>
    <n v="28.38"/>
    <n v="8.6"/>
    <n v="35.64"/>
    <n v="10.8"/>
    <n v="32.01"/>
    <n v="9.6999999999999993"/>
    <n v="27.888369999999998"/>
    <n v="-115.19248"/>
    <n v="62.6"/>
    <n v="17"/>
    <n v="8"/>
    <x v="3"/>
    <n v="49"/>
    <s v="n/a"/>
    <s v="n/d"/>
    <m/>
    <m/>
  </r>
  <r>
    <s v="INPUPR-190806-AM-2-2-DI"/>
    <s v="Abraham Mayoral"/>
    <d v="2006-08-19T00:00:00"/>
    <x v="0"/>
    <d v="1899-12-30T13:36:00"/>
    <d v="1899-12-30T13:48:00"/>
    <d v="1899-12-30T00:12:00"/>
    <n v="2"/>
    <n v="2"/>
    <n v="2"/>
    <x v="1"/>
    <x v="3"/>
    <s v="Punta Prieta, Isla Natividad Baja California Sur"/>
    <x v="1"/>
    <n v="35.64"/>
    <n v="10.8"/>
    <n v="28.38"/>
    <n v="8.6"/>
    <n v="35.64"/>
    <n v="10.8"/>
    <n v="32.01"/>
    <n v="9.6999999999999993"/>
    <n v="27.888369999999998"/>
    <n v="-115.19248"/>
    <n v="62.6"/>
    <n v="17"/>
    <n v="8"/>
    <x v="4"/>
    <n v="2"/>
    <s v="n/a"/>
    <s v="n/d"/>
    <m/>
    <m/>
  </r>
  <r>
    <s v="INPUPR-190806-AM-2-2-DI"/>
    <s v="Abraham Mayoral"/>
    <d v="2006-08-19T00:00:00"/>
    <x v="0"/>
    <d v="1899-12-30T13:36:00"/>
    <d v="1899-12-30T13:48:00"/>
    <d v="1899-12-30T00:12:00"/>
    <n v="2"/>
    <n v="2"/>
    <n v="2"/>
    <x v="1"/>
    <x v="3"/>
    <s v="Punta Prieta, Isla Natividad Baja California Sur"/>
    <x v="1"/>
    <n v="35.64"/>
    <n v="10.8"/>
    <n v="28.38"/>
    <n v="8.6"/>
    <n v="35.64"/>
    <n v="10.8"/>
    <n v="32.01"/>
    <n v="9.6999999999999993"/>
    <n v="27.888369999999998"/>
    <n v="-115.19248"/>
    <n v="62.6"/>
    <n v="17"/>
    <n v="8"/>
    <x v="5"/>
    <n v="1"/>
    <s v="n/a"/>
    <s v="n/d"/>
    <m/>
    <m/>
  </r>
  <r>
    <s v="INPUPR-190806-AM-2-2-DI"/>
    <s v="Abraham Mayoral"/>
    <d v="2006-08-19T00:00:00"/>
    <x v="0"/>
    <d v="1899-12-30T13:36:00"/>
    <d v="1899-12-30T13:48:00"/>
    <d v="1899-12-30T00:12:00"/>
    <n v="2"/>
    <n v="2"/>
    <n v="2"/>
    <x v="1"/>
    <x v="3"/>
    <s v="Punta Prieta, Isla Natividad Baja California Sur"/>
    <x v="1"/>
    <n v="35.64"/>
    <n v="10.8"/>
    <n v="28.38"/>
    <n v="8.6"/>
    <n v="35.64"/>
    <n v="10.8"/>
    <n v="32.01"/>
    <n v="9.6999999999999993"/>
    <n v="27.888369999999998"/>
    <n v="-115.19248"/>
    <n v="62.6"/>
    <n v="17"/>
    <n v="8"/>
    <x v="10"/>
    <n v="11"/>
    <s v="n/a"/>
    <s v="n/d"/>
    <m/>
    <m/>
  </r>
  <r>
    <s v="INPUPR-190806-AR-1-3-DI"/>
    <s v="Alonso Ramirez"/>
    <d v="2006-08-19T00:00:00"/>
    <x v="0"/>
    <d v="1899-12-30T11:03:00"/>
    <d v="1899-12-30T11:07:00"/>
    <d v="1899-12-30T00:04:00"/>
    <n v="2"/>
    <n v="1"/>
    <n v="3"/>
    <x v="2"/>
    <x v="3"/>
    <s v="Punta Prieta, Isla Natividad Baja California Sur"/>
    <x v="1"/>
    <n v="59.730000000000004"/>
    <n v="18.100000000000001"/>
    <n v="54.11999999999999"/>
    <n v="16.399999999999999"/>
    <n v="59.730000000000004"/>
    <n v="18.100000000000001"/>
    <n v="56.924999999999997"/>
    <n v="17.25"/>
    <n v="27.89218"/>
    <n v="-115.19067"/>
    <n v="57.2"/>
    <n v="14"/>
    <n v="8"/>
    <x v="0"/>
    <n v="1"/>
    <s v="n/a"/>
    <n v="210"/>
    <m/>
    <m/>
  </r>
  <r>
    <s v="INPUPR-190806-AR-1-3-DI"/>
    <s v="Alonso Ramirez"/>
    <d v="2006-08-19T00:00:00"/>
    <x v="0"/>
    <d v="1899-12-30T11:03:00"/>
    <d v="1899-12-30T11:07:00"/>
    <d v="1899-12-30T00:04:00"/>
    <n v="2"/>
    <n v="1"/>
    <n v="3"/>
    <x v="2"/>
    <x v="3"/>
    <s v="Punta Prieta, Isla Natividad Baja California Sur"/>
    <x v="1"/>
    <n v="59.730000000000004"/>
    <n v="18.100000000000001"/>
    <n v="54.11999999999999"/>
    <n v="16.399999999999999"/>
    <n v="59.730000000000004"/>
    <n v="18.100000000000001"/>
    <n v="56.924999999999997"/>
    <n v="17.25"/>
    <n v="27.89218"/>
    <n v="-115.19067"/>
    <n v="57.2"/>
    <n v="14"/>
    <n v="8"/>
    <x v="1"/>
    <n v="13"/>
    <s v="n/a"/>
    <n v="210"/>
    <m/>
    <m/>
  </r>
  <r>
    <s v="INPUPR-190806-AR-1-3-DI"/>
    <s v="Alonso Ramirez"/>
    <d v="2006-08-19T00:00:00"/>
    <x v="0"/>
    <d v="1899-12-30T11:03:00"/>
    <d v="1899-12-30T11:07:00"/>
    <d v="1899-12-30T00:04:00"/>
    <n v="2"/>
    <n v="1"/>
    <n v="3"/>
    <x v="2"/>
    <x v="3"/>
    <s v="Punta Prieta, Isla Natividad Baja California Sur"/>
    <x v="1"/>
    <n v="59.730000000000004"/>
    <n v="18.100000000000001"/>
    <n v="54.11999999999999"/>
    <n v="16.399999999999999"/>
    <n v="59.730000000000004"/>
    <n v="18.100000000000001"/>
    <n v="56.924999999999997"/>
    <n v="17.25"/>
    <n v="27.89218"/>
    <n v="-115.19067"/>
    <n v="57.2"/>
    <n v="14"/>
    <n v="8"/>
    <x v="3"/>
    <n v="16"/>
    <s v="n/a"/>
    <n v="210"/>
    <m/>
    <m/>
  </r>
  <r>
    <s v="INPUPR-190806-AR-1-3-DI"/>
    <s v="Alonso Ramirez"/>
    <d v="2006-08-19T00:00:00"/>
    <x v="0"/>
    <d v="1899-12-30T11:03:00"/>
    <d v="1899-12-30T11:07:00"/>
    <d v="1899-12-30T00:04:00"/>
    <n v="2"/>
    <n v="1"/>
    <n v="3"/>
    <x v="2"/>
    <x v="3"/>
    <s v="Punta Prieta, Isla Natividad Baja California Sur"/>
    <x v="1"/>
    <n v="59.730000000000004"/>
    <n v="18.100000000000001"/>
    <n v="54.11999999999999"/>
    <n v="16.399999999999999"/>
    <n v="59.730000000000004"/>
    <n v="18.100000000000001"/>
    <n v="56.924999999999997"/>
    <n v="17.25"/>
    <n v="27.89218"/>
    <n v="-115.19067"/>
    <n v="57.2"/>
    <n v="14"/>
    <n v="8"/>
    <x v="7"/>
    <n v="4"/>
    <s v="n/a"/>
    <n v="210"/>
    <m/>
    <m/>
  </r>
  <r>
    <s v="INPUPR-190806-AR-1-3-DI"/>
    <s v="Alonso Ramirez"/>
    <d v="2006-08-19T00:00:00"/>
    <x v="0"/>
    <d v="1899-12-30T11:03:00"/>
    <d v="1899-12-30T11:07:00"/>
    <d v="1899-12-30T00:04:00"/>
    <n v="2"/>
    <n v="1"/>
    <n v="3"/>
    <x v="2"/>
    <x v="3"/>
    <s v="Punta Prieta, Isla Natividad Baja California Sur"/>
    <x v="1"/>
    <n v="59.730000000000004"/>
    <n v="18.100000000000001"/>
    <n v="54.11999999999999"/>
    <n v="16.399999999999999"/>
    <n v="59.730000000000004"/>
    <n v="18.100000000000001"/>
    <n v="56.924999999999997"/>
    <n v="17.25"/>
    <n v="27.89218"/>
    <n v="-115.19067"/>
    <n v="57.2"/>
    <n v="14"/>
    <n v="8"/>
    <x v="14"/>
    <n v="4"/>
    <s v="n/a"/>
    <n v="210"/>
    <m/>
    <m/>
  </r>
  <r>
    <s v="INPUPR-190806-AR-1-3-DI"/>
    <s v="Alonso Ramirez"/>
    <d v="2006-08-19T00:00:00"/>
    <x v="0"/>
    <d v="1899-12-30T11:03:00"/>
    <d v="1899-12-30T11:07:00"/>
    <d v="1899-12-30T00:04:00"/>
    <n v="2"/>
    <n v="1"/>
    <n v="3"/>
    <x v="2"/>
    <x v="3"/>
    <s v="Punta Prieta, Isla Natividad Baja California Sur"/>
    <x v="1"/>
    <n v="59.730000000000004"/>
    <n v="18.100000000000001"/>
    <n v="54.11999999999999"/>
    <n v="16.399999999999999"/>
    <n v="59.730000000000004"/>
    <n v="18.100000000000001"/>
    <n v="56.924999999999997"/>
    <n v="17.25"/>
    <n v="27.89218"/>
    <n v="-115.19067"/>
    <n v="57.2"/>
    <n v="14"/>
    <n v="8"/>
    <x v="10"/>
    <n v="15"/>
    <s v="n/a"/>
    <n v="210"/>
    <m/>
    <m/>
  </r>
  <r>
    <s v="INPUPR-190806-AR-2-4-DI"/>
    <s v="Alonso Ramirez"/>
    <d v="2006-08-19T00:00:00"/>
    <x v="0"/>
    <d v="1899-12-30T13:29:00"/>
    <d v="1899-12-30T13:36:00"/>
    <d v="1899-12-30T00:07:00"/>
    <n v="2"/>
    <n v="2"/>
    <n v="4"/>
    <x v="3"/>
    <x v="3"/>
    <s v="Punta Prieta, Isla Natividad Baja California Sur"/>
    <x v="1"/>
    <n v="33.33"/>
    <n v="10.1"/>
    <n v="28.38"/>
    <n v="8.6"/>
    <n v="33.33"/>
    <n v="10.1"/>
    <n v="30.854999999999997"/>
    <n v="9.35"/>
    <n v="27.888369999999998"/>
    <n v="-115.19248"/>
    <n v="62.6"/>
    <n v="17"/>
    <n v="8"/>
    <x v="0"/>
    <n v="3"/>
    <s v="n/a"/>
    <n v="210"/>
    <m/>
    <m/>
  </r>
  <r>
    <s v="INPUPR-190806-AR-2-4-DI"/>
    <s v="Alonso Ramirez"/>
    <d v="2006-08-19T00:00:00"/>
    <x v="0"/>
    <d v="1899-12-30T13:29:00"/>
    <d v="1899-12-30T13:36:00"/>
    <d v="1899-12-30T00:07:00"/>
    <n v="2"/>
    <n v="2"/>
    <n v="4"/>
    <x v="3"/>
    <x v="3"/>
    <s v="Punta Prieta, Isla Natividad Baja California Sur"/>
    <x v="1"/>
    <n v="33.33"/>
    <n v="10.1"/>
    <n v="28.38"/>
    <n v="8.6"/>
    <n v="33.33"/>
    <n v="10.1"/>
    <n v="30.854999999999997"/>
    <n v="9.35"/>
    <n v="27.888369999999998"/>
    <n v="-115.19248"/>
    <n v="62.6"/>
    <n v="17"/>
    <n v="8"/>
    <x v="12"/>
    <n v="2"/>
    <s v="n/a"/>
    <n v="210"/>
    <m/>
    <m/>
  </r>
  <r>
    <s v="INPUPR-190806-AR-2-4-DI"/>
    <s v="Alonso Ramirez"/>
    <d v="2006-08-19T00:00:00"/>
    <x v="0"/>
    <d v="1899-12-30T13:29:00"/>
    <d v="1899-12-30T13:36:00"/>
    <d v="1899-12-30T00:07:00"/>
    <n v="2"/>
    <n v="2"/>
    <n v="4"/>
    <x v="3"/>
    <x v="3"/>
    <s v="Punta Prieta, Isla Natividad Baja California Sur"/>
    <x v="1"/>
    <n v="33.33"/>
    <n v="10.1"/>
    <n v="28.38"/>
    <n v="8.6"/>
    <n v="33.33"/>
    <n v="10.1"/>
    <n v="30.854999999999997"/>
    <n v="9.35"/>
    <n v="27.888369999999998"/>
    <n v="-115.19248"/>
    <n v="62.6"/>
    <n v="17"/>
    <n v="8"/>
    <x v="1"/>
    <n v="14"/>
    <s v="n/a"/>
    <n v="210"/>
    <m/>
    <m/>
  </r>
  <r>
    <s v="INPUPR-190806-AR-2-4-DI"/>
    <s v="Alonso Ramirez"/>
    <d v="2006-08-19T00:00:00"/>
    <x v="0"/>
    <d v="1899-12-30T13:29:00"/>
    <d v="1899-12-30T13:36:00"/>
    <d v="1899-12-30T00:07:00"/>
    <n v="2"/>
    <n v="2"/>
    <n v="4"/>
    <x v="3"/>
    <x v="3"/>
    <s v="Punta Prieta, Isla Natividad Baja California Sur"/>
    <x v="1"/>
    <n v="33.33"/>
    <n v="10.1"/>
    <n v="28.38"/>
    <n v="8.6"/>
    <n v="33.33"/>
    <n v="10.1"/>
    <n v="30.854999999999997"/>
    <n v="9.35"/>
    <n v="27.888369999999998"/>
    <n v="-115.19248"/>
    <n v="62.6"/>
    <n v="17"/>
    <n v="8"/>
    <x v="3"/>
    <n v="24"/>
    <s v="n/a"/>
    <n v="210"/>
    <m/>
    <m/>
  </r>
  <r>
    <s v="INPUPR-190806-AR-2-4-DI"/>
    <s v="Alonso Ramirez"/>
    <d v="2006-08-19T00:00:00"/>
    <x v="0"/>
    <d v="1899-12-30T13:29:00"/>
    <d v="1899-12-30T13:36:00"/>
    <d v="1899-12-30T00:07:00"/>
    <n v="2"/>
    <n v="2"/>
    <n v="4"/>
    <x v="3"/>
    <x v="3"/>
    <s v="Punta Prieta, Isla Natividad Baja California Sur"/>
    <x v="1"/>
    <n v="33.33"/>
    <n v="10.1"/>
    <n v="28.38"/>
    <n v="8.6"/>
    <n v="33.33"/>
    <n v="10.1"/>
    <n v="30.854999999999997"/>
    <n v="9.35"/>
    <n v="27.888369999999998"/>
    <n v="-115.19248"/>
    <n v="62.6"/>
    <n v="17"/>
    <n v="8"/>
    <x v="4"/>
    <n v="3"/>
    <s v="n/a"/>
    <n v="210"/>
    <m/>
    <m/>
  </r>
  <r>
    <s v="INPUPR-190806-AR-2-4-DI"/>
    <s v="Alonso Ramirez"/>
    <d v="2006-08-19T00:00:00"/>
    <x v="0"/>
    <d v="1899-12-30T13:29:00"/>
    <d v="1899-12-30T13:36:00"/>
    <d v="1899-12-30T00:07:00"/>
    <n v="2"/>
    <n v="2"/>
    <n v="4"/>
    <x v="3"/>
    <x v="3"/>
    <s v="Punta Prieta, Isla Natividad Baja California Sur"/>
    <x v="1"/>
    <n v="33.33"/>
    <n v="10.1"/>
    <n v="28.38"/>
    <n v="8.6"/>
    <n v="33.33"/>
    <n v="10.1"/>
    <n v="30.854999999999997"/>
    <n v="9.35"/>
    <n v="27.888369999999998"/>
    <n v="-115.19248"/>
    <n v="62.6"/>
    <n v="17"/>
    <n v="8"/>
    <x v="10"/>
    <n v="3"/>
    <s v="n/a"/>
    <n v="210"/>
    <m/>
    <m/>
  </r>
  <r>
    <s v="INPUPR-190806-AG-1-5-DI"/>
    <s v="Alonso Grosso"/>
    <d v="2006-08-19T00:00:00"/>
    <x v="0"/>
    <d v="1899-12-30T10:54:00"/>
    <d v="1899-12-30T10:57:00"/>
    <d v="1899-12-30T00:03:00"/>
    <n v="2"/>
    <n v="1"/>
    <n v="5"/>
    <x v="4"/>
    <x v="3"/>
    <s v="Punta Prieta, Isla Natividad Baja California Sur"/>
    <x v="1"/>
    <n v="58.41"/>
    <n v="17.7"/>
    <n v="56.76"/>
    <n v="17.2"/>
    <n v="58.41"/>
    <n v="17.7"/>
    <n v="57.584999999999994"/>
    <n v="17.45"/>
    <n v="27.891529999999999"/>
    <n v="-115.18992"/>
    <n v="57.2"/>
    <n v="14"/>
    <n v="8"/>
    <x v="2"/>
    <n v="6"/>
    <s v="n/a"/>
    <n v="210"/>
    <m/>
    <m/>
  </r>
  <r>
    <s v="INPUPR-190806-AG-1-5-DI"/>
    <s v="Alonso Grosso"/>
    <d v="2006-08-19T00:00:00"/>
    <x v="0"/>
    <d v="1899-12-30T10:54:00"/>
    <d v="1899-12-30T10:57:00"/>
    <d v="1899-12-30T00:03:00"/>
    <n v="2"/>
    <n v="1"/>
    <n v="5"/>
    <x v="4"/>
    <x v="3"/>
    <s v="Punta Prieta, Isla Natividad Baja California Sur"/>
    <x v="1"/>
    <n v="58.41"/>
    <n v="17.7"/>
    <n v="56.76"/>
    <n v="17.2"/>
    <n v="58.41"/>
    <n v="17.7"/>
    <n v="57.584999999999994"/>
    <n v="17.45"/>
    <n v="27.891529999999999"/>
    <n v="-115.18992"/>
    <n v="57.2"/>
    <n v="14"/>
    <n v="8"/>
    <x v="3"/>
    <n v="11"/>
    <s v="n/a"/>
    <n v="210"/>
    <m/>
    <m/>
  </r>
  <r>
    <s v="INPUPR-190806-AG-1-5-DI"/>
    <s v="Alonso Grosso"/>
    <d v="2006-08-19T00:00:00"/>
    <x v="0"/>
    <d v="1899-12-30T10:54:00"/>
    <d v="1899-12-30T10:57:00"/>
    <d v="1899-12-30T00:03:00"/>
    <n v="2"/>
    <n v="1"/>
    <n v="5"/>
    <x v="4"/>
    <x v="3"/>
    <s v="Punta Prieta, Isla Natividad Baja California Sur"/>
    <x v="1"/>
    <n v="58.41"/>
    <n v="17.7"/>
    <n v="56.76"/>
    <n v="17.2"/>
    <n v="58.41"/>
    <n v="17.7"/>
    <n v="57.584999999999994"/>
    <n v="17.45"/>
    <n v="27.891529999999999"/>
    <n v="-115.18992"/>
    <n v="57.2"/>
    <n v="14"/>
    <n v="8"/>
    <x v="9"/>
    <n v="1"/>
    <s v="n/a"/>
    <n v="210"/>
    <m/>
    <m/>
  </r>
  <r>
    <s v="INPUPR-190806-AG-1-5-DI"/>
    <s v="Alonso Grosso"/>
    <d v="2006-08-19T00:00:00"/>
    <x v="0"/>
    <d v="1899-12-30T10:54:00"/>
    <d v="1899-12-30T10:57:00"/>
    <d v="1899-12-30T00:03:00"/>
    <n v="2"/>
    <n v="1"/>
    <n v="5"/>
    <x v="4"/>
    <x v="3"/>
    <s v="Punta Prieta, Isla Natividad Baja California Sur"/>
    <x v="1"/>
    <n v="58.41"/>
    <n v="17.7"/>
    <n v="56.76"/>
    <n v="17.2"/>
    <n v="58.41"/>
    <n v="17.7"/>
    <n v="57.584999999999994"/>
    <n v="17.45"/>
    <n v="27.891529999999999"/>
    <n v="-115.18992"/>
    <n v="57.2"/>
    <n v="14"/>
    <n v="8"/>
    <x v="10"/>
    <n v="1"/>
    <s v="n/a"/>
    <n v="210"/>
    <m/>
    <m/>
  </r>
  <r>
    <s v="INPUPR-190806-AG-1-6-DI"/>
    <s v="Alonso Grosso"/>
    <d v="2006-08-19T00:00:00"/>
    <x v="0"/>
    <d v="1899-12-30T13:30:00"/>
    <d v="1899-12-30T13:36:00"/>
    <d v="1899-12-30T00:06:00"/>
    <n v="2"/>
    <n v="2"/>
    <n v="6"/>
    <x v="5"/>
    <x v="3"/>
    <s v="Punta Prieta, Isla Natividad Baja California Sur"/>
    <x v="1"/>
    <n v="40.92"/>
    <n v="12.4"/>
    <n v="33"/>
    <n v="10"/>
    <n v="40.92"/>
    <n v="12.4"/>
    <n v="36.959999999999994"/>
    <n v="11.2"/>
    <n v="27.88889"/>
    <n v="-115.19347"/>
    <n v="60.8"/>
    <n v="16"/>
    <n v="8"/>
    <x v="1"/>
    <n v="16"/>
    <s v="n/a"/>
    <n v="210"/>
    <m/>
    <m/>
  </r>
  <r>
    <s v="INPUPR-190806-AG-1-6-DI"/>
    <s v="Alonso Grosso"/>
    <d v="2006-08-19T00:00:00"/>
    <x v="0"/>
    <d v="1899-12-30T13:30:00"/>
    <d v="1899-12-30T13:36:00"/>
    <d v="1899-12-30T00:06:00"/>
    <n v="2"/>
    <n v="2"/>
    <n v="6"/>
    <x v="5"/>
    <x v="3"/>
    <s v="Punta Prieta, Isla Natividad Baja California Sur"/>
    <x v="1"/>
    <n v="40.92"/>
    <n v="12.4"/>
    <n v="33"/>
    <n v="10"/>
    <n v="40.92"/>
    <n v="12.4"/>
    <n v="36.959999999999994"/>
    <n v="11.2"/>
    <n v="27.88889"/>
    <n v="-115.19347"/>
    <n v="60.8"/>
    <n v="16"/>
    <n v="8"/>
    <x v="2"/>
    <n v="2"/>
    <s v="n/a"/>
    <n v="210"/>
    <m/>
    <m/>
  </r>
  <r>
    <s v="INPUPR-190806-AG-1-6-DI"/>
    <s v="Alonso Grosso"/>
    <d v="2006-08-19T00:00:00"/>
    <x v="0"/>
    <d v="1899-12-30T13:30:00"/>
    <d v="1899-12-30T13:36:00"/>
    <d v="1899-12-30T00:06:00"/>
    <n v="2"/>
    <n v="2"/>
    <n v="6"/>
    <x v="5"/>
    <x v="3"/>
    <s v="Punta Prieta, Isla Natividad Baja California Sur"/>
    <x v="1"/>
    <n v="40.92"/>
    <n v="12.4"/>
    <n v="33"/>
    <n v="10"/>
    <n v="40.92"/>
    <n v="12.4"/>
    <n v="36.959999999999994"/>
    <n v="11.2"/>
    <n v="27.88889"/>
    <n v="-115.19347"/>
    <n v="60.8"/>
    <n v="16"/>
    <n v="8"/>
    <x v="3"/>
    <n v="16"/>
    <s v="n/a"/>
    <n v="210"/>
    <m/>
    <m/>
  </r>
  <r>
    <s v="INPUPR-190806-AG-1-6-DI"/>
    <s v="Alonso Grosso"/>
    <d v="2006-08-19T00:00:00"/>
    <x v="0"/>
    <d v="1899-12-30T13:30:00"/>
    <d v="1899-12-30T13:36:00"/>
    <d v="1899-12-30T00:06:00"/>
    <n v="2"/>
    <n v="2"/>
    <n v="6"/>
    <x v="5"/>
    <x v="3"/>
    <s v="Punta Prieta, Isla Natividad Baja California Sur"/>
    <x v="1"/>
    <n v="40.92"/>
    <n v="12.4"/>
    <n v="33"/>
    <n v="10"/>
    <n v="40.92"/>
    <n v="12.4"/>
    <n v="36.959999999999994"/>
    <n v="11.2"/>
    <n v="27.88889"/>
    <n v="-115.19347"/>
    <n v="60.8"/>
    <n v="16"/>
    <n v="8"/>
    <x v="4"/>
    <n v="3"/>
    <s v="n/a"/>
    <n v="210"/>
    <m/>
    <m/>
  </r>
  <r>
    <s v="INPUPR-190806-AG-1-6-DI"/>
    <s v="Alonso Grosso"/>
    <d v="2006-08-19T00:00:00"/>
    <x v="0"/>
    <d v="1899-12-30T13:30:00"/>
    <d v="1899-12-30T13:36:00"/>
    <d v="1899-12-30T00:06:00"/>
    <n v="2"/>
    <n v="2"/>
    <n v="6"/>
    <x v="5"/>
    <x v="3"/>
    <s v="Punta Prieta, Isla Natividad Baja California Sur"/>
    <x v="1"/>
    <n v="40.92"/>
    <n v="12.4"/>
    <n v="33"/>
    <n v="10"/>
    <n v="40.92"/>
    <n v="12.4"/>
    <n v="36.959999999999994"/>
    <n v="11.2"/>
    <n v="27.88889"/>
    <n v="-115.19347"/>
    <n v="60.8"/>
    <n v="16"/>
    <n v="8"/>
    <x v="6"/>
    <n v="3"/>
    <s v="n/a"/>
    <n v="210"/>
    <m/>
    <m/>
  </r>
  <r>
    <s v="INPUPR-190806-AG-1-6-DI"/>
    <s v="Alonso Grosso"/>
    <d v="2006-08-19T00:00:00"/>
    <x v="0"/>
    <d v="1899-12-30T13:30:00"/>
    <d v="1899-12-30T13:36:00"/>
    <d v="1899-12-30T00:06:00"/>
    <n v="2"/>
    <n v="2"/>
    <n v="6"/>
    <x v="5"/>
    <x v="3"/>
    <s v="Punta Prieta, Isla Natividad Baja California Sur"/>
    <x v="1"/>
    <n v="40.92"/>
    <n v="12.4"/>
    <n v="33"/>
    <n v="10"/>
    <n v="40.92"/>
    <n v="12.4"/>
    <n v="36.959999999999994"/>
    <n v="11.2"/>
    <n v="27.88889"/>
    <n v="-115.19347"/>
    <n v="60.8"/>
    <n v="16"/>
    <n v="8"/>
    <x v="10"/>
    <n v="2"/>
    <s v="n/a"/>
    <n v="210"/>
    <m/>
    <m/>
  </r>
  <r>
    <s v="INPUPR-250806-AM-1-7-DI"/>
    <s v="Abraham Mayoral"/>
    <d v="2006-08-25T00:00:00"/>
    <x v="0"/>
    <d v="1899-12-30T11:31:00"/>
    <d v="1899-12-30T11:37:00"/>
    <d v="1899-12-30T00:06:00"/>
    <n v="2"/>
    <n v="1"/>
    <n v="7"/>
    <x v="6"/>
    <x v="3"/>
    <s v="Punta Prieta, Isla Natividad Baja California Sur"/>
    <x v="1"/>
    <n v="43.23"/>
    <n v="13.1"/>
    <n v="45.87"/>
    <n v="13.9"/>
    <n v="45.87"/>
    <n v="13.9"/>
    <n v="44.55"/>
    <n v="13.5"/>
    <n v="27.89141"/>
    <n v="-115.19244999999999"/>
    <n v="62.6"/>
    <n v="17"/>
    <n v="6"/>
    <x v="0"/>
    <n v="6"/>
    <s v="n/a"/>
    <s v="n/d"/>
    <m/>
    <m/>
  </r>
  <r>
    <s v="INPUPR-250806-AM-1-7-DI"/>
    <s v="Abraham Mayoral"/>
    <d v="2006-08-25T00:00:00"/>
    <x v="0"/>
    <d v="1899-12-30T11:31:00"/>
    <d v="1899-12-30T11:37:00"/>
    <d v="1899-12-30T00:06:00"/>
    <n v="2"/>
    <n v="1"/>
    <n v="7"/>
    <x v="6"/>
    <x v="3"/>
    <s v="Punta Prieta, Isla Natividad Baja California Sur"/>
    <x v="1"/>
    <n v="43.23"/>
    <n v="13.1"/>
    <n v="45.87"/>
    <n v="13.9"/>
    <n v="45.87"/>
    <n v="13.9"/>
    <n v="44.55"/>
    <n v="13.5"/>
    <n v="27.89141"/>
    <n v="-115.19244999999999"/>
    <n v="62.6"/>
    <n v="17"/>
    <n v="6"/>
    <x v="2"/>
    <n v="3"/>
    <s v="n/a"/>
    <s v="n/d"/>
    <m/>
    <m/>
  </r>
  <r>
    <s v="INPUPR-250806-AM-1-7-DI"/>
    <s v="Abraham Mayoral"/>
    <d v="2006-08-25T00:00:00"/>
    <x v="0"/>
    <d v="1899-12-30T11:31:00"/>
    <d v="1899-12-30T11:37:00"/>
    <d v="1899-12-30T00:06:00"/>
    <n v="2"/>
    <n v="1"/>
    <n v="7"/>
    <x v="6"/>
    <x v="3"/>
    <s v="Punta Prieta, Isla Natividad Baja California Sur"/>
    <x v="1"/>
    <n v="43.23"/>
    <n v="13.1"/>
    <n v="45.87"/>
    <n v="13.9"/>
    <n v="45.87"/>
    <n v="13.9"/>
    <n v="44.55"/>
    <n v="13.5"/>
    <n v="27.89141"/>
    <n v="-115.19244999999999"/>
    <n v="62.6"/>
    <n v="17"/>
    <n v="6"/>
    <x v="3"/>
    <n v="42"/>
    <s v="n/a"/>
    <s v="n/d"/>
    <m/>
    <m/>
  </r>
  <r>
    <s v="INPUPR-250806-AM-1-7-DI"/>
    <s v="Abraham Mayoral"/>
    <d v="2006-08-25T00:00:00"/>
    <x v="0"/>
    <d v="1899-12-30T11:31:00"/>
    <d v="1899-12-30T11:37:00"/>
    <d v="1899-12-30T00:06:00"/>
    <n v="2"/>
    <n v="1"/>
    <n v="7"/>
    <x v="6"/>
    <x v="3"/>
    <s v="Punta Prieta, Isla Natividad Baja California Sur"/>
    <x v="1"/>
    <n v="43.23"/>
    <n v="13.1"/>
    <n v="45.87"/>
    <n v="13.9"/>
    <n v="45.87"/>
    <n v="13.9"/>
    <n v="44.55"/>
    <n v="13.5"/>
    <n v="27.89141"/>
    <n v="-115.19244999999999"/>
    <n v="62.6"/>
    <n v="17"/>
    <n v="6"/>
    <x v="10"/>
    <n v="4"/>
    <s v="n/a"/>
    <s v="n/d"/>
    <m/>
    <m/>
  </r>
  <r>
    <s v="INPUPR-250806-AM-2-8-DI"/>
    <s v="Abraham Mayoral"/>
    <d v="2006-08-25T00:00:00"/>
    <x v="0"/>
    <d v="1899-12-30T13:32:00"/>
    <d v="1899-12-30T13:39:00"/>
    <d v="1899-12-30T00:07:00"/>
    <n v="2"/>
    <n v="1"/>
    <n v="8"/>
    <x v="7"/>
    <x v="3"/>
    <s v="Punta Prieta, Isla Natividad Baja California Sur"/>
    <x v="1"/>
    <n v="26.4"/>
    <n v="8"/>
    <n v="22.11"/>
    <n v="6.7"/>
    <n v="26.4"/>
    <n v="8"/>
    <n v="24.254999999999999"/>
    <n v="7.35"/>
    <n v="27.887979999999999"/>
    <n v="-115.19468000000001"/>
    <n v="64.400000000000006"/>
    <n v="18"/>
    <n v="4"/>
    <x v="1"/>
    <n v="1"/>
    <s v="n/a"/>
    <s v="n/d"/>
    <m/>
    <m/>
  </r>
  <r>
    <s v="INPUPR-250806-AM-2-8-DI"/>
    <s v="Abraham Mayoral"/>
    <d v="2006-08-25T00:00:00"/>
    <x v="0"/>
    <d v="1899-12-30T13:32:00"/>
    <d v="1899-12-30T13:39:00"/>
    <d v="1899-12-30T00:07:00"/>
    <n v="2"/>
    <n v="1"/>
    <n v="8"/>
    <x v="7"/>
    <x v="3"/>
    <s v="Punta Prieta, Isla Natividad Baja California Sur"/>
    <x v="1"/>
    <n v="26.4"/>
    <n v="8"/>
    <n v="22.11"/>
    <n v="6.7"/>
    <n v="26.4"/>
    <n v="8"/>
    <n v="24.254999999999999"/>
    <n v="7.35"/>
    <n v="27.887979999999999"/>
    <n v="-115.19468000000001"/>
    <n v="64.400000000000006"/>
    <n v="18"/>
    <n v="4"/>
    <x v="3"/>
    <n v="3"/>
    <s v="n/a"/>
    <s v="n/d"/>
    <m/>
    <m/>
  </r>
  <r>
    <s v="INPUPR-250806-AM-2-8-DI"/>
    <s v="Abraham Mayoral"/>
    <d v="2006-08-25T00:00:00"/>
    <x v="0"/>
    <d v="1899-12-30T13:32:00"/>
    <d v="1899-12-30T13:39:00"/>
    <d v="1899-12-30T00:07:00"/>
    <n v="2"/>
    <n v="1"/>
    <n v="8"/>
    <x v="7"/>
    <x v="3"/>
    <s v="Punta Prieta, Isla Natividad Baja California Sur"/>
    <x v="1"/>
    <n v="26.4"/>
    <n v="8"/>
    <n v="22.11"/>
    <n v="6.7"/>
    <n v="26.4"/>
    <n v="8"/>
    <n v="24.254999999999999"/>
    <n v="7.35"/>
    <n v="27.887979999999999"/>
    <n v="-115.19468000000001"/>
    <n v="64.400000000000006"/>
    <n v="18"/>
    <n v="4"/>
    <x v="4"/>
    <n v="1"/>
    <s v="n/a"/>
    <s v="n/d"/>
    <m/>
    <m/>
  </r>
  <r>
    <s v="INPUPR-250806-AM-2-8-DI"/>
    <s v="Abraham Mayoral"/>
    <d v="2006-08-25T00:00:00"/>
    <x v="0"/>
    <d v="1899-12-30T13:32:00"/>
    <d v="1899-12-30T13:39:00"/>
    <d v="1899-12-30T00:07:00"/>
    <n v="2"/>
    <n v="1"/>
    <n v="8"/>
    <x v="7"/>
    <x v="3"/>
    <s v="Punta Prieta, Isla Natividad Baja California Sur"/>
    <x v="1"/>
    <n v="26.4"/>
    <n v="8"/>
    <n v="22.11"/>
    <n v="6.7"/>
    <n v="26.4"/>
    <n v="8"/>
    <n v="24.254999999999999"/>
    <n v="7.35"/>
    <n v="27.887979999999999"/>
    <n v="-115.19468000000001"/>
    <n v="64.400000000000006"/>
    <n v="18"/>
    <n v="4"/>
    <x v="10"/>
    <n v="1"/>
    <s v="n/a"/>
    <s v="n/d"/>
    <m/>
    <m/>
  </r>
  <r>
    <s v="INPUPR-250806-AR-1-9-DI"/>
    <s v="Alonso Ramirez"/>
    <d v="2006-08-25T00:00:00"/>
    <x v="0"/>
    <d v="1899-12-30T11:28:00"/>
    <d v="1899-12-30T11:31:00"/>
    <d v="1899-12-30T00:03:00"/>
    <n v="2"/>
    <n v="1"/>
    <n v="9"/>
    <x v="8"/>
    <x v="3"/>
    <s v="Punta Prieta, Isla Natividad Baja California Sur"/>
    <x v="1"/>
    <n v="43.23"/>
    <n v="13.1"/>
    <n v="45.209999999999994"/>
    <n v="13.7"/>
    <n v="45.209999999999994"/>
    <n v="13.7"/>
    <n v="44.219999999999992"/>
    <n v="13.399999999999999"/>
    <n v="27.89142"/>
    <n v="-115.19244999999999"/>
    <n v="62.6"/>
    <n v="17"/>
    <n v="6"/>
    <x v="0"/>
    <n v="1"/>
    <s v="n/a"/>
    <n v="240"/>
    <m/>
    <m/>
  </r>
  <r>
    <s v="INPUPR-250806-AR-1-9-DI"/>
    <s v="Alonso Ramirez"/>
    <d v="2006-08-25T00:00:00"/>
    <x v="0"/>
    <d v="1899-12-30T11:28:00"/>
    <d v="1899-12-30T11:31:00"/>
    <d v="1899-12-30T00:03:00"/>
    <n v="2"/>
    <n v="1"/>
    <n v="9"/>
    <x v="8"/>
    <x v="3"/>
    <s v="Punta Prieta, Isla Natividad Baja California Sur"/>
    <x v="1"/>
    <n v="43.23"/>
    <n v="13.1"/>
    <n v="45.209999999999994"/>
    <n v="13.7"/>
    <n v="45.209999999999994"/>
    <n v="13.7"/>
    <n v="44.219999999999992"/>
    <n v="13.399999999999999"/>
    <n v="27.89142"/>
    <n v="-115.19244999999999"/>
    <n v="62.6"/>
    <n v="17"/>
    <n v="6"/>
    <x v="2"/>
    <n v="5"/>
    <s v="n/a"/>
    <n v="240"/>
    <m/>
    <m/>
  </r>
  <r>
    <s v="INPUPR-250806-AR-1-9-DI"/>
    <s v="Alonso Ramirez"/>
    <d v="2006-08-25T00:00:00"/>
    <x v="0"/>
    <d v="1899-12-30T11:28:00"/>
    <d v="1899-12-30T11:31:00"/>
    <d v="1899-12-30T00:03:00"/>
    <n v="2"/>
    <n v="1"/>
    <n v="9"/>
    <x v="8"/>
    <x v="3"/>
    <s v="Punta Prieta, Isla Natividad Baja California Sur"/>
    <x v="1"/>
    <n v="43.23"/>
    <n v="13.1"/>
    <n v="45.209999999999994"/>
    <n v="13.7"/>
    <n v="45.209999999999994"/>
    <n v="13.7"/>
    <n v="44.219999999999992"/>
    <n v="13.399999999999999"/>
    <n v="27.89142"/>
    <n v="-115.19244999999999"/>
    <n v="62.6"/>
    <n v="17"/>
    <n v="6"/>
    <x v="3"/>
    <n v="29"/>
    <s v="n/a"/>
    <n v="240"/>
    <m/>
    <m/>
  </r>
  <r>
    <s v="INPUPR-250806-AR-1-9-DI"/>
    <s v="Alonso Ramirez"/>
    <d v="2006-08-25T00:00:00"/>
    <x v="0"/>
    <d v="1899-12-30T11:28:00"/>
    <d v="1899-12-30T11:31:00"/>
    <d v="1899-12-30T00:03:00"/>
    <n v="2"/>
    <n v="1"/>
    <n v="9"/>
    <x v="8"/>
    <x v="3"/>
    <s v="Punta Prieta, Isla Natividad Baja California Sur"/>
    <x v="1"/>
    <n v="43.23"/>
    <n v="13.1"/>
    <n v="45.209999999999994"/>
    <n v="13.7"/>
    <n v="45.209999999999994"/>
    <n v="13.7"/>
    <n v="44.219999999999992"/>
    <n v="13.399999999999999"/>
    <n v="27.89142"/>
    <n v="-115.19244999999999"/>
    <n v="62.6"/>
    <n v="17"/>
    <n v="6"/>
    <x v="14"/>
    <n v="1"/>
    <s v="n/a"/>
    <n v="240"/>
    <m/>
    <m/>
  </r>
  <r>
    <s v="INPUPR-250806-AR-2-10-DI"/>
    <s v="Alonso Ramirez"/>
    <d v="2006-08-25T00:00:00"/>
    <x v="0"/>
    <d v="1899-12-30T13:28:00"/>
    <d v="1899-12-30T13:33:00"/>
    <d v="1899-12-30T00:05:00"/>
    <n v="2"/>
    <n v="2"/>
    <n v="10"/>
    <x v="9"/>
    <x v="3"/>
    <s v="Punta Prieta, Isla Natividad Baja California Sur"/>
    <x v="1"/>
    <n v="26.729999999999997"/>
    <n v="8.1"/>
    <n v="23.759999999999998"/>
    <n v="7.2"/>
    <n v="26.729999999999997"/>
    <n v="8.1"/>
    <n v="25.245000000000001"/>
    <n v="7.65"/>
    <n v="27.887979999999999"/>
    <n v="-115.19468000000001"/>
    <n v="64.400000000000006"/>
    <n v="18"/>
    <n v="6"/>
    <x v="0"/>
    <n v="1"/>
    <s v="n/a"/>
    <n v="210"/>
    <m/>
    <m/>
  </r>
  <r>
    <s v="INPUPR-250806-AR-2-10-DI"/>
    <s v="Alonso Ramirez"/>
    <d v="2006-08-25T00:00:00"/>
    <x v="0"/>
    <d v="1899-12-30T13:28:00"/>
    <d v="1899-12-30T13:33:00"/>
    <d v="1899-12-30T00:05:00"/>
    <n v="2"/>
    <n v="2"/>
    <n v="10"/>
    <x v="9"/>
    <x v="3"/>
    <s v="Punta Prieta, Isla Natividad Baja California Sur"/>
    <x v="1"/>
    <n v="26.729999999999997"/>
    <n v="8.1"/>
    <n v="23.759999999999998"/>
    <n v="7.2"/>
    <n v="26.729999999999997"/>
    <n v="8.1"/>
    <n v="25.245000000000001"/>
    <n v="7.65"/>
    <n v="27.887979999999999"/>
    <n v="-115.19468000000001"/>
    <n v="64.400000000000006"/>
    <n v="18"/>
    <n v="6"/>
    <x v="1"/>
    <n v="10"/>
    <s v="n/a"/>
    <n v="210"/>
    <m/>
    <m/>
  </r>
  <r>
    <s v="INPUPR-250806-AR-2-10-DI"/>
    <s v="Alonso Ramirez"/>
    <d v="2006-08-25T00:00:00"/>
    <x v="0"/>
    <d v="1899-12-30T13:28:00"/>
    <d v="1899-12-30T13:33:00"/>
    <d v="1899-12-30T00:05:00"/>
    <n v="2"/>
    <n v="2"/>
    <n v="10"/>
    <x v="9"/>
    <x v="3"/>
    <s v="Punta Prieta, Isla Natividad Baja California Sur"/>
    <x v="1"/>
    <n v="26.729999999999997"/>
    <n v="8.1"/>
    <n v="23.759999999999998"/>
    <n v="7.2"/>
    <n v="26.729999999999997"/>
    <n v="8.1"/>
    <n v="25.245000000000001"/>
    <n v="7.65"/>
    <n v="27.887979999999999"/>
    <n v="-115.19468000000001"/>
    <n v="64.400000000000006"/>
    <n v="18"/>
    <n v="6"/>
    <x v="3"/>
    <n v="1"/>
    <s v="n/a"/>
    <n v="210"/>
    <m/>
    <m/>
  </r>
  <r>
    <s v="INPUPR-250806-AG-1-11-DI"/>
    <s v="Alonso Grosso"/>
    <d v="2006-08-25T00:00:00"/>
    <x v="0"/>
    <d v="1899-12-30T11:21:00"/>
    <d v="1899-12-30T11:25:00"/>
    <d v="1899-12-30T00:04:00"/>
    <n v="2"/>
    <n v="1"/>
    <n v="11"/>
    <x v="10"/>
    <x v="3"/>
    <s v="Punta Prieta, Isla Natividad Baja California Sur"/>
    <x v="1"/>
    <n v="47.519999999999996"/>
    <n v="14.4"/>
    <n v="49.17"/>
    <n v="14.9"/>
    <n v="49.17"/>
    <n v="14.9"/>
    <n v="48.344999999999999"/>
    <n v="14.65"/>
    <n v="27.89142"/>
    <n v="-115.19244999999999"/>
    <n v="64.400000000000006"/>
    <n v="18"/>
    <n v="8"/>
    <x v="3"/>
    <n v="25"/>
    <s v="n/a"/>
    <n v="0"/>
    <m/>
    <m/>
  </r>
  <r>
    <s v="INPUPR-250806-AG-1-11-DI"/>
    <s v="Alonso Grosso"/>
    <d v="2006-08-25T00:00:00"/>
    <x v="0"/>
    <d v="1899-12-30T11:21:00"/>
    <d v="1899-12-30T11:25:00"/>
    <d v="1899-12-30T00:04:00"/>
    <n v="2"/>
    <n v="1"/>
    <n v="11"/>
    <x v="10"/>
    <x v="3"/>
    <s v="Punta Prieta, Isla Natividad Baja California Sur"/>
    <x v="1"/>
    <n v="47.519999999999996"/>
    <n v="14.4"/>
    <n v="49.17"/>
    <n v="14.9"/>
    <n v="49.17"/>
    <n v="14.9"/>
    <n v="48.344999999999999"/>
    <n v="14.65"/>
    <n v="27.89142"/>
    <n v="-115.19244999999999"/>
    <n v="64.400000000000006"/>
    <n v="18"/>
    <n v="8"/>
    <x v="10"/>
    <n v="1"/>
    <s v="n/a"/>
    <n v="0"/>
    <m/>
    <m/>
  </r>
  <r>
    <s v="INPUPR-250806-AG-2-12-DI"/>
    <s v="Alonso Grosso"/>
    <d v="2006-08-25T00:00:00"/>
    <x v="0"/>
    <d v="1899-12-30T13:48:00"/>
    <d v="1899-12-30T13:54:00"/>
    <d v="1899-12-30T00:06:00"/>
    <n v="2"/>
    <n v="2"/>
    <n v="12"/>
    <x v="11"/>
    <x v="3"/>
    <s v="Punta Prieta, Isla Natividad Baja California Sur"/>
    <x v="1"/>
    <n v="16.829999999999998"/>
    <n v="5.0999999999999996"/>
    <n v="21.779999999999998"/>
    <n v="6.6"/>
    <n v="21.779999999999998"/>
    <n v="6.6"/>
    <n v="19.304999999999996"/>
    <n v="5.85"/>
    <n v="27.887979999999999"/>
    <n v="-115.19468000000001"/>
    <n v="64.400000000000006"/>
    <n v="18"/>
    <n v="8"/>
    <x v="0"/>
    <n v="2"/>
    <s v="n/a"/>
    <n v="30"/>
    <m/>
    <m/>
  </r>
  <r>
    <s v="INPUPR-250806-AG-2-12-DI"/>
    <s v="Alonso Grosso"/>
    <d v="2006-08-25T00:00:00"/>
    <x v="0"/>
    <d v="1899-12-30T13:48:00"/>
    <d v="1899-12-30T13:54:00"/>
    <d v="1899-12-30T00:06:00"/>
    <n v="2"/>
    <n v="2"/>
    <n v="12"/>
    <x v="11"/>
    <x v="3"/>
    <s v="Punta Prieta, Isla Natividad Baja California Sur"/>
    <x v="1"/>
    <n v="16.829999999999998"/>
    <n v="5.0999999999999996"/>
    <n v="21.779999999999998"/>
    <n v="6.6"/>
    <n v="21.779999999999998"/>
    <n v="6.6"/>
    <n v="19.304999999999996"/>
    <n v="5.85"/>
    <n v="27.887979999999999"/>
    <n v="-115.19468000000001"/>
    <n v="64.400000000000006"/>
    <n v="18"/>
    <n v="8"/>
    <x v="12"/>
    <n v="1"/>
    <s v="n/a"/>
    <n v="30"/>
    <m/>
    <m/>
  </r>
  <r>
    <s v="INPUPR-250806-AG-2-12-DI"/>
    <s v="Alonso Grosso"/>
    <d v="2006-08-25T00:00:00"/>
    <x v="0"/>
    <d v="1899-12-30T13:48:00"/>
    <d v="1899-12-30T13:54:00"/>
    <d v="1899-12-30T00:06:00"/>
    <n v="2"/>
    <n v="2"/>
    <n v="12"/>
    <x v="11"/>
    <x v="3"/>
    <s v="Punta Prieta, Isla Natividad Baja California Sur"/>
    <x v="1"/>
    <n v="16.829999999999998"/>
    <n v="5.0999999999999996"/>
    <n v="21.779999999999998"/>
    <n v="6.6"/>
    <n v="21.779999999999998"/>
    <n v="6.6"/>
    <n v="19.304999999999996"/>
    <n v="5.85"/>
    <n v="27.887979999999999"/>
    <n v="-115.19468000000001"/>
    <n v="64.400000000000006"/>
    <n v="18"/>
    <n v="8"/>
    <x v="1"/>
    <n v="5"/>
    <s v="n/a"/>
    <n v="30"/>
    <m/>
    <m/>
  </r>
  <r>
    <s v="INPUPR-250806-AG-2-12-DI"/>
    <s v="Alonso Grosso"/>
    <d v="2006-08-25T00:00:00"/>
    <x v="0"/>
    <d v="1899-12-30T13:48:00"/>
    <d v="1899-12-30T13:54:00"/>
    <d v="1899-12-30T00:06:00"/>
    <n v="2"/>
    <n v="2"/>
    <n v="12"/>
    <x v="11"/>
    <x v="3"/>
    <s v="Punta Prieta, Isla Natividad Baja California Sur"/>
    <x v="1"/>
    <n v="16.829999999999998"/>
    <n v="5.0999999999999996"/>
    <n v="21.779999999999998"/>
    <n v="6.6"/>
    <n v="21.779999999999998"/>
    <n v="6.6"/>
    <n v="19.304999999999996"/>
    <n v="5.85"/>
    <n v="27.887979999999999"/>
    <n v="-115.19468000000001"/>
    <n v="64.400000000000006"/>
    <n v="18"/>
    <n v="8"/>
    <x v="3"/>
    <n v="1"/>
    <s v="n/a"/>
    <n v="30"/>
    <m/>
    <m/>
  </r>
  <r>
    <s v="INREBA-230707-AM-1-1-DI"/>
    <s v="Abraham Mayoral"/>
    <d v="2007-07-23T00:00:00"/>
    <x v="1"/>
    <d v="1899-12-30T10:00:00"/>
    <d v="1899-12-30T10:04:00"/>
    <d v="1899-12-30T00:04:00"/>
    <n v="2"/>
    <n v="1"/>
    <n v="1"/>
    <x v="0"/>
    <x v="0"/>
    <s v="Reventadora de Babencho, Isla Natividad Baja California Sur"/>
    <x v="0"/>
    <n v="47.19"/>
    <n v="14.3"/>
    <n v="47.19"/>
    <n v="14.3"/>
    <n v="47.19"/>
    <n v="14.3"/>
    <n v="47.19"/>
    <n v="14.3"/>
    <n v="27.859359999999999"/>
    <n v="-115.18881"/>
    <n v="59"/>
    <n v="15"/>
    <n v="3"/>
    <x v="0"/>
    <n v="3"/>
    <s v="n/a"/>
    <n v="120"/>
    <m/>
    <m/>
  </r>
  <r>
    <s v="INREBA-230707-AM-1-1-DI"/>
    <s v="Abraham Mayoral"/>
    <d v="2007-07-23T00:00:00"/>
    <x v="1"/>
    <d v="1899-12-30T10:00:00"/>
    <d v="1899-12-30T10:04:00"/>
    <d v="1899-12-30T00:04:00"/>
    <n v="2"/>
    <n v="1"/>
    <n v="1"/>
    <x v="0"/>
    <x v="0"/>
    <s v="Reventadora de Babencho, Isla Natividad Baja California Sur"/>
    <x v="0"/>
    <n v="47.19"/>
    <n v="14.3"/>
    <n v="47.19"/>
    <n v="14.3"/>
    <n v="47.19"/>
    <n v="14.3"/>
    <n v="47.19"/>
    <n v="14.3"/>
    <n v="27.859359999999999"/>
    <n v="-115.18881"/>
    <n v="59"/>
    <n v="15"/>
    <n v="3"/>
    <x v="7"/>
    <n v="1"/>
    <s v="n/a"/>
    <n v="120"/>
    <m/>
    <m/>
  </r>
  <r>
    <s v="INREBA-230707-AM-1-1-DI"/>
    <s v="Abraham Mayoral"/>
    <d v="2007-07-23T00:00:00"/>
    <x v="1"/>
    <d v="1899-12-30T10:00:00"/>
    <d v="1899-12-30T10:04:00"/>
    <d v="1899-12-30T00:04:00"/>
    <n v="2"/>
    <n v="1"/>
    <n v="1"/>
    <x v="0"/>
    <x v="0"/>
    <s v="Reventadora de Babencho, Isla Natividad Baja California Sur"/>
    <x v="0"/>
    <n v="47.19"/>
    <n v="14.3"/>
    <n v="47.19"/>
    <n v="14.3"/>
    <n v="47.19"/>
    <n v="14.3"/>
    <n v="47.19"/>
    <n v="14.3"/>
    <n v="27.859359999999999"/>
    <n v="-115.18881"/>
    <n v="59"/>
    <n v="15"/>
    <n v="3"/>
    <x v="3"/>
    <n v="30"/>
    <s v="n/a"/>
    <n v="120"/>
    <m/>
    <m/>
  </r>
  <r>
    <s v="INREBA-230707-AM-1-1-DI"/>
    <s v="Abraham Mayoral"/>
    <d v="2007-07-23T00:00:00"/>
    <x v="1"/>
    <d v="1899-12-30T10:00:00"/>
    <d v="1899-12-30T10:04:00"/>
    <d v="1899-12-30T00:04:00"/>
    <n v="2"/>
    <n v="1"/>
    <n v="1"/>
    <x v="0"/>
    <x v="0"/>
    <s v="Reventadora de Babencho, Isla Natividad Baja California Sur"/>
    <x v="0"/>
    <n v="47.19"/>
    <n v="14.3"/>
    <n v="47.19"/>
    <n v="14.3"/>
    <n v="47.19"/>
    <n v="14.3"/>
    <n v="47.19"/>
    <n v="14.3"/>
    <n v="27.859359999999999"/>
    <n v="-115.18881"/>
    <n v="59"/>
    <n v="15"/>
    <n v="3"/>
    <x v="5"/>
    <n v="2"/>
    <s v="n/a"/>
    <n v="120"/>
    <m/>
    <m/>
  </r>
  <r>
    <s v="INREBA-230707-AM-1-1-DI"/>
    <s v="Abraham Mayoral"/>
    <d v="2007-07-23T00:00:00"/>
    <x v="1"/>
    <d v="1899-12-30T10:00:00"/>
    <d v="1899-12-30T10:04:00"/>
    <d v="1899-12-30T00:04:00"/>
    <n v="2"/>
    <n v="1"/>
    <n v="1"/>
    <x v="0"/>
    <x v="0"/>
    <s v="Reventadora de Babencho, Isla Natividad Baja California Sur"/>
    <x v="0"/>
    <n v="47.19"/>
    <n v="14.3"/>
    <n v="47.19"/>
    <n v="14.3"/>
    <n v="47.19"/>
    <n v="14.3"/>
    <n v="47.19"/>
    <n v="14.3"/>
    <n v="27.859359999999999"/>
    <n v="-115.18881"/>
    <n v="59"/>
    <n v="15"/>
    <n v="3"/>
    <x v="2"/>
    <n v="3"/>
    <s v="n/a"/>
    <n v="120"/>
    <m/>
    <m/>
  </r>
  <r>
    <s v="INREBA-230707-AM-2-2-DI"/>
    <s v="Abraham Mayoral"/>
    <d v="2007-07-23T00:00:00"/>
    <x v="1"/>
    <d v="1899-12-30T11:40:00"/>
    <d v="1899-12-30T11:44:00"/>
    <d v="1899-12-30T00:04:00"/>
    <n v="2"/>
    <n v="2"/>
    <n v="2"/>
    <x v="1"/>
    <x v="0"/>
    <s v="Reventadora de Babencho, Isla Natividad Baja California Sur"/>
    <x v="0"/>
    <n v="46.199999999999996"/>
    <n v="14"/>
    <n v="46.529999999999994"/>
    <n v="14.1"/>
    <n v="46.529999999999994"/>
    <n v="14.1"/>
    <n v="46.365000000000002"/>
    <n v="14.05"/>
    <n v="27.862829999999999"/>
    <n v="-115.18597"/>
    <n v="59"/>
    <n v="15"/>
    <n v="2"/>
    <x v="0"/>
    <n v="1"/>
    <s v="n/a"/>
    <n v="240"/>
    <m/>
    <m/>
  </r>
  <r>
    <s v="INREBA-230707-AM-2-2-DI"/>
    <s v="Abraham Mayoral"/>
    <d v="2007-07-23T00:00:00"/>
    <x v="1"/>
    <d v="1899-12-30T11:40:00"/>
    <d v="1899-12-30T11:44:00"/>
    <d v="1899-12-30T00:04:00"/>
    <n v="2"/>
    <n v="2"/>
    <n v="2"/>
    <x v="1"/>
    <x v="0"/>
    <s v="Reventadora de Babencho, Isla Natividad Baja California Sur"/>
    <x v="0"/>
    <n v="46.199999999999996"/>
    <n v="14"/>
    <n v="46.529999999999994"/>
    <n v="14.1"/>
    <n v="46.529999999999994"/>
    <n v="14.1"/>
    <n v="46.365000000000002"/>
    <n v="14.05"/>
    <n v="27.862829999999999"/>
    <n v="-115.18597"/>
    <n v="59"/>
    <n v="15"/>
    <n v="2"/>
    <x v="3"/>
    <n v="17"/>
    <s v="n/a"/>
    <n v="240"/>
    <m/>
    <m/>
  </r>
  <r>
    <s v="INREBA-230707-AM-2-2-DI"/>
    <s v="Abraham Mayoral"/>
    <d v="2007-07-23T00:00:00"/>
    <x v="1"/>
    <d v="1899-12-30T11:40:00"/>
    <d v="1899-12-30T11:44:00"/>
    <d v="1899-12-30T00:04:00"/>
    <n v="2"/>
    <n v="2"/>
    <n v="2"/>
    <x v="1"/>
    <x v="0"/>
    <s v="Reventadora de Babencho, Isla Natividad Baja California Sur"/>
    <x v="0"/>
    <n v="46.199999999999996"/>
    <n v="14"/>
    <n v="46.529999999999994"/>
    <n v="14.1"/>
    <n v="46.529999999999994"/>
    <n v="14.1"/>
    <n v="46.365000000000002"/>
    <n v="14.05"/>
    <n v="27.862829999999999"/>
    <n v="-115.18597"/>
    <n v="59"/>
    <n v="15"/>
    <n v="2"/>
    <x v="4"/>
    <n v="2"/>
    <s v="n/a"/>
    <n v="240"/>
    <m/>
    <m/>
  </r>
  <r>
    <s v="INREBA-230707-AM-2-2-DI"/>
    <s v="Abraham Mayoral"/>
    <d v="2007-07-23T00:00:00"/>
    <x v="1"/>
    <d v="1899-12-30T11:40:00"/>
    <d v="1899-12-30T11:44:00"/>
    <d v="1899-12-30T00:04:00"/>
    <n v="2"/>
    <n v="2"/>
    <n v="2"/>
    <x v="1"/>
    <x v="0"/>
    <s v="Reventadora de Babencho, Isla Natividad Baja California Sur"/>
    <x v="0"/>
    <n v="46.199999999999996"/>
    <n v="14"/>
    <n v="46.529999999999994"/>
    <n v="14.1"/>
    <n v="46.529999999999994"/>
    <n v="14.1"/>
    <n v="46.365000000000002"/>
    <n v="14.05"/>
    <n v="27.862829999999999"/>
    <n v="-115.18597"/>
    <n v="59"/>
    <n v="15"/>
    <n v="2"/>
    <x v="2"/>
    <n v="6"/>
    <s v="n/a"/>
    <n v="240"/>
    <m/>
    <m/>
  </r>
  <r>
    <s v="INREBA-230707-AR-1-3-DI"/>
    <s v="Alonso Ramirez"/>
    <d v="2007-07-23T00:00:00"/>
    <x v="1"/>
    <d v="1899-12-30T09:58:00"/>
    <d v="1899-12-30T10:03:00"/>
    <d v="1899-12-30T00:05:00"/>
    <n v="2"/>
    <n v="1"/>
    <n v="3"/>
    <x v="2"/>
    <x v="0"/>
    <s v="Reventadora de Babencho, Isla Natividad Baja California Sur"/>
    <x v="0"/>
    <n v="49.5"/>
    <n v="15"/>
    <n v="45.87"/>
    <n v="13.9"/>
    <n v="49.5"/>
    <n v="15"/>
    <n v="47.684999999999995"/>
    <n v="14.45"/>
    <n v="27.859359999999999"/>
    <n v="-115.18881"/>
    <n v="59"/>
    <n v="15"/>
    <n v="3"/>
    <x v="0"/>
    <n v="2"/>
    <s v="n/a"/>
    <n v="120"/>
    <m/>
    <m/>
  </r>
  <r>
    <s v="INREBA-230707-AR-1-3-DI"/>
    <s v="Alonso Ramirez"/>
    <d v="2007-07-23T00:00:00"/>
    <x v="1"/>
    <d v="1899-12-30T09:58:00"/>
    <d v="1899-12-30T10:03:00"/>
    <d v="1899-12-30T00:05:00"/>
    <n v="2"/>
    <n v="1"/>
    <n v="3"/>
    <x v="2"/>
    <x v="0"/>
    <s v="Reventadora de Babencho, Isla Natividad Baja California Sur"/>
    <x v="0"/>
    <n v="49.5"/>
    <n v="15"/>
    <n v="45.87"/>
    <n v="13.9"/>
    <n v="49.5"/>
    <n v="15"/>
    <n v="47.684999999999995"/>
    <n v="14.45"/>
    <n v="27.859359999999999"/>
    <n v="-115.18881"/>
    <n v="59"/>
    <n v="15"/>
    <n v="3"/>
    <x v="17"/>
    <n v="1"/>
    <s v="n/a"/>
    <n v="120"/>
    <m/>
    <m/>
  </r>
  <r>
    <s v="INREBA-230707-AR-1-3-DI"/>
    <s v="Alonso Ramirez"/>
    <d v="2007-07-23T00:00:00"/>
    <x v="1"/>
    <d v="1899-12-30T09:58:00"/>
    <d v="1899-12-30T10:03:00"/>
    <d v="1899-12-30T00:05:00"/>
    <n v="2"/>
    <n v="1"/>
    <n v="3"/>
    <x v="2"/>
    <x v="0"/>
    <s v="Reventadora de Babencho, Isla Natividad Baja California Sur"/>
    <x v="0"/>
    <n v="49.5"/>
    <n v="15"/>
    <n v="45.87"/>
    <n v="13.9"/>
    <n v="49.5"/>
    <n v="15"/>
    <n v="47.684999999999995"/>
    <n v="14.45"/>
    <n v="27.859359999999999"/>
    <n v="-115.18881"/>
    <n v="59"/>
    <n v="15"/>
    <n v="3"/>
    <x v="3"/>
    <n v="16"/>
    <s v="n/a"/>
    <n v="120"/>
    <m/>
    <m/>
  </r>
  <r>
    <s v="INREBA-230707-AR-1-3-DI"/>
    <s v="Alonso Ramirez"/>
    <d v="2007-07-23T00:00:00"/>
    <x v="1"/>
    <d v="1899-12-30T09:58:00"/>
    <d v="1899-12-30T10:03:00"/>
    <d v="1899-12-30T00:05:00"/>
    <n v="2"/>
    <n v="1"/>
    <n v="3"/>
    <x v="2"/>
    <x v="0"/>
    <s v="Reventadora de Babencho, Isla Natividad Baja California Sur"/>
    <x v="0"/>
    <n v="49.5"/>
    <n v="15"/>
    <n v="45.87"/>
    <n v="13.9"/>
    <n v="49.5"/>
    <n v="15"/>
    <n v="47.684999999999995"/>
    <n v="14.45"/>
    <n v="27.859359999999999"/>
    <n v="-115.18881"/>
    <n v="59"/>
    <n v="15"/>
    <n v="3"/>
    <x v="1"/>
    <n v="2"/>
    <s v="n/a"/>
    <n v="120"/>
    <m/>
    <m/>
  </r>
  <r>
    <s v="INREBA-230707-AR-1-3-DI"/>
    <s v="Alonso Ramirez"/>
    <d v="2007-07-23T00:00:00"/>
    <x v="1"/>
    <d v="1899-12-30T09:58:00"/>
    <d v="1899-12-30T10:03:00"/>
    <d v="1899-12-30T00:05:00"/>
    <n v="2"/>
    <n v="1"/>
    <n v="3"/>
    <x v="2"/>
    <x v="0"/>
    <s v="Reventadora de Babencho, Isla Natividad Baja California Sur"/>
    <x v="0"/>
    <n v="49.5"/>
    <n v="15"/>
    <n v="45.87"/>
    <n v="13.9"/>
    <n v="49.5"/>
    <n v="15"/>
    <n v="47.684999999999995"/>
    <n v="14.45"/>
    <n v="27.859359999999999"/>
    <n v="-115.18881"/>
    <n v="59"/>
    <n v="15"/>
    <n v="3"/>
    <x v="4"/>
    <n v="3"/>
    <s v="n/a"/>
    <n v="120"/>
    <m/>
    <m/>
  </r>
  <r>
    <s v="INREBA-230707-AR-1-3-DI"/>
    <s v="Alonso Ramirez"/>
    <d v="2007-07-23T00:00:00"/>
    <x v="1"/>
    <d v="1899-12-30T09:58:00"/>
    <d v="1899-12-30T10:03:00"/>
    <d v="1899-12-30T00:05:00"/>
    <n v="2"/>
    <n v="1"/>
    <n v="3"/>
    <x v="2"/>
    <x v="0"/>
    <s v="Reventadora de Babencho, Isla Natividad Baja California Sur"/>
    <x v="0"/>
    <n v="49.5"/>
    <n v="15"/>
    <n v="45.87"/>
    <n v="13.9"/>
    <n v="49.5"/>
    <n v="15"/>
    <n v="47.684999999999995"/>
    <n v="14.45"/>
    <n v="27.859359999999999"/>
    <n v="-115.18881"/>
    <n v="59"/>
    <n v="15"/>
    <n v="3"/>
    <x v="2"/>
    <n v="2"/>
    <s v="n/a"/>
    <n v="120"/>
    <m/>
    <m/>
  </r>
  <r>
    <s v="INREBA-230707-AR-2-4-DI"/>
    <s v="Alonso Ramirez"/>
    <d v="2007-07-23T00:00:00"/>
    <x v="1"/>
    <d v="1899-12-30T11:35:00"/>
    <d v="1899-12-30T11:39:00"/>
    <d v="1899-12-30T00:04:00"/>
    <n v="2"/>
    <n v="2"/>
    <n v="4"/>
    <x v="3"/>
    <x v="0"/>
    <s v="Reventadora de Babencho, Isla Natividad Baja California Sur"/>
    <x v="0"/>
    <n v="45.54"/>
    <n v="13.8"/>
    <n v="46.199999999999996"/>
    <n v="14"/>
    <n v="46.199999999999996"/>
    <n v="14"/>
    <n v="45.87"/>
    <n v="13.9"/>
    <n v="27.862829999999999"/>
    <n v="-115.18597"/>
    <n v="55.400000000000006"/>
    <n v="13"/>
    <n v="2"/>
    <x v="0"/>
    <n v="2"/>
    <s v="n/a"/>
    <n v="240"/>
    <m/>
    <m/>
  </r>
  <r>
    <s v="INREBA-230707-AR-2-4-DI"/>
    <s v="Alonso Ramirez"/>
    <d v="2007-07-23T00:00:00"/>
    <x v="1"/>
    <d v="1899-12-30T11:35:00"/>
    <d v="1899-12-30T11:39:00"/>
    <d v="1899-12-30T00:04:00"/>
    <n v="2"/>
    <n v="2"/>
    <n v="4"/>
    <x v="3"/>
    <x v="0"/>
    <s v="Reventadora de Babencho, Isla Natividad Baja California Sur"/>
    <x v="0"/>
    <n v="45.54"/>
    <n v="13.8"/>
    <n v="46.199999999999996"/>
    <n v="14"/>
    <n v="46.199999999999996"/>
    <n v="14"/>
    <n v="45.87"/>
    <n v="13.9"/>
    <n v="27.862829999999999"/>
    <n v="-115.18597"/>
    <n v="55.400000000000006"/>
    <n v="13"/>
    <n v="2"/>
    <x v="17"/>
    <n v="1"/>
    <s v="n/a"/>
    <n v="240"/>
    <m/>
    <m/>
  </r>
  <r>
    <s v="INREBA-230707-AR-2-4-DI"/>
    <s v="Alonso Ramirez"/>
    <d v="2007-07-23T00:00:00"/>
    <x v="1"/>
    <d v="1899-12-30T11:35:00"/>
    <d v="1899-12-30T11:39:00"/>
    <d v="1899-12-30T00:04:00"/>
    <n v="2"/>
    <n v="2"/>
    <n v="4"/>
    <x v="3"/>
    <x v="0"/>
    <s v="Reventadora de Babencho, Isla Natividad Baja California Sur"/>
    <x v="0"/>
    <n v="45.54"/>
    <n v="13.8"/>
    <n v="46.199999999999996"/>
    <n v="14"/>
    <n v="46.199999999999996"/>
    <n v="14"/>
    <n v="45.87"/>
    <n v="13.9"/>
    <n v="27.862829999999999"/>
    <n v="-115.18597"/>
    <n v="55.400000000000006"/>
    <n v="13"/>
    <n v="2"/>
    <x v="3"/>
    <n v="15"/>
    <s v="n/a"/>
    <n v="240"/>
    <m/>
    <m/>
  </r>
  <r>
    <s v="INREBA-230707-AR-2-4-DI"/>
    <s v="Alonso Ramirez"/>
    <d v="2007-07-23T00:00:00"/>
    <x v="1"/>
    <d v="1899-12-30T11:35:00"/>
    <d v="1899-12-30T11:39:00"/>
    <d v="1899-12-30T00:04:00"/>
    <n v="2"/>
    <n v="2"/>
    <n v="4"/>
    <x v="3"/>
    <x v="0"/>
    <s v="Reventadora de Babencho, Isla Natividad Baja California Sur"/>
    <x v="0"/>
    <n v="45.54"/>
    <n v="13.8"/>
    <n v="46.199999999999996"/>
    <n v="14"/>
    <n v="46.199999999999996"/>
    <n v="14"/>
    <n v="45.87"/>
    <n v="13.9"/>
    <n v="27.862829999999999"/>
    <n v="-115.18597"/>
    <n v="55.400000000000006"/>
    <n v="13"/>
    <n v="2"/>
    <x v="4"/>
    <n v="1"/>
    <s v="n/a"/>
    <n v="240"/>
    <m/>
    <m/>
  </r>
  <r>
    <s v="INREBA-230707-AR-2-4-DI"/>
    <s v="Alonso Ramirez"/>
    <d v="2007-07-23T00:00:00"/>
    <x v="1"/>
    <d v="1899-12-30T11:35:00"/>
    <d v="1899-12-30T11:39:00"/>
    <d v="1899-12-30T00:04:00"/>
    <n v="2"/>
    <n v="2"/>
    <n v="4"/>
    <x v="3"/>
    <x v="0"/>
    <s v="Reventadora de Babencho, Isla Natividad Baja California Sur"/>
    <x v="0"/>
    <n v="45.54"/>
    <n v="13.8"/>
    <n v="46.199999999999996"/>
    <n v="14"/>
    <n v="46.199999999999996"/>
    <n v="14"/>
    <n v="45.87"/>
    <n v="13.9"/>
    <n v="27.862829999999999"/>
    <n v="-115.18597"/>
    <n v="55.400000000000006"/>
    <n v="13"/>
    <n v="2"/>
    <x v="2"/>
    <n v="4"/>
    <s v="n/a"/>
    <n v="240"/>
    <m/>
    <m/>
  </r>
  <r>
    <s v="INREBA-230707-AG-1-5-DI"/>
    <s v="Alonso Grosso"/>
    <d v="2007-07-23T00:00:00"/>
    <x v="1"/>
    <d v="1899-12-30T10:10:00"/>
    <d v="1899-12-30T10:17:00"/>
    <d v="1899-12-30T00:07:00"/>
    <n v="2"/>
    <n v="1"/>
    <n v="5"/>
    <x v="4"/>
    <x v="0"/>
    <s v="Reventadora de Babencho, Isla Natividad Baja California Sur"/>
    <x v="0"/>
    <n v="48.839999999999996"/>
    <n v="14.8"/>
    <n v="42.9"/>
    <n v="13"/>
    <n v="48.839999999999996"/>
    <n v="14.8"/>
    <n v="45.87"/>
    <n v="13.9"/>
    <n v="27.85914"/>
    <n v="-115.18935999999999"/>
    <n v="53.6"/>
    <n v="12"/>
    <n v="3"/>
    <x v="9"/>
    <n v="3"/>
    <s v="n/a"/>
    <n v="120"/>
    <m/>
    <m/>
  </r>
  <r>
    <s v="INREBA-230707-AG-1-5-DI"/>
    <s v="Alonso Grosso"/>
    <d v="2007-07-23T00:00:00"/>
    <x v="1"/>
    <d v="1899-12-30T10:10:00"/>
    <d v="1899-12-30T10:17:00"/>
    <d v="1899-12-30T00:07:00"/>
    <n v="2"/>
    <n v="1"/>
    <n v="5"/>
    <x v="4"/>
    <x v="0"/>
    <s v="Reventadora de Babencho, Isla Natividad Baja California Sur"/>
    <x v="0"/>
    <n v="48.839999999999996"/>
    <n v="14.8"/>
    <n v="42.9"/>
    <n v="13"/>
    <n v="48.839999999999996"/>
    <n v="14.8"/>
    <n v="45.87"/>
    <n v="13.9"/>
    <n v="27.85914"/>
    <n v="-115.18935999999999"/>
    <n v="53.6"/>
    <n v="12"/>
    <n v="3"/>
    <x v="7"/>
    <n v="1"/>
    <s v="n/a"/>
    <n v="120"/>
    <m/>
    <m/>
  </r>
  <r>
    <s v="INREBA-230707-AG-1-5-DI"/>
    <s v="Alonso Grosso"/>
    <d v="2007-07-23T00:00:00"/>
    <x v="1"/>
    <d v="1899-12-30T10:10:00"/>
    <d v="1899-12-30T10:17:00"/>
    <d v="1899-12-30T00:07:00"/>
    <n v="2"/>
    <n v="1"/>
    <n v="5"/>
    <x v="4"/>
    <x v="0"/>
    <s v="Reventadora de Babencho, Isla Natividad Baja California Sur"/>
    <x v="0"/>
    <n v="48.839999999999996"/>
    <n v="14.8"/>
    <n v="42.9"/>
    <n v="13"/>
    <n v="48.839999999999996"/>
    <n v="14.8"/>
    <n v="45.87"/>
    <n v="13.9"/>
    <n v="27.85914"/>
    <n v="-115.18935999999999"/>
    <n v="53.6"/>
    <n v="12"/>
    <n v="3"/>
    <x v="3"/>
    <n v="27"/>
    <s v="n/a"/>
    <n v="120"/>
    <m/>
    <m/>
  </r>
  <r>
    <s v="INREBA-230707-AG-1-5-DI"/>
    <s v="Alonso Grosso"/>
    <d v="2007-07-23T00:00:00"/>
    <x v="1"/>
    <d v="1899-12-30T10:10:00"/>
    <d v="1899-12-30T10:17:00"/>
    <d v="1899-12-30T00:07:00"/>
    <n v="2"/>
    <n v="1"/>
    <n v="5"/>
    <x v="4"/>
    <x v="0"/>
    <s v="Reventadora de Babencho, Isla Natividad Baja California Sur"/>
    <x v="0"/>
    <n v="48.839999999999996"/>
    <n v="14.8"/>
    <n v="42.9"/>
    <n v="13"/>
    <n v="48.839999999999996"/>
    <n v="14.8"/>
    <n v="45.87"/>
    <n v="13.9"/>
    <n v="27.85914"/>
    <n v="-115.18935999999999"/>
    <n v="53.6"/>
    <n v="12"/>
    <n v="3"/>
    <x v="10"/>
    <n v="2"/>
    <s v="n/a"/>
    <n v="120"/>
    <m/>
    <m/>
  </r>
  <r>
    <s v="INREBA-230707-AG-1-5-DI"/>
    <s v="Alonso Grosso"/>
    <d v="2007-07-23T00:00:00"/>
    <x v="1"/>
    <d v="1899-12-30T10:10:00"/>
    <d v="1899-12-30T10:17:00"/>
    <d v="1899-12-30T00:07:00"/>
    <n v="2"/>
    <n v="1"/>
    <n v="5"/>
    <x v="4"/>
    <x v="0"/>
    <s v="Reventadora de Babencho, Isla Natividad Baja California Sur"/>
    <x v="0"/>
    <n v="48.839999999999996"/>
    <n v="14.8"/>
    <n v="42.9"/>
    <n v="13"/>
    <n v="48.839999999999996"/>
    <n v="14.8"/>
    <n v="45.87"/>
    <n v="13.9"/>
    <n v="27.85914"/>
    <n v="-115.18935999999999"/>
    <n v="53.6"/>
    <n v="12"/>
    <n v="3"/>
    <x v="5"/>
    <n v="4"/>
    <s v="n/a"/>
    <n v="120"/>
    <m/>
    <m/>
  </r>
  <r>
    <s v="INREBA-230707-AG-1-5-DI"/>
    <s v="Alonso Grosso"/>
    <d v="2007-07-23T00:00:00"/>
    <x v="1"/>
    <d v="1899-12-30T10:10:00"/>
    <d v="1899-12-30T10:17:00"/>
    <d v="1899-12-30T00:07:00"/>
    <n v="2"/>
    <n v="1"/>
    <n v="5"/>
    <x v="4"/>
    <x v="0"/>
    <s v="Reventadora de Babencho, Isla Natividad Baja California Sur"/>
    <x v="0"/>
    <n v="48.839999999999996"/>
    <n v="14.8"/>
    <n v="42.9"/>
    <n v="13"/>
    <n v="48.839999999999996"/>
    <n v="14.8"/>
    <n v="45.87"/>
    <n v="13.9"/>
    <n v="27.85914"/>
    <n v="-115.18935999999999"/>
    <n v="53.6"/>
    <n v="12"/>
    <n v="3"/>
    <x v="4"/>
    <n v="5"/>
    <s v="n/a"/>
    <n v="120"/>
    <m/>
    <m/>
  </r>
  <r>
    <s v="INREBA-230707-AG-1-5-DI"/>
    <s v="Alonso Grosso"/>
    <d v="2007-07-23T00:00:00"/>
    <x v="1"/>
    <d v="1899-12-30T10:10:00"/>
    <d v="1899-12-30T10:17:00"/>
    <d v="1899-12-30T00:07:00"/>
    <n v="2"/>
    <n v="1"/>
    <n v="5"/>
    <x v="4"/>
    <x v="0"/>
    <s v="Reventadora de Babencho, Isla Natividad Baja California Sur"/>
    <x v="0"/>
    <n v="48.839999999999996"/>
    <n v="14.8"/>
    <n v="42.9"/>
    <n v="13"/>
    <n v="48.839999999999996"/>
    <n v="14.8"/>
    <n v="45.87"/>
    <n v="13.9"/>
    <n v="27.85914"/>
    <n v="-115.18935999999999"/>
    <n v="53.6"/>
    <n v="12"/>
    <n v="3"/>
    <x v="2"/>
    <n v="4"/>
    <s v="n/a"/>
    <n v="120"/>
    <m/>
    <m/>
  </r>
  <r>
    <s v="INREBA-230707-AG-2-6-DI"/>
    <s v="Alonso Grosso"/>
    <d v="2007-07-23T00:00:00"/>
    <x v="1"/>
    <d v="1899-12-30T11:53:00"/>
    <d v="1899-12-30T11:59:00"/>
    <d v="1899-12-30T00:06:00"/>
    <n v="2"/>
    <n v="2"/>
    <n v="6"/>
    <x v="5"/>
    <x v="0"/>
    <s v="Reventadora de Babencho, Isla Natividad Baja California Sur"/>
    <x v="0"/>
    <n v="37.29"/>
    <n v="11.3"/>
    <n v="33.33"/>
    <n v="10.1"/>
    <n v="37.29"/>
    <n v="11.3"/>
    <n v="35.309999999999995"/>
    <n v="10.7"/>
    <n v="27.863250000000001"/>
    <n v="-115.18631000000001"/>
    <n v="59"/>
    <n v="15"/>
    <n v="3"/>
    <x v="0"/>
    <n v="1"/>
    <s v="n/a"/>
    <n v="30"/>
    <m/>
    <m/>
  </r>
  <r>
    <s v="INREBA-230707-AG-2-6-DI"/>
    <s v="Alonso Grosso"/>
    <d v="2007-07-23T00:00:00"/>
    <x v="1"/>
    <d v="1899-12-30T11:53:00"/>
    <d v="1899-12-30T11:59:00"/>
    <d v="1899-12-30T00:06:00"/>
    <n v="2"/>
    <n v="2"/>
    <n v="6"/>
    <x v="5"/>
    <x v="0"/>
    <s v="Reventadora de Babencho, Isla Natividad Baja California Sur"/>
    <x v="0"/>
    <n v="37.29"/>
    <n v="11.3"/>
    <n v="33.33"/>
    <n v="10.1"/>
    <n v="37.29"/>
    <n v="11.3"/>
    <n v="35.309999999999995"/>
    <n v="10.7"/>
    <n v="27.863250000000001"/>
    <n v="-115.18631000000001"/>
    <n v="59"/>
    <n v="15"/>
    <n v="3"/>
    <x v="9"/>
    <n v="11"/>
    <s v="n/a"/>
    <n v="30"/>
    <m/>
    <m/>
  </r>
  <r>
    <s v="INREBA-230707-AG-2-6-DI"/>
    <s v="Alonso Grosso"/>
    <d v="2007-07-23T00:00:00"/>
    <x v="1"/>
    <d v="1899-12-30T11:53:00"/>
    <d v="1899-12-30T11:59:00"/>
    <d v="1899-12-30T00:06:00"/>
    <n v="2"/>
    <n v="2"/>
    <n v="6"/>
    <x v="5"/>
    <x v="0"/>
    <s v="Reventadora de Babencho, Isla Natividad Baja California Sur"/>
    <x v="0"/>
    <n v="37.29"/>
    <n v="11.3"/>
    <n v="33.33"/>
    <n v="10.1"/>
    <n v="37.29"/>
    <n v="11.3"/>
    <n v="35.309999999999995"/>
    <n v="10.7"/>
    <n v="27.863250000000001"/>
    <n v="-115.18631000000001"/>
    <n v="59"/>
    <n v="15"/>
    <n v="3"/>
    <x v="3"/>
    <n v="1"/>
    <s v="n/a"/>
    <n v="30"/>
    <m/>
    <m/>
  </r>
  <r>
    <s v="INREBA-230707-AG-2-6-DI"/>
    <s v="Alonso Grosso"/>
    <d v="2007-07-23T00:00:00"/>
    <x v="1"/>
    <d v="1899-12-30T11:53:00"/>
    <d v="1899-12-30T11:59:00"/>
    <d v="1899-12-30T00:06:00"/>
    <n v="2"/>
    <n v="2"/>
    <n v="6"/>
    <x v="5"/>
    <x v="0"/>
    <s v="Reventadora de Babencho, Isla Natividad Baja California Sur"/>
    <x v="0"/>
    <n v="37.29"/>
    <n v="11.3"/>
    <n v="33.33"/>
    <n v="10.1"/>
    <n v="37.29"/>
    <n v="11.3"/>
    <n v="35.309999999999995"/>
    <n v="10.7"/>
    <n v="27.863250000000001"/>
    <n v="-115.18631000000001"/>
    <n v="59"/>
    <n v="15"/>
    <n v="3"/>
    <x v="4"/>
    <n v="1"/>
    <s v="n/a"/>
    <n v="30"/>
    <m/>
    <m/>
  </r>
  <r>
    <s v="INREBA-230707-AG-2-6-DI"/>
    <s v="Alonso Grosso"/>
    <d v="2007-07-23T00:00:00"/>
    <x v="1"/>
    <d v="1899-12-30T11:53:00"/>
    <d v="1899-12-30T11:59:00"/>
    <d v="1899-12-30T00:06:00"/>
    <n v="2"/>
    <n v="2"/>
    <n v="6"/>
    <x v="5"/>
    <x v="0"/>
    <s v="Reventadora de Babencho, Isla Natividad Baja California Sur"/>
    <x v="0"/>
    <n v="37.29"/>
    <n v="11.3"/>
    <n v="33.33"/>
    <n v="10.1"/>
    <n v="37.29"/>
    <n v="11.3"/>
    <n v="35.309999999999995"/>
    <n v="10.7"/>
    <n v="27.863250000000001"/>
    <n v="-115.18631000000001"/>
    <n v="59"/>
    <n v="15"/>
    <n v="3"/>
    <x v="2"/>
    <n v="5"/>
    <s v="n/a"/>
    <n v="30"/>
    <m/>
    <m/>
  </r>
  <r>
    <s v="INREBA-230707-MR-1-7-DI"/>
    <s v="Mario Rojo"/>
    <d v="2007-07-23T00:00:00"/>
    <x v="1"/>
    <d v="1899-12-30T10:14:00"/>
    <d v="1899-12-30T10:22:00"/>
    <d v="1899-12-30T00:08:00"/>
    <n v="2"/>
    <n v="1"/>
    <n v="7"/>
    <x v="6"/>
    <x v="0"/>
    <s v="Reventadora de Babencho, Isla Natividad Baja California Sur"/>
    <x v="0"/>
    <n v="46.199999999999996"/>
    <n v="14"/>
    <n v="43.23"/>
    <n v="13.1"/>
    <n v="46.199999999999996"/>
    <n v="14"/>
    <n v="44.715000000000003"/>
    <n v="13.55"/>
    <n v="27.85914"/>
    <n v="-115.18935999999999"/>
    <n v="59"/>
    <n v="15"/>
    <n v="3"/>
    <x v="0"/>
    <n v="8"/>
    <s v="n/a"/>
    <n v="120"/>
    <m/>
    <m/>
  </r>
  <r>
    <s v="INREBA-230707-MR-1-7-DI"/>
    <s v="Mario Rojo"/>
    <d v="2007-07-23T00:00:00"/>
    <x v="1"/>
    <d v="1899-12-30T10:14:00"/>
    <d v="1899-12-30T10:22:00"/>
    <d v="1899-12-30T00:08:00"/>
    <n v="2"/>
    <n v="1"/>
    <n v="7"/>
    <x v="6"/>
    <x v="0"/>
    <s v="Reventadora de Babencho, Isla Natividad Baja California Sur"/>
    <x v="0"/>
    <n v="46.199999999999996"/>
    <n v="14"/>
    <n v="43.23"/>
    <n v="13.1"/>
    <n v="46.199999999999996"/>
    <n v="14"/>
    <n v="44.715000000000003"/>
    <n v="13.55"/>
    <n v="27.85914"/>
    <n v="-115.18935999999999"/>
    <n v="59"/>
    <n v="15"/>
    <n v="3"/>
    <x v="17"/>
    <n v="4"/>
    <s v="n/a"/>
    <n v="120"/>
    <m/>
    <m/>
  </r>
  <r>
    <s v="INREBA-230707-MR-1-7-DI"/>
    <s v="Mario Rojo"/>
    <d v="2007-07-23T00:00:00"/>
    <x v="1"/>
    <d v="1899-12-30T10:14:00"/>
    <d v="1899-12-30T10:22:00"/>
    <d v="1899-12-30T00:08:00"/>
    <n v="2"/>
    <n v="1"/>
    <n v="7"/>
    <x v="6"/>
    <x v="0"/>
    <s v="Reventadora de Babencho, Isla Natividad Baja California Sur"/>
    <x v="0"/>
    <n v="46.199999999999996"/>
    <n v="14"/>
    <n v="43.23"/>
    <n v="13.1"/>
    <n v="46.199999999999996"/>
    <n v="14"/>
    <n v="44.715000000000003"/>
    <n v="13.55"/>
    <n v="27.85914"/>
    <n v="-115.18935999999999"/>
    <n v="59"/>
    <n v="15"/>
    <n v="3"/>
    <x v="9"/>
    <n v="2"/>
    <s v="n/a"/>
    <n v="120"/>
    <m/>
    <m/>
  </r>
  <r>
    <s v="INREBA-230707-MR-1-7-DI"/>
    <s v="Mario Rojo"/>
    <d v="2007-07-23T00:00:00"/>
    <x v="1"/>
    <d v="1899-12-30T10:14:00"/>
    <d v="1899-12-30T10:22:00"/>
    <d v="1899-12-30T00:08:00"/>
    <n v="2"/>
    <n v="1"/>
    <n v="7"/>
    <x v="6"/>
    <x v="0"/>
    <s v="Reventadora de Babencho, Isla Natividad Baja California Sur"/>
    <x v="0"/>
    <n v="46.199999999999996"/>
    <n v="14"/>
    <n v="43.23"/>
    <n v="13.1"/>
    <n v="46.199999999999996"/>
    <n v="14"/>
    <n v="44.715000000000003"/>
    <n v="13.55"/>
    <n v="27.85914"/>
    <n v="-115.18935999999999"/>
    <n v="59"/>
    <n v="15"/>
    <n v="3"/>
    <x v="3"/>
    <n v="17"/>
    <s v="n/a"/>
    <n v="120"/>
    <m/>
    <m/>
  </r>
  <r>
    <s v="INREBA-230707-MR-1-7-DI"/>
    <s v="Mario Rojo"/>
    <d v="2007-07-23T00:00:00"/>
    <x v="1"/>
    <d v="1899-12-30T10:14:00"/>
    <d v="1899-12-30T10:22:00"/>
    <d v="1899-12-30T00:08:00"/>
    <n v="2"/>
    <n v="1"/>
    <n v="7"/>
    <x v="6"/>
    <x v="0"/>
    <s v="Reventadora de Babencho, Isla Natividad Baja California Sur"/>
    <x v="0"/>
    <n v="46.199999999999996"/>
    <n v="14"/>
    <n v="43.23"/>
    <n v="13.1"/>
    <n v="46.199999999999996"/>
    <n v="14"/>
    <n v="44.715000000000003"/>
    <n v="13.55"/>
    <n v="27.85914"/>
    <n v="-115.18935999999999"/>
    <n v="59"/>
    <n v="15"/>
    <n v="3"/>
    <x v="10"/>
    <n v="5"/>
    <s v="n/a"/>
    <n v="120"/>
    <m/>
    <m/>
  </r>
  <r>
    <s v="INREBA-230707-MR-1-7-DI"/>
    <s v="Mario Rojo"/>
    <d v="2007-07-23T00:00:00"/>
    <x v="1"/>
    <d v="1899-12-30T10:14:00"/>
    <d v="1899-12-30T10:22:00"/>
    <d v="1899-12-30T00:08:00"/>
    <n v="2"/>
    <n v="1"/>
    <n v="7"/>
    <x v="6"/>
    <x v="0"/>
    <s v="Reventadora de Babencho, Isla Natividad Baja California Sur"/>
    <x v="0"/>
    <n v="46.199999999999996"/>
    <n v="14"/>
    <n v="43.23"/>
    <n v="13.1"/>
    <n v="46.199999999999996"/>
    <n v="14"/>
    <n v="44.715000000000003"/>
    <n v="13.55"/>
    <n v="27.85914"/>
    <n v="-115.18935999999999"/>
    <n v="59"/>
    <n v="15"/>
    <n v="3"/>
    <x v="1"/>
    <n v="2"/>
    <s v="n/a"/>
    <n v="120"/>
    <m/>
    <m/>
  </r>
  <r>
    <s v="INREBA-230707-MR-1-7-DI"/>
    <s v="Mario Rojo"/>
    <d v="2007-07-23T00:00:00"/>
    <x v="1"/>
    <d v="1899-12-30T10:14:00"/>
    <d v="1899-12-30T10:22:00"/>
    <d v="1899-12-30T00:08:00"/>
    <n v="2"/>
    <n v="1"/>
    <n v="7"/>
    <x v="6"/>
    <x v="0"/>
    <s v="Reventadora de Babencho, Isla Natividad Baja California Sur"/>
    <x v="0"/>
    <n v="46.199999999999996"/>
    <n v="14"/>
    <n v="43.23"/>
    <n v="13.1"/>
    <n v="46.199999999999996"/>
    <n v="14"/>
    <n v="44.715000000000003"/>
    <n v="13.55"/>
    <n v="27.85914"/>
    <n v="-115.18935999999999"/>
    <n v="59"/>
    <n v="15"/>
    <n v="3"/>
    <x v="4"/>
    <n v="5"/>
    <s v="n/a"/>
    <n v="120"/>
    <m/>
    <m/>
  </r>
  <r>
    <s v="INREBA-230707-MR-1-7-DI"/>
    <s v="Mario Rojo"/>
    <d v="2007-07-23T00:00:00"/>
    <x v="1"/>
    <d v="1899-12-30T10:14:00"/>
    <d v="1899-12-30T10:22:00"/>
    <d v="1899-12-30T00:08:00"/>
    <n v="2"/>
    <n v="1"/>
    <n v="7"/>
    <x v="6"/>
    <x v="0"/>
    <s v="Reventadora de Babencho, Isla Natividad Baja California Sur"/>
    <x v="0"/>
    <n v="46.199999999999996"/>
    <n v="14"/>
    <n v="43.23"/>
    <n v="13.1"/>
    <n v="46.199999999999996"/>
    <n v="14"/>
    <n v="44.715000000000003"/>
    <n v="13.55"/>
    <n v="27.85914"/>
    <n v="-115.18935999999999"/>
    <n v="59"/>
    <n v="15"/>
    <n v="3"/>
    <x v="2"/>
    <n v="6"/>
    <s v="n/a"/>
    <n v="120"/>
    <m/>
    <m/>
  </r>
  <r>
    <s v="INREBA-230707-MR-2-8-DI"/>
    <s v="Mario Rojo"/>
    <d v="2007-07-23T00:00:00"/>
    <x v="1"/>
    <d v="1899-12-30T11:51:00"/>
    <d v="1899-12-30T12:00:00"/>
    <d v="1899-12-30T00:09:00"/>
    <n v="2"/>
    <n v="2"/>
    <n v="8"/>
    <x v="7"/>
    <x v="0"/>
    <s v="Reventadora de Babencho, Isla Natividad Baja California Sur"/>
    <x v="0"/>
    <n v="39.599999999999994"/>
    <n v="12"/>
    <n v="38.279999999999994"/>
    <n v="11.6"/>
    <n v="39.599999999999994"/>
    <n v="12"/>
    <n v="38.94"/>
    <n v="11.8"/>
    <n v="27.863250000000001"/>
    <n v="-115.18631000000001"/>
    <n v="59"/>
    <n v="15"/>
    <n v="3"/>
    <x v="0"/>
    <n v="4"/>
    <s v="n/a"/>
    <n v="30"/>
    <m/>
    <m/>
  </r>
  <r>
    <s v="INREBA-230707-MR-2-8-DI"/>
    <s v="Mario Rojo"/>
    <d v="2007-07-23T00:00:00"/>
    <x v="1"/>
    <d v="1899-12-30T11:51:00"/>
    <d v="1899-12-30T12:00:00"/>
    <d v="1899-12-30T00:09:00"/>
    <n v="2"/>
    <n v="2"/>
    <n v="8"/>
    <x v="7"/>
    <x v="0"/>
    <s v="Reventadora de Babencho, Isla Natividad Baja California Sur"/>
    <x v="0"/>
    <n v="39.599999999999994"/>
    <n v="12"/>
    <n v="38.279999999999994"/>
    <n v="11.6"/>
    <n v="39.599999999999994"/>
    <n v="12"/>
    <n v="38.94"/>
    <n v="11.8"/>
    <n v="27.863250000000001"/>
    <n v="-115.18631000000001"/>
    <n v="59"/>
    <n v="15"/>
    <n v="3"/>
    <x v="12"/>
    <n v="1"/>
    <s v="n/a"/>
    <n v="30"/>
    <m/>
    <m/>
  </r>
  <r>
    <s v="INREBA-230707-MR-2-8-DI"/>
    <s v="Mario Rojo"/>
    <d v="2007-07-23T00:00:00"/>
    <x v="1"/>
    <d v="1899-12-30T11:51:00"/>
    <d v="1899-12-30T12:00:00"/>
    <d v="1899-12-30T00:09:00"/>
    <n v="2"/>
    <n v="2"/>
    <n v="8"/>
    <x v="7"/>
    <x v="0"/>
    <s v="Reventadora de Babencho, Isla Natividad Baja California Sur"/>
    <x v="0"/>
    <n v="39.599999999999994"/>
    <n v="12"/>
    <n v="38.279999999999994"/>
    <n v="11.6"/>
    <n v="39.599999999999994"/>
    <n v="12"/>
    <n v="38.94"/>
    <n v="11.8"/>
    <n v="27.863250000000001"/>
    <n v="-115.18631000000001"/>
    <n v="59"/>
    <n v="15"/>
    <n v="3"/>
    <x v="17"/>
    <n v="1"/>
    <s v="n/a"/>
    <n v="30"/>
    <m/>
    <m/>
  </r>
  <r>
    <s v="INREBA-230707-MR-2-8-DI"/>
    <s v="Mario Rojo"/>
    <d v="2007-07-23T00:00:00"/>
    <x v="1"/>
    <d v="1899-12-30T11:51:00"/>
    <d v="1899-12-30T12:00:00"/>
    <d v="1899-12-30T00:09:00"/>
    <n v="2"/>
    <n v="2"/>
    <n v="8"/>
    <x v="7"/>
    <x v="0"/>
    <s v="Reventadora de Babencho, Isla Natividad Baja California Sur"/>
    <x v="0"/>
    <n v="39.599999999999994"/>
    <n v="12"/>
    <n v="38.279999999999994"/>
    <n v="11.6"/>
    <n v="39.599999999999994"/>
    <n v="12"/>
    <n v="38.94"/>
    <n v="11.8"/>
    <n v="27.863250000000001"/>
    <n v="-115.18631000000001"/>
    <n v="59"/>
    <n v="15"/>
    <n v="3"/>
    <x v="9"/>
    <n v="2"/>
    <s v="n/a"/>
    <n v="30"/>
    <m/>
    <m/>
  </r>
  <r>
    <s v="INREBA-230707-MR-2-8-DI"/>
    <s v="Mario Rojo"/>
    <d v="2007-07-23T00:00:00"/>
    <x v="1"/>
    <d v="1899-12-30T11:51:00"/>
    <d v="1899-12-30T12:00:00"/>
    <d v="1899-12-30T00:09:00"/>
    <n v="2"/>
    <n v="2"/>
    <n v="8"/>
    <x v="7"/>
    <x v="0"/>
    <s v="Reventadora de Babencho, Isla Natividad Baja California Sur"/>
    <x v="0"/>
    <n v="39.599999999999994"/>
    <n v="12"/>
    <n v="38.279999999999994"/>
    <n v="11.6"/>
    <n v="39.599999999999994"/>
    <n v="12"/>
    <n v="38.94"/>
    <n v="11.8"/>
    <n v="27.863250000000001"/>
    <n v="-115.18631000000001"/>
    <n v="59"/>
    <n v="15"/>
    <n v="3"/>
    <x v="3"/>
    <n v="2"/>
    <s v="n/a"/>
    <n v="30"/>
    <m/>
    <m/>
  </r>
  <r>
    <s v="INREBA-230707-MR-2-8-DI"/>
    <s v="Mario Rojo"/>
    <d v="2007-07-23T00:00:00"/>
    <x v="1"/>
    <d v="1899-12-30T11:51:00"/>
    <d v="1899-12-30T12:00:00"/>
    <d v="1899-12-30T00:09:00"/>
    <n v="2"/>
    <n v="2"/>
    <n v="8"/>
    <x v="7"/>
    <x v="0"/>
    <s v="Reventadora de Babencho, Isla Natividad Baja California Sur"/>
    <x v="0"/>
    <n v="39.599999999999994"/>
    <n v="12"/>
    <n v="38.279999999999994"/>
    <n v="11.6"/>
    <n v="39.599999999999994"/>
    <n v="12"/>
    <n v="38.94"/>
    <n v="11.8"/>
    <n v="27.863250000000001"/>
    <n v="-115.18631000000001"/>
    <n v="59"/>
    <n v="15"/>
    <n v="3"/>
    <x v="4"/>
    <n v="4"/>
    <s v="n/a"/>
    <n v="30"/>
    <m/>
    <m/>
  </r>
  <r>
    <s v="INREBA-230707-MR-2-8-DI"/>
    <s v="Mario Rojo"/>
    <d v="2007-07-23T00:00:00"/>
    <x v="1"/>
    <d v="1899-12-30T11:51:00"/>
    <d v="1899-12-30T12:00:00"/>
    <d v="1899-12-30T00:09:00"/>
    <n v="2"/>
    <n v="2"/>
    <n v="8"/>
    <x v="7"/>
    <x v="0"/>
    <s v="Reventadora de Babencho, Isla Natividad Baja California Sur"/>
    <x v="0"/>
    <n v="39.599999999999994"/>
    <n v="12"/>
    <n v="38.279999999999994"/>
    <n v="11.6"/>
    <n v="39.599999999999994"/>
    <n v="12"/>
    <n v="38.94"/>
    <n v="11.8"/>
    <n v="27.863250000000001"/>
    <n v="-115.18631000000001"/>
    <n v="59"/>
    <n v="15"/>
    <n v="3"/>
    <x v="2"/>
    <n v="4"/>
    <s v="n/a"/>
    <n v="30"/>
    <m/>
    <m/>
  </r>
  <r>
    <s v="INREBA-010807-AM-1-9-DI"/>
    <s v="Abraham Mayoral"/>
    <d v="2007-08-01T00:00:00"/>
    <x v="1"/>
    <d v="1899-12-30T10:25:00"/>
    <d v="1899-12-30T10:30:00"/>
    <d v="1899-12-30T00:05:00"/>
    <n v="2"/>
    <n v="1"/>
    <n v="9"/>
    <x v="8"/>
    <x v="0"/>
    <s v="Reventadora de Babencho, Isla Natividad Baja California Sur"/>
    <x v="0"/>
    <n v="24.09"/>
    <n v="7.3"/>
    <n v="20.79"/>
    <n v="6.3"/>
    <n v="24.09"/>
    <n v="7.3"/>
    <n v="22.439999999999998"/>
    <n v="6.8"/>
    <n v="27.86636"/>
    <n v="-115.18369"/>
    <n v="64.400000000000006"/>
    <n v="18"/>
    <n v="3"/>
    <x v="3"/>
    <n v="1"/>
    <s v="n/a"/>
    <n v="300"/>
    <m/>
    <m/>
  </r>
  <r>
    <s v="INREBA-010807-AM-1-9-DI"/>
    <s v="Abraham Mayoral"/>
    <d v="2007-08-01T00:00:00"/>
    <x v="1"/>
    <d v="1899-12-30T10:25:00"/>
    <d v="1899-12-30T10:30:00"/>
    <d v="1899-12-30T00:05:00"/>
    <n v="2"/>
    <n v="1"/>
    <n v="9"/>
    <x v="8"/>
    <x v="0"/>
    <s v="Reventadora de Babencho, Isla Natividad Baja California Sur"/>
    <x v="0"/>
    <n v="24.09"/>
    <n v="7.3"/>
    <n v="20.79"/>
    <n v="6.3"/>
    <n v="24.09"/>
    <n v="7.3"/>
    <n v="22.439999999999998"/>
    <n v="6.8"/>
    <n v="27.86636"/>
    <n v="-115.18369"/>
    <n v="64.400000000000006"/>
    <n v="18"/>
    <n v="3"/>
    <x v="10"/>
    <n v="1"/>
    <s v="n/a"/>
    <n v="300"/>
    <m/>
    <m/>
  </r>
  <r>
    <s v="INREBA-010807-AM-1-9-DI"/>
    <s v="Abraham Mayoral"/>
    <d v="2007-08-01T00:00:00"/>
    <x v="1"/>
    <d v="1899-12-30T10:25:00"/>
    <d v="1899-12-30T10:30:00"/>
    <d v="1899-12-30T00:05:00"/>
    <n v="2"/>
    <n v="1"/>
    <n v="9"/>
    <x v="8"/>
    <x v="0"/>
    <s v="Reventadora de Babencho, Isla Natividad Baja California Sur"/>
    <x v="0"/>
    <n v="24.09"/>
    <n v="7.3"/>
    <n v="20.79"/>
    <n v="6.3"/>
    <n v="24.09"/>
    <n v="7.3"/>
    <n v="22.439999999999998"/>
    <n v="6.8"/>
    <n v="27.86636"/>
    <n v="-115.18369"/>
    <n v="64.400000000000006"/>
    <n v="18"/>
    <n v="3"/>
    <x v="1"/>
    <n v="8"/>
    <s v="n/a"/>
    <n v="300"/>
    <m/>
    <m/>
  </r>
  <r>
    <s v="INREBA-010807-AM-1-9-DI"/>
    <s v="Abraham Mayoral"/>
    <d v="2007-08-01T00:00:00"/>
    <x v="1"/>
    <d v="1899-12-30T10:25:00"/>
    <d v="1899-12-30T10:30:00"/>
    <d v="1899-12-30T00:05:00"/>
    <n v="2"/>
    <n v="1"/>
    <n v="9"/>
    <x v="8"/>
    <x v="0"/>
    <s v="Reventadora de Babencho, Isla Natividad Baja California Sur"/>
    <x v="0"/>
    <n v="24.09"/>
    <n v="7.3"/>
    <n v="20.79"/>
    <n v="6.3"/>
    <n v="24.09"/>
    <n v="7.3"/>
    <n v="22.439999999999998"/>
    <n v="6.8"/>
    <n v="27.86636"/>
    <n v="-115.18369"/>
    <n v="64.400000000000006"/>
    <n v="18"/>
    <n v="3"/>
    <x v="4"/>
    <n v="3"/>
    <s v="n/a"/>
    <n v="300"/>
    <m/>
    <m/>
  </r>
  <r>
    <s v="INREBA-010807-AM-2-10-DI"/>
    <s v="Abraham Mayoral"/>
    <d v="2007-08-01T00:00:00"/>
    <x v="1"/>
    <d v="1899-12-30T11:48:00"/>
    <d v="1899-12-30T11:58:00"/>
    <d v="1899-12-30T00:10:00"/>
    <n v="2"/>
    <n v="2"/>
    <n v="10"/>
    <x v="9"/>
    <x v="0"/>
    <s v="Reventadora de Babencho, Isla Natividad Baja California Sur"/>
    <x v="0"/>
    <n v="25.74"/>
    <n v="7.8"/>
    <n v="27.39"/>
    <n v="8.3000000000000007"/>
    <n v="27.39"/>
    <n v="8.3000000000000007"/>
    <n v="26.565000000000001"/>
    <n v="8.0500000000000007"/>
    <n v="27.864920000000001"/>
    <n v="-115.18742"/>
    <n v="64.400000000000006"/>
    <n v="18"/>
    <n v="3"/>
    <x v="0"/>
    <n v="4"/>
    <s v="n/a"/>
    <n v="300"/>
    <m/>
    <m/>
  </r>
  <r>
    <s v="INREBA-010807-AM-2-10-DI"/>
    <s v="Abraham Mayoral"/>
    <d v="2007-08-01T00:00:00"/>
    <x v="1"/>
    <d v="1899-12-30T11:48:00"/>
    <d v="1899-12-30T11:58:00"/>
    <d v="1899-12-30T00:10:00"/>
    <n v="2"/>
    <n v="2"/>
    <n v="10"/>
    <x v="9"/>
    <x v="0"/>
    <s v="Reventadora de Babencho, Isla Natividad Baja California Sur"/>
    <x v="0"/>
    <n v="25.74"/>
    <n v="7.8"/>
    <n v="27.39"/>
    <n v="8.3000000000000007"/>
    <n v="27.39"/>
    <n v="8.3000000000000007"/>
    <n v="26.565000000000001"/>
    <n v="8.0500000000000007"/>
    <n v="27.864920000000001"/>
    <n v="-115.18742"/>
    <n v="64.400000000000006"/>
    <n v="18"/>
    <n v="3"/>
    <x v="12"/>
    <n v="1"/>
    <s v="n/a"/>
    <n v="300"/>
    <m/>
    <m/>
  </r>
  <r>
    <s v="INREBA-010807-AM-2-10-DI"/>
    <s v="Abraham Mayoral"/>
    <d v="2007-08-01T00:00:00"/>
    <x v="1"/>
    <d v="1899-12-30T11:48:00"/>
    <d v="1899-12-30T11:58:00"/>
    <d v="1899-12-30T00:10:00"/>
    <n v="2"/>
    <n v="2"/>
    <n v="10"/>
    <x v="9"/>
    <x v="0"/>
    <s v="Reventadora de Babencho, Isla Natividad Baja California Sur"/>
    <x v="0"/>
    <n v="25.74"/>
    <n v="7.8"/>
    <n v="27.39"/>
    <n v="8.3000000000000007"/>
    <n v="27.39"/>
    <n v="8.3000000000000007"/>
    <n v="26.565000000000001"/>
    <n v="8.0500000000000007"/>
    <n v="27.864920000000001"/>
    <n v="-115.18742"/>
    <n v="64.400000000000006"/>
    <n v="18"/>
    <n v="3"/>
    <x v="3"/>
    <n v="20"/>
    <s v="n/a"/>
    <n v="300"/>
    <m/>
    <m/>
  </r>
  <r>
    <s v="INREBA-010807-AM-2-10-DI"/>
    <s v="Abraham Mayoral"/>
    <d v="2007-08-01T00:00:00"/>
    <x v="1"/>
    <d v="1899-12-30T11:48:00"/>
    <d v="1899-12-30T11:58:00"/>
    <d v="1899-12-30T00:10:00"/>
    <n v="2"/>
    <n v="2"/>
    <n v="10"/>
    <x v="9"/>
    <x v="0"/>
    <s v="Reventadora de Babencho, Isla Natividad Baja California Sur"/>
    <x v="0"/>
    <n v="25.74"/>
    <n v="7.8"/>
    <n v="27.39"/>
    <n v="8.3000000000000007"/>
    <n v="27.39"/>
    <n v="8.3000000000000007"/>
    <n v="26.565000000000001"/>
    <n v="8.0500000000000007"/>
    <n v="27.864920000000001"/>
    <n v="-115.18742"/>
    <n v="64.400000000000006"/>
    <n v="18"/>
    <n v="3"/>
    <x v="5"/>
    <n v="1"/>
    <s v="n/a"/>
    <n v="300"/>
    <m/>
    <m/>
  </r>
  <r>
    <s v="INREBA-010807-AM-2-10-DI"/>
    <s v="Abraham Mayoral"/>
    <d v="2007-08-01T00:00:00"/>
    <x v="1"/>
    <d v="1899-12-30T11:48:00"/>
    <d v="1899-12-30T11:58:00"/>
    <d v="1899-12-30T00:10:00"/>
    <n v="2"/>
    <n v="2"/>
    <n v="10"/>
    <x v="9"/>
    <x v="0"/>
    <s v="Reventadora de Babencho, Isla Natividad Baja California Sur"/>
    <x v="0"/>
    <n v="25.74"/>
    <n v="7.8"/>
    <n v="27.39"/>
    <n v="8.3000000000000007"/>
    <n v="27.39"/>
    <n v="8.3000000000000007"/>
    <n v="26.565000000000001"/>
    <n v="8.0500000000000007"/>
    <n v="27.864920000000001"/>
    <n v="-115.18742"/>
    <n v="64.400000000000006"/>
    <n v="18"/>
    <n v="3"/>
    <x v="1"/>
    <n v="33"/>
    <s v="n/a"/>
    <n v="300"/>
    <m/>
    <m/>
  </r>
  <r>
    <s v="INREBA-010807-AM-2-10-DI"/>
    <s v="Abraham Mayoral"/>
    <d v="2007-08-01T00:00:00"/>
    <x v="1"/>
    <d v="1899-12-30T11:48:00"/>
    <d v="1899-12-30T11:58:00"/>
    <d v="1899-12-30T00:10:00"/>
    <n v="2"/>
    <n v="2"/>
    <n v="10"/>
    <x v="9"/>
    <x v="0"/>
    <s v="Reventadora de Babencho, Isla Natividad Baja California Sur"/>
    <x v="0"/>
    <n v="25.74"/>
    <n v="7.8"/>
    <n v="27.39"/>
    <n v="8.3000000000000007"/>
    <n v="27.39"/>
    <n v="8.3000000000000007"/>
    <n v="26.565000000000001"/>
    <n v="8.0500000000000007"/>
    <n v="27.864920000000001"/>
    <n v="-115.18742"/>
    <n v="64.400000000000006"/>
    <n v="18"/>
    <n v="3"/>
    <x v="4"/>
    <n v="10"/>
    <s v="n/a"/>
    <n v="300"/>
    <m/>
    <m/>
  </r>
  <r>
    <s v="INREBA-010807-AM-2-10-DI"/>
    <s v="Abraham Mayoral"/>
    <d v="2007-08-01T00:00:00"/>
    <x v="1"/>
    <d v="1899-12-30T11:48:00"/>
    <d v="1899-12-30T11:58:00"/>
    <d v="1899-12-30T00:10:00"/>
    <n v="2"/>
    <n v="2"/>
    <n v="10"/>
    <x v="9"/>
    <x v="0"/>
    <s v="Reventadora de Babencho, Isla Natividad Baja California Sur"/>
    <x v="0"/>
    <n v="25.74"/>
    <n v="7.8"/>
    <n v="27.39"/>
    <n v="8.3000000000000007"/>
    <n v="27.39"/>
    <n v="8.3000000000000007"/>
    <n v="26.565000000000001"/>
    <n v="8.0500000000000007"/>
    <n v="27.864920000000001"/>
    <n v="-115.18742"/>
    <n v="64.400000000000006"/>
    <n v="18"/>
    <n v="3"/>
    <x v="2"/>
    <n v="7"/>
    <s v="n/a"/>
    <n v="300"/>
    <m/>
    <m/>
  </r>
  <r>
    <s v="INREBA-010807-AM-3-11-DI"/>
    <s v="Abraham Mayoral"/>
    <d v="2007-08-01T00:00:00"/>
    <x v="1"/>
    <d v="1899-12-30T13:13:00"/>
    <d v="1899-12-30T13:19:00"/>
    <d v="1899-12-30T00:06:00"/>
    <n v="2"/>
    <n v="3"/>
    <n v="11"/>
    <x v="10"/>
    <x v="0"/>
    <s v="Reventadora de Babencho, Isla Natividad Baja California Sur"/>
    <x v="0"/>
    <n v="24.419999999999998"/>
    <n v="7.4"/>
    <n v="23.759999999999998"/>
    <n v="7.2"/>
    <n v="24.419999999999998"/>
    <n v="7.4"/>
    <n v="24.09"/>
    <n v="7.3000000000000007"/>
    <n v="27.86458"/>
    <n v="-115.18683"/>
    <n v="64.400000000000006"/>
    <n v="18"/>
    <n v="4"/>
    <x v="3"/>
    <n v="15"/>
    <s v="n/a"/>
    <n v="30"/>
    <m/>
    <m/>
  </r>
  <r>
    <s v="INREBA-010807-AM-3-11-DI"/>
    <s v="Abraham Mayoral"/>
    <d v="2007-08-01T00:00:00"/>
    <x v="1"/>
    <d v="1899-12-30T13:13:00"/>
    <d v="1899-12-30T13:19:00"/>
    <d v="1899-12-30T00:06:00"/>
    <n v="2"/>
    <n v="3"/>
    <n v="11"/>
    <x v="10"/>
    <x v="0"/>
    <s v="Reventadora de Babencho, Isla Natividad Baja California Sur"/>
    <x v="0"/>
    <n v="24.419999999999998"/>
    <n v="7.4"/>
    <n v="23.759999999999998"/>
    <n v="7.2"/>
    <n v="24.419999999999998"/>
    <n v="7.4"/>
    <n v="24.09"/>
    <n v="7.3000000000000007"/>
    <n v="27.86458"/>
    <n v="-115.18683"/>
    <n v="64.400000000000006"/>
    <n v="18"/>
    <n v="4"/>
    <x v="1"/>
    <n v="7"/>
    <s v="n/a"/>
    <n v="30"/>
    <m/>
    <m/>
  </r>
  <r>
    <s v="INREBA-010807-AM-3-11-DI"/>
    <s v="Abraham Mayoral"/>
    <d v="2007-08-01T00:00:00"/>
    <x v="1"/>
    <d v="1899-12-30T13:13:00"/>
    <d v="1899-12-30T13:19:00"/>
    <d v="1899-12-30T00:06:00"/>
    <n v="2"/>
    <n v="3"/>
    <n v="11"/>
    <x v="10"/>
    <x v="0"/>
    <s v="Reventadora de Babencho, Isla Natividad Baja California Sur"/>
    <x v="0"/>
    <n v="24.419999999999998"/>
    <n v="7.4"/>
    <n v="23.759999999999998"/>
    <n v="7.2"/>
    <n v="24.419999999999998"/>
    <n v="7.4"/>
    <n v="24.09"/>
    <n v="7.3000000000000007"/>
    <n v="27.86458"/>
    <n v="-115.18683"/>
    <n v="64.400000000000006"/>
    <n v="18"/>
    <n v="4"/>
    <x v="4"/>
    <n v="2"/>
    <s v="n/a"/>
    <n v="30"/>
    <m/>
    <m/>
  </r>
  <r>
    <s v="INREBA-010807-AM-3-11-DI"/>
    <s v="Abraham Mayoral"/>
    <d v="2007-08-01T00:00:00"/>
    <x v="1"/>
    <d v="1899-12-30T13:13:00"/>
    <d v="1899-12-30T13:19:00"/>
    <d v="1899-12-30T00:06:00"/>
    <n v="2"/>
    <n v="3"/>
    <n v="11"/>
    <x v="10"/>
    <x v="0"/>
    <s v="Reventadora de Babencho, Isla Natividad Baja California Sur"/>
    <x v="0"/>
    <n v="24.419999999999998"/>
    <n v="7.4"/>
    <n v="23.759999999999998"/>
    <n v="7.2"/>
    <n v="24.419999999999998"/>
    <n v="7.4"/>
    <n v="24.09"/>
    <n v="7.3000000000000007"/>
    <n v="27.86458"/>
    <n v="-115.18683"/>
    <n v="64.400000000000006"/>
    <n v="18"/>
    <n v="4"/>
    <x v="2"/>
    <n v="1"/>
    <s v="n/a"/>
    <n v="30"/>
    <m/>
    <m/>
  </r>
  <r>
    <s v="INREBA-010807-AG-1-12-DI"/>
    <s v="Alonso Grosso"/>
    <d v="2007-08-01T00:00:00"/>
    <x v="1"/>
    <d v="1899-12-30T10:21:00"/>
    <d v="1899-12-30T10:25:00"/>
    <d v="1899-12-30T00:04:00"/>
    <n v="2"/>
    <n v="1"/>
    <n v="12"/>
    <x v="11"/>
    <x v="0"/>
    <s v="Reventadora de Babencho, Isla Natividad Baja California Sur"/>
    <x v="0"/>
    <n v="22.439999999999998"/>
    <n v="6.8"/>
    <n v="23.099999999999998"/>
    <n v="7"/>
    <n v="23.099999999999998"/>
    <n v="7"/>
    <n v="22.77"/>
    <n v="6.9"/>
    <n v="27.86636"/>
    <n v="-115.18369"/>
    <n v="64.400000000000006"/>
    <n v="18"/>
    <n v="3"/>
    <x v="0"/>
    <n v="1"/>
    <s v="n/a"/>
    <n v="300"/>
    <m/>
    <m/>
  </r>
  <r>
    <s v="INREBA-010807-AG-1-12-DI"/>
    <s v="Alonso Grosso"/>
    <d v="2007-08-01T00:00:00"/>
    <x v="1"/>
    <d v="1899-12-30T10:21:00"/>
    <d v="1899-12-30T10:25:00"/>
    <d v="1899-12-30T00:04:00"/>
    <n v="2"/>
    <n v="1"/>
    <n v="12"/>
    <x v="11"/>
    <x v="0"/>
    <s v="Reventadora de Babencho, Isla Natividad Baja California Sur"/>
    <x v="0"/>
    <n v="22.439999999999998"/>
    <n v="6.8"/>
    <n v="23.099999999999998"/>
    <n v="7"/>
    <n v="23.099999999999998"/>
    <n v="7"/>
    <n v="22.77"/>
    <n v="6.9"/>
    <n v="27.86636"/>
    <n v="-115.18369"/>
    <n v="64.400000000000006"/>
    <n v="18"/>
    <n v="3"/>
    <x v="1"/>
    <n v="3"/>
    <s v="n/a"/>
    <n v="300"/>
    <m/>
    <m/>
  </r>
  <r>
    <s v="INREBA-010807-AG-1-12-DI"/>
    <s v="Alonso Grosso"/>
    <d v="2007-08-01T00:00:00"/>
    <x v="1"/>
    <d v="1899-12-30T10:21:00"/>
    <d v="1899-12-30T10:25:00"/>
    <d v="1899-12-30T00:04:00"/>
    <n v="2"/>
    <n v="1"/>
    <n v="12"/>
    <x v="11"/>
    <x v="0"/>
    <s v="Reventadora de Babencho, Isla Natividad Baja California Sur"/>
    <x v="0"/>
    <n v="22.439999999999998"/>
    <n v="6.8"/>
    <n v="23.099999999999998"/>
    <n v="7"/>
    <n v="23.099999999999998"/>
    <n v="7"/>
    <n v="22.77"/>
    <n v="6.9"/>
    <n v="27.86636"/>
    <n v="-115.18369"/>
    <n v="64.400000000000006"/>
    <n v="18"/>
    <n v="3"/>
    <x v="4"/>
    <n v="1"/>
    <s v="n/a"/>
    <n v="300"/>
    <m/>
    <m/>
  </r>
  <r>
    <s v="INREBA-010807-AG-2-13-DI"/>
    <s v="Alonso Grosso"/>
    <d v="2007-08-01T00:00:00"/>
    <x v="1"/>
    <d v="1899-12-30T11:45:00"/>
    <d v="1899-12-30T11:49:00"/>
    <d v="1899-12-30T00:04:00"/>
    <n v="2"/>
    <n v="2"/>
    <n v="13"/>
    <x v="12"/>
    <x v="0"/>
    <s v="Reventadora de Babencho, Isla Natividad Baja California Sur"/>
    <x v="0"/>
    <n v="30.69"/>
    <n v="9.3000000000000007"/>
    <n v="33"/>
    <n v="10"/>
    <n v="33"/>
    <n v="10"/>
    <n v="31.844999999999999"/>
    <n v="9.65"/>
    <n v="27.864909999999998"/>
    <n v="-115.18741"/>
    <n v="64.400000000000006"/>
    <n v="18"/>
    <n v="3"/>
    <x v="1"/>
    <n v="5"/>
    <s v="n/a"/>
    <n v="300"/>
    <m/>
    <m/>
  </r>
  <r>
    <s v="INREBA-010807-AG-2-13-DI"/>
    <s v="Alonso Grosso"/>
    <d v="2007-08-01T00:00:00"/>
    <x v="1"/>
    <d v="1899-12-30T11:45:00"/>
    <d v="1899-12-30T11:49:00"/>
    <d v="1899-12-30T00:04:00"/>
    <n v="2"/>
    <n v="2"/>
    <n v="13"/>
    <x v="12"/>
    <x v="0"/>
    <s v="Reventadora de Babencho, Isla Natividad Baja California Sur"/>
    <x v="0"/>
    <n v="30.69"/>
    <n v="9.3000000000000007"/>
    <n v="33"/>
    <n v="10"/>
    <n v="33"/>
    <n v="10"/>
    <n v="31.844999999999999"/>
    <n v="9.65"/>
    <n v="27.864909999999998"/>
    <n v="-115.18741"/>
    <n v="64.400000000000006"/>
    <n v="18"/>
    <n v="3"/>
    <x v="2"/>
    <n v="1"/>
    <s v="n/a"/>
    <n v="300"/>
    <m/>
    <m/>
  </r>
  <r>
    <s v="INREBA-010807-AG-2-13-DI"/>
    <s v="Alonso Grosso"/>
    <d v="2007-08-01T00:00:00"/>
    <x v="1"/>
    <d v="1899-12-30T11:45:00"/>
    <d v="1899-12-30T11:49:00"/>
    <d v="1899-12-30T00:04:00"/>
    <n v="2"/>
    <n v="2"/>
    <n v="13"/>
    <x v="12"/>
    <x v="0"/>
    <s v="Reventadora de Babencho, Isla Natividad Baja California Sur"/>
    <x v="0"/>
    <n v="30.69"/>
    <n v="9.3000000000000007"/>
    <n v="33"/>
    <n v="10"/>
    <n v="33"/>
    <n v="10"/>
    <n v="31.844999999999999"/>
    <n v="9.65"/>
    <n v="27.864909999999998"/>
    <n v="-115.18741"/>
    <n v="64.400000000000006"/>
    <n v="18"/>
    <n v="3"/>
    <x v="3"/>
    <n v="2"/>
    <s v="n/a"/>
    <n v="300"/>
    <m/>
    <m/>
  </r>
  <r>
    <s v="INREBA-010807-AG-2-13-DI"/>
    <s v="Alonso Grosso"/>
    <d v="2007-08-01T00:00:00"/>
    <x v="1"/>
    <d v="1899-12-30T11:45:00"/>
    <d v="1899-12-30T11:49:00"/>
    <d v="1899-12-30T00:04:00"/>
    <n v="2"/>
    <n v="2"/>
    <n v="13"/>
    <x v="12"/>
    <x v="0"/>
    <s v="Reventadora de Babencho, Isla Natividad Baja California Sur"/>
    <x v="0"/>
    <n v="30.69"/>
    <n v="9.3000000000000007"/>
    <n v="33"/>
    <n v="10"/>
    <n v="33"/>
    <n v="10"/>
    <n v="31.844999999999999"/>
    <n v="9.65"/>
    <n v="27.864909999999998"/>
    <n v="-115.18741"/>
    <n v="64.400000000000006"/>
    <n v="18"/>
    <n v="3"/>
    <x v="4"/>
    <n v="5"/>
    <s v="n/a"/>
    <n v="300"/>
    <m/>
    <m/>
  </r>
  <r>
    <s v="INREBA-010807-AG-2-13-DI"/>
    <s v="Alonso Grosso"/>
    <d v="2007-08-01T00:00:00"/>
    <x v="1"/>
    <d v="1899-12-30T11:45:00"/>
    <d v="1899-12-30T11:49:00"/>
    <d v="1899-12-30T00:04:00"/>
    <n v="2"/>
    <n v="2"/>
    <n v="13"/>
    <x v="12"/>
    <x v="0"/>
    <s v="Reventadora de Babencho, Isla Natividad Baja California Sur"/>
    <x v="0"/>
    <n v="30.69"/>
    <n v="9.3000000000000007"/>
    <n v="33"/>
    <n v="10"/>
    <n v="33"/>
    <n v="10"/>
    <n v="31.844999999999999"/>
    <n v="9.65"/>
    <n v="27.864909999999998"/>
    <n v="-115.18741"/>
    <n v="64.400000000000006"/>
    <n v="18"/>
    <n v="3"/>
    <x v="17"/>
    <n v="1"/>
    <s v="n/a"/>
    <n v="300"/>
    <m/>
    <m/>
  </r>
  <r>
    <s v="INREBA-010807-AG-3-14-DI"/>
    <s v="Alonso Grosso"/>
    <d v="2007-08-01T00:00:00"/>
    <x v="1"/>
    <d v="1899-12-30T13:13:00"/>
    <d v="1899-12-30T13:20:00"/>
    <d v="1899-12-30T00:07:00"/>
    <n v="2"/>
    <n v="3"/>
    <n v="14"/>
    <x v="13"/>
    <x v="0"/>
    <s v="Reventadora de Babencho, Isla Natividad Baja California Sur"/>
    <x v="0"/>
    <n v="23.099999999999998"/>
    <n v="7"/>
    <n v="24.75"/>
    <n v="7.5"/>
    <n v="24.75"/>
    <n v="7.5"/>
    <n v="23.924999999999997"/>
    <n v="7.25"/>
    <n v="27.86458"/>
    <n v="-115.18683"/>
    <n v="64.400000000000006"/>
    <n v="18"/>
    <n v="4"/>
    <x v="12"/>
    <n v="1"/>
    <s v="n/a"/>
    <n v="30"/>
    <m/>
    <m/>
  </r>
  <r>
    <s v="INREBA-010807-AG-3-14-DI"/>
    <s v="Alonso Grosso"/>
    <d v="2007-08-01T00:00:00"/>
    <x v="1"/>
    <d v="1899-12-30T13:13:00"/>
    <d v="1899-12-30T13:20:00"/>
    <d v="1899-12-30T00:07:00"/>
    <n v="2"/>
    <n v="3"/>
    <n v="14"/>
    <x v="13"/>
    <x v="0"/>
    <s v="Reventadora de Babencho, Isla Natividad Baja California Sur"/>
    <x v="0"/>
    <n v="23.099999999999998"/>
    <n v="7"/>
    <n v="24.75"/>
    <n v="7.5"/>
    <n v="24.75"/>
    <n v="7.5"/>
    <n v="23.924999999999997"/>
    <n v="7.25"/>
    <n v="27.86458"/>
    <n v="-115.18683"/>
    <n v="64.400000000000006"/>
    <n v="18"/>
    <n v="4"/>
    <x v="1"/>
    <n v="9"/>
    <s v="n/a"/>
    <n v="30"/>
    <m/>
    <m/>
  </r>
  <r>
    <s v="INREBA-010807-AG-3-14-DI"/>
    <s v="Alonso Grosso"/>
    <d v="2007-08-01T00:00:00"/>
    <x v="1"/>
    <d v="1899-12-30T13:13:00"/>
    <d v="1899-12-30T13:20:00"/>
    <d v="1899-12-30T00:07:00"/>
    <n v="2"/>
    <n v="3"/>
    <n v="14"/>
    <x v="13"/>
    <x v="0"/>
    <s v="Reventadora de Babencho, Isla Natividad Baja California Sur"/>
    <x v="0"/>
    <n v="23.099999999999998"/>
    <n v="7"/>
    <n v="24.75"/>
    <n v="7.5"/>
    <n v="24.75"/>
    <n v="7.5"/>
    <n v="23.924999999999997"/>
    <n v="7.25"/>
    <n v="27.86458"/>
    <n v="-115.18683"/>
    <n v="64.400000000000006"/>
    <n v="18"/>
    <n v="4"/>
    <x v="2"/>
    <n v="1"/>
    <s v="n/a"/>
    <n v="30"/>
    <m/>
    <m/>
  </r>
  <r>
    <s v="INREBA-010807-AG-3-14-DI"/>
    <s v="Alonso Grosso"/>
    <d v="2007-08-01T00:00:00"/>
    <x v="1"/>
    <d v="1899-12-30T13:13:00"/>
    <d v="1899-12-30T13:20:00"/>
    <d v="1899-12-30T00:07:00"/>
    <n v="2"/>
    <n v="3"/>
    <n v="14"/>
    <x v="13"/>
    <x v="0"/>
    <s v="Reventadora de Babencho, Isla Natividad Baja California Sur"/>
    <x v="0"/>
    <n v="23.099999999999998"/>
    <n v="7"/>
    <n v="24.75"/>
    <n v="7.5"/>
    <n v="24.75"/>
    <n v="7.5"/>
    <n v="23.924999999999997"/>
    <n v="7.25"/>
    <n v="27.86458"/>
    <n v="-115.18683"/>
    <n v="64.400000000000006"/>
    <n v="18"/>
    <n v="4"/>
    <x v="3"/>
    <n v="3"/>
    <s v="n/a"/>
    <n v="30"/>
    <m/>
    <m/>
  </r>
  <r>
    <s v="INREBA-010807-AG-3-14-DI"/>
    <s v="Alonso Grosso"/>
    <d v="2007-08-01T00:00:00"/>
    <x v="1"/>
    <d v="1899-12-30T13:13:00"/>
    <d v="1899-12-30T13:20:00"/>
    <d v="1899-12-30T00:07:00"/>
    <n v="2"/>
    <n v="3"/>
    <n v="14"/>
    <x v="13"/>
    <x v="0"/>
    <s v="Reventadora de Babencho, Isla Natividad Baja California Sur"/>
    <x v="0"/>
    <n v="23.099999999999998"/>
    <n v="7"/>
    <n v="24.75"/>
    <n v="7.5"/>
    <n v="24.75"/>
    <n v="7.5"/>
    <n v="23.924999999999997"/>
    <n v="7.25"/>
    <n v="27.86458"/>
    <n v="-115.18683"/>
    <n v="64.400000000000006"/>
    <n v="18"/>
    <n v="4"/>
    <x v="4"/>
    <n v="2"/>
    <s v="n/a"/>
    <n v="30"/>
    <m/>
    <m/>
  </r>
  <r>
    <s v="INREBA-010807-AG-3-14-DI"/>
    <s v="Alonso Grosso"/>
    <d v="2007-08-01T00:00:00"/>
    <x v="1"/>
    <d v="1899-12-30T13:13:00"/>
    <d v="1899-12-30T13:20:00"/>
    <d v="1899-12-30T00:07:00"/>
    <n v="2"/>
    <n v="3"/>
    <n v="14"/>
    <x v="13"/>
    <x v="0"/>
    <s v="Reventadora de Babencho, Isla Natividad Baja California Sur"/>
    <x v="0"/>
    <n v="23.099999999999998"/>
    <n v="7"/>
    <n v="24.75"/>
    <n v="7.5"/>
    <n v="24.75"/>
    <n v="7.5"/>
    <n v="23.924999999999997"/>
    <n v="7.25"/>
    <n v="27.86458"/>
    <n v="-115.18683"/>
    <n v="64.400000000000006"/>
    <n v="18"/>
    <n v="4"/>
    <x v="5"/>
    <n v="1"/>
    <s v="n/a"/>
    <n v="30"/>
    <m/>
    <m/>
  </r>
  <r>
    <s v="INREBA-010807-MR-1-15-DI"/>
    <s v="Mario Rojo"/>
    <d v="2007-08-01T00:00:00"/>
    <x v="1"/>
    <d v="1899-12-30T11:47:00"/>
    <d v="1899-12-30T11:54:00"/>
    <d v="1899-12-30T00:07:00"/>
    <n v="2"/>
    <n v="1"/>
    <n v="15"/>
    <x v="14"/>
    <x v="0"/>
    <s v="Reventadora de Babencho, Isla Natividad Baja California Sur"/>
    <x v="0"/>
    <n v="28.049999999999997"/>
    <n v="8.5"/>
    <n v="26.4"/>
    <n v="8"/>
    <n v="28.049999999999997"/>
    <n v="8.5"/>
    <n v="27.224999999999998"/>
    <n v="8.25"/>
    <n v="27.864909999999998"/>
    <n v="-115.18741"/>
    <n v="64.400000000000006"/>
    <n v="18"/>
    <n v="3"/>
    <x v="0"/>
    <n v="1"/>
    <s v="n/a"/>
    <n v="300"/>
    <m/>
    <m/>
  </r>
  <r>
    <s v="INREBA-010807-MR-1-15-DI"/>
    <s v="Mario Rojo"/>
    <d v="2007-08-01T00:00:00"/>
    <x v="1"/>
    <d v="1899-12-30T11:47:00"/>
    <d v="1899-12-30T11:54:00"/>
    <d v="1899-12-30T00:07:00"/>
    <n v="2"/>
    <n v="1"/>
    <n v="15"/>
    <x v="14"/>
    <x v="0"/>
    <s v="Reventadora de Babencho, Isla Natividad Baja California Sur"/>
    <x v="0"/>
    <n v="28.049999999999997"/>
    <n v="8.5"/>
    <n v="26.4"/>
    <n v="8"/>
    <n v="28.049999999999997"/>
    <n v="8.5"/>
    <n v="27.224999999999998"/>
    <n v="8.25"/>
    <n v="27.864909999999998"/>
    <n v="-115.18741"/>
    <n v="64.400000000000006"/>
    <n v="18"/>
    <n v="3"/>
    <x v="1"/>
    <n v="6"/>
    <s v="n/a"/>
    <n v="300"/>
    <m/>
    <m/>
  </r>
  <r>
    <s v="INREBA-010807-MR-1-15-DI"/>
    <s v="Mario Rojo"/>
    <d v="2007-08-01T00:00:00"/>
    <x v="1"/>
    <d v="1899-12-30T11:47:00"/>
    <d v="1899-12-30T11:54:00"/>
    <d v="1899-12-30T00:07:00"/>
    <n v="2"/>
    <n v="1"/>
    <n v="15"/>
    <x v="14"/>
    <x v="0"/>
    <s v="Reventadora de Babencho, Isla Natividad Baja California Sur"/>
    <x v="0"/>
    <n v="28.049999999999997"/>
    <n v="8.5"/>
    <n v="26.4"/>
    <n v="8"/>
    <n v="28.049999999999997"/>
    <n v="8.5"/>
    <n v="27.224999999999998"/>
    <n v="8.25"/>
    <n v="27.864909999999998"/>
    <n v="-115.18741"/>
    <n v="64.400000000000006"/>
    <n v="18"/>
    <n v="3"/>
    <x v="4"/>
    <n v="5"/>
    <s v="n/a"/>
    <n v="300"/>
    <m/>
    <m/>
  </r>
  <r>
    <s v="INREBA-010807-MR-1-15-DI"/>
    <s v="Mario Rojo"/>
    <d v="2007-08-01T00:00:00"/>
    <x v="1"/>
    <d v="1899-12-30T11:47:00"/>
    <d v="1899-12-30T11:54:00"/>
    <d v="1899-12-30T00:07:00"/>
    <n v="2"/>
    <n v="1"/>
    <n v="15"/>
    <x v="14"/>
    <x v="0"/>
    <s v="Reventadora de Babencho, Isla Natividad Baja California Sur"/>
    <x v="0"/>
    <n v="28.049999999999997"/>
    <n v="8.5"/>
    <n v="26.4"/>
    <n v="8"/>
    <n v="28.049999999999997"/>
    <n v="8.5"/>
    <n v="27.224999999999998"/>
    <n v="8.25"/>
    <n v="27.864909999999998"/>
    <n v="-115.18741"/>
    <n v="64.400000000000006"/>
    <n v="18"/>
    <n v="3"/>
    <x v="2"/>
    <n v="1"/>
    <s v="n/a"/>
    <n v="300"/>
    <m/>
    <m/>
  </r>
  <r>
    <s v="INREBA-010807-MR-2-16-DI"/>
    <s v="Mario Rojo"/>
    <d v="2007-08-01T00:00:00"/>
    <x v="1"/>
    <d v="1899-12-30T13:12:00"/>
    <d v="1899-12-30T13:20:00"/>
    <d v="1899-12-30T00:08:00"/>
    <n v="2"/>
    <n v="2"/>
    <n v="16"/>
    <x v="15"/>
    <x v="0"/>
    <s v="Reventadora de Babencho, Isla Natividad Baja California Sur"/>
    <x v="0"/>
    <n v="23.099999999999998"/>
    <n v="7"/>
    <n v="24.75"/>
    <n v="7.5"/>
    <n v="24.75"/>
    <n v="7.5"/>
    <n v="23.924999999999997"/>
    <n v="7.25"/>
    <n v="27.86458"/>
    <n v="-115.18683"/>
    <n v="64.400000000000006"/>
    <n v="18"/>
    <n v="4"/>
    <x v="0"/>
    <n v="1"/>
    <s v="n/a"/>
    <n v="30"/>
    <m/>
    <m/>
  </r>
  <r>
    <s v="INREBA-010807-MR-2-16-DI"/>
    <s v="Mario Rojo"/>
    <d v="2007-08-01T00:00:00"/>
    <x v="1"/>
    <d v="1899-12-30T13:12:00"/>
    <d v="1899-12-30T13:20:00"/>
    <d v="1899-12-30T00:08:00"/>
    <n v="2"/>
    <n v="2"/>
    <n v="16"/>
    <x v="15"/>
    <x v="0"/>
    <s v="Reventadora de Babencho, Isla Natividad Baja California Sur"/>
    <x v="0"/>
    <n v="23.099999999999998"/>
    <n v="7"/>
    <n v="24.75"/>
    <n v="7.5"/>
    <n v="24.75"/>
    <n v="7.5"/>
    <n v="23.924999999999997"/>
    <n v="7.25"/>
    <n v="27.86458"/>
    <n v="-115.18683"/>
    <n v="64.400000000000006"/>
    <n v="18"/>
    <n v="4"/>
    <x v="17"/>
    <n v="3"/>
    <s v="n/a"/>
    <n v="30"/>
    <m/>
    <m/>
  </r>
  <r>
    <s v="INREBA-010807-MR-2-16-DI"/>
    <s v="Mario Rojo"/>
    <d v="2007-08-01T00:00:00"/>
    <x v="1"/>
    <d v="1899-12-30T13:12:00"/>
    <d v="1899-12-30T13:20:00"/>
    <d v="1899-12-30T00:08:00"/>
    <n v="2"/>
    <n v="2"/>
    <n v="16"/>
    <x v="15"/>
    <x v="0"/>
    <s v="Reventadora de Babencho, Isla Natividad Baja California Sur"/>
    <x v="0"/>
    <n v="23.099999999999998"/>
    <n v="7"/>
    <n v="24.75"/>
    <n v="7.5"/>
    <n v="24.75"/>
    <n v="7.5"/>
    <n v="23.924999999999997"/>
    <n v="7.25"/>
    <n v="27.86458"/>
    <n v="-115.18683"/>
    <n v="64.400000000000006"/>
    <n v="18"/>
    <n v="4"/>
    <x v="9"/>
    <n v="2"/>
    <s v="n/a"/>
    <n v="30"/>
    <m/>
    <m/>
  </r>
  <r>
    <s v="INREBA-010807-MR-2-16-DI"/>
    <s v="Mario Rojo"/>
    <d v="2007-08-01T00:00:00"/>
    <x v="1"/>
    <d v="1899-12-30T13:12:00"/>
    <d v="1899-12-30T13:20:00"/>
    <d v="1899-12-30T00:08:00"/>
    <n v="2"/>
    <n v="2"/>
    <n v="16"/>
    <x v="15"/>
    <x v="0"/>
    <s v="Reventadora de Babencho, Isla Natividad Baja California Sur"/>
    <x v="0"/>
    <n v="23.099999999999998"/>
    <n v="7"/>
    <n v="24.75"/>
    <n v="7.5"/>
    <n v="24.75"/>
    <n v="7.5"/>
    <n v="23.924999999999997"/>
    <n v="7.25"/>
    <n v="27.86458"/>
    <n v="-115.18683"/>
    <n v="64.400000000000006"/>
    <n v="18"/>
    <n v="4"/>
    <x v="3"/>
    <n v="4"/>
    <s v="n/a"/>
    <n v="30"/>
    <m/>
    <m/>
  </r>
  <r>
    <s v="INREBA-010807-MR-2-16-DI"/>
    <s v="Mario Rojo"/>
    <d v="2007-08-01T00:00:00"/>
    <x v="1"/>
    <d v="1899-12-30T13:12:00"/>
    <d v="1899-12-30T13:20:00"/>
    <d v="1899-12-30T00:08:00"/>
    <n v="2"/>
    <n v="2"/>
    <n v="16"/>
    <x v="15"/>
    <x v="0"/>
    <s v="Reventadora de Babencho, Isla Natividad Baja California Sur"/>
    <x v="0"/>
    <n v="23.099999999999998"/>
    <n v="7"/>
    <n v="24.75"/>
    <n v="7.5"/>
    <n v="24.75"/>
    <n v="7.5"/>
    <n v="23.924999999999997"/>
    <n v="7.25"/>
    <n v="27.86458"/>
    <n v="-115.18683"/>
    <n v="64.400000000000006"/>
    <n v="18"/>
    <n v="4"/>
    <x v="1"/>
    <n v="4"/>
    <s v="n/a"/>
    <n v="30"/>
    <m/>
    <m/>
  </r>
  <r>
    <s v="INREBA-010807-MR-2-16-DI"/>
    <s v="Mario Rojo"/>
    <d v="2007-08-01T00:00:00"/>
    <x v="1"/>
    <d v="1899-12-30T13:12:00"/>
    <d v="1899-12-30T13:20:00"/>
    <d v="1899-12-30T00:08:00"/>
    <n v="2"/>
    <n v="2"/>
    <n v="16"/>
    <x v="15"/>
    <x v="0"/>
    <s v="Reventadora de Babencho, Isla Natividad Baja California Sur"/>
    <x v="0"/>
    <n v="23.099999999999998"/>
    <n v="7"/>
    <n v="24.75"/>
    <n v="7.5"/>
    <n v="24.75"/>
    <n v="7.5"/>
    <n v="23.924999999999997"/>
    <n v="7.25"/>
    <n v="27.86458"/>
    <n v="-115.18683"/>
    <n v="64.400000000000006"/>
    <n v="18"/>
    <n v="4"/>
    <x v="4"/>
    <n v="2"/>
    <s v="n/a"/>
    <n v="30"/>
    <m/>
    <m/>
  </r>
  <r>
    <s v="INLABA-280707-AM-1-1-DI"/>
    <s v="Abraham Mayoral"/>
    <d v="2007-07-28T00:00:00"/>
    <x v="1"/>
    <d v="1899-12-30T12:36:00"/>
    <d v="1899-12-30T12:43:00"/>
    <d v="1899-12-30T00:07:00"/>
    <n v="2"/>
    <n v="1"/>
    <n v="1"/>
    <x v="0"/>
    <x v="4"/>
    <s v="La Barrita de los Anegados, Isla Natividad, Baja California Sur"/>
    <x v="0"/>
    <n v="41.25"/>
    <n v="12.5"/>
    <n v="33.33"/>
    <n v="10.1"/>
    <n v="41.25"/>
    <n v="12.5"/>
    <n v="37.29"/>
    <n v="11.3"/>
    <n v="27.897559999999999"/>
    <n v="-115.20658"/>
    <n v="57.2"/>
    <n v="14"/>
    <n v="3"/>
    <x v="0"/>
    <n v="2"/>
    <s v="n/a"/>
    <n v="210"/>
    <m/>
    <m/>
  </r>
  <r>
    <s v="INLABA-280707-AM-1-1-DI"/>
    <s v="Abraham Mayoral"/>
    <d v="2007-07-28T00:00:00"/>
    <x v="1"/>
    <d v="1899-12-30T12:36:00"/>
    <d v="1899-12-30T12:43:00"/>
    <d v="1899-12-30T00:07:00"/>
    <n v="2"/>
    <n v="1"/>
    <n v="1"/>
    <x v="0"/>
    <x v="4"/>
    <s v="La Barrita de los Anegados, Isla Natividad, Baja California Sur"/>
    <x v="0"/>
    <n v="41.25"/>
    <n v="12.5"/>
    <n v="33.33"/>
    <n v="10.1"/>
    <n v="41.25"/>
    <n v="12.5"/>
    <n v="37.29"/>
    <n v="11.3"/>
    <n v="27.897559999999999"/>
    <n v="-115.20658"/>
    <n v="57.2"/>
    <n v="14"/>
    <n v="3"/>
    <x v="14"/>
    <n v="1"/>
    <s v="n/a"/>
    <n v="210"/>
    <m/>
    <m/>
  </r>
  <r>
    <s v="INLABA-280707-AM-1-1-DI"/>
    <s v="Abraham Mayoral"/>
    <d v="2007-07-28T00:00:00"/>
    <x v="1"/>
    <d v="1899-12-30T12:36:00"/>
    <d v="1899-12-30T12:43:00"/>
    <d v="1899-12-30T00:07:00"/>
    <n v="2"/>
    <n v="1"/>
    <n v="1"/>
    <x v="0"/>
    <x v="4"/>
    <s v="La Barrita de los Anegados, Isla Natividad, Baja California Sur"/>
    <x v="0"/>
    <n v="41.25"/>
    <n v="12.5"/>
    <n v="33.33"/>
    <n v="10.1"/>
    <n v="41.25"/>
    <n v="12.5"/>
    <n v="37.29"/>
    <n v="11.3"/>
    <n v="27.897559999999999"/>
    <n v="-115.20658"/>
    <n v="57.2"/>
    <n v="14"/>
    <n v="3"/>
    <x v="3"/>
    <n v="6"/>
    <s v="n/a"/>
    <n v="210"/>
    <m/>
    <m/>
  </r>
  <r>
    <s v="INLABA-280707-AM-1-1-DI"/>
    <s v="Abraham Mayoral"/>
    <d v="2007-07-28T00:00:00"/>
    <x v="1"/>
    <d v="1899-12-30T12:36:00"/>
    <d v="1899-12-30T12:43:00"/>
    <d v="1899-12-30T00:07:00"/>
    <n v="2"/>
    <n v="1"/>
    <n v="1"/>
    <x v="0"/>
    <x v="4"/>
    <s v="La Barrita de los Anegados, Isla Natividad, Baja California Sur"/>
    <x v="0"/>
    <n v="41.25"/>
    <n v="12.5"/>
    <n v="33.33"/>
    <n v="10.1"/>
    <n v="41.25"/>
    <n v="12.5"/>
    <n v="37.29"/>
    <n v="11.3"/>
    <n v="27.897559999999999"/>
    <n v="-115.20658"/>
    <n v="57.2"/>
    <n v="14"/>
    <n v="3"/>
    <x v="10"/>
    <n v="5"/>
    <s v="n/a"/>
    <n v="210"/>
    <m/>
    <m/>
  </r>
  <r>
    <s v="INLABA-280707-AM-1-1-DI"/>
    <s v="Abraham Mayoral"/>
    <d v="2007-07-28T00:00:00"/>
    <x v="1"/>
    <d v="1899-12-30T12:36:00"/>
    <d v="1899-12-30T12:43:00"/>
    <d v="1899-12-30T00:07:00"/>
    <n v="2"/>
    <n v="1"/>
    <n v="1"/>
    <x v="0"/>
    <x v="4"/>
    <s v="La Barrita de los Anegados, Isla Natividad, Baja California Sur"/>
    <x v="0"/>
    <n v="41.25"/>
    <n v="12.5"/>
    <n v="33.33"/>
    <n v="10.1"/>
    <n v="41.25"/>
    <n v="12.5"/>
    <n v="37.29"/>
    <n v="11.3"/>
    <n v="27.897559999999999"/>
    <n v="-115.20658"/>
    <n v="57.2"/>
    <n v="14"/>
    <n v="3"/>
    <x v="8"/>
    <n v="1"/>
    <s v="n/a"/>
    <n v="210"/>
    <m/>
    <m/>
  </r>
  <r>
    <s v="INLABA-280707-AM-1-1-DI"/>
    <s v="Abraham Mayoral"/>
    <d v="2007-07-28T00:00:00"/>
    <x v="1"/>
    <d v="1899-12-30T12:36:00"/>
    <d v="1899-12-30T12:43:00"/>
    <d v="1899-12-30T00:07:00"/>
    <n v="2"/>
    <n v="1"/>
    <n v="1"/>
    <x v="0"/>
    <x v="4"/>
    <s v="La Barrita de los Anegados, Isla Natividad, Baja California Sur"/>
    <x v="0"/>
    <n v="41.25"/>
    <n v="12.5"/>
    <n v="33.33"/>
    <n v="10.1"/>
    <n v="41.25"/>
    <n v="12.5"/>
    <n v="37.29"/>
    <n v="11.3"/>
    <n v="27.897559999999999"/>
    <n v="-115.20658"/>
    <n v="57.2"/>
    <n v="14"/>
    <n v="3"/>
    <x v="1"/>
    <n v="1"/>
    <s v="n/a"/>
    <n v="210"/>
    <m/>
    <m/>
  </r>
  <r>
    <s v="INLABA-280707-AM-1-1-DI"/>
    <s v="Abraham Mayoral"/>
    <d v="2007-07-28T00:00:00"/>
    <x v="1"/>
    <d v="1899-12-30T12:36:00"/>
    <d v="1899-12-30T12:43:00"/>
    <d v="1899-12-30T00:07:00"/>
    <n v="2"/>
    <n v="1"/>
    <n v="1"/>
    <x v="0"/>
    <x v="4"/>
    <s v="La Barrita de los Anegados, Isla Natividad, Baja California Sur"/>
    <x v="0"/>
    <n v="41.25"/>
    <n v="12.5"/>
    <n v="33.33"/>
    <n v="10.1"/>
    <n v="41.25"/>
    <n v="12.5"/>
    <n v="37.29"/>
    <n v="11.3"/>
    <n v="27.897559999999999"/>
    <n v="-115.20658"/>
    <n v="57.2"/>
    <n v="14"/>
    <n v="3"/>
    <x v="4"/>
    <n v="3"/>
    <s v="n/a"/>
    <n v="210"/>
    <m/>
    <m/>
  </r>
  <r>
    <s v="INLABA-280707-AM-2-2-DI"/>
    <s v="Abraham Mayoral"/>
    <d v="2007-07-28T00:00:00"/>
    <x v="1"/>
    <d v="1899-12-30T14:09:00"/>
    <d v="1899-12-30T14:15:00"/>
    <d v="1899-12-30T00:06:00"/>
    <n v="2"/>
    <n v="2"/>
    <n v="2"/>
    <x v="1"/>
    <x v="4"/>
    <s v="La Barrita de los Anegados, Isla Natividad, Baja California Sur"/>
    <x v="0"/>
    <n v="22.439999999999998"/>
    <n v="6.8"/>
    <n v="16.5"/>
    <n v="5"/>
    <n v="22.439999999999998"/>
    <n v="6.8"/>
    <n v="19.47"/>
    <n v="5.9"/>
    <n v="27.895530000000001"/>
    <n v="-115.20761"/>
    <n v="60.8"/>
    <n v="16"/>
    <n v="7"/>
    <x v="10"/>
    <n v="1"/>
    <s v="n/a"/>
    <n v="210"/>
    <m/>
    <m/>
  </r>
  <r>
    <s v="INLABA-280707-AM-2-2-DI"/>
    <s v="Abraham Mayoral"/>
    <d v="2007-07-28T00:00:00"/>
    <x v="1"/>
    <d v="1899-12-30T14:09:00"/>
    <d v="1899-12-30T14:15:00"/>
    <d v="1899-12-30T00:06:00"/>
    <n v="2"/>
    <n v="2"/>
    <n v="2"/>
    <x v="1"/>
    <x v="4"/>
    <s v="La Barrita de los Anegados, Isla Natividad, Baja California Sur"/>
    <x v="0"/>
    <n v="22.439999999999998"/>
    <n v="6.8"/>
    <n v="16.5"/>
    <n v="5"/>
    <n v="22.439999999999998"/>
    <n v="6.8"/>
    <n v="19.47"/>
    <n v="5.9"/>
    <n v="27.895530000000001"/>
    <n v="-115.20761"/>
    <n v="60.8"/>
    <n v="16"/>
    <n v="7"/>
    <x v="6"/>
    <n v="3"/>
    <s v="n/a"/>
    <n v="210"/>
    <m/>
    <m/>
  </r>
  <r>
    <s v="INLABA-280707-AM-2-2-DI"/>
    <s v="Abraham Mayoral"/>
    <d v="2007-07-28T00:00:00"/>
    <x v="1"/>
    <d v="1899-12-30T14:09:00"/>
    <d v="1899-12-30T14:15:00"/>
    <d v="1899-12-30T00:06:00"/>
    <n v="2"/>
    <n v="2"/>
    <n v="2"/>
    <x v="1"/>
    <x v="4"/>
    <s v="La Barrita de los Anegados, Isla Natividad, Baja California Sur"/>
    <x v="0"/>
    <n v="22.439999999999998"/>
    <n v="6.8"/>
    <n v="16.5"/>
    <n v="5"/>
    <n v="22.439999999999998"/>
    <n v="6.8"/>
    <n v="19.47"/>
    <n v="5.9"/>
    <n v="27.895530000000001"/>
    <n v="-115.20761"/>
    <n v="60.8"/>
    <n v="16"/>
    <n v="7"/>
    <x v="1"/>
    <n v="5"/>
    <s v="n/a"/>
    <n v="210"/>
    <m/>
    <m/>
  </r>
  <r>
    <s v="INLABA-280707-AM-2-2-DI"/>
    <s v="Abraham Mayoral"/>
    <d v="2007-07-28T00:00:00"/>
    <x v="1"/>
    <d v="1899-12-30T14:09:00"/>
    <d v="1899-12-30T14:15:00"/>
    <d v="1899-12-30T00:06:00"/>
    <n v="2"/>
    <n v="2"/>
    <n v="2"/>
    <x v="1"/>
    <x v="4"/>
    <s v="La Barrita de los Anegados, Isla Natividad, Baja California Sur"/>
    <x v="0"/>
    <n v="22.439999999999998"/>
    <n v="6.8"/>
    <n v="16.5"/>
    <n v="5"/>
    <n v="22.439999999999998"/>
    <n v="6.8"/>
    <n v="19.47"/>
    <n v="5.9"/>
    <n v="27.895530000000001"/>
    <n v="-115.20761"/>
    <n v="60.8"/>
    <n v="16"/>
    <n v="7"/>
    <x v="4"/>
    <n v="1"/>
    <s v="n/a"/>
    <n v="210"/>
    <m/>
    <m/>
  </r>
  <r>
    <s v="INLABA-300707-AM-1-3-DI"/>
    <s v="Abraham Mayoral"/>
    <d v="2007-07-30T00:00:00"/>
    <x v="1"/>
    <d v="1899-12-30T10:19:00"/>
    <d v="1899-12-30T10:23:00"/>
    <d v="1899-12-30T00:04:00"/>
    <n v="2"/>
    <n v="1"/>
    <n v="3"/>
    <x v="2"/>
    <x v="4"/>
    <s v="La Barrita de los Anegados, Isla Natividad, Baja California Sur"/>
    <x v="0"/>
    <n v="36.629999999999995"/>
    <n v="11.1"/>
    <n v="34.979999999999997"/>
    <n v="10.6"/>
    <n v="36.629999999999995"/>
    <n v="11.1"/>
    <n v="35.805"/>
    <n v="10.85"/>
    <n v="27.897670000000002"/>
    <n v="-115.20944"/>
    <n v="59"/>
    <n v="15"/>
    <n v="4"/>
    <x v="12"/>
    <n v="1"/>
    <s v="n/a"/>
    <n v="210"/>
    <m/>
    <m/>
  </r>
  <r>
    <s v="INLABA-300707-AM-1-3-DI"/>
    <s v="Abraham Mayoral"/>
    <d v="2007-07-30T00:00:00"/>
    <x v="1"/>
    <d v="1899-12-30T10:19:00"/>
    <d v="1899-12-30T10:23:00"/>
    <d v="1899-12-30T00:04:00"/>
    <n v="2"/>
    <n v="1"/>
    <n v="3"/>
    <x v="2"/>
    <x v="4"/>
    <s v="La Barrita de los Anegados, Isla Natividad, Baja California Sur"/>
    <x v="0"/>
    <n v="36.629999999999995"/>
    <n v="11.1"/>
    <n v="34.979999999999997"/>
    <n v="10.6"/>
    <n v="36.629999999999995"/>
    <n v="11.1"/>
    <n v="35.805"/>
    <n v="10.85"/>
    <n v="27.897670000000002"/>
    <n v="-115.20944"/>
    <n v="59"/>
    <n v="15"/>
    <n v="4"/>
    <x v="3"/>
    <n v="2"/>
    <s v="n/a"/>
    <n v="210"/>
    <m/>
    <m/>
  </r>
  <r>
    <s v="INLABA-300707-AM-1-3-DI"/>
    <s v="Abraham Mayoral"/>
    <d v="2007-07-30T00:00:00"/>
    <x v="1"/>
    <d v="1899-12-30T10:19:00"/>
    <d v="1899-12-30T10:23:00"/>
    <d v="1899-12-30T00:04:00"/>
    <n v="2"/>
    <n v="1"/>
    <n v="3"/>
    <x v="2"/>
    <x v="4"/>
    <s v="La Barrita de los Anegados, Isla Natividad, Baja California Sur"/>
    <x v="0"/>
    <n v="36.629999999999995"/>
    <n v="11.1"/>
    <n v="34.979999999999997"/>
    <n v="10.6"/>
    <n v="36.629999999999995"/>
    <n v="11.1"/>
    <n v="35.805"/>
    <n v="10.85"/>
    <n v="27.897670000000002"/>
    <n v="-115.20944"/>
    <n v="59"/>
    <n v="15"/>
    <n v="4"/>
    <x v="4"/>
    <n v="1"/>
    <s v="n/a"/>
    <n v="210"/>
    <m/>
    <s v="basura, hojas de sargazo y laminaria"/>
  </r>
  <r>
    <s v="INLABA-300707-AM-2-4-DI"/>
    <s v="Abraham Mayoral"/>
    <d v="2007-07-30T00:00:00"/>
    <x v="1"/>
    <d v="1899-12-30T12:11:00"/>
    <d v="1899-12-30T12:17:00"/>
    <d v="1899-12-30T00:06:00"/>
    <n v="2"/>
    <n v="2"/>
    <n v="4"/>
    <x v="3"/>
    <x v="4"/>
    <s v="La Barrita de los Anegados, Isla Natividad, Baja California Sur"/>
    <x v="0"/>
    <n v="36.299999999999997"/>
    <n v="11"/>
    <n v="15.179999999999998"/>
    <n v="4.5999999999999996"/>
    <n v="38.279999999999994"/>
    <n v="11.6"/>
    <n v="25.74"/>
    <n v="7.8"/>
    <n v="27.895499999999998"/>
    <n v="-115.20939"/>
    <n v="64.400000000000006"/>
    <n v="18"/>
    <n v="4"/>
    <x v="1"/>
    <n v="4"/>
    <s v="n/a"/>
    <n v="210"/>
    <m/>
    <m/>
  </r>
  <r>
    <s v="INLABA-300707-AM-2-4-DI"/>
    <s v="Abraham Mayoral"/>
    <d v="2007-07-30T00:00:00"/>
    <x v="1"/>
    <d v="1899-12-30T12:11:00"/>
    <d v="1899-12-30T12:17:00"/>
    <d v="1899-12-30T00:06:00"/>
    <n v="2"/>
    <n v="2"/>
    <n v="4"/>
    <x v="3"/>
    <x v="4"/>
    <s v="La Barrita de los Anegados, Isla Natividad, Baja California Sur"/>
    <x v="0"/>
    <n v="36.299999999999997"/>
    <n v="11"/>
    <n v="15.179999999999998"/>
    <n v="4.5999999999999996"/>
    <n v="38.279999999999994"/>
    <n v="11.6"/>
    <n v="25.74"/>
    <n v="7.8"/>
    <n v="27.895499999999998"/>
    <n v="-115.20939"/>
    <n v="64.400000000000006"/>
    <n v="18"/>
    <n v="4"/>
    <x v="2"/>
    <n v="2"/>
    <s v="n/a"/>
    <n v="210"/>
    <m/>
    <m/>
  </r>
  <r>
    <s v="INLABA-280707-AR-1-5-DI"/>
    <s v="Alonso Ramirez"/>
    <d v="2007-07-28T00:00:00"/>
    <x v="1"/>
    <d v="1899-12-30T12:33:00"/>
    <d v="1899-12-30T12:39:00"/>
    <d v="1899-12-30T00:06:00"/>
    <n v="2"/>
    <n v="1"/>
    <n v="5"/>
    <x v="4"/>
    <x v="4"/>
    <s v="La Barrita de los Anegados, Isla Natividad, Baja California Sur"/>
    <x v="0"/>
    <n v="38.94"/>
    <n v="11.8"/>
    <n v="39.599999999999994"/>
    <n v="12"/>
    <n v="39.599999999999994"/>
    <n v="12"/>
    <n v="39.269999999999996"/>
    <n v="11.9"/>
    <n v="27.897559999999999"/>
    <n v="-115.20658"/>
    <n v="59"/>
    <n v="15"/>
    <n v="5"/>
    <x v="0"/>
    <n v="3"/>
    <s v="n/a"/>
    <n v="210"/>
    <m/>
    <m/>
  </r>
  <r>
    <s v="INLABA-280707-AR-1-5-DI"/>
    <s v="Alonso Ramirez"/>
    <d v="2007-07-28T00:00:00"/>
    <x v="1"/>
    <d v="1899-12-30T12:33:00"/>
    <d v="1899-12-30T12:39:00"/>
    <d v="1899-12-30T00:06:00"/>
    <n v="2"/>
    <n v="1"/>
    <n v="5"/>
    <x v="4"/>
    <x v="4"/>
    <s v="La Barrita de los Anegados, Isla Natividad, Baja California Sur"/>
    <x v="0"/>
    <n v="38.94"/>
    <n v="11.8"/>
    <n v="39.599999999999994"/>
    <n v="12"/>
    <n v="39.599999999999994"/>
    <n v="12"/>
    <n v="39.269999999999996"/>
    <n v="11.9"/>
    <n v="27.897559999999999"/>
    <n v="-115.20658"/>
    <n v="59"/>
    <n v="15"/>
    <n v="5"/>
    <x v="3"/>
    <n v="2"/>
    <s v="n/a"/>
    <n v="210"/>
    <m/>
    <m/>
  </r>
  <r>
    <s v="INLABA-280707-AR-1-5-DI"/>
    <s v="Alonso Ramirez"/>
    <d v="2007-07-28T00:00:00"/>
    <x v="1"/>
    <d v="1899-12-30T12:33:00"/>
    <d v="1899-12-30T12:39:00"/>
    <d v="1899-12-30T00:06:00"/>
    <n v="2"/>
    <n v="1"/>
    <n v="5"/>
    <x v="4"/>
    <x v="4"/>
    <s v="La Barrita de los Anegados, Isla Natividad, Baja California Sur"/>
    <x v="0"/>
    <n v="38.94"/>
    <n v="11.8"/>
    <n v="39.599999999999994"/>
    <n v="12"/>
    <n v="39.599999999999994"/>
    <n v="12"/>
    <n v="39.269999999999996"/>
    <n v="11.9"/>
    <n v="27.897559999999999"/>
    <n v="-115.20658"/>
    <n v="59"/>
    <n v="15"/>
    <n v="5"/>
    <x v="10"/>
    <n v="16"/>
    <s v="n/a"/>
    <n v="210"/>
    <m/>
    <m/>
  </r>
  <r>
    <s v="INLABA-280707-AR-1-5-DI"/>
    <s v="Alonso Ramirez"/>
    <d v="2007-07-28T00:00:00"/>
    <x v="1"/>
    <d v="1899-12-30T12:33:00"/>
    <d v="1899-12-30T12:39:00"/>
    <d v="1899-12-30T00:06:00"/>
    <n v="2"/>
    <n v="1"/>
    <n v="5"/>
    <x v="4"/>
    <x v="4"/>
    <s v="La Barrita de los Anegados, Isla Natividad, Baja California Sur"/>
    <x v="0"/>
    <n v="38.94"/>
    <n v="11.8"/>
    <n v="39.599999999999994"/>
    <n v="12"/>
    <n v="39.599999999999994"/>
    <n v="12"/>
    <n v="39.269999999999996"/>
    <n v="11.9"/>
    <n v="27.897559999999999"/>
    <n v="-115.20658"/>
    <n v="59"/>
    <n v="15"/>
    <n v="5"/>
    <x v="6"/>
    <n v="1"/>
    <s v="n/a"/>
    <n v="210"/>
    <m/>
    <m/>
  </r>
  <r>
    <s v="INLABA-280707-AR-1-5-DI"/>
    <s v="Alonso Ramirez"/>
    <d v="2007-07-28T00:00:00"/>
    <x v="1"/>
    <d v="1899-12-30T12:33:00"/>
    <d v="1899-12-30T12:39:00"/>
    <d v="1899-12-30T00:06:00"/>
    <n v="2"/>
    <n v="1"/>
    <n v="5"/>
    <x v="4"/>
    <x v="4"/>
    <s v="La Barrita de los Anegados, Isla Natividad, Baja California Sur"/>
    <x v="0"/>
    <n v="38.94"/>
    <n v="11.8"/>
    <n v="39.599999999999994"/>
    <n v="12"/>
    <n v="39.599999999999994"/>
    <n v="12"/>
    <n v="39.269999999999996"/>
    <n v="11.9"/>
    <n v="27.897559999999999"/>
    <n v="-115.20658"/>
    <n v="59"/>
    <n v="15"/>
    <n v="5"/>
    <x v="5"/>
    <n v="4"/>
    <s v="n/a"/>
    <n v="210"/>
    <m/>
    <m/>
  </r>
  <r>
    <s v="INLABA-280707-AR-1-5-DI"/>
    <s v="Alonso Ramirez"/>
    <d v="2007-07-28T00:00:00"/>
    <x v="1"/>
    <d v="1899-12-30T12:33:00"/>
    <d v="1899-12-30T12:39:00"/>
    <d v="1899-12-30T00:06:00"/>
    <n v="2"/>
    <n v="1"/>
    <n v="5"/>
    <x v="4"/>
    <x v="4"/>
    <s v="La Barrita de los Anegados, Isla Natividad, Baja California Sur"/>
    <x v="0"/>
    <n v="38.94"/>
    <n v="11.8"/>
    <n v="39.599999999999994"/>
    <n v="12"/>
    <n v="39.599999999999994"/>
    <n v="12"/>
    <n v="39.269999999999996"/>
    <n v="11.9"/>
    <n v="27.897559999999999"/>
    <n v="-115.20658"/>
    <n v="59"/>
    <n v="15"/>
    <n v="5"/>
    <x v="1"/>
    <n v="1"/>
    <s v="n/a"/>
    <n v="210"/>
    <m/>
    <m/>
  </r>
  <r>
    <s v="INLABA-280707-AR-1-5-DI"/>
    <s v="Alonso Ramirez"/>
    <d v="2007-07-28T00:00:00"/>
    <x v="1"/>
    <d v="1899-12-30T12:33:00"/>
    <d v="1899-12-30T12:39:00"/>
    <d v="1899-12-30T00:06:00"/>
    <n v="2"/>
    <n v="1"/>
    <n v="5"/>
    <x v="4"/>
    <x v="4"/>
    <s v="La Barrita de los Anegados, Isla Natividad, Baja California Sur"/>
    <x v="0"/>
    <n v="38.94"/>
    <n v="11.8"/>
    <n v="39.599999999999994"/>
    <n v="12"/>
    <n v="39.599999999999994"/>
    <n v="12"/>
    <n v="39.269999999999996"/>
    <n v="11.9"/>
    <n v="27.897559999999999"/>
    <n v="-115.20658"/>
    <n v="59"/>
    <n v="15"/>
    <n v="5"/>
    <x v="4"/>
    <n v="3"/>
    <s v="n/a"/>
    <n v="210"/>
    <m/>
    <m/>
  </r>
  <r>
    <s v="INLABA-280707-AR-1-5-DI"/>
    <s v="Alonso Ramirez"/>
    <d v="2007-07-28T00:00:00"/>
    <x v="1"/>
    <d v="1899-12-30T12:33:00"/>
    <d v="1899-12-30T12:39:00"/>
    <d v="1899-12-30T00:06:00"/>
    <n v="2"/>
    <n v="1"/>
    <n v="5"/>
    <x v="4"/>
    <x v="4"/>
    <s v="La Barrita de los Anegados, Isla Natividad, Baja California Sur"/>
    <x v="0"/>
    <n v="38.94"/>
    <n v="11.8"/>
    <n v="39.599999999999994"/>
    <n v="12"/>
    <n v="39.599999999999994"/>
    <n v="12"/>
    <n v="39.269999999999996"/>
    <n v="11.9"/>
    <n v="27.897559999999999"/>
    <n v="-115.20658"/>
    <n v="59"/>
    <n v="15"/>
    <n v="5"/>
    <x v="2"/>
    <n v="1"/>
    <s v="n/a"/>
    <n v="210"/>
    <m/>
    <m/>
  </r>
  <r>
    <s v="INLABA-280707-AR-2-6-DI"/>
    <s v="Alonso Ramirez"/>
    <d v="2007-07-28T00:00:00"/>
    <x v="1"/>
    <d v="1899-12-30T14:08:00"/>
    <d v="1899-12-30T14:15:00"/>
    <d v="1899-12-30T00:07:00"/>
    <n v="2"/>
    <n v="2"/>
    <n v="6"/>
    <x v="5"/>
    <x v="4"/>
    <s v="La Barrita de los Anegados, Isla Natividad, Baja California Sur"/>
    <x v="0"/>
    <n v="22.439999999999998"/>
    <n v="6.8"/>
    <n v="21.12"/>
    <n v="6.4"/>
    <n v="22.439999999999998"/>
    <n v="6.8"/>
    <n v="21.779999999999998"/>
    <n v="6.6"/>
    <n v="27.895530000000001"/>
    <n v="-115.20761"/>
    <n v="60.8"/>
    <n v="16"/>
    <n v="7"/>
    <x v="12"/>
    <n v="2"/>
    <s v="n/a"/>
    <n v="210"/>
    <m/>
    <m/>
  </r>
  <r>
    <s v="INLABA-280707-AR-2-6-DI"/>
    <s v="Alonso Ramirez"/>
    <d v="2007-07-28T00:00:00"/>
    <x v="1"/>
    <d v="1899-12-30T14:08:00"/>
    <d v="1899-12-30T14:15:00"/>
    <d v="1899-12-30T00:07:00"/>
    <n v="2"/>
    <n v="2"/>
    <n v="6"/>
    <x v="5"/>
    <x v="4"/>
    <s v="La Barrita de los Anegados, Isla Natividad, Baja California Sur"/>
    <x v="0"/>
    <n v="22.439999999999998"/>
    <n v="6.8"/>
    <n v="21.12"/>
    <n v="6.4"/>
    <n v="22.439999999999998"/>
    <n v="6.8"/>
    <n v="21.779999999999998"/>
    <n v="6.6"/>
    <n v="27.895530000000001"/>
    <n v="-115.20761"/>
    <n v="60.8"/>
    <n v="16"/>
    <n v="7"/>
    <x v="14"/>
    <n v="2"/>
    <s v="n/a"/>
    <n v="210"/>
    <m/>
    <m/>
  </r>
  <r>
    <s v="INLABA-280707-AR-2-6-DI"/>
    <s v="Alonso Ramirez"/>
    <d v="2007-07-28T00:00:00"/>
    <x v="1"/>
    <d v="1899-12-30T14:08:00"/>
    <d v="1899-12-30T14:15:00"/>
    <d v="1899-12-30T00:07:00"/>
    <n v="2"/>
    <n v="2"/>
    <n v="6"/>
    <x v="5"/>
    <x v="4"/>
    <s v="La Barrita de los Anegados, Isla Natividad, Baja California Sur"/>
    <x v="0"/>
    <n v="22.439999999999998"/>
    <n v="6.8"/>
    <n v="21.12"/>
    <n v="6.4"/>
    <n v="22.439999999999998"/>
    <n v="6.8"/>
    <n v="21.779999999999998"/>
    <n v="6.6"/>
    <n v="27.895530000000001"/>
    <n v="-115.20761"/>
    <n v="60.8"/>
    <n v="16"/>
    <n v="7"/>
    <x v="10"/>
    <n v="2"/>
    <s v="n/a"/>
    <n v="210"/>
    <m/>
    <m/>
  </r>
  <r>
    <s v="INLABA-280707-AR-2-6-DI"/>
    <s v="Alonso Ramirez"/>
    <d v="2007-07-28T00:00:00"/>
    <x v="1"/>
    <d v="1899-12-30T14:08:00"/>
    <d v="1899-12-30T14:15:00"/>
    <d v="1899-12-30T00:07:00"/>
    <n v="2"/>
    <n v="2"/>
    <n v="6"/>
    <x v="5"/>
    <x v="4"/>
    <s v="La Barrita de los Anegados, Isla Natividad, Baja California Sur"/>
    <x v="0"/>
    <n v="22.439999999999998"/>
    <n v="6.8"/>
    <n v="21.12"/>
    <n v="6.4"/>
    <n v="22.439999999999998"/>
    <n v="6.8"/>
    <n v="21.779999999999998"/>
    <n v="6.6"/>
    <n v="27.895530000000001"/>
    <n v="-115.20761"/>
    <n v="60.8"/>
    <n v="16"/>
    <n v="7"/>
    <x v="1"/>
    <n v="10"/>
    <s v="n/a"/>
    <n v="210"/>
    <m/>
    <m/>
  </r>
  <r>
    <s v="INLABA-280707-AR-2-6-DI"/>
    <s v="Alonso Ramirez"/>
    <d v="2007-07-28T00:00:00"/>
    <x v="1"/>
    <d v="1899-12-30T14:08:00"/>
    <d v="1899-12-30T14:15:00"/>
    <d v="1899-12-30T00:07:00"/>
    <n v="2"/>
    <n v="2"/>
    <n v="6"/>
    <x v="5"/>
    <x v="4"/>
    <s v="La Barrita de los Anegados, Isla Natividad, Baja California Sur"/>
    <x v="0"/>
    <n v="22.439999999999998"/>
    <n v="6.8"/>
    <n v="21.12"/>
    <n v="6.4"/>
    <n v="22.439999999999998"/>
    <n v="6.8"/>
    <n v="21.779999999999998"/>
    <n v="6.6"/>
    <n v="27.895530000000001"/>
    <n v="-115.20761"/>
    <n v="60.8"/>
    <n v="16"/>
    <n v="7"/>
    <x v="4"/>
    <n v="2"/>
    <s v="n/a"/>
    <n v="210"/>
    <m/>
    <m/>
  </r>
  <r>
    <s v="INLABA-300707-AR-1-7-DI"/>
    <s v="Alonso Ramirez"/>
    <d v="2007-07-30T00:00:00"/>
    <x v="1"/>
    <d v="1899-12-30T10:16:00"/>
    <d v="1899-12-30T10:20:00"/>
    <d v="1899-12-30T00:04:00"/>
    <n v="2"/>
    <n v="1"/>
    <n v="7"/>
    <x v="6"/>
    <x v="4"/>
    <s v="La Barrita de los Anegados, Isla Natividad, Baja California Sur"/>
    <x v="0"/>
    <n v="35.64"/>
    <n v="10.8"/>
    <n v="37.29"/>
    <n v="11.3"/>
    <n v="37.29"/>
    <n v="11.3"/>
    <n v="36.465000000000003"/>
    <n v="11.05"/>
    <n v="27.897670000000002"/>
    <n v="-115.20944"/>
    <n v="59"/>
    <n v="15"/>
    <n v="4"/>
    <x v="0"/>
    <n v="2"/>
    <s v="n/a"/>
    <n v="210"/>
    <m/>
    <m/>
  </r>
  <r>
    <s v="INLABA-300707-AR-1-7-DI"/>
    <s v="Alonso Ramirez"/>
    <d v="2007-07-30T00:00:00"/>
    <x v="1"/>
    <d v="1899-12-30T10:16:00"/>
    <d v="1899-12-30T10:20:00"/>
    <d v="1899-12-30T00:04:00"/>
    <n v="2"/>
    <n v="1"/>
    <n v="7"/>
    <x v="6"/>
    <x v="4"/>
    <s v="La Barrita de los Anegados, Isla Natividad, Baja California Sur"/>
    <x v="0"/>
    <n v="35.64"/>
    <n v="10.8"/>
    <n v="37.29"/>
    <n v="11.3"/>
    <n v="37.29"/>
    <n v="11.3"/>
    <n v="36.465000000000003"/>
    <n v="11.05"/>
    <n v="27.897670000000002"/>
    <n v="-115.20944"/>
    <n v="59"/>
    <n v="15"/>
    <n v="4"/>
    <x v="3"/>
    <n v="1"/>
    <s v="n/a"/>
    <n v="210"/>
    <m/>
    <m/>
  </r>
  <r>
    <s v="INLABA-300707-AR-1-7-DI"/>
    <s v="Alonso Ramirez"/>
    <d v="2007-07-30T00:00:00"/>
    <x v="1"/>
    <d v="1899-12-30T10:16:00"/>
    <d v="1899-12-30T10:20:00"/>
    <d v="1899-12-30T00:04:00"/>
    <n v="2"/>
    <n v="1"/>
    <n v="7"/>
    <x v="6"/>
    <x v="4"/>
    <s v="La Barrita de los Anegados, Isla Natividad, Baja California Sur"/>
    <x v="0"/>
    <n v="35.64"/>
    <n v="10.8"/>
    <n v="37.29"/>
    <n v="11.3"/>
    <n v="37.29"/>
    <n v="11.3"/>
    <n v="36.465000000000003"/>
    <n v="11.05"/>
    <n v="27.897670000000002"/>
    <n v="-115.20944"/>
    <n v="59"/>
    <n v="15"/>
    <n v="4"/>
    <x v="10"/>
    <n v="2"/>
    <s v="n/a"/>
    <n v="210"/>
    <m/>
    <m/>
  </r>
  <r>
    <s v="INLABA-300707-AR-1-7-DI"/>
    <s v="Alonso Ramirez"/>
    <d v="2007-07-30T00:00:00"/>
    <x v="1"/>
    <d v="1899-12-30T10:16:00"/>
    <d v="1899-12-30T10:20:00"/>
    <d v="1899-12-30T00:04:00"/>
    <n v="2"/>
    <n v="1"/>
    <n v="7"/>
    <x v="6"/>
    <x v="4"/>
    <s v="La Barrita de los Anegados, Isla Natividad, Baja California Sur"/>
    <x v="0"/>
    <n v="35.64"/>
    <n v="10.8"/>
    <n v="37.29"/>
    <n v="11.3"/>
    <n v="37.29"/>
    <n v="11.3"/>
    <n v="36.465000000000003"/>
    <n v="11.05"/>
    <n v="27.897670000000002"/>
    <n v="-115.20944"/>
    <n v="59"/>
    <n v="15"/>
    <n v="4"/>
    <x v="5"/>
    <n v="1"/>
    <s v="n/a"/>
    <n v="210"/>
    <m/>
    <m/>
  </r>
  <r>
    <s v="INLABA-300707-AR-1-7-DI"/>
    <s v="Alonso Ramirez"/>
    <d v="2007-07-30T00:00:00"/>
    <x v="1"/>
    <d v="1899-12-30T10:16:00"/>
    <d v="1899-12-30T10:20:00"/>
    <d v="1899-12-30T00:04:00"/>
    <n v="2"/>
    <n v="1"/>
    <n v="7"/>
    <x v="6"/>
    <x v="4"/>
    <s v="La Barrita de los Anegados, Isla Natividad, Baja California Sur"/>
    <x v="0"/>
    <n v="35.64"/>
    <n v="10.8"/>
    <n v="37.29"/>
    <n v="11.3"/>
    <n v="37.29"/>
    <n v="11.3"/>
    <n v="36.465000000000003"/>
    <n v="11.05"/>
    <n v="27.897670000000002"/>
    <n v="-115.20944"/>
    <n v="59"/>
    <n v="15"/>
    <n v="4"/>
    <x v="4"/>
    <n v="1"/>
    <s v="n/a"/>
    <n v="210"/>
    <m/>
    <m/>
  </r>
  <r>
    <s v="INLABA-300707-AR-1-7-DI"/>
    <s v="Alonso Ramirez"/>
    <d v="2007-07-30T00:00:00"/>
    <x v="1"/>
    <d v="1899-12-30T10:16:00"/>
    <d v="1899-12-30T10:20:00"/>
    <d v="1899-12-30T00:04:00"/>
    <n v="2"/>
    <n v="1"/>
    <n v="7"/>
    <x v="6"/>
    <x v="4"/>
    <s v="La Barrita de los Anegados, Isla Natividad, Baja California Sur"/>
    <x v="0"/>
    <n v="35.64"/>
    <n v="10.8"/>
    <n v="37.29"/>
    <n v="11.3"/>
    <n v="37.29"/>
    <n v="11.3"/>
    <n v="36.465000000000003"/>
    <n v="11.05"/>
    <n v="27.897670000000002"/>
    <n v="-115.20944"/>
    <n v="59"/>
    <n v="15"/>
    <n v="4"/>
    <x v="2"/>
    <n v="1"/>
    <s v="n/a"/>
    <n v="210"/>
    <m/>
    <m/>
  </r>
  <r>
    <s v="INLABA-300707-AR-2-8-DI"/>
    <s v="Alonso Ramirez"/>
    <d v="2007-07-30T00:00:00"/>
    <x v="1"/>
    <d v="1899-12-30T12:04:00"/>
    <d v="1899-12-30T12:07:00"/>
    <d v="1899-12-30T00:03:00"/>
    <n v="2"/>
    <n v="2"/>
    <n v="8"/>
    <x v="7"/>
    <x v="4"/>
    <s v="La Barrita de los Anegados, Isla Natividad, Baja California Sur"/>
    <x v="0"/>
    <n v="39.599999999999994"/>
    <n v="12"/>
    <n v="41.25"/>
    <n v="12.5"/>
    <n v="41.25"/>
    <n v="12.5"/>
    <n v="40.424999999999997"/>
    <n v="12.25"/>
    <n v="27.895499999999998"/>
    <n v="-115.20939"/>
    <n v="64.400000000000006"/>
    <n v="18"/>
    <n v="4"/>
    <x v="14"/>
    <n v="1"/>
    <s v="n/a"/>
    <n v="210"/>
    <m/>
    <m/>
  </r>
  <r>
    <s v="INLABA-300707-AR-2-8-DI"/>
    <s v="Alonso Ramirez"/>
    <d v="2007-07-30T00:00:00"/>
    <x v="1"/>
    <d v="1899-12-30T12:04:00"/>
    <d v="1899-12-30T12:07:00"/>
    <d v="1899-12-30T00:03:00"/>
    <n v="2"/>
    <n v="2"/>
    <n v="8"/>
    <x v="7"/>
    <x v="4"/>
    <s v="La Barrita de los Anegados, Isla Natividad, Baja California Sur"/>
    <x v="0"/>
    <n v="39.599999999999994"/>
    <n v="12"/>
    <n v="41.25"/>
    <n v="12.5"/>
    <n v="41.25"/>
    <n v="12.5"/>
    <n v="40.424999999999997"/>
    <n v="12.25"/>
    <n v="27.895499999999998"/>
    <n v="-115.20939"/>
    <n v="64.400000000000006"/>
    <n v="18"/>
    <n v="4"/>
    <x v="2"/>
    <n v="1"/>
    <s v="n/a"/>
    <n v="210"/>
    <m/>
    <m/>
  </r>
  <r>
    <s v="INLABA-280707-AG-1-9-DI"/>
    <s v="Alonso Grosso"/>
    <d v="2007-07-28T00:00:00"/>
    <x v="1"/>
    <d v="1899-12-30T12:42:00"/>
    <d v="1899-12-30T12:51:00"/>
    <d v="1899-12-30T00:09:00"/>
    <n v="2"/>
    <n v="1"/>
    <n v="9"/>
    <x v="8"/>
    <x v="4"/>
    <s v="La Barrita de los Anegados, Isla Natividad, Baja California Sur"/>
    <x v="0"/>
    <n v="49.5"/>
    <n v="15"/>
    <n v="35.97"/>
    <n v="10.9"/>
    <n v="49.5"/>
    <n v="15"/>
    <n v="42.734999999999992"/>
    <n v="12.95"/>
    <n v="27.897770000000001"/>
    <n v="-115.2068"/>
    <n v="55.400000000000006"/>
    <n v="13"/>
    <n v="3"/>
    <x v="0"/>
    <n v="3"/>
    <s v="n/a"/>
    <n v="210"/>
    <m/>
    <m/>
  </r>
  <r>
    <s v="INLABA-280707-AG-1-9-DI"/>
    <s v="Alonso Grosso"/>
    <d v="2007-07-28T00:00:00"/>
    <x v="1"/>
    <d v="1899-12-30T12:42:00"/>
    <d v="1899-12-30T12:51:00"/>
    <d v="1899-12-30T00:09:00"/>
    <n v="2"/>
    <n v="1"/>
    <n v="9"/>
    <x v="8"/>
    <x v="4"/>
    <s v="La Barrita de los Anegados, Isla Natividad, Baja California Sur"/>
    <x v="0"/>
    <n v="49.5"/>
    <n v="15"/>
    <n v="35.97"/>
    <n v="10.9"/>
    <n v="49.5"/>
    <n v="15"/>
    <n v="42.734999999999992"/>
    <n v="12.95"/>
    <n v="27.897770000000001"/>
    <n v="-115.2068"/>
    <n v="55.400000000000006"/>
    <n v="13"/>
    <n v="3"/>
    <x v="3"/>
    <n v="3"/>
    <s v="n/a"/>
    <n v="210"/>
    <m/>
    <m/>
  </r>
  <r>
    <s v="INLABA-280707-AG-1-9-DI"/>
    <s v="Alonso Grosso"/>
    <d v="2007-07-28T00:00:00"/>
    <x v="1"/>
    <d v="1899-12-30T12:42:00"/>
    <d v="1899-12-30T12:51:00"/>
    <d v="1899-12-30T00:09:00"/>
    <n v="2"/>
    <n v="1"/>
    <n v="9"/>
    <x v="8"/>
    <x v="4"/>
    <s v="La Barrita de los Anegados, Isla Natividad, Baja California Sur"/>
    <x v="0"/>
    <n v="49.5"/>
    <n v="15"/>
    <n v="35.97"/>
    <n v="10.9"/>
    <n v="49.5"/>
    <n v="15"/>
    <n v="42.734999999999992"/>
    <n v="12.95"/>
    <n v="27.897770000000001"/>
    <n v="-115.2068"/>
    <n v="55.400000000000006"/>
    <n v="13"/>
    <n v="3"/>
    <x v="10"/>
    <n v="5"/>
    <s v="n/a"/>
    <n v="210"/>
    <m/>
    <m/>
  </r>
  <r>
    <s v="INLABA-280707-AG-1-9-DI"/>
    <s v="Alonso Grosso"/>
    <d v="2007-07-28T00:00:00"/>
    <x v="1"/>
    <d v="1899-12-30T12:42:00"/>
    <d v="1899-12-30T12:51:00"/>
    <d v="1899-12-30T00:09:00"/>
    <n v="2"/>
    <n v="1"/>
    <n v="9"/>
    <x v="8"/>
    <x v="4"/>
    <s v="La Barrita de los Anegados, Isla Natividad, Baja California Sur"/>
    <x v="0"/>
    <n v="49.5"/>
    <n v="15"/>
    <n v="35.97"/>
    <n v="10.9"/>
    <n v="49.5"/>
    <n v="15"/>
    <n v="42.734999999999992"/>
    <n v="12.95"/>
    <n v="27.897770000000001"/>
    <n v="-115.2068"/>
    <n v="55.400000000000006"/>
    <n v="13"/>
    <n v="3"/>
    <x v="6"/>
    <n v="2"/>
    <s v="n/a"/>
    <n v="210"/>
    <m/>
    <m/>
  </r>
  <r>
    <s v="INLABA-280707-AG-1-9-DI"/>
    <s v="Alonso Grosso"/>
    <d v="2007-07-28T00:00:00"/>
    <x v="1"/>
    <d v="1899-12-30T12:42:00"/>
    <d v="1899-12-30T12:51:00"/>
    <d v="1899-12-30T00:09:00"/>
    <n v="2"/>
    <n v="1"/>
    <n v="9"/>
    <x v="8"/>
    <x v="4"/>
    <s v="La Barrita de los Anegados, Isla Natividad, Baja California Sur"/>
    <x v="0"/>
    <n v="49.5"/>
    <n v="15"/>
    <n v="35.97"/>
    <n v="10.9"/>
    <n v="49.5"/>
    <n v="15"/>
    <n v="42.734999999999992"/>
    <n v="12.95"/>
    <n v="27.897770000000001"/>
    <n v="-115.2068"/>
    <n v="55.400000000000006"/>
    <n v="13"/>
    <n v="3"/>
    <x v="5"/>
    <n v="7"/>
    <s v="n/a"/>
    <n v="210"/>
    <m/>
    <m/>
  </r>
  <r>
    <s v="INLABA-280707-AG-1-9-DI"/>
    <s v="Alonso Grosso"/>
    <d v="2007-07-28T00:00:00"/>
    <x v="1"/>
    <d v="1899-12-30T12:42:00"/>
    <d v="1899-12-30T12:51:00"/>
    <d v="1899-12-30T00:09:00"/>
    <n v="2"/>
    <n v="1"/>
    <n v="9"/>
    <x v="8"/>
    <x v="4"/>
    <s v="La Barrita de los Anegados, Isla Natividad, Baja California Sur"/>
    <x v="0"/>
    <n v="49.5"/>
    <n v="15"/>
    <n v="35.97"/>
    <n v="10.9"/>
    <n v="49.5"/>
    <n v="15"/>
    <n v="42.734999999999992"/>
    <n v="12.95"/>
    <n v="27.897770000000001"/>
    <n v="-115.2068"/>
    <n v="55.400000000000006"/>
    <n v="13"/>
    <n v="3"/>
    <x v="1"/>
    <n v="4"/>
    <s v="n/a"/>
    <n v="210"/>
    <m/>
    <m/>
  </r>
  <r>
    <s v="INLABA-280707-AG-1-9-DI"/>
    <s v="Alonso Grosso"/>
    <d v="2007-07-28T00:00:00"/>
    <x v="1"/>
    <d v="1899-12-30T12:42:00"/>
    <d v="1899-12-30T12:51:00"/>
    <d v="1899-12-30T00:09:00"/>
    <n v="2"/>
    <n v="1"/>
    <n v="9"/>
    <x v="8"/>
    <x v="4"/>
    <s v="La Barrita de los Anegados, Isla Natividad, Baja California Sur"/>
    <x v="0"/>
    <n v="49.5"/>
    <n v="15"/>
    <n v="35.97"/>
    <n v="10.9"/>
    <n v="49.5"/>
    <n v="15"/>
    <n v="42.734999999999992"/>
    <n v="12.95"/>
    <n v="27.897770000000001"/>
    <n v="-115.2068"/>
    <n v="55.400000000000006"/>
    <n v="13"/>
    <n v="3"/>
    <x v="4"/>
    <n v="2"/>
    <s v="n/a"/>
    <n v="210"/>
    <m/>
    <m/>
  </r>
  <r>
    <s v="INLABA-280707-AG-1-9-DI"/>
    <s v="Alonso Grosso"/>
    <d v="2007-07-28T00:00:00"/>
    <x v="1"/>
    <d v="1899-12-30T12:42:00"/>
    <d v="1899-12-30T12:51:00"/>
    <d v="1899-12-30T00:09:00"/>
    <n v="2"/>
    <n v="1"/>
    <n v="9"/>
    <x v="8"/>
    <x v="4"/>
    <s v="La Barrita de los Anegados, Isla Natividad, Baja California Sur"/>
    <x v="0"/>
    <n v="49.5"/>
    <n v="15"/>
    <n v="35.97"/>
    <n v="10.9"/>
    <n v="49.5"/>
    <n v="15"/>
    <n v="42.734999999999992"/>
    <n v="12.95"/>
    <n v="27.897770000000001"/>
    <n v="-115.2068"/>
    <n v="55.400000000000006"/>
    <n v="13"/>
    <n v="3"/>
    <x v="2"/>
    <n v="4"/>
    <s v="n/a"/>
    <n v="210"/>
    <m/>
    <m/>
  </r>
  <r>
    <s v="INLABA-280707-AG-2-10-DI"/>
    <s v="Alonso Grosso"/>
    <d v="2007-07-28T00:00:00"/>
    <x v="1"/>
    <d v="1899-12-30T14:13:00"/>
    <d v="1899-12-30T14:17:00"/>
    <d v="1899-12-30T00:04:00"/>
    <n v="2"/>
    <n v="2"/>
    <n v="10"/>
    <x v="9"/>
    <x v="4"/>
    <s v="La Barrita de los Anegados, Isla Natividad, Baja California Sur"/>
    <x v="0"/>
    <n v="23.099999999999998"/>
    <n v="7"/>
    <n v="13.2"/>
    <n v="4"/>
    <n v="23.099999999999998"/>
    <n v="7"/>
    <n v="18.149999999999999"/>
    <n v="5.5"/>
    <n v="27.895879999999998"/>
    <n v="-115.20802"/>
    <n v="60.8"/>
    <n v="16"/>
    <n v="7"/>
    <x v="1"/>
    <n v="1"/>
    <s v="n/a"/>
    <n v="210"/>
    <m/>
    <m/>
  </r>
  <r>
    <s v="INLABA-280707-AG-2-10-DI"/>
    <s v="Alonso Grosso"/>
    <d v="2007-07-28T00:00:00"/>
    <x v="1"/>
    <d v="1899-12-30T14:13:00"/>
    <d v="1899-12-30T14:17:00"/>
    <d v="1899-12-30T00:04:00"/>
    <n v="2"/>
    <n v="2"/>
    <n v="10"/>
    <x v="9"/>
    <x v="4"/>
    <s v="La Barrita de los Anegados, Isla Natividad, Baja California Sur"/>
    <x v="0"/>
    <n v="23.099999999999998"/>
    <n v="7"/>
    <n v="13.2"/>
    <n v="4"/>
    <n v="23.099999999999998"/>
    <n v="7"/>
    <n v="18.149999999999999"/>
    <n v="5.5"/>
    <n v="27.895879999999998"/>
    <n v="-115.20802"/>
    <n v="60.8"/>
    <n v="16"/>
    <n v="7"/>
    <x v="8"/>
    <n v="1"/>
    <s v="n/a"/>
    <n v="210"/>
    <m/>
    <m/>
  </r>
  <r>
    <s v="INLABA-300707-AG-1-11-DI"/>
    <s v="Alonso Grosso"/>
    <d v="2007-07-30T00:00:00"/>
    <x v="1"/>
    <d v="1899-12-30T10:18:00"/>
    <d v="1899-12-30T10:23:00"/>
    <d v="1899-12-30T00:05:00"/>
    <n v="2"/>
    <n v="1"/>
    <n v="11"/>
    <x v="10"/>
    <x v="4"/>
    <s v="La Barrita de los Anegados, Isla Natividad, Baja California Sur"/>
    <x v="0"/>
    <n v="33.99"/>
    <n v="10.3"/>
    <n v="37.29"/>
    <n v="11.3"/>
    <n v="37.29"/>
    <n v="11.3"/>
    <n v="35.64"/>
    <n v="10.8"/>
    <n v="27.897829999999999"/>
    <n v="-115.20986000000001"/>
    <n v="60.8"/>
    <n v="16"/>
    <n v="4"/>
    <x v="3"/>
    <n v="3"/>
    <s v="n/a"/>
    <n v="210"/>
    <m/>
    <m/>
  </r>
  <r>
    <s v="INLABA-300707-AG-2-12-DI"/>
    <s v="Alonso Grosso"/>
    <d v="2007-07-30T00:00:00"/>
    <x v="1"/>
    <d v="1899-12-30T12:11:00"/>
    <d v="1899-12-30T12:15:00"/>
    <d v="1899-12-30T00:04:00"/>
    <n v="2"/>
    <n v="2"/>
    <n v="12"/>
    <x v="11"/>
    <x v="4"/>
    <s v="La Barrita de los Anegados, Isla Natividad, Baja California Sur"/>
    <x v="0"/>
    <n v="39.599999999999994"/>
    <n v="12"/>
    <n v="30.029999999999998"/>
    <n v="9.1"/>
    <n v="39.599999999999994"/>
    <n v="12"/>
    <n v="34.814999999999998"/>
    <n v="10.55"/>
    <n v="27.895409999999998"/>
    <n v="-115.20908"/>
    <n v="64.400000000000006"/>
    <n v="18"/>
    <n v="4"/>
    <x v="18"/>
    <n v="0"/>
    <s v="n/a"/>
    <n v="210"/>
    <m/>
    <m/>
  </r>
  <r>
    <s v="INLABA-280707-MR-1-13-DI"/>
    <s v="Mario Rojo"/>
    <d v="2007-07-28T00:00:00"/>
    <x v="1"/>
    <d v="1899-12-30T12:48:00"/>
    <d v="1899-12-30T12:54:00"/>
    <d v="1899-12-30T00:06:00"/>
    <n v="2"/>
    <n v="1"/>
    <n v="13"/>
    <x v="12"/>
    <x v="4"/>
    <s v="La Barrita de los Anegados, Isla Natividad, Baja California Sur"/>
    <x v="0"/>
    <n v="47.519999999999996"/>
    <n v="14.4"/>
    <n v="42.9"/>
    <n v="13"/>
    <n v="47.519999999999996"/>
    <n v="14.4"/>
    <n v="45.209999999999994"/>
    <n v="13.7"/>
    <n v="27.897770000000001"/>
    <n v="-115.2068"/>
    <n v="53.6"/>
    <n v="12"/>
    <n v="2"/>
    <x v="0"/>
    <n v="2"/>
    <s v="n/a"/>
    <n v="210"/>
    <m/>
    <m/>
  </r>
  <r>
    <s v="INLABA-280707-MR-1-13-DI"/>
    <s v="Mario Rojo"/>
    <d v="2007-07-28T00:00:00"/>
    <x v="1"/>
    <d v="1899-12-30T12:48:00"/>
    <d v="1899-12-30T12:54:00"/>
    <d v="1899-12-30T00:06:00"/>
    <n v="2"/>
    <n v="1"/>
    <n v="13"/>
    <x v="12"/>
    <x v="4"/>
    <s v="La Barrita de los Anegados, Isla Natividad, Baja California Sur"/>
    <x v="0"/>
    <n v="47.519999999999996"/>
    <n v="14.4"/>
    <n v="42.9"/>
    <n v="13"/>
    <n v="47.519999999999996"/>
    <n v="14.4"/>
    <n v="45.209999999999994"/>
    <n v="13.7"/>
    <n v="27.897770000000001"/>
    <n v="-115.2068"/>
    <n v="53.6"/>
    <n v="12"/>
    <n v="2"/>
    <x v="14"/>
    <n v="1"/>
    <s v="n/a"/>
    <n v="210"/>
    <m/>
    <m/>
  </r>
  <r>
    <s v="INLABA-280707-MR-1-13-DI"/>
    <s v="Mario Rojo"/>
    <d v="2007-07-28T00:00:00"/>
    <x v="1"/>
    <d v="1899-12-30T12:48:00"/>
    <d v="1899-12-30T12:54:00"/>
    <d v="1899-12-30T00:06:00"/>
    <n v="2"/>
    <n v="1"/>
    <n v="13"/>
    <x v="12"/>
    <x v="4"/>
    <s v="La Barrita de los Anegados, Isla Natividad, Baja California Sur"/>
    <x v="0"/>
    <n v="47.519999999999996"/>
    <n v="14.4"/>
    <n v="42.9"/>
    <n v="13"/>
    <n v="47.519999999999996"/>
    <n v="14.4"/>
    <n v="45.209999999999994"/>
    <n v="13.7"/>
    <n v="27.897770000000001"/>
    <n v="-115.2068"/>
    <n v="53.6"/>
    <n v="12"/>
    <n v="2"/>
    <x v="3"/>
    <n v="5"/>
    <s v="n/a"/>
    <n v="210"/>
    <m/>
    <m/>
  </r>
  <r>
    <s v="INLABA-280707-MR-1-13-DI"/>
    <s v="Mario Rojo"/>
    <d v="2007-07-28T00:00:00"/>
    <x v="1"/>
    <d v="1899-12-30T12:48:00"/>
    <d v="1899-12-30T12:54:00"/>
    <d v="1899-12-30T00:06:00"/>
    <n v="2"/>
    <n v="1"/>
    <n v="13"/>
    <x v="12"/>
    <x v="4"/>
    <s v="La Barrita de los Anegados, Isla Natividad, Baja California Sur"/>
    <x v="0"/>
    <n v="47.519999999999996"/>
    <n v="14.4"/>
    <n v="42.9"/>
    <n v="13"/>
    <n v="47.519999999999996"/>
    <n v="14.4"/>
    <n v="45.209999999999994"/>
    <n v="13.7"/>
    <n v="27.897770000000001"/>
    <n v="-115.2068"/>
    <n v="53.6"/>
    <n v="12"/>
    <n v="2"/>
    <x v="10"/>
    <n v="7"/>
    <s v="n/a"/>
    <n v="210"/>
    <m/>
    <m/>
  </r>
  <r>
    <s v="INLABA-280707-MR-1-13-DI"/>
    <s v="Mario Rojo"/>
    <d v="2007-07-28T00:00:00"/>
    <x v="1"/>
    <d v="1899-12-30T12:48:00"/>
    <d v="1899-12-30T12:54:00"/>
    <d v="1899-12-30T00:06:00"/>
    <n v="2"/>
    <n v="1"/>
    <n v="13"/>
    <x v="12"/>
    <x v="4"/>
    <s v="La Barrita de los Anegados, Isla Natividad, Baja California Sur"/>
    <x v="0"/>
    <n v="47.519999999999996"/>
    <n v="14.4"/>
    <n v="42.9"/>
    <n v="13"/>
    <n v="47.519999999999996"/>
    <n v="14.4"/>
    <n v="45.209999999999994"/>
    <n v="13.7"/>
    <n v="27.897770000000001"/>
    <n v="-115.2068"/>
    <n v="53.6"/>
    <n v="12"/>
    <n v="2"/>
    <x v="1"/>
    <n v="2"/>
    <s v="n/a"/>
    <n v="210"/>
    <m/>
    <m/>
  </r>
  <r>
    <s v="INLABA-280707-MR-1-13-DI"/>
    <s v="Mario Rojo"/>
    <d v="2007-07-28T00:00:00"/>
    <x v="1"/>
    <d v="1899-12-30T12:48:00"/>
    <d v="1899-12-30T12:54:00"/>
    <d v="1899-12-30T00:06:00"/>
    <n v="2"/>
    <n v="1"/>
    <n v="13"/>
    <x v="12"/>
    <x v="4"/>
    <s v="La Barrita de los Anegados, Isla Natividad, Baja California Sur"/>
    <x v="0"/>
    <n v="47.519999999999996"/>
    <n v="14.4"/>
    <n v="42.9"/>
    <n v="13"/>
    <n v="47.519999999999996"/>
    <n v="14.4"/>
    <n v="45.209999999999994"/>
    <n v="13.7"/>
    <n v="27.897770000000001"/>
    <n v="-115.2068"/>
    <n v="53.6"/>
    <n v="12"/>
    <n v="2"/>
    <x v="4"/>
    <n v="1"/>
    <s v="n/a"/>
    <n v="210"/>
    <m/>
    <m/>
  </r>
  <r>
    <s v="INLABA-280707-MR-1-13-DI"/>
    <s v="Mario Rojo"/>
    <d v="2007-07-28T00:00:00"/>
    <x v="1"/>
    <d v="1899-12-30T12:48:00"/>
    <d v="1899-12-30T12:54:00"/>
    <d v="1899-12-30T00:06:00"/>
    <n v="2"/>
    <n v="1"/>
    <n v="13"/>
    <x v="12"/>
    <x v="4"/>
    <s v="La Barrita de los Anegados, Isla Natividad, Baja California Sur"/>
    <x v="0"/>
    <n v="47.519999999999996"/>
    <n v="14.4"/>
    <n v="42.9"/>
    <n v="13"/>
    <n v="47.519999999999996"/>
    <n v="14.4"/>
    <n v="45.209999999999994"/>
    <n v="13.7"/>
    <n v="27.897770000000001"/>
    <n v="-115.2068"/>
    <n v="53.6"/>
    <n v="12"/>
    <n v="2"/>
    <x v="2"/>
    <n v="3"/>
    <s v="n/a"/>
    <n v="210"/>
    <m/>
    <m/>
  </r>
  <r>
    <s v="INLABA-280707-MR-2-14-DI"/>
    <s v="Mario Rojo"/>
    <d v="2007-07-28T00:00:00"/>
    <x v="1"/>
    <d v="1899-12-30T14:19:00"/>
    <d v="1899-12-30T14:24:00"/>
    <d v="1899-12-30T00:05:00"/>
    <n v="2"/>
    <n v="2"/>
    <n v="14"/>
    <x v="13"/>
    <x v="4"/>
    <s v="La Barrita de los Anegados, Isla Natividad, Baja California Sur"/>
    <x v="0"/>
    <n v="24.75"/>
    <n v="7.5"/>
    <n v="25.74"/>
    <n v="7.8"/>
    <n v="25.74"/>
    <n v="7.8"/>
    <n v="25.245000000000001"/>
    <n v="7.65"/>
    <n v="27.895879999999998"/>
    <n v="-115.20802"/>
    <n v="59"/>
    <n v="15"/>
    <n v="6"/>
    <x v="7"/>
    <n v="1"/>
    <s v="n/a"/>
    <n v="150"/>
    <m/>
    <m/>
  </r>
  <r>
    <s v="INLABA-280707-MR-2-14-DI"/>
    <s v="Mario Rojo"/>
    <d v="2007-07-28T00:00:00"/>
    <x v="1"/>
    <d v="1899-12-30T14:19:00"/>
    <d v="1899-12-30T14:24:00"/>
    <d v="1899-12-30T00:05:00"/>
    <n v="2"/>
    <n v="2"/>
    <n v="14"/>
    <x v="13"/>
    <x v="4"/>
    <s v="La Barrita de los Anegados, Isla Natividad, Baja California Sur"/>
    <x v="0"/>
    <n v="24.75"/>
    <n v="7.5"/>
    <n v="25.74"/>
    <n v="7.8"/>
    <n v="25.74"/>
    <n v="7.8"/>
    <n v="25.245000000000001"/>
    <n v="7.65"/>
    <n v="27.895879999999998"/>
    <n v="-115.20802"/>
    <n v="59"/>
    <n v="15"/>
    <n v="6"/>
    <x v="3"/>
    <n v="3"/>
    <s v="n/a"/>
    <n v="150"/>
    <m/>
    <m/>
  </r>
  <r>
    <s v="INLABA-280707-MR-2-14-DI"/>
    <s v="Mario Rojo"/>
    <d v="2007-07-28T00:00:00"/>
    <x v="1"/>
    <d v="1899-12-30T14:19:00"/>
    <d v="1899-12-30T14:24:00"/>
    <d v="1899-12-30T00:05:00"/>
    <n v="2"/>
    <n v="2"/>
    <n v="14"/>
    <x v="13"/>
    <x v="4"/>
    <s v="La Barrita de los Anegados, Isla Natividad, Baja California Sur"/>
    <x v="0"/>
    <n v="24.75"/>
    <n v="7.5"/>
    <n v="25.74"/>
    <n v="7.8"/>
    <n v="25.74"/>
    <n v="7.8"/>
    <n v="25.245000000000001"/>
    <n v="7.65"/>
    <n v="27.895879999999998"/>
    <n v="-115.20802"/>
    <n v="59"/>
    <n v="15"/>
    <n v="6"/>
    <x v="10"/>
    <n v="3"/>
    <s v="n/a"/>
    <n v="150"/>
    <m/>
    <m/>
  </r>
  <r>
    <s v="INLABA-280707-MR-2-14-DI"/>
    <s v="Mario Rojo"/>
    <d v="2007-07-28T00:00:00"/>
    <x v="1"/>
    <d v="1899-12-30T14:19:00"/>
    <d v="1899-12-30T14:24:00"/>
    <d v="1899-12-30T00:05:00"/>
    <n v="2"/>
    <n v="2"/>
    <n v="14"/>
    <x v="13"/>
    <x v="4"/>
    <s v="La Barrita de los Anegados, Isla Natividad, Baja California Sur"/>
    <x v="0"/>
    <n v="24.75"/>
    <n v="7.5"/>
    <n v="25.74"/>
    <n v="7.8"/>
    <n v="25.74"/>
    <n v="7.8"/>
    <n v="25.245000000000001"/>
    <n v="7.65"/>
    <n v="27.895879999999998"/>
    <n v="-115.20802"/>
    <n v="59"/>
    <n v="15"/>
    <n v="6"/>
    <x v="6"/>
    <n v="1"/>
    <s v="n/a"/>
    <n v="150"/>
    <m/>
    <m/>
  </r>
  <r>
    <s v="INLABA-280707-MR-2-14-DI"/>
    <s v="Mario Rojo"/>
    <d v="2007-07-28T00:00:00"/>
    <x v="1"/>
    <d v="1899-12-30T14:19:00"/>
    <d v="1899-12-30T14:24:00"/>
    <d v="1899-12-30T00:05:00"/>
    <n v="2"/>
    <n v="2"/>
    <n v="14"/>
    <x v="13"/>
    <x v="4"/>
    <s v="La Barrita de los Anegados, Isla Natividad, Baja California Sur"/>
    <x v="0"/>
    <n v="24.75"/>
    <n v="7.5"/>
    <n v="25.74"/>
    <n v="7.8"/>
    <n v="25.74"/>
    <n v="7.8"/>
    <n v="25.245000000000001"/>
    <n v="7.65"/>
    <n v="27.895879999999998"/>
    <n v="-115.20802"/>
    <n v="59"/>
    <n v="15"/>
    <n v="6"/>
    <x v="1"/>
    <n v="6"/>
    <s v="n/a"/>
    <n v="150"/>
    <m/>
    <m/>
  </r>
  <r>
    <s v="INLABA-280707-MR-2-14-DI"/>
    <s v="Mario Rojo"/>
    <d v="2007-07-28T00:00:00"/>
    <x v="1"/>
    <d v="1899-12-30T14:19:00"/>
    <d v="1899-12-30T14:24:00"/>
    <d v="1899-12-30T00:05:00"/>
    <n v="2"/>
    <n v="2"/>
    <n v="14"/>
    <x v="13"/>
    <x v="4"/>
    <s v="La Barrita de los Anegados, Isla Natividad, Baja California Sur"/>
    <x v="0"/>
    <n v="24.75"/>
    <n v="7.5"/>
    <n v="25.74"/>
    <n v="7.8"/>
    <n v="25.74"/>
    <n v="7.8"/>
    <n v="25.245000000000001"/>
    <n v="7.65"/>
    <n v="27.895879999999998"/>
    <n v="-115.20802"/>
    <n v="59"/>
    <n v="15"/>
    <n v="6"/>
    <x v="4"/>
    <n v="2"/>
    <s v="n/a"/>
    <n v="150"/>
    <m/>
    <m/>
  </r>
  <r>
    <s v="INLABA-300707-MR-1-15-DI"/>
    <s v="Mario Rojo"/>
    <d v="2007-07-30T00:00:00"/>
    <x v="1"/>
    <d v="1899-12-30T10:23:00"/>
    <d v="1899-12-30T10:28:00"/>
    <d v="1899-12-30T00:05:00"/>
    <n v="2"/>
    <n v="1"/>
    <n v="15"/>
    <x v="14"/>
    <x v="4"/>
    <s v="La Barrita de los Anegados, Isla Natividad, Baja California Sur"/>
    <x v="0"/>
    <n v="35.309999999999995"/>
    <n v="10.7"/>
    <n v="36.299999999999997"/>
    <n v="11"/>
    <n v="36.299999999999997"/>
    <n v="11"/>
    <n v="35.805"/>
    <n v="10.85"/>
    <n v="27.897829999999999"/>
    <n v="-115.20986000000001"/>
    <n v="59"/>
    <n v="15"/>
    <n v="4"/>
    <x v="3"/>
    <n v="1"/>
    <s v="n/a"/>
    <n v="210"/>
    <m/>
    <m/>
  </r>
  <r>
    <s v="INLABA-300707-MR-1-15-DI"/>
    <s v="Mario Rojo"/>
    <d v="2007-07-30T00:00:00"/>
    <x v="1"/>
    <d v="1899-12-30T10:23:00"/>
    <d v="1899-12-30T10:28:00"/>
    <d v="1899-12-30T00:05:00"/>
    <n v="2"/>
    <n v="1"/>
    <n v="15"/>
    <x v="14"/>
    <x v="4"/>
    <s v="La Barrita de los Anegados, Isla Natividad, Baja California Sur"/>
    <x v="0"/>
    <n v="35.309999999999995"/>
    <n v="10.7"/>
    <n v="36.299999999999997"/>
    <n v="11"/>
    <n v="36.299999999999997"/>
    <n v="11"/>
    <n v="35.805"/>
    <n v="10.85"/>
    <n v="27.897829999999999"/>
    <n v="-115.20986000000001"/>
    <n v="59"/>
    <n v="15"/>
    <n v="4"/>
    <x v="2"/>
    <n v="1"/>
    <s v="n/a"/>
    <n v="210"/>
    <m/>
    <m/>
  </r>
  <r>
    <s v="INLABA-300707-MR-2-16-DI"/>
    <s v="Mario Rojo"/>
    <d v="2007-07-30T00:00:00"/>
    <x v="1"/>
    <d v="1899-12-30T12:14:00"/>
    <d v="1899-12-30T12:20:00"/>
    <d v="1899-12-30T00:06:00"/>
    <n v="2"/>
    <n v="2"/>
    <n v="16"/>
    <x v="15"/>
    <x v="4"/>
    <s v="La Barrita de los Anegados, Isla Natividad, Baja California Sur"/>
    <x v="0"/>
    <n v="38.94"/>
    <n v="11.8"/>
    <n v="33.659999999999997"/>
    <n v="10.199999999999999"/>
    <n v="38.94"/>
    <n v="11.8"/>
    <n v="36.299999999999997"/>
    <n v="11"/>
    <n v="27.89141"/>
    <n v="-115.20908"/>
    <n v="62.6"/>
    <n v="17"/>
    <n v="4"/>
    <x v="0"/>
    <n v="2"/>
    <s v="n/a"/>
    <n v="210"/>
    <m/>
    <m/>
  </r>
  <r>
    <s v="INLABA-300707-MR-2-16-DI"/>
    <s v="Mario Rojo"/>
    <d v="2007-07-30T00:00:00"/>
    <x v="1"/>
    <d v="1899-12-30T12:14:00"/>
    <d v="1899-12-30T12:20:00"/>
    <d v="1899-12-30T00:06:00"/>
    <n v="2"/>
    <n v="2"/>
    <n v="16"/>
    <x v="15"/>
    <x v="4"/>
    <s v="La Barrita de los Anegados, Isla Natividad, Baja California Sur"/>
    <x v="0"/>
    <n v="38.94"/>
    <n v="11.8"/>
    <n v="33.659999999999997"/>
    <n v="10.199999999999999"/>
    <n v="38.94"/>
    <n v="11.8"/>
    <n v="36.299999999999997"/>
    <n v="11"/>
    <n v="27.89141"/>
    <n v="-115.20908"/>
    <n v="62.6"/>
    <n v="17"/>
    <n v="4"/>
    <x v="3"/>
    <n v="3"/>
    <s v="n/a"/>
    <n v="210"/>
    <m/>
    <m/>
  </r>
  <r>
    <s v="INLABA-300707-MR-2-16-DI"/>
    <s v="Mario Rojo"/>
    <d v="2007-07-30T00:00:00"/>
    <x v="1"/>
    <d v="1899-12-30T12:14:00"/>
    <d v="1899-12-30T12:20:00"/>
    <d v="1899-12-30T00:06:00"/>
    <n v="2"/>
    <n v="2"/>
    <n v="16"/>
    <x v="15"/>
    <x v="4"/>
    <s v="La Barrita de los Anegados, Isla Natividad, Baja California Sur"/>
    <x v="0"/>
    <n v="38.94"/>
    <n v="11.8"/>
    <n v="33.659999999999997"/>
    <n v="10.199999999999999"/>
    <n v="38.94"/>
    <n v="11.8"/>
    <n v="36.299999999999997"/>
    <n v="11"/>
    <n v="27.89141"/>
    <n v="-115.20908"/>
    <n v="62.6"/>
    <n v="17"/>
    <n v="4"/>
    <x v="10"/>
    <n v="2"/>
    <s v="n/a"/>
    <n v="210"/>
    <m/>
    <m/>
  </r>
  <r>
    <s v="INLABA-300707-MR-2-16-DI"/>
    <s v="Mario Rojo"/>
    <d v="2007-07-30T00:00:00"/>
    <x v="1"/>
    <d v="1899-12-30T12:14:00"/>
    <d v="1899-12-30T12:20:00"/>
    <d v="1899-12-30T00:06:00"/>
    <n v="2"/>
    <n v="2"/>
    <n v="16"/>
    <x v="15"/>
    <x v="4"/>
    <s v="La Barrita de los Anegados, Isla Natividad, Baja California Sur"/>
    <x v="0"/>
    <n v="38.94"/>
    <n v="11.8"/>
    <n v="33.659999999999997"/>
    <n v="10.199999999999999"/>
    <n v="38.94"/>
    <n v="11.8"/>
    <n v="36.299999999999997"/>
    <n v="11"/>
    <n v="27.89141"/>
    <n v="-115.20908"/>
    <n v="62.6"/>
    <n v="17"/>
    <n v="4"/>
    <x v="1"/>
    <n v="8"/>
    <s v="n/a"/>
    <n v="210"/>
    <m/>
    <m/>
  </r>
  <r>
    <s v="INLABA-300707-MR-2-16-DI"/>
    <s v="Mario Rojo"/>
    <d v="2007-07-30T00:00:00"/>
    <x v="1"/>
    <d v="1899-12-30T12:14:00"/>
    <d v="1899-12-30T12:20:00"/>
    <d v="1899-12-30T00:06:00"/>
    <n v="2"/>
    <n v="2"/>
    <n v="16"/>
    <x v="15"/>
    <x v="4"/>
    <s v="La Barrita de los Anegados, Isla Natividad, Baja California Sur"/>
    <x v="0"/>
    <n v="38.94"/>
    <n v="11.8"/>
    <n v="33.659999999999997"/>
    <n v="10.199999999999999"/>
    <n v="38.94"/>
    <n v="11.8"/>
    <n v="36.299999999999997"/>
    <n v="11"/>
    <n v="27.89141"/>
    <n v="-115.20908"/>
    <n v="62.6"/>
    <n v="17"/>
    <n v="4"/>
    <x v="4"/>
    <n v="1"/>
    <s v="n/a"/>
    <n v="210"/>
    <m/>
    <m/>
  </r>
  <r>
    <s v="INLABA-300707-MR-2-16-DI"/>
    <s v="Mario Rojo"/>
    <d v="2007-07-30T00:00:00"/>
    <x v="1"/>
    <d v="1899-12-30T12:14:00"/>
    <d v="1899-12-30T12:20:00"/>
    <d v="1899-12-30T00:06:00"/>
    <n v="2"/>
    <n v="2"/>
    <n v="16"/>
    <x v="15"/>
    <x v="4"/>
    <s v="La Barrita de los Anegados, Isla Natividad, Baja California Sur"/>
    <x v="0"/>
    <n v="38.94"/>
    <n v="11.8"/>
    <n v="33.659999999999997"/>
    <n v="10.199999999999999"/>
    <n v="38.94"/>
    <n v="11.8"/>
    <n v="36.299999999999997"/>
    <n v="11"/>
    <n v="27.89141"/>
    <n v="-115.20908"/>
    <n v="62.6"/>
    <n v="17"/>
    <n v="4"/>
    <x v="2"/>
    <n v="2"/>
    <s v="n/a"/>
    <n v="210"/>
    <m/>
    <m/>
  </r>
  <r>
    <s v="INLADU-240707-AM-1-1-DI"/>
    <s v="Abraham Mayoral"/>
    <d v="2007-07-24T00:00:00"/>
    <x v="1"/>
    <d v="1899-12-30T10:22:00"/>
    <d v="1899-12-30T10:29:00"/>
    <d v="1899-12-30T00:07:00"/>
    <n v="2"/>
    <n v="1"/>
    <n v="1"/>
    <x v="0"/>
    <x v="1"/>
    <s v="La Dulce, Isla Natividad Baja California Sur"/>
    <x v="0"/>
    <n v="36.299999999999997"/>
    <n v="11"/>
    <n v="39.599999999999994"/>
    <n v="12"/>
    <n v="39.599999999999994"/>
    <n v="12"/>
    <n v="37.949999999999996"/>
    <n v="11.5"/>
    <n v="27.844439999999999"/>
    <n v="-115.14281"/>
    <n v="64.400000000000006"/>
    <n v="18"/>
    <n v="6"/>
    <x v="0"/>
    <n v="1"/>
    <s v="n/a"/>
    <n v="210"/>
    <m/>
    <m/>
  </r>
  <r>
    <s v="INLADU-240707-AM-1-1-DI"/>
    <s v="Abraham Mayoral"/>
    <d v="2007-07-24T00:00:00"/>
    <x v="1"/>
    <d v="1899-12-30T10:22:00"/>
    <d v="1899-12-30T10:29:00"/>
    <d v="1899-12-30T00:07:00"/>
    <n v="2"/>
    <n v="1"/>
    <n v="1"/>
    <x v="0"/>
    <x v="1"/>
    <s v="La Dulce, Isla Natividad Baja California Sur"/>
    <x v="0"/>
    <n v="36.299999999999997"/>
    <n v="11"/>
    <n v="39.599999999999994"/>
    <n v="12"/>
    <n v="39.599999999999994"/>
    <n v="12"/>
    <n v="37.949999999999996"/>
    <n v="11.5"/>
    <n v="27.844439999999999"/>
    <n v="-115.14281"/>
    <n v="64.400000000000006"/>
    <n v="18"/>
    <n v="6"/>
    <x v="7"/>
    <n v="8"/>
    <s v="n/a"/>
    <n v="210"/>
    <m/>
    <m/>
  </r>
  <r>
    <s v="INLADU-240707-AM-1-1-DI"/>
    <s v="Abraham Mayoral"/>
    <d v="2007-07-24T00:00:00"/>
    <x v="1"/>
    <d v="1899-12-30T10:22:00"/>
    <d v="1899-12-30T10:29:00"/>
    <d v="1899-12-30T00:07:00"/>
    <n v="2"/>
    <n v="1"/>
    <n v="1"/>
    <x v="0"/>
    <x v="1"/>
    <s v="La Dulce, Isla Natividad Baja California Sur"/>
    <x v="0"/>
    <n v="36.299999999999997"/>
    <n v="11"/>
    <n v="39.599999999999994"/>
    <n v="12"/>
    <n v="39.599999999999994"/>
    <n v="12"/>
    <n v="37.949999999999996"/>
    <n v="11.5"/>
    <n v="27.844439999999999"/>
    <n v="-115.14281"/>
    <n v="64.400000000000006"/>
    <n v="18"/>
    <n v="6"/>
    <x v="3"/>
    <n v="300"/>
    <n v="5"/>
    <n v="210"/>
    <n v="50"/>
    <m/>
  </r>
  <r>
    <s v="INLADU-240707-AM-1-1-DI"/>
    <s v="Abraham Mayoral"/>
    <d v="2007-07-24T00:00:00"/>
    <x v="1"/>
    <d v="1899-12-30T10:22:00"/>
    <d v="1899-12-30T10:29:00"/>
    <d v="1899-12-30T00:07:00"/>
    <n v="2"/>
    <n v="1"/>
    <n v="1"/>
    <x v="0"/>
    <x v="1"/>
    <s v="La Dulce, Isla Natividad Baja California Sur"/>
    <x v="0"/>
    <n v="36.299999999999997"/>
    <n v="11"/>
    <n v="39.599999999999994"/>
    <n v="12"/>
    <n v="39.599999999999994"/>
    <n v="12"/>
    <n v="37.949999999999996"/>
    <n v="11.5"/>
    <n v="27.844439999999999"/>
    <n v="-115.14281"/>
    <n v="64.400000000000006"/>
    <n v="18"/>
    <n v="6"/>
    <x v="10"/>
    <n v="5"/>
    <s v="n/a"/>
    <n v="210"/>
    <m/>
    <m/>
  </r>
  <r>
    <s v="INLADU-240707-AM-1-1-DI"/>
    <s v="Abraham Mayoral"/>
    <d v="2007-07-24T00:00:00"/>
    <x v="1"/>
    <d v="1899-12-30T10:22:00"/>
    <d v="1899-12-30T10:29:00"/>
    <d v="1899-12-30T00:07:00"/>
    <n v="2"/>
    <n v="1"/>
    <n v="1"/>
    <x v="0"/>
    <x v="1"/>
    <s v="La Dulce, Isla Natividad Baja California Sur"/>
    <x v="0"/>
    <n v="36.299999999999997"/>
    <n v="11"/>
    <n v="39.599999999999994"/>
    <n v="12"/>
    <n v="39.599999999999994"/>
    <n v="12"/>
    <n v="37.949999999999996"/>
    <n v="11.5"/>
    <n v="27.844439999999999"/>
    <n v="-115.14281"/>
    <n v="64.400000000000006"/>
    <n v="18"/>
    <n v="6"/>
    <x v="6"/>
    <n v="2"/>
    <s v="n/a"/>
    <n v="210"/>
    <m/>
    <m/>
  </r>
  <r>
    <s v="INLADU-240707-AM-1-1-DI"/>
    <s v="Abraham Mayoral"/>
    <d v="2007-07-24T00:00:00"/>
    <x v="1"/>
    <d v="1899-12-30T10:22:00"/>
    <d v="1899-12-30T10:29:00"/>
    <d v="1899-12-30T00:07:00"/>
    <n v="2"/>
    <n v="1"/>
    <n v="1"/>
    <x v="0"/>
    <x v="1"/>
    <s v="La Dulce, Isla Natividad Baja California Sur"/>
    <x v="0"/>
    <n v="36.299999999999997"/>
    <n v="11"/>
    <n v="39.599999999999994"/>
    <n v="12"/>
    <n v="39.599999999999994"/>
    <n v="12"/>
    <n v="37.949999999999996"/>
    <n v="11.5"/>
    <n v="27.844439999999999"/>
    <n v="-115.14281"/>
    <n v="64.400000000000006"/>
    <n v="18"/>
    <n v="6"/>
    <x v="1"/>
    <n v="4"/>
    <s v="n/a"/>
    <n v="210"/>
    <m/>
    <m/>
  </r>
  <r>
    <s v="INLADU-240707-AM-1-1-DI"/>
    <s v="Abraham Mayoral"/>
    <d v="2007-07-24T00:00:00"/>
    <x v="1"/>
    <d v="1899-12-30T10:22:00"/>
    <d v="1899-12-30T10:29:00"/>
    <d v="1899-12-30T00:07:00"/>
    <n v="2"/>
    <n v="1"/>
    <n v="1"/>
    <x v="0"/>
    <x v="1"/>
    <s v="La Dulce, Isla Natividad Baja California Sur"/>
    <x v="0"/>
    <n v="36.299999999999997"/>
    <n v="11"/>
    <n v="39.599999999999994"/>
    <n v="12"/>
    <n v="39.599999999999994"/>
    <n v="12"/>
    <n v="37.949999999999996"/>
    <n v="11.5"/>
    <n v="27.844439999999999"/>
    <n v="-115.14281"/>
    <n v="64.400000000000006"/>
    <n v="18"/>
    <n v="6"/>
    <x v="4"/>
    <n v="2"/>
    <s v="n/a"/>
    <n v="210"/>
    <m/>
    <m/>
  </r>
  <r>
    <s v="INLADU-240707-AM-1-1-DI"/>
    <s v="Abraham Mayoral"/>
    <d v="2007-07-24T00:00:00"/>
    <x v="1"/>
    <d v="1899-12-30T10:22:00"/>
    <d v="1899-12-30T10:29:00"/>
    <d v="1899-12-30T00:07:00"/>
    <n v="2"/>
    <n v="1"/>
    <n v="1"/>
    <x v="0"/>
    <x v="1"/>
    <s v="La Dulce, Isla Natividad Baja California Sur"/>
    <x v="0"/>
    <n v="36.299999999999997"/>
    <n v="11"/>
    <n v="39.599999999999994"/>
    <n v="12"/>
    <n v="39.599999999999994"/>
    <n v="12"/>
    <n v="37.949999999999996"/>
    <n v="11.5"/>
    <n v="27.844439999999999"/>
    <n v="-115.14281"/>
    <n v="64.400000000000006"/>
    <n v="18"/>
    <n v="6"/>
    <x v="2"/>
    <n v="2"/>
    <s v="n/a"/>
    <n v="210"/>
    <m/>
    <m/>
  </r>
  <r>
    <s v="INLADU-240707-AM-2-2-DI"/>
    <s v="Abraham Mayoral"/>
    <d v="2007-07-24T00:00:00"/>
    <x v="1"/>
    <d v="1899-12-30T12:04:00"/>
    <d v="1899-12-30T12:13:00"/>
    <d v="1899-12-30T00:09:00"/>
    <n v="2"/>
    <n v="2"/>
    <n v="2"/>
    <x v="1"/>
    <x v="1"/>
    <s v="La Dulce, Isla Natividad Baja California Sur"/>
    <x v="0"/>
    <n v="19.799999999999997"/>
    <n v="6"/>
    <n v="25.74"/>
    <n v="7.8"/>
    <n v="25.74"/>
    <n v="7.8"/>
    <n v="22.77"/>
    <n v="6.9"/>
    <n v="27.842749999999999"/>
    <n v="-115.14239000000001"/>
    <n v="64.400000000000006"/>
    <n v="18"/>
    <n v="7"/>
    <x v="12"/>
    <n v="3"/>
    <s v="n/a"/>
    <n v="210"/>
    <m/>
    <m/>
  </r>
  <r>
    <s v="INLADU-240707-AM-2-2-DI"/>
    <s v="Abraham Mayoral"/>
    <d v="2007-07-24T00:00:00"/>
    <x v="1"/>
    <d v="1899-12-30T12:04:00"/>
    <d v="1899-12-30T12:13:00"/>
    <d v="1899-12-30T00:09:00"/>
    <n v="2"/>
    <n v="2"/>
    <n v="2"/>
    <x v="1"/>
    <x v="1"/>
    <s v="La Dulce, Isla Natividad Baja California Sur"/>
    <x v="0"/>
    <n v="19.799999999999997"/>
    <n v="6"/>
    <n v="25.74"/>
    <n v="7.8"/>
    <n v="25.74"/>
    <n v="7.8"/>
    <n v="22.77"/>
    <n v="6.9"/>
    <n v="27.842749999999999"/>
    <n v="-115.14239000000001"/>
    <n v="64.400000000000006"/>
    <n v="18"/>
    <n v="7"/>
    <x v="7"/>
    <n v="4"/>
    <s v="n/a"/>
    <n v="210"/>
    <m/>
    <m/>
  </r>
  <r>
    <s v="INLADU-240707-AM-2-2-DI"/>
    <s v="Abraham Mayoral"/>
    <d v="2007-07-24T00:00:00"/>
    <x v="1"/>
    <d v="1899-12-30T12:04:00"/>
    <d v="1899-12-30T12:13:00"/>
    <d v="1899-12-30T00:09:00"/>
    <n v="2"/>
    <n v="2"/>
    <n v="2"/>
    <x v="1"/>
    <x v="1"/>
    <s v="La Dulce, Isla Natividad Baja California Sur"/>
    <x v="0"/>
    <n v="19.799999999999997"/>
    <n v="6"/>
    <n v="25.74"/>
    <n v="7.8"/>
    <n v="25.74"/>
    <n v="7.8"/>
    <n v="22.77"/>
    <n v="6.9"/>
    <n v="27.842749999999999"/>
    <n v="-115.14239000000001"/>
    <n v="64.400000000000006"/>
    <n v="18"/>
    <n v="7"/>
    <x v="3"/>
    <n v="136"/>
    <n v="11"/>
    <n v="210"/>
    <n v="50"/>
    <m/>
  </r>
  <r>
    <s v="INLADU-240707-AM-2-2-DI"/>
    <s v="Abraham Mayoral"/>
    <d v="2007-07-24T00:00:00"/>
    <x v="1"/>
    <d v="1899-12-30T12:04:00"/>
    <d v="1899-12-30T12:13:00"/>
    <d v="1899-12-30T00:09:00"/>
    <n v="2"/>
    <n v="2"/>
    <n v="2"/>
    <x v="1"/>
    <x v="1"/>
    <s v="La Dulce, Isla Natividad Baja California Sur"/>
    <x v="0"/>
    <n v="19.799999999999997"/>
    <n v="6"/>
    <n v="25.74"/>
    <n v="7.8"/>
    <n v="25.74"/>
    <n v="7.8"/>
    <n v="22.77"/>
    <n v="6.9"/>
    <n v="27.842749999999999"/>
    <n v="-115.14239000000001"/>
    <n v="64.400000000000006"/>
    <n v="18"/>
    <n v="7"/>
    <x v="10"/>
    <n v="2"/>
    <s v="n/a"/>
    <n v="210"/>
    <m/>
    <m/>
  </r>
  <r>
    <s v="INLADU-240707-AM-2-2-DI"/>
    <s v="Abraham Mayoral"/>
    <d v="2007-07-24T00:00:00"/>
    <x v="1"/>
    <d v="1899-12-30T12:04:00"/>
    <d v="1899-12-30T12:13:00"/>
    <d v="1899-12-30T00:09:00"/>
    <n v="2"/>
    <n v="2"/>
    <n v="2"/>
    <x v="1"/>
    <x v="1"/>
    <s v="La Dulce, Isla Natividad Baja California Sur"/>
    <x v="0"/>
    <n v="19.799999999999997"/>
    <n v="6"/>
    <n v="25.74"/>
    <n v="7.8"/>
    <n v="25.74"/>
    <n v="7.8"/>
    <n v="22.77"/>
    <n v="6.9"/>
    <n v="27.842749999999999"/>
    <n v="-115.14239000000001"/>
    <n v="64.400000000000006"/>
    <n v="18"/>
    <n v="7"/>
    <x v="5"/>
    <n v="2"/>
    <s v="n/a"/>
    <n v="210"/>
    <m/>
    <m/>
  </r>
  <r>
    <s v="INLADU-240707-AM-2-2-DI"/>
    <s v="Abraham Mayoral"/>
    <d v="2007-07-24T00:00:00"/>
    <x v="1"/>
    <d v="1899-12-30T12:04:00"/>
    <d v="1899-12-30T12:13:00"/>
    <d v="1899-12-30T00:09:00"/>
    <n v="2"/>
    <n v="2"/>
    <n v="2"/>
    <x v="1"/>
    <x v="1"/>
    <s v="La Dulce, Isla Natividad Baja California Sur"/>
    <x v="0"/>
    <n v="19.799999999999997"/>
    <n v="6"/>
    <n v="25.74"/>
    <n v="7.8"/>
    <n v="25.74"/>
    <n v="7.8"/>
    <n v="22.77"/>
    <n v="6.9"/>
    <n v="27.842749999999999"/>
    <n v="-115.14239000000001"/>
    <n v="64.400000000000006"/>
    <n v="18"/>
    <n v="7"/>
    <x v="8"/>
    <n v="1"/>
    <s v="n/a"/>
    <n v="210"/>
    <m/>
    <m/>
  </r>
  <r>
    <s v="INLADU-240707-AM-2-2-DI"/>
    <s v="Abraham Mayoral"/>
    <d v="2007-07-24T00:00:00"/>
    <x v="1"/>
    <d v="1899-12-30T12:04:00"/>
    <d v="1899-12-30T12:13:00"/>
    <d v="1899-12-30T00:09:00"/>
    <n v="2"/>
    <n v="2"/>
    <n v="2"/>
    <x v="1"/>
    <x v="1"/>
    <s v="La Dulce, Isla Natividad Baja California Sur"/>
    <x v="0"/>
    <n v="19.799999999999997"/>
    <n v="6"/>
    <n v="25.74"/>
    <n v="7.8"/>
    <n v="25.74"/>
    <n v="7.8"/>
    <n v="22.77"/>
    <n v="6.9"/>
    <n v="27.842749999999999"/>
    <n v="-115.14239000000001"/>
    <n v="64.400000000000006"/>
    <n v="18"/>
    <n v="7"/>
    <x v="1"/>
    <n v="25"/>
    <s v="n/a"/>
    <n v="210"/>
    <m/>
    <m/>
  </r>
  <r>
    <s v="INLADU-240707-AM-2-2-DI"/>
    <s v="Abraham Mayoral"/>
    <d v="2007-07-24T00:00:00"/>
    <x v="1"/>
    <d v="1899-12-30T12:04:00"/>
    <d v="1899-12-30T12:13:00"/>
    <d v="1899-12-30T00:09:00"/>
    <n v="2"/>
    <n v="2"/>
    <n v="2"/>
    <x v="1"/>
    <x v="1"/>
    <s v="La Dulce, Isla Natividad Baja California Sur"/>
    <x v="0"/>
    <n v="19.799999999999997"/>
    <n v="6"/>
    <n v="25.74"/>
    <n v="7.8"/>
    <n v="25.74"/>
    <n v="7.8"/>
    <n v="22.77"/>
    <n v="6.9"/>
    <n v="27.842749999999999"/>
    <n v="-115.14239000000001"/>
    <n v="64.400000000000006"/>
    <n v="18"/>
    <n v="7"/>
    <x v="4"/>
    <n v="1"/>
    <s v="n/a"/>
    <n v="210"/>
    <m/>
    <m/>
  </r>
  <r>
    <s v="INLADU-240707-AR-1-3-DI"/>
    <s v="Alonso Ramirez"/>
    <d v="2007-07-24T00:00:00"/>
    <x v="1"/>
    <d v="1899-12-30T10:19:00"/>
    <d v="1899-12-30T10:25:00"/>
    <d v="1899-12-30T00:06:00"/>
    <n v="2"/>
    <n v="1"/>
    <n v="3"/>
    <x v="2"/>
    <x v="1"/>
    <s v="La Dulce, Isla Natividad Baja California Sur"/>
    <x v="0"/>
    <n v="37.619999999999997"/>
    <n v="11.4"/>
    <n v="35.64"/>
    <n v="10.8"/>
    <n v="37.619999999999997"/>
    <n v="11.4"/>
    <n v="36.630000000000003"/>
    <n v="11.100000000000001"/>
    <n v="27.844439999999999"/>
    <n v="-115.14281"/>
    <n v="64.400000000000006"/>
    <n v="18"/>
    <n v="6"/>
    <x v="0"/>
    <n v="1"/>
    <s v="n/a"/>
    <n v="210"/>
    <m/>
    <m/>
  </r>
  <r>
    <s v="INLADU-240707-AR-1-3-DI"/>
    <s v="Alonso Ramirez"/>
    <d v="2007-07-24T00:00:00"/>
    <x v="1"/>
    <d v="1899-12-30T10:19:00"/>
    <d v="1899-12-30T10:25:00"/>
    <d v="1899-12-30T00:06:00"/>
    <n v="2"/>
    <n v="1"/>
    <n v="3"/>
    <x v="2"/>
    <x v="1"/>
    <s v="La Dulce, Isla Natividad Baja California Sur"/>
    <x v="0"/>
    <n v="37.619999999999997"/>
    <n v="11.4"/>
    <n v="35.64"/>
    <n v="10.8"/>
    <n v="37.619999999999997"/>
    <n v="11.4"/>
    <n v="36.630000000000003"/>
    <n v="11.100000000000001"/>
    <n v="27.844439999999999"/>
    <n v="-115.14281"/>
    <n v="64.400000000000006"/>
    <n v="18"/>
    <n v="6"/>
    <x v="17"/>
    <n v="1"/>
    <s v="n/a"/>
    <n v="210"/>
    <m/>
    <m/>
  </r>
  <r>
    <s v="INLADU-240707-AR-1-3-DI"/>
    <s v="Alonso Ramirez"/>
    <d v="2007-07-24T00:00:00"/>
    <x v="1"/>
    <d v="1899-12-30T10:19:00"/>
    <d v="1899-12-30T10:25:00"/>
    <d v="1899-12-30T00:06:00"/>
    <n v="2"/>
    <n v="1"/>
    <n v="3"/>
    <x v="2"/>
    <x v="1"/>
    <s v="La Dulce, Isla Natividad Baja California Sur"/>
    <x v="0"/>
    <n v="37.619999999999997"/>
    <n v="11.4"/>
    <n v="35.64"/>
    <n v="10.8"/>
    <n v="37.619999999999997"/>
    <n v="11.4"/>
    <n v="36.630000000000003"/>
    <n v="11.100000000000001"/>
    <n v="27.844439999999999"/>
    <n v="-115.14281"/>
    <n v="64.400000000000006"/>
    <n v="18"/>
    <n v="6"/>
    <x v="3"/>
    <n v="214"/>
    <n v="7"/>
    <n v="210"/>
    <n v="50"/>
    <m/>
  </r>
  <r>
    <s v="INLADU-240707-AR-1-3-DI"/>
    <s v="Alonso Ramirez"/>
    <d v="2007-07-24T00:00:00"/>
    <x v="1"/>
    <d v="1899-12-30T10:19:00"/>
    <d v="1899-12-30T10:25:00"/>
    <d v="1899-12-30T00:06:00"/>
    <n v="2"/>
    <n v="1"/>
    <n v="3"/>
    <x v="2"/>
    <x v="1"/>
    <s v="La Dulce, Isla Natividad Baja California Sur"/>
    <x v="0"/>
    <n v="37.619999999999997"/>
    <n v="11.4"/>
    <n v="35.64"/>
    <n v="10.8"/>
    <n v="37.619999999999997"/>
    <n v="11.4"/>
    <n v="36.630000000000003"/>
    <n v="11.100000000000001"/>
    <n v="27.844439999999999"/>
    <n v="-115.14281"/>
    <n v="64.400000000000006"/>
    <n v="18"/>
    <n v="6"/>
    <x v="10"/>
    <n v="1"/>
    <s v="n/a"/>
    <n v="210"/>
    <m/>
    <m/>
  </r>
  <r>
    <s v="INLADU-240707-AR-1-3-DI"/>
    <s v="Alonso Ramirez"/>
    <d v="2007-07-24T00:00:00"/>
    <x v="1"/>
    <d v="1899-12-30T10:19:00"/>
    <d v="1899-12-30T10:25:00"/>
    <d v="1899-12-30T00:06:00"/>
    <n v="2"/>
    <n v="1"/>
    <n v="3"/>
    <x v="2"/>
    <x v="1"/>
    <s v="La Dulce, Isla Natividad Baja California Sur"/>
    <x v="0"/>
    <n v="37.619999999999997"/>
    <n v="11.4"/>
    <n v="35.64"/>
    <n v="10.8"/>
    <n v="37.619999999999997"/>
    <n v="11.4"/>
    <n v="36.630000000000003"/>
    <n v="11.100000000000001"/>
    <n v="27.844439999999999"/>
    <n v="-115.14281"/>
    <n v="64.400000000000006"/>
    <n v="18"/>
    <n v="6"/>
    <x v="6"/>
    <n v="2"/>
    <s v="n/a"/>
    <n v="210"/>
    <m/>
    <m/>
  </r>
  <r>
    <s v="INLADU-240707-AR-1-3-DI"/>
    <s v="Alonso Ramirez"/>
    <d v="2007-07-24T00:00:00"/>
    <x v="1"/>
    <d v="1899-12-30T10:19:00"/>
    <d v="1899-12-30T10:25:00"/>
    <d v="1899-12-30T00:06:00"/>
    <n v="2"/>
    <n v="1"/>
    <n v="3"/>
    <x v="2"/>
    <x v="1"/>
    <s v="La Dulce, Isla Natividad Baja California Sur"/>
    <x v="0"/>
    <n v="37.619999999999997"/>
    <n v="11.4"/>
    <n v="35.64"/>
    <n v="10.8"/>
    <n v="37.619999999999997"/>
    <n v="11.4"/>
    <n v="36.630000000000003"/>
    <n v="11.100000000000001"/>
    <n v="27.844439999999999"/>
    <n v="-115.14281"/>
    <n v="64.400000000000006"/>
    <n v="18"/>
    <n v="6"/>
    <x v="5"/>
    <n v="1"/>
    <s v="n/a"/>
    <n v="210"/>
    <m/>
    <m/>
  </r>
  <r>
    <s v="INLADU-240707-AR-1-3-DI"/>
    <s v="Alonso Ramirez"/>
    <d v="2007-07-24T00:00:00"/>
    <x v="1"/>
    <d v="1899-12-30T10:19:00"/>
    <d v="1899-12-30T10:25:00"/>
    <d v="1899-12-30T00:06:00"/>
    <n v="2"/>
    <n v="1"/>
    <n v="3"/>
    <x v="2"/>
    <x v="1"/>
    <s v="La Dulce, Isla Natividad Baja California Sur"/>
    <x v="0"/>
    <n v="37.619999999999997"/>
    <n v="11.4"/>
    <n v="35.64"/>
    <n v="10.8"/>
    <n v="37.619999999999997"/>
    <n v="11.4"/>
    <n v="36.630000000000003"/>
    <n v="11.100000000000001"/>
    <n v="27.844439999999999"/>
    <n v="-115.14281"/>
    <n v="64.400000000000006"/>
    <n v="18"/>
    <n v="6"/>
    <x v="1"/>
    <n v="4"/>
    <s v="n/a"/>
    <n v="210"/>
    <m/>
    <m/>
  </r>
  <r>
    <s v="INLADU-240707-AR-1-3-DI"/>
    <s v="Alonso Ramirez"/>
    <d v="2007-07-24T00:00:00"/>
    <x v="1"/>
    <d v="1899-12-30T10:19:00"/>
    <d v="1899-12-30T10:25:00"/>
    <d v="1899-12-30T00:06:00"/>
    <n v="2"/>
    <n v="1"/>
    <n v="3"/>
    <x v="2"/>
    <x v="1"/>
    <s v="La Dulce, Isla Natividad Baja California Sur"/>
    <x v="0"/>
    <n v="37.619999999999997"/>
    <n v="11.4"/>
    <n v="35.64"/>
    <n v="10.8"/>
    <n v="37.619999999999997"/>
    <n v="11.4"/>
    <n v="36.630000000000003"/>
    <n v="11.100000000000001"/>
    <n v="27.844439999999999"/>
    <n v="-115.14281"/>
    <n v="64.400000000000006"/>
    <n v="18"/>
    <n v="6"/>
    <x v="4"/>
    <n v="4"/>
    <s v="n/a"/>
    <n v="210"/>
    <m/>
    <m/>
  </r>
  <r>
    <s v="INLADU-240707-AR-1-3-DI"/>
    <s v="Alonso Ramirez"/>
    <d v="2007-07-24T00:00:00"/>
    <x v="1"/>
    <d v="1899-12-30T10:19:00"/>
    <d v="1899-12-30T10:25:00"/>
    <d v="1899-12-30T00:06:00"/>
    <n v="2"/>
    <n v="1"/>
    <n v="3"/>
    <x v="2"/>
    <x v="1"/>
    <s v="La Dulce, Isla Natividad Baja California Sur"/>
    <x v="0"/>
    <n v="37.619999999999997"/>
    <n v="11.4"/>
    <n v="35.64"/>
    <n v="10.8"/>
    <n v="37.619999999999997"/>
    <n v="11.4"/>
    <n v="36.630000000000003"/>
    <n v="11.100000000000001"/>
    <n v="27.844439999999999"/>
    <n v="-115.14281"/>
    <n v="64.400000000000006"/>
    <n v="18"/>
    <n v="6"/>
    <x v="2"/>
    <n v="3"/>
    <s v="n/a"/>
    <n v="210"/>
    <m/>
    <m/>
  </r>
  <r>
    <s v="INLADU-240707-AR-2-4-DI"/>
    <s v="Alonso Ramirez"/>
    <d v="2007-07-24T00:00:00"/>
    <x v="1"/>
    <d v="1899-12-30T11:57:00"/>
    <d v="1899-12-30T12:03:00"/>
    <d v="1899-12-30T00:06:00"/>
    <n v="2"/>
    <n v="2"/>
    <n v="4"/>
    <x v="3"/>
    <x v="1"/>
    <s v="La Dulce, Isla Natividad Baja California Sur"/>
    <x v="0"/>
    <n v="20.13"/>
    <n v="6.1"/>
    <n v="19.799999999999997"/>
    <n v="6"/>
    <n v="20.13"/>
    <n v="6.1"/>
    <n v="19.965"/>
    <n v="6.05"/>
    <n v="27.842749999999999"/>
    <n v="-115.14239000000001"/>
    <n v="64.400000000000006"/>
    <n v="18"/>
    <n v="7"/>
    <x v="0"/>
    <n v="1"/>
    <s v="n/a"/>
    <n v="210"/>
    <m/>
    <m/>
  </r>
  <r>
    <s v="INLADU-240707-AR-2-4-DI"/>
    <s v="Alonso Ramirez"/>
    <d v="2007-07-24T00:00:00"/>
    <x v="1"/>
    <d v="1899-12-30T11:57:00"/>
    <d v="1899-12-30T12:03:00"/>
    <d v="1899-12-30T00:06:00"/>
    <n v="2"/>
    <n v="2"/>
    <n v="4"/>
    <x v="3"/>
    <x v="1"/>
    <s v="La Dulce, Isla Natividad Baja California Sur"/>
    <x v="0"/>
    <n v="20.13"/>
    <n v="6.1"/>
    <n v="19.799999999999997"/>
    <n v="6"/>
    <n v="20.13"/>
    <n v="6.1"/>
    <n v="19.965"/>
    <n v="6.05"/>
    <n v="27.842749999999999"/>
    <n v="-115.14239000000001"/>
    <n v="64.400000000000006"/>
    <n v="18"/>
    <n v="7"/>
    <x v="17"/>
    <n v="3"/>
    <s v="n/a"/>
    <n v="210"/>
    <m/>
    <m/>
  </r>
  <r>
    <s v="INLADU-240707-AR-2-4-DI"/>
    <s v="Alonso Ramirez"/>
    <d v="2007-07-24T00:00:00"/>
    <x v="1"/>
    <d v="1899-12-30T11:57:00"/>
    <d v="1899-12-30T12:03:00"/>
    <d v="1899-12-30T00:06:00"/>
    <n v="2"/>
    <n v="2"/>
    <n v="4"/>
    <x v="3"/>
    <x v="1"/>
    <s v="La Dulce, Isla Natividad Baja California Sur"/>
    <x v="0"/>
    <n v="20.13"/>
    <n v="6.1"/>
    <n v="19.799999999999997"/>
    <n v="6"/>
    <n v="20.13"/>
    <n v="6.1"/>
    <n v="19.965"/>
    <n v="6.05"/>
    <n v="27.842749999999999"/>
    <n v="-115.14239000000001"/>
    <n v="64.400000000000006"/>
    <n v="18"/>
    <n v="7"/>
    <x v="3"/>
    <n v="115"/>
    <n v="13"/>
    <n v="210"/>
    <n v="50"/>
    <m/>
  </r>
  <r>
    <s v="INLADU-240707-AR-2-4-DI"/>
    <s v="Alonso Ramirez"/>
    <d v="2007-07-24T00:00:00"/>
    <x v="1"/>
    <d v="1899-12-30T11:57:00"/>
    <d v="1899-12-30T12:03:00"/>
    <d v="1899-12-30T00:06:00"/>
    <n v="2"/>
    <n v="2"/>
    <n v="4"/>
    <x v="3"/>
    <x v="1"/>
    <s v="La Dulce, Isla Natividad Baja California Sur"/>
    <x v="0"/>
    <n v="20.13"/>
    <n v="6.1"/>
    <n v="19.799999999999997"/>
    <n v="6"/>
    <n v="20.13"/>
    <n v="6.1"/>
    <n v="19.965"/>
    <n v="6.05"/>
    <n v="27.842749999999999"/>
    <n v="-115.14239000000001"/>
    <n v="64.400000000000006"/>
    <n v="18"/>
    <n v="7"/>
    <x v="5"/>
    <n v="2"/>
    <s v="n/a"/>
    <n v="210"/>
    <m/>
    <m/>
  </r>
  <r>
    <s v="INLADU-240707-AR-2-4-DI"/>
    <s v="Alonso Ramirez"/>
    <d v="2007-07-24T00:00:00"/>
    <x v="1"/>
    <d v="1899-12-30T11:57:00"/>
    <d v="1899-12-30T12:03:00"/>
    <d v="1899-12-30T00:06:00"/>
    <n v="2"/>
    <n v="2"/>
    <n v="4"/>
    <x v="3"/>
    <x v="1"/>
    <s v="La Dulce, Isla Natividad Baja California Sur"/>
    <x v="0"/>
    <n v="20.13"/>
    <n v="6.1"/>
    <n v="19.799999999999997"/>
    <n v="6"/>
    <n v="20.13"/>
    <n v="6.1"/>
    <n v="19.965"/>
    <n v="6.05"/>
    <n v="27.842749999999999"/>
    <n v="-115.14239000000001"/>
    <n v="64.400000000000006"/>
    <n v="18"/>
    <n v="7"/>
    <x v="1"/>
    <n v="5"/>
    <s v="n/a"/>
    <n v="210"/>
    <m/>
    <m/>
  </r>
  <r>
    <s v="INLADU-240707-AR-2-4-DI"/>
    <s v="Alonso Ramirez"/>
    <d v="2007-07-24T00:00:00"/>
    <x v="1"/>
    <d v="1899-12-30T11:57:00"/>
    <d v="1899-12-30T12:03:00"/>
    <d v="1899-12-30T00:06:00"/>
    <n v="2"/>
    <n v="2"/>
    <n v="4"/>
    <x v="3"/>
    <x v="1"/>
    <s v="La Dulce, Isla Natividad Baja California Sur"/>
    <x v="0"/>
    <n v="20.13"/>
    <n v="6.1"/>
    <n v="19.799999999999997"/>
    <n v="6"/>
    <n v="20.13"/>
    <n v="6.1"/>
    <n v="19.965"/>
    <n v="6.05"/>
    <n v="27.842749999999999"/>
    <n v="-115.14239000000001"/>
    <n v="64.400000000000006"/>
    <n v="18"/>
    <n v="7"/>
    <x v="4"/>
    <n v="1"/>
    <s v="n/a"/>
    <n v="210"/>
    <m/>
    <m/>
  </r>
  <r>
    <s v="INLADU-240707-AG-1-5-DI"/>
    <s v="Alonso Grosso"/>
    <d v="2007-07-24T00:00:00"/>
    <x v="1"/>
    <d v="1899-12-30T10:27:00"/>
    <d v="1899-12-30T10:32:00"/>
    <d v="1899-12-30T00:05:00"/>
    <n v="2"/>
    <n v="1"/>
    <n v="5"/>
    <x v="4"/>
    <x v="1"/>
    <s v="La Dulce, Isla Natividad Baja California Sur"/>
    <x v="0"/>
    <n v="39.93"/>
    <n v="12.1"/>
    <n v="38.609999999999992"/>
    <n v="11.7"/>
    <n v="39.93"/>
    <n v="12.1"/>
    <n v="39.269999999999996"/>
    <n v="11.899999999999999"/>
    <n v="27.844360000000002"/>
    <n v="-115.1435"/>
    <n v="64.400000000000006"/>
    <n v="18"/>
    <n v="6"/>
    <x v="0"/>
    <n v="2"/>
    <s v="n/a"/>
    <n v="210"/>
    <m/>
    <m/>
  </r>
  <r>
    <s v="INLADU-240707-AG-1-5-DI"/>
    <s v="Alonso Grosso"/>
    <d v="2007-07-24T00:00:00"/>
    <x v="1"/>
    <d v="1899-12-30T10:27:00"/>
    <d v="1899-12-30T10:32:00"/>
    <d v="1899-12-30T00:05:00"/>
    <n v="2"/>
    <n v="1"/>
    <n v="5"/>
    <x v="4"/>
    <x v="1"/>
    <s v="La Dulce, Isla Natividad Baja California Sur"/>
    <x v="0"/>
    <n v="39.93"/>
    <n v="12.1"/>
    <n v="38.609999999999992"/>
    <n v="11.7"/>
    <n v="39.93"/>
    <n v="12.1"/>
    <n v="39.269999999999996"/>
    <n v="11.899999999999999"/>
    <n v="27.844360000000002"/>
    <n v="-115.1435"/>
    <n v="64.400000000000006"/>
    <n v="18"/>
    <n v="6"/>
    <x v="9"/>
    <n v="1"/>
    <s v="n/a"/>
    <n v="210"/>
    <m/>
    <m/>
  </r>
  <r>
    <s v="INLADU-240707-AG-1-5-DI"/>
    <s v="Alonso Grosso"/>
    <d v="2007-07-24T00:00:00"/>
    <x v="1"/>
    <d v="1899-12-30T10:27:00"/>
    <d v="1899-12-30T10:32:00"/>
    <d v="1899-12-30T00:05:00"/>
    <n v="2"/>
    <n v="1"/>
    <n v="5"/>
    <x v="4"/>
    <x v="1"/>
    <s v="La Dulce, Isla Natividad Baja California Sur"/>
    <x v="0"/>
    <n v="39.93"/>
    <n v="12.1"/>
    <n v="38.609999999999992"/>
    <n v="11.7"/>
    <n v="39.93"/>
    <n v="12.1"/>
    <n v="39.269999999999996"/>
    <n v="11.899999999999999"/>
    <n v="27.844360000000002"/>
    <n v="-115.1435"/>
    <n v="64.400000000000006"/>
    <n v="18"/>
    <n v="6"/>
    <x v="7"/>
    <n v="4"/>
    <s v="n/a"/>
    <n v="210"/>
    <m/>
    <m/>
  </r>
  <r>
    <s v="INLADU-240707-AG-1-5-DI"/>
    <s v="Alonso Grosso"/>
    <d v="2007-07-24T00:00:00"/>
    <x v="1"/>
    <d v="1899-12-30T10:27:00"/>
    <d v="1899-12-30T10:32:00"/>
    <d v="1899-12-30T00:05:00"/>
    <n v="2"/>
    <n v="1"/>
    <n v="5"/>
    <x v="4"/>
    <x v="1"/>
    <s v="La Dulce, Isla Natividad Baja California Sur"/>
    <x v="0"/>
    <n v="39.93"/>
    <n v="12.1"/>
    <n v="38.609999999999992"/>
    <n v="11.7"/>
    <n v="39.93"/>
    <n v="12.1"/>
    <n v="39.269999999999996"/>
    <n v="11.899999999999999"/>
    <n v="27.844360000000002"/>
    <n v="-115.1435"/>
    <n v="64.400000000000006"/>
    <n v="18"/>
    <n v="6"/>
    <x v="3"/>
    <n v="150"/>
    <n v="10"/>
    <n v="210"/>
    <n v="50"/>
    <m/>
  </r>
  <r>
    <s v="INLADU-240707-AG-1-5-DI"/>
    <s v="Alonso Grosso"/>
    <d v="2007-07-24T00:00:00"/>
    <x v="1"/>
    <d v="1899-12-30T10:27:00"/>
    <d v="1899-12-30T10:32:00"/>
    <d v="1899-12-30T00:05:00"/>
    <n v="2"/>
    <n v="1"/>
    <n v="5"/>
    <x v="4"/>
    <x v="1"/>
    <s v="La Dulce, Isla Natividad Baja California Sur"/>
    <x v="0"/>
    <n v="39.93"/>
    <n v="12.1"/>
    <n v="38.609999999999992"/>
    <n v="11.7"/>
    <n v="39.93"/>
    <n v="12.1"/>
    <n v="39.269999999999996"/>
    <n v="11.899999999999999"/>
    <n v="27.844360000000002"/>
    <n v="-115.1435"/>
    <n v="64.400000000000006"/>
    <n v="18"/>
    <n v="6"/>
    <x v="10"/>
    <n v="6"/>
    <s v="n/a"/>
    <n v="210"/>
    <m/>
    <m/>
  </r>
  <r>
    <s v="INLADU-240707-AG-1-5-DI"/>
    <s v="Alonso Grosso"/>
    <d v="2007-07-24T00:00:00"/>
    <x v="1"/>
    <d v="1899-12-30T10:27:00"/>
    <d v="1899-12-30T10:32:00"/>
    <d v="1899-12-30T00:05:00"/>
    <n v="2"/>
    <n v="1"/>
    <n v="5"/>
    <x v="4"/>
    <x v="1"/>
    <s v="La Dulce, Isla Natividad Baja California Sur"/>
    <x v="0"/>
    <n v="39.93"/>
    <n v="12.1"/>
    <n v="38.609999999999992"/>
    <n v="11.7"/>
    <n v="39.93"/>
    <n v="12.1"/>
    <n v="39.269999999999996"/>
    <n v="11.899999999999999"/>
    <n v="27.844360000000002"/>
    <n v="-115.1435"/>
    <n v="64.400000000000006"/>
    <n v="18"/>
    <n v="6"/>
    <x v="5"/>
    <n v="6"/>
    <s v="n/a"/>
    <n v="210"/>
    <m/>
    <m/>
  </r>
  <r>
    <s v="INLADU-240707-AG-1-5-DI"/>
    <s v="Alonso Grosso"/>
    <d v="2007-07-24T00:00:00"/>
    <x v="1"/>
    <d v="1899-12-30T10:27:00"/>
    <d v="1899-12-30T10:32:00"/>
    <d v="1899-12-30T00:05:00"/>
    <n v="2"/>
    <n v="1"/>
    <n v="5"/>
    <x v="4"/>
    <x v="1"/>
    <s v="La Dulce, Isla Natividad Baja California Sur"/>
    <x v="0"/>
    <n v="39.93"/>
    <n v="12.1"/>
    <n v="38.609999999999992"/>
    <n v="11.7"/>
    <n v="39.93"/>
    <n v="12.1"/>
    <n v="39.269999999999996"/>
    <n v="11.899999999999999"/>
    <n v="27.844360000000002"/>
    <n v="-115.1435"/>
    <n v="64.400000000000006"/>
    <n v="18"/>
    <n v="6"/>
    <x v="1"/>
    <n v="1"/>
    <s v="n/a"/>
    <n v="210"/>
    <m/>
    <m/>
  </r>
  <r>
    <s v="INLADU-240707-AG-1-5-DI"/>
    <s v="Alonso Grosso"/>
    <d v="2007-07-24T00:00:00"/>
    <x v="1"/>
    <d v="1899-12-30T10:27:00"/>
    <d v="1899-12-30T10:32:00"/>
    <d v="1899-12-30T00:05:00"/>
    <n v="2"/>
    <n v="1"/>
    <n v="5"/>
    <x v="4"/>
    <x v="1"/>
    <s v="La Dulce, Isla Natividad Baja California Sur"/>
    <x v="0"/>
    <n v="39.93"/>
    <n v="12.1"/>
    <n v="38.609999999999992"/>
    <n v="11.7"/>
    <n v="39.93"/>
    <n v="12.1"/>
    <n v="39.269999999999996"/>
    <n v="11.899999999999999"/>
    <n v="27.844360000000002"/>
    <n v="-115.1435"/>
    <n v="64.400000000000006"/>
    <n v="18"/>
    <n v="6"/>
    <x v="4"/>
    <n v="1"/>
    <s v="n/a"/>
    <n v="210"/>
    <m/>
    <m/>
  </r>
  <r>
    <s v="INLADU-240707-AG-1-5-DI"/>
    <s v="Alonso Grosso"/>
    <d v="2007-07-24T00:00:00"/>
    <x v="1"/>
    <d v="1899-12-30T10:27:00"/>
    <d v="1899-12-30T10:32:00"/>
    <d v="1899-12-30T00:05:00"/>
    <n v="2"/>
    <n v="1"/>
    <n v="5"/>
    <x v="4"/>
    <x v="1"/>
    <s v="La Dulce, Isla Natividad Baja California Sur"/>
    <x v="0"/>
    <n v="39.93"/>
    <n v="12.1"/>
    <n v="38.609999999999992"/>
    <n v="11.7"/>
    <n v="39.93"/>
    <n v="12.1"/>
    <n v="39.269999999999996"/>
    <n v="11.899999999999999"/>
    <n v="27.844360000000002"/>
    <n v="-115.1435"/>
    <n v="64.400000000000006"/>
    <n v="18"/>
    <n v="6"/>
    <x v="2"/>
    <n v="2"/>
    <s v="n/a"/>
    <n v="210"/>
    <m/>
    <m/>
  </r>
  <r>
    <s v="INLADU-240707-AG-2-6-DI"/>
    <s v="Alonso Grosso"/>
    <d v="2007-07-24T00:00:00"/>
    <x v="1"/>
    <d v="1899-12-30T12:10:00"/>
    <d v="1899-12-30T12:16:00"/>
    <d v="1899-12-30T00:06:00"/>
    <n v="2"/>
    <n v="2"/>
    <n v="6"/>
    <x v="5"/>
    <x v="1"/>
    <s v="La Dulce, Isla Natividad Baja California Sur"/>
    <x v="0"/>
    <n v="24.75"/>
    <n v="7.5"/>
    <n v="35.309999999999995"/>
    <n v="10.7"/>
    <n v="35.309999999999995"/>
    <n v="10.7"/>
    <n v="30.029999999999998"/>
    <n v="9.1"/>
    <n v="27.842220000000001"/>
    <n v="-115.14236"/>
    <n v="59"/>
    <n v="15"/>
    <n v="6"/>
    <x v="12"/>
    <n v="1"/>
    <s v="n/a"/>
    <n v="210"/>
    <m/>
    <m/>
  </r>
  <r>
    <s v="INLADU-240707-AG-2-6-DI"/>
    <s v="Alonso Grosso"/>
    <d v="2007-07-24T00:00:00"/>
    <x v="1"/>
    <d v="1899-12-30T12:10:00"/>
    <d v="1899-12-30T12:16:00"/>
    <d v="1899-12-30T00:06:00"/>
    <n v="2"/>
    <n v="2"/>
    <n v="6"/>
    <x v="5"/>
    <x v="1"/>
    <s v="La Dulce, Isla Natividad Baja California Sur"/>
    <x v="0"/>
    <n v="24.75"/>
    <n v="7.5"/>
    <n v="35.309999999999995"/>
    <n v="10.7"/>
    <n v="35.309999999999995"/>
    <n v="10.7"/>
    <n v="30.029999999999998"/>
    <n v="9.1"/>
    <n v="27.842220000000001"/>
    <n v="-115.14236"/>
    <n v="59"/>
    <n v="15"/>
    <n v="6"/>
    <x v="7"/>
    <n v="1"/>
    <s v="n/a"/>
    <n v="210"/>
    <m/>
    <m/>
  </r>
  <r>
    <s v="INLADU-240707-AG-2-6-DI"/>
    <s v="Alonso Grosso"/>
    <d v="2007-07-24T00:00:00"/>
    <x v="1"/>
    <d v="1899-12-30T12:10:00"/>
    <d v="1899-12-30T12:16:00"/>
    <d v="1899-12-30T00:06:00"/>
    <n v="2"/>
    <n v="2"/>
    <n v="6"/>
    <x v="5"/>
    <x v="1"/>
    <s v="La Dulce, Isla Natividad Baja California Sur"/>
    <x v="0"/>
    <n v="24.75"/>
    <n v="7.5"/>
    <n v="35.309999999999995"/>
    <n v="10.7"/>
    <n v="35.309999999999995"/>
    <n v="10.7"/>
    <n v="30.029999999999998"/>
    <n v="9.1"/>
    <n v="27.842220000000001"/>
    <n v="-115.14236"/>
    <n v="59"/>
    <n v="15"/>
    <n v="6"/>
    <x v="3"/>
    <n v="115"/>
    <n v="13"/>
    <n v="210"/>
    <n v="50"/>
    <m/>
  </r>
  <r>
    <s v="INLADU-240707-AG-2-6-DI"/>
    <s v="Alonso Grosso"/>
    <d v="2007-07-24T00:00:00"/>
    <x v="1"/>
    <d v="1899-12-30T12:10:00"/>
    <d v="1899-12-30T12:16:00"/>
    <d v="1899-12-30T00:06:00"/>
    <n v="2"/>
    <n v="2"/>
    <n v="6"/>
    <x v="5"/>
    <x v="1"/>
    <s v="La Dulce, Isla Natividad Baja California Sur"/>
    <x v="0"/>
    <n v="24.75"/>
    <n v="7.5"/>
    <n v="35.309999999999995"/>
    <n v="10.7"/>
    <n v="35.309999999999995"/>
    <n v="10.7"/>
    <n v="30.029999999999998"/>
    <n v="9.1"/>
    <n v="27.842220000000001"/>
    <n v="-115.14236"/>
    <n v="59"/>
    <n v="15"/>
    <n v="6"/>
    <x v="10"/>
    <n v="1"/>
    <s v="n/a"/>
    <n v="210"/>
    <m/>
    <m/>
  </r>
  <r>
    <s v="INLADU-240707-AG-2-6-DI"/>
    <s v="Alonso Grosso"/>
    <d v="2007-07-24T00:00:00"/>
    <x v="1"/>
    <d v="1899-12-30T12:10:00"/>
    <d v="1899-12-30T12:16:00"/>
    <d v="1899-12-30T00:06:00"/>
    <n v="2"/>
    <n v="2"/>
    <n v="6"/>
    <x v="5"/>
    <x v="1"/>
    <s v="La Dulce, Isla Natividad Baja California Sur"/>
    <x v="0"/>
    <n v="24.75"/>
    <n v="7.5"/>
    <n v="35.309999999999995"/>
    <n v="10.7"/>
    <n v="35.309999999999995"/>
    <n v="10.7"/>
    <n v="30.029999999999998"/>
    <n v="9.1"/>
    <n v="27.842220000000001"/>
    <n v="-115.14236"/>
    <n v="59"/>
    <n v="15"/>
    <n v="6"/>
    <x v="5"/>
    <n v="1"/>
    <s v="n/a"/>
    <n v="210"/>
    <m/>
    <m/>
  </r>
  <r>
    <s v="INLADU-240707-AG-2-6-DI"/>
    <s v="Alonso Grosso"/>
    <d v="2007-07-24T00:00:00"/>
    <x v="1"/>
    <d v="1899-12-30T12:10:00"/>
    <d v="1899-12-30T12:16:00"/>
    <d v="1899-12-30T00:06:00"/>
    <n v="2"/>
    <n v="2"/>
    <n v="6"/>
    <x v="5"/>
    <x v="1"/>
    <s v="La Dulce, Isla Natividad Baja California Sur"/>
    <x v="0"/>
    <n v="24.75"/>
    <n v="7.5"/>
    <n v="35.309999999999995"/>
    <n v="10.7"/>
    <n v="35.309999999999995"/>
    <n v="10.7"/>
    <n v="30.029999999999998"/>
    <n v="9.1"/>
    <n v="27.842220000000001"/>
    <n v="-115.14236"/>
    <n v="59"/>
    <n v="15"/>
    <n v="6"/>
    <x v="1"/>
    <n v="6"/>
    <s v="n/a"/>
    <n v="210"/>
    <m/>
    <m/>
  </r>
  <r>
    <s v="INLADU-240707-AG-2-6-DI"/>
    <s v="Alonso Grosso"/>
    <d v="2007-07-24T00:00:00"/>
    <x v="1"/>
    <d v="1899-12-30T12:10:00"/>
    <d v="1899-12-30T12:16:00"/>
    <d v="1899-12-30T00:06:00"/>
    <n v="2"/>
    <n v="2"/>
    <n v="6"/>
    <x v="5"/>
    <x v="1"/>
    <s v="La Dulce, Isla Natividad Baja California Sur"/>
    <x v="0"/>
    <n v="24.75"/>
    <n v="7.5"/>
    <n v="35.309999999999995"/>
    <n v="10.7"/>
    <n v="35.309999999999995"/>
    <n v="10.7"/>
    <n v="30.029999999999998"/>
    <n v="9.1"/>
    <n v="27.842220000000001"/>
    <n v="-115.14236"/>
    <n v="59"/>
    <n v="15"/>
    <n v="6"/>
    <x v="4"/>
    <n v="1"/>
    <s v="n/a"/>
    <n v="210"/>
    <m/>
    <m/>
  </r>
  <r>
    <s v="INLADU-240707-MR-1-7-DI"/>
    <s v="Mario Rojo"/>
    <d v="2007-07-24T00:00:00"/>
    <x v="1"/>
    <d v="1899-12-30T10:32:00"/>
    <d v="1899-12-30T10:42:00"/>
    <d v="1899-12-30T00:10:00"/>
    <n v="2"/>
    <n v="1"/>
    <n v="7"/>
    <x v="6"/>
    <x v="1"/>
    <s v="La Dulce, Isla Natividad Baja California Sur"/>
    <x v="0"/>
    <n v="36.299999999999997"/>
    <n v="11"/>
    <n v="34.979999999999997"/>
    <n v="10.6"/>
    <n v="36.299999999999997"/>
    <n v="11"/>
    <n v="35.64"/>
    <n v="10.8"/>
    <n v="27.844360000000002"/>
    <n v="-115.1435"/>
    <n v="64.400000000000006"/>
    <n v="18"/>
    <n v="6"/>
    <x v="0"/>
    <n v="4"/>
    <s v="n/a"/>
    <n v="210"/>
    <m/>
    <m/>
  </r>
  <r>
    <s v="INLADU-240707-MR-1-7-DI"/>
    <s v="Mario Rojo"/>
    <d v="2007-07-24T00:00:00"/>
    <x v="1"/>
    <d v="1899-12-30T10:32:00"/>
    <d v="1899-12-30T10:42:00"/>
    <d v="1899-12-30T00:10:00"/>
    <n v="2"/>
    <n v="1"/>
    <n v="7"/>
    <x v="6"/>
    <x v="1"/>
    <s v="La Dulce, Isla Natividad Baja California Sur"/>
    <x v="0"/>
    <n v="36.299999999999997"/>
    <n v="11"/>
    <n v="34.979999999999997"/>
    <n v="10.6"/>
    <n v="36.299999999999997"/>
    <n v="11"/>
    <n v="35.64"/>
    <n v="10.8"/>
    <n v="27.844360000000002"/>
    <n v="-115.1435"/>
    <n v="64.400000000000006"/>
    <n v="18"/>
    <n v="6"/>
    <x v="17"/>
    <n v="1"/>
    <s v="n/a"/>
    <n v="210"/>
    <m/>
    <m/>
  </r>
  <r>
    <s v="INLADU-240707-MR-1-7-DI"/>
    <s v="Mario Rojo"/>
    <d v="2007-07-24T00:00:00"/>
    <x v="1"/>
    <d v="1899-12-30T10:32:00"/>
    <d v="1899-12-30T10:42:00"/>
    <d v="1899-12-30T00:10:00"/>
    <n v="2"/>
    <n v="1"/>
    <n v="7"/>
    <x v="6"/>
    <x v="1"/>
    <s v="La Dulce, Isla Natividad Baja California Sur"/>
    <x v="0"/>
    <n v="36.299999999999997"/>
    <n v="11"/>
    <n v="34.979999999999997"/>
    <n v="10.6"/>
    <n v="36.299999999999997"/>
    <n v="11"/>
    <n v="35.64"/>
    <n v="10.8"/>
    <n v="27.844360000000002"/>
    <n v="-115.1435"/>
    <n v="64.400000000000006"/>
    <n v="18"/>
    <n v="6"/>
    <x v="3"/>
    <n v="136"/>
    <n v="11"/>
    <n v="210"/>
    <n v="50"/>
    <m/>
  </r>
  <r>
    <s v="INLADU-240707-MR-1-7-DI"/>
    <s v="Mario Rojo"/>
    <d v="2007-07-24T00:00:00"/>
    <x v="1"/>
    <d v="1899-12-30T10:32:00"/>
    <d v="1899-12-30T10:42:00"/>
    <d v="1899-12-30T00:10:00"/>
    <n v="2"/>
    <n v="1"/>
    <n v="7"/>
    <x v="6"/>
    <x v="1"/>
    <s v="La Dulce, Isla Natividad Baja California Sur"/>
    <x v="0"/>
    <n v="36.299999999999997"/>
    <n v="11"/>
    <n v="34.979999999999997"/>
    <n v="10.6"/>
    <n v="36.299999999999997"/>
    <n v="11"/>
    <n v="35.64"/>
    <n v="10.8"/>
    <n v="27.844360000000002"/>
    <n v="-115.1435"/>
    <n v="64.400000000000006"/>
    <n v="18"/>
    <n v="6"/>
    <x v="10"/>
    <n v="14"/>
    <s v="n/a"/>
    <n v="210"/>
    <m/>
    <m/>
  </r>
  <r>
    <s v="INLADU-240707-MR-1-7-DI"/>
    <s v="Mario Rojo"/>
    <d v="2007-07-24T00:00:00"/>
    <x v="1"/>
    <d v="1899-12-30T10:32:00"/>
    <d v="1899-12-30T10:42:00"/>
    <d v="1899-12-30T00:10:00"/>
    <n v="2"/>
    <n v="1"/>
    <n v="7"/>
    <x v="6"/>
    <x v="1"/>
    <s v="La Dulce, Isla Natividad Baja California Sur"/>
    <x v="0"/>
    <n v="36.299999999999997"/>
    <n v="11"/>
    <n v="34.979999999999997"/>
    <n v="10.6"/>
    <n v="36.299999999999997"/>
    <n v="11"/>
    <n v="35.64"/>
    <n v="10.8"/>
    <n v="27.844360000000002"/>
    <n v="-115.1435"/>
    <n v="64.400000000000006"/>
    <n v="18"/>
    <n v="6"/>
    <x v="6"/>
    <n v="4"/>
    <s v="n/a"/>
    <n v="210"/>
    <m/>
    <m/>
  </r>
  <r>
    <s v="INLADU-240707-MR-1-7-DI"/>
    <s v="Mario Rojo"/>
    <d v="2007-07-24T00:00:00"/>
    <x v="1"/>
    <d v="1899-12-30T10:32:00"/>
    <d v="1899-12-30T10:42:00"/>
    <d v="1899-12-30T00:10:00"/>
    <n v="2"/>
    <n v="1"/>
    <n v="7"/>
    <x v="6"/>
    <x v="1"/>
    <s v="La Dulce, Isla Natividad Baja California Sur"/>
    <x v="0"/>
    <n v="36.299999999999997"/>
    <n v="11"/>
    <n v="34.979999999999997"/>
    <n v="10.6"/>
    <n v="36.299999999999997"/>
    <n v="11"/>
    <n v="35.64"/>
    <n v="10.8"/>
    <n v="27.844360000000002"/>
    <n v="-115.1435"/>
    <n v="64.400000000000006"/>
    <n v="18"/>
    <n v="6"/>
    <x v="1"/>
    <n v="11"/>
    <s v="n/a"/>
    <n v="210"/>
    <m/>
    <m/>
  </r>
  <r>
    <s v="INLADU-240707-MR-1-7-DI"/>
    <s v="Mario Rojo"/>
    <d v="2007-07-24T00:00:00"/>
    <x v="1"/>
    <d v="1899-12-30T10:32:00"/>
    <d v="1899-12-30T10:42:00"/>
    <d v="1899-12-30T00:10:00"/>
    <n v="2"/>
    <n v="1"/>
    <n v="7"/>
    <x v="6"/>
    <x v="1"/>
    <s v="La Dulce, Isla Natividad Baja California Sur"/>
    <x v="0"/>
    <n v="36.299999999999997"/>
    <n v="11"/>
    <n v="34.979999999999997"/>
    <n v="10.6"/>
    <n v="36.299999999999997"/>
    <n v="11"/>
    <n v="35.64"/>
    <n v="10.8"/>
    <n v="27.844360000000002"/>
    <n v="-115.1435"/>
    <n v="64.400000000000006"/>
    <n v="18"/>
    <n v="6"/>
    <x v="4"/>
    <n v="7"/>
    <s v="n/a"/>
    <n v="210"/>
    <m/>
    <m/>
  </r>
  <r>
    <s v="INLADU-240707-MR-1-7-DI"/>
    <s v="Mario Rojo"/>
    <d v="2007-07-24T00:00:00"/>
    <x v="1"/>
    <d v="1899-12-30T10:32:00"/>
    <d v="1899-12-30T10:42:00"/>
    <d v="1899-12-30T00:10:00"/>
    <n v="2"/>
    <n v="1"/>
    <n v="7"/>
    <x v="6"/>
    <x v="1"/>
    <s v="La Dulce, Isla Natividad Baja California Sur"/>
    <x v="0"/>
    <n v="36.299999999999997"/>
    <n v="11"/>
    <n v="34.979999999999997"/>
    <n v="10.6"/>
    <n v="36.299999999999997"/>
    <n v="11"/>
    <n v="35.64"/>
    <n v="10.8"/>
    <n v="27.844360000000002"/>
    <n v="-115.1435"/>
    <n v="64.400000000000006"/>
    <n v="18"/>
    <n v="6"/>
    <x v="2"/>
    <n v="2"/>
    <s v="n/a"/>
    <n v="210"/>
    <m/>
    <m/>
  </r>
  <r>
    <s v="INLADU-240707-MR-2-8-DI"/>
    <s v="Mario Rojo"/>
    <d v="2007-07-24T00:00:00"/>
    <x v="1"/>
    <d v="1899-12-30T12:09:00"/>
    <d v="1899-12-30T12:18:00"/>
    <d v="1899-12-30T00:09:00"/>
    <n v="2"/>
    <n v="2"/>
    <n v="8"/>
    <x v="7"/>
    <x v="1"/>
    <s v="La Dulce, Isla Natividad Baja California Sur"/>
    <x v="0"/>
    <n v="26.07"/>
    <n v="7.9"/>
    <n v="35.309999999999995"/>
    <n v="10.7"/>
    <n v="35.309999999999995"/>
    <n v="10.7"/>
    <n v="30.69"/>
    <n v="9.3000000000000007"/>
    <n v="27.842220000000001"/>
    <n v="-115.14236"/>
    <n v="64.400000000000006"/>
    <n v="18"/>
    <n v="6"/>
    <x v="0"/>
    <n v="3"/>
    <s v="n/a"/>
    <n v="210"/>
    <m/>
    <m/>
  </r>
  <r>
    <s v="INLADU-240707-MR-2-8-DI"/>
    <s v="Mario Rojo"/>
    <d v="2007-07-24T00:00:00"/>
    <x v="1"/>
    <d v="1899-12-30T12:09:00"/>
    <d v="1899-12-30T12:18:00"/>
    <d v="1899-12-30T00:09:00"/>
    <n v="2"/>
    <n v="2"/>
    <n v="8"/>
    <x v="7"/>
    <x v="1"/>
    <s v="La Dulce, Isla Natividad Baja California Sur"/>
    <x v="0"/>
    <n v="26.07"/>
    <n v="7.9"/>
    <n v="35.309999999999995"/>
    <n v="10.7"/>
    <n v="35.309999999999995"/>
    <n v="10.7"/>
    <n v="30.69"/>
    <n v="9.3000000000000007"/>
    <n v="27.842220000000001"/>
    <n v="-115.14236"/>
    <n v="64.400000000000006"/>
    <n v="18"/>
    <n v="6"/>
    <x v="3"/>
    <n v="63"/>
    <n v="24"/>
    <n v="210"/>
    <n v="50"/>
    <m/>
  </r>
  <r>
    <s v="INLADU-240707-MR-2-8-DI"/>
    <s v="Mario Rojo"/>
    <d v="2007-07-24T00:00:00"/>
    <x v="1"/>
    <d v="1899-12-30T12:09:00"/>
    <d v="1899-12-30T12:18:00"/>
    <d v="1899-12-30T00:09:00"/>
    <n v="2"/>
    <n v="2"/>
    <n v="8"/>
    <x v="7"/>
    <x v="1"/>
    <s v="La Dulce, Isla Natividad Baja California Sur"/>
    <x v="0"/>
    <n v="26.07"/>
    <n v="7.9"/>
    <n v="35.309999999999995"/>
    <n v="10.7"/>
    <n v="35.309999999999995"/>
    <n v="10.7"/>
    <n v="30.69"/>
    <n v="9.3000000000000007"/>
    <n v="27.842220000000001"/>
    <n v="-115.14236"/>
    <n v="64.400000000000006"/>
    <n v="18"/>
    <n v="6"/>
    <x v="10"/>
    <n v="3"/>
    <s v="n/a"/>
    <n v="210"/>
    <m/>
    <m/>
  </r>
  <r>
    <s v="INLADU-240707-MR-2-8-DI"/>
    <s v="Mario Rojo"/>
    <d v="2007-07-24T00:00:00"/>
    <x v="1"/>
    <d v="1899-12-30T12:09:00"/>
    <d v="1899-12-30T12:18:00"/>
    <d v="1899-12-30T00:09:00"/>
    <n v="2"/>
    <n v="2"/>
    <n v="8"/>
    <x v="7"/>
    <x v="1"/>
    <s v="La Dulce, Isla Natividad Baja California Sur"/>
    <x v="0"/>
    <n v="26.07"/>
    <n v="7.9"/>
    <n v="35.309999999999995"/>
    <n v="10.7"/>
    <n v="35.309999999999995"/>
    <n v="10.7"/>
    <n v="30.69"/>
    <n v="9.3000000000000007"/>
    <n v="27.842220000000001"/>
    <n v="-115.14236"/>
    <n v="64.400000000000006"/>
    <n v="18"/>
    <n v="6"/>
    <x v="1"/>
    <n v="27"/>
    <s v="n/a"/>
    <n v="210"/>
    <m/>
    <m/>
  </r>
  <r>
    <s v="INLADU-240707-MR-2-8-DI"/>
    <s v="Mario Rojo"/>
    <d v="2007-07-24T00:00:00"/>
    <x v="1"/>
    <d v="1899-12-30T12:09:00"/>
    <d v="1899-12-30T12:18:00"/>
    <d v="1899-12-30T00:09:00"/>
    <n v="2"/>
    <n v="2"/>
    <n v="8"/>
    <x v="7"/>
    <x v="1"/>
    <s v="La Dulce, Isla Natividad Baja California Sur"/>
    <x v="0"/>
    <n v="26.07"/>
    <n v="7.9"/>
    <n v="35.309999999999995"/>
    <n v="10.7"/>
    <n v="35.309999999999995"/>
    <n v="10.7"/>
    <n v="30.69"/>
    <n v="9.3000000000000007"/>
    <n v="27.842220000000001"/>
    <n v="-115.14236"/>
    <n v="64.400000000000006"/>
    <n v="18"/>
    <n v="6"/>
    <x v="4"/>
    <n v="6"/>
    <s v="n/a"/>
    <n v="210"/>
    <m/>
    <m/>
  </r>
  <r>
    <s v="INLADU-260707-AM-1-9-DI"/>
    <s v="Abraham Mayoral"/>
    <d v="2007-07-26T00:00:00"/>
    <x v="1"/>
    <d v="1899-12-30T10:11:00"/>
    <d v="1899-12-30T10:18:00"/>
    <d v="1899-12-30T00:07:00"/>
    <n v="2"/>
    <n v="1"/>
    <n v="9"/>
    <x v="8"/>
    <x v="1"/>
    <s v="La Dulce, Isla Natividad Baja California Sur"/>
    <x v="0"/>
    <n v="40.92"/>
    <n v="12.4"/>
    <n v="42.57"/>
    <n v="12.9"/>
    <n v="42.57"/>
    <n v="12.9"/>
    <n v="41.744999999999997"/>
    <n v="12.65"/>
    <n v="27.842390000000002"/>
    <n v="-115.14381"/>
    <n v="57.2"/>
    <n v="14"/>
    <n v="3"/>
    <x v="0"/>
    <n v="4"/>
    <s v="n/a"/>
    <n v="210"/>
    <m/>
    <m/>
  </r>
  <r>
    <s v="INLADU-260707-AM-1-9-DI"/>
    <s v="Abraham Mayoral"/>
    <d v="2007-07-26T00:00:00"/>
    <x v="1"/>
    <d v="1899-12-30T10:11:00"/>
    <d v="1899-12-30T10:18:00"/>
    <d v="1899-12-30T00:07:00"/>
    <n v="2"/>
    <n v="1"/>
    <n v="9"/>
    <x v="8"/>
    <x v="1"/>
    <s v="La Dulce, Isla Natividad Baja California Sur"/>
    <x v="0"/>
    <n v="40.92"/>
    <n v="12.4"/>
    <n v="42.57"/>
    <n v="12.9"/>
    <n v="42.57"/>
    <n v="12.9"/>
    <n v="41.744999999999997"/>
    <n v="12.65"/>
    <n v="27.842390000000002"/>
    <n v="-115.14381"/>
    <n v="57.2"/>
    <n v="14"/>
    <n v="3"/>
    <x v="7"/>
    <n v="4"/>
    <s v="n/a"/>
    <n v="210"/>
    <m/>
    <m/>
  </r>
  <r>
    <s v="INLADU-260707-AM-1-9-DI"/>
    <s v="Abraham Mayoral"/>
    <d v="2007-07-26T00:00:00"/>
    <x v="1"/>
    <d v="1899-12-30T10:11:00"/>
    <d v="1899-12-30T10:18:00"/>
    <d v="1899-12-30T00:07:00"/>
    <n v="2"/>
    <n v="1"/>
    <n v="9"/>
    <x v="8"/>
    <x v="1"/>
    <s v="La Dulce, Isla Natividad Baja California Sur"/>
    <x v="0"/>
    <n v="40.92"/>
    <n v="12.4"/>
    <n v="42.57"/>
    <n v="12.9"/>
    <n v="42.57"/>
    <n v="12.9"/>
    <n v="41.744999999999997"/>
    <n v="12.65"/>
    <n v="27.842390000000002"/>
    <n v="-115.14381"/>
    <n v="57.2"/>
    <n v="14"/>
    <n v="3"/>
    <x v="3"/>
    <n v="214"/>
    <n v="7"/>
    <n v="210"/>
    <n v="50"/>
    <m/>
  </r>
  <r>
    <s v="INLADU-260707-AM-1-9-DI"/>
    <s v="Abraham Mayoral"/>
    <d v="2007-07-26T00:00:00"/>
    <x v="1"/>
    <d v="1899-12-30T10:11:00"/>
    <d v="1899-12-30T10:18:00"/>
    <d v="1899-12-30T00:07:00"/>
    <n v="2"/>
    <n v="1"/>
    <n v="9"/>
    <x v="8"/>
    <x v="1"/>
    <s v="La Dulce, Isla Natividad Baja California Sur"/>
    <x v="0"/>
    <n v="40.92"/>
    <n v="12.4"/>
    <n v="42.57"/>
    <n v="12.9"/>
    <n v="42.57"/>
    <n v="12.9"/>
    <n v="41.744999999999997"/>
    <n v="12.65"/>
    <n v="27.842390000000002"/>
    <n v="-115.14381"/>
    <n v="57.2"/>
    <n v="14"/>
    <n v="3"/>
    <x v="10"/>
    <n v="2"/>
    <s v="n/a"/>
    <n v="210"/>
    <m/>
    <m/>
  </r>
  <r>
    <s v="INLADU-260707-AM-1-9-DI"/>
    <s v="Abraham Mayoral"/>
    <d v="2007-07-26T00:00:00"/>
    <x v="1"/>
    <d v="1899-12-30T10:11:00"/>
    <d v="1899-12-30T10:18:00"/>
    <d v="1899-12-30T00:07:00"/>
    <n v="2"/>
    <n v="1"/>
    <n v="9"/>
    <x v="8"/>
    <x v="1"/>
    <s v="La Dulce, Isla Natividad Baja California Sur"/>
    <x v="0"/>
    <n v="40.92"/>
    <n v="12.4"/>
    <n v="42.57"/>
    <n v="12.9"/>
    <n v="42.57"/>
    <n v="12.9"/>
    <n v="41.744999999999997"/>
    <n v="12.65"/>
    <n v="27.842390000000002"/>
    <n v="-115.14381"/>
    <n v="57.2"/>
    <n v="14"/>
    <n v="3"/>
    <x v="6"/>
    <n v="2"/>
    <s v="n/a"/>
    <n v="210"/>
    <m/>
    <m/>
  </r>
  <r>
    <s v="INLADU-260707-AM-1-9-DI"/>
    <s v="Abraham Mayoral"/>
    <d v="2007-07-26T00:00:00"/>
    <x v="1"/>
    <d v="1899-12-30T10:11:00"/>
    <d v="1899-12-30T10:18:00"/>
    <d v="1899-12-30T00:07:00"/>
    <n v="2"/>
    <n v="1"/>
    <n v="9"/>
    <x v="8"/>
    <x v="1"/>
    <s v="La Dulce, Isla Natividad Baja California Sur"/>
    <x v="0"/>
    <n v="40.92"/>
    <n v="12.4"/>
    <n v="42.57"/>
    <n v="12.9"/>
    <n v="42.57"/>
    <n v="12.9"/>
    <n v="41.744999999999997"/>
    <n v="12.65"/>
    <n v="27.842390000000002"/>
    <n v="-115.14381"/>
    <n v="57.2"/>
    <n v="14"/>
    <n v="3"/>
    <x v="5"/>
    <n v="2"/>
    <s v="n/a"/>
    <n v="210"/>
    <m/>
    <m/>
  </r>
  <r>
    <s v="INLADU-260707-AM-1-9-DI"/>
    <s v="Abraham Mayoral"/>
    <d v="2007-07-26T00:00:00"/>
    <x v="1"/>
    <d v="1899-12-30T10:11:00"/>
    <d v="1899-12-30T10:18:00"/>
    <d v="1899-12-30T00:07:00"/>
    <n v="2"/>
    <n v="1"/>
    <n v="9"/>
    <x v="8"/>
    <x v="1"/>
    <s v="La Dulce, Isla Natividad Baja California Sur"/>
    <x v="0"/>
    <n v="40.92"/>
    <n v="12.4"/>
    <n v="42.57"/>
    <n v="12.9"/>
    <n v="42.57"/>
    <n v="12.9"/>
    <n v="41.744999999999997"/>
    <n v="12.65"/>
    <n v="27.842390000000002"/>
    <n v="-115.14381"/>
    <n v="57.2"/>
    <n v="14"/>
    <n v="3"/>
    <x v="1"/>
    <n v="2"/>
    <s v="n/a"/>
    <n v="210"/>
    <m/>
    <m/>
  </r>
  <r>
    <s v="INLADU-260707-AM-1-9-DI"/>
    <s v="Abraham Mayoral"/>
    <d v="2007-07-26T00:00:00"/>
    <x v="1"/>
    <d v="1899-12-30T10:11:00"/>
    <d v="1899-12-30T10:18:00"/>
    <d v="1899-12-30T00:07:00"/>
    <n v="2"/>
    <n v="1"/>
    <n v="9"/>
    <x v="8"/>
    <x v="1"/>
    <s v="La Dulce, Isla Natividad Baja California Sur"/>
    <x v="0"/>
    <n v="40.92"/>
    <n v="12.4"/>
    <n v="42.57"/>
    <n v="12.9"/>
    <n v="42.57"/>
    <n v="12.9"/>
    <n v="41.744999999999997"/>
    <n v="12.65"/>
    <n v="27.842390000000002"/>
    <n v="-115.14381"/>
    <n v="57.2"/>
    <n v="14"/>
    <n v="3"/>
    <x v="4"/>
    <n v="5"/>
    <s v="n/a"/>
    <n v="210"/>
    <m/>
    <m/>
  </r>
  <r>
    <s v="INLADU-260707-AM-1-9-DI"/>
    <s v="Abraham Mayoral"/>
    <d v="2007-07-26T00:00:00"/>
    <x v="1"/>
    <d v="1899-12-30T10:11:00"/>
    <d v="1899-12-30T10:18:00"/>
    <d v="1899-12-30T00:07:00"/>
    <n v="2"/>
    <n v="1"/>
    <n v="9"/>
    <x v="8"/>
    <x v="1"/>
    <s v="La Dulce, Isla Natividad Baja California Sur"/>
    <x v="0"/>
    <n v="40.92"/>
    <n v="12.4"/>
    <n v="42.57"/>
    <n v="12.9"/>
    <n v="42.57"/>
    <n v="12.9"/>
    <n v="41.744999999999997"/>
    <n v="12.65"/>
    <n v="27.842390000000002"/>
    <n v="-115.14381"/>
    <n v="57.2"/>
    <n v="14"/>
    <n v="3"/>
    <x v="2"/>
    <n v="3"/>
    <s v="n/a"/>
    <n v="210"/>
    <m/>
    <m/>
  </r>
  <r>
    <s v="INLADU-260707-AM-2-10-DI"/>
    <s v="Abraham Mayoral"/>
    <d v="2007-07-26T00:00:00"/>
    <x v="1"/>
    <d v="1899-12-30T11:44:00"/>
    <d v="1899-12-30T11:51:00"/>
    <d v="1899-12-30T00:07:00"/>
    <n v="2"/>
    <n v="2"/>
    <n v="10"/>
    <x v="9"/>
    <x v="1"/>
    <s v="La Dulce, Isla Natividad Baja California Sur"/>
    <x v="0"/>
    <n v="21.45"/>
    <n v="6.5"/>
    <n v="18.809999999999999"/>
    <n v="5.7"/>
    <n v="21.45"/>
    <n v="6.5"/>
    <n v="20.13"/>
    <n v="6.1"/>
    <n v="27.843219999999999"/>
    <n v="-115.14211"/>
    <n v="62.6"/>
    <n v="17"/>
    <n v="4"/>
    <x v="3"/>
    <n v="300"/>
    <n v="5"/>
    <n v="210"/>
    <n v="50"/>
    <m/>
  </r>
  <r>
    <s v="INLADU-260707-AM-2-10-DI"/>
    <s v="Abraham Mayoral"/>
    <d v="2007-07-26T00:00:00"/>
    <x v="1"/>
    <d v="1899-12-30T11:44:00"/>
    <d v="1899-12-30T11:51:00"/>
    <d v="1899-12-30T00:07:00"/>
    <n v="2"/>
    <n v="2"/>
    <n v="10"/>
    <x v="9"/>
    <x v="1"/>
    <s v="La Dulce, Isla Natividad Baja California Sur"/>
    <x v="0"/>
    <n v="21.45"/>
    <n v="6.5"/>
    <n v="18.809999999999999"/>
    <n v="5.7"/>
    <n v="21.45"/>
    <n v="6.5"/>
    <n v="20.13"/>
    <n v="6.1"/>
    <n v="27.843219999999999"/>
    <n v="-115.14211"/>
    <n v="62.6"/>
    <n v="17"/>
    <n v="4"/>
    <x v="1"/>
    <n v="61"/>
    <s v="n/a"/>
    <n v="210"/>
    <m/>
    <m/>
  </r>
  <r>
    <s v="INLADU-260707-AR-1-11-DI"/>
    <s v="Alonso Ramirez"/>
    <d v="2007-07-26T00:00:00"/>
    <x v="1"/>
    <d v="1899-12-30T10:10:00"/>
    <d v="1899-12-30T10:16:00"/>
    <d v="1899-12-30T00:06:00"/>
    <n v="2"/>
    <n v="1"/>
    <n v="11"/>
    <x v="10"/>
    <x v="1"/>
    <s v="La Dulce, Isla Natividad Baja California Sur"/>
    <x v="0"/>
    <n v="42.9"/>
    <n v="13"/>
    <n v="43.559999999999995"/>
    <n v="13.2"/>
    <n v="43.559999999999995"/>
    <n v="13.2"/>
    <n v="43.23"/>
    <n v="13.1"/>
    <n v="27.842390000000002"/>
    <n v="-115.14381"/>
    <n v="57.2"/>
    <n v="14"/>
    <n v="3"/>
    <x v="0"/>
    <n v="2"/>
    <s v="n/a"/>
    <n v="210"/>
    <m/>
    <m/>
  </r>
  <r>
    <s v="INLADU-260707-AR-1-11-DI"/>
    <s v="Alonso Ramirez"/>
    <d v="2007-07-26T00:00:00"/>
    <x v="1"/>
    <d v="1899-12-30T10:10:00"/>
    <d v="1899-12-30T10:16:00"/>
    <d v="1899-12-30T00:06:00"/>
    <n v="2"/>
    <n v="1"/>
    <n v="11"/>
    <x v="10"/>
    <x v="1"/>
    <s v="La Dulce, Isla Natividad Baja California Sur"/>
    <x v="0"/>
    <n v="42.9"/>
    <n v="13"/>
    <n v="43.559999999999995"/>
    <n v="13.2"/>
    <n v="43.559999999999995"/>
    <n v="13.2"/>
    <n v="43.23"/>
    <n v="13.1"/>
    <n v="27.842390000000002"/>
    <n v="-115.14381"/>
    <n v="57.2"/>
    <n v="14"/>
    <n v="3"/>
    <x v="3"/>
    <n v="250"/>
    <n v="6"/>
    <n v="210"/>
    <n v="50"/>
    <m/>
  </r>
  <r>
    <s v="INLADU-260707-AR-1-11-DI"/>
    <s v="Alonso Ramirez"/>
    <d v="2007-07-26T00:00:00"/>
    <x v="1"/>
    <d v="1899-12-30T10:10:00"/>
    <d v="1899-12-30T10:16:00"/>
    <d v="1899-12-30T00:06:00"/>
    <n v="2"/>
    <n v="1"/>
    <n v="11"/>
    <x v="10"/>
    <x v="1"/>
    <s v="La Dulce, Isla Natividad Baja California Sur"/>
    <x v="0"/>
    <n v="42.9"/>
    <n v="13"/>
    <n v="43.559999999999995"/>
    <n v="13.2"/>
    <n v="43.559999999999995"/>
    <n v="13.2"/>
    <n v="43.23"/>
    <n v="13.1"/>
    <n v="27.842390000000002"/>
    <n v="-115.14381"/>
    <n v="57.2"/>
    <n v="14"/>
    <n v="3"/>
    <x v="10"/>
    <n v="4"/>
    <s v="n/a"/>
    <n v="210"/>
    <m/>
    <m/>
  </r>
  <r>
    <s v="INLADU-260707-AR-1-11-DI"/>
    <s v="Alonso Ramirez"/>
    <d v="2007-07-26T00:00:00"/>
    <x v="1"/>
    <d v="1899-12-30T10:10:00"/>
    <d v="1899-12-30T10:16:00"/>
    <d v="1899-12-30T00:06:00"/>
    <n v="2"/>
    <n v="1"/>
    <n v="11"/>
    <x v="10"/>
    <x v="1"/>
    <s v="La Dulce, Isla Natividad Baja California Sur"/>
    <x v="0"/>
    <n v="42.9"/>
    <n v="13"/>
    <n v="43.559999999999995"/>
    <n v="13.2"/>
    <n v="43.559999999999995"/>
    <n v="13.2"/>
    <n v="43.23"/>
    <n v="13.1"/>
    <n v="27.842390000000002"/>
    <n v="-115.14381"/>
    <n v="57.2"/>
    <n v="14"/>
    <n v="3"/>
    <x v="6"/>
    <n v="1"/>
    <s v="n/a"/>
    <n v="210"/>
    <m/>
    <m/>
  </r>
  <r>
    <s v="INLADU-260707-AR-1-11-DI"/>
    <s v="Alonso Ramirez"/>
    <d v="2007-07-26T00:00:00"/>
    <x v="1"/>
    <d v="1899-12-30T10:10:00"/>
    <d v="1899-12-30T10:16:00"/>
    <d v="1899-12-30T00:06:00"/>
    <n v="2"/>
    <n v="1"/>
    <n v="11"/>
    <x v="10"/>
    <x v="1"/>
    <s v="La Dulce, Isla Natividad Baja California Sur"/>
    <x v="0"/>
    <n v="42.9"/>
    <n v="13"/>
    <n v="43.559999999999995"/>
    <n v="13.2"/>
    <n v="43.559999999999995"/>
    <n v="13.2"/>
    <n v="43.23"/>
    <n v="13.1"/>
    <n v="27.842390000000002"/>
    <n v="-115.14381"/>
    <n v="57.2"/>
    <n v="14"/>
    <n v="3"/>
    <x v="5"/>
    <n v="9"/>
    <s v="n/a"/>
    <n v="210"/>
    <m/>
    <m/>
  </r>
  <r>
    <s v="INLADU-260707-AR-1-11-DI"/>
    <s v="Alonso Ramirez"/>
    <d v="2007-07-26T00:00:00"/>
    <x v="1"/>
    <d v="1899-12-30T10:10:00"/>
    <d v="1899-12-30T10:16:00"/>
    <d v="1899-12-30T00:06:00"/>
    <n v="2"/>
    <n v="1"/>
    <n v="11"/>
    <x v="10"/>
    <x v="1"/>
    <s v="La Dulce, Isla Natividad Baja California Sur"/>
    <x v="0"/>
    <n v="42.9"/>
    <n v="13"/>
    <n v="43.559999999999995"/>
    <n v="13.2"/>
    <n v="43.559999999999995"/>
    <n v="13.2"/>
    <n v="43.23"/>
    <n v="13.1"/>
    <n v="27.842390000000002"/>
    <n v="-115.14381"/>
    <n v="57.2"/>
    <n v="14"/>
    <n v="3"/>
    <x v="8"/>
    <n v="1"/>
    <s v="n/a"/>
    <n v="210"/>
    <m/>
    <m/>
  </r>
  <r>
    <s v="INLADU-260707-AR-1-11-DI"/>
    <s v="Alonso Ramirez"/>
    <d v="2007-07-26T00:00:00"/>
    <x v="1"/>
    <d v="1899-12-30T10:10:00"/>
    <d v="1899-12-30T10:16:00"/>
    <d v="1899-12-30T00:06:00"/>
    <n v="2"/>
    <n v="1"/>
    <n v="11"/>
    <x v="10"/>
    <x v="1"/>
    <s v="La Dulce, Isla Natividad Baja California Sur"/>
    <x v="0"/>
    <n v="42.9"/>
    <n v="13"/>
    <n v="43.559999999999995"/>
    <n v="13.2"/>
    <n v="43.559999999999995"/>
    <n v="13.2"/>
    <n v="43.23"/>
    <n v="13.1"/>
    <n v="27.842390000000002"/>
    <n v="-115.14381"/>
    <n v="57.2"/>
    <n v="14"/>
    <n v="3"/>
    <x v="1"/>
    <n v="1"/>
    <s v="n/a"/>
    <n v="210"/>
    <m/>
    <m/>
  </r>
  <r>
    <s v="INLADU-260707-AR-1-11-DI"/>
    <s v="Alonso Ramirez"/>
    <d v="2007-07-26T00:00:00"/>
    <x v="1"/>
    <d v="1899-12-30T10:10:00"/>
    <d v="1899-12-30T10:16:00"/>
    <d v="1899-12-30T00:06:00"/>
    <n v="2"/>
    <n v="1"/>
    <n v="11"/>
    <x v="10"/>
    <x v="1"/>
    <s v="La Dulce, Isla Natividad Baja California Sur"/>
    <x v="0"/>
    <n v="42.9"/>
    <n v="13"/>
    <n v="43.559999999999995"/>
    <n v="13.2"/>
    <n v="43.559999999999995"/>
    <n v="13.2"/>
    <n v="43.23"/>
    <n v="13.1"/>
    <n v="27.842390000000002"/>
    <n v="-115.14381"/>
    <n v="57.2"/>
    <n v="14"/>
    <n v="3"/>
    <x v="2"/>
    <n v="6"/>
    <s v="n/a"/>
    <n v="210"/>
    <m/>
    <m/>
  </r>
  <r>
    <s v="INLADU-260707-AR-2-12-DI"/>
    <s v="Alonso Ramirez"/>
    <d v="2007-07-26T00:00:00"/>
    <x v="1"/>
    <d v="1899-12-30T11:40:00"/>
    <d v="1899-12-30T11:45:00"/>
    <d v="1899-12-30T00:05:00"/>
    <n v="2"/>
    <n v="2"/>
    <n v="12"/>
    <x v="11"/>
    <x v="1"/>
    <s v="La Dulce, Isla Natividad Baja California Sur"/>
    <x v="0"/>
    <n v="15.839999999999998"/>
    <n v="4.8"/>
    <n v="17.489999999999998"/>
    <n v="5.3"/>
    <n v="17.489999999999998"/>
    <n v="5.3"/>
    <n v="16.664999999999999"/>
    <n v="5.05"/>
    <n v="27.843219999999999"/>
    <n v="-115.14211"/>
    <n v="66.2"/>
    <n v="19"/>
    <n v="4"/>
    <x v="3"/>
    <n v="115"/>
    <n v="13"/>
    <n v="210"/>
    <n v="50"/>
    <m/>
  </r>
  <r>
    <s v="INLADU-260707-AR-2-12-DI"/>
    <s v="Alonso Ramirez"/>
    <d v="2007-07-26T00:00:00"/>
    <x v="1"/>
    <d v="1899-12-30T11:40:00"/>
    <d v="1899-12-30T11:45:00"/>
    <d v="1899-12-30T00:05:00"/>
    <n v="2"/>
    <n v="2"/>
    <n v="12"/>
    <x v="11"/>
    <x v="1"/>
    <s v="La Dulce, Isla Natividad Baja California Sur"/>
    <x v="0"/>
    <n v="15.839999999999998"/>
    <n v="4.8"/>
    <n v="17.489999999999998"/>
    <n v="5.3"/>
    <n v="17.489999999999998"/>
    <n v="5.3"/>
    <n v="16.664999999999999"/>
    <n v="5.05"/>
    <n v="27.843219999999999"/>
    <n v="-115.14211"/>
    <n v="66.2"/>
    <n v="19"/>
    <n v="4"/>
    <x v="8"/>
    <n v="1"/>
    <s v="n/a"/>
    <n v="210"/>
    <m/>
    <m/>
  </r>
  <r>
    <s v="INLADU-260707-AR-2-12-DI"/>
    <s v="Alonso Ramirez"/>
    <d v="2007-07-26T00:00:00"/>
    <x v="1"/>
    <d v="1899-12-30T11:40:00"/>
    <d v="1899-12-30T11:45:00"/>
    <d v="1899-12-30T00:05:00"/>
    <n v="2"/>
    <n v="2"/>
    <n v="12"/>
    <x v="11"/>
    <x v="1"/>
    <s v="La Dulce, Isla Natividad Baja California Sur"/>
    <x v="0"/>
    <n v="15.839999999999998"/>
    <n v="4.8"/>
    <n v="17.489999999999998"/>
    <n v="5.3"/>
    <n v="17.489999999999998"/>
    <n v="5.3"/>
    <n v="16.664999999999999"/>
    <n v="5.05"/>
    <n v="27.843219999999999"/>
    <n v="-115.14211"/>
    <n v="66.2"/>
    <n v="19"/>
    <n v="4"/>
    <x v="1"/>
    <n v="19"/>
    <s v="n/a"/>
    <n v="210"/>
    <m/>
    <m/>
  </r>
  <r>
    <s v="INLADU-260707-AR-2-12-DI"/>
    <s v="Alonso Ramirez"/>
    <d v="2007-07-26T00:00:00"/>
    <x v="1"/>
    <d v="1899-12-30T11:40:00"/>
    <d v="1899-12-30T11:45:00"/>
    <d v="1899-12-30T00:05:00"/>
    <n v="2"/>
    <n v="2"/>
    <n v="12"/>
    <x v="11"/>
    <x v="1"/>
    <s v="La Dulce, Isla Natividad Baja California Sur"/>
    <x v="0"/>
    <n v="15.839999999999998"/>
    <n v="4.8"/>
    <n v="17.489999999999998"/>
    <n v="5.3"/>
    <n v="17.489999999999998"/>
    <n v="5.3"/>
    <n v="16.664999999999999"/>
    <n v="5.05"/>
    <n v="27.843219999999999"/>
    <n v="-115.14211"/>
    <n v="66.2"/>
    <n v="19"/>
    <n v="4"/>
    <x v="4"/>
    <n v="1"/>
    <s v="n/a"/>
    <n v="210"/>
    <m/>
    <m/>
  </r>
  <r>
    <s v="INLADU-260707-AG-1-13-DI"/>
    <s v="Alonso Grosso"/>
    <d v="2007-07-26T00:00:00"/>
    <x v="1"/>
    <d v="1899-12-30T10:19:00"/>
    <d v="1899-12-30T10:28:00"/>
    <d v="1899-12-30T00:09:00"/>
    <n v="2"/>
    <n v="1"/>
    <n v="13"/>
    <x v="12"/>
    <x v="1"/>
    <s v="La Dulce, Isla Natividad Baja California Sur"/>
    <x v="0"/>
    <n v="42.57"/>
    <n v="12.9"/>
    <n v="44.55"/>
    <n v="13.5"/>
    <n v="44.55"/>
    <n v="13.5"/>
    <n v="43.559999999999995"/>
    <n v="13.2"/>
    <n v="27.842390000000002"/>
    <n v="-115.14358"/>
    <n v="57.2"/>
    <n v="14"/>
    <n v="4"/>
    <x v="0"/>
    <n v="1"/>
    <s v="n/a"/>
    <n v="210"/>
    <m/>
    <m/>
  </r>
  <r>
    <s v="INLADU-260707-AG-1-13-DI"/>
    <s v="Alonso Grosso"/>
    <d v="2007-07-26T00:00:00"/>
    <x v="1"/>
    <d v="1899-12-30T10:19:00"/>
    <d v="1899-12-30T10:28:00"/>
    <d v="1899-12-30T00:09:00"/>
    <n v="2"/>
    <n v="1"/>
    <n v="13"/>
    <x v="12"/>
    <x v="1"/>
    <s v="La Dulce, Isla Natividad Baja California Sur"/>
    <x v="0"/>
    <n v="42.57"/>
    <n v="12.9"/>
    <n v="44.55"/>
    <n v="13.5"/>
    <n v="44.55"/>
    <n v="13.5"/>
    <n v="43.559999999999995"/>
    <n v="13.2"/>
    <n v="27.842390000000002"/>
    <n v="-115.14358"/>
    <n v="57.2"/>
    <n v="14"/>
    <n v="4"/>
    <x v="9"/>
    <n v="23"/>
    <s v="n/a"/>
    <n v="210"/>
    <m/>
    <m/>
  </r>
  <r>
    <s v="INLADU-260707-AG-1-13-DI"/>
    <s v="Alonso Grosso"/>
    <d v="2007-07-26T00:00:00"/>
    <x v="1"/>
    <d v="1899-12-30T10:19:00"/>
    <d v="1899-12-30T10:28:00"/>
    <d v="1899-12-30T00:09:00"/>
    <n v="2"/>
    <n v="1"/>
    <n v="13"/>
    <x v="12"/>
    <x v="1"/>
    <s v="La Dulce, Isla Natividad Baja California Sur"/>
    <x v="0"/>
    <n v="42.57"/>
    <n v="12.9"/>
    <n v="44.55"/>
    <n v="13.5"/>
    <n v="44.55"/>
    <n v="13.5"/>
    <n v="43.559999999999995"/>
    <n v="13.2"/>
    <n v="27.842390000000002"/>
    <n v="-115.14358"/>
    <n v="57.2"/>
    <n v="14"/>
    <n v="4"/>
    <x v="7"/>
    <n v="7"/>
    <s v="n/a"/>
    <n v="210"/>
    <m/>
    <m/>
  </r>
  <r>
    <s v="INLADU-260707-AG-1-13-DI"/>
    <s v="Alonso Grosso"/>
    <d v="2007-07-26T00:00:00"/>
    <x v="1"/>
    <d v="1899-12-30T10:19:00"/>
    <d v="1899-12-30T10:28:00"/>
    <d v="1899-12-30T00:09:00"/>
    <n v="2"/>
    <n v="1"/>
    <n v="13"/>
    <x v="12"/>
    <x v="1"/>
    <s v="La Dulce, Isla Natividad Baja California Sur"/>
    <x v="0"/>
    <n v="42.57"/>
    <n v="12.9"/>
    <n v="44.55"/>
    <n v="13.5"/>
    <n v="44.55"/>
    <n v="13.5"/>
    <n v="43.559999999999995"/>
    <n v="13.2"/>
    <n v="27.842390000000002"/>
    <n v="-115.14358"/>
    <n v="57.2"/>
    <n v="14"/>
    <n v="4"/>
    <x v="3"/>
    <n v="33"/>
    <s v="n/a"/>
    <n v="210"/>
    <m/>
    <m/>
  </r>
  <r>
    <s v="INLADU-260707-AG-1-13-DI"/>
    <s v="Alonso Grosso"/>
    <d v="2007-07-26T00:00:00"/>
    <x v="1"/>
    <d v="1899-12-30T10:19:00"/>
    <d v="1899-12-30T10:28:00"/>
    <d v="1899-12-30T00:09:00"/>
    <n v="2"/>
    <n v="1"/>
    <n v="13"/>
    <x v="12"/>
    <x v="1"/>
    <s v="La Dulce, Isla Natividad Baja California Sur"/>
    <x v="0"/>
    <n v="42.57"/>
    <n v="12.9"/>
    <n v="44.55"/>
    <n v="13.5"/>
    <n v="44.55"/>
    <n v="13.5"/>
    <n v="43.559999999999995"/>
    <n v="13.2"/>
    <n v="27.842390000000002"/>
    <n v="-115.14358"/>
    <n v="57.2"/>
    <n v="14"/>
    <n v="4"/>
    <x v="10"/>
    <n v="11"/>
    <s v="n/a"/>
    <n v="210"/>
    <m/>
    <m/>
  </r>
  <r>
    <s v="INLADU-260707-AG-1-13-DI"/>
    <s v="Alonso Grosso"/>
    <d v="2007-07-26T00:00:00"/>
    <x v="1"/>
    <d v="1899-12-30T10:19:00"/>
    <d v="1899-12-30T10:28:00"/>
    <d v="1899-12-30T00:09:00"/>
    <n v="2"/>
    <n v="1"/>
    <n v="13"/>
    <x v="12"/>
    <x v="1"/>
    <s v="La Dulce, Isla Natividad Baja California Sur"/>
    <x v="0"/>
    <n v="42.57"/>
    <n v="12.9"/>
    <n v="44.55"/>
    <n v="13.5"/>
    <n v="44.55"/>
    <n v="13.5"/>
    <n v="43.559999999999995"/>
    <n v="13.2"/>
    <n v="27.842390000000002"/>
    <n v="-115.14358"/>
    <n v="57.2"/>
    <n v="14"/>
    <n v="4"/>
    <x v="6"/>
    <n v="3"/>
    <s v="n/a"/>
    <n v="210"/>
    <m/>
    <m/>
  </r>
  <r>
    <s v="INLADU-260707-AG-1-13-DI"/>
    <s v="Alonso Grosso"/>
    <d v="2007-07-26T00:00:00"/>
    <x v="1"/>
    <d v="1899-12-30T10:19:00"/>
    <d v="1899-12-30T10:28:00"/>
    <d v="1899-12-30T00:09:00"/>
    <n v="2"/>
    <n v="1"/>
    <n v="13"/>
    <x v="12"/>
    <x v="1"/>
    <s v="La Dulce, Isla Natividad Baja California Sur"/>
    <x v="0"/>
    <n v="42.57"/>
    <n v="12.9"/>
    <n v="44.55"/>
    <n v="13.5"/>
    <n v="44.55"/>
    <n v="13.5"/>
    <n v="43.559999999999995"/>
    <n v="13.2"/>
    <n v="27.842390000000002"/>
    <n v="-115.14358"/>
    <n v="57.2"/>
    <n v="14"/>
    <n v="4"/>
    <x v="5"/>
    <n v="4"/>
    <s v="n/a"/>
    <n v="210"/>
    <m/>
    <m/>
  </r>
  <r>
    <s v="INLADU-260707-AG-1-13-DI"/>
    <s v="Alonso Grosso"/>
    <d v="2007-07-26T00:00:00"/>
    <x v="1"/>
    <d v="1899-12-30T10:19:00"/>
    <d v="1899-12-30T10:28:00"/>
    <d v="1899-12-30T00:09:00"/>
    <n v="2"/>
    <n v="1"/>
    <n v="13"/>
    <x v="12"/>
    <x v="1"/>
    <s v="La Dulce, Isla Natividad Baja California Sur"/>
    <x v="0"/>
    <n v="42.57"/>
    <n v="12.9"/>
    <n v="44.55"/>
    <n v="13.5"/>
    <n v="44.55"/>
    <n v="13.5"/>
    <n v="43.559999999999995"/>
    <n v="13.2"/>
    <n v="27.842390000000002"/>
    <n v="-115.14358"/>
    <n v="57.2"/>
    <n v="14"/>
    <n v="4"/>
    <x v="8"/>
    <n v="1"/>
    <s v="n/a"/>
    <n v="210"/>
    <m/>
    <m/>
  </r>
  <r>
    <s v="INLADU-260707-AG-1-13-DI"/>
    <s v="Alonso Grosso"/>
    <d v="2007-07-26T00:00:00"/>
    <x v="1"/>
    <d v="1899-12-30T10:19:00"/>
    <d v="1899-12-30T10:28:00"/>
    <d v="1899-12-30T00:09:00"/>
    <n v="2"/>
    <n v="1"/>
    <n v="13"/>
    <x v="12"/>
    <x v="1"/>
    <s v="La Dulce, Isla Natividad Baja California Sur"/>
    <x v="0"/>
    <n v="42.57"/>
    <n v="12.9"/>
    <n v="44.55"/>
    <n v="13.5"/>
    <n v="44.55"/>
    <n v="13.5"/>
    <n v="43.559999999999995"/>
    <n v="13.2"/>
    <n v="27.842390000000002"/>
    <n v="-115.14358"/>
    <n v="57.2"/>
    <n v="14"/>
    <n v="4"/>
    <x v="1"/>
    <n v="7"/>
    <s v="n/a"/>
    <n v="210"/>
    <m/>
    <m/>
  </r>
  <r>
    <s v="INLADU-260707-AG-1-13-DI"/>
    <s v="Alonso Grosso"/>
    <d v="2007-07-26T00:00:00"/>
    <x v="1"/>
    <d v="1899-12-30T10:19:00"/>
    <d v="1899-12-30T10:28:00"/>
    <d v="1899-12-30T00:09:00"/>
    <n v="2"/>
    <n v="1"/>
    <n v="13"/>
    <x v="12"/>
    <x v="1"/>
    <s v="La Dulce, Isla Natividad Baja California Sur"/>
    <x v="0"/>
    <n v="42.57"/>
    <n v="12.9"/>
    <n v="44.55"/>
    <n v="13.5"/>
    <n v="44.55"/>
    <n v="13.5"/>
    <n v="43.559999999999995"/>
    <n v="13.2"/>
    <n v="27.842390000000002"/>
    <n v="-115.14358"/>
    <n v="57.2"/>
    <n v="14"/>
    <n v="4"/>
    <x v="4"/>
    <n v="5"/>
    <s v="n/a"/>
    <n v="210"/>
    <m/>
    <m/>
  </r>
  <r>
    <s v="INLADU-260707-AG-2-14-DI"/>
    <s v="Alonso Grosso"/>
    <d v="2007-07-26T00:00:00"/>
    <x v="1"/>
    <d v="1899-12-30T11:59:00"/>
    <d v="1899-12-30T12:05:00"/>
    <d v="1899-12-30T00:06:00"/>
    <n v="2"/>
    <n v="2"/>
    <n v="14"/>
    <x v="13"/>
    <x v="1"/>
    <s v="La Dulce, Isla Natividad Baja California Sur"/>
    <x v="0"/>
    <n v="22.77"/>
    <n v="6.9"/>
    <n v="20.79"/>
    <n v="6.3"/>
    <n v="22.77"/>
    <n v="6.9"/>
    <n v="21.779999999999998"/>
    <n v="6.6"/>
    <n v="27.841830000000002"/>
    <n v="-115.14225"/>
    <n v="62.6"/>
    <n v="17"/>
    <n v="4"/>
    <x v="9"/>
    <n v="1"/>
    <s v="n/a"/>
    <n v="30"/>
    <m/>
    <m/>
  </r>
  <r>
    <s v="INLADU-260707-AG-2-14-DI"/>
    <s v="Alonso Grosso"/>
    <d v="2007-07-26T00:00:00"/>
    <x v="1"/>
    <d v="1899-12-30T11:59:00"/>
    <d v="1899-12-30T12:05:00"/>
    <d v="1899-12-30T00:06:00"/>
    <n v="2"/>
    <n v="2"/>
    <n v="14"/>
    <x v="13"/>
    <x v="1"/>
    <s v="La Dulce, Isla Natividad Baja California Sur"/>
    <x v="0"/>
    <n v="22.77"/>
    <n v="6.9"/>
    <n v="20.79"/>
    <n v="6.3"/>
    <n v="22.77"/>
    <n v="6.9"/>
    <n v="21.779999999999998"/>
    <n v="6.6"/>
    <n v="27.841830000000002"/>
    <n v="-115.14225"/>
    <n v="62.6"/>
    <n v="17"/>
    <n v="4"/>
    <x v="3"/>
    <n v="167"/>
    <n v="9"/>
    <n v="30"/>
    <n v="50"/>
    <m/>
  </r>
  <r>
    <s v="INLADU-260707-AG-2-14-DI"/>
    <s v="Alonso Grosso"/>
    <d v="2007-07-26T00:00:00"/>
    <x v="1"/>
    <d v="1899-12-30T11:59:00"/>
    <d v="1899-12-30T12:05:00"/>
    <d v="1899-12-30T00:06:00"/>
    <n v="2"/>
    <n v="2"/>
    <n v="14"/>
    <x v="13"/>
    <x v="1"/>
    <s v="La Dulce, Isla Natividad Baja California Sur"/>
    <x v="0"/>
    <n v="22.77"/>
    <n v="6.9"/>
    <n v="20.79"/>
    <n v="6.3"/>
    <n v="22.77"/>
    <n v="6.9"/>
    <n v="21.779999999999998"/>
    <n v="6.6"/>
    <n v="27.841830000000002"/>
    <n v="-115.14225"/>
    <n v="62.6"/>
    <n v="17"/>
    <n v="4"/>
    <x v="10"/>
    <n v="1"/>
    <s v="n/a"/>
    <n v="30"/>
    <m/>
    <m/>
  </r>
  <r>
    <s v="INLADU-260707-AG-2-14-DI"/>
    <s v="Alonso Grosso"/>
    <d v="2007-07-26T00:00:00"/>
    <x v="1"/>
    <d v="1899-12-30T11:59:00"/>
    <d v="1899-12-30T12:05:00"/>
    <d v="1899-12-30T00:06:00"/>
    <n v="2"/>
    <n v="2"/>
    <n v="14"/>
    <x v="13"/>
    <x v="1"/>
    <s v="La Dulce, Isla Natividad Baja California Sur"/>
    <x v="0"/>
    <n v="22.77"/>
    <n v="6.9"/>
    <n v="20.79"/>
    <n v="6.3"/>
    <n v="22.77"/>
    <n v="6.9"/>
    <n v="21.779999999999998"/>
    <n v="6.6"/>
    <n v="27.841830000000002"/>
    <n v="-115.14225"/>
    <n v="62.6"/>
    <n v="17"/>
    <n v="4"/>
    <x v="8"/>
    <n v="1"/>
    <s v="n/a"/>
    <n v="30"/>
    <m/>
    <m/>
  </r>
  <r>
    <s v="INLADU-260707-AG-2-14-DI"/>
    <s v="Alonso Grosso"/>
    <d v="2007-07-26T00:00:00"/>
    <x v="1"/>
    <d v="1899-12-30T11:59:00"/>
    <d v="1899-12-30T12:05:00"/>
    <d v="1899-12-30T00:06:00"/>
    <n v="2"/>
    <n v="2"/>
    <n v="14"/>
    <x v="13"/>
    <x v="1"/>
    <s v="La Dulce, Isla Natividad Baja California Sur"/>
    <x v="0"/>
    <n v="22.77"/>
    <n v="6.9"/>
    <n v="20.79"/>
    <n v="6.3"/>
    <n v="22.77"/>
    <n v="6.9"/>
    <n v="21.779999999999998"/>
    <n v="6.6"/>
    <n v="27.841830000000002"/>
    <n v="-115.14225"/>
    <n v="62.6"/>
    <n v="17"/>
    <n v="4"/>
    <x v="1"/>
    <n v="12"/>
    <s v="n/a"/>
    <n v="30"/>
    <m/>
    <m/>
  </r>
  <r>
    <s v="INLADU-260707-AG-2-14-DI"/>
    <s v="Alonso Grosso"/>
    <d v="2007-07-26T00:00:00"/>
    <x v="1"/>
    <d v="1899-12-30T11:59:00"/>
    <d v="1899-12-30T12:05:00"/>
    <d v="1899-12-30T00:06:00"/>
    <n v="2"/>
    <n v="2"/>
    <n v="14"/>
    <x v="13"/>
    <x v="1"/>
    <s v="La Dulce, Isla Natividad Baja California Sur"/>
    <x v="0"/>
    <n v="22.77"/>
    <n v="6.9"/>
    <n v="20.79"/>
    <n v="6.3"/>
    <n v="22.77"/>
    <n v="6.9"/>
    <n v="21.779999999999998"/>
    <n v="6.6"/>
    <n v="27.841830000000002"/>
    <n v="-115.14225"/>
    <n v="62.6"/>
    <n v="17"/>
    <n v="4"/>
    <x v="4"/>
    <n v="2"/>
    <s v="n/a"/>
    <n v="30"/>
    <m/>
    <m/>
  </r>
  <r>
    <s v="INLADU-260707-MR-1-15-DI"/>
    <s v="Mario Rojo"/>
    <d v="2007-07-26T00:00:00"/>
    <x v="1"/>
    <d v="1899-12-30T10:26:00"/>
    <d v="1899-12-30T10:33:00"/>
    <d v="1899-12-30T00:07:00"/>
    <n v="2"/>
    <n v="1"/>
    <n v="15"/>
    <x v="14"/>
    <x v="1"/>
    <s v="La Dulce, Isla Natividad Baja California Sur"/>
    <x v="0"/>
    <n v="43.559999999999995"/>
    <n v="13.2"/>
    <n v="47.849999999999994"/>
    <n v="14.5"/>
    <n v="47.849999999999994"/>
    <n v="14.5"/>
    <n v="45.704999999999998"/>
    <n v="13.85"/>
    <n v="27.842390000000002"/>
    <n v="-115.14358"/>
    <n v="57.2"/>
    <n v="14"/>
    <n v="4"/>
    <x v="0"/>
    <n v="1"/>
    <s v="n/a"/>
    <n v="210"/>
    <m/>
    <m/>
  </r>
  <r>
    <s v="INLADU-260707-MR-1-15-DI"/>
    <s v="Mario Rojo"/>
    <d v="2007-07-26T00:00:00"/>
    <x v="1"/>
    <d v="1899-12-30T10:26:00"/>
    <d v="1899-12-30T10:33:00"/>
    <d v="1899-12-30T00:07:00"/>
    <n v="2"/>
    <n v="1"/>
    <n v="15"/>
    <x v="14"/>
    <x v="1"/>
    <s v="La Dulce, Isla Natividad Baja California Sur"/>
    <x v="0"/>
    <n v="43.559999999999995"/>
    <n v="13.2"/>
    <n v="47.849999999999994"/>
    <n v="14.5"/>
    <n v="47.849999999999994"/>
    <n v="14.5"/>
    <n v="45.704999999999998"/>
    <n v="13.85"/>
    <n v="27.842390000000002"/>
    <n v="-115.14358"/>
    <n v="57.2"/>
    <n v="14"/>
    <n v="4"/>
    <x v="3"/>
    <n v="25"/>
    <s v="n/a"/>
    <n v="210"/>
    <m/>
    <m/>
  </r>
  <r>
    <s v="INLADU-260707-MR-1-15-DI"/>
    <s v="Mario Rojo"/>
    <d v="2007-07-26T00:00:00"/>
    <x v="1"/>
    <d v="1899-12-30T10:26:00"/>
    <d v="1899-12-30T10:33:00"/>
    <d v="1899-12-30T00:07:00"/>
    <n v="2"/>
    <n v="1"/>
    <n v="15"/>
    <x v="14"/>
    <x v="1"/>
    <s v="La Dulce, Isla Natividad Baja California Sur"/>
    <x v="0"/>
    <n v="43.559999999999995"/>
    <n v="13.2"/>
    <n v="47.849999999999994"/>
    <n v="14.5"/>
    <n v="47.849999999999994"/>
    <n v="14.5"/>
    <n v="45.704999999999998"/>
    <n v="13.85"/>
    <n v="27.842390000000002"/>
    <n v="-115.14358"/>
    <n v="57.2"/>
    <n v="14"/>
    <n v="4"/>
    <x v="10"/>
    <n v="8"/>
    <s v="n/a"/>
    <n v="210"/>
    <m/>
    <m/>
  </r>
  <r>
    <s v="INLADU-260707-MR-1-15-DI"/>
    <s v="Mario Rojo"/>
    <d v="2007-07-26T00:00:00"/>
    <x v="1"/>
    <d v="1899-12-30T10:26:00"/>
    <d v="1899-12-30T10:33:00"/>
    <d v="1899-12-30T00:07:00"/>
    <n v="2"/>
    <n v="1"/>
    <n v="15"/>
    <x v="14"/>
    <x v="1"/>
    <s v="La Dulce, Isla Natividad Baja California Sur"/>
    <x v="0"/>
    <n v="43.559999999999995"/>
    <n v="13.2"/>
    <n v="47.849999999999994"/>
    <n v="14.5"/>
    <n v="47.849999999999994"/>
    <n v="14.5"/>
    <n v="45.704999999999998"/>
    <n v="13.85"/>
    <n v="27.842390000000002"/>
    <n v="-115.14358"/>
    <n v="57.2"/>
    <n v="14"/>
    <n v="4"/>
    <x v="8"/>
    <n v="1"/>
    <s v="n/a"/>
    <n v="210"/>
    <m/>
    <m/>
  </r>
  <r>
    <s v="INLADU-260707-MR-1-15-DI"/>
    <s v="Mario Rojo"/>
    <d v="2007-07-26T00:00:00"/>
    <x v="1"/>
    <d v="1899-12-30T10:26:00"/>
    <d v="1899-12-30T10:33:00"/>
    <d v="1899-12-30T00:07:00"/>
    <n v="2"/>
    <n v="1"/>
    <n v="15"/>
    <x v="14"/>
    <x v="1"/>
    <s v="La Dulce, Isla Natividad Baja California Sur"/>
    <x v="0"/>
    <n v="43.559999999999995"/>
    <n v="13.2"/>
    <n v="47.849999999999994"/>
    <n v="14.5"/>
    <n v="47.849999999999994"/>
    <n v="14.5"/>
    <n v="45.704999999999998"/>
    <n v="13.85"/>
    <n v="27.842390000000002"/>
    <n v="-115.14358"/>
    <n v="57.2"/>
    <n v="14"/>
    <n v="4"/>
    <x v="1"/>
    <n v="2"/>
    <s v="n/a"/>
    <n v="210"/>
    <m/>
    <m/>
  </r>
  <r>
    <s v="INLADU-260707-MR-1-15-DI"/>
    <s v="Mario Rojo"/>
    <d v="2007-07-26T00:00:00"/>
    <x v="1"/>
    <d v="1899-12-30T10:26:00"/>
    <d v="1899-12-30T10:33:00"/>
    <d v="1899-12-30T00:07:00"/>
    <n v="2"/>
    <n v="1"/>
    <n v="15"/>
    <x v="14"/>
    <x v="1"/>
    <s v="La Dulce, Isla Natividad Baja California Sur"/>
    <x v="0"/>
    <n v="43.559999999999995"/>
    <n v="13.2"/>
    <n v="47.849999999999994"/>
    <n v="14.5"/>
    <n v="47.849999999999994"/>
    <n v="14.5"/>
    <n v="45.704999999999998"/>
    <n v="13.85"/>
    <n v="27.842390000000002"/>
    <n v="-115.14358"/>
    <n v="57.2"/>
    <n v="14"/>
    <n v="4"/>
    <x v="4"/>
    <n v="2"/>
    <s v="n/a"/>
    <n v="210"/>
    <m/>
    <m/>
  </r>
  <r>
    <s v="INLADU-260707-MR-1-15-DI"/>
    <s v="Mario Rojo"/>
    <d v="2007-07-26T00:00:00"/>
    <x v="1"/>
    <d v="1899-12-30T10:26:00"/>
    <d v="1899-12-30T10:33:00"/>
    <d v="1899-12-30T00:07:00"/>
    <n v="2"/>
    <n v="1"/>
    <n v="15"/>
    <x v="14"/>
    <x v="1"/>
    <s v="La Dulce, Isla Natividad Baja California Sur"/>
    <x v="0"/>
    <n v="43.559999999999995"/>
    <n v="13.2"/>
    <n v="47.849999999999994"/>
    <n v="14.5"/>
    <n v="47.849999999999994"/>
    <n v="14.5"/>
    <n v="45.704999999999998"/>
    <n v="13.85"/>
    <n v="27.842390000000002"/>
    <n v="-115.14358"/>
    <n v="57.2"/>
    <n v="14"/>
    <n v="4"/>
    <x v="2"/>
    <n v="4"/>
    <s v="n/a"/>
    <n v="210"/>
    <m/>
    <m/>
  </r>
  <r>
    <s v="INLADU-260707-MR-2-16-DI"/>
    <s v="Mario Rojo"/>
    <d v="2007-07-26T00:00:00"/>
    <x v="1"/>
    <d v="1899-12-30T11:59:00"/>
    <d v="1899-12-30T12:08:00"/>
    <d v="1899-12-30T00:09:00"/>
    <n v="2"/>
    <n v="2"/>
    <n v="16"/>
    <x v="15"/>
    <x v="1"/>
    <s v="La Dulce, Isla Natividad Baja California Sur"/>
    <x v="0"/>
    <n v="22.439999999999998"/>
    <n v="6.8"/>
    <n v="21.779999999999998"/>
    <n v="6.6"/>
    <n v="22.439999999999998"/>
    <n v="6.8"/>
    <n v="22.109999999999996"/>
    <n v="6.6999999999999993"/>
    <n v="27.841830000000002"/>
    <n v="-115.14225"/>
    <n v="62.6"/>
    <n v="17"/>
    <n v="6"/>
    <x v="0"/>
    <n v="2"/>
    <s v="n/a"/>
    <n v="30"/>
    <m/>
    <m/>
  </r>
  <r>
    <s v="INLADU-260707-MR-2-16-DI"/>
    <s v="Mario Rojo"/>
    <d v="2007-07-26T00:00:00"/>
    <x v="1"/>
    <d v="1899-12-30T11:59:00"/>
    <d v="1899-12-30T12:08:00"/>
    <d v="1899-12-30T00:09:00"/>
    <n v="2"/>
    <n v="2"/>
    <n v="16"/>
    <x v="15"/>
    <x v="1"/>
    <s v="La Dulce, Isla Natividad Baja California Sur"/>
    <x v="0"/>
    <n v="22.439999999999998"/>
    <n v="6.8"/>
    <n v="21.779999999999998"/>
    <n v="6.6"/>
    <n v="22.439999999999998"/>
    <n v="6.8"/>
    <n v="22.109999999999996"/>
    <n v="6.6999999999999993"/>
    <n v="27.841830000000002"/>
    <n v="-115.14225"/>
    <n v="62.6"/>
    <n v="17"/>
    <n v="6"/>
    <x v="12"/>
    <n v="1"/>
    <s v="n/a"/>
    <n v="30"/>
    <m/>
    <m/>
  </r>
  <r>
    <s v="INLADU-260707-MR-2-16-DI"/>
    <s v="Mario Rojo"/>
    <d v="2007-07-26T00:00:00"/>
    <x v="1"/>
    <d v="1899-12-30T11:59:00"/>
    <d v="1899-12-30T12:08:00"/>
    <d v="1899-12-30T00:09:00"/>
    <n v="2"/>
    <n v="2"/>
    <n v="16"/>
    <x v="15"/>
    <x v="1"/>
    <s v="La Dulce, Isla Natividad Baja California Sur"/>
    <x v="0"/>
    <n v="22.439999999999998"/>
    <n v="6.8"/>
    <n v="21.779999999999998"/>
    <n v="6.6"/>
    <n v="22.439999999999998"/>
    <n v="6.8"/>
    <n v="22.109999999999996"/>
    <n v="6.6999999999999993"/>
    <n v="27.841830000000002"/>
    <n v="-115.14225"/>
    <n v="62.6"/>
    <n v="17"/>
    <n v="6"/>
    <x v="17"/>
    <n v="1"/>
    <s v="n/a"/>
    <n v="30"/>
    <m/>
    <m/>
  </r>
  <r>
    <s v="INLADU-260707-MR-2-16-DI"/>
    <s v="Mario Rojo"/>
    <d v="2007-07-26T00:00:00"/>
    <x v="1"/>
    <d v="1899-12-30T11:59:00"/>
    <d v="1899-12-30T12:08:00"/>
    <d v="1899-12-30T00:09:00"/>
    <n v="2"/>
    <n v="2"/>
    <n v="16"/>
    <x v="15"/>
    <x v="1"/>
    <s v="La Dulce, Isla Natividad Baja California Sur"/>
    <x v="0"/>
    <n v="22.439999999999998"/>
    <n v="6.8"/>
    <n v="21.779999999999998"/>
    <n v="6.6"/>
    <n v="22.439999999999998"/>
    <n v="6.8"/>
    <n v="22.109999999999996"/>
    <n v="6.6999999999999993"/>
    <n v="27.841830000000002"/>
    <n v="-115.14225"/>
    <n v="62.6"/>
    <n v="17"/>
    <n v="6"/>
    <x v="3"/>
    <n v="100"/>
    <n v="15"/>
    <n v="30"/>
    <n v="50"/>
    <m/>
  </r>
  <r>
    <s v="INLADU-260707-MR-2-16-DI"/>
    <s v="Mario Rojo"/>
    <d v="2007-07-26T00:00:00"/>
    <x v="1"/>
    <d v="1899-12-30T11:59:00"/>
    <d v="1899-12-30T12:08:00"/>
    <d v="1899-12-30T00:09:00"/>
    <n v="2"/>
    <n v="2"/>
    <n v="16"/>
    <x v="15"/>
    <x v="1"/>
    <s v="La Dulce, Isla Natividad Baja California Sur"/>
    <x v="0"/>
    <n v="22.439999999999998"/>
    <n v="6.8"/>
    <n v="21.779999999999998"/>
    <n v="6.6"/>
    <n v="22.439999999999998"/>
    <n v="6.8"/>
    <n v="22.109999999999996"/>
    <n v="6.6999999999999993"/>
    <n v="27.841830000000002"/>
    <n v="-115.14225"/>
    <n v="62.6"/>
    <n v="17"/>
    <n v="6"/>
    <x v="10"/>
    <n v="5"/>
    <s v="n/a"/>
    <n v="30"/>
    <m/>
    <m/>
  </r>
  <r>
    <s v="INLADU-260707-MR-2-16-DI"/>
    <s v="Mario Rojo"/>
    <d v="2007-07-26T00:00:00"/>
    <x v="1"/>
    <d v="1899-12-30T11:59:00"/>
    <d v="1899-12-30T12:08:00"/>
    <d v="1899-12-30T00:09:00"/>
    <n v="2"/>
    <n v="2"/>
    <n v="16"/>
    <x v="15"/>
    <x v="1"/>
    <s v="La Dulce, Isla Natividad Baja California Sur"/>
    <x v="0"/>
    <n v="22.439999999999998"/>
    <n v="6.8"/>
    <n v="21.779999999999998"/>
    <n v="6.6"/>
    <n v="22.439999999999998"/>
    <n v="6.8"/>
    <n v="22.109999999999996"/>
    <n v="6.6999999999999993"/>
    <n v="27.841830000000002"/>
    <n v="-115.14225"/>
    <n v="62.6"/>
    <n v="17"/>
    <n v="6"/>
    <x v="8"/>
    <n v="1"/>
    <s v="n/a"/>
    <n v="30"/>
    <m/>
    <m/>
  </r>
  <r>
    <s v="INLADU-260707-MR-2-16-DI"/>
    <s v="Mario Rojo"/>
    <d v="2007-07-26T00:00:00"/>
    <x v="1"/>
    <d v="1899-12-30T11:59:00"/>
    <d v="1899-12-30T12:08:00"/>
    <d v="1899-12-30T00:09:00"/>
    <n v="2"/>
    <n v="2"/>
    <n v="16"/>
    <x v="15"/>
    <x v="1"/>
    <s v="La Dulce, Isla Natividad Baja California Sur"/>
    <x v="0"/>
    <n v="22.439999999999998"/>
    <n v="6.8"/>
    <n v="21.779999999999998"/>
    <n v="6.6"/>
    <n v="22.439999999999998"/>
    <n v="6.8"/>
    <n v="22.109999999999996"/>
    <n v="6.6999999999999993"/>
    <n v="27.841830000000002"/>
    <n v="-115.14225"/>
    <n v="62.6"/>
    <n v="17"/>
    <n v="6"/>
    <x v="1"/>
    <n v="31"/>
    <s v="n/a"/>
    <n v="30"/>
    <m/>
    <m/>
  </r>
  <r>
    <s v="INLADU-260707-MR-2-16-DI"/>
    <s v="Mario Rojo"/>
    <d v="2007-07-26T00:00:00"/>
    <x v="1"/>
    <d v="1899-12-30T11:59:00"/>
    <d v="1899-12-30T12:08:00"/>
    <d v="1899-12-30T00:09:00"/>
    <n v="2"/>
    <n v="2"/>
    <n v="16"/>
    <x v="15"/>
    <x v="1"/>
    <s v="La Dulce, Isla Natividad Baja California Sur"/>
    <x v="0"/>
    <n v="22.439999999999998"/>
    <n v="6.8"/>
    <n v="21.779999999999998"/>
    <n v="6.6"/>
    <n v="22.439999999999998"/>
    <n v="6.8"/>
    <n v="22.109999999999996"/>
    <n v="6.6999999999999993"/>
    <n v="27.841830000000002"/>
    <n v="-115.14225"/>
    <n v="62.6"/>
    <n v="17"/>
    <n v="6"/>
    <x v="4"/>
    <n v="1"/>
    <s v="n/a"/>
    <n v="30"/>
    <m/>
    <m/>
  </r>
  <r>
    <s v="INLADU-260707-MR-2-16-DI"/>
    <s v="Mario Rojo"/>
    <d v="2007-07-26T00:00:00"/>
    <x v="1"/>
    <d v="1899-12-30T11:59:00"/>
    <d v="1899-12-30T12:08:00"/>
    <d v="1899-12-30T00:09:00"/>
    <n v="2"/>
    <n v="2"/>
    <n v="16"/>
    <x v="15"/>
    <x v="1"/>
    <s v="La Dulce, Isla Natividad Baja California Sur"/>
    <x v="0"/>
    <n v="22.439999999999998"/>
    <n v="6.8"/>
    <n v="21.779999999999998"/>
    <n v="6.6"/>
    <n v="22.439999999999998"/>
    <n v="6.8"/>
    <n v="22.109999999999996"/>
    <n v="6.6999999999999993"/>
    <n v="27.841830000000002"/>
    <n v="-115.14225"/>
    <n v="62.6"/>
    <n v="17"/>
    <n v="6"/>
    <x v="2"/>
    <n v="2"/>
    <s v="n/a"/>
    <n v="30"/>
    <m/>
    <m/>
  </r>
  <r>
    <s v="INLAGU-270707-AM-1-1-DI"/>
    <s v="Abraham Mayoral"/>
    <d v="2007-07-27T00:00:00"/>
    <x v="1"/>
    <d v="1899-12-30T10:13:00"/>
    <d v="1899-12-30T10:18:00"/>
    <d v="1899-12-30T00:05:00"/>
    <n v="2"/>
    <n v="1"/>
    <n v="1"/>
    <x v="0"/>
    <x v="5"/>
    <s v="La Guanera, Isla Natividad, Baja California Sur"/>
    <x v="0"/>
    <n v="43.559999999999995"/>
    <n v="13.2"/>
    <n v="41.58"/>
    <n v="12.6"/>
    <n v="43.559999999999995"/>
    <n v="13.2"/>
    <n v="42.569999999999993"/>
    <n v="12.899999999999999"/>
    <n v="27.84478"/>
    <n v="-115.16844"/>
    <n v="59"/>
    <n v="15"/>
    <n v="4"/>
    <x v="14"/>
    <n v="2"/>
    <s v="n/a"/>
    <n v="210"/>
    <m/>
    <m/>
  </r>
  <r>
    <s v="INLAGU-270707-AM-1-1-DI"/>
    <s v="Abraham Mayoral"/>
    <d v="2007-07-27T00:00:00"/>
    <x v="1"/>
    <d v="1899-12-30T10:13:00"/>
    <d v="1899-12-30T10:18:00"/>
    <d v="1899-12-30T00:05:00"/>
    <n v="2"/>
    <n v="1"/>
    <n v="1"/>
    <x v="0"/>
    <x v="5"/>
    <s v="La Guanera, Isla Natividad, Baja California Sur"/>
    <x v="0"/>
    <n v="43.559999999999995"/>
    <n v="13.2"/>
    <n v="41.58"/>
    <n v="12.6"/>
    <n v="43.559999999999995"/>
    <n v="13.2"/>
    <n v="42.569999999999993"/>
    <n v="12.899999999999999"/>
    <n v="27.84478"/>
    <n v="-115.16844"/>
    <n v="59"/>
    <n v="15"/>
    <n v="4"/>
    <x v="7"/>
    <n v="2"/>
    <s v="n/a"/>
    <n v="210"/>
    <m/>
    <m/>
  </r>
  <r>
    <s v="INLAGU-270707-AM-1-1-DI"/>
    <s v="Abraham Mayoral"/>
    <d v="2007-07-27T00:00:00"/>
    <x v="1"/>
    <d v="1899-12-30T10:13:00"/>
    <d v="1899-12-30T10:18:00"/>
    <d v="1899-12-30T00:05:00"/>
    <n v="2"/>
    <n v="1"/>
    <n v="1"/>
    <x v="0"/>
    <x v="5"/>
    <s v="La Guanera, Isla Natividad, Baja California Sur"/>
    <x v="0"/>
    <n v="43.559999999999995"/>
    <n v="13.2"/>
    <n v="41.58"/>
    <n v="12.6"/>
    <n v="43.559999999999995"/>
    <n v="13.2"/>
    <n v="42.569999999999993"/>
    <n v="12.899999999999999"/>
    <n v="27.84478"/>
    <n v="-115.16844"/>
    <n v="59"/>
    <n v="15"/>
    <n v="4"/>
    <x v="3"/>
    <n v="56"/>
    <n v="27"/>
    <n v="210"/>
    <n v="50"/>
    <m/>
  </r>
  <r>
    <s v="INLAGU-270707-AM-1-1-DI"/>
    <s v="Abraham Mayoral"/>
    <d v="2007-07-27T00:00:00"/>
    <x v="1"/>
    <d v="1899-12-30T10:13:00"/>
    <d v="1899-12-30T10:18:00"/>
    <d v="1899-12-30T00:05:00"/>
    <n v="2"/>
    <n v="1"/>
    <n v="1"/>
    <x v="0"/>
    <x v="5"/>
    <s v="La Guanera, Isla Natividad, Baja California Sur"/>
    <x v="0"/>
    <n v="43.559999999999995"/>
    <n v="13.2"/>
    <n v="41.58"/>
    <n v="12.6"/>
    <n v="43.559999999999995"/>
    <n v="13.2"/>
    <n v="42.569999999999993"/>
    <n v="12.899999999999999"/>
    <n v="27.84478"/>
    <n v="-115.16844"/>
    <n v="59"/>
    <n v="15"/>
    <n v="4"/>
    <x v="10"/>
    <n v="19"/>
    <s v="n/a"/>
    <n v="210"/>
    <m/>
    <m/>
  </r>
  <r>
    <s v="INLAGU-270707-AM-1-1-DI"/>
    <s v="Abraham Mayoral"/>
    <d v="2007-07-27T00:00:00"/>
    <x v="1"/>
    <d v="1899-12-30T10:13:00"/>
    <d v="1899-12-30T10:18:00"/>
    <d v="1899-12-30T00:05:00"/>
    <n v="2"/>
    <n v="1"/>
    <n v="1"/>
    <x v="0"/>
    <x v="5"/>
    <s v="La Guanera, Isla Natividad, Baja California Sur"/>
    <x v="0"/>
    <n v="43.559999999999995"/>
    <n v="13.2"/>
    <n v="41.58"/>
    <n v="12.6"/>
    <n v="43.559999999999995"/>
    <n v="13.2"/>
    <n v="42.569999999999993"/>
    <n v="12.899999999999999"/>
    <n v="27.84478"/>
    <n v="-115.16844"/>
    <n v="59"/>
    <n v="15"/>
    <n v="4"/>
    <x v="6"/>
    <n v="2"/>
    <s v="n/a"/>
    <n v="210"/>
    <m/>
    <m/>
  </r>
  <r>
    <s v="INLAGU-270707-AM-1-1-DI"/>
    <s v="Abraham Mayoral"/>
    <d v="2007-07-27T00:00:00"/>
    <x v="1"/>
    <d v="1899-12-30T10:13:00"/>
    <d v="1899-12-30T10:18:00"/>
    <d v="1899-12-30T00:05:00"/>
    <n v="2"/>
    <n v="1"/>
    <n v="1"/>
    <x v="0"/>
    <x v="5"/>
    <s v="La Guanera, Isla Natividad, Baja California Sur"/>
    <x v="0"/>
    <n v="43.559999999999995"/>
    <n v="13.2"/>
    <n v="41.58"/>
    <n v="12.6"/>
    <n v="43.559999999999995"/>
    <n v="13.2"/>
    <n v="42.569999999999993"/>
    <n v="12.899999999999999"/>
    <n v="27.84478"/>
    <n v="-115.16844"/>
    <n v="59"/>
    <n v="15"/>
    <n v="4"/>
    <x v="5"/>
    <n v="1"/>
    <s v="n/a"/>
    <n v="210"/>
    <m/>
    <m/>
  </r>
  <r>
    <s v="INLAGU-270707-AM-1-1-DI"/>
    <s v="Abraham Mayoral"/>
    <d v="2007-07-27T00:00:00"/>
    <x v="1"/>
    <d v="1899-12-30T10:13:00"/>
    <d v="1899-12-30T10:18:00"/>
    <d v="1899-12-30T00:05:00"/>
    <n v="2"/>
    <n v="1"/>
    <n v="1"/>
    <x v="0"/>
    <x v="5"/>
    <s v="La Guanera, Isla Natividad, Baja California Sur"/>
    <x v="0"/>
    <n v="43.559999999999995"/>
    <n v="13.2"/>
    <n v="41.58"/>
    <n v="12.6"/>
    <n v="43.559999999999995"/>
    <n v="13.2"/>
    <n v="42.569999999999993"/>
    <n v="12.899999999999999"/>
    <n v="27.84478"/>
    <n v="-115.16844"/>
    <n v="59"/>
    <n v="15"/>
    <n v="4"/>
    <x v="4"/>
    <n v="1"/>
    <s v="n/a"/>
    <n v="210"/>
    <m/>
    <m/>
  </r>
  <r>
    <s v="INLAGU-270707-AM-2-2-DI"/>
    <s v="Abraham Mayoral"/>
    <d v="2007-07-27T00:00:00"/>
    <x v="1"/>
    <d v="1899-12-30T11:48:00"/>
    <d v="1899-12-30T11:54:00"/>
    <d v="1899-12-30T00:06:00"/>
    <n v="2"/>
    <n v="2"/>
    <n v="2"/>
    <x v="1"/>
    <x v="5"/>
    <s v="La Guanera, Isla Natividad, Baja California Sur"/>
    <x v="0"/>
    <n v="37.619999999999997"/>
    <n v="11.4"/>
    <n v="31.679999999999996"/>
    <n v="9.6"/>
    <n v="37.619999999999997"/>
    <n v="11.4"/>
    <n v="34.65"/>
    <n v="10.5"/>
    <n v="27.877140000000001"/>
    <n v="-115.16928"/>
    <n v="60.8"/>
    <n v="16"/>
    <n v="5"/>
    <x v="0"/>
    <n v="1"/>
    <s v="n/a"/>
    <n v="210"/>
    <m/>
    <m/>
  </r>
  <r>
    <s v="INLAGU-270707-AM-2-2-DI"/>
    <s v="Abraham Mayoral"/>
    <d v="2007-07-27T00:00:00"/>
    <x v="1"/>
    <d v="1899-12-30T11:48:00"/>
    <d v="1899-12-30T11:54:00"/>
    <d v="1899-12-30T00:06:00"/>
    <n v="2"/>
    <n v="2"/>
    <n v="2"/>
    <x v="1"/>
    <x v="5"/>
    <s v="La Guanera, Isla Natividad, Baja California Sur"/>
    <x v="0"/>
    <n v="37.619999999999997"/>
    <n v="11.4"/>
    <n v="31.679999999999996"/>
    <n v="9.6"/>
    <n v="37.619999999999997"/>
    <n v="11.4"/>
    <n v="34.65"/>
    <n v="10.5"/>
    <n v="27.877140000000001"/>
    <n v="-115.16928"/>
    <n v="60.8"/>
    <n v="16"/>
    <n v="5"/>
    <x v="3"/>
    <n v="38"/>
    <s v="n/a"/>
    <n v="210"/>
    <m/>
    <m/>
  </r>
  <r>
    <s v="INLAGU-270707-AM-2-2-DI"/>
    <s v="Abraham Mayoral"/>
    <d v="2007-07-27T00:00:00"/>
    <x v="1"/>
    <d v="1899-12-30T11:48:00"/>
    <d v="1899-12-30T11:54:00"/>
    <d v="1899-12-30T00:06:00"/>
    <n v="2"/>
    <n v="2"/>
    <n v="2"/>
    <x v="1"/>
    <x v="5"/>
    <s v="La Guanera, Isla Natividad, Baja California Sur"/>
    <x v="0"/>
    <n v="37.619999999999997"/>
    <n v="11.4"/>
    <n v="31.679999999999996"/>
    <n v="9.6"/>
    <n v="37.619999999999997"/>
    <n v="11.4"/>
    <n v="34.65"/>
    <n v="10.5"/>
    <n v="27.877140000000001"/>
    <n v="-115.16928"/>
    <n v="60.8"/>
    <n v="16"/>
    <n v="5"/>
    <x v="10"/>
    <n v="8"/>
    <s v="n/a"/>
    <n v="210"/>
    <m/>
    <m/>
  </r>
  <r>
    <s v="INLAGU-270707-AM-2-2-DI"/>
    <s v="Abraham Mayoral"/>
    <d v="2007-07-27T00:00:00"/>
    <x v="1"/>
    <d v="1899-12-30T11:48:00"/>
    <d v="1899-12-30T11:54:00"/>
    <d v="1899-12-30T00:06:00"/>
    <n v="2"/>
    <n v="2"/>
    <n v="2"/>
    <x v="1"/>
    <x v="5"/>
    <s v="La Guanera, Isla Natividad, Baja California Sur"/>
    <x v="0"/>
    <n v="37.619999999999997"/>
    <n v="11.4"/>
    <n v="31.679999999999996"/>
    <n v="9.6"/>
    <n v="37.619999999999997"/>
    <n v="11.4"/>
    <n v="34.65"/>
    <n v="10.5"/>
    <n v="27.877140000000001"/>
    <n v="-115.16928"/>
    <n v="60.8"/>
    <n v="16"/>
    <n v="5"/>
    <x v="5"/>
    <n v="1"/>
    <s v="n/a"/>
    <n v="210"/>
    <m/>
    <m/>
  </r>
  <r>
    <s v="INLAGU-270707-AM-2-2-DI"/>
    <s v="Abraham Mayoral"/>
    <d v="2007-07-27T00:00:00"/>
    <x v="1"/>
    <d v="1899-12-30T11:48:00"/>
    <d v="1899-12-30T11:54:00"/>
    <d v="1899-12-30T00:06:00"/>
    <n v="2"/>
    <n v="2"/>
    <n v="2"/>
    <x v="1"/>
    <x v="5"/>
    <s v="La Guanera, Isla Natividad, Baja California Sur"/>
    <x v="0"/>
    <n v="37.619999999999997"/>
    <n v="11.4"/>
    <n v="31.679999999999996"/>
    <n v="9.6"/>
    <n v="37.619999999999997"/>
    <n v="11.4"/>
    <n v="34.65"/>
    <n v="10.5"/>
    <n v="27.877140000000001"/>
    <n v="-115.16928"/>
    <n v="60.8"/>
    <n v="16"/>
    <n v="5"/>
    <x v="1"/>
    <n v="2"/>
    <s v="n/a"/>
    <n v="210"/>
    <m/>
    <m/>
  </r>
  <r>
    <s v="INLAGU-270707-AM-2-2-DI"/>
    <s v="Abraham Mayoral"/>
    <d v="2007-07-27T00:00:00"/>
    <x v="1"/>
    <d v="1899-12-30T11:48:00"/>
    <d v="1899-12-30T11:54:00"/>
    <d v="1899-12-30T00:06:00"/>
    <n v="2"/>
    <n v="2"/>
    <n v="2"/>
    <x v="1"/>
    <x v="5"/>
    <s v="La Guanera, Isla Natividad, Baja California Sur"/>
    <x v="0"/>
    <n v="37.619999999999997"/>
    <n v="11.4"/>
    <n v="31.679999999999996"/>
    <n v="9.6"/>
    <n v="37.619999999999997"/>
    <n v="11.4"/>
    <n v="34.65"/>
    <n v="10.5"/>
    <n v="27.877140000000001"/>
    <n v="-115.16928"/>
    <n v="60.8"/>
    <n v="16"/>
    <n v="5"/>
    <x v="2"/>
    <n v="1"/>
    <s v="n/a"/>
    <n v="210"/>
    <m/>
    <m/>
  </r>
  <r>
    <s v="INLAGU-270707-AR-1-3-DI"/>
    <s v="Alonso Ramirez"/>
    <d v="2007-07-27T00:00:00"/>
    <x v="1"/>
    <d v="1899-12-30T10:09:00"/>
    <d v="1899-12-30T10:16:00"/>
    <d v="1899-12-30T00:07:00"/>
    <n v="2"/>
    <n v="1"/>
    <n v="3"/>
    <x v="2"/>
    <x v="5"/>
    <s v="La Guanera, Isla Natividad, Baja California Sur"/>
    <x v="0"/>
    <n v="43.559999999999995"/>
    <n v="13.2"/>
    <n v="43.23"/>
    <n v="13.1"/>
    <n v="43.559999999999995"/>
    <n v="13.2"/>
    <n v="43.394999999999996"/>
    <n v="13.149999999999999"/>
    <n v="27.84478"/>
    <n v="-115.16844"/>
    <n v="59"/>
    <n v="15"/>
    <n v="4"/>
    <x v="0"/>
    <n v="5"/>
    <s v="n/a"/>
    <n v="210"/>
    <m/>
    <m/>
  </r>
  <r>
    <s v="INLAGU-270707-AR-1-3-DI"/>
    <s v="Alonso Ramirez"/>
    <d v="2007-07-27T00:00:00"/>
    <x v="1"/>
    <d v="1899-12-30T10:09:00"/>
    <d v="1899-12-30T10:16:00"/>
    <d v="1899-12-30T00:07:00"/>
    <n v="2"/>
    <n v="1"/>
    <n v="3"/>
    <x v="2"/>
    <x v="5"/>
    <s v="La Guanera, Isla Natividad, Baja California Sur"/>
    <x v="0"/>
    <n v="43.559999999999995"/>
    <n v="13.2"/>
    <n v="43.23"/>
    <n v="13.1"/>
    <n v="43.559999999999995"/>
    <n v="13.2"/>
    <n v="43.394999999999996"/>
    <n v="13.149999999999999"/>
    <n v="27.84478"/>
    <n v="-115.16844"/>
    <n v="59"/>
    <n v="15"/>
    <n v="4"/>
    <x v="14"/>
    <n v="1"/>
    <s v="n/a"/>
    <n v="210"/>
    <m/>
    <m/>
  </r>
  <r>
    <s v="INLAGU-270707-AR-1-3-DI"/>
    <s v="Alonso Ramirez"/>
    <d v="2007-07-27T00:00:00"/>
    <x v="1"/>
    <d v="1899-12-30T10:09:00"/>
    <d v="1899-12-30T10:16:00"/>
    <d v="1899-12-30T00:07:00"/>
    <n v="2"/>
    <n v="1"/>
    <n v="3"/>
    <x v="2"/>
    <x v="5"/>
    <s v="La Guanera, Isla Natividad, Baja California Sur"/>
    <x v="0"/>
    <n v="43.559999999999995"/>
    <n v="13.2"/>
    <n v="43.23"/>
    <n v="13.1"/>
    <n v="43.559999999999995"/>
    <n v="13.2"/>
    <n v="43.394999999999996"/>
    <n v="13.149999999999999"/>
    <n v="27.84478"/>
    <n v="-115.16844"/>
    <n v="59"/>
    <n v="15"/>
    <n v="4"/>
    <x v="7"/>
    <n v="2"/>
    <s v="n/a"/>
    <n v="210"/>
    <m/>
    <m/>
  </r>
  <r>
    <s v="INLAGU-270707-AR-1-3-DI"/>
    <s v="Alonso Ramirez"/>
    <d v="2007-07-27T00:00:00"/>
    <x v="1"/>
    <d v="1899-12-30T10:09:00"/>
    <d v="1899-12-30T10:16:00"/>
    <d v="1899-12-30T00:07:00"/>
    <n v="2"/>
    <n v="1"/>
    <n v="3"/>
    <x v="2"/>
    <x v="5"/>
    <s v="La Guanera, Isla Natividad, Baja California Sur"/>
    <x v="0"/>
    <n v="43.559999999999995"/>
    <n v="13.2"/>
    <n v="43.23"/>
    <n v="13.1"/>
    <n v="43.559999999999995"/>
    <n v="13.2"/>
    <n v="43.394999999999996"/>
    <n v="13.149999999999999"/>
    <n v="27.84478"/>
    <n v="-115.16844"/>
    <n v="59"/>
    <n v="15"/>
    <n v="4"/>
    <x v="3"/>
    <n v="45"/>
    <s v="n/a"/>
    <n v="210"/>
    <m/>
    <m/>
  </r>
  <r>
    <s v="INLAGU-270707-AR-1-3-DI"/>
    <s v="Alonso Ramirez"/>
    <d v="2007-07-27T00:00:00"/>
    <x v="1"/>
    <d v="1899-12-30T10:09:00"/>
    <d v="1899-12-30T10:16:00"/>
    <d v="1899-12-30T00:07:00"/>
    <n v="2"/>
    <n v="1"/>
    <n v="3"/>
    <x v="2"/>
    <x v="5"/>
    <s v="La Guanera, Isla Natividad, Baja California Sur"/>
    <x v="0"/>
    <n v="43.559999999999995"/>
    <n v="13.2"/>
    <n v="43.23"/>
    <n v="13.1"/>
    <n v="43.559999999999995"/>
    <n v="13.2"/>
    <n v="43.394999999999996"/>
    <n v="13.149999999999999"/>
    <n v="27.84478"/>
    <n v="-115.16844"/>
    <n v="59"/>
    <n v="15"/>
    <n v="4"/>
    <x v="10"/>
    <n v="2"/>
    <s v="n/a"/>
    <n v="210"/>
    <m/>
    <m/>
  </r>
  <r>
    <s v="INLAGU-270707-AR-1-3-DI"/>
    <s v="Alonso Ramirez"/>
    <d v="2007-07-27T00:00:00"/>
    <x v="1"/>
    <d v="1899-12-30T10:09:00"/>
    <d v="1899-12-30T10:16:00"/>
    <d v="1899-12-30T00:07:00"/>
    <n v="2"/>
    <n v="1"/>
    <n v="3"/>
    <x v="2"/>
    <x v="5"/>
    <s v="La Guanera, Isla Natividad, Baja California Sur"/>
    <x v="0"/>
    <n v="43.559999999999995"/>
    <n v="13.2"/>
    <n v="43.23"/>
    <n v="13.1"/>
    <n v="43.559999999999995"/>
    <n v="13.2"/>
    <n v="43.394999999999996"/>
    <n v="13.149999999999999"/>
    <n v="27.84478"/>
    <n v="-115.16844"/>
    <n v="59"/>
    <n v="15"/>
    <n v="4"/>
    <x v="6"/>
    <n v="1"/>
    <s v="n/a"/>
    <n v="210"/>
    <m/>
    <m/>
  </r>
  <r>
    <s v="INLAGU-270707-AR-1-3-DI"/>
    <s v="Alonso Ramirez"/>
    <d v="2007-07-27T00:00:00"/>
    <x v="1"/>
    <d v="1899-12-30T10:09:00"/>
    <d v="1899-12-30T10:16:00"/>
    <d v="1899-12-30T00:07:00"/>
    <n v="2"/>
    <n v="1"/>
    <n v="3"/>
    <x v="2"/>
    <x v="5"/>
    <s v="La Guanera, Isla Natividad, Baja California Sur"/>
    <x v="0"/>
    <n v="43.559999999999995"/>
    <n v="13.2"/>
    <n v="43.23"/>
    <n v="13.1"/>
    <n v="43.559999999999995"/>
    <n v="13.2"/>
    <n v="43.394999999999996"/>
    <n v="13.149999999999999"/>
    <n v="27.84478"/>
    <n v="-115.16844"/>
    <n v="59"/>
    <n v="15"/>
    <n v="4"/>
    <x v="4"/>
    <n v="1"/>
    <s v="n/a"/>
    <n v="210"/>
    <m/>
    <m/>
  </r>
  <r>
    <s v="INLAGU-270707-AR-1-3-DI"/>
    <s v="Alonso Ramirez"/>
    <d v="2007-07-27T00:00:00"/>
    <x v="1"/>
    <d v="1899-12-30T10:09:00"/>
    <d v="1899-12-30T10:16:00"/>
    <d v="1899-12-30T00:07:00"/>
    <n v="2"/>
    <n v="1"/>
    <n v="3"/>
    <x v="2"/>
    <x v="5"/>
    <s v="La Guanera, Isla Natividad, Baja California Sur"/>
    <x v="0"/>
    <n v="43.559999999999995"/>
    <n v="13.2"/>
    <n v="43.23"/>
    <n v="13.1"/>
    <n v="43.559999999999995"/>
    <n v="13.2"/>
    <n v="43.394999999999996"/>
    <n v="13.149999999999999"/>
    <n v="27.84478"/>
    <n v="-115.16844"/>
    <n v="59"/>
    <n v="15"/>
    <n v="4"/>
    <x v="2"/>
    <n v="1"/>
    <s v="n/a"/>
    <n v="210"/>
    <m/>
    <m/>
  </r>
  <r>
    <s v="INLAGU-270707-AR-2-4-DI"/>
    <s v="Alonso Ramirez"/>
    <d v="2007-07-27T00:00:00"/>
    <x v="1"/>
    <d v="1899-12-30T11:44:00"/>
    <d v="1899-12-30T11:49:00"/>
    <d v="1899-12-30T00:05:00"/>
    <n v="2"/>
    <n v="2"/>
    <n v="4"/>
    <x v="3"/>
    <x v="5"/>
    <s v="La Guanera, Isla Natividad, Baja California Sur"/>
    <x v="0"/>
    <n v="28.049999999999997"/>
    <n v="8.5"/>
    <n v="33"/>
    <n v="10"/>
    <n v="33"/>
    <n v="10"/>
    <n v="30.524999999999999"/>
    <n v="9.25"/>
    <n v="27.877140000000001"/>
    <n v="-115.16928"/>
    <n v="60.8"/>
    <n v="16"/>
    <n v="5"/>
    <x v="0"/>
    <n v="3"/>
    <s v="n/a"/>
    <n v="210"/>
    <m/>
    <m/>
  </r>
  <r>
    <s v="INLAGU-270707-AR-2-4-DI"/>
    <s v="Alonso Ramirez"/>
    <d v="2007-07-27T00:00:00"/>
    <x v="1"/>
    <d v="1899-12-30T11:44:00"/>
    <d v="1899-12-30T11:49:00"/>
    <d v="1899-12-30T00:05:00"/>
    <n v="2"/>
    <n v="2"/>
    <n v="4"/>
    <x v="3"/>
    <x v="5"/>
    <s v="La Guanera, Isla Natividad, Baja California Sur"/>
    <x v="0"/>
    <n v="28.049999999999997"/>
    <n v="8.5"/>
    <n v="33"/>
    <n v="10"/>
    <n v="33"/>
    <n v="10"/>
    <n v="30.524999999999999"/>
    <n v="9.25"/>
    <n v="27.877140000000001"/>
    <n v="-115.16928"/>
    <n v="60.8"/>
    <n v="16"/>
    <n v="5"/>
    <x v="3"/>
    <n v="15"/>
    <s v="n/a"/>
    <n v="210"/>
    <m/>
    <m/>
  </r>
  <r>
    <s v="INLAGU-270707-AR-2-4-DI"/>
    <s v="Alonso Ramirez"/>
    <d v="2007-07-27T00:00:00"/>
    <x v="1"/>
    <d v="1899-12-30T11:44:00"/>
    <d v="1899-12-30T11:49:00"/>
    <d v="1899-12-30T00:05:00"/>
    <n v="2"/>
    <n v="2"/>
    <n v="4"/>
    <x v="3"/>
    <x v="5"/>
    <s v="La Guanera, Isla Natividad, Baja California Sur"/>
    <x v="0"/>
    <n v="28.049999999999997"/>
    <n v="8.5"/>
    <n v="33"/>
    <n v="10"/>
    <n v="33"/>
    <n v="10"/>
    <n v="30.524999999999999"/>
    <n v="9.25"/>
    <n v="27.877140000000001"/>
    <n v="-115.16928"/>
    <n v="60.8"/>
    <n v="16"/>
    <n v="5"/>
    <x v="10"/>
    <n v="8"/>
    <s v="n/a"/>
    <n v="210"/>
    <m/>
    <m/>
  </r>
  <r>
    <s v="INLAGU-270707-AR-2-4-DI"/>
    <s v="Alonso Ramirez"/>
    <d v="2007-07-27T00:00:00"/>
    <x v="1"/>
    <d v="1899-12-30T11:44:00"/>
    <d v="1899-12-30T11:49:00"/>
    <d v="1899-12-30T00:05:00"/>
    <n v="2"/>
    <n v="2"/>
    <n v="4"/>
    <x v="3"/>
    <x v="5"/>
    <s v="La Guanera, Isla Natividad, Baja California Sur"/>
    <x v="0"/>
    <n v="28.049999999999997"/>
    <n v="8.5"/>
    <n v="33"/>
    <n v="10"/>
    <n v="33"/>
    <n v="10"/>
    <n v="30.524999999999999"/>
    <n v="9.25"/>
    <n v="27.877140000000001"/>
    <n v="-115.16928"/>
    <n v="60.8"/>
    <n v="16"/>
    <n v="5"/>
    <x v="6"/>
    <n v="1"/>
    <s v="n/a"/>
    <n v="210"/>
    <m/>
    <m/>
  </r>
  <r>
    <s v="INLAGU-270707-AR-2-4-DI"/>
    <s v="Alonso Ramirez"/>
    <d v="2007-07-27T00:00:00"/>
    <x v="1"/>
    <d v="1899-12-30T11:44:00"/>
    <d v="1899-12-30T11:49:00"/>
    <d v="1899-12-30T00:05:00"/>
    <n v="2"/>
    <n v="2"/>
    <n v="4"/>
    <x v="3"/>
    <x v="5"/>
    <s v="La Guanera, Isla Natividad, Baja California Sur"/>
    <x v="0"/>
    <n v="28.049999999999997"/>
    <n v="8.5"/>
    <n v="33"/>
    <n v="10"/>
    <n v="33"/>
    <n v="10"/>
    <n v="30.524999999999999"/>
    <n v="9.25"/>
    <n v="27.877140000000001"/>
    <n v="-115.16928"/>
    <n v="60.8"/>
    <n v="16"/>
    <n v="5"/>
    <x v="1"/>
    <n v="1"/>
    <s v="n/a"/>
    <n v="210"/>
    <m/>
    <m/>
  </r>
  <r>
    <s v="INLAGU-270707-AR-2-4-DI"/>
    <s v="Alonso Ramirez"/>
    <d v="2007-07-27T00:00:00"/>
    <x v="1"/>
    <d v="1899-12-30T11:44:00"/>
    <d v="1899-12-30T11:49:00"/>
    <d v="1899-12-30T00:05:00"/>
    <n v="2"/>
    <n v="2"/>
    <n v="4"/>
    <x v="3"/>
    <x v="5"/>
    <s v="La Guanera, Isla Natividad, Baja California Sur"/>
    <x v="0"/>
    <n v="28.049999999999997"/>
    <n v="8.5"/>
    <n v="33"/>
    <n v="10"/>
    <n v="33"/>
    <n v="10"/>
    <n v="30.524999999999999"/>
    <n v="9.25"/>
    <n v="27.877140000000001"/>
    <n v="-115.16928"/>
    <n v="60.8"/>
    <n v="16"/>
    <n v="5"/>
    <x v="4"/>
    <n v="1"/>
    <s v="n/a"/>
    <n v="210"/>
    <m/>
    <m/>
  </r>
  <r>
    <s v="INLAGU-270707-AR-2-4-DI"/>
    <s v="Alonso Ramirez"/>
    <d v="2007-07-27T00:00:00"/>
    <x v="1"/>
    <d v="1899-12-30T11:44:00"/>
    <d v="1899-12-30T11:49:00"/>
    <d v="1899-12-30T00:05:00"/>
    <n v="2"/>
    <n v="2"/>
    <n v="4"/>
    <x v="3"/>
    <x v="5"/>
    <s v="La Guanera, Isla Natividad, Baja California Sur"/>
    <x v="0"/>
    <n v="28.049999999999997"/>
    <n v="8.5"/>
    <n v="33"/>
    <n v="10"/>
    <n v="33"/>
    <n v="10"/>
    <n v="30.524999999999999"/>
    <n v="9.25"/>
    <n v="27.877140000000001"/>
    <n v="-115.16928"/>
    <n v="60.8"/>
    <n v="16"/>
    <n v="5"/>
    <x v="2"/>
    <n v="2"/>
    <s v="n/a"/>
    <n v="210"/>
    <m/>
    <m/>
  </r>
  <r>
    <s v="INLAGU-270707-AG-1-5-DI"/>
    <s v="Alonso Grosso"/>
    <d v="2007-07-27T00:00:00"/>
    <x v="1"/>
    <d v="1899-12-30T10:27:00"/>
    <d v="1899-12-30T10:36:00"/>
    <d v="1899-12-30T00:09:00"/>
    <n v="2"/>
    <n v="1"/>
    <n v="5"/>
    <x v="4"/>
    <x v="5"/>
    <s v="La Guanera, Isla Natividad, Baja California Sur"/>
    <x v="0"/>
    <n v="46.199999999999996"/>
    <n v="14"/>
    <n v="42.9"/>
    <n v="13"/>
    <n v="46.199999999999996"/>
    <n v="14"/>
    <n v="44.55"/>
    <n v="13.5"/>
    <n v="27.878499999999999"/>
    <n v="-115.16889"/>
    <n v="59"/>
    <n v="15"/>
    <n v="4"/>
    <x v="0"/>
    <n v="1"/>
    <s v="n/a"/>
    <n v="240"/>
    <m/>
    <m/>
  </r>
  <r>
    <s v="INLAGU-270707-AG-1-5-DI"/>
    <s v="Alonso Grosso"/>
    <d v="2007-07-27T00:00:00"/>
    <x v="1"/>
    <d v="1899-12-30T10:27:00"/>
    <d v="1899-12-30T10:36:00"/>
    <d v="1899-12-30T00:09:00"/>
    <n v="2"/>
    <n v="1"/>
    <n v="5"/>
    <x v="4"/>
    <x v="5"/>
    <s v="La Guanera, Isla Natividad, Baja California Sur"/>
    <x v="0"/>
    <n v="46.199999999999996"/>
    <n v="14"/>
    <n v="42.9"/>
    <n v="13"/>
    <n v="46.199999999999996"/>
    <n v="14"/>
    <n v="44.55"/>
    <n v="13.5"/>
    <n v="27.878499999999999"/>
    <n v="-115.16889"/>
    <n v="59"/>
    <n v="15"/>
    <n v="4"/>
    <x v="7"/>
    <n v="2"/>
    <s v="n/a"/>
    <n v="240"/>
    <m/>
    <m/>
  </r>
  <r>
    <s v="INLAGU-270707-AG-1-5-DI"/>
    <s v="Alonso Grosso"/>
    <d v="2007-07-27T00:00:00"/>
    <x v="1"/>
    <d v="1899-12-30T10:27:00"/>
    <d v="1899-12-30T10:36:00"/>
    <d v="1899-12-30T00:09:00"/>
    <n v="2"/>
    <n v="1"/>
    <n v="5"/>
    <x v="4"/>
    <x v="5"/>
    <s v="La Guanera, Isla Natividad, Baja California Sur"/>
    <x v="0"/>
    <n v="46.199999999999996"/>
    <n v="14"/>
    <n v="42.9"/>
    <n v="13"/>
    <n v="46.199999999999996"/>
    <n v="14"/>
    <n v="44.55"/>
    <n v="13.5"/>
    <n v="27.878499999999999"/>
    <n v="-115.16889"/>
    <n v="59"/>
    <n v="15"/>
    <n v="4"/>
    <x v="3"/>
    <n v="13"/>
    <s v="n/a"/>
    <n v="240"/>
    <m/>
    <m/>
  </r>
  <r>
    <s v="INLAGU-270707-AG-1-5-DI"/>
    <s v="Alonso Grosso"/>
    <d v="2007-07-27T00:00:00"/>
    <x v="1"/>
    <d v="1899-12-30T10:27:00"/>
    <d v="1899-12-30T10:36:00"/>
    <d v="1899-12-30T00:09:00"/>
    <n v="2"/>
    <n v="1"/>
    <n v="5"/>
    <x v="4"/>
    <x v="5"/>
    <s v="La Guanera, Isla Natividad, Baja California Sur"/>
    <x v="0"/>
    <n v="46.199999999999996"/>
    <n v="14"/>
    <n v="42.9"/>
    <n v="13"/>
    <n v="46.199999999999996"/>
    <n v="14"/>
    <n v="44.55"/>
    <n v="13.5"/>
    <n v="27.878499999999999"/>
    <n v="-115.16889"/>
    <n v="59"/>
    <n v="15"/>
    <n v="4"/>
    <x v="10"/>
    <n v="16"/>
    <s v="n/a"/>
    <n v="240"/>
    <m/>
    <m/>
  </r>
  <r>
    <s v="INLAGU-270707-AG-1-5-DI"/>
    <s v="Alonso Grosso"/>
    <d v="2007-07-27T00:00:00"/>
    <x v="1"/>
    <d v="1899-12-30T10:27:00"/>
    <d v="1899-12-30T10:36:00"/>
    <d v="1899-12-30T00:09:00"/>
    <n v="2"/>
    <n v="1"/>
    <n v="5"/>
    <x v="4"/>
    <x v="5"/>
    <s v="La Guanera, Isla Natividad, Baja California Sur"/>
    <x v="0"/>
    <n v="46.199999999999996"/>
    <n v="14"/>
    <n v="42.9"/>
    <n v="13"/>
    <n v="46.199999999999996"/>
    <n v="14"/>
    <n v="44.55"/>
    <n v="13.5"/>
    <n v="27.878499999999999"/>
    <n v="-115.16889"/>
    <n v="59"/>
    <n v="15"/>
    <n v="4"/>
    <x v="6"/>
    <n v="3"/>
    <s v="n/a"/>
    <n v="240"/>
    <m/>
    <m/>
  </r>
  <r>
    <s v="INLAGU-270707-AG-1-5-DI"/>
    <s v="Alonso Grosso"/>
    <d v="2007-07-27T00:00:00"/>
    <x v="1"/>
    <d v="1899-12-30T10:27:00"/>
    <d v="1899-12-30T10:36:00"/>
    <d v="1899-12-30T00:09:00"/>
    <n v="2"/>
    <n v="1"/>
    <n v="5"/>
    <x v="4"/>
    <x v="5"/>
    <s v="La Guanera, Isla Natividad, Baja California Sur"/>
    <x v="0"/>
    <n v="46.199999999999996"/>
    <n v="14"/>
    <n v="42.9"/>
    <n v="13"/>
    <n v="46.199999999999996"/>
    <n v="14"/>
    <n v="44.55"/>
    <n v="13.5"/>
    <n v="27.878499999999999"/>
    <n v="-115.16889"/>
    <n v="59"/>
    <n v="15"/>
    <n v="4"/>
    <x v="5"/>
    <n v="27"/>
    <s v="n/a"/>
    <n v="240"/>
    <m/>
    <m/>
  </r>
  <r>
    <s v="INLAGU-270707-AG-1-5-DI"/>
    <s v="Alonso Grosso"/>
    <d v="2007-07-27T00:00:00"/>
    <x v="1"/>
    <d v="1899-12-30T10:27:00"/>
    <d v="1899-12-30T10:36:00"/>
    <d v="1899-12-30T00:09:00"/>
    <n v="2"/>
    <n v="1"/>
    <n v="5"/>
    <x v="4"/>
    <x v="5"/>
    <s v="La Guanera, Isla Natividad, Baja California Sur"/>
    <x v="0"/>
    <n v="46.199999999999996"/>
    <n v="14"/>
    <n v="42.9"/>
    <n v="13"/>
    <n v="46.199999999999996"/>
    <n v="14"/>
    <n v="44.55"/>
    <n v="13.5"/>
    <n v="27.878499999999999"/>
    <n v="-115.16889"/>
    <n v="59"/>
    <n v="15"/>
    <n v="4"/>
    <x v="1"/>
    <n v="12"/>
    <s v="n/a"/>
    <n v="240"/>
    <m/>
    <m/>
  </r>
  <r>
    <s v="INLAGU-270707-AG-1-5-DI"/>
    <s v="Alonso Grosso"/>
    <d v="2007-07-27T00:00:00"/>
    <x v="1"/>
    <d v="1899-12-30T10:27:00"/>
    <d v="1899-12-30T10:36:00"/>
    <d v="1899-12-30T00:09:00"/>
    <n v="2"/>
    <n v="1"/>
    <n v="5"/>
    <x v="4"/>
    <x v="5"/>
    <s v="La Guanera, Isla Natividad, Baja California Sur"/>
    <x v="0"/>
    <n v="46.199999999999996"/>
    <n v="14"/>
    <n v="42.9"/>
    <n v="13"/>
    <n v="46.199999999999996"/>
    <n v="14"/>
    <n v="44.55"/>
    <n v="13.5"/>
    <n v="27.878499999999999"/>
    <n v="-115.16889"/>
    <n v="59"/>
    <n v="15"/>
    <n v="4"/>
    <x v="4"/>
    <n v="1"/>
    <s v="n/a"/>
    <n v="240"/>
    <m/>
    <m/>
  </r>
  <r>
    <s v="INLAGU-270707-AG-1-5-DI"/>
    <s v="Alonso Grosso"/>
    <d v="2007-07-27T00:00:00"/>
    <x v="1"/>
    <d v="1899-12-30T10:27:00"/>
    <d v="1899-12-30T10:36:00"/>
    <d v="1899-12-30T00:09:00"/>
    <n v="2"/>
    <n v="1"/>
    <n v="5"/>
    <x v="4"/>
    <x v="5"/>
    <s v="La Guanera, Isla Natividad, Baja California Sur"/>
    <x v="0"/>
    <n v="46.199999999999996"/>
    <n v="14"/>
    <n v="42.9"/>
    <n v="13"/>
    <n v="46.199999999999996"/>
    <n v="14"/>
    <n v="44.55"/>
    <n v="13.5"/>
    <n v="27.878499999999999"/>
    <n v="-115.16889"/>
    <n v="59"/>
    <n v="15"/>
    <n v="4"/>
    <x v="2"/>
    <n v="1"/>
    <s v="n/a"/>
    <n v="240"/>
    <m/>
    <m/>
  </r>
  <r>
    <s v="INLAGU-270707-AG-2-6-DI"/>
    <s v="Alonso Grosso"/>
    <d v="2007-07-27T00:00:00"/>
    <x v="1"/>
    <d v="1899-12-30T11:52:00"/>
    <d v="1899-12-30T11:59:00"/>
    <d v="1899-12-30T00:07:00"/>
    <n v="2"/>
    <n v="2"/>
    <n v="6"/>
    <x v="5"/>
    <x v="5"/>
    <s v="La Guanera, Isla Natividad, Baja California Sur"/>
    <x v="0"/>
    <n v="36.299999999999997"/>
    <n v="11"/>
    <n v="32.340000000000003"/>
    <n v="9.8000000000000007"/>
    <n v="36.299999999999997"/>
    <n v="11"/>
    <n v="34.32"/>
    <n v="10.4"/>
    <n v="27.877500000000001"/>
    <n v="-115.16989"/>
    <n v="59"/>
    <n v="15"/>
    <n v="5"/>
    <x v="0"/>
    <n v="2"/>
    <s v="n/a"/>
    <n v="210"/>
    <m/>
    <m/>
  </r>
  <r>
    <s v="INLAGU-270707-AG-2-6-DI"/>
    <s v="Alonso Grosso"/>
    <d v="2007-07-27T00:00:00"/>
    <x v="1"/>
    <d v="1899-12-30T11:52:00"/>
    <d v="1899-12-30T11:59:00"/>
    <d v="1899-12-30T00:07:00"/>
    <n v="2"/>
    <n v="2"/>
    <n v="6"/>
    <x v="5"/>
    <x v="5"/>
    <s v="La Guanera, Isla Natividad, Baja California Sur"/>
    <x v="0"/>
    <n v="36.299999999999997"/>
    <n v="11"/>
    <n v="32.340000000000003"/>
    <n v="9.8000000000000007"/>
    <n v="36.299999999999997"/>
    <n v="11"/>
    <n v="34.32"/>
    <n v="10.4"/>
    <n v="27.877500000000001"/>
    <n v="-115.16989"/>
    <n v="59"/>
    <n v="15"/>
    <n v="5"/>
    <x v="3"/>
    <n v="25"/>
    <s v="n/a"/>
    <n v="210"/>
    <m/>
    <m/>
  </r>
  <r>
    <s v="INLAGU-270707-AG-2-6-DI"/>
    <s v="Alonso Grosso"/>
    <d v="2007-07-27T00:00:00"/>
    <x v="1"/>
    <d v="1899-12-30T11:52:00"/>
    <d v="1899-12-30T11:59:00"/>
    <d v="1899-12-30T00:07:00"/>
    <n v="2"/>
    <n v="2"/>
    <n v="6"/>
    <x v="5"/>
    <x v="5"/>
    <s v="La Guanera, Isla Natividad, Baja California Sur"/>
    <x v="0"/>
    <n v="36.299999999999997"/>
    <n v="11"/>
    <n v="32.340000000000003"/>
    <n v="9.8000000000000007"/>
    <n v="36.299999999999997"/>
    <n v="11"/>
    <n v="34.32"/>
    <n v="10.4"/>
    <n v="27.877500000000001"/>
    <n v="-115.16989"/>
    <n v="59"/>
    <n v="15"/>
    <n v="5"/>
    <x v="10"/>
    <n v="2"/>
    <s v="n/a"/>
    <n v="210"/>
    <m/>
    <m/>
  </r>
  <r>
    <s v="INLAGU-270707-AG-2-6-DI"/>
    <s v="Alonso Grosso"/>
    <d v="2007-07-27T00:00:00"/>
    <x v="1"/>
    <d v="1899-12-30T11:52:00"/>
    <d v="1899-12-30T11:59:00"/>
    <d v="1899-12-30T00:07:00"/>
    <n v="2"/>
    <n v="2"/>
    <n v="6"/>
    <x v="5"/>
    <x v="5"/>
    <s v="La Guanera, Isla Natividad, Baja California Sur"/>
    <x v="0"/>
    <n v="36.299999999999997"/>
    <n v="11"/>
    <n v="32.340000000000003"/>
    <n v="9.8000000000000007"/>
    <n v="36.299999999999997"/>
    <n v="11"/>
    <n v="34.32"/>
    <n v="10.4"/>
    <n v="27.877500000000001"/>
    <n v="-115.16989"/>
    <n v="59"/>
    <n v="15"/>
    <n v="5"/>
    <x v="6"/>
    <n v="5"/>
    <s v="n/a"/>
    <n v="210"/>
    <m/>
    <m/>
  </r>
  <r>
    <s v="INLAGU-270707-AG-2-6-DI"/>
    <s v="Alonso Grosso"/>
    <d v="2007-07-27T00:00:00"/>
    <x v="1"/>
    <d v="1899-12-30T11:52:00"/>
    <d v="1899-12-30T11:59:00"/>
    <d v="1899-12-30T00:07:00"/>
    <n v="2"/>
    <n v="2"/>
    <n v="6"/>
    <x v="5"/>
    <x v="5"/>
    <s v="La Guanera, Isla Natividad, Baja California Sur"/>
    <x v="0"/>
    <n v="36.299999999999997"/>
    <n v="11"/>
    <n v="32.340000000000003"/>
    <n v="9.8000000000000007"/>
    <n v="36.299999999999997"/>
    <n v="11"/>
    <n v="34.32"/>
    <n v="10.4"/>
    <n v="27.877500000000001"/>
    <n v="-115.16989"/>
    <n v="59"/>
    <n v="15"/>
    <n v="5"/>
    <x v="5"/>
    <n v="3"/>
    <s v="n/a"/>
    <n v="210"/>
    <m/>
    <m/>
  </r>
  <r>
    <s v="INLAGU-270707-AG-2-6-DI"/>
    <s v="Alonso Grosso"/>
    <d v="2007-07-27T00:00:00"/>
    <x v="1"/>
    <d v="1899-12-30T11:52:00"/>
    <d v="1899-12-30T11:59:00"/>
    <d v="1899-12-30T00:07:00"/>
    <n v="2"/>
    <n v="2"/>
    <n v="6"/>
    <x v="5"/>
    <x v="5"/>
    <s v="La Guanera, Isla Natividad, Baja California Sur"/>
    <x v="0"/>
    <n v="36.299999999999997"/>
    <n v="11"/>
    <n v="32.340000000000003"/>
    <n v="9.8000000000000007"/>
    <n v="36.299999999999997"/>
    <n v="11"/>
    <n v="34.32"/>
    <n v="10.4"/>
    <n v="27.877500000000001"/>
    <n v="-115.16989"/>
    <n v="59"/>
    <n v="15"/>
    <n v="5"/>
    <x v="1"/>
    <n v="10"/>
    <s v="n/a"/>
    <n v="210"/>
    <m/>
    <m/>
  </r>
  <r>
    <s v="INLAGU-270707-AG-2-6-DI"/>
    <s v="Alonso Grosso"/>
    <d v="2007-07-27T00:00:00"/>
    <x v="1"/>
    <d v="1899-12-30T11:52:00"/>
    <d v="1899-12-30T11:59:00"/>
    <d v="1899-12-30T00:07:00"/>
    <n v="2"/>
    <n v="2"/>
    <n v="6"/>
    <x v="5"/>
    <x v="5"/>
    <s v="La Guanera, Isla Natividad, Baja California Sur"/>
    <x v="0"/>
    <n v="36.299999999999997"/>
    <n v="11"/>
    <n v="32.340000000000003"/>
    <n v="9.8000000000000007"/>
    <n v="36.299999999999997"/>
    <n v="11"/>
    <n v="34.32"/>
    <n v="10.4"/>
    <n v="27.877500000000001"/>
    <n v="-115.16989"/>
    <n v="59"/>
    <n v="15"/>
    <n v="5"/>
    <x v="4"/>
    <n v="1"/>
    <s v="n/a"/>
    <n v="210"/>
    <m/>
    <m/>
  </r>
  <r>
    <s v="INLAGU-270707-AG-2-6-DI"/>
    <s v="Alonso Grosso"/>
    <d v="2007-07-27T00:00:00"/>
    <x v="1"/>
    <d v="1899-12-30T11:52:00"/>
    <d v="1899-12-30T11:59:00"/>
    <d v="1899-12-30T00:07:00"/>
    <n v="2"/>
    <n v="2"/>
    <n v="6"/>
    <x v="5"/>
    <x v="5"/>
    <s v="La Guanera, Isla Natividad, Baja California Sur"/>
    <x v="0"/>
    <n v="36.299999999999997"/>
    <n v="11"/>
    <n v="32.340000000000003"/>
    <n v="9.8000000000000007"/>
    <n v="36.299999999999997"/>
    <n v="11"/>
    <n v="34.32"/>
    <n v="10.4"/>
    <n v="27.877500000000001"/>
    <n v="-115.16989"/>
    <n v="59"/>
    <n v="15"/>
    <n v="5"/>
    <x v="2"/>
    <n v="3"/>
    <s v="n/a"/>
    <n v="210"/>
    <m/>
    <m/>
  </r>
  <r>
    <s v="INLAGU-270707-MR-1-7-DI"/>
    <s v="Mario Rojo"/>
    <d v="2007-07-27T00:00:00"/>
    <x v="1"/>
    <d v="1899-12-30T10:29:00"/>
    <d v="1899-12-30T10:38:00"/>
    <d v="1899-12-30T00:09:00"/>
    <n v="2"/>
    <n v="1"/>
    <n v="7"/>
    <x v="6"/>
    <x v="5"/>
    <s v="La Guanera, Isla Natividad, Baja California Sur"/>
    <x v="0"/>
    <n v="46.529999999999994"/>
    <n v="14.1"/>
    <n v="43.23"/>
    <n v="13.1"/>
    <n v="46.529999999999994"/>
    <n v="14.1"/>
    <n v="44.879999999999995"/>
    <n v="13.6"/>
    <n v="27.878499999999999"/>
    <n v="-115.16889"/>
    <n v="59"/>
    <n v="15"/>
    <n v="4"/>
    <x v="0"/>
    <n v="1"/>
    <s v="n/a"/>
    <n v="210"/>
    <m/>
    <m/>
  </r>
  <r>
    <s v="INLAGU-270707-MR-1-7-DI"/>
    <s v="Mario Rojo"/>
    <d v="2007-07-27T00:00:00"/>
    <x v="1"/>
    <d v="1899-12-30T10:29:00"/>
    <d v="1899-12-30T10:38:00"/>
    <d v="1899-12-30T00:09:00"/>
    <n v="2"/>
    <n v="1"/>
    <n v="7"/>
    <x v="6"/>
    <x v="5"/>
    <s v="La Guanera, Isla Natividad, Baja California Sur"/>
    <x v="0"/>
    <n v="46.529999999999994"/>
    <n v="14.1"/>
    <n v="43.23"/>
    <n v="13.1"/>
    <n v="46.529999999999994"/>
    <n v="14.1"/>
    <n v="44.879999999999995"/>
    <n v="13.6"/>
    <n v="27.878499999999999"/>
    <n v="-115.16889"/>
    <n v="59"/>
    <n v="15"/>
    <n v="4"/>
    <x v="3"/>
    <n v="12"/>
    <s v="n/a"/>
    <n v="210"/>
    <m/>
    <m/>
  </r>
  <r>
    <s v="INLAGU-270707-MR-1-7-DI"/>
    <s v="Mario Rojo"/>
    <d v="2007-07-27T00:00:00"/>
    <x v="1"/>
    <d v="1899-12-30T10:29:00"/>
    <d v="1899-12-30T10:38:00"/>
    <d v="1899-12-30T00:09:00"/>
    <n v="2"/>
    <n v="1"/>
    <n v="7"/>
    <x v="6"/>
    <x v="5"/>
    <s v="La Guanera, Isla Natividad, Baja California Sur"/>
    <x v="0"/>
    <n v="46.529999999999994"/>
    <n v="14.1"/>
    <n v="43.23"/>
    <n v="13.1"/>
    <n v="46.529999999999994"/>
    <n v="14.1"/>
    <n v="44.879999999999995"/>
    <n v="13.6"/>
    <n v="27.878499999999999"/>
    <n v="-115.16889"/>
    <n v="59"/>
    <n v="15"/>
    <n v="4"/>
    <x v="10"/>
    <n v="20"/>
    <s v="n/a"/>
    <n v="210"/>
    <m/>
    <m/>
  </r>
  <r>
    <s v="INLAGU-270707-MR-1-7-DI"/>
    <s v="Mario Rojo"/>
    <d v="2007-07-27T00:00:00"/>
    <x v="1"/>
    <d v="1899-12-30T10:29:00"/>
    <d v="1899-12-30T10:38:00"/>
    <d v="1899-12-30T00:09:00"/>
    <n v="2"/>
    <n v="1"/>
    <n v="7"/>
    <x v="6"/>
    <x v="5"/>
    <s v="La Guanera, Isla Natividad, Baja California Sur"/>
    <x v="0"/>
    <n v="46.529999999999994"/>
    <n v="14.1"/>
    <n v="43.23"/>
    <n v="13.1"/>
    <n v="46.529999999999994"/>
    <n v="14.1"/>
    <n v="44.879999999999995"/>
    <n v="13.6"/>
    <n v="27.878499999999999"/>
    <n v="-115.16889"/>
    <n v="59"/>
    <n v="15"/>
    <n v="4"/>
    <x v="6"/>
    <n v="4"/>
    <s v="n/a"/>
    <n v="210"/>
    <m/>
    <m/>
  </r>
  <r>
    <s v="INLAGU-270707-MR-1-7-DI"/>
    <s v="Mario Rojo"/>
    <d v="2007-07-27T00:00:00"/>
    <x v="1"/>
    <d v="1899-12-30T10:29:00"/>
    <d v="1899-12-30T10:38:00"/>
    <d v="1899-12-30T00:09:00"/>
    <n v="2"/>
    <n v="1"/>
    <n v="7"/>
    <x v="6"/>
    <x v="5"/>
    <s v="La Guanera, Isla Natividad, Baja California Sur"/>
    <x v="0"/>
    <n v="46.529999999999994"/>
    <n v="14.1"/>
    <n v="43.23"/>
    <n v="13.1"/>
    <n v="46.529999999999994"/>
    <n v="14.1"/>
    <n v="44.879999999999995"/>
    <n v="13.6"/>
    <n v="27.878499999999999"/>
    <n v="-115.16889"/>
    <n v="59"/>
    <n v="15"/>
    <n v="4"/>
    <x v="8"/>
    <n v="1"/>
    <s v="n/a"/>
    <n v="210"/>
    <m/>
    <m/>
  </r>
  <r>
    <s v="INLAGU-270707-MR-1-7-DI"/>
    <s v="Mario Rojo"/>
    <d v="2007-07-27T00:00:00"/>
    <x v="1"/>
    <d v="1899-12-30T10:29:00"/>
    <d v="1899-12-30T10:38:00"/>
    <d v="1899-12-30T00:09:00"/>
    <n v="2"/>
    <n v="1"/>
    <n v="7"/>
    <x v="6"/>
    <x v="5"/>
    <s v="La Guanera, Isla Natividad, Baja California Sur"/>
    <x v="0"/>
    <n v="46.529999999999994"/>
    <n v="14.1"/>
    <n v="43.23"/>
    <n v="13.1"/>
    <n v="46.529999999999994"/>
    <n v="14.1"/>
    <n v="44.879999999999995"/>
    <n v="13.6"/>
    <n v="27.878499999999999"/>
    <n v="-115.16889"/>
    <n v="59"/>
    <n v="15"/>
    <n v="4"/>
    <x v="1"/>
    <n v="37"/>
    <s v="n/a"/>
    <n v="210"/>
    <m/>
    <m/>
  </r>
  <r>
    <s v="INLAGU-270707-MR-1-7-DI"/>
    <s v="Mario Rojo"/>
    <d v="2007-07-27T00:00:00"/>
    <x v="1"/>
    <d v="1899-12-30T10:29:00"/>
    <d v="1899-12-30T10:38:00"/>
    <d v="1899-12-30T00:09:00"/>
    <n v="2"/>
    <n v="1"/>
    <n v="7"/>
    <x v="6"/>
    <x v="5"/>
    <s v="La Guanera, Isla Natividad, Baja California Sur"/>
    <x v="0"/>
    <n v="46.529999999999994"/>
    <n v="14.1"/>
    <n v="43.23"/>
    <n v="13.1"/>
    <n v="46.529999999999994"/>
    <n v="14.1"/>
    <n v="44.879999999999995"/>
    <n v="13.6"/>
    <n v="27.878499999999999"/>
    <n v="-115.16889"/>
    <n v="59"/>
    <n v="15"/>
    <n v="4"/>
    <x v="4"/>
    <n v="2"/>
    <s v="n/a"/>
    <n v="210"/>
    <m/>
    <m/>
  </r>
  <r>
    <s v="INLAGU-270707-MR-1-7-DI"/>
    <s v="Mario Rojo"/>
    <d v="2007-07-27T00:00:00"/>
    <x v="1"/>
    <d v="1899-12-30T10:29:00"/>
    <d v="1899-12-30T10:38:00"/>
    <d v="1899-12-30T00:09:00"/>
    <n v="2"/>
    <n v="1"/>
    <n v="7"/>
    <x v="6"/>
    <x v="5"/>
    <s v="La Guanera, Isla Natividad, Baja California Sur"/>
    <x v="0"/>
    <n v="46.529999999999994"/>
    <n v="14.1"/>
    <n v="43.23"/>
    <n v="13.1"/>
    <n v="46.529999999999994"/>
    <n v="14.1"/>
    <n v="44.879999999999995"/>
    <n v="13.6"/>
    <n v="27.878499999999999"/>
    <n v="-115.16889"/>
    <n v="59"/>
    <n v="15"/>
    <n v="4"/>
    <x v="2"/>
    <n v="6"/>
    <s v="n/a"/>
    <n v="210"/>
    <m/>
    <m/>
  </r>
  <r>
    <s v="INLAGU-270707-MR-2-8-DI"/>
    <s v="Mario Rojo"/>
    <d v="2007-07-27T00:00:00"/>
    <x v="1"/>
    <d v="1899-12-30T11:54:00"/>
    <d v="1899-12-30T12:02:00"/>
    <d v="1899-12-30T00:08:00"/>
    <n v="2"/>
    <n v="2"/>
    <n v="8"/>
    <x v="7"/>
    <x v="5"/>
    <s v="La Guanera, Isla Natividad, Baja California Sur"/>
    <x v="0"/>
    <n v="36.299999999999997"/>
    <n v="11"/>
    <n v="37.949999999999996"/>
    <n v="11.5"/>
    <n v="37.949999999999996"/>
    <n v="11.5"/>
    <n v="37.125"/>
    <n v="11.25"/>
    <n v="27.877500000000001"/>
    <n v="-115.16989"/>
    <n v="59"/>
    <n v="15"/>
    <n v="6"/>
    <x v="0"/>
    <n v="3"/>
    <s v="n/a"/>
    <n v="210"/>
    <m/>
    <m/>
  </r>
  <r>
    <s v="INLAGU-270707-MR-2-8-DI"/>
    <s v="Mario Rojo"/>
    <d v="2007-07-27T00:00:00"/>
    <x v="1"/>
    <d v="1899-12-30T11:54:00"/>
    <d v="1899-12-30T12:02:00"/>
    <d v="1899-12-30T00:08:00"/>
    <n v="2"/>
    <n v="2"/>
    <n v="8"/>
    <x v="7"/>
    <x v="5"/>
    <s v="La Guanera, Isla Natividad, Baja California Sur"/>
    <x v="0"/>
    <n v="36.299999999999997"/>
    <n v="11"/>
    <n v="37.949999999999996"/>
    <n v="11.5"/>
    <n v="37.949999999999996"/>
    <n v="11.5"/>
    <n v="37.125"/>
    <n v="11.25"/>
    <n v="27.877500000000001"/>
    <n v="-115.16989"/>
    <n v="59"/>
    <n v="15"/>
    <n v="6"/>
    <x v="12"/>
    <n v="1"/>
    <s v="n/a"/>
    <n v="210"/>
    <m/>
    <m/>
  </r>
  <r>
    <s v="INLAGU-270707-MR-2-8-DI"/>
    <s v="Mario Rojo"/>
    <d v="2007-07-27T00:00:00"/>
    <x v="1"/>
    <d v="1899-12-30T11:54:00"/>
    <d v="1899-12-30T12:02:00"/>
    <d v="1899-12-30T00:08:00"/>
    <n v="2"/>
    <n v="2"/>
    <n v="8"/>
    <x v="7"/>
    <x v="5"/>
    <s v="La Guanera, Isla Natividad, Baja California Sur"/>
    <x v="0"/>
    <n v="36.299999999999997"/>
    <n v="11"/>
    <n v="37.949999999999996"/>
    <n v="11.5"/>
    <n v="37.949999999999996"/>
    <n v="11.5"/>
    <n v="37.125"/>
    <n v="11.25"/>
    <n v="27.877500000000001"/>
    <n v="-115.16989"/>
    <n v="59"/>
    <n v="15"/>
    <n v="6"/>
    <x v="7"/>
    <n v="2"/>
    <s v="n/a"/>
    <n v="210"/>
    <m/>
    <m/>
  </r>
  <r>
    <s v="INLAGU-270707-MR-2-8-DI"/>
    <s v="Mario Rojo"/>
    <d v="2007-07-27T00:00:00"/>
    <x v="1"/>
    <d v="1899-12-30T11:54:00"/>
    <d v="1899-12-30T12:02:00"/>
    <d v="1899-12-30T00:08:00"/>
    <n v="2"/>
    <n v="2"/>
    <n v="8"/>
    <x v="7"/>
    <x v="5"/>
    <s v="La Guanera, Isla Natividad, Baja California Sur"/>
    <x v="0"/>
    <n v="36.299999999999997"/>
    <n v="11"/>
    <n v="37.949999999999996"/>
    <n v="11.5"/>
    <n v="37.949999999999996"/>
    <n v="11.5"/>
    <n v="37.125"/>
    <n v="11.25"/>
    <n v="27.877500000000001"/>
    <n v="-115.16989"/>
    <n v="59"/>
    <n v="15"/>
    <n v="6"/>
    <x v="3"/>
    <n v="8"/>
    <s v="n/a"/>
    <n v="210"/>
    <m/>
    <m/>
  </r>
  <r>
    <s v="INLAGU-270707-MR-2-8-DI"/>
    <s v="Mario Rojo"/>
    <d v="2007-07-27T00:00:00"/>
    <x v="1"/>
    <d v="1899-12-30T11:54:00"/>
    <d v="1899-12-30T12:02:00"/>
    <d v="1899-12-30T00:08:00"/>
    <n v="2"/>
    <n v="2"/>
    <n v="8"/>
    <x v="7"/>
    <x v="5"/>
    <s v="La Guanera, Isla Natividad, Baja California Sur"/>
    <x v="0"/>
    <n v="36.299999999999997"/>
    <n v="11"/>
    <n v="37.949999999999996"/>
    <n v="11.5"/>
    <n v="37.949999999999996"/>
    <n v="11.5"/>
    <n v="37.125"/>
    <n v="11.25"/>
    <n v="27.877500000000001"/>
    <n v="-115.16989"/>
    <n v="59"/>
    <n v="15"/>
    <n v="6"/>
    <x v="10"/>
    <n v="8"/>
    <s v="n/a"/>
    <n v="210"/>
    <m/>
    <m/>
  </r>
  <r>
    <s v="INLAGU-270707-MR-2-8-DI"/>
    <s v="Mario Rojo"/>
    <d v="2007-07-27T00:00:00"/>
    <x v="1"/>
    <d v="1899-12-30T11:54:00"/>
    <d v="1899-12-30T12:02:00"/>
    <d v="1899-12-30T00:08:00"/>
    <n v="2"/>
    <n v="2"/>
    <n v="8"/>
    <x v="7"/>
    <x v="5"/>
    <s v="La Guanera, Isla Natividad, Baja California Sur"/>
    <x v="0"/>
    <n v="36.299999999999997"/>
    <n v="11"/>
    <n v="37.949999999999996"/>
    <n v="11.5"/>
    <n v="37.949999999999996"/>
    <n v="11.5"/>
    <n v="37.125"/>
    <n v="11.25"/>
    <n v="27.877500000000001"/>
    <n v="-115.16989"/>
    <n v="59"/>
    <n v="15"/>
    <n v="6"/>
    <x v="1"/>
    <n v="9"/>
    <s v="n/a"/>
    <n v="210"/>
    <m/>
    <m/>
  </r>
  <r>
    <s v="INLAGU-270707-MR-2-8-DI"/>
    <s v="Mario Rojo"/>
    <d v="2007-07-27T00:00:00"/>
    <x v="1"/>
    <d v="1899-12-30T11:54:00"/>
    <d v="1899-12-30T12:02:00"/>
    <d v="1899-12-30T00:08:00"/>
    <n v="2"/>
    <n v="2"/>
    <n v="8"/>
    <x v="7"/>
    <x v="5"/>
    <s v="La Guanera, Isla Natividad, Baja California Sur"/>
    <x v="0"/>
    <n v="36.299999999999997"/>
    <n v="11"/>
    <n v="37.949999999999996"/>
    <n v="11.5"/>
    <n v="37.949999999999996"/>
    <n v="11.5"/>
    <n v="37.125"/>
    <n v="11.25"/>
    <n v="27.877500000000001"/>
    <n v="-115.16989"/>
    <n v="59"/>
    <n v="15"/>
    <n v="6"/>
    <x v="4"/>
    <n v="2"/>
    <s v="n/a"/>
    <n v="210"/>
    <m/>
    <m/>
  </r>
  <r>
    <s v="INLAGU-270707-MR-2-8-DI"/>
    <s v="Mario Rojo"/>
    <d v="2007-07-27T00:00:00"/>
    <x v="1"/>
    <d v="1899-12-30T11:54:00"/>
    <d v="1899-12-30T12:02:00"/>
    <d v="1899-12-30T00:08:00"/>
    <n v="2"/>
    <n v="2"/>
    <n v="8"/>
    <x v="7"/>
    <x v="5"/>
    <s v="La Guanera, Isla Natividad, Baja California Sur"/>
    <x v="0"/>
    <n v="36.299999999999997"/>
    <n v="11"/>
    <n v="37.949999999999996"/>
    <n v="11.5"/>
    <n v="37.949999999999996"/>
    <n v="11.5"/>
    <n v="37.125"/>
    <n v="11.25"/>
    <n v="27.877500000000001"/>
    <n v="-115.16989"/>
    <n v="59"/>
    <n v="15"/>
    <n v="6"/>
    <x v="2"/>
    <n v="6"/>
    <s v="n/a"/>
    <n v="210"/>
    <m/>
    <m/>
  </r>
  <r>
    <s v="INLAGU-310707-AM-2-9-DI"/>
    <s v="Abraham Mayoral"/>
    <d v="2007-07-31T00:00:00"/>
    <x v="1"/>
    <d v="1899-12-30T12:28:00"/>
    <d v="1899-12-30T12:35:00"/>
    <d v="1899-12-30T00:07:00"/>
    <n v="2"/>
    <n v="2"/>
    <n v="9"/>
    <x v="8"/>
    <x v="5"/>
    <s v="La Guanera, Isla Natividad, Baja California Sur"/>
    <x v="0"/>
    <n v="33"/>
    <n v="10"/>
    <n v="32.67"/>
    <n v="9.9"/>
    <n v="33"/>
    <n v="10"/>
    <n v="32.834999999999994"/>
    <n v="9.9499999999999993"/>
    <n v="27.878530000000001"/>
    <n v="-115.16861"/>
    <n v="66.2"/>
    <n v="19"/>
    <n v="7"/>
    <x v="0"/>
    <n v="6"/>
    <s v="n/a"/>
    <n v="210"/>
    <m/>
    <m/>
  </r>
  <r>
    <s v="INLAGU-310707-AM-2-9-DI"/>
    <s v="Abraham Mayoral"/>
    <d v="2007-07-31T00:00:00"/>
    <x v="1"/>
    <d v="1899-12-30T12:28:00"/>
    <d v="1899-12-30T12:35:00"/>
    <d v="1899-12-30T00:07:00"/>
    <n v="2"/>
    <n v="2"/>
    <n v="9"/>
    <x v="8"/>
    <x v="5"/>
    <s v="La Guanera, Isla Natividad, Baja California Sur"/>
    <x v="0"/>
    <n v="33"/>
    <n v="10"/>
    <n v="32.67"/>
    <n v="9.9"/>
    <n v="33"/>
    <n v="10"/>
    <n v="32.834999999999994"/>
    <n v="9.9499999999999993"/>
    <n v="27.878530000000001"/>
    <n v="-115.16861"/>
    <n v="66.2"/>
    <n v="19"/>
    <n v="7"/>
    <x v="3"/>
    <n v="38"/>
    <s v="n/a"/>
    <n v="210"/>
    <m/>
    <m/>
  </r>
  <r>
    <s v="INLAGU-310707-AM-2-9-DI"/>
    <s v="Abraham Mayoral"/>
    <d v="2007-07-31T00:00:00"/>
    <x v="1"/>
    <d v="1899-12-30T12:28:00"/>
    <d v="1899-12-30T12:35:00"/>
    <d v="1899-12-30T00:07:00"/>
    <n v="2"/>
    <n v="2"/>
    <n v="9"/>
    <x v="8"/>
    <x v="5"/>
    <s v="La Guanera, Isla Natividad, Baja California Sur"/>
    <x v="0"/>
    <n v="33"/>
    <n v="10"/>
    <n v="32.67"/>
    <n v="9.9"/>
    <n v="33"/>
    <n v="10"/>
    <n v="32.834999999999994"/>
    <n v="9.9499999999999993"/>
    <n v="27.878530000000001"/>
    <n v="-115.16861"/>
    <n v="66.2"/>
    <n v="19"/>
    <n v="7"/>
    <x v="10"/>
    <n v="2"/>
    <s v="n/a"/>
    <n v="210"/>
    <m/>
    <m/>
  </r>
  <r>
    <s v="INLAGU-310707-AM-2-9-DI"/>
    <s v="Abraham Mayoral"/>
    <d v="2007-07-31T00:00:00"/>
    <x v="1"/>
    <d v="1899-12-30T12:28:00"/>
    <d v="1899-12-30T12:35:00"/>
    <d v="1899-12-30T00:07:00"/>
    <n v="2"/>
    <n v="2"/>
    <n v="9"/>
    <x v="8"/>
    <x v="5"/>
    <s v="La Guanera, Isla Natividad, Baja California Sur"/>
    <x v="0"/>
    <n v="33"/>
    <n v="10"/>
    <n v="32.67"/>
    <n v="9.9"/>
    <n v="33"/>
    <n v="10"/>
    <n v="32.834999999999994"/>
    <n v="9.9499999999999993"/>
    <n v="27.878530000000001"/>
    <n v="-115.16861"/>
    <n v="66.2"/>
    <n v="19"/>
    <n v="7"/>
    <x v="6"/>
    <n v="1"/>
    <s v="n/a"/>
    <n v="210"/>
    <m/>
    <m/>
  </r>
  <r>
    <s v="INLAGU-310707-AM-2-9-DI"/>
    <s v="Abraham Mayoral"/>
    <d v="2007-07-31T00:00:00"/>
    <x v="1"/>
    <d v="1899-12-30T12:28:00"/>
    <d v="1899-12-30T12:35:00"/>
    <d v="1899-12-30T00:07:00"/>
    <n v="2"/>
    <n v="2"/>
    <n v="9"/>
    <x v="8"/>
    <x v="5"/>
    <s v="La Guanera, Isla Natividad, Baja California Sur"/>
    <x v="0"/>
    <n v="33"/>
    <n v="10"/>
    <n v="32.67"/>
    <n v="9.9"/>
    <n v="33"/>
    <n v="10"/>
    <n v="32.834999999999994"/>
    <n v="9.9499999999999993"/>
    <n v="27.878530000000001"/>
    <n v="-115.16861"/>
    <n v="66.2"/>
    <n v="19"/>
    <n v="7"/>
    <x v="1"/>
    <n v="2"/>
    <s v="n/a"/>
    <n v="210"/>
    <m/>
    <m/>
  </r>
  <r>
    <s v="INLAGU-310707-AM-2-9-DI"/>
    <s v="Abraham Mayoral"/>
    <d v="2007-07-31T00:00:00"/>
    <x v="1"/>
    <d v="1899-12-30T12:28:00"/>
    <d v="1899-12-30T12:35:00"/>
    <d v="1899-12-30T00:07:00"/>
    <n v="2"/>
    <n v="2"/>
    <n v="9"/>
    <x v="8"/>
    <x v="5"/>
    <s v="La Guanera, Isla Natividad, Baja California Sur"/>
    <x v="0"/>
    <n v="33"/>
    <n v="10"/>
    <n v="32.67"/>
    <n v="9.9"/>
    <n v="33"/>
    <n v="10"/>
    <n v="32.834999999999994"/>
    <n v="9.9499999999999993"/>
    <n v="27.878530000000001"/>
    <n v="-115.16861"/>
    <n v="66.2"/>
    <n v="19"/>
    <n v="7"/>
    <x v="2"/>
    <n v="3"/>
    <s v="n/a"/>
    <n v="210"/>
    <m/>
    <m/>
  </r>
  <r>
    <s v="INLAGU-310707-AR-2-10-DI"/>
    <s v="Alonso Ramirez"/>
    <d v="2007-07-31T00:00:00"/>
    <x v="1"/>
    <d v="1899-12-30T12:25:00"/>
    <d v="1899-12-30T12:30:00"/>
    <d v="1899-12-30T00:05:00"/>
    <n v="2"/>
    <n v="2"/>
    <n v="10"/>
    <x v="9"/>
    <x v="5"/>
    <s v="La Guanera, Isla Natividad, Baja California Sur"/>
    <x v="0"/>
    <n v="34.32"/>
    <n v="10.4"/>
    <n v="33.659999999999997"/>
    <n v="10.199999999999999"/>
    <n v="34.32"/>
    <n v="10.4"/>
    <n v="33.99"/>
    <n v="10.3"/>
    <n v="27.875830000000001"/>
    <n v="-115.16861"/>
    <n v="66.2"/>
    <n v="19"/>
    <n v="7"/>
    <x v="0"/>
    <n v="1"/>
    <s v="n/a"/>
    <n v="210"/>
    <m/>
    <m/>
  </r>
  <r>
    <s v="INLAGU-310707-AR-2-10-DI"/>
    <s v="Alonso Ramirez"/>
    <d v="2007-07-31T00:00:00"/>
    <x v="1"/>
    <d v="1899-12-30T12:25:00"/>
    <d v="1899-12-30T12:30:00"/>
    <d v="1899-12-30T00:05:00"/>
    <n v="2"/>
    <n v="2"/>
    <n v="10"/>
    <x v="9"/>
    <x v="5"/>
    <s v="La Guanera, Isla Natividad, Baja California Sur"/>
    <x v="0"/>
    <n v="34.32"/>
    <n v="10.4"/>
    <n v="33.659999999999997"/>
    <n v="10.199999999999999"/>
    <n v="34.32"/>
    <n v="10.4"/>
    <n v="33.99"/>
    <n v="10.3"/>
    <n v="27.875830000000001"/>
    <n v="-115.16861"/>
    <n v="66.2"/>
    <n v="19"/>
    <n v="7"/>
    <x v="3"/>
    <n v="13"/>
    <s v="n/a"/>
    <n v="210"/>
    <m/>
    <m/>
  </r>
  <r>
    <s v="INLAGU-310707-AR-2-10-DI"/>
    <s v="Alonso Ramirez"/>
    <d v="2007-07-31T00:00:00"/>
    <x v="1"/>
    <d v="1899-12-30T12:25:00"/>
    <d v="1899-12-30T12:30:00"/>
    <d v="1899-12-30T00:05:00"/>
    <n v="2"/>
    <n v="2"/>
    <n v="10"/>
    <x v="9"/>
    <x v="5"/>
    <s v="La Guanera, Isla Natividad, Baja California Sur"/>
    <x v="0"/>
    <n v="34.32"/>
    <n v="10.4"/>
    <n v="33.659999999999997"/>
    <n v="10.199999999999999"/>
    <n v="34.32"/>
    <n v="10.4"/>
    <n v="33.99"/>
    <n v="10.3"/>
    <n v="27.875830000000001"/>
    <n v="-115.16861"/>
    <n v="66.2"/>
    <n v="19"/>
    <n v="7"/>
    <x v="10"/>
    <n v="2"/>
    <s v="n/a"/>
    <n v="210"/>
    <m/>
    <m/>
  </r>
  <r>
    <s v="INLAGU-310707-AR-2-10-DI"/>
    <s v="Alonso Ramirez"/>
    <d v="2007-07-31T00:00:00"/>
    <x v="1"/>
    <d v="1899-12-30T12:25:00"/>
    <d v="1899-12-30T12:30:00"/>
    <d v="1899-12-30T00:05:00"/>
    <n v="2"/>
    <n v="2"/>
    <n v="10"/>
    <x v="9"/>
    <x v="5"/>
    <s v="La Guanera, Isla Natividad, Baja California Sur"/>
    <x v="0"/>
    <n v="34.32"/>
    <n v="10.4"/>
    <n v="33.659999999999997"/>
    <n v="10.199999999999999"/>
    <n v="34.32"/>
    <n v="10.4"/>
    <n v="33.99"/>
    <n v="10.3"/>
    <n v="27.875830000000001"/>
    <n v="-115.16861"/>
    <n v="66.2"/>
    <n v="19"/>
    <n v="7"/>
    <x v="1"/>
    <n v="3"/>
    <s v="n/a"/>
    <n v="210"/>
    <m/>
    <m/>
  </r>
  <r>
    <s v="INLAGU-310707-AR-2-10-DI"/>
    <s v="Alonso Ramirez"/>
    <d v="2007-07-31T00:00:00"/>
    <x v="1"/>
    <d v="1899-12-30T12:25:00"/>
    <d v="1899-12-30T12:30:00"/>
    <d v="1899-12-30T00:05:00"/>
    <n v="2"/>
    <n v="2"/>
    <n v="10"/>
    <x v="9"/>
    <x v="5"/>
    <s v="La Guanera, Isla Natividad, Baja California Sur"/>
    <x v="0"/>
    <n v="34.32"/>
    <n v="10.4"/>
    <n v="33.659999999999997"/>
    <n v="10.199999999999999"/>
    <n v="34.32"/>
    <n v="10.4"/>
    <n v="33.99"/>
    <n v="10.3"/>
    <n v="27.875830000000001"/>
    <n v="-115.16861"/>
    <n v="66.2"/>
    <n v="19"/>
    <n v="7"/>
    <x v="2"/>
    <n v="1"/>
    <s v="n/a"/>
    <n v="210"/>
    <m/>
    <m/>
  </r>
  <r>
    <s v="INLAGU-310707-AG-2-11-DI"/>
    <s v="Alonso Grosso"/>
    <d v="2007-07-31T00:00:00"/>
    <x v="1"/>
    <d v="1899-12-30T12:33:00"/>
    <d v="1899-12-30T12:38:00"/>
    <d v="1899-12-30T00:05:00"/>
    <n v="2"/>
    <n v="2"/>
    <n v="11"/>
    <x v="10"/>
    <x v="5"/>
    <s v="La Guanera, Isla Natividad, Baja California Sur"/>
    <x v="0"/>
    <n v="35.309999999999995"/>
    <n v="10.7"/>
    <n v="32.67"/>
    <n v="9.9"/>
    <n v="35.309999999999995"/>
    <n v="10.7"/>
    <n v="33.99"/>
    <n v="10.3"/>
    <n v="27.875499999999999"/>
    <n v="-115.16811"/>
    <n v="66.2"/>
    <n v="19"/>
    <n v="6"/>
    <x v="0"/>
    <n v="2"/>
    <s v="n/a"/>
    <n v="210"/>
    <m/>
    <m/>
  </r>
  <r>
    <s v="INLAGU-310707-AG-2-11-DI"/>
    <s v="Alonso Grosso"/>
    <d v="2007-07-31T00:00:00"/>
    <x v="1"/>
    <d v="1899-12-30T12:33:00"/>
    <d v="1899-12-30T12:38:00"/>
    <d v="1899-12-30T00:05:00"/>
    <n v="2"/>
    <n v="2"/>
    <n v="11"/>
    <x v="10"/>
    <x v="5"/>
    <s v="La Guanera, Isla Natividad, Baja California Sur"/>
    <x v="0"/>
    <n v="35.309999999999995"/>
    <n v="10.7"/>
    <n v="32.67"/>
    <n v="9.9"/>
    <n v="35.309999999999995"/>
    <n v="10.7"/>
    <n v="33.99"/>
    <n v="10.3"/>
    <n v="27.875499999999999"/>
    <n v="-115.16811"/>
    <n v="66.2"/>
    <n v="19"/>
    <n v="6"/>
    <x v="1"/>
    <n v="3"/>
    <s v="n/a"/>
    <n v="210"/>
    <m/>
    <m/>
  </r>
  <r>
    <s v="INLAGU-310707-AG-2-11-DI"/>
    <s v="Alonso Grosso"/>
    <d v="2007-07-31T00:00:00"/>
    <x v="1"/>
    <d v="1899-12-30T12:33:00"/>
    <d v="1899-12-30T12:38:00"/>
    <d v="1899-12-30T00:05:00"/>
    <n v="2"/>
    <n v="2"/>
    <n v="11"/>
    <x v="10"/>
    <x v="5"/>
    <s v="La Guanera, Isla Natividad, Baja California Sur"/>
    <x v="0"/>
    <n v="35.309999999999995"/>
    <n v="10.7"/>
    <n v="32.67"/>
    <n v="9.9"/>
    <n v="35.309999999999995"/>
    <n v="10.7"/>
    <n v="33.99"/>
    <n v="10.3"/>
    <n v="27.875499999999999"/>
    <n v="-115.16811"/>
    <n v="66.2"/>
    <n v="19"/>
    <n v="6"/>
    <x v="2"/>
    <n v="1"/>
    <s v="n/a"/>
    <n v="210"/>
    <m/>
    <m/>
  </r>
  <r>
    <s v="INLAGU-310707-AG-2-11-DI"/>
    <s v="Alonso Grosso"/>
    <d v="2007-07-31T00:00:00"/>
    <x v="1"/>
    <d v="1899-12-30T12:33:00"/>
    <d v="1899-12-30T12:38:00"/>
    <d v="1899-12-30T00:05:00"/>
    <n v="2"/>
    <n v="2"/>
    <n v="11"/>
    <x v="10"/>
    <x v="5"/>
    <s v="La Guanera, Isla Natividad, Baja California Sur"/>
    <x v="0"/>
    <n v="35.309999999999995"/>
    <n v="10.7"/>
    <n v="32.67"/>
    <n v="9.9"/>
    <n v="35.309999999999995"/>
    <n v="10.7"/>
    <n v="33.99"/>
    <n v="10.3"/>
    <n v="27.875499999999999"/>
    <n v="-115.16811"/>
    <n v="66.2"/>
    <n v="19"/>
    <n v="6"/>
    <x v="3"/>
    <n v="12"/>
    <s v="n/a"/>
    <n v="210"/>
    <m/>
    <m/>
  </r>
  <r>
    <s v="INLAGU-310707-AG-2-11-DI"/>
    <s v="Alonso Grosso"/>
    <d v="2007-07-31T00:00:00"/>
    <x v="1"/>
    <d v="1899-12-30T12:33:00"/>
    <d v="1899-12-30T12:38:00"/>
    <d v="1899-12-30T00:05:00"/>
    <n v="2"/>
    <n v="2"/>
    <n v="11"/>
    <x v="10"/>
    <x v="5"/>
    <s v="La Guanera, Isla Natividad, Baja California Sur"/>
    <x v="0"/>
    <n v="35.309999999999995"/>
    <n v="10.7"/>
    <n v="32.67"/>
    <n v="9.9"/>
    <n v="35.309999999999995"/>
    <n v="10.7"/>
    <n v="33.99"/>
    <n v="10.3"/>
    <n v="27.875499999999999"/>
    <n v="-115.16811"/>
    <n v="66.2"/>
    <n v="19"/>
    <n v="6"/>
    <x v="10"/>
    <n v="4"/>
    <s v="n/a"/>
    <n v="210"/>
    <m/>
    <m/>
  </r>
  <r>
    <s v="INLAGU-310707-MR-2-12-DI"/>
    <s v="Mario Rojo"/>
    <d v="2007-07-31T00:00:00"/>
    <x v="1"/>
    <d v="1899-12-30T12:37:00"/>
    <d v="1899-12-30T12:42:00"/>
    <d v="1899-12-30T00:05:00"/>
    <n v="2"/>
    <n v="2"/>
    <n v="12"/>
    <x v="11"/>
    <x v="5"/>
    <s v="La Guanera, Isla Natividad, Baja California Sur"/>
    <x v="0"/>
    <n v="35.97"/>
    <n v="10.9"/>
    <n v="33"/>
    <n v="10"/>
    <n v="35.97"/>
    <n v="10.9"/>
    <n v="34.484999999999992"/>
    <n v="10.45"/>
    <n v="27.875499999999999"/>
    <n v="-115.16811"/>
    <n v="64.400000000000006"/>
    <n v="18"/>
    <n v="5"/>
    <x v="0"/>
    <n v="2"/>
    <s v="n/a"/>
    <n v="210"/>
    <m/>
    <m/>
  </r>
  <r>
    <s v="INLAGU-310707-MR-2-12-DI"/>
    <s v="Mario Rojo"/>
    <d v="2007-07-31T00:00:00"/>
    <x v="1"/>
    <d v="1899-12-30T12:37:00"/>
    <d v="1899-12-30T12:42:00"/>
    <d v="1899-12-30T00:05:00"/>
    <n v="2"/>
    <n v="2"/>
    <n v="12"/>
    <x v="11"/>
    <x v="5"/>
    <s v="La Guanera, Isla Natividad, Baja California Sur"/>
    <x v="0"/>
    <n v="35.97"/>
    <n v="10.9"/>
    <n v="33"/>
    <n v="10"/>
    <n v="35.97"/>
    <n v="10.9"/>
    <n v="34.484999999999992"/>
    <n v="10.45"/>
    <n v="27.875499999999999"/>
    <n v="-115.16811"/>
    <n v="64.400000000000006"/>
    <n v="18"/>
    <n v="5"/>
    <x v="3"/>
    <n v="14"/>
    <s v="n/a"/>
    <n v="210"/>
    <m/>
    <m/>
  </r>
  <r>
    <s v="INLAGU-310707-MR-2-12-DI"/>
    <s v="Mario Rojo"/>
    <d v="2007-07-31T00:00:00"/>
    <x v="1"/>
    <d v="1899-12-30T12:37:00"/>
    <d v="1899-12-30T12:42:00"/>
    <d v="1899-12-30T00:05:00"/>
    <n v="2"/>
    <n v="2"/>
    <n v="12"/>
    <x v="11"/>
    <x v="5"/>
    <s v="La Guanera, Isla Natividad, Baja California Sur"/>
    <x v="0"/>
    <n v="35.97"/>
    <n v="10.9"/>
    <n v="33"/>
    <n v="10"/>
    <n v="35.97"/>
    <n v="10.9"/>
    <n v="34.484999999999992"/>
    <n v="10.45"/>
    <n v="27.875499999999999"/>
    <n v="-115.16811"/>
    <n v="64.400000000000006"/>
    <n v="18"/>
    <n v="5"/>
    <x v="6"/>
    <n v="1"/>
    <s v="n/a"/>
    <n v="210"/>
    <m/>
    <m/>
  </r>
  <r>
    <s v="INLAGU-310707-MR-2-12-DI"/>
    <s v="Mario Rojo"/>
    <d v="2007-07-31T00:00:00"/>
    <x v="1"/>
    <d v="1899-12-30T12:37:00"/>
    <d v="1899-12-30T12:42:00"/>
    <d v="1899-12-30T00:05:00"/>
    <n v="2"/>
    <n v="2"/>
    <n v="12"/>
    <x v="11"/>
    <x v="5"/>
    <s v="La Guanera, Isla Natividad, Baja California Sur"/>
    <x v="0"/>
    <n v="35.97"/>
    <n v="10.9"/>
    <n v="33"/>
    <n v="10"/>
    <n v="35.97"/>
    <n v="10.9"/>
    <n v="34.484999999999992"/>
    <n v="10.45"/>
    <n v="27.875499999999999"/>
    <n v="-115.16811"/>
    <n v="64.400000000000006"/>
    <n v="18"/>
    <n v="5"/>
    <x v="4"/>
    <n v="1"/>
    <s v="n/a"/>
    <n v="210"/>
    <m/>
    <m/>
  </r>
  <r>
    <s v="INLAGU-310707-MR-2-12-DI"/>
    <s v="Mario Rojo"/>
    <d v="2007-07-31T00:00:00"/>
    <x v="1"/>
    <d v="1899-12-30T12:37:00"/>
    <d v="1899-12-30T12:42:00"/>
    <d v="1899-12-30T00:05:00"/>
    <n v="2"/>
    <n v="2"/>
    <n v="12"/>
    <x v="11"/>
    <x v="5"/>
    <s v="La Guanera, Isla Natividad, Baja California Sur"/>
    <x v="0"/>
    <n v="35.97"/>
    <n v="10.9"/>
    <n v="33"/>
    <n v="10"/>
    <n v="35.97"/>
    <n v="10.9"/>
    <n v="34.484999999999992"/>
    <n v="10.45"/>
    <n v="27.875499999999999"/>
    <n v="-115.16811"/>
    <n v="64.400000000000006"/>
    <n v="18"/>
    <n v="5"/>
    <x v="2"/>
    <n v="2"/>
    <s v="n/a"/>
    <n v="210"/>
    <m/>
    <m/>
  </r>
  <r>
    <s v="INLAGU-020807-AM-2-13-DI"/>
    <s v="Abraham Mayoral"/>
    <d v="2007-08-02T00:00:00"/>
    <x v="1"/>
    <d v="1899-12-30T11:13:00"/>
    <d v="1899-12-30T11:20:00"/>
    <d v="1899-12-30T00:07:00"/>
    <n v="2"/>
    <n v="2"/>
    <n v="13"/>
    <x v="12"/>
    <x v="5"/>
    <s v="La Guanera, Isla Natividad, Baja California Sur"/>
    <x v="0"/>
    <n v="42.9"/>
    <n v="13"/>
    <n v="38.279999999999994"/>
    <n v="11.6"/>
    <n v="42.9"/>
    <n v="13"/>
    <n v="40.590000000000003"/>
    <n v="12.3"/>
    <n v="27.875920000000001"/>
    <n v="-115.16714"/>
    <n v="64.400000000000006"/>
    <n v="18"/>
    <n v="7"/>
    <x v="0"/>
    <n v="2"/>
    <s v="n/a"/>
    <n v="210"/>
    <m/>
    <m/>
  </r>
  <r>
    <s v="INLAGU-020807-AM-2-13-DI"/>
    <s v="Abraham Mayoral"/>
    <d v="2007-08-02T00:00:00"/>
    <x v="1"/>
    <d v="1899-12-30T11:13:00"/>
    <d v="1899-12-30T11:20:00"/>
    <d v="1899-12-30T00:07:00"/>
    <n v="2"/>
    <n v="2"/>
    <n v="13"/>
    <x v="12"/>
    <x v="5"/>
    <s v="La Guanera, Isla Natividad, Baja California Sur"/>
    <x v="0"/>
    <n v="42.9"/>
    <n v="13"/>
    <n v="38.279999999999994"/>
    <n v="11.6"/>
    <n v="42.9"/>
    <n v="13"/>
    <n v="40.590000000000003"/>
    <n v="12.3"/>
    <n v="27.875920000000001"/>
    <n v="-115.16714"/>
    <n v="64.400000000000006"/>
    <n v="18"/>
    <n v="7"/>
    <x v="14"/>
    <n v="1"/>
    <s v="n/a"/>
    <n v="210"/>
    <m/>
    <m/>
  </r>
  <r>
    <s v="INLAGU-020807-AM-2-13-DI"/>
    <s v="Abraham Mayoral"/>
    <d v="2007-08-02T00:00:00"/>
    <x v="1"/>
    <d v="1899-12-30T11:13:00"/>
    <d v="1899-12-30T11:20:00"/>
    <d v="1899-12-30T00:07:00"/>
    <n v="2"/>
    <n v="2"/>
    <n v="13"/>
    <x v="12"/>
    <x v="5"/>
    <s v="La Guanera, Isla Natividad, Baja California Sur"/>
    <x v="0"/>
    <n v="42.9"/>
    <n v="13"/>
    <n v="38.279999999999994"/>
    <n v="11.6"/>
    <n v="42.9"/>
    <n v="13"/>
    <n v="40.590000000000003"/>
    <n v="12.3"/>
    <n v="27.875920000000001"/>
    <n v="-115.16714"/>
    <n v="64.400000000000006"/>
    <n v="18"/>
    <n v="7"/>
    <x v="3"/>
    <n v="79"/>
    <n v="19"/>
    <n v="210"/>
    <n v="50"/>
    <m/>
  </r>
  <r>
    <s v="INLAGU-020807-AM-2-13-DI"/>
    <s v="Abraham Mayoral"/>
    <d v="2007-08-02T00:00:00"/>
    <x v="1"/>
    <d v="1899-12-30T11:13:00"/>
    <d v="1899-12-30T11:20:00"/>
    <d v="1899-12-30T00:07:00"/>
    <n v="2"/>
    <n v="2"/>
    <n v="13"/>
    <x v="12"/>
    <x v="5"/>
    <s v="La Guanera, Isla Natividad, Baja California Sur"/>
    <x v="0"/>
    <n v="42.9"/>
    <n v="13"/>
    <n v="38.279999999999994"/>
    <n v="11.6"/>
    <n v="42.9"/>
    <n v="13"/>
    <n v="40.590000000000003"/>
    <n v="12.3"/>
    <n v="27.875920000000001"/>
    <n v="-115.16714"/>
    <n v="64.400000000000006"/>
    <n v="18"/>
    <n v="7"/>
    <x v="10"/>
    <n v="3"/>
    <s v="n/a"/>
    <n v="210"/>
    <m/>
    <m/>
  </r>
  <r>
    <s v="INLAGU-020807-AM-2-13-DI"/>
    <s v="Abraham Mayoral"/>
    <d v="2007-08-02T00:00:00"/>
    <x v="1"/>
    <d v="1899-12-30T11:13:00"/>
    <d v="1899-12-30T11:20:00"/>
    <d v="1899-12-30T00:07:00"/>
    <n v="2"/>
    <n v="2"/>
    <n v="13"/>
    <x v="12"/>
    <x v="5"/>
    <s v="La Guanera, Isla Natividad, Baja California Sur"/>
    <x v="0"/>
    <n v="42.9"/>
    <n v="13"/>
    <n v="38.279999999999994"/>
    <n v="11.6"/>
    <n v="42.9"/>
    <n v="13"/>
    <n v="40.590000000000003"/>
    <n v="12.3"/>
    <n v="27.875920000000001"/>
    <n v="-115.16714"/>
    <n v="64.400000000000006"/>
    <n v="18"/>
    <n v="7"/>
    <x v="6"/>
    <n v="1"/>
    <s v="n/a"/>
    <n v="210"/>
    <m/>
    <m/>
  </r>
  <r>
    <s v="INLAGU-020807-AM-2-13-DI"/>
    <s v="Abraham Mayoral"/>
    <d v="2007-08-02T00:00:00"/>
    <x v="1"/>
    <d v="1899-12-30T11:13:00"/>
    <d v="1899-12-30T11:20:00"/>
    <d v="1899-12-30T00:07:00"/>
    <n v="2"/>
    <n v="2"/>
    <n v="13"/>
    <x v="12"/>
    <x v="5"/>
    <s v="La Guanera, Isla Natividad, Baja California Sur"/>
    <x v="0"/>
    <n v="42.9"/>
    <n v="13"/>
    <n v="38.279999999999994"/>
    <n v="11.6"/>
    <n v="42.9"/>
    <n v="13"/>
    <n v="40.590000000000003"/>
    <n v="12.3"/>
    <n v="27.875920000000001"/>
    <n v="-115.16714"/>
    <n v="64.400000000000006"/>
    <n v="18"/>
    <n v="7"/>
    <x v="5"/>
    <n v="4"/>
    <s v="n/a"/>
    <n v="210"/>
    <m/>
    <m/>
  </r>
  <r>
    <s v="INLAGU-020807-AM-2-13-DI"/>
    <s v="Abraham Mayoral"/>
    <d v="2007-08-02T00:00:00"/>
    <x v="1"/>
    <d v="1899-12-30T11:13:00"/>
    <d v="1899-12-30T11:20:00"/>
    <d v="1899-12-30T00:07:00"/>
    <n v="2"/>
    <n v="2"/>
    <n v="13"/>
    <x v="12"/>
    <x v="5"/>
    <s v="La Guanera, Isla Natividad, Baja California Sur"/>
    <x v="0"/>
    <n v="42.9"/>
    <n v="13"/>
    <n v="38.279999999999994"/>
    <n v="11.6"/>
    <n v="42.9"/>
    <n v="13"/>
    <n v="40.590000000000003"/>
    <n v="12.3"/>
    <n v="27.875920000000001"/>
    <n v="-115.16714"/>
    <n v="64.400000000000006"/>
    <n v="18"/>
    <n v="7"/>
    <x v="1"/>
    <n v="3"/>
    <s v="n/a"/>
    <n v="210"/>
    <m/>
    <m/>
  </r>
  <r>
    <s v="INLAGU-020807-AM-2-13-DI"/>
    <s v="Abraham Mayoral"/>
    <d v="2007-08-02T00:00:00"/>
    <x v="1"/>
    <d v="1899-12-30T11:13:00"/>
    <d v="1899-12-30T11:20:00"/>
    <d v="1899-12-30T00:07:00"/>
    <n v="2"/>
    <n v="2"/>
    <n v="13"/>
    <x v="12"/>
    <x v="5"/>
    <s v="La Guanera, Isla Natividad, Baja California Sur"/>
    <x v="0"/>
    <n v="42.9"/>
    <n v="13"/>
    <n v="38.279999999999994"/>
    <n v="11.6"/>
    <n v="42.9"/>
    <n v="13"/>
    <n v="40.590000000000003"/>
    <n v="12.3"/>
    <n v="27.875920000000001"/>
    <n v="-115.16714"/>
    <n v="64.400000000000006"/>
    <n v="18"/>
    <n v="7"/>
    <x v="4"/>
    <n v="1"/>
    <s v="n/a"/>
    <n v="210"/>
    <m/>
    <m/>
  </r>
  <r>
    <s v="INLAGU-020807-AM-2-13-DI"/>
    <s v="Abraham Mayoral"/>
    <d v="2007-08-02T00:00:00"/>
    <x v="1"/>
    <d v="1899-12-30T11:13:00"/>
    <d v="1899-12-30T11:20:00"/>
    <d v="1899-12-30T00:07:00"/>
    <n v="2"/>
    <n v="2"/>
    <n v="13"/>
    <x v="12"/>
    <x v="5"/>
    <s v="La Guanera, Isla Natividad, Baja California Sur"/>
    <x v="0"/>
    <n v="42.9"/>
    <n v="13"/>
    <n v="38.279999999999994"/>
    <n v="11.6"/>
    <n v="42.9"/>
    <n v="13"/>
    <n v="40.590000000000003"/>
    <n v="12.3"/>
    <n v="27.875920000000001"/>
    <n v="-115.16714"/>
    <n v="64.400000000000006"/>
    <n v="18"/>
    <n v="7"/>
    <x v="2"/>
    <n v="1"/>
    <s v="n/a"/>
    <n v="210"/>
    <m/>
    <m/>
  </r>
  <r>
    <s v="INLAGU-020807-AG-2-14-DI"/>
    <s v="Alonso Grosso"/>
    <d v="2007-08-02T00:00:00"/>
    <x v="1"/>
    <d v="1899-12-30T11:11:00"/>
    <d v="1899-12-30T11:16:00"/>
    <d v="1899-12-30T00:05:00"/>
    <n v="2"/>
    <n v="1"/>
    <n v="14"/>
    <x v="13"/>
    <x v="5"/>
    <s v="La Guanera, Isla Natividad, Baja California Sur"/>
    <x v="0"/>
    <n v="41.58"/>
    <n v="12.6"/>
    <n v="38.279999999999994"/>
    <n v="11.6"/>
    <n v="41.58"/>
    <n v="12.6"/>
    <n v="39.93"/>
    <n v="12.1"/>
    <n v="27.875920000000001"/>
    <n v="-115.16714"/>
    <n v="62.6"/>
    <n v="17"/>
    <n v="7"/>
    <x v="0"/>
    <n v="4"/>
    <s v="n/a"/>
    <n v="210"/>
    <m/>
    <m/>
  </r>
  <r>
    <s v="INLAGU-020807-AG-2-14-DI"/>
    <s v="Alonso Grosso"/>
    <d v="2007-08-02T00:00:00"/>
    <x v="1"/>
    <d v="1899-12-30T11:11:00"/>
    <d v="1899-12-30T11:16:00"/>
    <d v="1899-12-30T00:05:00"/>
    <n v="2"/>
    <n v="1"/>
    <n v="14"/>
    <x v="13"/>
    <x v="5"/>
    <s v="La Guanera, Isla Natividad, Baja California Sur"/>
    <x v="0"/>
    <n v="41.58"/>
    <n v="12.6"/>
    <n v="38.279999999999994"/>
    <n v="11.6"/>
    <n v="41.58"/>
    <n v="12.6"/>
    <n v="39.93"/>
    <n v="12.1"/>
    <n v="27.875920000000001"/>
    <n v="-115.16714"/>
    <n v="62.6"/>
    <n v="17"/>
    <n v="7"/>
    <x v="3"/>
    <n v="36"/>
    <s v="n/a"/>
    <n v="210"/>
    <m/>
    <m/>
  </r>
  <r>
    <s v="INLAGU-020807-AG-2-14-DI"/>
    <s v="Alonso Grosso"/>
    <d v="2007-08-02T00:00:00"/>
    <x v="1"/>
    <d v="1899-12-30T11:11:00"/>
    <d v="1899-12-30T11:16:00"/>
    <d v="1899-12-30T00:05:00"/>
    <n v="2"/>
    <n v="1"/>
    <n v="14"/>
    <x v="13"/>
    <x v="5"/>
    <s v="La Guanera, Isla Natividad, Baja California Sur"/>
    <x v="0"/>
    <n v="41.58"/>
    <n v="12.6"/>
    <n v="38.279999999999994"/>
    <n v="11.6"/>
    <n v="41.58"/>
    <n v="12.6"/>
    <n v="39.93"/>
    <n v="12.1"/>
    <n v="27.875920000000001"/>
    <n v="-115.16714"/>
    <n v="62.6"/>
    <n v="17"/>
    <n v="7"/>
    <x v="7"/>
    <n v="1"/>
    <s v="n/a"/>
    <n v="210"/>
    <m/>
    <m/>
  </r>
  <r>
    <s v="INLAGU-020807-AG-2-14-DI"/>
    <s v="Alonso Grosso"/>
    <d v="2007-08-02T00:00:00"/>
    <x v="1"/>
    <d v="1899-12-30T11:11:00"/>
    <d v="1899-12-30T11:16:00"/>
    <d v="1899-12-30T00:05:00"/>
    <n v="2"/>
    <n v="1"/>
    <n v="14"/>
    <x v="13"/>
    <x v="5"/>
    <s v="La Guanera, Isla Natividad, Baja California Sur"/>
    <x v="0"/>
    <n v="41.58"/>
    <n v="12.6"/>
    <n v="38.279999999999994"/>
    <n v="11.6"/>
    <n v="41.58"/>
    <n v="12.6"/>
    <n v="39.93"/>
    <n v="12.1"/>
    <n v="27.875920000000001"/>
    <n v="-115.16714"/>
    <n v="62.6"/>
    <n v="17"/>
    <n v="7"/>
    <x v="14"/>
    <n v="1"/>
    <s v="n/a"/>
    <n v="210"/>
    <m/>
    <m/>
  </r>
  <r>
    <s v="INLAGU-020807-AG-2-14-DI"/>
    <s v="Alonso Grosso"/>
    <d v="2007-08-02T00:00:00"/>
    <x v="1"/>
    <d v="1899-12-30T11:11:00"/>
    <d v="1899-12-30T11:16:00"/>
    <d v="1899-12-30T00:05:00"/>
    <n v="2"/>
    <n v="1"/>
    <n v="14"/>
    <x v="13"/>
    <x v="5"/>
    <s v="La Guanera, Isla Natividad, Baja California Sur"/>
    <x v="0"/>
    <n v="41.58"/>
    <n v="12.6"/>
    <n v="38.279999999999994"/>
    <n v="11.6"/>
    <n v="41.58"/>
    <n v="12.6"/>
    <n v="39.93"/>
    <n v="12.1"/>
    <n v="27.875920000000001"/>
    <n v="-115.16714"/>
    <n v="62.6"/>
    <n v="17"/>
    <n v="7"/>
    <x v="10"/>
    <n v="1"/>
    <s v="n/a"/>
    <n v="210"/>
    <m/>
    <m/>
  </r>
  <r>
    <s v="INLAGU-020807-MR-2-15-DI"/>
    <s v="Mario Rojo"/>
    <d v="2007-08-02T00:00:00"/>
    <x v="1"/>
    <d v="1899-12-30T11:07:00"/>
    <d v="1899-12-30T11:13:00"/>
    <d v="1899-12-30T00:06:00"/>
    <n v="2"/>
    <n v="2"/>
    <n v="15"/>
    <x v="14"/>
    <x v="5"/>
    <s v="La Guanera, Isla Natividad, Baja California Sur"/>
    <x v="0"/>
    <n v="39.599999999999994"/>
    <n v="12"/>
    <n v="35.64"/>
    <n v="10.8"/>
    <n v="39.599999999999994"/>
    <n v="12"/>
    <n v="37.619999999999997"/>
    <n v="11.4"/>
    <n v="27.876110000000001"/>
    <n v="-115.16789"/>
    <n v="62.6"/>
    <n v="17"/>
    <n v="8"/>
    <x v="0"/>
    <n v="3"/>
    <s v="n/a"/>
    <n v="210"/>
    <m/>
    <m/>
  </r>
  <r>
    <s v="INLAGU-020807-MR-2-15-DI"/>
    <s v="Mario Rojo"/>
    <d v="2007-08-02T00:00:00"/>
    <x v="1"/>
    <d v="1899-12-30T11:07:00"/>
    <d v="1899-12-30T11:13:00"/>
    <d v="1899-12-30T00:06:00"/>
    <n v="2"/>
    <n v="2"/>
    <n v="15"/>
    <x v="14"/>
    <x v="5"/>
    <s v="La Guanera, Isla Natividad, Baja California Sur"/>
    <x v="0"/>
    <n v="39.599999999999994"/>
    <n v="12"/>
    <n v="35.64"/>
    <n v="10.8"/>
    <n v="39.599999999999994"/>
    <n v="12"/>
    <n v="37.619999999999997"/>
    <n v="11.4"/>
    <n v="27.876110000000001"/>
    <n v="-115.16789"/>
    <n v="62.6"/>
    <n v="17"/>
    <n v="8"/>
    <x v="7"/>
    <n v="1"/>
    <s v="n/a"/>
    <n v="210"/>
    <m/>
    <m/>
  </r>
  <r>
    <s v="INLAGU-020807-MR-2-15-DI"/>
    <s v="Mario Rojo"/>
    <d v="2007-08-02T00:00:00"/>
    <x v="1"/>
    <d v="1899-12-30T11:07:00"/>
    <d v="1899-12-30T11:13:00"/>
    <d v="1899-12-30T00:06:00"/>
    <n v="2"/>
    <n v="2"/>
    <n v="15"/>
    <x v="14"/>
    <x v="5"/>
    <s v="La Guanera, Isla Natividad, Baja California Sur"/>
    <x v="0"/>
    <n v="39.599999999999994"/>
    <n v="12"/>
    <n v="35.64"/>
    <n v="10.8"/>
    <n v="39.599999999999994"/>
    <n v="12"/>
    <n v="37.619999999999997"/>
    <n v="11.4"/>
    <n v="27.876110000000001"/>
    <n v="-115.16789"/>
    <n v="62.6"/>
    <n v="17"/>
    <n v="8"/>
    <x v="3"/>
    <n v="18"/>
    <s v="n/a"/>
    <n v="210"/>
    <m/>
    <m/>
  </r>
  <r>
    <s v="INLAGU-020807-MR-2-15-DI"/>
    <s v="Mario Rojo"/>
    <d v="2007-08-02T00:00:00"/>
    <x v="1"/>
    <d v="1899-12-30T11:07:00"/>
    <d v="1899-12-30T11:13:00"/>
    <d v="1899-12-30T00:06:00"/>
    <n v="2"/>
    <n v="2"/>
    <n v="15"/>
    <x v="14"/>
    <x v="5"/>
    <s v="La Guanera, Isla Natividad, Baja California Sur"/>
    <x v="0"/>
    <n v="39.599999999999994"/>
    <n v="12"/>
    <n v="35.64"/>
    <n v="10.8"/>
    <n v="39.599999999999994"/>
    <n v="12"/>
    <n v="37.619999999999997"/>
    <n v="11.4"/>
    <n v="27.876110000000001"/>
    <n v="-115.16789"/>
    <n v="62.6"/>
    <n v="17"/>
    <n v="8"/>
    <x v="10"/>
    <n v="12"/>
    <s v="n/a"/>
    <n v="210"/>
    <m/>
    <m/>
  </r>
  <r>
    <s v="INLAGU-020807-MR-2-15-DI"/>
    <s v="Mario Rojo"/>
    <d v="2007-08-02T00:00:00"/>
    <x v="1"/>
    <d v="1899-12-30T11:07:00"/>
    <d v="1899-12-30T11:13:00"/>
    <d v="1899-12-30T00:06:00"/>
    <n v="2"/>
    <n v="2"/>
    <n v="15"/>
    <x v="14"/>
    <x v="5"/>
    <s v="La Guanera, Isla Natividad, Baja California Sur"/>
    <x v="0"/>
    <n v="39.599999999999994"/>
    <n v="12"/>
    <n v="35.64"/>
    <n v="10.8"/>
    <n v="39.599999999999994"/>
    <n v="12"/>
    <n v="37.619999999999997"/>
    <n v="11.4"/>
    <n v="27.876110000000001"/>
    <n v="-115.16789"/>
    <n v="62.6"/>
    <n v="17"/>
    <n v="8"/>
    <x v="1"/>
    <n v="5"/>
    <s v="n/a"/>
    <n v="210"/>
    <m/>
    <m/>
  </r>
  <r>
    <s v="INLAGU-020807-MR-2-15-DI"/>
    <s v="Mario Rojo"/>
    <d v="2007-08-02T00:00:00"/>
    <x v="1"/>
    <d v="1899-12-30T11:07:00"/>
    <d v="1899-12-30T11:13:00"/>
    <d v="1899-12-30T00:06:00"/>
    <n v="2"/>
    <n v="2"/>
    <n v="15"/>
    <x v="14"/>
    <x v="5"/>
    <s v="La Guanera, Isla Natividad, Baja California Sur"/>
    <x v="0"/>
    <n v="39.599999999999994"/>
    <n v="12"/>
    <n v="35.64"/>
    <n v="10.8"/>
    <n v="39.599999999999994"/>
    <n v="12"/>
    <n v="37.619999999999997"/>
    <n v="11.4"/>
    <n v="27.876110000000001"/>
    <n v="-115.16789"/>
    <n v="62.6"/>
    <n v="17"/>
    <n v="8"/>
    <x v="4"/>
    <n v="2"/>
    <s v="n/a"/>
    <n v="210"/>
    <m/>
    <m/>
  </r>
  <r>
    <s v="INLAGU-020807-MR-2-15-DI"/>
    <s v="Mario Rojo"/>
    <d v="2007-08-02T00:00:00"/>
    <x v="1"/>
    <d v="1899-12-30T11:07:00"/>
    <d v="1899-12-30T11:13:00"/>
    <d v="1899-12-30T00:06:00"/>
    <n v="2"/>
    <n v="2"/>
    <n v="15"/>
    <x v="14"/>
    <x v="5"/>
    <s v="La Guanera, Isla Natividad, Baja California Sur"/>
    <x v="0"/>
    <n v="39.599999999999994"/>
    <n v="12"/>
    <n v="35.64"/>
    <n v="10.8"/>
    <n v="39.599999999999994"/>
    <n v="12"/>
    <n v="37.619999999999997"/>
    <n v="11.4"/>
    <n v="27.876110000000001"/>
    <n v="-115.16789"/>
    <n v="62.6"/>
    <n v="17"/>
    <n v="8"/>
    <x v="2"/>
    <n v="1"/>
    <s v="n/a"/>
    <n v="210"/>
    <m/>
    <m/>
  </r>
  <r>
    <s v="INLAPL-280707-AM-1-1-DI"/>
    <s v="Abraham Mayoral"/>
    <d v="2007-07-20T00:00:00"/>
    <x v="1"/>
    <d v="1899-12-30T10:33:00"/>
    <d v="1899-12-30T10:39:00"/>
    <d v="1899-12-30T00:06:00"/>
    <n v="2"/>
    <n v="1"/>
    <n v="1"/>
    <x v="0"/>
    <x v="2"/>
    <s v="La Plana/Las Cuevas, Isla Natividad Baja California Sur"/>
    <x v="1"/>
    <n v="47.519999999999996"/>
    <n v="14.4"/>
    <n v="47.849999999999994"/>
    <n v="14.5"/>
    <n v="47.849999999999994"/>
    <n v="14.5"/>
    <n v="47.684999999999995"/>
    <n v="14.45"/>
    <n v="27.846720000000001"/>
    <n v="-115.16088000000001"/>
    <n v="57.2"/>
    <n v="14"/>
    <n v="10"/>
    <x v="1"/>
    <n v="150"/>
    <n v="10"/>
    <n v="30"/>
    <n v="50"/>
    <m/>
  </r>
  <r>
    <s v="INLAPL-280707-AM-1-1-DI"/>
    <s v="Abraham Mayoral"/>
    <d v="2007-07-20T00:00:00"/>
    <x v="1"/>
    <d v="1899-12-30T10:33:00"/>
    <d v="1899-12-30T10:39:00"/>
    <d v="1899-12-30T00:06:00"/>
    <n v="2"/>
    <n v="1"/>
    <n v="1"/>
    <x v="0"/>
    <x v="2"/>
    <s v="La Plana/Las Cuevas, Isla Natividad Baja California Sur"/>
    <x v="1"/>
    <n v="47.519999999999996"/>
    <n v="14.4"/>
    <n v="47.849999999999994"/>
    <n v="14.5"/>
    <n v="47.849999999999994"/>
    <n v="14.5"/>
    <n v="47.684999999999995"/>
    <n v="14.45"/>
    <n v="27.846720000000001"/>
    <n v="-115.16088000000001"/>
    <n v="57.2"/>
    <n v="14"/>
    <n v="10"/>
    <x v="4"/>
    <n v="1"/>
    <n v="10"/>
    <n v="30"/>
    <n v="50"/>
    <m/>
  </r>
  <r>
    <s v="INLAPL-280707-AM-1-1-DI"/>
    <s v="Abraham Mayoral"/>
    <d v="2007-07-20T00:00:00"/>
    <x v="1"/>
    <d v="1899-12-30T10:33:00"/>
    <d v="1899-12-30T10:39:00"/>
    <d v="1899-12-30T00:06:00"/>
    <n v="2"/>
    <n v="1"/>
    <n v="1"/>
    <x v="0"/>
    <x v="2"/>
    <s v="La Plana/Las Cuevas, Isla Natividad Baja California Sur"/>
    <x v="1"/>
    <n v="47.519999999999996"/>
    <n v="14.4"/>
    <n v="47.849999999999994"/>
    <n v="14.5"/>
    <n v="47.849999999999994"/>
    <n v="14.5"/>
    <n v="47.684999999999995"/>
    <n v="14.45"/>
    <n v="27.846720000000001"/>
    <n v="-115.16088000000001"/>
    <n v="57.2"/>
    <n v="14"/>
    <n v="10"/>
    <x v="6"/>
    <n v="1"/>
    <n v="10"/>
    <n v="30"/>
    <n v="50"/>
    <m/>
  </r>
  <r>
    <s v="INLAPL-200707-AM-2-2-DI"/>
    <s v="Abraham Mayoral"/>
    <d v="2007-07-20T00:00:00"/>
    <x v="1"/>
    <d v="1899-12-30T12:49:00"/>
    <d v="1899-12-30T12:56:00"/>
    <d v="1899-12-30T00:07:00"/>
    <n v="2"/>
    <n v="2"/>
    <n v="2"/>
    <x v="1"/>
    <x v="2"/>
    <s v="La Plana/Las Cuevas, Isla Natividad Baja California Sur"/>
    <x v="1"/>
    <n v="21.12"/>
    <n v="6.4"/>
    <n v="21.779999999999998"/>
    <n v="6.6"/>
    <n v="21.779999999999998"/>
    <n v="6.6"/>
    <n v="21.45"/>
    <n v="6.5"/>
    <n v="27.84967"/>
    <n v="-115.16133000000001"/>
    <n v="57.2"/>
    <n v="14"/>
    <n v="10"/>
    <x v="0"/>
    <n v="1"/>
    <s v="n/a"/>
    <n v="240"/>
    <m/>
    <m/>
  </r>
  <r>
    <s v="INLAPL-200707-AM-2-2-DI"/>
    <s v="Abraham Mayoral"/>
    <d v="2007-07-20T00:00:00"/>
    <x v="1"/>
    <d v="1899-12-30T12:49:00"/>
    <d v="1899-12-30T12:56:00"/>
    <d v="1899-12-30T00:07:00"/>
    <n v="2"/>
    <n v="2"/>
    <n v="2"/>
    <x v="1"/>
    <x v="2"/>
    <s v="La Plana/Las Cuevas, Isla Natividad Baja California Sur"/>
    <x v="1"/>
    <n v="21.12"/>
    <n v="6.4"/>
    <n v="21.779999999999998"/>
    <n v="6.6"/>
    <n v="21.779999999999998"/>
    <n v="6.6"/>
    <n v="21.45"/>
    <n v="6.5"/>
    <n v="27.84967"/>
    <n v="-115.16133000000001"/>
    <n v="57.2"/>
    <n v="14"/>
    <n v="10"/>
    <x v="12"/>
    <n v="3"/>
    <s v="n/a"/>
    <n v="240"/>
    <m/>
    <m/>
  </r>
  <r>
    <s v="INLAPL-200707-AM-2-2-DI"/>
    <s v="Abraham Mayoral"/>
    <d v="2007-07-20T00:00:00"/>
    <x v="1"/>
    <d v="1899-12-30T12:49:00"/>
    <d v="1899-12-30T12:56:00"/>
    <d v="1899-12-30T00:07:00"/>
    <n v="2"/>
    <n v="2"/>
    <n v="2"/>
    <x v="1"/>
    <x v="2"/>
    <s v="La Plana/Las Cuevas, Isla Natividad Baja California Sur"/>
    <x v="1"/>
    <n v="21.12"/>
    <n v="6.4"/>
    <n v="21.779999999999998"/>
    <n v="6.6"/>
    <n v="21.779999999999998"/>
    <n v="6.6"/>
    <n v="21.45"/>
    <n v="6.5"/>
    <n v="27.84967"/>
    <n v="-115.16133000000001"/>
    <n v="57.2"/>
    <n v="14"/>
    <n v="10"/>
    <x v="3"/>
    <n v="250"/>
    <n v="6"/>
    <n v="240"/>
    <n v="50"/>
    <m/>
  </r>
  <r>
    <s v="INLAPL-200707-AM-2-2-DI"/>
    <s v="Abraham Mayoral"/>
    <d v="2007-07-20T00:00:00"/>
    <x v="1"/>
    <d v="1899-12-30T12:49:00"/>
    <d v="1899-12-30T12:56:00"/>
    <d v="1899-12-30T00:07:00"/>
    <n v="2"/>
    <n v="2"/>
    <n v="2"/>
    <x v="1"/>
    <x v="2"/>
    <s v="La Plana/Las Cuevas, Isla Natividad Baja California Sur"/>
    <x v="1"/>
    <n v="21.12"/>
    <n v="6.4"/>
    <n v="21.779999999999998"/>
    <n v="6.6"/>
    <n v="21.779999999999998"/>
    <n v="6.6"/>
    <n v="21.45"/>
    <n v="6.5"/>
    <n v="27.84967"/>
    <n v="-115.16133000000001"/>
    <n v="57.2"/>
    <n v="14"/>
    <n v="10"/>
    <x v="6"/>
    <n v="1"/>
    <s v="n/a"/>
    <n v="240"/>
    <m/>
    <m/>
  </r>
  <r>
    <s v="INLAPL-200707-AM-2-2-DI"/>
    <s v="Abraham Mayoral"/>
    <d v="2007-07-20T00:00:00"/>
    <x v="1"/>
    <d v="1899-12-30T12:49:00"/>
    <d v="1899-12-30T12:56:00"/>
    <d v="1899-12-30T00:07:00"/>
    <n v="2"/>
    <n v="2"/>
    <n v="2"/>
    <x v="1"/>
    <x v="2"/>
    <s v="La Plana/Las Cuevas, Isla Natividad Baja California Sur"/>
    <x v="1"/>
    <n v="21.12"/>
    <n v="6.4"/>
    <n v="21.779999999999998"/>
    <n v="6.6"/>
    <n v="21.779999999999998"/>
    <n v="6.6"/>
    <n v="21.45"/>
    <n v="6.5"/>
    <n v="27.84967"/>
    <n v="-115.16133000000001"/>
    <n v="57.2"/>
    <n v="14"/>
    <n v="10"/>
    <x v="1"/>
    <n v="6"/>
    <s v="n/a"/>
    <n v="240"/>
    <m/>
    <m/>
  </r>
  <r>
    <s v="INLAPL-200707-AM-2-2-DI"/>
    <s v="Abraham Mayoral"/>
    <d v="2007-07-20T00:00:00"/>
    <x v="1"/>
    <d v="1899-12-30T12:49:00"/>
    <d v="1899-12-30T12:56:00"/>
    <d v="1899-12-30T00:07:00"/>
    <n v="2"/>
    <n v="2"/>
    <n v="2"/>
    <x v="1"/>
    <x v="2"/>
    <s v="La Plana/Las Cuevas, Isla Natividad Baja California Sur"/>
    <x v="1"/>
    <n v="21.12"/>
    <n v="6.4"/>
    <n v="21.779999999999998"/>
    <n v="6.6"/>
    <n v="21.779999999999998"/>
    <n v="6.6"/>
    <n v="21.45"/>
    <n v="6.5"/>
    <n v="27.84967"/>
    <n v="-115.16133000000001"/>
    <n v="57.2"/>
    <n v="14"/>
    <n v="10"/>
    <x v="4"/>
    <n v="1"/>
    <s v="n/a"/>
    <n v="240"/>
    <m/>
    <m/>
  </r>
  <r>
    <s v="INLAPL-210707-AM-1-3-DI"/>
    <s v="Abraham Mayoral"/>
    <d v="2007-07-21T00:00:00"/>
    <x v="1"/>
    <d v="1899-12-30T09:58:00"/>
    <d v="1899-12-30T10:05:00"/>
    <d v="1899-12-30T00:07:00"/>
    <n v="2"/>
    <n v="1"/>
    <n v="3"/>
    <x v="2"/>
    <x v="2"/>
    <s v="La Plana/Las Cuevas, Isla Natividad Baja California Sur"/>
    <x v="1"/>
    <n v="51.48"/>
    <n v="15.6"/>
    <n v="51.48"/>
    <n v="15.6"/>
    <n v="51.48"/>
    <n v="15.6"/>
    <n v="51.48"/>
    <n v="15.6"/>
    <n v="27.846250000000001"/>
    <n v="-115.16886"/>
    <n v="59"/>
    <n v="15"/>
    <n v="5.4"/>
    <x v="0"/>
    <n v="8"/>
    <s v="n/a"/>
    <n v="270"/>
    <m/>
    <m/>
  </r>
  <r>
    <s v="INLAPL-210707-AM-1-3-DI"/>
    <s v="Abraham Mayoral"/>
    <d v="2007-07-21T00:00:00"/>
    <x v="1"/>
    <d v="1899-12-30T09:58:00"/>
    <d v="1899-12-30T10:05:00"/>
    <d v="1899-12-30T00:07:00"/>
    <n v="2"/>
    <n v="1"/>
    <n v="3"/>
    <x v="2"/>
    <x v="2"/>
    <s v="La Plana/Las Cuevas, Isla Natividad Baja California Sur"/>
    <x v="1"/>
    <n v="51.48"/>
    <n v="15.6"/>
    <n v="51.48"/>
    <n v="15.6"/>
    <n v="51.48"/>
    <n v="15.6"/>
    <n v="51.48"/>
    <n v="15.6"/>
    <n v="27.846250000000001"/>
    <n v="-115.16886"/>
    <n v="59"/>
    <n v="15"/>
    <n v="5.4"/>
    <x v="19"/>
    <n v="3"/>
    <s v="n/a"/>
    <n v="270"/>
    <m/>
    <m/>
  </r>
  <r>
    <s v="INLAPL-210707-AM-1-3-DI"/>
    <s v="Abraham Mayoral"/>
    <d v="2007-07-21T00:00:00"/>
    <x v="1"/>
    <d v="1899-12-30T09:58:00"/>
    <d v="1899-12-30T10:05:00"/>
    <d v="1899-12-30T00:07:00"/>
    <n v="2"/>
    <n v="1"/>
    <n v="3"/>
    <x v="2"/>
    <x v="2"/>
    <s v="La Plana/Las Cuevas, Isla Natividad Baja California Sur"/>
    <x v="1"/>
    <n v="51.48"/>
    <n v="15.6"/>
    <n v="51.48"/>
    <n v="15.6"/>
    <n v="51.48"/>
    <n v="15.6"/>
    <n v="51.48"/>
    <n v="15.6"/>
    <n v="27.846250000000001"/>
    <n v="-115.16886"/>
    <n v="59"/>
    <n v="15"/>
    <n v="5.4"/>
    <x v="7"/>
    <n v="3"/>
    <s v="n/a"/>
    <n v="270"/>
    <m/>
    <m/>
  </r>
  <r>
    <s v="INLAPL-210707-AM-1-3-DI"/>
    <s v="Abraham Mayoral"/>
    <d v="2007-07-21T00:00:00"/>
    <x v="1"/>
    <d v="1899-12-30T09:58:00"/>
    <d v="1899-12-30T10:05:00"/>
    <d v="1899-12-30T00:07:00"/>
    <n v="2"/>
    <n v="1"/>
    <n v="3"/>
    <x v="2"/>
    <x v="2"/>
    <s v="La Plana/Las Cuevas, Isla Natividad Baja California Sur"/>
    <x v="1"/>
    <n v="51.48"/>
    <n v="15.6"/>
    <n v="51.48"/>
    <n v="15.6"/>
    <n v="51.48"/>
    <n v="15.6"/>
    <n v="51.48"/>
    <n v="15.6"/>
    <n v="27.846250000000001"/>
    <n v="-115.16886"/>
    <n v="59"/>
    <n v="15"/>
    <n v="5.4"/>
    <x v="3"/>
    <n v="88"/>
    <n v="17"/>
    <n v="270"/>
    <n v="50"/>
    <m/>
  </r>
  <r>
    <s v="INLAPL-210707-AM-1-3-DI"/>
    <s v="Abraham Mayoral"/>
    <d v="2007-07-21T00:00:00"/>
    <x v="1"/>
    <d v="1899-12-30T09:58:00"/>
    <d v="1899-12-30T10:05:00"/>
    <d v="1899-12-30T00:07:00"/>
    <n v="2"/>
    <n v="1"/>
    <n v="3"/>
    <x v="2"/>
    <x v="2"/>
    <s v="La Plana/Las Cuevas, Isla Natividad Baja California Sur"/>
    <x v="1"/>
    <n v="51.48"/>
    <n v="15.6"/>
    <n v="51.48"/>
    <n v="15.6"/>
    <n v="51.48"/>
    <n v="15.6"/>
    <n v="51.48"/>
    <n v="15.6"/>
    <n v="27.846250000000001"/>
    <n v="-115.16886"/>
    <n v="59"/>
    <n v="15"/>
    <n v="5.4"/>
    <x v="6"/>
    <n v="2"/>
    <s v="n/a"/>
    <n v="270"/>
    <m/>
    <m/>
  </r>
  <r>
    <s v="INLAPL-210707-AM-1-3-DI"/>
    <s v="Abraham Mayoral"/>
    <d v="2007-07-21T00:00:00"/>
    <x v="1"/>
    <d v="1899-12-30T09:58:00"/>
    <d v="1899-12-30T10:05:00"/>
    <d v="1899-12-30T00:07:00"/>
    <n v="2"/>
    <n v="1"/>
    <n v="3"/>
    <x v="2"/>
    <x v="2"/>
    <s v="La Plana/Las Cuevas, Isla Natividad Baja California Sur"/>
    <x v="1"/>
    <n v="51.48"/>
    <n v="15.6"/>
    <n v="51.48"/>
    <n v="15.6"/>
    <n v="51.48"/>
    <n v="15.6"/>
    <n v="51.48"/>
    <n v="15.6"/>
    <n v="27.846250000000001"/>
    <n v="-115.16886"/>
    <n v="59"/>
    <n v="15"/>
    <n v="5.4"/>
    <x v="5"/>
    <n v="1"/>
    <s v="n/a"/>
    <n v="270"/>
    <m/>
    <m/>
  </r>
  <r>
    <s v="INLAPL-210707-AM-1-3-DI"/>
    <s v="Abraham Mayoral"/>
    <d v="2007-07-21T00:00:00"/>
    <x v="1"/>
    <d v="1899-12-30T09:58:00"/>
    <d v="1899-12-30T10:05:00"/>
    <d v="1899-12-30T00:07:00"/>
    <n v="2"/>
    <n v="1"/>
    <n v="3"/>
    <x v="2"/>
    <x v="2"/>
    <s v="La Plana/Las Cuevas, Isla Natividad Baja California Sur"/>
    <x v="1"/>
    <n v="51.48"/>
    <n v="15.6"/>
    <n v="51.48"/>
    <n v="15.6"/>
    <n v="51.48"/>
    <n v="15.6"/>
    <n v="51.48"/>
    <n v="15.6"/>
    <n v="27.846250000000001"/>
    <n v="-115.16886"/>
    <n v="59"/>
    <n v="15"/>
    <n v="5.4"/>
    <x v="4"/>
    <n v="2"/>
    <s v="n/a"/>
    <n v="270"/>
    <m/>
    <m/>
  </r>
  <r>
    <s v="INLAPL-210707-AM-1-3-DI"/>
    <s v="Abraham Mayoral"/>
    <d v="2007-07-21T00:00:00"/>
    <x v="1"/>
    <d v="1899-12-30T09:58:00"/>
    <d v="1899-12-30T10:05:00"/>
    <d v="1899-12-30T00:07:00"/>
    <n v="2"/>
    <n v="1"/>
    <n v="3"/>
    <x v="2"/>
    <x v="2"/>
    <s v="La Plana/Las Cuevas, Isla Natividad Baja California Sur"/>
    <x v="1"/>
    <n v="51.48"/>
    <n v="15.6"/>
    <n v="51.48"/>
    <n v="15.6"/>
    <n v="51.48"/>
    <n v="15.6"/>
    <n v="51.48"/>
    <n v="15.6"/>
    <n v="27.846250000000001"/>
    <n v="-115.16886"/>
    <n v="59"/>
    <n v="15"/>
    <n v="5.4"/>
    <x v="2"/>
    <n v="8"/>
    <s v="n/a"/>
    <n v="270"/>
    <m/>
    <m/>
  </r>
  <r>
    <s v="INLAPL-210707-AM-2-4-DI"/>
    <s v="Abraham Mayoral"/>
    <d v="2007-07-21T00:00:00"/>
    <x v="1"/>
    <d v="1899-12-30T11:20:00"/>
    <d v="1899-12-30T11:30:00"/>
    <d v="1899-12-30T00:10:00"/>
    <n v="2"/>
    <n v="2"/>
    <n v="4"/>
    <x v="3"/>
    <x v="2"/>
    <s v="La Plana/Las Cuevas, Isla Natividad Baja California Sur"/>
    <x v="1"/>
    <n v="25.41"/>
    <n v="7.7"/>
    <n v="21.12"/>
    <n v="6.4"/>
    <n v="25.41"/>
    <n v="7.7"/>
    <n v="23.265000000000001"/>
    <n v="7.0500000000000007"/>
    <n v="27.84806"/>
    <n v="-115.1725"/>
    <n v="59"/>
    <n v="15"/>
    <n v="5.4"/>
    <x v="0"/>
    <n v="14"/>
    <s v="n/a"/>
    <n v="210"/>
    <m/>
    <m/>
  </r>
  <r>
    <s v="INLAPL-210707-AM-2-4-DI"/>
    <s v="Abraham Mayoral"/>
    <d v="2007-07-21T00:00:00"/>
    <x v="1"/>
    <d v="1899-12-30T11:20:00"/>
    <d v="1899-12-30T11:30:00"/>
    <d v="1899-12-30T00:10:00"/>
    <n v="2"/>
    <n v="2"/>
    <n v="4"/>
    <x v="3"/>
    <x v="2"/>
    <s v="La Plana/Las Cuevas, Isla Natividad Baja California Sur"/>
    <x v="1"/>
    <n v="25.41"/>
    <n v="7.7"/>
    <n v="21.12"/>
    <n v="6.4"/>
    <n v="25.41"/>
    <n v="7.7"/>
    <n v="23.265000000000001"/>
    <n v="7.0500000000000007"/>
    <n v="27.84806"/>
    <n v="-115.1725"/>
    <n v="59"/>
    <n v="15"/>
    <n v="5.4"/>
    <x v="3"/>
    <n v="100"/>
    <n v="15"/>
    <n v="210"/>
    <n v="50"/>
    <m/>
  </r>
  <r>
    <s v="INLAPL-210707-AM-2-4-DI"/>
    <s v="Abraham Mayoral"/>
    <d v="2007-07-21T00:00:00"/>
    <x v="1"/>
    <d v="1899-12-30T11:20:00"/>
    <d v="1899-12-30T11:30:00"/>
    <d v="1899-12-30T00:10:00"/>
    <n v="2"/>
    <n v="2"/>
    <n v="4"/>
    <x v="3"/>
    <x v="2"/>
    <s v="La Plana/Las Cuevas, Isla Natividad Baja California Sur"/>
    <x v="1"/>
    <n v="25.41"/>
    <n v="7.7"/>
    <n v="21.12"/>
    <n v="6.4"/>
    <n v="25.41"/>
    <n v="7.7"/>
    <n v="23.265000000000001"/>
    <n v="7.0500000000000007"/>
    <n v="27.84806"/>
    <n v="-115.1725"/>
    <n v="59"/>
    <n v="15"/>
    <n v="5.4"/>
    <x v="10"/>
    <n v="1"/>
    <s v="n/a"/>
    <n v="210"/>
    <m/>
    <m/>
  </r>
  <r>
    <s v="INLAPL-210707-AM-2-4-DI"/>
    <s v="Abraham Mayoral"/>
    <d v="2007-07-21T00:00:00"/>
    <x v="1"/>
    <d v="1899-12-30T11:20:00"/>
    <d v="1899-12-30T11:30:00"/>
    <d v="1899-12-30T00:10:00"/>
    <n v="2"/>
    <n v="2"/>
    <n v="4"/>
    <x v="3"/>
    <x v="2"/>
    <s v="La Plana/Las Cuevas, Isla Natividad Baja California Sur"/>
    <x v="1"/>
    <n v="25.41"/>
    <n v="7.7"/>
    <n v="21.12"/>
    <n v="6.4"/>
    <n v="25.41"/>
    <n v="7.7"/>
    <n v="23.265000000000001"/>
    <n v="7.0500000000000007"/>
    <n v="27.84806"/>
    <n v="-115.1725"/>
    <n v="59"/>
    <n v="15"/>
    <n v="5.4"/>
    <x v="6"/>
    <n v="10"/>
    <s v="n/a"/>
    <n v="210"/>
    <m/>
    <m/>
  </r>
  <r>
    <s v="INLAPL-210707-AM-2-4-DI"/>
    <s v="Abraham Mayoral"/>
    <d v="2007-07-21T00:00:00"/>
    <x v="1"/>
    <d v="1899-12-30T11:20:00"/>
    <d v="1899-12-30T11:30:00"/>
    <d v="1899-12-30T00:10:00"/>
    <n v="2"/>
    <n v="2"/>
    <n v="4"/>
    <x v="3"/>
    <x v="2"/>
    <s v="La Plana/Las Cuevas, Isla Natividad Baja California Sur"/>
    <x v="1"/>
    <n v="25.41"/>
    <n v="7.7"/>
    <n v="21.12"/>
    <n v="6.4"/>
    <n v="25.41"/>
    <n v="7.7"/>
    <n v="23.265000000000001"/>
    <n v="7.0500000000000007"/>
    <n v="27.84806"/>
    <n v="-115.1725"/>
    <n v="59"/>
    <n v="15"/>
    <n v="5.4"/>
    <x v="5"/>
    <n v="2"/>
    <s v="n/a"/>
    <n v="210"/>
    <m/>
    <m/>
  </r>
  <r>
    <s v="INLAPL-210707-AM-2-4-DI"/>
    <s v="Abraham Mayoral"/>
    <d v="2007-07-21T00:00:00"/>
    <x v="1"/>
    <d v="1899-12-30T11:20:00"/>
    <d v="1899-12-30T11:30:00"/>
    <d v="1899-12-30T00:10:00"/>
    <n v="2"/>
    <n v="2"/>
    <n v="4"/>
    <x v="3"/>
    <x v="2"/>
    <s v="La Plana/Las Cuevas, Isla Natividad Baja California Sur"/>
    <x v="1"/>
    <n v="25.41"/>
    <n v="7.7"/>
    <n v="21.12"/>
    <n v="6.4"/>
    <n v="25.41"/>
    <n v="7.7"/>
    <n v="23.265000000000001"/>
    <n v="7.0500000000000007"/>
    <n v="27.84806"/>
    <n v="-115.1725"/>
    <n v="59"/>
    <n v="15"/>
    <n v="5.4"/>
    <x v="1"/>
    <n v="3"/>
    <s v="n/a"/>
    <n v="210"/>
    <m/>
    <m/>
  </r>
  <r>
    <s v="INLAPL-210707-AM-2-4-DI"/>
    <s v="Abraham Mayoral"/>
    <d v="2007-07-21T00:00:00"/>
    <x v="1"/>
    <d v="1899-12-30T11:20:00"/>
    <d v="1899-12-30T11:30:00"/>
    <d v="1899-12-30T00:10:00"/>
    <n v="2"/>
    <n v="2"/>
    <n v="4"/>
    <x v="3"/>
    <x v="2"/>
    <s v="La Plana/Las Cuevas, Isla Natividad Baja California Sur"/>
    <x v="1"/>
    <n v="25.41"/>
    <n v="7.7"/>
    <n v="21.12"/>
    <n v="6.4"/>
    <n v="25.41"/>
    <n v="7.7"/>
    <n v="23.265000000000001"/>
    <n v="7.0500000000000007"/>
    <n v="27.84806"/>
    <n v="-115.1725"/>
    <n v="59"/>
    <n v="15"/>
    <n v="5.4"/>
    <x v="4"/>
    <n v="3"/>
    <s v="n/a"/>
    <n v="210"/>
    <m/>
    <m/>
  </r>
  <r>
    <s v="INLAPL-200707-AR-1-5-DI"/>
    <s v="Alonso Ramirez"/>
    <d v="2007-07-20T00:00:00"/>
    <x v="1"/>
    <d v="1899-12-30T10:33:00"/>
    <d v="1899-12-30T10:38:00"/>
    <d v="1899-12-30T00:05:00"/>
    <n v="2"/>
    <n v="1"/>
    <n v="5"/>
    <x v="4"/>
    <x v="2"/>
    <s v="La Plana/Las Cuevas, Isla Natividad Baja California Sur"/>
    <x v="1"/>
    <n v="48.18"/>
    <n v="14.6"/>
    <n v="46.529999999999994"/>
    <n v="14.1"/>
    <n v="48.18"/>
    <n v="14.6"/>
    <n v="47.354999999999997"/>
    <n v="14.35"/>
    <n v="27.846720000000001"/>
    <n v="-115.16088000000001"/>
    <n v="57.2"/>
    <n v="14"/>
    <n v="10"/>
    <x v="17"/>
    <n v="1"/>
    <s v="n/a"/>
    <n v="30"/>
    <m/>
    <m/>
  </r>
  <r>
    <s v="INLAPL-200707-AR-1-5-DI"/>
    <s v="Alonso Ramirez"/>
    <d v="2007-07-20T00:00:00"/>
    <x v="1"/>
    <d v="1899-12-30T10:33:00"/>
    <d v="1899-12-30T10:38:00"/>
    <d v="1899-12-30T00:05:00"/>
    <n v="2"/>
    <n v="1"/>
    <n v="5"/>
    <x v="4"/>
    <x v="2"/>
    <s v="La Plana/Las Cuevas, Isla Natividad Baja California Sur"/>
    <x v="1"/>
    <n v="48.18"/>
    <n v="14.6"/>
    <n v="46.529999999999994"/>
    <n v="14.1"/>
    <n v="48.18"/>
    <n v="14.6"/>
    <n v="47.354999999999997"/>
    <n v="14.35"/>
    <n v="27.846720000000001"/>
    <n v="-115.16088000000001"/>
    <n v="57.2"/>
    <n v="14"/>
    <n v="10"/>
    <x v="9"/>
    <n v="1"/>
    <s v="n/a"/>
    <n v="30"/>
    <m/>
    <m/>
  </r>
  <r>
    <s v="INLAPL-200707-AR-1-5-DI"/>
    <s v="Alonso Ramirez"/>
    <d v="2007-07-20T00:00:00"/>
    <x v="1"/>
    <d v="1899-12-30T10:33:00"/>
    <d v="1899-12-30T10:38:00"/>
    <d v="1899-12-30T00:05:00"/>
    <n v="2"/>
    <n v="1"/>
    <n v="5"/>
    <x v="4"/>
    <x v="2"/>
    <s v="La Plana/Las Cuevas, Isla Natividad Baja California Sur"/>
    <x v="1"/>
    <n v="48.18"/>
    <n v="14.6"/>
    <n v="46.529999999999994"/>
    <n v="14.1"/>
    <n v="48.18"/>
    <n v="14.6"/>
    <n v="47.354999999999997"/>
    <n v="14.35"/>
    <n v="27.846720000000001"/>
    <n v="-115.16088000000001"/>
    <n v="57.2"/>
    <n v="14"/>
    <n v="10"/>
    <x v="3"/>
    <n v="88"/>
    <n v="17"/>
    <n v="30"/>
    <n v="50"/>
    <m/>
  </r>
  <r>
    <s v="INLAPL-200707-AR-1-5-DI"/>
    <s v="Alonso Ramirez"/>
    <d v="2007-07-20T00:00:00"/>
    <x v="1"/>
    <d v="1899-12-30T10:33:00"/>
    <d v="1899-12-30T10:38:00"/>
    <d v="1899-12-30T00:05:00"/>
    <n v="2"/>
    <n v="1"/>
    <n v="5"/>
    <x v="4"/>
    <x v="2"/>
    <s v="La Plana/Las Cuevas, Isla Natividad Baja California Sur"/>
    <x v="1"/>
    <n v="48.18"/>
    <n v="14.6"/>
    <n v="46.529999999999994"/>
    <n v="14.1"/>
    <n v="48.18"/>
    <n v="14.6"/>
    <n v="47.354999999999997"/>
    <n v="14.35"/>
    <n v="27.846720000000001"/>
    <n v="-115.16088000000001"/>
    <n v="57.2"/>
    <n v="14"/>
    <n v="10"/>
    <x v="1"/>
    <n v="1"/>
    <s v="n/a"/>
    <n v="30"/>
    <m/>
    <m/>
  </r>
  <r>
    <s v="INLAPL-200707-AR-1-5-DI"/>
    <s v="Alonso Ramirez"/>
    <d v="2007-07-20T00:00:00"/>
    <x v="1"/>
    <d v="1899-12-30T10:33:00"/>
    <d v="1899-12-30T10:38:00"/>
    <d v="1899-12-30T00:05:00"/>
    <n v="2"/>
    <n v="1"/>
    <n v="5"/>
    <x v="4"/>
    <x v="2"/>
    <s v="La Plana/Las Cuevas, Isla Natividad Baja California Sur"/>
    <x v="1"/>
    <n v="48.18"/>
    <n v="14.6"/>
    <n v="46.529999999999994"/>
    <n v="14.1"/>
    <n v="48.18"/>
    <n v="14.6"/>
    <n v="47.354999999999997"/>
    <n v="14.35"/>
    <n v="27.846720000000001"/>
    <n v="-115.16088000000001"/>
    <n v="57.2"/>
    <n v="14"/>
    <n v="10"/>
    <x v="4"/>
    <n v="1"/>
    <s v="n/a"/>
    <n v="30"/>
    <m/>
    <m/>
  </r>
  <r>
    <s v="INLAPL-200707-AR-1-5-DI"/>
    <s v="Alonso Ramirez"/>
    <d v="2007-07-20T00:00:00"/>
    <x v="1"/>
    <d v="1899-12-30T10:33:00"/>
    <d v="1899-12-30T10:38:00"/>
    <d v="1899-12-30T00:05:00"/>
    <n v="2"/>
    <n v="1"/>
    <n v="5"/>
    <x v="4"/>
    <x v="2"/>
    <s v="La Plana/Las Cuevas, Isla Natividad Baja California Sur"/>
    <x v="1"/>
    <n v="48.18"/>
    <n v="14.6"/>
    <n v="46.529999999999994"/>
    <n v="14.1"/>
    <n v="48.18"/>
    <n v="14.6"/>
    <n v="47.354999999999997"/>
    <n v="14.35"/>
    <n v="27.846720000000001"/>
    <n v="-115.16088000000001"/>
    <n v="57.2"/>
    <n v="14"/>
    <n v="10"/>
    <x v="2"/>
    <n v="2"/>
    <s v="n/a"/>
    <n v="3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0"/>
    <n v="2"/>
    <s v="n/a"/>
    <n v="21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12"/>
    <n v="2"/>
    <s v="n/a"/>
    <n v="21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14"/>
    <n v="1"/>
    <s v="n/a"/>
    <n v="21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17"/>
    <n v="3"/>
    <s v="n/a"/>
    <n v="21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9"/>
    <n v="1"/>
    <s v="n/a"/>
    <n v="21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11"/>
    <n v="1"/>
    <s v="n/a"/>
    <n v="21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3"/>
    <n v="40"/>
    <s v="n/a"/>
    <n v="21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10"/>
    <n v="1"/>
    <s v="n/a"/>
    <n v="21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6"/>
    <n v="1"/>
    <s v="n/a"/>
    <n v="21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5"/>
    <n v="1"/>
    <s v="n/a"/>
    <n v="21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1"/>
    <n v="12"/>
    <s v="n/a"/>
    <n v="210"/>
    <m/>
    <m/>
  </r>
  <r>
    <s v="INLAPL-200707-AR-2-6-DI"/>
    <s v="Alonso Ramirez"/>
    <d v="2007-07-20T00:00:00"/>
    <x v="1"/>
    <d v="1899-12-30T12:48:00"/>
    <d v="1899-12-30T12:54:00"/>
    <d v="1899-12-30T00:06:00"/>
    <n v="2"/>
    <n v="2"/>
    <n v="6"/>
    <x v="5"/>
    <x v="2"/>
    <s v="La Plana/Las Cuevas, Isla Natividad Baja California Sur"/>
    <x v="1"/>
    <n v="20.13"/>
    <n v="6.1"/>
    <n v="15.839999999999998"/>
    <n v="4.8"/>
    <n v="20.13"/>
    <n v="6.1"/>
    <n v="17.984999999999996"/>
    <n v="5.4499999999999993"/>
    <n v="27.84967"/>
    <n v="-115.16133000000001"/>
    <n v="57.2"/>
    <n v="14"/>
    <n v="10"/>
    <x v="4"/>
    <n v="5"/>
    <s v="n/a"/>
    <n v="210"/>
    <m/>
    <m/>
  </r>
  <r>
    <s v="INLAPL-210707-AR-1-7-DI"/>
    <s v="Alonso Ramirez"/>
    <d v="2007-07-21T00:00:00"/>
    <x v="1"/>
    <d v="1899-12-30T09:56:00"/>
    <d v="1899-12-30T10:00:00"/>
    <d v="1899-12-30T00:04:00"/>
    <n v="2"/>
    <n v="1"/>
    <n v="7"/>
    <x v="6"/>
    <x v="2"/>
    <s v="La Plana/Las Cuevas, Isla Natividad Baja California Sur"/>
    <x v="1"/>
    <n v="52.47"/>
    <n v="15.9"/>
    <n v="52.8"/>
    <n v="16"/>
    <n v="52.8"/>
    <n v="16"/>
    <n v="52.634999999999998"/>
    <n v="15.95"/>
    <n v="27.846250000000001"/>
    <n v="-115.16886"/>
    <n v="59"/>
    <n v="15"/>
    <n v="5.4"/>
    <x v="9"/>
    <n v="1"/>
    <s v="n/a"/>
    <n v="270"/>
    <m/>
    <m/>
  </r>
  <r>
    <s v="INLAPL-210707-AR-1-7-DI"/>
    <s v="Alonso Ramirez"/>
    <d v="2007-07-21T00:00:00"/>
    <x v="1"/>
    <d v="1899-12-30T09:56:00"/>
    <d v="1899-12-30T10:00:00"/>
    <d v="1899-12-30T00:04:00"/>
    <n v="2"/>
    <n v="1"/>
    <n v="7"/>
    <x v="6"/>
    <x v="2"/>
    <s v="La Plana/Las Cuevas, Isla Natividad Baja California Sur"/>
    <x v="1"/>
    <n v="52.47"/>
    <n v="15.9"/>
    <n v="52.8"/>
    <n v="16"/>
    <n v="52.8"/>
    <n v="16"/>
    <n v="52.634999999999998"/>
    <n v="15.95"/>
    <n v="27.846250000000001"/>
    <n v="-115.16886"/>
    <n v="59"/>
    <n v="15"/>
    <n v="5.4"/>
    <x v="7"/>
    <n v="1"/>
    <s v="n/a"/>
    <n v="270"/>
    <m/>
    <m/>
  </r>
  <r>
    <s v="INLAPL-210707-AR-1-7-DI"/>
    <s v="Alonso Ramirez"/>
    <d v="2007-07-21T00:00:00"/>
    <x v="1"/>
    <d v="1899-12-30T09:56:00"/>
    <d v="1899-12-30T10:00:00"/>
    <d v="1899-12-30T00:04:00"/>
    <n v="2"/>
    <n v="1"/>
    <n v="7"/>
    <x v="6"/>
    <x v="2"/>
    <s v="La Plana/Las Cuevas, Isla Natividad Baja California Sur"/>
    <x v="1"/>
    <n v="52.47"/>
    <n v="15.9"/>
    <n v="52.8"/>
    <n v="16"/>
    <n v="52.8"/>
    <n v="16"/>
    <n v="52.634999999999998"/>
    <n v="15.95"/>
    <n v="27.846250000000001"/>
    <n v="-115.16886"/>
    <n v="59"/>
    <n v="15"/>
    <n v="5.4"/>
    <x v="3"/>
    <n v="9"/>
    <s v="n/a"/>
    <n v="270"/>
    <m/>
    <m/>
  </r>
  <r>
    <s v="INLAPL-210707-AR-1-7-DI"/>
    <s v="Alonso Ramirez"/>
    <d v="2007-07-21T00:00:00"/>
    <x v="1"/>
    <d v="1899-12-30T09:56:00"/>
    <d v="1899-12-30T10:00:00"/>
    <d v="1899-12-30T00:04:00"/>
    <n v="2"/>
    <n v="1"/>
    <n v="7"/>
    <x v="6"/>
    <x v="2"/>
    <s v="La Plana/Las Cuevas, Isla Natividad Baja California Sur"/>
    <x v="1"/>
    <n v="52.47"/>
    <n v="15.9"/>
    <n v="52.8"/>
    <n v="16"/>
    <n v="52.8"/>
    <n v="16"/>
    <n v="52.634999999999998"/>
    <n v="15.95"/>
    <n v="27.846250000000001"/>
    <n v="-115.16886"/>
    <n v="59"/>
    <n v="15"/>
    <n v="5.4"/>
    <x v="5"/>
    <n v="16"/>
    <s v="n/a"/>
    <n v="270"/>
    <m/>
    <m/>
  </r>
  <r>
    <s v="INLAPL-210707-AR-1-7-DI"/>
    <s v="Alonso Ramirez"/>
    <d v="2007-07-21T00:00:00"/>
    <x v="1"/>
    <d v="1899-12-30T09:56:00"/>
    <d v="1899-12-30T10:00:00"/>
    <d v="1899-12-30T00:04:00"/>
    <n v="2"/>
    <n v="1"/>
    <n v="7"/>
    <x v="6"/>
    <x v="2"/>
    <s v="La Plana/Las Cuevas, Isla Natividad Baja California Sur"/>
    <x v="1"/>
    <n v="52.47"/>
    <n v="15.9"/>
    <n v="52.8"/>
    <n v="16"/>
    <n v="52.8"/>
    <n v="16"/>
    <n v="52.634999999999998"/>
    <n v="15.95"/>
    <n v="27.846250000000001"/>
    <n v="-115.16886"/>
    <n v="59"/>
    <n v="15"/>
    <n v="5.4"/>
    <x v="1"/>
    <n v="7"/>
    <s v="n/a"/>
    <n v="270"/>
    <m/>
    <m/>
  </r>
  <r>
    <s v="INLAPL-210707-AR-1-7-DI"/>
    <s v="Alonso Ramirez"/>
    <d v="2007-07-21T00:00:00"/>
    <x v="1"/>
    <d v="1899-12-30T09:56:00"/>
    <d v="1899-12-30T10:00:00"/>
    <d v="1899-12-30T00:04:00"/>
    <n v="2"/>
    <n v="1"/>
    <n v="7"/>
    <x v="6"/>
    <x v="2"/>
    <s v="La Plana/Las Cuevas, Isla Natividad Baja California Sur"/>
    <x v="1"/>
    <n v="52.47"/>
    <n v="15.9"/>
    <n v="52.8"/>
    <n v="16"/>
    <n v="52.8"/>
    <n v="16"/>
    <n v="52.634999999999998"/>
    <n v="15.95"/>
    <n v="27.846250000000001"/>
    <n v="-115.16886"/>
    <n v="59"/>
    <n v="15"/>
    <n v="5.4"/>
    <x v="4"/>
    <n v="2"/>
    <s v="n/a"/>
    <n v="270"/>
    <m/>
    <m/>
  </r>
  <r>
    <s v="INLAPL-210707-AR-1-7-DI"/>
    <s v="Alonso Ramirez"/>
    <d v="2007-07-21T00:00:00"/>
    <x v="1"/>
    <d v="1899-12-30T09:56:00"/>
    <d v="1899-12-30T10:00:00"/>
    <d v="1899-12-30T00:04:00"/>
    <n v="2"/>
    <n v="1"/>
    <n v="7"/>
    <x v="6"/>
    <x v="2"/>
    <s v="La Plana/Las Cuevas, Isla Natividad Baja California Sur"/>
    <x v="1"/>
    <n v="52.47"/>
    <n v="15.9"/>
    <n v="52.8"/>
    <n v="16"/>
    <n v="52.8"/>
    <n v="16"/>
    <n v="52.634999999999998"/>
    <n v="15.95"/>
    <n v="27.846250000000001"/>
    <n v="-115.16886"/>
    <n v="59"/>
    <n v="15"/>
    <n v="5.4"/>
    <x v="2"/>
    <n v="19"/>
    <s v="n/a"/>
    <n v="270"/>
    <m/>
    <m/>
  </r>
  <r>
    <s v="INLAPL-210707-AR-2-8-DI"/>
    <s v="Alonso Ramirez"/>
    <d v="2007-07-21T00:00:00"/>
    <x v="1"/>
    <d v="1899-12-30T11:21:00"/>
    <d v="1899-12-30T11:28:00"/>
    <d v="1899-12-30T00:07:00"/>
    <n v="2"/>
    <n v="2"/>
    <n v="8"/>
    <x v="7"/>
    <x v="2"/>
    <s v="La Plana/Las Cuevas, Isla Natividad Baja California Sur"/>
    <x v="1"/>
    <n v="25.74"/>
    <n v="7.8"/>
    <n v="18.149999999999999"/>
    <n v="5.5"/>
    <n v="24.75"/>
    <n v="7.5"/>
    <n v="21.945"/>
    <n v="6.65"/>
    <n v="27.84806"/>
    <n v="-115.1725"/>
    <n v="59"/>
    <n v="15"/>
    <n v="5.4"/>
    <x v="0"/>
    <n v="15"/>
    <s v="n/a"/>
    <n v="210"/>
    <m/>
    <m/>
  </r>
  <r>
    <s v="INLAPL-210707-AR-2-8-DI"/>
    <s v="Alonso Ramirez"/>
    <d v="2007-07-21T00:00:00"/>
    <x v="1"/>
    <d v="1899-12-30T11:21:00"/>
    <d v="1899-12-30T11:28:00"/>
    <d v="1899-12-30T00:07:00"/>
    <n v="2"/>
    <n v="2"/>
    <n v="8"/>
    <x v="7"/>
    <x v="2"/>
    <s v="La Plana/Las Cuevas, Isla Natividad Baja California Sur"/>
    <x v="1"/>
    <n v="25.74"/>
    <n v="7.8"/>
    <n v="18.149999999999999"/>
    <n v="5.5"/>
    <n v="24.75"/>
    <n v="7.5"/>
    <n v="21.945"/>
    <n v="6.65"/>
    <n v="27.84806"/>
    <n v="-115.1725"/>
    <n v="59"/>
    <n v="15"/>
    <n v="5.4"/>
    <x v="12"/>
    <n v="2"/>
    <s v="n/a"/>
    <n v="210"/>
    <m/>
    <m/>
  </r>
  <r>
    <s v="INLAPL-210707-AR-2-8-DI"/>
    <s v="Alonso Ramirez"/>
    <d v="2007-07-21T00:00:00"/>
    <x v="1"/>
    <d v="1899-12-30T11:21:00"/>
    <d v="1899-12-30T11:28:00"/>
    <d v="1899-12-30T00:07:00"/>
    <n v="2"/>
    <n v="2"/>
    <n v="8"/>
    <x v="7"/>
    <x v="2"/>
    <s v="La Plana/Las Cuevas, Isla Natividad Baja California Sur"/>
    <x v="1"/>
    <n v="25.74"/>
    <n v="7.8"/>
    <n v="18.149999999999999"/>
    <n v="5.5"/>
    <n v="24.75"/>
    <n v="7.5"/>
    <n v="21.945"/>
    <n v="6.65"/>
    <n v="27.84806"/>
    <n v="-115.1725"/>
    <n v="59"/>
    <n v="15"/>
    <n v="5.4"/>
    <x v="17"/>
    <n v="2"/>
    <s v="n/a"/>
    <n v="210"/>
    <m/>
    <m/>
  </r>
  <r>
    <s v="INLAPL-210707-AR-2-8-DI"/>
    <s v="Alonso Ramirez"/>
    <d v="2007-07-21T00:00:00"/>
    <x v="1"/>
    <d v="1899-12-30T11:21:00"/>
    <d v="1899-12-30T11:28:00"/>
    <d v="1899-12-30T00:07:00"/>
    <n v="2"/>
    <n v="2"/>
    <n v="8"/>
    <x v="7"/>
    <x v="2"/>
    <s v="La Plana/Las Cuevas, Isla Natividad Baja California Sur"/>
    <x v="1"/>
    <n v="25.74"/>
    <n v="7.8"/>
    <n v="18.149999999999999"/>
    <n v="5.5"/>
    <n v="24.75"/>
    <n v="7.5"/>
    <n v="21.945"/>
    <n v="6.65"/>
    <n v="27.84806"/>
    <n v="-115.1725"/>
    <n v="59"/>
    <n v="15"/>
    <n v="5.4"/>
    <x v="3"/>
    <n v="18"/>
    <s v="n/a"/>
    <n v="210"/>
    <m/>
    <m/>
  </r>
  <r>
    <s v="INLAPL-210707-AR-2-8-DI"/>
    <s v="Alonso Ramirez"/>
    <d v="2007-07-21T00:00:00"/>
    <x v="1"/>
    <d v="1899-12-30T11:21:00"/>
    <d v="1899-12-30T11:28:00"/>
    <d v="1899-12-30T00:07:00"/>
    <n v="2"/>
    <n v="2"/>
    <n v="8"/>
    <x v="7"/>
    <x v="2"/>
    <s v="La Plana/Las Cuevas, Isla Natividad Baja California Sur"/>
    <x v="1"/>
    <n v="25.74"/>
    <n v="7.8"/>
    <n v="18.149999999999999"/>
    <n v="5.5"/>
    <n v="24.75"/>
    <n v="7.5"/>
    <n v="21.945"/>
    <n v="6.65"/>
    <n v="27.84806"/>
    <n v="-115.1725"/>
    <n v="59"/>
    <n v="15"/>
    <n v="5.4"/>
    <x v="10"/>
    <n v="2"/>
    <s v="n/a"/>
    <n v="210"/>
    <m/>
    <m/>
  </r>
  <r>
    <s v="INLAPL-210707-AR-2-8-DI"/>
    <s v="Alonso Ramirez"/>
    <d v="2007-07-21T00:00:00"/>
    <x v="1"/>
    <d v="1899-12-30T11:21:00"/>
    <d v="1899-12-30T11:28:00"/>
    <d v="1899-12-30T00:07:00"/>
    <n v="2"/>
    <n v="2"/>
    <n v="8"/>
    <x v="7"/>
    <x v="2"/>
    <s v="La Plana/Las Cuevas, Isla Natividad Baja California Sur"/>
    <x v="1"/>
    <n v="25.74"/>
    <n v="7.8"/>
    <n v="18.149999999999999"/>
    <n v="5.5"/>
    <n v="24.75"/>
    <n v="7.5"/>
    <n v="21.945"/>
    <n v="6.65"/>
    <n v="27.84806"/>
    <n v="-115.1725"/>
    <n v="59"/>
    <n v="15"/>
    <n v="5.4"/>
    <x v="6"/>
    <n v="12"/>
    <s v="n/a"/>
    <n v="210"/>
    <m/>
    <m/>
  </r>
  <r>
    <s v="INLAPL-210707-AR-2-8-DI"/>
    <s v="Alonso Ramirez"/>
    <d v="2007-07-21T00:00:00"/>
    <x v="1"/>
    <d v="1899-12-30T11:21:00"/>
    <d v="1899-12-30T11:28:00"/>
    <d v="1899-12-30T00:07:00"/>
    <n v="2"/>
    <n v="2"/>
    <n v="8"/>
    <x v="7"/>
    <x v="2"/>
    <s v="La Plana/Las Cuevas, Isla Natividad Baja California Sur"/>
    <x v="1"/>
    <n v="25.74"/>
    <n v="7.8"/>
    <n v="18.149999999999999"/>
    <n v="5.5"/>
    <n v="24.75"/>
    <n v="7.5"/>
    <n v="21.945"/>
    <n v="6.65"/>
    <n v="27.84806"/>
    <n v="-115.1725"/>
    <n v="59"/>
    <n v="15"/>
    <n v="5.4"/>
    <x v="5"/>
    <n v="4"/>
    <s v="n/a"/>
    <n v="210"/>
    <m/>
    <m/>
  </r>
  <r>
    <s v="INLAPL-210707-AR-2-8-DI"/>
    <s v="Alonso Ramirez"/>
    <d v="2007-07-21T00:00:00"/>
    <x v="1"/>
    <d v="1899-12-30T11:21:00"/>
    <d v="1899-12-30T11:28:00"/>
    <d v="1899-12-30T00:07:00"/>
    <n v="2"/>
    <n v="2"/>
    <n v="8"/>
    <x v="7"/>
    <x v="2"/>
    <s v="La Plana/Las Cuevas, Isla Natividad Baja California Sur"/>
    <x v="1"/>
    <n v="25.74"/>
    <n v="7.8"/>
    <n v="18.149999999999999"/>
    <n v="5.5"/>
    <n v="24.75"/>
    <n v="7.5"/>
    <n v="21.945"/>
    <n v="6.65"/>
    <n v="27.84806"/>
    <n v="-115.1725"/>
    <n v="59"/>
    <n v="15"/>
    <n v="5.4"/>
    <x v="1"/>
    <n v="3"/>
    <s v="n/a"/>
    <n v="210"/>
    <m/>
    <m/>
  </r>
  <r>
    <s v="INLAPL-210707-AR-2-8-DI"/>
    <s v="Alonso Ramirez"/>
    <d v="2007-07-21T00:00:00"/>
    <x v="1"/>
    <d v="1899-12-30T11:21:00"/>
    <d v="1899-12-30T11:28:00"/>
    <d v="1899-12-30T00:07:00"/>
    <n v="2"/>
    <n v="2"/>
    <n v="8"/>
    <x v="7"/>
    <x v="2"/>
    <s v="La Plana/Las Cuevas, Isla Natividad Baja California Sur"/>
    <x v="1"/>
    <n v="25.74"/>
    <n v="7.8"/>
    <n v="18.149999999999999"/>
    <n v="5.5"/>
    <n v="24.75"/>
    <n v="7.5"/>
    <n v="21.945"/>
    <n v="6.65"/>
    <n v="27.84806"/>
    <n v="-115.1725"/>
    <n v="59"/>
    <n v="15"/>
    <n v="5.4"/>
    <x v="4"/>
    <n v="3"/>
    <s v="n/a"/>
    <n v="210"/>
    <m/>
    <m/>
  </r>
  <r>
    <s v="INLAPL-210707-AR-2-8-DI"/>
    <s v="Alonso Ramirez"/>
    <d v="2007-07-21T00:00:00"/>
    <x v="1"/>
    <d v="1899-12-30T11:21:00"/>
    <d v="1899-12-30T11:28:00"/>
    <d v="1899-12-30T00:07:00"/>
    <n v="2"/>
    <n v="2"/>
    <n v="8"/>
    <x v="7"/>
    <x v="2"/>
    <s v="La Plana/Las Cuevas, Isla Natividad Baja California Sur"/>
    <x v="1"/>
    <n v="25.74"/>
    <n v="7.8"/>
    <n v="18.149999999999999"/>
    <n v="5.5"/>
    <n v="24.75"/>
    <n v="7.5"/>
    <n v="21.945"/>
    <n v="6.65"/>
    <n v="27.84806"/>
    <n v="-115.1725"/>
    <n v="59"/>
    <n v="15"/>
    <n v="5.4"/>
    <x v="2"/>
    <n v="2"/>
    <s v="n/a"/>
    <n v="210"/>
    <m/>
    <m/>
  </r>
  <r>
    <s v="INLAPL-200707-AG-1-9-DI"/>
    <s v="Alonso Grosso"/>
    <d v="2007-07-20T00:00:00"/>
    <x v="1"/>
    <d v="1899-12-30T10:48:00"/>
    <d v="1899-12-30T10:55:00"/>
    <d v="1899-12-30T00:07:00"/>
    <n v="2"/>
    <n v="1"/>
    <n v="9"/>
    <x v="8"/>
    <x v="2"/>
    <s v="La Plana/Las Cuevas, Isla Natividad Baja California Sur"/>
    <x v="1"/>
    <n v="45.54"/>
    <n v="13.8"/>
    <n v="46.199999999999996"/>
    <n v="14"/>
    <n v="45.54"/>
    <n v="13.8"/>
    <n v="45.87"/>
    <n v="13.9"/>
    <n v="27.845479999999998"/>
    <n v="-115.16125"/>
    <n v="57.2"/>
    <n v="14"/>
    <n v="10"/>
    <x v="0"/>
    <n v="3"/>
    <s v="n/a"/>
    <n v="210"/>
    <m/>
    <m/>
  </r>
  <r>
    <s v="INLAPL-200707-AG-1-9-DI"/>
    <s v="Alonso Grosso"/>
    <d v="2007-07-20T00:00:00"/>
    <x v="1"/>
    <d v="1899-12-30T10:48:00"/>
    <d v="1899-12-30T10:55:00"/>
    <d v="1899-12-30T00:07:00"/>
    <n v="2"/>
    <n v="1"/>
    <n v="9"/>
    <x v="8"/>
    <x v="2"/>
    <s v="La Plana/Las Cuevas, Isla Natividad Baja California Sur"/>
    <x v="1"/>
    <n v="45.54"/>
    <n v="13.8"/>
    <n v="46.199999999999996"/>
    <n v="14"/>
    <n v="45.54"/>
    <n v="13.8"/>
    <n v="45.87"/>
    <n v="13.9"/>
    <n v="27.845479999999998"/>
    <n v="-115.16125"/>
    <n v="57.2"/>
    <n v="14"/>
    <n v="10"/>
    <x v="12"/>
    <n v="1"/>
    <s v="n/a"/>
    <n v="210"/>
    <m/>
    <m/>
  </r>
  <r>
    <s v="INLAPL-200707-AG-1-9-DI"/>
    <s v="Alonso Grosso"/>
    <d v="2007-07-20T00:00:00"/>
    <x v="1"/>
    <d v="1899-12-30T10:48:00"/>
    <d v="1899-12-30T10:55:00"/>
    <d v="1899-12-30T00:07:00"/>
    <n v="2"/>
    <n v="1"/>
    <n v="9"/>
    <x v="8"/>
    <x v="2"/>
    <s v="La Plana/Las Cuevas, Isla Natividad Baja California Sur"/>
    <x v="1"/>
    <n v="45.54"/>
    <n v="13.8"/>
    <n v="46.199999999999996"/>
    <n v="14"/>
    <n v="45.54"/>
    <n v="13.8"/>
    <n v="45.87"/>
    <n v="13.9"/>
    <n v="27.845479999999998"/>
    <n v="-115.16125"/>
    <n v="57.2"/>
    <n v="14"/>
    <n v="10"/>
    <x v="7"/>
    <n v="1"/>
    <s v="n/a"/>
    <n v="210"/>
    <m/>
    <m/>
  </r>
  <r>
    <s v="INLAPL-200707-AG-1-9-DI"/>
    <s v="Alonso Grosso"/>
    <d v="2007-07-20T00:00:00"/>
    <x v="1"/>
    <d v="1899-12-30T10:48:00"/>
    <d v="1899-12-30T10:55:00"/>
    <d v="1899-12-30T00:07:00"/>
    <n v="2"/>
    <n v="1"/>
    <n v="9"/>
    <x v="8"/>
    <x v="2"/>
    <s v="La Plana/Las Cuevas, Isla Natividad Baja California Sur"/>
    <x v="1"/>
    <n v="45.54"/>
    <n v="13.8"/>
    <n v="46.199999999999996"/>
    <n v="14"/>
    <n v="45.54"/>
    <n v="13.8"/>
    <n v="45.87"/>
    <n v="13.9"/>
    <n v="27.845479999999998"/>
    <n v="-115.16125"/>
    <n v="57.2"/>
    <n v="14"/>
    <n v="10"/>
    <x v="3"/>
    <n v="63"/>
    <n v="24"/>
    <n v="210"/>
    <n v="50"/>
    <m/>
  </r>
  <r>
    <s v="INLAPL-200707-AG-1-9-DI"/>
    <s v="Alonso Grosso"/>
    <d v="2007-07-20T00:00:00"/>
    <x v="1"/>
    <d v="1899-12-30T10:48:00"/>
    <d v="1899-12-30T10:55:00"/>
    <d v="1899-12-30T00:07:00"/>
    <n v="2"/>
    <n v="1"/>
    <n v="9"/>
    <x v="8"/>
    <x v="2"/>
    <s v="La Plana/Las Cuevas, Isla Natividad Baja California Sur"/>
    <x v="1"/>
    <n v="45.54"/>
    <n v="13.8"/>
    <n v="46.199999999999996"/>
    <n v="14"/>
    <n v="45.54"/>
    <n v="13.8"/>
    <n v="45.87"/>
    <n v="13.9"/>
    <n v="27.845479999999998"/>
    <n v="-115.16125"/>
    <n v="57.2"/>
    <n v="14"/>
    <n v="10"/>
    <x v="1"/>
    <n v="1"/>
    <s v="n/a"/>
    <n v="210"/>
    <m/>
    <m/>
  </r>
  <r>
    <s v="INLAPL-200707-AG-1-9-DI"/>
    <s v="Alonso Grosso"/>
    <d v="2007-07-20T00:00:00"/>
    <x v="1"/>
    <d v="1899-12-30T10:48:00"/>
    <d v="1899-12-30T10:55:00"/>
    <d v="1899-12-30T00:07:00"/>
    <n v="2"/>
    <n v="1"/>
    <n v="9"/>
    <x v="8"/>
    <x v="2"/>
    <s v="La Plana/Las Cuevas, Isla Natividad Baja California Sur"/>
    <x v="1"/>
    <n v="45.54"/>
    <n v="13.8"/>
    <n v="46.199999999999996"/>
    <n v="14"/>
    <n v="45.54"/>
    <n v="13.8"/>
    <n v="45.87"/>
    <n v="13.9"/>
    <n v="27.845479999999998"/>
    <n v="-115.16125"/>
    <n v="57.2"/>
    <n v="14"/>
    <n v="10"/>
    <x v="4"/>
    <n v="2"/>
    <s v="n/a"/>
    <n v="210"/>
    <m/>
    <m/>
  </r>
  <r>
    <s v="INLAPL-200707-AG-1-9-DI"/>
    <s v="Alonso Grosso"/>
    <d v="2007-07-20T00:00:00"/>
    <x v="1"/>
    <d v="1899-12-30T10:48:00"/>
    <d v="1899-12-30T10:55:00"/>
    <d v="1899-12-30T00:07:00"/>
    <n v="2"/>
    <n v="1"/>
    <n v="9"/>
    <x v="8"/>
    <x v="2"/>
    <s v="La Plana/Las Cuevas, Isla Natividad Baja California Sur"/>
    <x v="1"/>
    <n v="45.54"/>
    <n v="13.8"/>
    <n v="46.199999999999996"/>
    <n v="14"/>
    <n v="45.54"/>
    <n v="13.8"/>
    <n v="45.87"/>
    <n v="13.9"/>
    <n v="27.845479999999998"/>
    <n v="-115.16125"/>
    <n v="57.2"/>
    <n v="14"/>
    <n v="10"/>
    <x v="2"/>
    <n v="2"/>
    <s v="n/a"/>
    <n v="210"/>
    <m/>
    <m/>
  </r>
  <r>
    <s v="INLAPL-200707-AG-2-10-DI"/>
    <s v="Alonso Grosso"/>
    <d v="2007-07-20T00:00:00"/>
    <x v="1"/>
    <d v="1899-12-30T12:54:00"/>
    <d v="1899-12-30T13:01:00"/>
    <d v="1899-12-30T00:07:00"/>
    <n v="2"/>
    <n v="2"/>
    <n v="10"/>
    <x v="9"/>
    <x v="2"/>
    <s v="La Plana/Las Cuevas, Isla Natividad Baja California Sur"/>
    <x v="1"/>
    <n v="21.779999999999998"/>
    <n v="6.6"/>
    <n v="18.809999999999999"/>
    <n v="5.7"/>
    <n v="21.779999999999998"/>
    <n v="6.6"/>
    <n v="20.295000000000002"/>
    <n v="6.15"/>
    <n v="27.850190000000001"/>
    <n v="-115.16208"/>
    <n v="57.2"/>
    <n v="14"/>
    <n v="5"/>
    <x v="0"/>
    <n v="2"/>
    <s v="n/a"/>
    <n v="210"/>
    <m/>
    <m/>
  </r>
  <r>
    <s v="INLAPL-200707-AG-2-10-DI"/>
    <s v="Alonso Grosso"/>
    <d v="2007-07-20T00:00:00"/>
    <x v="1"/>
    <d v="1899-12-30T12:54:00"/>
    <d v="1899-12-30T13:01:00"/>
    <d v="1899-12-30T00:07:00"/>
    <n v="2"/>
    <n v="2"/>
    <n v="10"/>
    <x v="9"/>
    <x v="2"/>
    <s v="La Plana/Las Cuevas, Isla Natividad Baja California Sur"/>
    <x v="1"/>
    <n v="21.779999999999998"/>
    <n v="6.6"/>
    <n v="18.809999999999999"/>
    <n v="5.7"/>
    <n v="21.779999999999998"/>
    <n v="6.6"/>
    <n v="20.295000000000002"/>
    <n v="6.15"/>
    <n v="27.850190000000001"/>
    <n v="-115.16208"/>
    <n v="57.2"/>
    <n v="14"/>
    <n v="5"/>
    <x v="12"/>
    <n v="1"/>
    <s v="n/a"/>
    <n v="210"/>
    <m/>
    <m/>
  </r>
  <r>
    <s v="INLAPL-200707-AG-2-10-DI"/>
    <s v="Alonso Grosso"/>
    <d v="2007-07-20T00:00:00"/>
    <x v="1"/>
    <d v="1899-12-30T12:54:00"/>
    <d v="1899-12-30T13:01:00"/>
    <d v="1899-12-30T00:07:00"/>
    <n v="2"/>
    <n v="2"/>
    <n v="10"/>
    <x v="9"/>
    <x v="2"/>
    <s v="La Plana/Las Cuevas, Isla Natividad Baja California Sur"/>
    <x v="1"/>
    <n v="21.779999999999998"/>
    <n v="6.6"/>
    <n v="18.809999999999999"/>
    <n v="5.7"/>
    <n v="21.779999999999998"/>
    <n v="6.6"/>
    <n v="20.295000000000002"/>
    <n v="6.15"/>
    <n v="27.850190000000001"/>
    <n v="-115.16208"/>
    <n v="57.2"/>
    <n v="14"/>
    <n v="5"/>
    <x v="3"/>
    <n v="65"/>
    <n v="23"/>
    <n v="210"/>
    <n v="50"/>
    <m/>
  </r>
  <r>
    <s v="INLAPL-200707-AG-2-10-DI"/>
    <s v="Alonso Grosso"/>
    <d v="2007-07-20T00:00:00"/>
    <x v="1"/>
    <d v="1899-12-30T12:54:00"/>
    <d v="1899-12-30T13:01:00"/>
    <d v="1899-12-30T00:07:00"/>
    <n v="2"/>
    <n v="2"/>
    <n v="10"/>
    <x v="9"/>
    <x v="2"/>
    <s v="La Plana/Las Cuevas, Isla Natividad Baja California Sur"/>
    <x v="1"/>
    <n v="21.779999999999998"/>
    <n v="6.6"/>
    <n v="18.809999999999999"/>
    <n v="5.7"/>
    <n v="21.779999999999998"/>
    <n v="6.6"/>
    <n v="20.295000000000002"/>
    <n v="6.15"/>
    <n v="27.850190000000001"/>
    <n v="-115.16208"/>
    <n v="57.2"/>
    <n v="14"/>
    <n v="5"/>
    <x v="1"/>
    <n v="37"/>
    <s v="n/a"/>
    <n v="210"/>
    <m/>
    <m/>
  </r>
  <r>
    <s v="INLAPL-210707-AG-1-11-DI"/>
    <s v="Alonso Grosso"/>
    <d v="2007-07-21T00:00:00"/>
    <x v="1"/>
    <d v="1899-12-30T10:00:00"/>
    <d v="1899-12-30T10:06:00"/>
    <d v="1899-12-30T00:06:00"/>
    <n v="2"/>
    <n v="1"/>
    <n v="11"/>
    <x v="10"/>
    <x v="2"/>
    <s v="La Plana/Las Cuevas, Isla Natividad Baja California Sur"/>
    <x v="1"/>
    <n v="54.449999999999996"/>
    <n v="16.5"/>
    <n v="54.11999999999999"/>
    <n v="16.399999999999999"/>
    <n v="54.449999999999996"/>
    <n v="16.5"/>
    <n v="54.284999999999997"/>
    <n v="16.45"/>
    <n v="27.845890000000001"/>
    <n v="-115.17039"/>
    <n v="59"/>
    <n v="15"/>
    <n v="5"/>
    <x v="0"/>
    <n v="5"/>
    <s v="n/a"/>
    <n v="240"/>
    <m/>
    <m/>
  </r>
  <r>
    <s v="INLAPL-210707-AG-1-11-DI"/>
    <s v="Alonso Grosso"/>
    <d v="2007-07-21T00:00:00"/>
    <x v="1"/>
    <d v="1899-12-30T10:00:00"/>
    <d v="1899-12-30T10:06:00"/>
    <d v="1899-12-30T00:06:00"/>
    <n v="2"/>
    <n v="1"/>
    <n v="11"/>
    <x v="10"/>
    <x v="2"/>
    <s v="La Plana/Las Cuevas, Isla Natividad Baja California Sur"/>
    <x v="1"/>
    <n v="54.449999999999996"/>
    <n v="16.5"/>
    <n v="54.11999999999999"/>
    <n v="16.399999999999999"/>
    <n v="54.449999999999996"/>
    <n v="16.5"/>
    <n v="54.284999999999997"/>
    <n v="16.45"/>
    <n v="27.845890000000001"/>
    <n v="-115.17039"/>
    <n v="59"/>
    <n v="15"/>
    <n v="5"/>
    <x v="3"/>
    <n v="43"/>
    <s v="n/a"/>
    <n v="240"/>
    <m/>
    <m/>
  </r>
  <r>
    <s v="INLAPL-210707-AG-1-11-DI"/>
    <s v="Alonso Grosso"/>
    <d v="2007-07-21T00:00:00"/>
    <x v="1"/>
    <d v="1899-12-30T10:00:00"/>
    <d v="1899-12-30T10:06:00"/>
    <d v="1899-12-30T00:06:00"/>
    <n v="2"/>
    <n v="1"/>
    <n v="11"/>
    <x v="10"/>
    <x v="2"/>
    <s v="La Plana/Las Cuevas, Isla Natividad Baja California Sur"/>
    <x v="1"/>
    <n v="54.449999999999996"/>
    <n v="16.5"/>
    <n v="54.11999999999999"/>
    <n v="16.399999999999999"/>
    <n v="54.449999999999996"/>
    <n v="16.5"/>
    <n v="54.284999999999997"/>
    <n v="16.45"/>
    <n v="27.845890000000001"/>
    <n v="-115.17039"/>
    <n v="59"/>
    <n v="15"/>
    <n v="5"/>
    <x v="1"/>
    <n v="1"/>
    <s v="n/a"/>
    <n v="240"/>
    <m/>
    <m/>
  </r>
  <r>
    <s v="INLAPL-210707-AG-1-11-DI"/>
    <s v="Alonso Grosso"/>
    <d v="2007-07-21T00:00:00"/>
    <x v="1"/>
    <d v="1899-12-30T10:00:00"/>
    <d v="1899-12-30T10:06:00"/>
    <d v="1899-12-30T00:06:00"/>
    <n v="2"/>
    <n v="1"/>
    <n v="11"/>
    <x v="10"/>
    <x v="2"/>
    <s v="La Plana/Las Cuevas, Isla Natividad Baja California Sur"/>
    <x v="1"/>
    <n v="54.449999999999996"/>
    <n v="16.5"/>
    <n v="54.11999999999999"/>
    <n v="16.399999999999999"/>
    <n v="54.449999999999996"/>
    <n v="16.5"/>
    <n v="54.284999999999997"/>
    <n v="16.45"/>
    <n v="27.845890000000001"/>
    <n v="-115.17039"/>
    <n v="59"/>
    <n v="15"/>
    <n v="5"/>
    <x v="2"/>
    <n v="8"/>
    <s v="n/a"/>
    <n v="240"/>
    <m/>
    <m/>
  </r>
  <r>
    <s v="INLAPL-210707-AG-1-11-DI"/>
    <s v="Alonso Grosso"/>
    <d v="2007-07-21T00:00:00"/>
    <x v="1"/>
    <d v="1899-12-30T10:00:00"/>
    <d v="1899-12-30T10:06:00"/>
    <d v="1899-12-30T00:06:00"/>
    <n v="2"/>
    <n v="1"/>
    <n v="11"/>
    <x v="10"/>
    <x v="2"/>
    <s v="La Plana/Las Cuevas, Isla Natividad Baja California Sur"/>
    <x v="1"/>
    <n v="54.449999999999996"/>
    <n v="16.5"/>
    <n v="54.11999999999999"/>
    <n v="16.399999999999999"/>
    <n v="54.449999999999996"/>
    <n v="16.5"/>
    <n v="54.284999999999997"/>
    <n v="16.45"/>
    <n v="27.845890000000001"/>
    <n v="-115.17039"/>
    <n v="59"/>
    <n v="15"/>
    <n v="5"/>
    <x v="5"/>
    <n v="3"/>
    <s v="n/a"/>
    <n v="240"/>
    <m/>
    <m/>
  </r>
  <r>
    <s v="INLAPL-210707-AG-1-11-DI"/>
    <s v="Alonso Grosso"/>
    <d v="2007-07-21T00:00:00"/>
    <x v="1"/>
    <d v="1899-12-30T10:00:00"/>
    <d v="1899-12-30T10:06:00"/>
    <d v="1899-12-30T00:06:00"/>
    <n v="2"/>
    <n v="1"/>
    <n v="11"/>
    <x v="10"/>
    <x v="2"/>
    <s v="La Plana/Las Cuevas, Isla Natividad Baja California Sur"/>
    <x v="1"/>
    <n v="54.449999999999996"/>
    <n v="16.5"/>
    <n v="54.11999999999999"/>
    <n v="16.399999999999999"/>
    <n v="54.449999999999996"/>
    <n v="16.5"/>
    <n v="54.284999999999997"/>
    <n v="16.45"/>
    <n v="27.845890000000001"/>
    <n v="-115.17039"/>
    <n v="59"/>
    <n v="15"/>
    <n v="5"/>
    <x v="9"/>
    <n v="1"/>
    <s v="n/a"/>
    <n v="240"/>
    <m/>
    <m/>
  </r>
  <r>
    <s v="INLAPL-210707-AG-2-12-DI"/>
    <s v="Alonso Grosso"/>
    <d v="2007-07-21T00:00:00"/>
    <x v="1"/>
    <d v="1899-12-30T11:33:00"/>
    <d v="1899-12-30T11:40:00"/>
    <d v="1899-12-30T00:07:00"/>
    <n v="2"/>
    <n v="2"/>
    <n v="12"/>
    <x v="11"/>
    <x v="2"/>
    <s v="La Plana/Las Cuevas, Isla Natividad Baja California Sur"/>
    <x v="1"/>
    <n v="39.269999999999996"/>
    <n v="11.9"/>
    <n v="36.993000000000002"/>
    <n v="11.21"/>
    <n v="36.993000000000002"/>
    <n v="11.21"/>
    <n v="38.131499999999996"/>
    <n v="11.555"/>
    <n v="27.84761"/>
    <n v="-115.172"/>
    <n v="59"/>
    <n v="15"/>
    <n v="5"/>
    <x v="3"/>
    <n v="29"/>
    <s v="n/a"/>
    <n v="210"/>
    <m/>
    <m/>
  </r>
  <r>
    <s v="INLAPL-210707-AG-2-12-DI"/>
    <s v="Alonso Grosso"/>
    <d v="2007-07-21T00:00:00"/>
    <x v="1"/>
    <d v="1899-12-30T11:33:00"/>
    <d v="1899-12-30T11:40:00"/>
    <d v="1899-12-30T00:07:00"/>
    <n v="2"/>
    <n v="2"/>
    <n v="12"/>
    <x v="11"/>
    <x v="2"/>
    <s v="La Plana/Las Cuevas, Isla Natividad Baja California Sur"/>
    <x v="1"/>
    <n v="39.269999999999996"/>
    <n v="11.9"/>
    <n v="36.993000000000002"/>
    <n v="11.21"/>
    <n v="36.993000000000002"/>
    <n v="11.21"/>
    <n v="38.131499999999996"/>
    <n v="11.555"/>
    <n v="27.84761"/>
    <n v="-115.172"/>
    <n v="59"/>
    <n v="15"/>
    <n v="5"/>
    <x v="5"/>
    <n v="4"/>
    <s v="n/a"/>
    <n v="210"/>
    <m/>
    <m/>
  </r>
  <r>
    <s v="INLAPL-210707-AG-2-12-DI"/>
    <s v="Alonso Grosso"/>
    <d v="2007-07-21T00:00:00"/>
    <x v="1"/>
    <d v="1899-12-30T11:33:00"/>
    <d v="1899-12-30T11:40:00"/>
    <d v="1899-12-30T00:07:00"/>
    <n v="2"/>
    <n v="2"/>
    <n v="12"/>
    <x v="11"/>
    <x v="2"/>
    <s v="La Plana/Las Cuevas, Isla Natividad Baja California Sur"/>
    <x v="1"/>
    <n v="39.269999999999996"/>
    <n v="11.9"/>
    <n v="36.993000000000002"/>
    <n v="11.21"/>
    <n v="36.993000000000002"/>
    <n v="11.21"/>
    <n v="38.131499999999996"/>
    <n v="11.555"/>
    <n v="27.84761"/>
    <n v="-115.172"/>
    <n v="59"/>
    <n v="15"/>
    <n v="5"/>
    <x v="1"/>
    <n v="3"/>
    <s v="n/a"/>
    <n v="210"/>
    <m/>
    <m/>
  </r>
  <r>
    <s v="INLAPL-210707-AG-2-12-DI"/>
    <s v="Alonso Grosso"/>
    <d v="2007-07-21T00:00:00"/>
    <x v="1"/>
    <d v="1899-12-30T11:33:00"/>
    <d v="1899-12-30T11:40:00"/>
    <d v="1899-12-30T00:07:00"/>
    <n v="2"/>
    <n v="2"/>
    <n v="12"/>
    <x v="11"/>
    <x v="2"/>
    <s v="La Plana/Las Cuevas, Isla Natividad Baja California Sur"/>
    <x v="1"/>
    <n v="39.269999999999996"/>
    <n v="11.9"/>
    <n v="36.993000000000002"/>
    <n v="11.21"/>
    <n v="36.993000000000002"/>
    <n v="11.21"/>
    <n v="38.131499999999996"/>
    <n v="11.555"/>
    <n v="27.84761"/>
    <n v="-115.172"/>
    <n v="59"/>
    <n v="15"/>
    <n v="5"/>
    <x v="4"/>
    <n v="5"/>
    <s v="n/a"/>
    <n v="210"/>
    <m/>
    <m/>
  </r>
  <r>
    <s v="INLAPL-210707-AG-2-12-DI"/>
    <s v="Alonso Grosso"/>
    <d v="2007-07-21T00:00:00"/>
    <x v="1"/>
    <d v="1899-12-30T11:33:00"/>
    <d v="1899-12-30T11:40:00"/>
    <d v="1899-12-30T00:07:00"/>
    <n v="2"/>
    <n v="2"/>
    <n v="12"/>
    <x v="11"/>
    <x v="2"/>
    <s v="La Plana/Las Cuevas, Isla Natividad Baja California Sur"/>
    <x v="1"/>
    <n v="39.269999999999996"/>
    <n v="11.9"/>
    <n v="36.993000000000002"/>
    <n v="11.21"/>
    <n v="36.993000000000002"/>
    <n v="11.21"/>
    <n v="38.131499999999996"/>
    <n v="11.555"/>
    <n v="27.84761"/>
    <n v="-115.172"/>
    <n v="59"/>
    <n v="15"/>
    <n v="5"/>
    <x v="2"/>
    <n v="3"/>
    <s v="n/a"/>
    <n v="210"/>
    <m/>
    <m/>
  </r>
  <r>
    <s v="INLAPL-200707-MR-1-13-DI"/>
    <s v="Mario Rojo"/>
    <d v="2007-07-20T00:00:00"/>
    <x v="1"/>
    <d v="1899-12-30T10:53:00"/>
    <d v="1899-12-30T10:59:00"/>
    <d v="1899-12-30T00:06:00"/>
    <n v="2"/>
    <n v="1"/>
    <n v="13"/>
    <x v="12"/>
    <x v="2"/>
    <s v="La Plana/Las Cuevas, Isla Natividad Baja California Sur"/>
    <x v="1"/>
    <n v="42.9"/>
    <n v="13"/>
    <n v="44.55"/>
    <n v="13.5"/>
    <n v="44.55"/>
    <n v="13.5"/>
    <n v="43.724999999999994"/>
    <n v="13.25"/>
    <n v="27.845479999999998"/>
    <n v="-115.16125"/>
    <n v="57.2"/>
    <n v="14"/>
    <n v="5"/>
    <x v="0"/>
    <n v="2"/>
    <s v="n/a"/>
    <n v="30"/>
    <m/>
    <m/>
  </r>
  <r>
    <s v="INLAPL-200707-MR-1-13-DI"/>
    <s v="Mario Rojo"/>
    <d v="2007-07-20T00:00:00"/>
    <x v="1"/>
    <d v="1899-12-30T10:53:00"/>
    <d v="1899-12-30T10:59:00"/>
    <d v="1899-12-30T00:06:00"/>
    <n v="2"/>
    <n v="1"/>
    <n v="13"/>
    <x v="12"/>
    <x v="2"/>
    <s v="La Plana/Las Cuevas, Isla Natividad Baja California Sur"/>
    <x v="1"/>
    <n v="42.9"/>
    <n v="13"/>
    <n v="44.55"/>
    <n v="13.5"/>
    <n v="44.55"/>
    <n v="13.5"/>
    <n v="43.724999999999994"/>
    <n v="13.25"/>
    <n v="27.845479999999998"/>
    <n v="-115.16125"/>
    <n v="57.2"/>
    <n v="14"/>
    <n v="5"/>
    <x v="7"/>
    <n v="6"/>
    <s v="n/a"/>
    <n v="30"/>
    <m/>
    <m/>
  </r>
  <r>
    <s v="INLAPL-200707-MR-1-13-DI"/>
    <s v="Mario Rojo"/>
    <d v="2007-07-20T00:00:00"/>
    <x v="1"/>
    <d v="1899-12-30T10:53:00"/>
    <d v="1899-12-30T10:59:00"/>
    <d v="1899-12-30T00:06:00"/>
    <n v="2"/>
    <n v="1"/>
    <n v="13"/>
    <x v="12"/>
    <x v="2"/>
    <s v="La Plana/Las Cuevas, Isla Natividad Baja California Sur"/>
    <x v="1"/>
    <n v="42.9"/>
    <n v="13"/>
    <n v="44.55"/>
    <n v="13.5"/>
    <n v="44.55"/>
    <n v="13.5"/>
    <n v="43.724999999999994"/>
    <n v="13.25"/>
    <n v="27.845479999999998"/>
    <n v="-115.16125"/>
    <n v="57.2"/>
    <n v="14"/>
    <n v="5"/>
    <x v="3"/>
    <n v="36"/>
    <s v="n/a"/>
    <n v="30"/>
    <m/>
    <m/>
  </r>
  <r>
    <s v="INLAPL-200707-MR-1-13-DI"/>
    <s v="Mario Rojo"/>
    <d v="2007-07-20T00:00:00"/>
    <x v="1"/>
    <d v="1899-12-30T10:53:00"/>
    <d v="1899-12-30T10:59:00"/>
    <d v="1899-12-30T00:06:00"/>
    <n v="2"/>
    <n v="1"/>
    <n v="13"/>
    <x v="12"/>
    <x v="2"/>
    <s v="La Plana/Las Cuevas, Isla Natividad Baja California Sur"/>
    <x v="1"/>
    <n v="42.9"/>
    <n v="13"/>
    <n v="44.55"/>
    <n v="13.5"/>
    <n v="44.55"/>
    <n v="13.5"/>
    <n v="43.724999999999994"/>
    <n v="13.25"/>
    <n v="27.845479999999998"/>
    <n v="-115.16125"/>
    <n v="57.2"/>
    <n v="14"/>
    <n v="5"/>
    <x v="10"/>
    <n v="3"/>
    <s v="n/a"/>
    <n v="30"/>
    <m/>
    <m/>
  </r>
  <r>
    <s v="INLAPL-200707-MR-1-13-DI"/>
    <s v="Mario Rojo"/>
    <d v="2007-07-20T00:00:00"/>
    <x v="1"/>
    <d v="1899-12-30T10:53:00"/>
    <d v="1899-12-30T10:59:00"/>
    <d v="1899-12-30T00:06:00"/>
    <n v="2"/>
    <n v="1"/>
    <n v="13"/>
    <x v="12"/>
    <x v="2"/>
    <s v="La Plana/Las Cuevas, Isla Natividad Baja California Sur"/>
    <x v="1"/>
    <n v="42.9"/>
    <n v="13"/>
    <n v="44.55"/>
    <n v="13.5"/>
    <n v="44.55"/>
    <n v="13.5"/>
    <n v="43.724999999999994"/>
    <n v="13.25"/>
    <n v="27.845479999999998"/>
    <n v="-115.16125"/>
    <n v="57.2"/>
    <n v="14"/>
    <n v="5"/>
    <x v="1"/>
    <n v="5"/>
    <s v="n/a"/>
    <n v="30"/>
    <m/>
    <m/>
  </r>
  <r>
    <s v="INLAPL-200707-MR-1-13-DI"/>
    <s v="Mario Rojo"/>
    <d v="2007-07-20T00:00:00"/>
    <x v="1"/>
    <d v="1899-12-30T10:53:00"/>
    <d v="1899-12-30T10:59:00"/>
    <d v="1899-12-30T00:06:00"/>
    <n v="2"/>
    <n v="1"/>
    <n v="13"/>
    <x v="12"/>
    <x v="2"/>
    <s v="La Plana/Las Cuevas, Isla Natividad Baja California Sur"/>
    <x v="1"/>
    <n v="42.9"/>
    <n v="13"/>
    <n v="44.55"/>
    <n v="13.5"/>
    <n v="44.55"/>
    <n v="13.5"/>
    <n v="43.724999999999994"/>
    <n v="13.25"/>
    <n v="27.845479999999998"/>
    <n v="-115.16125"/>
    <n v="57.2"/>
    <n v="14"/>
    <n v="5"/>
    <x v="4"/>
    <n v="2"/>
    <s v="n/a"/>
    <n v="30"/>
    <m/>
    <m/>
  </r>
  <r>
    <s v="INLAPL-200707-MR-1-13-DI"/>
    <s v="Mario Rojo"/>
    <d v="2007-07-20T00:00:00"/>
    <x v="1"/>
    <d v="1899-12-30T10:53:00"/>
    <d v="1899-12-30T10:59:00"/>
    <d v="1899-12-30T00:06:00"/>
    <n v="2"/>
    <n v="1"/>
    <n v="13"/>
    <x v="12"/>
    <x v="2"/>
    <s v="La Plana/Las Cuevas, Isla Natividad Baja California Sur"/>
    <x v="1"/>
    <n v="42.9"/>
    <n v="13"/>
    <n v="44.55"/>
    <n v="13.5"/>
    <n v="44.55"/>
    <n v="13.5"/>
    <n v="43.724999999999994"/>
    <n v="13.25"/>
    <n v="27.845479999999998"/>
    <n v="-115.16125"/>
    <n v="57.2"/>
    <n v="14"/>
    <n v="5"/>
    <x v="2"/>
    <n v="3"/>
    <s v="n/a"/>
    <n v="30"/>
    <m/>
    <m/>
  </r>
  <r>
    <s v="INLAPL-200707-MR-2-14-DI"/>
    <s v="Mario Rojo"/>
    <d v="2007-07-20T00:00:00"/>
    <x v="1"/>
    <d v="1899-12-30T13:00:00"/>
    <d v="1899-12-30T13:08:00"/>
    <d v="1899-12-30T00:08:00"/>
    <n v="2"/>
    <n v="2"/>
    <n v="14"/>
    <x v="13"/>
    <x v="2"/>
    <s v="La Plana/Las Cuevas, Isla Natividad Baja California Sur"/>
    <x v="1"/>
    <n v="21.779999999999998"/>
    <n v="6.6"/>
    <n v="14.85"/>
    <n v="4.5"/>
    <n v="21.779999999999998"/>
    <n v="6.6"/>
    <n v="18.314999999999998"/>
    <n v="5.55"/>
    <n v="27.850190000000001"/>
    <n v="-115.16208"/>
    <n v="57.2"/>
    <n v="14"/>
    <n v="5"/>
    <x v="17"/>
    <n v="2"/>
    <s v="n/a"/>
    <n v="210"/>
    <m/>
    <m/>
  </r>
  <r>
    <s v="INLAPL-200707-MR-2-14-DI"/>
    <s v="Mario Rojo"/>
    <d v="2007-07-20T00:00:00"/>
    <x v="1"/>
    <d v="1899-12-30T13:00:00"/>
    <d v="1899-12-30T13:08:00"/>
    <d v="1899-12-30T00:08:00"/>
    <n v="2"/>
    <n v="2"/>
    <n v="14"/>
    <x v="13"/>
    <x v="2"/>
    <s v="La Plana/Las Cuevas, Isla Natividad Baja California Sur"/>
    <x v="1"/>
    <n v="21.779999999999998"/>
    <n v="6.6"/>
    <n v="14.85"/>
    <n v="4.5"/>
    <n v="21.779999999999998"/>
    <n v="6.6"/>
    <n v="18.314999999999998"/>
    <n v="5.55"/>
    <n v="27.850190000000001"/>
    <n v="-115.16208"/>
    <n v="57.2"/>
    <n v="14"/>
    <n v="5"/>
    <x v="3"/>
    <n v="375"/>
    <n v="4"/>
    <n v="210"/>
    <n v="50"/>
    <m/>
  </r>
  <r>
    <s v="INLAPL-200707-MR-2-14-DI"/>
    <s v="Mario Rojo"/>
    <d v="2007-07-20T00:00:00"/>
    <x v="1"/>
    <d v="1899-12-30T13:00:00"/>
    <d v="1899-12-30T13:08:00"/>
    <d v="1899-12-30T00:08:00"/>
    <n v="2"/>
    <n v="2"/>
    <n v="14"/>
    <x v="13"/>
    <x v="2"/>
    <s v="La Plana/Las Cuevas, Isla Natividad Baja California Sur"/>
    <x v="1"/>
    <n v="21.779999999999998"/>
    <n v="6.6"/>
    <n v="14.85"/>
    <n v="4.5"/>
    <n v="21.779999999999998"/>
    <n v="6.6"/>
    <n v="18.314999999999998"/>
    <n v="5.55"/>
    <n v="27.850190000000001"/>
    <n v="-115.16208"/>
    <n v="57.2"/>
    <n v="14"/>
    <n v="5"/>
    <x v="0"/>
    <n v="1"/>
    <s v="n/a"/>
    <n v="210"/>
    <m/>
    <m/>
  </r>
  <r>
    <s v="INLAPL-200707-MR-2-14-DI"/>
    <s v="Mario Rojo"/>
    <d v="2007-07-20T00:00:00"/>
    <x v="1"/>
    <d v="1899-12-30T13:00:00"/>
    <d v="1899-12-30T13:08:00"/>
    <d v="1899-12-30T00:08:00"/>
    <n v="2"/>
    <n v="2"/>
    <n v="14"/>
    <x v="13"/>
    <x v="2"/>
    <s v="La Plana/Las Cuevas, Isla Natividad Baja California Sur"/>
    <x v="1"/>
    <n v="21.779999999999998"/>
    <n v="6.6"/>
    <n v="14.85"/>
    <n v="4.5"/>
    <n v="21.779999999999998"/>
    <n v="6.6"/>
    <n v="18.314999999999998"/>
    <n v="5.55"/>
    <n v="27.850190000000001"/>
    <n v="-115.16208"/>
    <n v="57.2"/>
    <n v="14"/>
    <n v="5"/>
    <x v="1"/>
    <n v="4"/>
    <s v="n/a"/>
    <n v="210"/>
    <m/>
    <m/>
  </r>
  <r>
    <s v="INLAPL-210707-MR-1-15-DI"/>
    <s v="Mario Rojo"/>
    <d v="2007-07-21T00:00:00"/>
    <x v="1"/>
    <d v="1899-12-30T10:04:00"/>
    <d v="1899-12-30T10:09:00"/>
    <d v="1899-12-30T00:05:00"/>
    <n v="2"/>
    <n v="1"/>
    <n v="15"/>
    <x v="14"/>
    <x v="2"/>
    <s v="La Plana/Las Cuevas, Isla Natividad Baja California Sur"/>
    <x v="1"/>
    <n v="50.49"/>
    <n v="15.3"/>
    <n v="50.49"/>
    <n v="15.3"/>
    <n v="50.49"/>
    <n v="15.3"/>
    <n v="50.49"/>
    <n v="15.3"/>
    <n v="27.845890000000001"/>
    <n v="-115.17039"/>
    <n v="59"/>
    <n v="15"/>
    <n v="5"/>
    <x v="17"/>
    <n v="1"/>
    <s v="n/a"/>
    <n v="210"/>
    <m/>
    <m/>
  </r>
  <r>
    <s v="INLAPL-210707-MR-1-15-DI"/>
    <s v="Mario Rojo"/>
    <d v="2007-07-21T00:00:00"/>
    <x v="1"/>
    <d v="1899-12-30T10:04:00"/>
    <d v="1899-12-30T10:09:00"/>
    <d v="1899-12-30T00:05:00"/>
    <n v="2"/>
    <n v="1"/>
    <n v="15"/>
    <x v="14"/>
    <x v="2"/>
    <s v="La Plana/Las Cuevas, Isla Natividad Baja California Sur"/>
    <x v="1"/>
    <n v="50.49"/>
    <n v="15.3"/>
    <n v="50.49"/>
    <n v="15.3"/>
    <n v="50.49"/>
    <n v="15.3"/>
    <n v="50.49"/>
    <n v="15.3"/>
    <n v="27.845890000000001"/>
    <n v="-115.17039"/>
    <n v="59"/>
    <n v="15"/>
    <n v="5"/>
    <x v="3"/>
    <n v="18"/>
    <s v="n/a"/>
    <n v="210"/>
    <m/>
    <m/>
  </r>
  <r>
    <s v="INLAPL-210707-MR-1-15-DI"/>
    <s v="Mario Rojo"/>
    <d v="2007-07-21T00:00:00"/>
    <x v="1"/>
    <d v="1899-12-30T10:04:00"/>
    <d v="1899-12-30T10:09:00"/>
    <d v="1899-12-30T00:05:00"/>
    <n v="2"/>
    <n v="1"/>
    <n v="15"/>
    <x v="14"/>
    <x v="2"/>
    <s v="La Plana/Las Cuevas, Isla Natividad Baja California Sur"/>
    <x v="1"/>
    <n v="50.49"/>
    <n v="15.3"/>
    <n v="50.49"/>
    <n v="15.3"/>
    <n v="50.49"/>
    <n v="15.3"/>
    <n v="50.49"/>
    <n v="15.3"/>
    <n v="27.845890000000001"/>
    <n v="-115.17039"/>
    <n v="59"/>
    <n v="15"/>
    <n v="5"/>
    <x v="2"/>
    <n v="3"/>
    <s v="n/a"/>
    <n v="210"/>
    <m/>
    <m/>
  </r>
  <r>
    <s v="INLAPL-210707-MR-2-16-DI"/>
    <s v="Mario Rojo"/>
    <d v="2007-07-21T00:00:00"/>
    <x v="1"/>
    <d v="1899-12-30T11:34:00"/>
    <d v="1899-12-30T11:44:00"/>
    <d v="1899-12-30T00:10:00"/>
    <n v="2"/>
    <n v="2"/>
    <n v="16"/>
    <x v="15"/>
    <x v="2"/>
    <s v="La Plana/Las Cuevas, Isla Natividad Baja California Sur"/>
    <x v="1"/>
    <n v="34.979999999999997"/>
    <n v="10.6"/>
    <n v="36.959999999999994"/>
    <n v="11.2"/>
    <n v="36.959999999999994"/>
    <n v="11.2"/>
    <n v="35.969999999999992"/>
    <n v="10.899999999999999"/>
    <n v="27.84761"/>
    <n v="-115.172"/>
    <n v="59"/>
    <n v="15"/>
    <n v="5"/>
    <x v="12"/>
    <n v="2"/>
    <s v="n/a"/>
    <n v="240"/>
    <m/>
    <m/>
  </r>
  <r>
    <s v="INLAPL-210707-MR-2-16-DI"/>
    <s v="Mario Rojo"/>
    <d v="2007-07-21T00:00:00"/>
    <x v="1"/>
    <d v="1899-12-30T11:34:00"/>
    <d v="1899-12-30T11:44:00"/>
    <d v="1899-12-30T00:10:00"/>
    <n v="2"/>
    <n v="2"/>
    <n v="16"/>
    <x v="15"/>
    <x v="2"/>
    <s v="La Plana/Las Cuevas, Isla Natividad Baja California Sur"/>
    <x v="1"/>
    <n v="34.979999999999997"/>
    <n v="10.6"/>
    <n v="36.959999999999994"/>
    <n v="11.2"/>
    <n v="36.959999999999994"/>
    <n v="11.2"/>
    <n v="35.969999999999992"/>
    <n v="10.899999999999999"/>
    <n v="27.84761"/>
    <n v="-115.172"/>
    <n v="59"/>
    <n v="15"/>
    <n v="5"/>
    <x v="17"/>
    <n v="1"/>
    <s v="n/a"/>
    <n v="240"/>
    <m/>
    <m/>
  </r>
  <r>
    <s v="INLAPL-210707-MR-2-16-DI"/>
    <s v="Mario Rojo"/>
    <d v="2007-07-21T00:00:00"/>
    <x v="1"/>
    <d v="1899-12-30T11:34:00"/>
    <d v="1899-12-30T11:44:00"/>
    <d v="1899-12-30T00:10:00"/>
    <n v="2"/>
    <n v="2"/>
    <n v="16"/>
    <x v="15"/>
    <x v="2"/>
    <s v="La Plana/Las Cuevas, Isla Natividad Baja California Sur"/>
    <x v="1"/>
    <n v="34.979999999999997"/>
    <n v="10.6"/>
    <n v="36.959999999999994"/>
    <n v="11.2"/>
    <n v="36.959999999999994"/>
    <n v="11.2"/>
    <n v="35.969999999999992"/>
    <n v="10.899999999999999"/>
    <n v="27.84761"/>
    <n v="-115.172"/>
    <n v="59"/>
    <n v="15"/>
    <n v="5"/>
    <x v="0"/>
    <n v="5"/>
    <s v="n/a"/>
    <n v="240"/>
    <m/>
    <m/>
  </r>
  <r>
    <s v="INLAPL-210707-MR-2-16-DI"/>
    <s v="Mario Rojo"/>
    <d v="2007-07-21T00:00:00"/>
    <x v="1"/>
    <d v="1899-12-30T11:34:00"/>
    <d v="1899-12-30T11:44:00"/>
    <d v="1899-12-30T00:10:00"/>
    <n v="2"/>
    <n v="2"/>
    <n v="16"/>
    <x v="15"/>
    <x v="2"/>
    <s v="La Plana/Las Cuevas, Isla Natividad Baja California Sur"/>
    <x v="1"/>
    <n v="34.979999999999997"/>
    <n v="10.6"/>
    <n v="36.959999999999994"/>
    <n v="11.2"/>
    <n v="36.959999999999994"/>
    <n v="11.2"/>
    <n v="35.969999999999992"/>
    <n v="10.899999999999999"/>
    <n v="27.84761"/>
    <n v="-115.172"/>
    <n v="59"/>
    <n v="15"/>
    <n v="5"/>
    <x v="3"/>
    <n v="21"/>
    <s v="n/a"/>
    <n v="240"/>
    <m/>
    <m/>
  </r>
  <r>
    <s v="INLAPL-210707-MR-2-16-DI"/>
    <s v="Mario Rojo"/>
    <d v="2007-07-21T00:00:00"/>
    <x v="1"/>
    <d v="1899-12-30T11:34:00"/>
    <d v="1899-12-30T11:44:00"/>
    <d v="1899-12-30T00:10:00"/>
    <n v="2"/>
    <n v="2"/>
    <n v="16"/>
    <x v="15"/>
    <x v="2"/>
    <s v="La Plana/Las Cuevas, Isla Natividad Baja California Sur"/>
    <x v="1"/>
    <n v="34.979999999999997"/>
    <n v="10.6"/>
    <n v="36.959999999999994"/>
    <n v="11.2"/>
    <n v="36.959999999999994"/>
    <n v="11.2"/>
    <n v="35.969999999999992"/>
    <n v="10.899999999999999"/>
    <n v="27.84761"/>
    <n v="-115.172"/>
    <n v="59"/>
    <n v="15"/>
    <n v="5"/>
    <x v="10"/>
    <n v="3"/>
    <s v="n/a"/>
    <n v="240"/>
    <m/>
    <m/>
  </r>
  <r>
    <s v="INLAPL-210707-MR-2-16-DI"/>
    <s v="Mario Rojo"/>
    <d v="2007-07-21T00:00:00"/>
    <x v="1"/>
    <d v="1899-12-30T11:34:00"/>
    <d v="1899-12-30T11:44:00"/>
    <d v="1899-12-30T00:10:00"/>
    <n v="2"/>
    <n v="2"/>
    <n v="16"/>
    <x v="15"/>
    <x v="2"/>
    <s v="La Plana/Las Cuevas, Isla Natividad Baja California Sur"/>
    <x v="1"/>
    <n v="34.979999999999997"/>
    <n v="10.6"/>
    <n v="36.959999999999994"/>
    <n v="11.2"/>
    <n v="36.959999999999994"/>
    <n v="11.2"/>
    <n v="35.969999999999992"/>
    <n v="10.899999999999999"/>
    <n v="27.84761"/>
    <n v="-115.172"/>
    <n v="59"/>
    <n v="15"/>
    <n v="5"/>
    <x v="6"/>
    <n v="1"/>
    <s v="n/a"/>
    <n v="240"/>
    <m/>
    <m/>
  </r>
  <r>
    <s v="INLAPL-210707-MR-2-16-DI"/>
    <s v="Mario Rojo"/>
    <d v="2007-07-21T00:00:00"/>
    <x v="1"/>
    <d v="1899-12-30T11:34:00"/>
    <d v="1899-12-30T11:44:00"/>
    <d v="1899-12-30T00:10:00"/>
    <n v="2"/>
    <n v="2"/>
    <n v="16"/>
    <x v="15"/>
    <x v="2"/>
    <s v="La Plana/Las Cuevas, Isla Natividad Baja California Sur"/>
    <x v="1"/>
    <n v="34.979999999999997"/>
    <n v="10.6"/>
    <n v="36.959999999999994"/>
    <n v="11.2"/>
    <n v="36.959999999999994"/>
    <n v="11.2"/>
    <n v="35.969999999999992"/>
    <n v="10.899999999999999"/>
    <n v="27.84761"/>
    <n v="-115.172"/>
    <n v="59"/>
    <n v="15"/>
    <n v="5"/>
    <x v="1"/>
    <n v="4"/>
    <s v="n/a"/>
    <n v="240"/>
    <m/>
    <m/>
  </r>
  <r>
    <s v="INLAPL-210707-MR-2-16-DI"/>
    <s v="Mario Rojo"/>
    <d v="2007-07-21T00:00:00"/>
    <x v="1"/>
    <d v="1899-12-30T11:34:00"/>
    <d v="1899-12-30T11:44:00"/>
    <d v="1899-12-30T00:10:00"/>
    <n v="2"/>
    <n v="2"/>
    <n v="16"/>
    <x v="15"/>
    <x v="2"/>
    <s v="La Plana/Las Cuevas, Isla Natividad Baja California Sur"/>
    <x v="1"/>
    <n v="34.979999999999997"/>
    <n v="10.6"/>
    <n v="36.959999999999994"/>
    <n v="11.2"/>
    <n v="36.959999999999994"/>
    <n v="11.2"/>
    <n v="35.969999999999992"/>
    <n v="10.899999999999999"/>
    <n v="27.84761"/>
    <n v="-115.172"/>
    <n v="59"/>
    <n v="15"/>
    <n v="5"/>
    <x v="4"/>
    <n v="7"/>
    <s v="n/a"/>
    <n v="240"/>
    <m/>
    <m/>
  </r>
  <r>
    <s v="INLAPL-210707-MR-2-16-DI"/>
    <s v="Mario Rojo"/>
    <d v="2007-07-21T00:00:00"/>
    <x v="1"/>
    <d v="1899-12-30T11:34:00"/>
    <d v="1899-12-30T11:44:00"/>
    <d v="1899-12-30T00:10:00"/>
    <n v="2"/>
    <n v="2"/>
    <n v="16"/>
    <x v="15"/>
    <x v="2"/>
    <s v="La Plana/Las Cuevas, Isla Natividad Baja California Sur"/>
    <x v="1"/>
    <n v="34.979999999999997"/>
    <n v="10.6"/>
    <n v="36.959999999999994"/>
    <n v="11.2"/>
    <n v="36.959999999999994"/>
    <n v="11.2"/>
    <n v="35.969999999999992"/>
    <n v="10.899999999999999"/>
    <n v="27.84761"/>
    <n v="-115.172"/>
    <n v="59"/>
    <n v="15"/>
    <n v="5"/>
    <x v="2"/>
    <n v="7"/>
    <s v="n/a"/>
    <n v="240"/>
    <m/>
    <m/>
  </r>
  <r>
    <s v="INLAPL-020807-AM-1-17-DI"/>
    <s v="Abraham Mayoral"/>
    <d v="2007-08-02T00:00:00"/>
    <x v="1"/>
    <d v="1899-12-30T09:56:00"/>
    <d v="1899-12-30T09:59:00"/>
    <d v="1899-12-30T00:03:00"/>
    <n v="2"/>
    <n v="1"/>
    <n v="17"/>
    <x v="16"/>
    <x v="2"/>
    <s v="La Plana/Las Cuevas, Isla Natividad Baja California Sur"/>
    <x v="1"/>
    <n v="33.33"/>
    <n v="10.1"/>
    <n v="30.359999999999996"/>
    <n v="9.1999999999999993"/>
    <n v="33.33"/>
    <n v="10.1"/>
    <n v="31.844999999999995"/>
    <n v="9.6499999999999986"/>
    <n v="27.847919999999998"/>
    <n v="-115.16233"/>
    <n v="60.8"/>
    <n v="16"/>
    <n v="4"/>
    <x v="3"/>
    <n v="214"/>
    <n v="7"/>
    <n v="30"/>
    <n v="50"/>
    <m/>
  </r>
  <r>
    <s v="INLAPL-020807-AG-1-18-DI"/>
    <s v="Alonso Grosso"/>
    <d v="2007-08-02T00:00:00"/>
    <x v="1"/>
    <d v="1899-12-30T09:54:00"/>
    <d v="1899-12-30T09:57:00"/>
    <d v="1899-12-30T00:03:00"/>
    <n v="1"/>
    <n v="1"/>
    <n v="18"/>
    <x v="17"/>
    <x v="2"/>
    <s v="La Plana/Las Cuevas, Isla Natividad Baja California Sur"/>
    <x v="1"/>
    <n v="33"/>
    <n v="10"/>
    <n v="30.359999999999996"/>
    <n v="9.1999999999999993"/>
    <n v="33"/>
    <n v="10"/>
    <n v="31.679999999999996"/>
    <n v="9.6"/>
    <n v="27.847919999999998"/>
    <n v="-115.16233"/>
    <n v="60.8"/>
    <n v="16"/>
    <n v="4"/>
    <x v="3"/>
    <n v="167"/>
    <n v="9"/>
    <n v="30"/>
    <n v="50"/>
    <m/>
  </r>
  <r>
    <s v="INLAPL-020807-AG-1-18-DI"/>
    <s v="Alonso Grosso"/>
    <d v="2007-08-02T00:00:00"/>
    <x v="1"/>
    <d v="1899-12-30T09:54:00"/>
    <d v="1899-12-30T09:57:00"/>
    <d v="1899-12-30T00:03:00"/>
    <n v="1"/>
    <n v="1"/>
    <n v="18"/>
    <x v="17"/>
    <x v="2"/>
    <s v="La Plana/Las Cuevas, Isla Natividad Baja California Sur"/>
    <x v="1"/>
    <n v="33"/>
    <n v="10"/>
    <n v="30.359999999999996"/>
    <n v="9.1999999999999993"/>
    <n v="33"/>
    <n v="10"/>
    <n v="31.679999999999996"/>
    <n v="9.6"/>
    <n v="27.847919999999998"/>
    <n v="-115.16233"/>
    <n v="60.8"/>
    <n v="16"/>
    <n v="4"/>
    <x v="7"/>
    <n v="2"/>
    <s v="n/a"/>
    <n v="30"/>
    <m/>
    <m/>
  </r>
  <r>
    <s v="INLAPL-020807-MR-1-19-DI"/>
    <s v="Mario Rojo"/>
    <d v="2007-08-02T00:00:00"/>
    <x v="1"/>
    <d v="1899-12-30T09:54:00"/>
    <d v="1899-12-30T10:02:00"/>
    <d v="1899-12-30T00:08:00"/>
    <n v="2"/>
    <n v="1"/>
    <n v="19"/>
    <x v="18"/>
    <x v="2"/>
    <s v="La Plana/Las Cuevas, Isla Natividad Baja California Sur"/>
    <x v="1"/>
    <n v="28.049999999999997"/>
    <n v="8.5"/>
    <n v="23.099999999999998"/>
    <n v="7"/>
    <n v="28.049999999999997"/>
    <n v="8.5"/>
    <n v="25.574999999999999"/>
    <n v="7.75"/>
    <n v="27.847999999999999"/>
    <n v="-115.16186"/>
    <n v="62.6"/>
    <n v="17"/>
    <n v="7"/>
    <x v="0"/>
    <n v="2"/>
    <s v="n/a"/>
    <n v="30"/>
    <m/>
    <m/>
  </r>
  <r>
    <s v="INLAPL-020807-MR-1-19-DI"/>
    <s v="Mario Rojo"/>
    <d v="2007-08-02T00:00:00"/>
    <x v="1"/>
    <d v="1899-12-30T09:54:00"/>
    <d v="1899-12-30T10:02:00"/>
    <d v="1899-12-30T00:08:00"/>
    <n v="2"/>
    <n v="1"/>
    <n v="19"/>
    <x v="18"/>
    <x v="2"/>
    <s v="La Plana/Las Cuevas, Isla Natividad Baja California Sur"/>
    <x v="1"/>
    <n v="28.049999999999997"/>
    <n v="8.5"/>
    <n v="23.099999999999998"/>
    <n v="7"/>
    <n v="28.049999999999997"/>
    <n v="8.5"/>
    <n v="25.574999999999999"/>
    <n v="7.75"/>
    <n v="27.847999999999999"/>
    <n v="-115.16186"/>
    <n v="62.6"/>
    <n v="17"/>
    <n v="7"/>
    <x v="7"/>
    <n v="3"/>
    <s v="n/a"/>
    <n v="30"/>
    <m/>
    <m/>
  </r>
  <r>
    <s v="INLAPL-020807-MR-1-19-DI"/>
    <s v="Mario Rojo"/>
    <d v="2007-08-02T00:00:00"/>
    <x v="1"/>
    <d v="1899-12-30T09:54:00"/>
    <d v="1899-12-30T10:02:00"/>
    <d v="1899-12-30T00:08:00"/>
    <n v="2"/>
    <n v="1"/>
    <n v="19"/>
    <x v="18"/>
    <x v="2"/>
    <s v="La Plana/Las Cuevas, Isla Natividad Baja California Sur"/>
    <x v="1"/>
    <n v="28.049999999999997"/>
    <n v="8.5"/>
    <n v="23.099999999999998"/>
    <n v="7"/>
    <n v="28.049999999999997"/>
    <n v="8.5"/>
    <n v="25.574999999999999"/>
    <n v="7.75"/>
    <n v="27.847999999999999"/>
    <n v="-115.16186"/>
    <n v="62.6"/>
    <n v="17"/>
    <n v="7"/>
    <x v="3"/>
    <n v="150"/>
    <n v="10"/>
    <n v="30"/>
    <n v="50"/>
    <m/>
  </r>
  <r>
    <s v="INLAPL-020807-MR-1-19-DI"/>
    <s v="Mario Rojo"/>
    <d v="2007-08-02T00:00:00"/>
    <x v="1"/>
    <d v="1899-12-30T09:54:00"/>
    <d v="1899-12-30T10:02:00"/>
    <d v="1899-12-30T00:08:00"/>
    <n v="2"/>
    <n v="1"/>
    <n v="19"/>
    <x v="18"/>
    <x v="2"/>
    <s v="La Plana/Las Cuevas, Isla Natividad Baja California Sur"/>
    <x v="1"/>
    <n v="28.049999999999997"/>
    <n v="8.5"/>
    <n v="23.099999999999998"/>
    <n v="7"/>
    <n v="28.049999999999997"/>
    <n v="8.5"/>
    <n v="25.574999999999999"/>
    <n v="7.75"/>
    <n v="27.847999999999999"/>
    <n v="-115.16186"/>
    <n v="62.6"/>
    <n v="17"/>
    <n v="7"/>
    <x v="10"/>
    <n v="6"/>
    <s v="n/a"/>
    <n v="30"/>
    <m/>
    <m/>
  </r>
  <r>
    <s v="INLAPL-020807-MR-1-19-DI"/>
    <s v="Mario Rojo"/>
    <d v="2007-08-02T00:00:00"/>
    <x v="1"/>
    <d v="1899-12-30T09:54:00"/>
    <d v="1899-12-30T10:02:00"/>
    <d v="1899-12-30T00:08:00"/>
    <n v="2"/>
    <n v="1"/>
    <n v="19"/>
    <x v="18"/>
    <x v="2"/>
    <s v="La Plana/Las Cuevas, Isla Natividad Baja California Sur"/>
    <x v="1"/>
    <n v="28.049999999999997"/>
    <n v="8.5"/>
    <n v="23.099999999999998"/>
    <n v="7"/>
    <n v="28.049999999999997"/>
    <n v="8.5"/>
    <n v="25.574999999999999"/>
    <n v="7.75"/>
    <n v="27.847999999999999"/>
    <n v="-115.16186"/>
    <n v="62.6"/>
    <n v="17"/>
    <n v="7"/>
    <x v="6"/>
    <n v="8"/>
    <s v="n/a"/>
    <n v="30"/>
    <m/>
    <m/>
  </r>
  <r>
    <s v="INLAPL-020807-MR-1-19-DI"/>
    <s v="Mario Rojo"/>
    <d v="2007-08-02T00:00:00"/>
    <x v="1"/>
    <d v="1899-12-30T09:54:00"/>
    <d v="1899-12-30T10:02:00"/>
    <d v="1899-12-30T00:08:00"/>
    <n v="2"/>
    <n v="1"/>
    <n v="19"/>
    <x v="18"/>
    <x v="2"/>
    <s v="La Plana/Las Cuevas, Isla Natividad Baja California Sur"/>
    <x v="1"/>
    <n v="28.049999999999997"/>
    <n v="8.5"/>
    <n v="23.099999999999998"/>
    <n v="7"/>
    <n v="28.049999999999997"/>
    <n v="8.5"/>
    <n v="25.574999999999999"/>
    <n v="7.75"/>
    <n v="27.847999999999999"/>
    <n v="-115.16186"/>
    <n v="62.6"/>
    <n v="17"/>
    <n v="7"/>
    <x v="1"/>
    <n v="5"/>
    <s v="n/a"/>
    <n v="30"/>
    <m/>
    <m/>
  </r>
  <r>
    <s v="INLAPL-020807-MR-1-19-DI"/>
    <s v="Mario Rojo"/>
    <d v="2007-08-02T00:00:00"/>
    <x v="1"/>
    <d v="1899-12-30T09:54:00"/>
    <d v="1899-12-30T10:02:00"/>
    <d v="1899-12-30T00:08:00"/>
    <n v="2"/>
    <n v="1"/>
    <n v="19"/>
    <x v="18"/>
    <x v="2"/>
    <s v="La Plana/Las Cuevas, Isla Natividad Baja California Sur"/>
    <x v="1"/>
    <n v="28.049999999999997"/>
    <n v="8.5"/>
    <n v="23.099999999999998"/>
    <n v="7"/>
    <n v="28.049999999999997"/>
    <n v="8.5"/>
    <n v="25.574999999999999"/>
    <n v="7.75"/>
    <n v="27.847999999999999"/>
    <n v="-115.16186"/>
    <n v="62.6"/>
    <n v="17"/>
    <n v="7"/>
    <x v="4"/>
    <n v="4"/>
    <s v="n/a"/>
    <n v="30"/>
    <m/>
    <m/>
  </r>
  <r>
    <s v="INPUPR-190707-AM-1-1-DI"/>
    <s v="Abraham Mayoral"/>
    <d v="2007-07-19T00:00:00"/>
    <x v="1"/>
    <d v="1899-12-30T10:36:00"/>
    <d v="1899-12-30T10:42:00"/>
    <d v="1899-12-30T00:06:00"/>
    <n v="2"/>
    <n v="1"/>
    <n v="1"/>
    <x v="0"/>
    <x v="3"/>
    <s v="Punta Prieta, Isla Natividad Baja California Sur"/>
    <x v="1"/>
    <n v="60.059999999999995"/>
    <n v="18.2"/>
    <n v="59.730000000000004"/>
    <n v="18.100000000000001"/>
    <n v="60.059999999999995"/>
    <n v="18.2"/>
    <n v="59.894999999999989"/>
    <n v="18.149999999999999"/>
    <n v="27.891500000000001"/>
    <n v="-115.18631000000001"/>
    <n v="55.400000000000006"/>
    <n v="13"/>
    <n v="8"/>
    <x v="0"/>
    <n v="1"/>
    <s v="n/a"/>
    <n v="300"/>
    <m/>
    <m/>
  </r>
  <r>
    <s v="INPUPR-190707-AM-1-1-DI"/>
    <s v="Abraham Mayoral"/>
    <d v="2007-07-19T00:00:00"/>
    <x v="1"/>
    <d v="1899-12-30T10:36:00"/>
    <d v="1899-12-30T10:42:00"/>
    <d v="1899-12-30T00:06:00"/>
    <n v="2"/>
    <n v="1"/>
    <n v="1"/>
    <x v="0"/>
    <x v="3"/>
    <s v="Punta Prieta, Isla Natividad Baja California Sur"/>
    <x v="1"/>
    <n v="60.059999999999995"/>
    <n v="18.2"/>
    <n v="59.730000000000004"/>
    <n v="18.100000000000001"/>
    <n v="60.059999999999995"/>
    <n v="18.2"/>
    <n v="59.894999999999989"/>
    <n v="18.149999999999999"/>
    <n v="27.891500000000001"/>
    <n v="-115.18631000000001"/>
    <n v="55.400000000000006"/>
    <n v="13"/>
    <n v="8"/>
    <x v="9"/>
    <n v="3"/>
    <s v="n/a"/>
    <n v="300"/>
    <m/>
    <m/>
  </r>
  <r>
    <s v="INPUPR-190707-AM-1-1-DI"/>
    <s v="Abraham Mayoral"/>
    <d v="2007-07-19T00:00:00"/>
    <x v="1"/>
    <d v="1899-12-30T10:36:00"/>
    <d v="1899-12-30T10:42:00"/>
    <d v="1899-12-30T00:06:00"/>
    <n v="2"/>
    <n v="1"/>
    <n v="1"/>
    <x v="0"/>
    <x v="3"/>
    <s v="Punta Prieta, Isla Natividad Baja California Sur"/>
    <x v="1"/>
    <n v="60.059999999999995"/>
    <n v="18.2"/>
    <n v="59.730000000000004"/>
    <n v="18.100000000000001"/>
    <n v="60.059999999999995"/>
    <n v="18.2"/>
    <n v="59.894999999999989"/>
    <n v="18.149999999999999"/>
    <n v="27.891500000000001"/>
    <n v="-115.18631000000001"/>
    <n v="55.400000000000006"/>
    <n v="13"/>
    <n v="8"/>
    <x v="7"/>
    <n v="1"/>
    <s v="n/a"/>
    <n v="300"/>
    <m/>
    <m/>
  </r>
  <r>
    <s v="INPUPR-190707-AM-1-1-DI"/>
    <s v="Abraham Mayoral"/>
    <d v="2007-07-19T00:00:00"/>
    <x v="1"/>
    <d v="1899-12-30T10:36:00"/>
    <d v="1899-12-30T10:42:00"/>
    <d v="1899-12-30T00:06:00"/>
    <n v="2"/>
    <n v="1"/>
    <n v="1"/>
    <x v="0"/>
    <x v="3"/>
    <s v="Punta Prieta, Isla Natividad Baja California Sur"/>
    <x v="1"/>
    <n v="60.059999999999995"/>
    <n v="18.2"/>
    <n v="59.730000000000004"/>
    <n v="18.100000000000001"/>
    <n v="60.059999999999995"/>
    <n v="18.2"/>
    <n v="59.894999999999989"/>
    <n v="18.149999999999999"/>
    <n v="27.891500000000001"/>
    <n v="-115.18631000000001"/>
    <n v="55.400000000000006"/>
    <n v="13"/>
    <n v="8"/>
    <x v="3"/>
    <n v="18"/>
    <s v="n/a"/>
    <n v="300"/>
    <m/>
    <m/>
  </r>
  <r>
    <s v="INPUPR-190707-AM-1-1-DI"/>
    <s v="Abraham Mayoral"/>
    <d v="2007-07-19T00:00:00"/>
    <x v="1"/>
    <d v="1899-12-30T10:36:00"/>
    <d v="1899-12-30T10:42:00"/>
    <d v="1899-12-30T00:06:00"/>
    <n v="2"/>
    <n v="1"/>
    <n v="1"/>
    <x v="0"/>
    <x v="3"/>
    <s v="Punta Prieta, Isla Natividad Baja California Sur"/>
    <x v="1"/>
    <n v="60.059999999999995"/>
    <n v="18.2"/>
    <n v="59.730000000000004"/>
    <n v="18.100000000000001"/>
    <n v="60.059999999999995"/>
    <n v="18.2"/>
    <n v="59.894999999999989"/>
    <n v="18.149999999999999"/>
    <n v="27.891500000000001"/>
    <n v="-115.18631000000001"/>
    <n v="55.400000000000006"/>
    <n v="13"/>
    <n v="8"/>
    <x v="10"/>
    <n v="27"/>
    <s v="n/a"/>
    <n v="300"/>
    <m/>
    <m/>
  </r>
  <r>
    <s v="INPUPR-190707-AM-1-1-DI"/>
    <s v="Abraham Mayoral"/>
    <d v="2007-07-19T00:00:00"/>
    <x v="1"/>
    <d v="1899-12-30T10:36:00"/>
    <d v="1899-12-30T10:42:00"/>
    <d v="1899-12-30T00:06:00"/>
    <n v="2"/>
    <n v="1"/>
    <n v="1"/>
    <x v="0"/>
    <x v="3"/>
    <s v="Punta Prieta, Isla Natividad Baja California Sur"/>
    <x v="1"/>
    <n v="60.059999999999995"/>
    <n v="18.2"/>
    <n v="59.730000000000004"/>
    <n v="18.100000000000001"/>
    <n v="60.059999999999995"/>
    <n v="18.2"/>
    <n v="59.894999999999989"/>
    <n v="18.149999999999999"/>
    <n v="27.891500000000001"/>
    <n v="-115.18631000000001"/>
    <n v="55.400000000000006"/>
    <n v="13"/>
    <n v="8"/>
    <x v="6"/>
    <n v="2"/>
    <s v="n/a"/>
    <n v="300"/>
    <m/>
    <m/>
  </r>
  <r>
    <s v="INPUPR-190707-AM-1-1-DI"/>
    <s v="Abraham Mayoral"/>
    <d v="2007-07-19T00:00:00"/>
    <x v="1"/>
    <d v="1899-12-30T10:36:00"/>
    <d v="1899-12-30T10:42:00"/>
    <d v="1899-12-30T00:06:00"/>
    <n v="2"/>
    <n v="1"/>
    <n v="1"/>
    <x v="0"/>
    <x v="3"/>
    <s v="Punta Prieta, Isla Natividad Baja California Sur"/>
    <x v="1"/>
    <n v="60.059999999999995"/>
    <n v="18.2"/>
    <n v="59.730000000000004"/>
    <n v="18.100000000000001"/>
    <n v="60.059999999999995"/>
    <n v="18.2"/>
    <n v="59.894999999999989"/>
    <n v="18.149999999999999"/>
    <n v="27.891500000000001"/>
    <n v="-115.18631000000001"/>
    <n v="55.400000000000006"/>
    <n v="13"/>
    <n v="8"/>
    <x v="5"/>
    <n v="7"/>
    <s v="n/a"/>
    <n v="300"/>
    <m/>
    <m/>
  </r>
  <r>
    <s v="INPUPR-190707-AM-1-1-DI"/>
    <s v="Abraham Mayoral"/>
    <d v="2007-07-19T00:00:00"/>
    <x v="1"/>
    <d v="1899-12-30T10:36:00"/>
    <d v="1899-12-30T10:42:00"/>
    <d v="1899-12-30T00:06:00"/>
    <n v="2"/>
    <n v="1"/>
    <n v="1"/>
    <x v="0"/>
    <x v="3"/>
    <s v="Punta Prieta, Isla Natividad Baja California Sur"/>
    <x v="1"/>
    <n v="60.059999999999995"/>
    <n v="18.2"/>
    <n v="59.730000000000004"/>
    <n v="18.100000000000001"/>
    <n v="60.059999999999995"/>
    <n v="18.2"/>
    <n v="59.894999999999989"/>
    <n v="18.149999999999999"/>
    <n v="27.891500000000001"/>
    <n v="-115.18631000000001"/>
    <n v="55.400000000000006"/>
    <n v="13"/>
    <n v="8"/>
    <x v="1"/>
    <n v="2"/>
    <s v="n/a"/>
    <n v="300"/>
    <m/>
    <m/>
  </r>
  <r>
    <s v="INPUPR-190707-AM-1-1-DI"/>
    <s v="Abraham Mayoral"/>
    <d v="2007-07-19T00:00:00"/>
    <x v="1"/>
    <d v="1899-12-30T10:36:00"/>
    <d v="1899-12-30T10:42:00"/>
    <d v="1899-12-30T00:06:00"/>
    <n v="2"/>
    <n v="1"/>
    <n v="1"/>
    <x v="0"/>
    <x v="3"/>
    <s v="Punta Prieta, Isla Natividad Baja California Sur"/>
    <x v="1"/>
    <n v="60.059999999999995"/>
    <n v="18.2"/>
    <n v="59.730000000000004"/>
    <n v="18.100000000000001"/>
    <n v="60.059999999999995"/>
    <n v="18.2"/>
    <n v="59.894999999999989"/>
    <n v="18.149999999999999"/>
    <n v="27.891500000000001"/>
    <n v="-115.18631000000001"/>
    <n v="55.400000000000006"/>
    <n v="13"/>
    <n v="8"/>
    <x v="4"/>
    <n v="1"/>
    <s v="n/a"/>
    <n v="300"/>
    <m/>
    <m/>
  </r>
  <r>
    <s v="INPUPR-190707-AM-1-1-DI"/>
    <s v="Abraham Mayoral"/>
    <d v="2007-07-19T00:00:00"/>
    <x v="1"/>
    <d v="1899-12-30T10:36:00"/>
    <d v="1899-12-30T10:42:00"/>
    <d v="1899-12-30T00:06:00"/>
    <n v="2"/>
    <n v="1"/>
    <n v="1"/>
    <x v="0"/>
    <x v="3"/>
    <s v="Punta Prieta, Isla Natividad Baja California Sur"/>
    <x v="1"/>
    <n v="60.059999999999995"/>
    <n v="18.2"/>
    <n v="59.730000000000004"/>
    <n v="18.100000000000001"/>
    <n v="60.059999999999995"/>
    <n v="18.2"/>
    <n v="59.894999999999989"/>
    <n v="18.149999999999999"/>
    <n v="27.891500000000001"/>
    <n v="-115.18631000000001"/>
    <n v="55.400000000000006"/>
    <n v="13"/>
    <n v="8"/>
    <x v="2"/>
    <n v="5"/>
    <s v="n/a"/>
    <n v="300"/>
    <m/>
    <m/>
  </r>
  <r>
    <s v="INPUPR-190707-AM-2-2-DI"/>
    <s v="Abraham Mayoral"/>
    <d v="2007-07-19T00:00:00"/>
    <x v="1"/>
    <d v="1899-12-30T12:59:00"/>
    <d v="1899-12-30T13:07:00"/>
    <d v="1899-12-30T00:08:00"/>
    <n v="2"/>
    <n v="2"/>
    <n v="2"/>
    <x v="1"/>
    <x v="3"/>
    <s v="Punta Prieta, Isla Natividad Baja California Sur"/>
    <x v="1"/>
    <n v="34.979999999999997"/>
    <n v="10.6"/>
    <n v="38.609999999999992"/>
    <n v="11.7"/>
    <n v="38.609999999999992"/>
    <n v="11.7"/>
    <n v="36.794999999999995"/>
    <n v="11.149999999999999"/>
    <n v="27.888110000000001"/>
    <n v="-115.19136"/>
    <n v="55.400000000000006"/>
    <n v="13"/>
    <n v="8"/>
    <x v="0"/>
    <n v="1"/>
    <s v="n/a"/>
    <n v="300"/>
    <m/>
    <m/>
  </r>
  <r>
    <s v="INPUPR-190707-AM-2-2-DI"/>
    <s v="Abraham Mayoral"/>
    <d v="2007-07-19T00:00:00"/>
    <x v="1"/>
    <d v="1899-12-30T12:59:00"/>
    <d v="1899-12-30T13:07:00"/>
    <d v="1899-12-30T00:08:00"/>
    <n v="2"/>
    <n v="2"/>
    <n v="2"/>
    <x v="1"/>
    <x v="3"/>
    <s v="Punta Prieta, Isla Natividad Baja California Sur"/>
    <x v="1"/>
    <n v="34.979999999999997"/>
    <n v="10.6"/>
    <n v="38.609999999999992"/>
    <n v="11.7"/>
    <n v="38.609999999999992"/>
    <n v="11.7"/>
    <n v="36.794999999999995"/>
    <n v="11.149999999999999"/>
    <n v="27.888110000000001"/>
    <n v="-115.19136"/>
    <n v="55.400000000000006"/>
    <n v="13"/>
    <n v="8"/>
    <x v="14"/>
    <n v="1"/>
    <s v="n/a"/>
    <n v="300"/>
    <m/>
    <m/>
  </r>
  <r>
    <s v="INPUPR-190707-AM-2-2-DI"/>
    <s v="Abraham Mayoral"/>
    <d v="2007-07-19T00:00:00"/>
    <x v="1"/>
    <d v="1899-12-30T12:59:00"/>
    <d v="1899-12-30T13:07:00"/>
    <d v="1899-12-30T00:08:00"/>
    <n v="2"/>
    <n v="2"/>
    <n v="2"/>
    <x v="1"/>
    <x v="3"/>
    <s v="Punta Prieta, Isla Natividad Baja California Sur"/>
    <x v="1"/>
    <n v="34.979999999999997"/>
    <n v="10.6"/>
    <n v="38.609999999999992"/>
    <n v="11.7"/>
    <n v="38.609999999999992"/>
    <n v="11.7"/>
    <n v="36.794999999999995"/>
    <n v="11.149999999999999"/>
    <n v="27.888110000000001"/>
    <n v="-115.19136"/>
    <n v="55.400000000000006"/>
    <n v="13"/>
    <n v="8"/>
    <x v="7"/>
    <n v="2"/>
    <s v="n/a"/>
    <n v="300"/>
    <m/>
    <m/>
  </r>
  <r>
    <s v="INPUPR-190707-AM-2-2-DI"/>
    <s v="Abraham Mayoral"/>
    <d v="2007-07-19T00:00:00"/>
    <x v="1"/>
    <d v="1899-12-30T12:59:00"/>
    <d v="1899-12-30T13:07:00"/>
    <d v="1899-12-30T00:08:00"/>
    <n v="2"/>
    <n v="2"/>
    <n v="2"/>
    <x v="1"/>
    <x v="3"/>
    <s v="Punta Prieta, Isla Natividad Baja California Sur"/>
    <x v="1"/>
    <n v="34.979999999999997"/>
    <n v="10.6"/>
    <n v="38.609999999999992"/>
    <n v="11.7"/>
    <n v="38.609999999999992"/>
    <n v="11.7"/>
    <n v="36.794999999999995"/>
    <n v="11.149999999999999"/>
    <n v="27.888110000000001"/>
    <n v="-115.19136"/>
    <n v="55.400000000000006"/>
    <n v="13"/>
    <n v="8"/>
    <x v="3"/>
    <n v="47"/>
    <s v="n/a"/>
    <n v="300"/>
    <m/>
    <m/>
  </r>
  <r>
    <s v="INPUPR-190707-AM-2-2-DI"/>
    <s v="Abraham Mayoral"/>
    <d v="2007-07-19T00:00:00"/>
    <x v="1"/>
    <d v="1899-12-30T12:59:00"/>
    <d v="1899-12-30T13:07:00"/>
    <d v="1899-12-30T00:08:00"/>
    <n v="2"/>
    <n v="2"/>
    <n v="2"/>
    <x v="1"/>
    <x v="3"/>
    <s v="Punta Prieta, Isla Natividad Baja California Sur"/>
    <x v="1"/>
    <n v="34.979999999999997"/>
    <n v="10.6"/>
    <n v="38.609999999999992"/>
    <n v="11.7"/>
    <n v="38.609999999999992"/>
    <n v="11.7"/>
    <n v="36.794999999999995"/>
    <n v="11.149999999999999"/>
    <n v="27.888110000000001"/>
    <n v="-115.19136"/>
    <n v="55.400000000000006"/>
    <n v="13"/>
    <n v="8"/>
    <x v="2"/>
    <n v="1"/>
    <s v="n/a"/>
    <n v="300"/>
    <m/>
    <m/>
  </r>
  <r>
    <s v="INPUPR-120707-AR-1-3-DI"/>
    <s v="Alonso Ramirez"/>
    <d v="2007-07-19T00:00:00"/>
    <x v="1"/>
    <d v="1899-12-30T10:34:00"/>
    <d v="1899-12-30T10:41:00"/>
    <d v="1899-12-30T00:07:00"/>
    <n v="2"/>
    <n v="1"/>
    <n v="3"/>
    <x v="2"/>
    <x v="3"/>
    <s v="Punta Prieta, Isla Natividad Baja California Sur"/>
    <x v="1"/>
    <n v="57.089999999999996"/>
    <n v="17.3"/>
    <n v="56.43"/>
    <n v="17.100000000000001"/>
    <n v="57.089999999999996"/>
    <n v="17.3"/>
    <n v="56.760000000000005"/>
    <n v="17.200000000000003"/>
    <n v="27.891500000000001"/>
    <n v="-115.18631000000001"/>
    <n v="55.400000000000006"/>
    <n v="13"/>
    <n v="8"/>
    <x v="0"/>
    <n v="8"/>
    <s v="n/a"/>
    <n v="300"/>
    <m/>
    <m/>
  </r>
  <r>
    <s v="INPUPR-120707-AR-1-3-DI"/>
    <s v="Alonso Ramirez"/>
    <d v="2007-07-19T00:00:00"/>
    <x v="1"/>
    <d v="1899-12-30T10:34:00"/>
    <d v="1899-12-30T10:41:00"/>
    <d v="1899-12-30T00:07:00"/>
    <n v="2"/>
    <n v="1"/>
    <n v="3"/>
    <x v="2"/>
    <x v="3"/>
    <s v="Punta Prieta, Isla Natividad Baja California Sur"/>
    <x v="1"/>
    <n v="57.089999999999996"/>
    <n v="17.3"/>
    <n v="56.43"/>
    <n v="17.100000000000001"/>
    <n v="57.089999999999996"/>
    <n v="17.3"/>
    <n v="56.760000000000005"/>
    <n v="17.200000000000003"/>
    <n v="27.891500000000001"/>
    <n v="-115.18631000000001"/>
    <n v="55.400000000000006"/>
    <n v="13"/>
    <n v="8"/>
    <x v="14"/>
    <n v="2"/>
    <s v="n/a"/>
    <n v="300"/>
    <m/>
    <m/>
  </r>
  <r>
    <s v="INPUPR-120707-AR-1-3-DI"/>
    <s v="Alonso Ramirez"/>
    <d v="2007-07-19T00:00:00"/>
    <x v="1"/>
    <d v="1899-12-30T10:34:00"/>
    <d v="1899-12-30T10:41:00"/>
    <d v="1899-12-30T00:07:00"/>
    <n v="2"/>
    <n v="1"/>
    <n v="3"/>
    <x v="2"/>
    <x v="3"/>
    <s v="Punta Prieta, Isla Natividad Baja California Sur"/>
    <x v="1"/>
    <n v="57.089999999999996"/>
    <n v="17.3"/>
    <n v="56.43"/>
    <n v="17.100000000000001"/>
    <n v="57.089999999999996"/>
    <n v="17.3"/>
    <n v="56.760000000000005"/>
    <n v="17.200000000000003"/>
    <n v="27.891500000000001"/>
    <n v="-115.18631000000001"/>
    <n v="55.400000000000006"/>
    <n v="13"/>
    <n v="8"/>
    <x v="3"/>
    <n v="28"/>
    <s v="n/a"/>
    <n v="300"/>
    <m/>
    <m/>
  </r>
  <r>
    <s v="INPUPR-120707-AR-1-3-DI"/>
    <s v="Alonso Ramirez"/>
    <d v="2007-07-19T00:00:00"/>
    <x v="1"/>
    <d v="1899-12-30T10:34:00"/>
    <d v="1899-12-30T10:41:00"/>
    <d v="1899-12-30T00:07:00"/>
    <n v="2"/>
    <n v="1"/>
    <n v="3"/>
    <x v="2"/>
    <x v="3"/>
    <s v="Punta Prieta, Isla Natividad Baja California Sur"/>
    <x v="1"/>
    <n v="57.089999999999996"/>
    <n v="17.3"/>
    <n v="56.43"/>
    <n v="17.100000000000001"/>
    <n v="57.089999999999996"/>
    <n v="17.3"/>
    <n v="56.760000000000005"/>
    <n v="17.200000000000003"/>
    <n v="27.891500000000001"/>
    <n v="-115.18631000000001"/>
    <n v="55.400000000000006"/>
    <n v="13"/>
    <n v="8"/>
    <x v="10"/>
    <n v="17"/>
    <s v="n/a"/>
    <n v="300"/>
    <m/>
    <m/>
  </r>
  <r>
    <s v="INPUPR-120707-AR-1-3-DI"/>
    <s v="Alonso Ramirez"/>
    <d v="2007-07-19T00:00:00"/>
    <x v="1"/>
    <d v="1899-12-30T10:34:00"/>
    <d v="1899-12-30T10:41:00"/>
    <d v="1899-12-30T00:07:00"/>
    <n v="2"/>
    <n v="1"/>
    <n v="3"/>
    <x v="2"/>
    <x v="3"/>
    <s v="Punta Prieta, Isla Natividad Baja California Sur"/>
    <x v="1"/>
    <n v="57.089999999999996"/>
    <n v="17.3"/>
    <n v="56.43"/>
    <n v="17.100000000000001"/>
    <n v="57.089999999999996"/>
    <n v="17.3"/>
    <n v="56.760000000000005"/>
    <n v="17.200000000000003"/>
    <n v="27.891500000000001"/>
    <n v="-115.18631000000001"/>
    <n v="55.400000000000006"/>
    <n v="13"/>
    <n v="8"/>
    <x v="5"/>
    <n v="9"/>
    <s v="n/a"/>
    <n v="300"/>
    <m/>
    <m/>
  </r>
  <r>
    <s v="INPUPR-120707-AR-1-3-DI"/>
    <s v="Alonso Ramirez"/>
    <d v="2007-07-19T00:00:00"/>
    <x v="1"/>
    <d v="1899-12-30T10:34:00"/>
    <d v="1899-12-30T10:41:00"/>
    <d v="1899-12-30T00:07:00"/>
    <n v="2"/>
    <n v="1"/>
    <n v="3"/>
    <x v="2"/>
    <x v="3"/>
    <s v="Punta Prieta, Isla Natividad Baja California Sur"/>
    <x v="1"/>
    <n v="57.089999999999996"/>
    <n v="17.3"/>
    <n v="56.43"/>
    <n v="17.100000000000001"/>
    <n v="57.089999999999996"/>
    <n v="17.3"/>
    <n v="56.760000000000005"/>
    <n v="17.200000000000003"/>
    <n v="27.891500000000001"/>
    <n v="-115.18631000000001"/>
    <n v="55.400000000000006"/>
    <n v="13"/>
    <n v="8"/>
    <x v="2"/>
    <n v="5"/>
    <s v="n/a"/>
    <n v="300"/>
    <m/>
    <m/>
  </r>
  <r>
    <s v="INPUPR-120707-AR-2-4-DI"/>
    <s v="Alonso Ramirez"/>
    <d v="2007-07-19T00:00:00"/>
    <x v="1"/>
    <d v="1899-12-30T12:51:00"/>
    <d v="1899-12-30T12:56:00"/>
    <d v="1899-12-30T00:05:00"/>
    <n v="2"/>
    <n v="2"/>
    <n v="4"/>
    <x v="3"/>
    <x v="3"/>
    <s v="Punta Prieta, Isla Natividad Baja California Sur"/>
    <x v="1"/>
    <n v="38.279999999999994"/>
    <n v="11.6"/>
    <n v="40.26"/>
    <n v="12.2"/>
    <n v="40.26"/>
    <n v="12.2"/>
    <n v="39.269999999999996"/>
    <n v="11.899999999999999"/>
    <n v="27.888110000000001"/>
    <n v="-115.19136"/>
    <n v="55.400000000000006"/>
    <n v="13"/>
    <n v="8"/>
    <x v="3"/>
    <n v="55"/>
    <s v="n/a"/>
    <n v="300"/>
    <m/>
    <m/>
  </r>
  <r>
    <s v="INPUPR-120707-AR-2-4-DI"/>
    <s v="Alonso Ramirez"/>
    <d v="2007-07-19T00:00:00"/>
    <x v="1"/>
    <d v="1899-12-30T12:51:00"/>
    <d v="1899-12-30T12:56:00"/>
    <d v="1899-12-30T00:05:00"/>
    <n v="2"/>
    <n v="2"/>
    <n v="4"/>
    <x v="3"/>
    <x v="3"/>
    <s v="Punta Prieta, Isla Natividad Baja California Sur"/>
    <x v="1"/>
    <n v="38.279999999999994"/>
    <n v="11.6"/>
    <n v="40.26"/>
    <n v="12.2"/>
    <n v="40.26"/>
    <n v="12.2"/>
    <n v="39.269999999999996"/>
    <n v="11.899999999999999"/>
    <n v="27.888110000000001"/>
    <n v="-115.19136"/>
    <n v="55.400000000000006"/>
    <n v="13"/>
    <n v="8"/>
    <x v="2"/>
    <n v="1"/>
    <s v="n/a"/>
    <n v="300"/>
    <m/>
    <m/>
  </r>
  <r>
    <s v="INPUPR-190707-AG-1-5-DI"/>
    <s v="Alonso Grosso"/>
    <d v="2007-07-19T00:00:00"/>
    <x v="1"/>
    <d v="1899-12-30T10:42:00"/>
    <d v="1899-12-30T10:51:00"/>
    <d v="1899-12-30T00:09:00"/>
    <n v="2"/>
    <n v="1"/>
    <n v="5"/>
    <x v="4"/>
    <x v="3"/>
    <s v="Punta Prieta, Isla Natividad Baja California Sur"/>
    <x v="1"/>
    <n v="61.05"/>
    <n v="18.5"/>
    <n v="61.05"/>
    <n v="18.5"/>
    <n v="61.05"/>
    <n v="18.5"/>
    <n v="61.05"/>
    <n v="18.5"/>
    <n v="27.891970000000001"/>
    <n v="-115.18764"/>
    <n v="55.400000000000006"/>
    <n v="13"/>
    <n v="7"/>
    <x v="0"/>
    <n v="1"/>
    <s v="n/a"/>
    <n v="120"/>
    <m/>
    <m/>
  </r>
  <r>
    <s v="INPUPR-190707-AG-1-5-DI"/>
    <s v="Alonso Grosso"/>
    <d v="2007-07-19T00:00:00"/>
    <x v="1"/>
    <d v="1899-12-30T10:42:00"/>
    <d v="1899-12-30T10:51:00"/>
    <d v="1899-12-30T00:09:00"/>
    <n v="2"/>
    <n v="1"/>
    <n v="5"/>
    <x v="4"/>
    <x v="3"/>
    <s v="Punta Prieta, Isla Natividad Baja California Sur"/>
    <x v="1"/>
    <n v="61.05"/>
    <n v="18.5"/>
    <n v="61.05"/>
    <n v="18.5"/>
    <n v="61.05"/>
    <n v="18.5"/>
    <n v="61.05"/>
    <n v="18.5"/>
    <n v="27.891970000000001"/>
    <n v="-115.18764"/>
    <n v="55.400000000000006"/>
    <n v="13"/>
    <n v="7"/>
    <x v="14"/>
    <n v="4"/>
    <s v="n/a"/>
    <n v="120"/>
    <m/>
    <m/>
  </r>
  <r>
    <s v="INPUPR-190707-AG-1-5-DI"/>
    <s v="Alonso Grosso"/>
    <d v="2007-07-19T00:00:00"/>
    <x v="1"/>
    <d v="1899-12-30T10:42:00"/>
    <d v="1899-12-30T10:51:00"/>
    <d v="1899-12-30T00:09:00"/>
    <n v="2"/>
    <n v="1"/>
    <n v="5"/>
    <x v="4"/>
    <x v="3"/>
    <s v="Punta Prieta, Isla Natividad Baja California Sur"/>
    <x v="1"/>
    <n v="61.05"/>
    <n v="18.5"/>
    <n v="61.05"/>
    <n v="18.5"/>
    <n v="61.05"/>
    <n v="18.5"/>
    <n v="61.05"/>
    <n v="18.5"/>
    <n v="27.891970000000001"/>
    <n v="-115.18764"/>
    <n v="55.400000000000006"/>
    <n v="13"/>
    <n v="7"/>
    <x v="9"/>
    <n v="5"/>
    <s v="n/a"/>
    <n v="120"/>
    <m/>
    <m/>
  </r>
  <r>
    <s v="INPUPR-190707-AG-1-5-DI"/>
    <s v="Alonso Grosso"/>
    <d v="2007-07-19T00:00:00"/>
    <x v="1"/>
    <d v="1899-12-30T10:42:00"/>
    <d v="1899-12-30T10:51:00"/>
    <d v="1899-12-30T00:09:00"/>
    <n v="2"/>
    <n v="1"/>
    <n v="5"/>
    <x v="4"/>
    <x v="3"/>
    <s v="Punta Prieta, Isla Natividad Baja California Sur"/>
    <x v="1"/>
    <n v="61.05"/>
    <n v="18.5"/>
    <n v="61.05"/>
    <n v="18.5"/>
    <n v="61.05"/>
    <n v="18.5"/>
    <n v="61.05"/>
    <n v="18.5"/>
    <n v="27.891970000000001"/>
    <n v="-115.18764"/>
    <n v="55.400000000000006"/>
    <n v="13"/>
    <n v="7"/>
    <x v="7"/>
    <n v="7"/>
    <s v="n/a"/>
    <n v="120"/>
    <m/>
    <m/>
  </r>
  <r>
    <s v="INPUPR-190707-AG-1-5-DI"/>
    <s v="Alonso Grosso"/>
    <d v="2007-07-19T00:00:00"/>
    <x v="1"/>
    <d v="1899-12-30T10:42:00"/>
    <d v="1899-12-30T10:51:00"/>
    <d v="1899-12-30T00:09:00"/>
    <n v="2"/>
    <n v="1"/>
    <n v="5"/>
    <x v="4"/>
    <x v="3"/>
    <s v="Punta Prieta, Isla Natividad Baja California Sur"/>
    <x v="1"/>
    <n v="61.05"/>
    <n v="18.5"/>
    <n v="61.05"/>
    <n v="18.5"/>
    <n v="61.05"/>
    <n v="18.5"/>
    <n v="61.05"/>
    <n v="18.5"/>
    <n v="27.891970000000001"/>
    <n v="-115.18764"/>
    <n v="55.400000000000006"/>
    <n v="13"/>
    <n v="7"/>
    <x v="3"/>
    <n v="11"/>
    <s v="n/a"/>
    <n v="120"/>
    <m/>
    <m/>
  </r>
  <r>
    <s v="INPUPR-190707-AG-1-5-DI"/>
    <s v="Alonso Grosso"/>
    <d v="2007-07-19T00:00:00"/>
    <x v="1"/>
    <d v="1899-12-30T10:42:00"/>
    <d v="1899-12-30T10:51:00"/>
    <d v="1899-12-30T00:09:00"/>
    <n v="2"/>
    <n v="1"/>
    <n v="5"/>
    <x v="4"/>
    <x v="3"/>
    <s v="Punta Prieta, Isla Natividad Baja California Sur"/>
    <x v="1"/>
    <n v="61.05"/>
    <n v="18.5"/>
    <n v="61.05"/>
    <n v="18.5"/>
    <n v="61.05"/>
    <n v="18.5"/>
    <n v="61.05"/>
    <n v="18.5"/>
    <n v="27.891970000000001"/>
    <n v="-115.18764"/>
    <n v="55.400000000000006"/>
    <n v="13"/>
    <n v="7"/>
    <x v="10"/>
    <n v="14"/>
    <s v="n/a"/>
    <n v="120"/>
    <m/>
    <m/>
  </r>
  <r>
    <s v="INPUPR-190707-AG-1-5-DI"/>
    <s v="Alonso Grosso"/>
    <d v="2007-07-19T00:00:00"/>
    <x v="1"/>
    <d v="1899-12-30T10:42:00"/>
    <d v="1899-12-30T10:51:00"/>
    <d v="1899-12-30T00:09:00"/>
    <n v="2"/>
    <n v="1"/>
    <n v="5"/>
    <x v="4"/>
    <x v="3"/>
    <s v="Punta Prieta, Isla Natividad Baja California Sur"/>
    <x v="1"/>
    <n v="61.05"/>
    <n v="18.5"/>
    <n v="61.05"/>
    <n v="18.5"/>
    <n v="61.05"/>
    <n v="18.5"/>
    <n v="61.05"/>
    <n v="18.5"/>
    <n v="27.891970000000001"/>
    <n v="-115.18764"/>
    <n v="55.400000000000006"/>
    <n v="13"/>
    <n v="7"/>
    <x v="6"/>
    <n v="2"/>
    <s v="n/a"/>
    <n v="120"/>
    <m/>
    <m/>
  </r>
  <r>
    <s v="INPUPR-190707-AG-1-5-DI"/>
    <s v="Alonso Grosso"/>
    <d v="2007-07-19T00:00:00"/>
    <x v="1"/>
    <d v="1899-12-30T10:42:00"/>
    <d v="1899-12-30T10:51:00"/>
    <d v="1899-12-30T00:09:00"/>
    <n v="2"/>
    <n v="1"/>
    <n v="5"/>
    <x v="4"/>
    <x v="3"/>
    <s v="Punta Prieta, Isla Natividad Baja California Sur"/>
    <x v="1"/>
    <n v="61.05"/>
    <n v="18.5"/>
    <n v="61.05"/>
    <n v="18.5"/>
    <n v="61.05"/>
    <n v="18.5"/>
    <n v="61.05"/>
    <n v="18.5"/>
    <n v="27.891970000000001"/>
    <n v="-115.18764"/>
    <n v="55.400000000000006"/>
    <n v="13"/>
    <n v="7"/>
    <x v="2"/>
    <n v="5"/>
    <s v="n/a"/>
    <n v="120"/>
    <m/>
    <m/>
  </r>
  <r>
    <s v="INPUPR-190707-AG-2-6-DI"/>
    <s v="Alonso Grosso"/>
    <d v="2007-07-19T00:00:00"/>
    <x v="1"/>
    <d v="1899-12-30T13:05:00"/>
    <d v="1899-12-30T13:09:00"/>
    <d v="1899-12-30T00:04:00"/>
    <n v="2"/>
    <n v="2"/>
    <n v="6"/>
    <x v="5"/>
    <x v="3"/>
    <s v="Punta Prieta, Isla Natividad Baja California Sur"/>
    <x v="1"/>
    <n v="32.01"/>
    <n v="9.6999999999999993"/>
    <n v="36.299999999999997"/>
    <n v="11"/>
    <n v="36.299999999999997"/>
    <n v="11"/>
    <n v="34.154999999999994"/>
    <n v="10.35"/>
    <n v="27.888470000000002"/>
    <n v="-115.19219"/>
    <n v="55.400000000000006"/>
    <n v="13"/>
    <n v="5"/>
    <x v="3"/>
    <n v="12"/>
    <s v="n/a"/>
    <n v="300"/>
    <m/>
    <m/>
  </r>
  <r>
    <s v="INPUPR-190707-AG-2-6-DI"/>
    <s v="Alonso Grosso"/>
    <d v="2007-07-19T00:00:00"/>
    <x v="1"/>
    <d v="1899-12-30T13:05:00"/>
    <d v="1899-12-30T13:09:00"/>
    <d v="1899-12-30T00:04:00"/>
    <n v="2"/>
    <n v="2"/>
    <n v="6"/>
    <x v="5"/>
    <x v="3"/>
    <s v="Punta Prieta, Isla Natividad Baja California Sur"/>
    <x v="1"/>
    <n v="32.01"/>
    <n v="9.6999999999999993"/>
    <n v="36.299999999999997"/>
    <n v="11"/>
    <n v="36.299999999999997"/>
    <n v="11"/>
    <n v="34.154999999999994"/>
    <n v="10.35"/>
    <n v="27.888470000000002"/>
    <n v="-115.19219"/>
    <n v="55.400000000000006"/>
    <n v="13"/>
    <n v="5"/>
    <x v="10"/>
    <n v="5"/>
    <s v="n/a"/>
    <n v="300"/>
    <m/>
    <m/>
  </r>
  <r>
    <s v="INPUPR-190707-AG-2-6-DI"/>
    <s v="Alonso Grosso"/>
    <d v="2007-07-19T00:00:00"/>
    <x v="1"/>
    <d v="1899-12-30T13:05:00"/>
    <d v="1899-12-30T13:09:00"/>
    <d v="1899-12-30T00:04:00"/>
    <n v="2"/>
    <n v="2"/>
    <n v="6"/>
    <x v="5"/>
    <x v="3"/>
    <s v="Punta Prieta, Isla Natividad Baja California Sur"/>
    <x v="1"/>
    <n v="32.01"/>
    <n v="9.6999999999999993"/>
    <n v="36.299999999999997"/>
    <n v="11"/>
    <n v="36.299999999999997"/>
    <n v="11"/>
    <n v="34.154999999999994"/>
    <n v="10.35"/>
    <n v="27.888470000000002"/>
    <n v="-115.19219"/>
    <n v="55.400000000000006"/>
    <n v="13"/>
    <n v="5"/>
    <x v="6"/>
    <n v="1"/>
    <s v="n/a"/>
    <n v="300"/>
    <m/>
    <m/>
  </r>
  <r>
    <s v="INPUPR-190707-AG-2-6-DI"/>
    <s v="Alonso Grosso"/>
    <d v="2007-07-19T00:00:00"/>
    <x v="1"/>
    <d v="1899-12-30T13:05:00"/>
    <d v="1899-12-30T13:09:00"/>
    <d v="1899-12-30T00:04:00"/>
    <n v="2"/>
    <n v="2"/>
    <n v="6"/>
    <x v="5"/>
    <x v="3"/>
    <s v="Punta Prieta, Isla Natividad Baja California Sur"/>
    <x v="1"/>
    <n v="32.01"/>
    <n v="9.6999999999999993"/>
    <n v="36.299999999999997"/>
    <n v="11"/>
    <n v="36.299999999999997"/>
    <n v="11"/>
    <n v="34.154999999999994"/>
    <n v="10.35"/>
    <n v="27.888470000000002"/>
    <n v="-115.19219"/>
    <n v="55.400000000000006"/>
    <n v="13"/>
    <n v="5"/>
    <x v="4"/>
    <n v="1"/>
    <s v="n/a"/>
    <n v="300"/>
    <m/>
    <m/>
  </r>
  <r>
    <s v="INPUPR-190707-MR-1-7-DI"/>
    <s v="Mario Rojo"/>
    <d v="2007-07-19T00:00:00"/>
    <x v="1"/>
    <d v="1899-12-30T10:50:00"/>
    <d v="1899-12-30T10:57:00"/>
    <d v="1899-12-30T00:07:00"/>
    <n v="2"/>
    <n v="1"/>
    <n v="7"/>
    <x v="6"/>
    <x v="3"/>
    <s v="Punta Prieta, Isla Natividad Baja California Sur"/>
    <x v="1"/>
    <n v="64.680000000000007"/>
    <n v="19.600000000000001"/>
    <n v="60.719999999999992"/>
    <n v="18.399999999999999"/>
    <n v="64.680000000000007"/>
    <n v="19.600000000000001"/>
    <n v="62.699999999999996"/>
    <n v="19"/>
    <n v="27.891970000000001"/>
    <n v="-115.18764"/>
    <n v="55.400000000000006"/>
    <n v="13"/>
    <n v="8"/>
    <x v="0"/>
    <n v="2"/>
    <s v="n/a"/>
    <n v="120"/>
    <m/>
    <m/>
  </r>
  <r>
    <s v="INPUPR-190707-MR-1-7-DI"/>
    <s v="Mario Rojo"/>
    <d v="2007-07-19T00:00:00"/>
    <x v="1"/>
    <d v="1899-12-30T10:50:00"/>
    <d v="1899-12-30T10:57:00"/>
    <d v="1899-12-30T00:07:00"/>
    <n v="2"/>
    <n v="1"/>
    <n v="7"/>
    <x v="6"/>
    <x v="3"/>
    <s v="Punta Prieta, Isla Natividad Baja California Sur"/>
    <x v="1"/>
    <n v="64.680000000000007"/>
    <n v="19.600000000000001"/>
    <n v="60.719999999999992"/>
    <n v="18.399999999999999"/>
    <n v="64.680000000000007"/>
    <n v="19.600000000000001"/>
    <n v="62.699999999999996"/>
    <n v="19"/>
    <n v="27.891970000000001"/>
    <n v="-115.18764"/>
    <n v="55.400000000000006"/>
    <n v="13"/>
    <n v="8"/>
    <x v="14"/>
    <n v="1"/>
    <s v="n/a"/>
    <n v="120"/>
    <m/>
    <m/>
  </r>
  <r>
    <s v="INPUPR-190707-MR-1-7-DI"/>
    <s v="Mario Rojo"/>
    <d v="2007-07-19T00:00:00"/>
    <x v="1"/>
    <d v="1899-12-30T10:50:00"/>
    <d v="1899-12-30T10:57:00"/>
    <d v="1899-12-30T00:07:00"/>
    <n v="2"/>
    <n v="1"/>
    <n v="7"/>
    <x v="6"/>
    <x v="3"/>
    <s v="Punta Prieta, Isla Natividad Baja California Sur"/>
    <x v="1"/>
    <n v="64.680000000000007"/>
    <n v="19.600000000000001"/>
    <n v="60.719999999999992"/>
    <n v="18.399999999999999"/>
    <n v="64.680000000000007"/>
    <n v="19.600000000000001"/>
    <n v="62.699999999999996"/>
    <n v="19"/>
    <n v="27.891970000000001"/>
    <n v="-115.18764"/>
    <n v="55.400000000000006"/>
    <n v="13"/>
    <n v="8"/>
    <x v="3"/>
    <n v="9"/>
    <s v="n/a"/>
    <n v="120"/>
    <m/>
    <m/>
  </r>
  <r>
    <s v="INPUPR-190707-MR-1-7-DI"/>
    <s v="Mario Rojo"/>
    <d v="2007-07-19T00:00:00"/>
    <x v="1"/>
    <d v="1899-12-30T10:50:00"/>
    <d v="1899-12-30T10:57:00"/>
    <d v="1899-12-30T00:07:00"/>
    <n v="2"/>
    <n v="1"/>
    <n v="7"/>
    <x v="6"/>
    <x v="3"/>
    <s v="Punta Prieta, Isla Natividad Baja California Sur"/>
    <x v="1"/>
    <n v="64.680000000000007"/>
    <n v="19.600000000000001"/>
    <n v="60.719999999999992"/>
    <n v="18.399999999999999"/>
    <n v="64.680000000000007"/>
    <n v="19.600000000000001"/>
    <n v="62.699999999999996"/>
    <n v="19"/>
    <n v="27.891970000000001"/>
    <n v="-115.18764"/>
    <n v="55.400000000000006"/>
    <n v="13"/>
    <n v="8"/>
    <x v="10"/>
    <n v="12"/>
    <s v="n/a"/>
    <n v="120"/>
    <m/>
    <m/>
  </r>
  <r>
    <s v="INPUPR-190707-MR-1-7-DI"/>
    <s v="Mario Rojo"/>
    <d v="2007-07-19T00:00:00"/>
    <x v="1"/>
    <d v="1899-12-30T10:50:00"/>
    <d v="1899-12-30T10:57:00"/>
    <d v="1899-12-30T00:07:00"/>
    <n v="2"/>
    <n v="1"/>
    <n v="7"/>
    <x v="6"/>
    <x v="3"/>
    <s v="Punta Prieta, Isla Natividad Baja California Sur"/>
    <x v="1"/>
    <n v="64.680000000000007"/>
    <n v="19.600000000000001"/>
    <n v="60.719999999999992"/>
    <n v="18.399999999999999"/>
    <n v="64.680000000000007"/>
    <n v="19.600000000000001"/>
    <n v="62.699999999999996"/>
    <n v="19"/>
    <n v="27.891970000000001"/>
    <n v="-115.18764"/>
    <n v="55.400000000000006"/>
    <n v="13"/>
    <n v="8"/>
    <x v="2"/>
    <n v="9"/>
    <s v="n/a"/>
    <n v="120"/>
    <m/>
    <m/>
  </r>
  <r>
    <s v="INPUPR-190707-MR-2-8-DI"/>
    <s v="Mario Rojo"/>
    <d v="2007-07-19T00:00:00"/>
    <x v="1"/>
    <d v="1899-12-30T13:05:00"/>
    <d v="1899-12-30T13:13:00"/>
    <d v="1899-12-30T00:08:00"/>
    <n v="2"/>
    <n v="2"/>
    <n v="8"/>
    <x v="7"/>
    <x v="3"/>
    <s v="Punta Prieta, Isla Natividad Baja California Sur"/>
    <x v="1"/>
    <n v="31.02"/>
    <n v="9.4"/>
    <n v="33"/>
    <n v="10"/>
    <n v="33"/>
    <n v="10"/>
    <n v="32.01"/>
    <n v="9.6999999999999993"/>
    <n v="27.888470000000002"/>
    <n v="-115.19219"/>
    <n v="55.400000000000006"/>
    <n v="13"/>
    <n v="8"/>
    <x v="0"/>
    <n v="1"/>
    <s v="n/a"/>
    <n v="120"/>
    <m/>
    <m/>
  </r>
  <r>
    <s v="INPUPR-190707-MR-2-8-DI"/>
    <s v="Mario Rojo"/>
    <d v="2007-07-19T00:00:00"/>
    <x v="1"/>
    <d v="1899-12-30T13:05:00"/>
    <d v="1899-12-30T13:13:00"/>
    <d v="1899-12-30T00:08:00"/>
    <n v="2"/>
    <n v="2"/>
    <n v="8"/>
    <x v="7"/>
    <x v="3"/>
    <s v="Punta Prieta, Isla Natividad Baja California Sur"/>
    <x v="1"/>
    <n v="31.02"/>
    <n v="9.4"/>
    <n v="33"/>
    <n v="10"/>
    <n v="33"/>
    <n v="10"/>
    <n v="32.01"/>
    <n v="9.6999999999999993"/>
    <n v="27.888470000000002"/>
    <n v="-115.19219"/>
    <n v="55.400000000000006"/>
    <n v="13"/>
    <n v="8"/>
    <x v="9"/>
    <n v="3"/>
    <s v="n/a"/>
    <n v="120"/>
    <m/>
    <m/>
  </r>
  <r>
    <s v="INPUPR-190707-MR-2-8-DI"/>
    <s v="Mario Rojo"/>
    <d v="2007-07-19T00:00:00"/>
    <x v="1"/>
    <d v="1899-12-30T13:05:00"/>
    <d v="1899-12-30T13:13:00"/>
    <d v="1899-12-30T00:08:00"/>
    <n v="2"/>
    <n v="2"/>
    <n v="8"/>
    <x v="7"/>
    <x v="3"/>
    <s v="Punta Prieta, Isla Natividad Baja California Sur"/>
    <x v="1"/>
    <n v="31.02"/>
    <n v="9.4"/>
    <n v="33"/>
    <n v="10"/>
    <n v="33"/>
    <n v="10"/>
    <n v="32.01"/>
    <n v="9.6999999999999993"/>
    <n v="27.888470000000002"/>
    <n v="-115.19219"/>
    <n v="55.400000000000006"/>
    <n v="13"/>
    <n v="8"/>
    <x v="3"/>
    <n v="15"/>
    <s v="n/a"/>
    <n v="120"/>
    <m/>
    <m/>
  </r>
  <r>
    <s v="INPUPR-190707-MR-2-8-DI"/>
    <s v="Mario Rojo"/>
    <d v="2007-07-19T00:00:00"/>
    <x v="1"/>
    <d v="1899-12-30T13:05:00"/>
    <d v="1899-12-30T13:13:00"/>
    <d v="1899-12-30T00:08:00"/>
    <n v="2"/>
    <n v="2"/>
    <n v="8"/>
    <x v="7"/>
    <x v="3"/>
    <s v="Punta Prieta, Isla Natividad Baja California Sur"/>
    <x v="1"/>
    <n v="31.02"/>
    <n v="9.4"/>
    <n v="33"/>
    <n v="10"/>
    <n v="33"/>
    <n v="10"/>
    <n v="32.01"/>
    <n v="9.6999999999999993"/>
    <n v="27.888470000000002"/>
    <n v="-115.19219"/>
    <n v="55.400000000000006"/>
    <n v="13"/>
    <n v="8"/>
    <x v="10"/>
    <n v="14"/>
    <s v="n/a"/>
    <n v="120"/>
    <m/>
    <m/>
  </r>
  <r>
    <s v="INPUPR-190707-MR-2-8-DI"/>
    <s v="Mario Rojo"/>
    <d v="2007-07-19T00:00:00"/>
    <x v="1"/>
    <d v="1899-12-30T13:05:00"/>
    <d v="1899-12-30T13:13:00"/>
    <d v="1899-12-30T00:08:00"/>
    <n v="2"/>
    <n v="2"/>
    <n v="8"/>
    <x v="7"/>
    <x v="3"/>
    <s v="Punta Prieta, Isla Natividad Baja California Sur"/>
    <x v="1"/>
    <n v="31.02"/>
    <n v="9.4"/>
    <n v="33"/>
    <n v="10"/>
    <n v="33"/>
    <n v="10"/>
    <n v="32.01"/>
    <n v="9.6999999999999993"/>
    <n v="27.888470000000002"/>
    <n v="-115.19219"/>
    <n v="55.400000000000006"/>
    <n v="13"/>
    <n v="8"/>
    <x v="2"/>
    <n v="3"/>
    <s v="n/a"/>
    <n v="120"/>
    <m/>
    <m/>
  </r>
  <r>
    <s v="INPUPR-250707-AM-1-9-DI"/>
    <s v="Abraham Mayoral"/>
    <d v="2007-07-25T00:00:00"/>
    <x v="1"/>
    <d v="1899-12-30T12:16:00"/>
    <d v="1899-12-30T12:21:00"/>
    <d v="1899-12-30T00:05:00"/>
    <n v="2"/>
    <n v="1"/>
    <n v="9"/>
    <x v="8"/>
    <x v="3"/>
    <s v="Punta Prieta, Isla Natividad Baja California Sur"/>
    <x v="1"/>
    <n v="20.13"/>
    <n v="6.1"/>
    <n v="19.139999999999997"/>
    <n v="5.8"/>
    <n v="20.13"/>
    <n v="6.1"/>
    <n v="19.634999999999998"/>
    <n v="5.9499999999999993"/>
    <n v="27.887689999999999"/>
    <n v="-115.19322"/>
    <n v="64.400000000000006"/>
    <n v="18"/>
    <n v="6"/>
    <x v="3"/>
    <n v="1"/>
    <s v="n/a"/>
    <n v="210"/>
    <m/>
    <m/>
  </r>
  <r>
    <s v="INPUPR-250707-AM-1-9-DI"/>
    <s v="Abraham Mayoral"/>
    <d v="2007-07-25T00:00:00"/>
    <x v="1"/>
    <d v="1899-12-30T12:16:00"/>
    <d v="1899-12-30T12:21:00"/>
    <d v="1899-12-30T00:05:00"/>
    <n v="2"/>
    <n v="1"/>
    <n v="9"/>
    <x v="8"/>
    <x v="3"/>
    <s v="Punta Prieta, Isla Natividad Baja California Sur"/>
    <x v="1"/>
    <n v="20.13"/>
    <n v="6.1"/>
    <n v="19.139999999999997"/>
    <n v="5.8"/>
    <n v="20.13"/>
    <n v="6.1"/>
    <n v="19.634999999999998"/>
    <n v="5.9499999999999993"/>
    <n v="27.887689999999999"/>
    <n v="-115.19322"/>
    <n v="64.400000000000006"/>
    <n v="18"/>
    <n v="6"/>
    <x v="10"/>
    <n v="1"/>
    <s v="n/a"/>
    <n v="210"/>
    <m/>
    <m/>
  </r>
  <r>
    <s v="INPUPR-250707-AM-1-9-DI"/>
    <s v="Abraham Mayoral"/>
    <d v="2007-07-25T00:00:00"/>
    <x v="1"/>
    <d v="1899-12-30T12:16:00"/>
    <d v="1899-12-30T12:21:00"/>
    <d v="1899-12-30T00:05:00"/>
    <n v="2"/>
    <n v="1"/>
    <n v="9"/>
    <x v="8"/>
    <x v="3"/>
    <s v="Punta Prieta, Isla Natividad Baja California Sur"/>
    <x v="1"/>
    <n v="20.13"/>
    <n v="6.1"/>
    <n v="19.139999999999997"/>
    <n v="5.8"/>
    <n v="20.13"/>
    <n v="6.1"/>
    <n v="19.634999999999998"/>
    <n v="5.9499999999999993"/>
    <n v="27.887689999999999"/>
    <n v="-115.19322"/>
    <n v="64.400000000000006"/>
    <n v="18"/>
    <n v="6"/>
    <x v="1"/>
    <n v="3"/>
    <s v="n/a"/>
    <n v="210"/>
    <m/>
    <m/>
  </r>
  <r>
    <s v="INPUPR-250707-AR-1-10-DI"/>
    <s v="Alonso Ramirez"/>
    <d v="2007-07-25T00:00:00"/>
    <x v="1"/>
    <d v="1899-12-30T12:15:00"/>
    <d v="1899-12-30T12:20:00"/>
    <d v="1899-12-30T00:05:00"/>
    <n v="2"/>
    <n v="1"/>
    <n v="10"/>
    <x v="9"/>
    <x v="3"/>
    <s v="Punta Prieta, Isla Natividad Baja California Sur"/>
    <x v="1"/>
    <n v="18.809999999999999"/>
    <n v="5.7"/>
    <n v="20.79"/>
    <n v="6.3"/>
    <n v="20.79"/>
    <n v="6.3"/>
    <n v="19.799999999999997"/>
    <n v="6"/>
    <n v="27.887689999999999"/>
    <n v="-115.19322"/>
    <n v="62.6"/>
    <n v="17"/>
    <n v="6"/>
    <x v="3"/>
    <n v="1"/>
    <s v="n/a"/>
    <n v="210"/>
    <m/>
    <m/>
  </r>
  <r>
    <s v="INPUPR-250707-AR-1-10-DI"/>
    <s v="Alonso Ramirez"/>
    <d v="2007-07-25T00:00:00"/>
    <x v="1"/>
    <d v="1899-12-30T12:15:00"/>
    <d v="1899-12-30T12:20:00"/>
    <d v="1899-12-30T00:05:00"/>
    <n v="2"/>
    <n v="1"/>
    <n v="10"/>
    <x v="9"/>
    <x v="3"/>
    <s v="Punta Prieta, Isla Natividad Baja California Sur"/>
    <x v="1"/>
    <n v="18.809999999999999"/>
    <n v="5.7"/>
    <n v="20.79"/>
    <n v="6.3"/>
    <n v="20.79"/>
    <n v="6.3"/>
    <n v="19.799999999999997"/>
    <n v="6"/>
    <n v="27.887689999999999"/>
    <n v="-115.19322"/>
    <n v="62.6"/>
    <n v="17"/>
    <n v="6"/>
    <x v="1"/>
    <n v="5"/>
    <s v="n/a"/>
    <n v="210"/>
    <m/>
    <m/>
  </r>
  <r>
    <s v="INPUPR-250707-AG-1-11-DI"/>
    <s v="Alonso Grosso"/>
    <d v="2007-07-25T00:00:00"/>
    <x v="1"/>
    <d v="1899-12-30T12:23:00"/>
    <d v="1899-12-30T12:28:00"/>
    <d v="1899-12-30T00:05:00"/>
    <n v="2"/>
    <n v="1"/>
    <n v="11"/>
    <x v="10"/>
    <x v="3"/>
    <s v="Punta Prieta, Isla Natividad Baja California Sur"/>
    <x v="1"/>
    <n v="17.489999999999998"/>
    <n v="5.3"/>
    <n v="22.439999999999998"/>
    <n v="6.8"/>
    <n v="22.439999999999998"/>
    <n v="6.8"/>
    <n v="19.965"/>
    <n v="6.05"/>
    <n v="27.887499999999999"/>
    <n v="-115.1925"/>
    <n v="69.800000000000011"/>
    <n v="21"/>
    <n v="5"/>
    <x v="12"/>
    <n v="1"/>
    <s v="n/a"/>
    <n v="210"/>
    <m/>
    <m/>
  </r>
  <r>
    <s v="INPUPR-250707-AG-1-11-DI"/>
    <s v="Alonso Grosso"/>
    <d v="2007-07-25T00:00:00"/>
    <x v="1"/>
    <d v="1899-12-30T12:23:00"/>
    <d v="1899-12-30T12:28:00"/>
    <d v="1899-12-30T00:05:00"/>
    <n v="2"/>
    <n v="1"/>
    <n v="11"/>
    <x v="10"/>
    <x v="3"/>
    <s v="Punta Prieta, Isla Natividad Baja California Sur"/>
    <x v="1"/>
    <n v="17.489999999999998"/>
    <n v="5.3"/>
    <n v="22.439999999999998"/>
    <n v="6.8"/>
    <n v="22.439999999999998"/>
    <n v="6.8"/>
    <n v="19.965"/>
    <n v="6.05"/>
    <n v="27.887499999999999"/>
    <n v="-115.1925"/>
    <n v="69.800000000000011"/>
    <n v="21"/>
    <n v="5"/>
    <x v="3"/>
    <n v="1"/>
    <s v="n/a"/>
    <n v="210"/>
    <m/>
    <m/>
  </r>
  <r>
    <s v="INPUPR-250707-MR-1-12-DI"/>
    <s v="Mario Rojo"/>
    <d v="2007-07-25T00:00:00"/>
    <x v="1"/>
    <d v="1899-12-30T12:24:00"/>
    <d v="1899-12-30T12:31:00"/>
    <d v="1899-12-30T00:07:00"/>
    <n v="2"/>
    <n v="1"/>
    <n v="12"/>
    <x v="11"/>
    <x v="3"/>
    <s v="Punta Prieta, Isla Natividad Baja California Sur"/>
    <x v="1"/>
    <n v="23.759999999999998"/>
    <n v="7.2"/>
    <n v="19.139999999999997"/>
    <n v="5.8"/>
    <n v="20.46"/>
    <n v="6.2"/>
    <n v="21.45"/>
    <n v="6.5"/>
    <n v="27.887499999999999"/>
    <n v="-115.1925"/>
    <n v="59"/>
    <n v="15"/>
    <n v="6"/>
    <x v="3"/>
    <n v="6"/>
    <s v="n/a"/>
    <n v="210"/>
    <m/>
    <m/>
  </r>
  <r>
    <s v="INPUPR-250707-MR-1-12-DI"/>
    <s v="Mario Rojo"/>
    <d v="2007-07-25T00:00:00"/>
    <x v="1"/>
    <d v="1899-12-30T12:24:00"/>
    <d v="1899-12-30T12:31:00"/>
    <d v="1899-12-30T00:07:00"/>
    <n v="2"/>
    <n v="1"/>
    <n v="12"/>
    <x v="11"/>
    <x v="3"/>
    <s v="Punta Prieta, Isla Natividad Baja California Sur"/>
    <x v="1"/>
    <n v="23.759999999999998"/>
    <n v="7.2"/>
    <n v="19.139999999999997"/>
    <n v="5.8"/>
    <n v="20.46"/>
    <n v="6.2"/>
    <n v="21.45"/>
    <n v="6.5"/>
    <n v="27.887499999999999"/>
    <n v="-115.1925"/>
    <n v="59"/>
    <n v="15"/>
    <n v="6"/>
    <x v="1"/>
    <n v="5"/>
    <s v="n/a"/>
    <n v="210"/>
    <m/>
    <m/>
  </r>
  <r>
    <s v="INPUPR-250707-MR-1-12-DI"/>
    <s v="Mario Rojo"/>
    <d v="2007-07-25T00:00:00"/>
    <x v="1"/>
    <d v="1899-12-30T12:24:00"/>
    <d v="1899-12-30T12:31:00"/>
    <d v="1899-12-30T00:07:00"/>
    <n v="2"/>
    <n v="1"/>
    <n v="12"/>
    <x v="11"/>
    <x v="3"/>
    <s v="Punta Prieta, Isla Natividad Baja California Sur"/>
    <x v="1"/>
    <n v="23.759999999999998"/>
    <n v="7.2"/>
    <n v="19.139999999999997"/>
    <n v="5.8"/>
    <n v="20.46"/>
    <n v="6.2"/>
    <n v="21.45"/>
    <n v="6.5"/>
    <n v="27.887499999999999"/>
    <n v="-115.1925"/>
    <n v="59"/>
    <n v="15"/>
    <n v="6"/>
    <x v="2"/>
    <n v="1"/>
    <s v="n/a"/>
    <n v="210"/>
    <m/>
    <m/>
  </r>
  <r>
    <s v="INPUPR-310707-AM-1-13-DI"/>
    <s v="Abraham Mayoral"/>
    <d v="2007-07-31T00:00:00"/>
    <x v="1"/>
    <d v="1899-12-30T10:41:00"/>
    <d v="1899-12-30T10:48:00"/>
    <d v="1899-12-30T00:07:00"/>
    <n v="2"/>
    <n v="1"/>
    <n v="13"/>
    <x v="12"/>
    <x v="3"/>
    <s v="Punta Prieta, Isla Natividad Baja California Sur"/>
    <x v="1"/>
    <n v="52.8"/>
    <n v="16"/>
    <n v="51.809999999999995"/>
    <n v="15.7"/>
    <n v="52.8"/>
    <n v="16"/>
    <n v="52.304999999999993"/>
    <n v="15.85"/>
    <n v="27.891670000000001"/>
    <n v="-115.19064"/>
    <n v="62.6"/>
    <n v="17"/>
    <n v="6"/>
    <x v="0"/>
    <n v="4"/>
    <s v="n/a"/>
    <n v="300"/>
    <m/>
    <m/>
  </r>
  <r>
    <s v="INPUPR-310707-AM-1-13-DI"/>
    <s v="Abraham Mayoral"/>
    <d v="2007-07-31T00:00:00"/>
    <x v="1"/>
    <d v="1899-12-30T10:41:00"/>
    <d v="1899-12-30T10:48:00"/>
    <d v="1899-12-30T00:07:00"/>
    <n v="2"/>
    <n v="1"/>
    <n v="13"/>
    <x v="12"/>
    <x v="3"/>
    <s v="Punta Prieta, Isla Natividad Baja California Sur"/>
    <x v="1"/>
    <n v="52.8"/>
    <n v="16"/>
    <n v="51.809999999999995"/>
    <n v="15.7"/>
    <n v="52.8"/>
    <n v="16"/>
    <n v="52.304999999999993"/>
    <n v="15.85"/>
    <n v="27.891670000000001"/>
    <n v="-115.19064"/>
    <n v="62.6"/>
    <n v="17"/>
    <n v="6"/>
    <x v="14"/>
    <n v="2"/>
    <s v="n/a"/>
    <n v="300"/>
    <m/>
    <m/>
  </r>
  <r>
    <s v="INPUPR-310707-AM-1-13-DI"/>
    <s v="Abraham Mayoral"/>
    <d v="2007-07-31T00:00:00"/>
    <x v="1"/>
    <d v="1899-12-30T10:41:00"/>
    <d v="1899-12-30T10:48:00"/>
    <d v="1899-12-30T00:07:00"/>
    <n v="2"/>
    <n v="1"/>
    <n v="13"/>
    <x v="12"/>
    <x v="3"/>
    <s v="Punta Prieta, Isla Natividad Baja California Sur"/>
    <x v="1"/>
    <n v="52.8"/>
    <n v="16"/>
    <n v="51.809999999999995"/>
    <n v="15.7"/>
    <n v="52.8"/>
    <n v="16"/>
    <n v="52.304999999999993"/>
    <n v="15.85"/>
    <n v="27.891670000000001"/>
    <n v="-115.19064"/>
    <n v="62.6"/>
    <n v="17"/>
    <n v="6"/>
    <x v="7"/>
    <n v="1"/>
    <s v="n/a"/>
    <n v="300"/>
    <m/>
    <m/>
  </r>
  <r>
    <s v="INPUPR-310707-AM-1-13-DI"/>
    <s v="Abraham Mayoral"/>
    <d v="2007-07-31T00:00:00"/>
    <x v="1"/>
    <d v="1899-12-30T10:41:00"/>
    <d v="1899-12-30T10:48:00"/>
    <d v="1899-12-30T00:07:00"/>
    <n v="2"/>
    <n v="1"/>
    <n v="13"/>
    <x v="12"/>
    <x v="3"/>
    <s v="Punta Prieta, Isla Natividad Baja California Sur"/>
    <x v="1"/>
    <n v="52.8"/>
    <n v="16"/>
    <n v="51.809999999999995"/>
    <n v="15.7"/>
    <n v="52.8"/>
    <n v="16"/>
    <n v="52.304999999999993"/>
    <n v="15.85"/>
    <n v="27.891670000000001"/>
    <n v="-115.19064"/>
    <n v="62.6"/>
    <n v="17"/>
    <n v="6"/>
    <x v="3"/>
    <n v="63"/>
    <n v="24"/>
    <n v="300"/>
    <n v="50"/>
    <m/>
  </r>
  <r>
    <s v="INPUPR-310707-AM-1-13-DI"/>
    <s v="Abraham Mayoral"/>
    <d v="2007-07-31T00:00:00"/>
    <x v="1"/>
    <d v="1899-12-30T10:41:00"/>
    <d v="1899-12-30T10:48:00"/>
    <d v="1899-12-30T00:07:00"/>
    <n v="2"/>
    <n v="1"/>
    <n v="13"/>
    <x v="12"/>
    <x v="3"/>
    <s v="Punta Prieta, Isla Natividad Baja California Sur"/>
    <x v="1"/>
    <n v="52.8"/>
    <n v="16"/>
    <n v="51.809999999999995"/>
    <n v="15.7"/>
    <n v="52.8"/>
    <n v="16"/>
    <n v="52.304999999999993"/>
    <n v="15.85"/>
    <n v="27.891670000000001"/>
    <n v="-115.19064"/>
    <n v="62.6"/>
    <n v="17"/>
    <n v="6"/>
    <x v="10"/>
    <n v="14"/>
    <s v="n/a"/>
    <n v="300"/>
    <m/>
    <m/>
  </r>
  <r>
    <s v="INPUPR-310707-AM-1-13-DI"/>
    <s v="Abraham Mayoral"/>
    <d v="2007-07-31T00:00:00"/>
    <x v="1"/>
    <d v="1899-12-30T10:41:00"/>
    <d v="1899-12-30T10:48:00"/>
    <d v="1899-12-30T00:07:00"/>
    <n v="2"/>
    <n v="1"/>
    <n v="13"/>
    <x v="12"/>
    <x v="3"/>
    <s v="Punta Prieta, Isla Natividad Baja California Sur"/>
    <x v="1"/>
    <n v="52.8"/>
    <n v="16"/>
    <n v="51.809999999999995"/>
    <n v="15.7"/>
    <n v="52.8"/>
    <n v="16"/>
    <n v="52.304999999999993"/>
    <n v="15.85"/>
    <n v="27.891670000000001"/>
    <n v="-115.19064"/>
    <n v="62.6"/>
    <n v="17"/>
    <n v="6"/>
    <x v="8"/>
    <n v="1"/>
    <s v="n/a"/>
    <n v="300"/>
    <m/>
    <m/>
  </r>
  <r>
    <s v="INPUPR-310707-AM-1-13-DI"/>
    <s v="Abraham Mayoral"/>
    <d v="2007-07-31T00:00:00"/>
    <x v="1"/>
    <d v="1899-12-30T10:41:00"/>
    <d v="1899-12-30T10:48:00"/>
    <d v="1899-12-30T00:07:00"/>
    <n v="2"/>
    <n v="1"/>
    <n v="13"/>
    <x v="12"/>
    <x v="3"/>
    <s v="Punta Prieta, Isla Natividad Baja California Sur"/>
    <x v="1"/>
    <n v="52.8"/>
    <n v="16"/>
    <n v="51.809999999999995"/>
    <n v="15.7"/>
    <n v="52.8"/>
    <n v="16"/>
    <n v="52.304999999999993"/>
    <n v="15.85"/>
    <n v="27.891670000000001"/>
    <n v="-115.19064"/>
    <n v="62.6"/>
    <n v="17"/>
    <n v="6"/>
    <x v="2"/>
    <n v="2"/>
    <s v="n/a"/>
    <n v="300"/>
    <m/>
    <m/>
  </r>
  <r>
    <s v="INPUPR-310707-AR-1-14-DI"/>
    <s v="Alonso Ramirez"/>
    <d v="2007-07-31T00:00:00"/>
    <x v="1"/>
    <d v="1899-12-30T10:34:00"/>
    <d v="1899-12-30T10:39:00"/>
    <d v="1899-12-30T00:05:00"/>
    <n v="2"/>
    <n v="1"/>
    <n v="14"/>
    <x v="13"/>
    <x v="3"/>
    <s v="Punta Prieta, Isla Natividad Baja California Sur"/>
    <x v="1"/>
    <n v="53.459999999999994"/>
    <n v="16.2"/>
    <n v="55.109999999999992"/>
    <n v="16.7"/>
    <n v="55.109999999999992"/>
    <n v="16.7"/>
    <n v="54.284999999999997"/>
    <n v="16.45"/>
    <n v="27.891670000000001"/>
    <n v="-115.19064"/>
    <n v="62.6"/>
    <n v="17"/>
    <n v="6"/>
    <x v="0"/>
    <n v="5"/>
    <s v="n/a"/>
    <n v="300"/>
    <m/>
    <m/>
  </r>
  <r>
    <s v="INPUPR-310707-AR-1-14-DI"/>
    <s v="Alonso Ramirez"/>
    <d v="2007-07-31T00:00:00"/>
    <x v="1"/>
    <d v="1899-12-30T10:34:00"/>
    <d v="1899-12-30T10:39:00"/>
    <d v="1899-12-30T00:05:00"/>
    <n v="2"/>
    <n v="1"/>
    <n v="14"/>
    <x v="13"/>
    <x v="3"/>
    <s v="Punta Prieta, Isla Natividad Baja California Sur"/>
    <x v="1"/>
    <n v="53.459999999999994"/>
    <n v="16.2"/>
    <n v="55.109999999999992"/>
    <n v="16.7"/>
    <n v="55.109999999999992"/>
    <n v="16.7"/>
    <n v="54.284999999999997"/>
    <n v="16.45"/>
    <n v="27.891670000000001"/>
    <n v="-115.19064"/>
    <n v="62.6"/>
    <n v="17"/>
    <n v="6"/>
    <x v="9"/>
    <n v="1"/>
    <s v="n/a"/>
    <n v="300"/>
    <m/>
    <m/>
  </r>
  <r>
    <s v="INPUPR-310707-AR-1-14-DI"/>
    <s v="Alonso Ramirez"/>
    <d v="2007-07-31T00:00:00"/>
    <x v="1"/>
    <d v="1899-12-30T10:34:00"/>
    <d v="1899-12-30T10:39:00"/>
    <d v="1899-12-30T00:05:00"/>
    <n v="2"/>
    <n v="1"/>
    <n v="14"/>
    <x v="13"/>
    <x v="3"/>
    <s v="Punta Prieta, Isla Natividad Baja California Sur"/>
    <x v="1"/>
    <n v="53.459999999999994"/>
    <n v="16.2"/>
    <n v="55.109999999999992"/>
    <n v="16.7"/>
    <n v="55.109999999999992"/>
    <n v="16.7"/>
    <n v="54.284999999999997"/>
    <n v="16.45"/>
    <n v="27.891670000000001"/>
    <n v="-115.19064"/>
    <n v="62.6"/>
    <n v="17"/>
    <n v="6"/>
    <x v="3"/>
    <n v="38"/>
    <s v="n/a"/>
    <n v="300"/>
    <m/>
    <m/>
  </r>
  <r>
    <s v="INPUPR-310707-AR-1-14-DI"/>
    <s v="Alonso Ramirez"/>
    <d v="2007-07-31T00:00:00"/>
    <x v="1"/>
    <d v="1899-12-30T10:34:00"/>
    <d v="1899-12-30T10:39:00"/>
    <d v="1899-12-30T00:05:00"/>
    <n v="2"/>
    <n v="1"/>
    <n v="14"/>
    <x v="13"/>
    <x v="3"/>
    <s v="Punta Prieta, Isla Natividad Baja California Sur"/>
    <x v="1"/>
    <n v="53.459999999999994"/>
    <n v="16.2"/>
    <n v="55.109999999999992"/>
    <n v="16.7"/>
    <n v="55.109999999999992"/>
    <n v="16.7"/>
    <n v="54.284999999999997"/>
    <n v="16.45"/>
    <n v="27.891670000000001"/>
    <n v="-115.19064"/>
    <n v="62.6"/>
    <n v="17"/>
    <n v="6"/>
    <x v="10"/>
    <n v="5"/>
    <s v="n/a"/>
    <n v="300"/>
    <m/>
    <m/>
  </r>
  <r>
    <s v="INPUPR-310707-AR-1-14-DI"/>
    <s v="Alonso Ramirez"/>
    <d v="2007-07-31T00:00:00"/>
    <x v="1"/>
    <d v="1899-12-30T10:34:00"/>
    <d v="1899-12-30T10:39:00"/>
    <d v="1899-12-30T00:05:00"/>
    <n v="2"/>
    <n v="1"/>
    <n v="14"/>
    <x v="13"/>
    <x v="3"/>
    <s v="Punta Prieta, Isla Natividad Baja California Sur"/>
    <x v="1"/>
    <n v="53.459999999999994"/>
    <n v="16.2"/>
    <n v="55.109999999999992"/>
    <n v="16.7"/>
    <n v="55.109999999999992"/>
    <n v="16.7"/>
    <n v="54.284999999999997"/>
    <n v="16.45"/>
    <n v="27.891670000000001"/>
    <n v="-115.19064"/>
    <n v="62.6"/>
    <n v="17"/>
    <n v="6"/>
    <x v="5"/>
    <n v="1"/>
    <s v="n/a"/>
    <n v="300"/>
    <m/>
    <m/>
  </r>
  <r>
    <s v="INPUPR-310707-AR-1-14-DI"/>
    <s v="Alonso Ramirez"/>
    <d v="2007-07-31T00:00:00"/>
    <x v="1"/>
    <d v="1899-12-30T10:34:00"/>
    <d v="1899-12-30T10:39:00"/>
    <d v="1899-12-30T00:05:00"/>
    <n v="2"/>
    <n v="1"/>
    <n v="14"/>
    <x v="13"/>
    <x v="3"/>
    <s v="Punta Prieta, Isla Natividad Baja California Sur"/>
    <x v="1"/>
    <n v="53.459999999999994"/>
    <n v="16.2"/>
    <n v="55.109999999999992"/>
    <n v="16.7"/>
    <n v="55.109999999999992"/>
    <n v="16.7"/>
    <n v="54.284999999999997"/>
    <n v="16.45"/>
    <n v="27.891670000000001"/>
    <n v="-115.19064"/>
    <n v="62.6"/>
    <n v="17"/>
    <n v="6"/>
    <x v="2"/>
    <n v="5"/>
    <s v="n/a"/>
    <n v="300"/>
    <m/>
    <m/>
  </r>
  <r>
    <s v="INPUPR-310707-AG-1-15-DI"/>
    <s v="Alonso Grosso"/>
    <d v="2007-07-31T00:00:00"/>
    <x v="1"/>
    <d v="1899-12-30T10:46:00"/>
    <d v="1899-12-30T10:52:00"/>
    <d v="1899-12-30T00:06:00"/>
    <n v="2"/>
    <n v="1"/>
    <n v="15"/>
    <x v="14"/>
    <x v="3"/>
    <s v="Punta Prieta, Isla Natividad Baja California Sur"/>
    <x v="1"/>
    <n v="49.5"/>
    <n v="15"/>
    <n v="45.209999999999994"/>
    <n v="13.7"/>
    <n v="49.5"/>
    <n v="15"/>
    <n v="47.354999999999997"/>
    <n v="14.35"/>
    <n v="27.891909999999999"/>
    <n v="-115.19125"/>
    <n v="62.6"/>
    <n v="17"/>
    <n v="6"/>
    <x v="0"/>
    <n v="1"/>
    <s v="n/a"/>
    <n v="210"/>
    <m/>
    <m/>
  </r>
  <r>
    <s v="INPUPR-310707-AG-1-15-DI"/>
    <s v="Alonso Grosso"/>
    <d v="2007-07-31T00:00:00"/>
    <x v="1"/>
    <d v="1899-12-30T10:46:00"/>
    <d v="1899-12-30T10:52:00"/>
    <d v="1899-12-30T00:06:00"/>
    <n v="2"/>
    <n v="1"/>
    <n v="15"/>
    <x v="14"/>
    <x v="3"/>
    <s v="Punta Prieta, Isla Natividad Baja California Sur"/>
    <x v="1"/>
    <n v="49.5"/>
    <n v="15"/>
    <n v="45.209999999999994"/>
    <n v="13.7"/>
    <n v="49.5"/>
    <n v="15"/>
    <n v="47.354999999999997"/>
    <n v="14.35"/>
    <n v="27.891909999999999"/>
    <n v="-115.19125"/>
    <n v="62.6"/>
    <n v="17"/>
    <n v="6"/>
    <x v="14"/>
    <n v="3"/>
    <s v="n/a"/>
    <n v="210"/>
    <m/>
    <m/>
  </r>
  <r>
    <s v="INPUPR-310707-AG-1-15-DI"/>
    <s v="Alonso Grosso"/>
    <d v="2007-07-31T00:00:00"/>
    <x v="1"/>
    <d v="1899-12-30T10:46:00"/>
    <d v="1899-12-30T10:52:00"/>
    <d v="1899-12-30T00:06:00"/>
    <n v="2"/>
    <n v="1"/>
    <n v="15"/>
    <x v="14"/>
    <x v="3"/>
    <s v="Punta Prieta, Isla Natividad Baja California Sur"/>
    <x v="1"/>
    <n v="49.5"/>
    <n v="15"/>
    <n v="45.209999999999994"/>
    <n v="13.7"/>
    <n v="49.5"/>
    <n v="15"/>
    <n v="47.354999999999997"/>
    <n v="14.35"/>
    <n v="27.891909999999999"/>
    <n v="-115.19125"/>
    <n v="62.6"/>
    <n v="17"/>
    <n v="6"/>
    <x v="13"/>
    <n v="1"/>
    <s v="n/a"/>
    <n v="210"/>
    <m/>
    <m/>
  </r>
  <r>
    <s v="INPUPR-310707-AG-1-15-DI"/>
    <s v="Alonso Grosso"/>
    <d v="2007-07-31T00:00:00"/>
    <x v="1"/>
    <d v="1899-12-30T10:46:00"/>
    <d v="1899-12-30T10:52:00"/>
    <d v="1899-12-30T00:06:00"/>
    <n v="2"/>
    <n v="1"/>
    <n v="15"/>
    <x v="14"/>
    <x v="3"/>
    <s v="Punta Prieta, Isla Natividad Baja California Sur"/>
    <x v="1"/>
    <n v="49.5"/>
    <n v="15"/>
    <n v="45.209999999999994"/>
    <n v="13.7"/>
    <n v="49.5"/>
    <n v="15"/>
    <n v="47.354999999999997"/>
    <n v="14.35"/>
    <n v="27.891909999999999"/>
    <n v="-115.19125"/>
    <n v="62.6"/>
    <n v="17"/>
    <n v="6"/>
    <x v="7"/>
    <n v="29"/>
    <s v="n/a"/>
    <n v="210"/>
    <m/>
    <m/>
  </r>
  <r>
    <s v="INPUPR-310707-AG-1-15-DI"/>
    <s v="Alonso Grosso"/>
    <d v="2007-07-31T00:00:00"/>
    <x v="1"/>
    <d v="1899-12-30T10:46:00"/>
    <d v="1899-12-30T10:52:00"/>
    <d v="1899-12-30T00:06:00"/>
    <n v="2"/>
    <n v="1"/>
    <n v="15"/>
    <x v="14"/>
    <x v="3"/>
    <s v="Punta Prieta, Isla Natividad Baja California Sur"/>
    <x v="1"/>
    <n v="49.5"/>
    <n v="15"/>
    <n v="45.209999999999994"/>
    <n v="13.7"/>
    <n v="49.5"/>
    <n v="15"/>
    <n v="47.354999999999997"/>
    <n v="14.35"/>
    <n v="27.891909999999999"/>
    <n v="-115.19125"/>
    <n v="62.6"/>
    <n v="17"/>
    <n v="6"/>
    <x v="10"/>
    <n v="10"/>
    <s v="n/a"/>
    <n v="210"/>
    <m/>
    <m/>
  </r>
  <r>
    <s v="INPUPR-310707-MR-1-16-DI"/>
    <s v="Mario Rojo"/>
    <d v="2007-07-31T00:00:00"/>
    <x v="1"/>
    <d v="1899-12-30T10:50:00"/>
    <d v="1899-12-30T11:00:00"/>
    <d v="1899-12-30T00:10:00"/>
    <n v="2"/>
    <n v="1"/>
    <n v="16"/>
    <x v="15"/>
    <x v="3"/>
    <s v="Punta Prieta, Isla Natividad Baja California Sur"/>
    <x v="1"/>
    <n v="50.82"/>
    <n v="15.4"/>
    <n v="50.16"/>
    <n v="15.2"/>
    <n v="50.82"/>
    <n v="15.4"/>
    <n v="50.49"/>
    <n v="15.3"/>
    <n v="27.891909999999999"/>
    <n v="-115.19125"/>
    <n v="62.6"/>
    <n v="17"/>
    <n v="8"/>
    <x v="0"/>
    <n v="4"/>
    <s v="n/a"/>
    <n v="240"/>
    <m/>
    <m/>
  </r>
  <r>
    <s v="INPUPR-310707-MR-1-16-DI"/>
    <s v="Mario Rojo"/>
    <d v="2007-07-31T00:00:00"/>
    <x v="1"/>
    <d v="1899-12-30T10:50:00"/>
    <d v="1899-12-30T11:00:00"/>
    <d v="1899-12-30T00:10:00"/>
    <n v="2"/>
    <n v="1"/>
    <n v="16"/>
    <x v="15"/>
    <x v="3"/>
    <s v="Punta Prieta, Isla Natividad Baja California Sur"/>
    <x v="1"/>
    <n v="50.82"/>
    <n v="15.4"/>
    <n v="50.16"/>
    <n v="15.2"/>
    <n v="50.82"/>
    <n v="15.4"/>
    <n v="50.49"/>
    <n v="15.3"/>
    <n v="27.891909999999999"/>
    <n v="-115.19125"/>
    <n v="62.6"/>
    <n v="17"/>
    <n v="8"/>
    <x v="9"/>
    <n v="2"/>
    <s v="n/a"/>
    <n v="240"/>
    <m/>
    <m/>
  </r>
  <r>
    <s v="INPUPR-310707-MR-1-16-DI"/>
    <s v="Mario Rojo"/>
    <d v="2007-07-31T00:00:00"/>
    <x v="1"/>
    <d v="1899-12-30T10:50:00"/>
    <d v="1899-12-30T11:00:00"/>
    <d v="1899-12-30T00:10:00"/>
    <n v="2"/>
    <n v="1"/>
    <n v="16"/>
    <x v="15"/>
    <x v="3"/>
    <s v="Punta Prieta, Isla Natividad Baja California Sur"/>
    <x v="1"/>
    <n v="50.82"/>
    <n v="15.4"/>
    <n v="50.16"/>
    <n v="15.2"/>
    <n v="50.82"/>
    <n v="15.4"/>
    <n v="50.49"/>
    <n v="15.3"/>
    <n v="27.891909999999999"/>
    <n v="-115.19125"/>
    <n v="62.6"/>
    <n v="17"/>
    <n v="8"/>
    <x v="7"/>
    <n v="1"/>
    <s v="n/a"/>
    <n v="240"/>
    <m/>
    <m/>
  </r>
  <r>
    <s v="INPUPR-310707-MR-1-16-DI"/>
    <s v="Mario Rojo"/>
    <d v="2007-07-31T00:00:00"/>
    <x v="1"/>
    <d v="1899-12-30T10:50:00"/>
    <d v="1899-12-30T11:00:00"/>
    <d v="1899-12-30T00:10:00"/>
    <n v="2"/>
    <n v="1"/>
    <n v="16"/>
    <x v="15"/>
    <x v="3"/>
    <s v="Punta Prieta, Isla Natividad Baja California Sur"/>
    <x v="1"/>
    <n v="50.82"/>
    <n v="15.4"/>
    <n v="50.16"/>
    <n v="15.2"/>
    <n v="50.82"/>
    <n v="15.4"/>
    <n v="50.49"/>
    <n v="15.3"/>
    <n v="27.891909999999999"/>
    <n v="-115.19125"/>
    <n v="62.6"/>
    <n v="17"/>
    <n v="8"/>
    <x v="3"/>
    <n v="20"/>
    <s v="n/a"/>
    <n v="240"/>
    <m/>
    <m/>
  </r>
  <r>
    <s v="INPUPR-310707-MR-1-16-DI"/>
    <s v="Mario Rojo"/>
    <d v="2007-07-31T00:00:00"/>
    <x v="1"/>
    <d v="1899-12-30T10:50:00"/>
    <d v="1899-12-30T11:00:00"/>
    <d v="1899-12-30T00:10:00"/>
    <n v="2"/>
    <n v="1"/>
    <n v="16"/>
    <x v="15"/>
    <x v="3"/>
    <s v="Punta Prieta, Isla Natividad Baja California Sur"/>
    <x v="1"/>
    <n v="50.82"/>
    <n v="15.4"/>
    <n v="50.16"/>
    <n v="15.2"/>
    <n v="50.82"/>
    <n v="15.4"/>
    <n v="50.49"/>
    <n v="15.3"/>
    <n v="27.891909999999999"/>
    <n v="-115.19125"/>
    <n v="62.6"/>
    <n v="17"/>
    <n v="8"/>
    <x v="10"/>
    <n v="14"/>
    <s v="n/a"/>
    <n v="240"/>
    <m/>
    <m/>
  </r>
  <r>
    <s v="INPUPR-310707-MR-1-16-DI"/>
    <s v="Mario Rojo"/>
    <d v="2007-07-31T00:00:00"/>
    <x v="1"/>
    <d v="1899-12-30T10:50:00"/>
    <d v="1899-12-30T11:00:00"/>
    <d v="1899-12-30T00:10:00"/>
    <n v="2"/>
    <n v="1"/>
    <n v="16"/>
    <x v="15"/>
    <x v="3"/>
    <s v="Punta Prieta, Isla Natividad Baja California Sur"/>
    <x v="1"/>
    <n v="50.82"/>
    <n v="15.4"/>
    <n v="50.16"/>
    <n v="15.2"/>
    <n v="50.82"/>
    <n v="15.4"/>
    <n v="50.49"/>
    <n v="15.3"/>
    <n v="27.891909999999999"/>
    <n v="-115.19125"/>
    <n v="62.6"/>
    <n v="17"/>
    <n v="8"/>
    <x v="6"/>
    <n v="1"/>
    <s v="n/a"/>
    <n v="240"/>
    <m/>
    <m/>
  </r>
  <r>
    <s v="INPUPR-310707-MR-1-16-DI"/>
    <s v="Mario Rojo"/>
    <d v="2007-07-31T00:00:00"/>
    <x v="1"/>
    <d v="1899-12-30T10:50:00"/>
    <d v="1899-12-30T11:00:00"/>
    <d v="1899-12-30T00:10:00"/>
    <n v="2"/>
    <n v="1"/>
    <n v="16"/>
    <x v="15"/>
    <x v="3"/>
    <s v="Punta Prieta, Isla Natividad Baja California Sur"/>
    <x v="1"/>
    <n v="50.82"/>
    <n v="15.4"/>
    <n v="50.16"/>
    <n v="15.2"/>
    <n v="50.82"/>
    <n v="15.4"/>
    <n v="50.49"/>
    <n v="15.3"/>
    <n v="27.891909999999999"/>
    <n v="-115.19125"/>
    <n v="62.6"/>
    <n v="17"/>
    <n v="8"/>
    <x v="1"/>
    <n v="2"/>
    <s v="n/a"/>
    <n v="240"/>
    <m/>
    <m/>
  </r>
  <r>
    <s v="INPUPR-310707-MR-1-16-DI"/>
    <s v="Mario Rojo"/>
    <d v="2007-07-31T00:00:00"/>
    <x v="1"/>
    <d v="1899-12-30T10:50:00"/>
    <d v="1899-12-30T11:00:00"/>
    <d v="1899-12-30T00:10:00"/>
    <n v="2"/>
    <n v="1"/>
    <n v="16"/>
    <x v="15"/>
    <x v="3"/>
    <s v="Punta Prieta, Isla Natividad Baja California Sur"/>
    <x v="1"/>
    <n v="50.82"/>
    <n v="15.4"/>
    <n v="50.16"/>
    <n v="15.2"/>
    <n v="50.82"/>
    <n v="15.4"/>
    <n v="50.49"/>
    <n v="15.3"/>
    <n v="27.891909999999999"/>
    <n v="-115.19125"/>
    <n v="62.6"/>
    <n v="17"/>
    <n v="8"/>
    <x v="4"/>
    <n v="1"/>
    <s v="n/a"/>
    <n v="240"/>
    <m/>
    <m/>
  </r>
  <r>
    <s v="INPUPR-020807-MR-3-18-DI"/>
    <s v="Mario Rojo"/>
    <d v="2007-08-02T00:00:00"/>
    <x v="1"/>
    <d v="1899-12-30T12:15:00"/>
    <d v="1899-12-30T12:20:00"/>
    <d v="1899-12-30T00:05:00"/>
    <n v="2"/>
    <n v="3"/>
    <n v="18"/>
    <x v="17"/>
    <x v="3"/>
    <s v="Punta Prieta, Isla Natividad Baja California Sur"/>
    <x v="1"/>
    <n v="39.269999999999996"/>
    <n v="11.9"/>
    <n v="29.7"/>
    <n v="9"/>
    <n v="39.269999999999996"/>
    <n v="11.9"/>
    <n v="34.484999999999992"/>
    <n v="10.45"/>
    <n v="27.888750000000002"/>
    <n v="-115.19277"/>
    <n v="64.400000000000006"/>
    <n v="18"/>
    <n v="8"/>
    <x v="3"/>
    <n v="12"/>
    <s v="n/a"/>
    <n v="210"/>
    <m/>
    <m/>
  </r>
  <r>
    <s v="INPUPR-020807-MR-3-18-DI"/>
    <s v="Mario Rojo"/>
    <d v="2007-08-02T00:00:00"/>
    <x v="1"/>
    <d v="1899-12-30T12:15:00"/>
    <d v="1899-12-30T12:20:00"/>
    <d v="1899-12-30T00:05:00"/>
    <n v="2"/>
    <n v="3"/>
    <n v="18"/>
    <x v="17"/>
    <x v="3"/>
    <s v="Punta Prieta, Isla Natividad Baja California Sur"/>
    <x v="1"/>
    <n v="39.269999999999996"/>
    <n v="11.9"/>
    <n v="29.7"/>
    <n v="9"/>
    <n v="39.269999999999996"/>
    <n v="11.9"/>
    <n v="34.484999999999992"/>
    <n v="10.45"/>
    <n v="27.888750000000002"/>
    <n v="-115.19277"/>
    <n v="64.400000000000006"/>
    <n v="18"/>
    <n v="8"/>
    <x v="10"/>
    <n v="10"/>
    <s v="n/a"/>
    <n v="210"/>
    <m/>
    <m/>
  </r>
  <r>
    <s v="INPUPR-020807-MR-3-18-DI"/>
    <s v="Mario Rojo"/>
    <d v="2007-08-02T00:00:00"/>
    <x v="1"/>
    <d v="1899-12-30T12:15:00"/>
    <d v="1899-12-30T12:20:00"/>
    <d v="1899-12-30T00:05:00"/>
    <n v="2"/>
    <n v="3"/>
    <n v="18"/>
    <x v="17"/>
    <x v="3"/>
    <s v="Punta Prieta, Isla Natividad Baja California Sur"/>
    <x v="1"/>
    <n v="39.269999999999996"/>
    <n v="11.9"/>
    <n v="29.7"/>
    <n v="9"/>
    <n v="39.269999999999996"/>
    <n v="11.9"/>
    <n v="34.484999999999992"/>
    <n v="10.45"/>
    <n v="27.888750000000002"/>
    <n v="-115.19277"/>
    <n v="64.400000000000006"/>
    <n v="18"/>
    <n v="8"/>
    <x v="1"/>
    <n v="2"/>
    <s v="n/a"/>
    <n v="210"/>
    <m/>
    <m/>
  </r>
  <r>
    <s v="INPUPR-020807-MR-3-18-DI"/>
    <s v="Mario Rojo"/>
    <d v="2007-08-02T00:00:00"/>
    <x v="1"/>
    <d v="1899-12-30T12:15:00"/>
    <d v="1899-12-30T12:20:00"/>
    <d v="1899-12-30T00:05:00"/>
    <n v="2"/>
    <n v="3"/>
    <n v="18"/>
    <x v="17"/>
    <x v="3"/>
    <s v="Punta Prieta, Isla Natividad Baja California Sur"/>
    <x v="1"/>
    <n v="39.269999999999996"/>
    <n v="11.9"/>
    <n v="29.7"/>
    <n v="9"/>
    <n v="39.269999999999996"/>
    <n v="11.9"/>
    <n v="34.484999999999992"/>
    <n v="10.45"/>
    <n v="27.888750000000002"/>
    <n v="-115.19277"/>
    <n v="64.400000000000006"/>
    <n v="18"/>
    <n v="8"/>
    <x v="4"/>
    <n v="3"/>
    <s v="n/a"/>
    <n v="210"/>
    <m/>
    <m/>
  </r>
  <r>
    <s v="INPUPR-190707-CS-1-19-DI"/>
    <s v="Craig Shuman"/>
    <d v="2007-07-19T00:00:00"/>
    <x v="1"/>
    <d v="1899-12-30T10:40:00"/>
    <d v="1899-12-30T10:50:00"/>
    <d v="1899-12-30T00:10:00"/>
    <n v="2"/>
    <n v="1"/>
    <n v="19"/>
    <x v="18"/>
    <x v="3"/>
    <s v="Punta Prieta, Isla Natividad Baja California Sur"/>
    <x v="1"/>
    <n v="64.349999999999994"/>
    <n v="19.5"/>
    <n v="60.059999999999995"/>
    <n v="18.2"/>
    <n v="64.349999999999994"/>
    <n v="19.5"/>
    <n v="62.204999999999998"/>
    <n v="18.850000000000001"/>
    <n v="27.891970000000001"/>
    <n v="-115.18763"/>
    <n v="55.400000000000006"/>
    <n v="13"/>
    <n v="12"/>
    <x v="0"/>
    <n v="2"/>
    <s v="n/a"/>
    <n v="120"/>
    <m/>
    <m/>
  </r>
  <r>
    <s v="INPUPR-190707-CS-1-19-DI"/>
    <s v="Craig Shuman"/>
    <d v="2007-07-19T00:00:00"/>
    <x v="1"/>
    <d v="1899-12-30T10:40:00"/>
    <d v="1899-12-30T10:50:00"/>
    <d v="1899-12-30T00:10:00"/>
    <n v="2"/>
    <n v="1"/>
    <n v="19"/>
    <x v="18"/>
    <x v="3"/>
    <s v="Punta Prieta, Isla Natividad Baja California Sur"/>
    <x v="1"/>
    <n v="64.349999999999994"/>
    <n v="19.5"/>
    <n v="60.059999999999995"/>
    <n v="18.2"/>
    <n v="64.349999999999994"/>
    <n v="19.5"/>
    <n v="62.204999999999998"/>
    <n v="18.850000000000001"/>
    <n v="27.891970000000001"/>
    <n v="-115.18763"/>
    <n v="55.400000000000006"/>
    <n v="13"/>
    <n v="12"/>
    <x v="14"/>
    <n v="2"/>
    <s v="n/a"/>
    <n v="120"/>
    <m/>
    <m/>
  </r>
  <r>
    <s v="INPUPR-190707-CS-1-19-DI"/>
    <s v="Craig Shuman"/>
    <d v="2007-07-19T00:00:00"/>
    <x v="1"/>
    <d v="1899-12-30T10:40:00"/>
    <d v="1899-12-30T10:50:00"/>
    <d v="1899-12-30T00:10:00"/>
    <n v="2"/>
    <n v="1"/>
    <n v="19"/>
    <x v="18"/>
    <x v="3"/>
    <s v="Punta Prieta, Isla Natividad Baja California Sur"/>
    <x v="1"/>
    <n v="64.349999999999994"/>
    <n v="19.5"/>
    <n v="60.059999999999995"/>
    <n v="18.2"/>
    <n v="64.349999999999994"/>
    <n v="19.5"/>
    <n v="62.204999999999998"/>
    <n v="18.850000000000001"/>
    <n v="27.891970000000001"/>
    <n v="-115.18763"/>
    <n v="55.400000000000006"/>
    <n v="13"/>
    <n v="12"/>
    <x v="9"/>
    <n v="15"/>
    <s v="n/a"/>
    <n v="120"/>
    <m/>
    <m/>
  </r>
  <r>
    <s v="INPUPR-190707-CS-1-19-DI"/>
    <s v="Craig Shuman"/>
    <d v="2007-07-19T00:00:00"/>
    <x v="1"/>
    <d v="1899-12-30T10:40:00"/>
    <d v="1899-12-30T10:50:00"/>
    <d v="1899-12-30T00:10:00"/>
    <n v="2"/>
    <n v="1"/>
    <n v="19"/>
    <x v="18"/>
    <x v="3"/>
    <s v="Punta Prieta, Isla Natividad Baja California Sur"/>
    <x v="1"/>
    <n v="64.349999999999994"/>
    <n v="19.5"/>
    <n v="60.059999999999995"/>
    <n v="18.2"/>
    <n v="64.349999999999994"/>
    <n v="19.5"/>
    <n v="62.204999999999998"/>
    <n v="18.850000000000001"/>
    <n v="27.891970000000001"/>
    <n v="-115.18763"/>
    <n v="55.400000000000006"/>
    <n v="13"/>
    <n v="12"/>
    <x v="7"/>
    <n v="4"/>
    <s v="n/a"/>
    <n v="120"/>
    <m/>
    <m/>
  </r>
  <r>
    <s v="INPUPR-190707-CS-1-19-DI"/>
    <s v="Craig Shuman"/>
    <d v="2007-07-19T00:00:00"/>
    <x v="1"/>
    <d v="1899-12-30T10:40:00"/>
    <d v="1899-12-30T10:50:00"/>
    <d v="1899-12-30T00:10:00"/>
    <n v="2"/>
    <n v="1"/>
    <n v="19"/>
    <x v="18"/>
    <x v="3"/>
    <s v="Punta Prieta, Isla Natividad Baja California Sur"/>
    <x v="1"/>
    <n v="64.349999999999994"/>
    <n v="19.5"/>
    <n v="60.059999999999995"/>
    <n v="18.2"/>
    <n v="64.349999999999994"/>
    <n v="19.5"/>
    <n v="62.204999999999998"/>
    <n v="18.850000000000001"/>
    <n v="27.891970000000001"/>
    <n v="-115.18763"/>
    <n v="55.400000000000006"/>
    <n v="13"/>
    <n v="12"/>
    <x v="3"/>
    <n v="28"/>
    <s v="n/a"/>
    <n v="120"/>
    <m/>
    <m/>
  </r>
  <r>
    <s v="INPUPR-190707-CS-1-19-DI"/>
    <s v="Craig Shuman"/>
    <d v="2007-07-19T00:00:00"/>
    <x v="1"/>
    <d v="1899-12-30T10:40:00"/>
    <d v="1899-12-30T10:50:00"/>
    <d v="1899-12-30T00:10:00"/>
    <n v="2"/>
    <n v="1"/>
    <n v="19"/>
    <x v="18"/>
    <x v="3"/>
    <s v="Punta Prieta, Isla Natividad Baja California Sur"/>
    <x v="1"/>
    <n v="64.349999999999994"/>
    <n v="19.5"/>
    <n v="60.059999999999995"/>
    <n v="18.2"/>
    <n v="64.349999999999994"/>
    <n v="19.5"/>
    <n v="62.204999999999998"/>
    <n v="18.850000000000001"/>
    <n v="27.891970000000001"/>
    <n v="-115.18763"/>
    <n v="55.400000000000006"/>
    <n v="13"/>
    <n v="12"/>
    <x v="10"/>
    <n v="49"/>
    <n v="29"/>
    <n v="120"/>
    <n v="50"/>
    <m/>
  </r>
  <r>
    <s v="INPUPR-190707-CS-1-19-DI"/>
    <s v="Craig Shuman"/>
    <d v="2007-07-19T00:00:00"/>
    <x v="1"/>
    <d v="1899-12-30T10:40:00"/>
    <d v="1899-12-30T10:50:00"/>
    <d v="1899-12-30T00:10:00"/>
    <n v="2"/>
    <n v="1"/>
    <n v="19"/>
    <x v="18"/>
    <x v="3"/>
    <s v="Punta Prieta, Isla Natividad Baja California Sur"/>
    <x v="1"/>
    <n v="64.349999999999994"/>
    <n v="19.5"/>
    <n v="60.059999999999995"/>
    <n v="18.2"/>
    <n v="64.349999999999994"/>
    <n v="19.5"/>
    <n v="62.204999999999998"/>
    <n v="18.850000000000001"/>
    <n v="27.891970000000001"/>
    <n v="-115.18763"/>
    <n v="55.400000000000006"/>
    <n v="13"/>
    <n v="12"/>
    <x v="6"/>
    <n v="2"/>
    <s v="n/a"/>
    <n v="120"/>
    <m/>
    <m/>
  </r>
  <r>
    <s v="INPUPR-190707-CS-1-19-DI"/>
    <s v="Craig Shuman"/>
    <d v="2007-07-19T00:00:00"/>
    <x v="1"/>
    <d v="1899-12-30T10:40:00"/>
    <d v="1899-12-30T10:50:00"/>
    <d v="1899-12-30T00:10:00"/>
    <n v="2"/>
    <n v="1"/>
    <n v="19"/>
    <x v="18"/>
    <x v="3"/>
    <s v="Punta Prieta, Isla Natividad Baja California Sur"/>
    <x v="1"/>
    <n v="64.349999999999994"/>
    <n v="19.5"/>
    <n v="60.059999999999995"/>
    <n v="18.2"/>
    <n v="64.349999999999994"/>
    <n v="19.5"/>
    <n v="62.204999999999998"/>
    <n v="18.850000000000001"/>
    <n v="27.891970000000001"/>
    <n v="-115.18763"/>
    <n v="55.400000000000006"/>
    <n v="13"/>
    <n v="12"/>
    <x v="2"/>
    <n v="6"/>
    <s v="n/a"/>
    <n v="120"/>
    <m/>
    <m/>
  </r>
  <r>
    <s v="INPUPR-190707-CS-2-20-DI"/>
    <s v="Craig Shuman"/>
    <d v="2007-07-19T00:00:00"/>
    <x v="1"/>
    <d v="1899-12-30T13:02:00"/>
    <d v="1899-12-30T13:15:00"/>
    <d v="1899-12-30T00:13:00"/>
    <n v="2"/>
    <n v="2"/>
    <n v="20"/>
    <x v="19"/>
    <x v="3"/>
    <s v="Punta Prieta, Isla Natividad Baja California Sur"/>
    <x v="1"/>
    <n v="38.94"/>
    <n v="11.8"/>
    <n v="36.959999999999994"/>
    <n v="11.2"/>
    <n v="38.94"/>
    <n v="11.8"/>
    <n v="37.949999999999996"/>
    <n v="11.5"/>
    <n v="27.92144"/>
    <n v="-115.19136"/>
    <n v="55.400000000000006"/>
    <n v="13"/>
    <n v="12"/>
    <x v="0"/>
    <n v="1"/>
    <s v="n/a"/>
    <n v="120"/>
    <m/>
    <m/>
  </r>
  <r>
    <s v="INPUPR-190707-CS-2-20-DI"/>
    <s v="Craig Shuman"/>
    <d v="2007-07-19T00:00:00"/>
    <x v="1"/>
    <d v="1899-12-30T13:02:00"/>
    <d v="1899-12-30T13:15:00"/>
    <d v="1899-12-30T00:13:00"/>
    <n v="2"/>
    <n v="2"/>
    <n v="20"/>
    <x v="19"/>
    <x v="3"/>
    <s v="Punta Prieta, Isla Natividad Baja California Sur"/>
    <x v="1"/>
    <n v="38.94"/>
    <n v="11.8"/>
    <n v="36.959999999999994"/>
    <n v="11.2"/>
    <n v="38.94"/>
    <n v="11.8"/>
    <n v="37.949999999999996"/>
    <n v="11.5"/>
    <n v="27.92144"/>
    <n v="-115.19136"/>
    <n v="55.400000000000006"/>
    <n v="13"/>
    <n v="12"/>
    <x v="9"/>
    <n v="14"/>
    <s v="n/a"/>
    <n v="120"/>
    <m/>
    <m/>
  </r>
  <r>
    <s v="INPUPR-190707-CS-2-20-DI"/>
    <s v="Craig Shuman"/>
    <d v="2007-07-19T00:00:00"/>
    <x v="1"/>
    <d v="1899-12-30T13:02:00"/>
    <d v="1899-12-30T13:15:00"/>
    <d v="1899-12-30T00:13:00"/>
    <n v="2"/>
    <n v="2"/>
    <n v="20"/>
    <x v="19"/>
    <x v="3"/>
    <s v="Punta Prieta, Isla Natividad Baja California Sur"/>
    <x v="1"/>
    <n v="38.94"/>
    <n v="11.8"/>
    <n v="36.959999999999994"/>
    <n v="11.2"/>
    <n v="38.94"/>
    <n v="11.8"/>
    <n v="37.949999999999996"/>
    <n v="11.5"/>
    <n v="27.92144"/>
    <n v="-115.19136"/>
    <n v="55.400000000000006"/>
    <n v="13"/>
    <n v="12"/>
    <x v="3"/>
    <n v="30"/>
    <s v="n/a"/>
    <n v="120"/>
    <m/>
    <m/>
  </r>
  <r>
    <s v="INPUPR-190707-CS-2-20-DI"/>
    <s v="Craig Shuman"/>
    <d v="2007-07-19T00:00:00"/>
    <x v="1"/>
    <d v="1899-12-30T13:02:00"/>
    <d v="1899-12-30T13:15:00"/>
    <d v="1899-12-30T00:13:00"/>
    <n v="2"/>
    <n v="2"/>
    <n v="20"/>
    <x v="19"/>
    <x v="3"/>
    <s v="Punta Prieta, Isla Natividad Baja California Sur"/>
    <x v="1"/>
    <n v="38.94"/>
    <n v="11.8"/>
    <n v="36.959999999999994"/>
    <n v="11.2"/>
    <n v="38.94"/>
    <n v="11.8"/>
    <n v="37.949999999999996"/>
    <n v="11.5"/>
    <n v="27.92144"/>
    <n v="-115.19136"/>
    <n v="55.400000000000006"/>
    <n v="13"/>
    <n v="12"/>
    <x v="10"/>
    <n v="1"/>
    <s v="n/a"/>
    <n v="120"/>
    <m/>
    <m/>
  </r>
  <r>
    <s v="INPUPR-190707-CS-2-20-DI"/>
    <s v="Craig Shuman"/>
    <d v="2007-07-19T00:00:00"/>
    <x v="1"/>
    <d v="1899-12-30T13:02:00"/>
    <d v="1899-12-30T13:15:00"/>
    <d v="1899-12-30T00:13:00"/>
    <n v="2"/>
    <n v="2"/>
    <n v="20"/>
    <x v="19"/>
    <x v="3"/>
    <s v="Punta Prieta, Isla Natividad Baja California Sur"/>
    <x v="1"/>
    <n v="38.94"/>
    <n v="11.8"/>
    <n v="36.959999999999994"/>
    <n v="11.2"/>
    <n v="38.94"/>
    <n v="11.8"/>
    <n v="37.949999999999996"/>
    <n v="11.5"/>
    <n v="27.92144"/>
    <n v="-115.19136"/>
    <n v="55.400000000000006"/>
    <n v="13"/>
    <n v="12"/>
    <x v="1"/>
    <n v="1"/>
    <s v="n/a"/>
    <n v="120"/>
    <m/>
    <m/>
  </r>
  <r>
    <s v="INREBA-290708-AM-1-1-DI"/>
    <s v="Abraham Mayoral"/>
    <d v="2008-07-29T00:00:00"/>
    <x v="2"/>
    <d v="1899-12-30T09:47:00"/>
    <d v="1899-12-30T09:51:00"/>
    <d v="1899-12-30T00:04:00"/>
    <n v="2"/>
    <n v="1"/>
    <n v="1"/>
    <x v="0"/>
    <x v="0"/>
    <s v="Reventadora de Babencho, Isla Natividad Baja California Sur"/>
    <x v="0"/>
    <n v="60.059999999999995"/>
    <n v="18.2"/>
    <n v="59.069999999999993"/>
    <n v="17.899999999999999"/>
    <n v="60.059999999999995"/>
    <n v="18.2"/>
    <n v="59.564999999999991"/>
    <n v="18.049999999999997"/>
    <n v="27.858799999999999"/>
    <n v="-115.19007000000001"/>
    <n v="55.400000000000006"/>
    <n v="13"/>
    <n v="3"/>
    <x v="0"/>
    <n v="2"/>
    <s v="n/a"/>
    <s v="n/d"/>
    <m/>
    <m/>
  </r>
  <r>
    <s v="INREBA-290708-AM-1-1-DI"/>
    <s v="Abraham Mayoral"/>
    <d v="2008-07-29T00:00:00"/>
    <x v="2"/>
    <d v="1899-12-30T09:47:00"/>
    <d v="1899-12-30T09:51:00"/>
    <d v="1899-12-30T00:04:00"/>
    <n v="2"/>
    <n v="1"/>
    <n v="1"/>
    <x v="0"/>
    <x v="0"/>
    <s v="Reventadora de Babencho, Isla Natividad Baja California Sur"/>
    <x v="0"/>
    <n v="60.059999999999995"/>
    <n v="18.2"/>
    <n v="59.069999999999993"/>
    <n v="17.899999999999999"/>
    <n v="60.059999999999995"/>
    <n v="18.2"/>
    <n v="59.564999999999991"/>
    <n v="18.049999999999997"/>
    <n v="27.858799999999999"/>
    <n v="-115.19007000000001"/>
    <n v="55.400000000000006"/>
    <n v="13"/>
    <n v="3"/>
    <x v="7"/>
    <n v="2"/>
    <s v="n/a"/>
    <s v="n/d"/>
    <m/>
    <m/>
  </r>
  <r>
    <s v="INREBA-290708-AM-1-1-DI"/>
    <s v="Abraham Mayoral"/>
    <d v="2008-07-29T00:00:00"/>
    <x v="2"/>
    <d v="1899-12-30T09:47:00"/>
    <d v="1899-12-30T09:51:00"/>
    <d v="1899-12-30T00:04:00"/>
    <n v="2"/>
    <n v="1"/>
    <n v="1"/>
    <x v="0"/>
    <x v="0"/>
    <s v="Reventadora de Babencho, Isla Natividad Baja California Sur"/>
    <x v="0"/>
    <n v="60.059999999999995"/>
    <n v="18.2"/>
    <n v="59.069999999999993"/>
    <n v="17.899999999999999"/>
    <n v="60.059999999999995"/>
    <n v="18.2"/>
    <n v="59.564999999999991"/>
    <n v="18.049999999999997"/>
    <n v="27.858799999999999"/>
    <n v="-115.19007000000001"/>
    <n v="55.400000000000006"/>
    <n v="13"/>
    <n v="3"/>
    <x v="3"/>
    <n v="31"/>
    <n v="29.4"/>
    <s v="n/d"/>
    <n v="30"/>
    <m/>
  </r>
  <r>
    <s v="INREBA-290708-AM-1-1-DI"/>
    <s v="Abraham Mayoral"/>
    <d v="2008-07-29T00:00:00"/>
    <x v="2"/>
    <d v="1899-12-30T09:47:00"/>
    <d v="1899-12-30T09:51:00"/>
    <d v="1899-12-30T00:04:00"/>
    <n v="2"/>
    <n v="1"/>
    <n v="1"/>
    <x v="0"/>
    <x v="0"/>
    <s v="Reventadora de Babencho, Isla Natividad Baja California Sur"/>
    <x v="0"/>
    <n v="60.059999999999995"/>
    <n v="18.2"/>
    <n v="59.069999999999993"/>
    <n v="17.899999999999999"/>
    <n v="60.059999999999995"/>
    <n v="18.2"/>
    <n v="59.564999999999991"/>
    <n v="18.049999999999997"/>
    <n v="27.858799999999999"/>
    <n v="-115.19007000000001"/>
    <n v="55.400000000000006"/>
    <n v="13"/>
    <n v="3"/>
    <x v="4"/>
    <n v="1"/>
    <s v="n/a"/>
    <s v="n/d"/>
    <m/>
    <m/>
  </r>
  <r>
    <s v="INREBA-290708-AM-1-1-DI"/>
    <s v="Abraham Mayoral"/>
    <d v="2008-07-29T00:00:00"/>
    <x v="2"/>
    <d v="1899-12-30T09:47:00"/>
    <d v="1899-12-30T09:51:00"/>
    <d v="1899-12-30T00:04:00"/>
    <n v="2"/>
    <n v="1"/>
    <n v="1"/>
    <x v="0"/>
    <x v="0"/>
    <s v="Reventadora de Babencho, Isla Natividad Baja California Sur"/>
    <x v="0"/>
    <n v="60.059999999999995"/>
    <n v="18.2"/>
    <n v="59.069999999999993"/>
    <n v="17.899999999999999"/>
    <n v="60.059999999999995"/>
    <n v="18.2"/>
    <n v="59.564999999999991"/>
    <n v="18.049999999999997"/>
    <n v="27.858799999999999"/>
    <n v="-115.19007000000001"/>
    <n v="55.400000000000006"/>
    <n v="13"/>
    <n v="3"/>
    <x v="2"/>
    <n v="3"/>
    <s v="n/a"/>
    <s v="n/d"/>
    <m/>
    <m/>
  </r>
  <r>
    <s v="INREBA-290708-AM-2-2-DI"/>
    <s v="Abraham Mayoral"/>
    <d v="2008-07-29T00:00:00"/>
    <x v="2"/>
    <d v="1899-12-30T11:13:00"/>
    <d v="1899-12-30T11:20:00"/>
    <d v="1899-12-30T00:07:00"/>
    <n v="2"/>
    <n v="2"/>
    <n v="2"/>
    <x v="1"/>
    <x v="0"/>
    <s v="Reventadora de Babencho, Isla Natividad Baja California Sur"/>
    <x v="0"/>
    <n v="34.979999999999997"/>
    <n v="10.6"/>
    <n v="32.01"/>
    <n v="9.6999999999999993"/>
    <n v="34.979999999999997"/>
    <n v="10.6"/>
    <n v="33.49499999999999"/>
    <n v="10.149999999999999"/>
    <n v="27.863849999999999"/>
    <n v="-115.1863"/>
    <n v="57.2"/>
    <n v="14"/>
    <n v="4"/>
    <x v="14"/>
    <n v="1"/>
    <s v="n/a"/>
    <n v="120"/>
    <m/>
    <m/>
  </r>
  <r>
    <s v="INREBA-290708-AM-2-2-DI"/>
    <s v="Abraham Mayoral"/>
    <d v="2008-07-29T00:00:00"/>
    <x v="2"/>
    <d v="1899-12-30T11:13:00"/>
    <d v="1899-12-30T11:20:00"/>
    <d v="1899-12-30T00:07:00"/>
    <n v="2"/>
    <n v="2"/>
    <n v="2"/>
    <x v="1"/>
    <x v="0"/>
    <s v="Reventadora de Babencho, Isla Natividad Baja California Sur"/>
    <x v="0"/>
    <n v="34.979999999999997"/>
    <n v="10.6"/>
    <n v="32.01"/>
    <n v="9.6999999999999993"/>
    <n v="34.979999999999997"/>
    <n v="10.6"/>
    <n v="33.49499999999999"/>
    <n v="10.149999999999999"/>
    <n v="27.863849999999999"/>
    <n v="-115.1863"/>
    <n v="57.2"/>
    <n v="14"/>
    <n v="4"/>
    <x v="11"/>
    <n v="3"/>
    <s v="n/a"/>
    <n v="120"/>
    <m/>
    <m/>
  </r>
  <r>
    <s v="INREBA-290708-AM-2-2-DI"/>
    <s v="Abraham Mayoral"/>
    <d v="2008-07-29T00:00:00"/>
    <x v="2"/>
    <d v="1899-12-30T11:13:00"/>
    <d v="1899-12-30T11:20:00"/>
    <d v="1899-12-30T00:07:00"/>
    <n v="2"/>
    <n v="2"/>
    <n v="2"/>
    <x v="1"/>
    <x v="0"/>
    <s v="Reventadora de Babencho, Isla Natividad Baja California Sur"/>
    <x v="0"/>
    <n v="34.979999999999997"/>
    <n v="10.6"/>
    <n v="32.01"/>
    <n v="9.6999999999999993"/>
    <n v="34.979999999999997"/>
    <n v="10.6"/>
    <n v="33.49499999999999"/>
    <n v="10.149999999999999"/>
    <n v="27.863849999999999"/>
    <n v="-115.1863"/>
    <n v="57.2"/>
    <n v="14"/>
    <n v="4"/>
    <x v="3"/>
    <n v="9"/>
    <s v="n/a"/>
    <n v="120"/>
    <m/>
    <m/>
  </r>
  <r>
    <s v="INREBA-290708-AM-2-2-DI"/>
    <s v="Abraham Mayoral"/>
    <d v="2008-07-29T00:00:00"/>
    <x v="2"/>
    <d v="1899-12-30T11:13:00"/>
    <d v="1899-12-30T11:20:00"/>
    <d v="1899-12-30T00:07:00"/>
    <n v="2"/>
    <n v="2"/>
    <n v="2"/>
    <x v="1"/>
    <x v="0"/>
    <s v="Reventadora de Babencho, Isla Natividad Baja California Sur"/>
    <x v="0"/>
    <n v="34.979999999999997"/>
    <n v="10.6"/>
    <n v="32.01"/>
    <n v="9.6999999999999993"/>
    <n v="34.979999999999997"/>
    <n v="10.6"/>
    <n v="33.49499999999999"/>
    <n v="10.149999999999999"/>
    <n v="27.863849999999999"/>
    <n v="-115.1863"/>
    <n v="57.2"/>
    <n v="14"/>
    <n v="4"/>
    <x v="10"/>
    <n v="2"/>
    <s v="n/a"/>
    <n v="120"/>
    <m/>
    <m/>
  </r>
  <r>
    <s v="INREBA-290708-AM-2-2-DI"/>
    <s v="Abraham Mayoral"/>
    <d v="2008-07-29T00:00:00"/>
    <x v="2"/>
    <d v="1899-12-30T11:13:00"/>
    <d v="1899-12-30T11:20:00"/>
    <d v="1899-12-30T00:07:00"/>
    <n v="2"/>
    <n v="2"/>
    <n v="2"/>
    <x v="1"/>
    <x v="0"/>
    <s v="Reventadora de Babencho, Isla Natividad Baja California Sur"/>
    <x v="0"/>
    <n v="34.979999999999997"/>
    <n v="10.6"/>
    <n v="32.01"/>
    <n v="9.6999999999999993"/>
    <n v="34.979999999999997"/>
    <n v="10.6"/>
    <n v="33.49499999999999"/>
    <n v="10.149999999999999"/>
    <n v="27.863849999999999"/>
    <n v="-115.1863"/>
    <n v="57.2"/>
    <n v="14"/>
    <n v="4"/>
    <x v="6"/>
    <n v="2"/>
    <s v="n/a"/>
    <n v="120"/>
    <m/>
    <m/>
  </r>
  <r>
    <s v="INREBA-290708-AM-2-2-DI"/>
    <s v="Abraham Mayoral"/>
    <d v="2008-07-29T00:00:00"/>
    <x v="2"/>
    <d v="1899-12-30T11:13:00"/>
    <d v="1899-12-30T11:20:00"/>
    <d v="1899-12-30T00:07:00"/>
    <n v="2"/>
    <n v="2"/>
    <n v="2"/>
    <x v="1"/>
    <x v="0"/>
    <s v="Reventadora de Babencho, Isla Natividad Baja California Sur"/>
    <x v="0"/>
    <n v="34.979999999999997"/>
    <n v="10.6"/>
    <n v="32.01"/>
    <n v="9.6999999999999993"/>
    <n v="34.979999999999997"/>
    <n v="10.6"/>
    <n v="33.49499999999999"/>
    <n v="10.149999999999999"/>
    <n v="27.863849999999999"/>
    <n v="-115.1863"/>
    <n v="57.2"/>
    <n v="14"/>
    <n v="4"/>
    <x v="1"/>
    <n v="5"/>
    <s v="n/a"/>
    <n v="120"/>
    <m/>
    <m/>
  </r>
  <r>
    <s v="INREBA-290708-AM-2-2-DI"/>
    <s v="Abraham Mayoral"/>
    <d v="2008-07-29T00:00:00"/>
    <x v="2"/>
    <d v="1899-12-30T11:13:00"/>
    <d v="1899-12-30T11:20:00"/>
    <d v="1899-12-30T00:07:00"/>
    <n v="2"/>
    <n v="2"/>
    <n v="2"/>
    <x v="1"/>
    <x v="0"/>
    <s v="Reventadora de Babencho, Isla Natividad Baja California Sur"/>
    <x v="0"/>
    <n v="34.979999999999997"/>
    <n v="10.6"/>
    <n v="32.01"/>
    <n v="9.6999999999999993"/>
    <n v="34.979999999999997"/>
    <n v="10.6"/>
    <n v="33.49499999999999"/>
    <n v="10.149999999999999"/>
    <n v="27.863849999999999"/>
    <n v="-115.1863"/>
    <n v="57.2"/>
    <n v="14"/>
    <n v="4"/>
    <x v="4"/>
    <n v="9"/>
    <s v="n/a"/>
    <n v="120"/>
    <m/>
    <m/>
  </r>
  <r>
    <s v="INREBA-290708-AM-2-2-DI"/>
    <s v="Abraham Mayoral"/>
    <d v="2008-07-29T00:00:00"/>
    <x v="2"/>
    <d v="1899-12-30T11:13:00"/>
    <d v="1899-12-30T11:20:00"/>
    <d v="1899-12-30T00:07:00"/>
    <n v="2"/>
    <n v="2"/>
    <n v="2"/>
    <x v="1"/>
    <x v="0"/>
    <s v="Reventadora de Babencho, Isla Natividad Baja California Sur"/>
    <x v="0"/>
    <n v="34.979999999999997"/>
    <n v="10.6"/>
    <n v="32.01"/>
    <n v="9.6999999999999993"/>
    <n v="34.979999999999997"/>
    <n v="10.6"/>
    <n v="33.49499999999999"/>
    <n v="10.149999999999999"/>
    <n v="27.863849999999999"/>
    <n v="-115.1863"/>
    <n v="57.2"/>
    <n v="14"/>
    <n v="4"/>
    <x v="2"/>
    <n v="17"/>
    <s v="n/a"/>
    <n v="120"/>
    <m/>
    <m/>
  </r>
  <r>
    <s v="INREBA-290708-AR-1-3-DI"/>
    <s v="Alonso Ramirez"/>
    <d v="2008-07-29T00:00:00"/>
    <x v="2"/>
    <d v="1899-12-30T09:43:00"/>
    <d v="1899-12-30T09:48:00"/>
    <d v="1899-12-30T00:05:00"/>
    <n v="2"/>
    <n v="1"/>
    <n v="3"/>
    <x v="2"/>
    <x v="0"/>
    <s v="Reventadora de Babencho, Isla Natividad Baja California Sur"/>
    <x v="0"/>
    <n v="59.730000000000004"/>
    <n v="18.100000000000001"/>
    <n v="59.730000000000004"/>
    <n v="18.100000000000001"/>
    <n v="59.730000000000004"/>
    <n v="18.100000000000001"/>
    <n v="59.730000000000004"/>
    <n v="18.100000000000001"/>
    <n v="27.858799999999999"/>
    <n v="-115.19007000000001"/>
    <n v="55.400000000000006"/>
    <n v="13"/>
    <n v="5"/>
    <x v="7"/>
    <n v="2"/>
    <s v="n/a"/>
    <n v="300"/>
    <m/>
    <m/>
  </r>
  <r>
    <s v="INREBA-290708-AR-1-3-DI"/>
    <s v="Alonso Ramirez"/>
    <d v="2008-07-29T00:00:00"/>
    <x v="2"/>
    <d v="1899-12-30T09:43:00"/>
    <d v="1899-12-30T09:48:00"/>
    <d v="1899-12-30T00:05:00"/>
    <n v="2"/>
    <n v="1"/>
    <n v="3"/>
    <x v="2"/>
    <x v="0"/>
    <s v="Reventadora de Babencho, Isla Natividad Baja California Sur"/>
    <x v="0"/>
    <n v="59.730000000000004"/>
    <n v="18.100000000000001"/>
    <n v="59.730000000000004"/>
    <n v="18.100000000000001"/>
    <n v="59.730000000000004"/>
    <n v="18.100000000000001"/>
    <n v="59.730000000000004"/>
    <n v="18.100000000000001"/>
    <n v="27.858799999999999"/>
    <n v="-115.19007000000001"/>
    <n v="55.400000000000006"/>
    <n v="13"/>
    <n v="5"/>
    <x v="3"/>
    <n v="13"/>
    <s v="n/a"/>
    <n v="300"/>
    <m/>
    <m/>
  </r>
  <r>
    <s v="INREBA-290708-AR-1-3-DI"/>
    <s v="Alonso Ramirez"/>
    <d v="2008-07-29T00:00:00"/>
    <x v="2"/>
    <d v="1899-12-30T09:43:00"/>
    <d v="1899-12-30T09:48:00"/>
    <d v="1899-12-30T00:05:00"/>
    <n v="2"/>
    <n v="1"/>
    <n v="3"/>
    <x v="2"/>
    <x v="0"/>
    <s v="Reventadora de Babencho, Isla Natividad Baja California Sur"/>
    <x v="0"/>
    <n v="59.730000000000004"/>
    <n v="18.100000000000001"/>
    <n v="59.730000000000004"/>
    <n v="18.100000000000001"/>
    <n v="59.730000000000004"/>
    <n v="18.100000000000001"/>
    <n v="59.730000000000004"/>
    <n v="18.100000000000001"/>
    <n v="27.858799999999999"/>
    <n v="-115.19007000000001"/>
    <n v="55.400000000000006"/>
    <n v="13"/>
    <n v="5"/>
    <x v="10"/>
    <n v="1"/>
    <s v="n/a"/>
    <n v="300"/>
    <m/>
    <m/>
  </r>
  <r>
    <s v="INREBA-290708-AR-1-3-DI"/>
    <s v="Alonso Ramirez"/>
    <d v="2008-07-29T00:00:00"/>
    <x v="2"/>
    <d v="1899-12-30T09:43:00"/>
    <d v="1899-12-30T09:48:00"/>
    <d v="1899-12-30T00:05:00"/>
    <n v="2"/>
    <n v="1"/>
    <n v="3"/>
    <x v="2"/>
    <x v="0"/>
    <s v="Reventadora de Babencho, Isla Natividad Baja California Sur"/>
    <x v="0"/>
    <n v="59.730000000000004"/>
    <n v="18.100000000000001"/>
    <n v="59.730000000000004"/>
    <n v="18.100000000000001"/>
    <n v="59.730000000000004"/>
    <n v="18.100000000000001"/>
    <n v="59.730000000000004"/>
    <n v="18.100000000000001"/>
    <n v="27.858799999999999"/>
    <n v="-115.19007000000001"/>
    <n v="55.400000000000006"/>
    <n v="13"/>
    <n v="5"/>
    <x v="5"/>
    <n v="2"/>
    <s v="n/a"/>
    <n v="300"/>
    <m/>
    <m/>
  </r>
  <r>
    <s v="INREBA-290708-AR-1-3-DI"/>
    <s v="Alonso Ramirez"/>
    <d v="2008-07-29T00:00:00"/>
    <x v="2"/>
    <d v="1899-12-30T09:43:00"/>
    <d v="1899-12-30T09:48:00"/>
    <d v="1899-12-30T00:05:00"/>
    <n v="2"/>
    <n v="1"/>
    <n v="3"/>
    <x v="2"/>
    <x v="0"/>
    <s v="Reventadora de Babencho, Isla Natividad Baja California Sur"/>
    <x v="0"/>
    <n v="59.730000000000004"/>
    <n v="18.100000000000001"/>
    <n v="59.730000000000004"/>
    <n v="18.100000000000001"/>
    <n v="59.730000000000004"/>
    <n v="18.100000000000001"/>
    <n v="59.730000000000004"/>
    <n v="18.100000000000001"/>
    <n v="27.858799999999999"/>
    <n v="-115.19007000000001"/>
    <n v="55.400000000000006"/>
    <n v="13"/>
    <n v="5"/>
    <x v="4"/>
    <n v="3"/>
    <s v="n/a"/>
    <n v="300"/>
    <m/>
    <m/>
  </r>
  <r>
    <s v="INREBA-290708-AR-1-3-DI"/>
    <s v="Alonso Ramirez"/>
    <d v="2008-07-29T00:00:00"/>
    <x v="2"/>
    <d v="1899-12-30T09:43:00"/>
    <d v="1899-12-30T09:48:00"/>
    <d v="1899-12-30T00:05:00"/>
    <n v="2"/>
    <n v="1"/>
    <n v="3"/>
    <x v="2"/>
    <x v="0"/>
    <s v="Reventadora de Babencho, Isla Natividad Baja California Sur"/>
    <x v="0"/>
    <n v="59.730000000000004"/>
    <n v="18.100000000000001"/>
    <n v="59.730000000000004"/>
    <n v="18.100000000000001"/>
    <n v="59.730000000000004"/>
    <n v="18.100000000000001"/>
    <n v="59.730000000000004"/>
    <n v="18.100000000000001"/>
    <n v="27.858799999999999"/>
    <n v="-115.19007000000001"/>
    <n v="55.400000000000006"/>
    <n v="13"/>
    <n v="5"/>
    <x v="2"/>
    <n v="14"/>
    <s v="n/a"/>
    <n v="300"/>
    <m/>
    <m/>
  </r>
  <r>
    <s v="INREBA-290708-AR-2-4-DI"/>
    <s v="Alonso Ramirez"/>
    <d v="2008-07-29T00:00:00"/>
    <x v="2"/>
    <d v="1899-12-30T11:11:00"/>
    <d v="1899-12-30T11:17:00"/>
    <d v="1899-12-30T00:06:00"/>
    <n v="2"/>
    <n v="2"/>
    <n v="4"/>
    <x v="3"/>
    <x v="0"/>
    <s v="Reventadora de Babencho, Isla Natividad Baja California Sur"/>
    <x v="0"/>
    <n v="35.64"/>
    <n v="10.8"/>
    <n v="37.619999999999997"/>
    <n v="11.4"/>
    <n v="37.619999999999997"/>
    <n v="11.4"/>
    <n v="36.630000000000003"/>
    <n v="11.100000000000001"/>
    <n v="27.863849999999999"/>
    <n v="-115.1863"/>
    <n v="57.2"/>
    <n v="14"/>
    <n v="4"/>
    <x v="0"/>
    <n v="9"/>
    <s v="n/a"/>
    <n v="300"/>
    <m/>
    <m/>
  </r>
  <r>
    <s v="INREBA-290708-AR-2-4-DI"/>
    <s v="Alonso Ramirez"/>
    <d v="2008-07-29T00:00:00"/>
    <x v="2"/>
    <d v="1899-12-30T11:11:00"/>
    <d v="1899-12-30T11:17:00"/>
    <d v="1899-12-30T00:06:00"/>
    <n v="2"/>
    <n v="2"/>
    <n v="4"/>
    <x v="3"/>
    <x v="0"/>
    <s v="Reventadora de Babencho, Isla Natividad Baja California Sur"/>
    <x v="0"/>
    <n v="35.64"/>
    <n v="10.8"/>
    <n v="37.619999999999997"/>
    <n v="11.4"/>
    <n v="37.619999999999997"/>
    <n v="11.4"/>
    <n v="36.630000000000003"/>
    <n v="11.100000000000001"/>
    <n v="27.863849999999999"/>
    <n v="-115.1863"/>
    <n v="57.2"/>
    <n v="14"/>
    <n v="4"/>
    <x v="17"/>
    <n v="1"/>
    <s v="n/a"/>
    <n v="300"/>
    <m/>
    <m/>
  </r>
  <r>
    <s v="INREBA-290708-AR-2-4-DI"/>
    <s v="Alonso Ramirez"/>
    <d v="2008-07-29T00:00:00"/>
    <x v="2"/>
    <d v="1899-12-30T11:11:00"/>
    <d v="1899-12-30T11:17:00"/>
    <d v="1899-12-30T00:06:00"/>
    <n v="2"/>
    <n v="2"/>
    <n v="4"/>
    <x v="3"/>
    <x v="0"/>
    <s v="Reventadora de Babencho, Isla Natividad Baja California Sur"/>
    <x v="0"/>
    <n v="35.64"/>
    <n v="10.8"/>
    <n v="37.619999999999997"/>
    <n v="11.4"/>
    <n v="37.619999999999997"/>
    <n v="11.4"/>
    <n v="36.630000000000003"/>
    <n v="11.100000000000001"/>
    <n v="27.863849999999999"/>
    <n v="-115.1863"/>
    <n v="57.2"/>
    <n v="14"/>
    <n v="4"/>
    <x v="3"/>
    <n v="12"/>
    <s v="n/a"/>
    <n v="300"/>
    <m/>
    <m/>
  </r>
  <r>
    <s v="INREBA-290708-AR-2-4-DI"/>
    <s v="Alonso Ramirez"/>
    <d v="2008-07-29T00:00:00"/>
    <x v="2"/>
    <d v="1899-12-30T11:11:00"/>
    <d v="1899-12-30T11:17:00"/>
    <d v="1899-12-30T00:06:00"/>
    <n v="2"/>
    <n v="2"/>
    <n v="4"/>
    <x v="3"/>
    <x v="0"/>
    <s v="Reventadora de Babencho, Isla Natividad Baja California Sur"/>
    <x v="0"/>
    <n v="35.64"/>
    <n v="10.8"/>
    <n v="37.619999999999997"/>
    <n v="11.4"/>
    <n v="37.619999999999997"/>
    <n v="11.4"/>
    <n v="36.630000000000003"/>
    <n v="11.100000000000001"/>
    <n v="27.863849999999999"/>
    <n v="-115.1863"/>
    <n v="57.2"/>
    <n v="14"/>
    <n v="4"/>
    <x v="5"/>
    <n v="1"/>
    <s v="n/a"/>
    <n v="300"/>
    <m/>
    <m/>
  </r>
  <r>
    <s v="INREBA-290708-AR-2-4-DI"/>
    <s v="Alonso Ramirez"/>
    <d v="2008-07-29T00:00:00"/>
    <x v="2"/>
    <d v="1899-12-30T11:11:00"/>
    <d v="1899-12-30T11:17:00"/>
    <d v="1899-12-30T00:06:00"/>
    <n v="2"/>
    <n v="2"/>
    <n v="4"/>
    <x v="3"/>
    <x v="0"/>
    <s v="Reventadora de Babencho, Isla Natividad Baja California Sur"/>
    <x v="0"/>
    <n v="35.64"/>
    <n v="10.8"/>
    <n v="37.619999999999997"/>
    <n v="11.4"/>
    <n v="37.619999999999997"/>
    <n v="11.4"/>
    <n v="36.630000000000003"/>
    <n v="11.100000000000001"/>
    <n v="27.863849999999999"/>
    <n v="-115.1863"/>
    <n v="57.2"/>
    <n v="14"/>
    <n v="4"/>
    <x v="1"/>
    <n v="3"/>
    <s v="n/a"/>
    <n v="300"/>
    <m/>
    <m/>
  </r>
  <r>
    <s v="INREBA-290708-AR-2-4-DI"/>
    <s v="Alonso Ramirez"/>
    <d v="2008-07-29T00:00:00"/>
    <x v="2"/>
    <d v="1899-12-30T11:11:00"/>
    <d v="1899-12-30T11:17:00"/>
    <d v="1899-12-30T00:06:00"/>
    <n v="2"/>
    <n v="2"/>
    <n v="4"/>
    <x v="3"/>
    <x v="0"/>
    <s v="Reventadora de Babencho, Isla Natividad Baja California Sur"/>
    <x v="0"/>
    <n v="35.64"/>
    <n v="10.8"/>
    <n v="37.619999999999997"/>
    <n v="11.4"/>
    <n v="37.619999999999997"/>
    <n v="11.4"/>
    <n v="36.630000000000003"/>
    <n v="11.100000000000001"/>
    <n v="27.863849999999999"/>
    <n v="-115.1863"/>
    <n v="57.2"/>
    <n v="14"/>
    <n v="4"/>
    <x v="4"/>
    <n v="4"/>
    <s v="n/a"/>
    <n v="300"/>
    <m/>
    <m/>
  </r>
  <r>
    <s v="INREBA-290708-AR-2-4-DI"/>
    <s v="Alonso Ramirez"/>
    <d v="2008-07-29T00:00:00"/>
    <x v="2"/>
    <d v="1899-12-30T11:11:00"/>
    <d v="1899-12-30T11:17:00"/>
    <d v="1899-12-30T00:06:00"/>
    <n v="2"/>
    <n v="2"/>
    <n v="4"/>
    <x v="3"/>
    <x v="0"/>
    <s v="Reventadora de Babencho, Isla Natividad Baja California Sur"/>
    <x v="0"/>
    <n v="35.64"/>
    <n v="10.8"/>
    <n v="37.619999999999997"/>
    <n v="11.4"/>
    <n v="37.619999999999997"/>
    <n v="11.4"/>
    <n v="36.630000000000003"/>
    <n v="11.100000000000001"/>
    <n v="27.863849999999999"/>
    <n v="-115.1863"/>
    <n v="57.2"/>
    <n v="14"/>
    <n v="4"/>
    <x v="2"/>
    <n v="22"/>
    <s v="n/a"/>
    <n v="300"/>
    <m/>
    <m/>
  </r>
  <r>
    <s v="INREBA-290708-AH-1-5-DI"/>
    <s v="Arturo Hernandez"/>
    <d v="2008-07-29T00:00:00"/>
    <x v="2"/>
    <d v="1899-12-30T09:57:00"/>
    <d v="1899-12-30T10:03:00"/>
    <d v="1899-12-30T00:06:00"/>
    <n v="2"/>
    <n v="1"/>
    <n v="5"/>
    <x v="4"/>
    <x v="0"/>
    <s v="Reventadora de Babencho, Isla Natividad Baja California Sur"/>
    <x v="0"/>
    <n v="48.18"/>
    <n v="14.6"/>
    <n v="49.5"/>
    <n v="15"/>
    <n v="49.5"/>
    <n v="15"/>
    <n v="48.839999999999996"/>
    <n v="14.8"/>
    <n v="27.858409999999999"/>
    <n v="-115.18916"/>
    <n v="62.6"/>
    <n v="17"/>
    <n v="5"/>
    <x v="14"/>
    <n v="1"/>
    <s v="n/a"/>
    <n v="300"/>
    <m/>
    <m/>
  </r>
  <r>
    <s v="INREBA-290708-AH-1-5-DI"/>
    <s v="Arturo Hernandez"/>
    <d v="2008-07-29T00:00:00"/>
    <x v="2"/>
    <d v="1899-12-30T09:57:00"/>
    <d v="1899-12-30T10:03:00"/>
    <d v="1899-12-30T00:06:00"/>
    <n v="2"/>
    <n v="1"/>
    <n v="5"/>
    <x v="4"/>
    <x v="0"/>
    <s v="Reventadora de Babencho, Isla Natividad Baja California Sur"/>
    <x v="0"/>
    <n v="48.18"/>
    <n v="14.6"/>
    <n v="49.5"/>
    <n v="15"/>
    <n v="49.5"/>
    <n v="15"/>
    <n v="48.839999999999996"/>
    <n v="14.8"/>
    <n v="27.858409999999999"/>
    <n v="-115.18916"/>
    <n v="62.6"/>
    <n v="17"/>
    <n v="5"/>
    <x v="17"/>
    <n v="2"/>
    <s v="n/a"/>
    <n v="300"/>
    <m/>
    <m/>
  </r>
  <r>
    <s v="INREBA-290708-AH-1-5-DI"/>
    <s v="Arturo Hernandez"/>
    <d v="2008-07-29T00:00:00"/>
    <x v="2"/>
    <d v="1899-12-30T09:57:00"/>
    <d v="1899-12-30T10:03:00"/>
    <d v="1899-12-30T00:06:00"/>
    <n v="2"/>
    <n v="1"/>
    <n v="5"/>
    <x v="4"/>
    <x v="0"/>
    <s v="Reventadora de Babencho, Isla Natividad Baja California Sur"/>
    <x v="0"/>
    <n v="48.18"/>
    <n v="14.6"/>
    <n v="49.5"/>
    <n v="15"/>
    <n v="49.5"/>
    <n v="15"/>
    <n v="48.839999999999996"/>
    <n v="14.8"/>
    <n v="27.858409999999999"/>
    <n v="-115.18916"/>
    <n v="62.6"/>
    <n v="17"/>
    <n v="5"/>
    <x v="9"/>
    <n v="3"/>
    <s v="n/a"/>
    <n v="300"/>
    <m/>
    <m/>
  </r>
  <r>
    <s v="INREBA-290708-AH-1-5-DI"/>
    <s v="Arturo Hernandez"/>
    <d v="2008-07-29T00:00:00"/>
    <x v="2"/>
    <d v="1899-12-30T09:57:00"/>
    <d v="1899-12-30T10:03:00"/>
    <d v="1899-12-30T00:06:00"/>
    <n v="2"/>
    <n v="1"/>
    <n v="5"/>
    <x v="4"/>
    <x v="0"/>
    <s v="Reventadora de Babencho, Isla Natividad Baja California Sur"/>
    <x v="0"/>
    <n v="48.18"/>
    <n v="14.6"/>
    <n v="49.5"/>
    <n v="15"/>
    <n v="49.5"/>
    <n v="15"/>
    <n v="48.839999999999996"/>
    <n v="14.8"/>
    <n v="27.858409999999999"/>
    <n v="-115.18916"/>
    <n v="62.6"/>
    <n v="17"/>
    <n v="5"/>
    <x v="7"/>
    <n v="5"/>
    <s v="n/a"/>
    <n v="300"/>
    <m/>
    <m/>
  </r>
  <r>
    <s v="INREBA-290708-AH-1-5-DI"/>
    <s v="Arturo Hernandez"/>
    <d v="2008-07-29T00:00:00"/>
    <x v="2"/>
    <d v="1899-12-30T09:57:00"/>
    <d v="1899-12-30T10:03:00"/>
    <d v="1899-12-30T00:06:00"/>
    <n v="2"/>
    <n v="1"/>
    <n v="5"/>
    <x v="4"/>
    <x v="0"/>
    <s v="Reventadora de Babencho, Isla Natividad Baja California Sur"/>
    <x v="0"/>
    <n v="48.18"/>
    <n v="14.6"/>
    <n v="49.5"/>
    <n v="15"/>
    <n v="49.5"/>
    <n v="15"/>
    <n v="48.839999999999996"/>
    <n v="14.8"/>
    <n v="27.858409999999999"/>
    <n v="-115.18916"/>
    <n v="62.6"/>
    <n v="17"/>
    <n v="5"/>
    <x v="3"/>
    <n v="1"/>
    <s v="n/a"/>
    <n v="300"/>
    <m/>
    <m/>
  </r>
  <r>
    <s v="INREBA-290708-AH-1-5-DI"/>
    <s v="Arturo Hernandez"/>
    <d v="2008-07-29T00:00:00"/>
    <x v="2"/>
    <d v="1899-12-30T09:57:00"/>
    <d v="1899-12-30T10:03:00"/>
    <d v="1899-12-30T00:06:00"/>
    <n v="2"/>
    <n v="1"/>
    <n v="5"/>
    <x v="4"/>
    <x v="0"/>
    <s v="Reventadora de Babencho, Isla Natividad Baja California Sur"/>
    <x v="0"/>
    <n v="48.18"/>
    <n v="14.6"/>
    <n v="49.5"/>
    <n v="15"/>
    <n v="49.5"/>
    <n v="15"/>
    <n v="48.839999999999996"/>
    <n v="14.8"/>
    <n v="27.858409999999999"/>
    <n v="-115.18916"/>
    <n v="62.6"/>
    <n v="17"/>
    <n v="5"/>
    <x v="5"/>
    <n v="4"/>
    <s v="n/a"/>
    <n v="300"/>
    <m/>
    <m/>
  </r>
  <r>
    <s v="INREBA-290708-AH-1-5-DI"/>
    <s v="Arturo Hernandez"/>
    <d v="2008-07-29T00:00:00"/>
    <x v="2"/>
    <d v="1899-12-30T09:57:00"/>
    <d v="1899-12-30T10:03:00"/>
    <d v="1899-12-30T00:06:00"/>
    <n v="2"/>
    <n v="1"/>
    <n v="5"/>
    <x v="4"/>
    <x v="0"/>
    <s v="Reventadora de Babencho, Isla Natividad Baja California Sur"/>
    <x v="0"/>
    <n v="48.18"/>
    <n v="14.6"/>
    <n v="49.5"/>
    <n v="15"/>
    <n v="49.5"/>
    <n v="15"/>
    <n v="48.839999999999996"/>
    <n v="14.8"/>
    <n v="27.858409999999999"/>
    <n v="-115.18916"/>
    <n v="62.6"/>
    <n v="17"/>
    <n v="5"/>
    <x v="4"/>
    <n v="4"/>
    <s v="n/a"/>
    <n v="300"/>
    <m/>
    <m/>
  </r>
  <r>
    <s v="INREBA-290708-AH-1-5-DI"/>
    <s v="Arturo Hernandez"/>
    <d v="2008-07-29T00:00:00"/>
    <x v="2"/>
    <d v="1899-12-30T09:57:00"/>
    <d v="1899-12-30T10:03:00"/>
    <d v="1899-12-30T00:06:00"/>
    <n v="2"/>
    <n v="1"/>
    <n v="5"/>
    <x v="4"/>
    <x v="0"/>
    <s v="Reventadora de Babencho, Isla Natividad Baja California Sur"/>
    <x v="0"/>
    <n v="48.18"/>
    <n v="14.6"/>
    <n v="49.5"/>
    <n v="15"/>
    <n v="49.5"/>
    <n v="15"/>
    <n v="48.839999999999996"/>
    <n v="14.8"/>
    <n v="27.858409999999999"/>
    <n v="-115.18916"/>
    <n v="62.6"/>
    <n v="17"/>
    <n v="5"/>
    <x v="2"/>
    <n v="4"/>
    <s v="n/a"/>
    <n v="300"/>
    <m/>
    <m/>
  </r>
  <r>
    <s v="INREBA-290708-AH-2-6-DI"/>
    <s v="Arturo Hernandez"/>
    <d v="2008-07-29T00:00:00"/>
    <x v="2"/>
    <d v="1899-12-30T11:25:00"/>
    <d v="1899-12-30T11:30:00"/>
    <d v="1899-12-30T00:05:00"/>
    <n v="2"/>
    <n v="2"/>
    <n v="6"/>
    <x v="5"/>
    <x v="0"/>
    <s v="Reventadora de Babencho, Isla Natividad Baja California Sur"/>
    <x v="0"/>
    <n v="34.32"/>
    <n v="10.4"/>
    <n v="30.359999999999996"/>
    <n v="9.1999999999999993"/>
    <n v="34.32"/>
    <n v="10.4"/>
    <n v="32.340000000000003"/>
    <n v="9.8000000000000007"/>
    <n v="27.864540000000002"/>
    <n v="-115.18803"/>
    <n v="55.400000000000006"/>
    <n v="13"/>
    <n v="5"/>
    <x v="9"/>
    <n v="4"/>
    <s v="n/a"/>
    <n v="300"/>
    <m/>
    <m/>
  </r>
  <r>
    <s v="INREBA-290708-AH-2-6-DI"/>
    <s v="Arturo Hernandez"/>
    <d v="2008-07-29T00:00:00"/>
    <x v="2"/>
    <d v="1899-12-30T11:25:00"/>
    <d v="1899-12-30T11:30:00"/>
    <d v="1899-12-30T00:05:00"/>
    <n v="2"/>
    <n v="2"/>
    <n v="6"/>
    <x v="5"/>
    <x v="0"/>
    <s v="Reventadora de Babencho, Isla Natividad Baja California Sur"/>
    <x v="0"/>
    <n v="34.32"/>
    <n v="10.4"/>
    <n v="30.359999999999996"/>
    <n v="9.1999999999999993"/>
    <n v="34.32"/>
    <n v="10.4"/>
    <n v="32.340000000000003"/>
    <n v="9.8000000000000007"/>
    <n v="27.864540000000002"/>
    <n v="-115.18803"/>
    <n v="55.400000000000006"/>
    <n v="13"/>
    <n v="5"/>
    <x v="10"/>
    <n v="8"/>
    <s v="n/a"/>
    <n v="300"/>
    <m/>
    <m/>
  </r>
  <r>
    <s v="INREBA-290708-AH-2-6-DI"/>
    <s v="Arturo Hernandez"/>
    <d v="2008-07-29T00:00:00"/>
    <x v="2"/>
    <d v="1899-12-30T11:25:00"/>
    <d v="1899-12-30T11:30:00"/>
    <d v="1899-12-30T00:05:00"/>
    <n v="2"/>
    <n v="2"/>
    <n v="6"/>
    <x v="5"/>
    <x v="0"/>
    <s v="Reventadora de Babencho, Isla Natividad Baja California Sur"/>
    <x v="0"/>
    <n v="34.32"/>
    <n v="10.4"/>
    <n v="30.359999999999996"/>
    <n v="9.1999999999999993"/>
    <n v="34.32"/>
    <n v="10.4"/>
    <n v="32.340000000000003"/>
    <n v="9.8000000000000007"/>
    <n v="27.864540000000002"/>
    <n v="-115.18803"/>
    <n v="55.400000000000006"/>
    <n v="13"/>
    <n v="5"/>
    <x v="5"/>
    <n v="2"/>
    <s v="n/a"/>
    <n v="300"/>
    <m/>
    <m/>
  </r>
  <r>
    <s v="INREBA-290708-AH-2-6-DI"/>
    <s v="Arturo Hernandez"/>
    <d v="2008-07-29T00:00:00"/>
    <x v="2"/>
    <d v="1899-12-30T11:25:00"/>
    <d v="1899-12-30T11:30:00"/>
    <d v="1899-12-30T00:05:00"/>
    <n v="2"/>
    <n v="2"/>
    <n v="6"/>
    <x v="5"/>
    <x v="0"/>
    <s v="Reventadora de Babencho, Isla Natividad Baja California Sur"/>
    <x v="0"/>
    <n v="34.32"/>
    <n v="10.4"/>
    <n v="30.359999999999996"/>
    <n v="9.1999999999999993"/>
    <n v="34.32"/>
    <n v="10.4"/>
    <n v="32.340000000000003"/>
    <n v="9.8000000000000007"/>
    <n v="27.864540000000002"/>
    <n v="-115.18803"/>
    <n v="55.400000000000006"/>
    <n v="13"/>
    <n v="5"/>
    <x v="1"/>
    <n v="2"/>
    <s v="n/a"/>
    <n v="300"/>
    <m/>
    <m/>
  </r>
  <r>
    <s v="INREBA-290708-AH-2-6-DI"/>
    <s v="Arturo Hernandez"/>
    <d v="2008-07-29T00:00:00"/>
    <x v="2"/>
    <d v="1899-12-30T11:25:00"/>
    <d v="1899-12-30T11:30:00"/>
    <d v="1899-12-30T00:05:00"/>
    <n v="2"/>
    <n v="2"/>
    <n v="6"/>
    <x v="5"/>
    <x v="0"/>
    <s v="Reventadora de Babencho, Isla Natividad Baja California Sur"/>
    <x v="0"/>
    <n v="34.32"/>
    <n v="10.4"/>
    <n v="30.359999999999996"/>
    <n v="9.1999999999999993"/>
    <n v="34.32"/>
    <n v="10.4"/>
    <n v="32.340000000000003"/>
    <n v="9.8000000000000007"/>
    <n v="27.864540000000002"/>
    <n v="-115.18803"/>
    <n v="55.400000000000006"/>
    <n v="13"/>
    <n v="5"/>
    <x v="4"/>
    <n v="7"/>
    <s v="n/a"/>
    <n v="300"/>
    <m/>
    <m/>
  </r>
  <r>
    <s v="INREBA-290708-AH-2-6-DI"/>
    <s v="Arturo Hernandez"/>
    <d v="2008-07-29T00:00:00"/>
    <x v="2"/>
    <d v="1899-12-30T11:25:00"/>
    <d v="1899-12-30T11:30:00"/>
    <d v="1899-12-30T00:05:00"/>
    <n v="2"/>
    <n v="2"/>
    <n v="6"/>
    <x v="5"/>
    <x v="0"/>
    <s v="Reventadora de Babencho, Isla Natividad Baja California Sur"/>
    <x v="0"/>
    <n v="34.32"/>
    <n v="10.4"/>
    <n v="30.359999999999996"/>
    <n v="9.1999999999999993"/>
    <n v="34.32"/>
    <n v="10.4"/>
    <n v="32.340000000000003"/>
    <n v="9.8000000000000007"/>
    <n v="27.864540000000002"/>
    <n v="-115.18803"/>
    <n v="55.400000000000006"/>
    <n v="13"/>
    <n v="5"/>
    <x v="2"/>
    <n v="4"/>
    <s v="n/a"/>
    <n v="300"/>
    <m/>
    <m/>
  </r>
  <r>
    <s v="INREBA-290708-AZ-1-7-DI"/>
    <s v="Alberto Zuñiga"/>
    <d v="2008-07-29T00:00:00"/>
    <x v="2"/>
    <d v="1899-12-30T10:04:00"/>
    <d v="1899-12-30T10:11:00"/>
    <d v="1899-12-30T00:07:00"/>
    <n v="2"/>
    <n v="1"/>
    <n v="7"/>
    <x v="6"/>
    <x v="0"/>
    <s v="Reventadora de Babencho, Isla Natividad Baja California Sur"/>
    <x v="0"/>
    <n v="44.879999999999995"/>
    <n v="13.6"/>
    <n v="50.82"/>
    <n v="15.4"/>
    <n v="50.82"/>
    <n v="15.4"/>
    <n v="47.849999999999994"/>
    <n v="14.5"/>
    <n v="27.860769999999999"/>
    <n v="-115.18874"/>
    <n v="59"/>
    <n v="15"/>
    <n v="5"/>
    <x v="0"/>
    <n v="3"/>
    <s v="n/a"/>
    <n v="300"/>
    <m/>
    <m/>
  </r>
  <r>
    <s v="INREBA-290708-AZ-1-7-DI"/>
    <s v="Alberto Zuñiga"/>
    <d v="2008-07-29T00:00:00"/>
    <x v="2"/>
    <d v="1899-12-30T10:04:00"/>
    <d v="1899-12-30T10:11:00"/>
    <d v="1899-12-30T00:07:00"/>
    <n v="2"/>
    <n v="1"/>
    <n v="7"/>
    <x v="6"/>
    <x v="0"/>
    <s v="Reventadora de Babencho, Isla Natividad Baja California Sur"/>
    <x v="0"/>
    <n v="44.879999999999995"/>
    <n v="13.6"/>
    <n v="50.82"/>
    <n v="15.4"/>
    <n v="50.82"/>
    <n v="15.4"/>
    <n v="47.849999999999994"/>
    <n v="14.5"/>
    <n v="27.860769999999999"/>
    <n v="-115.18874"/>
    <n v="59"/>
    <n v="15"/>
    <n v="5"/>
    <x v="17"/>
    <n v="2"/>
    <s v="n/a"/>
    <n v="300"/>
    <m/>
    <m/>
  </r>
  <r>
    <s v="INREBA-290708-AZ-1-7-DI"/>
    <s v="Alberto Zuñiga"/>
    <d v="2008-07-29T00:00:00"/>
    <x v="2"/>
    <d v="1899-12-30T10:04:00"/>
    <d v="1899-12-30T10:11:00"/>
    <d v="1899-12-30T00:07:00"/>
    <n v="2"/>
    <n v="1"/>
    <n v="7"/>
    <x v="6"/>
    <x v="0"/>
    <s v="Reventadora de Babencho, Isla Natividad Baja California Sur"/>
    <x v="0"/>
    <n v="44.879999999999995"/>
    <n v="13.6"/>
    <n v="50.82"/>
    <n v="15.4"/>
    <n v="50.82"/>
    <n v="15.4"/>
    <n v="47.849999999999994"/>
    <n v="14.5"/>
    <n v="27.860769999999999"/>
    <n v="-115.18874"/>
    <n v="59"/>
    <n v="15"/>
    <n v="5"/>
    <x v="9"/>
    <n v="5"/>
    <s v="n/a"/>
    <n v="300"/>
    <m/>
    <m/>
  </r>
  <r>
    <s v="INREBA-290708-AZ-1-7-DI"/>
    <s v="Alberto Zuñiga"/>
    <d v="2008-07-29T00:00:00"/>
    <x v="2"/>
    <d v="1899-12-30T10:04:00"/>
    <d v="1899-12-30T10:11:00"/>
    <d v="1899-12-30T00:07:00"/>
    <n v="2"/>
    <n v="1"/>
    <n v="7"/>
    <x v="6"/>
    <x v="0"/>
    <s v="Reventadora de Babencho, Isla Natividad Baja California Sur"/>
    <x v="0"/>
    <n v="44.879999999999995"/>
    <n v="13.6"/>
    <n v="50.82"/>
    <n v="15.4"/>
    <n v="50.82"/>
    <n v="15.4"/>
    <n v="47.849999999999994"/>
    <n v="14.5"/>
    <n v="27.860769999999999"/>
    <n v="-115.18874"/>
    <n v="59"/>
    <n v="15"/>
    <n v="5"/>
    <x v="11"/>
    <n v="3"/>
    <s v="n/a"/>
    <n v="300"/>
    <m/>
    <m/>
  </r>
  <r>
    <s v="INREBA-290708-AZ-1-7-DI"/>
    <s v="Alberto Zuñiga"/>
    <d v="2008-07-29T00:00:00"/>
    <x v="2"/>
    <d v="1899-12-30T10:04:00"/>
    <d v="1899-12-30T10:11:00"/>
    <d v="1899-12-30T00:07:00"/>
    <n v="2"/>
    <n v="1"/>
    <n v="7"/>
    <x v="6"/>
    <x v="0"/>
    <s v="Reventadora de Babencho, Isla Natividad Baja California Sur"/>
    <x v="0"/>
    <n v="44.879999999999995"/>
    <n v="13.6"/>
    <n v="50.82"/>
    <n v="15.4"/>
    <n v="50.82"/>
    <n v="15.4"/>
    <n v="47.849999999999994"/>
    <n v="14.5"/>
    <n v="27.860769999999999"/>
    <n v="-115.18874"/>
    <n v="59"/>
    <n v="15"/>
    <n v="5"/>
    <x v="3"/>
    <n v="11"/>
    <s v="n/a"/>
    <n v="300"/>
    <m/>
    <m/>
  </r>
  <r>
    <s v="INREBA-290708-AZ-1-7-DI"/>
    <s v="Alberto Zuñiga"/>
    <d v="2008-07-29T00:00:00"/>
    <x v="2"/>
    <d v="1899-12-30T10:04:00"/>
    <d v="1899-12-30T10:11:00"/>
    <d v="1899-12-30T00:07:00"/>
    <n v="2"/>
    <n v="1"/>
    <n v="7"/>
    <x v="6"/>
    <x v="0"/>
    <s v="Reventadora de Babencho, Isla Natividad Baja California Sur"/>
    <x v="0"/>
    <n v="44.879999999999995"/>
    <n v="13.6"/>
    <n v="50.82"/>
    <n v="15.4"/>
    <n v="50.82"/>
    <n v="15.4"/>
    <n v="47.849999999999994"/>
    <n v="14.5"/>
    <n v="27.860769999999999"/>
    <n v="-115.18874"/>
    <n v="59"/>
    <n v="15"/>
    <n v="5"/>
    <x v="5"/>
    <n v="1"/>
    <s v="n/a"/>
    <n v="300"/>
    <m/>
    <m/>
  </r>
  <r>
    <s v="INREBA-290708-AZ-1-7-DI"/>
    <s v="Alberto Zuñiga"/>
    <d v="2008-07-29T00:00:00"/>
    <x v="2"/>
    <d v="1899-12-30T10:04:00"/>
    <d v="1899-12-30T10:11:00"/>
    <d v="1899-12-30T00:07:00"/>
    <n v="2"/>
    <n v="1"/>
    <n v="7"/>
    <x v="6"/>
    <x v="0"/>
    <s v="Reventadora de Babencho, Isla Natividad Baja California Sur"/>
    <x v="0"/>
    <n v="44.879999999999995"/>
    <n v="13.6"/>
    <n v="50.82"/>
    <n v="15.4"/>
    <n v="50.82"/>
    <n v="15.4"/>
    <n v="47.849999999999994"/>
    <n v="14.5"/>
    <n v="27.860769999999999"/>
    <n v="-115.18874"/>
    <n v="59"/>
    <n v="15"/>
    <n v="5"/>
    <x v="8"/>
    <n v="1"/>
    <s v="n/a"/>
    <n v="300"/>
    <m/>
    <m/>
  </r>
  <r>
    <s v="INREBA-290708-AZ-1-7-DI"/>
    <s v="Alberto Zuñiga"/>
    <d v="2008-07-29T00:00:00"/>
    <x v="2"/>
    <d v="1899-12-30T10:04:00"/>
    <d v="1899-12-30T10:11:00"/>
    <d v="1899-12-30T00:07:00"/>
    <n v="2"/>
    <n v="1"/>
    <n v="7"/>
    <x v="6"/>
    <x v="0"/>
    <s v="Reventadora de Babencho, Isla Natividad Baja California Sur"/>
    <x v="0"/>
    <n v="44.879999999999995"/>
    <n v="13.6"/>
    <n v="50.82"/>
    <n v="15.4"/>
    <n v="50.82"/>
    <n v="15.4"/>
    <n v="47.849999999999994"/>
    <n v="14.5"/>
    <n v="27.860769999999999"/>
    <n v="-115.18874"/>
    <n v="59"/>
    <n v="15"/>
    <n v="5"/>
    <x v="1"/>
    <n v="2"/>
    <s v="n/a"/>
    <n v="300"/>
    <m/>
    <m/>
  </r>
  <r>
    <s v="INREBA-290708-AZ-1-7-DI"/>
    <s v="Alberto Zuñiga"/>
    <d v="2008-07-29T00:00:00"/>
    <x v="2"/>
    <d v="1899-12-30T10:04:00"/>
    <d v="1899-12-30T10:11:00"/>
    <d v="1899-12-30T00:07:00"/>
    <n v="2"/>
    <n v="1"/>
    <n v="7"/>
    <x v="6"/>
    <x v="0"/>
    <s v="Reventadora de Babencho, Isla Natividad Baja California Sur"/>
    <x v="0"/>
    <n v="44.879999999999995"/>
    <n v="13.6"/>
    <n v="50.82"/>
    <n v="15.4"/>
    <n v="50.82"/>
    <n v="15.4"/>
    <n v="47.849999999999994"/>
    <n v="14.5"/>
    <n v="27.860769999999999"/>
    <n v="-115.18874"/>
    <n v="59"/>
    <n v="15"/>
    <n v="5"/>
    <x v="4"/>
    <n v="8"/>
    <s v="n/a"/>
    <n v="300"/>
    <m/>
    <m/>
  </r>
  <r>
    <s v="INREBA-290708-AZ-1-7-DI"/>
    <s v="Alberto Zuñiga"/>
    <d v="2008-07-29T00:00:00"/>
    <x v="2"/>
    <d v="1899-12-30T10:04:00"/>
    <d v="1899-12-30T10:11:00"/>
    <d v="1899-12-30T00:07:00"/>
    <n v="2"/>
    <n v="1"/>
    <n v="7"/>
    <x v="6"/>
    <x v="0"/>
    <s v="Reventadora de Babencho, Isla Natividad Baja California Sur"/>
    <x v="0"/>
    <n v="44.879999999999995"/>
    <n v="13.6"/>
    <n v="50.82"/>
    <n v="15.4"/>
    <n v="50.82"/>
    <n v="15.4"/>
    <n v="47.849999999999994"/>
    <n v="14.5"/>
    <n v="27.860769999999999"/>
    <n v="-115.18874"/>
    <n v="59"/>
    <n v="15"/>
    <n v="5"/>
    <x v="2"/>
    <n v="19"/>
    <s v="n/a"/>
    <n v="300"/>
    <m/>
    <m/>
  </r>
  <r>
    <s v="INREBA-290708-AZ-2-8-DI"/>
    <s v="Alberto Zuñiga"/>
    <d v="2008-07-29T00:00:00"/>
    <x v="2"/>
    <d v="1899-12-30T11:27:00"/>
    <d v="1899-12-30T11:32:00"/>
    <d v="1899-12-30T00:05:00"/>
    <n v="2"/>
    <n v="2"/>
    <n v="8"/>
    <x v="7"/>
    <x v="0"/>
    <s v="Reventadora de Babencho, Isla Natividad Baja California Sur"/>
    <x v="0"/>
    <n v="29.7"/>
    <n v="9"/>
    <n v="34.32"/>
    <n v="10.4"/>
    <n v="34.32"/>
    <n v="10.4"/>
    <n v="32.01"/>
    <n v="9.6999999999999993"/>
    <n v="27.864180000000001"/>
    <n v="-115.18704"/>
    <n v="57.2"/>
    <n v="14"/>
    <n v="4"/>
    <x v="17"/>
    <n v="2"/>
    <s v="n/a"/>
    <n v="300"/>
    <m/>
    <m/>
  </r>
  <r>
    <s v="INREBA-290708-AZ-2-8-DI"/>
    <s v="Alberto Zuñiga"/>
    <d v="2008-07-29T00:00:00"/>
    <x v="2"/>
    <d v="1899-12-30T11:27:00"/>
    <d v="1899-12-30T11:32:00"/>
    <d v="1899-12-30T00:05:00"/>
    <n v="2"/>
    <n v="2"/>
    <n v="8"/>
    <x v="7"/>
    <x v="0"/>
    <s v="Reventadora de Babencho, Isla Natividad Baja California Sur"/>
    <x v="0"/>
    <n v="29.7"/>
    <n v="9"/>
    <n v="34.32"/>
    <n v="10.4"/>
    <n v="34.32"/>
    <n v="10.4"/>
    <n v="32.01"/>
    <n v="9.6999999999999993"/>
    <n v="27.864180000000001"/>
    <n v="-115.18704"/>
    <n v="57.2"/>
    <n v="14"/>
    <n v="4"/>
    <x v="9"/>
    <n v="4"/>
    <s v="n/a"/>
    <n v="300"/>
    <m/>
    <m/>
  </r>
  <r>
    <s v="INREBA-290708-AZ-2-8-DI"/>
    <s v="Alberto Zuñiga"/>
    <d v="2008-07-29T00:00:00"/>
    <x v="2"/>
    <d v="1899-12-30T11:27:00"/>
    <d v="1899-12-30T11:32:00"/>
    <d v="1899-12-30T00:05:00"/>
    <n v="2"/>
    <n v="2"/>
    <n v="8"/>
    <x v="7"/>
    <x v="0"/>
    <s v="Reventadora de Babencho, Isla Natividad Baja California Sur"/>
    <x v="0"/>
    <n v="29.7"/>
    <n v="9"/>
    <n v="34.32"/>
    <n v="10.4"/>
    <n v="34.32"/>
    <n v="10.4"/>
    <n v="32.01"/>
    <n v="9.6999999999999993"/>
    <n v="27.864180000000001"/>
    <n v="-115.18704"/>
    <n v="57.2"/>
    <n v="14"/>
    <n v="4"/>
    <x v="11"/>
    <n v="1"/>
    <s v="n/a"/>
    <n v="300"/>
    <m/>
    <m/>
  </r>
  <r>
    <s v="INREBA-290708-AZ-2-8-DI"/>
    <s v="Alberto Zuñiga"/>
    <d v="2008-07-29T00:00:00"/>
    <x v="2"/>
    <d v="1899-12-30T11:27:00"/>
    <d v="1899-12-30T11:32:00"/>
    <d v="1899-12-30T00:05:00"/>
    <n v="2"/>
    <n v="2"/>
    <n v="8"/>
    <x v="7"/>
    <x v="0"/>
    <s v="Reventadora de Babencho, Isla Natividad Baja California Sur"/>
    <x v="0"/>
    <n v="29.7"/>
    <n v="9"/>
    <n v="34.32"/>
    <n v="10.4"/>
    <n v="34.32"/>
    <n v="10.4"/>
    <n v="32.01"/>
    <n v="9.6999999999999993"/>
    <n v="27.864180000000001"/>
    <n v="-115.18704"/>
    <n v="57.2"/>
    <n v="14"/>
    <n v="4"/>
    <x v="3"/>
    <n v="14"/>
    <s v="n/a"/>
    <n v="300"/>
    <m/>
    <m/>
  </r>
  <r>
    <s v="INREBA-290708-AZ-2-8-DI"/>
    <s v="Alberto Zuñiga"/>
    <d v="2008-07-29T00:00:00"/>
    <x v="2"/>
    <d v="1899-12-30T11:27:00"/>
    <d v="1899-12-30T11:32:00"/>
    <d v="1899-12-30T00:05:00"/>
    <n v="2"/>
    <n v="2"/>
    <n v="8"/>
    <x v="7"/>
    <x v="0"/>
    <s v="Reventadora de Babencho, Isla Natividad Baja California Sur"/>
    <x v="0"/>
    <n v="29.7"/>
    <n v="9"/>
    <n v="34.32"/>
    <n v="10.4"/>
    <n v="34.32"/>
    <n v="10.4"/>
    <n v="32.01"/>
    <n v="9.6999999999999993"/>
    <n v="27.864180000000001"/>
    <n v="-115.18704"/>
    <n v="57.2"/>
    <n v="14"/>
    <n v="4"/>
    <x v="1"/>
    <n v="3"/>
    <s v="n/a"/>
    <n v="300"/>
    <m/>
    <m/>
  </r>
  <r>
    <s v="INREBA-290708-AZ-2-8-DI"/>
    <s v="Alberto Zuñiga"/>
    <d v="2008-07-29T00:00:00"/>
    <x v="2"/>
    <d v="1899-12-30T11:27:00"/>
    <d v="1899-12-30T11:32:00"/>
    <d v="1899-12-30T00:05:00"/>
    <n v="2"/>
    <n v="2"/>
    <n v="8"/>
    <x v="7"/>
    <x v="0"/>
    <s v="Reventadora de Babencho, Isla Natividad Baja California Sur"/>
    <x v="0"/>
    <n v="29.7"/>
    <n v="9"/>
    <n v="34.32"/>
    <n v="10.4"/>
    <n v="34.32"/>
    <n v="10.4"/>
    <n v="32.01"/>
    <n v="9.6999999999999993"/>
    <n v="27.864180000000001"/>
    <n v="-115.18704"/>
    <n v="57.2"/>
    <n v="14"/>
    <n v="4"/>
    <x v="4"/>
    <n v="3"/>
    <s v="n/a"/>
    <n v="300"/>
    <m/>
    <m/>
  </r>
  <r>
    <s v="INREBA-290708-AZ-2-8-DI"/>
    <s v="Alberto Zuñiga"/>
    <d v="2008-07-29T00:00:00"/>
    <x v="2"/>
    <d v="1899-12-30T11:27:00"/>
    <d v="1899-12-30T11:32:00"/>
    <d v="1899-12-30T00:05:00"/>
    <n v="2"/>
    <n v="2"/>
    <n v="8"/>
    <x v="7"/>
    <x v="0"/>
    <s v="Reventadora de Babencho, Isla Natividad Baja California Sur"/>
    <x v="0"/>
    <n v="29.7"/>
    <n v="9"/>
    <n v="34.32"/>
    <n v="10.4"/>
    <n v="34.32"/>
    <n v="10.4"/>
    <n v="32.01"/>
    <n v="9.6999999999999993"/>
    <n v="27.864180000000001"/>
    <n v="-115.18704"/>
    <n v="57.2"/>
    <n v="14"/>
    <n v="4"/>
    <x v="2"/>
    <n v="3"/>
    <s v="n/a"/>
    <n v="300"/>
    <m/>
    <m/>
  </r>
  <r>
    <s v="INREBA-290708-AG-1-9-DI"/>
    <s v="Alonso Grosso"/>
    <d v="2008-07-29T00:00:00"/>
    <x v="2"/>
    <d v="1899-12-30T09:48:00"/>
    <d v="1899-12-30T09:55:00"/>
    <d v="1899-12-30T00:07:00"/>
    <n v="2"/>
    <n v="1"/>
    <n v="9"/>
    <x v="8"/>
    <x v="0"/>
    <s v="Reventadora de Babencho, Isla Natividad Baja California Sur"/>
    <x v="0"/>
    <n v="43.89"/>
    <n v="13.3"/>
    <n v="43.89"/>
    <n v="13.3"/>
    <n v="43.89"/>
    <n v="13.3"/>
    <n v="43.89"/>
    <n v="13.3"/>
    <n v="27.860769999999999"/>
    <n v="-115.18874"/>
    <n v="55.400000000000006"/>
    <n v="13"/>
    <n v="5"/>
    <x v="0"/>
    <n v="2"/>
    <s v="n/a"/>
    <n v="120"/>
    <m/>
    <m/>
  </r>
  <r>
    <s v="INREBA-290708-AG-1-9-DI"/>
    <s v="Alonso Grosso"/>
    <d v="2008-07-29T00:00:00"/>
    <x v="2"/>
    <d v="1899-12-30T09:48:00"/>
    <d v="1899-12-30T09:55:00"/>
    <d v="1899-12-30T00:07:00"/>
    <n v="2"/>
    <n v="1"/>
    <n v="9"/>
    <x v="8"/>
    <x v="0"/>
    <s v="Reventadora de Babencho, Isla Natividad Baja California Sur"/>
    <x v="0"/>
    <n v="43.89"/>
    <n v="13.3"/>
    <n v="43.89"/>
    <n v="13.3"/>
    <n v="43.89"/>
    <n v="13.3"/>
    <n v="43.89"/>
    <n v="13.3"/>
    <n v="27.860769999999999"/>
    <n v="-115.18874"/>
    <n v="55.400000000000006"/>
    <n v="13"/>
    <n v="5"/>
    <x v="17"/>
    <n v="2"/>
    <s v="n/a"/>
    <n v="120"/>
    <m/>
    <m/>
  </r>
  <r>
    <s v="INREBA-290708-AG-1-9-DI"/>
    <s v="Alonso Grosso"/>
    <d v="2008-07-29T00:00:00"/>
    <x v="2"/>
    <d v="1899-12-30T09:48:00"/>
    <d v="1899-12-30T09:55:00"/>
    <d v="1899-12-30T00:07:00"/>
    <n v="2"/>
    <n v="1"/>
    <n v="9"/>
    <x v="8"/>
    <x v="0"/>
    <s v="Reventadora de Babencho, Isla Natividad Baja California Sur"/>
    <x v="0"/>
    <n v="43.89"/>
    <n v="13.3"/>
    <n v="43.89"/>
    <n v="13.3"/>
    <n v="43.89"/>
    <n v="13.3"/>
    <n v="43.89"/>
    <n v="13.3"/>
    <n v="27.860769999999999"/>
    <n v="-115.18874"/>
    <n v="55.400000000000006"/>
    <n v="13"/>
    <n v="5"/>
    <x v="9"/>
    <n v="19"/>
    <s v="n/a"/>
    <n v="120"/>
    <m/>
    <m/>
  </r>
  <r>
    <s v="INREBA-290708-AG-1-9-DI"/>
    <s v="Alonso Grosso"/>
    <d v="2008-07-29T00:00:00"/>
    <x v="2"/>
    <d v="1899-12-30T09:48:00"/>
    <d v="1899-12-30T09:55:00"/>
    <d v="1899-12-30T00:07:00"/>
    <n v="2"/>
    <n v="1"/>
    <n v="9"/>
    <x v="8"/>
    <x v="0"/>
    <s v="Reventadora de Babencho, Isla Natividad Baja California Sur"/>
    <x v="0"/>
    <n v="43.89"/>
    <n v="13.3"/>
    <n v="43.89"/>
    <n v="13.3"/>
    <n v="43.89"/>
    <n v="13.3"/>
    <n v="43.89"/>
    <n v="13.3"/>
    <n v="27.860769999999999"/>
    <n v="-115.18874"/>
    <n v="55.400000000000006"/>
    <n v="13"/>
    <n v="5"/>
    <x v="3"/>
    <n v="23"/>
    <s v="n/a"/>
    <n v="120"/>
    <m/>
    <m/>
  </r>
  <r>
    <s v="INREBA-290708-AG-1-9-DI"/>
    <s v="Alonso Grosso"/>
    <d v="2008-07-29T00:00:00"/>
    <x v="2"/>
    <d v="1899-12-30T09:48:00"/>
    <d v="1899-12-30T09:55:00"/>
    <d v="1899-12-30T00:07:00"/>
    <n v="2"/>
    <n v="1"/>
    <n v="9"/>
    <x v="8"/>
    <x v="0"/>
    <s v="Reventadora de Babencho, Isla Natividad Baja California Sur"/>
    <x v="0"/>
    <n v="43.89"/>
    <n v="13.3"/>
    <n v="43.89"/>
    <n v="13.3"/>
    <n v="43.89"/>
    <n v="13.3"/>
    <n v="43.89"/>
    <n v="13.3"/>
    <n v="27.860769999999999"/>
    <n v="-115.18874"/>
    <n v="55.400000000000006"/>
    <n v="13"/>
    <n v="5"/>
    <x v="6"/>
    <n v="1"/>
    <s v="n/a"/>
    <n v="120"/>
    <m/>
    <m/>
  </r>
  <r>
    <s v="INREBA-290708-AG-1-9-DI"/>
    <s v="Alonso Grosso"/>
    <d v="2008-07-29T00:00:00"/>
    <x v="2"/>
    <d v="1899-12-30T09:48:00"/>
    <d v="1899-12-30T09:55:00"/>
    <d v="1899-12-30T00:07:00"/>
    <n v="2"/>
    <n v="1"/>
    <n v="9"/>
    <x v="8"/>
    <x v="0"/>
    <s v="Reventadora de Babencho, Isla Natividad Baja California Sur"/>
    <x v="0"/>
    <n v="43.89"/>
    <n v="13.3"/>
    <n v="43.89"/>
    <n v="13.3"/>
    <n v="43.89"/>
    <n v="13.3"/>
    <n v="43.89"/>
    <n v="13.3"/>
    <n v="27.860769999999999"/>
    <n v="-115.18874"/>
    <n v="55.400000000000006"/>
    <n v="13"/>
    <n v="5"/>
    <x v="4"/>
    <n v="4"/>
    <s v="n/a"/>
    <n v="120"/>
    <m/>
    <m/>
  </r>
  <r>
    <s v="INREBA-290708-AG-1-9-DI"/>
    <s v="Alonso Grosso"/>
    <d v="2008-07-29T00:00:00"/>
    <x v="2"/>
    <d v="1899-12-30T09:48:00"/>
    <d v="1899-12-30T09:55:00"/>
    <d v="1899-12-30T00:07:00"/>
    <n v="2"/>
    <n v="1"/>
    <n v="9"/>
    <x v="8"/>
    <x v="0"/>
    <s v="Reventadora de Babencho, Isla Natividad Baja California Sur"/>
    <x v="0"/>
    <n v="43.89"/>
    <n v="13.3"/>
    <n v="43.89"/>
    <n v="13.3"/>
    <n v="43.89"/>
    <n v="13.3"/>
    <n v="43.89"/>
    <n v="13.3"/>
    <n v="27.860769999999999"/>
    <n v="-115.18874"/>
    <n v="55.400000000000006"/>
    <n v="13"/>
    <n v="5"/>
    <x v="2"/>
    <n v="9"/>
    <s v="n/a"/>
    <n v="120"/>
    <m/>
    <m/>
  </r>
  <r>
    <s v="INREBA-290708-AG-2-10-DI"/>
    <s v="Alonso Grosso"/>
    <d v="2008-07-29T00:00:00"/>
    <x v="2"/>
    <d v="1899-12-30T11:13:00"/>
    <d v="1899-12-30T11:22:00"/>
    <d v="1899-12-30T00:09:00"/>
    <n v="2"/>
    <n v="2"/>
    <n v="10"/>
    <x v="9"/>
    <x v="0"/>
    <s v="Reventadora de Babencho, Isla Natividad Baja California Sur"/>
    <x v="0"/>
    <n v="33.99"/>
    <n v="10.3"/>
    <n v="30.359999999999996"/>
    <n v="9.1999999999999993"/>
    <n v="33.99"/>
    <n v="10.3"/>
    <n v="32.174999999999997"/>
    <n v="9.75"/>
    <n v="27.864180000000001"/>
    <n v="-115.18704"/>
    <n v="59"/>
    <n v="15"/>
    <n v="4"/>
    <x v="0"/>
    <n v="5"/>
    <s v="n/a"/>
    <n v="120"/>
    <m/>
    <m/>
  </r>
  <r>
    <s v="INREBA-290708-AG-2-10-DI"/>
    <s v="Alonso Grosso"/>
    <d v="2008-07-29T00:00:00"/>
    <x v="2"/>
    <d v="1899-12-30T11:13:00"/>
    <d v="1899-12-30T11:22:00"/>
    <d v="1899-12-30T00:09:00"/>
    <n v="2"/>
    <n v="2"/>
    <n v="10"/>
    <x v="9"/>
    <x v="0"/>
    <s v="Reventadora de Babencho, Isla Natividad Baja California Sur"/>
    <x v="0"/>
    <n v="33.99"/>
    <n v="10.3"/>
    <n v="30.359999999999996"/>
    <n v="9.1999999999999993"/>
    <n v="33.99"/>
    <n v="10.3"/>
    <n v="32.174999999999997"/>
    <n v="9.75"/>
    <n v="27.864180000000001"/>
    <n v="-115.18704"/>
    <n v="59"/>
    <n v="15"/>
    <n v="4"/>
    <x v="17"/>
    <n v="1"/>
    <s v="n/a"/>
    <n v="120"/>
    <m/>
    <m/>
  </r>
  <r>
    <s v="INREBA-290708-AG-2-10-DI"/>
    <s v="Alonso Grosso"/>
    <d v="2008-07-29T00:00:00"/>
    <x v="2"/>
    <d v="1899-12-30T11:13:00"/>
    <d v="1899-12-30T11:22:00"/>
    <d v="1899-12-30T00:09:00"/>
    <n v="2"/>
    <n v="2"/>
    <n v="10"/>
    <x v="9"/>
    <x v="0"/>
    <s v="Reventadora de Babencho, Isla Natividad Baja California Sur"/>
    <x v="0"/>
    <n v="33.99"/>
    <n v="10.3"/>
    <n v="30.359999999999996"/>
    <n v="9.1999999999999993"/>
    <n v="33.99"/>
    <n v="10.3"/>
    <n v="32.174999999999997"/>
    <n v="9.75"/>
    <n v="27.864180000000001"/>
    <n v="-115.18704"/>
    <n v="59"/>
    <n v="15"/>
    <n v="4"/>
    <x v="9"/>
    <n v="6"/>
    <s v="n/a"/>
    <n v="120"/>
    <m/>
    <m/>
  </r>
  <r>
    <s v="INREBA-290708-AG-2-10-DI"/>
    <s v="Alonso Grosso"/>
    <d v="2008-07-29T00:00:00"/>
    <x v="2"/>
    <d v="1899-12-30T11:13:00"/>
    <d v="1899-12-30T11:22:00"/>
    <d v="1899-12-30T00:09:00"/>
    <n v="2"/>
    <n v="2"/>
    <n v="10"/>
    <x v="9"/>
    <x v="0"/>
    <s v="Reventadora de Babencho, Isla Natividad Baja California Sur"/>
    <x v="0"/>
    <n v="33.99"/>
    <n v="10.3"/>
    <n v="30.359999999999996"/>
    <n v="9.1999999999999993"/>
    <n v="33.99"/>
    <n v="10.3"/>
    <n v="32.174999999999997"/>
    <n v="9.75"/>
    <n v="27.864180000000001"/>
    <n v="-115.18704"/>
    <n v="59"/>
    <n v="15"/>
    <n v="4"/>
    <x v="3"/>
    <n v="41"/>
    <n v="22"/>
    <n v="120"/>
    <n v="30"/>
    <m/>
  </r>
  <r>
    <s v="INREBA-290708-AG-2-10-DI"/>
    <s v="Alonso Grosso"/>
    <d v="2008-07-29T00:00:00"/>
    <x v="2"/>
    <d v="1899-12-30T11:13:00"/>
    <d v="1899-12-30T11:22:00"/>
    <d v="1899-12-30T00:09:00"/>
    <n v="2"/>
    <n v="2"/>
    <n v="10"/>
    <x v="9"/>
    <x v="0"/>
    <s v="Reventadora de Babencho, Isla Natividad Baja California Sur"/>
    <x v="0"/>
    <n v="33.99"/>
    <n v="10.3"/>
    <n v="30.359999999999996"/>
    <n v="9.1999999999999993"/>
    <n v="33.99"/>
    <n v="10.3"/>
    <n v="32.174999999999997"/>
    <n v="9.75"/>
    <n v="27.864180000000001"/>
    <n v="-115.18704"/>
    <n v="59"/>
    <n v="15"/>
    <n v="4"/>
    <x v="6"/>
    <n v="1"/>
    <s v="n/a"/>
    <n v="120"/>
    <m/>
    <m/>
  </r>
  <r>
    <s v="INREBA-290708-AG-2-10-DI"/>
    <s v="Alonso Grosso"/>
    <d v="2008-07-29T00:00:00"/>
    <x v="2"/>
    <d v="1899-12-30T11:13:00"/>
    <d v="1899-12-30T11:22:00"/>
    <d v="1899-12-30T00:09:00"/>
    <n v="2"/>
    <n v="2"/>
    <n v="10"/>
    <x v="9"/>
    <x v="0"/>
    <s v="Reventadora de Babencho, Isla Natividad Baja California Sur"/>
    <x v="0"/>
    <n v="33.99"/>
    <n v="10.3"/>
    <n v="30.359999999999996"/>
    <n v="9.1999999999999993"/>
    <n v="33.99"/>
    <n v="10.3"/>
    <n v="32.174999999999997"/>
    <n v="9.75"/>
    <n v="27.864180000000001"/>
    <n v="-115.18704"/>
    <n v="59"/>
    <n v="15"/>
    <n v="4"/>
    <x v="5"/>
    <n v="1"/>
    <s v="n/a"/>
    <n v="120"/>
    <m/>
    <m/>
  </r>
  <r>
    <s v="INREBA-290708-AG-2-10-DI"/>
    <s v="Alonso Grosso"/>
    <d v="2008-07-29T00:00:00"/>
    <x v="2"/>
    <d v="1899-12-30T11:13:00"/>
    <d v="1899-12-30T11:22:00"/>
    <d v="1899-12-30T00:09:00"/>
    <n v="2"/>
    <n v="2"/>
    <n v="10"/>
    <x v="9"/>
    <x v="0"/>
    <s v="Reventadora de Babencho, Isla Natividad Baja California Sur"/>
    <x v="0"/>
    <n v="33.99"/>
    <n v="10.3"/>
    <n v="30.359999999999996"/>
    <n v="9.1999999999999993"/>
    <n v="33.99"/>
    <n v="10.3"/>
    <n v="32.174999999999997"/>
    <n v="9.75"/>
    <n v="27.864180000000001"/>
    <n v="-115.18704"/>
    <n v="59"/>
    <n v="15"/>
    <n v="4"/>
    <x v="1"/>
    <n v="16"/>
    <s v="n/a"/>
    <n v="120"/>
    <m/>
    <m/>
  </r>
  <r>
    <s v="INREBA-290708-AG-2-10-DI"/>
    <s v="Alonso Grosso"/>
    <d v="2008-07-29T00:00:00"/>
    <x v="2"/>
    <d v="1899-12-30T11:13:00"/>
    <d v="1899-12-30T11:22:00"/>
    <d v="1899-12-30T00:09:00"/>
    <n v="2"/>
    <n v="2"/>
    <n v="10"/>
    <x v="9"/>
    <x v="0"/>
    <s v="Reventadora de Babencho, Isla Natividad Baja California Sur"/>
    <x v="0"/>
    <n v="33.99"/>
    <n v="10.3"/>
    <n v="30.359999999999996"/>
    <n v="9.1999999999999993"/>
    <n v="33.99"/>
    <n v="10.3"/>
    <n v="32.174999999999997"/>
    <n v="9.75"/>
    <n v="27.864180000000001"/>
    <n v="-115.18704"/>
    <n v="59"/>
    <n v="15"/>
    <n v="4"/>
    <x v="4"/>
    <n v="5"/>
    <s v="n/a"/>
    <n v="120"/>
    <m/>
    <m/>
  </r>
  <r>
    <s v="INREBA-290708-AG-2-10-DI"/>
    <s v="Alonso Grosso"/>
    <d v="2008-07-29T00:00:00"/>
    <x v="2"/>
    <d v="1899-12-30T11:13:00"/>
    <d v="1899-12-30T11:22:00"/>
    <d v="1899-12-30T00:09:00"/>
    <n v="2"/>
    <n v="2"/>
    <n v="10"/>
    <x v="9"/>
    <x v="0"/>
    <s v="Reventadora de Babencho, Isla Natividad Baja California Sur"/>
    <x v="0"/>
    <n v="33.99"/>
    <n v="10.3"/>
    <n v="30.359999999999996"/>
    <n v="9.1999999999999993"/>
    <n v="33.99"/>
    <n v="10.3"/>
    <n v="32.174999999999997"/>
    <n v="9.75"/>
    <n v="27.864180000000001"/>
    <n v="-115.18704"/>
    <n v="59"/>
    <n v="15"/>
    <n v="4"/>
    <x v="2"/>
    <n v="2"/>
    <s v="n/a"/>
    <n v="120"/>
    <m/>
    <m/>
  </r>
  <r>
    <s v="INREBA-290708-MR-1-11-DI"/>
    <s v="Mario Rojo"/>
    <d v="2008-07-29T00:00:00"/>
    <x v="2"/>
    <d v="1899-12-30T09:57:00"/>
    <d v="1899-12-30T10:03:00"/>
    <d v="1899-12-30T00:06:00"/>
    <n v="2"/>
    <n v="1"/>
    <n v="11"/>
    <x v="10"/>
    <x v="0"/>
    <s v="Reventadora de Babencho, Isla Natividad Baja California Sur"/>
    <x v="0"/>
    <n v="49.5"/>
    <n v="15"/>
    <n v="47.519999999999996"/>
    <n v="14.4"/>
    <n v="49.5"/>
    <n v="15"/>
    <n v="48.51"/>
    <n v="14.7"/>
    <n v="27.858409999999999"/>
    <n v="-115.18916"/>
    <n v="55.400000000000006"/>
    <n v="13"/>
    <n v="5"/>
    <x v="0"/>
    <n v="2"/>
    <s v="n/a"/>
    <n v="120"/>
    <m/>
    <m/>
  </r>
  <r>
    <s v="INREBA-290708-MR-1-11-DI"/>
    <s v="Mario Rojo"/>
    <d v="2008-07-29T00:00:00"/>
    <x v="2"/>
    <d v="1899-12-30T09:57:00"/>
    <d v="1899-12-30T10:03:00"/>
    <d v="1899-12-30T00:06:00"/>
    <n v="2"/>
    <n v="1"/>
    <n v="11"/>
    <x v="10"/>
    <x v="0"/>
    <s v="Reventadora de Babencho, Isla Natividad Baja California Sur"/>
    <x v="0"/>
    <n v="49.5"/>
    <n v="15"/>
    <n v="47.519999999999996"/>
    <n v="14.4"/>
    <n v="49.5"/>
    <n v="15"/>
    <n v="48.51"/>
    <n v="14.7"/>
    <n v="27.858409999999999"/>
    <n v="-115.18916"/>
    <n v="55.400000000000006"/>
    <n v="13"/>
    <n v="5"/>
    <x v="12"/>
    <n v="2"/>
    <s v="n/a"/>
    <n v="120"/>
    <m/>
    <m/>
  </r>
  <r>
    <s v="INREBA-290708-MR-1-11-DI"/>
    <s v="Mario Rojo"/>
    <d v="2008-07-29T00:00:00"/>
    <x v="2"/>
    <d v="1899-12-30T09:57:00"/>
    <d v="1899-12-30T10:03:00"/>
    <d v="1899-12-30T00:06:00"/>
    <n v="2"/>
    <n v="1"/>
    <n v="11"/>
    <x v="10"/>
    <x v="0"/>
    <s v="Reventadora de Babencho, Isla Natividad Baja California Sur"/>
    <x v="0"/>
    <n v="49.5"/>
    <n v="15"/>
    <n v="47.519999999999996"/>
    <n v="14.4"/>
    <n v="49.5"/>
    <n v="15"/>
    <n v="48.51"/>
    <n v="14.7"/>
    <n v="27.858409999999999"/>
    <n v="-115.18916"/>
    <n v="55.400000000000006"/>
    <n v="13"/>
    <n v="5"/>
    <x v="17"/>
    <n v="1"/>
    <s v="n/a"/>
    <n v="120"/>
    <m/>
    <m/>
  </r>
  <r>
    <s v="INREBA-290708-MR-1-11-DI"/>
    <s v="Mario Rojo"/>
    <d v="2008-07-29T00:00:00"/>
    <x v="2"/>
    <d v="1899-12-30T09:57:00"/>
    <d v="1899-12-30T10:03:00"/>
    <d v="1899-12-30T00:06:00"/>
    <n v="2"/>
    <n v="1"/>
    <n v="11"/>
    <x v="10"/>
    <x v="0"/>
    <s v="Reventadora de Babencho, Isla Natividad Baja California Sur"/>
    <x v="0"/>
    <n v="49.5"/>
    <n v="15"/>
    <n v="47.519999999999996"/>
    <n v="14.4"/>
    <n v="49.5"/>
    <n v="15"/>
    <n v="48.51"/>
    <n v="14.7"/>
    <n v="27.858409999999999"/>
    <n v="-115.18916"/>
    <n v="55.400000000000006"/>
    <n v="13"/>
    <n v="5"/>
    <x v="9"/>
    <n v="11"/>
    <s v="n/a"/>
    <n v="120"/>
    <m/>
    <m/>
  </r>
  <r>
    <s v="INREBA-290708-MR-1-11-DI"/>
    <s v="Mario Rojo"/>
    <d v="2008-07-29T00:00:00"/>
    <x v="2"/>
    <d v="1899-12-30T09:57:00"/>
    <d v="1899-12-30T10:03:00"/>
    <d v="1899-12-30T00:06:00"/>
    <n v="2"/>
    <n v="1"/>
    <n v="11"/>
    <x v="10"/>
    <x v="0"/>
    <s v="Reventadora de Babencho, Isla Natividad Baja California Sur"/>
    <x v="0"/>
    <n v="49.5"/>
    <n v="15"/>
    <n v="47.519999999999996"/>
    <n v="14.4"/>
    <n v="49.5"/>
    <n v="15"/>
    <n v="48.51"/>
    <n v="14.7"/>
    <n v="27.858409999999999"/>
    <n v="-115.18916"/>
    <n v="55.400000000000006"/>
    <n v="13"/>
    <n v="5"/>
    <x v="3"/>
    <n v="6"/>
    <s v="n/a"/>
    <n v="120"/>
    <m/>
    <m/>
  </r>
  <r>
    <s v="INREBA-290708-MR-1-11-DI"/>
    <s v="Mario Rojo"/>
    <d v="2008-07-29T00:00:00"/>
    <x v="2"/>
    <d v="1899-12-30T09:57:00"/>
    <d v="1899-12-30T10:03:00"/>
    <d v="1899-12-30T00:06:00"/>
    <n v="2"/>
    <n v="1"/>
    <n v="11"/>
    <x v="10"/>
    <x v="0"/>
    <s v="Reventadora de Babencho, Isla Natividad Baja California Sur"/>
    <x v="0"/>
    <n v="49.5"/>
    <n v="15"/>
    <n v="47.519999999999996"/>
    <n v="14.4"/>
    <n v="49.5"/>
    <n v="15"/>
    <n v="48.51"/>
    <n v="14.7"/>
    <n v="27.858409999999999"/>
    <n v="-115.18916"/>
    <n v="55.400000000000006"/>
    <n v="13"/>
    <n v="5"/>
    <x v="10"/>
    <n v="2"/>
    <s v="n/a"/>
    <n v="120"/>
    <m/>
    <m/>
  </r>
  <r>
    <s v="INREBA-290708-MR-1-11-DI"/>
    <s v="Mario Rojo"/>
    <d v="2008-07-29T00:00:00"/>
    <x v="2"/>
    <d v="1899-12-30T09:57:00"/>
    <d v="1899-12-30T10:03:00"/>
    <d v="1899-12-30T00:06:00"/>
    <n v="2"/>
    <n v="1"/>
    <n v="11"/>
    <x v="10"/>
    <x v="0"/>
    <s v="Reventadora de Babencho, Isla Natividad Baja California Sur"/>
    <x v="0"/>
    <n v="49.5"/>
    <n v="15"/>
    <n v="47.519999999999996"/>
    <n v="14.4"/>
    <n v="49.5"/>
    <n v="15"/>
    <n v="48.51"/>
    <n v="14.7"/>
    <n v="27.858409999999999"/>
    <n v="-115.18916"/>
    <n v="55.400000000000006"/>
    <n v="13"/>
    <n v="5"/>
    <x v="6"/>
    <n v="1"/>
    <s v="n/a"/>
    <n v="120"/>
    <m/>
    <m/>
  </r>
  <r>
    <s v="INREBA-290708-MR-1-11-DI"/>
    <s v="Mario Rojo"/>
    <d v="2008-07-29T00:00:00"/>
    <x v="2"/>
    <d v="1899-12-30T09:57:00"/>
    <d v="1899-12-30T10:03:00"/>
    <d v="1899-12-30T00:06:00"/>
    <n v="2"/>
    <n v="1"/>
    <n v="11"/>
    <x v="10"/>
    <x v="0"/>
    <s v="Reventadora de Babencho, Isla Natividad Baja California Sur"/>
    <x v="0"/>
    <n v="49.5"/>
    <n v="15"/>
    <n v="47.519999999999996"/>
    <n v="14.4"/>
    <n v="49.5"/>
    <n v="15"/>
    <n v="48.51"/>
    <n v="14.7"/>
    <n v="27.858409999999999"/>
    <n v="-115.18916"/>
    <n v="55.400000000000006"/>
    <n v="13"/>
    <n v="5"/>
    <x v="4"/>
    <n v="7"/>
    <s v="n/a"/>
    <n v="120"/>
    <m/>
    <m/>
  </r>
  <r>
    <s v="INREBA-290708-MR-1-11-DI"/>
    <s v="Mario Rojo"/>
    <d v="2008-07-29T00:00:00"/>
    <x v="2"/>
    <d v="1899-12-30T09:57:00"/>
    <d v="1899-12-30T10:03:00"/>
    <d v="1899-12-30T00:06:00"/>
    <n v="2"/>
    <n v="1"/>
    <n v="11"/>
    <x v="10"/>
    <x v="0"/>
    <s v="Reventadora de Babencho, Isla Natividad Baja California Sur"/>
    <x v="0"/>
    <n v="49.5"/>
    <n v="15"/>
    <n v="47.519999999999996"/>
    <n v="14.4"/>
    <n v="49.5"/>
    <n v="15"/>
    <n v="48.51"/>
    <n v="14.7"/>
    <n v="27.858409999999999"/>
    <n v="-115.18916"/>
    <n v="55.400000000000006"/>
    <n v="13"/>
    <n v="5"/>
    <x v="2"/>
    <n v="4"/>
    <s v="n/a"/>
    <n v="120"/>
    <m/>
    <m/>
  </r>
  <r>
    <s v="INREBA-290708-MR-2-12-DI"/>
    <s v="Mario Rojo"/>
    <d v="2008-07-29T00:00:00"/>
    <x v="2"/>
    <d v="1899-12-30T11:22:00"/>
    <d v="1899-12-30T11:29:00"/>
    <d v="1899-12-30T00:07:00"/>
    <n v="2"/>
    <n v="2"/>
    <n v="12"/>
    <x v="11"/>
    <x v="0"/>
    <s v="Reventadora de Babencho, Isla Natividad Baja California Sur"/>
    <x v="0"/>
    <n v="34.32"/>
    <n v="10.4"/>
    <n v="39.599999999999994"/>
    <n v="12"/>
    <n v="39.599999999999994"/>
    <n v="12"/>
    <n v="36.959999999999994"/>
    <n v="11.2"/>
    <n v="27.864540000000002"/>
    <n v="-115.18803"/>
    <n v="57.2"/>
    <n v="14"/>
    <n v="5"/>
    <x v="0"/>
    <n v="1"/>
    <s v="n/a"/>
    <n v="120"/>
    <m/>
    <m/>
  </r>
  <r>
    <s v="INREBA-290708-MR-2-12-DI"/>
    <s v="Mario Rojo"/>
    <d v="2008-07-29T00:00:00"/>
    <x v="2"/>
    <d v="1899-12-30T11:22:00"/>
    <d v="1899-12-30T11:29:00"/>
    <d v="1899-12-30T00:07:00"/>
    <n v="2"/>
    <n v="2"/>
    <n v="12"/>
    <x v="11"/>
    <x v="0"/>
    <s v="Reventadora de Babencho, Isla Natividad Baja California Sur"/>
    <x v="0"/>
    <n v="34.32"/>
    <n v="10.4"/>
    <n v="39.599999999999994"/>
    <n v="12"/>
    <n v="39.599999999999994"/>
    <n v="12"/>
    <n v="36.959999999999994"/>
    <n v="11.2"/>
    <n v="27.864540000000002"/>
    <n v="-115.18803"/>
    <n v="57.2"/>
    <n v="14"/>
    <n v="5"/>
    <x v="12"/>
    <n v="1"/>
    <s v="n/a"/>
    <n v="120"/>
    <m/>
    <m/>
  </r>
  <r>
    <s v="INREBA-290708-MR-2-12-DI"/>
    <s v="Mario Rojo"/>
    <d v="2008-07-29T00:00:00"/>
    <x v="2"/>
    <d v="1899-12-30T11:22:00"/>
    <d v="1899-12-30T11:29:00"/>
    <d v="1899-12-30T00:07:00"/>
    <n v="2"/>
    <n v="2"/>
    <n v="12"/>
    <x v="11"/>
    <x v="0"/>
    <s v="Reventadora de Babencho, Isla Natividad Baja California Sur"/>
    <x v="0"/>
    <n v="34.32"/>
    <n v="10.4"/>
    <n v="39.599999999999994"/>
    <n v="12"/>
    <n v="39.599999999999994"/>
    <n v="12"/>
    <n v="36.959999999999994"/>
    <n v="11.2"/>
    <n v="27.864540000000002"/>
    <n v="-115.18803"/>
    <n v="57.2"/>
    <n v="14"/>
    <n v="5"/>
    <x v="17"/>
    <n v="3"/>
    <s v="n/a"/>
    <n v="120"/>
    <m/>
    <m/>
  </r>
  <r>
    <s v="INREBA-290708-MR-2-12-DI"/>
    <s v="Mario Rojo"/>
    <d v="2008-07-29T00:00:00"/>
    <x v="2"/>
    <d v="1899-12-30T11:22:00"/>
    <d v="1899-12-30T11:29:00"/>
    <d v="1899-12-30T00:07:00"/>
    <n v="2"/>
    <n v="2"/>
    <n v="12"/>
    <x v="11"/>
    <x v="0"/>
    <s v="Reventadora de Babencho, Isla Natividad Baja California Sur"/>
    <x v="0"/>
    <n v="34.32"/>
    <n v="10.4"/>
    <n v="39.599999999999994"/>
    <n v="12"/>
    <n v="39.599999999999994"/>
    <n v="12"/>
    <n v="36.959999999999994"/>
    <n v="11.2"/>
    <n v="27.864540000000002"/>
    <n v="-115.18803"/>
    <n v="57.2"/>
    <n v="14"/>
    <n v="5"/>
    <x v="9"/>
    <n v="150"/>
    <n v="6"/>
    <n v="120"/>
    <n v="30"/>
    <m/>
  </r>
  <r>
    <s v="INREBA-290708-MR-2-12-DI"/>
    <s v="Mario Rojo"/>
    <d v="2008-07-29T00:00:00"/>
    <x v="2"/>
    <d v="1899-12-30T11:22:00"/>
    <d v="1899-12-30T11:29:00"/>
    <d v="1899-12-30T00:07:00"/>
    <n v="2"/>
    <n v="2"/>
    <n v="12"/>
    <x v="11"/>
    <x v="0"/>
    <s v="Reventadora de Babencho, Isla Natividad Baja California Sur"/>
    <x v="0"/>
    <n v="34.32"/>
    <n v="10.4"/>
    <n v="39.599999999999994"/>
    <n v="12"/>
    <n v="39.599999999999994"/>
    <n v="12"/>
    <n v="36.959999999999994"/>
    <n v="11.2"/>
    <n v="27.864540000000002"/>
    <n v="-115.18803"/>
    <n v="57.2"/>
    <n v="14"/>
    <n v="5"/>
    <x v="3"/>
    <n v="8"/>
    <s v="n/a"/>
    <n v="120"/>
    <m/>
    <m/>
  </r>
  <r>
    <s v="INREBA-290708-MR-2-12-DI"/>
    <s v="Mario Rojo"/>
    <d v="2008-07-29T00:00:00"/>
    <x v="2"/>
    <d v="1899-12-30T11:22:00"/>
    <d v="1899-12-30T11:29:00"/>
    <d v="1899-12-30T00:07:00"/>
    <n v="2"/>
    <n v="2"/>
    <n v="12"/>
    <x v="11"/>
    <x v="0"/>
    <s v="Reventadora de Babencho, Isla Natividad Baja California Sur"/>
    <x v="0"/>
    <n v="34.32"/>
    <n v="10.4"/>
    <n v="39.599999999999994"/>
    <n v="12"/>
    <n v="39.599999999999994"/>
    <n v="12"/>
    <n v="36.959999999999994"/>
    <n v="11.2"/>
    <n v="27.864540000000002"/>
    <n v="-115.18803"/>
    <n v="57.2"/>
    <n v="14"/>
    <n v="5"/>
    <x v="10"/>
    <n v="1"/>
    <s v="n/a"/>
    <n v="120"/>
    <m/>
    <m/>
  </r>
  <r>
    <s v="INREBA-290708-MR-2-12-DI"/>
    <s v="Mario Rojo"/>
    <d v="2008-07-29T00:00:00"/>
    <x v="2"/>
    <d v="1899-12-30T11:22:00"/>
    <d v="1899-12-30T11:29:00"/>
    <d v="1899-12-30T00:07:00"/>
    <n v="2"/>
    <n v="2"/>
    <n v="12"/>
    <x v="11"/>
    <x v="0"/>
    <s v="Reventadora de Babencho, Isla Natividad Baja California Sur"/>
    <x v="0"/>
    <n v="34.32"/>
    <n v="10.4"/>
    <n v="39.599999999999994"/>
    <n v="12"/>
    <n v="39.599999999999994"/>
    <n v="12"/>
    <n v="36.959999999999994"/>
    <n v="11.2"/>
    <n v="27.864540000000002"/>
    <n v="-115.18803"/>
    <n v="57.2"/>
    <n v="14"/>
    <n v="5"/>
    <x v="5"/>
    <n v="3"/>
    <s v="n/a"/>
    <n v="120"/>
    <m/>
    <m/>
  </r>
  <r>
    <s v="INREBA-290708-MR-2-12-DI"/>
    <s v="Mario Rojo"/>
    <d v="2008-07-29T00:00:00"/>
    <x v="2"/>
    <d v="1899-12-30T11:22:00"/>
    <d v="1899-12-30T11:29:00"/>
    <d v="1899-12-30T00:07:00"/>
    <n v="2"/>
    <n v="2"/>
    <n v="12"/>
    <x v="11"/>
    <x v="0"/>
    <s v="Reventadora de Babencho, Isla Natividad Baja California Sur"/>
    <x v="0"/>
    <n v="34.32"/>
    <n v="10.4"/>
    <n v="39.599999999999994"/>
    <n v="12"/>
    <n v="39.599999999999994"/>
    <n v="12"/>
    <n v="36.959999999999994"/>
    <n v="11.2"/>
    <n v="27.864540000000002"/>
    <n v="-115.18803"/>
    <n v="57.2"/>
    <n v="14"/>
    <n v="5"/>
    <x v="1"/>
    <n v="4"/>
    <s v="n/a"/>
    <n v="120"/>
    <m/>
    <m/>
  </r>
  <r>
    <s v="INREBA-290708-MR-2-12-DI"/>
    <s v="Mario Rojo"/>
    <d v="2008-07-29T00:00:00"/>
    <x v="2"/>
    <d v="1899-12-30T11:22:00"/>
    <d v="1899-12-30T11:29:00"/>
    <d v="1899-12-30T00:07:00"/>
    <n v="2"/>
    <n v="2"/>
    <n v="12"/>
    <x v="11"/>
    <x v="0"/>
    <s v="Reventadora de Babencho, Isla Natividad Baja California Sur"/>
    <x v="0"/>
    <n v="34.32"/>
    <n v="10.4"/>
    <n v="39.599999999999994"/>
    <n v="12"/>
    <n v="39.599999999999994"/>
    <n v="12"/>
    <n v="36.959999999999994"/>
    <n v="11.2"/>
    <n v="27.864540000000002"/>
    <n v="-115.18803"/>
    <n v="57.2"/>
    <n v="14"/>
    <n v="5"/>
    <x v="4"/>
    <n v="12"/>
    <s v="n/a"/>
    <n v="120"/>
    <m/>
    <m/>
  </r>
  <r>
    <s v="INREBA-290708-MR-2-12-DI"/>
    <s v="Mario Rojo"/>
    <d v="2008-07-29T00:00:00"/>
    <x v="2"/>
    <d v="1899-12-30T11:22:00"/>
    <d v="1899-12-30T11:29:00"/>
    <d v="1899-12-30T00:07:00"/>
    <n v="2"/>
    <n v="2"/>
    <n v="12"/>
    <x v="11"/>
    <x v="0"/>
    <s v="Reventadora de Babencho, Isla Natividad Baja California Sur"/>
    <x v="0"/>
    <n v="34.32"/>
    <n v="10.4"/>
    <n v="39.599999999999994"/>
    <n v="12"/>
    <n v="39.599999999999994"/>
    <n v="12"/>
    <n v="36.959999999999994"/>
    <n v="11.2"/>
    <n v="27.864540000000002"/>
    <n v="-115.18803"/>
    <n v="57.2"/>
    <n v="14"/>
    <n v="5"/>
    <x v="2"/>
    <n v="3"/>
    <s v="n/a"/>
    <n v="120"/>
    <m/>
    <m/>
  </r>
  <r>
    <s v="INLABA-250708-AM-2-1-DI"/>
    <s v="Abraham Mayoral"/>
    <d v="2008-07-25T00:00:00"/>
    <x v="2"/>
    <d v="1899-12-30T11:36:00"/>
    <d v="1899-12-30T11:45:00"/>
    <d v="1899-12-30T00:09:00"/>
    <n v="2"/>
    <n v="2"/>
    <n v="1"/>
    <x v="0"/>
    <x v="4"/>
    <s v="La Barrita de los Anegados, Isla Natividad, Baja California Sur"/>
    <x v="0"/>
    <n v="41.58"/>
    <n v="12.6"/>
    <n v="39.599999999999994"/>
    <n v="12"/>
    <n v="41.58"/>
    <n v="12.6"/>
    <n v="40.590000000000003"/>
    <n v="12.3"/>
    <n v="27.896640000000001"/>
    <n v="-115.20538999999999"/>
    <n v="73.400000000000006"/>
    <n v="23"/>
    <n v="7"/>
    <x v="3"/>
    <n v="10"/>
    <s v="n/a"/>
    <n v="120"/>
    <m/>
    <m/>
  </r>
  <r>
    <s v="INLABA-250708-AM-2-1-DI"/>
    <s v="Abraham Mayoral"/>
    <d v="2008-07-25T00:00:00"/>
    <x v="2"/>
    <d v="1899-12-30T11:36:00"/>
    <d v="1899-12-30T11:45:00"/>
    <d v="1899-12-30T00:09:00"/>
    <n v="2"/>
    <n v="2"/>
    <n v="1"/>
    <x v="0"/>
    <x v="4"/>
    <s v="La Barrita de los Anegados, Isla Natividad, Baja California Sur"/>
    <x v="0"/>
    <n v="41.58"/>
    <n v="12.6"/>
    <n v="39.599999999999994"/>
    <n v="12"/>
    <n v="41.58"/>
    <n v="12.6"/>
    <n v="40.590000000000003"/>
    <n v="12.3"/>
    <n v="27.896640000000001"/>
    <n v="-115.20538999999999"/>
    <n v="73.400000000000006"/>
    <n v="23"/>
    <n v="7"/>
    <x v="6"/>
    <n v="3"/>
    <s v="n/a"/>
    <n v="120"/>
    <m/>
    <m/>
  </r>
  <r>
    <s v="INLABA-250708-AM-2-1-DI"/>
    <s v="Abraham Mayoral"/>
    <d v="2008-07-25T00:00:00"/>
    <x v="2"/>
    <d v="1899-12-30T11:36:00"/>
    <d v="1899-12-30T11:45:00"/>
    <d v="1899-12-30T00:09:00"/>
    <n v="2"/>
    <n v="2"/>
    <n v="1"/>
    <x v="0"/>
    <x v="4"/>
    <s v="La Barrita de los Anegados, Isla Natividad, Baja California Sur"/>
    <x v="0"/>
    <n v="41.58"/>
    <n v="12.6"/>
    <n v="39.599999999999994"/>
    <n v="12"/>
    <n v="41.58"/>
    <n v="12.6"/>
    <n v="40.590000000000003"/>
    <n v="12.3"/>
    <n v="27.896640000000001"/>
    <n v="-115.20538999999999"/>
    <n v="73.400000000000006"/>
    <n v="23"/>
    <n v="7"/>
    <x v="5"/>
    <n v="2"/>
    <s v="n/a"/>
    <n v="120"/>
    <m/>
    <m/>
  </r>
  <r>
    <s v="INLABA-250708-AM-2-1-DI"/>
    <s v="Abraham Mayoral"/>
    <d v="2008-07-25T00:00:00"/>
    <x v="2"/>
    <d v="1899-12-30T11:36:00"/>
    <d v="1899-12-30T11:45:00"/>
    <d v="1899-12-30T00:09:00"/>
    <n v="2"/>
    <n v="2"/>
    <n v="1"/>
    <x v="0"/>
    <x v="4"/>
    <s v="La Barrita de los Anegados, Isla Natividad, Baja California Sur"/>
    <x v="0"/>
    <n v="41.58"/>
    <n v="12.6"/>
    <n v="39.599999999999994"/>
    <n v="12"/>
    <n v="41.58"/>
    <n v="12.6"/>
    <n v="40.590000000000003"/>
    <n v="12.3"/>
    <n v="27.896640000000001"/>
    <n v="-115.20538999999999"/>
    <n v="73.400000000000006"/>
    <n v="23"/>
    <n v="7"/>
    <x v="1"/>
    <n v="12"/>
    <s v="n/a"/>
    <n v="120"/>
    <m/>
    <m/>
  </r>
  <r>
    <s v="INLABA-250708-AM-2-1-DI"/>
    <s v="Abraham Mayoral"/>
    <d v="2008-07-25T00:00:00"/>
    <x v="2"/>
    <d v="1899-12-30T11:36:00"/>
    <d v="1899-12-30T11:45:00"/>
    <d v="1899-12-30T00:09:00"/>
    <n v="2"/>
    <n v="2"/>
    <n v="1"/>
    <x v="0"/>
    <x v="4"/>
    <s v="La Barrita de los Anegados, Isla Natividad, Baja California Sur"/>
    <x v="0"/>
    <n v="41.58"/>
    <n v="12.6"/>
    <n v="39.599999999999994"/>
    <n v="12"/>
    <n v="41.58"/>
    <n v="12.6"/>
    <n v="40.590000000000003"/>
    <n v="12.3"/>
    <n v="27.896640000000001"/>
    <n v="-115.20538999999999"/>
    <n v="73.400000000000006"/>
    <n v="23"/>
    <n v="7"/>
    <x v="4"/>
    <n v="9"/>
    <s v="n/a"/>
    <n v="120"/>
    <m/>
    <m/>
  </r>
  <r>
    <s v="INLABA-250708-AM-2-1-DI"/>
    <s v="Abraham Mayoral"/>
    <d v="2008-07-25T00:00:00"/>
    <x v="2"/>
    <d v="1899-12-30T11:36:00"/>
    <d v="1899-12-30T11:45:00"/>
    <d v="1899-12-30T00:09:00"/>
    <n v="2"/>
    <n v="2"/>
    <n v="1"/>
    <x v="0"/>
    <x v="4"/>
    <s v="La Barrita de los Anegados, Isla Natividad, Baja California Sur"/>
    <x v="0"/>
    <n v="41.58"/>
    <n v="12.6"/>
    <n v="39.599999999999994"/>
    <n v="12"/>
    <n v="41.58"/>
    <n v="12.6"/>
    <n v="40.590000000000003"/>
    <n v="12.3"/>
    <n v="27.896640000000001"/>
    <n v="-115.20538999999999"/>
    <n v="73.400000000000006"/>
    <n v="23"/>
    <n v="7"/>
    <x v="2"/>
    <n v="2"/>
    <s v="n/a"/>
    <n v="120"/>
    <m/>
    <m/>
  </r>
  <r>
    <s v="INLABA-250708-AR-2-2-DI"/>
    <s v="Alonso Ramirez"/>
    <d v="2008-07-25T00:00:00"/>
    <x v="2"/>
    <d v="1899-12-30T11:32:00"/>
    <d v="1899-12-30T11:38:00"/>
    <d v="1899-12-30T00:06:00"/>
    <n v="2"/>
    <n v="2"/>
    <n v="2"/>
    <x v="1"/>
    <x v="4"/>
    <s v="La Barrita de los Anegados, Isla Natividad, Baja California Sur"/>
    <x v="0"/>
    <n v="43.559999999999995"/>
    <n v="13.2"/>
    <n v="33"/>
    <n v="10"/>
    <n v="43.559999999999995"/>
    <n v="13.2"/>
    <n v="38.279999999999994"/>
    <n v="11.6"/>
    <n v="27.896640000000001"/>
    <n v="-115.20538999999999"/>
    <n v="64.400000000000006"/>
    <n v="18"/>
    <n v="7"/>
    <x v="0"/>
    <n v="2"/>
    <s v="n/a"/>
    <n v="300"/>
    <m/>
    <m/>
  </r>
  <r>
    <s v="INLABA-250708-AR-2-2-DI"/>
    <s v="Alonso Ramirez"/>
    <d v="2008-07-25T00:00:00"/>
    <x v="2"/>
    <d v="1899-12-30T11:32:00"/>
    <d v="1899-12-30T11:38:00"/>
    <d v="1899-12-30T00:06:00"/>
    <n v="2"/>
    <n v="2"/>
    <n v="2"/>
    <x v="1"/>
    <x v="4"/>
    <s v="La Barrita de los Anegados, Isla Natividad, Baja California Sur"/>
    <x v="0"/>
    <n v="43.559999999999995"/>
    <n v="13.2"/>
    <n v="33"/>
    <n v="10"/>
    <n v="43.559999999999995"/>
    <n v="13.2"/>
    <n v="38.279999999999994"/>
    <n v="11.6"/>
    <n v="27.896640000000001"/>
    <n v="-115.20538999999999"/>
    <n v="64.400000000000006"/>
    <n v="18"/>
    <n v="7"/>
    <x v="3"/>
    <n v="8"/>
    <s v="n/a"/>
    <n v="300"/>
    <m/>
    <m/>
  </r>
  <r>
    <s v="INLABA-250708-AR-2-2-DI"/>
    <s v="Alonso Ramirez"/>
    <d v="2008-07-25T00:00:00"/>
    <x v="2"/>
    <d v="1899-12-30T11:32:00"/>
    <d v="1899-12-30T11:38:00"/>
    <d v="1899-12-30T00:06:00"/>
    <n v="2"/>
    <n v="2"/>
    <n v="2"/>
    <x v="1"/>
    <x v="4"/>
    <s v="La Barrita de los Anegados, Isla Natividad, Baja California Sur"/>
    <x v="0"/>
    <n v="43.559999999999995"/>
    <n v="13.2"/>
    <n v="33"/>
    <n v="10"/>
    <n v="43.559999999999995"/>
    <n v="13.2"/>
    <n v="38.279999999999994"/>
    <n v="11.6"/>
    <n v="27.896640000000001"/>
    <n v="-115.20538999999999"/>
    <n v="64.400000000000006"/>
    <n v="18"/>
    <n v="7"/>
    <x v="10"/>
    <n v="2"/>
    <s v="n/a"/>
    <n v="300"/>
    <m/>
    <m/>
  </r>
  <r>
    <s v="INLABA-250708-AR-2-2-DI"/>
    <s v="Alonso Ramirez"/>
    <d v="2008-07-25T00:00:00"/>
    <x v="2"/>
    <d v="1899-12-30T11:32:00"/>
    <d v="1899-12-30T11:38:00"/>
    <d v="1899-12-30T00:06:00"/>
    <n v="2"/>
    <n v="2"/>
    <n v="2"/>
    <x v="1"/>
    <x v="4"/>
    <s v="La Barrita de los Anegados, Isla Natividad, Baja California Sur"/>
    <x v="0"/>
    <n v="43.559999999999995"/>
    <n v="13.2"/>
    <n v="33"/>
    <n v="10"/>
    <n v="43.559999999999995"/>
    <n v="13.2"/>
    <n v="38.279999999999994"/>
    <n v="11.6"/>
    <n v="27.896640000000001"/>
    <n v="-115.20538999999999"/>
    <n v="64.400000000000006"/>
    <n v="18"/>
    <n v="7"/>
    <x v="6"/>
    <n v="1"/>
    <s v="n/a"/>
    <n v="300"/>
    <m/>
    <m/>
  </r>
  <r>
    <s v="INLABA-250708-AR-2-2-DI"/>
    <s v="Alonso Ramirez"/>
    <d v="2008-07-25T00:00:00"/>
    <x v="2"/>
    <d v="1899-12-30T11:32:00"/>
    <d v="1899-12-30T11:38:00"/>
    <d v="1899-12-30T00:06:00"/>
    <n v="2"/>
    <n v="2"/>
    <n v="2"/>
    <x v="1"/>
    <x v="4"/>
    <s v="La Barrita de los Anegados, Isla Natividad, Baja California Sur"/>
    <x v="0"/>
    <n v="43.559999999999995"/>
    <n v="13.2"/>
    <n v="33"/>
    <n v="10"/>
    <n v="43.559999999999995"/>
    <n v="13.2"/>
    <n v="38.279999999999994"/>
    <n v="11.6"/>
    <n v="27.896640000000001"/>
    <n v="-115.20538999999999"/>
    <n v="64.400000000000006"/>
    <n v="18"/>
    <n v="7"/>
    <x v="5"/>
    <n v="11"/>
    <s v="n/a"/>
    <n v="300"/>
    <m/>
    <m/>
  </r>
  <r>
    <s v="INLABA-250708-AR-2-2-DI"/>
    <s v="Alonso Ramirez"/>
    <d v="2008-07-25T00:00:00"/>
    <x v="2"/>
    <d v="1899-12-30T11:32:00"/>
    <d v="1899-12-30T11:38:00"/>
    <d v="1899-12-30T00:06:00"/>
    <n v="2"/>
    <n v="2"/>
    <n v="2"/>
    <x v="1"/>
    <x v="4"/>
    <s v="La Barrita de los Anegados, Isla Natividad, Baja California Sur"/>
    <x v="0"/>
    <n v="43.559999999999995"/>
    <n v="13.2"/>
    <n v="33"/>
    <n v="10"/>
    <n v="43.559999999999995"/>
    <n v="13.2"/>
    <n v="38.279999999999994"/>
    <n v="11.6"/>
    <n v="27.896640000000001"/>
    <n v="-115.20538999999999"/>
    <n v="64.400000000000006"/>
    <n v="18"/>
    <n v="7"/>
    <x v="1"/>
    <n v="2"/>
    <s v="n/a"/>
    <n v="300"/>
    <m/>
    <m/>
  </r>
  <r>
    <s v="INLABA-250708-AR-2-2-DI"/>
    <s v="Alonso Ramirez"/>
    <d v="2008-07-25T00:00:00"/>
    <x v="2"/>
    <d v="1899-12-30T11:32:00"/>
    <d v="1899-12-30T11:38:00"/>
    <d v="1899-12-30T00:06:00"/>
    <n v="2"/>
    <n v="2"/>
    <n v="2"/>
    <x v="1"/>
    <x v="4"/>
    <s v="La Barrita de los Anegados, Isla Natividad, Baja California Sur"/>
    <x v="0"/>
    <n v="43.559999999999995"/>
    <n v="13.2"/>
    <n v="33"/>
    <n v="10"/>
    <n v="43.559999999999995"/>
    <n v="13.2"/>
    <n v="38.279999999999994"/>
    <n v="11.6"/>
    <n v="27.896640000000001"/>
    <n v="-115.20538999999999"/>
    <n v="64.400000000000006"/>
    <n v="18"/>
    <n v="7"/>
    <x v="4"/>
    <n v="5"/>
    <s v="n/a"/>
    <n v="300"/>
    <m/>
    <m/>
  </r>
  <r>
    <s v="INLABA-250708-AH-2-3-DI"/>
    <s v="Arturo Hernandez"/>
    <d v="2008-07-25T00:00:00"/>
    <x v="2"/>
    <d v="1899-12-30T11:40:00"/>
    <d v="1899-12-30T11:48:00"/>
    <d v="1899-12-30T00:08:00"/>
    <n v="2"/>
    <n v="2"/>
    <n v="3"/>
    <x v="2"/>
    <x v="4"/>
    <s v="La Barrita de los Anegados, Isla Natividad, Baja California Sur"/>
    <x v="0"/>
    <n v="36.299999999999997"/>
    <n v="11"/>
    <n v="36.299999999999997"/>
    <n v="11"/>
    <n v="36.299999999999997"/>
    <n v="11"/>
    <n v="36.299999999999997"/>
    <n v="11"/>
    <n v="27.896059999999999"/>
    <n v="-115.20583000000001"/>
    <n v="73.400000000000006"/>
    <n v="23"/>
    <n v="7"/>
    <x v="0"/>
    <n v="4"/>
    <s v="n/a"/>
    <n v="120"/>
    <m/>
    <m/>
  </r>
  <r>
    <s v="INLABA-250708-AH-2-3-DI"/>
    <s v="Arturo Hernandez"/>
    <d v="2008-07-25T00:00:00"/>
    <x v="2"/>
    <d v="1899-12-30T11:40:00"/>
    <d v="1899-12-30T11:48:00"/>
    <d v="1899-12-30T00:08:00"/>
    <n v="2"/>
    <n v="2"/>
    <n v="3"/>
    <x v="2"/>
    <x v="4"/>
    <s v="La Barrita de los Anegados, Isla Natividad, Baja California Sur"/>
    <x v="0"/>
    <n v="36.299999999999997"/>
    <n v="11"/>
    <n v="36.299999999999997"/>
    <n v="11"/>
    <n v="36.299999999999997"/>
    <n v="11"/>
    <n v="36.299999999999997"/>
    <n v="11"/>
    <n v="27.896059999999999"/>
    <n v="-115.20583000000001"/>
    <n v="73.400000000000006"/>
    <n v="23"/>
    <n v="7"/>
    <x v="14"/>
    <n v="1"/>
    <s v="n/a"/>
    <n v="120"/>
    <m/>
    <m/>
  </r>
  <r>
    <s v="INLABA-250708-AH-2-3-DI"/>
    <s v="Arturo Hernandez"/>
    <d v="2008-07-25T00:00:00"/>
    <x v="2"/>
    <d v="1899-12-30T11:40:00"/>
    <d v="1899-12-30T11:48:00"/>
    <d v="1899-12-30T00:08:00"/>
    <n v="2"/>
    <n v="2"/>
    <n v="3"/>
    <x v="2"/>
    <x v="4"/>
    <s v="La Barrita de los Anegados, Isla Natividad, Baja California Sur"/>
    <x v="0"/>
    <n v="36.299999999999997"/>
    <n v="11"/>
    <n v="36.299999999999997"/>
    <n v="11"/>
    <n v="36.299999999999997"/>
    <n v="11"/>
    <n v="36.299999999999997"/>
    <n v="11"/>
    <n v="27.896059999999999"/>
    <n v="-115.20583000000001"/>
    <n v="73.400000000000006"/>
    <n v="23"/>
    <n v="7"/>
    <x v="7"/>
    <n v="3"/>
    <s v="n/a"/>
    <n v="120"/>
    <m/>
    <m/>
  </r>
  <r>
    <s v="INLABA-250708-AH-2-3-DI"/>
    <s v="Arturo Hernandez"/>
    <d v="2008-07-25T00:00:00"/>
    <x v="2"/>
    <d v="1899-12-30T11:40:00"/>
    <d v="1899-12-30T11:48:00"/>
    <d v="1899-12-30T00:08:00"/>
    <n v="2"/>
    <n v="2"/>
    <n v="3"/>
    <x v="2"/>
    <x v="4"/>
    <s v="La Barrita de los Anegados, Isla Natividad, Baja California Sur"/>
    <x v="0"/>
    <n v="36.299999999999997"/>
    <n v="11"/>
    <n v="36.299999999999997"/>
    <n v="11"/>
    <n v="36.299999999999997"/>
    <n v="11"/>
    <n v="36.299999999999997"/>
    <n v="11"/>
    <n v="27.896059999999999"/>
    <n v="-115.20583000000001"/>
    <n v="73.400000000000006"/>
    <n v="23"/>
    <n v="7"/>
    <x v="3"/>
    <n v="8"/>
    <s v="n/a"/>
    <n v="120"/>
    <m/>
    <m/>
  </r>
  <r>
    <s v="INLABA-250708-AH-2-3-DI"/>
    <s v="Arturo Hernandez"/>
    <d v="2008-07-25T00:00:00"/>
    <x v="2"/>
    <d v="1899-12-30T11:40:00"/>
    <d v="1899-12-30T11:48:00"/>
    <d v="1899-12-30T00:08:00"/>
    <n v="2"/>
    <n v="2"/>
    <n v="3"/>
    <x v="2"/>
    <x v="4"/>
    <s v="La Barrita de los Anegados, Isla Natividad, Baja California Sur"/>
    <x v="0"/>
    <n v="36.299999999999997"/>
    <n v="11"/>
    <n v="36.299999999999997"/>
    <n v="11"/>
    <n v="36.299999999999997"/>
    <n v="11"/>
    <n v="36.299999999999997"/>
    <n v="11"/>
    <n v="27.896059999999999"/>
    <n v="-115.20583000000001"/>
    <n v="73.400000000000006"/>
    <n v="23"/>
    <n v="7"/>
    <x v="1"/>
    <n v="17"/>
    <s v="n/a"/>
    <n v="120"/>
    <m/>
    <m/>
  </r>
  <r>
    <s v="INLABA-250708-AH-2-3-DI"/>
    <s v="Arturo Hernandez"/>
    <d v="2008-07-25T00:00:00"/>
    <x v="2"/>
    <d v="1899-12-30T11:40:00"/>
    <d v="1899-12-30T11:48:00"/>
    <d v="1899-12-30T00:08:00"/>
    <n v="2"/>
    <n v="2"/>
    <n v="3"/>
    <x v="2"/>
    <x v="4"/>
    <s v="La Barrita de los Anegados, Isla Natividad, Baja California Sur"/>
    <x v="0"/>
    <n v="36.299999999999997"/>
    <n v="11"/>
    <n v="36.299999999999997"/>
    <n v="11"/>
    <n v="36.299999999999997"/>
    <n v="11"/>
    <n v="36.299999999999997"/>
    <n v="11"/>
    <n v="27.896059999999999"/>
    <n v="-115.20583000000001"/>
    <n v="73.400000000000006"/>
    <n v="23"/>
    <n v="7"/>
    <x v="4"/>
    <n v="3"/>
    <s v="n/a"/>
    <n v="120"/>
    <m/>
    <m/>
  </r>
  <r>
    <s v="INLABA-250708-AZ-2-4-DI"/>
    <s v="Alberto Zuñiga"/>
    <d v="2008-07-25T00:00:00"/>
    <x v="2"/>
    <d v="1899-12-30T11:50:00"/>
    <d v="1899-12-30T11:56:00"/>
    <d v="1899-12-30T00:06:00"/>
    <n v="2"/>
    <n v="2"/>
    <n v="4"/>
    <x v="3"/>
    <x v="4"/>
    <s v="La Barrita de los Anegados, Isla Natividad, Baja California Sur"/>
    <x v="0"/>
    <n v="32.67"/>
    <n v="9.9"/>
    <n v="20.13"/>
    <n v="6.1"/>
    <n v="32.67"/>
    <n v="9.9"/>
    <n v="26.4"/>
    <n v="8"/>
    <n v="27.895579999999999"/>
    <n v="-115.20619000000001"/>
    <n v="64.400000000000006"/>
    <n v="18"/>
    <n v="7"/>
    <x v="14"/>
    <n v="2"/>
    <n v="120"/>
    <n v="300"/>
    <m/>
    <m/>
  </r>
  <r>
    <s v="INLABA-250708-AZ-2-4-DI"/>
    <s v="Alberto Zuñiga"/>
    <d v="2008-07-25T00:00:00"/>
    <x v="2"/>
    <d v="1899-12-30T11:50:00"/>
    <d v="1899-12-30T11:56:00"/>
    <d v="1899-12-30T00:06:00"/>
    <n v="2"/>
    <n v="2"/>
    <n v="4"/>
    <x v="3"/>
    <x v="4"/>
    <s v="La Barrita de los Anegados, Isla Natividad, Baja California Sur"/>
    <x v="0"/>
    <n v="32.67"/>
    <n v="9.9"/>
    <n v="20.13"/>
    <n v="6.1"/>
    <n v="32.67"/>
    <n v="9.9"/>
    <n v="26.4"/>
    <n v="8"/>
    <n v="27.895579999999999"/>
    <n v="-115.20619000000001"/>
    <n v="64.400000000000006"/>
    <n v="18"/>
    <n v="7"/>
    <x v="3"/>
    <n v="4"/>
    <n v="120"/>
    <n v="300"/>
    <m/>
    <m/>
  </r>
  <r>
    <s v="INLABA-250708-AZ-2-4-DI"/>
    <s v="Alberto Zuñiga"/>
    <d v="2008-07-25T00:00:00"/>
    <x v="2"/>
    <d v="1899-12-30T11:50:00"/>
    <d v="1899-12-30T11:56:00"/>
    <d v="1899-12-30T00:06:00"/>
    <n v="2"/>
    <n v="2"/>
    <n v="4"/>
    <x v="3"/>
    <x v="4"/>
    <s v="La Barrita de los Anegados, Isla Natividad, Baja California Sur"/>
    <x v="0"/>
    <n v="32.67"/>
    <n v="9.9"/>
    <n v="20.13"/>
    <n v="6.1"/>
    <n v="32.67"/>
    <n v="9.9"/>
    <n v="26.4"/>
    <n v="8"/>
    <n v="27.895579999999999"/>
    <n v="-115.20619000000001"/>
    <n v="64.400000000000006"/>
    <n v="18"/>
    <n v="7"/>
    <x v="8"/>
    <n v="1"/>
    <n v="120"/>
    <n v="300"/>
    <m/>
    <m/>
  </r>
  <r>
    <s v="INLABA-250708-AZ-2-4-DI"/>
    <s v="Alberto Zuñiga"/>
    <d v="2008-07-25T00:00:00"/>
    <x v="2"/>
    <d v="1899-12-30T11:50:00"/>
    <d v="1899-12-30T11:56:00"/>
    <d v="1899-12-30T00:06:00"/>
    <n v="2"/>
    <n v="2"/>
    <n v="4"/>
    <x v="3"/>
    <x v="4"/>
    <s v="La Barrita de los Anegados, Isla Natividad, Baja California Sur"/>
    <x v="0"/>
    <n v="32.67"/>
    <n v="9.9"/>
    <n v="20.13"/>
    <n v="6.1"/>
    <n v="32.67"/>
    <n v="9.9"/>
    <n v="26.4"/>
    <n v="8"/>
    <n v="27.895579999999999"/>
    <n v="-115.20619000000001"/>
    <n v="64.400000000000006"/>
    <n v="18"/>
    <n v="7"/>
    <x v="1"/>
    <n v="4"/>
    <n v="120"/>
    <n v="300"/>
    <m/>
    <m/>
  </r>
  <r>
    <s v="INLABA-250708-AZ-2-4-DI"/>
    <s v="Alberto Zuñiga"/>
    <d v="2008-07-25T00:00:00"/>
    <x v="2"/>
    <d v="1899-12-30T11:50:00"/>
    <d v="1899-12-30T11:56:00"/>
    <d v="1899-12-30T00:06:00"/>
    <n v="2"/>
    <n v="2"/>
    <n v="4"/>
    <x v="3"/>
    <x v="4"/>
    <s v="La Barrita de los Anegados, Isla Natividad, Baja California Sur"/>
    <x v="0"/>
    <n v="32.67"/>
    <n v="9.9"/>
    <n v="20.13"/>
    <n v="6.1"/>
    <n v="32.67"/>
    <n v="9.9"/>
    <n v="26.4"/>
    <n v="8"/>
    <n v="27.895579999999999"/>
    <n v="-115.20619000000001"/>
    <n v="64.400000000000006"/>
    <n v="18"/>
    <n v="7"/>
    <x v="4"/>
    <n v="2"/>
    <n v="120"/>
    <n v="300"/>
    <m/>
    <m/>
  </r>
  <r>
    <s v="INLABA-250708-JC-2-5-DI"/>
    <s v="Jhonatan Castro"/>
    <d v="2008-07-25T00:00:00"/>
    <x v="2"/>
    <d v="1899-12-30T11:29:00"/>
    <d v="1899-12-30T11:34:00"/>
    <d v="1899-12-30T00:05:00"/>
    <n v="2"/>
    <n v="2"/>
    <n v="5"/>
    <x v="4"/>
    <x v="4"/>
    <s v="La Barrita de los Anegados, Isla Natividad, Baja California Sur"/>
    <x v="0"/>
    <n v="33.659999999999997"/>
    <n v="10.199999999999999"/>
    <n v="36.299999999999997"/>
    <n v="11"/>
    <n v="36.299999999999997"/>
    <n v="11"/>
    <n v="34.979999999999997"/>
    <n v="10.6"/>
    <n v="27.895579999999999"/>
    <n v="-115.20619000000001"/>
    <n v="64.400000000000006"/>
    <n v="18"/>
    <n v="7"/>
    <x v="0"/>
    <n v="3"/>
    <s v="n/a"/>
    <n v="120"/>
    <m/>
    <m/>
  </r>
  <r>
    <s v="INLABA-250708-JC-2-5-DI"/>
    <s v="Jhonatan Castro"/>
    <d v="2008-07-25T00:00:00"/>
    <x v="2"/>
    <d v="1899-12-30T11:29:00"/>
    <d v="1899-12-30T11:34:00"/>
    <d v="1899-12-30T00:05:00"/>
    <n v="2"/>
    <n v="2"/>
    <n v="5"/>
    <x v="4"/>
    <x v="4"/>
    <s v="La Barrita de los Anegados, Isla Natividad, Baja California Sur"/>
    <x v="0"/>
    <n v="33.659999999999997"/>
    <n v="10.199999999999999"/>
    <n v="36.299999999999997"/>
    <n v="11"/>
    <n v="36.299999999999997"/>
    <n v="11"/>
    <n v="34.979999999999997"/>
    <n v="10.6"/>
    <n v="27.895579999999999"/>
    <n v="-115.20619000000001"/>
    <n v="64.400000000000006"/>
    <n v="18"/>
    <n v="7"/>
    <x v="13"/>
    <n v="1"/>
    <s v="n/a"/>
    <n v="120"/>
    <m/>
    <m/>
  </r>
  <r>
    <s v="INLABA-250708-JC-2-5-DI"/>
    <s v="Jhonatan Castro"/>
    <d v="2008-07-25T00:00:00"/>
    <x v="2"/>
    <d v="1899-12-30T11:29:00"/>
    <d v="1899-12-30T11:34:00"/>
    <d v="1899-12-30T00:05:00"/>
    <n v="2"/>
    <n v="2"/>
    <n v="5"/>
    <x v="4"/>
    <x v="4"/>
    <s v="La Barrita de los Anegados, Isla Natividad, Baja California Sur"/>
    <x v="0"/>
    <n v="33.659999999999997"/>
    <n v="10.199999999999999"/>
    <n v="36.299999999999997"/>
    <n v="11"/>
    <n v="36.299999999999997"/>
    <n v="11"/>
    <n v="34.979999999999997"/>
    <n v="10.6"/>
    <n v="27.895579999999999"/>
    <n v="-115.20619000000001"/>
    <n v="64.400000000000006"/>
    <n v="18"/>
    <n v="7"/>
    <x v="3"/>
    <n v="10"/>
    <s v="n/a"/>
    <n v="120"/>
    <m/>
    <m/>
  </r>
  <r>
    <s v="INLABA-250708-JC-2-5-DI"/>
    <s v="Jhonatan Castro"/>
    <d v="2008-07-25T00:00:00"/>
    <x v="2"/>
    <d v="1899-12-30T11:29:00"/>
    <d v="1899-12-30T11:34:00"/>
    <d v="1899-12-30T00:05:00"/>
    <n v="2"/>
    <n v="2"/>
    <n v="5"/>
    <x v="4"/>
    <x v="4"/>
    <s v="La Barrita de los Anegados, Isla Natividad, Baja California Sur"/>
    <x v="0"/>
    <n v="33.659999999999997"/>
    <n v="10.199999999999999"/>
    <n v="36.299999999999997"/>
    <n v="11"/>
    <n v="36.299999999999997"/>
    <n v="11"/>
    <n v="34.979999999999997"/>
    <n v="10.6"/>
    <n v="27.895579999999999"/>
    <n v="-115.20619000000001"/>
    <n v="64.400000000000006"/>
    <n v="18"/>
    <n v="7"/>
    <x v="10"/>
    <n v="1"/>
    <s v="n/a"/>
    <n v="120"/>
    <m/>
    <m/>
  </r>
  <r>
    <s v="INLABA-250708-JC-2-5-DI"/>
    <s v="Jhonatan Castro"/>
    <d v="2008-07-25T00:00:00"/>
    <x v="2"/>
    <d v="1899-12-30T11:29:00"/>
    <d v="1899-12-30T11:34:00"/>
    <d v="1899-12-30T00:05:00"/>
    <n v="2"/>
    <n v="2"/>
    <n v="5"/>
    <x v="4"/>
    <x v="4"/>
    <s v="La Barrita de los Anegados, Isla Natividad, Baja California Sur"/>
    <x v="0"/>
    <n v="33.659999999999997"/>
    <n v="10.199999999999999"/>
    <n v="36.299999999999997"/>
    <n v="11"/>
    <n v="36.299999999999997"/>
    <n v="11"/>
    <n v="34.979999999999997"/>
    <n v="10.6"/>
    <n v="27.895579999999999"/>
    <n v="-115.20619000000001"/>
    <n v="64.400000000000006"/>
    <n v="18"/>
    <n v="7"/>
    <x v="1"/>
    <n v="4"/>
    <s v="n/a"/>
    <n v="120"/>
    <m/>
    <m/>
  </r>
  <r>
    <s v="INLABA-250708-JC-2-5-DI"/>
    <s v="Jhonatan Castro"/>
    <d v="2008-07-25T00:00:00"/>
    <x v="2"/>
    <d v="1899-12-30T11:29:00"/>
    <d v="1899-12-30T11:34:00"/>
    <d v="1899-12-30T00:05:00"/>
    <n v="2"/>
    <n v="2"/>
    <n v="5"/>
    <x v="4"/>
    <x v="4"/>
    <s v="La Barrita de los Anegados, Isla Natividad, Baja California Sur"/>
    <x v="0"/>
    <n v="33.659999999999997"/>
    <n v="10.199999999999999"/>
    <n v="36.299999999999997"/>
    <n v="11"/>
    <n v="36.299999999999997"/>
    <n v="11"/>
    <n v="34.979999999999997"/>
    <n v="10.6"/>
    <n v="27.895579999999999"/>
    <n v="-115.20619000000001"/>
    <n v="64.400000000000006"/>
    <n v="18"/>
    <n v="7"/>
    <x v="4"/>
    <n v="1"/>
    <s v="n/a"/>
    <n v="120"/>
    <m/>
    <m/>
  </r>
  <r>
    <s v="INLABA-250708-MR-2-6-DI"/>
    <s v="Mario Rojo"/>
    <d v="2008-07-25T00:00:00"/>
    <x v="2"/>
    <d v="1899-12-30T11:40:00"/>
    <d v="1899-12-30T11:49:00"/>
    <d v="1899-12-30T00:09:00"/>
    <n v="2"/>
    <n v="2"/>
    <n v="6"/>
    <x v="5"/>
    <x v="4"/>
    <s v="La Barrita de los Anegados, Isla Natividad, Baja California Sur"/>
    <x v="0"/>
    <n v="35.64"/>
    <n v="10.8"/>
    <n v="32.340000000000003"/>
    <n v="9.8000000000000007"/>
    <n v="35.64"/>
    <n v="10.8"/>
    <n v="33.99"/>
    <n v="10.3"/>
    <n v="27.896059999999999"/>
    <n v="-115.20583000000001"/>
    <n v="64.400000000000006"/>
    <n v="18"/>
    <n v="6"/>
    <x v="12"/>
    <n v="3"/>
    <s v="n/a"/>
    <n v="300"/>
    <m/>
    <m/>
  </r>
  <r>
    <s v="INLABA-250708-MR-2-6-DI"/>
    <s v="Mario Rojo"/>
    <d v="2008-07-25T00:00:00"/>
    <x v="2"/>
    <d v="1899-12-30T11:40:00"/>
    <d v="1899-12-30T11:49:00"/>
    <d v="1899-12-30T00:09:00"/>
    <n v="2"/>
    <n v="2"/>
    <n v="6"/>
    <x v="5"/>
    <x v="4"/>
    <s v="La Barrita de los Anegados, Isla Natividad, Baja California Sur"/>
    <x v="0"/>
    <n v="35.64"/>
    <n v="10.8"/>
    <n v="32.340000000000003"/>
    <n v="9.8000000000000007"/>
    <n v="35.64"/>
    <n v="10.8"/>
    <n v="33.99"/>
    <n v="10.3"/>
    <n v="27.896059999999999"/>
    <n v="-115.20583000000001"/>
    <n v="64.400000000000006"/>
    <n v="18"/>
    <n v="6"/>
    <x v="14"/>
    <n v="1"/>
    <s v="n/a"/>
    <n v="300"/>
    <m/>
    <m/>
  </r>
  <r>
    <s v="INLABA-250708-MR-2-6-DI"/>
    <s v="Mario Rojo"/>
    <d v="2008-07-25T00:00:00"/>
    <x v="2"/>
    <d v="1899-12-30T11:40:00"/>
    <d v="1899-12-30T11:49:00"/>
    <d v="1899-12-30T00:09:00"/>
    <n v="2"/>
    <n v="2"/>
    <n v="6"/>
    <x v="5"/>
    <x v="4"/>
    <s v="La Barrita de los Anegados, Isla Natividad, Baja California Sur"/>
    <x v="0"/>
    <n v="35.64"/>
    <n v="10.8"/>
    <n v="32.340000000000003"/>
    <n v="9.8000000000000007"/>
    <n v="35.64"/>
    <n v="10.8"/>
    <n v="33.99"/>
    <n v="10.3"/>
    <n v="27.896059999999999"/>
    <n v="-115.20583000000001"/>
    <n v="64.400000000000006"/>
    <n v="18"/>
    <n v="6"/>
    <x v="3"/>
    <n v="3"/>
    <s v="n/a"/>
    <n v="300"/>
    <m/>
    <m/>
  </r>
  <r>
    <s v="INLABA-250708-MR-2-6-DI"/>
    <s v="Mario Rojo"/>
    <d v="2008-07-25T00:00:00"/>
    <x v="2"/>
    <d v="1899-12-30T11:40:00"/>
    <d v="1899-12-30T11:49:00"/>
    <d v="1899-12-30T00:09:00"/>
    <n v="2"/>
    <n v="2"/>
    <n v="6"/>
    <x v="5"/>
    <x v="4"/>
    <s v="La Barrita de los Anegados, Isla Natividad, Baja California Sur"/>
    <x v="0"/>
    <n v="35.64"/>
    <n v="10.8"/>
    <n v="32.340000000000003"/>
    <n v="9.8000000000000007"/>
    <n v="35.64"/>
    <n v="10.8"/>
    <n v="33.99"/>
    <n v="10.3"/>
    <n v="27.896059999999999"/>
    <n v="-115.20583000000001"/>
    <n v="64.400000000000006"/>
    <n v="18"/>
    <n v="6"/>
    <x v="10"/>
    <n v="2"/>
    <s v="n/a"/>
    <n v="300"/>
    <m/>
    <m/>
  </r>
  <r>
    <s v="INLABA-250708-MR-2-6-DI"/>
    <s v="Mario Rojo"/>
    <d v="2008-07-25T00:00:00"/>
    <x v="2"/>
    <d v="1899-12-30T11:40:00"/>
    <d v="1899-12-30T11:49:00"/>
    <d v="1899-12-30T00:09:00"/>
    <n v="2"/>
    <n v="2"/>
    <n v="6"/>
    <x v="5"/>
    <x v="4"/>
    <s v="La Barrita de los Anegados, Isla Natividad, Baja California Sur"/>
    <x v="0"/>
    <n v="35.64"/>
    <n v="10.8"/>
    <n v="32.340000000000003"/>
    <n v="9.8000000000000007"/>
    <n v="35.64"/>
    <n v="10.8"/>
    <n v="33.99"/>
    <n v="10.3"/>
    <n v="27.896059999999999"/>
    <n v="-115.20583000000001"/>
    <n v="64.400000000000006"/>
    <n v="18"/>
    <n v="6"/>
    <x v="6"/>
    <n v="1"/>
    <s v="n/a"/>
    <n v="300"/>
    <m/>
    <m/>
  </r>
  <r>
    <s v="INLABA-250708-MR-2-6-DI"/>
    <s v="Mario Rojo"/>
    <d v="2008-07-25T00:00:00"/>
    <x v="2"/>
    <d v="1899-12-30T11:40:00"/>
    <d v="1899-12-30T11:49:00"/>
    <d v="1899-12-30T00:09:00"/>
    <n v="2"/>
    <n v="2"/>
    <n v="6"/>
    <x v="5"/>
    <x v="4"/>
    <s v="La Barrita de los Anegados, Isla Natividad, Baja California Sur"/>
    <x v="0"/>
    <n v="35.64"/>
    <n v="10.8"/>
    <n v="32.340000000000003"/>
    <n v="9.8000000000000007"/>
    <n v="35.64"/>
    <n v="10.8"/>
    <n v="33.99"/>
    <n v="10.3"/>
    <n v="27.896059999999999"/>
    <n v="-115.20583000000001"/>
    <n v="64.400000000000006"/>
    <n v="18"/>
    <n v="6"/>
    <x v="1"/>
    <n v="11"/>
    <s v="n/a"/>
    <n v="300"/>
    <m/>
    <m/>
  </r>
  <r>
    <s v="INLABA-250708-MR-2-6-DI"/>
    <s v="Mario Rojo"/>
    <d v="2008-07-25T00:00:00"/>
    <x v="2"/>
    <d v="1899-12-30T11:40:00"/>
    <d v="1899-12-30T11:49:00"/>
    <d v="1899-12-30T00:09:00"/>
    <n v="2"/>
    <n v="2"/>
    <n v="6"/>
    <x v="5"/>
    <x v="4"/>
    <s v="La Barrita de los Anegados, Isla Natividad, Baja California Sur"/>
    <x v="0"/>
    <n v="35.64"/>
    <n v="10.8"/>
    <n v="32.340000000000003"/>
    <n v="9.8000000000000007"/>
    <n v="35.64"/>
    <n v="10.8"/>
    <n v="33.99"/>
    <n v="10.3"/>
    <n v="27.896059999999999"/>
    <n v="-115.20583000000001"/>
    <n v="64.400000000000006"/>
    <n v="18"/>
    <n v="6"/>
    <x v="4"/>
    <n v="5"/>
    <s v="n/a"/>
    <n v="300"/>
    <m/>
    <m/>
  </r>
  <r>
    <s v="INLABA-250708-MR-2-6-DI"/>
    <s v="Mario Rojo"/>
    <d v="2008-07-25T00:00:00"/>
    <x v="2"/>
    <d v="1899-12-30T11:40:00"/>
    <d v="1899-12-30T11:49:00"/>
    <d v="1899-12-30T00:09:00"/>
    <n v="2"/>
    <n v="2"/>
    <n v="6"/>
    <x v="5"/>
    <x v="4"/>
    <s v="La Barrita de los Anegados, Isla Natividad, Baja California Sur"/>
    <x v="0"/>
    <n v="35.64"/>
    <n v="10.8"/>
    <n v="32.340000000000003"/>
    <n v="9.8000000000000007"/>
    <n v="35.64"/>
    <n v="10.8"/>
    <n v="33.99"/>
    <n v="10.3"/>
    <n v="27.896059999999999"/>
    <n v="-115.20583000000001"/>
    <n v="64.400000000000006"/>
    <n v="18"/>
    <n v="6"/>
    <x v="2"/>
    <n v="3"/>
    <s v="n/a"/>
    <n v="300"/>
    <m/>
    <m/>
  </r>
  <r>
    <s v="INLABA-010808-AM-1-7-DI"/>
    <s v="Abraham Mayoral"/>
    <d v="2008-08-01T00:00:00"/>
    <x v="2"/>
    <d v="1899-12-30T09:52:00"/>
    <d v="1899-12-30T10:00:00"/>
    <d v="1899-12-30T00:08:00"/>
    <n v="2"/>
    <n v="1"/>
    <n v="7"/>
    <x v="6"/>
    <x v="4"/>
    <s v="La Barrita de los Anegados, Isla Natividad, Baja California Sur"/>
    <x v="0"/>
    <n v="50.16"/>
    <n v="15.2"/>
    <n v="46.199999999999996"/>
    <n v="14"/>
    <n v="50.16"/>
    <n v="15.2"/>
    <n v="48.18"/>
    <n v="14.6"/>
    <n v="27.89659"/>
    <n v="-115.20441"/>
    <n v="57.2"/>
    <n v="14"/>
    <n v="4"/>
    <x v="0"/>
    <n v="1"/>
    <s v="n/a"/>
    <n v="120"/>
    <m/>
    <m/>
  </r>
  <r>
    <s v="INLABA-010808-AM-1-7-DI"/>
    <s v="Abraham Mayoral"/>
    <d v="2008-08-01T00:00:00"/>
    <x v="2"/>
    <d v="1899-12-30T09:52:00"/>
    <d v="1899-12-30T10:00:00"/>
    <d v="1899-12-30T00:08:00"/>
    <n v="2"/>
    <n v="1"/>
    <n v="7"/>
    <x v="6"/>
    <x v="4"/>
    <s v="La Barrita de los Anegados, Isla Natividad, Baja California Sur"/>
    <x v="0"/>
    <n v="50.16"/>
    <n v="15.2"/>
    <n v="46.199999999999996"/>
    <n v="14"/>
    <n v="50.16"/>
    <n v="15.2"/>
    <n v="48.18"/>
    <n v="14.6"/>
    <n v="27.89659"/>
    <n v="-115.20441"/>
    <n v="57.2"/>
    <n v="14"/>
    <n v="4"/>
    <x v="3"/>
    <n v="5"/>
    <s v="n/a"/>
    <n v="120"/>
    <m/>
    <m/>
  </r>
  <r>
    <s v="INLABA-010808-AM-1-7-DI"/>
    <s v="Abraham Mayoral"/>
    <d v="2008-08-01T00:00:00"/>
    <x v="2"/>
    <d v="1899-12-30T09:52:00"/>
    <d v="1899-12-30T10:00:00"/>
    <d v="1899-12-30T00:08:00"/>
    <n v="2"/>
    <n v="1"/>
    <n v="7"/>
    <x v="6"/>
    <x v="4"/>
    <s v="La Barrita de los Anegados, Isla Natividad, Baja California Sur"/>
    <x v="0"/>
    <n v="50.16"/>
    <n v="15.2"/>
    <n v="46.199999999999996"/>
    <n v="14"/>
    <n v="50.16"/>
    <n v="15.2"/>
    <n v="48.18"/>
    <n v="14.6"/>
    <n v="27.89659"/>
    <n v="-115.20441"/>
    <n v="57.2"/>
    <n v="14"/>
    <n v="4"/>
    <x v="10"/>
    <n v="7"/>
    <s v="n/a"/>
    <n v="120"/>
    <m/>
    <m/>
  </r>
  <r>
    <s v="INLABA-010808-AM-1-7-DI"/>
    <s v="Abraham Mayoral"/>
    <d v="2008-08-01T00:00:00"/>
    <x v="2"/>
    <d v="1899-12-30T09:52:00"/>
    <d v="1899-12-30T10:00:00"/>
    <d v="1899-12-30T00:08:00"/>
    <n v="2"/>
    <n v="1"/>
    <n v="7"/>
    <x v="6"/>
    <x v="4"/>
    <s v="La Barrita de los Anegados, Isla Natividad, Baja California Sur"/>
    <x v="0"/>
    <n v="50.16"/>
    <n v="15.2"/>
    <n v="46.199999999999996"/>
    <n v="14"/>
    <n v="50.16"/>
    <n v="15.2"/>
    <n v="48.18"/>
    <n v="14.6"/>
    <n v="27.89659"/>
    <n v="-115.20441"/>
    <n v="57.2"/>
    <n v="14"/>
    <n v="4"/>
    <x v="6"/>
    <n v="3"/>
    <s v="n/a"/>
    <n v="120"/>
    <m/>
    <m/>
  </r>
  <r>
    <s v="INLABA-010808-AM-1-7-DI"/>
    <s v="Abraham Mayoral"/>
    <d v="2008-08-01T00:00:00"/>
    <x v="2"/>
    <d v="1899-12-30T09:52:00"/>
    <d v="1899-12-30T10:00:00"/>
    <d v="1899-12-30T00:08:00"/>
    <n v="2"/>
    <n v="1"/>
    <n v="7"/>
    <x v="6"/>
    <x v="4"/>
    <s v="La Barrita de los Anegados, Isla Natividad, Baja California Sur"/>
    <x v="0"/>
    <n v="50.16"/>
    <n v="15.2"/>
    <n v="46.199999999999996"/>
    <n v="14"/>
    <n v="50.16"/>
    <n v="15.2"/>
    <n v="48.18"/>
    <n v="14.6"/>
    <n v="27.89659"/>
    <n v="-115.20441"/>
    <n v="57.2"/>
    <n v="14"/>
    <n v="4"/>
    <x v="5"/>
    <n v="6"/>
    <s v="n/a"/>
    <n v="120"/>
    <m/>
    <m/>
  </r>
  <r>
    <s v="INLABA-010808-AM-1-7-DI"/>
    <s v="Abraham Mayoral"/>
    <d v="2008-08-01T00:00:00"/>
    <x v="2"/>
    <d v="1899-12-30T09:52:00"/>
    <d v="1899-12-30T10:00:00"/>
    <d v="1899-12-30T00:08:00"/>
    <n v="2"/>
    <n v="1"/>
    <n v="7"/>
    <x v="6"/>
    <x v="4"/>
    <s v="La Barrita de los Anegados, Isla Natividad, Baja California Sur"/>
    <x v="0"/>
    <n v="50.16"/>
    <n v="15.2"/>
    <n v="46.199999999999996"/>
    <n v="14"/>
    <n v="50.16"/>
    <n v="15.2"/>
    <n v="48.18"/>
    <n v="14.6"/>
    <n v="27.89659"/>
    <n v="-115.20441"/>
    <n v="57.2"/>
    <n v="14"/>
    <n v="4"/>
    <x v="1"/>
    <n v="15"/>
    <s v="n/a"/>
    <n v="120"/>
    <m/>
    <m/>
  </r>
  <r>
    <s v="INLABA-010808-AM-1-7-DI"/>
    <s v="Abraham Mayoral"/>
    <d v="2008-08-01T00:00:00"/>
    <x v="2"/>
    <d v="1899-12-30T09:52:00"/>
    <d v="1899-12-30T10:00:00"/>
    <d v="1899-12-30T00:08:00"/>
    <n v="2"/>
    <n v="1"/>
    <n v="7"/>
    <x v="6"/>
    <x v="4"/>
    <s v="La Barrita de los Anegados, Isla Natividad, Baja California Sur"/>
    <x v="0"/>
    <n v="50.16"/>
    <n v="15.2"/>
    <n v="46.199999999999996"/>
    <n v="14"/>
    <n v="50.16"/>
    <n v="15.2"/>
    <n v="48.18"/>
    <n v="14.6"/>
    <n v="27.89659"/>
    <n v="-115.20441"/>
    <n v="57.2"/>
    <n v="14"/>
    <n v="4"/>
    <x v="4"/>
    <n v="3"/>
    <s v="n/a"/>
    <n v="120"/>
    <m/>
    <m/>
  </r>
  <r>
    <s v="INLABA-010808-AM-2-8-DI"/>
    <s v="Abraham Mayoral"/>
    <d v="2008-08-01T00:00:00"/>
    <x v="2"/>
    <d v="1899-12-30T11:35:00"/>
    <d v="1899-12-30T11:42:00"/>
    <d v="1899-12-30T00:07:00"/>
    <n v="2"/>
    <n v="2"/>
    <n v="8"/>
    <x v="7"/>
    <x v="4"/>
    <s v="La Barrita de los Anegados, Isla Natividad, Baja California Sur"/>
    <x v="0"/>
    <n v="20.46"/>
    <n v="6.2"/>
    <n v="25.08"/>
    <n v="7.6"/>
    <n v="25.08"/>
    <n v="7.6"/>
    <n v="22.77"/>
    <n v="6.9"/>
    <n v="27.894670000000001"/>
    <n v="-115.20572"/>
    <n v="66.2"/>
    <n v="19"/>
    <n v="4"/>
    <x v="0"/>
    <n v="1"/>
    <s v="n/a"/>
    <n v="120"/>
    <m/>
    <m/>
  </r>
  <r>
    <s v="INLABA-010808-AM-2-8-DI"/>
    <s v="Abraham Mayoral"/>
    <d v="2008-08-01T00:00:00"/>
    <x v="2"/>
    <d v="1899-12-30T11:35:00"/>
    <d v="1899-12-30T11:42:00"/>
    <d v="1899-12-30T00:07:00"/>
    <n v="2"/>
    <n v="2"/>
    <n v="8"/>
    <x v="7"/>
    <x v="4"/>
    <s v="La Barrita de los Anegados, Isla Natividad, Baja California Sur"/>
    <x v="0"/>
    <n v="20.46"/>
    <n v="6.2"/>
    <n v="25.08"/>
    <n v="7.6"/>
    <n v="25.08"/>
    <n v="7.6"/>
    <n v="22.77"/>
    <n v="6.9"/>
    <n v="27.894670000000001"/>
    <n v="-115.20572"/>
    <n v="66.2"/>
    <n v="19"/>
    <n v="4"/>
    <x v="12"/>
    <n v="3"/>
    <s v="n/a"/>
    <n v="120"/>
    <m/>
    <m/>
  </r>
  <r>
    <s v="INLABA-010808-AM-2-8-DI"/>
    <s v="Abraham Mayoral"/>
    <d v="2008-08-01T00:00:00"/>
    <x v="2"/>
    <d v="1899-12-30T11:35:00"/>
    <d v="1899-12-30T11:42:00"/>
    <d v="1899-12-30T00:07:00"/>
    <n v="2"/>
    <n v="2"/>
    <n v="8"/>
    <x v="7"/>
    <x v="4"/>
    <s v="La Barrita de los Anegados, Isla Natividad, Baja California Sur"/>
    <x v="0"/>
    <n v="20.46"/>
    <n v="6.2"/>
    <n v="25.08"/>
    <n v="7.6"/>
    <n v="25.08"/>
    <n v="7.6"/>
    <n v="22.77"/>
    <n v="6.9"/>
    <n v="27.894670000000001"/>
    <n v="-115.20572"/>
    <n v="66.2"/>
    <n v="19"/>
    <n v="4"/>
    <x v="3"/>
    <n v="4"/>
    <s v="n/a"/>
    <n v="120"/>
    <m/>
    <m/>
  </r>
  <r>
    <s v="INLABA-010808-AM-2-8-DI"/>
    <s v="Abraham Mayoral"/>
    <d v="2008-08-01T00:00:00"/>
    <x v="2"/>
    <d v="1899-12-30T11:35:00"/>
    <d v="1899-12-30T11:42:00"/>
    <d v="1899-12-30T00:07:00"/>
    <n v="2"/>
    <n v="2"/>
    <n v="8"/>
    <x v="7"/>
    <x v="4"/>
    <s v="La Barrita de los Anegados, Isla Natividad, Baja California Sur"/>
    <x v="0"/>
    <n v="20.46"/>
    <n v="6.2"/>
    <n v="25.08"/>
    <n v="7.6"/>
    <n v="25.08"/>
    <n v="7.6"/>
    <n v="22.77"/>
    <n v="6.9"/>
    <n v="27.894670000000001"/>
    <n v="-115.20572"/>
    <n v="66.2"/>
    <n v="19"/>
    <n v="4"/>
    <x v="10"/>
    <n v="1"/>
    <s v="n/a"/>
    <n v="120"/>
    <m/>
    <m/>
  </r>
  <r>
    <s v="INLABA-010808-AM-2-8-DI"/>
    <s v="Abraham Mayoral"/>
    <d v="2008-08-01T00:00:00"/>
    <x v="2"/>
    <d v="1899-12-30T11:35:00"/>
    <d v="1899-12-30T11:42:00"/>
    <d v="1899-12-30T00:07:00"/>
    <n v="2"/>
    <n v="2"/>
    <n v="8"/>
    <x v="7"/>
    <x v="4"/>
    <s v="La Barrita de los Anegados, Isla Natividad, Baja California Sur"/>
    <x v="0"/>
    <n v="20.46"/>
    <n v="6.2"/>
    <n v="25.08"/>
    <n v="7.6"/>
    <n v="25.08"/>
    <n v="7.6"/>
    <n v="22.77"/>
    <n v="6.9"/>
    <n v="27.894670000000001"/>
    <n v="-115.20572"/>
    <n v="66.2"/>
    <n v="19"/>
    <n v="4"/>
    <x v="1"/>
    <n v="17"/>
    <s v="n/a"/>
    <n v="120"/>
    <m/>
    <m/>
  </r>
  <r>
    <s v="INLABA-010808-AM-2-8-DI"/>
    <s v="Abraham Mayoral"/>
    <d v="2008-08-01T00:00:00"/>
    <x v="2"/>
    <d v="1899-12-30T11:35:00"/>
    <d v="1899-12-30T11:42:00"/>
    <d v="1899-12-30T00:07:00"/>
    <n v="2"/>
    <n v="2"/>
    <n v="8"/>
    <x v="7"/>
    <x v="4"/>
    <s v="La Barrita de los Anegados, Isla Natividad, Baja California Sur"/>
    <x v="0"/>
    <n v="20.46"/>
    <n v="6.2"/>
    <n v="25.08"/>
    <n v="7.6"/>
    <n v="25.08"/>
    <n v="7.6"/>
    <n v="22.77"/>
    <n v="6.9"/>
    <n v="27.894670000000001"/>
    <n v="-115.20572"/>
    <n v="66.2"/>
    <n v="19"/>
    <n v="4"/>
    <x v="4"/>
    <n v="6"/>
    <s v="n/a"/>
    <n v="120"/>
    <m/>
    <m/>
  </r>
  <r>
    <s v="INLABA-010808-AH-1-9-DI"/>
    <s v="Arturo Hernandez"/>
    <d v="2008-08-02T00:00:00"/>
    <x v="2"/>
    <d v="1899-12-30T10:03:00"/>
    <d v="1899-12-30T10:08:00"/>
    <d v="1899-12-30T00:05:00"/>
    <n v="2"/>
    <n v="1"/>
    <n v="9"/>
    <x v="8"/>
    <x v="4"/>
    <s v="La Barrita de los Anegados, Isla Natividad, Baja California Sur"/>
    <x v="0"/>
    <n v="37.29"/>
    <n v="11.3"/>
    <n v="36.299999999999997"/>
    <n v="11"/>
    <n v="37.29"/>
    <n v="11.3"/>
    <n v="36.795000000000002"/>
    <n v="11.15"/>
    <n v="27.895489999999999"/>
    <n v="-115.20536"/>
    <n v="66.2"/>
    <n v="19"/>
    <n v="9"/>
    <x v="0"/>
    <n v="2"/>
    <s v="n/a"/>
    <n v="300"/>
    <m/>
    <m/>
  </r>
  <r>
    <s v="INLABA-010808-AH-1-9-DI"/>
    <s v="Arturo Hernandez"/>
    <d v="2008-08-02T00:00:00"/>
    <x v="2"/>
    <d v="1899-12-30T10:03:00"/>
    <d v="1899-12-30T10:08:00"/>
    <d v="1899-12-30T00:05:00"/>
    <n v="2"/>
    <n v="1"/>
    <n v="9"/>
    <x v="8"/>
    <x v="4"/>
    <s v="La Barrita de los Anegados, Isla Natividad, Baja California Sur"/>
    <x v="0"/>
    <n v="37.29"/>
    <n v="11.3"/>
    <n v="36.299999999999997"/>
    <n v="11"/>
    <n v="37.29"/>
    <n v="11.3"/>
    <n v="36.795000000000002"/>
    <n v="11.15"/>
    <n v="27.895489999999999"/>
    <n v="-115.20536"/>
    <n v="66.2"/>
    <n v="19"/>
    <n v="9"/>
    <x v="3"/>
    <n v="3"/>
    <s v="n/a"/>
    <n v="300"/>
    <m/>
    <m/>
  </r>
  <r>
    <s v="INLABA-010808-AH-1-9-DI"/>
    <s v="Arturo Hernandez"/>
    <d v="2008-08-02T00:00:00"/>
    <x v="2"/>
    <d v="1899-12-30T10:03:00"/>
    <d v="1899-12-30T10:08:00"/>
    <d v="1899-12-30T00:05:00"/>
    <n v="2"/>
    <n v="1"/>
    <n v="9"/>
    <x v="8"/>
    <x v="4"/>
    <s v="La Barrita de los Anegados, Isla Natividad, Baja California Sur"/>
    <x v="0"/>
    <n v="37.29"/>
    <n v="11.3"/>
    <n v="36.299999999999997"/>
    <n v="11"/>
    <n v="37.29"/>
    <n v="11.3"/>
    <n v="36.795000000000002"/>
    <n v="11.15"/>
    <n v="27.895489999999999"/>
    <n v="-115.20536"/>
    <n v="66.2"/>
    <n v="19"/>
    <n v="9"/>
    <x v="10"/>
    <n v="4"/>
    <s v="n/a"/>
    <n v="300"/>
    <m/>
    <m/>
  </r>
  <r>
    <s v="INLABA-010808-AH-1-9-DI"/>
    <s v="Arturo Hernandez"/>
    <d v="2008-08-02T00:00:00"/>
    <x v="2"/>
    <d v="1899-12-30T10:03:00"/>
    <d v="1899-12-30T10:08:00"/>
    <d v="1899-12-30T00:05:00"/>
    <n v="2"/>
    <n v="1"/>
    <n v="9"/>
    <x v="8"/>
    <x v="4"/>
    <s v="La Barrita de los Anegados, Isla Natividad, Baja California Sur"/>
    <x v="0"/>
    <n v="37.29"/>
    <n v="11.3"/>
    <n v="36.299999999999997"/>
    <n v="11"/>
    <n v="37.29"/>
    <n v="11.3"/>
    <n v="36.795000000000002"/>
    <n v="11.15"/>
    <n v="27.895489999999999"/>
    <n v="-115.20536"/>
    <n v="66.2"/>
    <n v="19"/>
    <n v="9"/>
    <x v="1"/>
    <n v="6"/>
    <s v="n/a"/>
    <n v="300"/>
    <m/>
    <m/>
  </r>
  <r>
    <s v="INLABA-010808-AH-1-9-DI"/>
    <s v="Arturo Hernandez"/>
    <d v="2008-08-02T00:00:00"/>
    <x v="2"/>
    <d v="1899-12-30T10:03:00"/>
    <d v="1899-12-30T10:08:00"/>
    <d v="1899-12-30T00:05:00"/>
    <n v="2"/>
    <n v="1"/>
    <n v="9"/>
    <x v="8"/>
    <x v="4"/>
    <s v="La Barrita de los Anegados, Isla Natividad, Baja California Sur"/>
    <x v="0"/>
    <n v="37.29"/>
    <n v="11.3"/>
    <n v="36.299999999999997"/>
    <n v="11"/>
    <n v="37.29"/>
    <n v="11.3"/>
    <n v="36.795000000000002"/>
    <n v="11.15"/>
    <n v="27.895489999999999"/>
    <n v="-115.20536"/>
    <n v="66.2"/>
    <n v="19"/>
    <n v="9"/>
    <x v="4"/>
    <n v="7"/>
    <s v="n/a"/>
    <n v="300"/>
    <m/>
    <m/>
  </r>
  <r>
    <s v="INLABA-010808-AH-1-10-DI"/>
    <s v="Arturo Hernandez"/>
    <d v="2008-08-02T00:00:00"/>
    <x v="2"/>
    <d v="1899-12-30T10:27:00"/>
    <d v="1899-12-30T10:32:00"/>
    <d v="1899-12-30T00:05:00"/>
    <n v="2"/>
    <n v="1"/>
    <n v="10"/>
    <x v="9"/>
    <x v="4"/>
    <s v="La Barrita de los Anegados, Isla Natividad, Baja California Sur"/>
    <x v="0"/>
    <n v="32.01"/>
    <n v="9.6999999999999993"/>
    <n v="32.67"/>
    <n v="9.9"/>
    <n v="32.67"/>
    <n v="9.9"/>
    <n v="32.340000000000003"/>
    <n v="9.8000000000000007"/>
    <n v="27.89124"/>
    <n v="-115.20551"/>
    <n v="66.2"/>
    <n v="19"/>
    <n v="8"/>
    <x v="0"/>
    <n v="3"/>
    <s v="n/a"/>
    <n v="120"/>
    <m/>
    <m/>
  </r>
  <r>
    <s v="INLABA-010808-AH-1-10-DI"/>
    <s v="Arturo Hernandez"/>
    <d v="2008-08-02T00:00:00"/>
    <x v="2"/>
    <d v="1899-12-30T10:27:00"/>
    <d v="1899-12-30T10:32:00"/>
    <d v="1899-12-30T00:05:00"/>
    <n v="2"/>
    <n v="1"/>
    <n v="10"/>
    <x v="9"/>
    <x v="4"/>
    <s v="La Barrita de los Anegados, Isla Natividad, Baja California Sur"/>
    <x v="0"/>
    <n v="32.01"/>
    <n v="9.6999999999999993"/>
    <n v="32.67"/>
    <n v="9.9"/>
    <n v="32.67"/>
    <n v="9.9"/>
    <n v="32.340000000000003"/>
    <n v="9.8000000000000007"/>
    <n v="27.89124"/>
    <n v="-115.20551"/>
    <n v="66.2"/>
    <n v="19"/>
    <n v="8"/>
    <x v="14"/>
    <n v="2"/>
    <s v="n/a"/>
    <n v="120"/>
    <m/>
    <m/>
  </r>
  <r>
    <s v="INLABA-010808-AH-1-10-DI"/>
    <s v="Arturo Hernandez"/>
    <d v="2008-08-02T00:00:00"/>
    <x v="2"/>
    <d v="1899-12-30T10:27:00"/>
    <d v="1899-12-30T10:32:00"/>
    <d v="1899-12-30T00:05:00"/>
    <n v="2"/>
    <n v="1"/>
    <n v="10"/>
    <x v="9"/>
    <x v="4"/>
    <s v="La Barrita de los Anegados, Isla Natividad, Baja California Sur"/>
    <x v="0"/>
    <n v="32.01"/>
    <n v="9.6999999999999993"/>
    <n v="32.67"/>
    <n v="9.9"/>
    <n v="32.67"/>
    <n v="9.9"/>
    <n v="32.340000000000003"/>
    <n v="9.8000000000000007"/>
    <n v="27.89124"/>
    <n v="-115.20551"/>
    <n v="66.2"/>
    <n v="19"/>
    <n v="8"/>
    <x v="3"/>
    <n v="4"/>
    <s v="n/a"/>
    <n v="120"/>
    <m/>
    <m/>
  </r>
  <r>
    <s v="INLABA-010808-AH-1-10-DI"/>
    <s v="Arturo Hernandez"/>
    <d v="2008-08-02T00:00:00"/>
    <x v="2"/>
    <d v="1899-12-30T10:27:00"/>
    <d v="1899-12-30T10:32:00"/>
    <d v="1899-12-30T00:05:00"/>
    <n v="2"/>
    <n v="1"/>
    <n v="10"/>
    <x v="9"/>
    <x v="4"/>
    <s v="La Barrita de los Anegados, Isla Natividad, Baja California Sur"/>
    <x v="0"/>
    <n v="32.01"/>
    <n v="9.6999999999999993"/>
    <n v="32.67"/>
    <n v="9.9"/>
    <n v="32.67"/>
    <n v="9.9"/>
    <n v="32.340000000000003"/>
    <n v="9.8000000000000007"/>
    <n v="27.89124"/>
    <n v="-115.20551"/>
    <n v="66.2"/>
    <n v="19"/>
    <n v="8"/>
    <x v="10"/>
    <n v="2"/>
    <s v="n/a"/>
    <n v="120"/>
    <m/>
    <m/>
  </r>
  <r>
    <s v="INLABA-010808-AH-1-10-DI"/>
    <s v="Arturo Hernandez"/>
    <d v="2008-08-02T00:00:00"/>
    <x v="2"/>
    <d v="1899-12-30T10:27:00"/>
    <d v="1899-12-30T10:32:00"/>
    <d v="1899-12-30T00:05:00"/>
    <n v="2"/>
    <n v="1"/>
    <n v="10"/>
    <x v="9"/>
    <x v="4"/>
    <s v="La Barrita de los Anegados, Isla Natividad, Baja California Sur"/>
    <x v="0"/>
    <n v="32.01"/>
    <n v="9.6999999999999993"/>
    <n v="32.67"/>
    <n v="9.9"/>
    <n v="32.67"/>
    <n v="9.9"/>
    <n v="32.340000000000003"/>
    <n v="9.8000000000000007"/>
    <n v="27.89124"/>
    <n v="-115.20551"/>
    <n v="66.2"/>
    <n v="19"/>
    <n v="8"/>
    <x v="1"/>
    <n v="5"/>
    <s v="n/a"/>
    <n v="120"/>
    <m/>
    <m/>
  </r>
  <r>
    <s v="INLABA-010808-AH-1-10-DI"/>
    <s v="Arturo Hernandez"/>
    <d v="2008-08-02T00:00:00"/>
    <x v="2"/>
    <d v="1899-12-30T10:27:00"/>
    <d v="1899-12-30T10:32:00"/>
    <d v="1899-12-30T00:05:00"/>
    <n v="2"/>
    <n v="1"/>
    <n v="10"/>
    <x v="9"/>
    <x v="4"/>
    <s v="La Barrita de los Anegados, Isla Natividad, Baja California Sur"/>
    <x v="0"/>
    <n v="32.01"/>
    <n v="9.6999999999999993"/>
    <n v="32.67"/>
    <n v="9.9"/>
    <n v="32.67"/>
    <n v="9.9"/>
    <n v="32.340000000000003"/>
    <n v="9.8000000000000007"/>
    <n v="27.89124"/>
    <n v="-115.20551"/>
    <n v="66.2"/>
    <n v="19"/>
    <n v="8"/>
    <x v="4"/>
    <n v="3"/>
    <s v="n/a"/>
    <n v="120"/>
    <m/>
    <m/>
  </r>
  <r>
    <s v="INLABA-010808-AH-1-10-DI"/>
    <s v="Arturo Hernandez"/>
    <d v="2008-08-02T00:00:00"/>
    <x v="2"/>
    <d v="1899-12-30T10:27:00"/>
    <d v="1899-12-30T10:32:00"/>
    <d v="1899-12-30T00:05:00"/>
    <n v="2"/>
    <n v="1"/>
    <n v="10"/>
    <x v="9"/>
    <x v="4"/>
    <s v="La Barrita de los Anegados, Isla Natividad, Baja California Sur"/>
    <x v="0"/>
    <n v="32.01"/>
    <n v="9.6999999999999993"/>
    <n v="32.67"/>
    <n v="9.9"/>
    <n v="32.67"/>
    <n v="9.9"/>
    <n v="32.340000000000003"/>
    <n v="9.8000000000000007"/>
    <n v="27.89124"/>
    <n v="-115.20551"/>
    <n v="66.2"/>
    <n v="19"/>
    <n v="8"/>
    <x v="2"/>
    <n v="1"/>
    <s v="n/a"/>
    <n v="120"/>
    <m/>
    <m/>
  </r>
  <r>
    <s v="INLABA-010808-AH-2-11-DI"/>
    <s v="Arturo Hernandez"/>
    <d v="2008-08-02T00:00:00"/>
    <x v="2"/>
    <d v="1899-12-30T11:36:00"/>
    <d v="1899-12-30T11:40:00"/>
    <d v="1899-12-30T00:04:00"/>
    <n v="2"/>
    <n v="2"/>
    <n v="11"/>
    <x v="10"/>
    <x v="4"/>
    <s v="La Barrita de los Anegados, Isla Natividad, Baja California Sur"/>
    <x v="0"/>
    <n v="22.11"/>
    <n v="6.7"/>
    <n v="22.77"/>
    <n v="6.9"/>
    <n v="22.77"/>
    <n v="6.9"/>
    <n v="22.44"/>
    <n v="6.8000000000000007"/>
    <n v="27.89462"/>
    <n v="-115.20502999999999"/>
    <n v="66.2"/>
    <n v="19"/>
    <n v="8"/>
    <x v="0"/>
    <n v="1"/>
    <s v="n/a"/>
    <n v="120"/>
    <m/>
    <m/>
  </r>
  <r>
    <s v="INLABA-010808-AH-2-11-DI"/>
    <s v="Arturo Hernandez"/>
    <d v="2008-08-02T00:00:00"/>
    <x v="2"/>
    <d v="1899-12-30T11:36:00"/>
    <d v="1899-12-30T11:40:00"/>
    <d v="1899-12-30T00:04:00"/>
    <n v="2"/>
    <n v="2"/>
    <n v="11"/>
    <x v="10"/>
    <x v="4"/>
    <s v="La Barrita de los Anegados, Isla Natividad, Baja California Sur"/>
    <x v="0"/>
    <n v="37.29"/>
    <n v="11.3"/>
    <n v="36.299999999999997"/>
    <n v="11"/>
    <n v="37.29"/>
    <n v="11.3"/>
    <n v="36.795000000000002"/>
    <n v="11.15"/>
    <n v="27.89462"/>
    <n v="-115.20502999999999"/>
    <n v="66.2"/>
    <n v="19"/>
    <n v="8"/>
    <x v="7"/>
    <n v="1"/>
    <s v="n/a"/>
    <n v="120"/>
    <m/>
    <m/>
  </r>
  <r>
    <s v="INLABA-010808-AH-2-11-DI"/>
    <s v="Arturo Hernandez"/>
    <d v="2008-08-02T00:00:00"/>
    <x v="2"/>
    <d v="1899-12-30T11:36:00"/>
    <d v="1899-12-30T11:40:00"/>
    <d v="1899-12-30T00:04:00"/>
    <n v="2"/>
    <n v="2"/>
    <n v="11"/>
    <x v="10"/>
    <x v="4"/>
    <s v="La Barrita de los Anegados, Isla Natividad, Baja California Sur"/>
    <x v="0"/>
    <n v="37.29"/>
    <n v="11.3"/>
    <n v="36.299999999999997"/>
    <n v="11"/>
    <n v="37.29"/>
    <n v="11.3"/>
    <n v="36.795000000000002"/>
    <n v="11.15"/>
    <n v="27.89462"/>
    <n v="-115.20502999999999"/>
    <n v="66.2"/>
    <n v="19"/>
    <n v="8"/>
    <x v="3"/>
    <n v="3"/>
    <s v="n/a"/>
    <n v="120"/>
    <m/>
    <m/>
  </r>
  <r>
    <s v="INLABA-010808-AH-2-11-DI"/>
    <s v="Arturo Hernandez"/>
    <d v="2008-08-02T00:00:00"/>
    <x v="2"/>
    <d v="1899-12-30T11:36:00"/>
    <d v="1899-12-30T11:40:00"/>
    <d v="1899-12-30T00:04:00"/>
    <n v="2"/>
    <n v="2"/>
    <n v="11"/>
    <x v="10"/>
    <x v="4"/>
    <s v="La Barrita de los Anegados, Isla Natividad, Baja California Sur"/>
    <x v="0"/>
    <n v="37.29"/>
    <n v="11.3"/>
    <n v="36.299999999999997"/>
    <n v="11"/>
    <n v="37.29"/>
    <n v="11.3"/>
    <n v="36.795000000000002"/>
    <n v="11.15"/>
    <n v="27.89462"/>
    <n v="-115.20502999999999"/>
    <n v="66.2"/>
    <n v="19"/>
    <n v="8"/>
    <x v="1"/>
    <n v="6"/>
    <s v="n/a"/>
    <n v="120"/>
    <m/>
    <m/>
  </r>
  <r>
    <s v="INLABA-010808-AH-2-12-DI"/>
    <s v="Arturo Hernandez"/>
    <d v="2008-08-01T00:00:00"/>
    <x v="2"/>
    <d v="1899-12-30T12:06:00"/>
    <d v="1899-12-30T12:13:00"/>
    <d v="1899-12-30T00:07:00"/>
    <n v="2"/>
    <n v="2"/>
    <n v="12"/>
    <x v="11"/>
    <x v="4"/>
    <s v="La Barrita de los Anegados, Isla Natividad, Baja California Sur"/>
    <x v="0"/>
    <n v="23.099999999999998"/>
    <n v="7"/>
    <n v="23.099999999999998"/>
    <n v="7"/>
    <n v="23.099999999999998"/>
    <n v="7"/>
    <n v="23.099999999999998"/>
    <n v="7"/>
    <n v="27.894749999999998"/>
    <n v="-115.20552000000001"/>
    <n v="66.2"/>
    <n v="19"/>
    <n v="7"/>
    <x v="0"/>
    <n v="1"/>
    <s v="n/a"/>
    <s v="n/d"/>
    <m/>
    <m/>
  </r>
  <r>
    <s v="INLABA-010808-AH-2-12-DI"/>
    <s v="Arturo Hernandez"/>
    <d v="2008-08-01T00:00:00"/>
    <x v="2"/>
    <d v="1899-12-30T12:06:00"/>
    <d v="1899-12-30T12:13:00"/>
    <d v="1899-12-30T00:07:00"/>
    <n v="2"/>
    <n v="2"/>
    <n v="12"/>
    <x v="11"/>
    <x v="4"/>
    <s v="La Barrita de los Anegados, Isla Natividad, Baja California Sur"/>
    <x v="0"/>
    <n v="23.099999999999998"/>
    <n v="7"/>
    <n v="23.099999999999998"/>
    <n v="7"/>
    <n v="23.099999999999998"/>
    <n v="7"/>
    <n v="23.099999999999998"/>
    <n v="7"/>
    <n v="27.894749999999998"/>
    <n v="-115.20552000000001"/>
    <n v="66.2"/>
    <n v="19"/>
    <n v="7"/>
    <x v="3"/>
    <n v="4"/>
    <s v="n/a"/>
    <s v="n/d"/>
    <m/>
    <m/>
  </r>
  <r>
    <s v="INLABA-010808-AH-2-12-DI"/>
    <s v="Arturo Hernandez"/>
    <d v="2008-08-01T00:00:00"/>
    <x v="2"/>
    <d v="1899-12-30T12:06:00"/>
    <d v="1899-12-30T12:13:00"/>
    <d v="1899-12-30T00:07:00"/>
    <n v="2"/>
    <n v="2"/>
    <n v="12"/>
    <x v="11"/>
    <x v="4"/>
    <s v="La Barrita de los Anegados, Isla Natividad, Baja California Sur"/>
    <x v="0"/>
    <n v="23.099999999999998"/>
    <n v="7"/>
    <n v="23.099999999999998"/>
    <n v="7"/>
    <n v="23.099999999999998"/>
    <n v="7"/>
    <n v="23.099999999999998"/>
    <n v="7"/>
    <n v="27.894749999999998"/>
    <n v="-115.20552000000001"/>
    <n v="66.2"/>
    <n v="19"/>
    <n v="7"/>
    <x v="3"/>
    <n v="4"/>
    <s v="n/a"/>
    <s v="n/d"/>
    <m/>
    <m/>
  </r>
  <r>
    <s v="INLABA-010808-AH-2-12-DI"/>
    <s v="Arturo Hernandez"/>
    <d v="2008-08-01T00:00:00"/>
    <x v="2"/>
    <d v="1899-12-30T12:06:00"/>
    <d v="1899-12-30T12:13:00"/>
    <d v="1899-12-30T00:07:00"/>
    <n v="2"/>
    <n v="2"/>
    <n v="12"/>
    <x v="11"/>
    <x v="4"/>
    <s v="La Barrita de los Anegados, Isla Natividad, Baja California Sur"/>
    <x v="0"/>
    <n v="23.099999999999998"/>
    <n v="7"/>
    <n v="23.099999999999998"/>
    <n v="7"/>
    <n v="23.099999999999998"/>
    <n v="7"/>
    <n v="23.099999999999998"/>
    <n v="7"/>
    <n v="27.894749999999998"/>
    <n v="-115.20552000000001"/>
    <n v="66.2"/>
    <n v="19"/>
    <n v="7"/>
    <x v="8"/>
    <n v="1"/>
    <s v="n/a"/>
    <s v="n/d"/>
    <m/>
    <m/>
  </r>
  <r>
    <s v="INLABA-010808-AH-2-12-DI"/>
    <s v="Arturo Hernandez"/>
    <d v="2008-08-01T00:00:00"/>
    <x v="2"/>
    <d v="1899-12-30T12:06:00"/>
    <d v="1899-12-30T12:13:00"/>
    <d v="1899-12-30T00:07:00"/>
    <n v="2"/>
    <n v="2"/>
    <n v="12"/>
    <x v="11"/>
    <x v="4"/>
    <s v="La Barrita de los Anegados, Isla Natividad, Baja California Sur"/>
    <x v="0"/>
    <n v="23.099999999999998"/>
    <n v="7"/>
    <n v="23.099999999999998"/>
    <n v="7"/>
    <n v="23.099999999999998"/>
    <n v="7"/>
    <n v="23.099999999999998"/>
    <n v="7"/>
    <n v="27.894749999999998"/>
    <n v="-115.20552000000001"/>
    <n v="66.2"/>
    <n v="19"/>
    <n v="7"/>
    <x v="8"/>
    <n v="1"/>
    <s v="n/a"/>
    <s v="n/d"/>
    <m/>
    <m/>
  </r>
  <r>
    <s v="INLABA-010808-AH-2-12-DI"/>
    <s v="Arturo Hernandez"/>
    <d v="2008-08-01T00:00:00"/>
    <x v="2"/>
    <d v="1899-12-30T12:06:00"/>
    <d v="1899-12-30T12:13:00"/>
    <d v="1899-12-30T00:07:00"/>
    <n v="2"/>
    <n v="2"/>
    <n v="12"/>
    <x v="11"/>
    <x v="4"/>
    <s v="La Barrita de los Anegados, Isla Natividad, Baja California Sur"/>
    <x v="0"/>
    <n v="23.099999999999998"/>
    <n v="7"/>
    <n v="23.099999999999998"/>
    <n v="7"/>
    <n v="23.099999999999998"/>
    <n v="7"/>
    <n v="23.099999999999998"/>
    <n v="7"/>
    <n v="27.894749999999998"/>
    <n v="-115.20552000000001"/>
    <n v="66.2"/>
    <n v="19"/>
    <n v="7"/>
    <x v="1"/>
    <n v="14"/>
    <s v="n/a"/>
    <s v="n/d"/>
    <m/>
    <m/>
  </r>
  <r>
    <s v="INLABA-010808-AH-2-12-DI"/>
    <s v="Arturo Hernandez"/>
    <d v="2008-08-01T00:00:00"/>
    <x v="2"/>
    <d v="1899-12-30T12:06:00"/>
    <d v="1899-12-30T12:13:00"/>
    <d v="1899-12-30T00:07:00"/>
    <n v="2"/>
    <n v="2"/>
    <n v="12"/>
    <x v="11"/>
    <x v="4"/>
    <s v="La Barrita de los Anegados, Isla Natividad, Baja California Sur"/>
    <x v="0"/>
    <n v="23.099999999999998"/>
    <n v="7"/>
    <n v="23.099999999999998"/>
    <n v="7"/>
    <n v="23.099999999999998"/>
    <n v="7"/>
    <n v="23.099999999999998"/>
    <n v="7"/>
    <n v="27.894749999999998"/>
    <n v="-115.20552000000001"/>
    <n v="66.2"/>
    <n v="19"/>
    <n v="7"/>
    <x v="4"/>
    <n v="5"/>
    <s v="n/a"/>
    <s v="n/d"/>
    <m/>
    <m/>
  </r>
  <r>
    <s v="INLABA-010808-AZ-1-13-DI"/>
    <s v="Alberto Zuñiga"/>
    <d v="2008-08-01T00:00:00"/>
    <x v="2"/>
    <d v="1899-12-30T09:48:00"/>
    <d v="1899-12-30T09:57:00"/>
    <d v="1899-12-30T00:09:00"/>
    <n v="2"/>
    <n v="1"/>
    <n v="13"/>
    <x v="12"/>
    <x v="4"/>
    <s v="La Barrita de los Anegados, Isla Natividad, Baja California Sur"/>
    <x v="0"/>
    <n v="50.82"/>
    <n v="15.4"/>
    <n v="48.839999999999996"/>
    <n v="14.8"/>
    <n v="50.82"/>
    <n v="15.4"/>
    <n v="49.830000000000005"/>
    <n v="15.100000000000001"/>
    <n v="27.89659"/>
    <n v="-115.20441"/>
    <n v="57.2"/>
    <n v="14"/>
    <n v="15"/>
    <x v="0"/>
    <n v="2"/>
    <n v="300"/>
    <s v="n/d"/>
    <m/>
    <m/>
  </r>
  <r>
    <s v="INLABA-010808-AZ-1-13-DI"/>
    <s v="Alberto Zuñiga"/>
    <d v="2008-08-01T00:00:00"/>
    <x v="2"/>
    <d v="1899-12-30T09:48:00"/>
    <d v="1899-12-30T09:57:00"/>
    <d v="1899-12-30T00:09:00"/>
    <n v="2"/>
    <n v="1"/>
    <n v="13"/>
    <x v="12"/>
    <x v="4"/>
    <s v="La Barrita de los Anegados, Isla Natividad, Baja California Sur"/>
    <x v="0"/>
    <n v="50.82"/>
    <n v="15.4"/>
    <n v="48.839999999999996"/>
    <n v="14.8"/>
    <n v="50.82"/>
    <n v="15.4"/>
    <n v="49.830000000000005"/>
    <n v="15.100000000000001"/>
    <n v="27.89659"/>
    <n v="-115.20441"/>
    <n v="57.2"/>
    <n v="14"/>
    <n v="15"/>
    <x v="14"/>
    <n v="1"/>
    <n v="300"/>
    <s v="n/d"/>
    <m/>
    <m/>
  </r>
  <r>
    <s v="INLABA-010808-AZ-1-13-DI"/>
    <s v="Alberto Zuñiga"/>
    <d v="2008-08-01T00:00:00"/>
    <x v="2"/>
    <d v="1899-12-30T09:48:00"/>
    <d v="1899-12-30T09:57:00"/>
    <d v="1899-12-30T00:09:00"/>
    <n v="2"/>
    <n v="1"/>
    <n v="13"/>
    <x v="12"/>
    <x v="4"/>
    <s v="La Barrita de los Anegados, Isla Natividad, Baja California Sur"/>
    <x v="0"/>
    <n v="50.82"/>
    <n v="15.4"/>
    <n v="48.839999999999996"/>
    <n v="14.8"/>
    <n v="50.82"/>
    <n v="15.4"/>
    <n v="49.830000000000005"/>
    <n v="15.100000000000001"/>
    <n v="27.89659"/>
    <n v="-115.20441"/>
    <n v="57.2"/>
    <n v="14"/>
    <n v="15"/>
    <x v="17"/>
    <n v="1"/>
    <n v="300"/>
    <s v="n/d"/>
    <m/>
    <m/>
  </r>
  <r>
    <s v="INLABA-010808-AZ-1-13-DI"/>
    <s v="Alberto Zuñiga"/>
    <d v="2008-08-01T00:00:00"/>
    <x v="2"/>
    <d v="1899-12-30T09:48:00"/>
    <d v="1899-12-30T09:57:00"/>
    <d v="1899-12-30T00:09:00"/>
    <n v="2"/>
    <n v="1"/>
    <n v="13"/>
    <x v="12"/>
    <x v="4"/>
    <s v="La Barrita de los Anegados, Isla Natividad, Baja California Sur"/>
    <x v="0"/>
    <n v="50.82"/>
    <n v="15.4"/>
    <n v="48.839999999999996"/>
    <n v="14.8"/>
    <n v="50.82"/>
    <n v="15.4"/>
    <n v="49.830000000000005"/>
    <n v="15.100000000000001"/>
    <n v="27.89659"/>
    <n v="-115.20441"/>
    <n v="57.2"/>
    <n v="14"/>
    <n v="15"/>
    <x v="11"/>
    <n v="1"/>
    <n v="300"/>
    <s v="n/d"/>
    <m/>
    <m/>
  </r>
  <r>
    <s v="INLABA-010808-AZ-1-13-DI"/>
    <s v="Alberto Zuñiga"/>
    <d v="2008-08-01T00:00:00"/>
    <x v="2"/>
    <d v="1899-12-30T09:48:00"/>
    <d v="1899-12-30T09:57:00"/>
    <d v="1899-12-30T00:09:00"/>
    <n v="2"/>
    <n v="1"/>
    <n v="13"/>
    <x v="12"/>
    <x v="4"/>
    <s v="La Barrita de los Anegados, Isla Natividad, Baja California Sur"/>
    <x v="0"/>
    <n v="50.82"/>
    <n v="15.4"/>
    <n v="48.839999999999996"/>
    <n v="14.8"/>
    <n v="50.82"/>
    <n v="15.4"/>
    <n v="49.830000000000005"/>
    <n v="15.100000000000001"/>
    <n v="27.89659"/>
    <n v="-115.20441"/>
    <n v="57.2"/>
    <n v="14"/>
    <n v="15"/>
    <x v="7"/>
    <n v="1"/>
    <n v="300"/>
    <s v="n/d"/>
    <m/>
    <m/>
  </r>
  <r>
    <s v="INLABA-010808-AZ-1-13-DI"/>
    <s v="Alberto Zuñiga"/>
    <d v="2008-08-01T00:00:00"/>
    <x v="2"/>
    <d v="1899-12-30T09:48:00"/>
    <d v="1899-12-30T09:57:00"/>
    <d v="1899-12-30T00:09:00"/>
    <n v="2"/>
    <n v="1"/>
    <n v="13"/>
    <x v="12"/>
    <x v="4"/>
    <s v="La Barrita de los Anegados, Isla Natividad, Baja California Sur"/>
    <x v="0"/>
    <n v="50.82"/>
    <n v="15.4"/>
    <n v="48.839999999999996"/>
    <n v="14.8"/>
    <n v="50.82"/>
    <n v="15.4"/>
    <n v="49.830000000000005"/>
    <n v="15.100000000000001"/>
    <n v="27.89659"/>
    <n v="-115.20441"/>
    <n v="57.2"/>
    <n v="14"/>
    <n v="15"/>
    <x v="3"/>
    <n v="12"/>
    <n v="300"/>
    <s v="n/d"/>
    <m/>
    <m/>
  </r>
  <r>
    <s v="INLABA-010808-AZ-1-13-DI"/>
    <s v="Alberto Zuñiga"/>
    <d v="2008-08-01T00:00:00"/>
    <x v="2"/>
    <d v="1899-12-30T09:48:00"/>
    <d v="1899-12-30T09:57:00"/>
    <d v="1899-12-30T00:09:00"/>
    <n v="2"/>
    <n v="1"/>
    <n v="13"/>
    <x v="12"/>
    <x v="4"/>
    <s v="La Barrita de los Anegados, Isla Natividad, Baja California Sur"/>
    <x v="0"/>
    <n v="50.82"/>
    <n v="15.4"/>
    <n v="48.839999999999996"/>
    <n v="14.8"/>
    <n v="50.82"/>
    <n v="15.4"/>
    <n v="49.830000000000005"/>
    <n v="15.100000000000001"/>
    <n v="27.89659"/>
    <n v="-115.20441"/>
    <n v="57.2"/>
    <n v="14"/>
    <n v="15"/>
    <x v="6"/>
    <n v="2"/>
    <n v="300"/>
    <s v="n/d"/>
    <m/>
    <m/>
  </r>
  <r>
    <s v="INLABA-010808-AZ-1-13-DI"/>
    <s v="Alberto Zuñiga"/>
    <d v="2008-08-01T00:00:00"/>
    <x v="2"/>
    <d v="1899-12-30T09:48:00"/>
    <d v="1899-12-30T09:57:00"/>
    <d v="1899-12-30T00:09:00"/>
    <n v="2"/>
    <n v="1"/>
    <n v="13"/>
    <x v="12"/>
    <x v="4"/>
    <s v="La Barrita de los Anegados, Isla Natividad, Baja California Sur"/>
    <x v="0"/>
    <n v="50.82"/>
    <n v="15.4"/>
    <n v="48.839999999999996"/>
    <n v="14.8"/>
    <n v="50.82"/>
    <n v="15.4"/>
    <n v="49.830000000000005"/>
    <n v="15.100000000000001"/>
    <n v="27.89659"/>
    <n v="-115.20441"/>
    <n v="57.2"/>
    <n v="14"/>
    <n v="15"/>
    <x v="1"/>
    <n v="3"/>
    <n v="300"/>
    <s v="n/d"/>
    <m/>
    <m/>
  </r>
  <r>
    <s v="INLABA-010808-AZ-1-13-DI"/>
    <s v="Alberto Zuñiga"/>
    <d v="2008-08-01T00:00:00"/>
    <x v="2"/>
    <d v="1899-12-30T09:48:00"/>
    <d v="1899-12-30T09:57:00"/>
    <d v="1899-12-30T00:09:00"/>
    <n v="2"/>
    <n v="1"/>
    <n v="13"/>
    <x v="12"/>
    <x v="4"/>
    <s v="La Barrita de los Anegados, Isla Natividad, Baja California Sur"/>
    <x v="0"/>
    <n v="50.82"/>
    <n v="15.4"/>
    <n v="48.839999999999996"/>
    <n v="14.8"/>
    <n v="50.82"/>
    <n v="15.4"/>
    <n v="49.830000000000005"/>
    <n v="15.100000000000001"/>
    <n v="27.89659"/>
    <n v="-115.20441"/>
    <n v="57.2"/>
    <n v="14"/>
    <n v="15"/>
    <x v="4"/>
    <n v="6"/>
    <n v="300"/>
    <s v="n/d"/>
    <m/>
    <m/>
  </r>
  <r>
    <s v="INLABA-010808-AZ-1-13-DI"/>
    <s v="Alberto Zuñiga"/>
    <d v="2008-08-01T00:00:00"/>
    <x v="2"/>
    <d v="1899-12-30T09:48:00"/>
    <d v="1899-12-30T09:57:00"/>
    <d v="1899-12-30T00:09:00"/>
    <n v="2"/>
    <n v="1"/>
    <n v="13"/>
    <x v="12"/>
    <x v="4"/>
    <s v="La Barrita de los Anegados, Isla Natividad, Baja California Sur"/>
    <x v="0"/>
    <n v="50.82"/>
    <n v="15.4"/>
    <n v="48.839999999999996"/>
    <n v="14.8"/>
    <n v="50.82"/>
    <n v="15.4"/>
    <n v="49.830000000000005"/>
    <n v="15.100000000000001"/>
    <n v="27.89659"/>
    <n v="-115.20441"/>
    <n v="57.2"/>
    <n v="14"/>
    <n v="15"/>
    <x v="2"/>
    <n v="3"/>
    <n v="300"/>
    <s v="n/d"/>
    <m/>
    <m/>
  </r>
  <r>
    <s v="INLABA-010808-AZ-2-14-DI"/>
    <s v="Alberto Zuñiga"/>
    <d v="2008-08-01T00:00:00"/>
    <x v="2"/>
    <d v="1899-12-30T11:29:00"/>
    <d v="1899-12-30T11:36:00"/>
    <d v="1899-12-30T00:07:00"/>
    <n v="2"/>
    <n v="2"/>
    <n v="14"/>
    <x v="13"/>
    <x v="4"/>
    <s v="La Barrita de los Anegados, Isla Natividad, Baja California Sur"/>
    <x v="0"/>
    <n v="21.12"/>
    <n v="6.4"/>
    <n v="19.799999999999997"/>
    <n v="6"/>
    <n v="21.12"/>
    <n v="6.4"/>
    <n v="20.46"/>
    <n v="6.2"/>
    <n v="27.894670000000001"/>
    <n v="-115.20572"/>
    <n v="66.2"/>
    <n v="19"/>
    <n v="4"/>
    <x v="12"/>
    <n v="1"/>
    <n v="300"/>
    <s v="n/d"/>
    <m/>
    <m/>
  </r>
  <r>
    <s v="INLABA-010808-AZ-2-14-DI"/>
    <s v="Alberto Zuñiga"/>
    <d v="2008-08-01T00:00:00"/>
    <x v="2"/>
    <d v="1899-12-30T11:29:00"/>
    <d v="1899-12-30T11:36:00"/>
    <d v="1899-12-30T00:07:00"/>
    <n v="2"/>
    <n v="2"/>
    <n v="14"/>
    <x v="13"/>
    <x v="4"/>
    <s v="La Barrita de los Anegados, Isla Natividad, Baja California Sur"/>
    <x v="0"/>
    <n v="21.12"/>
    <n v="6.4"/>
    <n v="19.799999999999997"/>
    <n v="6"/>
    <n v="21.12"/>
    <n v="6.4"/>
    <n v="20.46"/>
    <n v="6.2"/>
    <n v="27.894670000000001"/>
    <n v="-115.20572"/>
    <n v="66.2"/>
    <n v="19"/>
    <n v="4"/>
    <x v="3"/>
    <n v="4"/>
    <n v="300"/>
    <s v="n/d"/>
    <m/>
    <m/>
  </r>
  <r>
    <s v="INLABA-010808-AZ-2-14-DI"/>
    <s v="Alberto Zuñiga"/>
    <d v="2008-08-01T00:00:00"/>
    <x v="2"/>
    <d v="1899-12-30T11:29:00"/>
    <d v="1899-12-30T11:36:00"/>
    <d v="1899-12-30T00:07:00"/>
    <n v="2"/>
    <n v="2"/>
    <n v="14"/>
    <x v="13"/>
    <x v="4"/>
    <s v="La Barrita de los Anegados, Isla Natividad, Baja California Sur"/>
    <x v="0"/>
    <n v="21.12"/>
    <n v="6.4"/>
    <n v="19.799999999999997"/>
    <n v="6"/>
    <n v="21.12"/>
    <n v="6.4"/>
    <n v="20.46"/>
    <n v="6.2"/>
    <n v="27.894670000000001"/>
    <n v="-115.20572"/>
    <n v="66.2"/>
    <n v="19"/>
    <n v="4"/>
    <x v="5"/>
    <n v="2"/>
    <n v="300"/>
    <s v="n/d"/>
    <m/>
    <m/>
  </r>
  <r>
    <s v="INLABA-010808-AZ-2-14-DI"/>
    <s v="Alberto Zuñiga"/>
    <d v="2008-08-01T00:00:00"/>
    <x v="2"/>
    <d v="1899-12-30T11:29:00"/>
    <d v="1899-12-30T11:36:00"/>
    <d v="1899-12-30T00:07:00"/>
    <n v="2"/>
    <n v="2"/>
    <n v="14"/>
    <x v="13"/>
    <x v="4"/>
    <s v="La Barrita de los Anegados, Isla Natividad, Baja California Sur"/>
    <x v="0"/>
    <n v="21.12"/>
    <n v="6.4"/>
    <n v="19.799999999999997"/>
    <n v="6"/>
    <n v="21.12"/>
    <n v="6.4"/>
    <n v="20.46"/>
    <n v="6.2"/>
    <n v="27.894670000000001"/>
    <n v="-115.20572"/>
    <n v="66.2"/>
    <n v="19"/>
    <n v="4"/>
    <x v="1"/>
    <n v="12"/>
    <n v="300"/>
    <s v="n/d"/>
    <m/>
    <m/>
  </r>
  <r>
    <s v="INLABA-010808-AZ-2-14-DI"/>
    <s v="Alberto Zuñiga"/>
    <d v="2008-08-01T00:00:00"/>
    <x v="2"/>
    <d v="1899-12-30T11:29:00"/>
    <d v="1899-12-30T11:36:00"/>
    <d v="1899-12-30T00:07:00"/>
    <n v="2"/>
    <n v="2"/>
    <n v="14"/>
    <x v="13"/>
    <x v="4"/>
    <s v="La Barrita de los Anegados, Isla Natividad, Baja California Sur"/>
    <x v="0"/>
    <n v="21.12"/>
    <n v="6.4"/>
    <n v="19.799999999999997"/>
    <n v="6"/>
    <n v="21.12"/>
    <n v="6.4"/>
    <n v="20.46"/>
    <n v="6.2"/>
    <n v="27.894670000000001"/>
    <n v="-115.20572"/>
    <n v="66.2"/>
    <n v="19"/>
    <n v="4"/>
    <x v="4"/>
    <n v="3"/>
    <n v="300"/>
    <s v="n/d"/>
    <m/>
    <m/>
  </r>
  <r>
    <s v="INLABA-010808-AZ-2-14-DI"/>
    <s v="Alberto Zuñiga"/>
    <d v="2008-08-01T00:00:00"/>
    <x v="2"/>
    <d v="1899-12-30T11:29:00"/>
    <d v="1899-12-30T11:36:00"/>
    <d v="1899-12-30T00:07:00"/>
    <n v="2"/>
    <n v="2"/>
    <n v="14"/>
    <x v="13"/>
    <x v="4"/>
    <s v="La Barrita de los Anegados, Isla Natividad, Baja California Sur"/>
    <x v="0"/>
    <n v="21.12"/>
    <n v="6.4"/>
    <n v="19.799999999999997"/>
    <n v="6"/>
    <n v="21.12"/>
    <n v="6.4"/>
    <n v="20.46"/>
    <n v="6.2"/>
    <n v="27.894670000000001"/>
    <n v="-115.20572"/>
    <n v="66.2"/>
    <n v="19"/>
    <n v="4"/>
    <x v="2"/>
    <n v="2"/>
    <n v="300"/>
    <s v="n/d"/>
    <m/>
    <m/>
  </r>
  <r>
    <s v="INLABA-010808-MR-1-15-DI"/>
    <s v="Mario Rojo"/>
    <d v="2008-08-02T00:00:00"/>
    <x v="2"/>
    <d v="1899-12-30T10:01:00"/>
    <d v="1899-12-30T10:06:00"/>
    <d v="1899-12-30T00:05:00"/>
    <n v="2"/>
    <n v="1"/>
    <n v="15"/>
    <x v="14"/>
    <x v="4"/>
    <s v="La Barrita de los Anegados, Isla Natividad, Baja California Sur"/>
    <x v="0"/>
    <n v="37.949999999999996"/>
    <n v="11.5"/>
    <n v="33"/>
    <n v="10"/>
    <n v="37.949999999999996"/>
    <n v="11.5"/>
    <n v="35.475000000000001"/>
    <n v="10.75"/>
    <n v="27.895499999999998"/>
    <n v="-115.20536"/>
    <n v="59"/>
    <n v="15"/>
    <n v="8"/>
    <x v="14"/>
    <n v="1"/>
    <s v="n/a"/>
    <n v="300"/>
    <m/>
    <m/>
  </r>
  <r>
    <s v="INLABA-010808-MR-1-15-DI"/>
    <s v="Mario Rojo"/>
    <d v="2008-08-02T00:00:00"/>
    <x v="2"/>
    <d v="1899-12-30T10:01:00"/>
    <d v="1899-12-30T10:06:00"/>
    <d v="1899-12-30T00:05:00"/>
    <n v="2"/>
    <n v="1"/>
    <n v="15"/>
    <x v="14"/>
    <x v="4"/>
    <s v="La Barrita de los Anegados, Isla Natividad, Baja California Sur"/>
    <x v="0"/>
    <n v="37.949999999999996"/>
    <n v="11.5"/>
    <n v="33"/>
    <n v="10"/>
    <n v="37.949999999999996"/>
    <n v="11.5"/>
    <n v="35.475000000000001"/>
    <n v="10.75"/>
    <n v="27.895499999999998"/>
    <n v="-115.20536"/>
    <n v="59"/>
    <n v="15"/>
    <n v="8"/>
    <x v="3"/>
    <n v="3"/>
    <s v="n/a"/>
    <n v="300"/>
    <m/>
    <m/>
  </r>
  <r>
    <s v="INLABA-010808-MR-1-15-DI"/>
    <s v="Mario Rojo"/>
    <d v="2008-08-02T00:00:00"/>
    <x v="2"/>
    <d v="1899-12-30T10:01:00"/>
    <d v="1899-12-30T10:06:00"/>
    <d v="1899-12-30T00:05:00"/>
    <n v="2"/>
    <n v="1"/>
    <n v="15"/>
    <x v="14"/>
    <x v="4"/>
    <s v="La Barrita de los Anegados, Isla Natividad, Baja California Sur"/>
    <x v="0"/>
    <n v="37.949999999999996"/>
    <n v="11.5"/>
    <n v="33"/>
    <n v="10"/>
    <n v="37.949999999999996"/>
    <n v="11.5"/>
    <n v="35.475000000000001"/>
    <n v="10.75"/>
    <n v="27.895499999999998"/>
    <n v="-115.20536"/>
    <n v="59"/>
    <n v="15"/>
    <n v="8"/>
    <x v="10"/>
    <n v="2"/>
    <s v="n/a"/>
    <n v="300"/>
    <m/>
    <m/>
  </r>
  <r>
    <s v="INLABA-010808-MR-1-15-DI"/>
    <s v="Mario Rojo"/>
    <d v="2008-08-02T00:00:00"/>
    <x v="2"/>
    <d v="1899-12-30T10:01:00"/>
    <d v="1899-12-30T10:06:00"/>
    <d v="1899-12-30T00:05:00"/>
    <n v="2"/>
    <n v="1"/>
    <n v="15"/>
    <x v="14"/>
    <x v="4"/>
    <s v="La Barrita de los Anegados, Isla Natividad, Baja California Sur"/>
    <x v="0"/>
    <n v="37.949999999999996"/>
    <n v="11.5"/>
    <n v="33"/>
    <n v="10"/>
    <n v="37.949999999999996"/>
    <n v="11.5"/>
    <n v="35.475000000000001"/>
    <n v="10.75"/>
    <n v="27.895499999999998"/>
    <n v="-115.20536"/>
    <n v="59"/>
    <n v="15"/>
    <n v="8"/>
    <x v="1"/>
    <n v="2"/>
    <s v="n/a"/>
    <n v="300"/>
    <m/>
    <m/>
  </r>
  <r>
    <s v="INLABA-010808-MR-1-15-DI"/>
    <s v="Mario Rojo"/>
    <d v="2008-08-02T00:00:00"/>
    <x v="2"/>
    <d v="1899-12-30T10:01:00"/>
    <d v="1899-12-30T10:06:00"/>
    <d v="1899-12-30T00:05:00"/>
    <n v="2"/>
    <n v="1"/>
    <n v="15"/>
    <x v="14"/>
    <x v="4"/>
    <s v="La Barrita de los Anegados, Isla Natividad, Baja California Sur"/>
    <x v="0"/>
    <n v="37.949999999999996"/>
    <n v="11.5"/>
    <n v="33"/>
    <n v="10"/>
    <n v="37.949999999999996"/>
    <n v="11.5"/>
    <n v="35.475000000000001"/>
    <n v="10.75"/>
    <n v="27.895499999999998"/>
    <n v="-115.20536"/>
    <n v="59"/>
    <n v="15"/>
    <n v="8"/>
    <x v="4"/>
    <n v="1"/>
    <s v="n/a"/>
    <n v="300"/>
    <m/>
    <m/>
  </r>
  <r>
    <s v="INLABA-010808-MR-1-15-DI"/>
    <s v="Mario Rojo"/>
    <d v="2008-08-02T00:00:00"/>
    <x v="2"/>
    <d v="1899-12-30T10:01:00"/>
    <d v="1899-12-30T10:06:00"/>
    <d v="1899-12-30T00:05:00"/>
    <n v="2"/>
    <n v="1"/>
    <n v="15"/>
    <x v="14"/>
    <x v="4"/>
    <s v="La Barrita de los Anegados, Isla Natividad, Baja California Sur"/>
    <x v="0"/>
    <n v="37.949999999999996"/>
    <n v="11.5"/>
    <n v="33"/>
    <n v="10"/>
    <n v="37.949999999999996"/>
    <n v="11.5"/>
    <n v="35.475000000000001"/>
    <n v="10.75"/>
    <n v="27.895499999999998"/>
    <n v="-115.20536"/>
    <n v="59"/>
    <n v="15"/>
    <n v="8"/>
    <x v="2"/>
    <n v="1"/>
    <s v="n/a"/>
    <n v="300"/>
    <m/>
    <m/>
  </r>
  <r>
    <s v="INLABA-010808-MR-1-16-DI"/>
    <s v="Mario Rojo"/>
    <d v="2008-08-02T00:00:00"/>
    <x v="2"/>
    <d v="1899-12-30T10:28:00"/>
    <d v="1899-12-30T10:31:00"/>
    <d v="1899-12-30T00:03:00"/>
    <n v="2"/>
    <n v="1"/>
    <n v="16"/>
    <x v="15"/>
    <x v="4"/>
    <s v="La Barrita de los Anegados, Isla Natividad, Baja California Sur"/>
    <x v="0"/>
    <n v="30.359999999999996"/>
    <n v="9.1999999999999993"/>
    <n v="32.67"/>
    <n v="9.9"/>
    <n v="32.67"/>
    <n v="9.9"/>
    <n v="31.515000000000001"/>
    <n v="9.5500000000000007"/>
    <n v="27.895240000000001"/>
    <n v="-115.20556999999999"/>
    <n v="59"/>
    <n v="15"/>
    <n v="8"/>
    <x v="0"/>
    <n v="1"/>
    <s v="n/a"/>
    <n v="280"/>
    <m/>
    <m/>
  </r>
  <r>
    <s v="INLABA-010808-MR-1-16-DI"/>
    <s v="Mario Rojo"/>
    <d v="2008-08-02T00:00:00"/>
    <x v="2"/>
    <d v="1899-12-30T10:28:00"/>
    <d v="1899-12-30T10:31:00"/>
    <d v="1899-12-30T00:03:00"/>
    <n v="2"/>
    <n v="1"/>
    <n v="16"/>
    <x v="15"/>
    <x v="4"/>
    <s v="La Barrita de los Anegados, Isla Natividad, Baja California Sur"/>
    <x v="0"/>
    <n v="30.359999999999996"/>
    <n v="9.1999999999999993"/>
    <n v="32.67"/>
    <n v="9.9"/>
    <n v="32.67"/>
    <n v="9.9"/>
    <n v="31.515000000000001"/>
    <n v="9.5500000000000007"/>
    <n v="27.895240000000001"/>
    <n v="-115.20556999999999"/>
    <n v="59"/>
    <n v="15"/>
    <n v="8"/>
    <x v="12"/>
    <n v="1"/>
    <s v="n/a"/>
    <n v="280"/>
    <m/>
    <m/>
  </r>
  <r>
    <s v="INLABA-010808-MR-1-16-DI"/>
    <s v="Mario Rojo"/>
    <d v="2008-08-02T00:00:00"/>
    <x v="2"/>
    <d v="1899-12-30T10:28:00"/>
    <d v="1899-12-30T10:31:00"/>
    <d v="1899-12-30T00:03:00"/>
    <n v="2"/>
    <n v="1"/>
    <n v="16"/>
    <x v="15"/>
    <x v="4"/>
    <s v="La Barrita de los Anegados, Isla Natividad, Baja California Sur"/>
    <x v="0"/>
    <n v="30.359999999999996"/>
    <n v="9.1999999999999993"/>
    <n v="32.67"/>
    <n v="9.9"/>
    <n v="32.67"/>
    <n v="9.9"/>
    <n v="31.515000000000001"/>
    <n v="9.5500000000000007"/>
    <n v="27.895240000000001"/>
    <n v="-115.20556999999999"/>
    <n v="59"/>
    <n v="15"/>
    <n v="8"/>
    <x v="13"/>
    <n v="1"/>
    <s v="n/a"/>
    <n v="280"/>
    <m/>
    <m/>
  </r>
  <r>
    <s v="INLABA-010808-MR-1-16-DI"/>
    <s v="Mario Rojo"/>
    <d v="2008-08-02T00:00:00"/>
    <x v="2"/>
    <d v="1899-12-30T10:28:00"/>
    <d v="1899-12-30T10:31:00"/>
    <d v="1899-12-30T00:03:00"/>
    <n v="2"/>
    <n v="1"/>
    <n v="16"/>
    <x v="15"/>
    <x v="4"/>
    <s v="La Barrita de los Anegados, Isla Natividad, Baja California Sur"/>
    <x v="0"/>
    <n v="30.359999999999996"/>
    <n v="9.1999999999999993"/>
    <n v="32.67"/>
    <n v="9.9"/>
    <n v="32.67"/>
    <n v="9.9"/>
    <n v="31.515000000000001"/>
    <n v="9.5500000000000007"/>
    <n v="27.895240000000001"/>
    <n v="-115.20556999999999"/>
    <n v="59"/>
    <n v="15"/>
    <n v="8"/>
    <x v="7"/>
    <n v="1"/>
    <s v="n/a"/>
    <n v="280"/>
    <m/>
    <m/>
  </r>
  <r>
    <s v="INLABA-010808-MR-1-16-DI"/>
    <s v="Mario Rojo"/>
    <d v="2008-08-02T00:00:00"/>
    <x v="2"/>
    <d v="1899-12-30T10:28:00"/>
    <d v="1899-12-30T10:31:00"/>
    <d v="1899-12-30T00:03:00"/>
    <n v="2"/>
    <n v="1"/>
    <n v="16"/>
    <x v="15"/>
    <x v="4"/>
    <s v="La Barrita de los Anegados, Isla Natividad, Baja California Sur"/>
    <x v="0"/>
    <n v="30.359999999999996"/>
    <n v="9.1999999999999993"/>
    <n v="32.67"/>
    <n v="9.9"/>
    <n v="32.67"/>
    <n v="9.9"/>
    <n v="31.515000000000001"/>
    <n v="9.5500000000000007"/>
    <n v="27.895240000000001"/>
    <n v="-115.20556999999999"/>
    <n v="59"/>
    <n v="15"/>
    <n v="8"/>
    <x v="3"/>
    <n v="5"/>
    <s v="n/a"/>
    <n v="280"/>
    <m/>
    <m/>
  </r>
  <r>
    <s v="INLABA-010808-MR-1-16-DI"/>
    <s v="Mario Rojo"/>
    <d v="2008-08-02T00:00:00"/>
    <x v="2"/>
    <d v="1899-12-30T10:28:00"/>
    <d v="1899-12-30T10:31:00"/>
    <d v="1899-12-30T00:03:00"/>
    <n v="2"/>
    <n v="1"/>
    <n v="16"/>
    <x v="15"/>
    <x v="4"/>
    <s v="La Barrita de los Anegados, Isla Natividad, Baja California Sur"/>
    <x v="0"/>
    <n v="30.359999999999996"/>
    <n v="9.1999999999999993"/>
    <n v="32.67"/>
    <n v="9.9"/>
    <n v="32.67"/>
    <n v="9.9"/>
    <n v="31.515000000000001"/>
    <n v="9.5500000000000007"/>
    <n v="27.895240000000001"/>
    <n v="-115.20556999999999"/>
    <n v="59"/>
    <n v="15"/>
    <n v="8"/>
    <x v="1"/>
    <n v="5"/>
    <s v="n/a"/>
    <n v="280"/>
    <m/>
    <m/>
  </r>
  <r>
    <s v="INLABA-010808-MR-1-16-DI"/>
    <s v="Mario Rojo"/>
    <d v="2008-08-02T00:00:00"/>
    <x v="2"/>
    <d v="1899-12-30T10:28:00"/>
    <d v="1899-12-30T10:31:00"/>
    <d v="1899-12-30T00:03:00"/>
    <n v="2"/>
    <n v="1"/>
    <n v="16"/>
    <x v="15"/>
    <x v="4"/>
    <s v="La Barrita de los Anegados, Isla Natividad, Baja California Sur"/>
    <x v="0"/>
    <n v="30.359999999999996"/>
    <n v="9.1999999999999993"/>
    <n v="32.67"/>
    <n v="9.9"/>
    <n v="32.67"/>
    <n v="9.9"/>
    <n v="31.515000000000001"/>
    <n v="9.5500000000000007"/>
    <n v="27.895240000000001"/>
    <n v="-115.20556999999999"/>
    <n v="59"/>
    <n v="15"/>
    <n v="8"/>
    <x v="4"/>
    <n v="6"/>
    <s v="n/a"/>
    <n v="280"/>
    <m/>
    <m/>
  </r>
  <r>
    <s v="INLABA-010808-MR-2-17-DI"/>
    <s v="Mario Rojo"/>
    <d v="2008-08-01T00:00:00"/>
    <x v="2"/>
    <d v="1899-12-30T11:36:00"/>
    <d v="1899-12-30T11:40:00"/>
    <d v="1899-12-30T00:04:00"/>
    <n v="2"/>
    <n v="2"/>
    <n v="17"/>
    <x v="16"/>
    <x v="4"/>
    <s v="La Barrita de los Anegados, Isla Natividad, Baja California Sur"/>
    <x v="0"/>
    <n v="25.08"/>
    <n v="7.6"/>
    <n v="24.75"/>
    <n v="7.5"/>
    <n v="25.08"/>
    <n v="7.6"/>
    <n v="24.914999999999999"/>
    <n v="7.55"/>
    <n v="27.89462"/>
    <n v="-115.20502999999999"/>
    <n v="64.400000000000006"/>
    <n v="18"/>
    <n v="8"/>
    <x v="0"/>
    <n v="1"/>
    <s v="n/a"/>
    <n v="330"/>
    <m/>
    <m/>
  </r>
  <r>
    <s v="INLABA-010808-MR-2-17-DI"/>
    <s v="Mario Rojo"/>
    <d v="2008-08-01T00:00:00"/>
    <x v="2"/>
    <d v="1899-12-30T11:36:00"/>
    <d v="1899-12-30T11:40:00"/>
    <d v="1899-12-30T00:04:00"/>
    <n v="2"/>
    <n v="2"/>
    <n v="17"/>
    <x v="16"/>
    <x v="4"/>
    <s v="La Barrita de los Anegados, Isla Natividad, Baja California Sur"/>
    <x v="0"/>
    <n v="25.08"/>
    <n v="7.6"/>
    <n v="24.75"/>
    <n v="7.5"/>
    <n v="25.08"/>
    <n v="7.6"/>
    <n v="24.914999999999999"/>
    <n v="7.55"/>
    <n v="27.89462"/>
    <n v="-115.20502999999999"/>
    <n v="64.400000000000006"/>
    <n v="18"/>
    <n v="8"/>
    <x v="14"/>
    <n v="1"/>
    <s v="n/a"/>
    <n v="330"/>
    <m/>
    <m/>
  </r>
  <r>
    <s v="INLABA-010808-MR-2-17-DI"/>
    <s v="Mario Rojo"/>
    <d v="2008-08-01T00:00:00"/>
    <x v="2"/>
    <d v="1899-12-30T11:36:00"/>
    <d v="1899-12-30T11:40:00"/>
    <d v="1899-12-30T00:04:00"/>
    <n v="2"/>
    <n v="2"/>
    <n v="17"/>
    <x v="16"/>
    <x v="4"/>
    <s v="La Barrita de los Anegados, Isla Natividad, Baja California Sur"/>
    <x v="0"/>
    <n v="25.08"/>
    <n v="7.6"/>
    <n v="24.75"/>
    <n v="7.5"/>
    <n v="25.08"/>
    <n v="7.6"/>
    <n v="24.914999999999999"/>
    <n v="7.55"/>
    <n v="27.89462"/>
    <n v="-115.20502999999999"/>
    <n v="64.400000000000006"/>
    <n v="18"/>
    <n v="8"/>
    <x v="6"/>
    <n v="1"/>
    <s v="n/a"/>
    <n v="330"/>
    <m/>
    <m/>
  </r>
  <r>
    <s v="INLABA-010808-MR-2-17-DI"/>
    <s v="Mario Rojo"/>
    <d v="2008-08-01T00:00:00"/>
    <x v="2"/>
    <d v="1899-12-30T11:36:00"/>
    <d v="1899-12-30T11:40:00"/>
    <d v="1899-12-30T00:04:00"/>
    <n v="2"/>
    <n v="2"/>
    <n v="17"/>
    <x v="16"/>
    <x v="4"/>
    <s v="La Barrita de los Anegados, Isla Natividad, Baja California Sur"/>
    <x v="0"/>
    <n v="25.08"/>
    <n v="7.6"/>
    <n v="24.75"/>
    <n v="7.5"/>
    <n v="25.08"/>
    <n v="7.6"/>
    <n v="24.914999999999999"/>
    <n v="7.55"/>
    <n v="27.89462"/>
    <n v="-115.20502999999999"/>
    <n v="64.400000000000006"/>
    <n v="18"/>
    <n v="8"/>
    <x v="1"/>
    <n v="14"/>
    <s v="n/a"/>
    <n v="330"/>
    <m/>
    <m/>
  </r>
  <r>
    <s v="INLABA-010808-MR-2-17-DI"/>
    <s v="Mario Rojo"/>
    <d v="2008-08-01T00:00:00"/>
    <x v="2"/>
    <d v="1899-12-30T11:36:00"/>
    <d v="1899-12-30T11:40:00"/>
    <d v="1899-12-30T00:04:00"/>
    <n v="2"/>
    <n v="2"/>
    <n v="17"/>
    <x v="16"/>
    <x v="4"/>
    <s v="La Barrita de los Anegados, Isla Natividad, Baja California Sur"/>
    <x v="0"/>
    <n v="25.08"/>
    <n v="7.6"/>
    <n v="24.75"/>
    <n v="7.5"/>
    <n v="25.08"/>
    <n v="7.6"/>
    <n v="24.914999999999999"/>
    <n v="7.55"/>
    <n v="27.89462"/>
    <n v="-115.20502999999999"/>
    <n v="64.400000000000006"/>
    <n v="18"/>
    <n v="8"/>
    <x v="4"/>
    <n v="7"/>
    <s v="n/a"/>
    <n v="330"/>
    <m/>
    <m/>
  </r>
  <r>
    <s v="INLABA-010808-MR-2-18-DI"/>
    <s v="Mario Rojo"/>
    <d v="2008-08-02T00:00:00"/>
    <x v="2"/>
    <d v="1899-12-30T12:03:00"/>
    <d v="1899-12-30T12:08:00"/>
    <d v="1899-12-30T00:05:00"/>
    <n v="2"/>
    <n v="2"/>
    <n v="18"/>
    <x v="17"/>
    <x v="4"/>
    <s v="La Barrita de los Anegados, Isla Natividad, Baja California Sur"/>
    <x v="0"/>
    <n v="19.47"/>
    <n v="5.9"/>
    <n v="21.779999999999998"/>
    <n v="6.6"/>
    <n v="21.779999999999998"/>
    <n v="6.6"/>
    <n v="20.625"/>
    <n v="6.25"/>
    <n v="27.894749999999998"/>
    <n v="-115.20552000000001"/>
    <n v="64.400000000000006"/>
    <n v="18"/>
    <n v="7"/>
    <x v="17"/>
    <n v="3"/>
    <s v="n/a"/>
    <n v="300"/>
    <m/>
    <m/>
  </r>
  <r>
    <s v="INLABA-010808-MR-2-18-DI"/>
    <s v="Mario Rojo"/>
    <d v="2008-08-02T00:00:00"/>
    <x v="2"/>
    <d v="1899-12-30T12:03:00"/>
    <d v="1899-12-30T12:08:00"/>
    <d v="1899-12-30T00:05:00"/>
    <n v="2"/>
    <n v="2"/>
    <n v="18"/>
    <x v="17"/>
    <x v="4"/>
    <s v="La Barrita de los Anegados, Isla Natividad, Baja California Sur"/>
    <x v="0"/>
    <n v="19.47"/>
    <n v="5.9"/>
    <n v="21.779999999999998"/>
    <n v="6.6"/>
    <n v="21.779999999999998"/>
    <n v="6.6"/>
    <n v="20.625"/>
    <n v="6.25"/>
    <n v="27.894749999999998"/>
    <n v="-115.20552000000001"/>
    <n v="64.400000000000006"/>
    <n v="18"/>
    <n v="7"/>
    <x v="3"/>
    <n v="4"/>
    <s v="n/a"/>
    <n v="300"/>
    <m/>
    <m/>
  </r>
  <r>
    <s v="INLABA-010808-MR-2-18-DI"/>
    <s v="Mario Rojo"/>
    <d v="2008-08-02T00:00:00"/>
    <x v="2"/>
    <d v="1899-12-30T12:03:00"/>
    <d v="1899-12-30T12:08:00"/>
    <d v="1899-12-30T00:05:00"/>
    <n v="2"/>
    <n v="2"/>
    <n v="18"/>
    <x v="17"/>
    <x v="4"/>
    <s v="La Barrita de los Anegados, Isla Natividad, Baja California Sur"/>
    <x v="0"/>
    <n v="19.47"/>
    <n v="5.9"/>
    <n v="21.779999999999998"/>
    <n v="6.6"/>
    <n v="21.779999999999998"/>
    <n v="6.6"/>
    <n v="20.625"/>
    <n v="6.25"/>
    <n v="27.894749999999998"/>
    <n v="-115.20552000000001"/>
    <n v="64.400000000000006"/>
    <n v="18"/>
    <n v="7"/>
    <x v="1"/>
    <n v="9"/>
    <s v="n/a"/>
    <n v="300"/>
    <m/>
    <m/>
  </r>
  <r>
    <s v="INLABA-010808-MR-2-18-DI"/>
    <s v="Mario Rojo"/>
    <d v="2008-08-02T00:00:00"/>
    <x v="2"/>
    <d v="1899-12-30T12:03:00"/>
    <d v="1899-12-30T12:08:00"/>
    <d v="1899-12-30T00:05:00"/>
    <n v="2"/>
    <n v="2"/>
    <n v="18"/>
    <x v="17"/>
    <x v="4"/>
    <s v="La Barrita de los Anegados, Isla Natividad, Baja California Sur"/>
    <x v="0"/>
    <n v="19.47"/>
    <n v="5.9"/>
    <n v="21.779999999999998"/>
    <n v="6.6"/>
    <n v="21.779999999999998"/>
    <n v="6.6"/>
    <n v="20.625"/>
    <n v="6.25"/>
    <n v="27.894749999999998"/>
    <n v="-115.20552000000001"/>
    <n v="64.400000000000006"/>
    <n v="18"/>
    <n v="7"/>
    <x v="4"/>
    <n v="1"/>
    <s v="n/a"/>
    <n v="300"/>
    <m/>
    <m/>
  </r>
  <r>
    <s v="INLABA-010808-SM-2-19-DI"/>
    <s v="Sergio Mendoza"/>
    <d v="2008-08-01T00:00:00"/>
    <x v="2"/>
    <d v="1899-12-30T11:25:00"/>
    <d v="1899-12-30T11:31:00"/>
    <d v="1899-12-30T00:06:00"/>
    <n v="2"/>
    <n v="2"/>
    <n v="19"/>
    <x v="18"/>
    <x v="4"/>
    <s v="La Barrita de los Anegados, Isla Natividad, Baja California Sur"/>
    <x v="0"/>
    <n v="23.759999999999998"/>
    <n v="7.2"/>
    <n v="24.09"/>
    <n v="7.3"/>
    <n v="24.09"/>
    <n v="7.3"/>
    <n v="23.924999999999997"/>
    <n v="7.25"/>
    <n v="27.894670000000001"/>
    <n v="-115.20572"/>
    <n v="68"/>
    <n v="20"/>
    <n v="4"/>
    <x v="1"/>
    <n v="5"/>
    <s v="n/a"/>
    <n v="120"/>
    <m/>
    <m/>
  </r>
  <r>
    <s v="INLABA-010808-SM-2-19-DI"/>
    <s v="Sergio Mendoza"/>
    <d v="2008-08-01T00:00:00"/>
    <x v="2"/>
    <d v="1899-12-30T11:25:00"/>
    <d v="1899-12-30T11:31:00"/>
    <d v="1899-12-30T00:06:00"/>
    <n v="2"/>
    <n v="2"/>
    <n v="19"/>
    <x v="18"/>
    <x v="4"/>
    <s v="La Barrita de los Anegados, Isla Natividad, Baja California Sur"/>
    <x v="0"/>
    <n v="23.759999999999998"/>
    <n v="7.2"/>
    <n v="24.09"/>
    <n v="7.3"/>
    <n v="24.09"/>
    <n v="7.3"/>
    <n v="23.924999999999997"/>
    <n v="7.25"/>
    <n v="27.894670000000001"/>
    <n v="-115.20572"/>
    <n v="68"/>
    <n v="20"/>
    <n v="4"/>
    <x v="4"/>
    <n v="3"/>
    <s v="n/a"/>
    <n v="120"/>
    <m/>
    <m/>
  </r>
  <r>
    <s v="INLABA-010808-SM-1-20-DI"/>
    <s v="Sergio Mendoza"/>
    <d v="2008-08-01T00:00:00"/>
    <x v="2"/>
    <d v="1899-12-30T09:41:00"/>
    <d v="1899-12-30T09:51:00"/>
    <d v="1899-12-30T00:10:00"/>
    <n v="2"/>
    <n v="1"/>
    <n v="20"/>
    <x v="19"/>
    <x v="4"/>
    <s v="La Barrita de los Anegados, Isla Natividad, Baja California Sur"/>
    <x v="0"/>
    <n v="46.199999999999996"/>
    <n v="14"/>
    <n v="50.16"/>
    <n v="15.2"/>
    <n v="50.16"/>
    <n v="15.2"/>
    <n v="48.18"/>
    <n v="14.6"/>
    <n v="27.89659"/>
    <n v="-115.20441"/>
    <n v="66.2"/>
    <n v="19"/>
    <n v="15"/>
    <x v="9"/>
    <n v="4"/>
    <s v="n/a"/>
    <n v="120"/>
    <m/>
    <m/>
  </r>
  <r>
    <s v="INLABA-010808-SM-1-20-DI"/>
    <s v="Sergio Mendoza"/>
    <d v="2008-08-01T00:00:00"/>
    <x v="2"/>
    <d v="1899-12-30T09:41:00"/>
    <d v="1899-12-30T09:51:00"/>
    <d v="1899-12-30T00:10:00"/>
    <n v="2"/>
    <n v="1"/>
    <n v="20"/>
    <x v="19"/>
    <x v="4"/>
    <s v="La Barrita de los Anegados, Isla Natividad, Baja California Sur"/>
    <x v="0"/>
    <n v="46.199999999999996"/>
    <n v="14"/>
    <n v="50.16"/>
    <n v="15.2"/>
    <n v="50.16"/>
    <n v="15.2"/>
    <n v="48.18"/>
    <n v="14.6"/>
    <n v="27.89659"/>
    <n v="-115.20441"/>
    <n v="66.2"/>
    <n v="19"/>
    <n v="15"/>
    <x v="11"/>
    <n v="4"/>
    <s v="n/a"/>
    <n v="120"/>
    <m/>
    <m/>
  </r>
  <r>
    <s v="INLABA-010808-SM-1-20-DI"/>
    <s v="Sergio Mendoza"/>
    <d v="2008-08-01T00:00:00"/>
    <x v="2"/>
    <d v="1899-12-30T09:41:00"/>
    <d v="1899-12-30T09:51:00"/>
    <d v="1899-12-30T00:10:00"/>
    <n v="2"/>
    <n v="1"/>
    <n v="20"/>
    <x v="19"/>
    <x v="4"/>
    <s v="La Barrita de los Anegados, Isla Natividad, Baja California Sur"/>
    <x v="0"/>
    <n v="46.199999999999996"/>
    <n v="14"/>
    <n v="50.16"/>
    <n v="15.2"/>
    <n v="50.16"/>
    <n v="15.2"/>
    <n v="48.18"/>
    <n v="14.6"/>
    <n v="27.89659"/>
    <n v="-115.20441"/>
    <n v="66.2"/>
    <n v="19"/>
    <n v="15"/>
    <x v="3"/>
    <n v="6"/>
    <s v="n/a"/>
    <n v="120"/>
    <m/>
    <m/>
  </r>
  <r>
    <s v="INLABA-010808-SM-1-20-DI"/>
    <s v="Sergio Mendoza"/>
    <d v="2008-08-01T00:00:00"/>
    <x v="2"/>
    <d v="1899-12-30T09:41:00"/>
    <d v="1899-12-30T09:51:00"/>
    <d v="1899-12-30T00:10:00"/>
    <n v="2"/>
    <n v="1"/>
    <n v="20"/>
    <x v="19"/>
    <x v="4"/>
    <s v="La Barrita de los Anegados, Isla Natividad, Baja California Sur"/>
    <x v="0"/>
    <n v="46.199999999999996"/>
    <n v="14"/>
    <n v="50.16"/>
    <n v="15.2"/>
    <n v="50.16"/>
    <n v="15.2"/>
    <n v="48.18"/>
    <n v="14.6"/>
    <n v="27.89659"/>
    <n v="-115.20441"/>
    <n v="66.2"/>
    <n v="19"/>
    <n v="15"/>
    <x v="10"/>
    <n v="3"/>
    <s v="n/a"/>
    <n v="120"/>
    <m/>
    <m/>
  </r>
  <r>
    <s v="INLABA-010808-SM-1-20-DI"/>
    <s v="Sergio Mendoza"/>
    <d v="2008-08-01T00:00:00"/>
    <x v="2"/>
    <d v="1899-12-30T09:41:00"/>
    <d v="1899-12-30T09:51:00"/>
    <d v="1899-12-30T00:10:00"/>
    <n v="2"/>
    <n v="1"/>
    <n v="20"/>
    <x v="19"/>
    <x v="4"/>
    <s v="La Barrita de los Anegados, Isla Natividad, Baja California Sur"/>
    <x v="0"/>
    <n v="46.199999999999996"/>
    <n v="14"/>
    <n v="50.16"/>
    <n v="15.2"/>
    <n v="50.16"/>
    <n v="15.2"/>
    <n v="48.18"/>
    <n v="14.6"/>
    <n v="27.89659"/>
    <n v="-115.20441"/>
    <n v="66.2"/>
    <n v="19"/>
    <n v="15"/>
    <x v="5"/>
    <n v="1"/>
    <s v="n/a"/>
    <n v="120"/>
    <m/>
    <m/>
  </r>
  <r>
    <s v="INLABA-010808-SM-1-20-DI"/>
    <s v="Sergio Mendoza"/>
    <d v="2008-08-01T00:00:00"/>
    <x v="2"/>
    <d v="1899-12-30T09:41:00"/>
    <d v="1899-12-30T09:51:00"/>
    <d v="1899-12-30T00:10:00"/>
    <n v="2"/>
    <n v="1"/>
    <n v="20"/>
    <x v="19"/>
    <x v="4"/>
    <s v="La Barrita de los Anegados, Isla Natividad, Baja California Sur"/>
    <x v="0"/>
    <n v="46.199999999999996"/>
    <n v="14"/>
    <n v="50.16"/>
    <n v="15.2"/>
    <n v="50.16"/>
    <n v="15.2"/>
    <n v="48.18"/>
    <n v="14.6"/>
    <n v="27.89659"/>
    <n v="-115.20441"/>
    <n v="66.2"/>
    <n v="19"/>
    <n v="15"/>
    <x v="4"/>
    <n v="2"/>
    <s v="n/a"/>
    <n v="120"/>
    <m/>
    <m/>
  </r>
  <r>
    <s v="INLABA-010808-SM-1-20-DI"/>
    <s v="Sergio Mendoza"/>
    <d v="2008-08-01T00:00:00"/>
    <x v="2"/>
    <d v="1899-12-30T09:41:00"/>
    <d v="1899-12-30T09:51:00"/>
    <d v="1899-12-30T00:10:00"/>
    <n v="2"/>
    <n v="1"/>
    <n v="20"/>
    <x v="19"/>
    <x v="4"/>
    <s v="La Barrita de los Anegados, Isla Natividad, Baja California Sur"/>
    <x v="0"/>
    <n v="46.199999999999996"/>
    <n v="14"/>
    <n v="50.16"/>
    <n v="15.2"/>
    <n v="50.16"/>
    <n v="15.2"/>
    <n v="48.18"/>
    <n v="14.6"/>
    <n v="27.89659"/>
    <n v="-115.20441"/>
    <n v="66.2"/>
    <n v="19"/>
    <n v="15"/>
    <x v="2"/>
    <n v="4"/>
    <s v="n/a"/>
    <n v="120"/>
    <m/>
    <m/>
  </r>
  <r>
    <s v="INLADU-260708-AM-1-1-DI"/>
    <s v="Abraham Mayoral"/>
    <d v="2008-07-26T00:00:00"/>
    <x v="2"/>
    <d v="1899-12-30T09:41:00"/>
    <d v="1899-12-30T09:48:00"/>
    <d v="1899-12-30T00:07:00"/>
    <n v="2"/>
    <n v="1"/>
    <n v="1"/>
    <x v="0"/>
    <x v="1"/>
    <s v="La Dulce, Isla Natividad Baja California Sur"/>
    <x v="0"/>
    <n v="54.449999999999996"/>
    <n v="16.5"/>
    <n v="47.19"/>
    <n v="14.3"/>
    <n v="54.449999999999996"/>
    <n v="16.5"/>
    <n v="50.82"/>
    <n v="15.4"/>
    <n v="27.84554"/>
    <n v="-115.14503999999999"/>
    <n v="66.2"/>
    <n v="19"/>
    <n v="6"/>
    <x v="12"/>
    <n v="1"/>
    <s v="n/a"/>
    <n v="30"/>
    <m/>
    <m/>
  </r>
  <r>
    <s v="INLADU-260708-AM-1-1-DI"/>
    <s v="Abraham Mayoral"/>
    <d v="2008-07-26T00:00:00"/>
    <x v="2"/>
    <d v="1899-12-30T09:41:00"/>
    <d v="1899-12-30T09:48:00"/>
    <d v="1899-12-30T00:07:00"/>
    <n v="2"/>
    <n v="1"/>
    <n v="1"/>
    <x v="0"/>
    <x v="1"/>
    <s v="La Dulce, Isla Natividad Baja California Sur"/>
    <x v="0"/>
    <n v="54.449999999999996"/>
    <n v="16.5"/>
    <n v="47.19"/>
    <n v="14.3"/>
    <n v="54.449999999999996"/>
    <n v="16.5"/>
    <n v="50.82"/>
    <n v="15.4"/>
    <n v="27.84554"/>
    <n v="-115.14503999999999"/>
    <n v="66.2"/>
    <n v="19"/>
    <n v="6"/>
    <x v="9"/>
    <n v="1"/>
    <s v="n/a"/>
    <n v="30"/>
    <m/>
    <m/>
  </r>
  <r>
    <s v="INLADU-260708-AM-1-1-DI"/>
    <s v="Abraham Mayoral"/>
    <d v="2008-07-26T00:00:00"/>
    <x v="2"/>
    <d v="1899-12-30T09:41:00"/>
    <d v="1899-12-30T09:48:00"/>
    <d v="1899-12-30T00:07:00"/>
    <n v="2"/>
    <n v="1"/>
    <n v="1"/>
    <x v="0"/>
    <x v="1"/>
    <s v="La Dulce, Isla Natividad Baja California Sur"/>
    <x v="0"/>
    <n v="54.449999999999996"/>
    <n v="16.5"/>
    <n v="47.19"/>
    <n v="14.3"/>
    <n v="54.449999999999996"/>
    <n v="16.5"/>
    <n v="50.82"/>
    <n v="15.4"/>
    <n v="27.84554"/>
    <n v="-115.14503999999999"/>
    <n v="66.2"/>
    <n v="19"/>
    <n v="6"/>
    <x v="7"/>
    <n v="2"/>
    <s v="n/a"/>
    <n v="30"/>
    <m/>
    <m/>
  </r>
  <r>
    <s v="INLADU-260708-AM-1-1-DI"/>
    <s v="Abraham Mayoral"/>
    <d v="2008-07-26T00:00:00"/>
    <x v="2"/>
    <d v="1899-12-30T09:41:00"/>
    <d v="1899-12-30T09:48:00"/>
    <d v="1899-12-30T00:07:00"/>
    <n v="2"/>
    <n v="1"/>
    <n v="1"/>
    <x v="0"/>
    <x v="1"/>
    <s v="La Dulce, Isla Natividad Baja California Sur"/>
    <x v="0"/>
    <n v="54.449999999999996"/>
    <n v="16.5"/>
    <n v="47.19"/>
    <n v="14.3"/>
    <n v="54.449999999999996"/>
    <n v="16.5"/>
    <n v="50.82"/>
    <n v="15.4"/>
    <n v="27.84554"/>
    <n v="-115.14503999999999"/>
    <n v="66.2"/>
    <n v="19"/>
    <n v="6"/>
    <x v="3"/>
    <n v="150"/>
    <n v="6"/>
    <n v="30"/>
    <n v="30"/>
    <m/>
  </r>
  <r>
    <s v="INLADU-260708-AM-1-1-DI"/>
    <s v="Abraham Mayoral"/>
    <d v="2008-07-26T00:00:00"/>
    <x v="2"/>
    <d v="1899-12-30T09:41:00"/>
    <d v="1899-12-30T09:48:00"/>
    <d v="1899-12-30T00:07:00"/>
    <n v="2"/>
    <n v="1"/>
    <n v="1"/>
    <x v="0"/>
    <x v="1"/>
    <s v="La Dulce, Isla Natividad Baja California Sur"/>
    <x v="0"/>
    <n v="54.449999999999996"/>
    <n v="16.5"/>
    <n v="47.19"/>
    <n v="14.3"/>
    <n v="54.449999999999996"/>
    <n v="16.5"/>
    <n v="50.82"/>
    <n v="15.4"/>
    <n v="27.84554"/>
    <n v="-115.14503999999999"/>
    <n v="66.2"/>
    <n v="19"/>
    <n v="6"/>
    <x v="10"/>
    <n v="3"/>
    <s v="n/a"/>
    <n v="30"/>
    <m/>
    <m/>
  </r>
  <r>
    <s v="INLADU-260708-AM-1-1-DI"/>
    <s v="Abraham Mayoral"/>
    <d v="2008-07-26T00:00:00"/>
    <x v="2"/>
    <d v="1899-12-30T09:41:00"/>
    <d v="1899-12-30T09:48:00"/>
    <d v="1899-12-30T00:07:00"/>
    <n v="2"/>
    <n v="1"/>
    <n v="1"/>
    <x v="0"/>
    <x v="1"/>
    <s v="La Dulce, Isla Natividad Baja California Sur"/>
    <x v="0"/>
    <n v="54.449999999999996"/>
    <n v="16.5"/>
    <n v="47.19"/>
    <n v="14.3"/>
    <n v="54.449999999999996"/>
    <n v="16.5"/>
    <n v="50.82"/>
    <n v="15.4"/>
    <n v="27.84554"/>
    <n v="-115.14503999999999"/>
    <n v="66.2"/>
    <n v="19"/>
    <n v="6"/>
    <x v="6"/>
    <n v="16"/>
    <s v="n/a"/>
    <n v="30"/>
    <m/>
    <m/>
  </r>
  <r>
    <s v="INLADU-260708-AM-1-1-DI"/>
    <s v="Abraham Mayoral"/>
    <d v="2008-07-26T00:00:00"/>
    <x v="2"/>
    <d v="1899-12-30T09:41:00"/>
    <d v="1899-12-30T09:48:00"/>
    <d v="1899-12-30T00:07:00"/>
    <n v="2"/>
    <n v="1"/>
    <n v="1"/>
    <x v="0"/>
    <x v="1"/>
    <s v="La Dulce, Isla Natividad Baja California Sur"/>
    <x v="0"/>
    <n v="54.449999999999996"/>
    <n v="16.5"/>
    <n v="47.19"/>
    <n v="14.3"/>
    <n v="54.449999999999996"/>
    <n v="16.5"/>
    <n v="50.82"/>
    <n v="15.4"/>
    <n v="27.84554"/>
    <n v="-115.14503999999999"/>
    <n v="66.2"/>
    <n v="19"/>
    <n v="6"/>
    <x v="5"/>
    <n v="7"/>
    <s v="n/a"/>
    <n v="30"/>
    <m/>
    <m/>
  </r>
  <r>
    <s v="INLADU-260708-AM-1-1-DI"/>
    <s v="Abraham Mayoral"/>
    <d v="2008-07-26T00:00:00"/>
    <x v="2"/>
    <d v="1899-12-30T09:41:00"/>
    <d v="1899-12-30T09:48:00"/>
    <d v="1899-12-30T00:07:00"/>
    <n v="2"/>
    <n v="1"/>
    <n v="1"/>
    <x v="0"/>
    <x v="1"/>
    <s v="La Dulce, Isla Natividad Baja California Sur"/>
    <x v="0"/>
    <n v="54.449999999999996"/>
    <n v="16.5"/>
    <n v="47.19"/>
    <n v="14.3"/>
    <n v="54.449999999999996"/>
    <n v="16.5"/>
    <n v="50.82"/>
    <n v="15.4"/>
    <n v="27.84554"/>
    <n v="-115.14503999999999"/>
    <n v="66.2"/>
    <n v="19"/>
    <n v="6"/>
    <x v="20"/>
    <n v="2"/>
    <s v="n/a"/>
    <n v="30"/>
    <m/>
    <m/>
  </r>
  <r>
    <s v="INLADU-260708-AM-1-1-DI"/>
    <s v="Abraham Mayoral"/>
    <d v="2008-07-26T00:00:00"/>
    <x v="2"/>
    <d v="1899-12-30T09:41:00"/>
    <d v="1899-12-30T09:48:00"/>
    <d v="1899-12-30T00:07:00"/>
    <n v="2"/>
    <n v="1"/>
    <n v="1"/>
    <x v="0"/>
    <x v="1"/>
    <s v="La Dulce, Isla Natividad Baja California Sur"/>
    <x v="0"/>
    <n v="54.449999999999996"/>
    <n v="16.5"/>
    <n v="47.19"/>
    <n v="14.3"/>
    <n v="54.449999999999996"/>
    <n v="16.5"/>
    <n v="50.82"/>
    <n v="15.4"/>
    <n v="27.84554"/>
    <n v="-115.14503999999999"/>
    <n v="66.2"/>
    <n v="19"/>
    <n v="6"/>
    <x v="4"/>
    <n v="1"/>
    <s v="n/a"/>
    <n v="30"/>
    <m/>
    <m/>
  </r>
  <r>
    <s v="INLADU-260708-AM-1-1-DI"/>
    <s v="Abraham Mayoral"/>
    <d v="2008-07-26T00:00:00"/>
    <x v="2"/>
    <d v="1899-12-30T09:41:00"/>
    <d v="1899-12-30T09:48:00"/>
    <d v="1899-12-30T00:07:00"/>
    <n v="2"/>
    <n v="1"/>
    <n v="1"/>
    <x v="0"/>
    <x v="1"/>
    <s v="La Dulce, Isla Natividad Baja California Sur"/>
    <x v="0"/>
    <n v="54.449999999999996"/>
    <n v="16.5"/>
    <n v="47.19"/>
    <n v="14.3"/>
    <n v="54.449999999999996"/>
    <n v="16.5"/>
    <n v="50.82"/>
    <n v="15.4"/>
    <n v="27.84554"/>
    <n v="-115.14503999999999"/>
    <n v="66.2"/>
    <n v="19"/>
    <n v="6"/>
    <x v="2"/>
    <n v="7"/>
    <s v="n/a"/>
    <n v="30"/>
    <m/>
    <m/>
  </r>
  <r>
    <s v="INLADU-260708-AM-2-2-DI"/>
    <s v="Abraham Mayoral"/>
    <d v="2008-07-26T00:00:00"/>
    <x v="2"/>
    <d v="1899-12-30T11:20:00"/>
    <d v="1899-12-30T11:27:00"/>
    <d v="1899-12-30T00:07:00"/>
    <n v="2"/>
    <n v="2"/>
    <n v="2"/>
    <x v="1"/>
    <x v="1"/>
    <s v="La Dulce, Isla Natividad Baja California Sur"/>
    <x v="0"/>
    <n v="46.199999999999996"/>
    <n v="14"/>
    <n v="41.91"/>
    <n v="12.7"/>
    <n v="46.199999999999996"/>
    <n v="14"/>
    <n v="44.055"/>
    <n v="13.35"/>
    <n v="27.844439999999999"/>
    <n v="-115.14431"/>
    <n v="57.2"/>
    <n v="14"/>
    <n v="5"/>
    <x v="7"/>
    <n v="6"/>
    <s v="n/a"/>
    <n v="30"/>
    <m/>
    <m/>
  </r>
  <r>
    <s v="INLADU-260708-AM-2-2-DI"/>
    <s v="Abraham Mayoral"/>
    <d v="2008-07-26T00:00:00"/>
    <x v="2"/>
    <d v="1899-12-30T11:20:00"/>
    <d v="1899-12-30T11:27:00"/>
    <d v="1899-12-30T00:07:00"/>
    <n v="2"/>
    <n v="2"/>
    <n v="2"/>
    <x v="1"/>
    <x v="1"/>
    <s v="La Dulce, Isla Natividad Baja California Sur"/>
    <x v="0"/>
    <n v="46.199999999999996"/>
    <n v="14"/>
    <n v="41.91"/>
    <n v="12.7"/>
    <n v="46.199999999999996"/>
    <n v="14"/>
    <n v="44.055"/>
    <n v="13.35"/>
    <n v="27.844439999999999"/>
    <n v="-115.14431"/>
    <n v="57.2"/>
    <n v="14"/>
    <n v="5"/>
    <x v="3"/>
    <n v="209"/>
    <n v="4.3"/>
    <n v="30"/>
    <n v="30"/>
    <m/>
  </r>
  <r>
    <s v="INLADU-260708-AM-2-2-DI"/>
    <s v="Abraham Mayoral"/>
    <d v="2008-07-26T00:00:00"/>
    <x v="2"/>
    <d v="1899-12-30T11:20:00"/>
    <d v="1899-12-30T11:27:00"/>
    <d v="1899-12-30T00:07:00"/>
    <n v="2"/>
    <n v="2"/>
    <n v="2"/>
    <x v="1"/>
    <x v="1"/>
    <s v="La Dulce, Isla Natividad Baja California Sur"/>
    <x v="0"/>
    <n v="46.199999999999996"/>
    <n v="14"/>
    <n v="41.91"/>
    <n v="12.7"/>
    <n v="46.199999999999996"/>
    <n v="14"/>
    <n v="44.055"/>
    <n v="13.35"/>
    <n v="27.844439999999999"/>
    <n v="-115.14431"/>
    <n v="57.2"/>
    <n v="14"/>
    <n v="5"/>
    <x v="10"/>
    <n v="1"/>
    <s v="n/a"/>
    <n v="30"/>
    <m/>
    <m/>
  </r>
  <r>
    <s v="INLADU-260708-AM-2-2-DI"/>
    <s v="Abraham Mayoral"/>
    <d v="2008-07-26T00:00:00"/>
    <x v="2"/>
    <d v="1899-12-30T11:20:00"/>
    <d v="1899-12-30T11:27:00"/>
    <d v="1899-12-30T00:07:00"/>
    <n v="2"/>
    <n v="2"/>
    <n v="2"/>
    <x v="1"/>
    <x v="1"/>
    <s v="La Dulce, Isla Natividad Baja California Sur"/>
    <x v="0"/>
    <n v="46.199999999999996"/>
    <n v="14"/>
    <n v="41.91"/>
    <n v="12.7"/>
    <n v="46.199999999999996"/>
    <n v="14"/>
    <n v="44.055"/>
    <n v="13.35"/>
    <n v="27.844439999999999"/>
    <n v="-115.14431"/>
    <n v="57.2"/>
    <n v="14"/>
    <n v="5"/>
    <x v="6"/>
    <n v="4"/>
    <s v="n/a"/>
    <n v="30"/>
    <m/>
    <m/>
  </r>
  <r>
    <s v="INLADU-260708-AM-2-2-DI"/>
    <s v="Abraham Mayoral"/>
    <d v="2008-07-26T00:00:00"/>
    <x v="2"/>
    <d v="1899-12-30T11:20:00"/>
    <d v="1899-12-30T11:27:00"/>
    <d v="1899-12-30T00:07:00"/>
    <n v="2"/>
    <n v="2"/>
    <n v="2"/>
    <x v="1"/>
    <x v="1"/>
    <s v="La Dulce, Isla Natividad Baja California Sur"/>
    <x v="0"/>
    <n v="46.199999999999996"/>
    <n v="14"/>
    <n v="41.91"/>
    <n v="12.7"/>
    <n v="46.199999999999996"/>
    <n v="14"/>
    <n v="44.055"/>
    <n v="13.35"/>
    <n v="27.844439999999999"/>
    <n v="-115.14431"/>
    <n v="57.2"/>
    <n v="14"/>
    <n v="5"/>
    <x v="5"/>
    <n v="7"/>
    <s v="n/a"/>
    <n v="30"/>
    <m/>
    <m/>
  </r>
  <r>
    <s v="INLADU-260708-AM-2-2-DI"/>
    <s v="Abraham Mayoral"/>
    <d v="2008-07-26T00:00:00"/>
    <x v="2"/>
    <d v="1899-12-30T11:20:00"/>
    <d v="1899-12-30T11:27:00"/>
    <d v="1899-12-30T00:07:00"/>
    <n v="2"/>
    <n v="2"/>
    <n v="2"/>
    <x v="1"/>
    <x v="1"/>
    <s v="La Dulce, Isla Natividad Baja California Sur"/>
    <x v="0"/>
    <n v="46.199999999999996"/>
    <n v="14"/>
    <n v="41.91"/>
    <n v="12.7"/>
    <n v="46.199999999999996"/>
    <n v="14"/>
    <n v="44.055"/>
    <n v="13.35"/>
    <n v="27.844439999999999"/>
    <n v="-115.14431"/>
    <n v="57.2"/>
    <n v="14"/>
    <n v="5"/>
    <x v="1"/>
    <n v="2"/>
    <s v="n/a"/>
    <n v="30"/>
    <m/>
    <m/>
  </r>
  <r>
    <s v="INLADU-260708-AM-2-2-DI"/>
    <s v="Abraham Mayoral"/>
    <d v="2008-07-26T00:00:00"/>
    <x v="2"/>
    <d v="1899-12-30T11:20:00"/>
    <d v="1899-12-30T11:27:00"/>
    <d v="1899-12-30T00:07:00"/>
    <n v="2"/>
    <n v="2"/>
    <n v="2"/>
    <x v="1"/>
    <x v="1"/>
    <s v="La Dulce, Isla Natividad Baja California Sur"/>
    <x v="0"/>
    <n v="46.199999999999996"/>
    <n v="14"/>
    <n v="41.91"/>
    <n v="12.7"/>
    <n v="46.199999999999996"/>
    <n v="14"/>
    <n v="44.055"/>
    <n v="13.35"/>
    <n v="27.844439999999999"/>
    <n v="-115.14431"/>
    <n v="57.2"/>
    <n v="14"/>
    <n v="5"/>
    <x v="4"/>
    <n v="5"/>
    <s v="n/a"/>
    <n v="30"/>
    <m/>
    <m/>
  </r>
  <r>
    <s v="INLADU-260708-AM-2-2-DI"/>
    <s v="Abraham Mayoral"/>
    <d v="2008-07-26T00:00:00"/>
    <x v="2"/>
    <d v="1899-12-30T11:20:00"/>
    <d v="1899-12-30T11:27:00"/>
    <d v="1899-12-30T00:07:00"/>
    <n v="2"/>
    <n v="2"/>
    <n v="2"/>
    <x v="1"/>
    <x v="1"/>
    <s v="La Dulce, Isla Natividad Baja California Sur"/>
    <x v="0"/>
    <n v="46.199999999999996"/>
    <n v="14"/>
    <n v="41.91"/>
    <n v="12.7"/>
    <n v="46.199999999999996"/>
    <n v="14"/>
    <n v="44.055"/>
    <n v="13.35"/>
    <n v="27.844439999999999"/>
    <n v="-115.14431"/>
    <n v="57.2"/>
    <n v="14"/>
    <n v="5"/>
    <x v="2"/>
    <n v="2"/>
    <s v="n/a"/>
    <n v="30"/>
    <m/>
    <m/>
  </r>
  <r>
    <s v="INLADU-260708-AR-1-3-DI"/>
    <s v="Alonso Ramirez"/>
    <d v="2008-07-26T00:00:00"/>
    <x v="2"/>
    <d v="1899-12-30T09:38:00"/>
    <d v="1899-12-30T09:40:00"/>
    <d v="1899-12-30T00:02:00"/>
    <n v="2"/>
    <n v="1"/>
    <n v="3"/>
    <x v="2"/>
    <x v="1"/>
    <s v="La Dulce, Isla Natividad Baja California Sur"/>
    <x v="0"/>
    <n v="55.44"/>
    <n v="16.8"/>
    <n v="52.8"/>
    <n v="16"/>
    <n v="55.44"/>
    <n v="16.8"/>
    <n v="54.11999999999999"/>
    <n v="16.399999999999999"/>
    <n v="27.84554"/>
    <n v="-115.14503999999999"/>
    <n v="68"/>
    <n v="20"/>
    <n v="6"/>
    <x v="7"/>
    <n v="11"/>
    <s v="n/a"/>
    <n v="180"/>
    <m/>
    <m/>
  </r>
  <r>
    <s v="INLADU-260708-AR-1-3-DI"/>
    <s v="Alonso Ramirez"/>
    <d v="2008-07-26T00:00:00"/>
    <x v="2"/>
    <d v="1899-12-30T09:38:00"/>
    <d v="1899-12-30T09:40:00"/>
    <d v="1899-12-30T00:02:00"/>
    <n v="2"/>
    <n v="1"/>
    <n v="3"/>
    <x v="2"/>
    <x v="1"/>
    <s v="La Dulce, Isla Natividad Baja California Sur"/>
    <x v="0"/>
    <n v="55.44"/>
    <n v="16.8"/>
    <n v="52.8"/>
    <n v="16"/>
    <n v="55.44"/>
    <n v="16.8"/>
    <n v="54.11999999999999"/>
    <n v="16.399999999999999"/>
    <n v="27.84554"/>
    <n v="-115.14503999999999"/>
    <n v="68"/>
    <n v="20"/>
    <n v="6"/>
    <x v="3"/>
    <n v="31"/>
    <n v="29"/>
    <n v="180"/>
    <n v="30"/>
    <m/>
  </r>
  <r>
    <s v="INLADU-260708-AR-1-3-DI"/>
    <s v="Alonso Ramirez"/>
    <d v="2008-07-26T00:00:00"/>
    <x v="2"/>
    <d v="1899-12-30T09:38:00"/>
    <d v="1899-12-30T09:40:00"/>
    <d v="1899-12-30T00:02:00"/>
    <n v="2"/>
    <n v="1"/>
    <n v="3"/>
    <x v="2"/>
    <x v="1"/>
    <s v="La Dulce, Isla Natividad Baja California Sur"/>
    <x v="0"/>
    <n v="55.44"/>
    <n v="16.8"/>
    <n v="52.8"/>
    <n v="16"/>
    <n v="55.44"/>
    <n v="16.8"/>
    <n v="54.11999999999999"/>
    <n v="16.399999999999999"/>
    <n v="27.84554"/>
    <n v="-115.14503999999999"/>
    <n v="68"/>
    <n v="20"/>
    <n v="6"/>
    <x v="5"/>
    <n v="2"/>
    <s v="n/a"/>
    <n v="180"/>
    <m/>
    <m/>
  </r>
  <r>
    <s v="INLADU-260708-AR-1-3-DI"/>
    <s v="Alonso Ramirez"/>
    <d v="2008-07-26T00:00:00"/>
    <x v="2"/>
    <d v="1899-12-30T09:38:00"/>
    <d v="1899-12-30T09:40:00"/>
    <d v="1899-12-30T00:02:00"/>
    <n v="2"/>
    <n v="1"/>
    <n v="3"/>
    <x v="2"/>
    <x v="1"/>
    <s v="La Dulce, Isla Natividad Baja California Sur"/>
    <x v="0"/>
    <n v="55.44"/>
    <n v="16.8"/>
    <n v="52.8"/>
    <n v="16"/>
    <n v="55.44"/>
    <n v="16.8"/>
    <n v="54.11999999999999"/>
    <n v="16.399999999999999"/>
    <n v="27.84554"/>
    <n v="-115.14503999999999"/>
    <n v="68"/>
    <n v="20"/>
    <n v="6"/>
    <x v="2"/>
    <n v="1"/>
    <s v="n/a"/>
    <n v="180"/>
    <m/>
    <m/>
  </r>
  <r>
    <s v="INLADU-260708-AR-2-4-DI"/>
    <s v="Alonso Ramirez"/>
    <d v="2008-07-26T00:00:00"/>
    <x v="2"/>
    <d v="1899-12-30T11:18:00"/>
    <d v="1899-12-30T11:22:00"/>
    <d v="1899-12-30T00:04:00"/>
    <n v="2"/>
    <n v="2"/>
    <n v="4"/>
    <x v="3"/>
    <x v="1"/>
    <s v="La Dulce, Isla Natividad Baja California Sur"/>
    <x v="0"/>
    <n v="47.519999999999996"/>
    <n v="14.4"/>
    <n v="51.48"/>
    <n v="15.6"/>
    <n v="51.48"/>
    <n v="15.6"/>
    <n v="49.5"/>
    <n v="15"/>
    <n v="27.844439999999999"/>
    <n v="-115.14431"/>
    <n v="57.2"/>
    <n v="14"/>
    <n v="4.5999999999999996"/>
    <x v="0"/>
    <n v="1"/>
    <s v="n/a"/>
    <n v="30"/>
    <m/>
    <m/>
  </r>
  <r>
    <s v="INLADU-260708-AR-2-4-DI"/>
    <s v="Alonso Ramirez"/>
    <d v="2008-07-26T00:00:00"/>
    <x v="2"/>
    <d v="1899-12-30T11:18:00"/>
    <d v="1899-12-30T11:22:00"/>
    <d v="1899-12-30T00:04:00"/>
    <n v="2"/>
    <n v="2"/>
    <n v="4"/>
    <x v="3"/>
    <x v="1"/>
    <s v="La Dulce, Isla Natividad Baja California Sur"/>
    <x v="0"/>
    <n v="47.519999999999996"/>
    <n v="14.4"/>
    <n v="51.48"/>
    <n v="15.6"/>
    <n v="51.48"/>
    <n v="15.6"/>
    <n v="49.5"/>
    <n v="15"/>
    <n v="27.844439999999999"/>
    <n v="-115.14431"/>
    <n v="57.2"/>
    <n v="14"/>
    <n v="4.5999999999999996"/>
    <x v="17"/>
    <n v="1"/>
    <s v="n/a"/>
    <n v="30"/>
    <m/>
    <m/>
  </r>
  <r>
    <s v="INLADU-260708-AR-2-4-DI"/>
    <s v="Alonso Ramirez"/>
    <d v="2008-07-26T00:00:00"/>
    <x v="2"/>
    <d v="1899-12-30T11:18:00"/>
    <d v="1899-12-30T11:22:00"/>
    <d v="1899-12-30T00:04:00"/>
    <n v="2"/>
    <n v="2"/>
    <n v="4"/>
    <x v="3"/>
    <x v="1"/>
    <s v="La Dulce, Isla Natividad Baja California Sur"/>
    <x v="0"/>
    <n v="47.519999999999996"/>
    <n v="14.4"/>
    <n v="51.48"/>
    <n v="15.6"/>
    <n v="51.48"/>
    <n v="15.6"/>
    <n v="49.5"/>
    <n v="15"/>
    <n v="27.844439999999999"/>
    <n v="-115.14431"/>
    <n v="57.2"/>
    <n v="14"/>
    <n v="4.5999999999999996"/>
    <x v="7"/>
    <n v="2"/>
    <s v="n/a"/>
    <n v="30"/>
    <m/>
    <m/>
  </r>
  <r>
    <s v="INLADU-260708-AR-2-4-DI"/>
    <s v="Alonso Ramirez"/>
    <d v="2008-07-26T00:00:00"/>
    <x v="2"/>
    <d v="1899-12-30T11:18:00"/>
    <d v="1899-12-30T11:22:00"/>
    <d v="1899-12-30T00:04:00"/>
    <n v="2"/>
    <n v="2"/>
    <n v="4"/>
    <x v="3"/>
    <x v="1"/>
    <s v="La Dulce, Isla Natividad Baja California Sur"/>
    <x v="0"/>
    <n v="47.519999999999996"/>
    <n v="14.4"/>
    <n v="51.48"/>
    <n v="15.6"/>
    <n v="51.48"/>
    <n v="15.6"/>
    <n v="49.5"/>
    <n v="15"/>
    <n v="27.844439999999999"/>
    <n v="-115.14431"/>
    <n v="57.2"/>
    <n v="14"/>
    <n v="4.5999999999999996"/>
    <x v="3"/>
    <n v="450"/>
    <n v="2"/>
    <n v="30"/>
    <n v="30"/>
    <m/>
  </r>
  <r>
    <s v="INLADU-260708-AR-2-4-DI"/>
    <s v="Alonso Ramirez"/>
    <d v="2008-07-26T00:00:00"/>
    <x v="2"/>
    <d v="1899-12-30T11:18:00"/>
    <d v="1899-12-30T11:22:00"/>
    <d v="1899-12-30T00:04:00"/>
    <n v="2"/>
    <n v="2"/>
    <n v="4"/>
    <x v="3"/>
    <x v="1"/>
    <s v="La Dulce, Isla Natividad Baja California Sur"/>
    <x v="0"/>
    <n v="47.519999999999996"/>
    <n v="14.4"/>
    <n v="51.48"/>
    <n v="15.6"/>
    <n v="51.48"/>
    <n v="15.6"/>
    <n v="49.5"/>
    <n v="15"/>
    <n v="27.844439999999999"/>
    <n v="-115.14431"/>
    <n v="57.2"/>
    <n v="14"/>
    <n v="4.5999999999999996"/>
    <x v="5"/>
    <n v="2"/>
    <s v="n/a"/>
    <n v="30"/>
    <m/>
    <m/>
  </r>
  <r>
    <s v="INLADU-260708-AR-2-4-DI"/>
    <s v="Alonso Ramirez"/>
    <d v="2008-07-26T00:00:00"/>
    <x v="2"/>
    <d v="1899-12-30T11:18:00"/>
    <d v="1899-12-30T11:22:00"/>
    <d v="1899-12-30T00:04:00"/>
    <n v="2"/>
    <n v="2"/>
    <n v="4"/>
    <x v="3"/>
    <x v="1"/>
    <s v="La Dulce, Isla Natividad Baja California Sur"/>
    <x v="0"/>
    <n v="47.519999999999996"/>
    <n v="14.4"/>
    <n v="51.48"/>
    <n v="15.6"/>
    <n v="51.48"/>
    <n v="15.6"/>
    <n v="49.5"/>
    <n v="15"/>
    <n v="27.844439999999999"/>
    <n v="-115.14431"/>
    <n v="57.2"/>
    <n v="14"/>
    <n v="4.5999999999999996"/>
    <x v="4"/>
    <n v="1"/>
    <s v="n/a"/>
    <n v="30"/>
    <m/>
    <m/>
  </r>
  <r>
    <s v="INLADU-260708-AR-2-4-DI"/>
    <s v="Alonso Ramirez"/>
    <d v="2008-07-26T00:00:00"/>
    <x v="2"/>
    <d v="1899-12-30T11:18:00"/>
    <d v="1899-12-30T11:22:00"/>
    <d v="1899-12-30T00:04:00"/>
    <n v="2"/>
    <n v="2"/>
    <n v="4"/>
    <x v="3"/>
    <x v="1"/>
    <s v="La Dulce, Isla Natividad Baja California Sur"/>
    <x v="0"/>
    <n v="47.519999999999996"/>
    <n v="14.4"/>
    <n v="51.48"/>
    <n v="15.6"/>
    <n v="51.48"/>
    <n v="15.6"/>
    <n v="49.5"/>
    <n v="15"/>
    <n v="27.844439999999999"/>
    <n v="-115.14431"/>
    <n v="57.2"/>
    <n v="14"/>
    <n v="4.5999999999999996"/>
    <x v="2"/>
    <n v="3"/>
    <s v="n/a"/>
    <n v="30"/>
    <m/>
    <m/>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0"/>
    <n v="8"/>
    <s v="n/a"/>
    <n v="30"/>
    <m/>
    <s v="Mucho abanico de mar chico"/>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12"/>
    <n v="1"/>
    <s v="n/a"/>
    <n v="30"/>
    <m/>
    <m/>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14"/>
    <n v="2"/>
    <s v="n/a"/>
    <n v="30"/>
    <m/>
    <m/>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17"/>
    <n v="1"/>
    <s v="n/a"/>
    <n v="30"/>
    <m/>
    <m/>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9"/>
    <n v="32"/>
    <n v="28"/>
    <n v="30"/>
    <n v="30"/>
    <m/>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11"/>
    <n v="2"/>
    <s v="n/a"/>
    <n v="30"/>
    <m/>
    <m/>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7"/>
    <n v="5"/>
    <s v="n/a"/>
    <n v="30"/>
    <m/>
    <m/>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3"/>
    <n v="36"/>
    <n v="25"/>
    <n v="30"/>
    <n v="30"/>
    <m/>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10"/>
    <n v="13"/>
    <s v="n/a"/>
    <n v="30"/>
    <m/>
    <m/>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1"/>
    <n v="6"/>
    <s v="n/a"/>
    <n v="30"/>
    <m/>
    <m/>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4"/>
    <n v="2"/>
    <s v="n/a"/>
    <n v="30"/>
    <m/>
    <m/>
  </r>
  <r>
    <s v="INLADU-260708-AH-1-5-DI"/>
    <s v="Arturo Hernandez"/>
    <d v="2008-07-26T00:00:00"/>
    <x v="2"/>
    <d v="1899-12-30T09:50:00"/>
    <d v="1899-12-30T09:59:00"/>
    <d v="1899-12-30T00:09:00"/>
    <n v="2"/>
    <n v="1"/>
    <n v="5"/>
    <x v="4"/>
    <x v="1"/>
    <s v="La Dulce, Isla Natividad Baja California Sur"/>
    <x v="0"/>
    <n v="46.199999999999996"/>
    <n v="14"/>
    <n v="44.22"/>
    <n v="13.4"/>
    <n v="46.199999999999996"/>
    <n v="14"/>
    <n v="45.209999999999994"/>
    <n v="13.7"/>
    <n v="27.847149999999999"/>
    <n v="-115.14619"/>
    <n v="66.2"/>
    <n v="19"/>
    <n v="9"/>
    <x v="2"/>
    <n v="5"/>
    <s v="n/a"/>
    <n v="30"/>
    <m/>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0"/>
    <n v="2"/>
    <s v="n/a"/>
    <n v="30"/>
    <m/>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14"/>
    <n v="1"/>
    <s v="n/a"/>
    <n v="30"/>
    <m/>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17"/>
    <n v="2"/>
    <s v="n/a"/>
    <n v="30"/>
    <m/>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9"/>
    <n v="11"/>
    <s v="n/a"/>
    <n v="30"/>
    <m/>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7"/>
    <n v="33"/>
    <n v="27"/>
    <n v="30"/>
    <n v="30"/>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3"/>
    <n v="8"/>
    <s v="n/a"/>
    <n v="30"/>
    <m/>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10"/>
    <n v="19"/>
    <s v="n/a"/>
    <n v="30"/>
    <m/>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6"/>
    <n v="3"/>
    <s v="n/a"/>
    <n v="30"/>
    <m/>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8"/>
    <n v="2"/>
    <s v="n/a"/>
    <n v="30"/>
    <m/>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1"/>
    <n v="18"/>
    <s v="n/a"/>
    <n v="30"/>
    <m/>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4"/>
    <n v="4"/>
    <s v="n/a"/>
    <n v="30"/>
    <m/>
    <m/>
  </r>
  <r>
    <s v="INLADU-260708-AH-2-6-DI"/>
    <s v="Arturo Hernandez"/>
    <d v="2008-07-26T00:00:00"/>
    <x v="2"/>
    <d v="1899-12-30T11:24:00"/>
    <d v="1899-12-30T11:33:00"/>
    <d v="1899-12-30T00:09:00"/>
    <n v="2"/>
    <n v="2"/>
    <n v="6"/>
    <x v="5"/>
    <x v="1"/>
    <s v="La Dulce, Isla Natividad Baja California Sur"/>
    <x v="0"/>
    <n v="49.17"/>
    <n v="14.9"/>
    <n v="49.5"/>
    <n v="15"/>
    <n v="49.5"/>
    <n v="15"/>
    <n v="49.334999999999994"/>
    <n v="14.95"/>
    <n v="27.845230000000001"/>
    <n v="-115.14321"/>
    <n v="66.2"/>
    <n v="19"/>
    <n v="8"/>
    <x v="2"/>
    <n v="9"/>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0"/>
    <n v="2"/>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17"/>
    <n v="7"/>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9"/>
    <n v="1"/>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11"/>
    <n v="1"/>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7"/>
    <n v="9"/>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3"/>
    <n v="510"/>
    <n v="3"/>
    <n v="30"/>
    <n v="51"/>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10"/>
    <n v="4"/>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6"/>
    <n v="1"/>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5"/>
    <n v="7"/>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8"/>
    <n v="1"/>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1"/>
    <n v="11"/>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4"/>
    <n v="5"/>
    <s v="n/a"/>
    <n v="30"/>
    <m/>
    <m/>
  </r>
  <r>
    <s v="INLADU-260708-AZ-1-7-DI"/>
    <s v="Alberto Zuñiga"/>
    <d v="2008-07-26T00:00:00"/>
    <x v="2"/>
    <d v="1899-12-30T09:37:00"/>
    <d v="1899-12-30T09:46:00"/>
    <d v="1899-12-30T00:09:00"/>
    <n v="2"/>
    <n v="1"/>
    <n v="7"/>
    <x v="6"/>
    <x v="1"/>
    <s v="La Dulce, Isla Natividad Baja California Sur"/>
    <x v="0"/>
    <n v="39.269999999999996"/>
    <n v="11.9"/>
    <n v="39.599999999999994"/>
    <n v="12"/>
    <n v="39.599999999999994"/>
    <n v="12"/>
    <n v="39.434999999999995"/>
    <n v="11.95"/>
    <n v="27.845050000000001"/>
    <n v="-115.14264"/>
    <n v="66.2"/>
    <n v="19"/>
    <n v="9"/>
    <x v="2"/>
    <n v="4"/>
    <s v="n/a"/>
    <n v="30"/>
    <m/>
    <m/>
  </r>
  <r>
    <s v="INLADU-260708-AZ-2-8-DI"/>
    <s v="Alberto Zuñiga"/>
    <d v="2008-07-26T00:00:00"/>
    <x v="2"/>
    <d v="1899-12-30T11:20:00"/>
    <d v="1899-12-30T11:28:00"/>
    <d v="1899-12-30T00:08:00"/>
    <n v="2"/>
    <n v="2"/>
    <n v="8"/>
    <x v="7"/>
    <x v="1"/>
    <s v="La Dulce, Isla Natividad Baja California Sur"/>
    <x v="0"/>
    <n v="42.24"/>
    <n v="12.8"/>
    <n v="40.92"/>
    <n v="12.4"/>
    <n v="42.24"/>
    <n v="12.8"/>
    <n v="41.580000000000005"/>
    <n v="12.600000000000001"/>
    <n v="27.844480000000001"/>
    <n v="-115.14497"/>
    <n v="59"/>
    <n v="15"/>
    <n v="9"/>
    <x v="0"/>
    <n v="4"/>
    <s v="n/a"/>
    <s v="n/d"/>
    <m/>
    <m/>
  </r>
  <r>
    <s v="INLADU-260708-AZ-2-8-DI"/>
    <s v="Alberto Zuñiga"/>
    <d v="2008-07-26T00:00:00"/>
    <x v="2"/>
    <d v="1899-12-30T11:20:00"/>
    <d v="1899-12-30T11:28:00"/>
    <d v="1899-12-30T00:08:00"/>
    <n v="2"/>
    <n v="2"/>
    <n v="8"/>
    <x v="7"/>
    <x v="1"/>
    <s v="La Dulce, Isla Natividad Baja California Sur"/>
    <x v="0"/>
    <n v="42.24"/>
    <n v="12.8"/>
    <n v="40.92"/>
    <n v="12.4"/>
    <n v="42.24"/>
    <n v="12.8"/>
    <n v="41.580000000000005"/>
    <n v="12.600000000000001"/>
    <n v="27.844480000000001"/>
    <n v="-115.14497"/>
    <n v="59"/>
    <n v="15"/>
    <n v="9"/>
    <x v="17"/>
    <n v="5"/>
    <s v="n/a"/>
    <s v="n/d"/>
    <m/>
    <m/>
  </r>
  <r>
    <s v="INLADU-260708-AZ-2-8-DI"/>
    <s v="Alberto Zuñiga"/>
    <d v="2008-07-26T00:00:00"/>
    <x v="2"/>
    <d v="1899-12-30T11:20:00"/>
    <d v="1899-12-30T11:28:00"/>
    <d v="1899-12-30T00:08:00"/>
    <n v="2"/>
    <n v="2"/>
    <n v="8"/>
    <x v="7"/>
    <x v="1"/>
    <s v="La Dulce, Isla Natividad Baja California Sur"/>
    <x v="0"/>
    <n v="42.24"/>
    <n v="12.8"/>
    <n v="40.92"/>
    <n v="12.4"/>
    <n v="42.24"/>
    <n v="12.8"/>
    <n v="41.580000000000005"/>
    <n v="12.600000000000001"/>
    <n v="27.844480000000001"/>
    <n v="-115.14497"/>
    <n v="59"/>
    <n v="15"/>
    <n v="9"/>
    <x v="7"/>
    <n v="17"/>
    <s v="n/a"/>
    <s v="n/d"/>
    <m/>
    <m/>
  </r>
  <r>
    <s v="INLADU-260708-AZ-2-8-DI"/>
    <s v="Alberto Zuñiga"/>
    <d v="2008-07-26T00:00:00"/>
    <x v="2"/>
    <d v="1899-12-30T11:20:00"/>
    <d v="1899-12-30T11:28:00"/>
    <d v="1899-12-30T00:08:00"/>
    <n v="2"/>
    <n v="2"/>
    <n v="8"/>
    <x v="7"/>
    <x v="1"/>
    <s v="La Dulce, Isla Natividad Baja California Sur"/>
    <x v="0"/>
    <n v="42.24"/>
    <n v="12.8"/>
    <n v="40.92"/>
    <n v="12.4"/>
    <n v="42.24"/>
    <n v="12.8"/>
    <n v="41.580000000000005"/>
    <n v="12.600000000000001"/>
    <n v="27.844480000000001"/>
    <n v="-115.14497"/>
    <n v="59"/>
    <n v="15"/>
    <n v="9"/>
    <x v="3"/>
    <n v="102"/>
    <n v="12"/>
    <s v="n/d"/>
    <n v="41"/>
    <m/>
  </r>
  <r>
    <s v="INLADU-260708-AZ-2-8-DI"/>
    <s v="Alberto Zuñiga"/>
    <d v="2008-07-26T00:00:00"/>
    <x v="2"/>
    <d v="1899-12-30T11:20:00"/>
    <d v="1899-12-30T11:28:00"/>
    <d v="1899-12-30T00:08:00"/>
    <n v="2"/>
    <n v="2"/>
    <n v="8"/>
    <x v="7"/>
    <x v="1"/>
    <s v="La Dulce, Isla Natividad Baja California Sur"/>
    <x v="0"/>
    <n v="42.24"/>
    <n v="12.8"/>
    <n v="40.92"/>
    <n v="12.4"/>
    <n v="42.24"/>
    <n v="12.8"/>
    <n v="41.580000000000005"/>
    <n v="12.600000000000001"/>
    <n v="27.844480000000001"/>
    <n v="-115.14497"/>
    <n v="59"/>
    <n v="15"/>
    <n v="9"/>
    <x v="10"/>
    <n v="1"/>
    <s v="n/a"/>
    <s v="n/d"/>
    <m/>
    <m/>
  </r>
  <r>
    <s v="INLADU-260708-AZ-2-8-DI"/>
    <s v="Alberto Zuñiga"/>
    <d v="2008-07-26T00:00:00"/>
    <x v="2"/>
    <d v="1899-12-30T11:20:00"/>
    <d v="1899-12-30T11:28:00"/>
    <d v="1899-12-30T00:08:00"/>
    <n v="2"/>
    <n v="2"/>
    <n v="8"/>
    <x v="7"/>
    <x v="1"/>
    <s v="La Dulce, Isla Natividad Baja California Sur"/>
    <x v="0"/>
    <n v="42.24"/>
    <n v="12.8"/>
    <n v="40.92"/>
    <n v="12.4"/>
    <n v="42.24"/>
    <n v="12.8"/>
    <n v="41.580000000000005"/>
    <n v="12.600000000000001"/>
    <n v="27.844480000000001"/>
    <n v="-115.14497"/>
    <n v="59"/>
    <n v="15"/>
    <n v="9"/>
    <x v="6"/>
    <n v="1"/>
    <s v="n/a"/>
    <s v="n/d"/>
    <m/>
    <m/>
  </r>
  <r>
    <s v="INLADU-260708-AZ-2-8-DI"/>
    <s v="Alberto Zuñiga"/>
    <d v="2008-07-26T00:00:00"/>
    <x v="2"/>
    <d v="1899-12-30T11:20:00"/>
    <d v="1899-12-30T11:28:00"/>
    <d v="1899-12-30T00:08:00"/>
    <n v="2"/>
    <n v="2"/>
    <n v="8"/>
    <x v="7"/>
    <x v="1"/>
    <s v="La Dulce, Isla Natividad Baja California Sur"/>
    <x v="0"/>
    <n v="42.24"/>
    <n v="12.8"/>
    <n v="40.92"/>
    <n v="12.4"/>
    <n v="42.24"/>
    <n v="12.8"/>
    <n v="41.580000000000005"/>
    <n v="12.600000000000001"/>
    <n v="27.844480000000001"/>
    <n v="-115.14497"/>
    <n v="59"/>
    <n v="15"/>
    <n v="9"/>
    <x v="5"/>
    <n v="3"/>
    <s v="n/a"/>
    <s v="n/d"/>
    <m/>
    <m/>
  </r>
  <r>
    <s v="INLADU-260708-AZ-2-8-DI"/>
    <s v="Alberto Zuñiga"/>
    <d v="2008-07-26T00:00:00"/>
    <x v="2"/>
    <d v="1899-12-30T11:20:00"/>
    <d v="1899-12-30T11:28:00"/>
    <d v="1899-12-30T00:08:00"/>
    <n v="2"/>
    <n v="2"/>
    <n v="8"/>
    <x v="7"/>
    <x v="1"/>
    <s v="La Dulce, Isla Natividad Baja California Sur"/>
    <x v="0"/>
    <n v="42.24"/>
    <n v="12.8"/>
    <n v="40.92"/>
    <n v="12.4"/>
    <n v="42.24"/>
    <n v="12.8"/>
    <n v="41.580000000000005"/>
    <n v="12.600000000000001"/>
    <n v="27.844480000000001"/>
    <n v="-115.14497"/>
    <n v="59"/>
    <n v="15"/>
    <n v="9"/>
    <x v="4"/>
    <n v="2"/>
    <s v="n/a"/>
    <s v="n/d"/>
    <m/>
    <m/>
  </r>
  <r>
    <s v="INLADU-260708-AZ-2-8-DI"/>
    <s v="Alberto Zuñiga"/>
    <d v="2008-07-26T00:00:00"/>
    <x v="2"/>
    <d v="1899-12-30T11:20:00"/>
    <d v="1899-12-30T11:28:00"/>
    <d v="1899-12-30T00:08:00"/>
    <n v="2"/>
    <n v="2"/>
    <n v="8"/>
    <x v="7"/>
    <x v="1"/>
    <s v="La Dulce, Isla Natividad Baja California Sur"/>
    <x v="0"/>
    <n v="42.24"/>
    <n v="12.8"/>
    <n v="40.92"/>
    <n v="12.4"/>
    <n v="42.24"/>
    <n v="12.8"/>
    <n v="41.580000000000005"/>
    <n v="12.600000000000001"/>
    <n v="27.844480000000001"/>
    <n v="-115.14497"/>
    <n v="59"/>
    <n v="15"/>
    <n v="9"/>
    <x v="2"/>
    <n v="4"/>
    <s v="n/a"/>
    <s v="n/d"/>
    <m/>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0"/>
    <n v="2"/>
    <s v="n/a"/>
    <n v="210"/>
    <m/>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17"/>
    <n v="6"/>
    <s v="n/a"/>
    <n v="210"/>
    <m/>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9"/>
    <n v="8"/>
    <s v="n/a"/>
    <n v="210"/>
    <m/>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11"/>
    <n v="3"/>
    <s v="n/a"/>
    <n v="210"/>
    <m/>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7"/>
    <n v="31"/>
    <n v="29"/>
    <n v="210"/>
    <n v="30"/>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3"/>
    <n v="300"/>
    <n v="3"/>
    <n v="210"/>
    <n v="30"/>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10"/>
    <n v="3"/>
    <s v="n/a"/>
    <n v="210"/>
    <m/>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6"/>
    <n v="5"/>
    <s v="n/a"/>
    <n v="210"/>
    <m/>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5"/>
    <n v="8"/>
    <s v="n/a"/>
    <n v="210"/>
    <m/>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1"/>
    <n v="12"/>
    <s v="n/a"/>
    <n v="210"/>
    <m/>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4"/>
    <n v="3"/>
    <s v="n/a"/>
    <n v="210"/>
    <m/>
    <m/>
  </r>
  <r>
    <s v="INLADU-260708-JC-1-9-DI"/>
    <s v="Jhonatan Castro"/>
    <d v="2008-07-26T00:00:00"/>
    <x v="2"/>
    <d v="1899-12-30T09:23:00"/>
    <d v="1899-12-30T09:37:00"/>
    <d v="1899-12-30T00:14:00"/>
    <n v="2"/>
    <n v="1"/>
    <n v="9"/>
    <x v="8"/>
    <x v="1"/>
    <s v="La Dulce, Isla Natividad Baja California Sur"/>
    <x v="0"/>
    <n v="42.57"/>
    <n v="12.9"/>
    <n v="41.91"/>
    <n v="12.7"/>
    <n v="42.57"/>
    <n v="12.9"/>
    <n v="42.24"/>
    <n v="12.8"/>
    <n v="27.845050000000001"/>
    <n v="-115.14264"/>
    <n v="55.400000000000006"/>
    <n v="13"/>
    <n v="10"/>
    <x v="2"/>
    <n v="1"/>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0"/>
    <n v="6"/>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14"/>
    <n v="1"/>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17"/>
    <n v="4"/>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9"/>
    <n v="5"/>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11"/>
    <n v="1"/>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13"/>
    <n v="2"/>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7"/>
    <n v="43"/>
    <n v="27"/>
    <n v="210"/>
    <n v="39"/>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3"/>
    <n v="450"/>
    <n v="2"/>
    <n v="210"/>
    <n v="30"/>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10"/>
    <n v="4"/>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6"/>
    <n v="21"/>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5"/>
    <n v="25"/>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1"/>
    <n v="7"/>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4"/>
    <n v="3"/>
    <s v="n/a"/>
    <n v="210"/>
    <m/>
    <m/>
  </r>
  <r>
    <s v="INLADU-260708-JC-2-10-DI"/>
    <s v="Jhonatan Castro"/>
    <d v="2008-07-26T00:00:00"/>
    <x v="2"/>
    <d v="1899-12-30T11:07:00"/>
    <d v="1899-12-30T11:21:00"/>
    <d v="1899-12-30T00:14:00"/>
    <n v="2"/>
    <n v="2"/>
    <n v="10"/>
    <x v="9"/>
    <x v="1"/>
    <s v="La Dulce, Isla Natividad Baja California Sur"/>
    <x v="0"/>
    <n v="40.590000000000003"/>
    <n v="12.3"/>
    <n v="51.809999999999995"/>
    <n v="15.7"/>
    <n v="51.809999999999995"/>
    <n v="15.7"/>
    <n v="46.199999999999996"/>
    <n v="14"/>
    <n v="27.844480000000001"/>
    <n v="-115.14497"/>
    <n v="57.2"/>
    <n v="14"/>
    <n v="6"/>
    <x v="2"/>
    <n v="5"/>
    <s v="n/a"/>
    <n v="21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0"/>
    <n v="2"/>
    <s v="n/a"/>
    <n v="3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12"/>
    <n v="6"/>
    <s v="n/a"/>
    <n v="3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17"/>
    <n v="2"/>
    <s v="n/a"/>
    <n v="3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9"/>
    <n v="30"/>
    <n v="22"/>
    <n v="3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3"/>
    <n v="30"/>
    <n v="10"/>
    <n v="3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10"/>
    <n v="5"/>
    <s v="n/a"/>
    <n v="3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6"/>
    <n v="8"/>
    <s v="n/a"/>
    <n v="3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5"/>
    <n v="2"/>
    <s v="n/a"/>
    <n v="3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20"/>
    <n v="1"/>
    <s v="n/a"/>
    <n v="3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1"/>
    <n v="1"/>
    <s v="n/a"/>
    <n v="3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4"/>
    <n v="1"/>
    <s v="n/a"/>
    <n v="30"/>
    <m/>
    <m/>
  </r>
  <r>
    <s v="INLADU-260708-MR-1-11-DI"/>
    <s v="Mario Rojo"/>
    <d v="2008-07-26T00:00:00"/>
    <x v="2"/>
    <d v="1899-12-30T09:50:00"/>
    <d v="1899-12-30T09:59:00"/>
    <d v="1899-12-30T00:09:00"/>
    <n v="2"/>
    <n v="1"/>
    <n v="11"/>
    <x v="10"/>
    <x v="1"/>
    <s v="La Dulce, Isla Natividad Baja California Sur"/>
    <x v="0"/>
    <n v="49.5"/>
    <n v="15"/>
    <n v="51.15"/>
    <n v="15.5"/>
    <n v="51.15"/>
    <n v="15.5"/>
    <n v="50.324999999999996"/>
    <n v="15.25"/>
    <n v="27.847149999999999"/>
    <n v="-115.14619"/>
    <n v="53.6"/>
    <n v="12"/>
    <n v="6"/>
    <x v="2"/>
    <n v="5"/>
    <s v="n/a"/>
    <n v="30"/>
    <m/>
    <m/>
  </r>
  <r>
    <s v="INLADU-260708-MR-2-12-DI"/>
    <s v="Mario Rojo"/>
    <d v="2008-07-26T00:00:00"/>
    <x v="2"/>
    <d v="1899-12-30T11:19:00"/>
    <d v="1899-12-30T11:24:00"/>
    <d v="1899-12-30T00:05:00"/>
    <n v="2"/>
    <n v="2"/>
    <n v="12"/>
    <x v="11"/>
    <x v="1"/>
    <s v="La Dulce, Isla Natividad Baja California Sur"/>
    <x v="0"/>
    <n v="48.51"/>
    <n v="14.7"/>
    <n v="47.519999999999996"/>
    <n v="14.4"/>
    <n v="48.51"/>
    <n v="14.7"/>
    <n v="48.015000000000001"/>
    <n v="14.55"/>
    <n v="27.845230000000001"/>
    <n v="-115.14321"/>
    <n v="57.2"/>
    <n v="14"/>
    <n v="6"/>
    <x v="0"/>
    <n v="1"/>
    <s v="n/a"/>
    <n v="210"/>
    <m/>
    <m/>
  </r>
  <r>
    <s v="INLADU-260708-MR-2-12-DI"/>
    <s v="Mario Rojo"/>
    <d v="2008-07-26T00:00:00"/>
    <x v="2"/>
    <d v="1899-12-30T11:19:00"/>
    <d v="1899-12-30T11:24:00"/>
    <d v="1899-12-30T00:05:00"/>
    <n v="2"/>
    <n v="2"/>
    <n v="12"/>
    <x v="11"/>
    <x v="1"/>
    <s v="La Dulce, Isla Natividad Baja California Sur"/>
    <x v="0"/>
    <n v="48.51"/>
    <n v="14.7"/>
    <n v="47.519999999999996"/>
    <n v="14.4"/>
    <n v="48.51"/>
    <n v="14.7"/>
    <n v="48.015000000000001"/>
    <n v="14.55"/>
    <n v="27.845230000000001"/>
    <n v="-115.14321"/>
    <n v="57.2"/>
    <n v="14"/>
    <n v="6"/>
    <x v="14"/>
    <n v="1"/>
    <s v="n/a"/>
    <n v="210"/>
    <m/>
    <m/>
  </r>
  <r>
    <s v="INLADU-260708-MR-2-12-DI"/>
    <s v="Mario Rojo"/>
    <d v="2008-07-26T00:00:00"/>
    <x v="2"/>
    <d v="1899-12-30T11:19:00"/>
    <d v="1899-12-30T11:24:00"/>
    <d v="1899-12-30T00:05:00"/>
    <n v="2"/>
    <n v="2"/>
    <n v="12"/>
    <x v="11"/>
    <x v="1"/>
    <s v="La Dulce, Isla Natividad Baja California Sur"/>
    <x v="0"/>
    <n v="48.51"/>
    <n v="14.7"/>
    <n v="47.519999999999996"/>
    <n v="14.4"/>
    <n v="48.51"/>
    <n v="14.7"/>
    <n v="48.015000000000001"/>
    <n v="14.55"/>
    <n v="27.845230000000001"/>
    <n v="-115.14321"/>
    <n v="57.2"/>
    <n v="14"/>
    <n v="6"/>
    <x v="17"/>
    <n v="15"/>
    <s v="n/a"/>
    <n v="210"/>
    <m/>
    <m/>
  </r>
  <r>
    <s v="INLADU-260708-MR-2-12-DI"/>
    <s v="Mario Rojo"/>
    <d v="2008-07-26T00:00:00"/>
    <x v="2"/>
    <d v="1899-12-30T11:19:00"/>
    <d v="1899-12-30T11:24:00"/>
    <d v="1899-12-30T00:05:00"/>
    <n v="2"/>
    <n v="2"/>
    <n v="12"/>
    <x v="11"/>
    <x v="1"/>
    <s v="La Dulce, Isla Natividad Baja California Sur"/>
    <x v="0"/>
    <n v="48.51"/>
    <n v="14.7"/>
    <n v="47.519999999999996"/>
    <n v="14.4"/>
    <n v="48.51"/>
    <n v="14.7"/>
    <n v="48.015000000000001"/>
    <n v="14.55"/>
    <n v="27.845230000000001"/>
    <n v="-115.14321"/>
    <n v="57.2"/>
    <n v="14"/>
    <n v="6"/>
    <x v="9"/>
    <n v="7"/>
    <s v="n/a"/>
    <n v="210"/>
    <m/>
    <m/>
  </r>
  <r>
    <s v="INLADU-260708-MR-2-12-DI"/>
    <s v="Mario Rojo"/>
    <d v="2008-07-26T00:00:00"/>
    <x v="2"/>
    <d v="1899-12-30T11:19:00"/>
    <d v="1899-12-30T11:24:00"/>
    <d v="1899-12-30T00:05:00"/>
    <n v="2"/>
    <n v="2"/>
    <n v="12"/>
    <x v="11"/>
    <x v="1"/>
    <s v="La Dulce, Isla Natividad Baja California Sur"/>
    <x v="0"/>
    <n v="48.51"/>
    <n v="14.7"/>
    <n v="47.519999999999996"/>
    <n v="14.4"/>
    <n v="48.51"/>
    <n v="14.7"/>
    <n v="48.015000000000001"/>
    <n v="14.55"/>
    <n v="27.845230000000001"/>
    <n v="-115.14321"/>
    <n v="57.2"/>
    <n v="14"/>
    <n v="6"/>
    <x v="19"/>
    <n v="1"/>
    <s v="n/a"/>
    <n v="210"/>
    <m/>
    <m/>
  </r>
  <r>
    <s v="INLADU-260708-MR-2-12-DI"/>
    <s v="Mario Rojo"/>
    <d v="2008-07-26T00:00:00"/>
    <x v="2"/>
    <d v="1899-12-30T11:19:00"/>
    <d v="1899-12-30T11:24:00"/>
    <d v="1899-12-30T00:05:00"/>
    <n v="2"/>
    <n v="2"/>
    <n v="12"/>
    <x v="11"/>
    <x v="1"/>
    <s v="La Dulce, Isla Natividad Baja California Sur"/>
    <x v="0"/>
    <n v="48.51"/>
    <n v="14.7"/>
    <n v="47.519999999999996"/>
    <n v="14.4"/>
    <n v="48.51"/>
    <n v="14.7"/>
    <n v="48.015000000000001"/>
    <n v="14.55"/>
    <n v="27.845230000000001"/>
    <n v="-115.14321"/>
    <n v="57.2"/>
    <n v="14"/>
    <n v="6"/>
    <x v="7"/>
    <n v="3"/>
    <s v="n/a"/>
    <n v="210"/>
    <m/>
    <m/>
  </r>
  <r>
    <s v="INLADU-260708-MR-2-12-DI"/>
    <s v="Mario Rojo"/>
    <d v="2008-07-26T00:00:00"/>
    <x v="2"/>
    <d v="1899-12-30T11:19:00"/>
    <d v="1899-12-30T11:24:00"/>
    <d v="1899-12-30T00:05:00"/>
    <n v="2"/>
    <n v="2"/>
    <n v="12"/>
    <x v="11"/>
    <x v="1"/>
    <s v="La Dulce, Isla Natividad Baja California Sur"/>
    <x v="0"/>
    <n v="48.51"/>
    <n v="14.7"/>
    <n v="47.519999999999996"/>
    <n v="14.4"/>
    <n v="48.51"/>
    <n v="14.7"/>
    <n v="48.015000000000001"/>
    <n v="14.55"/>
    <n v="27.845230000000001"/>
    <n v="-115.14321"/>
    <n v="57.2"/>
    <n v="14"/>
    <n v="6"/>
    <x v="3"/>
    <n v="75"/>
    <n v="12"/>
    <n v="210"/>
    <n v="30"/>
    <m/>
  </r>
  <r>
    <s v="INLADU-260708-MR-2-12-DI"/>
    <s v="Mario Rojo"/>
    <d v="2008-07-26T00:00:00"/>
    <x v="2"/>
    <d v="1899-12-30T11:19:00"/>
    <d v="1899-12-30T11:24:00"/>
    <d v="1899-12-30T00:05:00"/>
    <n v="2"/>
    <n v="2"/>
    <n v="12"/>
    <x v="11"/>
    <x v="1"/>
    <s v="La Dulce, Isla Natividad Baja California Sur"/>
    <x v="0"/>
    <n v="48.51"/>
    <n v="14.7"/>
    <n v="47.519999999999996"/>
    <n v="14.4"/>
    <n v="48.51"/>
    <n v="14.7"/>
    <n v="48.015000000000001"/>
    <n v="14.55"/>
    <n v="27.845230000000001"/>
    <n v="-115.14321"/>
    <n v="57.2"/>
    <n v="14"/>
    <n v="6"/>
    <x v="10"/>
    <n v="4"/>
    <s v="n/a"/>
    <n v="210"/>
    <m/>
    <m/>
  </r>
  <r>
    <s v="INLADU-260708-MR-2-12-DI"/>
    <s v="Mario Rojo"/>
    <d v="2008-07-26T00:00:00"/>
    <x v="2"/>
    <d v="1899-12-30T11:19:00"/>
    <d v="1899-12-30T11:24:00"/>
    <d v="1899-12-30T00:05:00"/>
    <n v="2"/>
    <n v="2"/>
    <n v="12"/>
    <x v="11"/>
    <x v="1"/>
    <s v="La Dulce, Isla Natividad Baja California Sur"/>
    <x v="0"/>
    <n v="48.51"/>
    <n v="14.7"/>
    <n v="47.519999999999996"/>
    <n v="14.4"/>
    <n v="48.51"/>
    <n v="14.7"/>
    <n v="48.015000000000001"/>
    <n v="14.55"/>
    <n v="27.845230000000001"/>
    <n v="-115.14321"/>
    <n v="57.2"/>
    <n v="14"/>
    <n v="6"/>
    <x v="6"/>
    <n v="1"/>
    <s v="n/a"/>
    <n v="210"/>
    <m/>
    <m/>
  </r>
  <r>
    <s v="INLADU-260708-MR-2-12-DI"/>
    <s v="Mario Rojo"/>
    <d v="2008-07-26T00:00:00"/>
    <x v="2"/>
    <d v="1899-12-30T11:19:00"/>
    <d v="1899-12-30T11:24:00"/>
    <d v="1899-12-30T00:05:00"/>
    <n v="2"/>
    <n v="2"/>
    <n v="12"/>
    <x v="11"/>
    <x v="1"/>
    <s v="La Dulce, Isla Natividad Baja California Sur"/>
    <x v="0"/>
    <n v="48.51"/>
    <n v="14.7"/>
    <n v="47.519999999999996"/>
    <n v="14.4"/>
    <n v="48.51"/>
    <n v="14.7"/>
    <n v="48.015000000000001"/>
    <n v="14.55"/>
    <n v="27.845230000000001"/>
    <n v="-115.14321"/>
    <n v="57.2"/>
    <n v="14"/>
    <n v="6"/>
    <x v="4"/>
    <n v="6"/>
    <s v="n/a"/>
    <n v="210"/>
    <m/>
    <m/>
  </r>
  <r>
    <s v="INLADU-260708-MR-2-12-DI"/>
    <s v="Mario Rojo"/>
    <d v="2008-07-26T00:00:00"/>
    <x v="2"/>
    <d v="1899-12-30T11:19:00"/>
    <d v="1899-12-30T11:24:00"/>
    <d v="1899-12-30T00:05:00"/>
    <n v="2"/>
    <n v="2"/>
    <n v="12"/>
    <x v="11"/>
    <x v="1"/>
    <s v="La Dulce, Isla Natividad Baja California Sur"/>
    <x v="0"/>
    <n v="48.51"/>
    <n v="14.7"/>
    <n v="47.519999999999996"/>
    <n v="14.4"/>
    <n v="48.51"/>
    <n v="14.7"/>
    <n v="48.015000000000001"/>
    <n v="14.55"/>
    <n v="27.845230000000001"/>
    <n v="-115.14321"/>
    <n v="57.2"/>
    <n v="14"/>
    <n v="6"/>
    <x v="2"/>
    <n v="2"/>
    <s v="n/a"/>
    <n v="210"/>
    <m/>
    <m/>
  </r>
  <r>
    <s v="INLADU-280708-AM-1-13-DI"/>
    <s v="Abraham Mayoral"/>
    <d v="2008-07-28T00:00:00"/>
    <x v="2"/>
    <d v="1899-12-30T10:06:00"/>
    <d v="1899-12-30T10:15:00"/>
    <d v="1899-12-30T00:09:00"/>
    <n v="2"/>
    <n v="1"/>
    <n v="13"/>
    <x v="12"/>
    <x v="1"/>
    <s v="La Dulce, Isla Natividad Baja California Sur"/>
    <x v="0"/>
    <n v="21.45"/>
    <n v="6.5"/>
    <n v="28.049999999999997"/>
    <n v="8.5"/>
    <n v="28.049999999999997"/>
    <n v="8.5"/>
    <n v="24.75"/>
    <n v="7.5"/>
    <n v="27.84233"/>
    <n v="-115.142"/>
    <n v="66.2"/>
    <n v="19"/>
    <n v="6"/>
    <x v="12"/>
    <n v="3"/>
    <s v="n/a"/>
    <s v="n/d"/>
    <m/>
    <m/>
  </r>
  <r>
    <s v="INLADU-280708-AM-1-13-DI"/>
    <s v="Abraham Mayoral"/>
    <d v="2008-07-28T00:00:00"/>
    <x v="2"/>
    <d v="1899-12-30T10:06:00"/>
    <d v="1899-12-30T10:15:00"/>
    <d v="1899-12-30T00:09:00"/>
    <n v="2"/>
    <n v="1"/>
    <n v="13"/>
    <x v="12"/>
    <x v="1"/>
    <s v="La Dulce, Isla Natividad Baja California Sur"/>
    <x v="0"/>
    <n v="21.45"/>
    <n v="6.5"/>
    <n v="28.049999999999997"/>
    <n v="8.5"/>
    <n v="28.049999999999997"/>
    <n v="8.5"/>
    <n v="24.75"/>
    <n v="7.5"/>
    <n v="27.84233"/>
    <n v="-115.142"/>
    <n v="66.2"/>
    <n v="19"/>
    <n v="6"/>
    <x v="7"/>
    <n v="6"/>
    <s v="n/a"/>
    <s v="n/d"/>
    <m/>
    <m/>
  </r>
  <r>
    <s v="INLADU-280708-AM-1-13-DI"/>
    <s v="Abraham Mayoral"/>
    <d v="2008-07-28T00:00:00"/>
    <x v="2"/>
    <d v="1899-12-30T10:06:00"/>
    <d v="1899-12-30T10:15:00"/>
    <d v="1899-12-30T00:09:00"/>
    <n v="2"/>
    <n v="1"/>
    <n v="13"/>
    <x v="12"/>
    <x v="1"/>
    <s v="La Dulce, Isla Natividad Baja California Sur"/>
    <x v="0"/>
    <n v="21.45"/>
    <n v="6.5"/>
    <n v="28.049999999999997"/>
    <n v="8.5"/>
    <n v="28.049999999999997"/>
    <n v="8.5"/>
    <n v="24.75"/>
    <n v="7.5"/>
    <n v="27.84233"/>
    <n v="-115.142"/>
    <n v="66.2"/>
    <n v="19"/>
    <n v="6"/>
    <x v="3"/>
    <n v="409"/>
    <n v="2.2000000000000002"/>
    <s v="n/d"/>
    <n v="30"/>
    <m/>
  </r>
  <r>
    <s v="INLADU-280708-AM-1-13-DI"/>
    <s v="Abraham Mayoral"/>
    <d v="2008-07-28T00:00:00"/>
    <x v="2"/>
    <d v="1899-12-30T10:06:00"/>
    <d v="1899-12-30T10:15:00"/>
    <d v="1899-12-30T00:09:00"/>
    <n v="2"/>
    <n v="1"/>
    <n v="13"/>
    <x v="12"/>
    <x v="1"/>
    <s v="La Dulce, Isla Natividad Baja California Sur"/>
    <x v="0"/>
    <n v="21.45"/>
    <n v="6.5"/>
    <n v="28.049999999999997"/>
    <n v="8.5"/>
    <n v="28.049999999999997"/>
    <n v="8.5"/>
    <n v="24.75"/>
    <n v="7.5"/>
    <n v="27.84233"/>
    <n v="-115.142"/>
    <n v="66.2"/>
    <n v="19"/>
    <n v="6"/>
    <x v="1"/>
    <n v="272"/>
    <n v="3.3"/>
    <s v="n/d"/>
    <n v="30"/>
    <m/>
  </r>
  <r>
    <s v="INLADU-280708-AM-1-13-DI"/>
    <s v="Abraham Mayoral"/>
    <d v="2008-07-28T00:00:00"/>
    <x v="2"/>
    <d v="1899-12-30T10:06:00"/>
    <d v="1899-12-30T10:15:00"/>
    <d v="1899-12-30T00:09:00"/>
    <n v="2"/>
    <n v="1"/>
    <n v="13"/>
    <x v="12"/>
    <x v="1"/>
    <s v="La Dulce, Isla Natividad Baja California Sur"/>
    <x v="0"/>
    <n v="21.45"/>
    <n v="6.5"/>
    <n v="28.049999999999997"/>
    <n v="8.5"/>
    <n v="28.049999999999997"/>
    <n v="8.5"/>
    <n v="24.75"/>
    <n v="7.5"/>
    <n v="27.84233"/>
    <n v="-115.142"/>
    <n v="66.2"/>
    <n v="19"/>
    <n v="6"/>
    <x v="4"/>
    <n v="7"/>
    <s v="n/a"/>
    <s v="n/d"/>
    <m/>
    <m/>
  </r>
  <r>
    <s v="INLADU-280708-AM-1-13-DI"/>
    <s v="Abraham Mayoral"/>
    <d v="2008-07-28T00:00:00"/>
    <x v="2"/>
    <d v="1899-12-30T10:06:00"/>
    <d v="1899-12-30T10:15:00"/>
    <d v="1899-12-30T00:09:00"/>
    <n v="2"/>
    <n v="1"/>
    <n v="13"/>
    <x v="12"/>
    <x v="1"/>
    <s v="La Dulce, Isla Natividad Baja California Sur"/>
    <x v="0"/>
    <n v="21.45"/>
    <n v="6.5"/>
    <n v="28.049999999999997"/>
    <n v="8.5"/>
    <n v="28.049999999999997"/>
    <n v="8.5"/>
    <n v="24.75"/>
    <n v="7.5"/>
    <n v="27.84233"/>
    <n v="-115.142"/>
    <n v="66.2"/>
    <n v="19"/>
    <n v="6"/>
    <x v="2"/>
    <n v="2"/>
    <s v="n/a"/>
    <s v="n/d"/>
    <m/>
    <m/>
  </r>
  <r>
    <s v="INLADU-280708-AR-1-14-DI"/>
    <s v="Alonso Ramirez"/>
    <d v="2008-07-28T00:00:00"/>
    <x v="2"/>
    <d v="1899-12-30T09:54:00"/>
    <d v="1899-12-30T10:04:00"/>
    <d v="1899-12-30T00:10:00"/>
    <n v="2"/>
    <n v="1"/>
    <n v="14"/>
    <x v="13"/>
    <x v="1"/>
    <s v="La Dulce, Isla Natividad Baja California Sur"/>
    <x v="0"/>
    <n v="19.799999999999997"/>
    <n v="6"/>
    <n v="20.13"/>
    <n v="6.1"/>
    <n v="20.13"/>
    <n v="6.1"/>
    <n v="19.965"/>
    <n v="6.05"/>
    <n v="27.84233"/>
    <n v="-115.142"/>
    <n v="66.2"/>
    <n v="19"/>
    <n v="6"/>
    <x v="12"/>
    <n v="2"/>
    <s v="n/a"/>
    <n v="210"/>
    <m/>
    <m/>
  </r>
  <r>
    <s v="INLADU-280708-AR-1-14-DI"/>
    <s v="Alonso Ramirez"/>
    <d v="2008-07-28T00:00:00"/>
    <x v="2"/>
    <d v="1899-12-30T09:54:00"/>
    <d v="1899-12-30T10:04:00"/>
    <d v="1899-12-30T00:10:00"/>
    <n v="2"/>
    <n v="1"/>
    <n v="14"/>
    <x v="13"/>
    <x v="1"/>
    <s v="La Dulce, Isla Natividad Baja California Sur"/>
    <x v="0"/>
    <n v="19.799999999999997"/>
    <n v="6"/>
    <n v="20.13"/>
    <n v="6.1"/>
    <n v="20.13"/>
    <n v="6.1"/>
    <n v="19.965"/>
    <n v="6.05"/>
    <n v="27.84233"/>
    <n v="-115.142"/>
    <n v="66.2"/>
    <n v="19"/>
    <n v="6"/>
    <x v="17"/>
    <n v="2"/>
    <s v="n/a"/>
    <n v="210"/>
    <m/>
    <m/>
  </r>
  <r>
    <s v="INLADU-280708-AR-1-14-DI"/>
    <s v="Alonso Ramirez"/>
    <d v="2008-07-28T00:00:00"/>
    <x v="2"/>
    <d v="1899-12-30T09:54:00"/>
    <d v="1899-12-30T10:04:00"/>
    <d v="1899-12-30T00:10:00"/>
    <n v="2"/>
    <n v="1"/>
    <n v="14"/>
    <x v="13"/>
    <x v="1"/>
    <s v="La Dulce, Isla Natividad Baja California Sur"/>
    <x v="0"/>
    <n v="19.799999999999997"/>
    <n v="6"/>
    <n v="20.13"/>
    <n v="6.1"/>
    <n v="20.13"/>
    <n v="6.1"/>
    <n v="19.965"/>
    <n v="6.05"/>
    <n v="27.84233"/>
    <n v="-115.142"/>
    <n v="66.2"/>
    <n v="19"/>
    <n v="6"/>
    <x v="3"/>
    <n v="180"/>
    <n v="5"/>
    <n v="210"/>
    <n v="30"/>
    <m/>
  </r>
  <r>
    <s v="INLADU-280708-AR-1-14-DI"/>
    <s v="Alonso Ramirez"/>
    <d v="2008-07-28T00:00:00"/>
    <x v="2"/>
    <d v="1899-12-30T09:54:00"/>
    <d v="1899-12-30T10:04:00"/>
    <d v="1899-12-30T00:10:00"/>
    <n v="2"/>
    <n v="1"/>
    <n v="14"/>
    <x v="13"/>
    <x v="1"/>
    <s v="La Dulce, Isla Natividad Baja California Sur"/>
    <x v="0"/>
    <n v="19.799999999999997"/>
    <n v="6"/>
    <n v="20.13"/>
    <n v="6.1"/>
    <n v="20.13"/>
    <n v="6.1"/>
    <n v="19.965"/>
    <n v="6.05"/>
    <n v="27.84233"/>
    <n v="-115.142"/>
    <n v="66.2"/>
    <n v="19"/>
    <n v="6"/>
    <x v="10"/>
    <n v="1"/>
    <s v="n/a"/>
    <n v="210"/>
    <m/>
    <m/>
  </r>
  <r>
    <s v="INLADU-280708-AR-1-14-DI"/>
    <s v="Alonso Ramirez"/>
    <d v="2008-07-28T00:00:00"/>
    <x v="2"/>
    <d v="1899-12-30T09:54:00"/>
    <d v="1899-12-30T10:04:00"/>
    <d v="1899-12-30T00:10:00"/>
    <n v="2"/>
    <n v="1"/>
    <n v="14"/>
    <x v="13"/>
    <x v="1"/>
    <s v="La Dulce, Isla Natividad Baja California Sur"/>
    <x v="0"/>
    <n v="19.799999999999997"/>
    <n v="6"/>
    <n v="20.13"/>
    <n v="6.1"/>
    <n v="20.13"/>
    <n v="6.1"/>
    <n v="19.965"/>
    <n v="6.05"/>
    <n v="27.84233"/>
    <n v="-115.142"/>
    <n v="66.2"/>
    <n v="19"/>
    <n v="6"/>
    <x v="6"/>
    <n v="2"/>
    <s v="n/a"/>
    <n v="210"/>
    <m/>
    <m/>
  </r>
  <r>
    <s v="INLADU-280708-AR-1-14-DI"/>
    <s v="Alonso Ramirez"/>
    <d v="2008-07-28T00:00:00"/>
    <x v="2"/>
    <d v="1899-12-30T09:54:00"/>
    <d v="1899-12-30T10:04:00"/>
    <d v="1899-12-30T00:10:00"/>
    <n v="2"/>
    <n v="1"/>
    <n v="14"/>
    <x v="13"/>
    <x v="1"/>
    <s v="La Dulce, Isla Natividad Baja California Sur"/>
    <x v="0"/>
    <n v="19.799999999999997"/>
    <n v="6"/>
    <n v="20.13"/>
    <n v="6.1"/>
    <n v="20.13"/>
    <n v="6.1"/>
    <n v="19.965"/>
    <n v="6.05"/>
    <n v="27.84233"/>
    <n v="-115.142"/>
    <n v="66.2"/>
    <n v="19"/>
    <n v="6"/>
    <x v="5"/>
    <n v="1"/>
    <s v="n/a"/>
    <n v="210"/>
    <m/>
    <m/>
  </r>
  <r>
    <s v="INLADU-280708-AR-1-14-DI"/>
    <s v="Alonso Ramirez"/>
    <d v="2008-07-28T00:00:00"/>
    <x v="2"/>
    <d v="1899-12-30T09:54:00"/>
    <d v="1899-12-30T10:04:00"/>
    <d v="1899-12-30T00:10:00"/>
    <n v="2"/>
    <n v="1"/>
    <n v="14"/>
    <x v="13"/>
    <x v="1"/>
    <s v="La Dulce, Isla Natividad Baja California Sur"/>
    <x v="0"/>
    <n v="19.799999999999997"/>
    <n v="6"/>
    <n v="20.13"/>
    <n v="6.1"/>
    <n v="20.13"/>
    <n v="6.1"/>
    <n v="19.965"/>
    <n v="6.05"/>
    <n v="27.84233"/>
    <n v="-115.142"/>
    <n v="66.2"/>
    <n v="19"/>
    <n v="6"/>
    <x v="1"/>
    <n v="180"/>
    <n v="5"/>
    <n v="210"/>
    <n v="30"/>
    <m/>
  </r>
  <r>
    <s v="INLADU-280708-AR-1-14-DI"/>
    <s v="Alonso Ramirez"/>
    <d v="2008-07-28T00:00:00"/>
    <x v="2"/>
    <d v="1899-12-30T09:54:00"/>
    <d v="1899-12-30T10:04:00"/>
    <d v="1899-12-30T00:10:00"/>
    <n v="2"/>
    <n v="1"/>
    <n v="14"/>
    <x v="13"/>
    <x v="1"/>
    <s v="La Dulce, Isla Natividad Baja California Sur"/>
    <x v="0"/>
    <n v="19.799999999999997"/>
    <n v="6"/>
    <n v="20.13"/>
    <n v="6.1"/>
    <n v="20.13"/>
    <n v="6.1"/>
    <n v="19.965"/>
    <n v="6.05"/>
    <n v="27.84233"/>
    <n v="-115.142"/>
    <n v="66.2"/>
    <n v="19"/>
    <n v="6"/>
    <x v="4"/>
    <n v="4"/>
    <s v="n/a"/>
    <n v="210"/>
    <m/>
    <m/>
  </r>
  <r>
    <s v="INLADU-280708-AR-1-14-DI"/>
    <s v="Alonso Ramirez"/>
    <d v="2008-07-28T00:00:00"/>
    <x v="2"/>
    <d v="1899-12-30T09:54:00"/>
    <d v="1899-12-30T10:04:00"/>
    <d v="1899-12-30T00:10:00"/>
    <n v="2"/>
    <n v="1"/>
    <n v="14"/>
    <x v="13"/>
    <x v="1"/>
    <s v="La Dulce, Isla Natividad Baja California Sur"/>
    <x v="0"/>
    <n v="19.799999999999997"/>
    <n v="6"/>
    <n v="20.13"/>
    <n v="6.1"/>
    <n v="20.13"/>
    <n v="6.1"/>
    <n v="19.965"/>
    <n v="6.05"/>
    <n v="27.84233"/>
    <n v="-115.142"/>
    <n v="66.2"/>
    <n v="19"/>
    <n v="6"/>
    <x v="2"/>
    <n v="1"/>
    <s v="n/a"/>
    <n v="210"/>
    <m/>
    <m/>
  </r>
  <r>
    <s v="INLADU-280708-AH-1-15-DI"/>
    <s v="Arturo Hernandez"/>
    <d v="2008-07-28T00:00:00"/>
    <x v="2"/>
    <d v="1899-12-30T10:09:00"/>
    <d v="1899-12-30T10:18:00"/>
    <d v="1899-12-30T00:09:00"/>
    <n v="2"/>
    <n v="1"/>
    <n v="15"/>
    <x v="14"/>
    <x v="1"/>
    <s v="La Dulce, Isla Natividad Baja California Sur"/>
    <x v="0"/>
    <n v="16.5"/>
    <n v="5"/>
    <n v="16.170000000000002"/>
    <n v="4.9000000000000004"/>
    <n v="16.5"/>
    <n v="5"/>
    <n v="16.335000000000001"/>
    <n v="4.95"/>
    <n v="27.84348"/>
    <n v="-115.14207"/>
    <n v="64.400000000000006"/>
    <n v="18"/>
    <n v="6"/>
    <x v="0"/>
    <n v="3"/>
    <s v="n/a"/>
    <s v="n/d"/>
    <m/>
    <m/>
  </r>
  <r>
    <s v="INLADU-280708-AH-1-15-DI"/>
    <s v="Arturo Hernandez"/>
    <d v="2008-07-28T00:00:00"/>
    <x v="2"/>
    <d v="1899-12-30T10:09:00"/>
    <d v="1899-12-30T10:18:00"/>
    <d v="1899-12-30T00:09:00"/>
    <n v="2"/>
    <n v="1"/>
    <n v="15"/>
    <x v="14"/>
    <x v="1"/>
    <s v="La Dulce, Isla Natividad Baja California Sur"/>
    <x v="0"/>
    <n v="16.5"/>
    <n v="5"/>
    <n v="16.170000000000002"/>
    <n v="4.9000000000000004"/>
    <n v="16.5"/>
    <n v="5"/>
    <n v="16.335000000000001"/>
    <n v="4.95"/>
    <n v="27.84348"/>
    <n v="-115.14207"/>
    <n v="64.400000000000006"/>
    <n v="18"/>
    <n v="6"/>
    <x v="12"/>
    <n v="1"/>
    <s v="n/a"/>
    <s v="n/d"/>
    <m/>
    <m/>
  </r>
  <r>
    <s v="INLADU-280708-AH-1-15-DI"/>
    <s v="Arturo Hernandez"/>
    <d v="2008-07-28T00:00:00"/>
    <x v="2"/>
    <d v="1899-12-30T10:09:00"/>
    <d v="1899-12-30T10:18:00"/>
    <d v="1899-12-30T00:09:00"/>
    <n v="2"/>
    <n v="1"/>
    <n v="15"/>
    <x v="14"/>
    <x v="1"/>
    <s v="La Dulce, Isla Natividad Baja California Sur"/>
    <x v="0"/>
    <n v="16.5"/>
    <n v="5"/>
    <n v="16.170000000000002"/>
    <n v="4.9000000000000004"/>
    <n v="16.5"/>
    <n v="5"/>
    <n v="16.335000000000001"/>
    <n v="4.95"/>
    <n v="27.84348"/>
    <n v="-115.14207"/>
    <n v="64.400000000000006"/>
    <n v="18"/>
    <n v="6"/>
    <x v="14"/>
    <n v="2"/>
    <s v="n/a"/>
    <s v="n/d"/>
    <m/>
    <m/>
  </r>
  <r>
    <s v="INLADU-280708-AH-1-15-DI"/>
    <s v="Arturo Hernandez"/>
    <d v="2008-07-28T00:00:00"/>
    <x v="2"/>
    <d v="1899-12-30T10:09:00"/>
    <d v="1899-12-30T10:18:00"/>
    <d v="1899-12-30T00:09:00"/>
    <n v="2"/>
    <n v="1"/>
    <n v="15"/>
    <x v="14"/>
    <x v="1"/>
    <s v="La Dulce, Isla Natividad Baja California Sur"/>
    <x v="0"/>
    <n v="16.5"/>
    <n v="5"/>
    <n v="16.170000000000002"/>
    <n v="4.9000000000000004"/>
    <n v="16.5"/>
    <n v="5"/>
    <n v="16.335000000000001"/>
    <n v="4.95"/>
    <n v="27.84348"/>
    <n v="-115.14207"/>
    <n v="64.400000000000006"/>
    <n v="18"/>
    <n v="6"/>
    <x v="17"/>
    <n v="4"/>
    <s v="n/a"/>
    <s v="n/d"/>
    <m/>
    <m/>
  </r>
  <r>
    <s v="INLADU-280708-AH-1-15-DI"/>
    <s v="Arturo Hernandez"/>
    <d v="2008-07-28T00:00:00"/>
    <x v="2"/>
    <d v="1899-12-30T10:09:00"/>
    <d v="1899-12-30T10:18:00"/>
    <d v="1899-12-30T00:09:00"/>
    <n v="2"/>
    <n v="1"/>
    <n v="15"/>
    <x v="14"/>
    <x v="1"/>
    <s v="La Dulce, Isla Natividad Baja California Sur"/>
    <x v="0"/>
    <n v="16.5"/>
    <n v="5"/>
    <n v="16.170000000000002"/>
    <n v="4.9000000000000004"/>
    <n v="16.5"/>
    <n v="5"/>
    <n v="16.335000000000001"/>
    <n v="4.95"/>
    <n v="27.84348"/>
    <n v="-115.14207"/>
    <n v="64.400000000000006"/>
    <n v="18"/>
    <n v="6"/>
    <x v="7"/>
    <n v="45"/>
    <n v="20"/>
    <s v="n/d"/>
    <n v="30"/>
    <m/>
  </r>
  <r>
    <s v="INLADU-280708-AH-1-15-DI"/>
    <s v="Arturo Hernandez"/>
    <d v="2008-07-28T00:00:00"/>
    <x v="2"/>
    <d v="1899-12-30T10:09:00"/>
    <d v="1899-12-30T10:18:00"/>
    <d v="1899-12-30T00:09:00"/>
    <n v="2"/>
    <n v="1"/>
    <n v="15"/>
    <x v="14"/>
    <x v="1"/>
    <s v="La Dulce, Isla Natividad Baja California Sur"/>
    <x v="0"/>
    <n v="16.5"/>
    <n v="5"/>
    <n v="16.170000000000002"/>
    <n v="4.9000000000000004"/>
    <n v="16.5"/>
    <n v="5"/>
    <n v="16.335000000000001"/>
    <n v="4.95"/>
    <n v="27.84348"/>
    <n v="-115.14207"/>
    <n v="64.400000000000006"/>
    <n v="18"/>
    <n v="6"/>
    <x v="3"/>
    <n v="3"/>
    <s v="n/a"/>
    <s v="n/d"/>
    <m/>
    <m/>
  </r>
  <r>
    <s v="INLADU-280708-AH-1-15-DI"/>
    <s v="Arturo Hernandez"/>
    <d v="2008-07-28T00:00:00"/>
    <x v="2"/>
    <d v="1899-12-30T10:09:00"/>
    <d v="1899-12-30T10:18:00"/>
    <d v="1899-12-30T00:09:00"/>
    <n v="2"/>
    <n v="1"/>
    <n v="15"/>
    <x v="14"/>
    <x v="1"/>
    <s v="La Dulce, Isla Natividad Baja California Sur"/>
    <x v="0"/>
    <n v="16.5"/>
    <n v="5"/>
    <n v="16.170000000000002"/>
    <n v="4.9000000000000004"/>
    <n v="16.5"/>
    <n v="5"/>
    <n v="16.335000000000001"/>
    <n v="4.95"/>
    <n v="27.84348"/>
    <n v="-115.14207"/>
    <n v="64.400000000000006"/>
    <n v="18"/>
    <n v="6"/>
    <x v="1"/>
    <n v="90"/>
    <n v="10"/>
    <s v="n/d"/>
    <n v="30"/>
    <m/>
  </r>
  <r>
    <s v="INLADU-280708-MR-1-16-DI"/>
    <s v="Mario Rojo"/>
    <d v="2008-07-28T00:00:00"/>
    <x v="2"/>
    <d v="1899-12-30T10:04:00"/>
    <d v="1899-12-30T10:09:00"/>
    <d v="1899-12-30T00:05:00"/>
    <n v="2"/>
    <n v="1"/>
    <n v="16"/>
    <x v="15"/>
    <x v="1"/>
    <s v="La Dulce, Isla Natividad Baja California Sur"/>
    <x v="0"/>
    <n v="21.12"/>
    <n v="6.4"/>
    <n v="22.439999999999998"/>
    <n v="6.8"/>
    <n v="22.439999999999998"/>
    <n v="6.8"/>
    <n v="21.779999999999998"/>
    <n v="6.6"/>
    <n v="27.84348"/>
    <n v="-115.14207"/>
    <n v="64.400000000000006"/>
    <n v="18"/>
    <n v="6"/>
    <x v="17"/>
    <n v="4"/>
    <s v="n/a"/>
    <n v="270"/>
    <m/>
    <m/>
  </r>
  <r>
    <s v="INLADU-280708-MR-1-16-DI"/>
    <s v="Mario Rojo"/>
    <d v="2008-07-28T00:00:00"/>
    <x v="2"/>
    <d v="1899-12-30T10:04:00"/>
    <d v="1899-12-30T10:09:00"/>
    <d v="1899-12-30T00:05:00"/>
    <n v="2"/>
    <n v="1"/>
    <n v="16"/>
    <x v="15"/>
    <x v="1"/>
    <s v="La Dulce, Isla Natividad Baja California Sur"/>
    <x v="0"/>
    <n v="21.12"/>
    <n v="6.4"/>
    <n v="22.439999999999998"/>
    <n v="6.8"/>
    <n v="22.439999999999998"/>
    <n v="6.8"/>
    <n v="21.779999999999998"/>
    <n v="6.6"/>
    <n v="27.84348"/>
    <n v="-115.14207"/>
    <n v="64.400000000000006"/>
    <n v="18"/>
    <n v="6"/>
    <x v="3"/>
    <n v="600"/>
    <n v="1.5"/>
    <n v="270"/>
    <n v="30"/>
    <m/>
  </r>
  <r>
    <s v="INLADU-280708-MR-1-16-DI"/>
    <s v="Mario Rojo"/>
    <d v="2008-07-28T00:00:00"/>
    <x v="2"/>
    <d v="1899-12-30T10:04:00"/>
    <d v="1899-12-30T10:09:00"/>
    <d v="1899-12-30T00:05:00"/>
    <n v="2"/>
    <n v="1"/>
    <n v="16"/>
    <x v="15"/>
    <x v="1"/>
    <s v="La Dulce, Isla Natividad Baja California Sur"/>
    <x v="0"/>
    <n v="21.12"/>
    <n v="6.4"/>
    <n v="22.439999999999998"/>
    <n v="6.8"/>
    <n v="22.439999999999998"/>
    <n v="6.8"/>
    <n v="21.779999999999998"/>
    <n v="6.6"/>
    <n v="27.84348"/>
    <n v="-115.14207"/>
    <n v="64.400000000000006"/>
    <n v="18"/>
    <n v="6"/>
    <x v="1"/>
    <n v="24"/>
    <s v="n/a"/>
    <n v="270"/>
    <m/>
    <m/>
  </r>
  <r>
    <s v="INLADU-280708-MR-1-16-DI"/>
    <s v="Mario Rojo"/>
    <d v="2008-07-28T00:00:00"/>
    <x v="2"/>
    <d v="1899-12-30T10:04:00"/>
    <d v="1899-12-30T10:09:00"/>
    <d v="1899-12-30T00:05:00"/>
    <n v="2"/>
    <n v="1"/>
    <n v="16"/>
    <x v="15"/>
    <x v="1"/>
    <s v="La Dulce, Isla Natividad Baja California Sur"/>
    <x v="0"/>
    <n v="21.12"/>
    <n v="6.4"/>
    <n v="22.439999999999998"/>
    <n v="6.8"/>
    <n v="22.439999999999998"/>
    <n v="6.8"/>
    <n v="21.779999999999998"/>
    <n v="6.6"/>
    <n v="27.84348"/>
    <n v="-115.14207"/>
    <n v="64.400000000000006"/>
    <n v="18"/>
    <n v="6"/>
    <x v="4"/>
    <n v="1"/>
    <s v="n/a"/>
    <n v="270"/>
    <m/>
    <m/>
  </r>
  <r>
    <s v="INLADU-280708-MR-1-16-DI"/>
    <s v="Mario Rojo"/>
    <d v="2008-07-28T00:00:00"/>
    <x v="2"/>
    <d v="1899-12-30T10:04:00"/>
    <d v="1899-12-30T10:09:00"/>
    <d v="1899-12-30T00:05:00"/>
    <n v="2"/>
    <n v="1"/>
    <n v="16"/>
    <x v="15"/>
    <x v="1"/>
    <s v="La Dulce, Isla Natividad Baja California Sur"/>
    <x v="0"/>
    <n v="21.12"/>
    <n v="6.4"/>
    <n v="22.439999999999998"/>
    <n v="6.8"/>
    <n v="22.439999999999998"/>
    <n v="6.8"/>
    <n v="21.779999999999998"/>
    <n v="6.6"/>
    <n v="27.84348"/>
    <n v="-115.14207"/>
    <n v="64.400000000000006"/>
    <n v="18"/>
    <n v="6"/>
    <x v="12"/>
    <n v="1"/>
    <s v="n/a"/>
    <n v="270"/>
    <m/>
    <m/>
  </r>
  <r>
    <s v="INLAGU-230708-AM-1-1-DI"/>
    <s v="Abraham Mayoral"/>
    <d v="2008-07-23T00:00:00"/>
    <x v="2"/>
    <d v="1899-12-30T09:45:00"/>
    <d v="1899-12-30T09:50:00"/>
    <d v="1899-12-30T00:05:00"/>
    <n v="2"/>
    <n v="1"/>
    <n v="1"/>
    <x v="0"/>
    <x v="5"/>
    <s v="La Guanera, Isla Natividad, Baja California Sur"/>
    <x v="0"/>
    <n v="57.75"/>
    <n v="17.5"/>
    <n v="58.41"/>
    <n v="17.7"/>
    <n v="58.41"/>
    <n v="17.7"/>
    <n v="58.08"/>
    <n v="17.600000000000001"/>
    <n v="27.876190000000001"/>
    <n v="-115.16444"/>
    <n v="57.2"/>
    <n v="14"/>
    <n v="9.6"/>
    <x v="12"/>
    <n v="1"/>
    <s v="n/a"/>
    <n v="120"/>
    <m/>
    <m/>
  </r>
  <r>
    <s v="INLAGU-230708-AM-1-1-DI"/>
    <s v="Abraham Mayoral"/>
    <d v="2008-07-23T00:00:00"/>
    <x v="2"/>
    <d v="1899-12-30T09:45:00"/>
    <d v="1899-12-30T09:50:00"/>
    <d v="1899-12-30T00:05:00"/>
    <n v="2"/>
    <n v="1"/>
    <n v="1"/>
    <x v="0"/>
    <x v="5"/>
    <s v="La Guanera, Isla Natividad, Baja California Sur"/>
    <x v="0"/>
    <n v="57.75"/>
    <n v="17.5"/>
    <n v="58.41"/>
    <n v="17.7"/>
    <n v="58.41"/>
    <n v="17.7"/>
    <n v="58.08"/>
    <n v="17.600000000000001"/>
    <n v="27.876190000000001"/>
    <n v="-115.16444"/>
    <n v="57.2"/>
    <n v="14"/>
    <n v="9.6"/>
    <x v="17"/>
    <n v="2"/>
    <s v="n/a"/>
    <n v="120"/>
    <m/>
    <m/>
  </r>
  <r>
    <s v="INLAGU-230708-AM-1-1-DI"/>
    <s v="Abraham Mayoral"/>
    <d v="2008-07-23T00:00:00"/>
    <x v="2"/>
    <d v="1899-12-30T09:45:00"/>
    <d v="1899-12-30T09:50:00"/>
    <d v="1899-12-30T00:05:00"/>
    <n v="2"/>
    <n v="1"/>
    <n v="1"/>
    <x v="0"/>
    <x v="5"/>
    <s v="La Guanera, Isla Natividad, Baja California Sur"/>
    <x v="0"/>
    <n v="57.75"/>
    <n v="17.5"/>
    <n v="58.41"/>
    <n v="17.7"/>
    <n v="58.41"/>
    <n v="17.7"/>
    <n v="58.08"/>
    <n v="17.600000000000001"/>
    <n v="27.876190000000001"/>
    <n v="-115.16444"/>
    <n v="57.2"/>
    <n v="14"/>
    <n v="9.6"/>
    <x v="3"/>
    <n v="27"/>
    <s v="n/a"/>
    <n v="120"/>
    <m/>
    <m/>
  </r>
  <r>
    <s v="INLAGU-230708-AM-1-1-DI"/>
    <s v="Abraham Mayoral"/>
    <d v="2008-07-23T00:00:00"/>
    <x v="2"/>
    <d v="1899-12-30T09:45:00"/>
    <d v="1899-12-30T09:50:00"/>
    <d v="1899-12-30T00:05:00"/>
    <n v="2"/>
    <n v="1"/>
    <n v="1"/>
    <x v="0"/>
    <x v="5"/>
    <s v="La Guanera, Isla Natividad, Baja California Sur"/>
    <x v="0"/>
    <n v="57.75"/>
    <n v="17.5"/>
    <n v="58.41"/>
    <n v="17.7"/>
    <n v="58.41"/>
    <n v="17.7"/>
    <n v="58.08"/>
    <n v="17.600000000000001"/>
    <n v="27.876190000000001"/>
    <n v="-115.16444"/>
    <n v="57.2"/>
    <n v="14"/>
    <n v="9.6"/>
    <x v="2"/>
    <n v="3"/>
    <s v="n/a"/>
    <n v="120"/>
    <m/>
    <m/>
  </r>
  <r>
    <s v="INLAGU-230708-AM-2-2-DI"/>
    <s v="Abraham Mayoral"/>
    <d v="2008-07-23T00:00:00"/>
    <x v="2"/>
    <d v="1899-12-30T11:23:00"/>
    <d v="1899-12-30T11:36:00"/>
    <d v="1899-12-30T00:13:00"/>
    <n v="2"/>
    <n v="2"/>
    <n v="2"/>
    <x v="1"/>
    <x v="5"/>
    <s v="La Guanera, Isla Natividad, Baja California Sur"/>
    <x v="0"/>
    <n v="30.029999999999998"/>
    <n v="9.1"/>
    <n v="34.979999999999997"/>
    <n v="10.6"/>
    <n v="34.979999999999997"/>
    <n v="10.6"/>
    <n v="32.504999999999995"/>
    <n v="9.85"/>
    <n v="27.87678"/>
    <n v="-115.16942"/>
    <n v="71.599999999999994"/>
    <n v="22"/>
    <n v="7"/>
    <x v="0"/>
    <n v="12"/>
    <s v="n/a"/>
    <n v="120"/>
    <m/>
    <m/>
  </r>
  <r>
    <s v="INLAGU-230708-AM-2-2-DI"/>
    <s v="Abraham Mayoral"/>
    <d v="2008-07-23T00:00:00"/>
    <x v="2"/>
    <d v="1899-12-30T11:23:00"/>
    <d v="1899-12-30T11:36:00"/>
    <d v="1899-12-30T00:13:00"/>
    <n v="2"/>
    <n v="2"/>
    <n v="2"/>
    <x v="1"/>
    <x v="5"/>
    <s v="La Guanera, Isla Natividad, Baja California Sur"/>
    <x v="0"/>
    <n v="30.029999999999998"/>
    <n v="9.1"/>
    <n v="34.979999999999997"/>
    <n v="10.6"/>
    <n v="34.979999999999997"/>
    <n v="10.6"/>
    <n v="32.504999999999995"/>
    <n v="9.85"/>
    <n v="27.87678"/>
    <n v="-115.16942"/>
    <n v="71.599999999999994"/>
    <n v="22"/>
    <n v="7"/>
    <x v="14"/>
    <n v="1"/>
    <s v="n/a"/>
    <n v="120"/>
    <m/>
    <m/>
  </r>
  <r>
    <s v="INLAGU-230708-AM-2-2-DI"/>
    <s v="Abraham Mayoral"/>
    <d v="2008-07-23T00:00:00"/>
    <x v="2"/>
    <d v="1899-12-30T11:23:00"/>
    <d v="1899-12-30T11:36:00"/>
    <d v="1899-12-30T00:13:00"/>
    <n v="2"/>
    <n v="2"/>
    <n v="2"/>
    <x v="1"/>
    <x v="5"/>
    <s v="La Guanera, Isla Natividad, Baja California Sur"/>
    <x v="0"/>
    <n v="30.029999999999998"/>
    <n v="9.1"/>
    <n v="34.979999999999997"/>
    <n v="10.6"/>
    <n v="34.979999999999997"/>
    <n v="10.6"/>
    <n v="32.504999999999995"/>
    <n v="9.85"/>
    <n v="27.87678"/>
    <n v="-115.16942"/>
    <n v="71.599999999999994"/>
    <n v="22"/>
    <n v="7"/>
    <x v="3"/>
    <n v="88.2"/>
    <n v="10.199999999999999"/>
    <n v="120"/>
    <n v="30"/>
    <m/>
  </r>
  <r>
    <s v="INLAGU-230708-AM-2-2-DI"/>
    <s v="Abraham Mayoral"/>
    <d v="2008-07-23T00:00:00"/>
    <x v="2"/>
    <d v="1899-12-30T11:23:00"/>
    <d v="1899-12-30T11:36:00"/>
    <d v="1899-12-30T00:13:00"/>
    <n v="2"/>
    <n v="2"/>
    <n v="2"/>
    <x v="1"/>
    <x v="5"/>
    <s v="La Guanera, Isla Natividad, Baja California Sur"/>
    <x v="0"/>
    <n v="30.029999999999998"/>
    <n v="9.1"/>
    <n v="34.979999999999997"/>
    <n v="10.6"/>
    <n v="34.979999999999997"/>
    <n v="10.6"/>
    <n v="32.504999999999995"/>
    <n v="9.85"/>
    <n v="27.87678"/>
    <n v="-115.16942"/>
    <n v="71.599999999999994"/>
    <n v="22"/>
    <n v="7"/>
    <x v="10"/>
    <n v="8"/>
    <s v="n/a"/>
    <n v="120"/>
    <m/>
    <m/>
  </r>
  <r>
    <s v="INLAGU-230708-AM-2-2-DI"/>
    <s v="Abraham Mayoral"/>
    <d v="2008-07-23T00:00:00"/>
    <x v="2"/>
    <d v="1899-12-30T11:23:00"/>
    <d v="1899-12-30T11:36:00"/>
    <d v="1899-12-30T00:13:00"/>
    <n v="2"/>
    <n v="2"/>
    <n v="2"/>
    <x v="1"/>
    <x v="5"/>
    <s v="La Guanera, Isla Natividad, Baja California Sur"/>
    <x v="0"/>
    <n v="30.029999999999998"/>
    <n v="9.1"/>
    <n v="34.979999999999997"/>
    <n v="10.6"/>
    <n v="34.979999999999997"/>
    <n v="10.6"/>
    <n v="32.504999999999995"/>
    <n v="9.85"/>
    <n v="27.87678"/>
    <n v="-115.16942"/>
    <n v="71.599999999999994"/>
    <n v="22"/>
    <n v="7"/>
    <x v="6"/>
    <n v="3"/>
    <s v="n/a"/>
    <n v="120"/>
    <m/>
    <m/>
  </r>
  <r>
    <s v="INLAGU-230708-AM-2-2-DI"/>
    <s v="Abraham Mayoral"/>
    <d v="2008-07-23T00:00:00"/>
    <x v="2"/>
    <d v="1899-12-30T11:23:00"/>
    <d v="1899-12-30T11:36:00"/>
    <d v="1899-12-30T00:13:00"/>
    <n v="2"/>
    <n v="2"/>
    <n v="2"/>
    <x v="1"/>
    <x v="5"/>
    <s v="La Guanera, Isla Natividad, Baja California Sur"/>
    <x v="0"/>
    <n v="30.029999999999998"/>
    <n v="9.1"/>
    <n v="34.979999999999997"/>
    <n v="10.6"/>
    <n v="34.979999999999997"/>
    <n v="10.6"/>
    <n v="32.504999999999995"/>
    <n v="9.85"/>
    <n v="27.87678"/>
    <n v="-115.16942"/>
    <n v="71.599999999999994"/>
    <n v="22"/>
    <n v="7"/>
    <x v="5"/>
    <n v="4"/>
    <s v="n/a"/>
    <n v="120"/>
    <m/>
    <m/>
  </r>
  <r>
    <s v="INLAGU-230708-AM-2-2-DI"/>
    <s v="Abraham Mayoral"/>
    <d v="2008-07-23T00:00:00"/>
    <x v="2"/>
    <d v="1899-12-30T11:23:00"/>
    <d v="1899-12-30T11:36:00"/>
    <d v="1899-12-30T00:13:00"/>
    <n v="2"/>
    <n v="2"/>
    <n v="2"/>
    <x v="1"/>
    <x v="5"/>
    <s v="La Guanera, Isla Natividad, Baja California Sur"/>
    <x v="0"/>
    <n v="30.029999999999998"/>
    <n v="9.1"/>
    <n v="34.979999999999997"/>
    <n v="10.6"/>
    <n v="34.979999999999997"/>
    <n v="10.6"/>
    <n v="32.504999999999995"/>
    <n v="9.85"/>
    <n v="27.87678"/>
    <n v="-115.16942"/>
    <n v="71.599999999999994"/>
    <n v="22"/>
    <n v="7"/>
    <x v="1"/>
    <n v="31.25"/>
    <n v="28.8"/>
    <n v="120"/>
    <n v="30"/>
    <m/>
  </r>
  <r>
    <s v="INLAGU-230708-AM-2-2-DI"/>
    <s v="Abraham Mayoral"/>
    <d v="2008-07-23T00:00:00"/>
    <x v="2"/>
    <d v="1899-12-30T11:23:00"/>
    <d v="1899-12-30T11:36:00"/>
    <d v="1899-12-30T00:13:00"/>
    <n v="2"/>
    <n v="2"/>
    <n v="2"/>
    <x v="1"/>
    <x v="5"/>
    <s v="La Guanera, Isla Natividad, Baja California Sur"/>
    <x v="0"/>
    <n v="30.029999999999998"/>
    <n v="9.1"/>
    <n v="34.979999999999997"/>
    <n v="10.6"/>
    <n v="34.979999999999997"/>
    <n v="10.6"/>
    <n v="32.504999999999995"/>
    <n v="9.85"/>
    <n v="27.87678"/>
    <n v="-115.16942"/>
    <n v="71.599999999999994"/>
    <n v="22"/>
    <n v="7"/>
    <x v="4"/>
    <n v="5"/>
    <s v="n/a"/>
    <n v="120"/>
    <m/>
    <m/>
  </r>
  <r>
    <s v="INLAGU-230708-AM-2-2-DI"/>
    <s v="Abraham Mayoral"/>
    <d v="2008-07-23T00:00:00"/>
    <x v="2"/>
    <d v="1899-12-30T11:23:00"/>
    <d v="1899-12-30T11:36:00"/>
    <d v="1899-12-30T00:13:00"/>
    <n v="2"/>
    <n v="2"/>
    <n v="2"/>
    <x v="1"/>
    <x v="5"/>
    <s v="La Guanera, Isla Natividad, Baja California Sur"/>
    <x v="0"/>
    <n v="30.029999999999998"/>
    <n v="9.1"/>
    <n v="34.979999999999997"/>
    <n v="10.6"/>
    <n v="34.979999999999997"/>
    <n v="10.6"/>
    <n v="32.504999999999995"/>
    <n v="9.85"/>
    <n v="27.87678"/>
    <n v="-115.16942"/>
    <n v="71.599999999999994"/>
    <n v="22"/>
    <n v="7"/>
    <x v="2"/>
    <n v="3"/>
    <s v="n/a"/>
    <n v="120"/>
    <m/>
    <m/>
  </r>
  <r>
    <s v="INLAGU-230708-AR-1-3-DI"/>
    <s v="Alonso Ramirez"/>
    <d v="2008-07-23T00:00:00"/>
    <x v="2"/>
    <d v="1899-12-30T09:40:00"/>
    <d v="1899-12-30T09:44:00"/>
    <d v="1899-12-30T00:04:00"/>
    <n v="2"/>
    <n v="1"/>
    <n v="3"/>
    <x v="2"/>
    <x v="5"/>
    <s v="La Guanera, Isla Natividad, Baja California Sur"/>
    <x v="0"/>
    <n v="57.419999999999995"/>
    <n v="17.399999999999999"/>
    <n v="57.089999999999996"/>
    <n v="17.3"/>
    <n v="57.419999999999995"/>
    <n v="17.399999999999999"/>
    <n v="57.255000000000003"/>
    <n v="17.350000000000001"/>
    <n v="27.876190000000001"/>
    <n v="-115.16444"/>
    <n v="59"/>
    <n v="15"/>
    <n v="10"/>
    <x v="3"/>
    <n v="30"/>
    <s v="n/a"/>
    <n v="300"/>
    <m/>
    <m/>
  </r>
  <r>
    <s v="INLAGU-230708-AR-1-3-DI"/>
    <s v="Alonso Ramirez"/>
    <d v="2008-07-23T00:00:00"/>
    <x v="2"/>
    <d v="1899-12-30T09:40:00"/>
    <d v="1899-12-30T09:44:00"/>
    <d v="1899-12-30T00:04:00"/>
    <n v="2"/>
    <n v="1"/>
    <n v="3"/>
    <x v="2"/>
    <x v="5"/>
    <s v="La Guanera, Isla Natividad, Baja California Sur"/>
    <x v="0"/>
    <n v="57.419999999999995"/>
    <n v="17.399999999999999"/>
    <n v="57.089999999999996"/>
    <n v="17.3"/>
    <n v="57.419999999999995"/>
    <n v="17.399999999999999"/>
    <n v="57.255000000000003"/>
    <n v="17.350000000000001"/>
    <n v="27.876190000000001"/>
    <n v="-115.16444"/>
    <n v="59"/>
    <n v="15"/>
    <n v="10"/>
    <x v="4"/>
    <n v="1"/>
    <s v="n/a"/>
    <n v="300"/>
    <m/>
    <m/>
  </r>
  <r>
    <s v="INLAGU-230708-AR-2-4-DI"/>
    <s v="Alonso Ramirez"/>
    <d v="2008-07-23T00:00:00"/>
    <x v="2"/>
    <d v="1899-12-30T11:16:00"/>
    <d v="1899-12-30T11:20:00"/>
    <d v="1899-12-30T00:04:00"/>
    <n v="2"/>
    <n v="2"/>
    <n v="4"/>
    <x v="3"/>
    <x v="5"/>
    <s v="La Guanera, Isla Natividad, Baja California Sur"/>
    <x v="0"/>
    <n v="31.02"/>
    <n v="9.4"/>
    <n v="34.65"/>
    <n v="10.5"/>
    <n v="34.65"/>
    <n v="10.5"/>
    <n v="32.834999999999994"/>
    <n v="9.9499999999999993"/>
    <n v="27.87678"/>
    <n v="-115.16942"/>
    <n v="64.400000000000006"/>
    <n v="18"/>
    <n v="7"/>
    <x v="0"/>
    <n v="2"/>
    <s v="n/a"/>
    <n v="300"/>
    <m/>
    <m/>
  </r>
  <r>
    <s v="INLAGU-230708-AR-2-4-DI"/>
    <s v="Alonso Ramirez"/>
    <d v="2008-07-23T00:00:00"/>
    <x v="2"/>
    <d v="1899-12-30T11:16:00"/>
    <d v="1899-12-30T11:20:00"/>
    <d v="1899-12-30T00:04:00"/>
    <n v="2"/>
    <n v="2"/>
    <n v="4"/>
    <x v="3"/>
    <x v="5"/>
    <s v="La Guanera, Isla Natividad, Baja California Sur"/>
    <x v="0"/>
    <n v="31.02"/>
    <n v="9.4"/>
    <n v="34.65"/>
    <n v="10.5"/>
    <n v="34.65"/>
    <n v="10.5"/>
    <n v="32.834999999999994"/>
    <n v="9.9499999999999993"/>
    <n v="27.87678"/>
    <n v="-115.16942"/>
    <n v="64.400000000000006"/>
    <n v="18"/>
    <n v="7"/>
    <x v="3"/>
    <n v="6"/>
    <s v="n/a"/>
    <n v="300"/>
    <m/>
    <m/>
  </r>
  <r>
    <s v="INLAGU-230708-AR-2-4-DI"/>
    <s v="Alonso Ramirez"/>
    <d v="2008-07-23T00:00:00"/>
    <x v="2"/>
    <d v="1899-12-30T11:16:00"/>
    <d v="1899-12-30T11:20:00"/>
    <d v="1899-12-30T00:04:00"/>
    <n v="2"/>
    <n v="2"/>
    <n v="4"/>
    <x v="3"/>
    <x v="5"/>
    <s v="La Guanera, Isla Natividad, Baja California Sur"/>
    <x v="0"/>
    <n v="31.02"/>
    <n v="9.4"/>
    <n v="34.65"/>
    <n v="10.5"/>
    <n v="34.65"/>
    <n v="10.5"/>
    <n v="32.834999999999994"/>
    <n v="9.9499999999999993"/>
    <n v="27.87678"/>
    <n v="-115.16942"/>
    <n v="64.400000000000006"/>
    <n v="18"/>
    <n v="7"/>
    <x v="10"/>
    <n v="2"/>
    <s v="n/a"/>
    <n v="300"/>
    <m/>
    <m/>
  </r>
  <r>
    <s v="INLAGU-230708-AR-2-4-DI"/>
    <s v="Alonso Ramirez"/>
    <d v="2008-07-23T00:00:00"/>
    <x v="2"/>
    <d v="1899-12-30T11:16:00"/>
    <d v="1899-12-30T11:20:00"/>
    <d v="1899-12-30T00:04:00"/>
    <n v="2"/>
    <n v="2"/>
    <n v="4"/>
    <x v="3"/>
    <x v="5"/>
    <s v="La Guanera, Isla Natividad, Baja California Sur"/>
    <x v="0"/>
    <n v="31.02"/>
    <n v="9.4"/>
    <n v="34.65"/>
    <n v="10.5"/>
    <n v="34.65"/>
    <n v="10.5"/>
    <n v="32.834999999999994"/>
    <n v="9.9499999999999993"/>
    <n v="27.87678"/>
    <n v="-115.16942"/>
    <n v="64.400000000000006"/>
    <n v="18"/>
    <n v="7"/>
    <x v="5"/>
    <n v="2"/>
    <s v="n/a"/>
    <n v="300"/>
    <m/>
    <m/>
  </r>
  <r>
    <s v="INLAGU-230708-AR-2-4-DI"/>
    <s v="Alonso Ramirez"/>
    <d v="2008-07-23T00:00:00"/>
    <x v="2"/>
    <d v="1899-12-30T11:16:00"/>
    <d v="1899-12-30T11:20:00"/>
    <d v="1899-12-30T00:04:00"/>
    <n v="2"/>
    <n v="2"/>
    <n v="4"/>
    <x v="3"/>
    <x v="5"/>
    <s v="La Guanera, Isla Natividad, Baja California Sur"/>
    <x v="0"/>
    <n v="31.02"/>
    <n v="9.4"/>
    <n v="34.65"/>
    <n v="10.5"/>
    <n v="34.65"/>
    <n v="10.5"/>
    <n v="32.834999999999994"/>
    <n v="9.9499999999999993"/>
    <n v="27.87678"/>
    <n v="-115.16942"/>
    <n v="64.400000000000006"/>
    <n v="18"/>
    <n v="7"/>
    <x v="1"/>
    <n v="11"/>
    <s v="n/a"/>
    <n v="300"/>
    <m/>
    <m/>
  </r>
  <r>
    <s v="INLAGU-230708-AH-1-5-DI"/>
    <s v="Arturo Hernandez"/>
    <d v="2008-07-23T00:00:00"/>
    <x v="2"/>
    <d v="1899-12-30T09:58:00"/>
    <d v="1899-12-30T10:03:00"/>
    <d v="1899-12-30T00:05:00"/>
    <n v="2"/>
    <n v="1"/>
    <n v="5"/>
    <x v="4"/>
    <x v="5"/>
    <s v="La Guanera, Isla Natividad, Baja California Sur"/>
    <x v="0"/>
    <n v="54.449999999999996"/>
    <n v="16.5"/>
    <n v="52.47"/>
    <n v="15.9"/>
    <n v="54.449999999999996"/>
    <n v="16.5"/>
    <n v="53.459999999999994"/>
    <n v="16.2"/>
    <n v="27.878530000000001"/>
    <n v="-115.16616999999999"/>
    <n v="57.2"/>
    <n v="14"/>
    <n v="8"/>
    <x v="0"/>
    <n v="5"/>
    <s v="n/a"/>
    <n v="120"/>
    <m/>
    <m/>
  </r>
  <r>
    <s v="INLAGU-230708-AH-1-5-DI"/>
    <s v="Arturo Hernandez"/>
    <d v="2008-07-23T00:00:00"/>
    <x v="2"/>
    <d v="1899-12-30T09:58:00"/>
    <d v="1899-12-30T10:03:00"/>
    <d v="1899-12-30T00:05:00"/>
    <n v="2"/>
    <n v="1"/>
    <n v="5"/>
    <x v="4"/>
    <x v="5"/>
    <s v="La Guanera, Isla Natividad, Baja California Sur"/>
    <x v="0"/>
    <n v="54.449999999999996"/>
    <n v="16.5"/>
    <n v="52.47"/>
    <n v="15.9"/>
    <n v="54.449999999999996"/>
    <n v="16.5"/>
    <n v="53.459999999999994"/>
    <n v="16.2"/>
    <n v="27.878530000000001"/>
    <n v="-115.16616999999999"/>
    <n v="57.2"/>
    <n v="14"/>
    <n v="8"/>
    <x v="14"/>
    <n v="1"/>
    <s v="n/a"/>
    <n v="120"/>
    <m/>
    <m/>
  </r>
  <r>
    <s v="INLAGU-230708-AH-1-5-DI"/>
    <s v="Arturo Hernandez"/>
    <d v="2008-07-23T00:00:00"/>
    <x v="2"/>
    <d v="1899-12-30T09:58:00"/>
    <d v="1899-12-30T10:03:00"/>
    <d v="1899-12-30T00:05:00"/>
    <n v="2"/>
    <n v="1"/>
    <n v="5"/>
    <x v="4"/>
    <x v="5"/>
    <s v="La Guanera, Isla Natividad, Baja California Sur"/>
    <x v="0"/>
    <n v="54.449999999999996"/>
    <n v="16.5"/>
    <n v="52.47"/>
    <n v="15.9"/>
    <n v="54.449999999999996"/>
    <n v="16.5"/>
    <n v="53.459999999999994"/>
    <n v="16.2"/>
    <n v="27.878530000000001"/>
    <n v="-115.16616999999999"/>
    <n v="57.2"/>
    <n v="14"/>
    <n v="8"/>
    <x v="9"/>
    <n v="10"/>
    <s v="n/a"/>
    <n v="120"/>
    <m/>
    <m/>
  </r>
  <r>
    <s v="INLAGU-230708-AH-1-5-DI"/>
    <s v="Arturo Hernandez"/>
    <d v="2008-07-23T00:00:00"/>
    <x v="2"/>
    <d v="1899-12-30T09:58:00"/>
    <d v="1899-12-30T10:03:00"/>
    <d v="1899-12-30T00:05:00"/>
    <n v="2"/>
    <n v="1"/>
    <n v="5"/>
    <x v="4"/>
    <x v="5"/>
    <s v="La Guanera, Isla Natividad, Baja California Sur"/>
    <x v="0"/>
    <n v="54.449999999999996"/>
    <n v="16.5"/>
    <n v="52.47"/>
    <n v="15.9"/>
    <n v="54.449999999999996"/>
    <n v="16.5"/>
    <n v="53.459999999999994"/>
    <n v="16.2"/>
    <n v="27.878530000000001"/>
    <n v="-115.16616999999999"/>
    <n v="57.2"/>
    <n v="14"/>
    <n v="8"/>
    <x v="7"/>
    <n v="5"/>
    <s v="n/a"/>
    <n v="120"/>
    <m/>
    <m/>
  </r>
  <r>
    <s v="INLAGU-230708-AH-1-5-DI"/>
    <s v="Arturo Hernandez"/>
    <d v="2008-07-23T00:00:00"/>
    <x v="2"/>
    <d v="1899-12-30T09:58:00"/>
    <d v="1899-12-30T10:03:00"/>
    <d v="1899-12-30T00:05:00"/>
    <n v="2"/>
    <n v="1"/>
    <n v="5"/>
    <x v="4"/>
    <x v="5"/>
    <s v="La Guanera, Isla Natividad, Baja California Sur"/>
    <x v="0"/>
    <n v="54.449999999999996"/>
    <n v="16.5"/>
    <n v="52.47"/>
    <n v="15.9"/>
    <n v="54.449999999999996"/>
    <n v="16.5"/>
    <n v="53.459999999999994"/>
    <n v="16.2"/>
    <n v="27.878530000000001"/>
    <n v="-115.16616999999999"/>
    <n v="57.2"/>
    <n v="14"/>
    <n v="8"/>
    <x v="3"/>
    <n v="23"/>
    <s v="n/a"/>
    <n v="120"/>
    <m/>
    <m/>
  </r>
  <r>
    <s v="INLAGU-230708-AH-1-5-DI"/>
    <s v="Arturo Hernandez"/>
    <d v="2008-07-23T00:00:00"/>
    <x v="2"/>
    <d v="1899-12-30T09:58:00"/>
    <d v="1899-12-30T10:03:00"/>
    <d v="1899-12-30T00:05:00"/>
    <n v="2"/>
    <n v="1"/>
    <n v="5"/>
    <x v="4"/>
    <x v="5"/>
    <s v="La Guanera, Isla Natividad, Baja California Sur"/>
    <x v="0"/>
    <n v="54.449999999999996"/>
    <n v="16.5"/>
    <n v="52.47"/>
    <n v="15.9"/>
    <n v="54.449999999999996"/>
    <n v="16.5"/>
    <n v="53.459999999999994"/>
    <n v="16.2"/>
    <n v="27.878530000000001"/>
    <n v="-115.16616999999999"/>
    <n v="57.2"/>
    <n v="14"/>
    <n v="8"/>
    <x v="10"/>
    <n v="33.299999999999997"/>
    <n v="27"/>
    <n v="120"/>
    <n v="30"/>
    <m/>
  </r>
  <r>
    <s v="INLAGU-230708-AH-1-5-DI"/>
    <s v="Arturo Hernandez"/>
    <d v="2008-07-23T00:00:00"/>
    <x v="2"/>
    <d v="1899-12-30T09:58:00"/>
    <d v="1899-12-30T10:03:00"/>
    <d v="1899-12-30T00:05:00"/>
    <n v="2"/>
    <n v="1"/>
    <n v="5"/>
    <x v="4"/>
    <x v="5"/>
    <s v="La Guanera, Isla Natividad, Baja California Sur"/>
    <x v="0"/>
    <n v="54.449999999999996"/>
    <n v="16.5"/>
    <n v="52.47"/>
    <n v="15.9"/>
    <n v="54.449999999999996"/>
    <n v="16.5"/>
    <n v="53.459999999999994"/>
    <n v="16.2"/>
    <n v="27.878530000000001"/>
    <n v="-115.16616999999999"/>
    <n v="57.2"/>
    <n v="14"/>
    <n v="8"/>
    <x v="6"/>
    <n v="2"/>
    <s v="n/a"/>
    <n v="120"/>
    <m/>
    <m/>
  </r>
  <r>
    <s v="INLAGU-230708-AH-1-5-DI"/>
    <s v="Arturo Hernandez"/>
    <d v="2008-07-23T00:00:00"/>
    <x v="2"/>
    <d v="1899-12-30T09:58:00"/>
    <d v="1899-12-30T10:03:00"/>
    <d v="1899-12-30T00:05:00"/>
    <n v="2"/>
    <n v="1"/>
    <n v="5"/>
    <x v="4"/>
    <x v="5"/>
    <s v="La Guanera, Isla Natividad, Baja California Sur"/>
    <x v="0"/>
    <n v="54.449999999999996"/>
    <n v="16.5"/>
    <n v="52.47"/>
    <n v="15.9"/>
    <n v="54.449999999999996"/>
    <n v="16.5"/>
    <n v="53.459999999999994"/>
    <n v="16.2"/>
    <n v="27.878530000000001"/>
    <n v="-115.16616999999999"/>
    <n v="57.2"/>
    <n v="14"/>
    <n v="8"/>
    <x v="1"/>
    <n v="12"/>
    <s v="n/a"/>
    <n v="120"/>
    <m/>
    <m/>
  </r>
  <r>
    <s v="INLAGU-230708-AH-1-5-DI"/>
    <s v="Arturo Hernandez"/>
    <d v="2008-07-23T00:00:00"/>
    <x v="2"/>
    <d v="1899-12-30T09:58:00"/>
    <d v="1899-12-30T10:03:00"/>
    <d v="1899-12-30T00:05:00"/>
    <n v="2"/>
    <n v="1"/>
    <n v="5"/>
    <x v="4"/>
    <x v="5"/>
    <s v="La Guanera, Isla Natividad, Baja California Sur"/>
    <x v="0"/>
    <n v="54.449999999999996"/>
    <n v="16.5"/>
    <n v="52.47"/>
    <n v="15.9"/>
    <n v="54.449999999999996"/>
    <n v="16.5"/>
    <n v="53.459999999999994"/>
    <n v="16.2"/>
    <n v="27.878530000000001"/>
    <n v="-115.16616999999999"/>
    <n v="57.2"/>
    <n v="14"/>
    <n v="8"/>
    <x v="2"/>
    <n v="1"/>
    <s v="n/a"/>
    <n v="120"/>
    <m/>
    <m/>
  </r>
  <r>
    <s v="INLAGU-230708-AH-2-6-DI"/>
    <s v="Arturo Hernandez"/>
    <d v="2008-07-23T00:00:00"/>
    <x v="2"/>
    <d v="1899-12-30T11:32:00"/>
    <d v="1899-12-30T11:42:00"/>
    <d v="1899-12-30T00:10:00"/>
    <n v="2"/>
    <n v="2"/>
    <n v="6"/>
    <x v="5"/>
    <x v="5"/>
    <s v="La Guanera, Isla Natividad, Baja California Sur"/>
    <x v="0"/>
    <n v="33.33"/>
    <n v="10.1"/>
    <n v="34.32"/>
    <n v="10.4"/>
    <n v="34.32"/>
    <n v="10.4"/>
    <n v="33.824999999999996"/>
    <n v="10.25"/>
    <n v="27.877310000000001"/>
    <n v="-115.17044"/>
    <n v="68"/>
    <n v="20"/>
    <n v="6"/>
    <x v="0"/>
    <n v="1"/>
    <s v="n/a"/>
    <n v="120"/>
    <m/>
    <m/>
  </r>
  <r>
    <s v="INLAGU-230708-AH-2-6-DI"/>
    <s v="Arturo Hernandez"/>
    <d v="2008-07-23T00:00:00"/>
    <x v="2"/>
    <d v="1899-12-30T11:32:00"/>
    <d v="1899-12-30T11:42:00"/>
    <d v="1899-12-30T00:10:00"/>
    <n v="2"/>
    <n v="2"/>
    <n v="6"/>
    <x v="5"/>
    <x v="5"/>
    <s v="La Guanera, Isla Natividad, Baja California Sur"/>
    <x v="0"/>
    <n v="33.33"/>
    <n v="10.1"/>
    <n v="34.32"/>
    <n v="10.4"/>
    <n v="34.32"/>
    <n v="10.4"/>
    <n v="33.824999999999996"/>
    <n v="10.25"/>
    <n v="27.877310000000001"/>
    <n v="-115.17044"/>
    <n v="68"/>
    <n v="20"/>
    <n v="6"/>
    <x v="3"/>
    <n v="9"/>
    <s v="n/a"/>
    <n v="120"/>
    <m/>
    <m/>
  </r>
  <r>
    <s v="INLAGU-230708-AH-2-6-DI"/>
    <s v="Arturo Hernandez"/>
    <d v="2008-07-23T00:00:00"/>
    <x v="2"/>
    <d v="1899-12-30T11:32:00"/>
    <d v="1899-12-30T11:42:00"/>
    <d v="1899-12-30T00:10:00"/>
    <n v="2"/>
    <n v="2"/>
    <n v="6"/>
    <x v="5"/>
    <x v="5"/>
    <s v="La Guanera, Isla Natividad, Baja California Sur"/>
    <x v="0"/>
    <n v="33.33"/>
    <n v="10.1"/>
    <n v="34.32"/>
    <n v="10.4"/>
    <n v="34.32"/>
    <n v="10.4"/>
    <n v="33.824999999999996"/>
    <n v="10.25"/>
    <n v="27.877310000000001"/>
    <n v="-115.17044"/>
    <n v="68"/>
    <n v="20"/>
    <n v="6"/>
    <x v="4"/>
    <n v="1"/>
    <s v="n/a"/>
    <n v="120"/>
    <m/>
    <m/>
  </r>
  <r>
    <s v="INLAGU-230708-AZ-1-7-DI"/>
    <s v="Alberto Zuñiga"/>
    <d v="2008-07-23T00:00:00"/>
    <x v="2"/>
    <d v="1899-12-30T09:57:00"/>
    <d v="1899-12-30T10:01:00"/>
    <d v="1899-12-30T00:04:00"/>
    <n v="2"/>
    <n v="1"/>
    <n v="7"/>
    <x v="6"/>
    <x v="5"/>
    <s v="La Guanera, Isla Natividad, Baja California Sur"/>
    <x v="0"/>
    <n v="46.859999999999992"/>
    <n v="14.2"/>
    <n v="48.18"/>
    <n v="14.6"/>
    <n v="48.18"/>
    <n v="14.6"/>
    <n v="47.519999999999996"/>
    <n v="14.399999999999999"/>
    <n v="27.875689999999999"/>
    <n v="-115.16491000000001"/>
    <n v="60.8"/>
    <n v="16"/>
    <n v="8"/>
    <x v="7"/>
    <n v="1"/>
    <s v="n/a"/>
    <n v="300"/>
    <m/>
    <m/>
  </r>
  <r>
    <s v="INLAGU-230708-AZ-1-7-DI"/>
    <s v="Alberto Zuñiga"/>
    <d v="2008-07-23T00:00:00"/>
    <x v="2"/>
    <d v="1899-12-30T09:57:00"/>
    <d v="1899-12-30T10:01:00"/>
    <d v="1899-12-30T00:04:00"/>
    <n v="2"/>
    <n v="1"/>
    <n v="7"/>
    <x v="6"/>
    <x v="5"/>
    <s v="La Guanera, Isla Natividad, Baja California Sur"/>
    <x v="0"/>
    <n v="46.859999999999992"/>
    <n v="14.2"/>
    <n v="48.18"/>
    <n v="14.6"/>
    <n v="48.18"/>
    <n v="14.6"/>
    <n v="47.519999999999996"/>
    <n v="14.399999999999999"/>
    <n v="27.875689999999999"/>
    <n v="-115.16491000000001"/>
    <n v="60.8"/>
    <n v="16"/>
    <n v="8"/>
    <x v="3"/>
    <n v="28"/>
    <s v="n/a"/>
    <n v="300"/>
    <m/>
    <m/>
  </r>
  <r>
    <s v="INLAGU-230708-AZ-1-7-DI"/>
    <s v="Alberto Zuñiga"/>
    <d v="2008-07-23T00:00:00"/>
    <x v="2"/>
    <d v="1899-12-30T09:57:00"/>
    <d v="1899-12-30T10:01:00"/>
    <d v="1899-12-30T00:04:00"/>
    <n v="2"/>
    <n v="1"/>
    <n v="7"/>
    <x v="6"/>
    <x v="5"/>
    <s v="La Guanera, Isla Natividad, Baja California Sur"/>
    <x v="0"/>
    <n v="46.859999999999992"/>
    <n v="14.2"/>
    <n v="48.18"/>
    <n v="14.6"/>
    <n v="48.18"/>
    <n v="14.6"/>
    <n v="47.519999999999996"/>
    <n v="14.399999999999999"/>
    <n v="27.875689999999999"/>
    <n v="-115.16491000000001"/>
    <n v="60.8"/>
    <n v="16"/>
    <n v="8"/>
    <x v="4"/>
    <n v="3"/>
    <s v="n/a"/>
    <n v="300"/>
    <m/>
    <m/>
  </r>
  <r>
    <s v="INLAGU-230708-AZ-1-7-DI"/>
    <s v="Alberto Zuñiga"/>
    <d v="2008-07-23T00:00:00"/>
    <x v="2"/>
    <d v="1899-12-30T09:57:00"/>
    <d v="1899-12-30T10:01:00"/>
    <d v="1899-12-30T00:04:00"/>
    <n v="2"/>
    <n v="1"/>
    <n v="7"/>
    <x v="6"/>
    <x v="5"/>
    <s v="La Guanera, Isla Natividad, Baja California Sur"/>
    <x v="0"/>
    <n v="46.859999999999992"/>
    <n v="14.2"/>
    <n v="48.18"/>
    <n v="14.6"/>
    <n v="48.18"/>
    <n v="14.6"/>
    <n v="47.519999999999996"/>
    <n v="14.399999999999999"/>
    <n v="27.875689999999999"/>
    <n v="-115.16491000000001"/>
    <n v="60.8"/>
    <n v="16"/>
    <n v="8"/>
    <x v="2"/>
    <n v="1"/>
    <s v="n/a"/>
    <n v="300"/>
    <m/>
    <m/>
  </r>
  <r>
    <s v="INLAGU-230708-AZ-2-8-DI"/>
    <s v="Alberto Zuñiga"/>
    <d v="2008-07-23T00:00:00"/>
    <x v="2"/>
    <d v="1899-12-30T11:33:00"/>
    <d v="1899-12-30T11:38:00"/>
    <d v="1899-12-30T00:05:00"/>
    <n v="2"/>
    <n v="2"/>
    <n v="8"/>
    <x v="7"/>
    <x v="5"/>
    <s v="La Guanera, Isla Natividad, Baja California Sur"/>
    <x v="0"/>
    <n v="42.24"/>
    <n v="12.8"/>
    <n v="41.58"/>
    <n v="12.6"/>
    <n v="42.24"/>
    <n v="12.8"/>
    <n v="41.91"/>
    <n v="12.7"/>
    <n v="27.877890000000001"/>
    <n v="-115.16933"/>
    <n v="62.6"/>
    <n v="17"/>
    <n v="8"/>
    <x v="0"/>
    <n v="5"/>
    <s v="n/a"/>
    <n v="300"/>
    <m/>
    <m/>
  </r>
  <r>
    <s v="INLAGU-230708-AZ-2-8-DI"/>
    <s v="Alberto Zuñiga"/>
    <d v="2008-07-23T00:00:00"/>
    <x v="2"/>
    <d v="1899-12-30T11:33:00"/>
    <d v="1899-12-30T11:38:00"/>
    <d v="1899-12-30T00:05:00"/>
    <n v="2"/>
    <n v="2"/>
    <n v="8"/>
    <x v="7"/>
    <x v="5"/>
    <s v="La Guanera, Isla Natividad, Baja California Sur"/>
    <x v="0"/>
    <n v="42.24"/>
    <n v="12.8"/>
    <n v="41.58"/>
    <n v="12.6"/>
    <n v="42.24"/>
    <n v="12.8"/>
    <n v="41.91"/>
    <n v="12.7"/>
    <n v="27.877890000000001"/>
    <n v="-115.16933"/>
    <n v="62.6"/>
    <n v="17"/>
    <n v="8"/>
    <x v="7"/>
    <n v="2"/>
    <s v="n/a"/>
    <n v="300"/>
    <m/>
    <m/>
  </r>
  <r>
    <s v="INLAGU-230708-AZ-2-8-DI"/>
    <s v="Alberto Zuñiga"/>
    <d v="2008-07-23T00:00:00"/>
    <x v="2"/>
    <d v="1899-12-30T11:33:00"/>
    <d v="1899-12-30T11:38:00"/>
    <d v="1899-12-30T00:05:00"/>
    <n v="2"/>
    <n v="2"/>
    <n v="8"/>
    <x v="7"/>
    <x v="5"/>
    <s v="La Guanera, Isla Natividad, Baja California Sur"/>
    <x v="0"/>
    <n v="42.24"/>
    <n v="12.8"/>
    <n v="41.58"/>
    <n v="12.6"/>
    <n v="42.24"/>
    <n v="12.8"/>
    <n v="41.91"/>
    <n v="12.7"/>
    <n v="27.877890000000001"/>
    <n v="-115.16933"/>
    <n v="62.6"/>
    <n v="17"/>
    <n v="8"/>
    <x v="3"/>
    <n v="34.6"/>
    <n v="26"/>
    <n v="300"/>
    <n v="30"/>
    <m/>
  </r>
  <r>
    <s v="INLAGU-230708-AZ-2-8-DI"/>
    <s v="Alberto Zuñiga"/>
    <d v="2008-07-23T00:00:00"/>
    <x v="2"/>
    <d v="1899-12-30T11:33:00"/>
    <d v="1899-12-30T11:38:00"/>
    <d v="1899-12-30T00:05:00"/>
    <n v="2"/>
    <n v="2"/>
    <n v="8"/>
    <x v="7"/>
    <x v="5"/>
    <s v="La Guanera, Isla Natividad, Baja California Sur"/>
    <x v="0"/>
    <n v="42.24"/>
    <n v="12.8"/>
    <n v="41.58"/>
    <n v="12.6"/>
    <n v="42.24"/>
    <n v="12.8"/>
    <n v="41.91"/>
    <n v="12.7"/>
    <n v="27.877890000000001"/>
    <n v="-115.16933"/>
    <n v="62.6"/>
    <n v="17"/>
    <n v="8"/>
    <x v="6"/>
    <n v="1"/>
    <s v="n/a"/>
    <n v="300"/>
    <m/>
    <m/>
  </r>
  <r>
    <s v="INLAGU-230708-AZ-2-8-DI"/>
    <s v="Alberto Zuñiga"/>
    <d v="2008-07-23T00:00:00"/>
    <x v="2"/>
    <d v="1899-12-30T11:33:00"/>
    <d v="1899-12-30T11:38:00"/>
    <d v="1899-12-30T00:05:00"/>
    <n v="2"/>
    <n v="2"/>
    <n v="8"/>
    <x v="7"/>
    <x v="5"/>
    <s v="La Guanera, Isla Natividad, Baja California Sur"/>
    <x v="0"/>
    <n v="42.24"/>
    <n v="12.8"/>
    <n v="41.58"/>
    <n v="12.6"/>
    <n v="42.24"/>
    <n v="12.8"/>
    <n v="41.91"/>
    <n v="12.7"/>
    <n v="27.877890000000001"/>
    <n v="-115.16933"/>
    <n v="62.6"/>
    <n v="17"/>
    <n v="8"/>
    <x v="5"/>
    <n v="4"/>
    <s v="n/a"/>
    <n v="300"/>
    <m/>
    <m/>
  </r>
  <r>
    <s v="INLAGU-230708-AZ-2-8-DI"/>
    <s v="Alberto Zuñiga"/>
    <d v="2008-07-23T00:00:00"/>
    <x v="2"/>
    <d v="1899-12-30T11:33:00"/>
    <d v="1899-12-30T11:38:00"/>
    <d v="1899-12-30T00:05:00"/>
    <n v="2"/>
    <n v="2"/>
    <n v="8"/>
    <x v="7"/>
    <x v="5"/>
    <s v="La Guanera, Isla Natividad, Baja California Sur"/>
    <x v="0"/>
    <n v="42.24"/>
    <n v="12.8"/>
    <n v="41.58"/>
    <n v="12.6"/>
    <n v="42.24"/>
    <n v="12.8"/>
    <n v="41.91"/>
    <n v="12.7"/>
    <n v="27.877890000000001"/>
    <n v="-115.16933"/>
    <n v="62.6"/>
    <n v="17"/>
    <n v="8"/>
    <x v="4"/>
    <n v="2"/>
    <s v="n/a"/>
    <n v="300"/>
    <m/>
    <m/>
  </r>
  <r>
    <s v="INLAGU-230708-AZ-2-8-DI"/>
    <s v="Alberto Zuñiga"/>
    <d v="2008-07-23T00:00:00"/>
    <x v="2"/>
    <d v="1899-12-30T11:33:00"/>
    <d v="1899-12-30T11:38:00"/>
    <d v="1899-12-30T00:05:00"/>
    <n v="2"/>
    <n v="2"/>
    <n v="8"/>
    <x v="7"/>
    <x v="5"/>
    <s v="La Guanera, Isla Natividad, Baja California Sur"/>
    <x v="0"/>
    <n v="42.24"/>
    <n v="12.8"/>
    <n v="41.58"/>
    <n v="12.6"/>
    <n v="42.24"/>
    <n v="12.8"/>
    <n v="41.91"/>
    <n v="12.7"/>
    <n v="27.877890000000001"/>
    <n v="-115.16933"/>
    <n v="62.6"/>
    <n v="17"/>
    <n v="8"/>
    <x v="2"/>
    <n v="2"/>
    <s v="n/a"/>
    <n v="300"/>
    <m/>
    <m/>
  </r>
  <r>
    <s v="INLAGU-230708-JC-1-9-DI"/>
    <s v="Jhonatan Castro"/>
    <d v="2008-07-23T00:00:00"/>
    <x v="2"/>
    <d v="1899-12-30T09:42:00"/>
    <d v="1899-12-30T09:47:00"/>
    <d v="1899-12-30T00:05:00"/>
    <n v="2"/>
    <n v="1"/>
    <n v="9"/>
    <x v="8"/>
    <x v="5"/>
    <s v="La Guanera, Isla Natividad, Baja California Sur"/>
    <x v="0"/>
    <n v="48.18"/>
    <n v="14.6"/>
    <n v="47.849999999999994"/>
    <n v="14.5"/>
    <n v="48.18"/>
    <n v="14.6"/>
    <n v="48.015000000000001"/>
    <n v="14.55"/>
    <n v="27.875689999999999"/>
    <n v="-115.16491000000001"/>
    <n v="60.8"/>
    <n v="16"/>
    <n v="8"/>
    <x v="0"/>
    <n v="1"/>
    <s v="n/a"/>
    <n v="120"/>
    <m/>
    <m/>
  </r>
  <r>
    <s v="INLAGU-230708-JC-1-9-DI"/>
    <s v="Jhonatan Castro"/>
    <d v="2008-07-23T00:00:00"/>
    <x v="2"/>
    <d v="1899-12-30T09:42:00"/>
    <d v="1899-12-30T09:47:00"/>
    <d v="1899-12-30T00:05:00"/>
    <n v="2"/>
    <n v="1"/>
    <n v="9"/>
    <x v="8"/>
    <x v="5"/>
    <s v="La Guanera, Isla Natividad, Baja California Sur"/>
    <x v="0"/>
    <n v="48.18"/>
    <n v="14.6"/>
    <n v="47.849999999999994"/>
    <n v="14.5"/>
    <n v="48.18"/>
    <n v="14.6"/>
    <n v="48.015000000000001"/>
    <n v="14.55"/>
    <n v="27.875689999999999"/>
    <n v="-115.16491000000001"/>
    <n v="60.8"/>
    <n v="16"/>
    <n v="8"/>
    <x v="14"/>
    <n v="1"/>
    <s v="n/a"/>
    <n v="120"/>
    <m/>
    <m/>
  </r>
  <r>
    <s v="INLAGU-230708-JC-1-9-DI"/>
    <s v="Jhonatan Castro"/>
    <d v="2008-07-23T00:00:00"/>
    <x v="2"/>
    <d v="1899-12-30T09:42:00"/>
    <d v="1899-12-30T09:47:00"/>
    <d v="1899-12-30T00:05:00"/>
    <n v="2"/>
    <n v="1"/>
    <n v="9"/>
    <x v="8"/>
    <x v="5"/>
    <s v="La Guanera, Isla Natividad, Baja California Sur"/>
    <x v="0"/>
    <n v="48.18"/>
    <n v="14.6"/>
    <n v="47.849999999999994"/>
    <n v="14.5"/>
    <n v="48.18"/>
    <n v="14.6"/>
    <n v="48.015000000000001"/>
    <n v="14.55"/>
    <n v="27.875689999999999"/>
    <n v="-115.16491000000001"/>
    <n v="60.8"/>
    <n v="16"/>
    <n v="8"/>
    <x v="13"/>
    <n v="1"/>
    <s v="n/a"/>
    <n v="120"/>
    <m/>
    <m/>
  </r>
  <r>
    <s v="INLAGU-230708-JC-1-9-DI"/>
    <s v="Jhonatan Castro"/>
    <d v="2008-07-23T00:00:00"/>
    <x v="2"/>
    <d v="1899-12-30T09:42:00"/>
    <d v="1899-12-30T09:47:00"/>
    <d v="1899-12-30T00:05:00"/>
    <n v="2"/>
    <n v="1"/>
    <n v="9"/>
    <x v="8"/>
    <x v="5"/>
    <s v="La Guanera, Isla Natividad, Baja California Sur"/>
    <x v="0"/>
    <n v="48.18"/>
    <n v="14.6"/>
    <n v="47.849999999999994"/>
    <n v="14.5"/>
    <n v="48.18"/>
    <n v="14.6"/>
    <n v="48.015000000000001"/>
    <n v="14.55"/>
    <n v="27.875689999999999"/>
    <n v="-115.16491000000001"/>
    <n v="60.8"/>
    <n v="16"/>
    <n v="8"/>
    <x v="3"/>
    <n v="27"/>
    <s v="n/a"/>
    <n v="120"/>
    <m/>
    <m/>
  </r>
  <r>
    <s v="INLAGU-230708-JC-1-9-DI"/>
    <s v="Jhonatan Castro"/>
    <d v="2008-07-23T00:00:00"/>
    <x v="2"/>
    <d v="1899-12-30T09:42:00"/>
    <d v="1899-12-30T09:47:00"/>
    <d v="1899-12-30T00:05:00"/>
    <n v="2"/>
    <n v="1"/>
    <n v="9"/>
    <x v="8"/>
    <x v="5"/>
    <s v="La Guanera, Isla Natividad, Baja California Sur"/>
    <x v="0"/>
    <n v="48.18"/>
    <n v="14.6"/>
    <n v="47.849999999999994"/>
    <n v="14.5"/>
    <n v="48.18"/>
    <n v="14.6"/>
    <n v="48.015000000000001"/>
    <n v="14.55"/>
    <n v="27.875689999999999"/>
    <n v="-115.16491000000001"/>
    <n v="60.8"/>
    <n v="16"/>
    <n v="8"/>
    <x v="2"/>
    <n v="2"/>
    <s v="n/a"/>
    <n v="120"/>
    <m/>
    <m/>
  </r>
  <r>
    <s v="INLAGU-230708-JC-2-10-DI"/>
    <s v="Jhonatan Castro"/>
    <d v="2008-07-23T00:00:00"/>
    <x v="2"/>
    <d v="1899-12-30T11:19:00"/>
    <d v="1899-12-30T11:31:00"/>
    <d v="1899-12-30T00:12:00"/>
    <n v="2"/>
    <n v="2"/>
    <n v="10"/>
    <x v="9"/>
    <x v="5"/>
    <s v="La Guanera, Isla Natividad, Baja California Sur"/>
    <x v="0"/>
    <n v="39.93"/>
    <n v="12.1"/>
    <n v="41.25"/>
    <n v="12.5"/>
    <n v="41.25"/>
    <n v="12.5"/>
    <n v="40.590000000000003"/>
    <n v="12.3"/>
    <n v="27.877890000000001"/>
    <n v="-115.16933"/>
    <n v="62.6"/>
    <n v="17"/>
    <n v="8"/>
    <x v="0"/>
    <n v="7"/>
    <s v="n/a"/>
    <n v="120"/>
    <m/>
    <m/>
  </r>
  <r>
    <s v="INLAGU-230708-JC-2-10-DI"/>
    <s v="Jhonatan Castro"/>
    <d v="2008-07-23T00:00:00"/>
    <x v="2"/>
    <d v="1899-12-30T11:19:00"/>
    <d v="1899-12-30T11:31:00"/>
    <d v="1899-12-30T00:12:00"/>
    <n v="2"/>
    <n v="2"/>
    <n v="10"/>
    <x v="9"/>
    <x v="5"/>
    <s v="La Guanera, Isla Natividad, Baja California Sur"/>
    <x v="0"/>
    <n v="39.93"/>
    <n v="12.1"/>
    <n v="41.25"/>
    <n v="12.5"/>
    <n v="41.25"/>
    <n v="12.5"/>
    <n v="40.590000000000003"/>
    <n v="12.3"/>
    <n v="27.877890000000001"/>
    <n v="-115.16933"/>
    <n v="62.6"/>
    <n v="17"/>
    <n v="8"/>
    <x v="21"/>
    <n v="2"/>
    <s v="n/a"/>
    <n v="120"/>
    <m/>
    <m/>
  </r>
  <r>
    <s v="INLAGU-230708-JC-2-10-DI"/>
    <s v="Jhonatan Castro"/>
    <d v="2008-07-23T00:00:00"/>
    <x v="2"/>
    <d v="1899-12-30T11:19:00"/>
    <d v="1899-12-30T11:31:00"/>
    <d v="1899-12-30T00:12:00"/>
    <n v="2"/>
    <n v="2"/>
    <n v="10"/>
    <x v="9"/>
    <x v="5"/>
    <s v="La Guanera, Isla Natividad, Baja California Sur"/>
    <x v="0"/>
    <n v="39.93"/>
    <n v="12.1"/>
    <n v="41.25"/>
    <n v="12.5"/>
    <n v="41.25"/>
    <n v="12.5"/>
    <n v="40.590000000000003"/>
    <n v="12.3"/>
    <n v="27.877890000000001"/>
    <n v="-115.16933"/>
    <n v="62.6"/>
    <n v="17"/>
    <n v="8"/>
    <x v="13"/>
    <n v="4"/>
    <s v="n/a"/>
    <n v="120"/>
    <m/>
    <m/>
  </r>
  <r>
    <s v="INLAGU-230708-JC-2-10-DI"/>
    <s v="Jhonatan Castro"/>
    <d v="2008-07-23T00:00:00"/>
    <x v="2"/>
    <d v="1899-12-30T11:19:00"/>
    <d v="1899-12-30T11:31:00"/>
    <d v="1899-12-30T00:12:00"/>
    <n v="2"/>
    <n v="2"/>
    <n v="10"/>
    <x v="9"/>
    <x v="5"/>
    <s v="La Guanera, Isla Natividad, Baja California Sur"/>
    <x v="0"/>
    <n v="39.93"/>
    <n v="12.1"/>
    <n v="41.25"/>
    <n v="12.5"/>
    <n v="41.25"/>
    <n v="12.5"/>
    <n v="40.590000000000003"/>
    <n v="12.3"/>
    <n v="27.877890000000001"/>
    <n v="-115.16933"/>
    <n v="62.6"/>
    <n v="17"/>
    <n v="8"/>
    <x v="3"/>
    <n v="42.8"/>
    <n v="21"/>
    <n v="120"/>
    <n v="30"/>
    <m/>
  </r>
  <r>
    <s v="INLAGU-230708-JC-2-10-DI"/>
    <s v="Jhonatan Castro"/>
    <d v="2008-07-23T00:00:00"/>
    <x v="2"/>
    <d v="1899-12-30T11:19:00"/>
    <d v="1899-12-30T11:31:00"/>
    <d v="1899-12-30T00:12:00"/>
    <n v="2"/>
    <n v="2"/>
    <n v="10"/>
    <x v="9"/>
    <x v="5"/>
    <s v="La Guanera, Isla Natividad, Baja California Sur"/>
    <x v="0"/>
    <n v="39.93"/>
    <n v="12.1"/>
    <n v="41.25"/>
    <n v="12.5"/>
    <n v="41.25"/>
    <n v="12.5"/>
    <n v="40.590000000000003"/>
    <n v="12.3"/>
    <n v="27.877890000000001"/>
    <n v="-115.16933"/>
    <n v="62.6"/>
    <n v="17"/>
    <n v="8"/>
    <x v="10"/>
    <n v="17"/>
    <s v="n/a"/>
    <n v="120"/>
    <m/>
    <m/>
  </r>
  <r>
    <s v="INLAGU-230708-JC-2-10-DI"/>
    <s v="Jhonatan Castro"/>
    <d v="2008-07-23T00:00:00"/>
    <x v="2"/>
    <d v="1899-12-30T11:19:00"/>
    <d v="1899-12-30T11:31:00"/>
    <d v="1899-12-30T00:12:00"/>
    <n v="2"/>
    <n v="2"/>
    <n v="10"/>
    <x v="9"/>
    <x v="5"/>
    <s v="La Guanera, Isla Natividad, Baja California Sur"/>
    <x v="0"/>
    <n v="39.93"/>
    <n v="12.1"/>
    <n v="41.25"/>
    <n v="12.5"/>
    <n v="41.25"/>
    <n v="12.5"/>
    <n v="40.590000000000003"/>
    <n v="12.3"/>
    <n v="27.877890000000001"/>
    <n v="-115.16933"/>
    <n v="62.6"/>
    <n v="17"/>
    <n v="8"/>
    <x v="6"/>
    <n v="1"/>
    <s v="n/a"/>
    <n v="120"/>
    <m/>
    <m/>
  </r>
  <r>
    <s v="INLAGU-230708-JC-2-10-DI"/>
    <s v="Jhonatan Castro"/>
    <d v="2008-07-23T00:00:00"/>
    <x v="2"/>
    <d v="1899-12-30T11:19:00"/>
    <d v="1899-12-30T11:31:00"/>
    <d v="1899-12-30T00:12:00"/>
    <n v="2"/>
    <n v="2"/>
    <n v="10"/>
    <x v="9"/>
    <x v="5"/>
    <s v="La Guanera, Isla Natividad, Baja California Sur"/>
    <x v="0"/>
    <n v="39.93"/>
    <n v="12.1"/>
    <n v="41.25"/>
    <n v="12.5"/>
    <n v="41.25"/>
    <n v="12.5"/>
    <n v="40.590000000000003"/>
    <n v="12.3"/>
    <n v="27.877890000000001"/>
    <n v="-115.16933"/>
    <n v="62.6"/>
    <n v="17"/>
    <n v="8"/>
    <x v="5"/>
    <n v="7"/>
    <s v="n/a"/>
    <n v="120"/>
    <m/>
    <m/>
  </r>
  <r>
    <s v="INLAGU-230708-JC-2-10-DI"/>
    <s v="Jhonatan Castro"/>
    <d v="2008-07-23T00:00:00"/>
    <x v="2"/>
    <d v="1899-12-30T11:19:00"/>
    <d v="1899-12-30T11:31:00"/>
    <d v="1899-12-30T00:12:00"/>
    <n v="2"/>
    <n v="2"/>
    <n v="10"/>
    <x v="9"/>
    <x v="5"/>
    <s v="La Guanera, Isla Natividad, Baja California Sur"/>
    <x v="0"/>
    <n v="39.93"/>
    <n v="12.1"/>
    <n v="41.25"/>
    <n v="12.5"/>
    <n v="41.25"/>
    <n v="12.5"/>
    <n v="40.590000000000003"/>
    <n v="12.3"/>
    <n v="27.877890000000001"/>
    <n v="-115.16933"/>
    <n v="62.6"/>
    <n v="17"/>
    <n v="8"/>
    <x v="1"/>
    <n v="26"/>
    <s v="n/a"/>
    <n v="120"/>
    <m/>
    <m/>
  </r>
  <r>
    <s v="INLAGU-230708-JC-2-10-DI"/>
    <s v="Jhonatan Castro"/>
    <d v="2008-07-23T00:00:00"/>
    <x v="2"/>
    <d v="1899-12-30T11:19:00"/>
    <d v="1899-12-30T11:31:00"/>
    <d v="1899-12-30T00:12:00"/>
    <n v="2"/>
    <n v="2"/>
    <n v="10"/>
    <x v="9"/>
    <x v="5"/>
    <s v="La Guanera, Isla Natividad, Baja California Sur"/>
    <x v="0"/>
    <n v="39.93"/>
    <n v="12.1"/>
    <n v="41.25"/>
    <n v="12.5"/>
    <n v="41.25"/>
    <n v="12.5"/>
    <n v="40.590000000000003"/>
    <n v="12.3"/>
    <n v="27.877890000000001"/>
    <n v="-115.16933"/>
    <n v="62.6"/>
    <n v="17"/>
    <n v="8"/>
    <x v="4"/>
    <n v="4"/>
    <s v="n/a"/>
    <n v="120"/>
    <m/>
    <m/>
  </r>
  <r>
    <s v="INLAGU-230708-JC-2-10-DI"/>
    <s v="Jhonatan Castro"/>
    <d v="2008-07-23T00:00:00"/>
    <x v="2"/>
    <d v="1899-12-30T11:19:00"/>
    <d v="1899-12-30T11:31:00"/>
    <d v="1899-12-30T00:12:00"/>
    <n v="2"/>
    <n v="2"/>
    <n v="10"/>
    <x v="9"/>
    <x v="5"/>
    <s v="La Guanera, Isla Natividad, Baja California Sur"/>
    <x v="0"/>
    <n v="39.93"/>
    <n v="12.1"/>
    <n v="41.25"/>
    <n v="12.5"/>
    <n v="41.25"/>
    <n v="12.5"/>
    <n v="40.590000000000003"/>
    <n v="12.3"/>
    <n v="27.877890000000001"/>
    <n v="-115.16933"/>
    <n v="62.6"/>
    <n v="17"/>
    <n v="8"/>
    <x v="2"/>
    <n v="8"/>
    <s v="n/a"/>
    <n v="120"/>
    <m/>
    <m/>
  </r>
  <r>
    <s v="INLAGU-230708-MR-1-11-DI"/>
    <s v="Mario Rojo"/>
    <d v="2008-07-23T00:00:00"/>
    <x v="2"/>
    <d v="1899-12-30T09:52:00"/>
    <d v="1899-12-30T10:01:00"/>
    <d v="1899-12-30T00:09:00"/>
    <n v="2"/>
    <n v="1"/>
    <n v="11"/>
    <x v="10"/>
    <x v="5"/>
    <s v="La Guanera, Isla Natividad, Baja California Sur"/>
    <x v="0"/>
    <n v="55.44"/>
    <n v="16.8"/>
    <n v="55.109999999999992"/>
    <n v="16.7"/>
    <n v="55.44"/>
    <n v="16.8"/>
    <n v="55.274999999999999"/>
    <n v="16.75"/>
    <n v="27.878530000000001"/>
    <n v="-115.16616999999999"/>
    <n v="57.2"/>
    <n v="14"/>
    <n v="8"/>
    <x v="0"/>
    <n v="1"/>
    <s v="n/a"/>
    <n v="300"/>
    <m/>
    <m/>
  </r>
  <r>
    <s v="INLAGU-230708-MR-1-11-DI"/>
    <s v="Mario Rojo"/>
    <d v="2008-07-23T00:00:00"/>
    <x v="2"/>
    <d v="1899-12-30T09:52:00"/>
    <d v="1899-12-30T10:01:00"/>
    <d v="1899-12-30T00:09:00"/>
    <n v="2"/>
    <n v="1"/>
    <n v="11"/>
    <x v="10"/>
    <x v="5"/>
    <s v="La Guanera, Isla Natividad, Baja California Sur"/>
    <x v="0"/>
    <n v="55.44"/>
    <n v="16.8"/>
    <n v="55.109999999999992"/>
    <n v="16.7"/>
    <n v="55.44"/>
    <n v="16.8"/>
    <n v="55.274999999999999"/>
    <n v="16.75"/>
    <n v="27.878530000000001"/>
    <n v="-115.16616999999999"/>
    <n v="57.2"/>
    <n v="14"/>
    <n v="8"/>
    <x v="14"/>
    <n v="11"/>
    <s v="n/a"/>
    <n v="300"/>
    <m/>
    <m/>
  </r>
  <r>
    <s v="INLAGU-230708-MR-1-11-DI"/>
    <s v="Mario Rojo"/>
    <d v="2008-07-23T00:00:00"/>
    <x v="2"/>
    <d v="1899-12-30T09:52:00"/>
    <d v="1899-12-30T10:01:00"/>
    <d v="1899-12-30T00:09:00"/>
    <n v="2"/>
    <n v="1"/>
    <n v="11"/>
    <x v="10"/>
    <x v="5"/>
    <s v="La Guanera, Isla Natividad, Baja California Sur"/>
    <x v="0"/>
    <n v="55.44"/>
    <n v="16.8"/>
    <n v="55.109999999999992"/>
    <n v="16.7"/>
    <n v="55.44"/>
    <n v="16.8"/>
    <n v="55.274999999999999"/>
    <n v="16.75"/>
    <n v="27.878530000000001"/>
    <n v="-115.16616999999999"/>
    <n v="57.2"/>
    <n v="14"/>
    <n v="8"/>
    <x v="17"/>
    <n v="2"/>
    <s v="n/a"/>
    <n v="300"/>
    <m/>
    <m/>
  </r>
  <r>
    <s v="INLAGU-230708-MR-1-11-DI"/>
    <s v="Mario Rojo"/>
    <d v="2008-07-23T00:00:00"/>
    <x v="2"/>
    <d v="1899-12-30T09:52:00"/>
    <d v="1899-12-30T10:01:00"/>
    <d v="1899-12-30T00:09:00"/>
    <n v="2"/>
    <n v="1"/>
    <n v="11"/>
    <x v="10"/>
    <x v="5"/>
    <s v="La Guanera, Isla Natividad, Baja California Sur"/>
    <x v="0"/>
    <n v="55.44"/>
    <n v="16.8"/>
    <n v="55.109999999999992"/>
    <n v="16.7"/>
    <n v="55.44"/>
    <n v="16.8"/>
    <n v="55.274999999999999"/>
    <n v="16.75"/>
    <n v="27.878530000000001"/>
    <n v="-115.16616999999999"/>
    <n v="57.2"/>
    <n v="14"/>
    <n v="8"/>
    <x v="9"/>
    <n v="12"/>
    <s v="n/a"/>
    <n v="300"/>
    <m/>
    <m/>
  </r>
  <r>
    <s v="INLAGU-230708-MR-1-11-DI"/>
    <s v="Mario Rojo"/>
    <d v="2008-07-23T00:00:00"/>
    <x v="2"/>
    <d v="1899-12-30T09:52:00"/>
    <d v="1899-12-30T10:01:00"/>
    <d v="1899-12-30T00:09:00"/>
    <n v="2"/>
    <n v="1"/>
    <n v="11"/>
    <x v="10"/>
    <x v="5"/>
    <s v="La Guanera, Isla Natividad, Baja California Sur"/>
    <x v="0"/>
    <n v="55.44"/>
    <n v="16.8"/>
    <n v="55.109999999999992"/>
    <n v="16.7"/>
    <n v="55.44"/>
    <n v="16.8"/>
    <n v="55.274999999999999"/>
    <n v="16.75"/>
    <n v="27.878530000000001"/>
    <n v="-115.16616999999999"/>
    <n v="57.2"/>
    <n v="14"/>
    <n v="8"/>
    <x v="3"/>
    <n v="75"/>
    <n v="12"/>
    <n v="300"/>
    <n v="30"/>
    <m/>
  </r>
  <r>
    <s v="INLAGU-230708-MR-1-11-DI"/>
    <s v="Mario Rojo"/>
    <d v="2008-07-23T00:00:00"/>
    <x v="2"/>
    <d v="1899-12-30T09:52:00"/>
    <d v="1899-12-30T10:01:00"/>
    <d v="1899-12-30T00:09:00"/>
    <n v="2"/>
    <n v="1"/>
    <n v="11"/>
    <x v="10"/>
    <x v="5"/>
    <s v="La Guanera, Isla Natividad, Baja California Sur"/>
    <x v="0"/>
    <n v="55.44"/>
    <n v="16.8"/>
    <n v="55.109999999999992"/>
    <n v="16.7"/>
    <n v="55.44"/>
    <n v="16.8"/>
    <n v="55.274999999999999"/>
    <n v="16.75"/>
    <n v="27.878530000000001"/>
    <n v="-115.16616999999999"/>
    <n v="57.2"/>
    <n v="14"/>
    <n v="8"/>
    <x v="10"/>
    <n v="31"/>
    <n v="29"/>
    <n v="300"/>
    <n v="30"/>
    <m/>
  </r>
  <r>
    <s v="INLAGU-230708-MR-1-11-DI"/>
    <s v="Mario Rojo"/>
    <d v="2008-07-23T00:00:00"/>
    <x v="2"/>
    <d v="1899-12-30T09:52:00"/>
    <d v="1899-12-30T10:01:00"/>
    <d v="1899-12-30T00:09:00"/>
    <n v="2"/>
    <n v="1"/>
    <n v="11"/>
    <x v="10"/>
    <x v="5"/>
    <s v="La Guanera, Isla Natividad, Baja California Sur"/>
    <x v="0"/>
    <n v="55.44"/>
    <n v="16.8"/>
    <n v="55.109999999999992"/>
    <n v="16.7"/>
    <n v="55.44"/>
    <n v="16.8"/>
    <n v="55.274999999999999"/>
    <n v="16.75"/>
    <n v="27.878530000000001"/>
    <n v="-115.16616999999999"/>
    <n v="57.2"/>
    <n v="14"/>
    <n v="8"/>
    <x v="6"/>
    <n v="2"/>
    <s v="n/a"/>
    <n v="300"/>
    <m/>
    <m/>
  </r>
  <r>
    <s v="INLAGU-230708-MR-1-11-DI"/>
    <s v="Mario Rojo"/>
    <d v="2008-07-23T00:00:00"/>
    <x v="2"/>
    <d v="1899-12-30T09:52:00"/>
    <d v="1899-12-30T10:01:00"/>
    <d v="1899-12-30T00:09:00"/>
    <n v="2"/>
    <n v="1"/>
    <n v="11"/>
    <x v="10"/>
    <x v="5"/>
    <s v="La Guanera, Isla Natividad, Baja California Sur"/>
    <x v="0"/>
    <n v="55.44"/>
    <n v="16.8"/>
    <n v="55.109999999999992"/>
    <n v="16.7"/>
    <n v="55.44"/>
    <n v="16.8"/>
    <n v="55.274999999999999"/>
    <n v="16.75"/>
    <n v="27.878530000000001"/>
    <n v="-115.16616999999999"/>
    <n v="57.2"/>
    <n v="14"/>
    <n v="8"/>
    <x v="8"/>
    <n v="1"/>
    <s v="n/a"/>
    <n v="300"/>
    <m/>
    <m/>
  </r>
  <r>
    <s v="INLAGU-230708-MR-1-11-DI"/>
    <s v="Mario Rojo"/>
    <d v="2008-07-23T00:00:00"/>
    <x v="2"/>
    <d v="1899-12-30T09:52:00"/>
    <d v="1899-12-30T10:01:00"/>
    <d v="1899-12-30T00:09:00"/>
    <n v="2"/>
    <n v="1"/>
    <n v="11"/>
    <x v="10"/>
    <x v="5"/>
    <s v="La Guanera, Isla Natividad, Baja California Sur"/>
    <x v="0"/>
    <n v="55.44"/>
    <n v="16.8"/>
    <n v="55.109999999999992"/>
    <n v="16.7"/>
    <n v="55.44"/>
    <n v="16.8"/>
    <n v="55.274999999999999"/>
    <n v="16.75"/>
    <n v="27.878530000000001"/>
    <n v="-115.16616999999999"/>
    <n v="57.2"/>
    <n v="14"/>
    <n v="8"/>
    <x v="4"/>
    <n v="1"/>
    <s v="n/a"/>
    <n v="300"/>
    <m/>
    <m/>
  </r>
  <r>
    <s v="INLAGU-230708-MR-1-11-DI"/>
    <s v="Mario Rojo"/>
    <d v="2008-07-23T00:00:00"/>
    <x v="2"/>
    <d v="1899-12-30T09:52:00"/>
    <d v="1899-12-30T10:01:00"/>
    <d v="1899-12-30T00:09:00"/>
    <n v="2"/>
    <n v="1"/>
    <n v="11"/>
    <x v="10"/>
    <x v="5"/>
    <s v="La Guanera, Isla Natividad, Baja California Sur"/>
    <x v="0"/>
    <n v="55.44"/>
    <n v="16.8"/>
    <n v="55.109999999999992"/>
    <n v="16.7"/>
    <n v="55.44"/>
    <n v="16.8"/>
    <n v="55.274999999999999"/>
    <n v="16.75"/>
    <n v="27.878530000000001"/>
    <n v="-115.16616999999999"/>
    <n v="57.2"/>
    <n v="14"/>
    <n v="8"/>
    <x v="2"/>
    <n v="3"/>
    <s v="n/a"/>
    <n v="300"/>
    <m/>
    <m/>
  </r>
  <r>
    <s v="INLAGU-230708-MR-2-12-DI"/>
    <s v="Mario Rojo"/>
    <d v="2008-07-23T00:00:00"/>
    <x v="2"/>
    <d v="1899-12-30T11:27:00"/>
    <d v="1899-12-30T11:38:00"/>
    <d v="1899-12-30T00:11:00"/>
    <n v="2"/>
    <n v="2"/>
    <n v="12"/>
    <x v="11"/>
    <x v="5"/>
    <s v="La Guanera, Isla Natividad, Baja California Sur"/>
    <x v="0"/>
    <n v="33.33"/>
    <n v="10.1"/>
    <n v="32.01"/>
    <n v="9.6999999999999993"/>
    <n v="33.33"/>
    <n v="10.1"/>
    <n v="32.669999999999995"/>
    <n v="9.8999999999999986"/>
    <n v="27.877310000000001"/>
    <n v="-115.17044"/>
    <n v="59"/>
    <n v="15"/>
    <n v="5"/>
    <x v="0"/>
    <n v="2"/>
    <s v="n/a"/>
    <n v="300"/>
    <m/>
    <m/>
  </r>
  <r>
    <s v="INLAGU-230708-MR-2-12-DI"/>
    <s v="Mario Rojo"/>
    <d v="2008-07-23T00:00:00"/>
    <x v="2"/>
    <d v="1899-12-30T11:27:00"/>
    <d v="1899-12-30T11:38:00"/>
    <d v="1899-12-30T00:11:00"/>
    <n v="2"/>
    <n v="2"/>
    <n v="12"/>
    <x v="11"/>
    <x v="5"/>
    <s v="La Guanera, Isla Natividad, Baja California Sur"/>
    <x v="0"/>
    <n v="33.33"/>
    <n v="10.1"/>
    <n v="32.01"/>
    <n v="9.6999999999999993"/>
    <n v="33.33"/>
    <n v="10.1"/>
    <n v="32.669999999999995"/>
    <n v="9.8999999999999986"/>
    <n v="27.877310000000001"/>
    <n v="-115.17044"/>
    <n v="59"/>
    <n v="15"/>
    <n v="5"/>
    <x v="12"/>
    <n v="3"/>
    <s v="n/a"/>
    <n v="300"/>
    <m/>
    <m/>
  </r>
  <r>
    <s v="INLAGU-230708-MR-2-12-DI"/>
    <s v="Mario Rojo"/>
    <d v="2008-07-23T00:00:00"/>
    <x v="2"/>
    <d v="1899-12-30T11:27:00"/>
    <d v="1899-12-30T11:38:00"/>
    <d v="1899-12-30T00:11:00"/>
    <n v="2"/>
    <n v="2"/>
    <n v="12"/>
    <x v="11"/>
    <x v="5"/>
    <s v="La Guanera, Isla Natividad, Baja California Sur"/>
    <x v="0"/>
    <n v="33.33"/>
    <n v="10.1"/>
    <n v="32.01"/>
    <n v="9.6999999999999993"/>
    <n v="33.33"/>
    <n v="10.1"/>
    <n v="32.669999999999995"/>
    <n v="9.8999999999999986"/>
    <n v="27.877310000000001"/>
    <n v="-115.17044"/>
    <n v="59"/>
    <n v="15"/>
    <n v="5"/>
    <x v="9"/>
    <n v="1"/>
    <s v="n/a"/>
    <n v="300"/>
    <m/>
    <m/>
  </r>
  <r>
    <s v="INLAGU-230708-MR-2-12-DI"/>
    <s v="Mario Rojo"/>
    <d v="2008-07-23T00:00:00"/>
    <x v="2"/>
    <d v="1899-12-30T11:27:00"/>
    <d v="1899-12-30T11:38:00"/>
    <d v="1899-12-30T00:11:00"/>
    <n v="2"/>
    <n v="2"/>
    <n v="12"/>
    <x v="11"/>
    <x v="5"/>
    <s v="La Guanera, Isla Natividad, Baja California Sur"/>
    <x v="0"/>
    <n v="33.33"/>
    <n v="10.1"/>
    <n v="32.01"/>
    <n v="9.6999999999999993"/>
    <n v="33.33"/>
    <n v="10.1"/>
    <n v="32.669999999999995"/>
    <n v="9.8999999999999986"/>
    <n v="27.877310000000001"/>
    <n v="-115.17044"/>
    <n v="59"/>
    <n v="15"/>
    <n v="5"/>
    <x v="3"/>
    <n v="32.1"/>
    <n v="28"/>
    <n v="300"/>
    <n v="30"/>
    <m/>
  </r>
  <r>
    <s v="INLAGU-230708-MR-2-12-DI"/>
    <s v="Mario Rojo"/>
    <d v="2008-07-23T00:00:00"/>
    <x v="2"/>
    <d v="1899-12-30T11:27:00"/>
    <d v="1899-12-30T11:38:00"/>
    <d v="1899-12-30T00:11:00"/>
    <n v="2"/>
    <n v="2"/>
    <n v="12"/>
    <x v="11"/>
    <x v="5"/>
    <s v="La Guanera, Isla Natividad, Baja California Sur"/>
    <x v="0"/>
    <n v="33.33"/>
    <n v="10.1"/>
    <n v="32.01"/>
    <n v="9.6999999999999993"/>
    <n v="33.33"/>
    <n v="10.1"/>
    <n v="32.669999999999995"/>
    <n v="9.8999999999999986"/>
    <n v="27.877310000000001"/>
    <n v="-115.17044"/>
    <n v="59"/>
    <n v="15"/>
    <n v="5"/>
    <x v="10"/>
    <n v="2"/>
    <s v="n/a"/>
    <n v="300"/>
    <m/>
    <m/>
  </r>
  <r>
    <s v="INLAGU-230708-MR-2-12-DI"/>
    <s v="Mario Rojo"/>
    <d v="2008-07-23T00:00:00"/>
    <x v="2"/>
    <d v="1899-12-30T11:27:00"/>
    <d v="1899-12-30T11:38:00"/>
    <d v="1899-12-30T00:11:00"/>
    <n v="2"/>
    <n v="2"/>
    <n v="12"/>
    <x v="11"/>
    <x v="5"/>
    <s v="La Guanera, Isla Natividad, Baja California Sur"/>
    <x v="0"/>
    <n v="33.33"/>
    <n v="10.1"/>
    <n v="32.01"/>
    <n v="9.6999999999999993"/>
    <n v="33.33"/>
    <n v="10.1"/>
    <n v="32.669999999999995"/>
    <n v="9.8999999999999986"/>
    <n v="27.877310000000001"/>
    <n v="-115.17044"/>
    <n v="59"/>
    <n v="15"/>
    <n v="5"/>
    <x v="6"/>
    <n v="5"/>
    <s v="n/a"/>
    <n v="300"/>
    <m/>
    <m/>
  </r>
  <r>
    <s v="INLAGU-230708-MR-2-12-DI"/>
    <s v="Mario Rojo"/>
    <d v="2008-07-23T00:00:00"/>
    <x v="2"/>
    <d v="1899-12-30T11:27:00"/>
    <d v="1899-12-30T11:38:00"/>
    <d v="1899-12-30T00:11:00"/>
    <n v="2"/>
    <n v="2"/>
    <n v="12"/>
    <x v="11"/>
    <x v="5"/>
    <s v="La Guanera, Isla Natividad, Baja California Sur"/>
    <x v="0"/>
    <n v="33.33"/>
    <n v="10.1"/>
    <n v="32.01"/>
    <n v="9.6999999999999993"/>
    <n v="33.33"/>
    <n v="10.1"/>
    <n v="32.669999999999995"/>
    <n v="9.8999999999999986"/>
    <n v="27.877310000000001"/>
    <n v="-115.17044"/>
    <n v="59"/>
    <n v="15"/>
    <n v="5"/>
    <x v="5"/>
    <n v="1"/>
    <s v="n/a"/>
    <n v="300"/>
    <m/>
    <m/>
  </r>
  <r>
    <s v="INLAGU-230708-MR-2-12-DI"/>
    <s v="Mario Rojo"/>
    <d v="2008-07-23T00:00:00"/>
    <x v="2"/>
    <d v="1899-12-30T11:27:00"/>
    <d v="1899-12-30T11:38:00"/>
    <d v="1899-12-30T00:11:00"/>
    <n v="2"/>
    <n v="2"/>
    <n v="12"/>
    <x v="11"/>
    <x v="5"/>
    <s v="La Guanera, Isla Natividad, Baja California Sur"/>
    <x v="0"/>
    <n v="33.33"/>
    <n v="10.1"/>
    <n v="32.01"/>
    <n v="9.6999999999999993"/>
    <n v="33.33"/>
    <n v="10.1"/>
    <n v="32.669999999999995"/>
    <n v="9.8999999999999986"/>
    <n v="27.877310000000001"/>
    <n v="-115.17044"/>
    <n v="59"/>
    <n v="15"/>
    <n v="5"/>
    <x v="1"/>
    <n v="31"/>
    <n v="29"/>
    <n v="300"/>
    <n v="30"/>
    <m/>
  </r>
  <r>
    <s v="INLAGU-230708-MR-2-12-DI"/>
    <s v="Mario Rojo"/>
    <d v="2008-07-23T00:00:00"/>
    <x v="2"/>
    <d v="1899-12-30T11:27:00"/>
    <d v="1899-12-30T11:38:00"/>
    <d v="1899-12-30T00:11:00"/>
    <n v="2"/>
    <n v="2"/>
    <n v="12"/>
    <x v="11"/>
    <x v="5"/>
    <s v="La Guanera, Isla Natividad, Baja California Sur"/>
    <x v="0"/>
    <n v="33.33"/>
    <n v="10.1"/>
    <n v="32.01"/>
    <n v="9.6999999999999993"/>
    <n v="33.33"/>
    <n v="10.1"/>
    <n v="32.669999999999995"/>
    <n v="9.8999999999999986"/>
    <n v="27.877310000000001"/>
    <n v="-115.17044"/>
    <n v="59"/>
    <n v="15"/>
    <n v="5"/>
    <x v="4"/>
    <n v="4"/>
    <s v="n/a"/>
    <n v="300"/>
    <m/>
    <m/>
  </r>
  <r>
    <s v="INLAGU-230708-MR-2-12-DI"/>
    <s v="Mario Rojo"/>
    <d v="2008-07-23T00:00:00"/>
    <x v="2"/>
    <d v="1899-12-30T11:27:00"/>
    <d v="1899-12-30T11:38:00"/>
    <d v="1899-12-30T00:11:00"/>
    <n v="2"/>
    <n v="2"/>
    <n v="12"/>
    <x v="11"/>
    <x v="5"/>
    <s v="La Guanera, Isla Natividad, Baja California Sur"/>
    <x v="0"/>
    <n v="33.33"/>
    <n v="10.1"/>
    <n v="32.01"/>
    <n v="9.6999999999999993"/>
    <n v="33.33"/>
    <n v="10.1"/>
    <n v="32.669999999999995"/>
    <n v="9.8999999999999986"/>
    <n v="27.877310000000001"/>
    <n v="-115.17044"/>
    <n v="59"/>
    <n v="15"/>
    <n v="5"/>
    <x v="2"/>
    <n v="4"/>
    <s v="n/a"/>
    <n v="300"/>
    <m/>
    <m/>
  </r>
  <r>
    <s v="INLAGU-240708-AM-1-13-DI"/>
    <s v="Abraham Mayoral"/>
    <d v="2008-07-24T00:00:00"/>
    <x v="2"/>
    <d v="1899-12-30T11:19:00"/>
    <d v="1899-12-30T11:25:00"/>
    <d v="1899-12-30T00:06:00"/>
    <n v="2"/>
    <n v="1"/>
    <n v="13"/>
    <x v="12"/>
    <x v="5"/>
    <s v="La Guanera, Isla Natividad, Baja California Sur"/>
    <x v="0"/>
    <n v="13.2"/>
    <n v="4"/>
    <n v="15.839999999999998"/>
    <n v="4.8"/>
    <n v="15.839999999999998"/>
    <n v="4.8"/>
    <n v="14.52"/>
    <n v="4.4000000000000004"/>
    <n v="27.877939999999999"/>
    <n v="-115.17406"/>
    <n v="71.599999999999994"/>
    <n v="22"/>
    <n v="6.7"/>
    <x v="12"/>
    <n v="6"/>
    <s v="n/a"/>
    <n v="120"/>
    <m/>
    <m/>
  </r>
  <r>
    <s v="INLAGU-240708-AM-1-13-DI"/>
    <s v="Abraham Mayoral"/>
    <d v="2008-07-24T00:00:00"/>
    <x v="2"/>
    <d v="1899-12-30T11:19:00"/>
    <d v="1899-12-30T11:25:00"/>
    <d v="1899-12-30T00:06:00"/>
    <n v="2"/>
    <n v="1"/>
    <n v="13"/>
    <x v="12"/>
    <x v="5"/>
    <s v="La Guanera, Isla Natividad, Baja California Sur"/>
    <x v="0"/>
    <n v="13.2"/>
    <n v="4"/>
    <n v="15.839999999999998"/>
    <n v="4.8"/>
    <n v="15.839999999999998"/>
    <n v="4.8"/>
    <n v="14.52"/>
    <n v="4.4000000000000004"/>
    <n v="27.877939999999999"/>
    <n v="-115.17406"/>
    <n v="71.599999999999994"/>
    <n v="22"/>
    <n v="6.7"/>
    <x v="3"/>
    <n v="5"/>
    <s v="n/a"/>
    <n v="120"/>
    <m/>
    <m/>
  </r>
  <r>
    <s v="INLAGU-240708-AM-1-13-DI"/>
    <s v="Abraham Mayoral"/>
    <d v="2008-07-24T00:00:00"/>
    <x v="2"/>
    <d v="1899-12-30T11:19:00"/>
    <d v="1899-12-30T11:25:00"/>
    <d v="1899-12-30T00:06:00"/>
    <n v="2"/>
    <n v="1"/>
    <n v="13"/>
    <x v="12"/>
    <x v="5"/>
    <s v="La Guanera, Isla Natividad, Baja California Sur"/>
    <x v="0"/>
    <n v="13.2"/>
    <n v="4"/>
    <n v="15.839999999999998"/>
    <n v="4.8"/>
    <n v="15.839999999999998"/>
    <n v="4.8"/>
    <n v="14.52"/>
    <n v="4.4000000000000004"/>
    <n v="27.877939999999999"/>
    <n v="-115.17406"/>
    <n v="71.599999999999994"/>
    <n v="22"/>
    <n v="6.7"/>
    <x v="1"/>
    <n v="9"/>
    <s v="n/a"/>
    <n v="120"/>
    <m/>
    <m/>
  </r>
  <r>
    <s v="INLAGU-240708-AR-1-14-DI"/>
    <s v="Alonso Ramirez"/>
    <d v="2008-07-24T00:00:00"/>
    <x v="2"/>
    <d v="1899-12-30T11:36:00"/>
    <d v="1899-12-30T11:42:00"/>
    <d v="1899-12-30T00:06:00"/>
    <n v="2"/>
    <n v="1"/>
    <n v="14"/>
    <x v="13"/>
    <x v="5"/>
    <s v="La Guanera, Isla Natividad, Baja California Sur"/>
    <x v="0"/>
    <n v="14.52"/>
    <n v="4.4000000000000004"/>
    <n v="13.86"/>
    <n v="4.2"/>
    <n v="14.52"/>
    <n v="4.4000000000000004"/>
    <n v="14.190000000000001"/>
    <n v="4.3000000000000007"/>
    <n v="27.877939999999999"/>
    <n v="-115.17406"/>
    <n v="66.2"/>
    <n v="19"/>
    <n v="6.7"/>
    <x v="12"/>
    <n v="3"/>
    <s v="n/a"/>
    <n v="300"/>
    <m/>
    <m/>
  </r>
  <r>
    <s v="INLAGU-240708-AR-1-14-DI"/>
    <s v="Alonso Ramirez"/>
    <d v="2008-07-24T00:00:00"/>
    <x v="2"/>
    <d v="1899-12-30T11:36:00"/>
    <d v="1899-12-30T11:42:00"/>
    <d v="1899-12-30T00:06:00"/>
    <n v="2"/>
    <n v="1"/>
    <n v="14"/>
    <x v="13"/>
    <x v="5"/>
    <s v="La Guanera, Isla Natividad, Baja California Sur"/>
    <x v="0"/>
    <n v="14.52"/>
    <n v="4.4000000000000004"/>
    <n v="13.86"/>
    <n v="4.2"/>
    <n v="14.52"/>
    <n v="4.4000000000000004"/>
    <n v="14.190000000000001"/>
    <n v="4.3000000000000007"/>
    <n v="27.877939999999999"/>
    <n v="-115.17406"/>
    <n v="66.2"/>
    <n v="19"/>
    <n v="6.7"/>
    <x v="10"/>
    <n v="2"/>
    <s v="n/a"/>
    <n v="300"/>
    <m/>
    <m/>
  </r>
  <r>
    <s v="INLAGU-240708-AR-1-14-DI"/>
    <s v="Alonso Ramirez"/>
    <d v="2008-07-24T00:00:00"/>
    <x v="2"/>
    <d v="1899-12-30T11:36:00"/>
    <d v="1899-12-30T11:42:00"/>
    <d v="1899-12-30T00:06:00"/>
    <n v="2"/>
    <n v="1"/>
    <n v="14"/>
    <x v="13"/>
    <x v="5"/>
    <s v="La Guanera, Isla Natividad, Baja California Sur"/>
    <x v="0"/>
    <n v="14.52"/>
    <n v="4.4000000000000004"/>
    <n v="13.86"/>
    <n v="4.2"/>
    <n v="14.52"/>
    <n v="4.4000000000000004"/>
    <n v="14.190000000000001"/>
    <n v="4.3000000000000007"/>
    <n v="27.877939999999999"/>
    <n v="-115.17406"/>
    <n v="66.2"/>
    <n v="19"/>
    <n v="6.7"/>
    <x v="6"/>
    <n v="1"/>
    <s v="n/a"/>
    <n v="300"/>
    <m/>
    <m/>
  </r>
  <r>
    <s v="INLAGU-240708-AR-1-14-DI"/>
    <s v="Alonso Ramirez"/>
    <d v="2008-07-24T00:00:00"/>
    <x v="2"/>
    <d v="1899-12-30T11:36:00"/>
    <d v="1899-12-30T11:42:00"/>
    <d v="1899-12-30T00:06:00"/>
    <n v="2"/>
    <n v="1"/>
    <n v="14"/>
    <x v="13"/>
    <x v="5"/>
    <s v="La Guanera, Isla Natividad, Baja California Sur"/>
    <x v="0"/>
    <n v="14.52"/>
    <n v="4.4000000000000004"/>
    <n v="13.86"/>
    <n v="4.2"/>
    <n v="14.52"/>
    <n v="4.4000000000000004"/>
    <n v="14.190000000000001"/>
    <n v="4.3000000000000007"/>
    <n v="27.877939999999999"/>
    <n v="-115.17406"/>
    <n v="66.2"/>
    <n v="19"/>
    <n v="6.7"/>
    <x v="5"/>
    <n v="1"/>
    <s v="n/a"/>
    <n v="300"/>
    <m/>
    <m/>
  </r>
  <r>
    <s v="INLAGU-240708-AR-1-14-DI"/>
    <s v="Alonso Ramirez"/>
    <d v="2008-07-24T00:00:00"/>
    <x v="2"/>
    <d v="1899-12-30T11:36:00"/>
    <d v="1899-12-30T11:42:00"/>
    <d v="1899-12-30T00:06:00"/>
    <n v="2"/>
    <n v="1"/>
    <n v="14"/>
    <x v="13"/>
    <x v="5"/>
    <s v="La Guanera, Isla Natividad, Baja California Sur"/>
    <x v="0"/>
    <n v="14.52"/>
    <n v="4.4000000000000004"/>
    <n v="13.86"/>
    <n v="4.2"/>
    <n v="14.52"/>
    <n v="4.4000000000000004"/>
    <n v="14.190000000000001"/>
    <n v="4.3000000000000007"/>
    <n v="27.877939999999999"/>
    <n v="-115.17406"/>
    <n v="66.2"/>
    <n v="19"/>
    <n v="6.7"/>
    <x v="1"/>
    <n v="3"/>
    <s v="n/a"/>
    <n v="300"/>
    <m/>
    <m/>
  </r>
  <r>
    <s v="INLAGU-240708-AH-1-15-DI"/>
    <s v="Arturo Hernandez"/>
    <d v="2008-07-24T00:00:00"/>
    <x v="2"/>
    <d v="1899-12-30T11:38:00"/>
    <d v="1899-12-30T11:49:00"/>
    <d v="1899-12-30T00:11:00"/>
    <n v="2"/>
    <n v="1"/>
    <n v="15"/>
    <x v="14"/>
    <x v="5"/>
    <s v="La Guanera, Isla Natividad, Baja California Sur"/>
    <x v="0"/>
    <n v="31.349999999999998"/>
    <n v="9.5"/>
    <n v="32.340000000000003"/>
    <n v="9.8000000000000007"/>
    <n v="32.340000000000003"/>
    <n v="9.8000000000000007"/>
    <n v="31.844999999999999"/>
    <n v="9.65"/>
    <n v="27.877359999999999"/>
    <n v="-115.17186"/>
    <n v="69.080000000000013"/>
    <n v="20.6"/>
    <n v="8"/>
    <x v="0"/>
    <n v="1"/>
    <s v="n/a"/>
    <n v="210"/>
    <m/>
    <m/>
  </r>
  <r>
    <s v="INLAGU-240708-AH-1-15-DI"/>
    <s v="Arturo Hernandez"/>
    <d v="2008-07-24T00:00:00"/>
    <x v="2"/>
    <d v="1899-12-30T11:38:00"/>
    <d v="1899-12-30T11:49:00"/>
    <d v="1899-12-30T00:11:00"/>
    <n v="2"/>
    <n v="1"/>
    <n v="15"/>
    <x v="14"/>
    <x v="5"/>
    <s v="La Guanera, Isla Natividad, Baja California Sur"/>
    <x v="0"/>
    <n v="31.349999999999998"/>
    <n v="9.5"/>
    <n v="32.340000000000003"/>
    <n v="9.8000000000000007"/>
    <n v="32.340000000000003"/>
    <n v="9.8000000000000007"/>
    <n v="31.844999999999999"/>
    <n v="9.65"/>
    <n v="27.877359999999999"/>
    <n v="-115.17186"/>
    <n v="69.080000000000013"/>
    <n v="20.6"/>
    <n v="8"/>
    <x v="14"/>
    <n v="2"/>
    <s v="n/a"/>
    <n v="210"/>
    <m/>
    <m/>
  </r>
  <r>
    <s v="INLAGU-240708-AH-1-15-DI"/>
    <s v="Arturo Hernandez"/>
    <d v="2008-07-24T00:00:00"/>
    <x v="2"/>
    <d v="1899-12-30T11:38:00"/>
    <d v="1899-12-30T11:49:00"/>
    <d v="1899-12-30T00:11:00"/>
    <n v="2"/>
    <n v="1"/>
    <n v="15"/>
    <x v="14"/>
    <x v="5"/>
    <s v="La Guanera, Isla Natividad, Baja California Sur"/>
    <x v="0"/>
    <n v="31.349999999999998"/>
    <n v="9.5"/>
    <n v="32.340000000000003"/>
    <n v="9.8000000000000007"/>
    <n v="32.340000000000003"/>
    <n v="9.8000000000000007"/>
    <n v="31.844999999999999"/>
    <n v="9.65"/>
    <n v="27.877359999999999"/>
    <n v="-115.17186"/>
    <n v="69.080000000000013"/>
    <n v="20.6"/>
    <n v="8"/>
    <x v="7"/>
    <n v="2"/>
    <s v="n/a"/>
    <n v="210"/>
    <m/>
    <m/>
  </r>
  <r>
    <s v="INLAGU-240708-AH-1-15-DI"/>
    <s v="Arturo Hernandez"/>
    <d v="2008-07-24T00:00:00"/>
    <x v="2"/>
    <d v="1899-12-30T11:38:00"/>
    <d v="1899-12-30T11:49:00"/>
    <d v="1899-12-30T00:11:00"/>
    <n v="2"/>
    <n v="1"/>
    <n v="15"/>
    <x v="14"/>
    <x v="5"/>
    <s v="La Guanera, Isla Natividad, Baja California Sur"/>
    <x v="0"/>
    <n v="31.349999999999998"/>
    <n v="9.5"/>
    <n v="32.340000000000003"/>
    <n v="9.8000000000000007"/>
    <n v="32.340000000000003"/>
    <n v="9.8000000000000007"/>
    <n v="31.844999999999999"/>
    <n v="9.65"/>
    <n v="27.877359999999999"/>
    <n v="-115.17186"/>
    <n v="69.080000000000013"/>
    <n v="20.6"/>
    <n v="8"/>
    <x v="3"/>
    <n v="5"/>
    <s v="n/a"/>
    <n v="210"/>
    <m/>
    <m/>
  </r>
  <r>
    <s v="INLAGU-240708-AH-1-15-DI"/>
    <s v="Arturo Hernandez"/>
    <d v="2008-07-24T00:00:00"/>
    <x v="2"/>
    <d v="1899-12-30T11:38:00"/>
    <d v="1899-12-30T11:49:00"/>
    <d v="1899-12-30T00:11:00"/>
    <n v="2"/>
    <n v="1"/>
    <n v="15"/>
    <x v="14"/>
    <x v="5"/>
    <s v="La Guanera, Isla Natividad, Baja California Sur"/>
    <x v="0"/>
    <n v="31.349999999999998"/>
    <n v="9.5"/>
    <n v="32.340000000000003"/>
    <n v="9.8000000000000007"/>
    <n v="32.340000000000003"/>
    <n v="9.8000000000000007"/>
    <n v="31.844999999999999"/>
    <n v="9.65"/>
    <n v="27.877359999999999"/>
    <n v="-115.17186"/>
    <n v="69.080000000000013"/>
    <n v="20.6"/>
    <n v="8"/>
    <x v="10"/>
    <n v="4"/>
    <s v="n/a"/>
    <n v="210"/>
    <m/>
    <m/>
  </r>
  <r>
    <s v="INLAGU-240708-AH-1-15-DI"/>
    <s v="Arturo Hernandez"/>
    <d v="2008-07-24T00:00:00"/>
    <x v="2"/>
    <d v="1899-12-30T11:38:00"/>
    <d v="1899-12-30T11:49:00"/>
    <d v="1899-12-30T00:11:00"/>
    <n v="2"/>
    <n v="1"/>
    <n v="15"/>
    <x v="14"/>
    <x v="5"/>
    <s v="La Guanera, Isla Natividad, Baja California Sur"/>
    <x v="0"/>
    <n v="31.349999999999998"/>
    <n v="9.5"/>
    <n v="32.340000000000003"/>
    <n v="9.8000000000000007"/>
    <n v="32.340000000000003"/>
    <n v="9.8000000000000007"/>
    <n v="31.844999999999999"/>
    <n v="9.65"/>
    <n v="27.877359999999999"/>
    <n v="-115.17186"/>
    <n v="69.080000000000013"/>
    <n v="20.6"/>
    <n v="8"/>
    <x v="1"/>
    <n v="2"/>
    <s v="n/a"/>
    <n v="210"/>
    <m/>
    <m/>
  </r>
  <r>
    <s v="INLAGU-240708-MR-1-16-DI"/>
    <s v="Mario Rojo"/>
    <d v="2008-07-24T00:00:00"/>
    <x v="2"/>
    <d v="1899-12-30T11:37:00"/>
    <d v="1899-12-30T11:41:00"/>
    <d v="1899-12-30T00:04:00"/>
    <n v="2"/>
    <n v="1"/>
    <n v="16"/>
    <x v="15"/>
    <x v="5"/>
    <s v="La Guanera, Isla Natividad, Baja California Sur"/>
    <x v="0"/>
    <n v="26.4"/>
    <n v="8"/>
    <n v="32.340000000000003"/>
    <n v="9.8000000000000007"/>
    <n v="32.340000000000003"/>
    <n v="9.8000000000000007"/>
    <n v="29.37"/>
    <n v="8.9"/>
    <n v="27.877359999999999"/>
    <n v="-115.17186"/>
    <n v="62.6"/>
    <n v="17"/>
    <n v="4"/>
    <x v="12"/>
    <n v="2"/>
    <s v="n/a"/>
    <n v="300"/>
    <m/>
    <m/>
  </r>
  <r>
    <s v="INLAGU-240708-MR-1-16-DI"/>
    <s v="Mario Rojo"/>
    <d v="2008-07-24T00:00:00"/>
    <x v="2"/>
    <d v="1899-12-30T11:37:00"/>
    <d v="1899-12-30T11:41:00"/>
    <d v="1899-12-30T00:04:00"/>
    <n v="2"/>
    <n v="1"/>
    <n v="16"/>
    <x v="15"/>
    <x v="5"/>
    <s v="La Guanera, Isla Natividad, Baja California Sur"/>
    <x v="0"/>
    <n v="26.4"/>
    <n v="8"/>
    <n v="32.340000000000003"/>
    <n v="9.8000000000000007"/>
    <n v="32.340000000000003"/>
    <n v="9.8000000000000007"/>
    <n v="29.37"/>
    <n v="8.9"/>
    <n v="27.877359999999999"/>
    <n v="-115.17186"/>
    <n v="62.6"/>
    <n v="17"/>
    <n v="4"/>
    <x v="3"/>
    <n v="19"/>
    <s v="n/a"/>
    <n v="300"/>
    <m/>
    <m/>
  </r>
  <r>
    <s v="INLAGU-240708-MR-1-16-DI"/>
    <s v="Mario Rojo"/>
    <d v="2008-07-24T00:00:00"/>
    <x v="2"/>
    <d v="1899-12-30T11:37:00"/>
    <d v="1899-12-30T11:41:00"/>
    <d v="1899-12-30T00:04:00"/>
    <n v="2"/>
    <n v="1"/>
    <n v="16"/>
    <x v="15"/>
    <x v="5"/>
    <s v="La Guanera, Isla Natividad, Baja California Sur"/>
    <x v="0"/>
    <n v="26.4"/>
    <n v="8"/>
    <n v="32.340000000000003"/>
    <n v="9.8000000000000007"/>
    <n v="32.340000000000003"/>
    <n v="9.8000000000000007"/>
    <n v="29.37"/>
    <n v="8.9"/>
    <n v="27.877359999999999"/>
    <n v="-115.17186"/>
    <n v="62.6"/>
    <n v="17"/>
    <n v="4"/>
    <x v="6"/>
    <n v="2"/>
    <s v="n/a"/>
    <n v="300"/>
    <m/>
    <m/>
  </r>
  <r>
    <s v="INLAGU-240708-MR-1-16-DI"/>
    <s v="Mario Rojo"/>
    <d v="2008-07-24T00:00:00"/>
    <x v="2"/>
    <d v="1899-12-30T11:37:00"/>
    <d v="1899-12-30T11:41:00"/>
    <d v="1899-12-30T00:04:00"/>
    <n v="2"/>
    <n v="1"/>
    <n v="16"/>
    <x v="15"/>
    <x v="5"/>
    <s v="La Guanera, Isla Natividad, Baja California Sur"/>
    <x v="0"/>
    <n v="26.4"/>
    <n v="8"/>
    <n v="32.340000000000003"/>
    <n v="9.8000000000000007"/>
    <n v="32.340000000000003"/>
    <n v="9.8000000000000007"/>
    <n v="29.37"/>
    <n v="8.9"/>
    <n v="27.877359999999999"/>
    <n v="-115.17186"/>
    <n v="62.6"/>
    <n v="17"/>
    <n v="4"/>
    <x v="2"/>
    <n v="1"/>
    <s v="n/a"/>
    <n v="300"/>
    <m/>
    <m/>
  </r>
  <r>
    <s v="INLAGU-020808-AH-1-17-DI"/>
    <s v="Arturo Hernandez"/>
    <d v="2008-08-02T00:00:00"/>
    <x v="2"/>
    <d v="1899-12-30T11:36:00"/>
    <d v="1899-12-30T11:43:00"/>
    <d v="1899-12-30T00:07:00"/>
    <n v="2"/>
    <n v="1"/>
    <n v="17"/>
    <x v="16"/>
    <x v="5"/>
    <s v="La Guanera, Isla Natividad, Baja California Sur"/>
    <x v="0"/>
    <n v="22.439999999999998"/>
    <n v="6.8"/>
    <n v="21.779999999999998"/>
    <n v="6.6"/>
    <n v="22.439999999999998"/>
    <n v="6.8"/>
    <n v="22.109999999999996"/>
    <n v="6.6999999999999993"/>
    <n v="27.87649"/>
    <n v="-115.17267"/>
    <n v="66.2"/>
    <n v="19"/>
    <n v="7"/>
    <x v="0"/>
    <n v="2"/>
    <s v="n/a"/>
    <n v="120"/>
    <m/>
    <m/>
  </r>
  <r>
    <s v="INLAGU-020808-AH-1-17-DI"/>
    <s v="Arturo Hernandez"/>
    <d v="2008-08-02T00:00:00"/>
    <x v="2"/>
    <d v="1899-12-30T11:36:00"/>
    <d v="1899-12-30T11:43:00"/>
    <d v="1899-12-30T00:07:00"/>
    <n v="2"/>
    <n v="1"/>
    <n v="17"/>
    <x v="16"/>
    <x v="5"/>
    <s v="La Guanera, Isla Natividad, Baja California Sur"/>
    <x v="0"/>
    <n v="22.439999999999998"/>
    <n v="6.8"/>
    <n v="21.779999999999998"/>
    <n v="6.6"/>
    <n v="22.439999999999998"/>
    <n v="6.8"/>
    <n v="22.109999999999996"/>
    <n v="6.6999999999999993"/>
    <n v="27.87649"/>
    <n v="-115.17267"/>
    <n v="66.2"/>
    <n v="19"/>
    <n v="7"/>
    <x v="3"/>
    <n v="16"/>
    <s v="n/a"/>
    <n v="120"/>
    <m/>
    <m/>
  </r>
  <r>
    <s v="INLAGU-020808-AH-1-17-DI"/>
    <s v="Arturo Hernandez"/>
    <d v="2008-08-02T00:00:00"/>
    <x v="2"/>
    <d v="1899-12-30T11:36:00"/>
    <d v="1899-12-30T11:43:00"/>
    <d v="1899-12-30T00:07:00"/>
    <n v="2"/>
    <n v="1"/>
    <n v="17"/>
    <x v="16"/>
    <x v="5"/>
    <s v="La Guanera, Isla Natividad, Baja California Sur"/>
    <x v="0"/>
    <n v="22.439999999999998"/>
    <n v="6.8"/>
    <n v="21.779999999999998"/>
    <n v="6.6"/>
    <n v="22.439999999999998"/>
    <n v="6.8"/>
    <n v="22.109999999999996"/>
    <n v="6.6999999999999993"/>
    <n v="27.87649"/>
    <n v="-115.17267"/>
    <n v="66.2"/>
    <n v="19"/>
    <n v="7"/>
    <x v="1"/>
    <n v="15"/>
    <s v="n/a"/>
    <n v="120"/>
    <m/>
    <m/>
  </r>
  <r>
    <s v="INLAGU-020808-AH-2-18-DI"/>
    <s v="Arturo Hernandez"/>
    <d v="2008-08-02T00:00:00"/>
    <x v="2"/>
    <d v="1899-12-30T12:05:00"/>
    <d v="1899-12-30T12:09:00"/>
    <d v="1899-12-30T00:04:00"/>
    <n v="2"/>
    <n v="2"/>
    <n v="18"/>
    <x v="17"/>
    <x v="5"/>
    <s v="La Guanera, Isla Natividad, Baja California Sur"/>
    <x v="0"/>
    <n v="19.47"/>
    <n v="5.9"/>
    <n v="18.149999999999999"/>
    <n v="5.5"/>
    <n v="19.47"/>
    <n v="5.9"/>
    <n v="18.809999999999999"/>
    <n v="5.7"/>
    <n v="27.873290000000001"/>
    <n v="-115.16724000000001"/>
    <n v="68"/>
    <n v="20"/>
    <s v="n/d"/>
    <x v="3"/>
    <n v="7"/>
    <s v="n/a"/>
    <n v="270"/>
    <m/>
    <m/>
  </r>
  <r>
    <s v="INLAGU-020808-AH-2-18-DI"/>
    <s v="Arturo Hernandez"/>
    <d v="2008-08-02T00:00:00"/>
    <x v="2"/>
    <d v="1899-12-30T12:05:00"/>
    <d v="1899-12-30T12:09:00"/>
    <d v="1899-12-30T00:04:00"/>
    <n v="2"/>
    <n v="2"/>
    <n v="18"/>
    <x v="17"/>
    <x v="5"/>
    <s v="La Guanera, Isla Natividad, Baja California Sur"/>
    <x v="0"/>
    <n v="19.47"/>
    <n v="5.9"/>
    <n v="18.149999999999999"/>
    <n v="5.5"/>
    <n v="19.47"/>
    <n v="5.9"/>
    <n v="18.809999999999999"/>
    <n v="5.7"/>
    <n v="27.873290000000001"/>
    <n v="-115.16724000000001"/>
    <n v="68"/>
    <n v="20"/>
    <s v="n/d"/>
    <x v="1"/>
    <n v="22"/>
    <s v="n/a"/>
    <n v="270"/>
    <m/>
    <m/>
  </r>
  <r>
    <s v="INLAGU-020808-AZ-1-19-DI"/>
    <s v="Alberto Zuñiga"/>
    <d v="2008-08-02T00:00:00"/>
    <x v="2"/>
    <d v="1899-12-30T11:28:00"/>
    <d v="1899-12-30T11:32:00"/>
    <d v="1899-12-30T00:04:00"/>
    <n v="2"/>
    <n v="1"/>
    <n v="19"/>
    <x v="18"/>
    <x v="5"/>
    <s v="La Guanera, Isla Natividad, Baja California Sur"/>
    <x v="0"/>
    <n v="17.82"/>
    <n v="5.4"/>
    <n v="20.13"/>
    <n v="6.1"/>
    <n v="20.13"/>
    <n v="6.1"/>
    <n v="18.974999999999998"/>
    <n v="5.75"/>
    <n v="27.87649"/>
    <n v="-115.17267"/>
    <n v="68"/>
    <n v="20"/>
    <n v="6"/>
    <x v="3"/>
    <n v="29"/>
    <s v="n/a"/>
    <n v="120"/>
    <m/>
    <m/>
  </r>
  <r>
    <s v="INLAGU-020808-AZ-1-19-DI"/>
    <s v="Alberto Zuñiga"/>
    <d v="2008-08-02T00:00:00"/>
    <x v="2"/>
    <d v="1899-12-30T11:28:00"/>
    <d v="1899-12-30T11:32:00"/>
    <d v="1899-12-30T00:04:00"/>
    <n v="2"/>
    <n v="1"/>
    <n v="19"/>
    <x v="18"/>
    <x v="5"/>
    <s v="La Guanera, Isla Natividad, Baja California Sur"/>
    <x v="0"/>
    <n v="17.82"/>
    <n v="5.4"/>
    <n v="20.13"/>
    <n v="6.1"/>
    <n v="20.13"/>
    <n v="6.1"/>
    <n v="18.974999999999998"/>
    <n v="5.75"/>
    <n v="27.87649"/>
    <n v="-115.17267"/>
    <n v="68"/>
    <n v="20"/>
    <n v="6"/>
    <x v="1"/>
    <n v="2"/>
    <s v="n/a"/>
    <n v="120"/>
    <m/>
    <m/>
  </r>
  <r>
    <s v="INLAGU-020808-AZ-1-19-DI"/>
    <s v="Alberto Zuñiga"/>
    <d v="2008-08-02T00:00:00"/>
    <x v="2"/>
    <d v="1899-12-30T11:28:00"/>
    <d v="1899-12-30T11:32:00"/>
    <d v="1899-12-30T00:04:00"/>
    <n v="2"/>
    <n v="1"/>
    <n v="19"/>
    <x v="18"/>
    <x v="5"/>
    <s v="La Guanera, Isla Natividad, Baja California Sur"/>
    <x v="0"/>
    <n v="17.82"/>
    <n v="5.4"/>
    <n v="20.13"/>
    <n v="6.1"/>
    <n v="20.13"/>
    <n v="6.1"/>
    <n v="18.974999999999998"/>
    <n v="5.75"/>
    <n v="27.87649"/>
    <n v="-115.17267"/>
    <n v="68"/>
    <n v="20"/>
    <n v="6"/>
    <x v="2"/>
    <n v="1"/>
    <s v="n/a"/>
    <n v="120"/>
    <m/>
    <m/>
  </r>
  <r>
    <s v="INLAGU-020808-MR-1-20-DI"/>
    <s v="Mario Rojo"/>
    <d v="2008-08-02T00:00:00"/>
    <x v="2"/>
    <d v="1899-12-30T11:30:00"/>
    <d v="1899-12-30T11:34:00"/>
    <d v="1899-12-30T00:04:00"/>
    <n v="2"/>
    <n v="1"/>
    <n v="20"/>
    <x v="19"/>
    <x v="5"/>
    <s v="La Guanera, Isla Natividad, Baja California Sur"/>
    <x v="0"/>
    <n v="17.82"/>
    <n v="5.4"/>
    <n v="21.12"/>
    <n v="6.4"/>
    <n v="21.12"/>
    <n v="6.4"/>
    <n v="19.47"/>
    <n v="5.9"/>
    <n v="27.87649"/>
    <n v="-115.17267"/>
    <n v="66.2"/>
    <n v="19"/>
    <n v="7"/>
    <x v="0"/>
    <n v="1"/>
    <s v="n/a"/>
    <n v="300"/>
    <m/>
    <m/>
  </r>
  <r>
    <s v="INLAGU-020808-MR-1-20-DI"/>
    <s v="Mario Rojo"/>
    <d v="2008-08-02T00:00:00"/>
    <x v="2"/>
    <d v="1899-12-30T11:30:00"/>
    <d v="1899-12-30T11:34:00"/>
    <d v="1899-12-30T00:04:00"/>
    <n v="2"/>
    <n v="1"/>
    <n v="20"/>
    <x v="19"/>
    <x v="5"/>
    <s v="La Guanera, Isla Natividad, Baja California Sur"/>
    <x v="0"/>
    <n v="17.82"/>
    <n v="5.4"/>
    <n v="21.12"/>
    <n v="6.4"/>
    <n v="21.12"/>
    <n v="6.4"/>
    <n v="19.47"/>
    <n v="5.9"/>
    <n v="27.87649"/>
    <n v="-115.17267"/>
    <n v="66.2"/>
    <n v="19"/>
    <n v="7"/>
    <x v="14"/>
    <n v="2"/>
    <s v="n/a"/>
    <n v="300"/>
    <m/>
    <m/>
  </r>
  <r>
    <s v="INLAGU-020808-MR-1-20-DI"/>
    <s v="Mario Rojo"/>
    <d v="2008-08-02T00:00:00"/>
    <x v="2"/>
    <d v="1899-12-30T11:30:00"/>
    <d v="1899-12-30T11:34:00"/>
    <d v="1899-12-30T00:04:00"/>
    <n v="2"/>
    <n v="1"/>
    <n v="20"/>
    <x v="19"/>
    <x v="5"/>
    <s v="La Guanera, Isla Natividad, Baja California Sur"/>
    <x v="0"/>
    <n v="17.82"/>
    <n v="5.4"/>
    <n v="21.12"/>
    <n v="6.4"/>
    <n v="21.12"/>
    <n v="6.4"/>
    <n v="19.47"/>
    <n v="5.9"/>
    <n v="27.87649"/>
    <n v="-115.17267"/>
    <n v="66.2"/>
    <n v="19"/>
    <n v="7"/>
    <x v="7"/>
    <n v="1"/>
    <s v="n/a"/>
    <n v="300"/>
    <m/>
    <m/>
  </r>
  <r>
    <s v="INLAGU-020808-MR-1-20-DI"/>
    <s v="Mario Rojo"/>
    <d v="2008-08-02T00:00:00"/>
    <x v="2"/>
    <d v="1899-12-30T11:30:00"/>
    <d v="1899-12-30T11:34:00"/>
    <d v="1899-12-30T00:04:00"/>
    <n v="2"/>
    <n v="1"/>
    <n v="20"/>
    <x v="19"/>
    <x v="5"/>
    <s v="La Guanera, Isla Natividad, Baja California Sur"/>
    <x v="0"/>
    <n v="17.82"/>
    <n v="5.4"/>
    <n v="21.12"/>
    <n v="6.4"/>
    <n v="21.12"/>
    <n v="6.4"/>
    <n v="19.47"/>
    <n v="5.9"/>
    <n v="27.87649"/>
    <n v="-115.17267"/>
    <n v="66.2"/>
    <n v="19"/>
    <n v="7"/>
    <x v="3"/>
    <n v="13"/>
    <s v="n/a"/>
    <n v="300"/>
    <m/>
    <m/>
  </r>
  <r>
    <s v="INLAGU-020808-MR-1-20-DI"/>
    <s v="Mario Rojo"/>
    <d v="2008-08-02T00:00:00"/>
    <x v="2"/>
    <d v="1899-12-30T11:30:00"/>
    <d v="1899-12-30T11:34:00"/>
    <d v="1899-12-30T00:04:00"/>
    <n v="2"/>
    <n v="1"/>
    <n v="20"/>
    <x v="19"/>
    <x v="5"/>
    <s v="La Guanera, Isla Natividad, Baja California Sur"/>
    <x v="0"/>
    <n v="17.82"/>
    <n v="5.4"/>
    <n v="21.12"/>
    <n v="6.4"/>
    <n v="21.12"/>
    <n v="6.4"/>
    <n v="19.47"/>
    <n v="5.9"/>
    <n v="27.87649"/>
    <n v="-115.17267"/>
    <n v="66.2"/>
    <n v="19"/>
    <n v="7"/>
    <x v="10"/>
    <n v="2"/>
    <s v="n/a"/>
    <n v="300"/>
    <m/>
    <m/>
  </r>
  <r>
    <s v="INLAGU-020808-MR-1-20-DI"/>
    <s v="Mario Rojo"/>
    <d v="2008-08-02T00:00:00"/>
    <x v="2"/>
    <d v="1899-12-30T11:30:00"/>
    <d v="1899-12-30T11:34:00"/>
    <d v="1899-12-30T00:04:00"/>
    <n v="2"/>
    <n v="1"/>
    <n v="20"/>
    <x v="19"/>
    <x v="5"/>
    <s v="La Guanera, Isla Natividad, Baja California Sur"/>
    <x v="0"/>
    <n v="17.82"/>
    <n v="5.4"/>
    <n v="21.12"/>
    <n v="6.4"/>
    <n v="21.12"/>
    <n v="6.4"/>
    <n v="19.47"/>
    <n v="5.9"/>
    <n v="27.87649"/>
    <n v="-115.17267"/>
    <n v="66.2"/>
    <n v="19"/>
    <n v="7"/>
    <x v="1"/>
    <n v="11"/>
    <s v="n/a"/>
    <n v="300"/>
    <m/>
    <m/>
  </r>
  <r>
    <s v="INLAGU-020808-MR-1-20-DI"/>
    <s v="Mario Rojo"/>
    <d v="2008-08-02T00:00:00"/>
    <x v="2"/>
    <d v="1899-12-30T11:30:00"/>
    <d v="1899-12-30T11:34:00"/>
    <d v="1899-12-30T00:04:00"/>
    <n v="2"/>
    <n v="1"/>
    <n v="20"/>
    <x v="19"/>
    <x v="5"/>
    <s v="La Guanera, Isla Natividad, Baja California Sur"/>
    <x v="0"/>
    <n v="17.82"/>
    <n v="5.4"/>
    <n v="21.12"/>
    <n v="6.4"/>
    <n v="21.12"/>
    <n v="6.4"/>
    <n v="19.47"/>
    <n v="5.9"/>
    <n v="27.87649"/>
    <n v="-115.17267"/>
    <n v="66.2"/>
    <n v="19"/>
    <n v="7"/>
    <x v="4"/>
    <n v="2"/>
    <s v="n/a"/>
    <n v="300"/>
    <m/>
    <m/>
  </r>
  <r>
    <s v="INLAGU-020808-MR-1-20-DI"/>
    <s v="Mario Rojo"/>
    <d v="2008-08-02T00:00:00"/>
    <x v="2"/>
    <d v="1899-12-30T11:30:00"/>
    <d v="1899-12-30T11:34:00"/>
    <d v="1899-12-30T00:04:00"/>
    <n v="2"/>
    <n v="1"/>
    <n v="20"/>
    <x v="19"/>
    <x v="5"/>
    <s v="La Guanera, Isla Natividad, Baja California Sur"/>
    <x v="0"/>
    <n v="17.82"/>
    <n v="5.4"/>
    <n v="21.12"/>
    <n v="6.4"/>
    <n v="21.12"/>
    <n v="6.4"/>
    <n v="19.47"/>
    <n v="5.9"/>
    <n v="27.87649"/>
    <n v="-115.17267"/>
    <n v="66.2"/>
    <n v="19"/>
    <n v="7"/>
    <x v="2"/>
    <n v="2"/>
    <s v="n/a"/>
    <n v="300"/>
    <m/>
    <m/>
  </r>
  <r>
    <s v="INLAGU-020808-MR-2-21-DI"/>
    <s v="Mario Rojo"/>
    <d v="2008-08-02T00:00:00"/>
    <x v="2"/>
    <d v="1899-12-30T12:03:00"/>
    <d v="1899-12-30T12:06:00"/>
    <d v="1899-12-30T00:03:00"/>
    <n v="2"/>
    <n v="2"/>
    <n v="21"/>
    <x v="20"/>
    <x v="5"/>
    <s v="La Guanera, Isla Natividad, Baja California Sur"/>
    <x v="0"/>
    <n v="20.46"/>
    <n v="6.2"/>
    <n v="18.149999999999999"/>
    <n v="5.5"/>
    <n v="20.46"/>
    <n v="6.2"/>
    <n v="19.304999999999996"/>
    <n v="5.85"/>
    <n v="27.873290000000001"/>
    <n v="-115.16724000000001"/>
    <n v="68"/>
    <n v="20"/>
    <n v="6"/>
    <x v="9"/>
    <n v="2"/>
    <s v="n/a"/>
    <n v="90"/>
    <m/>
    <m/>
  </r>
  <r>
    <s v="INLAGU-020808-MR-2-21-DI"/>
    <s v="Mario Rojo"/>
    <d v="2008-08-02T00:00:00"/>
    <x v="2"/>
    <d v="1899-12-30T12:03:00"/>
    <d v="1899-12-30T12:06:00"/>
    <d v="1899-12-30T00:03:00"/>
    <n v="2"/>
    <n v="2"/>
    <n v="21"/>
    <x v="20"/>
    <x v="5"/>
    <s v="La Guanera, Isla Natividad, Baja California Sur"/>
    <x v="0"/>
    <n v="20.46"/>
    <n v="6.2"/>
    <n v="18.149999999999999"/>
    <n v="5.5"/>
    <n v="20.46"/>
    <n v="6.2"/>
    <n v="19.304999999999996"/>
    <n v="5.85"/>
    <n v="27.873290000000001"/>
    <n v="-115.16724000000001"/>
    <n v="68"/>
    <n v="20"/>
    <n v="6"/>
    <x v="3"/>
    <n v="3"/>
    <s v="n/a"/>
    <n v="90"/>
    <m/>
    <m/>
  </r>
  <r>
    <s v="INLAGU-020808-MR-2-21-DI"/>
    <s v="Mario Rojo"/>
    <d v="2008-08-02T00:00:00"/>
    <x v="2"/>
    <d v="1899-12-30T12:03:00"/>
    <d v="1899-12-30T12:06:00"/>
    <d v="1899-12-30T00:03:00"/>
    <n v="2"/>
    <n v="2"/>
    <n v="21"/>
    <x v="20"/>
    <x v="5"/>
    <s v="La Guanera, Isla Natividad, Baja California Sur"/>
    <x v="0"/>
    <n v="20.46"/>
    <n v="6.2"/>
    <n v="18.149999999999999"/>
    <n v="5.5"/>
    <n v="20.46"/>
    <n v="6.2"/>
    <n v="19.304999999999996"/>
    <n v="5.85"/>
    <n v="27.873290000000001"/>
    <n v="-115.16724000000001"/>
    <n v="68"/>
    <n v="20"/>
    <n v="6"/>
    <x v="1"/>
    <n v="7"/>
    <s v="n/a"/>
    <n v="90"/>
    <m/>
    <m/>
  </r>
  <r>
    <s v="INLAGU-020808-MR-2-21-DI"/>
    <s v="Mario Rojo"/>
    <d v="2008-08-02T00:00:00"/>
    <x v="2"/>
    <d v="1899-12-30T12:03:00"/>
    <d v="1899-12-30T12:06:00"/>
    <d v="1899-12-30T00:03:00"/>
    <n v="2"/>
    <n v="2"/>
    <n v="21"/>
    <x v="20"/>
    <x v="5"/>
    <s v="La Guanera, Isla Natividad, Baja California Sur"/>
    <x v="0"/>
    <n v="20.46"/>
    <n v="6.2"/>
    <n v="18.149999999999999"/>
    <n v="5.5"/>
    <n v="20.46"/>
    <n v="6.2"/>
    <n v="19.304999999999996"/>
    <n v="5.85"/>
    <n v="27.873290000000001"/>
    <n v="-115.16724000000001"/>
    <n v="68"/>
    <n v="20"/>
    <n v="6"/>
    <x v="2"/>
    <n v="1"/>
    <s v="n/a"/>
    <n v="90"/>
    <m/>
    <m/>
  </r>
  <r>
    <s v="INLAPL-240708-AM-1-1-DI"/>
    <s v="Abraham Mayoral"/>
    <d v="2008-07-24T00:00:00"/>
    <x v="2"/>
    <d v="1899-12-30T09:52:00"/>
    <d v="1899-12-30T09:58:00"/>
    <d v="1899-12-30T00:06:00"/>
    <n v="2"/>
    <n v="1"/>
    <n v="1"/>
    <x v="0"/>
    <x v="2"/>
    <s v="La Plana/Las Cuevas, Isla Natividad Baja California Sur"/>
    <x v="1"/>
    <n v="40.590000000000003"/>
    <n v="12.3"/>
    <n v="36.299999999999997"/>
    <n v="11"/>
    <n v="40.590000000000003"/>
    <n v="12.3"/>
    <n v="38.445"/>
    <n v="11.65"/>
    <n v="27.848579999999998"/>
    <n v="-115.16043999999999"/>
    <n v="66.2"/>
    <n v="19"/>
    <n v="6.9"/>
    <x v="0"/>
    <n v="1"/>
    <s v="n/a"/>
    <n v="30"/>
    <m/>
    <m/>
  </r>
  <r>
    <s v="INLAPL-240708-AM-1-1-DI"/>
    <s v="Abraham Mayoral"/>
    <d v="2008-07-24T00:00:00"/>
    <x v="2"/>
    <d v="1899-12-30T09:52:00"/>
    <d v="1899-12-30T09:58:00"/>
    <d v="1899-12-30T00:06:00"/>
    <n v="2"/>
    <n v="1"/>
    <n v="1"/>
    <x v="0"/>
    <x v="2"/>
    <s v="La Plana/Las Cuevas, Isla Natividad Baja California Sur"/>
    <x v="1"/>
    <n v="40.590000000000003"/>
    <n v="12.3"/>
    <n v="36.299999999999997"/>
    <n v="11"/>
    <n v="40.590000000000003"/>
    <n v="12.3"/>
    <n v="38.445"/>
    <n v="11.65"/>
    <n v="27.848579999999998"/>
    <n v="-115.16043999999999"/>
    <n v="66.2"/>
    <n v="19"/>
    <n v="6.9"/>
    <x v="9"/>
    <n v="1"/>
    <s v="n/a"/>
    <n v="30"/>
    <m/>
    <m/>
  </r>
  <r>
    <s v="INLAPL-240708-AM-1-1-DI"/>
    <s v="Abraham Mayoral"/>
    <d v="2008-07-24T00:00:00"/>
    <x v="2"/>
    <d v="1899-12-30T09:52:00"/>
    <d v="1899-12-30T09:58:00"/>
    <d v="1899-12-30T00:06:00"/>
    <n v="2"/>
    <n v="1"/>
    <n v="1"/>
    <x v="0"/>
    <x v="2"/>
    <s v="La Plana/Las Cuevas, Isla Natividad Baja California Sur"/>
    <x v="1"/>
    <n v="40.590000000000003"/>
    <n v="12.3"/>
    <n v="36.299999999999997"/>
    <n v="11"/>
    <n v="40.590000000000003"/>
    <n v="12.3"/>
    <n v="38.445"/>
    <n v="11.65"/>
    <n v="27.848579999999998"/>
    <n v="-115.16043999999999"/>
    <n v="66.2"/>
    <n v="19"/>
    <n v="6.9"/>
    <x v="11"/>
    <n v="1"/>
    <s v="n/a"/>
    <n v="30"/>
    <m/>
    <m/>
  </r>
  <r>
    <s v="INLAPL-240708-AM-1-1-DI"/>
    <s v="Abraham Mayoral"/>
    <d v="2008-07-24T00:00:00"/>
    <x v="2"/>
    <d v="1899-12-30T09:52:00"/>
    <d v="1899-12-30T09:58:00"/>
    <d v="1899-12-30T00:06:00"/>
    <n v="2"/>
    <n v="1"/>
    <n v="1"/>
    <x v="0"/>
    <x v="2"/>
    <s v="La Plana/Las Cuevas, Isla Natividad Baja California Sur"/>
    <x v="1"/>
    <n v="40.590000000000003"/>
    <n v="12.3"/>
    <n v="36.299999999999997"/>
    <n v="11"/>
    <n v="40.590000000000003"/>
    <n v="12.3"/>
    <n v="38.445"/>
    <n v="11.65"/>
    <n v="27.848579999999998"/>
    <n v="-115.16043999999999"/>
    <n v="66.2"/>
    <n v="19"/>
    <n v="6.9"/>
    <x v="7"/>
    <n v="2"/>
    <s v="n/a"/>
    <n v="30"/>
    <m/>
    <m/>
  </r>
  <r>
    <s v="INLAPL-240708-AM-1-1-DI"/>
    <s v="Abraham Mayoral"/>
    <d v="2008-07-24T00:00:00"/>
    <x v="2"/>
    <d v="1899-12-30T09:52:00"/>
    <d v="1899-12-30T09:58:00"/>
    <d v="1899-12-30T00:06:00"/>
    <n v="2"/>
    <n v="1"/>
    <n v="1"/>
    <x v="0"/>
    <x v="2"/>
    <s v="La Plana/Las Cuevas, Isla Natividad Baja California Sur"/>
    <x v="1"/>
    <n v="40.590000000000003"/>
    <n v="12.3"/>
    <n v="36.299999999999997"/>
    <n v="11"/>
    <n v="40.590000000000003"/>
    <n v="12.3"/>
    <n v="38.445"/>
    <n v="11.65"/>
    <n v="27.848579999999998"/>
    <n v="-115.16043999999999"/>
    <n v="66.2"/>
    <n v="19"/>
    <n v="6.9"/>
    <x v="3"/>
    <n v="108"/>
    <n v="8.3000000000000007"/>
    <n v="30"/>
    <m/>
    <m/>
  </r>
  <r>
    <s v="INLAPL-240708-AM-1-1-DI"/>
    <s v="Abraham Mayoral"/>
    <d v="2008-07-24T00:00:00"/>
    <x v="2"/>
    <d v="1899-12-30T09:52:00"/>
    <d v="1899-12-30T09:58:00"/>
    <d v="1899-12-30T00:06:00"/>
    <n v="2"/>
    <n v="1"/>
    <n v="1"/>
    <x v="0"/>
    <x v="2"/>
    <s v="La Plana/Las Cuevas, Isla Natividad Baja California Sur"/>
    <x v="1"/>
    <n v="40.590000000000003"/>
    <n v="12.3"/>
    <n v="36.299999999999997"/>
    <n v="11"/>
    <n v="40.590000000000003"/>
    <n v="12.3"/>
    <n v="38.445"/>
    <n v="11.65"/>
    <n v="27.848579999999998"/>
    <n v="-115.16043999999999"/>
    <n v="66.2"/>
    <n v="19"/>
    <n v="6.9"/>
    <x v="6"/>
    <n v="2"/>
    <s v="n/a"/>
    <n v="30"/>
    <m/>
    <m/>
  </r>
  <r>
    <s v="INLAPL-240708-AR-1-2-DI"/>
    <s v="Alonso Ramirez"/>
    <d v="2008-07-24T00:00:00"/>
    <x v="2"/>
    <d v="1899-12-30T09:48:00"/>
    <d v="1899-12-30T09:54:00"/>
    <d v="1899-12-30T00:06:00"/>
    <n v="2"/>
    <n v="1"/>
    <n v="2"/>
    <x v="1"/>
    <x v="2"/>
    <s v="La Plana/Las Cuevas, Isla Natividad Baja California Sur"/>
    <x v="1"/>
    <n v="39.269999999999996"/>
    <n v="11.9"/>
    <n v="39.269999999999996"/>
    <n v="11.9"/>
    <n v="39.269999999999996"/>
    <n v="11.9"/>
    <n v="39.269999999999996"/>
    <n v="11.9"/>
    <n v="27.848579999999998"/>
    <n v="-115.16043999999999"/>
    <n v="57.2"/>
    <n v="14"/>
    <n v="6.9"/>
    <x v="0"/>
    <n v="6"/>
    <s v="n/a"/>
    <n v="210"/>
    <m/>
    <m/>
  </r>
  <r>
    <s v="INLAPL-240708-AR-1-2-DI"/>
    <s v="Alonso Ramirez"/>
    <d v="2008-07-24T00:00:00"/>
    <x v="2"/>
    <d v="1899-12-30T09:48:00"/>
    <d v="1899-12-30T09:54:00"/>
    <d v="1899-12-30T00:06:00"/>
    <n v="2"/>
    <n v="1"/>
    <n v="2"/>
    <x v="1"/>
    <x v="2"/>
    <s v="La Plana/Las Cuevas, Isla Natividad Baja California Sur"/>
    <x v="1"/>
    <n v="39.269999999999996"/>
    <n v="11.9"/>
    <n v="39.269999999999996"/>
    <n v="11.9"/>
    <n v="39.269999999999996"/>
    <n v="11.9"/>
    <n v="39.269999999999996"/>
    <n v="11.9"/>
    <n v="27.848579999999998"/>
    <n v="-115.16043999999999"/>
    <n v="57.2"/>
    <n v="14"/>
    <n v="6.9"/>
    <x v="17"/>
    <n v="1"/>
    <s v="n/a"/>
    <n v="210"/>
    <m/>
    <m/>
  </r>
  <r>
    <s v="INLAPL-240708-AR-1-2-DI"/>
    <s v="Alonso Ramirez"/>
    <d v="2008-07-24T00:00:00"/>
    <x v="2"/>
    <d v="1899-12-30T09:48:00"/>
    <d v="1899-12-30T09:54:00"/>
    <d v="1899-12-30T00:06:00"/>
    <n v="2"/>
    <n v="1"/>
    <n v="2"/>
    <x v="1"/>
    <x v="2"/>
    <s v="La Plana/Las Cuevas, Isla Natividad Baja California Sur"/>
    <x v="1"/>
    <n v="39.269999999999996"/>
    <n v="11.9"/>
    <n v="39.269999999999996"/>
    <n v="11.9"/>
    <n v="39.269999999999996"/>
    <n v="11.9"/>
    <n v="39.269999999999996"/>
    <n v="11.9"/>
    <n v="27.848579999999998"/>
    <n v="-115.16043999999999"/>
    <n v="57.2"/>
    <n v="14"/>
    <n v="6.9"/>
    <x v="3"/>
    <n v="150"/>
    <n v="6"/>
    <n v="210"/>
    <m/>
    <m/>
  </r>
  <r>
    <s v="INLAPL-240708-AR-1-2-DI"/>
    <s v="Alonso Ramirez"/>
    <d v="2008-07-24T00:00:00"/>
    <x v="2"/>
    <d v="1899-12-30T09:48:00"/>
    <d v="1899-12-30T09:54:00"/>
    <d v="1899-12-30T00:06:00"/>
    <n v="2"/>
    <n v="1"/>
    <n v="2"/>
    <x v="1"/>
    <x v="2"/>
    <s v="La Plana/Las Cuevas, Isla Natividad Baja California Sur"/>
    <x v="1"/>
    <n v="39.269999999999996"/>
    <n v="11.9"/>
    <n v="39.269999999999996"/>
    <n v="11.9"/>
    <n v="39.269999999999996"/>
    <n v="11.9"/>
    <n v="39.269999999999996"/>
    <n v="11.9"/>
    <n v="27.848579999999998"/>
    <n v="-115.16043999999999"/>
    <n v="57.2"/>
    <n v="14"/>
    <n v="6.9"/>
    <x v="6"/>
    <n v="3"/>
    <s v="n/a"/>
    <n v="210"/>
    <m/>
    <m/>
  </r>
  <r>
    <s v="INLAPL-240708-AR-1-2-DI"/>
    <s v="Alonso Ramirez"/>
    <d v="2008-07-24T00:00:00"/>
    <x v="2"/>
    <d v="1899-12-30T09:48:00"/>
    <d v="1899-12-30T09:54:00"/>
    <d v="1899-12-30T00:06:00"/>
    <n v="2"/>
    <n v="1"/>
    <n v="2"/>
    <x v="1"/>
    <x v="2"/>
    <s v="La Plana/Las Cuevas, Isla Natividad Baja California Sur"/>
    <x v="1"/>
    <n v="39.269999999999996"/>
    <n v="11.9"/>
    <n v="39.269999999999996"/>
    <n v="11.9"/>
    <n v="39.269999999999996"/>
    <n v="11.9"/>
    <n v="39.269999999999996"/>
    <n v="11.9"/>
    <n v="27.848579999999998"/>
    <n v="-115.16043999999999"/>
    <n v="57.2"/>
    <n v="14"/>
    <n v="6.9"/>
    <x v="8"/>
    <n v="1"/>
    <s v="n/a"/>
    <n v="210"/>
    <m/>
    <m/>
  </r>
  <r>
    <s v="INLAPL-240708-AR-1-2-DI"/>
    <s v="Alonso Ramirez"/>
    <d v="2008-07-24T00:00:00"/>
    <x v="2"/>
    <d v="1899-12-30T09:48:00"/>
    <d v="1899-12-30T09:54:00"/>
    <d v="1899-12-30T00:06:00"/>
    <n v="2"/>
    <n v="1"/>
    <n v="2"/>
    <x v="1"/>
    <x v="2"/>
    <s v="La Plana/Las Cuevas, Isla Natividad Baja California Sur"/>
    <x v="1"/>
    <n v="39.269999999999996"/>
    <n v="11.9"/>
    <n v="39.269999999999996"/>
    <n v="11.9"/>
    <n v="39.269999999999996"/>
    <n v="11.9"/>
    <n v="39.269999999999996"/>
    <n v="11.9"/>
    <n v="27.848579999999998"/>
    <n v="-115.16043999999999"/>
    <n v="57.2"/>
    <n v="14"/>
    <n v="6.9"/>
    <x v="1"/>
    <n v="1"/>
    <s v="n/a"/>
    <n v="210"/>
    <m/>
    <m/>
  </r>
  <r>
    <s v="INLAPL-240708-AR-1-2-DI"/>
    <s v="Alonso Ramirez"/>
    <d v="2008-07-24T00:00:00"/>
    <x v="2"/>
    <d v="1899-12-30T09:48:00"/>
    <d v="1899-12-30T09:54:00"/>
    <d v="1899-12-30T00:06:00"/>
    <n v="2"/>
    <n v="1"/>
    <n v="2"/>
    <x v="1"/>
    <x v="2"/>
    <s v="La Plana/Las Cuevas, Isla Natividad Baja California Sur"/>
    <x v="1"/>
    <n v="39.269999999999996"/>
    <n v="11.9"/>
    <n v="39.269999999999996"/>
    <n v="11.9"/>
    <n v="39.269999999999996"/>
    <n v="11.9"/>
    <n v="39.269999999999996"/>
    <n v="11.9"/>
    <n v="27.848579999999998"/>
    <n v="-115.16043999999999"/>
    <n v="57.2"/>
    <n v="14"/>
    <n v="6.9"/>
    <x v="4"/>
    <n v="2"/>
    <s v="n/a"/>
    <n v="210"/>
    <m/>
    <m/>
  </r>
  <r>
    <s v="INLAPL-240708-AR-1-2-DI"/>
    <s v="Alonso Ramirez"/>
    <d v="2008-07-24T00:00:00"/>
    <x v="2"/>
    <d v="1899-12-30T09:48:00"/>
    <d v="1899-12-30T09:54:00"/>
    <d v="1899-12-30T00:06:00"/>
    <n v="2"/>
    <n v="1"/>
    <n v="2"/>
    <x v="1"/>
    <x v="2"/>
    <s v="La Plana/Las Cuevas, Isla Natividad Baja California Sur"/>
    <x v="1"/>
    <n v="39.269999999999996"/>
    <n v="11.9"/>
    <n v="39.269999999999996"/>
    <n v="11.9"/>
    <n v="39.269999999999996"/>
    <n v="11.9"/>
    <n v="39.269999999999996"/>
    <n v="11.9"/>
    <n v="27.848579999999998"/>
    <n v="-115.16043999999999"/>
    <n v="57.2"/>
    <n v="14"/>
    <n v="6.9"/>
    <x v="2"/>
    <n v="1"/>
    <s v="n/a"/>
    <n v="210"/>
    <m/>
    <m/>
  </r>
  <r>
    <s v="INLAPL-240708-AH-1-3-DI"/>
    <s v="Arturo Hernandez"/>
    <d v="2008-07-24T00:00:00"/>
    <x v="2"/>
    <d v="1899-12-30T10:00:00"/>
    <d v="1899-12-30T10:06:00"/>
    <d v="1899-12-30T00:06:00"/>
    <n v="2"/>
    <n v="1"/>
    <n v="3"/>
    <x v="2"/>
    <x v="2"/>
    <s v="La Plana/Las Cuevas, Isla Natividad Baja California Sur"/>
    <x v="1"/>
    <n v="24.09"/>
    <n v="7.3"/>
    <n v="23.099999999999998"/>
    <n v="7"/>
    <n v="24.09"/>
    <n v="7.3"/>
    <n v="23.594999999999999"/>
    <n v="7.15"/>
    <n v="27.847719999999999"/>
    <n v="-115.16208"/>
    <n v="53.6"/>
    <n v="12"/>
    <n v="3"/>
    <x v="0"/>
    <n v="1"/>
    <s v="n/a"/>
    <n v="120"/>
    <m/>
    <m/>
  </r>
  <r>
    <s v="INLAPL-240708-AH-1-3-DI"/>
    <s v="Arturo Hernandez"/>
    <d v="2008-07-24T00:00:00"/>
    <x v="2"/>
    <d v="1899-12-30T10:00:00"/>
    <d v="1899-12-30T10:06:00"/>
    <d v="1899-12-30T00:06:00"/>
    <n v="2"/>
    <n v="1"/>
    <n v="3"/>
    <x v="2"/>
    <x v="2"/>
    <s v="La Plana/Las Cuevas, Isla Natividad Baja California Sur"/>
    <x v="1"/>
    <n v="24.09"/>
    <n v="7.3"/>
    <n v="23.099999999999998"/>
    <n v="7"/>
    <n v="24.09"/>
    <n v="7.3"/>
    <n v="23.594999999999999"/>
    <n v="7.15"/>
    <n v="27.847719999999999"/>
    <n v="-115.16208"/>
    <n v="53.6"/>
    <n v="12"/>
    <n v="3"/>
    <x v="14"/>
    <n v="1"/>
    <s v="n/a"/>
    <n v="120"/>
    <m/>
    <m/>
  </r>
  <r>
    <s v="INLAPL-240708-AH-1-3-DI"/>
    <s v="Arturo Hernandez"/>
    <d v="2008-07-24T00:00:00"/>
    <x v="2"/>
    <d v="1899-12-30T10:00:00"/>
    <d v="1899-12-30T10:06:00"/>
    <d v="1899-12-30T00:06:00"/>
    <n v="2"/>
    <n v="1"/>
    <n v="3"/>
    <x v="2"/>
    <x v="2"/>
    <s v="La Plana/Las Cuevas, Isla Natividad Baja California Sur"/>
    <x v="1"/>
    <n v="24.09"/>
    <n v="7.3"/>
    <n v="23.099999999999998"/>
    <n v="7"/>
    <n v="24.09"/>
    <n v="7.3"/>
    <n v="23.594999999999999"/>
    <n v="7.15"/>
    <n v="27.847719999999999"/>
    <n v="-115.16208"/>
    <n v="53.6"/>
    <n v="12"/>
    <n v="3"/>
    <x v="17"/>
    <n v="2"/>
    <s v="n/a"/>
    <n v="120"/>
    <m/>
    <m/>
  </r>
  <r>
    <s v="INLAPL-240708-AH-1-3-DI"/>
    <s v="Arturo Hernandez"/>
    <d v="2008-07-24T00:00:00"/>
    <x v="2"/>
    <d v="1899-12-30T10:00:00"/>
    <d v="1899-12-30T10:06:00"/>
    <d v="1899-12-30T00:06:00"/>
    <n v="2"/>
    <n v="1"/>
    <n v="3"/>
    <x v="2"/>
    <x v="2"/>
    <s v="La Plana/Las Cuevas, Isla Natividad Baja California Sur"/>
    <x v="1"/>
    <n v="24.09"/>
    <n v="7.3"/>
    <n v="23.099999999999998"/>
    <n v="7"/>
    <n v="24.09"/>
    <n v="7.3"/>
    <n v="23.594999999999999"/>
    <n v="7.15"/>
    <n v="27.847719999999999"/>
    <n v="-115.16208"/>
    <n v="53.6"/>
    <n v="12"/>
    <n v="3"/>
    <x v="9"/>
    <n v="3"/>
    <s v="n/a"/>
    <n v="120"/>
    <m/>
    <m/>
  </r>
  <r>
    <s v="INLAPL-240708-AH-1-3-DI"/>
    <s v="Arturo Hernandez"/>
    <d v="2008-07-24T00:00:00"/>
    <x v="2"/>
    <d v="1899-12-30T10:00:00"/>
    <d v="1899-12-30T10:06:00"/>
    <d v="1899-12-30T00:06:00"/>
    <n v="2"/>
    <n v="1"/>
    <n v="3"/>
    <x v="2"/>
    <x v="2"/>
    <s v="La Plana/Las Cuevas, Isla Natividad Baja California Sur"/>
    <x v="1"/>
    <n v="24.09"/>
    <n v="7.3"/>
    <n v="23.099999999999998"/>
    <n v="7"/>
    <n v="24.09"/>
    <n v="7.3"/>
    <n v="23.594999999999999"/>
    <n v="7.15"/>
    <n v="27.847719999999999"/>
    <n v="-115.16208"/>
    <n v="53.6"/>
    <n v="12"/>
    <n v="3"/>
    <x v="11"/>
    <n v="1"/>
    <s v="n/a"/>
    <n v="120"/>
    <m/>
    <m/>
  </r>
  <r>
    <s v="INLAPL-240708-AH-1-3-DI"/>
    <s v="Arturo Hernandez"/>
    <d v="2008-07-24T00:00:00"/>
    <x v="2"/>
    <d v="1899-12-30T10:00:00"/>
    <d v="1899-12-30T10:06:00"/>
    <d v="1899-12-30T00:06:00"/>
    <n v="2"/>
    <n v="1"/>
    <n v="3"/>
    <x v="2"/>
    <x v="2"/>
    <s v="La Plana/Las Cuevas, Isla Natividad Baja California Sur"/>
    <x v="1"/>
    <n v="24.09"/>
    <n v="7.3"/>
    <n v="23.099999999999998"/>
    <n v="7"/>
    <n v="24.09"/>
    <n v="7.3"/>
    <n v="23.594999999999999"/>
    <n v="7.15"/>
    <n v="27.847719999999999"/>
    <n v="-115.16208"/>
    <n v="53.6"/>
    <n v="12"/>
    <n v="3"/>
    <x v="7"/>
    <n v="5"/>
    <s v="n/a"/>
    <n v="120"/>
    <m/>
    <m/>
  </r>
  <r>
    <s v="INLAPL-240708-AH-1-3-DI"/>
    <s v="Arturo Hernandez"/>
    <d v="2008-07-24T00:00:00"/>
    <x v="2"/>
    <d v="1899-12-30T10:00:00"/>
    <d v="1899-12-30T10:06:00"/>
    <d v="1899-12-30T00:06:00"/>
    <n v="2"/>
    <n v="1"/>
    <n v="3"/>
    <x v="2"/>
    <x v="2"/>
    <s v="La Plana/Las Cuevas, Isla Natividad Baja California Sur"/>
    <x v="1"/>
    <n v="24.09"/>
    <n v="7.3"/>
    <n v="23.099999999999998"/>
    <n v="7"/>
    <n v="24.09"/>
    <n v="7.3"/>
    <n v="23.594999999999999"/>
    <n v="7.15"/>
    <n v="27.847719999999999"/>
    <n v="-115.16208"/>
    <n v="53.6"/>
    <n v="12"/>
    <n v="3"/>
    <x v="3"/>
    <n v="43"/>
    <n v="21"/>
    <n v="120"/>
    <m/>
    <m/>
  </r>
  <r>
    <s v="INLAPL-240708-AH-1-3-DI"/>
    <s v="Arturo Hernandez"/>
    <d v="2008-07-24T00:00:00"/>
    <x v="2"/>
    <d v="1899-12-30T10:00:00"/>
    <d v="1899-12-30T10:06:00"/>
    <d v="1899-12-30T00:06:00"/>
    <n v="2"/>
    <n v="1"/>
    <n v="3"/>
    <x v="2"/>
    <x v="2"/>
    <s v="La Plana/Las Cuevas, Isla Natividad Baja California Sur"/>
    <x v="1"/>
    <n v="24.09"/>
    <n v="7.3"/>
    <n v="23.099999999999998"/>
    <n v="7"/>
    <n v="24.09"/>
    <n v="7.3"/>
    <n v="23.594999999999999"/>
    <n v="7.15"/>
    <n v="27.847719999999999"/>
    <n v="-115.16208"/>
    <n v="53.6"/>
    <n v="12"/>
    <n v="3"/>
    <x v="10"/>
    <n v="3"/>
    <s v="n/a"/>
    <n v="120"/>
    <m/>
    <m/>
  </r>
  <r>
    <s v="INLAPL-240708-AH-1-3-DI"/>
    <s v="Arturo Hernandez"/>
    <d v="2008-07-24T00:00:00"/>
    <x v="2"/>
    <d v="1899-12-30T10:00:00"/>
    <d v="1899-12-30T10:06:00"/>
    <d v="1899-12-30T00:06:00"/>
    <n v="2"/>
    <n v="1"/>
    <n v="3"/>
    <x v="2"/>
    <x v="2"/>
    <s v="La Plana/Las Cuevas, Isla Natividad Baja California Sur"/>
    <x v="1"/>
    <n v="24.09"/>
    <n v="7.3"/>
    <n v="23.099999999999998"/>
    <n v="7"/>
    <n v="24.09"/>
    <n v="7.3"/>
    <n v="23.594999999999999"/>
    <n v="7.15"/>
    <n v="27.847719999999999"/>
    <n v="-115.16208"/>
    <n v="53.6"/>
    <n v="12"/>
    <n v="3"/>
    <x v="5"/>
    <n v="4"/>
    <s v="n/a"/>
    <n v="120"/>
    <m/>
    <m/>
  </r>
  <r>
    <s v="INLAPL-240708-AH-1-3-DI"/>
    <s v="Arturo Hernandez"/>
    <d v="2008-07-24T00:00:00"/>
    <x v="2"/>
    <d v="1899-12-30T10:00:00"/>
    <d v="1899-12-30T10:06:00"/>
    <d v="1899-12-30T00:06:00"/>
    <n v="2"/>
    <n v="1"/>
    <n v="3"/>
    <x v="2"/>
    <x v="2"/>
    <s v="La Plana/Las Cuevas, Isla Natividad Baja California Sur"/>
    <x v="1"/>
    <n v="24.09"/>
    <n v="7.3"/>
    <n v="23.099999999999998"/>
    <n v="7"/>
    <n v="24.09"/>
    <n v="7.3"/>
    <n v="23.594999999999999"/>
    <n v="7.15"/>
    <n v="27.847719999999999"/>
    <n v="-115.16208"/>
    <n v="53.6"/>
    <n v="12"/>
    <n v="3"/>
    <x v="1"/>
    <n v="5"/>
    <s v="n/a"/>
    <n v="120"/>
    <m/>
    <m/>
  </r>
  <r>
    <s v="INLAPL-240708-AH-1-3-DI"/>
    <s v="Arturo Hernandez"/>
    <d v="2008-07-24T00:00:00"/>
    <x v="2"/>
    <d v="1899-12-30T10:00:00"/>
    <d v="1899-12-30T10:06:00"/>
    <d v="1899-12-30T00:06:00"/>
    <n v="2"/>
    <n v="1"/>
    <n v="3"/>
    <x v="2"/>
    <x v="2"/>
    <s v="La Plana/Las Cuevas, Isla Natividad Baja California Sur"/>
    <x v="1"/>
    <n v="24.09"/>
    <n v="7.3"/>
    <n v="23.099999999999998"/>
    <n v="7"/>
    <n v="24.09"/>
    <n v="7.3"/>
    <n v="23.594999999999999"/>
    <n v="7.15"/>
    <n v="27.847719999999999"/>
    <n v="-115.16208"/>
    <n v="53.6"/>
    <n v="12"/>
    <n v="3"/>
    <x v="4"/>
    <n v="5"/>
    <s v="n/a"/>
    <n v="120"/>
    <m/>
    <m/>
  </r>
  <r>
    <s v="INLAPL-240708-AZ-1-4-DI"/>
    <s v="Alberto Zuñiga"/>
    <d v="2008-07-24T00:00:00"/>
    <x v="2"/>
    <d v="1899-12-30T10:07:00"/>
    <d v="1899-12-30T10:14:00"/>
    <d v="1899-12-30T00:07:00"/>
    <n v="2"/>
    <n v="1"/>
    <n v="4"/>
    <x v="3"/>
    <x v="2"/>
    <s v="La Plana/Las Cuevas, Isla Natividad Baja California Sur"/>
    <x v="1"/>
    <n v="32.01"/>
    <n v="9.6999999999999993"/>
    <n v="38.94"/>
    <n v="11.8"/>
    <n v="38.94"/>
    <n v="11.8"/>
    <n v="35.475000000000001"/>
    <n v="10.75"/>
    <n v="27.847280000000001"/>
    <n v="-115.16239"/>
    <n v="53.6"/>
    <n v="12"/>
    <n v="3.5"/>
    <x v="0"/>
    <n v="1"/>
    <s v="n/a"/>
    <n v="30"/>
    <m/>
    <m/>
  </r>
  <r>
    <s v="INLAPL-240708-AZ-1-4-DI"/>
    <s v="Alberto Zuñiga"/>
    <d v="2008-07-24T00:00:00"/>
    <x v="2"/>
    <d v="1899-12-30T10:07:00"/>
    <d v="1899-12-30T10:14:00"/>
    <d v="1899-12-30T00:07:00"/>
    <n v="2"/>
    <n v="1"/>
    <n v="4"/>
    <x v="3"/>
    <x v="2"/>
    <s v="La Plana/Las Cuevas, Isla Natividad Baja California Sur"/>
    <x v="1"/>
    <n v="32.01"/>
    <n v="9.6999999999999993"/>
    <n v="38.94"/>
    <n v="11.8"/>
    <n v="38.94"/>
    <n v="11.8"/>
    <n v="35.475000000000001"/>
    <n v="10.75"/>
    <n v="27.847280000000001"/>
    <n v="-115.16239"/>
    <n v="53.6"/>
    <n v="12"/>
    <n v="3.5"/>
    <x v="12"/>
    <n v="2"/>
    <s v="n/a"/>
    <n v="30"/>
    <m/>
    <m/>
  </r>
  <r>
    <s v="INLAPL-240708-AZ-1-4-DI"/>
    <s v="Alberto Zuñiga"/>
    <d v="2008-07-24T00:00:00"/>
    <x v="2"/>
    <d v="1899-12-30T10:07:00"/>
    <d v="1899-12-30T10:14:00"/>
    <d v="1899-12-30T00:07:00"/>
    <n v="2"/>
    <n v="1"/>
    <n v="4"/>
    <x v="3"/>
    <x v="2"/>
    <s v="La Plana/Las Cuevas, Isla Natividad Baja California Sur"/>
    <x v="1"/>
    <n v="32.01"/>
    <n v="9.6999999999999993"/>
    <n v="38.94"/>
    <n v="11.8"/>
    <n v="38.94"/>
    <n v="11.8"/>
    <n v="35.475000000000001"/>
    <n v="10.75"/>
    <n v="27.847280000000001"/>
    <n v="-115.16239"/>
    <n v="53.6"/>
    <n v="12"/>
    <n v="3.5"/>
    <x v="7"/>
    <n v="1"/>
    <s v="n/a"/>
    <n v="30"/>
    <m/>
    <m/>
  </r>
  <r>
    <s v="INLAPL-240708-AZ-1-4-DI"/>
    <s v="Alberto Zuñiga"/>
    <d v="2008-07-24T00:00:00"/>
    <x v="2"/>
    <d v="1899-12-30T10:07:00"/>
    <d v="1899-12-30T10:14:00"/>
    <d v="1899-12-30T00:07:00"/>
    <n v="2"/>
    <n v="1"/>
    <n v="4"/>
    <x v="3"/>
    <x v="2"/>
    <s v="La Plana/Las Cuevas, Isla Natividad Baja California Sur"/>
    <x v="1"/>
    <n v="32.01"/>
    <n v="9.6999999999999993"/>
    <n v="38.94"/>
    <n v="11.8"/>
    <n v="38.94"/>
    <n v="11.8"/>
    <n v="35.475000000000001"/>
    <n v="10.75"/>
    <n v="27.847280000000001"/>
    <n v="-115.16239"/>
    <n v="53.6"/>
    <n v="12"/>
    <n v="3.5"/>
    <x v="3"/>
    <n v="203"/>
    <n v="8"/>
    <n v="30"/>
    <n v="54"/>
    <m/>
  </r>
  <r>
    <s v="INLAPL-240708-AZ-1-4-DI"/>
    <s v="Alberto Zuñiga"/>
    <d v="2008-07-24T00:00:00"/>
    <x v="2"/>
    <d v="1899-12-30T10:07:00"/>
    <d v="1899-12-30T10:14:00"/>
    <d v="1899-12-30T00:07:00"/>
    <n v="2"/>
    <n v="1"/>
    <n v="4"/>
    <x v="3"/>
    <x v="2"/>
    <s v="La Plana/Las Cuevas, Isla Natividad Baja California Sur"/>
    <x v="1"/>
    <n v="32.01"/>
    <n v="9.6999999999999993"/>
    <n v="38.94"/>
    <n v="11.8"/>
    <n v="38.94"/>
    <n v="11.8"/>
    <n v="35.475000000000001"/>
    <n v="10.75"/>
    <n v="27.847280000000001"/>
    <n v="-115.16239"/>
    <n v="53.6"/>
    <n v="12"/>
    <n v="3.5"/>
    <x v="1"/>
    <n v="3"/>
    <s v="n/a"/>
    <n v="30"/>
    <m/>
    <m/>
  </r>
  <r>
    <s v="INLAPL-240708-AZ-1-4-DI"/>
    <s v="Alberto Zuñiga"/>
    <d v="2008-07-24T00:00:00"/>
    <x v="2"/>
    <d v="1899-12-30T10:07:00"/>
    <d v="1899-12-30T10:14:00"/>
    <d v="1899-12-30T00:07:00"/>
    <n v="2"/>
    <n v="1"/>
    <n v="4"/>
    <x v="3"/>
    <x v="2"/>
    <s v="La Plana/Las Cuevas, Isla Natividad Baja California Sur"/>
    <x v="1"/>
    <n v="32.01"/>
    <n v="9.6999999999999993"/>
    <n v="38.94"/>
    <n v="11.8"/>
    <n v="38.94"/>
    <n v="11.8"/>
    <n v="35.475000000000001"/>
    <n v="10.75"/>
    <n v="27.847280000000001"/>
    <n v="-115.16239"/>
    <n v="53.6"/>
    <n v="12"/>
    <n v="3.5"/>
    <x v="4"/>
    <n v="1"/>
    <s v="n/a"/>
    <n v="3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0"/>
    <n v="2"/>
    <s v="n/a"/>
    <n v="12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14"/>
    <n v="2"/>
    <s v="n/a"/>
    <n v="12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17"/>
    <n v="2"/>
    <s v="n/a"/>
    <n v="12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11"/>
    <n v="1"/>
    <s v="n/a"/>
    <n v="12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21"/>
    <n v="2"/>
    <s v="n/a"/>
    <n v="12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13"/>
    <n v="8"/>
    <s v="n/a"/>
    <n v="12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3"/>
    <n v="53"/>
    <n v="17"/>
    <n v="120"/>
    <n v="30"/>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10"/>
    <n v="4"/>
    <s v="n/a"/>
    <n v="12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6"/>
    <n v="28"/>
    <s v="n/a"/>
    <n v="12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5"/>
    <n v="7"/>
    <s v="n/a"/>
    <n v="12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20"/>
    <n v="2"/>
    <s v="n/a"/>
    <n v="12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1"/>
    <n v="25"/>
    <s v="n/a"/>
    <n v="120"/>
    <m/>
    <m/>
  </r>
  <r>
    <s v="INLAPL-240708-JC-1-5-DI"/>
    <s v="Jhonatan Castro"/>
    <d v="2008-07-24T00:00:00"/>
    <x v="2"/>
    <d v="1899-12-30T09:51:00"/>
    <d v="1899-12-30T10:03:00"/>
    <d v="1899-12-30T00:12:00"/>
    <n v="2"/>
    <n v="1"/>
    <n v="5"/>
    <x v="4"/>
    <x v="2"/>
    <s v="La Plana/Las Cuevas, Isla Natividad Baja California Sur"/>
    <x v="1"/>
    <n v="32.67"/>
    <n v="9.9"/>
    <n v="22.439999999999998"/>
    <n v="6.8"/>
    <n v="32.67"/>
    <n v="9.9"/>
    <n v="27.554999999999996"/>
    <n v="8.35"/>
    <n v="27.847280000000001"/>
    <n v="-115.16239"/>
    <n v="57.2"/>
    <n v="14"/>
    <n v="2"/>
    <x v="4"/>
    <n v="3"/>
    <s v="n/a"/>
    <n v="120"/>
    <m/>
    <m/>
  </r>
  <r>
    <s v="INLAPL-240708-MR-1-6-DI"/>
    <s v="Mario Rojo"/>
    <d v="2008-07-24T00:00:00"/>
    <x v="2"/>
    <d v="1899-12-30T09:59:00"/>
    <d v="1899-12-30T10:07:00"/>
    <d v="1899-12-30T00:08:00"/>
    <n v="2"/>
    <n v="1"/>
    <n v="6"/>
    <x v="5"/>
    <x v="2"/>
    <s v="La Plana/Las Cuevas, Isla Natividad Baja California Sur"/>
    <x v="1"/>
    <n v="29.7"/>
    <n v="9"/>
    <n v="28.049999999999997"/>
    <n v="8.5"/>
    <n v="29.7"/>
    <n v="9"/>
    <n v="28.875"/>
    <n v="8.75"/>
    <n v="27.847719999999999"/>
    <n v="-115.16208"/>
    <n v="53.6"/>
    <n v="12"/>
    <n v="3"/>
    <x v="12"/>
    <n v="4"/>
    <s v="n/a"/>
    <n v="30"/>
    <m/>
    <m/>
  </r>
  <r>
    <s v="INLAPL-240708-MR-1-6-DI"/>
    <s v="Mario Rojo"/>
    <d v="2008-07-24T00:00:00"/>
    <x v="2"/>
    <d v="1899-12-30T09:59:00"/>
    <d v="1899-12-30T10:07:00"/>
    <d v="1899-12-30T00:08:00"/>
    <n v="2"/>
    <n v="1"/>
    <n v="6"/>
    <x v="5"/>
    <x v="2"/>
    <s v="La Plana/Las Cuevas, Isla Natividad Baja California Sur"/>
    <x v="1"/>
    <n v="29.7"/>
    <n v="9"/>
    <n v="28.049999999999997"/>
    <n v="8.5"/>
    <n v="29.7"/>
    <n v="9"/>
    <n v="28.875"/>
    <n v="8.75"/>
    <n v="27.847719999999999"/>
    <n v="-115.16208"/>
    <n v="53.6"/>
    <n v="12"/>
    <n v="3"/>
    <x v="17"/>
    <n v="2"/>
    <s v="n/a"/>
    <n v="30"/>
    <m/>
    <m/>
  </r>
  <r>
    <s v="INLAPL-240708-MR-1-6-DI"/>
    <s v="Mario Rojo"/>
    <d v="2008-07-24T00:00:00"/>
    <x v="2"/>
    <d v="1899-12-30T09:59:00"/>
    <d v="1899-12-30T10:07:00"/>
    <d v="1899-12-30T00:08:00"/>
    <n v="2"/>
    <n v="1"/>
    <n v="6"/>
    <x v="5"/>
    <x v="2"/>
    <s v="La Plana/Las Cuevas, Isla Natividad Baja California Sur"/>
    <x v="1"/>
    <n v="29.7"/>
    <n v="9"/>
    <n v="28.049999999999997"/>
    <n v="8.5"/>
    <n v="29.7"/>
    <n v="9"/>
    <n v="28.875"/>
    <n v="8.75"/>
    <n v="27.847719999999999"/>
    <n v="-115.16208"/>
    <n v="53.6"/>
    <n v="12"/>
    <n v="3"/>
    <x v="9"/>
    <n v="2"/>
    <s v="n/a"/>
    <n v="30"/>
    <m/>
    <m/>
  </r>
  <r>
    <s v="INLAPL-240708-MR-1-6-DI"/>
    <s v="Mario Rojo"/>
    <d v="2008-07-24T00:00:00"/>
    <x v="2"/>
    <d v="1899-12-30T09:59:00"/>
    <d v="1899-12-30T10:07:00"/>
    <d v="1899-12-30T00:08:00"/>
    <n v="2"/>
    <n v="1"/>
    <n v="6"/>
    <x v="5"/>
    <x v="2"/>
    <s v="La Plana/Las Cuevas, Isla Natividad Baja California Sur"/>
    <x v="1"/>
    <n v="29.7"/>
    <n v="9"/>
    <n v="28.049999999999997"/>
    <n v="8.5"/>
    <n v="29.7"/>
    <n v="9"/>
    <n v="28.875"/>
    <n v="8.75"/>
    <n v="27.847719999999999"/>
    <n v="-115.16208"/>
    <n v="53.6"/>
    <n v="12"/>
    <n v="3"/>
    <x v="3"/>
    <n v="43"/>
    <n v="21"/>
    <n v="30"/>
    <m/>
    <m/>
  </r>
  <r>
    <s v="INLAPL-240708-MR-1-6-DI"/>
    <s v="Mario Rojo"/>
    <d v="2008-07-24T00:00:00"/>
    <x v="2"/>
    <d v="1899-12-30T09:59:00"/>
    <d v="1899-12-30T10:07:00"/>
    <d v="1899-12-30T00:08:00"/>
    <n v="2"/>
    <n v="1"/>
    <n v="6"/>
    <x v="5"/>
    <x v="2"/>
    <s v="La Plana/Las Cuevas, Isla Natividad Baja California Sur"/>
    <x v="1"/>
    <n v="29.7"/>
    <n v="9"/>
    <n v="28.049999999999997"/>
    <n v="8.5"/>
    <n v="29.7"/>
    <n v="9"/>
    <n v="28.875"/>
    <n v="8.75"/>
    <n v="27.847719999999999"/>
    <n v="-115.16208"/>
    <n v="53.6"/>
    <n v="12"/>
    <n v="3"/>
    <x v="6"/>
    <n v="7"/>
    <s v="n/a"/>
    <n v="30"/>
    <m/>
    <m/>
  </r>
  <r>
    <s v="INLAPL-240708-MR-1-6-DI"/>
    <s v="Mario Rojo"/>
    <d v="2008-07-24T00:00:00"/>
    <x v="2"/>
    <d v="1899-12-30T09:59:00"/>
    <d v="1899-12-30T10:07:00"/>
    <d v="1899-12-30T00:08:00"/>
    <n v="2"/>
    <n v="1"/>
    <n v="6"/>
    <x v="5"/>
    <x v="2"/>
    <s v="La Plana/Las Cuevas, Isla Natividad Baja California Sur"/>
    <x v="1"/>
    <n v="29.7"/>
    <n v="9"/>
    <n v="28.049999999999997"/>
    <n v="8.5"/>
    <n v="29.7"/>
    <n v="9"/>
    <n v="28.875"/>
    <n v="8.75"/>
    <n v="27.847719999999999"/>
    <n v="-115.16208"/>
    <n v="53.6"/>
    <n v="12"/>
    <n v="3"/>
    <x v="8"/>
    <n v="1"/>
    <s v="n/a"/>
    <n v="30"/>
    <m/>
    <m/>
  </r>
  <r>
    <s v="INLAPL-240708-MR-1-6-DI"/>
    <s v="Mario Rojo"/>
    <d v="2008-07-24T00:00:00"/>
    <x v="2"/>
    <d v="1899-12-30T09:59:00"/>
    <d v="1899-12-30T10:07:00"/>
    <d v="1899-12-30T00:08:00"/>
    <n v="2"/>
    <n v="1"/>
    <n v="6"/>
    <x v="5"/>
    <x v="2"/>
    <s v="La Plana/Las Cuevas, Isla Natividad Baja California Sur"/>
    <x v="1"/>
    <n v="29.7"/>
    <n v="9"/>
    <n v="28.049999999999997"/>
    <n v="8.5"/>
    <n v="29.7"/>
    <n v="9"/>
    <n v="28.875"/>
    <n v="8.75"/>
    <n v="27.847719999999999"/>
    <n v="-115.16208"/>
    <n v="53.6"/>
    <n v="12"/>
    <n v="3"/>
    <x v="1"/>
    <n v="16"/>
    <s v="n/a"/>
    <n v="30"/>
    <m/>
    <m/>
  </r>
  <r>
    <s v="INLAPL-240708-MR-1-6-DI"/>
    <s v="Mario Rojo"/>
    <d v="2008-07-24T00:00:00"/>
    <x v="2"/>
    <d v="1899-12-30T09:59:00"/>
    <d v="1899-12-30T10:07:00"/>
    <d v="1899-12-30T00:08:00"/>
    <n v="2"/>
    <n v="1"/>
    <n v="6"/>
    <x v="5"/>
    <x v="2"/>
    <s v="La Plana/Las Cuevas, Isla Natividad Baja California Sur"/>
    <x v="1"/>
    <n v="29.7"/>
    <n v="9"/>
    <n v="28.049999999999997"/>
    <n v="8.5"/>
    <n v="29.7"/>
    <n v="9"/>
    <n v="28.875"/>
    <n v="8.75"/>
    <n v="27.847719999999999"/>
    <n v="-115.16208"/>
    <n v="53.6"/>
    <n v="12"/>
    <n v="3"/>
    <x v="4"/>
    <n v="7"/>
    <s v="n/a"/>
    <n v="30"/>
    <m/>
    <m/>
  </r>
  <r>
    <s v="INLAPL-280708-AM-2-7-DI"/>
    <s v="Abraham Mayoral"/>
    <d v="2008-07-28T00:00:00"/>
    <x v="2"/>
    <d v="1899-12-30T11:33:00"/>
    <d v="1899-12-30T11:39:00"/>
    <d v="1899-12-30T00:06:00"/>
    <n v="2"/>
    <n v="2"/>
    <n v="7"/>
    <x v="6"/>
    <x v="2"/>
    <s v="La Plana/Las Cuevas, Isla Natividad Baja California Sur"/>
    <x v="1"/>
    <n v="26.4"/>
    <n v="8"/>
    <n v="30.69"/>
    <n v="9.3000000000000007"/>
    <n v="30.69"/>
    <n v="9.3000000000000007"/>
    <n v="28.544999999999998"/>
    <n v="8.65"/>
    <n v="27.848240000000001"/>
    <n v="-115.17292"/>
    <n v="59"/>
    <n v="15"/>
    <n v="3.4"/>
    <x v="0"/>
    <n v="4"/>
    <s v="n/a"/>
    <n v="30"/>
    <m/>
    <m/>
  </r>
  <r>
    <s v="INLAPL-280708-AM-2-7-DI"/>
    <s v="Abraham Mayoral"/>
    <d v="2008-07-28T00:00:00"/>
    <x v="2"/>
    <d v="1899-12-30T11:33:00"/>
    <d v="1899-12-30T11:39:00"/>
    <d v="1899-12-30T00:06:00"/>
    <n v="2"/>
    <n v="2"/>
    <n v="7"/>
    <x v="6"/>
    <x v="2"/>
    <s v="La Plana/Las Cuevas, Isla Natividad Baja California Sur"/>
    <x v="1"/>
    <n v="26.4"/>
    <n v="8"/>
    <n v="30.69"/>
    <n v="9.3000000000000007"/>
    <n v="30.69"/>
    <n v="9.3000000000000007"/>
    <n v="28.544999999999998"/>
    <n v="8.65"/>
    <n v="27.848240000000001"/>
    <n v="-115.17292"/>
    <n v="59"/>
    <n v="15"/>
    <n v="3.4"/>
    <x v="12"/>
    <n v="1"/>
    <s v="n/a"/>
    <n v="30"/>
    <m/>
    <m/>
  </r>
  <r>
    <s v="INLAPL-280708-AM-2-7-DI"/>
    <s v="Abraham Mayoral"/>
    <d v="2008-07-28T00:00:00"/>
    <x v="2"/>
    <d v="1899-12-30T11:33:00"/>
    <d v="1899-12-30T11:39:00"/>
    <d v="1899-12-30T00:06:00"/>
    <n v="2"/>
    <n v="2"/>
    <n v="7"/>
    <x v="6"/>
    <x v="2"/>
    <s v="La Plana/Las Cuevas, Isla Natividad Baja California Sur"/>
    <x v="1"/>
    <n v="26.4"/>
    <n v="8"/>
    <n v="30.69"/>
    <n v="9.3000000000000007"/>
    <n v="30.69"/>
    <n v="9.3000000000000007"/>
    <n v="28.544999999999998"/>
    <n v="8.65"/>
    <n v="27.848240000000001"/>
    <n v="-115.17292"/>
    <n v="59"/>
    <n v="15"/>
    <n v="3.4"/>
    <x v="3"/>
    <n v="80"/>
    <n v="11.2"/>
    <n v="30"/>
    <n v="30"/>
    <m/>
  </r>
  <r>
    <s v="INLAPL-280708-AM-2-7-DI"/>
    <s v="Abraham Mayoral"/>
    <d v="2008-07-28T00:00:00"/>
    <x v="2"/>
    <d v="1899-12-30T11:33:00"/>
    <d v="1899-12-30T11:39:00"/>
    <d v="1899-12-30T00:06:00"/>
    <n v="2"/>
    <n v="2"/>
    <n v="7"/>
    <x v="6"/>
    <x v="2"/>
    <s v="La Plana/Las Cuevas, Isla Natividad Baja California Sur"/>
    <x v="1"/>
    <n v="26.4"/>
    <n v="8"/>
    <n v="30.69"/>
    <n v="9.3000000000000007"/>
    <n v="30.69"/>
    <n v="9.3000000000000007"/>
    <n v="28.544999999999998"/>
    <n v="8.65"/>
    <n v="27.848240000000001"/>
    <n v="-115.17292"/>
    <n v="59"/>
    <n v="15"/>
    <n v="3.4"/>
    <x v="6"/>
    <n v="5"/>
    <s v="n/a"/>
    <n v="30"/>
    <m/>
    <m/>
  </r>
  <r>
    <s v="INLAPL-280708-AM-2-7-DI"/>
    <s v="Abraham Mayoral"/>
    <d v="2008-07-28T00:00:00"/>
    <x v="2"/>
    <d v="1899-12-30T11:33:00"/>
    <d v="1899-12-30T11:39:00"/>
    <d v="1899-12-30T00:06:00"/>
    <n v="2"/>
    <n v="2"/>
    <n v="7"/>
    <x v="6"/>
    <x v="2"/>
    <s v="La Plana/Las Cuevas, Isla Natividad Baja California Sur"/>
    <x v="1"/>
    <n v="26.4"/>
    <n v="8"/>
    <n v="30.69"/>
    <n v="9.3000000000000007"/>
    <n v="30.69"/>
    <n v="9.3000000000000007"/>
    <n v="28.544999999999998"/>
    <n v="8.65"/>
    <n v="27.848240000000001"/>
    <n v="-115.17292"/>
    <n v="59"/>
    <n v="15"/>
    <n v="3.4"/>
    <x v="1"/>
    <n v="3"/>
    <s v="n/a"/>
    <n v="30"/>
    <m/>
    <m/>
  </r>
  <r>
    <s v="INLAPL-280708-AM-2-7-DI"/>
    <s v="Abraham Mayoral"/>
    <d v="2008-07-28T00:00:00"/>
    <x v="2"/>
    <d v="1899-12-30T11:33:00"/>
    <d v="1899-12-30T11:39:00"/>
    <d v="1899-12-30T00:06:00"/>
    <n v="2"/>
    <n v="2"/>
    <n v="7"/>
    <x v="6"/>
    <x v="2"/>
    <s v="La Plana/Las Cuevas, Isla Natividad Baja California Sur"/>
    <x v="1"/>
    <n v="26.4"/>
    <n v="8"/>
    <n v="30.69"/>
    <n v="9.3000000000000007"/>
    <n v="30.69"/>
    <n v="9.3000000000000007"/>
    <n v="28.544999999999998"/>
    <n v="8.65"/>
    <n v="27.848240000000001"/>
    <n v="-115.17292"/>
    <n v="59"/>
    <n v="15"/>
    <n v="3.4"/>
    <x v="2"/>
    <n v="1"/>
    <s v="n/a"/>
    <n v="30"/>
    <m/>
    <m/>
  </r>
  <r>
    <s v="INLAPL-280708-AR-2-8-DI"/>
    <s v="Alonso Ramirez"/>
    <d v="2008-07-28T00:00:00"/>
    <x v="2"/>
    <d v="1899-12-30T11:32:00"/>
    <d v="1899-12-30T11:37:00"/>
    <d v="1899-12-30T00:05:00"/>
    <n v="2"/>
    <n v="2"/>
    <n v="8"/>
    <x v="7"/>
    <x v="2"/>
    <s v="La Plana/Las Cuevas, Isla Natividad Baja California Sur"/>
    <x v="1"/>
    <n v="28.709999999999997"/>
    <n v="8.6999999999999993"/>
    <n v="35.64"/>
    <n v="10.8"/>
    <n v="35.64"/>
    <n v="10.8"/>
    <n v="32.174999999999997"/>
    <n v="9.75"/>
    <n v="27.848240000000001"/>
    <n v="-115.17292"/>
    <n v="60.8"/>
    <n v="16"/>
    <n v="3.4"/>
    <x v="12"/>
    <n v="1"/>
    <s v="n/a"/>
    <n v="210"/>
    <m/>
    <m/>
  </r>
  <r>
    <s v="INLAPL-280708-AR-2-8-DI"/>
    <s v="Alonso Ramirez"/>
    <d v="2008-07-28T00:00:00"/>
    <x v="2"/>
    <d v="1899-12-30T11:32:00"/>
    <d v="1899-12-30T11:37:00"/>
    <d v="1899-12-30T00:05:00"/>
    <n v="2"/>
    <n v="2"/>
    <n v="8"/>
    <x v="7"/>
    <x v="2"/>
    <s v="La Plana/Las Cuevas, Isla Natividad Baja California Sur"/>
    <x v="1"/>
    <n v="28.709999999999997"/>
    <n v="8.6999999999999993"/>
    <n v="35.64"/>
    <n v="10.8"/>
    <n v="35.64"/>
    <n v="10.8"/>
    <n v="32.174999999999997"/>
    <n v="9.75"/>
    <n v="27.848240000000001"/>
    <n v="-115.17292"/>
    <n v="60.8"/>
    <n v="16"/>
    <n v="3.4"/>
    <x v="3"/>
    <n v="90"/>
    <n v="10"/>
    <n v="210"/>
    <n v="30"/>
    <m/>
  </r>
  <r>
    <s v="INLAPL-280708-AR-2-8-DI"/>
    <s v="Alonso Ramirez"/>
    <d v="2008-07-28T00:00:00"/>
    <x v="2"/>
    <d v="1899-12-30T11:32:00"/>
    <d v="1899-12-30T11:37:00"/>
    <d v="1899-12-30T00:05:00"/>
    <n v="2"/>
    <n v="2"/>
    <n v="8"/>
    <x v="7"/>
    <x v="2"/>
    <s v="La Plana/Las Cuevas, Isla Natividad Baja California Sur"/>
    <x v="1"/>
    <n v="28.709999999999997"/>
    <n v="8.6999999999999993"/>
    <n v="35.64"/>
    <n v="10.8"/>
    <n v="35.64"/>
    <n v="10.8"/>
    <n v="32.174999999999997"/>
    <n v="9.75"/>
    <n v="27.848240000000001"/>
    <n v="-115.17292"/>
    <n v="60.8"/>
    <n v="16"/>
    <n v="3.4"/>
    <x v="6"/>
    <n v="4"/>
    <s v="n/a"/>
    <n v="210"/>
    <m/>
    <m/>
  </r>
  <r>
    <s v="INLAPL-280708-AR-2-8-DI"/>
    <s v="Alonso Ramirez"/>
    <d v="2008-07-28T00:00:00"/>
    <x v="2"/>
    <d v="1899-12-30T11:32:00"/>
    <d v="1899-12-30T11:37:00"/>
    <d v="1899-12-30T00:05:00"/>
    <n v="2"/>
    <n v="2"/>
    <n v="8"/>
    <x v="7"/>
    <x v="2"/>
    <s v="La Plana/Las Cuevas, Isla Natividad Baja California Sur"/>
    <x v="1"/>
    <n v="28.709999999999997"/>
    <n v="8.6999999999999993"/>
    <n v="35.64"/>
    <n v="10.8"/>
    <n v="35.64"/>
    <n v="10.8"/>
    <n v="32.174999999999997"/>
    <n v="9.75"/>
    <n v="27.848240000000001"/>
    <n v="-115.17292"/>
    <n v="60.8"/>
    <n v="16"/>
    <n v="3.4"/>
    <x v="5"/>
    <n v="2"/>
    <s v="n/a"/>
    <n v="210"/>
    <m/>
    <m/>
  </r>
  <r>
    <s v="INLAPL-280708-AR-2-8-DI"/>
    <s v="Alonso Ramirez"/>
    <d v="2008-07-28T00:00:00"/>
    <x v="2"/>
    <d v="1899-12-30T11:32:00"/>
    <d v="1899-12-30T11:37:00"/>
    <d v="1899-12-30T00:05:00"/>
    <n v="2"/>
    <n v="2"/>
    <n v="8"/>
    <x v="7"/>
    <x v="2"/>
    <s v="La Plana/Las Cuevas, Isla Natividad Baja California Sur"/>
    <x v="1"/>
    <n v="28.709999999999997"/>
    <n v="8.6999999999999993"/>
    <n v="35.64"/>
    <n v="10.8"/>
    <n v="35.64"/>
    <n v="10.8"/>
    <n v="32.174999999999997"/>
    <n v="9.75"/>
    <n v="27.848240000000001"/>
    <n v="-115.17292"/>
    <n v="60.8"/>
    <n v="16"/>
    <n v="3.4"/>
    <x v="1"/>
    <n v="1"/>
    <s v="n/a"/>
    <n v="210"/>
    <m/>
    <m/>
  </r>
  <r>
    <s v="INLAPL-280708-AR-2-8-DI"/>
    <s v="Alonso Ramirez"/>
    <d v="2008-07-28T00:00:00"/>
    <x v="2"/>
    <d v="1899-12-30T11:32:00"/>
    <d v="1899-12-30T11:37:00"/>
    <d v="1899-12-30T00:05:00"/>
    <n v="2"/>
    <n v="2"/>
    <n v="8"/>
    <x v="7"/>
    <x v="2"/>
    <s v="La Plana/Las Cuevas, Isla Natividad Baja California Sur"/>
    <x v="1"/>
    <n v="28.709999999999997"/>
    <n v="8.6999999999999993"/>
    <n v="35.64"/>
    <n v="10.8"/>
    <n v="35.64"/>
    <n v="10.8"/>
    <n v="32.174999999999997"/>
    <n v="9.75"/>
    <n v="27.848240000000001"/>
    <n v="-115.17292"/>
    <n v="60.8"/>
    <n v="16"/>
    <n v="3.4"/>
    <x v="4"/>
    <n v="1"/>
    <s v="n/a"/>
    <n v="210"/>
    <m/>
    <m/>
  </r>
  <r>
    <s v="INLAPL-280708-AH-2-9-DI"/>
    <s v="Arturo Hernandez"/>
    <d v="2008-07-28T00:00:00"/>
    <x v="2"/>
    <d v="1899-12-30T11:40:00"/>
    <d v="1899-12-30T11:48:00"/>
    <d v="1899-12-30T00:08:00"/>
    <n v="2"/>
    <n v="2"/>
    <n v="9"/>
    <x v="8"/>
    <x v="2"/>
    <s v="La Plana/Las Cuevas, Isla Natividad Baja California Sur"/>
    <x v="1"/>
    <n v="19.799999999999997"/>
    <n v="6"/>
    <n v="16.829999999999998"/>
    <n v="5.0999999999999996"/>
    <n v="19.799999999999997"/>
    <n v="6"/>
    <n v="18.314999999999998"/>
    <n v="5.55"/>
    <n v="27.849599999999999"/>
    <n v="-115.17093"/>
    <n v="64.400000000000006"/>
    <n v="18"/>
    <n v="7"/>
    <x v="0"/>
    <n v="8"/>
    <s v="n/a"/>
    <s v="n/d"/>
    <m/>
    <m/>
  </r>
  <r>
    <s v="INLAPL-280708-AH-2-9-DI"/>
    <s v="Arturo Hernandez"/>
    <d v="2008-07-28T00:00:00"/>
    <x v="2"/>
    <d v="1899-12-30T11:40:00"/>
    <d v="1899-12-30T11:48:00"/>
    <d v="1899-12-30T00:08:00"/>
    <n v="2"/>
    <n v="2"/>
    <n v="9"/>
    <x v="8"/>
    <x v="2"/>
    <s v="La Plana/Las Cuevas, Isla Natividad Baja California Sur"/>
    <x v="1"/>
    <n v="19.799999999999997"/>
    <n v="6"/>
    <n v="16.829999999999998"/>
    <n v="5.0999999999999996"/>
    <n v="19.799999999999997"/>
    <n v="6"/>
    <n v="18.314999999999998"/>
    <n v="5.55"/>
    <n v="27.849599999999999"/>
    <n v="-115.17093"/>
    <n v="64.400000000000006"/>
    <n v="18"/>
    <n v="7"/>
    <x v="12"/>
    <n v="4"/>
    <s v="n/a"/>
    <s v="n/d"/>
    <m/>
    <m/>
  </r>
  <r>
    <s v="INLAPL-280708-AH-2-9-DI"/>
    <s v="Arturo Hernandez"/>
    <d v="2008-07-28T00:00:00"/>
    <x v="2"/>
    <d v="1899-12-30T11:40:00"/>
    <d v="1899-12-30T11:48:00"/>
    <d v="1899-12-30T00:08:00"/>
    <n v="2"/>
    <n v="2"/>
    <n v="9"/>
    <x v="8"/>
    <x v="2"/>
    <s v="La Plana/Las Cuevas, Isla Natividad Baja California Sur"/>
    <x v="1"/>
    <n v="19.799999999999997"/>
    <n v="6"/>
    <n v="16.829999999999998"/>
    <n v="5.0999999999999996"/>
    <n v="19.799999999999997"/>
    <n v="6"/>
    <n v="18.314999999999998"/>
    <n v="5.55"/>
    <n v="27.849599999999999"/>
    <n v="-115.17093"/>
    <n v="64.400000000000006"/>
    <n v="18"/>
    <n v="7"/>
    <x v="21"/>
    <n v="2"/>
    <s v="n/a"/>
    <s v="n/d"/>
    <m/>
    <m/>
  </r>
  <r>
    <s v="INLAPL-280708-AH-2-9-DI"/>
    <s v="Arturo Hernandez"/>
    <d v="2008-07-28T00:00:00"/>
    <x v="2"/>
    <d v="1899-12-30T11:40:00"/>
    <d v="1899-12-30T11:48:00"/>
    <d v="1899-12-30T00:08:00"/>
    <n v="2"/>
    <n v="2"/>
    <n v="9"/>
    <x v="8"/>
    <x v="2"/>
    <s v="La Plana/Las Cuevas, Isla Natividad Baja California Sur"/>
    <x v="1"/>
    <n v="19.799999999999997"/>
    <n v="6"/>
    <n v="16.829999999999998"/>
    <n v="5.0999999999999996"/>
    <n v="19.799999999999997"/>
    <n v="6"/>
    <n v="18.314999999999998"/>
    <n v="5.55"/>
    <n v="27.849599999999999"/>
    <n v="-115.17093"/>
    <n v="64.400000000000006"/>
    <n v="18"/>
    <n v="7"/>
    <x v="13"/>
    <n v="2"/>
    <s v="n/a"/>
    <s v="n/d"/>
    <m/>
    <m/>
  </r>
  <r>
    <s v="INLAPL-280708-AH-2-9-DI"/>
    <s v="Arturo Hernandez"/>
    <d v="2008-07-28T00:00:00"/>
    <x v="2"/>
    <d v="1899-12-30T11:40:00"/>
    <d v="1899-12-30T11:48:00"/>
    <d v="1899-12-30T00:08:00"/>
    <n v="2"/>
    <n v="2"/>
    <n v="9"/>
    <x v="8"/>
    <x v="2"/>
    <s v="La Plana/Las Cuevas, Isla Natividad Baja California Sur"/>
    <x v="1"/>
    <n v="19.799999999999997"/>
    <n v="6"/>
    <n v="16.829999999999998"/>
    <n v="5.0999999999999996"/>
    <n v="19.799999999999997"/>
    <n v="6"/>
    <n v="18.314999999999998"/>
    <n v="5.55"/>
    <n v="27.849599999999999"/>
    <n v="-115.17093"/>
    <n v="64.400000000000006"/>
    <n v="18"/>
    <n v="7"/>
    <x v="7"/>
    <n v="20"/>
    <s v="n/a"/>
    <s v="n/d"/>
    <m/>
    <m/>
  </r>
  <r>
    <s v="INLAPL-280708-AH-2-9-DI"/>
    <s v="Arturo Hernandez"/>
    <d v="2008-07-28T00:00:00"/>
    <x v="2"/>
    <d v="1899-12-30T11:40:00"/>
    <d v="1899-12-30T11:48:00"/>
    <d v="1899-12-30T00:08:00"/>
    <n v="2"/>
    <n v="2"/>
    <n v="9"/>
    <x v="8"/>
    <x v="2"/>
    <s v="La Plana/Las Cuevas, Isla Natividad Baja California Sur"/>
    <x v="1"/>
    <n v="19.799999999999997"/>
    <n v="6"/>
    <n v="16.829999999999998"/>
    <n v="5.0999999999999996"/>
    <n v="19.799999999999997"/>
    <n v="6"/>
    <n v="18.314999999999998"/>
    <n v="5.55"/>
    <n v="27.849599999999999"/>
    <n v="-115.17093"/>
    <n v="64.400000000000006"/>
    <n v="18"/>
    <n v="7"/>
    <x v="3"/>
    <n v="5"/>
    <s v="n/a"/>
    <s v="n/d"/>
    <m/>
    <m/>
  </r>
  <r>
    <s v="INLAPL-280708-AH-2-9-DI"/>
    <s v="Arturo Hernandez"/>
    <d v="2008-07-28T00:00:00"/>
    <x v="2"/>
    <d v="1899-12-30T11:40:00"/>
    <d v="1899-12-30T11:48:00"/>
    <d v="1899-12-30T00:08:00"/>
    <n v="2"/>
    <n v="2"/>
    <n v="9"/>
    <x v="8"/>
    <x v="2"/>
    <s v="La Plana/Las Cuevas, Isla Natividad Baja California Sur"/>
    <x v="1"/>
    <n v="19.799999999999997"/>
    <n v="6"/>
    <n v="16.829999999999998"/>
    <n v="5.0999999999999996"/>
    <n v="19.799999999999997"/>
    <n v="6"/>
    <n v="18.314999999999998"/>
    <n v="5.55"/>
    <n v="27.849599999999999"/>
    <n v="-115.17093"/>
    <n v="64.400000000000006"/>
    <n v="18"/>
    <n v="7"/>
    <x v="10"/>
    <n v="4"/>
    <s v="n/a"/>
    <s v="n/d"/>
    <m/>
    <m/>
  </r>
  <r>
    <s v="INLAPL-280708-AH-2-9-DI"/>
    <s v="Arturo Hernandez"/>
    <d v="2008-07-28T00:00:00"/>
    <x v="2"/>
    <d v="1899-12-30T11:40:00"/>
    <d v="1899-12-30T11:48:00"/>
    <d v="1899-12-30T00:08:00"/>
    <n v="2"/>
    <n v="2"/>
    <n v="9"/>
    <x v="8"/>
    <x v="2"/>
    <s v="La Plana/Las Cuevas, Isla Natividad Baja California Sur"/>
    <x v="1"/>
    <n v="19.799999999999997"/>
    <n v="6"/>
    <n v="16.829999999999998"/>
    <n v="5.0999999999999996"/>
    <n v="19.799999999999997"/>
    <n v="6"/>
    <n v="18.314999999999998"/>
    <n v="5.55"/>
    <n v="27.849599999999999"/>
    <n v="-115.17093"/>
    <n v="64.400000000000006"/>
    <n v="18"/>
    <n v="7"/>
    <x v="6"/>
    <n v="2"/>
    <s v="n/a"/>
    <s v="n/d"/>
    <m/>
    <m/>
  </r>
  <r>
    <s v="INLAPL-280708-AH-2-9-DI"/>
    <s v="Arturo Hernandez"/>
    <d v="2008-07-28T00:00:00"/>
    <x v="2"/>
    <d v="1899-12-30T11:40:00"/>
    <d v="1899-12-30T11:48:00"/>
    <d v="1899-12-30T00:08:00"/>
    <n v="2"/>
    <n v="2"/>
    <n v="9"/>
    <x v="8"/>
    <x v="2"/>
    <s v="La Plana/Las Cuevas, Isla Natividad Baja California Sur"/>
    <x v="1"/>
    <n v="19.799999999999997"/>
    <n v="6"/>
    <n v="16.829999999999998"/>
    <n v="5.0999999999999996"/>
    <n v="19.799999999999997"/>
    <n v="6"/>
    <n v="18.314999999999998"/>
    <n v="5.55"/>
    <n v="27.849599999999999"/>
    <n v="-115.17093"/>
    <n v="64.400000000000006"/>
    <n v="18"/>
    <n v="7"/>
    <x v="5"/>
    <n v="4"/>
    <s v="n/a"/>
    <s v="n/d"/>
    <m/>
    <m/>
  </r>
  <r>
    <s v="INLAPL-280708-AH-2-9-DI"/>
    <s v="Arturo Hernandez"/>
    <d v="2008-07-28T00:00:00"/>
    <x v="2"/>
    <d v="1899-12-30T11:40:00"/>
    <d v="1899-12-30T11:48:00"/>
    <d v="1899-12-30T00:08:00"/>
    <n v="2"/>
    <n v="2"/>
    <n v="9"/>
    <x v="8"/>
    <x v="2"/>
    <s v="La Plana/Las Cuevas, Isla Natividad Baja California Sur"/>
    <x v="1"/>
    <n v="19.799999999999997"/>
    <n v="6"/>
    <n v="16.829999999999998"/>
    <n v="5.0999999999999996"/>
    <n v="19.799999999999997"/>
    <n v="6"/>
    <n v="18.314999999999998"/>
    <n v="5.55"/>
    <n v="27.849599999999999"/>
    <n v="-115.17093"/>
    <n v="64.400000000000006"/>
    <n v="18"/>
    <n v="7"/>
    <x v="1"/>
    <n v="100"/>
    <n v="9"/>
    <s v="n/d"/>
    <n v="30"/>
    <m/>
  </r>
  <r>
    <s v="INLAPL-280708-AH-2-9-DI"/>
    <s v="Arturo Hernandez"/>
    <d v="2008-07-28T00:00:00"/>
    <x v="2"/>
    <d v="1899-12-30T11:40:00"/>
    <d v="1899-12-30T11:48:00"/>
    <d v="1899-12-30T00:08:00"/>
    <n v="2"/>
    <n v="2"/>
    <n v="9"/>
    <x v="8"/>
    <x v="2"/>
    <s v="La Plana/Las Cuevas, Isla Natividad Baja California Sur"/>
    <x v="1"/>
    <n v="19.799999999999997"/>
    <n v="6"/>
    <n v="16.829999999999998"/>
    <n v="5.0999999999999996"/>
    <n v="19.799999999999997"/>
    <n v="6"/>
    <n v="18.314999999999998"/>
    <n v="5.55"/>
    <n v="27.849599999999999"/>
    <n v="-115.17093"/>
    <n v="64.400000000000006"/>
    <n v="18"/>
    <n v="7"/>
    <x v="4"/>
    <n v="5"/>
    <s v="n/a"/>
    <s v="n/d"/>
    <m/>
    <m/>
  </r>
  <r>
    <s v="INLAPL-280708-AZ-2-10-DI"/>
    <s v="Alberto Zuñiga"/>
    <d v="2008-07-28T00:00:00"/>
    <x v="2"/>
    <d v="1899-12-30T11:35:00"/>
    <d v="1899-12-30T11:41:00"/>
    <d v="1899-12-30T00:06:00"/>
    <n v="2"/>
    <n v="2"/>
    <n v="10"/>
    <x v="9"/>
    <x v="2"/>
    <s v="La Plana/Las Cuevas, Isla Natividad Baja California Sur"/>
    <x v="1"/>
    <n v="33"/>
    <n v="10"/>
    <n v="28.38"/>
    <n v="8.6"/>
    <n v="33"/>
    <n v="10"/>
    <n v="30.69"/>
    <n v="9.3000000000000007"/>
    <n v="27.847570000000001"/>
    <n v="-115.17265"/>
    <n v="55.400000000000006"/>
    <n v="13"/>
    <n v="6"/>
    <x v="7"/>
    <n v="3"/>
    <s v="n/a"/>
    <n v="210"/>
    <m/>
    <m/>
  </r>
  <r>
    <s v="INLAPL-280708-AZ-2-10-DI"/>
    <s v="Alberto Zuñiga"/>
    <d v="2008-07-28T00:00:00"/>
    <x v="2"/>
    <d v="1899-12-30T11:35:00"/>
    <d v="1899-12-30T11:41:00"/>
    <d v="1899-12-30T00:06:00"/>
    <n v="2"/>
    <n v="2"/>
    <n v="10"/>
    <x v="9"/>
    <x v="2"/>
    <s v="La Plana/Las Cuevas, Isla Natividad Baja California Sur"/>
    <x v="1"/>
    <n v="33"/>
    <n v="10"/>
    <n v="28.38"/>
    <n v="8.6"/>
    <n v="33"/>
    <n v="10"/>
    <n v="30.69"/>
    <n v="9.3000000000000007"/>
    <n v="27.847570000000001"/>
    <n v="-115.17265"/>
    <n v="55.400000000000006"/>
    <n v="13"/>
    <n v="6"/>
    <x v="7"/>
    <n v="3"/>
    <s v="n/a"/>
    <n v="210"/>
    <m/>
    <m/>
  </r>
  <r>
    <s v="INLAPL-280708-AZ-2-10-DI"/>
    <s v="Alberto Zuñiga"/>
    <d v="2008-07-28T00:00:00"/>
    <x v="2"/>
    <d v="1899-12-30T11:35:00"/>
    <d v="1899-12-30T11:41:00"/>
    <d v="1899-12-30T00:06:00"/>
    <n v="2"/>
    <n v="2"/>
    <n v="10"/>
    <x v="9"/>
    <x v="2"/>
    <s v="La Plana/Las Cuevas, Isla Natividad Baja California Sur"/>
    <x v="1"/>
    <n v="33"/>
    <n v="10"/>
    <n v="28.38"/>
    <n v="8.6"/>
    <n v="33"/>
    <n v="10"/>
    <n v="30.69"/>
    <n v="9.3000000000000007"/>
    <n v="27.847570000000001"/>
    <n v="-115.17265"/>
    <n v="55.400000000000006"/>
    <n v="13"/>
    <n v="6"/>
    <x v="7"/>
    <n v="3"/>
    <s v="n/a"/>
    <n v="210"/>
    <m/>
    <m/>
  </r>
  <r>
    <s v="INLAPL-280708-AZ-2-10-DI"/>
    <s v="Alberto Zuñiga"/>
    <d v="2008-07-28T00:00:00"/>
    <x v="2"/>
    <d v="1899-12-30T11:35:00"/>
    <d v="1899-12-30T11:41:00"/>
    <d v="1899-12-30T00:06:00"/>
    <n v="2"/>
    <n v="2"/>
    <n v="10"/>
    <x v="9"/>
    <x v="2"/>
    <s v="La Plana/Las Cuevas, Isla Natividad Baja California Sur"/>
    <x v="1"/>
    <n v="33"/>
    <n v="10"/>
    <n v="28.38"/>
    <n v="8.6"/>
    <n v="33"/>
    <n v="10"/>
    <n v="30.69"/>
    <n v="9.3000000000000007"/>
    <n v="27.847570000000001"/>
    <n v="-115.17265"/>
    <n v="55.400000000000006"/>
    <n v="13"/>
    <n v="6"/>
    <x v="7"/>
    <n v="3"/>
    <s v="n/a"/>
    <n v="210"/>
    <m/>
    <m/>
  </r>
  <r>
    <s v="INLAPL-280708-AZ-2-10-DI"/>
    <s v="Alberto Zuñiga"/>
    <d v="2008-07-28T00:00:00"/>
    <x v="2"/>
    <d v="1899-12-30T11:35:00"/>
    <d v="1899-12-30T11:41:00"/>
    <d v="1899-12-30T00:06:00"/>
    <n v="2"/>
    <n v="2"/>
    <n v="10"/>
    <x v="9"/>
    <x v="2"/>
    <s v="La Plana/Las Cuevas, Isla Natividad Baja California Sur"/>
    <x v="1"/>
    <n v="33"/>
    <n v="10"/>
    <n v="28.38"/>
    <n v="8.6"/>
    <n v="33"/>
    <n v="10"/>
    <n v="30.69"/>
    <n v="9.3000000000000007"/>
    <n v="27.847570000000001"/>
    <n v="-115.17265"/>
    <n v="55.400000000000006"/>
    <n v="13"/>
    <n v="6"/>
    <x v="7"/>
    <n v="3"/>
    <s v="n/a"/>
    <n v="210"/>
    <m/>
    <m/>
  </r>
  <r>
    <s v="INLAPL-280708-AZ-2-10-DI"/>
    <s v="Alberto Zuñiga"/>
    <d v="2008-07-28T00:00:00"/>
    <x v="2"/>
    <d v="1899-12-30T11:35:00"/>
    <d v="1899-12-30T11:41:00"/>
    <d v="1899-12-30T00:06:00"/>
    <n v="2"/>
    <n v="2"/>
    <n v="10"/>
    <x v="9"/>
    <x v="2"/>
    <s v="La Plana/Las Cuevas, Isla Natividad Baja California Sur"/>
    <x v="1"/>
    <n v="33"/>
    <n v="10"/>
    <n v="28.38"/>
    <n v="8.6"/>
    <n v="33"/>
    <n v="10"/>
    <n v="30.69"/>
    <n v="9.3000000000000007"/>
    <n v="27.847570000000001"/>
    <n v="-115.17265"/>
    <n v="55.400000000000006"/>
    <n v="13"/>
    <n v="6"/>
    <x v="7"/>
    <n v="3"/>
    <s v="n/a"/>
    <n v="210"/>
    <m/>
    <m/>
  </r>
  <r>
    <s v="INLAPL-280708-AZ-2-10-DI"/>
    <s v="Alberto Zuñiga"/>
    <d v="2008-07-28T00:00:00"/>
    <x v="2"/>
    <d v="1899-12-30T11:35:00"/>
    <d v="1899-12-30T11:41:00"/>
    <d v="1899-12-30T00:06:00"/>
    <n v="2"/>
    <n v="2"/>
    <n v="10"/>
    <x v="9"/>
    <x v="2"/>
    <s v="La Plana/Las Cuevas, Isla Natividad Baja California Sur"/>
    <x v="1"/>
    <n v="33"/>
    <n v="10"/>
    <n v="28.38"/>
    <n v="8.6"/>
    <n v="33"/>
    <n v="10"/>
    <n v="30.69"/>
    <n v="9.3000000000000007"/>
    <n v="27.847570000000001"/>
    <n v="-115.17265"/>
    <n v="55.400000000000006"/>
    <n v="13"/>
    <n v="6"/>
    <x v="7"/>
    <n v="3"/>
    <s v="n/a"/>
    <n v="210"/>
    <m/>
    <m/>
  </r>
  <r>
    <s v="INLAPL-280708-AZ-2-10-DI"/>
    <s v="Alberto Zuñiga"/>
    <d v="2008-07-28T00:00:00"/>
    <x v="2"/>
    <d v="1899-12-30T11:35:00"/>
    <d v="1899-12-30T11:41:00"/>
    <d v="1899-12-30T00:06:00"/>
    <n v="2"/>
    <n v="2"/>
    <n v="10"/>
    <x v="9"/>
    <x v="2"/>
    <s v="La Plana/Las Cuevas, Isla Natividad Baja California Sur"/>
    <x v="1"/>
    <n v="33"/>
    <n v="10"/>
    <n v="28.38"/>
    <n v="8.6"/>
    <n v="33"/>
    <n v="10"/>
    <n v="30.69"/>
    <n v="9.3000000000000007"/>
    <n v="27.847570000000001"/>
    <n v="-115.17265"/>
    <n v="55.400000000000006"/>
    <n v="13"/>
    <n v="6"/>
    <x v="7"/>
    <n v="3"/>
    <s v="n/a"/>
    <n v="210"/>
    <m/>
    <m/>
  </r>
  <r>
    <s v="INLAPL-280708-AG-2-11-DI"/>
    <s v="Alonso Grosso"/>
    <d v="2008-07-28T00:00:00"/>
    <x v="2"/>
    <d v="1899-12-30T11:34:00"/>
    <d v="1899-12-30T11:37:00"/>
    <d v="1899-12-30T00:03:00"/>
    <n v="2"/>
    <n v="2"/>
    <n v="11"/>
    <x v="10"/>
    <x v="2"/>
    <s v="La Plana/Las Cuevas, Isla Natividad Baja California Sur"/>
    <x v="1"/>
    <n v="31.679999999999996"/>
    <n v="9.6"/>
    <n v="33.99"/>
    <n v="10.3"/>
    <n v="33.99"/>
    <n v="10.3"/>
    <n v="32.834999999999994"/>
    <n v="9.9499999999999993"/>
    <n v="27.847570000000001"/>
    <n v="-115.17265"/>
    <n v="55.400000000000006"/>
    <n v="13"/>
    <n v="6"/>
    <x v="7"/>
    <n v="45"/>
    <n v="20"/>
    <s v="n/d"/>
    <n v="30"/>
    <m/>
  </r>
  <r>
    <s v="INLAPL-280708-AG-2-11-DI"/>
    <s v="Alonso Grosso"/>
    <d v="2008-07-28T00:00:00"/>
    <x v="2"/>
    <d v="1899-12-30T11:34:00"/>
    <d v="1899-12-30T11:37:00"/>
    <d v="1899-12-30T00:03:00"/>
    <n v="2"/>
    <n v="2"/>
    <n v="11"/>
    <x v="10"/>
    <x v="2"/>
    <s v="La Plana/Las Cuevas, Isla Natividad Baja California Sur"/>
    <x v="1"/>
    <n v="31.679999999999996"/>
    <n v="9.6"/>
    <n v="33.99"/>
    <n v="10.3"/>
    <n v="33.99"/>
    <n v="10.3"/>
    <n v="32.834999999999994"/>
    <n v="9.9499999999999993"/>
    <n v="27.847570000000001"/>
    <n v="-115.17265"/>
    <n v="55.400000000000006"/>
    <n v="13"/>
    <n v="6"/>
    <x v="6"/>
    <n v="4"/>
    <s v="n/a"/>
    <s v="n/d"/>
    <m/>
    <m/>
  </r>
  <r>
    <s v="INLAPL-280708-AG-2-11-DI"/>
    <s v="Alonso Grosso"/>
    <d v="2008-07-28T00:00:00"/>
    <x v="2"/>
    <d v="1899-12-30T11:34:00"/>
    <d v="1899-12-30T11:37:00"/>
    <d v="1899-12-30T00:03:00"/>
    <n v="2"/>
    <n v="2"/>
    <n v="11"/>
    <x v="10"/>
    <x v="2"/>
    <s v="La Plana/Las Cuevas, Isla Natividad Baja California Sur"/>
    <x v="1"/>
    <n v="31.679999999999996"/>
    <n v="9.6"/>
    <n v="33.99"/>
    <n v="10.3"/>
    <n v="33.99"/>
    <n v="10.3"/>
    <n v="32.834999999999994"/>
    <n v="9.9499999999999993"/>
    <n v="27.847570000000001"/>
    <n v="-115.17265"/>
    <n v="55.400000000000006"/>
    <n v="13"/>
    <n v="6"/>
    <x v="5"/>
    <n v="1"/>
    <s v="n/a"/>
    <s v="n/d"/>
    <m/>
    <m/>
  </r>
  <r>
    <s v="INLAPL-280708-AG-2-11-DI"/>
    <s v="Alonso Grosso"/>
    <d v="2008-07-28T00:00:00"/>
    <x v="2"/>
    <d v="1899-12-30T11:34:00"/>
    <d v="1899-12-30T11:37:00"/>
    <d v="1899-12-30T00:03:00"/>
    <n v="2"/>
    <n v="2"/>
    <n v="11"/>
    <x v="10"/>
    <x v="2"/>
    <s v="La Plana/Las Cuevas, Isla Natividad Baja California Sur"/>
    <x v="1"/>
    <n v="31.679999999999996"/>
    <n v="9.6"/>
    <n v="33.99"/>
    <n v="10.3"/>
    <n v="33.99"/>
    <n v="10.3"/>
    <n v="32.834999999999994"/>
    <n v="9.9499999999999993"/>
    <n v="27.847570000000001"/>
    <n v="-115.17265"/>
    <n v="55.400000000000006"/>
    <n v="13"/>
    <n v="6"/>
    <x v="4"/>
    <n v="2"/>
    <s v="n/a"/>
    <s v="n/d"/>
    <m/>
    <m/>
  </r>
  <r>
    <s v="INLAPL-280708-MR-2-12-DI"/>
    <s v="Mario Rojo"/>
    <d v="2008-07-28T00:00:00"/>
    <x v="2"/>
    <d v="1899-12-30T11:36:00"/>
    <d v="1899-12-30T11:47:00"/>
    <d v="1899-12-30T00:11:00"/>
    <n v="2"/>
    <n v="2"/>
    <n v="12"/>
    <x v="11"/>
    <x v="2"/>
    <s v="La Plana/Las Cuevas, Isla Natividad Baja California Sur"/>
    <x v="1"/>
    <n v="19.47"/>
    <n v="5.9"/>
    <n v="21.45"/>
    <n v="6.5"/>
    <n v="21.45"/>
    <n v="6.5"/>
    <n v="20.46"/>
    <n v="6.2"/>
    <n v="27.849599999999999"/>
    <n v="-115.17093"/>
    <n v="59"/>
    <n v="15"/>
    <n v="4"/>
    <x v="12"/>
    <n v="7"/>
    <s v="n/a"/>
    <n v="30"/>
    <m/>
    <m/>
  </r>
  <r>
    <s v="INLAPL-280708-MR-2-12-DI"/>
    <s v="Mario Rojo"/>
    <d v="2008-07-28T00:00:00"/>
    <x v="2"/>
    <d v="1899-12-30T11:36:00"/>
    <d v="1899-12-30T11:47:00"/>
    <d v="1899-12-30T00:11:00"/>
    <n v="2"/>
    <n v="2"/>
    <n v="12"/>
    <x v="11"/>
    <x v="2"/>
    <s v="La Plana/Las Cuevas, Isla Natividad Baja California Sur"/>
    <x v="1"/>
    <n v="19.47"/>
    <n v="5.9"/>
    <n v="21.45"/>
    <n v="6.5"/>
    <n v="21.45"/>
    <n v="6.5"/>
    <n v="20.46"/>
    <n v="6.2"/>
    <n v="27.849599999999999"/>
    <n v="-115.17093"/>
    <n v="59"/>
    <n v="15"/>
    <n v="4"/>
    <x v="14"/>
    <n v="2"/>
    <s v="n/a"/>
    <n v="30"/>
    <m/>
    <m/>
  </r>
  <r>
    <s v="INLAPL-280708-MR-2-12-DI"/>
    <s v="Mario Rojo"/>
    <d v="2008-07-28T00:00:00"/>
    <x v="2"/>
    <d v="1899-12-30T11:36:00"/>
    <d v="1899-12-30T11:47:00"/>
    <d v="1899-12-30T00:11:00"/>
    <n v="2"/>
    <n v="2"/>
    <n v="12"/>
    <x v="11"/>
    <x v="2"/>
    <s v="La Plana/Las Cuevas, Isla Natividad Baja California Sur"/>
    <x v="1"/>
    <n v="19.47"/>
    <n v="5.9"/>
    <n v="21.45"/>
    <n v="6.5"/>
    <n v="21.45"/>
    <n v="6.5"/>
    <n v="20.46"/>
    <n v="6.2"/>
    <n v="27.849599999999999"/>
    <n v="-115.17093"/>
    <n v="59"/>
    <n v="15"/>
    <n v="4"/>
    <x v="17"/>
    <n v="3"/>
    <s v="n/a"/>
    <n v="30"/>
    <m/>
    <m/>
  </r>
  <r>
    <s v="INLAPL-280708-MR-2-12-DI"/>
    <s v="Mario Rojo"/>
    <d v="2008-07-28T00:00:00"/>
    <x v="2"/>
    <d v="1899-12-30T11:36:00"/>
    <d v="1899-12-30T11:47:00"/>
    <d v="1899-12-30T00:11:00"/>
    <n v="2"/>
    <n v="2"/>
    <n v="12"/>
    <x v="11"/>
    <x v="2"/>
    <s v="La Plana/Las Cuevas, Isla Natividad Baja California Sur"/>
    <x v="1"/>
    <n v="19.47"/>
    <n v="5.9"/>
    <n v="21.45"/>
    <n v="6.5"/>
    <n v="21.45"/>
    <n v="6.5"/>
    <n v="20.46"/>
    <n v="6.2"/>
    <n v="27.849599999999999"/>
    <n v="-115.17093"/>
    <n v="59"/>
    <n v="15"/>
    <n v="4"/>
    <x v="3"/>
    <n v="41"/>
    <n v="22"/>
    <n v="30"/>
    <n v="30"/>
    <m/>
  </r>
  <r>
    <s v="INLAPL-280708-MR-2-12-DI"/>
    <s v="Mario Rojo"/>
    <d v="2008-07-28T00:00:00"/>
    <x v="2"/>
    <d v="1899-12-30T11:36:00"/>
    <d v="1899-12-30T11:47:00"/>
    <d v="1899-12-30T00:11:00"/>
    <n v="2"/>
    <n v="2"/>
    <n v="12"/>
    <x v="11"/>
    <x v="2"/>
    <s v="La Plana/Las Cuevas, Isla Natividad Baja California Sur"/>
    <x v="1"/>
    <n v="19.47"/>
    <n v="5.9"/>
    <n v="21.45"/>
    <n v="6.5"/>
    <n v="21.45"/>
    <n v="6.5"/>
    <n v="20.46"/>
    <n v="6.2"/>
    <n v="27.849599999999999"/>
    <n v="-115.17093"/>
    <n v="59"/>
    <n v="15"/>
    <n v="4"/>
    <x v="10"/>
    <n v="1"/>
    <s v="n/a"/>
    <n v="30"/>
    <m/>
    <m/>
  </r>
  <r>
    <s v="INLAPL-280708-MR-2-12-DI"/>
    <s v="Mario Rojo"/>
    <d v="2008-07-28T00:00:00"/>
    <x v="2"/>
    <d v="1899-12-30T11:36:00"/>
    <d v="1899-12-30T11:47:00"/>
    <d v="1899-12-30T00:11:00"/>
    <n v="2"/>
    <n v="2"/>
    <n v="12"/>
    <x v="11"/>
    <x v="2"/>
    <s v="La Plana/Las Cuevas, Isla Natividad Baja California Sur"/>
    <x v="1"/>
    <n v="19.47"/>
    <n v="5.9"/>
    <n v="21.45"/>
    <n v="6.5"/>
    <n v="21.45"/>
    <n v="6.5"/>
    <n v="20.46"/>
    <n v="6.2"/>
    <n v="27.849599999999999"/>
    <n v="-115.17093"/>
    <n v="59"/>
    <n v="15"/>
    <n v="4"/>
    <x v="6"/>
    <n v="1"/>
    <s v="n/a"/>
    <n v="30"/>
    <m/>
    <m/>
  </r>
  <r>
    <s v="INLAPL-280708-MR-2-12-DI"/>
    <s v="Mario Rojo"/>
    <d v="2008-07-28T00:00:00"/>
    <x v="2"/>
    <d v="1899-12-30T11:36:00"/>
    <d v="1899-12-30T11:47:00"/>
    <d v="1899-12-30T00:11:00"/>
    <n v="2"/>
    <n v="2"/>
    <n v="12"/>
    <x v="11"/>
    <x v="2"/>
    <s v="La Plana/Las Cuevas, Isla Natividad Baja California Sur"/>
    <x v="1"/>
    <n v="19.47"/>
    <n v="5.9"/>
    <n v="21.45"/>
    <n v="6.5"/>
    <n v="21.45"/>
    <n v="6.5"/>
    <n v="20.46"/>
    <n v="6.2"/>
    <n v="27.849599999999999"/>
    <n v="-115.17093"/>
    <n v="59"/>
    <n v="15"/>
    <n v="4"/>
    <x v="1"/>
    <n v="35"/>
    <n v="26"/>
    <n v="30"/>
    <n v="30"/>
    <m/>
  </r>
  <r>
    <s v="INLAPL-280708-MR-2-12-DI"/>
    <s v="Mario Rojo"/>
    <d v="2008-07-28T00:00:00"/>
    <x v="2"/>
    <d v="1899-12-30T11:36:00"/>
    <d v="1899-12-30T11:47:00"/>
    <d v="1899-12-30T00:11:00"/>
    <n v="2"/>
    <n v="2"/>
    <n v="12"/>
    <x v="11"/>
    <x v="2"/>
    <s v="La Plana/Las Cuevas, Isla Natividad Baja California Sur"/>
    <x v="1"/>
    <n v="19.47"/>
    <n v="5.9"/>
    <n v="21.45"/>
    <n v="6.5"/>
    <n v="21.45"/>
    <n v="6.5"/>
    <n v="20.46"/>
    <n v="6.2"/>
    <n v="27.849599999999999"/>
    <n v="-115.17093"/>
    <n v="59"/>
    <n v="15"/>
    <n v="4"/>
    <x v="4"/>
    <n v="7"/>
    <s v="n/a"/>
    <n v="30"/>
    <m/>
    <m/>
  </r>
  <r>
    <s v="INLAPL-300708-AM-1-13-DI"/>
    <s v="Abraham Mayoral"/>
    <d v="2008-07-30T00:00:00"/>
    <x v="2"/>
    <d v="1899-12-30T09:46:00"/>
    <d v="1899-12-30T09:51:00"/>
    <d v="1899-12-30T00:05:00"/>
    <n v="2"/>
    <n v="1"/>
    <n v="13"/>
    <x v="12"/>
    <x v="2"/>
    <s v="La Plana/Las Cuevas, Isla Natividad Baja California Sur"/>
    <x v="1"/>
    <n v="50.82"/>
    <n v="15.4"/>
    <n v="52.14"/>
    <n v="15.8"/>
    <n v="52.14"/>
    <n v="15.8"/>
    <n v="51.480000000000004"/>
    <n v="15.600000000000001"/>
    <n v="27.84498"/>
    <n v="-115.16719000000001"/>
    <n v="53.6"/>
    <n v="12"/>
    <n v="4.7"/>
    <x v="3"/>
    <n v="30"/>
    <n v="29.6"/>
    <n v="120"/>
    <n v="30"/>
    <m/>
  </r>
  <r>
    <s v="INLAPL-300708-AM-1-13-DI"/>
    <s v="Abraham Mayoral"/>
    <d v="2008-07-30T00:00:00"/>
    <x v="2"/>
    <d v="1899-12-30T09:46:00"/>
    <d v="1899-12-30T09:51:00"/>
    <d v="1899-12-30T00:05:00"/>
    <n v="2"/>
    <n v="1"/>
    <n v="13"/>
    <x v="12"/>
    <x v="2"/>
    <s v="La Plana/Las Cuevas, Isla Natividad Baja California Sur"/>
    <x v="1"/>
    <n v="50.82"/>
    <n v="15.4"/>
    <n v="52.14"/>
    <n v="15.8"/>
    <n v="52.14"/>
    <n v="15.8"/>
    <n v="51.480000000000004"/>
    <n v="15.600000000000001"/>
    <n v="27.84498"/>
    <n v="-115.16719000000001"/>
    <n v="53.6"/>
    <n v="12"/>
    <n v="4.7"/>
    <x v="4"/>
    <n v="2"/>
    <s v="n/a"/>
    <n v="120"/>
    <m/>
    <m/>
  </r>
  <r>
    <s v="INLAPL-300708-AR-1-14-DI"/>
    <s v="Alonso Ramirez"/>
    <d v="2008-07-30T00:00:00"/>
    <x v="2"/>
    <d v="1899-12-30T09:45:00"/>
    <d v="1899-12-30T09:51:00"/>
    <d v="1899-12-30T00:06:00"/>
    <n v="2"/>
    <n v="1"/>
    <n v="14"/>
    <x v="13"/>
    <x v="2"/>
    <s v="La Plana/Las Cuevas, Isla Natividad Baja California Sur"/>
    <x v="1"/>
    <n v="49.5"/>
    <n v="15"/>
    <n v="51.48"/>
    <n v="15.6"/>
    <n v="51.48"/>
    <n v="15.6"/>
    <n v="50.49"/>
    <n v="15.3"/>
    <n v="27.84498"/>
    <n v="-115.16719000000001"/>
    <n v="55.400000000000006"/>
    <n v="13"/>
    <n v="4.7"/>
    <x v="0"/>
    <n v="3"/>
    <s v="n/a"/>
    <n v="300"/>
    <m/>
    <m/>
  </r>
  <r>
    <s v="INLAPL-300708-AR-1-14-DI"/>
    <s v="Alonso Ramirez"/>
    <d v="2008-07-30T00:00:00"/>
    <x v="2"/>
    <d v="1899-12-30T09:45:00"/>
    <d v="1899-12-30T09:51:00"/>
    <d v="1899-12-30T00:06:00"/>
    <n v="2"/>
    <n v="1"/>
    <n v="14"/>
    <x v="13"/>
    <x v="2"/>
    <s v="La Plana/Las Cuevas, Isla Natividad Baja California Sur"/>
    <x v="1"/>
    <n v="49.5"/>
    <n v="15"/>
    <n v="51.48"/>
    <n v="15.6"/>
    <n v="51.48"/>
    <n v="15.6"/>
    <n v="50.49"/>
    <n v="15.3"/>
    <n v="27.84498"/>
    <n v="-115.16719000000001"/>
    <n v="55.400000000000006"/>
    <n v="13"/>
    <n v="4.7"/>
    <x v="7"/>
    <n v="1"/>
    <s v="n/a"/>
    <n v="300"/>
    <m/>
    <m/>
  </r>
  <r>
    <s v="INLAPL-300708-AR-1-14-DI"/>
    <s v="Alonso Ramirez"/>
    <d v="2008-07-30T00:00:00"/>
    <x v="2"/>
    <d v="1899-12-30T09:45:00"/>
    <d v="1899-12-30T09:51:00"/>
    <d v="1899-12-30T00:06:00"/>
    <n v="2"/>
    <n v="1"/>
    <n v="14"/>
    <x v="13"/>
    <x v="2"/>
    <s v="La Plana/Las Cuevas, Isla Natividad Baja California Sur"/>
    <x v="1"/>
    <n v="49.5"/>
    <n v="15"/>
    <n v="51.48"/>
    <n v="15.6"/>
    <n v="51.48"/>
    <n v="15.6"/>
    <n v="50.49"/>
    <n v="15.3"/>
    <n v="27.84498"/>
    <n v="-115.16719000000001"/>
    <n v="55.400000000000006"/>
    <n v="13"/>
    <n v="4.7"/>
    <x v="3"/>
    <n v="38"/>
    <n v="24"/>
    <n v="300"/>
    <n v="30"/>
    <m/>
  </r>
  <r>
    <s v="INLAPL-300708-AR-1-14-DI"/>
    <s v="Alonso Ramirez"/>
    <d v="2008-07-30T00:00:00"/>
    <x v="2"/>
    <d v="1899-12-30T09:45:00"/>
    <d v="1899-12-30T09:51:00"/>
    <d v="1899-12-30T00:06:00"/>
    <n v="2"/>
    <n v="1"/>
    <n v="14"/>
    <x v="13"/>
    <x v="2"/>
    <s v="La Plana/Las Cuevas, Isla Natividad Baja California Sur"/>
    <x v="1"/>
    <n v="49.5"/>
    <n v="15"/>
    <n v="51.48"/>
    <n v="15.6"/>
    <n v="51.48"/>
    <n v="15.6"/>
    <n v="50.49"/>
    <n v="15.3"/>
    <n v="27.84498"/>
    <n v="-115.16719000000001"/>
    <n v="55.400000000000006"/>
    <n v="13"/>
    <n v="4.7"/>
    <x v="5"/>
    <n v="53"/>
    <n v="17"/>
    <n v="300"/>
    <n v="30"/>
    <m/>
  </r>
  <r>
    <s v="INLAPL-300708-AR-1-14-DI"/>
    <s v="Alonso Ramirez"/>
    <d v="2008-07-30T00:00:00"/>
    <x v="2"/>
    <d v="1899-12-30T09:45:00"/>
    <d v="1899-12-30T09:51:00"/>
    <d v="1899-12-30T00:06:00"/>
    <n v="2"/>
    <n v="1"/>
    <n v="14"/>
    <x v="13"/>
    <x v="2"/>
    <s v="La Plana/Las Cuevas, Isla Natividad Baja California Sur"/>
    <x v="1"/>
    <n v="49.5"/>
    <n v="15"/>
    <n v="51.48"/>
    <n v="15.6"/>
    <n v="51.48"/>
    <n v="15.6"/>
    <n v="50.49"/>
    <n v="15.3"/>
    <n v="27.84498"/>
    <n v="-115.16719000000001"/>
    <n v="55.400000000000006"/>
    <n v="13"/>
    <n v="4.7"/>
    <x v="1"/>
    <n v="3"/>
    <s v="n/a"/>
    <n v="300"/>
    <m/>
    <m/>
  </r>
  <r>
    <s v="INLAPL-300708-AR-1-14-DI"/>
    <s v="Alonso Ramirez"/>
    <d v="2008-07-30T00:00:00"/>
    <x v="2"/>
    <d v="1899-12-30T09:45:00"/>
    <d v="1899-12-30T09:51:00"/>
    <d v="1899-12-30T00:06:00"/>
    <n v="2"/>
    <n v="1"/>
    <n v="14"/>
    <x v="13"/>
    <x v="2"/>
    <s v="La Plana/Las Cuevas, Isla Natividad Baja California Sur"/>
    <x v="1"/>
    <n v="49.5"/>
    <n v="15"/>
    <n v="51.48"/>
    <n v="15.6"/>
    <n v="51.48"/>
    <n v="15.6"/>
    <n v="50.49"/>
    <n v="15.3"/>
    <n v="27.84498"/>
    <n v="-115.16719000000001"/>
    <n v="55.400000000000006"/>
    <n v="13"/>
    <n v="4.7"/>
    <x v="4"/>
    <n v="1"/>
    <s v="n/a"/>
    <n v="300"/>
    <m/>
    <m/>
  </r>
  <r>
    <s v="INLAPL-300708-AR-1-14-DI"/>
    <s v="Alonso Ramirez"/>
    <d v="2008-07-30T00:00:00"/>
    <x v="2"/>
    <d v="1899-12-30T09:45:00"/>
    <d v="1899-12-30T09:51:00"/>
    <d v="1899-12-30T00:06:00"/>
    <n v="2"/>
    <n v="1"/>
    <n v="14"/>
    <x v="13"/>
    <x v="2"/>
    <s v="La Plana/Las Cuevas, Isla Natividad Baja California Sur"/>
    <x v="1"/>
    <n v="49.5"/>
    <n v="15"/>
    <n v="51.48"/>
    <n v="15.6"/>
    <n v="51.48"/>
    <n v="15.6"/>
    <n v="50.49"/>
    <n v="15.3"/>
    <n v="27.84498"/>
    <n v="-115.16719000000001"/>
    <n v="55.400000000000006"/>
    <n v="13"/>
    <n v="4.7"/>
    <x v="2"/>
    <n v="5"/>
    <s v="n/a"/>
    <n v="300"/>
    <m/>
    <m/>
  </r>
  <r>
    <s v="INLAPL-040808-AM-1-15-DI"/>
    <s v="Abraham Mayoral"/>
    <d v="2008-08-04T00:00:00"/>
    <x v="2"/>
    <d v="1899-12-30T09:37:00"/>
    <d v="1899-12-30T09:44:00"/>
    <d v="1899-12-30T00:07:00"/>
    <n v="2"/>
    <n v="1"/>
    <n v="15"/>
    <x v="14"/>
    <x v="2"/>
    <s v="La Plana/Las Cuevas, Isla Natividad Baja California Sur"/>
    <x v="1"/>
    <n v="23.429999999999996"/>
    <n v="7.1"/>
    <n v="18.479999999999997"/>
    <n v="5.6"/>
    <n v="23.429999999999996"/>
    <n v="7.1"/>
    <n v="20.954999999999998"/>
    <n v="6.35"/>
    <n v="27.852180000000001"/>
    <n v="-115.16164999999999"/>
    <n v="59"/>
    <n v="15"/>
    <n v="5"/>
    <x v="0"/>
    <n v="1"/>
    <s v="n/a"/>
    <n v="210"/>
    <m/>
    <m/>
  </r>
  <r>
    <s v="INLAPL-040808-AM-1-15-DI"/>
    <s v="Abraham Mayoral"/>
    <d v="2008-08-04T00:00:00"/>
    <x v="2"/>
    <d v="1899-12-30T09:37:00"/>
    <d v="1899-12-30T09:44:00"/>
    <d v="1899-12-30T00:07:00"/>
    <n v="2"/>
    <n v="1"/>
    <n v="15"/>
    <x v="14"/>
    <x v="2"/>
    <s v="La Plana/Las Cuevas, Isla Natividad Baja California Sur"/>
    <x v="1"/>
    <n v="23.429999999999996"/>
    <n v="7.1"/>
    <n v="18.479999999999997"/>
    <n v="5.6"/>
    <n v="23.429999999999996"/>
    <n v="7.1"/>
    <n v="20.954999999999998"/>
    <n v="6.35"/>
    <n v="27.852180000000001"/>
    <n v="-115.16164999999999"/>
    <n v="59"/>
    <n v="15"/>
    <n v="5"/>
    <x v="14"/>
    <n v="2"/>
    <s v="n/a"/>
    <n v="210"/>
    <m/>
    <m/>
  </r>
  <r>
    <s v="INLAPL-040808-AM-1-15-DI"/>
    <s v="Abraham Mayoral"/>
    <d v="2008-08-04T00:00:00"/>
    <x v="2"/>
    <d v="1899-12-30T09:37:00"/>
    <d v="1899-12-30T09:44:00"/>
    <d v="1899-12-30T00:07:00"/>
    <n v="2"/>
    <n v="1"/>
    <n v="15"/>
    <x v="14"/>
    <x v="2"/>
    <s v="La Plana/Las Cuevas, Isla Natividad Baja California Sur"/>
    <x v="1"/>
    <n v="23.429999999999996"/>
    <n v="7.1"/>
    <n v="18.479999999999997"/>
    <n v="5.6"/>
    <n v="23.429999999999996"/>
    <n v="7.1"/>
    <n v="20.954999999999998"/>
    <n v="6.35"/>
    <n v="27.852180000000001"/>
    <n v="-115.16164999999999"/>
    <n v="59"/>
    <n v="15"/>
    <n v="5"/>
    <x v="3"/>
    <n v="95"/>
    <n v="9.4"/>
    <n v="210"/>
    <n v="30"/>
    <m/>
  </r>
  <r>
    <s v="INLAPL-040808-AM-1-15-DI"/>
    <s v="Abraham Mayoral"/>
    <d v="2008-08-04T00:00:00"/>
    <x v="2"/>
    <d v="1899-12-30T09:37:00"/>
    <d v="1899-12-30T09:44:00"/>
    <d v="1899-12-30T00:07:00"/>
    <n v="2"/>
    <n v="1"/>
    <n v="15"/>
    <x v="14"/>
    <x v="2"/>
    <s v="La Plana/Las Cuevas, Isla Natividad Baja California Sur"/>
    <x v="1"/>
    <n v="23.429999999999996"/>
    <n v="7.1"/>
    <n v="18.479999999999997"/>
    <n v="5.6"/>
    <n v="23.429999999999996"/>
    <n v="7.1"/>
    <n v="20.954999999999998"/>
    <n v="6.35"/>
    <n v="27.852180000000001"/>
    <n v="-115.16164999999999"/>
    <n v="59"/>
    <n v="15"/>
    <n v="5"/>
    <x v="10"/>
    <n v="1"/>
    <s v="n/a"/>
    <n v="210"/>
    <m/>
    <m/>
  </r>
  <r>
    <s v="INLAPL-040808-AM-1-15-DI"/>
    <s v="Abraham Mayoral"/>
    <d v="2008-08-04T00:00:00"/>
    <x v="2"/>
    <d v="1899-12-30T09:37:00"/>
    <d v="1899-12-30T09:44:00"/>
    <d v="1899-12-30T00:07:00"/>
    <n v="2"/>
    <n v="1"/>
    <n v="15"/>
    <x v="14"/>
    <x v="2"/>
    <s v="La Plana/Las Cuevas, Isla Natividad Baja California Sur"/>
    <x v="1"/>
    <n v="23.429999999999996"/>
    <n v="7.1"/>
    <n v="18.479999999999997"/>
    <n v="5.6"/>
    <n v="23.429999999999996"/>
    <n v="7.1"/>
    <n v="20.954999999999998"/>
    <n v="6.35"/>
    <n v="27.852180000000001"/>
    <n v="-115.16164999999999"/>
    <n v="59"/>
    <n v="15"/>
    <n v="5"/>
    <x v="6"/>
    <n v="1"/>
    <s v="n/a"/>
    <n v="210"/>
    <m/>
    <m/>
  </r>
  <r>
    <s v="INLAPL-040808-AM-1-15-DI"/>
    <s v="Abraham Mayoral"/>
    <d v="2008-08-04T00:00:00"/>
    <x v="2"/>
    <d v="1899-12-30T09:37:00"/>
    <d v="1899-12-30T09:44:00"/>
    <d v="1899-12-30T00:07:00"/>
    <n v="2"/>
    <n v="1"/>
    <n v="15"/>
    <x v="14"/>
    <x v="2"/>
    <s v="La Plana/Las Cuevas, Isla Natividad Baja California Sur"/>
    <x v="1"/>
    <n v="23.429999999999996"/>
    <n v="7.1"/>
    <n v="18.479999999999997"/>
    <n v="5.6"/>
    <n v="23.429999999999996"/>
    <n v="7.1"/>
    <n v="20.954999999999998"/>
    <n v="6.35"/>
    <n v="27.852180000000001"/>
    <n v="-115.16164999999999"/>
    <n v="59"/>
    <n v="15"/>
    <n v="5"/>
    <x v="1"/>
    <n v="42"/>
    <n v="21.6"/>
    <n v="210"/>
    <n v="30"/>
    <m/>
  </r>
  <r>
    <s v="INLAPL-040808-AH-1-16-DI"/>
    <s v="Arturo Hernandez"/>
    <d v="2008-08-04T00:00:00"/>
    <x v="2"/>
    <d v="1899-12-30T09:36:00"/>
    <d v="1899-12-30T09:46:00"/>
    <d v="1899-12-30T00:10:00"/>
    <n v="2"/>
    <n v="1"/>
    <n v="16"/>
    <x v="15"/>
    <x v="2"/>
    <s v="La Plana/Las Cuevas, Isla Natividad Baja California Sur"/>
    <x v="1"/>
    <n v="19.799999999999997"/>
    <n v="6"/>
    <n v="19.799999999999997"/>
    <n v="6"/>
    <n v="19.799999999999997"/>
    <n v="6"/>
    <n v="19.799999999999997"/>
    <n v="6"/>
    <n v="27.85247"/>
    <n v="-115.16199"/>
    <n v="57.2"/>
    <n v="14"/>
    <n v="4"/>
    <x v="7"/>
    <n v="2"/>
    <s v="n/a"/>
    <n v="30"/>
    <m/>
    <m/>
  </r>
  <r>
    <s v="INLAPL-040808-AH-1-16-DI"/>
    <s v="Arturo Hernandez"/>
    <d v="2008-08-04T00:00:00"/>
    <x v="2"/>
    <d v="1899-12-30T09:36:00"/>
    <d v="1899-12-30T09:46:00"/>
    <d v="1899-12-30T00:10:00"/>
    <n v="2"/>
    <n v="1"/>
    <n v="16"/>
    <x v="15"/>
    <x v="2"/>
    <s v="La Plana/Las Cuevas, Isla Natividad Baja California Sur"/>
    <x v="1"/>
    <n v="19.799999999999997"/>
    <n v="6"/>
    <n v="19.799999999999997"/>
    <n v="6"/>
    <n v="19.799999999999997"/>
    <n v="6"/>
    <n v="19.799999999999997"/>
    <n v="6"/>
    <n v="27.85247"/>
    <n v="-115.16199"/>
    <n v="57.2"/>
    <n v="14"/>
    <n v="4"/>
    <x v="3"/>
    <n v="18"/>
    <s v="n/a"/>
    <n v="30"/>
    <m/>
    <m/>
  </r>
  <r>
    <s v="INLAPL-040808-AH-1-16-DI"/>
    <s v="Arturo Hernandez"/>
    <d v="2008-08-04T00:00:00"/>
    <x v="2"/>
    <d v="1899-12-30T09:36:00"/>
    <d v="1899-12-30T09:46:00"/>
    <d v="1899-12-30T00:10:00"/>
    <n v="2"/>
    <n v="1"/>
    <n v="16"/>
    <x v="15"/>
    <x v="2"/>
    <s v="La Plana/Las Cuevas, Isla Natividad Baja California Sur"/>
    <x v="1"/>
    <n v="19.799999999999997"/>
    <n v="6"/>
    <n v="19.799999999999997"/>
    <n v="6"/>
    <n v="19.799999999999997"/>
    <n v="6"/>
    <n v="19.799999999999997"/>
    <n v="6"/>
    <n v="27.85247"/>
    <n v="-115.16199"/>
    <n v="57.2"/>
    <n v="14"/>
    <n v="4"/>
    <x v="1"/>
    <n v="4"/>
    <s v="n/a"/>
    <n v="30"/>
    <m/>
    <m/>
  </r>
  <r>
    <s v="INLAPL-040808-AH-1-17-DI"/>
    <s v="Arturo Hernandez"/>
    <d v="2008-08-04T00:00:00"/>
    <x v="2"/>
    <d v="1899-12-30T09:54:00"/>
    <d v="1899-12-30T10:00:00"/>
    <d v="1899-12-30T00:06:00"/>
    <n v="2"/>
    <n v="1"/>
    <n v="17"/>
    <x v="16"/>
    <x v="2"/>
    <s v="La Plana/Las Cuevas, Isla Natividad Baja California Sur"/>
    <x v="1"/>
    <n v="31.349999999999998"/>
    <n v="9.5"/>
    <n v="17.82"/>
    <n v="5.4"/>
    <n v="31.349999999999998"/>
    <n v="9.5"/>
    <n v="24.585000000000001"/>
    <n v="7.45"/>
    <n v="27.852699999999999"/>
    <n v="-115.1622"/>
    <n v="59"/>
    <n v="15"/>
    <n v="4"/>
    <x v="14"/>
    <n v="1"/>
    <s v="n/a"/>
    <n v="30"/>
    <m/>
    <m/>
  </r>
  <r>
    <s v="INLAPL-040808-AH-1-17-DI"/>
    <s v="Arturo Hernandez"/>
    <d v="2008-08-04T00:00:00"/>
    <x v="2"/>
    <d v="1899-12-30T09:54:00"/>
    <d v="1899-12-30T10:00:00"/>
    <d v="1899-12-30T00:06:00"/>
    <n v="2"/>
    <n v="1"/>
    <n v="17"/>
    <x v="16"/>
    <x v="2"/>
    <s v="La Plana/Las Cuevas, Isla Natividad Baja California Sur"/>
    <x v="1"/>
    <n v="31.349999999999998"/>
    <n v="9.5"/>
    <n v="17.82"/>
    <n v="5.4"/>
    <n v="31.349999999999998"/>
    <n v="9.5"/>
    <n v="24.585000000000001"/>
    <n v="7.45"/>
    <n v="27.852699999999999"/>
    <n v="-115.1622"/>
    <n v="59"/>
    <n v="15"/>
    <n v="4"/>
    <x v="17"/>
    <n v="1"/>
    <s v="n/a"/>
    <n v="30"/>
    <m/>
    <m/>
  </r>
  <r>
    <s v="INLAPL-040808-AH-1-17-DI"/>
    <s v="Arturo Hernandez"/>
    <d v="2008-08-04T00:00:00"/>
    <x v="2"/>
    <d v="1899-12-30T09:54:00"/>
    <d v="1899-12-30T10:00:00"/>
    <d v="1899-12-30T00:06:00"/>
    <n v="2"/>
    <n v="1"/>
    <n v="17"/>
    <x v="16"/>
    <x v="2"/>
    <s v="La Plana/Las Cuevas, Isla Natividad Baja California Sur"/>
    <x v="1"/>
    <n v="31.349999999999998"/>
    <n v="9.5"/>
    <n v="17.82"/>
    <n v="5.4"/>
    <n v="31.349999999999998"/>
    <n v="9.5"/>
    <n v="24.585000000000001"/>
    <n v="7.45"/>
    <n v="27.852699999999999"/>
    <n v="-115.1622"/>
    <n v="59"/>
    <n v="15"/>
    <n v="4"/>
    <x v="7"/>
    <n v="2"/>
    <s v="n/a"/>
    <n v="30"/>
    <m/>
    <m/>
  </r>
  <r>
    <s v="INLAPL-040808-AH-1-17-DI"/>
    <s v="Arturo Hernandez"/>
    <d v="2008-08-04T00:00:00"/>
    <x v="2"/>
    <d v="1899-12-30T09:54:00"/>
    <d v="1899-12-30T10:00:00"/>
    <d v="1899-12-30T00:06:00"/>
    <n v="2"/>
    <n v="1"/>
    <n v="17"/>
    <x v="16"/>
    <x v="2"/>
    <s v="La Plana/Las Cuevas, Isla Natividad Baja California Sur"/>
    <x v="1"/>
    <n v="31.349999999999998"/>
    <n v="9.5"/>
    <n v="17.82"/>
    <n v="5.4"/>
    <n v="31.349999999999998"/>
    <n v="9.5"/>
    <n v="24.585000000000001"/>
    <n v="7.45"/>
    <n v="27.852699999999999"/>
    <n v="-115.1622"/>
    <n v="59"/>
    <n v="15"/>
    <n v="4"/>
    <x v="3"/>
    <n v="36"/>
    <n v="25"/>
    <n v="30"/>
    <n v="30"/>
    <m/>
  </r>
  <r>
    <s v="INLAPL-040808-AH-1-17-DI"/>
    <s v="Arturo Hernandez"/>
    <d v="2008-08-04T00:00:00"/>
    <x v="2"/>
    <d v="1899-12-30T09:54:00"/>
    <d v="1899-12-30T10:00:00"/>
    <d v="1899-12-30T00:06:00"/>
    <n v="2"/>
    <n v="1"/>
    <n v="17"/>
    <x v="16"/>
    <x v="2"/>
    <s v="La Plana/Las Cuevas, Isla Natividad Baja California Sur"/>
    <x v="1"/>
    <n v="31.349999999999998"/>
    <n v="9.5"/>
    <n v="17.82"/>
    <n v="5.4"/>
    <n v="31.349999999999998"/>
    <n v="9.5"/>
    <n v="24.585000000000001"/>
    <n v="7.45"/>
    <n v="27.852699999999999"/>
    <n v="-115.1622"/>
    <n v="59"/>
    <n v="15"/>
    <n v="4"/>
    <x v="1"/>
    <n v="15"/>
    <s v="n/a"/>
    <n v="30"/>
    <m/>
    <m/>
  </r>
  <r>
    <s v="INLAPL-040808-AZ-1-18-DI"/>
    <s v="Alberto Zuñiga"/>
    <d v="2008-08-04T00:00:00"/>
    <x v="2"/>
    <d v="1899-12-30T09:30:00"/>
    <d v="1899-12-30T09:39:00"/>
    <d v="1899-12-30T00:09:00"/>
    <n v="2"/>
    <n v="1"/>
    <n v="18"/>
    <x v="17"/>
    <x v="2"/>
    <s v="La Plana/Las Cuevas, Isla Natividad Baja California Sur"/>
    <x v="1"/>
    <n v="24.09"/>
    <n v="7.3"/>
    <n v="21.45"/>
    <n v="6.5"/>
    <n v="24.09"/>
    <n v="7.3"/>
    <n v="22.77"/>
    <n v="6.9"/>
    <n v="27.852180000000001"/>
    <n v="-115.16164999999999"/>
    <n v="59"/>
    <n v="15"/>
    <n v="4"/>
    <x v="0"/>
    <n v="1"/>
    <s v="n/a"/>
    <s v="n/d"/>
    <m/>
    <m/>
  </r>
  <r>
    <s v="INLAPL-040808-AZ-1-18-DI"/>
    <s v="Alberto Zuñiga"/>
    <d v="2008-08-04T00:00:00"/>
    <x v="2"/>
    <d v="1899-12-30T09:30:00"/>
    <d v="1899-12-30T09:39:00"/>
    <d v="1899-12-30T00:09:00"/>
    <n v="2"/>
    <n v="1"/>
    <n v="18"/>
    <x v="17"/>
    <x v="2"/>
    <s v="La Plana/Las Cuevas, Isla Natividad Baja California Sur"/>
    <x v="1"/>
    <n v="24.09"/>
    <n v="7.3"/>
    <n v="21.45"/>
    <n v="6.5"/>
    <n v="24.09"/>
    <n v="7.3"/>
    <n v="22.77"/>
    <n v="6.9"/>
    <n v="27.852180000000001"/>
    <n v="-115.16164999999999"/>
    <n v="59"/>
    <n v="15"/>
    <n v="4"/>
    <x v="13"/>
    <n v="1"/>
    <s v="n/a"/>
    <s v="n/d"/>
    <m/>
    <m/>
  </r>
  <r>
    <s v="INLAPL-040808-AZ-1-18-DI"/>
    <s v="Alberto Zuñiga"/>
    <d v="2008-08-04T00:00:00"/>
    <x v="2"/>
    <d v="1899-12-30T09:30:00"/>
    <d v="1899-12-30T09:39:00"/>
    <d v="1899-12-30T00:09:00"/>
    <n v="2"/>
    <n v="1"/>
    <n v="18"/>
    <x v="17"/>
    <x v="2"/>
    <s v="La Plana/Las Cuevas, Isla Natividad Baja California Sur"/>
    <x v="1"/>
    <n v="24.09"/>
    <n v="7.3"/>
    <n v="21.45"/>
    <n v="6.5"/>
    <n v="24.09"/>
    <n v="7.3"/>
    <n v="22.77"/>
    <n v="6.9"/>
    <n v="27.852180000000001"/>
    <n v="-115.16164999999999"/>
    <n v="59"/>
    <n v="15"/>
    <n v="4"/>
    <x v="7"/>
    <n v="3"/>
    <s v="n/a"/>
    <s v="n/d"/>
    <m/>
    <m/>
  </r>
  <r>
    <s v="INLAPL-040808-AZ-1-18-DI"/>
    <s v="Alberto Zuñiga"/>
    <d v="2008-08-04T00:00:00"/>
    <x v="2"/>
    <d v="1899-12-30T09:30:00"/>
    <d v="1899-12-30T09:39:00"/>
    <d v="1899-12-30T00:09:00"/>
    <n v="2"/>
    <n v="1"/>
    <n v="18"/>
    <x v="17"/>
    <x v="2"/>
    <s v="La Plana/Las Cuevas, Isla Natividad Baja California Sur"/>
    <x v="1"/>
    <n v="24.09"/>
    <n v="7.3"/>
    <n v="21.45"/>
    <n v="6.5"/>
    <n v="24.09"/>
    <n v="7.3"/>
    <n v="22.77"/>
    <n v="6.9"/>
    <n v="27.852180000000001"/>
    <n v="-115.16164999999999"/>
    <n v="59"/>
    <n v="15"/>
    <n v="4"/>
    <x v="3"/>
    <n v="78"/>
    <n v="13"/>
    <s v="n/d"/>
    <n v="34"/>
    <m/>
  </r>
  <r>
    <s v="INLAPL-040808-AZ-1-18-DI"/>
    <s v="Alberto Zuñiga"/>
    <d v="2008-08-04T00:00:00"/>
    <x v="2"/>
    <d v="1899-12-30T09:30:00"/>
    <d v="1899-12-30T09:39:00"/>
    <d v="1899-12-30T00:09:00"/>
    <n v="2"/>
    <n v="1"/>
    <n v="18"/>
    <x v="17"/>
    <x v="2"/>
    <s v="La Plana/Las Cuevas, Isla Natividad Baja California Sur"/>
    <x v="1"/>
    <n v="24.09"/>
    <n v="7.3"/>
    <n v="21.45"/>
    <n v="6.5"/>
    <n v="24.09"/>
    <n v="7.3"/>
    <n v="22.77"/>
    <n v="6.9"/>
    <n v="27.852180000000001"/>
    <n v="-115.16164999999999"/>
    <n v="59"/>
    <n v="15"/>
    <n v="4"/>
    <x v="6"/>
    <n v="1"/>
    <s v="n/a"/>
    <s v="n/d"/>
    <m/>
    <m/>
  </r>
  <r>
    <s v="INLAPL-040808-AZ-1-18-DI"/>
    <s v="Alberto Zuñiga"/>
    <d v="2008-08-04T00:00:00"/>
    <x v="2"/>
    <d v="1899-12-30T09:30:00"/>
    <d v="1899-12-30T09:39:00"/>
    <d v="1899-12-30T00:09:00"/>
    <n v="2"/>
    <n v="1"/>
    <n v="18"/>
    <x v="17"/>
    <x v="2"/>
    <s v="La Plana/Las Cuevas, Isla Natividad Baja California Sur"/>
    <x v="1"/>
    <n v="24.09"/>
    <n v="7.3"/>
    <n v="21.45"/>
    <n v="6.5"/>
    <n v="24.09"/>
    <n v="7.3"/>
    <n v="22.77"/>
    <n v="6.9"/>
    <n v="27.852180000000001"/>
    <n v="-115.16164999999999"/>
    <n v="59"/>
    <n v="15"/>
    <n v="4"/>
    <x v="1"/>
    <n v="11"/>
    <s v="n/a"/>
    <s v="n/d"/>
    <m/>
    <m/>
  </r>
  <r>
    <s v="INLAPL-040808-AZ-1-18-DI"/>
    <s v="Alberto Zuñiga"/>
    <d v="2008-08-04T00:00:00"/>
    <x v="2"/>
    <d v="1899-12-30T09:30:00"/>
    <d v="1899-12-30T09:39:00"/>
    <d v="1899-12-30T00:09:00"/>
    <n v="2"/>
    <n v="1"/>
    <n v="18"/>
    <x v="17"/>
    <x v="2"/>
    <s v="La Plana/Las Cuevas, Isla Natividad Baja California Sur"/>
    <x v="1"/>
    <n v="24.09"/>
    <n v="7.3"/>
    <n v="21.45"/>
    <n v="6.5"/>
    <n v="24.09"/>
    <n v="7.3"/>
    <n v="22.77"/>
    <n v="6.9"/>
    <n v="27.852180000000001"/>
    <n v="-115.16164999999999"/>
    <n v="59"/>
    <n v="15"/>
    <n v="4"/>
    <x v="4"/>
    <n v="3"/>
    <s v="n/a"/>
    <s v="n/d"/>
    <m/>
    <m/>
  </r>
  <r>
    <s v="INLAPL-040808-AZ-1-18-DI"/>
    <s v="Alberto Zuñiga"/>
    <d v="2008-08-04T00:00:00"/>
    <x v="2"/>
    <d v="1899-12-30T09:30:00"/>
    <d v="1899-12-30T09:39:00"/>
    <d v="1899-12-30T00:09:00"/>
    <n v="2"/>
    <n v="1"/>
    <n v="18"/>
    <x v="17"/>
    <x v="2"/>
    <s v="La Plana/Las Cuevas, Isla Natividad Baja California Sur"/>
    <x v="1"/>
    <n v="24.09"/>
    <n v="7.3"/>
    <n v="21.45"/>
    <n v="6.5"/>
    <n v="24.09"/>
    <n v="7.3"/>
    <n v="22.77"/>
    <n v="6.9"/>
    <n v="27.852180000000001"/>
    <n v="-115.16164999999999"/>
    <n v="59"/>
    <n v="15"/>
    <n v="4"/>
    <x v="2"/>
    <n v="2"/>
    <s v="n/a"/>
    <s v="n/d"/>
    <m/>
    <m/>
  </r>
  <r>
    <s v="INLAPL-040808-MR-1-19-DI"/>
    <s v="Mario Rojo"/>
    <d v="2008-08-04T00:00:00"/>
    <x v="2"/>
    <d v="1899-12-30T09:35:00"/>
    <d v="1899-12-30T09:41:00"/>
    <d v="1899-12-30T00:06:00"/>
    <n v="2"/>
    <n v="1"/>
    <n v="19"/>
    <x v="18"/>
    <x v="2"/>
    <s v="La Plana/Las Cuevas, Isla Natividad Baja California Sur"/>
    <x v="1"/>
    <n v="18.149999999999999"/>
    <n v="5.5"/>
    <n v="16.170000000000002"/>
    <n v="4.9000000000000004"/>
    <n v="18.149999999999999"/>
    <n v="5.5"/>
    <n v="17.16"/>
    <n v="5.2"/>
    <n v="27.85247"/>
    <n v="-115.16199"/>
    <n v="57.2"/>
    <n v="14"/>
    <n v="4"/>
    <x v="0"/>
    <n v="1"/>
    <s v="n/a"/>
    <n v="90"/>
    <m/>
    <m/>
  </r>
  <r>
    <s v="INLAPL-040808-MR-1-19-DI"/>
    <s v="Mario Rojo"/>
    <d v="2008-08-04T00:00:00"/>
    <x v="2"/>
    <d v="1899-12-30T09:35:00"/>
    <d v="1899-12-30T09:41:00"/>
    <d v="1899-12-30T00:06:00"/>
    <n v="2"/>
    <n v="1"/>
    <n v="19"/>
    <x v="18"/>
    <x v="2"/>
    <s v="La Plana/Las Cuevas, Isla Natividad Baja California Sur"/>
    <x v="1"/>
    <n v="18.149999999999999"/>
    <n v="5.5"/>
    <n v="16.170000000000002"/>
    <n v="4.9000000000000004"/>
    <n v="18.149999999999999"/>
    <n v="5.5"/>
    <n v="17.16"/>
    <n v="5.2"/>
    <n v="27.85247"/>
    <n v="-115.16199"/>
    <n v="57.2"/>
    <n v="14"/>
    <n v="4"/>
    <x v="12"/>
    <n v="1"/>
    <s v="n/a"/>
    <n v="90"/>
    <m/>
    <m/>
  </r>
  <r>
    <s v="INLAPL-040808-MR-1-19-DI"/>
    <s v="Mario Rojo"/>
    <d v="2008-08-04T00:00:00"/>
    <x v="2"/>
    <d v="1899-12-30T09:35:00"/>
    <d v="1899-12-30T09:41:00"/>
    <d v="1899-12-30T00:06:00"/>
    <n v="2"/>
    <n v="1"/>
    <n v="19"/>
    <x v="18"/>
    <x v="2"/>
    <s v="La Plana/Las Cuevas, Isla Natividad Baja California Sur"/>
    <x v="1"/>
    <n v="18.149999999999999"/>
    <n v="5.5"/>
    <n v="16.170000000000002"/>
    <n v="4.9000000000000004"/>
    <n v="18.149999999999999"/>
    <n v="5.5"/>
    <n v="17.16"/>
    <n v="5.2"/>
    <n v="27.85247"/>
    <n v="-115.16199"/>
    <n v="57.2"/>
    <n v="14"/>
    <n v="4"/>
    <x v="9"/>
    <n v="3"/>
    <s v="n/a"/>
    <n v="90"/>
    <m/>
    <m/>
  </r>
  <r>
    <s v="INLAPL-040808-MR-1-19-DI"/>
    <s v="Mario Rojo"/>
    <d v="2008-08-04T00:00:00"/>
    <x v="2"/>
    <d v="1899-12-30T09:35:00"/>
    <d v="1899-12-30T09:41:00"/>
    <d v="1899-12-30T00:06:00"/>
    <n v="2"/>
    <n v="1"/>
    <n v="19"/>
    <x v="18"/>
    <x v="2"/>
    <s v="La Plana/Las Cuevas, Isla Natividad Baja California Sur"/>
    <x v="1"/>
    <n v="18.149999999999999"/>
    <n v="5.5"/>
    <n v="16.170000000000002"/>
    <n v="4.9000000000000004"/>
    <n v="18.149999999999999"/>
    <n v="5.5"/>
    <n v="17.16"/>
    <n v="5.2"/>
    <n v="27.85247"/>
    <n v="-115.16199"/>
    <n v="57.2"/>
    <n v="14"/>
    <n v="4"/>
    <x v="7"/>
    <n v="1"/>
    <s v="n/a"/>
    <n v="90"/>
    <m/>
    <m/>
  </r>
  <r>
    <s v="INLAPL-040808-MR-1-19-DI"/>
    <s v="Mario Rojo"/>
    <d v="2008-08-04T00:00:00"/>
    <x v="2"/>
    <d v="1899-12-30T09:35:00"/>
    <d v="1899-12-30T09:41:00"/>
    <d v="1899-12-30T00:06:00"/>
    <n v="2"/>
    <n v="1"/>
    <n v="19"/>
    <x v="18"/>
    <x v="2"/>
    <s v="La Plana/Las Cuevas, Isla Natividad Baja California Sur"/>
    <x v="1"/>
    <n v="18.149999999999999"/>
    <n v="5.5"/>
    <n v="16.170000000000002"/>
    <n v="4.9000000000000004"/>
    <n v="18.149999999999999"/>
    <n v="5.5"/>
    <n v="17.16"/>
    <n v="5.2"/>
    <n v="27.85247"/>
    <n v="-115.16199"/>
    <n v="57.2"/>
    <n v="14"/>
    <n v="4"/>
    <x v="3"/>
    <n v="69"/>
    <n v="13"/>
    <n v="90"/>
    <n v="30"/>
    <m/>
  </r>
  <r>
    <s v="INLAPL-040808-MR-1-19-DI"/>
    <s v="Mario Rojo"/>
    <d v="2008-08-04T00:00:00"/>
    <x v="2"/>
    <d v="1899-12-30T09:35:00"/>
    <d v="1899-12-30T09:41:00"/>
    <d v="1899-12-30T00:06:00"/>
    <n v="2"/>
    <n v="1"/>
    <n v="19"/>
    <x v="18"/>
    <x v="2"/>
    <s v="La Plana/Las Cuevas, Isla Natividad Baja California Sur"/>
    <x v="1"/>
    <n v="18.149999999999999"/>
    <n v="5.5"/>
    <n v="16.170000000000002"/>
    <n v="4.9000000000000004"/>
    <n v="18.149999999999999"/>
    <n v="5.5"/>
    <n v="17.16"/>
    <n v="5.2"/>
    <n v="27.85247"/>
    <n v="-115.16199"/>
    <n v="57.2"/>
    <n v="14"/>
    <n v="4"/>
    <x v="10"/>
    <n v="1"/>
    <s v="n/a"/>
    <n v="90"/>
    <m/>
    <m/>
  </r>
  <r>
    <s v="INLAPL-040808-MR-1-19-DI"/>
    <s v="Mario Rojo"/>
    <d v="2008-08-04T00:00:00"/>
    <x v="2"/>
    <d v="1899-12-30T09:35:00"/>
    <d v="1899-12-30T09:41:00"/>
    <d v="1899-12-30T00:06:00"/>
    <n v="2"/>
    <n v="1"/>
    <n v="19"/>
    <x v="18"/>
    <x v="2"/>
    <s v="La Plana/Las Cuevas, Isla Natividad Baja California Sur"/>
    <x v="1"/>
    <n v="18.149999999999999"/>
    <n v="5.5"/>
    <n v="16.170000000000002"/>
    <n v="4.9000000000000004"/>
    <n v="18.149999999999999"/>
    <n v="5.5"/>
    <n v="17.16"/>
    <n v="5.2"/>
    <n v="27.85247"/>
    <n v="-115.16199"/>
    <n v="57.2"/>
    <n v="14"/>
    <n v="4"/>
    <x v="1"/>
    <n v="7"/>
    <s v="n/a"/>
    <n v="90"/>
    <m/>
    <m/>
  </r>
  <r>
    <s v="INLAPL-040808-MR-1-19-DI"/>
    <s v="Mario Rojo"/>
    <d v="2008-08-04T00:00:00"/>
    <x v="2"/>
    <d v="1899-12-30T09:35:00"/>
    <d v="1899-12-30T09:41:00"/>
    <d v="1899-12-30T00:06:00"/>
    <n v="2"/>
    <n v="1"/>
    <n v="19"/>
    <x v="18"/>
    <x v="2"/>
    <s v="La Plana/Las Cuevas, Isla Natividad Baja California Sur"/>
    <x v="1"/>
    <n v="18.149999999999999"/>
    <n v="5.5"/>
    <n v="16.170000000000002"/>
    <n v="4.9000000000000004"/>
    <n v="18.149999999999999"/>
    <n v="5.5"/>
    <n v="17.16"/>
    <n v="5.2"/>
    <n v="27.85247"/>
    <n v="-115.16199"/>
    <n v="57.2"/>
    <n v="14"/>
    <n v="4"/>
    <x v="4"/>
    <n v="2"/>
    <s v="n/a"/>
    <n v="90"/>
    <m/>
    <m/>
  </r>
  <r>
    <s v="INPUPR-220708-AM-1-1-DI"/>
    <s v="Abraham Mayoral"/>
    <d v="2008-07-22T00:00:00"/>
    <x v="2"/>
    <d v="1899-12-30T09:37:00"/>
    <d v="1899-12-30T09:44:00"/>
    <d v="1899-12-30T00:07:00"/>
    <n v="2"/>
    <n v="1"/>
    <n v="1"/>
    <x v="0"/>
    <x v="3"/>
    <s v="Punta Prieta, Isla Natividad Baja California Sur"/>
    <x v="1"/>
    <n v="64.680000000000007"/>
    <n v="19.600000000000001"/>
    <n v="67.649999999999991"/>
    <n v="20.5"/>
    <n v="67.649999999999991"/>
    <n v="20.5"/>
    <n v="66.164999999999992"/>
    <n v="20.05"/>
    <n v="27.892140000000001"/>
    <n v="-115.18705"/>
    <n v="62.6"/>
    <n v="17"/>
    <n v="5"/>
    <x v="0"/>
    <n v="2"/>
    <s v="n/a"/>
    <n v="120"/>
    <m/>
    <m/>
  </r>
  <r>
    <s v="INPUPR-220708-AM-1-1-DI"/>
    <s v="Abraham Mayoral"/>
    <d v="2008-07-22T00:00:00"/>
    <x v="2"/>
    <d v="1899-12-30T09:37:00"/>
    <d v="1899-12-30T09:44:00"/>
    <d v="1899-12-30T00:07:00"/>
    <n v="2"/>
    <n v="1"/>
    <n v="1"/>
    <x v="0"/>
    <x v="3"/>
    <s v="Punta Prieta, Isla Natividad Baja California Sur"/>
    <x v="1"/>
    <n v="64.680000000000007"/>
    <n v="19.600000000000001"/>
    <n v="67.649999999999991"/>
    <n v="20.5"/>
    <n v="67.649999999999991"/>
    <n v="20.5"/>
    <n v="66.164999999999992"/>
    <n v="20.05"/>
    <n v="27.892140000000001"/>
    <n v="-115.18705"/>
    <n v="62.6"/>
    <n v="17"/>
    <n v="5"/>
    <x v="14"/>
    <n v="1"/>
    <s v="n/a"/>
    <n v="120"/>
    <m/>
    <m/>
  </r>
  <r>
    <s v="INPUPR-220708-AM-1-1-DI"/>
    <s v="Abraham Mayoral"/>
    <d v="2008-07-22T00:00:00"/>
    <x v="2"/>
    <d v="1899-12-30T09:37:00"/>
    <d v="1899-12-30T09:44:00"/>
    <d v="1899-12-30T00:07:00"/>
    <n v="2"/>
    <n v="1"/>
    <n v="1"/>
    <x v="0"/>
    <x v="3"/>
    <s v="Punta Prieta, Isla Natividad Baja California Sur"/>
    <x v="1"/>
    <n v="64.680000000000007"/>
    <n v="19.600000000000001"/>
    <n v="67.649999999999991"/>
    <n v="20.5"/>
    <n v="67.649999999999991"/>
    <n v="20.5"/>
    <n v="66.164999999999992"/>
    <n v="20.05"/>
    <n v="27.892140000000001"/>
    <n v="-115.18705"/>
    <n v="62.6"/>
    <n v="17"/>
    <n v="5"/>
    <x v="7"/>
    <n v="8"/>
    <s v="n/a"/>
    <n v="120"/>
    <m/>
    <m/>
  </r>
  <r>
    <s v="INPUPR-220708-AM-1-1-DI"/>
    <s v="Abraham Mayoral"/>
    <d v="2008-07-22T00:00:00"/>
    <x v="2"/>
    <d v="1899-12-30T09:37:00"/>
    <d v="1899-12-30T09:44:00"/>
    <d v="1899-12-30T00:07:00"/>
    <n v="2"/>
    <n v="1"/>
    <n v="1"/>
    <x v="0"/>
    <x v="3"/>
    <s v="Punta Prieta, Isla Natividad Baja California Sur"/>
    <x v="1"/>
    <n v="64.680000000000007"/>
    <n v="19.600000000000001"/>
    <n v="67.649999999999991"/>
    <n v="20.5"/>
    <n v="67.649999999999991"/>
    <n v="20.5"/>
    <n v="66.164999999999992"/>
    <n v="20.05"/>
    <n v="27.892140000000001"/>
    <n v="-115.18705"/>
    <n v="62.6"/>
    <n v="17"/>
    <n v="5"/>
    <x v="3"/>
    <n v="32"/>
    <n v="28.5"/>
    <n v="120"/>
    <m/>
    <m/>
  </r>
  <r>
    <s v="INPUPR-220708-AM-1-1-DI"/>
    <s v="Abraham Mayoral"/>
    <d v="2008-07-22T00:00:00"/>
    <x v="2"/>
    <d v="1899-12-30T09:37:00"/>
    <d v="1899-12-30T09:44:00"/>
    <d v="1899-12-30T00:07:00"/>
    <n v="2"/>
    <n v="1"/>
    <n v="1"/>
    <x v="0"/>
    <x v="3"/>
    <s v="Punta Prieta, Isla Natividad Baja California Sur"/>
    <x v="1"/>
    <n v="64.680000000000007"/>
    <n v="19.600000000000001"/>
    <n v="67.649999999999991"/>
    <n v="20.5"/>
    <n v="67.649999999999991"/>
    <n v="20.5"/>
    <n v="66.164999999999992"/>
    <n v="20.05"/>
    <n v="27.892140000000001"/>
    <n v="-115.18705"/>
    <n v="62.6"/>
    <n v="17"/>
    <n v="5"/>
    <x v="10"/>
    <n v="22"/>
    <s v="n/a"/>
    <n v="120"/>
    <m/>
    <m/>
  </r>
  <r>
    <s v="INPUPR-220708-AM-1-1-DI"/>
    <s v="Abraham Mayoral"/>
    <d v="2008-07-22T00:00:00"/>
    <x v="2"/>
    <d v="1899-12-30T09:37:00"/>
    <d v="1899-12-30T09:44:00"/>
    <d v="1899-12-30T00:07:00"/>
    <n v="2"/>
    <n v="1"/>
    <n v="1"/>
    <x v="0"/>
    <x v="3"/>
    <s v="Punta Prieta, Isla Natividad Baja California Sur"/>
    <x v="1"/>
    <n v="64.680000000000007"/>
    <n v="19.600000000000001"/>
    <n v="67.649999999999991"/>
    <n v="20.5"/>
    <n v="67.649999999999991"/>
    <n v="20.5"/>
    <n v="66.164999999999992"/>
    <n v="20.05"/>
    <n v="27.892140000000001"/>
    <n v="-115.18705"/>
    <n v="62.6"/>
    <n v="17"/>
    <n v="5"/>
    <x v="6"/>
    <n v="1"/>
    <s v="n/a"/>
    <n v="120"/>
    <m/>
    <m/>
  </r>
  <r>
    <s v="INPUPR-220708-AM-1-1-DI"/>
    <s v="Abraham Mayoral"/>
    <d v="2008-07-22T00:00:00"/>
    <x v="2"/>
    <d v="1899-12-30T09:37:00"/>
    <d v="1899-12-30T09:44:00"/>
    <d v="1899-12-30T00:07:00"/>
    <n v="2"/>
    <n v="1"/>
    <n v="1"/>
    <x v="0"/>
    <x v="3"/>
    <s v="Punta Prieta, Isla Natividad Baja California Sur"/>
    <x v="1"/>
    <n v="64.680000000000007"/>
    <n v="19.600000000000001"/>
    <n v="67.649999999999991"/>
    <n v="20.5"/>
    <n v="67.649999999999991"/>
    <n v="20.5"/>
    <n v="66.164999999999992"/>
    <n v="20.05"/>
    <n v="27.892140000000001"/>
    <n v="-115.18705"/>
    <n v="62.6"/>
    <n v="17"/>
    <n v="5"/>
    <x v="2"/>
    <n v="2"/>
    <s v="n/a"/>
    <n v="120"/>
    <m/>
    <m/>
  </r>
  <r>
    <s v="INPUPR-220708-AM-2-2-DI"/>
    <s v="Abraham Mayoral"/>
    <d v="2008-07-22T00:00:00"/>
    <x v="2"/>
    <d v="1899-12-30T11:21:00"/>
    <d v="1899-12-30T11:29:00"/>
    <d v="1899-12-30T00:08:00"/>
    <n v="2"/>
    <n v="2"/>
    <n v="2"/>
    <x v="1"/>
    <x v="3"/>
    <s v="Punta Prieta, Isla Natividad Baja California Sur"/>
    <x v="1"/>
    <n v="20.13"/>
    <n v="6.1"/>
    <n v="17.16"/>
    <n v="5.2"/>
    <n v="20.13"/>
    <n v="6.1"/>
    <n v="18.645"/>
    <n v="5.65"/>
    <n v="27.886330000000001"/>
    <n v="-115.19364"/>
    <n v="64.400000000000006"/>
    <n v="18"/>
    <n v="2"/>
    <x v="1"/>
    <n v="14"/>
    <s v="n/a"/>
    <n v="120"/>
    <m/>
    <m/>
  </r>
  <r>
    <s v="INPUPR-220708-AM-2-2-DI"/>
    <s v="Abraham Mayoral"/>
    <d v="2008-07-22T00:00:00"/>
    <x v="2"/>
    <d v="1899-12-30T11:21:00"/>
    <d v="1899-12-30T11:29:00"/>
    <d v="1899-12-30T00:08:00"/>
    <n v="2"/>
    <n v="2"/>
    <n v="2"/>
    <x v="1"/>
    <x v="3"/>
    <s v="Punta Prieta, Isla Natividad Baja California Sur"/>
    <x v="1"/>
    <n v="20.13"/>
    <n v="6.1"/>
    <n v="17.16"/>
    <n v="5.2"/>
    <n v="20.13"/>
    <n v="6.1"/>
    <n v="18.645"/>
    <n v="5.65"/>
    <n v="27.886330000000001"/>
    <n v="-115.19364"/>
    <n v="64.400000000000006"/>
    <n v="18"/>
    <n v="2"/>
    <x v="2"/>
    <n v="3"/>
    <s v="n/a"/>
    <n v="120"/>
    <m/>
    <m/>
  </r>
  <r>
    <s v="INPUPR-220708-AR-1-3-DI"/>
    <s v="Alonso Ramirez"/>
    <d v="2008-07-22T00:00:00"/>
    <x v="2"/>
    <d v="1899-12-30T09:39:00"/>
    <d v="1899-12-30T09:47:00"/>
    <d v="1899-12-30T00:08:00"/>
    <n v="2"/>
    <n v="1"/>
    <n v="3"/>
    <x v="2"/>
    <x v="3"/>
    <s v="Punta Prieta, Isla Natividad Baja California Sur"/>
    <x v="1"/>
    <n v="62.699999999999996"/>
    <n v="19"/>
    <n v="56.099999999999994"/>
    <n v="17"/>
    <n v="62.699999999999996"/>
    <n v="19"/>
    <n v="59.4"/>
    <n v="18"/>
    <n v="27.892140000000001"/>
    <n v="-115.18705"/>
    <n v="60.8"/>
    <n v="16"/>
    <n v="5"/>
    <x v="0"/>
    <n v="3"/>
    <s v="n/a"/>
    <n v="300"/>
    <m/>
    <m/>
  </r>
  <r>
    <s v="INPUPR-220708-AR-1-3-DI"/>
    <s v="Alonso Ramirez"/>
    <d v="2008-07-22T00:00:00"/>
    <x v="2"/>
    <d v="1899-12-30T09:39:00"/>
    <d v="1899-12-30T09:47:00"/>
    <d v="1899-12-30T00:08:00"/>
    <n v="2"/>
    <n v="1"/>
    <n v="3"/>
    <x v="2"/>
    <x v="3"/>
    <s v="Punta Prieta, Isla Natividad Baja California Sur"/>
    <x v="1"/>
    <n v="62.699999999999996"/>
    <n v="19"/>
    <n v="56.099999999999994"/>
    <n v="17"/>
    <n v="62.699999999999996"/>
    <n v="19"/>
    <n v="59.4"/>
    <n v="18"/>
    <n v="27.892140000000001"/>
    <n v="-115.18705"/>
    <n v="60.8"/>
    <n v="16"/>
    <n v="5"/>
    <x v="9"/>
    <n v="1"/>
    <s v="n/a"/>
    <n v="300"/>
    <m/>
    <m/>
  </r>
  <r>
    <s v="INPUPR-220708-AR-1-3-DI"/>
    <s v="Alonso Ramirez"/>
    <d v="2008-07-22T00:00:00"/>
    <x v="2"/>
    <d v="1899-12-30T09:39:00"/>
    <d v="1899-12-30T09:47:00"/>
    <d v="1899-12-30T00:08:00"/>
    <n v="2"/>
    <n v="1"/>
    <n v="3"/>
    <x v="2"/>
    <x v="3"/>
    <s v="Punta Prieta, Isla Natividad Baja California Sur"/>
    <x v="1"/>
    <n v="62.699999999999996"/>
    <n v="19"/>
    <n v="56.099999999999994"/>
    <n v="17"/>
    <n v="62.699999999999996"/>
    <n v="19"/>
    <n v="59.4"/>
    <n v="18"/>
    <n v="27.892140000000001"/>
    <n v="-115.18705"/>
    <n v="60.8"/>
    <n v="16"/>
    <n v="5"/>
    <x v="7"/>
    <n v="22"/>
    <s v="n/a"/>
    <n v="300"/>
    <m/>
    <m/>
  </r>
  <r>
    <s v="INPUPR-220708-AR-1-3-DI"/>
    <s v="Alonso Ramirez"/>
    <d v="2008-07-22T00:00:00"/>
    <x v="2"/>
    <d v="1899-12-30T09:39:00"/>
    <d v="1899-12-30T09:47:00"/>
    <d v="1899-12-30T00:08:00"/>
    <n v="2"/>
    <n v="1"/>
    <n v="3"/>
    <x v="2"/>
    <x v="3"/>
    <s v="Punta Prieta, Isla Natividad Baja California Sur"/>
    <x v="1"/>
    <n v="62.699999999999996"/>
    <n v="19"/>
    <n v="56.099999999999994"/>
    <n v="17"/>
    <n v="62.699999999999996"/>
    <n v="19"/>
    <n v="59.4"/>
    <n v="18"/>
    <n v="27.892140000000001"/>
    <n v="-115.18705"/>
    <n v="60.8"/>
    <n v="16"/>
    <n v="5"/>
    <x v="3"/>
    <n v="64"/>
    <n v="14"/>
    <n v="300"/>
    <m/>
    <m/>
  </r>
  <r>
    <s v="INPUPR-220708-AR-1-3-DI"/>
    <s v="Alonso Ramirez"/>
    <d v="2008-07-22T00:00:00"/>
    <x v="2"/>
    <d v="1899-12-30T09:39:00"/>
    <d v="1899-12-30T09:47:00"/>
    <d v="1899-12-30T00:08:00"/>
    <n v="2"/>
    <n v="1"/>
    <n v="3"/>
    <x v="2"/>
    <x v="3"/>
    <s v="Punta Prieta, Isla Natividad Baja California Sur"/>
    <x v="1"/>
    <n v="62.699999999999996"/>
    <n v="19"/>
    <n v="56.099999999999994"/>
    <n v="17"/>
    <n v="62.699999999999996"/>
    <n v="19"/>
    <n v="59.4"/>
    <n v="18"/>
    <n v="27.892140000000001"/>
    <n v="-115.18705"/>
    <n v="60.8"/>
    <n v="16"/>
    <n v="5"/>
    <x v="10"/>
    <n v="15"/>
    <s v="n/a"/>
    <n v="300"/>
    <m/>
    <m/>
  </r>
  <r>
    <s v="INPUPR-220708-AR-1-3-DI"/>
    <s v="Alonso Ramirez"/>
    <d v="2008-07-22T00:00:00"/>
    <x v="2"/>
    <d v="1899-12-30T09:39:00"/>
    <d v="1899-12-30T09:47:00"/>
    <d v="1899-12-30T00:08:00"/>
    <n v="2"/>
    <n v="1"/>
    <n v="3"/>
    <x v="2"/>
    <x v="3"/>
    <s v="Punta Prieta, Isla Natividad Baja California Sur"/>
    <x v="1"/>
    <n v="62.699999999999996"/>
    <n v="19"/>
    <n v="56.099999999999994"/>
    <n v="17"/>
    <n v="62.699999999999996"/>
    <n v="19"/>
    <n v="59.4"/>
    <n v="18"/>
    <n v="27.892140000000001"/>
    <n v="-115.18705"/>
    <n v="60.8"/>
    <n v="16"/>
    <n v="5"/>
    <x v="6"/>
    <n v="5"/>
    <s v="n/a"/>
    <n v="300"/>
    <m/>
    <m/>
  </r>
  <r>
    <s v="INPUPR-220708-AR-1-3-DI"/>
    <s v="Alonso Ramirez"/>
    <d v="2008-07-22T00:00:00"/>
    <x v="2"/>
    <d v="1899-12-30T09:39:00"/>
    <d v="1899-12-30T09:47:00"/>
    <d v="1899-12-30T00:08:00"/>
    <n v="2"/>
    <n v="1"/>
    <n v="3"/>
    <x v="2"/>
    <x v="3"/>
    <s v="Punta Prieta, Isla Natividad Baja California Sur"/>
    <x v="1"/>
    <n v="62.699999999999996"/>
    <n v="19"/>
    <n v="56.099999999999994"/>
    <n v="17"/>
    <n v="62.699999999999996"/>
    <n v="19"/>
    <n v="59.4"/>
    <n v="18"/>
    <n v="27.892140000000001"/>
    <n v="-115.18705"/>
    <n v="60.8"/>
    <n v="16"/>
    <n v="5"/>
    <x v="5"/>
    <n v="9"/>
    <s v="n/a"/>
    <n v="300"/>
    <m/>
    <m/>
  </r>
  <r>
    <s v="INPUPR-220708-AR-1-3-DI"/>
    <s v="Alonso Ramirez"/>
    <d v="2008-07-22T00:00:00"/>
    <x v="2"/>
    <d v="1899-12-30T09:39:00"/>
    <d v="1899-12-30T09:47:00"/>
    <d v="1899-12-30T00:08:00"/>
    <n v="2"/>
    <n v="1"/>
    <n v="3"/>
    <x v="2"/>
    <x v="3"/>
    <s v="Punta Prieta, Isla Natividad Baja California Sur"/>
    <x v="1"/>
    <n v="62.699999999999996"/>
    <n v="19"/>
    <n v="56.099999999999994"/>
    <n v="17"/>
    <n v="62.699999999999996"/>
    <n v="19"/>
    <n v="59.4"/>
    <n v="18"/>
    <n v="27.892140000000001"/>
    <n v="-115.18705"/>
    <n v="60.8"/>
    <n v="16"/>
    <n v="5"/>
    <x v="1"/>
    <n v="1"/>
    <s v="n/a"/>
    <n v="300"/>
    <m/>
    <m/>
  </r>
  <r>
    <s v="INPUPR-220708-AR-1-3-DI"/>
    <s v="Alonso Ramirez"/>
    <d v="2008-07-22T00:00:00"/>
    <x v="2"/>
    <d v="1899-12-30T09:39:00"/>
    <d v="1899-12-30T09:47:00"/>
    <d v="1899-12-30T00:08:00"/>
    <n v="2"/>
    <n v="1"/>
    <n v="3"/>
    <x v="2"/>
    <x v="3"/>
    <s v="Punta Prieta, Isla Natividad Baja California Sur"/>
    <x v="1"/>
    <n v="62.699999999999996"/>
    <n v="19"/>
    <n v="56.099999999999994"/>
    <n v="17"/>
    <n v="62.699999999999996"/>
    <n v="19"/>
    <n v="59.4"/>
    <n v="18"/>
    <n v="27.892140000000001"/>
    <n v="-115.18705"/>
    <n v="60.8"/>
    <n v="16"/>
    <n v="5"/>
    <x v="2"/>
    <n v="7"/>
    <s v="n/a"/>
    <n v="300"/>
    <m/>
    <m/>
  </r>
  <r>
    <s v="INPUPR-220708-AR-2-4-DI"/>
    <s v="Alonso Ramirez"/>
    <d v="2008-07-22T00:00:00"/>
    <x v="2"/>
    <d v="1899-12-30T11:13:00"/>
    <d v="1899-12-30T11:17:00"/>
    <d v="1899-12-30T00:04:00"/>
    <n v="2"/>
    <n v="2"/>
    <n v="4"/>
    <x v="3"/>
    <x v="3"/>
    <s v="Punta Prieta, Isla Natividad Baja California Sur"/>
    <x v="1"/>
    <n v="20.46"/>
    <n v="6.2"/>
    <n v="19.799999999999997"/>
    <n v="6"/>
    <n v="20.46"/>
    <n v="6.2"/>
    <n v="20.13"/>
    <n v="6.1"/>
    <n v="27.886330000000001"/>
    <n v="-115.19364"/>
    <n v="66.2"/>
    <n v="19"/>
    <n v="2"/>
    <x v="1"/>
    <n v="1"/>
    <s v="n/a"/>
    <n v="300"/>
    <m/>
    <m/>
  </r>
  <r>
    <s v="INPUPR-220708-AH-1-5-DI"/>
    <s v="Arturo Hernandez"/>
    <d v="2008-07-22T00:00:00"/>
    <x v="2"/>
    <d v="1899-12-30T09:54:00"/>
    <d v="1899-12-30T10:00:00"/>
    <d v="1899-12-30T00:06:00"/>
    <n v="2"/>
    <n v="1"/>
    <n v="5"/>
    <x v="4"/>
    <x v="3"/>
    <s v="Punta Prieta, Isla Natividad Baja California Sur"/>
    <x v="1"/>
    <n v="62.36999999999999"/>
    <n v="18.899999999999999"/>
    <n v="61.38"/>
    <n v="18.600000000000001"/>
    <n v="61.38"/>
    <n v="18.600000000000001"/>
    <n v="61.875"/>
    <n v="18.75"/>
    <n v="27.892050000000001"/>
    <n v="-115.18825"/>
    <n v="66.2"/>
    <n v="19"/>
    <n v="6"/>
    <x v="0"/>
    <n v="3"/>
    <s v="n/a"/>
    <n v="120"/>
    <m/>
    <m/>
  </r>
  <r>
    <s v="INPUPR-220708-AH-1-5-DI"/>
    <s v="Arturo Hernandez"/>
    <d v="2008-07-22T00:00:00"/>
    <x v="2"/>
    <d v="1899-12-30T09:54:00"/>
    <d v="1899-12-30T10:00:00"/>
    <d v="1899-12-30T00:06:00"/>
    <n v="2"/>
    <n v="1"/>
    <n v="5"/>
    <x v="4"/>
    <x v="3"/>
    <s v="Punta Prieta, Isla Natividad Baja California Sur"/>
    <x v="1"/>
    <n v="62.36999999999999"/>
    <n v="18.899999999999999"/>
    <n v="61.38"/>
    <n v="18.600000000000001"/>
    <n v="61.38"/>
    <n v="18.600000000000001"/>
    <n v="61.875"/>
    <n v="18.75"/>
    <n v="27.892050000000001"/>
    <n v="-115.18825"/>
    <n v="66.2"/>
    <n v="19"/>
    <n v="6"/>
    <x v="12"/>
    <n v="1"/>
    <s v="n/a"/>
    <n v="120"/>
    <m/>
    <m/>
  </r>
  <r>
    <s v="INPUPR-220708-AH-1-5-DI"/>
    <s v="Arturo Hernandez"/>
    <d v="2008-07-22T00:00:00"/>
    <x v="2"/>
    <d v="1899-12-30T09:54:00"/>
    <d v="1899-12-30T10:00:00"/>
    <d v="1899-12-30T00:06:00"/>
    <n v="2"/>
    <n v="1"/>
    <n v="5"/>
    <x v="4"/>
    <x v="3"/>
    <s v="Punta Prieta, Isla Natividad Baja California Sur"/>
    <x v="1"/>
    <n v="62.36999999999999"/>
    <n v="18.899999999999999"/>
    <n v="61.38"/>
    <n v="18.600000000000001"/>
    <n v="61.38"/>
    <n v="18.600000000000001"/>
    <n v="61.875"/>
    <n v="18.75"/>
    <n v="27.892050000000001"/>
    <n v="-115.18825"/>
    <n v="66.2"/>
    <n v="19"/>
    <n v="6"/>
    <x v="7"/>
    <n v="1"/>
    <s v="n/a"/>
    <n v="120"/>
    <m/>
    <m/>
  </r>
  <r>
    <s v="INPUPR-220708-AH-1-5-DI"/>
    <s v="Arturo Hernandez"/>
    <d v="2008-07-22T00:00:00"/>
    <x v="2"/>
    <d v="1899-12-30T09:54:00"/>
    <d v="1899-12-30T10:00:00"/>
    <d v="1899-12-30T00:06:00"/>
    <n v="2"/>
    <n v="1"/>
    <n v="5"/>
    <x v="4"/>
    <x v="3"/>
    <s v="Punta Prieta, Isla Natividad Baja California Sur"/>
    <x v="1"/>
    <n v="62.36999999999999"/>
    <n v="18.899999999999999"/>
    <n v="61.38"/>
    <n v="18.600000000000001"/>
    <n v="61.38"/>
    <n v="18.600000000000001"/>
    <n v="61.875"/>
    <n v="18.75"/>
    <n v="27.892050000000001"/>
    <n v="-115.18825"/>
    <n v="66.2"/>
    <n v="19"/>
    <n v="6"/>
    <x v="3"/>
    <n v="17"/>
    <s v="n/a"/>
    <n v="120"/>
    <m/>
    <m/>
  </r>
  <r>
    <s v="INPUPR-220708-AH-1-5-DI"/>
    <s v="Arturo Hernandez"/>
    <d v="2008-07-22T00:00:00"/>
    <x v="2"/>
    <d v="1899-12-30T09:54:00"/>
    <d v="1899-12-30T10:00:00"/>
    <d v="1899-12-30T00:06:00"/>
    <n v="2"/>
    <n v="1"/>
    <n v="5"/>
    <x v="4"/>
    <x v="3"/>
    <s v="Punta Prieta, Isla Natividad Baja California Sur"/>
    <x v="1"/>
    <n v="62.36999999999999"/>
    <n v="18.899999999999999"/>
    <n v="61.38"/>
    <n v="18.600000000000001"/>
    <n v="61.38"/>
    <n v="18.600000000000001"/>
    <n v="61.875"/>
    <n v="18.75"/>
    <n v="27.892050000000001"/>
    <n v="-115.18825"/>
    <n v="66.2"/>
    <n v="19"/>
    <n v="6"/>
    <x v="10"/>
    <n v="6"/>
    <s v="n/a"/>
    <n v="120"/>
    <m/>
    <m/>
  </r>
  <r>
    <s v="INPUPR-220708-AH-1-5-DI"/>
    <s v="Arturo Hernandez"/>
    <d v="2008-07-22T00:00:00"/>
    <x v="2"/>
    <d v="1899-12-30T09:54:00"/>
    <d v="1899-12-30T10:00:00"/>
    <d v="1899-12-30T00:06:00"/>
    <n v="2"/>
    <n v="1"/>
    <n v="5"/>
    <x v="4"/>
    <x v="3"/>
    <s v="Punta Prieta, Isla Natividad Baja California Sur"/>
    <x v="1"/>
    <n v="62.36999999999999"/>
    <n v="18.899999999999999"/>
    <n v="61.38"/>
    <n v="18.600000000000001"/>
    <n v="61.38"/>
    <n v="18.600000000000001"/>
    <n v="61.875"/>
    <n v="18.75"/>
    <n v="27.892050000000001"/>
    <n v="-115.18825"/>
    <n v="66.2"/>
    <n v="19"/>
    <n v="6"/>
    <x v="6"/>
    <n v="2"/>
    <s v="n/a"/>
    <n v="120"/>
    <m/>
    <m/>
  </r>
  <r>
    <s v="INPUPR-220708-AH-1-5-DI"/>
    <s v="Arturo Hernandez"/>
    <d v="2008-07-22T00:00:00"/>
    <x v="2"/>
    <d v="1899-12-30T09:54:00"/>
    <d v="1899-12-30T10:00:00"/>
    <d v="1899-12-30T00:06:00"/>
    <n v="2"/>
    <n v="1"/>
    <n v="5"/>
    <x v="4"/>
    <x v="3"/>
    <s v="Punta Prieta, Isla Natividad Baja California Sur"/>
    <x v="1"/>
    <n v="62.36999999999999"/>
    <n v="18.899999999999999"/>
    <n v="61.38"/>
    <n v="18.600000000000001"/>
    <n v="61.38"/>
    <n v="18.600000000000001"/>
    <n v="61.875"/>
    <n v="18.75"/>
    <n v="27.892050000000001"/>
    <n v="-115.18825"/>
    <n v="66.2"/>
    <n v="19"/>
    <n v="6"/>
    <x v="2"/>
    <n v="6"/>
    <s v="n/a"/>
    <n v="120"/>
    <m/>
    <m/>
  </r>
  <r>
    <s v="INPUPR-220708-AH-2-6-DI"/>
    <s v="Arturo Hernandez"/>
    <d v="2008-07-22T00:00:00"/>
    <x v="2"/>
    <d v="1899-12-30T11:38:00"/>
    <d v="1899-12-30T11:57:00"/>
    <d v="1899-12-30T00:19:00"/>
    <n v="2"/>
    <n v="2"/>
    <n v="6"/>
    <x v="5"/>
    <x v="3"/>
    <s v="Punta Prieta, Isla Natividad Baja California Sur"/>
    <x v="1"/>
    <n v="10.889999999999999"/>
    <n v="3.3"/>
    <n v="11.549999999999999"/>
    <n v="3.5"/>
    <n v="11.549999999999999"/>
    <n v="3.5"/>
    <n v="11.219999999999999"/>
    <n v="3.4"/>
    <n v="27.886140000000001"/>
    <n v="-115.19286"/>
    <n v="68.900000000000006"/>
    <n v="20.5"/>
    <n v="8"/>
    <x v="12"/>
    <n v="3"/>
    <s v="n/a"/>
    <n v="120"/>
    <m/>
    <m/>
  </r>
  <r>
    <s v="INPUPR-220708-AH-2-6-DI"/>
    <s v="Arturo Hernandez"/>
    <d v="2008-07-22T00:00:00"/>
    <x v="2"/>
    <d v="1899-12-30T11:38:00"/>
    <d v="1899-12-30T11:57:00"/>
    <d v="1899-12-30T00:19:00"/>
    <n v="2"/>
    <n v="2"/>
    <n v="6"/>
    <x v="5"/>
    <x v="3"/>
    <s v="Punta Prieta, Isla Natividad Baja California Sur"/>
    <x v="1"/>
    <n v="10.889999999999999"/>
    <n v="3.3"/>
    <n v="11.549999999999999"/>
    <n v="3.5"/>
    <n v="11.549999999999999"/>
    <n v="3.5"/>
    <n v="11.219999999999999"/>
    <n v="3.4"/>
    <n v="27.886140000000001"/>
    <n v="-115.19286"/>
    <n v="68.900000000000006"/>
    <n v="20.5"/>
    <n v="8"/>
    <x v="7"/>
    <n v="3"/>
    <s v="n/a"/>
    <n v="120"/>
    <m/>
    <m/>
  </r>
  <r>
    <s v="INPUPR-220708-AH-2-6-DI"/>
    <s v="Arturo Hernandez"/>
    <d v="2008-07-22T00:00:00"/>
    <x v="2"/>
    <d v="1899-12-30T11:38:00"/>
    <d v="1899-12-30T11:57:00"/>
    <d v="1899-12-30T00:19:00"/>
    <n v="2"/>
    <n v="2"/>
    <n v="6"/>
    <x v="5"/>
    <x v="3"/>
    <s v="Punta Prieta, Isla Natividad Baja California Sur"/>
    <x v="1"/>
    <n v="10.889999999999999"/>
    <n v="3.3"/>
    <n v="11.549999999999999"/>
    <n v="3.5"/>
    <n v="11.549999999999999"/>
    <n v="3.5"/>
    <n v="11.219999999999999"/>
    <n v="3.4"/>
    <n v="27.886140000000001"/>
    <n v="-115.19286"/>
    <n v="68.900000000000006"/>
    <n v="20.5"/>
    <n v="8"/>
    <x v="3"/>
    <n v="1"/>
    <s v="n/a"/>
    <n v="120"/>
    <m/>
    <m/>
  </r>
  <r>
    <s v="INPUPR-220708-AH-2-6-DI"/>
    <s v="Arturo Hernandez"/>
    <d v="2008-07-22T00:00:00"/>
    <x v="2"/>
    <d v="1899-12-30T11:38:00"/>
    <d v="1899-12-30T11:57:00"/>
    <d v="1899-12-30T00:19:00"/>
    <n v="2"/>
    <n v="2"/>
    <n v="6"/>
    <x v="5"/>
    <x v="3"/>
    <s v="Punta Prieta, Isla Natividad Baja California Sur"/>
    <x v="1"/>
    <n v="10.889999999999999"/>
    <n v="3.3"/>
    <n v="11.549999999999999"/>
    <n v="3.5"/>
    <n v="11.549999999999999"/>
    <n v="3.5"/>
    <n v="11.219999999999999"/>
    <n v="3.4"/>
    <n v="27.886140000000001"/>
    <n v="-115.19286"/>
    <n v="68.900000000000006"/>
    <n v="20.5"/>
    <n v="8"/>
    <x v="10"/>
    <n v="2"/>
    <s v="n/a"/>
    <n v="120"/>
    <m/>
    <m/>
  </r>
  <r>
    <s v="INPUPR-220708-AZ-1-7-DI"/>
    <s v="Alberto Zuñiga"/>
    <d v="2008-07-22T00:00:00"/>
    <x v="2"/>
    <d v="1899-12-30T09:58:00"/>
    <d v="1899-12-30T10:04:00"/>
    <d v="1899-12-30T00:06:00"/>
    <n v="2"/>
    <n v="1"/>
    <n v="7"/>
    <x v="6"/>
    <x v="3"/>
    <s v="Punta Prieta, Isla Natividad Baja California Sur"/>
    <x v="1"/>
    <n v="51.809999999999995"/>
    <n v="15.7"/>
    <n v="49.5"/>
    <n v="15"/>
    <n v="51.809999999999995"/>
    <n v="15.7"/>
    <n v="50.654999999999994"/>
    <n v="15.35"/>
    <n v="27.891860000000001"/>
    <n v="-115.19081"/>
    <n v="64.400000000000006"/>
    <n v="18"/>
    <n v="6"/>
    <x v="0"/>
    <n v="5"/>
    <s v="n/a"/>
    <n v="300"/>
    <m/>
    <m/>
  </r>
  <r>
    <s v="INPUPR-220708-AZ-1-7-DI"/>
    <s v="Alberto Zuñiga"/>
    <d v="2008-07-22T00:00:00"/>
    <x v="2"/>
    <d v="1899-12-30T09:58:00"/>
    <d v="1899-12-30T10:04:00"/>
    <d v="1899-12-30T00:06:00"/>
    <n v="2"/>
    <n v="1"/>
    <n v="7"/>
    <x v="6"/>
    <x v="3"/>
    <s v="Punta Prieta, Isla Natividad Baja California Sur"/>
    <x v="1"/>
    <n v="51.809999999999995"/>
    <n v="15.7"/>
    <n v="49.5"/>
    <n v="15"/>
    <n v="51.809999999999995"/>
    <n v="15.7"/>
    <n v="50.654999999999994"/>
    <n v="15.35"/>
    <n v="27.891860000000001"/>
    <n v="-115.19081"/>
    <n v="64.400000000000006"/>
    <n v="18"/>
    <n v="6"/>
    <x v="14"/>
    <n v="4"/>
    <s v="n/a"/>
    <n v="300"/>
    <m/>
    <m/>
  </r>
  <r>
    <s v="INPUPR-220708-AZ-1-7-DI"/>
    <s v="Alberto Zuñiga"/>
    <d v="2008-07-22T00:00:00"/>
    <x v="2"/>
    <d v="1899-12-30T09:58:00"/>
    <d v="1899-12-30T10:04:00"/>
    <d v="1899-12-30T00:06:00"/>
    <n v="2"/>
    <n v="1"/>
    <n v="7"/>
    <x v="6"/>
    <x v="3"/>
    <s v="Punta Prieta, Isla Natividad Baja California Sur"/>
    <x v="1"/>
    <n v="51.809999999999995"/>
    <n v="15.7"/>
    <n v="49.5"/>
    <n v="15"/>
    <n v="51.809999999999995"/>
    <n v="15.7"/>
    <n v="50.654999999999994"/>
    <n v="15.35"/>
    <n v="27.891860000000001"/>
    <n v="-115.19081"/>
    <n v="64.400000000000006"/>
    <n v="18"/>
    <n v="6"/>
    <x v="9"/>
    <n v="2"/>
    <s v="n/a"/>
    <n v="300"/>
    <m/>
    <m/>
  </r>
  <r>
    <s v="INPUPR-220708-AZ-1-7-DI"/>
    <s v="Alberto Zuñiga"/>
    <d v="2008-07-22T00:00:00"/>
    <x v="2"/>
    <d v="1899-12-30T09:58:00"/>
    <d v="1899-12-30T10:04:00"/>
    <d v="1899-12-30T00:06:00"/>
    <n v="2"/>
    <n v="1"/>
    <n v="7"/>
    <x v="6"/>
    <x v="3"/>
    <s v="Punta Prieta, Isla Natividad Baja California Sur"/>
    <x v="1"/>
    <n v="51.809999999999995"/>
    <n v="15.7"/>
    <n v="49.5"/>
    <n v="15"/>
    <n v="51.809999999999995"/>
    <n v="15.7"/>
    <n v="50.654999999999994"/>
    <n v="15.35"/>
    <n v="27.891860000000001"/>
    <n v="-115.19081"/>
    <n v="64.400000000000006"/>
    <n v="18"/>
    <n v="6"/>
    <x v="7"/>
    <n v="5"/>
    <s v="n/a"/>
    <n v="300"/>
    <m/>
    <m/>
  </r>
  <r>
    <s v="INPUPR-220708-AZ-1-7-DI"/>
    <s v="Alberto Zuñiga"/>
    <d v="2008-07-22T00:00:00"/>
    <x v="2"/>
    <d v="1899-12-30T09:58:00"/>
    <d v="1899-12-30T10:04:00"/>
    <d v="1899-12-30T00:06:00"/>
    <n v="2"/>
    <n v="1"/>
    <n v="7"/>
    <x v="6"/>
    <x v="3"/>
    <s v="Punta Prieta, Isla Natividad Baja California Sur"/>
    <x v="1"/>
    <n v="51.809999999999995"/>
    <n v="15.7"/>
    <n v="49.5"/>
    <n v="15"/>
    <n v="51.809999999999995"/>
    <n v="15.7"/>
    <n v="50.654999999999994"/>
    <n v="15.35"/>
    <n v="27.891860000000001"/>
    <n v="-115.19081"/>
    <n v="64.400000000000006"/>
    <n v="18"/>
    <n v="6"/>
    <x v="3"/>
    <n v="88"/>
    <n v="16"/>
    <n v="300"/>
    <m/>
    <m/>
  </r>
  <r>
    <s v="INPUPR-220708-AZ-1-7-DI"/>
    <s v="Alberto Zuñiga"/>
    <d v="2008-07-22T00:00:00"/>
    <x v="2"/>
    <d v="1899-12-30T09:58:00"/>
    <d v="1899-12-30T10:04:00"/>
    <d v="1899-12-30T00:06:00"/>
    <n v="2"/>
    <n v="1"/>
    <n v="7"/>
    <x v="6"/>
    <x v="3"/>
    <s v="Punta Prieta, Isla Natividad Baja California Sur"/>
    <x v="1"/>
    <n v="51.809999999999995"/>
    <n v="15.7"/>
    <n v="49.5"/>
    <n v="15"/>
    <n v="51.809999999999995"/>
    <n v="15.7"/>
    <n v="50.654999999999994"/>
    <n v="15.35"/>
    <n v="27.891860000000001"/>
    <n v="-115.19081"/>
    <n v="64.400000000000006"/>
    <n v="18"/>
    <n v="6"/>
    <x v="10"/>
    <n v="3"/>
    <s v="n/a"/>
    <n v="300"/>
    <m/>
    <m/>
  </r>
  <r>
    <s v="INPUPR-220708-AZ-1-7-DI"/>
    <s v="Alberto Zuñiga"/>
    <d v="2008-07-22T00:00:00"/>
    <x v="2"/>
    <d v="1899-12-30T09:58:00"/>
    <d v="1899-12-30T10:04:00"/>
    <d v="1899-12-30T00:06:00"/>
    <n v="2"/>
    <n v="1"/>
    <n v="7"/>
    <x v="6"/>
    <x v="3"/>
    <s v="Punta Prieta, Isla Natividad Baja California Sur"/>
    <x v="1"/>
    <n v="51.809999999999995"/>
    <n v="15.7"/>
    <n v="49.5"/>
    <n v="15"/>
    <n v="51.809999999999995"/>
    <n v="15.7"/>
    <n v="50.654999999999994"/>
    <n v="15.35"/>
    <n v="27.891860000000001"/>
    <n v="-115.19081"/>
    <n v="64.400000000000006"/>
    <n v="18"/>
    <n v="6"/>
    <x v="6"/>
    <n v="1"/>
    <s v="n/a"/>
    <n v="300"/>
    <m/>
    <m/>
  </r>
  <r>
    <s v="INPUPR-220708-AZ-1-7-DI"/>
    <s v="Alberto Zuñiga"/>
    <d v="2008-07-22T00:00:00"/>
    <x v="2"/>
    <d v="1899-12-30T09:58:00"/>
    <d v="1899-12-30T10:04:00"/>
    <d v="1899-12-30T00:06:00"/>
    <n v="2"/>
    <n v="1"/>
    <n v="7"/>
    <x v="6"/>
    <x v="3"/>
    <s v="Punta Prieta, Isla Natividad Baja California Sur"/>
    <x v="1"/>
    <n v="51.809999999999995"/>
    <n v="15.7"/>
    <n v="49.5"/>
    <n v="15"/>
    <n v="51.809999999999995"/>
    <n v="15.7"/>
    <n v="50.654999999999994"/>
    <n v="15.35"/>
    <n v="27.891860000000001"/>
    <n v="-115.19081"/>
    <n v="64.400000000000006"/>
    <n v="18"/>
    <n v="6"/>
    <x v="5"/>
    <n v="11"/>
    <s v="n/a"/>
    <n v="300"/>
    <m/>
    <m/>
  </r>
  <r>
    <s v="INPUPR-220708-AZ-1-7-DI"/>
    <s v="Alberto Zuñiga"/>
    <d v="2008-07-22T00:00:00"/>
    <x v="2"/>
    <d v="1899-12-30T09:58:00"/>
    <d v="1899-12-30T10:04:00"/>
    <d v="1899-12-30T00:06:00"/>
    <n v="2"/>
    <n v="1"/>
    <n v="7"/>
    <x v="6"/>
    <x v="3"/>
    <s v="Punta Prieta, Isla Natividad Baja California Sur"/>
    <x v="1"/>
    <n v="51.809999999999995"/>
    <n v="15.7"/>
    <n v="49.5"/>
    <n v="15"/>
    <n v="51.809999999999995"/>
    <n v="15.7"/>
    <n v="50.654999999999994"/>
    <n v="15.35"/>
    <n v="27.891860000000001"/>
    <n v="-115.19081"/>
    <n v="64.400000000000006"/>
    <n v="18"/>
    <n v="6"/>
    <x v="1"/>
    <n v="14"/>
    <s v="n/a"/>
    <n v="300"/>
    <m/>
    <m/>
  </r>
  <r>
    <s v="INPUPR-220708-AZ-1-7-DI"/>
    <s v="Alberto Zuñiga"/>
    <d v="2008-07-22T00:00:00"/>
    <x v="2"/>
    <d v="1899-12-30T09:58:00"/>
    <d v="1899-12-30T10:04:00"/>
    <d v="1899-12-30T00:06:00"/>
    <n v="2"/>
    <n v="1"/>
    <n v="7"/>
    <x v="6"/>
    <x v="3"/>
    <s v="Punta Prieta, Isla Natividad Baja California Sur"/>
    <x v="1"/>
    <n v="51.809999999999995"/>
    <n v="15.7"/>
    <n v="49.5"/>
    <n v="15"/>
    <n v="51.809999999999995"/>
    <n v="15.7"/>
    <n v="50.654999999999994"/>
    <n v="15.35"/>
    <n v="27.891860000000001"/>
    <n v="-115.19081"/>
    <n v="64.400000000000006"/>
    <n v="18"/>
    <n v="6"/>
    <x v="4"/>
    <n v="1"/>
    <s v="n/a"/>
    <n v="300"/>
    <m/>
    <m/>
  </r>
  <r>
    <s v="INPUPR-220708-AZ-1-7-DI"/>
    <s v="Alberto Zuñiga"/>
    <d v="2008-07-22T00:00:00"/>
    <x v="2"/>
    <d v="1899-12-30T09:58:00"/>
    <d v="1899-12-30T10:04:00"/>
    <d v="1899-12-30T00:06:00"/>
    <n v="2"/>
    <n v="1"/>
    <n v="7"/>
    <x v="6"/>
    <x v="3"/>
    <s v="Punta Prieta, Isla Natividad Baja California Sur"/>
    <x v="1"/>
    <n v="51.809999999999995"/>
    <n v="15.7"/>
    <n v="49.5"/>
    <n v="15"/>
    <n v="51.809999999999995"/>
    <n v="15.7"/>
    <n v="50.654999999999994"/>
    <n v="15.35"/>
    <n v="27.891860000000001"/>
    <n v="-115.19081"/>
    <n v="64.400000000000006"/>
    <n v="18"/>
    <n v="6"/>
    <x v="2"/>
    <n v="1"/>
    <s v="n/a"/>
    <n v="300"/>
    <m/>
    <m/>
  </r>
  <r>
    <s v="INPUPR-220708-AZ-2-8-DI"/>
    <s v="Alberto Zuñiga"/>
    <d v="2008-07-22T00:00:00"/>
    <x v="2"/>
    <d v="1899-12-30T11:35:00"/>
    <d v="1899-12-30T11:42:00"/>
    <d v="1899-12-30T00:07:00"/>
    <n v="2"/>
    <n v="2"/>
    <n v="8"/>
    <x v="7"/>
    <x v="3"/>
    <s v="Punta Prieta, Isla Natividad Baja California Sur"/>
    <x v="1"/>
    <n v="49.5"/>
    <n v="15"/>
    <n v="50.82"/>
    <n v="15.4"/>
    <n v="50.82"/>
    <n v="15.4"/>
    <n v="50.16"/>
    <n v="15.2"/>
    <n v="27.891500000000001"/>
    <n v="-115.191"/>
    <n v="62.6"/>
    <n v="17"/>
    <n v="6"/>
    <x v="0"/>
    <n v="5"/>
    <s v="n/a"/>
    <n v="300"/>
    <m/>
    <m/>
  </r>
  <r>
    <s v="INPUPR-220708-AZ-2-8-DI"/>
    <s v="Alberto Zuñiga"/>
    <d v="2008-07-22T00:00:00"/>
    <x v="2"/>
    <d v="1899-12-30T11:35:00"/>
    <d v="1899-12-30T11:42:00"/>
    <d v="1899-12-30T00:07:00"/>
    <n v="2"/>
    <n v="2"/>
    <n v="8"/>
    <x v="7"/>
    <x v="3"/>
    <s v="Punta Prieta, Isla Natividad Baja California Sur"/>
    <x v="1"/>
    <n v="49.5"/>
    <n v="15"/>
    <n v="50.82"/>
    <n v="15.4"/>
    <n v="50.82"/>
    <n v="15.4"/>
    <n v="50.16"/>
    <n v="15.2"/>
    <n v="27.891500000000001"/>
    <n v="-115.191"/>
    <n v="62.6"/>
    <n v="17"/>
    <n v="6"/>
    <x v="14"/>
    <n v="3"/>
    <s v="n/a"/>
    <n v="300"/>
    <m/>
    <m/>
  </r>
  <r>
    <s v="INPUPR-220708-AZ-2-8-DI"/>
    <s v="Alberto Zuñiga"/>
    <d v="2008-07-22T00:00:00"/>
    <x v="2"/>
    <d v="1899-12-30T11:35:00"/>
    <d v="1899-12-30T11:42:00"/>
    <d v="1899-12-30T00:07:00"/>
    <n v="2"/>
    <n v="2"/>
    <n v="8"/>
    <x v="7"/>
    <x v="3"/>
    <s v="Punta Prieta, Isla Natividad Baja California Sur"/>
    <x v="1"/>
    <n v="49.5"/>
    <n v="15"/>
    <n v="50.82"/>
    <n v="15.4"/>
    <n v="50.82"/>
    <n v="15.4"/>
    <n v="50.16"/>
    <n v="15.2"/>
    <n v="27.891500000000001"/>
    <n v="-115.191"/>
    <n v="62.6"/>
    <n v="17"/>
    <n v="6"/>
    <x v="9"/>
    <n v="1"/>
    <s v="n/a"/>
    <n v="300"/>
    <m/>
    <m/>
  </r>
  <r>
    <s v="INPUPR-220708-AZ-2-8-DI"/>
    <s v="Alberto Zuñiga"/>
    <d v="2008-07-22T00:00:00"/>
    <x v="2"/>
    <d v="1899-12-30T11:35:00"/>
    <d v="1899-12-30T11:42:00"/>
    <d v="1899-12-30T00:07:00"/>
    <n v="2"/>
    <n v="2"/>
    <n v="8"/>
    <x v="7"/>
    <x v="3"/>
    <s v="Punta Prieta, Isla Natividad Baja California Sur"/>
    <x v="1"/>
    <n v="49.5"/>
    <n v="15"/>
    <n v="50.82"/>
    <n v="15.4"/>
    <n v="50.82"/>
    <n v="15.4"/>
    <n v="50.16"/>
    <n v="15.2"/>
    <n v="27.891500000000001"/>
    <n v="-115.191"/>
    <n v="62.6"/>
    <n v="17"/>
    <n v="6"/>
    <x v="7"/>
    <n v="10"/>
    <s v="n/a"/>
    <n v="300"/>
    <m/>
    <m/>
  </r>
  <r>
    <s v="INPUPR-220708-AZ-2-8-DI"/>
    <s v="Alberto Zuñiga"/>
    <d v="2008-07-22T00:00:00"/>
    <x v="2"/>
    <d v="1899-12-30T11:35:00"/>
    <d v="1899-12-30T11:42:00"/>
    <d v="1899-12-30T00:07:00"/>
    <n v="2"/>
    <n v="2"/>
    <n v="8"/>
    <x v="7"/>
    <x v="3"/>
    <s v="Punta Prieta, Isla Natividad Baja California Sur"/>
    <x v="1"/>
    <n v="49.5"/>
    <n v="15"/>
    <n v="50.82"/>
    <n v="15.4"/>
    <n v="50.82"/>
    <n v="15.4"/>
    <n v="50.16"/>
    <n v="15.2"/>
    <n v="27.891500000000001"/>
    <n v="-115.191"/>
    <n v="62.6"/>
    <n v="17"/>
    <n v="6"/>
    <x v="3"/>
    <n v="51"/>
    <n v="19"/>
    <n v="300"/>
    <m/>
    <m/>
  </r>
  <r>
    <s v="INPUPR-220708-AZ-2-8-DI"/>
    <s v="Alberto Zuñiga"/>
    <d v="2008-07-22T00:00:00"/>
    <x v="2"/>
    <d v="1899-12-30T11:35:00"/>
    <d v="1899-12-30T11:42:00"/>
    <d v="1899-12-30T00:07:00"/>
    <n v="2"/>
    <n v="2"/>
    <n v="8"/>
    <x v="7"/>
    <x v="3"/>
    <s v="Punta Prieta, Isla Natividad Baja California Sur"/>
    <x v="1"/>
    <n v="49.5"/>
    <n v="15"/>
    <n v="50.82"/>
    <n v="15.4"/>
    <n v="50.82"/>
    <n v="15.4"/>
    <n v="50.16"/>
    <n v="15.2"/>
    <n v="27.891500000000001"/>
    <n v="-115.191"/>
    <n v="62.6"/>
    <n v="17"/>
    <n v="6"/>
    <x v="10"/>
    <n v="16"/>
    <s v="n/a"/>
    <n v="300"/>
    <m/>
    <m/>
  </r>
  <r>
    <s v="INPUPR-220708-AZ-2-8-DI"/>
    <s v="Alberto Zuñiga"/>
    <d v="2008-07-22T00:00:00"/>
    <x v="2"/>
    <d v="1899-12-30T11:35:00"/>
    <d v="1899-12-30T11:42:00"/>
    <d v="1899-12-30T00:07:00"/>
    <n v="2"/>
    <n v="2"/>
    <n v="8"/>
    <x v="7"/>
    <x v="3"/>
    <s v="Punta Prieta, Isla Natividad Baja California Sur"/>
    <x v="1"/>
    <n v="49.5"/>
    <n v="15"/>
    <n v="50.82"/>
    <n v="15.4"/>
    <n v="50.82"/>
    <n v="15.4"/>
    <n v="50.16"/>
    <n v="15.2"/>
    <n v="27.891500000000001"/>
    <n v="-115.191"/>
    <n v="62.6"/>
    <n v="17"/>
    <n v="6"/>
    <x v="1"/>
    <n v="2"/>
    <s v="n/a"/>
    <n v="300"/>
    <m/>
    <m/>
  </r>
  <r>
    <s v="INPUPR-220708-AZ-2-8-DI"/>
    <s v="Alberto Zuñiga"/>
    <d v="2008-07-22T00:00:00"/>
    <x v="2"/>
    <d v="1899-12-30T11:35:00"/>
    <d v="1899-12-30T11:42:00"/>
    <d v="1899-12-30T00:07:00"/>
    <n v="2"/>
    <n v="2"/>
    <n v="8"/>
    <x v="7"/>
    <x v="3"/>
    <s v="Punta Prieta, Isla Natividad Baja California Sur"/>
    <x v="1"/>
    <n v="49.5"/>
    <n v="15"/>
    <n v="50.82"/>
    <n v="15.4"/>
    <n v="50.82"/>
    <n v="15.4"/>
    <n v="50.16"/>
    <n v="15.2"/>
    <n v="27.891500000000001"/>
    <n v="-115.191"/>
    <n v="62.6"/>
    <n v="17"/>
    <n v="6"/>
    <x v="4"/>
    <n v="1"/>
    <s v="n/a"/>
    <n v="300"/>
    <m/>
    <m/>
  </r>
  <r>
    <s v="INPUPR-220708-AZ-2-8-DI"/>
    <s v="Alberto Zuñiga"/>
    <d v="2008-07-22T00:00:00"/>
    <x v="2"/>
    <d v="1899-12-30T11:35:00"/>
    <d v="1899-12-30T11:42:00"/>
    <d v="1899-12-30T00:07:00"/>
    <n v="2"/>
    <n v="2"/>
    <n v="8"/>
    <x v="7"/>
    <x v="3"/>
    <s v="Punta Prieta, Isla Natividad Baja California Sur"/>
    <x v="1"/>
    <n v="49.5"/>
    <n v="15"/>
    <n v="50.82"/>
    <n v="15.4"/>
    <n v="50.82"/>
    <n v="15.4"/>
    <n v="50.16"/>
    <n v="15.2"/>
    <n v="27.891500000000001"/>
    <n v="-115.191"/>
    <n v="62.6"/>
    <n v="17"/>
    <n v="6"/>
    <x v="2"/>
    <n v="5"/>
    <s v="n/a"/>
    <n v="300"/>
    <m/>
    <m/>
  </r>
  <r>
    <s v="INPUPR-220708-JF-1-9-DI"/>
    <s v="Jesus Flores"/>
    <d v="2008-07-22T00:00:00"/>
    <x v="2"/>
    <d v="1899-12-30T09:46:00"/>
    <d v="1899-12-30T09:56:00"/>
    <d v="1899-12-30T00:10:00"/>
    <n v="2"/>
    <n v="1"/>
    <n v="9"/>
    <x v="8"/>
    <x v="3"/>
    <s v="Punta Prieta, Isla Natividad Baja California Sur"/>
    <x v="1"/>
    <n v="51.809999999999995"/>
    <n v="15.7"/>
    <n v="50.49"/>
    <n v="15.3"/>
    <n v="51.809999999999995"/>
    <n v="15.7"/>
    <n v="51.15"/>
    <n v="15.5"/>
    <n v="27.891860000000001"/>
    <n v="-115.19081"/>
    <n v="62.6"/>
    <n v="17"/>
    <n v="6"/>
    <x v="0"/>
    <n v="11"/>
    <s v="n/a"/>
    <n v="120"/>
    <m/>
    <m/>
  </r>
  <r>
    <s v="INPUPR-220708-JF-1-9-DI"/>
    <s v="Jesus Flores"/>
    <d v="2008-07-22T00:00:00"/>
    <x v="2"/>
    <d v="1899-12-30T09:46:00"/>
    <d v="1899-12-30T09:56:00"/>
    <d v="1899-12-30T00:10:00"/>
    <n v="2"/>
    <n v="1"/>
    <n v="9"/>
    <x v="8"/>
    <x v="3"/>
    <s v="Punta Prieta, Isla Natividad Baja California Sur"/>
    <x v="1"/>
    <n v="51.809999999999995"/>
    <n v="15.7"/>
    <n v="50.49"/>
    <n v="15.3"/>
    <n v="51.809999999999995"/>
    <n v="15.7"/>
    <n v="51.15"/>
    <n v="15.5"/>
    <n v="27.891860000000001"/>
    <n v="-115.19081"/>
    <n v="62.6"/>
    <n v="17"/>
    <n v="6"/>
    <x v="14"/>
    <n v="6"/>
    <s v="n/a"/>
    <n v="120"/>
    <m/>
    <m/>
  </r>
  <r>
    <s v="INPUPR-220708-JF-1-9-DI"/>
    <s v="Jesus Flores"/>
    <d v="2008-07-22T00:00:00"/>
    <x v="2"/>
    <d v="1899-12-30T09:46:00"/>
    <d v="1899-12-30T09:56:00"/>
    <d v="1899-12-30T00:10:00"/>
    <n v="2"/>
    <n v="1"/>
    <n v="9"/>
    <x v="8"/>
    <x v="3"/>
    <s v="Punta Prieta, Isla Natividad Baja California Sur"/>
    <x v="1"/>
    <n v="51.809999999999995"/>
    <n v="15.7"/>
    <n v="50.49"/>
    <n v="15.3"/>
    <n v="51.809999999999995"/>
    <n v="15.7"/>
    <n v="51.15"/>
    <n v="15.5"/>
    <n v="27.891860000000001"/>
    <n v="-115.19081"/>
    <n v="62.6"/>
    <n v="17"/>
    <n v="6"/>
    <x v="9"/>
    <n v="3"/>
    <s v="n/a"/>
    <n v="120"/>
    <m/>
    <m/>
  </r>
  <r>
    <s v="INPUPR-220708-JF-1-9-DI"/>
    <s v="Jesus Flores"/>
    <d v="2008-07-22T00:00:00"/>
    <x v="2"/>
    <d v="1899-12-30T09:46:00"/>
    <d v="1899-12-30T09:56:00"/>
    <d v="1899-12-30T00:10:00"/>
    <n v="2"/>
    <n v="1"/>
    <n v="9"/>
    <x v="8"/>
    <x v="3"/>
    <s v="Punta Prieta, Isla Natividad Baja California Sur"/>
    <x v="1"/>
    <n v="51.809999999999995"/>
    <n v="15.7"/>
    <n v="50.49"/>
    <n v="15.3"/>
    <n v="51.809999999999995"/>
    <n v="15.7"/>
    <n v="51.15"/>
    <n v="15.5"/>
    <n v="27.891860000000001"/>
    <n v="-115.19081"/>
    <n v="62.6"/>
    <n v="17"/>
    <n v="6"/>
    <x v="11"/>
    <n v="2"/>
    <s v="n/a"/>
    <n v="120"/>
    <m/>
    <m/>
  </r>
  <r>
    <s v="INPUPR-220708-JF-1-9-DI"/>
    <s v="Jesus Flores"/>
    <d v="2008-07-22T00:00:00"/>
    <x v="2"/>
    <d v="1899-12-30T09:46:00"/>
    <d v="1899-12-30T09:56:00"/>
    <d v="1899-12-30T00:10:00"/>
    <n v="2"/>
    <n v="1"/>
    <n v="9"/>
    <x v="8"/>
    <x v="3"/>
    <s v="Punta Prieta, Isla Natividad Baja California Sur"/>
    <x v="1"/>
    <n v="51.809999999999995"/>
    <n v="15.7"/>
    <n v="50.49"/>
    <n v="15.3"/>
    <n v="51.809999999999995"/>
    <n v="15.7"/>
    <n v="51.15"/>
    <n v="15.5"/>
    <n v="27.891860000000001"/>
    <n v="-115.19081"/>
    <n v="62.6"/>
    <n v="17"/>
    <n v="6"/>
    <x v="7"/>
    <n v="14"/>
    <s v="n/a"/>
    <n v="120"/>
    <m/>
    <m/>
  </r>
  <r>
    <s v="INPUPR-220708-JF-1-9-DI"/>
    <s v="Jesus Flores"/>
    <d v="2008-07-22T00:00:00"/>
    <x v="2"/>
    <d v="1899-12-30T09:46:00"/>
    <d v="1899-12-30T09:56:00"/>
    <d v="1899-12-30T00:10:00"/>
    <n v="2"/>
    <n v="1"/>
    <n v="9"/>
    <x v="8"/>
    <x v="3"/>
    <s v="Punta Prieta, Isla Natividad Baja California Sur"/>
    <x v="1"/>
    <n v="51.809999999999995"/>
    <n v="15.7"/>
    <n v="50.49"/>
    <n v="15.3"/>
    <n v="51.809999999999995"/>
    <n v="15.7"/>
    <n v="51.15"/>
    <n v="15.5"/>
    <n v="27.891860000000001"/>
    <n v="-115.19081"/>
    <n v="62.6"/>
    <n v="17"/>
    <n v="6"/>
    <x v="3"/>
    <n v="31"/>
    <n v="17"/>
    <n v="120"/>
    <m/>
    <m/>
  </r>
  <r>
    <s v="INPUPR-220708-JF-1-9-DI"/>
    <s v="Jesus Flores"/>
    <d v="2008-07-22T00:00:00"/>
    <x v="2"/>
    <d v="1899-12-30T09:46:00"/>
    <d v="1899-12-30T09:56:00"/>
    <d v="1899-12-30T00:10:00"/>
    <n v="2"/>
    <n v="1"/>
    <n v="9"/>
    <x v="8"/>
    <x v="3"/>
    <s v="Punta Prieta, Isla Natividad Baja California Sur"/>
    <x v="1"/>
    <n v="51.809999999999995"/>
    <n v="15.7"/>
    <n v="50.49"/>
    <n v="15.3"/>
    <n v="51.809999999999995"/>
    <n v="15.7"/>
    <n v="51.15"/>
    <n v="15.5"/>
    <n v="27.891860000000001"/>
    <n v="-115.19081"/>
    <n v="62.6"/>
    <n v="17"/>
    <n v="6"/>
    <x v="10"/>
    <n v="30"/>
    <n v="14"/>
    <n v="120"/>
    <m/>
    <m/>
  </r>
  <r>
    <s v="INPUPR-220708-JF-1-9-DI"/>
    <s v="Jesus Flores"/>
    <d v="2008-07-22T00:00:00"/>
    <x v="2"/>
    <d v="1899-12-30T09:46:00"/>
    <d v="1899-12-30T09:56:00"/>
    <d v="1899-12-30T00:10:00"/>
    <n v="2"/>
    <n v="1"/>
    <n v="9"/>
    <x v="8"/>
    <x v="3"/>
    <s v="Punta Prieta, Isla Natividad Baja California Sur"/>
    <x v="1"/>
    <n v="51.809999999999995"/>
    <n v="15.7"/>
    <n v="50.49"/>
    <n v="15.3"/>
    <n v="51.809999999999995"/>
    <n v="15.7"/>
    <n v="51.15"/>
    <n v="15.5"/>
    <n v="27.891860000000001"/>
    <n v="-115.19081"/>
    <n v="62.6"/>
    <n v="17"/>
    <n v="6"/>
    <x v="5"/>
    <n v="5"/>
    <s v="n/a"/>
    <n v="120"/>
    <m/>
    <m/>
  </r>
  <r>
    <s v="INPUPR-220708-JF-1-9-DI"/>
    <s v="Jesus Flores"/>
    <d v="2008-07-22T00:00:00"/>
    <x v="2"/>
    <d v="1899-12-30T09:46:00"/>
    <d v="1899-12-30T09:56:00"/>
    <d v="1899-12-30T00:10:00"/>
    <n v="2"/>
    <n v="1"/>
    <n v="9"/>
    <x v="8"/>
    <x v="3"/>
    <s v="Punta Prieta, Isla Natividad Baja California Sur"/>
    <x v="1"/>
    <n v="51.809999999999995"/>
    <n v="15.7"/>
    <n v="50.49"/>
    <n v="15.3"/>
    <n v="51.809999999999995"/>
    <n v="15.7"/>
    <n v="51.15"/>
    <n v="15.5"/>
    <n v="27.891860000000001"/>
    <n v="-115.19081"/>
    <n v="62.6"/>
    <n v="17"/>
    <n v="6"/>
    <x v="1"/>
    <n v="20"/>
    <s v="n/a"/>
    <n v="120"/>
    <m/>
    <m/>
  </r>
  <r>
    <s v="INPUPR-220708-JF-1-9-DI"/>
    <s v="Jesus Flores"/>
    <d v="2008-07-22T00:00:00"/>
    <x v="2"/>
    <d v="1899-12-30T09:46:00"/>
    <d v="1899-12-30T09:56:00"/>
    <d v="1899-12-30T00:10:00"/>
    <n v="2"/>
    <n v="1"/>
    <n v="9"/>
    <x v="8"/>
    <x v="3"/>
    <s v="Punta Prieta, Isla Natividad Baja California Sur"/>
    <x v="1"/>
    <n v="51.809999999999995"/>
    <n v="15.7"/>
    <n v="50.49"/>
    <n v="15.3"/>
    <n v="51.809999999999995"/>
    <n v="15.7"/>
    <n v="51.15"/>
    <n v="15.5"/>
    <n v="27.891860000000001"/>
    <n v="-115.19081"/>
    <n v="62.6"/>
    <n v="17"/>
    <n v="6"/>
    <x v="4"/>
    <n v="4"/>
    <s v="n/a"/>
    <n v="120"/>
    <m/>
    <m/>
  </r>
  <r>
    <s v="INPUPR-220708-JF-1-9-DI"/>
    <s v="Jesus Flores"/>
    <d v="2008-07-22T00:00:00"/>
    <x v="2"/>
    <d v="1899-12-30T09:46:00"/>
    <d v="1899-12-30T09:56:00"/>
    <d v="1899-12-30T00:10:00"/>
    <n v="2"/>
    <n v="1"/>
    <n v="9"/>
    <x v="8"/>
    <x v="3"/>
    <s v="Punta Prieta, Isla Natividad Baja California Sur"/>
    <x v="1"/>
    <n v="51.809999999999995"/>
    <n v="15.7"/>
    <n v="50.49"/>
    <n v="15.3"/>
    <n v="51.809999999999995"/>
    <n v="15.7"/>
    <n v="51.15"/>
    <n v="15.5"/>
    <n v="27.891860000000001"/>
    <n v="-115.19081"/>
    <n v="62.6"/>
    <n v="17"/>
    <n v="6"/>
    <x v="2"/>
    <n v="10"/>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0"/>
    <n v="11"/>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12"/>
    <n v="1"/>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22"/>
    <n v="1"/>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14"/>
    <n v="2"/>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9"/>
    <n v="6"/>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11"/>
    <n v="3"/>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19"/>
    <n v="1"/>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7"/>
    <n v="4"/>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3"/>
    <n v="26"/>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10"/>
    <n v="53"/>
    <n v="17"/>
    <n v="120"/>
    <n v="30"/>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5"/>
    <n v="3"/>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8"/>
    <n v="1"/>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1"/>
    <n v="10"/>
    <s v="n/a"/>
    <n v="120"/>
    <m/>
    <m/>
  </r>
  <r>
    <s v="INPUPR-220708-JF-2-10-DI"/>
    <s v="Jesus Flores"/>
    <d v="2008-07-22T00:00:00"/>
    <x v="2"/>
    <d v="1899-12-30T11:20:00"/>
    <d v="1899-12-30T11:26:00"/>
    <d v="1899-12-30T00:06:00"/>
    <n v="2"/>
    <n v="2"/>
    <n v="10"/>
    <x v="9"/>
    <x v="3"/>
    <s v="Punta Prieta, Isla Natividad Baja California Sur"/>
    <x v="1"/>
    <n v="52.8"/>
    <n v="16"/>
    <n v="47.19"/>
    <n v="14.3"/>
    <n v="52.8"/>
    <n v="16"/>
    <n v="49.994999999999997"/>
    <n v="15.15"/>
    <n v="27.891500000000001"/>
    <n v="-115.191"/>
    <n v="64.400000000000006"/>
    <n v="18"/>
    <n v="6"/>
    <x v="2"/>
    <n v="7"/>
    <s v="n/a"/>
    <n v="12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0"/>
    <n v="1"/>
    <s v="n/a"/>
    <n v="30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12"/>
    <n v="3"/>
    <s v="n/a"/>
    <n v="30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14"/>
    <n v="2"/>
    <s v="n/a"/>
    <n v="30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17"/>
    <n v="2"/>
    <s v="n/a"/>
    <n v="30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9"/>
    <n v="3"/>
    <s v="n/a"/>
    <n v="30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7"/>
    <n v="4"/>
    <s v="n/a"/>
    <n v="30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3"/>
    <n v="12"/>
    <s v="n/a"/>
    <n v="30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10"/>
    <n v="4"/>
    <s v="n/a"/>
    <n v="30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6"/>
    <n v="10"/>
    <s v="n/a"/>
    <n v="30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1"/>
    <n v="2"/>
    <s v="n/a"/>
    <n v="30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4"/>
    <n v="1"/>
    <s v="n/a"/>
    <n v="300"/>
    <m/>
    <m/>
  </r>
  <r>
    <s v="INPUPR-220708-MR-1-11-DI"/>
    <s v="Mario Rojo"/>
    <d v="2008-07-22T00:00:00"/>
    <x v="2"/>
    <d v="1899-12-30T09:55:00"/>
    <d v="1899-12-30T10:01:00"/>
    <d v="1899-12-30T00:06:00"/>
    <n v="2"/>
    <n v="1"/>
    <n v="11"/>
    <x v="10"/>
    <x v="3"/>
    <s v="Punta Prieta, Isla Natividad Baja California Sur"/>
    <x v="1"/>
    <n v="64.02"/>
    <n v="19.399999999999999"/>
    <n v="65.34"/>
    <n v="19.8"/>
    <n v="65.34"/>
    <n v="19.8"/>
    <n v="64.680000000000007"/>
    <n v="19.600000000000001"/>
    <n v="27.892050000000001"/>
    <n v="-115.18825"/>
    <n v="57.2"/>
    <n v="14"/>
    <n v="5"/>
    <x v="2"/>
    <n v="2"/>
    <s v="n/a"/>
    <n v="300"/>
    <m/>
    <m/>
  </r>
  <r>
    <s v="INPUPR-220708-MR-2-12-DI"/>
    <s v="Mario Rojo"/>
    <d v="2008-07-22T00:00:00"/>
    <x v="2"/>
    <d v="1899-12-30T11:39:00"/>
    <d v="1899-12-30T11:49:00"/>
    <d v="1899-12-30T00:10:00"/>
    <n v="2"/>
    <n v="1"/>
    <n v="12"/>
    <x v="11"/>
    <x v="3"/>
    <s v="Punta Prieta, Isla Natividad Baja California Sur"/>
    <x v="1"/>
    <n v="12.209999999999999"/>
    <n v="3.7"/>
    <n v="13.529999999999998"/>
    <n v="4.0999999999999996"/>
    <n v="13.529999999999998"/>
    <n v="4.0999999999999996"/>
    <n v="12.87"/>
    <n v="3.9"/>
    <n v="27.886140000000001"/>
    <n v="-115.19286"/>
    <n v="68.900000000000006"/>
    <n v="20.5"/>
    <n v="8"/>
    <x v="1"/>
    <n v="4"/>
    <s v="n/a"/>
    <n v="300"/>
    <m/>
    <m/>
  </r>
  <r>
    <s v="INPUPR-250708-AM-1-13-DI"/>
    <s v="Abraham Mayoral"/>
    <d v="2008-07-25T00:00:00"/>
    <x v="2"/>
    <d v="1899-12-30T09:32:00"/>
    <d v="1899-12-30T09:36:00"/>
    <d v="1899-12-30T00:04:00"/>
    <n v="2"/>
    <n v="1"/>
    <n v="13"/>
    <x v="12"/>
    <x v="3"/>
    <s v="Punta Prieta, Isla Natividad Baja California Sur"/>
    <x v="1"/>
    <n v="37.619999999999997"/>
    <n v="11.4"/>
    <n v="38.279999999999994"/>
    <n v="11.6"/>
    <n v="38.279999999999994"/>
    <n v="11.6"/>
    <n v="37.949999999999996"/>
    <n v="11.5"/>
    <n v="27.888860000000001"/>
    <n v="-115.19302"/>
    <n v="68"/>
    <n v="20"/>
    <n v="7"/>
    <x v="7"/>
    <n v="3"/>
    <s v="n/a"/>
    <n v="120"/>
    <m/>
    <m/>
  </r>
  <r>
    <s v="INPUPR-250708-AM-1-13-DI"/>
    <s v="Abraham Mayoral"/>
    <d v="2008-07-25T00:00:00"/>
    <x v="2"/>
    <d v="1899-12-30T09:32:00"/>
    <d v="1899-12-30T09:36:00"/>
    <d v="1899-12-30T00:04:00"/>
    <n v="2"/>
    <n v="1"/>
    <n v="13"/>
    <x v="12"/>
    <x v="3"/>
    <s v="Punta Prieta, Isla Natividad Baja California Sur"/>
    <x v="1"/>
    <n v="37.619999999999997"/>
    <n v="11.4"/>
    <n v="38.279999999999994"/>
    <n v="11.6"/>
    <n v="38.279999999999994"/>
    <n v="11.6"/>
    <n v="37.949999999999996"/>
    <n v="11.5"/>
    <n v="27.888860000000001"/>
    <n v="-115.19302"/>
    <n v="68"/>
    <n v="20"/>
    <n v="7"/>
    <x v="3"/>
    <n v="22"/>
    <s v="n/a"/>
    <n v="120"/>
    <m/>
    <m/>
  </r>
  <r>
    <s v="INPUPR-250708-AM-1-13-DI"/>
    <s v="Abraham Mayoral"/>
    <d v="2008-07-25T00:00:00"/>
    <x v="2"/>
    <d v="1899-12-30T09:32:00"/>
    <d v="1899-12-30T09:36:00"/>
    <d v="1899-12-30T00:04:00"/>
    <n v="2"/>
    <n v="1"/>
    <n v="13"/>
    <x v="12"/>
    <x v="3"/>
    <s v="Punta Prieta, Isla Natividad Baja California Sur"/>
    <x v="1"/>
    <n v="37.619999999999997"/>
    <n v="11.4"/>
    <n v="38.279999999999994"/>
    <n v="11.6"/>
    <n v="38.279999999999994"/>
    <n v="11.6"/>
    <n v="37.949999999999996"/>
    <n v="11.5"/>
    <n v="27.888860000000001"/>
    <n v="-115.19302"/>
    <n v="68"/>
    <n v="20"/>
    <n v="7"/>
    <x v="2"/>
    <n v="2"/>
    <s v="n/a"/>
    <n v="120"/>
    <m/>
    <m/>
  </r>
  <r>
    <s v="INPUPR-250708-AR-1-14-DI"/>
    <s v="Alonso Ramirez"/>
    <d v="2008-07-25T00:00:00"/>
    <x v="2"/>
    <d v="1899-12-30T09:29:00"/>
    <d v="1899-12-30T09:35:00"/>
    <d v="1899-12-30T00:06:00"/>
    <n v="2"/>
    <n v="1"/>
    <n v="14"/>
    <x v="13"/>
    <x v="3"/>
    <s v="Punta Prieta, Isla Natividad Baja California Sur"/>
    <x v="1"/>
    <n v="35.64"/>
    <n v="10.8"/>
    <n v="35.64"/>
    <n v="10.8"/>
    <n v="35.64"/>
    <n v="10.8"/>
    <n v="35.64"/>
    <n v="10.8"/>
    <n v="27.888860000000001"/>
    <n v="-115.19302"/>
    <n v="68"/>
    <n v="20"/>
    <n v="7"/>
    <x v="12"/>
    <n v="1"/>
    <s v="n/a"/>
    <n v="300"/>
    <m/>
    <m/>
  </r>
  <r>
    <s v="INPUPR-250708-AR-1-14-DI"/>
    <s v="Alonso Ramirez"/>
    <d v="2008-07-25T00:00:00"/>
    <x v="2"/>
    <d v="1899-12-30T09:29:00"/>
    <d v="1899-12-30T09:35:00"/>
    <d v="1899-12-30T00:06:00"/>
    <n v="2"/>
    <n v="1"/>
    <n v="14"/>
    <x v="13"/>
    <x v="3"/>
    <s v="Punta Prieta, Isla Natividad Baja California Sur"/>
    <x v="1"/>
    <n v="35.64"/>
    <n v="10.8"/>
    <n v="35.64"/>
    <n v="10.8"/>
    <n v="35.64"/>
    <n v="10.8"/>
    <n v="35.64"/>
    <n v="10.8"/>
    <n v="27.888860000000001"/>
    <n v="-115.19302"/>
    <n v="68"/>
    <n v="20"/>
    <n v="7"/>
    <x v="3"/>
    <n v="90"/>
    <n v="10"/>
    <n v="300"/>
    <m/>
    <m/>
  </r>
  <r>
    <s v="INPUPR-250708-AR-1-14-DI"/>
    <s v="Alonso Ramirez"/>
    <d v="2008-07-25T00:00:00"/>
    <x v="2"/>
    <d v="1899-12-30T09:29:00"/>
    <d v="1899-12-30T09:35:00"/>
    <d v="1899-12-30T00:06:00"/>
    <n v="2"/>
    <n v="1"/>
    <n v="14"/>
    <x v="13"/>
    <x v="3"/>
    <s v="Punta Prieta, Isla Natividad Baja California Sur"/>
    <x v="1"/>
    <n v="35.64"/>
    <n v="10.8"/>
    <n v="35.64"/>
    <n v="10.8"/>
    <n v="35.64"/>
    <n v="10.8"/>
    <n v="35.64"/>
    <n v="10.8"/>
    <n v="27.888860000000001"/>
    <n v="-115.19302"/>
    <n v="68"/>
    <n v="20"/>
    <n v="7"/>
    <x v="10"/>
    <n v="5"/>
    <s v="n/a"/>
    <n v="300"/>
    <m/>
    <m/>
  </r>
  <r>
    <s v="INPUPR-250708-AR-1-14-DI"/>
    <s v="Alonso Ramirez"/>
    <d v="2008-07-25T00:00:00"/>
    <x v="2"/>
    <d v="1899-12-30T09:29:00"/>
    <d v="1899-12-30T09:35:00"/>
    <d v="1899-12-30T00:06:00"/>
    <n v="2"/>
    <n v="1"/>
    <n v="14"/>
    <x v="13"/>
    <x v="3"/>
    <s v="Punta Prieta, Isla Natividad Baja California Sur"/>
    <x v="1"/>
    <n v="35.64"/>
    <n v="10.8"/>
    <n v="35.64"/>
    <n v="10.8"/>
    <n v="35.64"/>
    <n v="10.8"/>
    <n v="35.64"/>
    <n v="10.8"/>
    <n v="27.888860000000001"/>
    <n v="-115.19302"/>
    <n v="68"/>
    <n v="20"/>
    <n v="7"/>
    <x v="5"/>
    <n v="1"/>
    <s v="n/a"/>
    <n v="300"/>
    <m/>
    <m/>
  </r>
  <r>
    <s v="INPUPR-250708-AR-1-14-DI"/>
    <s v="Alonso Ramirez"/>
    <d v="2008-07-25T00:00:00"/>
    <x v="2"/>
    <d v="1899-12-30T09:29:00"/>
    <d v="1899-12-30T09:35:00"/>
    <d v="1899-12-30T00:06:00"/>
    <n v="2"/>
    <n v="1"/>
    <n v="14"/>
    <x v="13"/>
    <x v="3"/>
    <s v="Punta Prieta, Isla Natividad Baja California Sur"/>
    <x v="1"/>
    <n v="35.64"/>
    <n v="10.8"/>
    <n v="35.64"/>
    <n v="10.8"/>
    <n v="35.64"/>
    <n v="10.8"/>
    <n v="35.64"/>
    <n v="10.8"/>
    <n v="27.888860000000001"/>
    <n v="-115.19302"/>
    <n v="68"/>
    <n v="20"/>
    <n v="7"/>
    <x v="1"/>
    <n v="18"/>
    <s v="n/a"/>
    <n v="300"/>
    <m/>
    <m/>
  </r>
  <r>
    <s v="INPUPR-250708-AR-1-14-DI"/>
    <s v="Alonso Ramirez"/>
    <d v="2008-07-25T00:00:00"/>
    <x v="2"/>
    <d v="1899-12-30T09:29:00"/>
    <d v="1899-12-30T09:35:00"/>
    <d v="1899-12-30T00:06:00"/>
    <n v="2"/>
    <n v="1"/>
    <n v="14"/>
    <x v="13"/>
    <x v="3"/>
    <s v="Punta Prieta, Isla Natividad Baja California Sur"/>
    <x v="1"/>
    <n v="35.64"/>
    <n v="10.8"/>
    <n v="35.64"/>
    <n v="10.8"/>
    <n v="35.64"/>
    <n v="10.8"/>
    <n v="35.64"/>
    <n v="10.8"/>
    <n v="27.888860000000001"/>
    <n v="-115.19302"/>
    <n v="68"/>
    <n v="20"/>
    <n v="7"/>
    <x v="4"/>
    <n v="3"/>
    <s v="n/a"/>
    <n v="300"/>
    <m/>
    <m/>
  </r>
  <r>
    <s v="INPUPR-250708-AR-1-14-DI"/>
    <s v="Alonso Ramirez"/>
    <d v="2008-07-25T00:00:00"/>
    <x v="2"/>
    <d v="1899-12-30T09:29:00"/>
    <d v="1899-12-30T09:35:00"/>
    <d v="1899-12-30T00:06:00"/>
    <n v="2"/>
    <n v="1"/>
    <n v="14"/>
    <x v="13"/>
    <x v="3"/>
    <s v="Punta Prieta, Isla Natividad Baja California Sur"/>
    <x v="1"/>
    <n v="35.64"/>
    <n v="10.8"/>
    <n v="35.64"/>
    <n v="10.8"/>
    <n v="35.64"/>
    <n v="10.8"/>
    <n v="35.64"/>
    <n v="10.8"/>
    <n v="27.888860000000001"/>
    <n v="-115.19302"/>
    <n v="68"/>
    <n v="20"/>
    <n v="7"/>
    <x v="2"/>
    <n v="2"/>
    <s v="n/a"/>
    <n v="300"/>
    <m/>
    <m/>
  </r>
  <r>
    <s v="INPUPR-250708-AH-1-15-DI"/>
    <s v="Arturo Hernandez"/>
    <d v="2008-07-25T00:00:00"/>
    <x v="2"/>
    <d v="1899-12-30T09:35:00"/>
    <d v="1899-12-30T09:45:00"/>
    <d v="1899-12-30T00:10:00"/>
    <n v="2"/>
    <n v="1"/>
    <n v="15"/>
    <x v="14"/>
    <x v="3"/>
    <s v="Punta Prieta, Isla Natividad Baja California Sur"/>
    <x v="1"/>
    <n v="35.309999999999995"/>
    <n v="10.7"/>
    <n v="40.26"/>
    <n v="12.2"/>
    <n v="40.26"/>
    <n v="12.2"/>
    <n v="37.784999999999997"/>
    <n v="11.45"/>
    <n v="27.888249999999999"/>
    <n v="-115.19155000000001"/>
    <n v="63.86"/>
    <n v="17.7"/>
    <n v="10"/>
    <x v="9"/>
    <n v="3"/>
    <s v="n/a"/>
    <n v="120"/>
    <m/>
    <m/>
  </r>
  <r>
    <s v="INPUPR-250708-AH-1-15-DI"/>
    <s v="Arturo Hernandez"/>
    <d v="2008-07-25T00:00:00"/>
    <x v="2"/>
    <d v="1899-12-30T09:35:00"/>
    <d v="1899-12-30T09:45:00"/>
    <d v="1899-12-30T00:10:00"/>
    <n v="2"/>
    <n v="1"/>
    <n v="15"/>
    <x v="14"/>
    <x v="3"/>
    <s v="Punta Prieta, Isla Natividad Baja California Sur"/>
    <x v="1"/>
    <n v="35.309999999999995"/>
    <n v="10.7"/>
    <n v="40.26"/>
    <n v="12.2"/>
    <n v="40.26"/>
    <n v="12.2"/>
    <n v="37.784999999999997"/>
    <n v="11.45"/>
    <n v="27.888249999999999"/>
    <n v="-115.19155000000001"/>
    <n v="63.86"/>
    <n v="17.7"/>
    <n v="10"/>
    <x v="19"/>
    <n v="1"/>
    <s v="n/a"/>
    <n v="120"/>
    <m/>
    <m/>
  </r>
  <r>
    <s v="INPUPR-250708-AH-1-15-DI"/>
    <s v="Arturo Hernandez"/>
    <d v="2008-07-25T00:00:00"/>
    <x v="2"/>
    <d v="1899-12-30T09:35:00"/>
    <d v="1899-12-30T09:45:00"/>
    <d v="1899-12-30T00:10:00"/>
    <n v="2"/>
    <n v="1"/>
    <n v="15"/>
    <x v="14"/>
    <x v="3"/>
    <s v="Punta Prieta, Isla Natividad Baja California Sur"/>
    <x v="1"/>
    <n v="35.309999999999995"/>
    <n v="10.7"/>
    <n v="40.26"/>
    <n v="12.2"/>
    <n v="40.26"/>
    <n v="12.2"/>
    <n v="37.784999999999997"/>
    <n v="11.45"/>
    <n v="27.888249999999999"/>
    <n v="-115.19155000000001"/>
    <n v="63.86"/>
    <n v="17.7"/>
    <n v="10"/>
    <x v="7"/>
    <n v="7"/>
    <s v="n/a"/>
    <n v="120"/>
    <m/>
    <m/>
  </r>
  <r>
    <s v="INPUPR-250708-AH-1-15-DI"/>
    <s v="Arturo Hernandez"/>
    <d v="2008-07-25T00:00:00"/>
    <x v="2"/>
    <d v="1899-12-30T09:35:00"/>
    <d v="1899-12-30T09:45:00"/>
    <d v="1899-12-30T00:10:00"/>
    <n v="2"/>
    <n v="1"/>
    <n v="15"/>
    <x v="14"/>
    <x v="3"/>
    <s v="Punta Prieta, Isla Natividad Baja California Sur"/>
    <x v="1"/>
    <n v="35.309999999999995"/>
    <n v="10.7"/>
    <n v="40.26"/>
    <n v="12.2"/>
    <n v="40.26"/>
    <n v="12.2"/>
    <n v="37.784999999999997"/>
    <n v="11.45"/>
    <n v="27.888249999999999"/>
    <n v="-115.19155000000001"/>
    <n v="63.86"/>
    <n v="17.7"/>
    <n v="10"/>
    <x v="3"/>
    <n v="32"/>
    <n v="28"/>
    <n v="120"/>
    <m/>
    <m/>
  </r>
  <r>
    <s v="INPUPR-250708-AH-1-15-DI"/>
    <s v="Arturo Hernandez"/>
    <d v="2008-07-25T00:00:00"/>
    <x v="2"/>
    <d v="1899-12-30T09:35:00"/>
    <d v="1899-12-30T09:45:00"/>
    <d v="1899-12-30T00:10:00"/>
    <n v="2"/>
    <n v="1"/>
    <n v="15"/>
    <x v="14"/>
    <x v="3"/>
    <s v="Punta Prieta, Isla Natividad Baja California Sur"/>
    <x v="1"/>
    <n v="35.309999999999995"/>
    <n v="10.7"/>
    <n v="40.26"/>
    <n v="12.2"/>
    <n v="40.26"/>
    <n v="12.2"/>
    <n v="37.784999999999997"/>
    <n v="11.45"/>
    <n v="27.888249999999999"/>
    <n v="-115.19155000000001"/>
    <n v="63.86"/>
    <n v="17.7"/>
    <n v="10"/>
    <x v="10"/>
    <n v="3"/>
    <s v="n/a"/>
    <n v="120"/>
    <m/>
    <m/>
  </r>
  <r>
    <s v="INPUPR-250708-MR-1-16-DI"/>
    <s v="Mario Rojo"/>
    <d v="2008-07-25T00:00:00"/>
    <x v="2"/>
    <d v="1899-12-30T09:35:00"/>
    <d v="1899-12-30T09:44:00"/>
    <d v="1899-12-30T00:09:00"/>
    <n v="2"/>
    <n v="1"/>
    <n v="16"/>
    <x v="15"/>
    <x v="3"/>
    <s v="Punta Prieta, Isla Natividad Baja California Sur"/>
    <x v="1"/>
    <n v="36.959999999999994"/>
    <n v="11.2"/>
    <n v="34.32"/>
    <n v="10.4"/>
    <n v="36.959999999999994"/>
    <n v="11.2"/>
    <n v="35.64"/>
    <n v="10.8"/>
    <n v="27.888249999999999"/>
    <n v="-115.19155000000001"/>
    <n v="62.6"/>
    <n v="17"/>
    <n v="7"/>
    <x v="0"/>
    <n v="1"/>
    <s v="n/a"/>
    <n v="300"/>
    <m/>
    <m/>
  </r>
  <r>
    <s v="INPUPR-250708-MR-1-16-DI"/>
    <s v="Mario Rojo"/>
    <d v="2008-07-25T00:00:00"/>
    <x v="2"/>
    <d v="1899-12-30T09:35:00"/>
    <d v="1899-12-30T09:44:00"/>
    <d v="1899-12-30T00:09:00"/>
    <n v="2"/>
    <n v="1"/>
    <n v="16"/>
    <x v="15"/>
    <x v="3"/>
    <s v="Punta Prieta, Isla Natividad Baja California Sur"/>
    <x v="1"/>
    <n v="36.959999999999994"/>
    <n v="11.2"/>
    <n v="34.32"/>
    <n v="10.4"/>
    <n v="36.959999999999994"/>
    <n v="11.2"/>
    <n v="35.64"/>
    <n v="10.8"/>
    <n v="27.888249999999999"/>
    <n v="-115.19155000000001"/>
    <n v="62.6"/>
    <n v="17"/>
    <n v="7"/>
    <x v="12"/>
    <n v="5"/>
    <s v="n/a"/>
    <n v="300"/>
    <m/>
    <m/>
  </r>
  <r>
    <s v="INPUPR-250708-MR-1-16-DI"/>
    <s v="Mario Rojo"/>
    <d v="2008-07-25T00:00:00"/>
    <x v="2"/>
    <d v="1899-12-30T09:35:00"/>
    <d v="1899-12-30T09:44:00"/>
    <d v="1899-12-30T00:09:00"/>
    <n v="2"/>
    <n v="1"/>
    <n v="16"/>
    <x v="15"/>
    <x v="3"/>
    <s v="Punta Prieta, Isla Natividad Baja California Sur"/>
    <x v="1"/>
    <n v="36.959999999999994"/>
    <n v="11.2"/>
    <n v="34.32"/>
    <n v="10.4"/>
    <n v="36.959999999999994"/>
    <n v="11.2"/>
    <n v="35.64"/>
    <n v="10.8"/>
    <n v="27.888249999999999"/>
    <n v="-115.19155000000001"/>
    <n v="62.6"/>
    <n v="17"/>
    <n v="7"/>
    <x v="9"/>
    <n v="12"/>
    <s v="n/a"/>
    <n v="300"/>
    <m/>
    <m/>
  </r>
  <r>
    <s v="INPUPR-250708-MR-1-16-DI"/>
    <s v="Mario Rojo"/>
    <d v="2008-07-25T00:00:00"/>
    <x v="2"/>
    <d v="1899-12-30T09:35:00"/>
    <d v="1899-12-30T09:44:00"/>
    <d v="1899-12-30T00:09:00"/>
    <n v="2"/>
    <n v="1"/>
    <n v="16"/>
    <x v="15"/>
    <x v="3"/>
    <s v="Punta Prieta, Isla Natividad Baja California Sur"/>
    <x v="1"/>
    <n v="36.959999999999994"/>
    <n v="11.2"/>
    <n v="34.32"/>
    <n v="10.4"/>
    <n v="36.959999999999994"/>
    <n v="11.2"/>
    <n v="35.64"/>
    <n v="10.8"/>
    <n v="27.888249999999999"/>
    <n v="-115.19155000000001"/>
    <n v="62.6"/>
    <n v="17"/>
    <n v="7"/>
    <x v="3"/>
    <n v="90"/>
    <n v="10"/>
    <n v="300"/>
    <m/>
    <m/>
  </r>
  <r>
    <s v="INPUPR-250708-MR-1-16-DI"/>
    <s v="Mario Rojo"/>
    <d v="2008-07-25T00:00:00"/>
    <x v="2"/>
    <d v="1899-12-30T09:35:00"/>
    <d v="1899-12-30T09:44:00"/>
    <d v="1899-12-30T00:09:00"/>
    <n v="2"/>
    <n v="1"/>
    <n v="16"/>
    <x v="15"/>
    <x v="3"/>
    <s v="Punta Prieta, Isla Natividad Baja California Sur"/>
    <x v="1"/>
    <n v="36.959999999999994"/>
    <n v="11.2"/>
    <n v="34.32"/>
    <n v="10.4"/>
    <n v="36.959999999999994"/>
    <n v="11.2"/>
    <n v="35.64"/>
    <n v="10.8"/>
    <n v="27.888249999999999"/>
    <n v="-115.19155000000001"/>
    <n v="62.6"/>
    <n v="17"/>
    <n v="7"/>
    <x v="10"/>
    <n v="2"/>
    <s v="n/a"/>
    <n v="300"/>
    <m/>
    <m/>
  </r>
  <r>
    <s v="INPUPR-250708-MR-1-16-DI"/>
    <s v="Mario Rojo"/>
    <d v="2008-07-25T00:00:00"/>
    <x v="2"/>
    <d v="1899-12-30T09:35:00"/>
    <d v="1899-12-30T09:44:00"/>
    <d v="1899-12-30T00:09:00"/>
    <n v="2"/>
    <n v="1"/>
    <n v="16"/>
    <x v="15"/>
    <x v="3"/>
    <s v="Punta Prieta, Isla Natividad Baja California Sur"/>
    <x v="1"/>
    <n v="36.959999999999994"/>
    <n v="11.2"/>
    <n v="34.32"/>
    <n v="10.4"/>
    <n v="36.959999999999994"/>
    <n v="11.2"/>
    <n v="35.64"/>
    <n v="10.8"/>
    <n v="27.888249999999999"/>
    <n v="-115.19155000000001"/>
    <n v="62.6"/>
    <n v="17"/>
    <n v="7"/>
    <x v="6"/>
    <n v="1"/>
    <s v="n/a"/>
    <n v="300"/>
    <m/>
    <m/>
  </r>
  <r>
    <s v="INPUPR-250708-MR-1-16-DI"/>
    <s v="Mario Rojo"/>
    <d v="2008-07-25T00:00:00"/>
    <x v="2"/>
    <d v="1899-12-30T09:35:00"/>
    <d v="1899-12-30T09:44:00"/>
    <d v="1899-12-30T00:09:00"/>
    <n v="2"/>
    <n v="1"/>
    <n v="16"/>
    <x v="15"/>
    <x v="3"/>
    <s v="Punta Prieta, Isla Natividad Baja California Sur"/>
    <x v="1"/>
    <n v="36.959999999999994"/>
    <n v="11.2"/>
    <n v="34.32"/>
    <n v="10.4"/>
    <n v="36.959999999999994"/>
    <n v="11.2"/>
    <n v="35.64"/>
    <n v="10.8"/>
    <n v="27.888249999999999"/>
    <n v="-115.19155000000001"/>
    <n v="62.6"/>
    <n v="17"/>
    <n v="7"/>
    <x v="4"/>
    <n v="6"/>
    <s v="n/a"/>
    <n v="300"/>
    <m/>
    <m/>
  </r>
  <r>
    <s v="INPUPR-250708-MR-1-16-DI"/>
    <s v="Mario Rojo"/>
    <d v="2008-07-25T00:00:00"/>
    <x v="2"/>
    <d v="1899-12-30T09:35:00"/>
    <d v="1899-12-30T09:44:00"/>
    <d v="1899-12-30T00:09:00"/>
    <n v="2"/>
    <n v="1"/>
    <n v="16"/>
    <x v="15"/>
    <x v="3"/>
    <s v="Punta Prieta, Isla Natividad Baja California Sur"/>
    <x v="1"/>
    <n v="36.959999999999994"/>
    <n v="11.2"/>
    <n v="34.32"/>
    <n v="10.4"/>
    <n v="36.959999999999994"/>
    <n v="11.2"/>
    <n v="35.64"/>
    <n v="10.8"/>
    <n v="27.888249999999999"/>
    <n v="-115.19155000000001"/>
    <n v="62.6"/>
    <n v="17"/>
    <n v="7"/>
    <x v="2"/>
    <n v="3"/>
    <s v="n/a"/>
    <n v="300"/>
    <m/>
    <m/>
  </r>
  <r>
    <s v="INPUPR-020808-AM-1-17-DI"/>
    <s v="Abraham Mayoral"/>
    <d v="2008-08-02T00:00:00"/>
    <x v="2"/>
    <d v="1899-12-30T09:24:00"/>
    <d v="1899-12-30T09:33:00"/>
    <d v="1899-12-30T00:09:00"/>
    <n v="2"/>
    <n v="1"/>
    <n v="17"/>
    <x v="16"/>
    <x v="3"/>
    <s v="Punta Prieta, Isla Natividad Baja California Sur"/>
    <x v="1"/>
    <n v="28.709999999999997"/>
    <n v="8.6999999999999993"/>
    <n v="30.029999999999998"/>
    <n v="9.1"/>
    <n v="30.029999999999998"/>
    <n v="9.1"/>
    <n v="29.369999999999994"/>
    <n v="8.8999999999999986"/>
    <n v="27.88805"/>
    <n v="-115.19499999999999"/>
    <n v="66.2"/>
    <n v="19"/>
    <n v="5.6"/>
    <x v="0"/>
    <n v="5"/>
    <s v="n/a"/>
    <n v="120"/>
    <m/>
    <m/>
  </r>
  <r>
    <s v="INPUPR-020808-AM-1-17-DI"/>
    <s v="Abraham Mayoral"/>
    <d v="2008-08-02T00:00:00"/>
    <x v="2"/>
    <d v="1899-12-30T09:24:00"/>
    <d v="1899-12-30T09:33:00"/>
    <d v="1899-12-30T00:09:00"/>
    <n v="2"/>
    <n v="1"/>
    <n v="17"/>
    <x v="16"/>
    <x v="3"/>
    <s v="Punta Prieta, Isla Natividad Baja California Sur"/>
    <x v="1"/>
    <n v="28.709999999999997"/>
    <n v="8.6999999999999993"/>
    <n v="30.029999999999998"/>
    <n v="9.1"/>
    <n v="30.029999999999998"/>
    <n v="9.1"/>
    <n v="29.369999999999994"/>
    <n v="8.8999999999999986"/>
    <n v="27.88805"/>
    <n v="-115.19499999999999"/>
    <n v="66.2"/>
    <n v="19"/>
    <n v="5.6"/>
    <x v="3"/>
    <n v="3"/>
    <s v="n/a"/>
    <n v="120"/>
    <m/>
    <m/>
  </r>
  <r>
    <s v="INPUPR-020808-AM-1-17-DI"/>
    <s v="Abraham Mayoral"/>
    <d v="2008-08-02T00:00:00"/>
    <x v="2"/>
    <d v="1899-12-30T09:24:00"/>
    <d v="1899-12-30T09:33:00"/>
    <d v="1899-12-30T00:09:00"/>
    <n v="2"/>
    <n v="1"/>
    <n v="17"/>
    <x v="16"/>
    <x v="3"/>
    <s v="Punta Prieta, Isla Natividad Baja California Sur"/>
    <x v="1"/>
    <n v="28.709999999999997"/>
    <n v="8.6999999999999993"/>
    <n v="30.029999999999998"/>
    <n v="9.1"/>
    <n v="30.029999999999998"/>
    <n v="9.1"/>
    <n v="29.369999999999994"/>
    <n v="8.8999999999999986"/>
    <n v="27.88805"/>
    <n v="-115.19499999999999"/>
    <n v="66.2"/>
    <n v="19"/>
    <n v="5.6"/>
    <x v="6"/>
    <n v="1"/>
    <s v="n/a"/>
    <n v="120"/>
    <m/>
    <m/>
  </r>
  <r>
    <s v="INPUPR-020808-AM-1-17-DI"/>
    <s v="Abraham Mayoral"/>
    <d v="2008-08-02T00:00:00"/>
    <x v="2"/>
    <d v="1899-12-30T09:24:00"/>
    <d v="1899-12-30T09:33:00"/>
    <d v="1899-12-30T00:09:00"/>
    <n v="2"/>
    <n v="1"/>
    <n v="17"/>
    <x v="16"/>
    <x v="3"/>
    <s v="Punta Prieta, Isla Natividad Baja California Sur"/>
    <x v="1"/>
    <n v="28.709999999999997"/>
    <n v="8.6999999999999993"/>
    <n v="30.029999999999998"/>
    <n v="9.1"/>
    <n v="30.029999999999998"/>
    <n v="9.1"/>
    <n v="29.369999999999994"/>
    <n v="8.8999999999999986"/>
    <n v="27.88805"/>
    <n v="-115.19499999999999"/>
    <n v="66.2"/>
    <n v="19"/>
    <n v="5.6"/>
    <x v="1"/>
    <n v="7"/>
    <s v="n/a"/>
    <n v="120"/>
    <m/>
    <m/>
  </r>
  <r>
    <s v="INPUPR-020808-AM-1-17-DI"/>
    <s v="Abraham Mayoral"/>
    <d v="2008-08-02T00:00:00"/>
    <x v="2"/>
    <d v="1899-12-30T09:24:00"/>
    <d v="1899-12-30T09:33:00"/>
    <d v="1899-12-30T00:09:00"/>
    <n v="2"/>
    <n v="1"/>
    <n v="17"/>
    <x v="16"/>
    <x v="3"/>
    <s v="Punta Prieta, Isla Natividad Baja California Sur"/>
    <x v="1"/>
    <n v="28.709999999999997"/>
    <n v="8.6999999999999993"/>
    <n v="30.029999999999998"/>
    <n v="9.1"/>
    <n v="30.029999999999998"/>
    <n v="9.1"/>
    <n v="29.369999999999994"/>
    <n v="8.8999999999999986"/>
    <n v="27.88805"/>
    <n v="-115.19499999999999"/>
    <n v="66.2"/>
    <n v="19"/>
    <n v="5.6"/>
    <x v="4"/>
    <n v="2"/>
    <s v="n/a"/>
    <n v="120"/>
    <m/>
    <m/>
  </r>
  <r>
    <s v="INPUPR-020808-AM-1-17-DI"/>
    <s v="Abraham Mayoral"/>
    <d v="2008-08-02T00:00:00"/>
    <x v="2"/>
    <d v="1899-12-30T09:24:00"/>
    <d v="1899-12-30T09:33:00"/>
    <d v="1899-12-30T00:09:00"/>
    <n v="2"/>
    <n v="1"/>
    <n v="17"/>
    <x v="16"/>
    <x v="3"/>
    <s v="Punta Prieta, Isla Natividad Baja California Sur"/>
    <x v="1"/>
    <n v="28.709999999999997"/>
    <n v="8.6999999999999993"/>
    <n v="30.029999999999998"/>
    <n v="9.1"/>
    <n v="30.029999999999998"/>
    <n v="9.1"/>
    <n v="29.369999999999994"/>
    <n v="8.8999999999999986"/>
    <n v="27.88805"/>
    <n v="-115.19499999999999"/>
    <n v="66.2"/>
    <n v="19"/>
    <n v="5.6"/>
    <x v="2"/>
    <n v="2"/>
    <s v="n/a"/>
    <n v="120"/>
    <m/>
    <m/>
  </r>
  <r>
    <s v="INPUPR-020808-AH-1-18-DI"/>
    <s v="Arturo Hernandez"/>
    <d v="2008-08-02T00:00:00"/>
    <x v="2"/>
    <d v="1899-12-30T09:26:00"/>
    <d v="1899-12-30T09:31:00"/>
    <d v="1899-12-30T00:05:00"/>
    <n v="2"/>
    <n v="1"/>
    <n v="18"/>
    <x v="17"/>
    <x v="3"/>
    <s v="Punta Prieta, Isla Natividad Baja California Sur"/>
    <x v="1"/>
    <n v="26.4"/>
    <n v="8"/>
    <n v="24.75"/>
    <n v="7.5"/>
    <n v="26.4"/>
    <n v="8"/>
    <n v="25.574999999999999"/>
    <n v="7.75"/>
    <n v="27.887360000000001"/>
    <n v="-115.19383000000001"/>
    <n v="68"/>
    <n v="20"/>
    <n v="4"/>
    <x v="0"/>
    <n v="2"/>
    <s v="n/a"/>
    <n v="120"/>
    <m/>
    <m/>
  </r>
  <r>
    <s v="INPUPR-020808-AH-1-18-DI"/>
    <s v="Arturo Hernandez"/>
    <d v="2008-08-02T00:00:00"/>
    <x v="2"/>
    <d v="1899-12-30T09:26:00"/>
    <d v="1899-12-30T09:31:00"/>
    <d v="1899-12-30T00:05:00"/>
    <n v="2"/>
    <n v="1"/>
    <n v="18"/>
    <x v="17"/>
    <x v="3"/>
    <s v="Punta Prieta, Isla Natividad Baja California Sur"/>
    <x v="1"/>
    <n v="26.4"/>
    <n v="8"/>
    <n v="24.75"/>
    <n v="7.5"/>
    <n v="26.4"/>
    <n v="8"/>
    <n v="25.574999999999999"/>
    <n v="7.75"/>
    <n v="27.887360000000001"/>
    <n v="-115.19383000000001"/>
    <n v="68"/>
    <n v="20"/>
    <n v="4"/>
    <x v="3"/>
    <n v="3"/>
    <s v="n/a"/>
    <n v="120"/>
    <m/>
    <m/>
  </r>
  <r>
    <s v="INPUPR-020808-AH-1-18-DI"/>
    <s v="Arturo Hernandez"/>
    <d v="2008-08-02T00:00:00"/>
    <x v="2"/>
    <d v="1899-12-30T09:26:00"/>
    <d v="1899-12-30T09:31:00"/>
    <d v="1899-12-30T00:05:00"/>
    <n v="2"/>
    <n v="1"/>
    <n v="18"/>
    <x v="17"/>
    <x v="3"/>
    <s v="Punta Prieta, Isla Natividad Baja California Sur"/>
    <x v="1"/>
    <n v="26.4"/>
    <n v="8"/>
    <n v="24.75"/>
    <n v="7.5"/>
    <n v="26.4"/>
    <n v="8"/>
    <n v="25.574999999999999"/>
    <n v="7.75"/>
    <n v="27.887360000000001"/>
    <n v="-115.19383000000001"/>
    <n v="68"/>
    <n v="20"/>
    <n v="4"/>
    <x v="1"/>
    <n v="25"/>
    <s v="n/a"/>
    <n v="120"/>
    <m/>
    <m/>
  </r>
  <r>
    <s v="INPUPR-020808-AH-1-19-DI"/>
    <s v="Arturo Hernandez"/>
    <d v="2008-08-02T00:00:00"/>
    <x v="2"/>
    <d v="1899-12-30T09:55:00"/>
    <d v="1899-12-30T10:00:00"/>
    <d v="1899-12-30T00:05:00"/>
    <n v="2"/>
    <n v="1"/>
    <n v="19"/>
    <x v="18"/>
    <x v="3"/>
    <s v="Punta Prieta, Isla Natividad Baja California Sur"/>
    <x v="1"/>
    <n v="21.45"/>
    <n v="6.5"/>
    <n v="19.47"/>
    <n v="5.9"/>
    <n v="21.45"/>
    <n v="6.5"/>
    <n v="20.46"/>
    <n v="6.2"/>
    <n v="27.887360000000001"/>
    <n v="-115.19383000000001"/>
    <n v="68"/>
    <n v="20"/>
    <n v="4"/>
    <x v="0"/>
    <n v="2"/>
    <s v="n/a"/>
    <n v="120"/>
    <m/>
    <m/>
  </r>
  <r>
    <s v="INPUPR-020808-AH-1-19-DI"/>
    <s v="Arturo Hernandez"/>
    <d v="2008-08-02T00:00:00"/>
    <x v="2"/>
    <d v="1899-12-30T09:55:00"/>
    <d v="1899-12-30T10:00:00"/>
    <d v="1899-12-30T00:05:00"/>
    <n v="2"/>
    <n v="1"/>
    <n v="19"/>
    <x v="18"/>
    <x v="3"/>
    <s v="Punta Prieta, Isla Natividad Baja California Sur"/>
    <x v="1"/>
    <n v="21.45"/>
    <n v="6.5"/>
    <n v="19.47"/>
    <n v="5.9"/>
    <n v="21.45"/>
    <n v="6.5"/>
    <n v="20.46"/>
    <n v="6.2"/>
    <n v="27.887360000000001"/>
    <n v="-115.19383000000001"/>
    <n v="68"/>
    <n v="20"/>
    <n v="4"/>
    <x v="1"/>
    <n v="4"/>
    <s v="n/a"/>
    <n v="120"/>
    <m/>
    <m/>
  </r>
  <r>
    <s v="INPUPR-020808-AH-1-19-DI"/>
    <s v="Arturo Hernandez"/>
    <d v="2008-08-02T00:00:00"/>
    <x v="2"/>
    <d v="1899-12-30T09:55:00"/>
    <d v="1899-12-30T10:00:00"/>
    <d v="1899-12-30T00:05:00"/>
    <n v="2"/>
    <n v="1"/>
    <n v="19"/>
    <x v="18"/>
    <x v="3"/>
    <s v="Punta Prieta, Isla Natividad Baja California Sur"/>
    <x v="1"/>
    <n v="21.45"/>
    <n v="6.5"/>
    <n v="19.47"/>
    <n v="5.9"/>
    <n v="21.45"/>
    <n v="6.5"/>
    <n v="20.46"/>
    <n v="6.2"/>
    <n v="27.887360000000001"/>
    <n v="-115.19383000000001"/>
    <n v="68"/>
    <n v="20"/>
    <n v="4"/>
    <x v="2"/>
    <n v="4"/>
    <s v="n/a"/>
    <n v="120"/>
    <m/>
    <m/>
  </r>
  <r>
    <s v="INPUPR-020808-AZ-1-20-DI"/>
    <s v="Alberto Zuñiga"/>
    <d v="2008-08-02T00:00:00"/>
    <x v="2"/>
    <d v="1899-12-30T09:19:00"/>
    <d v="1899-12-30T09:26:00"/>
    <d v="1899-12-30T00:07:00"/>
    <n v="2"/>
    <n v="1"/>
    <n v="20"/>
    <x v="19"/>
    <x v="3"/>
    <s v="Punta Prieta, Isla Natividad Baja California Sur"/>
    <x v="1"/>
    <n v="26.729999999999997"/>
    <n v="8.1"/>
    <n v="22.439999999999998"/>
    <n v="6.8"/>
    <n v="26.729999999999997"/>
    <n v="8.1"/>
    <n v="24.584999999999997"/>
    <n v="7.4499999999999993"/>
    <n v="27.88805"/>
    <n v="-115.19499999999999"/>
    <n v="66.2"/>
    <n v="19"/>
    <n v="5.6"/>
    <x v="0"/>
    <n v="1"/>
    <s v="n/a"/>
    <n v="300"/>
    <m/>
    <m/>
  </r>
  <r>
    <s v="INPUPR-020808-AZ-1-20-DI"/>
    <s v="Alberto Zuñiga"/>
    <d v="2008-08-02T00:00:00"/>
    <x v="2"/>
    <d v="1899-12-30T09:19:00"/>
    <d v="1899-12-30T09:26:00"/>
    <d v="1899-12-30T00:07:00"/>
    <n v="2"/>
    <n v="1"/>
    <n v="20"/>
    <x v="19"/>
    <x v="3"/>
    <s v="Punta Prieta, Isla Natividad Baja California Sur"/>
    <x v="1"/>
    <n v="26.729999999999997"/>
    <n v="8.1"/>
    <n v="22.439999999999998"/>
    <n v="6.8"/>
    <n v="26.729999999999997"/>
    <n v="8.1"/>
    <n v="24.584999999999997"/>
    <n v="7.4499999999999993"/>
    <n v="27.88805"/>
    <n v="-115.19499999999999"/>
    <n v="66.2"/>
    <n v="19"/>
    <n v="5.6"/>
    <x v="12"/>
    <n v="3"/>
    <s v="n/a"/>
    <n v="300"/>
    <m/>
    <m/>
  </r>
  <r>
    <s v="INPUPR-020808-AZ-1-20-DI"/>
    <s v="Alberto Zuñiga"/>
    <d v="2008-08-02T00:00:00"/>
    <x v="2"/>
    <d v="1899-12-30T09:19:00"/>
    <d v="1899-12-30T09:26:00"/>
    <d v="1899-12-30T00:07:00"/>
    <n v="2"/>
    <n v="1"/>
    <n v="20"/>
    <x v="19"/>
    <x v="3"/>
    <s v="Punta Prieta, Isla Natividad Baja California Sur"/>
    <x v="1"/>
    <n v="26.729999999999997"/>
    <n v="8.1"/>
    <n v="22.439999999999998"/>
    <n v="6.8"/>
    <n v="26.729999999999997"/>
    <n v="8.1"/>
    <n v="24.584999999999997"/>
    <n v="7.4499999999999993"/>
    <n v="27.88805"/>
    <n v="-115.19499999999999"/>
    <n v="66.2"/>
    <n v="19"/>
    <n v="5.6"/>
    <x v="14"/>
    <n v="1"/>
    <s v="n/a"/>
    <n v="300"/>
    <m/>
    <m/>
  </r>
  <r>
    <s v="INPUPR-020808-AZ-1-20-DI"/>
    <s v="Alberto Zuñiga"/>
    <d v="2008-08-02T00:00:00"/>
    <x v="2"/>
    <d v="1899-12-30T09:19:00"/>
    <d v="1899-12-30T09:26:00"/>
    <d v="1899-12-30T00:07:00"/>
    <n v="2"/>
    <n v="1"/>
    <n v="20"/>
    <x v="19"/>
    <x v="3"/>
    <s v="Punta Prieta, Isla Natividad Baja California Sur"/>
    <x v="1"/>
    <n v="26.729999999999997"/>
    <n v="8.1"/>
    <n v="22.439999999999998"/>
    <n v="6.8"/>
    <n v="26.729999999999997"/>
    <n v="8.1"/>
    <n v="24.584999999999997"/>
    <n v="7.4499999999999993"/>
    <n v="27.88805"/>
    <n v="-115.19499999999999"/>
    <n v="66.2"/>
    <n v="19"/>
    <n v="5.6"/>
    <x v="19"/>
    <n v="1"/>
    <s v="n/a"/>
    <n v="300"/>
    <m/>
    <m/>
  </r>
  <r>
    <s v="INPUPR-020808-AZ-1-20-DI"/>
    <s v="Alberto Zuñiga"/>
    <d v="2008-08-02T00:00:00"/>
    <x v="2"/>
    <d v="1899-12-30T09:19:00"/>
    <d v="1899-12-30T09:26:00"/>
    <d v="1899-12-30T00:07:00"/>
    <n v="2"/>
    <n v="1"/>
    <n v="20"/>
    <x v="19"/>
    <x v="3"/>
    <s v="Punta Prieta, Isla Natividad Baja California Sur"/>
    <x v="1"/>
    <n v="26.729999999999997"/>
    <n v="8.1"/>
    <n v="22.439999999999998"/>
    <n v="6.8"/>
    <n v="26.729999999999997"/>
    <n v="8.1"/>
    <n v="24.584999999999997"/>
    <n v="7.4499999999999993"/>
    <n v="27.88805"/>
    <n v="-115.19499999999999"/>
    <n v="66.2"/>
    <n v="19"/>
    <n v="5.6"/>
    <x v="3"/>
    <n v="2"/>
    <s v="n/a"/>
    <n v="300"/>
    <m/>
    <m/>
  </r>
  <r>
    <s v="INPUPR-020808-AZ-1-20-DI"/>
    <s v="Alberto Zuñiga"/>
    <d v="2008-08-02T00:00:00"/>
    <x v="2"/>
    <d v="1899-12-30T09:19:00"/>
    <d v="1899-12-30T09:26:00"/>
    <d v="1899-12-30T00:07:00"/>
    <n v="2"/>
    <n v="1"/>
    <n v="20"/>
    <x v="19"/>
    <x v="3"/>
    <s v="Punta Prieta, Isla Natividad Baja California Sur"/>
    <x v="1"/>
    <n v="26.729999999999997"/>
    <n v="8.1"/>
    <n v="22.439999999999998"/>
    <n v="6.8"/>
    <n v="26.729999999999997"/>
    <n v="8.1"/>
    <n v="24.584999999999997"/>
    <n v="7.4499999999999993"/>
    <n v="27.88805"/>
    <n v="-115.19499999999999"/>
    <n v="66.2"/>
    <n v="19"/>
    <n v="5.6"/>
    <x v="1"/>
    <n v="3"/>
    <s v="n/a"/>
    <n v="300"/>
    <m/>
    <m/>
  </r>
  <r>
    <s v="INPUPR-020808-AZ-1-20-DI"/>
    <s v="Alberto Zuñiga"/>
    <d v="2008-08-02T00:00:00"/>
    <x v="2"/>
    <d v="1899-12-30T09:19:00"/>
    <d v="1899-12-30T09:26:00"/>
    <d v="1899-12-30T00:07:00"/>
    <n v="2"/>
    <n v="1"/>
    <n v="20"/>
    <x v="19"/>
    <x v="3"/>
    <s v="Punta Prieta, Isla Natividad Baja California Sur"/>
    <x v="1"/>
    <n v="26.729999999999997"/>
    <n v="8.1"/>
    <n v="22.439999999999998"/>
    <n v="6.8"/>
    <n v="26.729999999999997"/>
    <n v="8.1"/>
    <n v="24.584999999999997"/>
    <n v="7.4499999999999993"/>
    <n v="27.88805"/>
    <n v="-115.19499999999999"/>
    <n v="66.2"/>
    <n v="19"/>
    <n v="5.6"/>
    <x v="4"/>
    <n v="2"/>
    <s v="n/a"/>
    <n v="300"/>
    <m/>
    <m/>
  </r>
  <r>
    <s v="INPUPR-020808-AZ-1-20-DI"/>
    <s v="Alberto Zuñiga"/>
    <d v="2008-08-02T00:00:00"/>
    <x v="2"/>
    <d v="1899-12-30T09:19:00"/>
    <d v="1899-12-30T09:26:00"/>
    <d v="1899-12-30T00:07:00"/>
    <n v="2"/>
    <n v="1"/>
    <n v="20"/>
    <x v="19"/>
    <x v="3"/>
    <s v="Punta Prieta, Isla Natividad Baja California Sur"/>
    <x v="1"/>
    <n v="26.729999999999997"/>
    <n v="8.1"/>
    <n v="22.439999999999998"/>
    <n v="6.8"/>
    <n v="26.729999999999997"/>
    <n v="8.1"/>
    <n v="24.584999999999997"/>
    <n v="7.4499999999999993"/>
    <n v="27.88805"/>
    <n v="-115.19499999999999"/>
    <n v="66.2"/>
    <n v="19"/>
    <n v="5.6"/>
    <x v="2"/>
    <n v="1"/>
    <s v="n/a"/>
    <n v="300"/>
    <m/>
    <m/>
  </r>
  <r>
    <s v="INPUPR-020808-MR-1-21-DI"/>
    <s v="Mario Rojo"/>
    <d v="2008-08-02T00:00:00"/>
    <x v="2"/>
    <d v="1899-12-30T09:25:00"/>
    <d v="1899-12-30T09:32:00"/>
    <d v="1899-12-30T00:07:00"/>
    <n v="2"/>
    <n v="1"/>
    <n v="21"/>
    <x v="20"/>
    <x v="3"/>
    <s v="Punta Prieta, Isla Natividad Baja California Sur"/>
    <x v="1"/>
    <n v="26.729999999999997"/>
    <n v="8.1"/>
    <n v="28.709999999999997"/>
    <n v="8.6999999999999993"/>
    <n v="28.709999999999997"/>
    <n v="8.6999999999999993"/>
    <n v="27.719999999999995"/>
    <n v="8.3999999999999986"/>
    <n v="27.887360000000001"/>
    <n v="-115.19383000000001"/>
    <n v="66.2"/>
    <n v="19"/>
    <n v="5"/>
    <x v="0"/>
    <n v="3"/>
    <s v="n/a"/>
    <n v="300"/>
    <m/>
    <m/>
  </r>
  <r>
    <s v="INPUPR-020808-MR-1-21-DI"/>
    <s v="Mario Rojo"/>
    <d v="2008-08-02T00:00:00"/>
    <x v="2"/>
    <d v="1899-12-30T09:25:00"/>
    <d v="1899-12-30T09:32:00"/>
    <d v="1899-12-30T00:07:00"/>
    <n v="2"/>
    <n v="1"/>
    <n v="21"/>
    <x v="20"/>
    <x v="3"/>
    <s v="Punta Prieta, Isla Natividad Baja California Sur"/>
    <x v="1"/>
    <n v="26.729999999999997"/>
    <n v="8.1"/>
    <n v="28.709999999999997"/>
    <n v="8.6999999999999993"/>
    <n v="28.709999999999997"/>
    <n v="8.6999999999999993"/>
    <n v="27.719999999999995"/>
    <n v="8.3999999999999986"/>
    <n v="27.887360000000001"/>
    <n v="-115.19383000000001"/>
    <n v="66.2"/>
    <n v="19"/>
    <n v="5"/>
    <x v="12"/>
    <n v="1"/>
    <s v="n/a"/>
    <n v="300"/>
    <m/>
    <m/>
  </r>
  <r>
    <s v="INPUPR-020808-MR-1-21-DI"/>
    <s v="Mario Rojo"/>
    <d v="2008-08-02T00:00:00"/>
    <x v="2"/>
    <d v="1899-12-30T09:25:00"/>
    <d v="1899-12-30T09:32:00"/>
    <d v="1899-12-30T00:07:00"/>
    <n v="2"/>
    <n v="1"/>
    <n v="21"/>
    <x v="20"/>
    <x v="3"/>
    <s v="Punta Prieta, Isla Natividad Baja California Sur"/>
    <x v="1"/>
    <n v="26.729999999999997"/>
    <n v="8.1"/>
    <n v="28.709999999999997"/>
    <n v="8.6999999999999993"/>
    <n v="28.709999999999997"/>
    <n v="8.6999999999999993"/>
    <n v="27.719999999999995"/>
    <n v="8.3999999999999986"/>
    <n v="27.887360000000001"/>
    <n v="-115.19383000000001"/>
    <n v="66.2"/>
    <n v="19"/>
    <n v="5"/>
    <x v="3"/>
    <n v="4"/>
    <s v="n/a"/>
    <n v="300"/>
    <m/>
    <m/>
  </r>
  <r>
    <s v="INPUPR-020808-MR-1-21-DI"/>
    <s v="Mario Rojo"/>
    <d v="2008-08-02T00:00:00"/>
    <x v="2"/>
    <d v="1899-12-30T09:25:00"/>
    <d v="1899-12-30T09:32:00"/>
    <d v="1899-12-30T00:07:00"/>
    <n v="2"/>
    <n v="1"/>
    <n v="21"/>
    <x v="20"/>
    <x v="3"/>
    <s v="Punta Prieta, Isla Natividad Baja California Sur"/>
    <x v="1"/>
    <n v="26.729999999999997"/>
    <n v="8.1"/>
    <n v="28.709999999999997"/>
    <n v="8.6999999999999993"/>
    <n v="28.709999999999997"/>
    <n v="8.6999999999999993"/>
    <n v="27.719999999999995"/>
    <n v="8.3999999999999986"/>
    <n v="27.887360000000001"/>
    <n v="-115.19383000000001"/>
    <n v="66.2"/>
    <n v="19"/>
    <n v="5"/>
    <x v="6"/>
    <n v="4"/>
    <s v="n/a"/>
    <n v="300"/>
    <m/>
    <m/>
  </r>
  <r>
    <s v="INPUPR-020808-MR-1-21-DI"/>
    <s v="Mario Rojo"/>
    <d v="2008-08-02T00:00:00"/>
    <x v="2"/>
    <d v="1899-12-30T09:25:00"/>
    <d v="1899-12-30T09:32:00"/>
    <d v="1899-12-30T00:07:00"/>
    <n v="2"/>
    <n v="1"/>
    <n v="21"/>
    <x v="20"/>
    <x v="3"/>
    <s v="Punta Prieta, Isla Natividad Baja California Sur"/>
    <x v="1"/>
    <n v="26.729999999999997"/>
    <n v="8.1"/>
    <n v="28.709999999999997"/>
    <n v="8.6999999999999993"/>
    <n v="28.709999999999997"/>
    <n v="8.6999999999999993"/>
    <n v="27.719999999999995"/>
    <n v="8.3999999999999986"/>
    <n v="27.887360000000001"/>
    <n v="-115.19383000000001"/>
    <n v="66.2"/>
    <n v="19"/>
    <n v="5"/>
    <x v="5"/>
    <n v="2"/>
    <s v="n/a"/>
    <n v="300"/>
    <m/>
    <m/>
  </r>
  <r>
    <s v="INPUPR-020808-MR-1-21-DI"/>
    <s v="Mario Rojo"/>
    <d v="2008-08-02T00:00:00"/>
    <x v="2"/>
    <d v="1899-12-30T09:25:00"/>
    <d v="1899-12-30T09:32:00"/>
    <d v="1899-12-30T00:07:00"/>
    <n v="2"/>
    <n v="1"/>
    <n v="21"/>
    <x v="20"/>
    <x v="3"/>
    <s v="Punta Prieta, Isla Natividad Baja California Sur"/>
    <x v="1"/>
    <n v="26.729999999999997"/>
    <n v="8.1"/>
    <n v="28.709999999999997"/>
    <n v="8.6999999999999993"/>
    <n v="28.709999999999997"/>
    <n v="8.6999999999999993"/>
    <n v="27.719999999999995"/>
    <n v="8.3999999999999986"/>
    <n v="27.887360000000001"/>
    <n v="-115.19383000000001"/>
    <n v="66.2"/>
    <n v="19"/>
    <n v="5"/>
    <x v="1"/>
    <n v="16"/>
    <s v="n/a"/>
    <n v="300"/>
    <m/>
    <m/>
  </r>
  <r>
    <s v="INPUPR-020808-MR-1-22-DI"/>
    <s v="Mario Rojo"/>
    <d v="2008-08-02T00:00:00"/>
    <x v="2"/>
    <d v="1899-12-30T09:56:00"/>
    <d v="1899-12-30T10:01:00"/>
    <d v="1899-12-30T00:05:00"/>
    <n v="2"/>
    <n v="1"/>
    <n v="22"/>
    <x v="21"/>
    <x v="3"/>
    <s v="Punta Prieta, Isla Natividad Baja California Sur"/>
    <x v="1"/>
    <n v="19.139999999999997"/>
    <n v="5.8"/>
    <n v="19.799999999999997"/>
    <n v="6"/>
    <n v="19.799999999999997"/>
    <n v="6"/>
    <n v="19.47"/>
    <n v="5.9"/>
    <n v="27.887360000000001"/>
    <n v="-115.19383000000001"/>
    <n v="66.2"/>
    <n v="19"/>
    <n v="4"/>
    <x v="0"/>
    <n v="2"/>
    <s v="n/a"/>
    <n v="300"/>
    <m/>
    <m/>
  </r>
  <r>
    <s v="INPUPR-020808-MR-1-22-DI"/>
    <s v="Mario Rojo"/>
    <d v="2008-08-02T00:00:00"/>
    <x v="2"/>
    <d v="1899-12-30T09:56:00"/>
    <d v="1899-12-30T10:01:00"/>
    <d v="1899-12-30T00:05:00"/>
    <n v="2"/>
    <n v="1"/>
    <n v="22"/>
    <x v="21"/>
    <x v="3"/>
    <s v="Punta Prieta, Isla Natividad Baja California Sur"/>
    <x v="1"/>
    <n v="19.139999999999997"/>
    <n v="5.8"/>
    <n v="19.799999999999997"/>
    <n v="6"/>
    <n v="19.799999999999997"/>
    <n v="6"/>
    <n v="19.47"/>
    <n v="5.9"/>
    <n v="27.887360000000001"/>
    <n v="-115.19383000000001"/>
    <n v="66.2"/>
    <n v="19"/>
    <n v="4"/>
    <x v="12"/>
    <n v="1"/>
    <s v="n/a"/>
    <n v="300"/>
    <m/>
    <m/>
  </r>
  <r>
    <s v="INPUPR-020808-MR-1-22-DI"/>
    <s v="Mario Rojo"/>
    <d v="2008-08-02T00:00:00"/>
    <x v="2"/>
    <d v="1899-12-30T09:56:00"/>
    <d v="1899-12-30T10:01:00"/>
    <d v="1899-12-30T00:05:00"/>
    <n v="2"/>
    <n v="1"/>
    <n v="22"/>
    <x v="21"/>
    <x v="3"/>
    <s v="Punta Prieta, Isla Natividad Baja California Sur"/>
    <x v="1"/>
    <n v="19.139999999999997"/>
    <n v="5.8"/>
    <n v="19.799999999999997"/>
    <n v="6"/>
    <n v="19.799999999999997"/>
    <n v="6"/>
    <n v="19.47"/>
    <n v="5.9"/>
    <n v="27.887360000000001"/>
    <n v="-115.19383000000001"/>
    <n v="66.2"/>
    <n v="19"/>
    <n v="4"/>
    <x v="14"/>
    <n v="1"/>
    <s v="n/a"/>
    <n v="300"/>
    <m/>
    <m/>
  </r>
  <r>
    <s v="INPUPR-020808-MR-1-22-DI"/>
    <s v="Mario Rojo"/>
    <d v="2008-08-02T00:00:00"/>
    <x v="2"/>
    <d v="1899-12-30T09:56:00"/>
    <d v="1899-12-30T10:01:00"/>
    <d v="1899-12-30T00:05:00"/>
    <n v="2"/>
    <n v="1"/>
    <n v="22"/>
    <x v="21"/>
    <x v="3"/>
    <s v="Punta Prieta, Isla Natividad Baja California Sur"/>
    <x v="1"/>
    <n v="19.139999999999997"/>
    <n v="5.8"/>
    <n v="19.799999999999997"/>
    <n v="6"/>
    <n v="19.799999999999997"/>
    <n v="6"/>
    <n v="19.47"/>
    <n v="5.9"/>
    <n v="27.887360000000001"/>
    <n v="-115.19383000000001"/>
    <n v="66.2"/>
    <n v="19"/>
    <n v="4"/>
    <x v="3"/>
    <n v="4"/>
    <s v="n/a"/>
    <n v="300"/>
    <m/>
    <m/>
  </r>
  <r>
    <s v="INPUPR-020808-MR-1-22-DI"/>
    <s v="Mario Rojo"/>
    <d v="2008-08-02T00:00:00"/>
    <x v="2"/>
    <d v="1899-12-30T09:56:00"/>
    <d v="1899-12-30T10:01:00"/>
    <d v="1899-12-30T00:05:00"/>
    <n v="2"/>
    <n v="1"/>
    <n v="22"/>
    <x v="21"/>
    <x v="3"/>
    <s v="Punta Prieta, Isla Natividad Baja California Sur"/>
    <x v="1"/>
    <n v="19.139999999999997"/>
    <n v="5.8"/>
    <n v="19.799999999999997"/>
    <n v="6"/>
    <n v="19.799999999999997"/>
    <n v="6"/>
    <n v="19.47"/>
    <n v="5.9"/>
    <n v="27.887360000000001"/>
    <n v="-115.19383000000001"/>
    <n v="66.2"/>
    <n v="19"/>
    <n v="4"/>
    <x v="10"/>
    <n v="3"/>
    <s v="n/a"/>
    <n v="300"/>
    <m/>
    <m/>
  </r>
  <r>
    <s v="INPUPR-020808-MR-1-22-DI"/>
    <s v="Mario Rojo"/>
    <d v="2008-08-02T00:00:00"/>
    <x v="2"/>
    <d v="1899-12-30T09:56:00"/>
    <d v="1899-12-30T10:01:00"/>
    <d v="1899-12-30T00:05:00"/>
    <n v="2"/>
    <n v="1"/>
    <n v="22"/>
    <x v="21"/>
    <x v="3"/>
    <s v="Punta Prieta, Isla Natividad Baja California Sur"/>
    <x v="1"/>
    <n v="19.139999999999997"/>
    <n v="5.8"/>
    <n v="19.799999999999997"/>
    <n v="6"/>
    <n v="19.799999999999997"/>
    <n v="6"/>
    <n v="19.47"/>
    <n v="5.9"/>
    <n v="27.887360000000001"/>
    <n v="-115.19383000000001"/>
    <n v="66.2"/>
    <n v="19"/>
    <n v="4"/>
    <x v="20"/>
    <n v="1"/>
    <s v="n/a"/>
    <n v="300"/>
    <m/>
    <m/>
  </r>
  <r>
    <s v="INPUPR-020808-MR-1-22-DI"/>
    <s v="Mario Rojo"/>
    <d v="2008-08-02T00:00:00"/>
    <x v="2"/>
    <d v="1899-12-30T09:56:00"/>
    <d v="1899-12-30T10:01:00"/>
    <d v="1899-12-30T00:05:00"/>
    <n v="2"/>
    <n v="1"/>
    <n v="22"/>
    <x v="21"/>
    <x v="3"/>
    <s v="Punta Prieta, Isla Natividad Baja California Sur"/>
    <x v="1"/>
    <n v="19.139999999999997"/>
    <n v="5.8"/>
    <n v="19.799999999999997"/>
    <n v="6"/>
    <n v="19.799999999999997"/>
    <n v="6"/>
    <n v="19.47"/>
    <n v="5.9"/>
    <n v="27.887360000000001"/>
    <n v="-115.19383000000001"/>
    <n v="66.2"/>
    <n v="19"/>
    <n v="4"/>
    <x v="1"/>
    <n v="5"/>
    <s v="n/a"/>
    <n v="300"/>
    <m/>
    <m/>
  </r>
  <r>
    <s v="INPUPR-020808-MR-1-22-DI"/>
    <s v="Mario Rojo"/>
    <d v="2008-08-02T00:00:00"/>
    <x v="2"/>
    <d v="1899-12-30T09:56:00"/>
    <d v="1899-12-30T10:01:00"/>
    <d v="1899-12-30T00:05:00"/>
    <n v="2"/>
    <n v="1"/>
    <n v="22"/>
    <x v="21"/>
    <x v="3"/>
    <s v="Punta Prieta, Isla Natividad Baja California Sur"/>
    <x v="1"/>
    <n v="19.139999999999997"/>
    <n v="5.8"/>
    <n v="19.799999999999997"/>
    <n v="6"/>
    <n v="19.799999999999997"/>
    <n v="6"/>
    <n v="19.47"/>
    <n v="5.9"/>
    <n v="27.887360000000001"/>
    <n v="-115.19383000000001"/>
    <n v="66.2"/>
    <n v="19"/>
    <n v="4"/>
    <x v="4"/>
    <n v="2"/>
    <s v="n/a"/>
    <n v="300"/>
    <m/>
    <m/>
  </r>
  <r>
    <s v="INREBA-040809-AM-1-1-DI"/>
    <s v="Abraham Mayoral"/>
    <d v="2009-08-04T00:00:00"/>
    <x v="3"/>
    <d v="1899-12-30T09:55:00"/>
    <d v="1899-12-30T10:06:00"/>
    <d v="1899-12-30T00:11:00"/>
    <n v="2"/>
    <n v="1"/>
    <n v="1"/>
    <x v="0"/>
    <x v="0"/>
    <s v="Reventadora de Babencho, Isla Natividad Baja California Sur"/>
    <x v="0"/>
    <n v="53.13"/>
    <n v="16.100000000000001"/>
    <n v="49.5"/>
    <n v="15"/>
    <n v="53.13"/>
    <n v="16.100000000000001"/>
    <n v="51.314999999999998"/>
    <n v="15.55"/>
    <n v="27.858789999999999"/>
    <n v="-115.18975"/>
    <n v="57.2"/>
    <n v="14"/>
    <n v="8"/>
    <x v="0"/>
    <n v="3"/>
    <s v="n/a"/>
    <n v="330"/>
    <m/>
    <s v="Fuerte"/>
  </r>
  <r>
    <s v="INREBA-040809-AM-1-1-DI"/>
    <s v="Abraham Mayoral"/>
    <d v="2009-08-04T00:00:00"/>
    <x v="3"/>
    <d v="1899-12-30T09:55:00"/>
    <d v="1899-12-30T10:06:00"/>
    <d v="1899-12-30T00:11:00"/>
    <n v="2"/>
    <n v="1"/>
    <n v="1"/>
    <x v="0"/>
    <x v="0"/>
    <s v="Reventadora de Babencho, Isla Natividad Baja California Sur"/>
    <x v="0"/>
    <n v="53.13"/>
    <n v="16.100000000000001"/>
    <n v="49.5"/>
    <n v="15"/>
    <n v="53.13"/>
    <n v="16.100000000000001"/>
    <n v="51.314999999999998"/>
    <n v="15.55"/>
    <n v="27.858789999999999"/>
    <n v="-115.18975"/>
    <n v="57.2"/>
    <n v="14"/>
    <n v="8"/>
    <x v="14"/>
    <n v="1"/>
    <s v="n/a"/>
    <n v="330"/>
    <m/>
    <m/>
  </r>
  <r>
    <s v="INREBA-040809-AM-1-1-DI"/>
    <s v="Abraham Mayoral"/>
    <d v="2009-08-04T00:00:00"/>
    <x v="3"/>
    <d v="1899-12-30T09:55:00"/>
    <d v="1899-12-30T10:06:00"/>
    <d v="1899-12-30T00:11:00"/>
    <n v="2"/>
    <n v="1"/>
    <n v="1"/>
    <x v="0"/>
    <x v="0"/>
    <s v="Reventadora de Babencho, Isla Natividad Baja California Sur"/>
    <x v="0"/>
    <n v="53.13"/>
    <n v="16.100000000000001"/>
    <n v="49.5"/>
    <n v="15"/>
    <n v="53.13"/>
    <n v="16.100000000000001"/>
    <n v="51.314999999999998"/>
    <n v="15.55"/>
    <n v="27.858789999999999"/>
    <n v="-115.18975"/>
    <n v="57.2"/>
    <n v="14"/>
    <n v="8"/>
    <x v="9"/>
    <n v="5"/>
    <s v="n/a"/>
    <n v="330"/>
    <m/>
    <m/>
  </r>
  <r>
    <s v="INREBA-040809-AM-1-1-DI"/>
    <s v="Abraham Mayoral"/>
    <d v="2009-08-04T00:00:00"/>
    <x v="3"/>
    <d v="1899-12-30T09:55:00"/>
    <d v="1899-12-30T10:06:00"/>
    <d v="1899-12-30T00:11:00"/>
    <n v="2"/>
    <n v="1"/>
    <n v="1"/>
    <x v="0"/>
    <x v="0"/>
    <s v="Reventadora de Babencho, Isla Natividad Baja California Sur"/>
    <x v="0"/>
    <n v="53.13"/>
    <n v="16.100000000000001"/>
    <n v="49.5"/>
    <n v="15"/>
    <n v="53.13"/>
    <n v="16.100000000000001"/>
    <n v="51.314999999999998"/>
    <n v="15.55"/>
    <n v="27.858789999999999"/>
    <n v="-115.18975"/>
    <n v="57.2"/>
    <n v="14"/>
    <n v="8"/>
    <x v="11"/>
    <n v="6"/>
    <s v="n/a"/>
    <n v="330"/>
    <m/>
    <m/>
  </r>
  <r>
    <s v="INREBA-040809-AM-1-1-DI"/>
    <s v="Abraham Mayoral"/>
    <d v="2009-08-04T00:00:00"/>
    <x v="3"/>
    <d v="1899-12-30T09:55:00"/>
    <d v="1899-12-30T10:06:00"/>
    <d v="1899-12-30T00:11:00"/>
    <n v="2"/>
    <n v="1"/>
    <n v="1"/>
    <x v="0"/>
    <x v="0"/>
    <s v="Reventadora de Babencho, Isla Natividad Baja California Sur"/>
    <x v="0"/>
    <n v="53.13"/>
    <n v="16.100000000000001"/>
    <n v="49.5"/>
    <n v="15"/>
    <n v="53.13"/>
    <n v="16.100000000000001"/>
    <n v="51.314999999999998"/>
    <n v="15.55"/>
    <n v="27.858789999999999"/>
    <n v="-115.18975"/>
    <n v="57.2"/>
    <n v="14"/>
    <n v="8"/>
    <x v="3"/>
    <n v="107"/>
    <n v="14"/>
    <n v="330"/>
    <n v="50"/>
    <m/>
  </r>
  <r>
    <s v="INREBA-040809-AM-1-1-DI"/>
    <s v="Abraham Mayoral"/>
    <d v="2009-08-04T00:00:00"/>
    <x v="3"/>
    <d v="1899-12-30T09:55:00"/>
    <d v="1899-12-30T10:06:00"/>
    <d v="1899-12-30T00:11:00"/>
    <n v="2"/>
    <n v="1"/>
    <n v="1"/>
    <x v="0"/>
    <x v="0"/>
    <s v="Reventadora de Babencho, Isla Natividad Baja California Sur"/>
    <x v="0"/>
    <n v="53.13"/>
    <n v="16.100000000000001"/>
    <n v="49.5"/>
    <n v="15"/>
    <n v="53.13"/>
    <n v="16.100000000000001"/>
    <n v="51.314999999999998"/>
    <n v="15.55"/>
    <n v="27.858789999999999"/>
    <n v="-115.18975"/>
    <n v="57.2"/>
    <n v="14"/>
    <n v="8"/>
    <x v="10"/>
    <n v="4"/>
    <s v="n/a"/>
    <n v="330"/>
    <m/>
    <m/>
  </r>
  <r>
    <s v="INREBA-040809-AM-1-1-DI"/>
    <s v="Abraham Mayoral"/>
    <d v="2009-08-04T00:00:00"/>
    <x v="3"/>
    <d v="1899-12-30T09:55:00"/>
    <d v="1899-12-30T10:06:00"/>
    <d v="1899-12-30T00:11:00"/>
    <n v="2"/>
    <n v="1"/>
    <n v="1"/>
    <x v="0"/>
    <x v="0"/>
    <s v="Reventadora de Babencho, Isla Natividad Baja California Sur"/>
    <x v="0"/>
    <n v="53.13"/>
    <n v="16.100000000000001"/>
    <n v="49.5"/>
    <n v="15"/>
    <n v="53.13"/>
    <n v="16.100000000000001"/>
    <n v="51.314999999999998"/>
    <n v="15.55"/>
    <n v="27.858789999999999"/>
    <n v="-115.18975"/>
    <n v="57.2"/>
    <n v="14"/>
    <n v="8"/>
    <x v="5"/>
    <n v="9"/>
    <s v="n/a"/>
    <n v="330"/>
    <m/>
    <m/>
  </r>
  <r>
    <s v="INREBA-040809-AM-1-1-DI"/>
    <s v="Abraham Mayoral"/>
    <d v="2009-08-04T00:00:00"/>
    <x v="3"/>
    <d v="1899-12-30T09:55:00"/>
    <d v="1899-12-30T10:06:00"/>
    <d v="1899-12-30T00:11:00"/>
    <n v="2"/>
    <n v="1"/>
    <n v="1"/>
    <x v="0"/>
    <x v="0"/>
    <s v="Reventadora de Babencho, Isla Natividad Baja California Sur"/>
    <x v="0"/>
    <n v="53.13"/>
    <n v="16.100000000000001"/>
    <n v="49.5"/>
    <n v="15"/>
    <n v="53.13"/>
    <n v="16.100000000000001"/>
    <n v="51.314999999999998"/>
    <n v="15.55"/>
    <n v="27.858789999999999"/>
    <n v="-115.18975"/>
    <n v="57.2"/>
    <n v="14"/>
    <n v="8"/>
    <x v="8"/>
    <n v="1"/>
    <s v="n/a"/>
    <n v="330"/>
    <m/>
    <m/>
  </r>
  <r>
    <s v="INREBA-040809-AM-1-1-DI"/>
    <s v="Abraham Mayoral"/>
    <d v="2009-08-04T00:00:00"/>
    <x v="3"/>
    <d v="1899-12-30T09:55:00"/>
    <d v="1899-12-30T10:06:00"/>
    <d v="1899-12-30T00:11:00"/>
    <n v="2"/>
    <n v="1"/>
    <n v="1"/>
    <x v="0"/>
    <x v="0"/>
    <s v="Reventadora de Babencho, Isla Natividad Baja California Sur"/>
    <x v="0"/>
    <n v="53.13"/>
    <n v="16.100000000000001"/>
    <n v="49.5"/>
    <n v="15"/>
    <n v="53.13"/>
    <n v="16.100000000000001"/>
    <n v="51.314999999999998"/>
    <n v="15.55"/>
    <n v="27.858789999999999"/>
    <n v="-115.18975"/>
    <n v="57.2"/>
    <n v="14"/>
    <n v="8"/>
    <x v="1"/>
    <n v="8"/>
    <s v="n/a"/>
    <n v="330"/>
    <m/>
    <m/>
  </r>
  <r>
    <s v="INREBA-040809-AM-1-1-DI"/>
    <s v="Abraham Mayoral"/>
    <d v="2009-08-04T00:00:00"/>
    <x v="3"/>
    <d v="1899-12-30T09:55:00"/>
    <d v="1899-12-30T10:06:00"/>
    <d v="1899-12-30T00:11:00"/>
    <n v="2"/>
    <n v="1"/>
    <n v="1"/>
    <x v="0"/>
    <x v="0"/>
    <s v="Reventadora de Babencho, Isla Natividad Baja California Sur"/>
    <x v="0"/>
    <n v="53.13"/>
    <n v="16.100000000000001"/>
    <n v="49.5"/>
    <n v="15"/>
    <n v="53.13"/>
    <n v="16.100000000000001"/>
    <n v="51.314999999999998"/>
    <n v="15.55"/>
    <n v="27.858789999999999"/>
    <n v="-115.18975"/>
    <n v="57.2"/>
    <n v="14"/>
    <n v="8"/>
    <x v="4"/>
    <n v="5"/>
    <s v="n/a"/>
    <n v="330"/>
    <m/>
    <m/>
  </r>
  <r>
    <s v="INREBA-040809-AM-1-1-DI"/>
    <s v="Abraham Mayoral"/>
    <d v="2009-08-04T00:00:00"/>
    <x v="3"/>
    <d v="1899-12-30T09:55:00"/>
    <d v="1899-12-30T10:06:00"/>
    <d v="1899-12-30T00:11:00"/>
    <n v="2"/>
    <n v="1"/>
    <n v="1"/>
    <x v="0"/>
    <x v="0"/>
    <s v="Reventadora de Babencho, Isla Natividad Baja California Sur"/>
    <x v="0"/>
    <n v="53.13"/>
    <n v="16.100000000000001"/>
    <n v="49.5"/>
    <n v="15"/>
    <n v="53.13"/>
    <n v="16.100000000000001"/>
    <n v="51.314999999999998"/>
    <n v="15.55"/>
    <n v="27.858789999999999"/>
    <n v="-115.18975"/>
    <n v="57.2"/>
    <n v="14"/>
    <n v="8"/>
    <x v="2"/>
    <n v="22"/>
    <s v="n/a"/>
    <n v="330"/>
    <m/>
    <m/>
  </r>
  <r>
    <s v="INREBA-040809-AM-2-2-DI"/>
    <s v="Abraham Mayoral"/>
    <d v="2009-08-04T00:00:00"/>
    <x v="3"/>
    <d v="1899-12-30T11:16:00"/>
    <d v="1899-12-30T11:25:00"/>
    <d v="1899-12-30T00:09:00"/>
    <n v="2"/>
    <n v="2"/>
    <n v="2"/>
    <x v="1"/>
    <x v="0"/>
    <s v="Reventadora de Babencho, Isla Natividad Baja California Sur"/>
    <x v="0"/>
    <n v="28.38"/>
    <n v="8.6"/>
    <n v="39.93"/>
    <n v="12.1"/>
    <n v="39.93"/>
    <n v="12.1"/>
    <n v="34.154999999999994"/>
    <n v="10.35"/>
    <n v="27.865449999999999"/>
    <n v="-115.18729999999999"/>
    <n v="57.2"/>
    <n v="14"/>
    <n v="8"/>
    <x v="17"/>
    <n v="2"/>
    <s v="n/a"/>
    <n v="330"/>
    <m/>
    <m/>
  </r>
  <r>
    <s v="INREBA-040809-AM-2-2-DI"/>
    <s v="Abraham Mayoral"/>
    <d v="2009-08-04T00:00:00"/>
    <x v="3"/>
    <d v="1899-12-30T11:16:00"/>
    <d v="1899-12-30T11:25:00"/>
    <d v="1899-12-30T00:09:00"/>
    <n v="2"/>
    <n v="2"/>
    <n v="2"/>
    <x v="1"/>
    <x v="0"/>
    <s v="Reventadora de Babencho, Isla Natividad Baja California Sur"/>
    <x v="0"/>
    <n v="28.38"/>
    <n v="8.6"/>
    <n v="39.93"/>
    <n v="12.1"/>
    <n v="39.93"/>
    <n v="12.1"/>
    <n v="34.154999999999994"/>
    <n v="10.35"/>
    <n v="27.865449999999999"/>
    <n v="-115.18729999999999"/>
    <n v="57.2"/>
    <n v="14"/>
    <n v="8"/>
    <x v="9"/>
    <n v="7"/>
    <s v="n/a"/>
    <n v="330"/>
    <m/>
    <m/>
  </r>
  <r>
    <s v="INREBA-040809-AM-2-2-DI"/>
    <s v="Abraham Mayoral"/>
    <d v="2009-08-04T00:00:00"/>
    <x v="3"/>
    <d v="1899-12-30T11:16:00"/>
    <d v="1899-12-30T11:25:00"/>
    <d v="1899-12-30T00:09:00"/>
    <n v="2"/>
    <n v="2"/>
    <n v="2"/>
    <x v="1"/>
    <x v="0"/>
    <s v="Reventadora de Babencho, Isla Natividad Baja California Sur"/>
    <x v="0"/>
    <n v="28.38"/>
    <n v="8.6"/>
    <n v="39.93"/>
    <n v="12.1"/>
    <n v="39.93"/>
    <n v="12.1"/>
    <n v="34.154999999999994"/>
    <n v="10.35"/>
    <n v="27.865449999999999"/>
    <n v="-115.18729999999999"/>
    <n v="57.2"/>
    <n v="14"/>
    <n v="8"/>
    <x v="11"/>
    <n v="3"/>
    <s v="n/a"/>
    <n v="330"/>
    <m/>
    <m/>
  </r>
  <r>
    <s v="INREBA-040809-AM-2-2-DI"/>
    <s v="Abraham Mayoral"/>
    <d v="2009-08-04T00:00:00"/>
    <x v="3"/>
    <d v="1899-12-30T11:16:00"/>
    <d v="1899-12-30T11:25:00"/>
    <d v="1899-12-30T00:09:00"/>
    <n v="2"/>
    <n v="2"/>
    <n v="2"/>
    <x v="1"/>
    <x v="0"/>
    <s v="Reventadora de Babencho, Isla Natividad Baja California Sur"/>
    <x v="0"/>
    <n v="28.38"/>
    <n v="8.6"/>
    <n v="39.93"/>
    <n v="12.1"/>
    <n v="39.93"/>
    <n v="12.1"/>
    <n v="34.154999999999994"/>
    <n v="10.35"/>
    <n v="27.865449999999999"/>
    <n v="-115.18729999999999"/>
    <n v="57.2"/>
    <n v="14"/>
    <n v="8"/>
    <x v="3"/>
    <n v="18"/>
    <s v="n/a"/>
    <n v="330"/>
    <m/>
    <m/>
  </r>
  <r>
    <s v="INREBA-040809-AM-2-2-DI"/>
    <s v="Abraham Mayoral"/>
    <d v="2009-08-04T00:00:00"/>
    <x v="3"/>
    <d v="1899-12-30T11:16:00"/>
    <d v="1899-12-30T11:25:00"/>
    <d v="1899-12-30T00:09:00"/>
    <n v="2"/>
    <n v="2"/>
    <n v="2"/>
    <x v="1"/>
    <x v="0"/>
    <s v="Reventadora de Babencho, Isla Natividad Baja California Sur"/>
    <x v="0"/>
    <n v="28.38"/>
    <n v="8.6"/>
    <n v="39.93"/>
    <n v="12.1"/>
    <n v="39.93"/>
    <n v="12.1"/>
    <n v="34.154999999999994"/>
    <n v="10.35"/>
    <n v="27.865449999999999"/>
    <n v="-115.18729999999999"/>
    <n v="57.2"/>
    <n v="14"/>
    <n v="8"/>
    <x v="8"/>
    <n v="1"/>
    <s v="n/a"/>
    <n v="330"/>
    <m/>
    <m/>
  </r>
  <r>
    <s v="INREBA-040809-AM-2-2-DI"/>
    <s v="Abraham Mayoral"/>
    <d v="2009-08-04T00:00:00"/>
    <x v="3"/>
    <d v="1899-12-30T11:16:00"/>
    <d v="1899-12-30T11:25:00"/>
    <d v="1899-12-30T00:09:00"/>
    <n v="2"/>
    <n v="2"/>
    <n v="2"/>
    <x v="1"/>
    <x v="0"/>
    <s v="Reventadora de Babencho, Isla Natividad Baja California Sur"/>
    <x v="0"/>
    <n v="28.38"/>
    <n v="8.6"/>
    <n v="39.93"/>
    <n v="12.1"/>
    <n v="39.93"/>
    <n v="12.1"/>
    <n v="34.154999999999994"/>
    <n v="10.35"/>
    <n v="27.865449999999999"/>
    <n v="-115.18729999999999"/>
    <n v="57.2"/>
    <n v="14"/>
    <n v="8"/>
    <x v="1"/>
    <n v="3"/>
    <s v="n/a"/>
    <n v="330"/>
    <m/>
    <m/>
  </r>
  <r>
    <s v="INREBA-040809-AM-2-2-DI"/>
    <s v="Abraham Mayoral"/>
    <d v="2009-08-04T00:00:00"/>
    <x v="3"/>
    <d v="1899-12-30T11:16:00"/>
    <d v="1899-12-30T11:25:00"/>
    <d v="1899-12-30T00:09:00"/>
    <n v="2"/>
    <n v="2"/>
    <n v="2"/>
    <x v="1"/>
    <x v="0"/>
    <s v="Reventadora de Babencho, Isla Natividad Baja California Sur"/>
    <x v="0"/>
    <n v="28.38"/>
    <n v="8.6"/>
    <n v="39.93"/>
    <n v="12.1"/>
    <n v="39.93"/>
    <n v="12.1"/>
    <n v="34.154999999999994"/>
    <n v="10.35"/>
    <n v="27.865449999999999"/>
    <n v="-115.18729999999999"/>
    <n v="57.2"/>
    <n v="14"/>
    <n v="8"/>
    <x v="4"/>
    <n v="2"/>
    <s v="n/a"/>
    <n v="330"/>
    <m/>
    <m/>
  </r>
  <r>
    <s v="INREBA-040809-AM-2-2-DI"/>
    <s v="Abraham Mayoral"/>
    <d v="2009-08-04T00:00:00"/>
    <x v="3"/>
    <d v="1899-12-30T11:16:00"/>
    <d v="1899-12-30T11:25:00"/>
    <d v="1899-12-30T00:09:00"/>
    <n v="2"/>
    <n v="2"/>
    <n v="2"/>
    <x v="1"/>
    <x v="0"/>
    <s v="Reventadora de Babencho, Isla Natividad Baja California Sur"/>
    <x v="0"/>
    <n v="28.38"/>
    <n v="8.6"/>
    <n v="39.93"/>
    <n v="12.1"/>
    <n v="39.93"/>
    <n v="12.1"/>
    <n v="34.154999999999994"/>
    <n v="10.35"/>
    <n v="27.865449999999999"/>
    <n v="-115.18729999999999"/>
    <n v="57.2"/>
    <n v="14"/>
    <n v="8"/>
    <x v="2"/>
    <n v="1"/>
    <s v="n/a"/>
    <n v="330"/>
    <m/>
    <m/>
  </r>
  <r>
    <s v="INREBA-040809-AH-1-3-DI"/>
    <s v="Arturo Hernandez"/>
    <d v="2009-08-04T00:00:00"/>
    <x v="3"/>
    <d v="1899-12-30T11:15:00"/>
    <d v="1899-12-30T11:25:00"/>
    <d v="1899-12-30T00:10:00"/>
    <n v="2"/>
    <n v="1"/>
    <n v="3"/>
    <x v="2"/>
    <x v="0"/>
    <s v="Reventadora de Babencho, Isla Natividad Baja California Sur"/>
    <x v="0"/>
    <n v="53.13"/>
    <n v="16.100000000000001"/>
    <n v="49.5"/>
    <n v="15"/>
    <n v="53.13"/>
    <n v="16.100000000000001"/>
    <n v="51.314999999999998"/>
    <n v="15.55"/>
    <n v="27.858789999999999"/>
    <n v="-115.18975"/>
    <n v="57.2"/>
    <n v="14"/>
    <n v="7"/>
    <x v="0"/>
    <n v="3"/>
    <s v="n/a"/>
    <n v="330"/>
    <m/>
    <s v="Fuerte"/>
  </r>
  <r>
    <s v="INREBA-040809-AH-1-3-DI"/>
    <s v="Arturo Hernandez"/>
    <d v="2009-08-04T00:00:00"/>
    <x v="3"/>
    <d v="1899-12-30T11:15:00"/>
    <d v="1899-12-30T11:25:00"/>
    <d v="1899-12-30T00:10:00"/>
    <n v="2"/>
    <n v="1"/>
    <n v="3"/>
    <x v="2"/>
    <x v="0"/>
    <s v="Reventadora de Babencho, Isla Natividad Baja California Sur"/>
    <x v="0"/>
    <n v="53.13"/>
    <n v="16.100000000000001"/>
    <n v="49.5"/>
    <n v="15"/>
    <n v="53.13"/>
    <n v="16.100000000000001"/>
    <n v="51.314999999999998"/>
    <n v="15.55"/>
    <n v="27.858789999999999"/>
    <n v="-115.18975"/>
    <n v="57.2"/>
    <n v="14"/>
    <n v="7"/>
    <x v="12"/>
    <n v="2"/>
    <s v="n/a"/>
    <n v="300"/>
    <m/>
    <s v="Fuerte"/>
  </r>
  <r>
    <s v="INREBA-040809-AH-1-3-DI"/>
    <s v="Arturo Hernandez"/>
    <d v="2009-08-04T00:00:00"/>
    <x v="3"/>
    <d v="1899-12-30T11:15:00"/>
    <d v="1899-12-30T11:25:00"/>
    <d v="1899-12-30T00:10:00"/>
    <n v="2"/>
    <n v="1"/>
    <n v="3"/>
    <x v="2"/>
    <x v="0"/>
    <s v="Reventadora de Babencho, Isla Natividad Baja California Sur"/>
    <x v="0"/>
    <n v="53.13"/>
    <n v="16.100000000000001"/>
    <n v="49.5"/>
    <n v="15"/>
    <n v="53.13"/>
    <n v="16.100000000000001"/>
    <n v="51.314999999999998"/>
    <n v="15.55"/>
    <n v="27.858789999999999"/>
    <n v="-115.18975"/>
    <n v="57.2"/>
    <n v="14"/>
    <n v="7"/>
    <x v="12"/>
    <n v="1"/>
    <s v="n/a"/>
    <n v="300"/>
    <m/>
    <s v="Enfermo"/>
  </r>
  <r>
    <s v="INREBA-040809-AH-1-3-DI"/>
    <s v="Arturo Hernandez"/>
    <d v="2009-08-04T00:00:00"/>
    <x v="3"/>
    <d v="1899-12-30T11:15:00"/>
    <d v="1899-12-30T11:25:00"/>
    <d v="1899-12-30T00:10:00"/>
    <n v="2"/>
    <n v="1"/>
    <n v="3"/>
    <x v="2"/>
    <x v="0"/>
    <s v="Reventadora de Babencho, Isla Natividad Baja California Sur"/>
    <x v="0"/>
    <n v="53.13"/>
    <n v="16.100000000000001"/>
    <n v="49.5"/>
    <n v="15"/>
    <n v="53.13"/>
    <n v="16.100000000000001"/>
    <n v="51.314999999999998"/>
    <n v="15.55"/>
    <n v="27.858789999999999"/>
    <n v="-115.18975"/>
    <n v="57.2"/>
    <n v="14"/>
    <n v="7"/>
    <x v="14"/>
    <n v="1"/>
    <s v="n/a"/>
    <n v="300"/>
    <m/>
    <m/>
  </r>
  <r>
    <s v="INREBA-040809-AH-1-3-DI"/>
    <s v="Arturo Hernandez"/>
    <d v="2009-08-04T00:00:00"/>
    <x v="3"/>
    <d v="1899-12-30T11:15:00"/>
    <d v="1899-12-30T11:25:00"/>
    <d v="1899-12-30T00:10:00"/>
    <n v="2"/>
    <n v="1"/>
    <n v="3"/>
    <x v="2"/>
    <x v="0"/>
    <s v="Reventadora de Babencho, Isla Natividad Baja California Sur"/>
    <x v="0"/>
    <n v="53.13"/>
    <n v="16.100000000000001"/>
    <n v="49.5"/>
    <n v="15"/>
    <n v="53.13"/>
    <n v="16.100000000000001"/>
    <n v="51.314999999999998"/>
    <n v="15.55"/>
    <n v="27.858789999999999"/>
    <n v="-115.18975"/>
    <n v="57.2"/>
    <n v="14"/>
    <n v="7"/>
    <x v="17"/>
    <n v="2"/>
    <s v="n/a"/>
    <n v="300"/>
    <m/>
    <m/>
  </r>
  <r>
    <s v="INREBA-040809-AH-1-3-DI"/>
    <s v="Arturo Hernandez"/>
    <d v="2009-08-04T00:00:00"/>
    <x v="3"/>
    <d v="1899-12-30T11:15:00"/>
    <d v="1899-12-30T11:25:00"/>
    <d v="1899-12-30T00:10:00"/>
    <n v="2"/>
    <n v="1"/>
    <n v="3"/>
    <x v="2"/>
    <x v="0"/>
    <s v="Reventadora de Babencho, Isla Natividad Baja California Sur"/>
    <x v="0"/>
    <n v="53.13"/>
    <n v="16.100000000000001"/>
    <n v="49.5"/>
    <n v="15"/>
    <n v="53.13"/>
    <n v="16.100000000000001"/>
    <n v="51.314999999999998"/>
    <n v="15.55"/>
    <n v="27.858789999999999"/>
    <n v="-115.18975"/>
    <n v="57.2"/>
    <n v="14"/>
    <n v="7"/>
    <x v="3"/>
    <n v="20"/>
    <s v="n/a"/>
    <n v="300"/>
    <m/>
    <m/>
  </r>
  <r>
    <s v="INREBA-040809-AH-1-3-DI"/>
    <s v="Arturo Hernandez"/>
    <d v="2009-08-04T00:00:00"/>
    <x v="3"/>
    <d v="1899-12-30T11:15:00"/>
    <d v="1899-12-30T11:25:00"/>
    <d v="1899-12-30T00:10:00"/>
    <n v="2"/>
    <n v="1"/>
    <n v="3"/>
    <x v="2"/>
    <x v="0"/>
    <s v="Reventadora de Babencho, Isla Natividad Baja California Sur"/>
    <x v="0"/>
    <n v="53.13"/>
    <n v="16.100000000000001"/>
    <n v="49.5"/>
    <n v="15"/>
    <n v="53.13"/>
    <n v="16.100000000000001"/>
    <n v="51.314999999999998"/>
    <n v="15.55"/>
    <n v="27.858789999999999"/>
    <n v="-115.18975"/>
    <n v="57.2"/>
    <n v="14"/>
    <n v="7"/>
    <x v="4"/>
    <n v="2"/>
    <s v="n/a"/>
    <n v="300"/>
    <m/>
    <m/>
  </r>
  <r>
    <s v="INREBA-040809-AH-2-4-DI"/>
    <s v="Arturo Hernandez"/>
    <d v="2009-08-04T00:00:00"/>
    <x v="3"/>
    <d v="1899-12-30T11:20:00"/>
    <d v="1899-12-30T11:28:00"/>
    <d v="1899-12-30T00:08:00"/>
    <n v="2"/>
    <n v="2"/>
    <n v="4"/>
    <x v="3"/>
    <x v="0"/>
    <s v="Reventadora de Babencho, Isla Natividad Baja California Sur"/>
    <x v="0"/>
    <n v="28.049999999999997"/>
    <n v="8.5"/>
    <n v="33"/>
    <n v="10"/>
    <n v="33"/>
    <n v="10"/>
    <n v="30.524999999999999"/>
    <n v="9.25"/>
    <n v="27.865449999999999"/>
    <n v="-115.18729999999999"/>
    <n v="57.2"/>
    <n v="14"/>
    <n v="7"/>
    <x v="0"/>
    <n v="2"/>
    <s v="n/a"/>
    <n v="210"/>
    <m/>
    <s v="Fuerte"/>
  </r>
  <r>
    <s v="INREBA-040809-AH-2-4-DI"/>
    <s v="Arturo Hernandez"/>
    <d v="2009-08-04T00:00:00"/>
    <x v="3"/>
    <d v="1899-12-30T11:20:00"/>
    <d v="1899-12-30T11:28:00"/>
    <d v="1899-12-30T00:08:00"/>
    <n v="2"/>
    <n v="2"/>
    <n v="4"/>
    <x v="3"/>
    <x v="0"/>
    <s v="Reventadora de Babencho, Isla Natividad Baja California Sur"/>
    <x v="0"/>
    <n v="28.049999999999997"/>
    <n v="8.5"/>
    <n v="33"/>
    <n v="10"/>
    <n v="33"/>
    <n v="10"/>
    <n v="30.524999999999999"/>
    <n v="9.25"/>
    <n v="27.865449999999999"/>
    <n v="-115.18729999999999"/>
    <n v="57.2"/>
    <n v="14"/>
    <n v="7"/>
    <x v="14"/>
    <n v="3"/>
    <s v="n/a"/>
    <n v="210"/>
    <m/>
    <m/>
  </r>
  <r>
    <s v="INREBA-040809-AH-2-4-DI"/>
    <s v="Arturo Hernandez"/>
    <d v="2009-08-04T00:00:00"/>
    <x v="3"/>
    <d v="1899-12-30T11:20:00"/>
    <d v="1899-12-30T11:28:00"/>
    <d v="1899-12-30T00:08:00"/>
    <n v="2"/>
    <n v="2"/>
    <n v="4"/>
    <x v="3"/>
    <x v="0"/>
    <s v="Reventadora de Babencho, Isla Natividad Baja California Sur"/>
    <x v="0"/>
    <n v="28.049999999999997"/>
    <n v="8.5"/>
    <n v="33"/>
    <n v="10"/>
    <n v="33"/>
    <n v="10"/>
    <n v="30.524999999999999"/>
    <n v="9.25"/>
    <n v="27.865449999999999"/>
    <n v="-115.18729999999999"/>
    <n v="57.2"/>
    <n v="14"/>
    <n v="7"/>
    <x v="9"/>
    <n v="5"/>
    <s v="n/a"/>
    <n v="210"/>
    <m/>
    <m/>
  </r>
  <r>
    <s v="INREBA-040809-AH-2-4-DI"/>
    <s v="Arturo Hernandez"/>
    <d v="2009-08-04T00:00:00"/>
    <x v="3"/>
    <d v="1899-12-30T11:20:00"/>
    <d v="1899-12-30T11:28:00"/>
    <d v="1899-12-30T00:08:00"/>
    <n v="2"/>
    <n v="2"/>
    <n v="4"/>
    <x v="3"/>
    <x v="0"/>
    <s v="Reventadora de Babencho, Isla Natividad Baja California Sur"/>
    <x v="0"/>
    <n v="28.049999999999997"/>
    <n v="8.5"/>
    <n v="33"/>
    <n v="10"/>
    <n v="33"/>
    <n v="10"/>
    <n v="30.524999999999999"/>
    <n v="9.25"/>
    <n v="27.865449999999999"/>
    <n v="-115.18729999999999"/>
    <n v="57.2"/>
    <n v="14"/>
    <n v="7"/>
    <x v="4"/>
    <n v="7"/>
    <s v="n/a"/>
    <n v="210"/>
    <m/>
    <m/>
  </r>
  <r>
    <s v="INREBA-040809-AZ-1-5-DI"/>
    <s v="Alberto Zuñiga"/>
    <d v="2009-08-04T00:00:00"/>
    <x v="3"/>
    <d v="1899-12-30T09:47:00"/>
    <d v="1899-12-30T09:57:00"/>
    <d v="1899-12-30T00:10:00"/>
    <n v="2"/>
    <n v="1"/>
    <n v="5"/>
    <x v="4"/>
    <x v="0"/>
    <s v="Reventadora de Babencho, Isla Natividad Baja California Sur"/>
    <x v="0"/>
    <n v="51.809999999999995"/>
    <n v="15.7"/>
    <n v="43.23"/>
    <n v="13.1"/>
    <n v="51.809999999999995"/>
    <n v="15.7"/>
    <n v="47.519999999999996"/>
    <n v="14.399999999999999"/>
    <n v="27.85971"/>
    <n v="-115.18899999999999"/>
    <n v="55.400000000000006"/>
    <n v="13"/>
    <n v="6"/>
    <x v="0"/>
    <n v="2"/>
    <s v="n/a"/>
    <n v="30"/>
    <m/>
    <s v="Fuerte"/>
  </r>
  <r>
    <s v="INREBA-040809-AZ-1-5-DI"/>
    <s v="Alberto Zuñiga"/>
    <d v="2009-08-04T00:00:00"/>
    <x v="3"/>
    <d v="1899-12-30T09:47:00"/>
    <d v="1899-12-30T09:57:00"/>
    <d v="1899-12-30T00:10:00"/>
    <n v="2"/>
    <n v="1"/>
    <n v="5"/>
    <x v="4"/>
    <x v="0"/>
    <s v="Reventadora de Babencho, Isla Natividad Baja California Sur"/>
    <x v="0"/>
    <n v="51.809999999999995"/>
    <n v="15.7"/>
    <n v="43.23"/>
    <n v="13.1"/>
    <n v="51.809999999999995"/>
    <n v="15.7"/>
    <n v="47.519999999999996"/>
    <n v="14.399999999999999"/>
    <n v="27.85971"/>
    <n v="-115.18899999999999"/>
    <n v="55.400000000000006"/>
    <n v="13"/>
    <n v="6"/>
    <x v="14"/>
    <n v="1"/>
    <s v="n/a"/>
    <n v="30"/>
    <m/>
    <m/>
  </r>
  <r>
    <s v="INREBA-040809-AZ-1-5-DI"/>
    <s v="Alberto Zuñiga"/>
    <d v="2009-08-04T00:00:00"/>
    <x v="3"/>
    <d v="1899-12-30T09:47:00"/>
    <d v="1899-12-30T09:57:00"/>
    <d v="1899-12-30T00:10:00"/>
    <n v="2"/>
    <n v="1"/>
    <n v="5"/>
    <x v="4"/>
    <x v="0"/>
    <s v="Reventadora de Babencho, Isla Natividad Baja California Sur"/>
    <x v="0"/>
    <n v="51.809999999999995"/>
    <n v="15.7"/>
    <n v="43.23"/>
    <n v="13.1"/>
    <n v="51.809999999999995"/>
    <n v="15.7"/>
    <n v="47.519999999999996"/>
    <n v="14.399999999999999"/>
    <n v="27.85971"/>
    <n v="-115.18899999999999"/>
    <n v="55.400000000000006"/>
    <n v="13"/>
    <n v="6"/>
    <x v="17"/>
    <n v="2"/>
    <s v="n/a"/>
    <n v="30"/>
    <m/>
    <m/>
  </r>
  <r>
    <s v="INREBA-040809-AZ-1-5-DI"/>
    <s v="Alberto Zuñiga"/>
    <d v="2009-08-04T00:00:00"/>
    <x v="3"/>
    <d v="1899-12-30T09:47:00"/>
    <d v="1899-12-30T09:57:00"/>
    <d v="1899-12-30T00:10:00"/>
    <n v="2"/>
    <n v="1"/>
    <n v="5"/>
    <x v="4"/>
    <x v="0"/>
    <s v="Reventadora de Babencho, Isla Natividad Baja California Sur"/>
    <x v="0"/>
    <n v="51.809999999999995"/>
    <n v="15.7"/>
    <n v="43.23"/>
    <n v="13.1"/>
    <n v="51.809999999999995"/>
    <n v="15.7"/>
    <n v="47.519999999999996"/>
    <n v="14.399999999999999"/>
    <n v="27.85971"/>
    <n v="-115.18899999999999"/>
    <n v="55.400000000000006"/>
    <n v="13"/>
    <n v="6"/>
    <x v="9"/>
    <n v="5"/>
    <s v="n/a"/>
    <n v="30"/>
    <m/>
    <m/>
  </r>
  <r>
    <s v="INREBA-040809-AZ-1-5-DI"/>
    <s v="Alberto Zuñiga"/>
    <d v="2009-08-04T00:00:00"/>
    <x v="3"/>
    <d v="1899-12-30T09:47:00"/>
    <d v="1899-12-30T09:57:00"/>
    <d v="1899-12-30T00:10:00"/>
    <n v="2"/>
    <n v="1"/>
    <n v="5"/>
    <x v="4"/>
    <x v="0"/>
    <s v="Reventadora de Babencho, Isla Natividad Baja California Sur"/>
    <x v="0"/>
    <n v="51.809999999999995"/>
    <n v="15.7"/>
    <n v="43.23"/>
    <n v="13.1"/>
    <n v="51.809999999999995"/>
    <n v="15.7"/>
    <n v="47.519999999999996"/>
    <n v="14.399999999999999"/>
    <n v="27.85971"/>
    <n v="-115.18899999999999"/>
    <n v="55.400000000000006"/>
    <n v="13"/>
    <n v="6"/>
    <x v="11"/>
    <n v="3"/>
    <s v="n/a"/>
    <n v="30"/>
    <m/>
    <m/>
  </r>
  <r>
    <s v="INREBA-040809-AZ-1-5-DI"/>
    <s v="Alberto Zuñiga"/>
    <d v="2009-08-04T00:00:00"/>
    <x v="3"/>
    <d v="1899-12-30T09:47:00"/>
    <d v="1899-12-30T09:57:00"/>
    <d v="1899-12-30T00:10:00"/>
    <n v="2"/>
    <n v="1"/>
    <n v="5"/>
    <x v="4"/>
    <x v="0"/>
    <s v="Reventadora de Babencho, Isla Natividad Baja California Sur"/>
    <x v="0"/>
    <n v="51.809999999999995"/>
    <n v="15.7"/>
    <n v="43.23"/>
    <n v="13.1"/>
    <n v="51.809999999999995"/>
    <n v="15.7"/>
    <n v="47.519999999999996"/>
    <n v="14.399999999999999"/>
    <n v="27.85971"/>
    <n v="-115.18899999999999"/>
    <n v="55.400000000000006"/>
    <n v="13"/>
    <n v="6"/>
    <x v="3"/>
    <n v="41"/>
    <s v="n/a"/>
    <n v="30"/>
    <m/>
    <m/>
  </r>
  <r>
    <s v="INREBA-040809-AZ-1-5-DI"/>
    <s v="Alberto Zuñiga"/>
    <d v="2009-08-04T00:00:00"/>
    <x v="3"/>
    <d v="1899-12-30T09:47:00"/>
    <d v="1899-12-30T09:57:00"/>
    <d v="1899-12-30T00:10:00"/>
    <n v="2"/>
    <n v="1"/>
    <n v="5"/>
    <x v="4"/>
    <x v="0"/>
    <s v="Reventadora de Babencho, Isla Natividad Baja California Sur"/>
    <x v="0"/>
    <n v="51.809999999999995"/>
    <n v="15.7"/>
    <n v="43.23"/>
    <n v="13.1"/>
    <n v="51.809999999999995"/>
    <n v="15.7"/>
    <n v="47.519999999999996"/>
    <n v="14.399999999999999"/>
    <n v="27.85971"/>
    <n v="-115.18899999999999"/>
    <n v="55.400000000000006"/>
    <n v="13"/>
    <n v="6"/>
    <x v="10"/>
    <n v="3"/>
    <s v="n/a"/>
    <n v="30"/>
    <m/>
    <m/>
  </r>
  <r>
    <s v="INREBA-040809-AZ-1-5-DI"/>
    <s v="Alberto Zuñiga"/>
    <d v="2009-08-04T00:00:00"/>
    <x v="3"/>
    <d v="1899-12-30T09:47:00"/>
    <d v="1899-12-30T09:57:00"/>
    <d v="1899-12-30T00:10:00"/>
    <n v="2"/>
    <n v="1"/>
    <n v="5"/>
    <x v="4"/>
    <x v="0"/>
    <s v="Reventadora de Babencho, Isla Natividad Baja California Sur"/>
    <x v="0"/>
    <n v="51.809999999999995"/>
    <n v="15.7"/>
    <n v="43.23"/>
    <n v="13.1"/>
    <n v="51.809999999999995"/>
    <n v="15.7"/>
    <n v="47.519999999999996"/>
    <n v="14.399999999999999"/>
    <n v="27.85971"/>
    <n v="-115.18899999999999"/>
    <n v="55.400000000000006"/>
    <n v="13"/>
    <n v="6"/>
    <x v="5"/>
    <n v="2"/>
    <s v="n/a"/>
    <n v="30"/>
    <m/>
    <m/>
  </r>
  <r>
    <s v="INREBA-040809-AZ-1-5-DI"/>
    <s v="Alberto Zuñiga"/>
    <d v="2009-08-04T00:00:00"/>
    <x v="3"/>
    <d v="1899-12-30T09:47:00"/>
    <d v="1899-12-30T09:57:00"/>
    <d v="1899-12-30T00:10:00"/>
    <n v="2"/>
    <n v="1"/>
    <n v="5"/>
    <x v="4"/>
    <x v="0"/>
    <s v="Reventadora de Babencho, Isla Natividad Baja California Sur"/>
    <x v="0"/>
    <n v="51.809999999999995"/>
    <n v="15.7"/>
    <n v="43.23"/>
    <n v="13.1"/>
    <n v="51.809999999999995"/>
    <n v="15.7"/>
    <n v="47.519999999999996"/>
    <n v="14.399999999999999"/>
    <n v="27.85971"/>
    <n v="-115.18899999999999"/>
    <n v="55.400000000000006"/>
    <n v="13"/>
    <n v="6"/>
    <x v="4"/>
    <n v="10"/>
    <s v="n/a"/>
    <n v="30"/>
    <m/>
    <m/>
  </r>
  <r>
    <s v="INREBA-040809-AZ-1-5-DI"/>
    <s v="Alberto Zuñiga"/>
    <d v="2009-08-04T00:00:00"/>
    <x v="3"/>
    <d v="1899-12-30T09:47:00"/>
    <d v="1899-12-30T09:57:00"/>
    <d v="1899-12-30T00:10:00"/>
    <n v="2"/>
    <n v="1"/>
    <n v="5"/>
    <x v="4"/>
    <x v="0"/>
    <s v="Reventadora de Babencho, Isla Natividad Baja California Sur"/>
    <x v="0"/>
    <n v="51.809999999999995"/>
    <n v="15.7"/>
    <n v="43.23"/>
    <n v="13.1"/>
    <n v="51.809999999999995"/>
    <n v="15.7"/>
    <n v="47.519999999999996"/>
    <n v="14.399999999999999"/>
    <n v="27.85971"/>
    <n v="-115.18899999999999"/>
    <n v="55.400000000000006"/>
    <n v="13"/>
    <n v="6"/>
    <x v="2"/>
    <n v="19"/>
    <s v="n/a"/>
    <n v="30"/>
    <m/>
    <m/>
  </r>
  <r>
    <s v="INREBA-040809-AZ-2-6-DI"/>
    <s v="Alberto Zuñiga"/>
    <d v="2009-08-04T00:00:00"/>
    <x v="3"/>
    <d v="1899-12-30T11:13:00"/>
    <d v="1899-12-30T11:27:00"/>
    <d v="1899-12-30T00:14:00"/>
    <n v="2"/>
    <n v="2"/>
    <n v="6"/>
    <x v="5"/>
    <x v="0"/>
    <s v="Reventadora de Babencho, Isla Natividad Baja California Sur"/>
    <x v="0"/>
    <n v="31.679999999999996"/>
    <n v="9.6"/>
    <n v="30.029999999999998"/>
    <n v="9.1"/>
    <n v="31.679999999999996"/>
    <n v="9.6"/>
    <n v="30.854999999999997"/>
    <n v="9.35"/>
    <n v="27.86449"/>
    <n v="-115.1875"/>
    <n v="55.400000000000006"/>
    <n v="13"/>
    <n v="6"/>
    <x v="12"/>
    <n v="5"/>
    <s v="n/a"/>
    <n v="210"/>
    <m/>
    <s v="Fuerte"/>
  </r>
  <r>
    <s v="INREBA-040809-AZ-2-6-DI"/>
    <s v="Alberto Zuñiga"/>
    <d v="2009-08-04T00:00:00"/>
    <x v="3"/>
    <d v="1899-12-30T11:13:00"/>
    <d v="1899-12-30T11:27:00"/>
    <d v="1899-12-30T00:14:00"/>
    <n v="2"/>
    <n v="2"/>
    <n v="6"/>
    <x v="5"/>
    <x v="0"/>
    <s v="Reventadora de Babencho, Isla Natividad Baja California Sur"/>
    <x v="0"/>
    <n v="31.679999999999996"/>
    <n v="9.6"/>
    <n v="30.029999999999998"/>
    <n v="9.1"/>
    <n v="31.679999999999996"/>
    <n v="9.6"/>
    <n v="30.854999999999997"/>
    <n v="9.35"/>
    <n v="27.86449"/>
    <n v="-115.1875"/>
    <n v="55.400000000000006"/>
    <n v="13"/>
    <n v="6"/>
    <x v="14"/>
    <n v="2"/>
    <s v="n/a"/>
    <n v="210"/>
    <m/>
    <m/>
  </r>
  <r>
    <s v="INREBA-040809-AZ-2-6-DI"/>
    <s v="Alberto Zuñiga"/>
    <d v="2009-08-04T00:00:00"/>
    <x v="3"/>
    <d v="1899-12-30T11:13:00"/>
    <d v="1899-12-30T11:27:00"/>
    <d v="1899-12-30T00:14:00"/>
    <n v="2"/>
    <n v="2"/>
    <n v="6"/>
    <x v="5"/>
    <x v="0"/>
    <s v="Reventadora de Babencho, Isla Natividad Baja California Sur"/>
    <x v="0"/>
    <n v="31.679999999999996"/>
    <n v="9.6"/>
    <n v="30.029999999999998"/>
    <n v="9.1"/>
    <n v="31.679999999999996"/>
    <n v="9.6"/>
    <n v="30.854999999999997"/>
    <n v="9.35"/>
    <n v="27.86449"/>
    <n v="-115.1875"/>
    <n v="55.400000000000006"/>
    <n v="13"/>
    <n v="6"/>
    <x v="17"/>
    <n v="4"/>
    <s v="n/a"/>
    <n v="210"/>
    <m/>
    <m/>
  </r>
  <r>
    <s v="INREBA-040809-AZ-2-6-DI"/>
    <s v="Alberto Zuñiga"/>
    <d v="2009-08-04T00:00:00"/>
    <x v="3"/>
    <d v="1899-12-30T11:13:00"/>
    <d v="1899-12-30T11:27:00"/>
    <d v="1899-12-30T00:14:00"/>
    <n v="2"/>
    <n v="2"/>
    <n v="6"/>
    <x v="5"/>
    <x v="0"/>
    <s v="Reventadora de Babencho, Isla Natividad Baja California Sur"/>
    <x v="0"/>
    <n v="31.679999999999996"/>
    <n v="9.6"/>
    <n v="30.029999999999998"/>
    <n v="9.1"/>
    <n v="31.679999999999996"/>
    <n v="9.6"/>
    <n v="30.854999999999997"/>
    <n v="9.35"/>
    <n v="27.86449"/>
    <n v="-115.1875"/>
    <n v="55.400000000000006"/>
    <n v="13"/>
    <n v="6"/>
    <x v="11"/>
    <n v="1"/>
    <s v="n/a"/>
    <n v="210"/>
    <m/>
    <m/>
  </r>
  <r>
    <s v="INREBA-040809-AZ-2-6-DI"/>
    <s v="Alberto Zuñiga"/>
    <d v="2009-08-04T00:00:00"/>
    <x v="3"/>
    <d v="1899-12-30T11:13:00"/>
    <d v="1899-12-30T11:27:00"/>
    <d v="1899-12-30T00:14:00"/>
    <n v="2"/>
    <n v="2"/>
    <n v="6"/>
    <x v="5"/>
    <x v="0"/>
    <s v="Reventadora de Babencho, Isla Natividad Baja California Sur"/>
    <x v="0"/>
    <n v="31.679999999999996"/>
    <n v="9.6"/>
    <n v="30.029999999999998"/>
    <n v="9.1"/>
    <n v="31.679999999999996"/>
    <n v="9.6"/>
    <n v="30.854999999999997"/>
    <n v="9.35"/>
    <n v="27.86449"/>
    <n v="-115.1875"/>
    <n v="55.400000000000006"/>
    <n v="13"/>
    <n v="6"/>
    <x v="3"/>
    <n v="20"/>
    <s v="n/a"/>
    <n v="210"/>
    <m/>
    <m/>
  </r>
  <r>
    <s v="INREBA-040809-AZ-2-6-DI"/>
    <s v="Alberto Zuñiga"/>
    <d v="2009-08-04T00:00:00"/>
    <x v="3"/>
    <d v="1899-12-30T11:13:00"/>
    <d v="1899-12-30T11:27:00"/>
    <d v="1899-12-30T00:14:00"/>
    <n v="2"/>
    <n v="2"/>
    <n v="6"/>
    <x v="5"/>
    <x v="0"/>
    <s v="Reventadora de Babencho, Isla Natividad Baja California Sur"/>
    <x v="0"/>
    <n v="31.679999999999996"/>
    <n v="9.6"/>
    <n v="30.029999999999998"/>
    <n v="9.1"/>
    <n v="31.679999999999996"/>
    <n v="9.6"/>
    <n v="30.854999999999997"/>
    <n v="9.35"/>
    <n v="27.86449"/>
    <n v="-115.1875"/>
    <n v="55.400000000000006"/>
    <n v="13"/>
    <n v="6"/>
    <x v="8"/>
    <n v="1"/>
    <s v="n/a"/>
    <n v="210"/>
    <m/>
    <m/>
  </r>
  <r>
    <s v="INREBA-040809-AZ-2-6-DI"/>
    <s v="Alberto Zuñiga"/>
    <d v="2009-08-04T00:00:00"/>
    <x v="3"/>
    <d v="1899-12-30T11:13:00"/>
    <d v="1899-12-30T11:27:00"/>
    <d v="1899-12-30T00:14:00"/>
    <n v="2"/>
    <n v="2"/>
    <n v="6"/>
    <x v="5"/>
    <x v="0"/>
    <s v="Reventadora de Babencho, Isla Natividad Baja California Sur"/>
    <x v="0"/>
    <n v="31.679999999999996"/>
    <n v="9.6"/>
    <n v="30.029999999999998"/>
    <n v="9.1"/>
    <n v="31.679999999999996"/>
    <n v="9.6"/>
    <n v="30.854999999999997"/>
    <n v="9.35"/>
    <n v="27.86449"/>
    <n v="-115.1875"/>
    <n v="55.400000000000006"/>
    <n v="13"/>
    <n v="6"/>
    <x v="1"/>
    <n v="15"/>
    <s v="n/a"/>
    <n v="210"/>
    <m/>
    <m/>
  </r>
  <r>
    <s v="INREBA-040809-AZ-2-6-DI"/>
    <s v="Alberto Zuñiga"/>
    <d v="2009-08-04T00:00:00"/>
    <x v="3"/>
    <d v="1899-12-30T11:13:00"/>
    <d v="1899-12-30T11:27:00"/>
    <d v="1899-12-30T00:14:00"/>
    <n v="2"/>
    <n v="2"/>
    <n v="6"/>
    <x v="5"/>
    <x v="0"/>
    <s v="Reventadora de Babencho, Isla Natividad Baja California Sur"/>
    <x v="0"/>
    <n v="31.679999999999996"/>
    <n v="9.6"/>
    <n v="30.029999999999998"/>
    <n v="9.1"/>
    <n v="31.679999999999996"/>
    <n v="9.6"/>
    <n v="30.854999999999997"/>
    <n v="9.35"/>
    <n v="27.86449"/>
    <n v="-115.1875"/>
    <n v="55.400000000000006"/>
    <n v="13"/>
    <n v="6"/>
    <x v="4"/>
    <n v="5"/>
    <s v="n/a"/>
    <n v="210"/>
    <m/>
    <m/>
  </r>
  <r>
    <s v="INREBA-040809-AZ-2-6-DI"/>
    <s v="Alberto Zuñiga"/>
    <d v="2009-08-04T00:00:00"/>
    <x v="3"/>
    <d v="1899-12-30T11:13:00"/>
    <d v="1899-12-30T11:27:00"/>
    <d v="1899-12-30T00:14:00"/>
    <n v="2"/>
    <n v="2"/>
    <n v="6"/>
    <x v="5"/>
    <x v="0"/>
    <s v="Reventadora de Babencho, Isla Natividad Baja California Sur"/>
    <x v="0"/>
    <n v="31.679999999999996"/>
    <n v="9.6"/>
    <n v="30.029999999999998"/>
    <n v="9.1"/>
    <n v="31.679999999999996"/>
    <n v="9.6"/>
    <n v="30.854999999999997"/>
    <n v="9.35"/>
    <n v="27.86449"/>
    <n v="-115.1875"/>
    <n v="55.400000000000006"/>
    <n v="13"/>
    <n v="6"/>
    <x v="2"/>
    <n v="1"/>
    <s v="n/a"/>
    <n v="210"/>
    <m/>
    <m/>
  </r>
  <r>
    <s v="INREBA-040809-GM-1-7-DI"/>
    <s v="Alonso Grosso"/>
    <d v="2009-08-04T00:00:00"/>
    <x v="3"/>
    <d v="1899-12-30T09:24:00"/>
    <d v="1899-12-30T09:37:00"/>
    <d v="1899-12-30T00:13:00"/>
    <n v="2"/>
    <n v="1"/>
    <n v="7"/>
    <x v="6"/>
    <x v="0"/>
    <s v="Reventadora de Babencho, Isla Natividad Baja California Sur"/>
    <x v="0"/>
    <n v="50.16"/>
    <n v="15.2"/>
    <n v="53.13"/>
    <n v="16.100000000000001"/>
    <n v="53.13"/>
    <n v="16.100000000000001"/>
    <n v="51.644999999999996"/>
    <n v="15.65"/>
    <n v="27.859220000000001"/>
    <n v="-115.18713"/>
    <n v="57.2"/>
    <n v="14"/>
    <n v="4"/>
    <x v="3"/>
    <n v="12"/>
    <s v="n/a"/>
    <n v="30"/>
    <m/>
    <m/>
  </r>
  <r>
    <s v="INREBA-040809-GM-1-7-DI"/>
    <s v="Alonso Grosso"/>
    <d v="2009-08-04T00:00:00"/>
    <x v="3"/>
    <d v="1899-12-30T09:24:00"/>
    <d v="1899-12-30T09:37:00"/>
    <d v="1899-12-30T00:13:00"/>
    <n v="2"/>
    <n v="1"/>
    <n v="7"/>
    <x v="6"/>
    <x v="0"/>
    <s v="Reventadora de Babencho, Isla Natividad Baja California Sur"/>
    <x v="0"/>
    <n v="50.16"/>
    <n v="15.2"/>
    <n v="53.13"/>
    <n v="16.100000000000001"/>
    <n v="53.13"/>
    <n v="16.100000000000001"/>
    <n v="51.644999999999996"/>
    <n v="15.65"/>
    <n v="27.859220000000001"/>
    <n v="-115.18713"/>
    <n v="57.2"/>
    <n v="14"/>
    <n v="4"/>
    <x v="1"/>
    <n v="1"/>
    <s v="n/a"/>
    <n v="30"/>
    <m/>
    <m/>
  </r>
  <r>
    <s v="INREBA-040809-GM-1-7-DI"/>
    <s v="Alonso Grosso"/>
    <d v="2009-08-04T00:00:00"/>
    <x v="3"/>
    <d v="1899-12-30T09:24:00"/>
    <d v="1899-12-30T09:37:00"/>
    <d v="1899-12-30T00:13:00"/>
    <n v="2"/>
    <n v="1"/>
    <n v="7"/>
    <x v="6"/>
    <x v="0"/>
    <s v="Reventadora de Babencho, Isla Natividad Baja California Sur"/>
    <x v="0"/>
    <n v="50.16"/>
    <n v="15.2"/>
    <n v="53.13"/>
    <n v="16.100000000000001"/>
    <n v="53.13"/>
    <n v="16.100000000000001"/>
    <n v="51.644999999999996"/>
    <n v="15.65"/>
    <n v="27.859220000000001"/>
    <n v="-115.18713"/>
    <n v="57.2"/>
    <n v="14"/>
    <n v="4"/>
    <x v="4"/>
    <n v="3"/>
    <s v="n/a"/>
    <n v="30"/>
    <m/>
    <m/>
  </r>
  <r>
    <s v="INREBA-040809-GM-1-7-DI"/>
    <s v="Alonso Grosso"/>
    <d v="2009-08-04T00:00:00"/>
    <x v="3"/>
    <d v="1899-12-30T09:24:00"/>
    <d v="1899-12-30T09:37:00"/>
    <d v="1899-12-30T00:13:00"/>
    <n v="2"/>
    <n v="1"/>
    <n v="7"/>
    <x v="6"/>
    <x v="0"/>
    <s v="Reventadora de Babencho, Isla Natividad Baja California Sur"/>
    <x v="0"/>
    <n v="50.16"/>
    <n v="15.2"/>
    <n v="53.13"/>
    <n v="16.100000000000001"/>
    <n v="53.13"/>
    <n v="16.100000000000001"/>
    <n v="51.644999999999996"/>
    <n v="15.65"/>
    <n v="27.859220000000001"/>
    <n v="-115.18713"/>
    <n v="57.2"/>
    <n v="14"/>
    <n v="4"/>
    <x v="2"/>
    <n v="1"/>
    <s v="n/a"/>
    <n v="30"/>
    <m/>
    <m/>
  </r>
  <r>
    <s v="INREBA-040809-GM-2-8-DI"/>
    <s v="Alonso Grosso"/>
    <d v="2009-08-04T00:00:00"/>
    <x v="3"/>
    <d v="1899-12-30T11:01:00"/>
    <d v="1899-12-30T11:09:00"/>
    <d v="1899-12-30T00:08:00"/>
    <n v="2"/>
    <n v="2"/>
    <n v="8"/>
    <x v="7"/>
    <x v="0"/>
    <s v="Reventadora de Babencho, Isla Natividad Baja California Sur"/>
    <x v="0"/>
    <n v="48.839999999999996"/>
    <n v="14.8"/>
    <n v="40.26"/>
    <n v="12.2"/>
    <n v="48.839999999999996"/>
    <n v="14.8"/>
    <n v="44.55"/>
    <n v="13.5"/>
    <n v="27.86392"/>
    <n v="-115.18732"/>
    <n v="57.2"/>
    <n v="14"/>
    <n v="4"/>
    <x v="9"/>
    <n v="10"/>
    <s v="n/a"/>
    <n v="30"/>
    <m/>
    <m/>
  </r>
  <r>
    <s v="INREBA-040809-GM-2-8-DI"/>
    <s v="Alonso Grosso"/>
    <d v="2009-08-04T00:00:00"/>
    <x v="3"/>
    <d v="1899-12-30T11:01:00"/>
    <d v="1899-12-30T11:09:00"/>
    <d v="1899-12-30T00:08:00"/>
    <n v="2"/>
    <n v="2"/>
    <n v="8"/>
    <x v="7"/>
    <x v="0"/>
    <s v="Reventadora de Babencho, Isla Natividad Baja California Sur"/>
    <x v="0"/>
    <n v="48.839999999999996"/>
    <n v="14.8"/>
    <n v="40.26"/>
    <n v="12.2"/>
    <n v="48.839999999999996"/>
    <n v="14.8"/>
    <n v="44.55"/>
    <n v="13.5"/>
    <n v="27.86392"/>
    <n v="-115.18732"/>
    <n v="57.2"/>
    <n v="14"/>
    <n v="4"/>
    <x v="3"/>
    <n v="13"/>
    <s v="n/a"/>
    <n v="30"/>
    <m/>
    <m/>
  </r>
  <r>
    <s v="INREBA-040809-GM-2-8-DI"/>
    <s v="Alonso Grosso"/>
    <d v="2009-08-04T00:00:00"/>
    <x v="3"/>
    <d v="1899-12-30T11:01:00"/>
    <d v="1899-12-30T11:09:00"/>
    <d v="1899-12-30T00:08:00"/>
    <n v="2"/>
    <n v="2"/>
    <n v="8"/>
    <x v="7"/>
    <x v="0"/>
    <s v="Reventadora de Babencho, Isla Natividad Baja California Sur"/>
    <x v="0"/>
    <n v="48.839999999999996"/>
    <n v="14.8"/>
    <n v="40.26"/>
    <n v="12.2"/>
    <n v="48.839999999999996"/>
    <n v="14.8"/>
    <n v="44.55"/>
    <n v="13.5"/>
    <n v="27.86392"/>
    <n v="-115.18732"/>
    <n v="57.2"/>
    <n v="14"/>
    <n v="4"/>
    <x v="10"/>
    <n v="1"/>
    <s v="n/a"/>
    <n v="30"/>
    <m/>
    <m/>
  </r>
  <r>
    <s v="INREBA-040809-GM-2-8-DI"/>
    <s v="Alonso Grosso"/>
    <d v="2009-08-04T00:00:00"/>
    <x v="3"/>
    <d v="1899-12-30T11:01:00"/>
    <d v="1899-12-30T11:09:00"/>
    <d v="1899-12-30T00:08:00"/>
    <n v="2"/>
    <n v="2"/>
    <n v="8"/>
    <x v="7"/>
    <x v="0"/>
    <s v="Reventadora de Babencho, Isla Natividad Baja California Sur"/>
    <x v="0"/>
    <n v="48.839999999999996"/>
    <n v="14.8"/>
    <n v="40.26"/>
    <n v="12.2"/>
    <n v="48.839999999999996"/>
    <n v="14.8"/>
    <n v="44.55"/>
    <n v="13.5"/>
    <n v="27.86392"/>
    <n v="-115.18732"/>
    <n v="57.2"/>
    <n v="14"/>
    <n v="4"/>
    <x v="1"/>
    <n v="3"/>
    <s v="n/a"/>
    <n v="30"/>
    <m/>
    <m/>
  </r>
  <r>
    <s v="INREBA-040809-GM-2-8-DI"/>
    <s v="Alonso Grosso"/>
    <d v="2009-08-04T00:00:00"/>
    <x v="3"/>
    <d v="1899-12-30T11:01:00"/>
    <d v="1899-12-30T11:09:00"/>
    <d v="1899-12-30T00:08:00"/>
    <n v="2"/>
    <n v="2"/>
    <n v="8"/>
    <x v="7"/>
    <x v="0"/>
    <s v="Reventadora de Babencho, Isla Natividad Baja California Sur"/>
    <x v="0"/>
    <n v="48.839999999999996"/>
    <n v="14.8"/>
    <n v="40.26"/>
    <n v="12.2"/>
    <n v="48.839999999999996"/>
    <n v="14.8"/>
    <n v="44.55"/>
    <n v="13.5"/>
    <n v="27.86392"/>
    <n v="-115.18732"/>
    <n v="57.2"/>
    <n v="14"/>
    <n v="4"/>
    <x v="4"/>
    <n v="2"/>
    <s v="n/a"/>
    <n v="30"/>
    <m/>
    <m/>
  </r>
  <r>
    <s v="INREBA-040809-GM-2-8-DI"/>
    <s v="Alonso Grosso"/>
    <d v="2009-08-04T00:00:00"/>
    <x v="3"/>
    <d v="1899-12-30T11:01:00"/>
    <d v="1899-12-30T11:09:00"/>
    <d v="1899-12-30T00:08:00"/>
    <n v="2"/>
    <n v="2"/>
    <n v="8"/>
    <x v="7"/>
    <x v="0"/>
    <s v="Reventadora de Babencho, Isla Natividad Baja California Sur"/>
    <x v="0"/>
    <n v="48.839999999999996"/>
    <n v="14.8"/>
    <n v="40.26"/>
    <n v="12.2"/>
    <n v="48.839999999999996"/>
    <n v="14.8"/>
    <n v="44.55"/>
    <n v="13.5"/>
    <n v="27.86392"/>
    <n v="-115.18732"/>
    <n v="57.2"/>
    <n v="14"/>
    <n v="4"/>
    <x v="2"/>
    <n v="1"/>
    <s v="n/a"/>
    <n v="30"/>
    <m/>
    <m/>
  </r>
  <r>
    <s v="INREBA-040809-JC-1-9-DI"/>
    <s v="Jhonatan Castro"/>
    <d v="2009-08-04T00:00:00"/>
    <x v="3"/>
    <d v="1899-12-30T09:41:00"/>
    <d v="1899-12-30T09:54:00"/>
    <d v="1899-12-30T00:13:00"/>
    <n v="2"/>
    <n v="1"/>
    <n v="9"/>
    <x v="8"/>
    <x v="0"/>
    <s v="Reventadora de Babencho, Isla Natividad Baja California Sur"/>
    <x v="0"/>
    <n v="50.16"/>
    <n v="15.2"/>
    <n v="42.9"/>
    <n v="13"/>
    <n v="50.16"/>
    <n v="15.2"/>
    <n v="46.529999999999994"/>
    <n v="14.1"/>
    <n v="27.85971"/>
    <n v="-115.18899999999999"/>
    <n v="55.400000000000006"/>
    <n v="13"/>
    <n v="6"/>
    <x v="17"/>
    <n v="6"/>
    <s v="n/a"/>
    <n v="210"/>
    <m/>
    <m/>
  </r>
  <r>
    <s v="INREBA-040809-JC-1-9-DI"/>
    <s v="Jhonatan Castro"/>
    <d v="2009-08-04T00:00:00"/>
    <x v="3"/>
    <d v="1899-12-30T09:41:00"/>
    <d v="1899-12-30T09:54:00"/>
    <d v="1899-12-30T00:13:00"/>
    <n v="2"/>
    <n v="1"/>
    <n v="9"/>
    <x v="8"/>
    <x v="0"/>
    <s v="Reventadora de Babencho, Isla Natividad Baja California Sur"/>
    <x v="0"/>
    <n v="50.16"/>
    <n v="15.2"/>
    <n v="42.9"/>
    <n v="13"/>
    <n v="50.16"/>
    <n v="15.2"/>
    <n v="46.529999999999994"/>
    <n v="14.1"/>
    <n v="27.85971"/>
    <n v="-115.18899999999999"/>
    <n v="55.400000000000006"/>
    <n v="13"/>
    <n v="6"/>
    <x v="9"/>
    <n v="18"/>
    <s v="n/a"/>
    <n v="210"/>
    <m/>
    <m/>
  </r>
  <r>
    <s v="INREBA-040809-JC-1-9-DI"/>
    <s v="Jhonatan Castro"/>
    <d v="2009-08-04T00:00:00"/>
    <x v="3"/>
    <d v="1899-12-30T09:41:00"/>
    <d v="1899-12-30T09:54:00"/>
    <d v="1899-12-30T00:13:00"/>
    <n v="2"/>
    <n v="1"/>
    <n v="9"/>
    <x v="8"/>
    <x v="0"/>
    <s v="Reventadora de Babencho, Isla Natividad Baja California Sur"/>
    <x v="0"/>
    <n v="50.16"/>
    <n v="15.2"/>
    <n v="42.9"/>
    <n v="13"/>
    <n v="50.16"/>
    <n v="15.2"/>
    <n v="46.529999999999994"/>
    <n v="14.1"/>
    <n v="27.85971"/>
    <n v="-115.18899999999999"/>
    <n v="55.400000000000006"/>
    <n v="13"/>
    <n v="6"/>
    <x v="19"/>
    <n v="1"/>
    <s v="n/a"/>
    <n v="210"/>
    <m/>
    <m/>
  </r>
  <r>
    <s v="INREBA-040809-JC-1-9-DI"/>
    <s v="Jhonatan Castro"/>
    <d v="2009-08-04T00:00:00"/>
    <x v="3"/>
    <d v="1899-12-30T09:41:00"/>
    <d v="1899-12-30T09:54:00"/>
    <d v="1899-12-30T00:13:00"/>
    <n v="2"/>
    <n v="1"/>
    <n v="9"/>
    <x v="8"/>
    <x v="0"/>
    <s v="Reventadora de Babencho, Isla Natividad Baja California Sur"/>
    <x v="0"/>
    <n v="50.16"/>
    <n v="15.2"/>
    <n v="42.9"/>
    <n v="13"/>
    <n v="50.16"/>
    <n v="15.2"/>
    <n v="46.529999999999994"/>
    <n v="14.1"/>
    <n v="27.85971"/>
    <n v="-115.18899999999999"/>
    <n v="55.400000000000006"/>
    <n v="13"/>
    <n v="6"/>
    <x v="13"/>
    <n v="8"/>
    <s v="n/a"/>
    <n v="210"/>
    <m/>
    <m/>
  </r>
  <r>
    <s v="INREBA-040809-JC-1-9-DI"/>
    <s v="Jhonatan Castro"/>
    <d v="2009-08-04T00:00:00"/>
    <x v="3"/>
    <d v="1899-12-30T09:41:00"/>
    <d v="1899-12-30T09:54:00"/>
    <d v="1899-12-30T00:13:00"/>
    <n v="2"/>
    <n v="1"/>
    <n v="9"/>
    <x v="8"/>
    <x v="0"/>
    <s v="Reventadora de Babencho, Isla Natividad Baja California Sur"/>
    <x v="0"/>
    <n v="50.16"/>
    <n v="15.2"/>
    <n v="42.9"/>
    <n v="13"/>
    <n v="50.16"/>
    <n v="15.2"/>
    <n v="46.529999999999994"/>
    <n v="14.1"/>
    <n v="27.85971"/>
    <n v="-115.18899999999999"/>
    <n v="55.400000000000006"/>
    <n v="13"/>
    <n v="6"/>
    <x v="3"/>
    <n v="39"/>
    <s v="n/a"/>
    <n v="210"/>
    <m/>
    <m/>
  </r>
  <r>
    <s v="INREBA-040809-JC-1-9-DI"/>
    <s v="Jhonatan Castro"/>
    <d v="2009-08-04T00:00:00"/>
    <x v="3"/>
    <d v="1899-12-30T09:41:00"/>
    <d v="1899-12-30T09:54:00"/>
    <d v="1899-12-30T00:13:00"/>
    <n v="2"/>
    <n v="1"/>
    <n v="9"/>
    <x v="8"/>
    <x v="0"/>
    <s v="Reventadora de Babencho, Isla Natividad Baja California Sur"/>
    <x v="0"/>
    <n v="50.16"/>
    <n v="15.2"/>
    <n v="42.9"/>
    <n v="13"/>
    <n v="50.16"/>
    <n v="15.2"/>
    <n v="46.529999999999994"/>
    <n v="14.1"/>
    <n v="27.85971"/>
    <n v="-115.18899999999999"/>
    <n v="55.400000000000006"/>
    <n v="13"/>
    <n v="6"/>
    <x v="10"/>
    <n v="1"/>
    <s v="n/a"/>
    <n v="210"/>
    <m/>
    <m/>
  </r>
  <r>
    <s v="INREBA-040809-JC-1-9-DI"/>
    <s v="Jhonatan Castro"/>
    <d v="2009-08-04T00:00:00"/>
    <x v="3"/>
    <d v="1899-12-30T09:41:00"/>
    <d v="1899-12-30T09:54:00"/>
    <d v="1899-12-30T00:13:00"/>
    <n v="2"/>
    <n v="1"/>
    <n v="9"/>
    <x v="8"/>
    <x v="0"/>
    <s v="Reventadora de Babencho, Isla Natividad Baja California Sur"/>
    <x v="0"/>
    <n v="50.16"/>
    <n v="15.2"/>
    <n v="42.9"/>
    <n v="13"/>
    <n v="50.16"/>
    <n v="15.2"/>
    <n v="46.529999999999994"/>
    <n v="14.1"/>
    <n v="27.85971"/>
    <n v="-115.18899999999999"/>
    <n v="55.400000000000006"/>
    <n v="13"/>
    <n v="6"/>
    <x v="6"/>
    <n v="1"/>
    <s v="n/a"/>
    <n v="210"/>
    <m/>
    <m/>
  </r>
  <r>
    <s v="INREBA-040809-JC-1-9-DI"/>
    <s v="Jhonatan Castro"/>
    <d v="2009-08-04T00:00:00"/>
    <x v="3"/>
    <d v="1899-12-30T09:41:00"/>
    <d v="1899-12-30T09:54:00"/>
    <d v="1899-12-30T00:13:00"/>
    <n v="2"/>
    <n v="1"/>
    <n v="9"/>
    <x v="8"/>
    <x v="0"/>
    <s v="Reventadora de Babencho, Isla Natividad Baja California Sur"/>
    <x v="0"/>
    <n v="50.16"/>
    <n v="15.2"/>
    <n v="42.9"/>
    <n v="13"/>
    <n v="50.16"/>
    <n v="15.2"/>
    <n v="46.529999999999994"/>
    <n v="14.1"/>
    <n v="27.85971"/>
    <n v="-115.18899999999999"/>
    <n v="55.400000000000006"/>
    <n v="13"/>
    <n v="6"/>
    <x v="5"/>
    <n v="1"/>
    <s v="n/a"/>
    <n v="210"/>
    <m/>
    <m/>
  </r>
  <r>
    <s v="INREBA-040809-JC-1-9-DI"/>
    <s v="Jhonatan Castro"/>
    <d v="2009-08-04T00:00:00"/>
    <x v="3"/>
    <d v="1899-12-30T09:41:00"/>
    <d v="1899-12-30T09:54:00"/>
    <d v="1899-12-30T00:13:00"/>
    <n v="2"/>
    <n v="1"/>
    <n v="9"/>
    <x v="8"/>
    <x v="0"/>
    <s v="Reventadora de Babencho, Isla Natividad Baja California Sur"/>
    <x v="0"/>
    <n v="50.16"/>
    <n v="15.2"/>
    <n v="42.9"/>
    <n v="13"/>
    <n v="50.16"/>
    <n v="15.2"/>
    <n v="46.529999999999994"/>
    <n v="14.1"/>
    <n v="27.85971"/>
    <n v="-115.18899999999999"/>
    <n v="55.400000000000006"/>
    <n v="13"/>
    <n v="6"/>
    <x v="1"/>
    <n v="1"/>
    <s v="n/a"/>
    <n v="210"/>
    <m/>
    <m/>
  </r>
  <r>
    <s v="INREBA-040809-JC-1-9-DI"/>
    <s v="Jhonatan Castro"/>
    <d v="2009-08-04T00:00:00"/>
    <x v="3"/>
    <d v="1899-12-30T09:41:00"/>
    <d v="1899-12-30T09:54:00"/>
    <d v="1899-12-30T00:13:00"/>
    <n v="2"/>
    <n v="1"/>
    <n v="9"/>
    <x v="8"/>
    <x v="0"/>
    <s v="Reventadora de Babencho, Isla Natividad Baja California Sur"/>
    <x v="0"/>
    <n v="50.16"/>
    <n v="15.2"/>
    <n v="42.9"/>
    <n v="13"/>
    <n v="50.16"/>
    <n v="15.2"/>
    <n v="46.529999999999994"/>
    <n v="14.1"/>
    <n v="27.85971"/>
    <n v="-115.18899999999999"/>
    <n v="55.400000000000006"/>
    <n v="13"/>
    <n v="6"/>
    <x v="4"/>
    <n v="2"/>
    <s v="n/a"/>
    <n v="210"/>
    <m/>
    <m/>
  </r>
  <r>
    <s v="INREBA-040809-JC-1-9-DI"/>
    <s v="Jhonatan Castro"/>
    <d v="2009-08-04T00:00:00"/>
    <x v="3"/>
    <d v="1899-12-30T09:41:00"/>
    <d v="1899-12-30T09:54:00"/>
    <d v="1899-12-30T00:13:00"/>
    <n v="2"/>
    <n v="1"/>
    <n v="9"/>
    <x v="8"/>
    <x v="0"/>
    <s v="Reventadora de Babencho, Isla Natividad Baja California Sur"/>
    <x v="0"/>
    <n v="50.16"/>
    <n v="15.2"/>
    <n v="42.9"/>
    <n v="13"/>
    <n v="50.16"/>
    <n v="15.2"/>
    <n v="46.529999999999994"/>
    <n v="14.1"/>
    <n v="27.85971"/>
    <n v="-115.18899999999999"/>
    <n v="55.400000000000006"/>
    <n v="13"/>
    <n v="6"/>
    <x v="2"/>
    <n v="11"/>
    <s v="n/a"/>
    <n v="210"/>
    <m/>
    <m/>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0"/>
    <n v="4"/>
    <s v="n/a"/>
    <n v="30"/>
    <m/>
    <s v="Fuerte"/>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12"/>
    <n v="7"/>
    <s v="n/a"/>
    <n v="30"/>
    <m/>
    <s v="Fuerte"/>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14"/>
    <n v="7"/>
    <s v="n/a"/>
    <n v="30"/>
    <m/>
    <m/>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17"/>
    <n v="8"/>
    <s v="n/a"/>
    <n v="30"/>
    <m/>
    <m/>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9"/>
    <n v="7"/>
    <s v="n/a"/>
    <n v="30"/>
    <m/>
    <m/>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13"/>
    <n v="7"/>
    <s v="n/a"/>
    <n v="30"/>
    <m/>
    <m/>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3"/>
    <n v="18"/>
    <s v="n/a"/>
    <n v="30"/>
    <m/>
    <m/>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10"/>
    <n v="1"/>
    <s v="n/a"/>
    <n v="30"/>
    <m/>
    <m/>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5"/>
    <n v="1"/>
    <s v="n/a"/>
    <n v="30"/>
    <m/>
    <m/>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1"/>
    <n v="3"/>
    <s v="n/a"/>
    <n v="30"/>
    <m/>
    <m/>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4"/>
    <n v="7"/>
    <s v="n/a"/>
    <n v="30"/>
    <m/>
    <m/>
  </r>
  <r>
    <s v="INREBA-040809-JC-2-10-DI"/>
    <s v="Jhonatan Castro"/>
    <d v="2009-08-04T00:00:00"/>
    <x v="3"/>
    <d v="1899-12-30T11:07:00"/>
    <d v="1899-12-30T11:21:00"/>
    <d v="1899-12-30T00:14:00"/>
    <n v="2"/>
    <n v="2"/>
    <n v="10"/>
    <x v="9"/>
    <x v="0"/>
    <s v="Reventadora de Babencho, Isla Natividad Baja California Sur"/>
    <x v="0"/>
    <n v="31.349999999999998"/>
    <n v="9.5"/>
    <n v="28.709999999999997"/>
    <n v="8.6999999999999993"/>
    <n v="31.349999999999998"/>
    <n v="9.5"/>
    <n v="30.029999999999998"/>
    <n v="9.1"/>
    <n v="27.86449"/>
    <n v="-115.1875"/>
    <n v="59"/>
    <n v="15"/>
    <n v="6"/>
    <x v="2"/>
    <n v="2"/>
    <s v="n/a"/>
    <n v="30"/>
    <m/>
    <m/>
  </r>
  <r>
    <s v="INREBA-040809-MR-1-11-DI"/>
    <s v="Mario Rojo"/>
    <d v="2009-08-04T00:00:00"/>
    <x v="3"/>
    <d v="1899-12-30T11:00:00"/>
    <d v="1899-12-30T11:09:00"/>
    <d v="1899-12-30T00:09:00"/>
    <n v="2"/>
    <n v="1"/>
    <n v="11"/>
    <x v="10"/>
    <x v="0"/>
    <s v="Reventadora de Babencho, Isla Natividad Baja California Sur"/>
    <x v="0"/>
    <n v="51.809999999999995"/>
    <n v="15.7"/>
    <n v="53.79"/>
    <n v="16.3"/>
    <n v="53.79"/>
    <n v="16.3"/>
    <n v="52.8"/>
    <n v="16"/>
    <n v="27.858789999999999"/>
    <n v="-115.18975"/>
    <n v="57.2"/>
    <n v="14"/>
    <n v="4"/>
    <x v="0"/>
    <n v="2"/>
    <s v="n/a"/>
    <n v="270"/>
    <m/>
    <s v="Fuerte"/>
  </r>
  <r>
    <s v="INREBA-040809-MR-1-11-DI"/>
    <s v="Mario Rojo"/>
    <d v="2009-08-04T00:00:00"/>
    <x v="3"/>
    <d v="1899-12-30T11:00:00"/>
    <d v="1899-12-30T11:09:00"/>
    <d v="1899-12-30T00:09:00"/>
    <n v="2"/>
    <n v="1"/>
    <n v="11"/>
    <x v="10"/>
    <x v="0"/>
    <s v="Reventadora de Babencho, Isla Natividad Baja California Sur"/>
    <x v="0"/>
    <n v="51.809999999999995"/>
    <n v="15.7"/>
    <n v="53.79"/>
    <n v="16.3"/>
    <n v="53.79"/>
    <n v="16.3"/>
    <n v="52.8"/>
    <n v="16"/>
    <n v="27.858789999999999"/>
    <n v="-115.18975"/>
    <n v="57.2"/>
    <n v="14"/>
    <n v="4"/>
    <x v="14"/>
    <n v="1"/>
    <s v="n/a"/>
    <n v="270"/>
    <m/>
    <m/>
  </r>
  <r>
    <s v="INREBA-040809-MR-1-11-DI"/>
    <s v="Mario Rojo"/>
    <d v="2009-08-04T00:00:00"/>
    <x v="3"/>
    <d v="1899-12-30T11:00:00"/>
    <d v="1899-12-30T11:09:00"/>
    <d v="1899-12-30T00:09:00"/>
    <n v="2"/>
    <n v="1"/>
    <n v="11"/>
    <x v="10"/>
    <x v="0"/>
    <s v="Reventadora de Babencho, Isla Natividad Baja California Sur"/>
    <x v="0"/>
    <n v="51.809999999999995"/>
    <n v="15.7"/>
    <n v="53.79"/>
    <n v="16.3"/>
    <n v="53.79"/>
    <n v="16.3"/>
    <n v="52.8"/>
    <n v="16"/>
    <n v="27.858789999999999"/>
    <n v="-115.18975"/>
    <n v="57.2"/>
    <n v="14"/>
    <n v="4"/>
    <x v="9"/>
    <n v="8"/>
    <s v="n/a"/>
    <n v="270"/>
    <m/>
    <m/>
  </r>
  <r>
    <s v="INREBA-040809-MR-1-11-DI"/>
    <s v="Mario Rojo"/>
    <d v="2009-08-04T00:00:00"/>
    <x v="3"/>
    <d v="1899-12-30T11:00:00"/>
    <d v="1899-12-30T11:09:00"/>
    <d v="1899-12-30T00:09:00"/>
    <n v="2"/>
    <n v="1"/>
    <n v="11"/>
    <x v="10"/>
    <x v="0"/>
    <s v="Reventadora de Babencho, Isla Natividad Baja California Sur"/>
    <x v="0"/>
    <n v="51.809999999999995"/>
    <n v="15.7"/>
    <n v="53.79"/>
    <n v="16.3"/>
    <n v="53.79"/>
    <n v="16.3"/>
    <n v="52.8"/>
    <n v="16"/>
    <n v="27.858789999999999"/>
    <n v="-115.18975"/>
    <n v="57.2"/>
    <n v="14"/>
    <n v="4"/>
    <x v="3"/>
    <n v="11"/>
    <s v="n/a"/>
    <n v="270"/>
    <m/>
    <m/>
  </r>
  <r>
    <s v="INREBA-040809-MR-1-11-DI"/>
    <s v="Mario Rojo"/>
    <d v="2009-08-04T00:00:00"/>
    <x v="3"/>
    <d v="1899-12-30T11:00:00"/>
    <d v="1899-12-30T11:09:00"/>
    <d v="1899-12-30T00:09:00"/>
    <n v="2"/>
    <n v="1"/>
    <n v="11"/>
    <x v="10"/>
    <x v="0"/>
    <s v="Reventadora de Babencho, Isla Natividad Baja California Sur"/>
    <x v="0"/>
    <n v="51.809999999999995"/>
    <n v="15.7"/>
    <n v="53.79"/>
    <n v="16.3"/>
    <n v="53.79"/>
    <n v="16.3"/>
    <n v="52.8"/>
    <n v="16"/>
    <n v="27.858789999999999"/>
    <n v="-115.18975"/>
    <n v="57.2"/>
    <n v="14"/>
    <n v="4"/>
    <x v="10"/>
    <n v="4"/>
    <s v="n/a"/>
    <n v="270"/>
    <m/>
    <m/>
  </r>
  <r>
    <s v="INREBA-040809-MR-1-11-DI"/>
    <s v="Mario Rojo"/>
    <d v="2009-08-04T00:00:00"/>
    <x v="3"/>
    <d v="1899-12-30T11:00:00"/>
    <d v="1899-12-30T11:09:00"/>
    <d v="1899-12-30T00:09:00"/>
    <n v="2"/>
    <n v="1"/>
    <n v="11"/>
    <x v="10"/>
    <x v="0"/>
    <s v="Reventadora de Babencho, Isla Natividad Baja California Sur"/>
    <x v="0"/>
    <n v="51.809999999999995"/>
    <n v="15.7"/>
    <n v="53.79"/>
    <n v="16.3"/>
    <n v="53.79"/>
    <n v="16.3"/>
    <n v="52.8"/>
    <n v="16"/>
    <n v="27.858789999999999"/>
    <n v="-115.18975"/>
    <n v="57.2"/>
    <n v="14"/>
    <n v="4"/>
    <x v="1"/>
    <n v="12"/>
    <s v="n/a"/>
    <n v="270"/>
    <m/>
    <m/>
  </r>
  <r>
    <s v="INREBA-040809-MR-1-11-DI"/>
    <s v="Mario Rojo"/>
    <d v="2009-08-04T00:00:00"/>
    <x v="3"/>
    <d v="1899-12-30T11:00:00"/>
    <d v="1899-12-30T11:09:00"/>
    <d v="1899-12-30T00:09:00"/>
    <n v="2"/>
    <n v="1"/>
    <n v="11"/>
    <x v="10"/>
    <x v="0"/>
    <s v="Reventadora de Babencho, Isla Natividad Baja California Sur"/>
    <x v="0"/>
    <n v="51.809999999999995"/>
    <n v="15.7"/>
    <n v="53.79"/>
    <n v="16.3"/>
    <n v="53.79"/>
    <n v="16.3"/>
    <n v="52.8"/>
    <n v="16"/>
    <n v="27.858789999999999"/>
    <n v="-115.18975"/>
    <n v="57.2"/>
    <n v="14"/>
    <n v="4"/>
    <x v="4"/>
    <n v="1"/>
    <s v="n/a"/>
    <n v="270"/>
    <m/>
    <m/>
  </r>
  <r>
    <s v="INREBA-040809-MR-1-11-DI"/>
    <s v="Mario Rojo"/>
    <d v="2009-08-04T00:00:00"/>
    <x v="3"/>
    <d v="1899-12-30T11:00:00"/>
    <d v="1899-12-30T11:09:00"/>
    <d v="1899-12-30T00:09:00"/>
    <n v="2"/>
    <n v="1"/>
    <n v="11"/>
    <x v="10"/>
    <x v="0"/>
    <s v="Reventadora de Babencho, Isla Natividad Baja California Sur"/>
    <x v="0"/>
    <n v="51.809999999999995"/>
    <n v="15.7"/>
    <n v="53.79"/>
    <n v="16.3"/>
    <n v="53.79"/>
    <n v="16.3"/>
    <n v="52.8"/>
    <n v="16"/>
    <n v="27.858789999999999"/>
    <n v="-115.18975"/>
    <n v="57.2"/>
    <n v="14"/>
    <n v="4"/>
    <x v="2"/>
    <n v="29"/>
    <s v="n/a"/>
    <n v="270"/>
    <m/>
    <m/>
  </r>
  <r>
    <s v="INREBA-040809-MR-2-12-DI"/>
    <s v="Mario Rojo"/>
    <d v="2009-08-04T00:00:00"/>
    <x v="3"/>
    <d v="1899-12-30T12:00:00"/>
    <d v="1899-12-30T12:09:00"/>
    <d v="1899-12-30T00:09:00"/>
    <n v="2"/>
    <n v="2"/>
    <n v="12"/>
    <x v="11"/>
    <x v="0"/>
    <s v="Reventadora de Babencho, Isla Natividad Baja California Sur"/>
    <x v="0"/>
    <n v="32.01"/>
    <n v="9.6999999999999993"/>
    <n v="31.02"/>
    <n v="9.4"/>
    <n v="32.01"/>
    <n v="9.6999999999999993"/>
    <n v="31.515000000000001"/>
    <n v="9.5500000000000007"/>
    <n v="27.865449999999999"/>
    <n v="-115.18736"/>
    <n v="57.2"/>
    <n v="14"/>
    <n v="4"/>
    <x v="12"/>
    <n v="1"/>
    <s v="n/a"/>
    <n v="200"/>
    <m/>
    <s v="Fuerte"/>
  </r>
  <r>
    <s v="INREBA-040809-MR-2-12-DI"/>
    <s v="Mario Rojo"/>
    <d v="2009-08-04T00:00:00"/>
    <x v="3"/>
    <d v="1899-12-30T12:00:00"/>
    <d v="1899-12-30T12:09:00"/>
    <d v="1899-12-30T00:09:00"/>
    <n v="2"/>
    <n v="2"/>
    <n v="12"/>
    <x v="11"/>
    <x v="0"/>
    <s v="Reventadora de Babencho, Isla Natividad Baja California Sur"/>
    <x v="0"/>
    <n v="32.01"/>
    <n v="9.6999999999999993"/>
    <n v="31.02"/>
    <n v="9.4"/>
    <n v="32.01"/>
    <n v="9.6999999999999993"/>
    <n v="31.515000000000001"/>
    <n v="9.5500000000000007"/>
    <n v="27.865449999999999"/>
    <n v="-115.18736"/>
    <n v="57.2"/>
    <n v="14"/>
    <n v="4"/>
    <x v="14"/>
    <n v="2"/>
    <s v="n/a"/>
    <n v="200"/>
    <m/>
    <m/>
  </r>
  <r>
    <s v="INREBA-040809-MR-2-12-DI"/>
    <s v="Mario Rojo"/>
    <d v="2009-08-04T00:00:00"/>
    <x v="3"/>
    <d v="1899-12-30T12:00:00"/>
    <d v="1899-12-30T12:09:00"/>
    <d v="1899-12-30T00:09:00"/>
    <n v="2"/>
    <n v="2"/>
    <n v="12"/>
    <x v="11"/>
    <x v="0"/>
    <s v="Reventadora de Babencho, Isla Natividad Baja California Sur"/>
    <x v="0"/>
    <n v="32.01"/>
    <n v="9.6999999999999993"/>
    <n v="31.02"/>
    <n v="9.4"/>
    <n v="32.01"/>
    <n v="9.6999999999999993"/>
    <n v="31.515000000000001"/>
    <n v="9.5500000000000007"/>
    <n v="27.865449999999999"/>
    <n v="-115.18736"/>
    <n v="57.2"/>
    <n v="14"/>
    <n v="4"/>
    <x v="17"/>
    <n v="2"/>
    <s v="n/a"/>
    <n v="200"/>
    <m/>
    <m/>
  </r>
  <r>
    <s v="INREBA-040809-MR-2-12-DI"/>
    <s v="Mario Rojo"/>
    <d v="2009-08-04T00:00:00"/>
    <x v="3"/>
    <d v="1899-12-30T12:00:00"/>
    <d v="1899-12-30T12:09:00"/>
    <d v="1899-12-30T00:09:00"/>
    <n v="2"/>
    <n v="2"/>
    <n v="12"/>
    <x v="11"/>
    <x v="0"/>
    <s v="Reventadora de Babencho, Isla Natividad Baja California Sur"/>
    <x v="0"/>
    <n v="32.01"/>
    <n v="9.6999999999999993"/>
    <n v="31.02"/>
    <n v="9.4"/>
    <n v="32.01"/>
    <n v="9.6999999999999993"/>
    <n v="31.515000000000001"/>
    <n v="9.5500000000000007"/>
    <n v="27.865449999999999"/>
    <n v="-115.18736"/>
    <n v="57.2"/>
    <n v="14"/>
    <n v="4"/>
    <x v="3"/>
    <n v="5"/>
    <s v="n/a"/>
    <n v="200"/>
    <m/>
    <m/>
  </r>
  <r>
    <s v="INREBA-040809-MR-2-12-DI"/>
    <s v="Mario Rojo"/>
    <d v="2009-08-04T00:00:00"/>
    <x v="3"/>
    <d v="1899-12-30T12:00:00"/>
    <d v="1899-12-30T12:09:00"/>
    <d v="1899-12-30T00:09:00"/>
    <n v="2"/>
    <n v="2"/>
    <n v="12"/>
    <x v="11"/>
    <x v="0"/>
    <s v="Reventadora de Babencho, Isla Natividad Baja California Sur"/>
    <x v="0"/>
    <n v="32.01"/>
    <n v="9.6999999999999993"/>
    <n v="31.02"/>
    <n v="9.4"/>
    <n v="32.01"/>
    <n v="9.6999999999999993"/>
    <n v="31.515000000000001"/>
    <n v="9.5500000000000007"/>
    <n v="27.865449999999999"/>
    <n v="-115.18736"/>
    <n v="57.2"/>
    <n v="14"/>
    <n v="4"/>
    <x v="10"/>
    <n v="1"/>
    <s v="n/a"/>
    <n v="200"/>
    <m/>
    <m/>
  </r>
  <r>
    <s v="INREBA-040809-MR-2-12-DI"/>
    <s v="Mario Rojo"/>
    <d v="2009-08-04T00:00:00"/>
    <x v="3"/>
    <d v="1899-12-30T12:00:00"/>
    <d v="1899-12-30T12:09:00"/>
    <d v="1899-12-30T00:09:00"/>
    <n v="2"/>
    <n v="2"/>
    <n v="12"/>
    <x v="11"/>
    <x v="0"/>
    <s v="Reventadora de Babencho, Isla Natividad Baja California Sur"/>
    <x v="0"/>
    <n v="32.01"/>
    <n v="9.6999999999999993"/>
    <n v="31.02"/>
    <n v="9.4"/>
    <n v="32.01"/>
    <n v="9.6999999999999993"/>
    <n v="31.515000000000001"/>
    <n v="9.5500000000000007"/>
    <n v="27.865449999999999"/>
    <n v="-115.18736"/>
    <n v="57.2"/>
    <n v="14"/>
    <n v="4"/>
    <x v="1"/>
    <n v="9"/>
    <s v="n/a"/>
    <n v="200"/>
    <m/>
    <m/>
  </r>
  <r>
    <s v="INREBA-040809-MR-2-12-DI"/>
    <s v="Mario Rojo"/>
    <d v="2009-08-04T00:00:00"/>
    <x v="3"/>
    <d v="1899-12-30T12:00:00"/>
    <d v="1899-12-30T12:09:00"/>
    <d v="1899-12-30T00:09:00"/>
    <n v="2"/>
    <n v="2"/>
    <n v="12"/>
    <x v="11"/>
    <x v="0"/>
    <s v="Reventadora de Babencho, Isla Natividad Baja California Sur"/>
    <x v="0"/>
    <n v="32.01"/>
    <n v="9.6999999999999993"/>
    <n v="31.02"/>
    <n v="9.4"/>
    <n v="32.01"/>
    <n v="9.6999999999999993"/>
    <n v="31.515000000000001"/>
    <n v="9.5500000000000007"/>
    <n v="27.865449999999999"/>
    <n v="-115.18736"/>
    <n v="57.2"/>
    <n v="14"/>
    <n v="4"/>
    <x v="4"/>
    <n v="3"/>
    <s v="n/a"/>
    <n v="200"/>
    <m/>
    <m/>
  </r>
  <r>
    <s v="INREBA-040809-MR-2-12-DI"/>
    <s v="Mario Rojo"/>
    <d v="2009-08-04T00:00:00"/>
    <x v="3"/>
    <d v="1899-12-30T12:00:00"/>
    <d v="1899-12-30T12:09:00"/>
    <d v="1899-12-30T00:09:00"/>
    <n v="2"/>
    <n v="2"/>
    <n v="12"/>
    <x v="11"/>
    <x v="0"/>
    <s v="Reventadora de Babencho, Isla Natividad Baja California Sur"/>
    <x v="0"/>
    <n v="32.01"/>
    <n v="9.6999999999999993"/>
    <n v="31.02"/>
    <n v="9.4"/>
    <n v="32.01"/>
    <n v="9.6999999999999993"/>
    <n v="31.515000000000001"/>
    <n v="9.5500000000000007"/>
    <n v="27.865449999999999"/>
    <n v="-115.18736"/>
    <n v="57.2"/>
    <n v="14"/>
    <n v="4"/>
    <x v="2"/>
    <n v="2"/>
    <s v="n/a"/>
    <n v="200"/>
    <m/>
    <m/>
  </r>
  <r>
    <s v="INREBA-040809-SM-1-13-DI"/>
    <s v="Sergio Mendoza"/>
    <d v="2009-08-04T00:00:00"/>
    <x v="3"/>
    <d v="1899-12-30T08:30:00"/>
    <d v="1899-12-30T08:37:00"/>
    <d v="1899-12-30T00:07:00"/>
    <n v="2"/>
    <n v="1"/>
    <n v="13"/>
    <x v="12"/>
    <x v="0"/>
    <s v="Reventadora de Babencho, Isla Natividad Baja California Sur"/>
    <x v="0"/>
    <n v="50.16"/>
    <n v="15.2"/>
    <n v="53.13"/>
    <n v="16.100000000000001"/>
    <n v="53.13"/>
    <n v="16.100000000000001"/>
    <n v="51.644999999999996"/>
    <n v="15.65"/>
    <n v="27.859220000000001"/>
    <n v="-115.18713"/>
    <n v="55.400000000000006"/>
    <n v="13"/>
    <n v="4"/>
    <x v="9"/>
    <n v="2"/>
    <s v="n/a"/>
    <n v="30"/>
    <m/>
    <m/>
  </r>
  <r>
    <s v="INREBA-040809-SM-1-13-DI"/>
    <s v="Sergio Mendoza"/>
    <d v="2009-08-04T00:00:00"/>
    <x v="3"/>
    <d v="1899-12-30T08:30:00"/>
    <d v="1899-12-30T08:37:00"/>
    <d v="1899-12-30T00:07:00"/>
    <n v="2"/>
    <n v="1"/>
    <n v="13"/>
    <x v="12"/>
    <x v="0"/>
    <s v="Reventadora de Babencho, Isla Natividad Baja California Sur"/>
    <x v="0"/>
    <n v="50.16"/>
    <n v="15.2"/>
    <n v="53.13"/>
    <n v="16.100000000000001"/>
    <n v="53.13"/>
    <n v="16.100000000000001"/>
    <n v="51.644999999999996"/>
    <n v="15.65"/>
    <n v="27.859220000000001"/>
    <n v="-115.18713"/>
    <n v="55.400000000000006"/>
    <n v="13"/>
    <n v="4"/>
    <x v="3"/>
    <n v="8"/>
    <s v="n/a"/>
    <n v="30"/>
    <m/>
    <m/>
  </r>
  <r>
    <s v="INREBA-040809-SM-2-14-DI"/>
    <s v="Sergio Mendoza"/>
    <d v="2009-08-04T00:00:00"/>
    <x v="3"/>
    <d v="1899-12-30T11:01:00"/>
    <d v="1899-12-30T11:09:00"/>
    <d v="1899-12-30T00:08:00"/>
    <n v="2"/>
    <n v="2"/>
    <n v="14"/>
    <x v="13"/>
    <x v="0"/>
    <s v="Reventadora de Babencho, Isla Natividad Baja California Sur"/>
    <x v="0"/>
    <n v="47.519999999999996"/>
    <n v="14.4"/>
    <n v="40.26"/>
    <n v="12.2"/>
    <n v="46.859999999999992"/>
    <n v="14.2"/>
    <n v="43.89"/>
    <n v="13.3"/>
    <n v="27.86392"/>
    <n v="-115.18732"/>
    <n v="55.400000000000006"/>
    <n v="13"/>
    <n v="4"/>
    <x v="14"/>
    <n v="1"/>
    <s v="n/a"/>
    <n v="30"/>
    <m/>
    <m/>
  </r>
  <r>
    <s v="INREBA-040809-SM-2-14-DI"/>
    <s v="Sergio Mendoza"/>
    <d v="2009-08-04T00:00:00"/>
    <x v="3"/>
    <d v="1899-12-30T11:01:00"/>
    <d v="1899-12-30T11:09:00"/>
    <d v="1899-12-30T00:08:00"/>
    <n v="2"/>
    <n v="2"/>
    <n v="14"/>
    <x v="13"/>
    <x v="0"/>
    <s v="Reventadora de Babencho, Isla Natividad Baja California Sur"/>
    <x v="0"/>
    <n v="47.519999999999996"/>
    <n v="14.4"/>
    <n v="40.26"/>
    <n v="12.2"/>
    <n v="46.859999999999992"/>
    <n v="14.2"/>
    <n v="43.89"/>
    <n v="13.3"/>
    <n v="27.86392"/>
    <n v="-115.18732"/>
    <n v="55.400000000000006"/>
    <n v="13"/>
    <n v="4"/>
    <x v="17"/>
    <n v="1"/>
    <s v="n/a"/>
    <n v="30"/>
    <m/>
    <m/>
  </r>
  <r>
    <s v="INREBA-040809-SM-2-14-DI"/>
    <s v="Sergio Mendoza"/>
    <d v="2009-08-04T00:00:00"/>
    <x v="3"/>
    <d v="1899-12-30T11:01:00"/>
    <d v="1899-12-30T11:09:00"/>
    <d v="1899-12-30T00:08:00"/>
    <n v="2"/>
    <n v="2"/>
    <n v="14"/>
    <x v="13"/>
    <x v="0"/>
    <s v="Reventadora de Babencho, Isla Natividad Baja California Sur"/>
    <x v="0"/>
    <n v="47.519999999999996"/>
    <n v="14.4"/>
    <n v="40.26"/>
    <n v="12.2"/>
    <n v="46.859999999999992"/>
    <n v="14.2"/>
    <n v="43.89"/>
    <n v="13.3"/>
    <n v="27.86392"/>
    <n v="-115.18732"/>
    <n v="55.400000000000006"/>
    <n v="13"/>
    <n v="4"/>
    <x v="9"/>
    <n v="4"/>
    <s v="n/a"/>
    <n v="30"/>
    <m/>
    <m/>
  </r>
  <r>
    <s v="INREBA-040809-SM-2-14-DI"/>
    <s v="Sergio Mendoza"/>
    <d v="2009-08-04T00:00:00"/>
    <x v="3"/>
    <d v="1899-12-30T11:01:00"/>
    <d v="1899-12-30T11:09:00"/>
    <d v="1899-12-30T00:08:00"/>
    <n v="2"/>
    <n v="2"/>
    <n v="14"/>
    <x v="13"/>
    <x v="0"/>
    <s v="Reventadora de Babencho, Isla Natividad Baja California Sur"/>
    <x v="0"/>
    <n v="47.519999999999996"/>
    <n v="14.4"/>
    <n v="40.26"/>
    <n v="12.2"/>
    <n v="46.859999999999992"/>
    <n v="14.2"/>
    <n v="43.89"/>
    <n v="13.3"/>
    <n v="27.86392"/>
    <n v="-115.18732"/>
    <n v="55.400000000000006"/>
    <n v="13"/>
    <n v="4"/>
    <x v="11"/>
    <n v="1"/>
    <s v="n/a"/>
    <n v="30"/>
    <m/>
    <m/>
  </r>
  <r>
    <s v="INREBA-040809-SM-2-14-DI"/>
    <s v="Sergio Mendoza"/>
    <d v="2009-08-04T00:00:00"/>
    <x v="3"/>
    <d v="1899-12-30T11:01:00"/>
    <d v="1899-12-30T11:09:00"/>
    <d v="1899-12-30T00:08:00"/>
    <n v="2"/>
    <n v="2"/>
    <n v="14"/>
    <x v="13"/>
    <x v="0"/>
    <s v="Reventadora de Babencho, Isla Natividad Baja California Sur"/>
    <x v="0"/>
    <n v="47.519999999999996"/>
    <n v="14.4"/>
    <n v="40.26"/>
    <n v="12.2"/>
    <n v="46.859999999999992"/>
    <n v="14.2"/>
    <n v="43.89"/>
    <n v="13.3"/>
    <n v="27.86392"/>
    <n v="-115.18732"/>
    <n v="55.400000000000006"/>
    <n v="13"/>
    <n v="4"/>
    <x v="3"/>
    <n v="31"/>
    <s v="n/a"/>
    <n v="30"/>
    <m/>
    <m/>
  </r>
  <r>
    <s v="INREBA-040809-SM-2-14-DI"/>
    <s v="Sergio Mendoza"/>
    <d v="2009-08-04T00:00:00"/>
    <x v="3"/>
    <d v="1899-12-30T11:01:00"/>
    <d v="1899-12-30T11:09:00"/>
    <d v="1899-12-30T00:08:00"/>
    <n v="2"/>
    <n v="2"/>
    <n v="14"/>
    <x v="13"/>
    <x v="0"/>
    <s v="Reventadora de Babencho, Isla Natividad Baja California Sur"/>
    <x v="0"/>
    <n v="47.519999999999996"/>
    <n v="14.4"/>
    <n v="40.26"/>
    <n v="12.2"/>
    <n v="46.859999999999992"/>
    <n v="14.2"/>
    <n v="43.89"/>
    <n v="13.3"/>
    <n v="27.86392"/>
    <n v="-115.18732"/>
    <n v="55.400000000000006"/>
    <n v="13"/>
    <n v="4"/>
    <x v="3"/>
    <n v="1"/>
    <s v="n/a"/>
    <n v="30"/>
    <m/>
    <m/>
  </r>
  <r>
    <s v="INREBA-040809-SM-2-14-DI"/>
    <s v="Sergio Mendoza"/>
    <d v="2009-08-04T00:00:00"/>
    <x v="3"/>
    <d v="1899-12-30T11:01:00"/>
    <d v="1899-12-30T11:09:00"/>
    <d v="1899-12-30T00:08:00"/>
    <n v="2"/>
    <n v="2"/>
    <n v="14"/>
    <x v="13"/>
    <x v="0"/>
    <s v="Reventadora de Babencho, Isla Natividad Baja California Sur"/>
    <x v="0"/>
    <n v="47.519999999999996"/>
    <n v="14.4"/>
    <n v="40.26"/>
    <n v="12.2"/>
    <n v="46.859999999999992"/>
    <n v="14.2"/>
    <n v="43.89"/>
    <n v="13.3"/>
    <n v="27.86392"/>
    <n v="-115.18732"/>
    <n v="55.400000000000006"/>
    <n v="13"/>
    <n v="4"/>
    <x v="19"/>
    <n v="1"/>
    <s v="n/a"/>
    <n v="30"/>
    <m/>
    <m/>
  </r>
  <r>
    <s v="INREBA-040809-SM-2-14-DI"/>
    <s v="Sergio Mendoza"/>
    <d v="2009-08-04T00:00:00"/>
    <x v="3"/>
    <d v="1899-12-30T11:01:00"/>
    <d v="1899-12-30T11:09:00"/>
    <d v="1899-12-30T00:08:00"/>
    <n v="2"/>
    <n v="2"/>
    <n v="14"/>
    <x v="13"/>
    <x v="0"/>
    <s v="Reventadora de Babencho, Isla Natividad Baja California Sur"/>
    <x v="0"/>
    <n v="47.519999999999996"/>
    <n v="14.4"/>
    <n v="40.26"/>
    <n v="12.2"/>
    <n v="46.859999999999992"/>
    <n v="14.2"/>
    <n v="43.89"/>
    <n v="13.3"/>
    <n v="27.86392"/>
    <n v="-115.18732"/>
    <n v="55.400000000000006"/>
    <n v="13"/>
    <n v="4"/>
    <x v="4"/>
    <n v="6"/>
    <s v="n/a"/>
    <n v="30"/>
    <m/>
    <m/>
  </r>
  <r>
    <s v="INREBA-040809-SM-2-14-DI"/>
    <s v="Sergio Mendoza"/>
    <d v="2009-08-04T00:00:00"/>
    <x v="3"/>
    <d v="1899-12-30T11:01:00"/>
    <d v="1899-12-30T11:09:00"/>
    <d v="1899-12-30T00:08:00"/>
    <n v="2"/>
    <n v="2"/>
    <n v="14"/>
    <x v="13"/>
    <x v="0"/>
    <s v="Reventadora de Babencho, Isla Natividad Baja California Sur"/>
    <x v="0"/>
    <n v="47.519999999999996"/>
    <n v="14.4"/>
    <n v="40.26"/>
    <n v="12.2"/>
    <n v="46.859999999999992"/>
    <n v="14.2"/>
    <n v="43.89"/>
    <n v="13.3"/>
    <n v="27.86392"/>
    <n v="-115.18732"/>
    <n v="55.400000000000006"/>
    <n v="13"/>
    <n v="4"/>
    <x v="2"/>
    <n v="1"/>
    <s v="n/a"/>
    <n v="30"/>
    <m/>
    <m/>
  </r>
  <r>
    <s v="INLABA-080809-AM-1-1-DI"/>
    <s v="Abraham Mayoral"/>
    <d v="2009-08-08T00:00:00"/>
    <x v="3"/>
    <d v="1899-12-30T10:19:00"/>
    <d v="1899-12-30T10:29:00"/>
    <d v="1899-12-30T00:10:00"/>
    <n v="2"/>
    <n v="1"/>
    <n v="1"/>
    <x v="0"/>
    <x v="6"/>
    <s v="La Barrita de los Anegados, Isla Natividad, Baja California Sur"/>
    <x v="0"/>
    <n v="38.279999999999994"/>
    <n v="11.6"/>
    <n v="31.349999999999998"/>
    <n v="9.5"/>
    <n v="38.279999999999994"/>
    <n v="11.6"/>
    <n v="34.814999999999998"/>
    <n v="10.55"/>
    <n v="27.89659"/>
    <n v="-115.20563"/>
    <n v="68"/>
    <n v="20"/>
    <n v="10"/>
    <x v="0"/>
    <n v="2"/>
    <s v="n/a"/>
    <n v="30"/>
    <m/>
    <s v="Fuerte"/>
  </r>
  <r>
    <s v="INLABA-080809-AM-1-1-DI"/>
    <s v="Abraham Mayoral"/>
    <d v="2009-08-08T00:00:00"/>
    <x v="3"/>
    <d v="1899-12-30T10:19:00"/>
    <d v="1899-12-30T10:29:00"/>
    <d v="1899-12-30T00:10:00"/>
    <n v="2"/>
    <n v="1"/>
    <n v="1"/>
    <x v="0"/>
    <x v="6"/>
    <s v="La Barrita de los Anegados, Isla Natividad, Baja California Sur"/>
    <x v="0"/>
    <n v="38.279999999999994"/>
    <n v="11.6"/>
    <n v="31.349999999999998"/>
    <n v="9.5"/>
    <n v="38.279999999999994"/>
    <n v="11.6"/>
    <n v="34.814999999999998"/>
    <n v="10.55"/>
    <n v="27.89659"/>
    <n v="-115.20563"/>
    <n v="68"/>
    <n v="20"/>
    <n v="10"/>
    <x v="3"/>
    <n v="15"/>
    <s v="n/a"/>
    <n v="30"/>
    <m/>
    <m/>
  </r>
  <r>
    <s v="INLABA-080809-AM-1-1-DI"/>
    <s v="Abraham Mayoral"/>
    <d v="2009-08-08T00:00:00"/>
    <x v="3"/>
    <d v="1899-12-30T10:19:00"/>
    <d v="1899-12-30T10:29:00"/>
    <d v="1899-12-30T00:10:00"/>
    <n v="2"/>
    <n v="1"/>
    <n v="1"/>
    <x v="0"/>
    <x v="6"/>
    <s v="La Barrita de los Anegados, Isla Natividad, Baja California Sur"/>
    <x v="0"/>
    <n v="38.279999999999994"/>
    <n v="11.6"/>
    <n v="31.349999999999998"/>
    <n v="9.5"/>
    <n v="38.279999999999994"/>
    <n v="11.6"/>
    <n v="34.814999999999998"/>
    <n v="10.55"/>
    <n v="27.89659"/>
    <n v="-115.20563"/>
    <n v="68"/>
    <n v="20"/>
    <n v="10"/>
    <x v="10"/>
    <n v="3"/>
    <s v="n/a"/>
    <n v="30"/>
    <m/>
    <m/>
  </r>
  <r>
    <s v="INLABA-080809-AM-1-1-DI"/>
    <s v="Abraham Mayoral"/>
    <d v="2009-08-08T00:00:00"/>
    <x v="3"/>
    <d v="1899-12-30T10:19:00"/>
    <d v="1899-12-30T10:29:00"/>
    <d v="1899-12-30T00:10:00"/>
    <n v="2"/>
    <n v="1"/>
    <n v="1"/>
    <x v="0"/>
    <x v="6"/>
    <s v="La Barrita de los Anegados, Isla Natividad, Baja California Sur"/>
    <x v="0"/>
    <n v="38.279999999999994"/>
    <n v="11.6"/>
    <n v="31.349999999999998"/>
    <n v="9.5"/>
    <n v="38.279999999999994"/>
    <n v="11.6"/>
    <n v="34.814999999999998"/>
    <n v="10.55"/>
    <n v="27.89659"/>
    <n v="-115.20563"/>
    <n v="68"/>
    <n v="20"/>
    <n v="10"/>
    <x v="6"/>
    <n v="1"/>
    <s v="n/a"/>
    <n v="30"/>
    <m/>
    <m/>
  </r>
  <r>
    <s v="INLABA-080809-AM-1-1-DI"/>
    <s v="Abraham Mayoral"/>
    <d v="2009-08-08T00:00:00"/>
    <x v="3"/>
    <d v="1899-12-30T10:19:00"/>
    <d v="1899-12-30T10:29:00"/>
    <d v="1899-12-30T00:10:00"/>
    <n v="2"/>
    <n v="1"/>
    <n v="1"/>
    <x v="0"/>
    <x v="6"/>
    <s v="La Barrita de los Anegados, Isla Natividad, Baja California Sur"/>
    <x v="0"/>
    <n v="38.279999999999994"/>
    <n v="11.6"/>
    <n v="31.349999999999998"/>
    <n v="9.5"/>
    <n v="38.279999999999994"/>
    <n v="11.6"/>
    <n v="34.814999999999998"/>
    <n v="10.55"/>
    <n v="27.89659"/>
    <n v="-115.20563"/>
    <n v="68"/>
    <n v="20"/>
    <n v="10"/>
    <x v="5"/>
    <n v="1"/>
    <s v="n/a"/>
    <n v="30"/>
    <m/>
    <m/>
  </r>
  <r>
    <s v="INLABA-080809-AM-1-1-DI"/>
    <s v="Abraham Mayoral"/>
    <d v="2009-08-08T00:00:00"/>
    <x v="3"/>
    <d v="1899-12-30T10:19:00"/>
    <d v="1899-12-30T10:29:00"/>
    <d v="1899-12-30T00:10:00"/>
    <n v="2"/>
    <n v="1"/>
    <n v="1"/>
    <x v="0"/>
    <x v="6"/>
    <s v="La Barrita de los Anegados, Isla Natividad, Baja California Sur"/>
    <x v="0"/>
    <n v="38.279999999999994"/>
    <n v="11.6"/>
    <n v="31.349999999999998"/>
    <n v="9.5"/>
    <n v="38.279999999999994"/>
    <n v="11.6"/>
    <n v="34.814999999999998"/>
    <n v="10.55"/>
    <n v="27.89659"/>
    <n v="-115.20563"/>
    <n v="68"/>
    <n v="20"/>
    <n v="10"/>
    <x v="20"/>
    <n v="1"/>
    <s v="n/a"/>
    <n v="30"/>
    <m/>
    <m/>
  </r>
  <r>
    <s v="INLABA-080809-AM-1-1-DI"/>
    <s v="Abraham Mayoral"/>
    <d v="2009-08-08T00:00:00"/>
    <x v="3"/>
    <d v="1899-12-30T10:19:00"/>
    <d v="1899-12-30T10:29:00"/>
    <d v="1899-12-30T00:10:00"/>
    <n v="2"/>
    <n v="1"/>
    <n v="1"/>
    <x v="0"/>
    <x v="6"/>
    <s v="La Barrita de los Anegados, Isla Natividad, Baja California Sur"/>
    <x v="0"/>
    <n v="38.279999999999994"/>
    <n v="11.6"/>
    <n v="31.349999999999998"/>
    <n v="9.5"/>
    <n v="38.279999999999994"/>
    <n v="11.6"/>
    <n v="34.814999999999998"/>
    <n v="10.55"/>
    <n v="27.89659"/>
    <n v="-115.20563"/>
    <n v="68"/>
    <n v="20"/>
    <n v="10"/>
    <x v="1"/>
    <n v="9"/>
    <s v="n/a"/>
    <n v="30"/>
    <m/>
    <m/>
  </r>
  <r>
    <s v="INLABA-080809-AM-1-1-DI"/>
    <s v="Abraham Mayoral"/>
    <d v="2009-08-08T00:00:00"/>
    <x v="3"/>
    <d v="1899-12-30T10:19:00"/>
    <d v="1899-12-30T10:29:00"/>
    <d v="1899-12-30T00:10:00"/>
    <n v="2"/>
    <n v="1"/>
    <n v="1"/>
    <x v="0"/>
    <x v="6"/>
    <s v="La Barrita de los Anegados, Isla Natividad, Baja California Sur"/>
    <x v="0"/>
    <n v="38.279999999999994"/>
    <n v="11.6"/>
    <n v="31.349999999999998"/>
    <n v="9.5"/>
    <n v="38.279999999999994"/>
    <n v="11.6"/>
    <n v="34.814999999999998"/>
    <n v="10.55"/>
    <n v="27.89659"/>
    <n v="-115.20563"/>
    <n v="68"/>
    <n v="20"/>
    <n v="10"/>
    <x v="4"/>
    <n v="4"/>
    <s v="n/a"/>
    <n v="30"/>
    <m/>
    <m/>
  </r>
  <r>
    <s v="INLABA-080809-AH-1-2-DI"/>
    <s v="Arturo Hernandez"/>
    <d v="2009-08-08T00:00:00"/>
    <x v="3"/>
    <d v="1899-12-30T10:23:00"/>
    <d v="1899-12-30T10:33:00"/>
    <d v="1899-12-30T00:10:00"/>
    <n v="2"/>
    <n v="1"/>
    <n v="2"/>
    <x v="1"/>
    <x v="6"/>
    <s v="La Barrita de los Anegados, Isla Natividad, Baja California Sur"/>
    <x v="0"/>
    <n v="42.9"/>
    <n v="13"/>
    <n v="42.24"/>
    <n v="12.8"/>
    <n v="42.9"/>
    <n v="13"/>
    <n v="42.57"/>
    <n v="12.9"/>
    <n v="27.89659"/>
    <n v="-115.20563"/>
    <n v="68"/>
    <n v="20"/>
    <n v="13"/>
    <x v="0"/>
    <n v="1"/>
    <s v="n/a"/>
    <n v="180"/>
    <m/>
    <s v="Fuerte"/>
  </r>
  <r>
    <s v="INLABA-080809-AH-1-2-DI"/>
    <s v="Arturo Hernandez"/>
    <d v="2009-08-08T00:00:00"/>
    <x v="3"/>
    <d v="1899-12-30T10:23:00"/>
    <d v="1899-12-30T10:33:00"/>
    <d v="1899-12-30T00:10:00"/>
    <n v="2"/>
    <n v="1"/>
    <n v="2"/>
    <x v="1"/>
    <x v="6"/>
    <s v="La Barrita de los Anegados, Isla Natividad, Baja California Sur"/>
    <x v="0"/>
    <n v="42.9"/>
    <n v="13"/>
    <n v="42.24"/>
    <n v="12.8"/>
    <n v="42.9"/>
    <n v="13"/>
    <n v="42.57"/>
    <n v="12.9"/>
    <n v="27.89659"/>
    <n v="-115.20563"/>
    <n v="68"/>
    <n v="20"/>
    <n v="13"/>
    <x v="12"/>
    <n v="1"/>
    <s v="n/a"/>
    <n v="180"/>
    <m/>
    <s v="Fuerte"/>
  </r>
  <r>
    <s v="INLABA-080809-AH-1-2-DI"/>
    <s v="Arturo Hernandez"/>
    <d v="2009-08-08T00:00:00"/>
    <x v="3"/>
    <d v="1899-12-30T10:23:00"/>
    <d v="1899-12-30T10:33:00"/>
    <d v="1899-12-30T00:10:00"/>
    <n v="2"/>
    <n v="1"/>
    <n v="2"/>
    <x v="1"/>
    <x v="6"/>
    <s v="La Barrita de los Anegados, Isla Natividad, Baja California Sur"/>
    <x v="0"/>
    <n v="42.9"/>
    <n v="13"/>
    <n v="42.24"/>
    <n v="12.8"/>
    <n v="42.9"/>
    <n v="13"/>
    <n v="42.57"/>
    <n v="12.9"/>
    <n v="27.89659"/>
    <n v="-115.20563"/>
    <n v="68"/>
    <n v="20"/>
    <n v="13"/>
    <x v="14"/>
    <n v="1"/>
    <s v="n/a"/>
    <n v="180"/>
    <m/>
    <m/>
  </r>
  <r>
    <s v="INLABA-080809-AH-1-2-DI"/>
    <s v="Arturo Hernandez"/>
    <d v="2009-08-08T00:00:00"/>
    <x v="3"/>
    <d v="1899-12-30T10:23:00"/>
    <d v="1899-12-30T10:33:00"/>
    <d v="1899-12-30T00:10:00"/>
    <n v="2"/>
    <n v="1"/>
    <n v="2"/>
    <x v="1"/>
    <x v="6"/>
    <s v="La Barrita de los Anegados, Isla Natividad, Baja California Sur"/>
    <x v="0"/>
    <n v="42.9"/>
    <n v="13"/>
    <n v="42.24"/>
    <n v="12.8"/>
    <n v="42.9"/>
    <n v="13"/>
    <n v="42.57"/>
    <n v="12.9"/>
    <n v="27.89659"/>
    <n v="-115.20563"/>
    <n v="68"/>
    <n v="20"/>
    <n v="13"/>
    <x v="17"/>
    <n v="1"/>
    <s v="n/a"/>
    <n v="180"/>
    <m/>
    <m/>
  </r>
  <r>
    <s v="INLABA-080809-AH-1-2-DI"/>
    <s v="Arturo Hernandez"/>
    <d v="2009-08-08T00:00:00"/>
    <x v="3"/>
    <d v="1899-12-30T10:23:00"/>
    <d v="1899-12-30T10:33:00"/>
    <d v="1899-12-30T00:10:00"/>
    <n v="2"/>
    <n v="1"/>
    <n v="2"/>
    <x v="1"/>
    <x v="6"/>
    <s v="La Barrita de los Anegados, Isla Natividad, Baja California Sur"/>
    <x v="0"/>
    <n v="42.9"/>
    <n v="13"/>
    <n v="42.24"/>
    <n v="12.8"/>
    <n v="42.9"/>
    <n v="13"/>
    <n v="42.57"/>
    <n v="12.9"/>
    <n v="27.89659"/>
    <n v="-115.20563"/>
    <n v="68"/>
    <n v="20"/>
    <n v="13"/>
    <x v="9"/>
    <n v="3"/>
    <s v="n/a"/>
    <n v="180"/>
    <m/>
    <m/>
  </r>
  <r>
    <s v="INLABA-080809-AH-1-2-DI"/>
    <s v="Arturo Hernandez"/>
    <d v="2009-08-08T00:00:00"/>
    <x v="3"/>
    <d v="1899-12-30T10:23:00"/>
    <d v="1899-12-30T10:33:00"/>
    <d v="1899-12-30T00:10:00"/>
    <n v="2"/>
    <n v="1"/>
    <n v="2"/>
    <x v="1"/>
    <x v="6"/>
    <s v="La Barrita de los Anegados, Isla Natividad, Baja California Sur"/>
    <x v="0"/>
    <n v="42.9"/>
    <n v="13"/>
    <n v="42.24"/>
    <n v="12.8"/>
    <n v="42.9"/>
    <n v="13"/>
    <n v="42.57"/>
    <n v="12.9"/>
    <n v="27.89659"/>
    <n v="-115.20563"/>
    <n v="68"/>
    <n v="20"/>
    <n v="13"/>
    <x v="3"/>
    <n v="2"/>
    <s v="n/a"/>
    <n v="180"/>
    <m/>
    <m/>
  </r>
  <r>
    <s v="INLABA-080809-AH-1-2-DI"/>
    <s v="Arturo Hernandez"/>
    <d v="2009-08-08T00:00:00"/>
    <x v="3"/>
    <d v="1899-12-30T10:23:00"/>
    <d v="1899-12-30T10:33:00"/>
    <d v="1899-12-30T00:10:00"/>
    <n v="2"/>
    <n v="1"/>
    <n v="2"/>
    <x v="1"/>
    <x v="6"/>
    <s v="La Barrita de los Anegados, Isla Natividad, Baja California Sur"/>
    <x v="0"/>
    <n v="42.9"/>
    <n v="13"/>
    <n v="42.24"/>
    <n v="12.8"/>
    <n v="42.9"/>
    <n v="13"/>
    <n v="42.57"/>
    <n v="12.9"/>
    <n v="27.89659"/>
    <n v="-115.20563"/>
    <n v="68"/>
    <n v="20"/>
    <n v="13"/>
    <x v="10"/>
    <n v="3"/>
    <s v="n/a"/>
    <n v="180"/>
    <m/>
    <m/>
  </r>
  <r>
    <s v="INLABA-080809-AH-1-2-DI"/>
    <s v="Arturo Hernandez"/>
    <d v="2009-08-08T00:00:00"/>
    <x v="3"/>
    <d v="1899-12-30T10:23:00"/>
    <d v="1899-12-30T10:33:00"/>
    <d v="1899-12-30T00:10:00"/>
    <n v="2"/>
    <n v="1"/>
    <n v="2"/>
    <x v="1"/>
    <x v="6"/>
    <s v="La Barrita de los Anegados, Isla Natividad, Baja California Sur"/>
    <x v="0"/>
    <n v="42.9"/>
    <n v="13"/>
    <n v="42.24"/>
    <n v="12.8"/>
    <n v="42.9"/>
    <n v="13"/>
    <n v="42.57"/>
    <n v="12.9"/>
    <n v="27.89659"/>
    <n v="-115.20563"/>
    <n v="68"/>
    <n v="20"/>
    <n v="13"/>
    <x v="20"/>
    <n v="1"/>
    <s v="n/a"/>
    <n v="180"/>
    <m/>
    <m/>
  </r>
  <r>
    <s v="INLABA-080809-AH-1-2-DI"/>
    <s v="Arturo Hernandez"/>
    <d v="2009-08-08T00:00:00"/>
    <x v="3"/>
    <d v="1899-12-30T10:23:00"/>
    <d v="1899-12-30T10:33:00"/>
    <d v="1899-12-30T00:10:00"/>
    <n v="2"/>
    <n v="1"/>
    <n v="2"/>
    <x v="1"/>
    <x v="6"/>
    <s v="La Barrita de los Anegados, Isla Natividad, Baja California Sur"/>
    <x v="0"/>
    <n v="42.9"/>
    <n v="13"/>
    <n v="42.24"/>
    <n v="12.8"/>
    <n v="42.9"/>
    <n v="13"/>
    <n v="42.57"/>
    <n v="12.9"/>
    <n v="27.89659"/>
    <n v="-115.20563"/>
    <n v="68"/>
    <n v="20"/>
    <n v="13"/>
    <x v="1"/>
    <n v="4"/>
    <s v="n/a"/>
    <n v="180"/>
    <m/>
    <m/>
  </r>
  <r>
    <s v="INLABA-080809-AH-1-2-DI"/>
    <s v="Arturo Hernandez"/>
    <d v="2009-08-08T00:00:00"/>
    <x v="3"/>
    <d v="1899-12-30T10:23:00"/>
    <d v="1899-12-30T10:33:00"/>
    <d v="1899-12-30T00:10:00"/>
    <n v="2"/>
    <n v="1"/>
    <n v="2"/>
    <x v="1"/>
    <x v="6"/>
    <s v="La Barrita de los Anegados, Isla Natividad, Baja California Sur"/>
    <x v="0"/>
    <n v="42.9"/>
    <n v="13"/>
    <n v="42.24"/>
    <n v="12.8"/>
    <n v="42.9"/>
    <n v="13"/>
    <n v="42.57"/>
    <n v="12.9"/>
    <n v="27.89659"/>
    <n v="-115.20563"/>
    <n v="68"/>
    <n v="20"/>
    <n v="13"/>
    <x v="4"/>
    <n v="3"/>
    <s v="n/a"/>
    <n v="180"/>
    <m/>
    <m/>
  </r>
  <r>
    <s v="INLABA-080809-AZ-1-3-DI"/>
    <s v="Alberto Zuñiga"/>
    <d v="2009-08-08T00:00:00"/>
    <x v="3"/>
    <d v="1899-12-30T10:18:00"/>
    <d v="1899-12-30T10:22:00"/>
    <d v="1899-12-30T00:04:00"/>
    <n v="2"/>
    <n v="1"/>
    <n v="3"/>
    <x v="2"/>
    <x v="6"/>
    <s v="La Barrita de los Anegados, Isla Natividad, Baja California Sur"/>
    <x v="0"/>
    <n v="39.599999999999994"/>
    <n v="12"/>
    <n v="41.91"/>
    <n v="12.7"/>
    <n v="41.91"/>
    <n v="12.7"/>
    <n v="40.754999999999995"/>
    <n v="12.35"/>
    <n v="27.89742"/>
    <n v="-115.20596"/>
    <n v="68"/>
    <n v="20"/>
    <n v="9"/>
    <x v="17"/>
    <n v="1"/>
    <s v="n/a"/>
    <n v="120"/>
    <m/>
    <m/>
  </r>
  <r>
    <s v="INLABA-080809-AZ-1-3-DI"/>
    <s v="Alberto Zuñiga"/>
    <d v="2009-08-08T00:00:00"/>
    <x v="3"/>
    <d v="1899-12-30T10:18:00"/>
    <d v="1899-12-30T10:22:00"/>
    <d v="1899-12-30T00:04:00"/>
    <n v="2"/>
    <n v="1"/>
    <n v="3"/>
    <x v="2"/>
    <x v="6"/>
    <s v="La Barrita de los Anegados, Isla Natividad, Baja California Sur"/>
    <x v="0"/>
    <n v="39.599999999999994"/>
    <n v="12"/>
    <n v="41.91"/>
    <n v="12.7"/>
    <n v="41.91"/>
    <n v="12.7"/>
    <n v="40.754999999999995"/>
    <n v="12.35"/>
    <n v="27.89742"/>
    <n v="-115.20596"/>
    <n v="68"/>
    <n v="20"/>
    <n v="9"/>
    <x v="9"/>
    <n v="1"/>
    <s v="n/a"/>
    <n v="120"/>
    <m/>
    <m/>
  </r>
  <r>
    <s v="INLABA-080809-AZ-1-3-DI"/>
    <s v="Alberto Zuñiga"/>
    <d v="2009-08-08T00:00:00"/>
    <x v="3"/>
    <d v="1899-12-30T10:18:00"/>
    <d v="1899-12-30T10:22:00"/>
    <d v="1899-12-30T00:04:00"/>
    <n v="2"/>
    <n v="1"/>
    <n v="3"/>
    <x v="2"/>
    <x v="6"/>
    <s v="La Barrita de los Anegados, Isla Natividad, Baja California Sur"/>
    <x v="0"/>
    <n v="39.599999999999994"/>
    <n v="12"/>
    <n v="41.91"/>
    <n v="12.7"/>
    <n v="41.91"/>
    <n v="12.7"/>
    <n v="40.754999999999995"/>
    <n v="12.35"/>
    <n v="27.89742"/>
    <n v="-115.20596"/>
    <n v="68"/>
    <n v="20"/>
    <n v="9"/>
    <x v="10"/>
    <n v="2"/>
    <s v="n/a"/>
    <n v="120"/>
    <m/>
    <m/>
  </r>
  <r>
    <s v="INLABA-080809-AZ-1-3-DI"/>
    <s v="Alberto Zuñiga"/>
    <d v="2009-08-08T00:00:00"/>
    <x v="3"/>
    <d v="1899-12-30T10:18:00"/>
    <d v="1899-12-30T10:22:00"/>
    <d v="1899-12-30T00:04:00"/>
    <n v="2"/>
    <n v="1"/>
    <n v="3"/>
    <x v="2"/>
    <x v="6"/>
    <s v="La Barrita de los Anegados, Isla Natividad, Baja California Sur"/>
    <x v="0"/>
    <n v="39.599999999999994"/>
    <n v="12"/>
    <n v="41.91"/>
    <n v="12.7"/>
    <n v="41.91"/>
    <n v="12.7"/>
    <n v="40.754999999999995"/>
    <n v="12.35"/>
    <n v="27.89742"/>
    <n v="-115.20596"/>
    <n v="68"/>
    <n v="20"/>
    <n v="9"/>
    <x v="8"/>
    <n v="1"/>
    <s v="n/a"/>
    <n v="120"/>
    <m/>
    <m/>
  </r>
  <r>
    <s v="INLABA-080809-AZ-1-3-DI"/>
    <s v="Alberto Zuñiga"/>
    <d v="2009-08-08T00:00:00"/>
    <x v="3"/>
    <d v="1899-12-30T10:18:00"/>
    <d v="1899-12-30T10:22:00"/>
    <d v="1899-12-30T00:04:00"/>
    <n v="2"/>
    <n v="1"/>
    <n v="3"/>
    <x v="2"/>
    <x v="6"/>
    <s v="La Barrita de los Anegados, Isla Natividad, Baja California Sur"/>
    <x v="0"/>
    <n v="39.599999999999994"/>
    <n v="12"/>
    <n v="41.91"/>
    <n v="12.7"/>
    <n v="41.91"/>
    <n v="12.7"/>
    <n v="40.754999999999995"/>
    <n v="12.35"/>
    <n v="27.89742"/>
    <n v="-115.20596"/>
    <n v="68"/>
    <n v="20"/>
    <n v="9"/>
    <x v="1"/>
    <n v="8"/>
    <s v="n/a"/>
    <n v="120"/>
    <m/>
    <m/>
  </r>
  <r>
    <s v="INLABA-080809-AZ-1-3-DI"/>
    <s v="Alberto Zuñiga"/>
    <d v="2009-08-08T00:00:00"/>
    <x v="3"/>
    <d v="1899-12-30T10:18:00"/>
    <d v="1899-12-30T10:22:00"/>
    <d v="1899-12-30T00:04:00"/>
    <n v="2"/>
    <n v="1"/>
    <n v="3"/>
    <x v="2"/>
    <x v="6"/>
    <s v="La Barrita de los Anegados, Isla Natividad, Baja California Sur"/>
    <x v="0"/>
    <n v="39.599999999999994"/>
    <n v="12"/>
    <n v="41.91"/>
    <n v="12.7"/>
    <n v="41.91"/>
    <n v="12.7"/>
    <n v="40.754999999999995"/>
    <n v="12.35"/>
    <n v="27.89742"/>
    <n v="-115.20596"/>
    <n v="68"/>
    <n v="20"/>
    <n v="9"/>
    <x v="4"/>
    <n v="5"/>
    <s v="n/a"/>
    <n v="120"/>
    <m/>
    <m/>
  </r>
  <r>
    <s v="INLABA-080809-AZ-1-3-DI"/>
    <s v="Alberto Zuñiga"/>
    <d v="2009-08-08T00:00:00"/>
    <x v="3"/>
    <d v="1899-12-30T10:18:00"/>
    <d v="1899-12-30T10:22:00"/>
    <d v="1899-12-30T00:04:00"/>
    <n v="2"/>
    <n v="1"/>
    <n v="3"/>
    <x v="2"/>
    <x v="6"/>
    <s v="La Barrita de los Anegados, Isla Natividad, Baja California Sur"/>
    <x v="0"/>
    <n v="39.599999999999994"/>
    <n v="12"/>
    <n v="41.91"/>
    <n v="12.7"/>
    <n v="41.91"/>
    <n v="12.7"/>
    <n v="40.754999999999995"/>
    <n v="12.35"/>
    <n v="27.89742"/>
    <n v="-115.20596"/>
    <n v="68"/>
    <n v="20"/>
    <n v="9"/>
    <x v="2"/>
    <n v="1"/>
    <s v="n/a"/>
    <n v="120"/>
    <m/>
    <m/>
  </r>
  <r>
    <s v="INLABA-080809-AZ-2-4-DI"/>
    <s v="Alberto Zuñiga"/>
    <d v="2009-08-08T00:00:00"/>
    <x v="3"/>
    <d v="1899-12-30T11:35:00"/>
    <d v="1899-12-30T11:47:00"/>
    <d v="1899-12-30T00:12:00"/>
    <n v="2"/>
    <n v="2"/>
    <n v="4"/>
    <x v="3"/>
    <x v="6"/>
    <s v="La Barrita de los Anegados, Isla Natividad, Baja California Sur"/>
    <x v="0"/>
    <n v="36.299999999999997"/>
    <n v="11"/>
    <n v="28.38"/>
    <n v="8.6"/>
    <n v="36.299999999999997"/>
    <n v="11"/>
    <n v="32.340000000000003"/>
    <n v="9.8000000000000007"/>
    <n v="27.895759999999999"/>
    <n v="-115.20666"/>
    <n v="68"/>
    <n v="20"/>
    <n v="9"/>
    <x v="0"/>
    <n v="1"/>
    <s v="n/a"/>
    <n v="120"/>
    <m/>
    <s v="Fuerte"/>
  </r>
  <r>
    <s v="INLABA-080809-AZ-2-4-DI"/>
    <s v="Alberto Zuñiga"/>
    <d v="2009-08-08T00:00:00"/>
    <x v="3"/>
    <d v="1899-12-30T11:35:00"/>
    <d v="1899-12-30T11:47:00"/>
    <d v="1899-12-30T00:12:00"/>
    <n v="2"/>
    <n v="2"/>
    <n v="4"/>
    <x v="3"/>
    <x v="6"/>
    <s v="La Barrita de los Anegados, Isla Natividad, Baja California Sur"/>
    <x v="0"/>
    <n v="36.299999999999997"/>
    <n v="11"/>
    <n v="28.38"/>
    <n v="8.6"/>
    <n v="36.299999999999997"/>
    <n v="11"/>
    <n v="32.340000000000003"/>
    <n v="9.8000000000000007"/>
    <n v="27.895759999999999"/>
    <n v="-115.20666"/>
    <n v="68"/>
    <n v="20"/>
    <n v="9"/>
    <x v="14"/>
    <n v="1"/>
    <s v="n/a"/>
    <n v="120"/>
    <m/>
    <m/>
  </r>
  <r>
    <s v="INLABA-080809-AZ-2-4-DI"/>
    <s v="Alberto Zuñiga"/>
    <d v="2009-08-08T00:00:00"/>
    <x v="3"/>
    <d v="1899-12-30T11:35:00"/>
    <d v="1899-12-30T11:47:00"/>
    <d v="1899-12-30T00:12:00"/>
    <n v="2"/>
    <n v="2"/>
    <n v="4"/>
    <x v="3"/>
    <x v="6"/>
    <s v="La Barrita de los Anegados, Isla Natividad, Baja California Sur"/>
    <x v="0"/>
    <n v="36.299999999999997"/>
    <n v="11"/>
    <n v="28.38"/>
    <n v="8.6"/>
    <n v="36.299999999999997"/>
    <n v="11"/>
    <n v="32.340000000000003"/>
    <n v="9.8000000000000007"/>
    <n v="27.895759999999999"/>
    <n v="-115.20666"/>
    <n v="68"/>
    <n v="20"/>
    <n v="9"/>
    <x v="17"/>
    <n v="1"/>
    <s v="n/a"/>
    <n v="120"/>
    <m/>
    <m/>
  </r>
  <r>
    <s v="INLABA-080809-AZ-2-4-DI"/>
    <s v="Alberto Zuñiga"/>
    <d v="2009-08-08T00:00:00"/>
    <x v="3"/>
    <d v="1899-12-30T11:35:00"/>
    <d v="1899-12-30T11:47:00"/>
    <d v="1899-12-30T00:12:00"/>
    <n v="2"/>
    <n v="2"/>
    <n v="4"/>
    <x v="3"/>
    <x v="6"/>
    <s v="La Barrita de los Anegados, Isla Natividad, Baja California Sur"/>
    <x v="0"/>
    <n v="36.299999999999997"/>
    <n v="11"/>
    <n v="28.38"/>
    <n v="8.6"/>
    <n v="36.299999999999997"/>
    <n v="11"/>
    <n v="32.340000000000003"/>
    <n v="9.8000000000000007"/>
    <n v="27.895759999999999"/>
    <n v="-115.20666"/>
    <n v="68"/>
    <n v="20"/>
    <n v="9"/>
    <x v="9"/>
    <n v="2"/>
    <s v="n/a"/>
    <n v="120"/>
    <m/>
    <m/>
  </r>
  <r>
    <s v="INLABA-080809-AZ-2-4-DI"/>
    <s v="Alberto Zuñiga"/>
    <d v="2009-08-08T00:00:00"/>
    <x v="3"/>
    <d v="1899-12-30T11:35:00"/>
    <d v="1899-12-30T11:47:00"/>
    <d v="1899-12-30T00:12:00"/>
    <n v="2"/>
    <n v="2"/>
    <n v="4"/>
    <x v="3"/>
    <x v="6"/>
    <s v="La Barrita de los Anegados, Isla Natividad, Baja California Sur"/>
    <x v="0"/>
    <n v="36.299999999999997"/>
    <n v="11"/>
    <n v="28.38"/>
    <n v="8.6"/>
    <n v="36.299999999999997"/>
    <n v="11"/>
    <n v="32.340000000000003"/>
    <n v="9.8000000000000007"/>
    <n v="27.895759999999999"/>
    <n v="-115.20666"/>
    <n v="68"/>
    <n v="20"/>
    <n v="9"/>
    <x v="21"/>
    <n v="1"/>
    <s v="n/a"/>
    <n v="120"/>
    <m/>
    <m/>
  </r>
  <r>
    <s v="INLABA-080809-AZ-2-4-DI"/>
    <s v="Alberto Zuñiga"/>
    <d v="2009-08-08T00:00:00"/>
    <x v="3"/>
    <d v="1899-12-30T11:35:00"/>
    <d v="1899-12-30T11:47:00"/>
    <d v="1899-12-30T00:12:00"/>
    <n v="2"/>
    <n v="2"/>
    <n v="4"/>
    <x v="3"/>
    <x v="6"/>
    <s v="La Barrita de los Anegados, Isla Natividad, Baja California Sur"/>
    <x v="0"/>
    <n v="36.299999999999997"/>
    <n v="11"/>
    <n v="28.38"/>
    <n v="8.6"/>
    <n v="36.299999999999997"/>
    <n v="11"/>
    <n v="32.340000000000003"/>
    <n v="9.8000000000000007"/>
    <n v="27.895759999999999"/>
    <n v="-115.20666"/>
    <n v="68"/>
    <n v="20"/>
    <n v="9"/>
    <x v="19"/>
    <n v="1"/>
    <s v="n/a"/>
    <n v="120"/>
    <m/>
    <m/>
  </r>
  <r>
    <s v="INLABA-080809-AZ-2-4-DI"/>
    <s v="Alberto Zuñiga"/>
    <d v="2009-08-08T00:00:00"/>
    <x v="3"/>
    <d v="1899-12-30T11:35:00"/>
    <d v="1899-12-30T11:47:00"/>
    <d v="1899-12-30T00:12:00"/>
    <n v="2"/>
    <n v="2"/>
    <n v="4"/>
    <x v="3"/>
    <x v="6"/>
    <s v="La Barrita de los Anegados, Isla Natividad, Baja California Sur"/>
    <x v="0"/>
    <n v="36.299999999999997"/>
    <n v="11"/>
    <n v="28.38"/>
    <n v="8.6"/>
    <n v="36.299999999999997"/>
    <n v="11"/>
    <n v="32.340000000000003"/>
    <n v="9.8000000000000007"/>
    <n v="27.895759999999999"/>
    <n v="-115.20666"/>
    <n v="68"/>
    <n v="20"/>
    <n v="9"/>
    <x v="3"/>
    <n v="3"/>
    <s v="n/a"/>
    <n v="120"/>
    <m/>
    <m/>
  </r>
  <r>
    <s v="INLABA-080809-AZ-2-4-DI"/>
    <s v="Alberto Zuñiga"/>
    <d v="2009-08-08T00:00:00"/>
    <x v="3"/>
    <d v="1899-12-30T11:35:00"/>
    <d v="1899-12-30T11:47:00"/>
    <d v="1899-12-30T00:12:00"/>
    <n v="2"/>
    <n v="2"/>
    <n v="4"/>
    <x v="3"/>
    <x v="6"/>
    <s v="La Barrita de los Anegados, Isla Natividad, Baja California Sur"/>
    <x v="0"/>
    <n v="36.299999999999997"/>
    <n v="11"/>
    <n v="28.38"/>
    <n v="8.6"/>
    <n v="36.299999999999997"/>
    <n v="11"/>
    <n v="32.340000000000003"/>
    <n v="9.8000000000000007"/>
    <n v="27.895759999999999"/>
    <n v="-115.20666"/>
    <n v="68"/>
    <n v="20"/>
    <n v="9"/>
    <x v="10"/>
    <n v="2"/>
    <s v="n/a"/>
    <n v="120"/>
    <m/>
    <m/>
  </r>
  <r>
    <s v="INLABA-080809-AZ-2-4-DI"/>
    <s v="Alberto Zuñiga"/>
    <d v="2009-08-08T00:00:00"/>
    <x v="3"/>
    <d v="1899-12-30T11:35:00"/>
    <d v="1899-12-30T11:47:00"/>
    <d v="1899-12-30T00:12:00"/>
    <n v="2"/>
    <n v="2"/>
    <n v="4"/>
    <x v="3"/>
    <x v="6"/>
    <s v="La Barrita de los Anegados, Isla Natividad, Baja California Sur"/>
    <x v="0"/>
    <n v="36.299999999999997"/>
    <n v="11"/>
    <n v="28.38"/>
    <n v="8.6"/>
    <n v="36.299999999999997"/>
    <n v="11"/>
    <n v="32.340000000000003"/>
    <n v="9.8000000000000007"/>
    <n v="27.895759999999999"/>
    <n v="-115.20666"/>
    <n v="68"/>
    <n v="20"/>
    <n v="9"/>
    <x v="1"/>
    <n v="17"/>
    <s v="n/a"/>
    <n v="120"/>
    <m/>
    <m/>
  </r>
  <r>
    <s v="INLABA-080809-AZ-2-4-DI"/>
    <s v="Alberto Zuñiga"/>
    <d v="2009-08-08T00:00:00"/>
    <x v="3"/>
    <d v="1899-12-30T11:35:00"/>
    <d v="1899-12-30T11:47:00"/>
    <d v="1899-12-30T00:12:00"/>
    <n v="2"/>
    <n v="2"/>
    <n v="4"/>
    <x v="3"/>
    <x v="6"/>
    <s v="La Barrita de los Anegados, Isla Natividad, Baja California Sur"/>
    <x v="0"/>
    <n v="36.299999999999997"/>
    <n v="11"/>
    <n v="28.38"/>
    <n v="8.6"/>
    <n v="36.299999999999997"/>
    <n v="11"/>
    <n v="32.340000000000003"/>
    <n v="9.8000000000000007"/>
    <n v="27.895759999999999"/>
    <n v="-115.20666"/>
    <n v="68"/>
    <n v="20"/>
    <n v="9"/>
    <x v="4"/>
    <n v="4"/>
    <s v="n/a"/>
    <n v="120"/>
    <m/>
    <m/>
  </r>
  <r>
    <s v="INLABA-080809-AG-1-5-DI"/>
    <s v="Alonso Grosso"/>
    <d v="2009-08-08T00:00:00"/>
    <x v="3"/>
    <d v="1899-12-30T10:09:00"/>
    <d v="1899-12-30T10:16:00"/>
    <d v="1899-12-30T00:07:00"/>
    <n v="2"/>
    <n v="1"/>
    <n v="5"/>
    <x v="4"/>
    <x v="6"/>
    <s v="La Barrita de los Anegados, Isla Natividad, Baja California Sur"/>
    <x v="0"/>
    <n v="39.269999999999996"/>
    <n v="11.9"/>
    <n v="34.979999999999997"/>
    <n v="10.6"/>
    <n v="39.269999999999996"/>
    <n v="11.9"/>
    <n v="37.125"/>
    <n v="11.25"/>
    <n v="27.897169999999999"/>
    <n v="-115.20536"/>
    <n v="68"/>
    <n v="20"/>
    <n v="8"/>
    <x v="3"/>
    <n v="4"/>
    <s v="n/a"/>
    <n v="210"/>
    <m/>
    <m/>
  </r>
  <r>
    <s v="INLABA-080809-AG-1-5-DI"/>
    <s v="Alonso Grosso"/>
    <d v="2009-08-08T00:00:00"/>
    <x v="3"/>
    <d v="1899-12-30T10:09:00"/>
    <d v="1899-12-30T10:16:00"/>
    <d v="1899-12-30T00:07:00"/>
    <n v="2"/>
    <n v="1"/>
    <n v="5"/>
    <x v="4"/>
    <x v="6"/>
    <s v="La Barrita de los Anegados, Isla Natividad, Baja California Sur"/>
    <x v="0"/>
    <n v="39.269999999999996"/>
    <n v="11.9"/>
    <n v="34.979999999999997"/>
    <n v="10.6"/>
    <n v="39.269999999999996"/>
    <n v="11.9"/>
    <n v="37.125"/>
    <n v="11.25"/>
    <n v="27.897169999999999"/>
    <n v="-115.20536"/>
    <n v="68"/>
    <n v="20"/>
    <n v="8"/>
    <x v="10"/>
    <n v="5"/>
    <s v="n/a"/>
    <n v="210"/>
    <m/>
    <m/>
  </r>
  <r>
    <s v="INLABA-080809-AG-1-5-DI"/>
    <s v="Alonso Grosso"/>
    <d v="2009-08-08T00:00:00"/>
    <x v="3"/>
    <d v="1899-12-30T10:09:00"/>
    <d v="1899-12-30T10:16:00"/>
    <d v="1899-12-30T00:07:00"/>
    <n v="2"/>
    <n v="1"/>
    <n v="5"/>
    <x v="4"/>
    <x v="6"/>
    <s v="La Barrita de los Anegados, Isla Natividad, Baja California Sur"/>
    <x v="0"/>
    <n v="39.269999999999996"/>
    <n v="11.9"/>
    <n v="34.979999999999997"/>
    <n v="10.6"/>
    <n v="39.269999999999996"/>
    <n v="11.9"/>
    <n v="37.125"/>
    <n v="11.25"/>
    <n v="27.897169999999999"/>
    <n v="-115.20536"/>
    <n v="68"/>
    <n v="20"/>
    <n v="8"/>
    <x v="5"/>
    <n v="2"/>
    <s v="n/a"/>
    <n v="210"/>
    <m/>
    <m/>
  </r>
  <r>
    <s v="INLABA-080809-AG-1-5-DI"/>
    <s v="Alonso Grosso"/>
    <d v="2009-08-08T00:00:00"/>
    <x v="3"/>
    <d v="1899-12-30T10:09:00"/>
    <d v="1899-12-30T10:16:00"/>
    <d v="1899-12-30T00:07:00"/>
    <n v="2"/>
    <n v="1"/>
    <n v="5"/>
    <x v="4"/>
    <x v="6"/>
    <s v="La Barrita de los Anegados, Isla Natividad, Baja California Sur"/>
    <x v="0"/>
    <n v="39.269999999999996"/>
    <n v="11.9"/>
    <n v="34.979999999999997"/>
    <n v="10.6"/>
    <n v="39.269999999999996"/>
    <n v="11.9"/>
    <n v="37.125"/>
    <n v="11.25"/>
    <n v="27.897169999999999"/>
    <n v="-115.20536"/>
    <n v="68"/>
    <n v="20"/>
    <n v="8"/>
    <x v="1"/>
    <n v="10"/>
    <s v="n/a"/>
    <n v="210"/>
    <m/>
    <m/>
  </r>
  <r>
    <s v="INLABA-080809-AG-1-5-DI"/>
    <s v="Alonso Grosso"/>
    <d v="2009-08-08T00:00:00"/>
    <x v="3"/>
    <d v="1899-12-30T10:09:00"/>
    <d v="1899-12-30T10:16:00"/>
    <d v="1899-12-30T00:07:00"/>
    <n v="2"/>
    <n v="1"/>
    <n v="5"/>
    <x v="4"/>
    <x v="6"/>
    <s v="La Barrita de los Anegados, Isla Natividad, Baja California Sur"/>
    <x v="0"/>
    <n v="39.269999999999996"/>
    <n v="11.9"/>
    <n v="34.979999999999997"/>
    <n v="10.6"/>
    <n v="39.269999999999996"/>
    <n v="11.9"/>
    <n v="37.125"/>
    <n v="11.25"/>
    <n v="27.897169999999999"/>
    <n v="-115.20536"/>
    <n v="68"/>
    <n v="20"/>
    <n v="8"/>
    <x v="4"/>
    <n v="2"/>
    <s v="n/a"/>
    <n v="210"/>
    <m/>
    <m/>
  </r>
  <r>
    <s v="INLABA-080809-AG-1-5-DI"/>
    <s v="Alonso Grosso"/>
    <d v="2009-08-08T00:00:00"/>
    <x v="3"/>
    <d v="1899-12-30T10:09:00"/>
    <d v="1899-12-30T10:16:00"/>
    <d v="1899-12-30T00:07:00"/>
    <n v="2"/>
    <n v="1"/>
    <n v="5"/>
    <x v="4"/>
    <x v="6"/>
    <s v="La Barrita de los Anegados, Isla Natividad, Baja California Sur"/>
    <x v="0"/>
    <n v="39.269999999999996"/>
    <n v="11.9"/>
    <n v="34.979999999999997"/>
    <n v="10.6"/>
    <n v="39.269999999999996"/>
    <n v="11.9"/>
    <n v="37.125"/>
    <n v="11.25"/>
    <n v="27.897169999999999"/>
    <n v="-115.20536"/>
    <n v="68"/>
    <n v="20"/>
    <n v="8"/>
    <x v="2"/>
    <n v="1"/>
    <s v="n/a"/>
    <n v="210"/>
    <m/>
    <m/>
  </r>
  <r>
    <s v="INLABA-080809-AG-2-6-DI"/>
    <s v="Alonso Grosso"/>
    <d v="2009-08-08T00:00:00"/>
    <x v="3"/>
    <d v="1899-12-30T11:21:00"/>
    <d v="1899-12-30T11:25:00"/>
    <d v="1899-12-30T00:04:00"/>
    <n v="2"/>
    <n v="2"/>
    <n v="6"/>
    <x v="5"/>
    <x v="6"/>
    <s v="La Barrita de los Anegados, Isla Natividad, Baja California Sur"/>
    <x v="0"/>
    <n v="25.08"/>
    <n v="7.6"/>
    <n v="28.38"/>
    <n v="8.6"/>
    <n v="28.38"/>
    <n v="8.6"/>
    <n v="26.729999999999997"/>
    <n v="8.1"/>
    <n v="27.894739999999999"/>
    <n v="-115.20603"/>
    <n v="68"/>
    <n v="20"/>
    <n v="5"/>
    <x v="3"/>
    <n v="2"/>
    <s v="n/a"/>
    <n v="210"/>
    <m/>
    <m/>
  </r>
  <r>
    <s v="INLABA-080809-AG-2-6-DI"/>
    <s v="Alonso Grosso"/>
    <d v="2009-08-08T00:00:00"/>
    <x v="3"/>
    <d v="1899-12-30T11:21:00"/>
    <d v="1899-12-30T11:25:00"/>
    <d v="1899-12-30T00:04:00"/>
    <n v="2"/>
    <n v="2"/>
    <n v="6"/>
    <x v="5"/>
    <x v="6"/>
    <s v="La Barrita de los Anegados, Isla Natividad, Baja California Sur"/>
    <x v="0"/>
    <n v="25.08"/>
    <n v="7.6"/>
    <n v="28.38"/>
    <n v="8.6"/>
    <n v="28.38"/>
    <n v="8.6"/>
    <n v="26.729999999999997"/>
    <n v="8.1"/>
    <n v="27.894739999999999"/>
    <n v="-115.20603"/>
    <n v="68"/>
    <n v="20"/>
    <n v="5"/>
    <x v="1"/>
    <n v="3"/>
    <s v="n/a"/>
    <n v="210"/>
    <m/>
    <m/>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0"/>
    <n v="3"/>
    <s v="n/a"/>
    <n v="30"/>
    <m/>
    <s v="Fuerte"/>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14"/>
    <n v="3"/>
    <s v="n/a"/>
    <n v="30"/>
    <m/>
    <m/>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9"/>
    <n v="1"/>
    <s v="n/a"/>
    <n v="30"/>
    <m/>
    <m/>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21"/>
    <n v="2"/>
    <s v="n/a"/>
    <n v="30"/>
    <m/>
    <m/>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13"/>
    <n v="1"/>
    <s v="n/a"/>
    <n v="30"/>
    <m/>
    <m/>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3"/>
    <n v="6"/>
    <s v="n/a"/>
    <n v="30"/>
    <m/>
    <m/>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10"/>
    <n v="6"/>
    <s v="n/a"/>
    <n v="30"/>
    <m/>
    <m/>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6"/>
    <n v="6"/>
    <s v="n/a"/>
    <n v="30"/>
    <m/>
    <m/>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5"/>
    <n v="3"/>
    <s v="n/a"/>
    <n v="30"/>
    <m/>
    <m/>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1"/>
    <n v="18"/>
    <s v="n/a"/>
    <n v="30"/>
    <m/>
    <m/>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4"/>
    <n v="3"/>
    <s v="n/a"/>
    <n v="30"/>
    <m/>
    <m/>
  </r>
  <r>
    <s v="INLABA-080809-JC-1-7-DI"/>
    <s v="Jhonatan Castro"/>
    <d v="2009-08-08T00:00:00"/>
    <x v="3"/>
    <d v="1899-12-30T10:14:00"/>
    <d v="1899-12-30T10:37:00"/>
    <d v="1899-12-30T00:23:00"/>
    <n v="2"/>
    <n v="1"/>
    <n v="7"/>
    <x v="6"/>
    <x v="6"/>
    <s v="La Barrita de los Anegados, Isla Natividad, Baja California Sur"/>
    <x v="0"/>
    <n v="45.209999999999994"/>
    <n v="13.7"/>
    <n v="46.199999999999996"/>
    <n v="14"/>
    <n v="46.199999999999996"/>
    <n v="14"/>
    <n v="45.704999999999998"/>
    <n v="13.85"/>
    <n v="27.89742"/>
    <n v="-115.20596"/>
    <n v="68"/>
    <n v="20"/>
    <n v="10"/>
    <x v="2"/>
    <n v="5"/>
    <s v="n/a"/>
    <n v="30"/>
    <m/>
    <m/>
  </r>
  <r>
    <s v="INLABA-080809-JC-2-8-DI"/>
    <s v="Jhonatan Castro"/>
    <d v="2009-08-08T00:00:00"/>
    <x v="3"/>
    <d v="1899-12-30T11:31:00"/>
    <d v="1899-12-30T11:41:00"/>
    <d v="1899-12-30T00:10:00"/>
    <n v="2"/>
    <n v="2"/>
    <n v="8"/>
    <x v="7"/>
    <x v="6"/>
    <s v="La Barrita de los Anegados, Isla Natividad, Baja California Sur"/>
    <x v="0"/>
    <n v="41.91"/>
    <n v="12.7"/>
    <n v="24.09"/>
    <n v="7.3"/>
    <n v="41.91"/>
    <n v="12.7"/>
    <n v="33"/>
    <n v="10"/>
    <n v="27.895759999999999"/>
    <n v="-115.20666"/>
    <n v="68"/>
    <n v="20"/>
    <n v="10"/>
    <x v="0"/>
    <n v="2"/>
    <s v="n/a"/>
    <n v="30"/>
    <m/>
    <s v="Fuerte"/>
  </r>
  <r>
    <s v="INLABA-080809-JC-2-8-DI"/>
    <s v="Jhonatan Castro"/>
    <d v="2009-08-08T00:00:00"/>
    <x v="3"/>
    <d v="1899-12-30T11:31:00"/>
    <d v="1899-12-30T11:41:00"/>
    <d v="1899-12-30T00:10:00"/>
    <n v="2"/>
    <n v="2"/>
    <n v="8"/>
    <x v="7"/>
    <x v="6"/>
    <s v="La Barrita de los Anegados, Isla Natividad, Baja California Sur"/>
    <x v="0"/>
    <n v="41.91"/>
    <n v="12.7"/>
    <n v="24.09"/>
    <n v="7.3"/>
    <n v="41.91"/>
    <n v="12.7"/>
    <n v="33"/>
    <n v="10"/>
    <n v="27.895759999999999"/>
    <n v="-115.20666"/>
    <n v="68"/>
    <n v="20"/>
    <n v="10"/>
    <x v="14"/>
    <n v="1"/>
    <s v="n/a"/>
    <n v="30"/>
    <m/>
    <m/>
  </r>
  <r>
    <s v="INLABA-080809-JC-2-8-DI"/>
    <s v="Jhonatan Castro"/>
    <d v="2009-08-08T00:00:00"/>
    <x v="3"/>
    <d v="1899-12-30T11:31:00"/>
    <d v="1899-12-30T11:41:00"/>
    <d v="1899-12-30T00:10:00"/>
    <n v="2"/>
    <n v="2"/>
    <n v="8"/>
    <x v="7"/>
    <x v="6"/>
    <s v="La Barrita de los Anegados, Isla Natividad, Baja California Sur"/>
    <x v="0"/>
    <n v="41.91"/>
    <n v="12.7"/>
    <n v="24.09"/>
    <n v="7.3"/>
    <n v="41.91"/>
    <n v="12.7"/>
    <n v="33"/>
    <n v="10"/>
    <n v="27.895759999999999"/>
    <n v="-115.20666"/>
    <n v="68"/>
    <n v="20"/>
    <n v="10"/>
    <x v="17"/>
    <n v="1"/>
    <s v="n/a"/>
    <n v="30"/>
    <m/>
    <m/>
  </r>
  <r>
    <s v="INLABA-080809-JC-2-8-DI"/>
    <s v="Jhonatan Castro"/>
    <d v="2009-08-08T00:00:00"/>
    <x v="3"/>
    <d v="1899-12-30T11:31:00"/>
    <d v="1899-12-30T11:41:00"/>
    <d v="1899-12-30T00:10:00"/>
    <n v="2"/>
    <n v="2"/>
    <n v="8"/>
    <x v="7"/>
    <x v="6"/>
    <s v="La Barrita de los Anegados, Isla Natividad, Baja California Sur"/>
    <x v="0"/>
    <n v="41.91"/>
    <n v="12.7"/>
    <n v="24.09"/>
    <n v="7.3"/>
    <n v="41.91"/>
    <n v="12.7"/>
    <n v="33"/>
    <n v="10"/>
    <n v="27.895759999999999"/>
    <n v="-115.20666"/>
    <n v="68"/>
    <n v="20"/>
    <n v="10"/>
    <x v="9"/>
    <n v="1"/>
    <s v="n/a"/>
    <n v="30"/>
    <m/>
    <m/>
  </r>
  <r>
    <s v="INLABA-080809-JC-2-8-DI"/>
    <s v="Jhonatan Castro"/>
    <d v="2009-08-08T00:00:00"/>
    <x v="3"/>
    <d v="1899-12-30T11:31:00"/>
    <d v="1899-12-30T11:41:00"/>
    <d v="1899-12-30T00:10:00"/>
    <n v="2"/>
    <n v="2"/>
    <n v="8"/>
    <x v="7"/>
    <x v="6"/>
    <s v="La Barrita de los Anegados, Isla Natividad, Baja California Sur"/>
    <x v="0"/>
    <n v="41.91"/>
    <n v="12.7"/>
    <n v="24.09"/>
    <n v="7.3"/>
    <n v="41.91"/>
    <n v="12.7"/>
    <n v="33"/>
    <n v="10"/>
    <n v="27.895759999999999"/>
    <n v="-115.20666"/>
    <n v="68"/>
    <n v="20"/>
    <n v="10"/>
    <x v="3"/>
    <n v="6"/>
    <s v="n/a"/>
    <n v="30"/>
    <m/>
    <m/>
  </r>
  <r>
    <s v="INLABA-080809-JC-2-8-DI"/>
    <s v="Jhonatan Castro"/>
    <d v="2009-08-08T00:00:00"/>
    <x v="3"/>
    <d v="1899-12-30T11:31:00"/>
    <d v="1899-12-30T11:41:00"/>
    <d v="1899-12-30T00:10:00"/>
    <n v="2"/>
    <n v="2"/>
    <n v="8"/>
    <x v="7"/>
    <x v="6"/>
    <s v="La Barrita de los Anegados, Isla Natividad, Baja California Sur"/>
    <x v="0"/>
    <n v="41.91"/>
    <n v="12.7"/>
    <n v="24.09"/>
    <n v="7.3"/>
    <n v="41.91"/>
    <n v="12.7"/>
    <n v="33"/>
    <n v="10"/>
    <n v="27.895759999999999"/>
    <n v="-115.20666"/>
    <n v="68"/>
    <n v="20"/>
    <n v="10"/>
    <x v="10"/>
    <n v="2"/>
    <s v="n/a"/>
    <n v="30"/>
    <m/>
    <m/>
  </r>
  <r>
    <s v="INLABA-080809-JC-2-8-DI"/>
    <s v="Jhonatan Castro"/>
    <d v="2009-08-08T00:00:00"/>
    <x v="3"/>
    <d v="1899-12-30T11:31:00"/>
    <d v="1899-12-30T11:41:00"/>
    <d v="1899-12-30T00:10:00"/>
    <n v="2"/>
    <n v="2"/>
    <n v="8"/>
    <x v="7"/>
    <x v="6"/>
    <s v="La Barrita de los Anegados, Isla Natividad, Baja California Sur"/>
    <x v="0"/>
    <n v="41.91"/>
    <n v="12.7"/>
    <n v="24.09"/>
    <n v="7.3"/>
    <n v="41.91"/>
    <n v="12.7"/>
    <n v="33"/>
    <n v="10"/>
    <n v="27.895759999999999"/>
    <n v="-115.20666"/>
    <n v="68"/>
    <n v="20"/>
    <n v="10"/>
    <x v="6"/>
    <n v="2"/>
    <s v="n/a"/>
    <n v="30"/>
    <m/>
    <m/>
  </r>
  <r>
    <s v="INLABA-080809-JC-2-8-DI"/>
    <s v="Jhonatan Castro"/>
    <d v="2009-08-08T00:00:00"/>
    <x v="3"/>
    <d v="1899-12-30T11:31:00"/>
    <d v="1899-12-30T11:41:00"/>
    <d v="1899-12-30T00:10:00"/>
    <n v="2"/>
    <n v="2"/>
    <n v="8"/>
    <x v="7"/>
    <x v="6"/>
    <s v="La Barrita de los Anegados, Isla Natividad, Baja California Sur"/>
    <x v="0"/>
    <n v="41.91"/>
    <n v="12.7"/>
    <n v="24.09"/>
    <n v="7.3"/>
    <n v="41.91"/>
    <n v="12.7"/>
    <n v="33"/>
    <n v="10"/>
    <n v="27.895759999999999"/>
    <n v="-115.20666"/>
    <n v="68"/>
    <n v="20"/>
    <n v="10"/>
    <x v="1"/>
    <n v="1"/>
    <s v="n/a"/>
    <n v="30"/>
    <m/>
    <m/>
  </r>
  <r>
    <s v="INLABA-080809-JC-2-8-DI"/>
    <s v="Jhonatan Castro"/>
    <d v="2009-08-08T00:00:00"/>
    <x v="3"/>
    <d v="1899-12-30T11:31:00"/>
    <d v="1899-12-30T11:41:00"/>
    <d v="1899-12-30T00:10:00"/>
    <n v="2"/>
    <n v="2"/>
    <n v="8"/>
    <x v="7"/>
    <x v="6"/>
    <s v="La Barrita de los Anegados, Isla Natividad, Baja California Sur"/>
    <x v="0"/>
    <n v="41.91"/>
    <n v="12.7"/>
    <n v="24.09"/>
    <n v="7.3"/>
    <n v="41.91"/>
    <n v="12.7"/>
    <n v="33"/>
    <n v="10"/>
    <n v="27.895759999999999"/>
    <n v="-115.20666"/>
    <n v="68"/>
    <n v="20"/>
    <n v="10"/>
    <x v="4"/>
    <n v="5"/>
    <s v="n/a"/>
    <n v="30"/>
    <m/>
    <m/>
  </r>
  <r>
    <s v="INLABA-080809-JC-2-8-DI"/>
    <s v="Jhonatan Castro"/>
    <d v="2009-08-08T00:00:00"/>
    <x v="3"/>
    <d v="1899-12-30T11:31:00"/>
    <d v="1899-12-30T11:41:00"/>
    <d v="1899-12-30T00:10:00"/>
    <n v="2"/>
    <n v="2"/>
    <n v="8"/>
    <x v="7"/>
    <x v="6"/>
    <s v="La Barrita de los Anegados, Isla Natividad, Baja California Sur"/>
    <x v="0"/>
    <n v="41.91"/>
    <n v="12.7"/>
    <n v="24.09"/>
    <n v="7.3"/>
    <n v="41.91"/>
    <n v="12.7"/>
    <n v="33"/>
    <n v="10"/>
    <n v="27.895759999999999"/>
    <n v="-115.20666"/>
    <n v="68"/>
    <n v="20"/>
    <n v="10"/>
    <x v="2"/>
    <n v="4"/>
    <s v="n/a"/>
    <n v="30"/>
    <m/>
    <m/>
  </r>
  <r>
    <s v="INLABA-080809-MR-1-9-DI"/>
    <s v="Mario Rojo"/>
    <d v="2009-08-08T00:00:00"/>
    <x v="3"/>
    <d v="1899-12-30T10:10:00"/>
    <d v="1899-12-30T10:16:00"/>
    <d v="1899-12-30T00:06:00"/>
    <n v="2"/>
    <n v="1"/>
    <n v="9"/>
    <x v="8"/>
    <x v="6"/>
    <s v="La Barrita de los Anegados, Isla Natividad, Baja California Sur"/>
    <x v="0"/>
    <n v="42.9"/>
    <n v="13"/>
    <n v="36.299999999999997"/>
    <n v="11"/>
    <n v="42.9"/>
    <n v="13"/>
    <n v="39.599999999999994"/>
    <n v="12"/>
    <n v="27.89659"/>
    <n v="-115.20563"/>
    <n v="68"/>
    <n v="20"/>
    <n v="8"/>
    <x v="3"/>
    <n v="3"/>
    <s v="n/a"/>
    <n v="270"/>
    <m/>
    <m/>
  </r>
  <r>
    <s v="INLABA-080809-MR-1-9-DI"/>
    <s v="Mario Rojo"/>
    <d v="2009-08-08T00:00:00"/>
    <x v="3"/>
    <d v="1899-12-30T10:10:00"/>
    <d v="1899-12-30T10:16:00"/>
    <d v="1899-12-30T00:06:00"/>
    <n v="2"/>
    <n v="1"/>
    <n v="9"/>
    <x v="8"/>
    <x v="6"/>
    <s v="La Barrita de los Anegados, Isla Natividad, Baja California Sur"/>
    <x v="0"/>
    <n v="42.9"/>
    <n v="13"/>
    <n v="36.299999999999997"/>
    <n v="11"/>
    <n v="42.9"/>
    <n v="13"/>
    <n v="39.599999999999994"/>
    <n v="12"/>
    <n v="27.89659"/>
    <n v="-115.20563"/>
    <n v="68"/>
    <n v="20"/>
    <n v="8"/>
    <x v="1"/>
    <n v="2"/>
    <s v="n/a"/>
    <n v="270"/>
    <m/>
    <m/>
  </r>
  <r>
    <s v="INLABA-080809-MR-1-9-DI"/>
    <s v="Mario Rojo"/>
    <d v="2009-08-08T00:00:00"/>
    <x v="3"/>
    <d v="1899-12-30T10:10:00"/>
    <d v="1899-12-30T10:16:00"/>
    <d v="1899-12-30T00:06:00"/>
    <n v="2"/>
    <n v="1"/>
    <n v="9"/>
    <x v="8"/>
    <x v="6"/>
    <s v="La Barrita de los Anegados, Isla Natividad, Baja California Sur"/>
    <x v="0"/>
    <n v="42.9"/>
    <n v="13"/>
    <n v="36.299999999999997"/>
    <n v="11"/>
    <n v="42.9"/>
    <n v="13"/>
    <n v="39.599999999999994"/>
    <n v="12"/>
    <n v="27.89659"/>
    <n v="-115.20563"/>
    <n v="68"/>
    <n v="20"/>
    <n v="8"/>
    <x v="4"/>
    <n v="2"/>
    <s v="n/a"/>
    <n v="270"/>
    <m/>
    <m/>
  </r>
  <r>
    <s v="INLABA-080809-SM-1-10-DI"/>
    <s v="Sergio Mendoza"/>
    <d v="2009-08-08T00:00:00"/>
    <x v="3"/>
    <d v="1899-12-30T10:09:00"/>
    <d v="1899-12-30T10:18:00"/>
    <d v="1899-12-30T00:09:00"/>
    <n v="2"/>
    <n v="1"/>
    <n v="10"/>
    <x v="9"/>
    <x v="6"/>
    <s v="La Barrita de los Anegados, Isla Natividad, Baja California Sur"/>
    <x v="0"/>
    <n v="35.97"/>
    <n v="10.9"/>
    <n v="34.979999999999997"/>
    <n v="10.6"/>
    <n v="35.97"/>
    <n v="10.9"/>
    <n v="35.475000000000001"/>
    <n v="10.75"/>
    <n v="27.897169999999999"/>
    <n v="-115.20536"/>
    <n v="68"/>
    <n v="20"/>
    <n v="8"/>
    <x v="0"/>
    <n v="1"/>
    <s v="n/a"/>
    <n v="30"/>
    <m/>
    <s v="Fuerte"/>
  </r>
  <r>
    <s v="INLABA-080809-SM-1-10-DI"/>
    <s v="Sergio Mendoza"/>
    <d v="2009-08-08T00:00:00"/>
    <x v="3"/>
    <d v="1899-12-30T10:09:00"/>
    <d v="1899-12-30T10:18:00"/>
    <d v="1899-12-30T00:09:00"/>
    <n v="2"/>
    <n v="1"/>
    <n v="10"/>
    <x v="9"/>
    <x v="6"/>
    <s v="La Barrita de los Anegados, Isla Natividad, Baja California Sur"/>
    <x v="0"/>
    <n v="35.97"/>
    <n v="10.9"/>
    <n v="34.979999999999997"/>
    <n v="10.6"/>
    <n v="35.97"/>
    <n v="10.9"/>
    <n v="35.475000000000001"/>
    <n v="10.75"/>
    <n v="27.897169999999999"/>
    <n v="-115.20536"/>
    <n v="68"/>
    <n v="20"/>
    <n v="8"/>
    <x v="9"/>
    <n v="4"/>
    <s v="n/a"/>
    <n v="30"/>
    <m/>
    <m/>
  </r>
  <r>
    <s v="INLABA-080809-SM-1-10-DI"/>
    <s v="Sergio Mendoza"/>
    <d v="2009-08-08T00:00:00"/>
    <x v="3"/>
    <d v="1899-12-30T10:09:00"/>
    <d v="1899-12-30T10:18:00"/>
    <d v="1899-12-30T00:09:00"/>
    <n v="2"/>
    <n v="1"/>
    <n v="10"/>
    <x v="9"/>
    <x v="6"/>
    <s v="La Barrita de los Anegados, Isla Natividad, Baja California Sur"/>
    <x v="0"/>
    <n v="35.97"/>
    <n v="10.9"/>
    <n v="34.979999999999997"/>
    <n v="10.6"/>
    <n v="35.97"/>
    <n v="10.9"/>
    <n v="35.475000000000001"/>
    <n v="10.75"/>
    <n v="27.897169999999999"/>
    <n v="-115.20536"/>
    <n v="68"/>
    <n v="20"/>
    <n v="8"/>
    <x v="11"/>
    <n v="9"/>
    <s v="n/a"/>
    <n v="30"/>
    <m/>
    <m/>
  </r>
  <r>
    <s v="INLABA-080809-SM-1-10-DI"/>
    <s v="Sergio Mendoza"/>
    <d v="2009-08-08T00:00:00"/>
    <x v="3"/>
    <d v="1899-12-30T10:09:00"/>
    <d v="1899-12-30T10:18:00"/>
    <d v="1899-12-30T00:09:00"/>
    <n v="2"/>
    <n v="1"/>
    <n v="10"/>
    <x v="9"/>
    <x v="6"/>
    <s v="La Barrita de los Anegados, Isla Natividad, Baja California Sur"/>
    <x v="0"/>
    <n v="35.97"/>
    <n v="10.9"/>
    <n v="34.979999999999997"/>
    <n v="10.6"/>
    <n v="35.97"/>
    <n v="10.9"/>
    <n v="35.475000000000001"/>
    <n v="10.75"/>
    <n v="27.897169999999999"/>
    <n v="-115.20536"/>
    <n v="68"/>
    <n v="20"/>
    <n v="8"/>
    <x v="3"/>
    <n v="5"/>
    <s v="n/a"/>
    <n v="30"/>
    <m/>
    <m/>
  </r>
  <r>
    <s v="INLABA-080809-SM-1-10-DI"/>
    <s v="Sergio Mendoza"/>
    <d v="2009-08-08T00:00:00"/>
    <x v="3"/>
    <d v="1899-12-30T10:09:00"/>
    <d v="1899-12-30T10:18:00"/>
    <d v="1899-12-30T00:09:00"/>
    <n v="2"/>
    <n v="1"/>
    <n v="10"/>
    <x v="9"/>
    <x v="6"/>
    <s v="La Barrita de los Anegados, Isla Natividad, Baja California Sur"/>
    <x v="0"/>
    <n v="35.97"/>
    <n v="10.9"/>
    <n v="34.979999999999997"/>
    <n v="10.6"/>
    <n v="35.97"/>
    <n v="10.9"/>
    <n v="35.475000000000001"/>
    <n v="10.75"/>
    <n v="27.897169999999999"/>
    <n v="-115.20536"/>
    <n v="68"/>
    <n v="20"/>
    <n v="8"/>
    <x v="10"/>
    <n v="6"/>
    <s v="n/a"/>
    <n v="30"/>
    <m/>
    <m/>
  </r>
  <r>
    <s v="INLABA-080809-SM-1-10-DI"/>
    <s v="Sergio Mendoza"/>
    <d v="2009-08-08T00:00:00"/>
    <x v="3"/>
    <d v="1899-12-30T10:09:00"/>
    <d v="1899-12-30T10:18:00"/>
    <d v="1899-12-30T00:09:00"/>
    <n v="2"/>
    <n v="1"/>
    <n v="10"/>
    <x v="9"/>
    <x v="6"/>
    <s v="La Barrita de los Anegados, Isla Natividad, Baja California Sur"/>
    <x v="0"/>
    <n v="35.97"/>
    <n v="10.9"/>
    <n v="34.979999999999997"/>
    <n v="10.6"/>
    <n v="35.97"/>
    <n v="10.9"/>
    <n v="35.475000000000001"/>
    <n v="10.75"/>
    <n v="27.897169999999999"/>
    <n v="-115.20536"/>
    <n v="68"/>
    <n v="20"/>
    <n v="8"/>
    <x v="6"/>
    <n v="1"/>
    <s v="n/a"/>
    <n v="30"/>
    <m/>
    <m/>
  </r>
  <r>
    <s v="INLABA-080809-SM-1-10-DI"/>
    <s v="Sergio Mendoza"/>
    <d v="2009-08-08T00:00:00"/>
    <x v="3"/>
    <d v="1899-12-30T10:09:00"/>
    <d v="1899-12-30T10:18:00"/>
    <d v="1899-12-30T00:09:00"/>
    <n v="2"/>
    <n v="1"/>
    <n v="10"/>
    <x v="9"/>
    <x v="6"/>
    <s v="La Barrita de los Anegados, Isla Natividad, Baja California Sur"/>
    <x v="0"/>
    <n v="35.97"/>
    <n v="10.9"/>
    <n v="34.979999999999997"/>
    <n v="10.6"/>
    <n v="35.97"/>
    <n v="10.9"/>
    <n v="35.475000000000001"/>
    <n v="10.75"/>
    <n v="27.897169999999999"/>
    <n v="-115.20536"/>
    <n v="68"/>
    <n v="20"/>
    <n v="8"/>
    <x v="8"/>
    <n v="1"/>
    <s v="n/a"/>
    <n v="30"/>
    <m/>
    <m/>
  </r>
  <r>
    <s v="INLABA-080809-SM-1-10-DI"/>
    <s v="Sergio Mendoza"/>
    <d v="2009-08-08T00:00:00"/>
    <x v="3"/>
    <d v="1899-12-30T10:09:00"/>
    <d v="1899-12-30T10:18:00"/>
    <d v="1899-12-30T00:09:00"/>
    <n v="2"/>
    <n v="1"/>
    <n v="10"/>
    <x v="9"/>
    <x v="6"/>
    <s v="La Barrita de los Anegados, Isla Natividad, Baja California Sur"/>
    <x v="0"/>
    <n v="35.97"/>
    <n v="10.9"/>
    <n v="34.979999999999997"/>
    <n v="10.6"/>
    <n v="35.97"/>
    <n v="10.9"/>
    <n v="35.475000000000001"/>
    <n v="10.75"/>
    <n v="27.897169999999999"/>
    <n v="-115.20536"/>
    <n v="68"/>
    <n v="20"/>
    <n v="8"/>
    <x v="1"/>
    <n v="5"/>
    <s v="n/a"/>
    <n v="30"/>
    <m/>
    <m/>
  </r>
  <r>
    <s v="INLABA-080809-SM-1-10-DI"/>
    <s v="Sergio Mendoza"/>
    <d v="2009-08-08T00:00:00"/>
    <x v="3"/>
    <d v="1899-12-30T10:09:00"/>
    <d v="1899-12-30T10:18:00"/>
    <d v="1899-12-30T00:09:00"/>
    <n v="2"/>
    <n v="1"/>
    <n v="10"/>
    <x v="9"/>
    <x v="6"/>
    <s v="La Barrita de los Anegados, Isla Natividad, Baja California Sur"/>
    <x v="0"/>
    <n v="35.97"/>
    <n v="10.9"/>
    <n v="34.979999999999997"/>
    <n v="10.6"/>
    <n v="35.97"/>
    <n v="10.9"/>
    <n v="35.475000000000001"/>
    <n v="10.75"/>
    <n v="27.897169999999999"/>
    <n v="-115.20536"/>
    <n v="68"/>
    <n v="20"/>
    <n v="8"/>
    <x v="4"/>
    <n v="2"/>
    <s v="n/a"/>
    <n v="30"/>
    <m/>
    <m/>
  </r>
  <r>
    <s v="INLABA-080809-SM-1-10-DI"/>
    <s v="Sergio Mendoza"/>
    <d v="2009-08-08T00:00:00"/>
    <x v="3"/>
    <d v="1899-12-30T10:09:00"/>
    <d v="1899-12-30T10:18:00"/>
    <d v="1899-12-30T00:09:00"/>
    <n v="2"/>
    <n v="1"/>
    <n v="10"/>
    <x v="9"/>
    <x v="6"/>
    <s v="La Barrita de los Anegados, Isla Natividad, Baja California Sur"/>
    <x v="0"/>
    <n v="35.97"/>
    <n v="10.9"/>
    <n v="34.979999999999997"/>
    <n v="10.6"/>
    <n v="35.97"/>
    <n v="10.9"/>
    <n v="35.475000000000001"/>
    <n v="10.75"/>
    <n v="27.897169999999999"/>
    <n v="-115.20536"/>
    <n v="68"/>
    <n v="20"/>
    <n v="8"/>
    <x v="2"/>
    <n v="5"/>
    <s v="n/a"/>
    <n v="30"/>
    <m/>
    <m/>
  </r>
  <r>
    <s v="INLABA-080809-SM-2-11-DI"/>
    <s v="Sergio Mendoza"/>
    <d v="2009-08-08T00:00:00"/>
    <x v="3"/>
    <d v="1899-12-30T11:21:00"/>
    <d v="1899-12-30T11:25:00"/>
    <d v="1899-12-30T00:04:00"/>
    <n v="2"/>
    <n v="2"/>
    <n v="11"/>
    <x v="10"/>
    <x v="6"/>
    <s v="La Barrita de los Anegados, Isla Natividad, Baja California Sur"/>
    <x v="0"/>
    <n v="25.08"/>
    <n v="7.6"/>
    <n v="28.38"/>
    <n v="8.6"/>
    <n v="28.38"/>
    <n v="8.6"/>
    <n v="26.729999999999997"/>
    <n v="8.1"/>
    <n v="27.894739999999999"/>
    <n v="-115.20603"/>
    <n v="68"/>
    <n v="20"/>
    <n v="8"/>
    <x v="3"/>
    <n v="1"/>
    <s v="n/a"/>
    <n v="30"/>
    <m/>
    <m/>
  </r>
  <r>
    <s v="INLABA-080809-SM-2-11-DI"/>
    <s v="Sergio Mendoza"/>
    <d v="2009-08-08T00:00:00"/>
    <x v="3"/>
    <d v="1899-12-30T11:21:00"/>
    <d v="1899-12-30T11:25:00"/>
    <d v="1899-12-30T00:04:00"/>
    <n v="2"/>
    <n v="2"/>
    <n v="11"/>
    <x v="10"/>
    <x v="6"/>
    <s v="La Barrita de los Anegados, Isla Natividad, Baja California Sur"/>
    <x v="0"/>
    <n v="25.08"/>
    <n v="7.6"/>
    <n v="28.38"/>
    <n v="8.6"/>
    <n v="28.38"/>
    <n v="8.6"/>
    <n v="26.729999999999997"/>
    <n v="8.1"/>
    <n v="27.894739999999999"/>
    <n v="-115.20603"/>
    <n v="68"/>
    <n v="20"/>
    <n v="8"/>
    <x v="1"/>
    <n v="19"/>
    <s v="n/a"/>
    <n v="30"/>
    <m/>
    <m/>
  </r>
  <r>
    <s v="INLABA-080809-SM-2-11-DI"/>
    <s v="Sergio Mendoza"/>
    <d v="2009-08-08T00:00:00"/>
    <x v="3"/>
    <d v="1899-12-30T11:21:00"/>
    <d v="1899-12-30T11:25:00"/>
    <d v="1899-12-30T00:04:00"/>
    <n v="2"/>
    <n v="2"/>
    <n v="11"/>
    <x v="10"/>
    <x v="6"/>
    <s v="La Barrita de los Anegados, Isla Natividad, Baja California Sur"/>
    <x v="0"/>
    <n v="25.08"/>
    <n v="7.6"/>
    <n v="28.38"/>
    <n v="8.6"/>
    <n v="28.38"/>
    <n v="8.6"/>
    <n v="26.729999999999997"/>
    <n v="8.1"/>
    <n v="27.894739999999999"/>
    <n v="-115.20603"/>
    <n v="68"/>
    <n v="20"/>
    <n v="8"/>
    <x v="2"/>
    <n v="1"/>
    <s v="n/a"/>
    <n v="30"/>
    <m/>
    <m/>
  </r>
  <r>
    <s v="INLABA-100809-AM-1-12-DI"/>
    <s v="Abraham Mayoral"/>
    <d v="2009-08-10T00:00:00"/>
    <x v="3"/>
    <d v="1899-12-30T10:09:00"/>
    <d v="1899-12-30T10:15:00"/>
    <d v="1899-12-30T00:06:00"/>
    <n v="2"/>
    <n v="1"/>
    <n v="12"/>
    <x v="11"/>
    <x v="6"/>
    <s v="La Barrita de los Anegados, Isla Natividad, Baja California Sur"/>
    <x v="0"/>
    <n v="50.16"/>
    <n v="15.2"/>
    <n v="57.419999999999995"/>
    <n v="17.399999999999999"/>
    <n v="57.419999999999995"/>
    <n v="17.399999999999999"/>
    <n v="53.789999999999985"/>
    <n v="16.299999999999997"/>
    <n v="27.897220000000001"/>
    <n v="-115.2055"/>
    <n v="68"/>
    <n v="20"/>
    <n v="10"/>
    <x v="0"/>
    <n v="1"/>
    <s v="n/a"/>
    <n v="30"/>
    <m/>
    <s v="Fuerte"/>
  </r>
  <r>
    <s v="INLABA-100809-AM-1-12-DI"/>
    <s v="Abraham Mayoral"/>
    <d v="2009-08-10T00:00:00"/>
    <x v="3"/>
    <d v="1899-12-30T10:09:00"/>
    <d v="1899-12-30T10:15:00"/>
    <d v="1899-12-30T00:06:00"/>
    <n v="2"/>
    <n v="1"/>
    <n v="12"/>
    <x v="11"/>
    <x v="6"/>
    <s v="La Barrita de los Anegados, Isla Natividad, Baja California Sur"/>
    <x v="0"/>
    <n v="50.16"/>
    <n v="15.2"/>
    <n v="57.419999999999995"/>
    <n v="17.399999999999999"/>
    <n v="57.419999999999995"/>
    <n v="17.399999999999999"/>
    <n v="53.789999999999985"/>
    <n v="16.299999999999997"/>
    <n v="27.897220000000001"/>
    <n v="-115.2055"/>
    <n v="68"/>
    <n v="20"/>
    <n v="10"/>
    <x v="2"/>
    <n v="10"/>
    <s v="n/a"/>
    <n v="30"/>
    <m/>
    <m/>
  </r>
  <r>
    <s v="INLABA-100809-AM-1-12-DI"/>
    <s v="Abraham Mayoral"/>
    <d v="2009-08-10T00:00:00"/>
    <x v="3"/>
    <d v="1899-12-30T10:09:00"/>
    <d v="1899-12-30T10:15:00"/>
    <d v="1899-12-30T00:06:00"/>
    <n v="2"/>
    <n v="1"/>
    <n v="12"/>
    <x v="11"/>
    <x v="6"/>
    <s v="La Barrita de los Anegados, Isla Natividad, Baja California Sur"/>
    <x v="0"/>
    <n v="50.16"/>
    <n v="15.2"/>
    <n v="57.419999999999995"/>
    <n v="17.399999999999999"/>
    <n v="57.419999999999995"/>
    <n v="17.399999999999999"/>
    <n v="53.789999999999985"/>
    <n v="16.299999999999997"/>
    <n v="27.897220000000001"/>
    <n v="-115.2055"/>
    <n v="68"/>
    <n v="20"/>
    <n v="10"/>
    <x v="3"/>
    <n v="18"/>
    <s v="n/a"/>
    <n v="30"/>
    <m/>
    <m/>
  </r>
  <r>
    <s v="INLABA-100809-AM-1-12-DI"/>
    <s v="Abraham Mayoral"/>
    <d v="2009-08-10T00:00:00"/>
    <x v="3"/>
    <d v="1899-12-30T10:09:00"/>
    <d v="1899-12-30T10:15:00"/>
    <d v="1899-12-30T00:06:00"/>
    <n v="2"/>
    <n v="1"/>
    <n v="12"/>
    <x v="11"/>
    <x v="6"/>
    <s v="La Barrita de los Anegados, Isla Natividad, Baja California Sur"/>
    <x v="0"/>
    <n v="50.16"/>
    <n v="15.2"/>
    <n v="57.419999999999995"/>
    <n v="17.399999999999999"/>
    <n v="57.419999999999995"/>
    <n v="17.399999999999999"/>
    <n v="53.789999999999985"/>
    <n v="16.299999999999997"/>
    <n v="27.897220000000001"/>
    <n v="-115.2055"/>
    <n v="68"/>
    <n v="20"/>
    <n v="10"/>
    <x v="5"/>
    <n v="1"/>
    <s v="n/a"/>
    <n v="30"/>
    <m/>
    <m/>
  </r>
  <r>
    <s v="INLABA-100809-AM-1-12-DI"/>
    <s v="Abraham Mayoral"/>
    <d v="2009-08-10T00:00:00"/>
    <x v="3"/>
    <d v="1899-12-30T10:09:00"/>
    <d v="1899-12-30T10:15:00"/>
    <d v="1899-12-30T00:06:00"/>
    <n v="2"/>
    <n v="1"/>
    <n v="12"/>
    <x v="11"/>
    <x v="6"/>
    <s v="La Barrita de los Anegados, Isla Natividad, Baja California Sur"/>
    <x v="0"/>
    <n v="50.16"/>
    <n v="15.2"/>
    <n v="57.419999999999995"/>
    <n v="17.399999999999999"/>
    <n v="57.419999999999995"/>
    <n v="17.399999999999999"/>
    <n v="53.789999999999985"/>
    <n v="16.299999999999997"/>
    <n v="27.897220000000001"/>
    <n v="-115.2055"/>
    <n v="68"/>
    <n v="20"/>
    <n v="10"/>
    <x v="10"/>
    <n v="1"/>
    <s v="n/a"/>
    <n v="30"/>
    <m/>
    <m/>
  </r>
  <r>
    <s v="INLABA-100809-AM-2-13-DI"/>
    <s v="Abraham Mayoral"/>
    <d v="2009-08-10T00:00:00"/>
    <x v="3"/>
    <d v="1899-12-30T11:26:00"/>
    <d v="1899-12-30T11:32:00"/>
    <d v="1899-12-30T00:06:00"/>
    <n v="2"/>
    <n v="2"/>
    <n v="13"/>
    <x v="12"/>
    <x v="6"/>
    <s v="La Barrita de los Anegados, Isla Natividad, Baja California Sur"/>
    <x v="0"/>
    <n v="19.799999999999997"/>
    <n v="6"/>
    <n v="16.5"/>
    <n v="5"/>
    <n v="19.799999999999997"/>
    <n v="6"/>
    <n v="18.149999999999999"/>
    <n v="5.5"/>
    <n v="27.893219999999999"/>
    <n v="-115.20576"/>
    <n v="68"/>
    <n v="20"/>
    <n v="10"/>
    <x v="1"/>
    <n v="20"/>
    <s v="n/a"/>
    <n v="300"/>
    <m/>
    <m/>
  </r>
  <r>
    <s v="INLABA-100809-AM-2-13-DI"/>
    <s v="Abraham Mayoral"/>
    <d v="2009-08-10T00:00:00"/>
    <x v="3"/>
    <d v="1899-12-30T11:26:00"/>
    <d v="1899-12-30T11:32:00"/>
    <d v="1899-12-30T00:06:00"/>
    <n v="2"/>
    <n v="2"/>
    <n v="13"/>
    <x v="12"/>
    <x v="6"/>
    <s v="La Barrita de los Anegados, Isla Natividad, Baja California Sur"/>
    <x v="0"/>
    <n v="19.799999999999997"/>
    <n v="6"/>
    <n v="16.5"/>
    <n v="5"/>
    <n v="19.799999999999997"/>
    <n v="6"/>
    <n v="18.149999999999999"/>
    <n v="5.5"/>
    <n v="27.893219999999999"/>
    <n v="-115.20576"/>
    <n v="68"/>
    <n v="20"/>
    <n v="10"/>
    <x v="3"/>
    <n v="1"/>
    <s v="n/a"/>
    <n v="300"/>
    <m/>
    <m/>
  </r>
  <r>
    <s v="INLABA-100809-AM-2-13-DI"/>
    <s v="Abraham Mayoral"/>
    <d v="2009-08-10T00:00:00"/>
    <x v="3"/>
    <d v="1899-12-30T11:26:00"/>
    <d v="1899-12-30T11:32:00"/>
    <d v="1899-12-30T00:06:00"/>
    <n v="2"/>
    <n v="2"/>
    <n v="13"/>
    <x v="12"/>
    <x v="6"/>
    <s v="La Barrita de los Anegados, Isla Natividad, Baja California Sur"/>
    <x v="0"/>
    <n v="19.799999999999997"/>
    <n v="6"/>
    <n v="16.5"/>
    <n v="5"/>
    <n v="19.799999999999997"/>
    <n v="6"/>
    <n v="18.149999999999999"/>
    <n v="5.5"/>
    <n v="27.893219999999999"/>
    <n v="-115.20576"/>
    <n v="68"/>
    <n v="20"/>
    <n v="10"/>
    <x v="14"/>
    <n v="1"/>
    <s v="n/a"/>
    <n v="300"/>
    <m/>
    <m/>
  </r>
  <r>
    <s v="INLABA-100809-AH-1-14-DI"/>
    <s v="Arturo Hernandez"/>
    <d v="2009-08-10T00:00:00"/>
    <x v="3"/>
    <d v="1899-12-30T10:10:00"/>
    <d v="1899-12-30T10:18:00"/>
    <d v="1899-12-30T00:08:00"/>
    <n v="2"/>
    <n v="1"/>
    <n v="14"/>
    <x v="13"/>
    <x v="6"/>
    <s v="La Barrita de los Anegados, Isla Natividad, Baja California Sur"/>
    <x v="0"/>
    <n v="41.25"/>
    <n v="12.5"/>
    <n v="45.54"/>
    <n v="13.8"/>
    <n v="45.54"/>
    <n v="13.8"/>
    <n v="43.394999999999996"/>
    <n v="13.15"/>
    <n v="27.897220000000001"/>
    <n v="-115.2055"/>
    <n v="68"/>
    <n v="20"/>
    <n v="12"/>
    <x v="0"/>
    <n v="1"/>
    <s v="n/a"/>
    <n v="90"/>
    <m/>
    <s v="Fuerte"/>
  </r>
  <r>
    <s v="INLABA-100809-AH-1-14-DI"/>
    <s v="Arturo Hernandez"/>
    <d v="2009-08-10T00:00:00"/>
    <x v="3"/>
    <d v="1899-12-30T10:10:00"/>
    <d v="1899-12-30T10:18:00"/>
    <d v="1899-12-30T00:08:00"/>
    <n v="2"/>
    <n v="1"/>
    <n v="14"/>
    <x v="13"/>
    <x v="6"/>
    <s v="La Barrita de los Anegados, Isla Natividad, Baja California Sur"/>
    <x v="0"/>
    <n v="41.25"/>
    <n v="12.5"/>
    <n v="45.54"/>
    <n v="13.8"/>
    <n v="45.54"/>
    <n v="13.8"/>
    <n v="43.394999999999996"/>
    <n v="13.15"/>
    <n v="27.897220000000001"/>
    <n v="-115.2055"/>
    <n v="68"/>
    <n v="20"/>
    <n v="12"/>
    <x v="1"/>
    <n v="10"/>
    <s v="n/a"/>
    <n v="90"/>
    <m/>
    <m/>
  </r>
  <r>
    <s v="INLABA-100809-AH-1-14-DI"/>
    <s v="Arturo Hernandez"/>
    <d v="2009-08-10T00:00:00"/>
    <x v="3"/>
    <d v="1899-12-30T10:10:00"/>
    <d v="1899-12-30T10:18:00"/>
    <d v="1899-12-30T00:08:00"/>
    <n v="2"/>
    <n v="1"/>
    <n v="14"/>
    <x v="13"/>
    <x v="6"/>
    <s v="La Barrita de los Anegados, Isla Natividad, Baja California Sur"/>
    <x v="0"/>
    <n v="41.25"/>
    <n v="12.5"/>
    <n v="45.54"/>
    <n v="13.8"/>
    <n v="45.54"/>
    <n v="13.8"/>
    <n v="43.394999999999996"/>
    <n v="13.15"/>
    <n v="27.897220000000001"/>
    <n v="-115.2055"/>
    <n v="68"/>
    <n v="20"/>
    <n v="12"/>
    <x v="2"/>
    <n v="9"/>
    <s v="n/a"/>
    <n v="90"/>
    <m/>
    <m/>
  </r>
  <r>
    <s v="INLABA-100809-AH-1-14-DI"/>
    <s v="Arturo Hernandez"/>
    <d v="2009-08-10T00:00:00"/>
    <x v="3"/>
    <d v="1899-12-30T10:10:00"/>
    <d v="1899-12-30T10:18:00"/>
    <d v="1899-12-30T00:08:00"/>
    <n v="2"/>
    <n v="1"/>
    <n v="14"/>
    <x v="13"/>
    <x v="6"/>
    <s v="La Barrita de los Anegados, Isla Natividad, Baja California Sur"/>
    <x v="0"/>
    <n v="41.25"/>
    <n v="12.5"/>
    <n v="45.54"/>
    <n v="13.8"/>
    <n v="45.54"/>
    <n v="13.8"/>
    <n v="43.394999999999996"/>
    <n v="13.15"/>
    <n v="27.897220000000001"/>
    <n v="-115.2055"/>
    <n v="68"/>
    <n v="20"/>
    <n v="12"/>
    <x v="3"/>
    <n v="6"/>
    <s v="n/a"/>
    <n v="90"/>
    <m/>
    <m/>
  </r>
  <r>
    <s v="INLABA-100809-AH-1-14-DI"/>
    <s v="Arturo Hernandez"/>
    <d v="2009-08-10T00:00:00"/>
    <x v="3"/>
    <d v="1899-12-30T10:10:00"/>
    <d v="1899-12-30T10:18:00"/>
    <d v="1899-12-30T00:08:00"/>
    <n v="2"/>
    <n v="1"/>
    <n v="14"/>
    <x v="13"/>
    <x v="6"/>
    <s v="La Barrita de los Anegados, Isla Natividad, Baja California Sur"/>
    <x v="0"/>
    <n v="41.25"/>
    <n v="12.5"/>
    <n v="45.54"/>
    <n v="13.8"/>
    <n v="45.54"/>
    <n v="13.8"/>
    <n v="43.394999999999996"/>
    <n v="13.15"/>
    <n v="27.897220000000001"/>
    <n v="-115.2055"/>
    <n v="68"/>
    <n v="20"/>
    <n v="12"/>
    <x v="4"/>
    <n v="2"/>
    <s v="n/a"/>
    <n v="90"/>
    <m/>
    <m/>
  </r>
  <r>
    <s v="INLABA-100809-AH-1-14-DI"/>
    <s v="Arturo Hernandez"/>
    <d v="2009-08-10T00:00:00"/>
    <x v="3"/>
    <d v="1899-12-30T10:10:00"/>
    <d v="1899-12-30T10:18:00"/>
    <d v="1899-12-30T00:08:00"/>
    <n v="2"/>
    <n v="1"/>
    <n v="14"/>
    <x v="13"/>
    <x v="6"/>
    <s v="La Barrita de los Anegados, Isla Natividad, Baja California Sur"/>
    <x v="0"/>
    <n v="41.25"/>
    <n v="12.5"/>
    <n v="45.54"/>
    <n v="13.8"/>
    <n v="45.54"/>
    <n v="13.8"/>
    <n v="43.394999999999996"/>
    <n v="13.15"/>
    <n v="27.897220000000001"/>
    <n v="-115.2055"/>
    <n v="68"/>
    <n v="20"/>
    <n v="12"/>
    <x v="14"/>
    <n v="3"/>
    <s v="n/a"/>
    <n v="90"/>
    <m/>
    <m/>
  </r>
  <r>
    <s v="INLABA-100809-AH-1-14-DI"/>
    <s v="Arturo Hernandez"/>
    <d v="2009-08-10T00:00:00"/>
    <x v="3"/>
    <d v="1899-12-30T10:10:00"/>
    <d v="1899-12-30T10:18:00"/>
    <d v="1899-12-30T00:08:00"/>
    <n v="2"/>
    <n v="1"/>
    <n v="14"/>
    <x v="13"/>
    <x v="6"/>
    <s v="La Barrita de los Anegados, Isla Natividad, Baja California Sur"/>
    <x v="0"/>
    <n v="41.25"/>
    <n v="12.5"/>
    <n v="45.54"/>
    <n v="13.8"/>
    <n v="45.54"/>
    <n v="13.8"/>
    <n v="43.394999999999996"/>
    <n v="13.15"/>
    <n v="27.897220000000001"/>
    <n v="-115.2055"/>
    <n v="68"/>
    <n v="20"/>
    <n v="12"/>
    <x v="9"/>
    <n v="2"/>
    <s v="n/a"/>
    <n v="90"/>
    <m/>
    <m/>
  </r>
  <r>
    <s v="INLABA-100809-AH-1-14-DI"/>
    <s v="Arturo Hernandez"/>
    <d v="2009-08-10T00:00:00"/>
    <x v="3"/>
    <d v="1899-12-30T10:10:00"/>
    <d v="1899-12-30T10:18:00"/>
    <d v="1899-12-30T00:08:00"/>
    <n v="2"/>
    <n v="1"/>
    <n v="14"/>
    <x v="13"/>
    <x v="6"/>
    <s v="La Barrita de los Anegados, Isla Natividad, Baja California Sur"/>
    <x v="0"/>
    <n v="41.25"/>
    <n v="12.5"/>
    <n v="45.54"/>
    <n v="13.8"/>
    <n v="45.54"/>
    <n v="13.8"/>
    <n v="43.394999999999996"/>
    <n v="13.15"/>
    <n v="27.897220000000001"/>
    <n v="-115.2055"/>
    <n v="68"/>
    <n v="20"/>
    <n v="12"/>
    <x v="6"/>
    <n v="2"/>
    <s v="n/a"/>
    <n v="90"/>
    <m/>
    <m/>
  </r>
  <r>
    <s v="INLABA-100809-AH-1-14-DI"/>
    <s v="Arturo Hernandez"/>
    <d v="2009-08-10T00:00:00"/>
    <x v="3"/>
    <d v="1899-12-30T10:10:00"/>
    <d v="1899-12-30T10:18:00"/>
    <d v="1899-12-30T00:08:00"/>
    <n v="2"/>
    <n v="1"/>
    <n v="14"/>
    <x v="13"/>
    <x v="6"/>
    <s v="La Barrita de los Anegados, Isla Natividad, Baja California Sur"/>
    <x v="0"/>
    <n v="41.25"/>
    <n v="12.5"/>
    <n v="45.54"/>
    <n v="13.8"/>
    <n v="45.54"/>
    <n v="13.8"/>
    <n v="43.394999999999996"/>
    <n v="13.15"/>
    <n v="27.897220000000001"/>
    <n v="-115.2055"/>
    <n v="68"/>
    <n v="20"/>
    <n v="12"/>
    <x v="10"/>
    <n v="3"/>
    <s v="n/a"/>
    <n v="90"/>
    <m/>
    <m/>
  </r>
  <r>
    <s v="INLABA-100809-AH-2-15-DI"/>
    <s v="Arturo Hernandez"/>
    <d v="2009-08-10T00:00:00"/>
    <x v="3"/>
    <d v="1899-12-30T11:29:00"/>
    <d v="1899-12-30T11:38:00"/>
    <d v="1899-12-30T00:09:00"/>
    <n v="2"/>
    <n v="2"/>
    <n v="15"/>
    <x v="14"/>
    <x v="6"/>
    <s v="La Barrita de los Anegados, Isla Natividad, Baja California Sur"/>
    <x v="0"/>
    <n v="16.5"/>
    <n v="5"/>
    <n v="13.86"/>
    <n v="4.2"/>
    <n v="16.5"/>
    <n v="5"/>
    <n v="15.179999999999998"/>
    <n v="4.5999999999999996"/>
    <n v="27.893219999999999"/>
    <n v="-115.20576"/>
    <n v="68"/>
    <n v="20"/>
    <n v="12"/>
    <x v="12"/>
    <n v="1"/>
    <s v="n/a"/>
    <n v="90"/>
    <m/>
    <s v="Fuerte"/>
  </r>
  <r>
    <s v="INLABA-100809-AH-2-15-DI"/>
    <s v="Arturo Hernandez"/>
    <d v="2009-08-10T00:00:00"/>
    <x v="3"/>
    <d v="1899-12-30T11:29:00"/>
    <d v="1899-12-30T11:38:00"/>
    <d v="1899-12-30T00:09:00"/>
    <n v="2"/>
    <n v="2"/>
    <n v="15"/>
    <x v="14"/>
    <x v="6"/>
    <s v="La Barrita de los Anegados, Isla Natividad, Baja California Sur"/>
    <x v="0"/>
    <n v="16.5"/>
    <n v="5"/>
    <n v="13.86"/>
    <n v="4.2"/>
    <n v="16.5"/>
    <n v="5"/>
    <n v="15.179999999999998"/>
    <n v="4.5999999999999996"/>
    <n v="27.893219999999999"/>
    <n v="-115.20576"/>
    <n v="68"/>
    <n v="20"/>
    <n v="12"/>
    <x v="1"/>
    <n v="8"/>
    <s v="n/a"/>
    <n v="90"/>
    <m/>
    <m/>
  </r>
  <r>
    <s v="INLABA-100809-AH-2-15-DI"/>
    <s v="Arturo Hernandez"/>
    <d v="2009-08-10T00:00:00"/>
    <x v="3"/>
    <d v="1899-12-30T11:29:00"/>
    <d v="1899-12-30T11:38:00"/>
    <d v="1899-12-30T00:09:00"/>
    <n v="2"/>
    <n v="2"/>
    <n v="15"/>
    <x v="14"/>
    <x v="6"/>
    <s v="La Barrita de los Anegados, Isla Natividad, Baja California Sur"/>
    <x v="0"/>
    <n v="16.5"/>
    <n v="5"/>
    <n v="13.86"/>
    <n v="4.2"/>
    <n v="16.5"/>
    <n v="5"/>
    <n v="15.179999999999998"/>
    <n v="4.5999999999999996"/>
    <n v="27.893219999999999"/>
    <n v="-115.20576"/>
    <n v="68"/>
    <n v="20"/>
    <n v="12"/>
    <x v="3"/>
    <n v="2"/>
    <s v="n/a"/>
    <n v="90"/>
    <m/>
    <m/>
  </r>
  <r>
    <s v="INLABA-100809-AZ-16-16-DI"/>
    <s v="Alberto Zuñiga"/>
    <d v="2009-08-10T00:00:00"/>
    <x v="3"/>
    <d v="1899-12-30T10:08:00"/>
    <d v="1899-12-30T10:16:00"/>
    <d v="1899-12-30T00:08:00"/>
    <n v="2"/>
    <n v="1"/>
    <n v="16"/>
    <x v="15"/>
    <x v="6"/>
    <s v="La Barrita de los Anegados, Isla Natividad, Baja California Sur"/>
    <x v="0"/>
    <n v="45.473999999999997"/>
    <n v="13.78"/>
    <n v="42.9"/>
    <n v="13"/>
    <n v="45.209999999999994"/>
    <n v="13.7"/>
    <n v="44.186999999999998"/>
    <n v="13.39"/>
    <n v="27.89648"/>
    <n v="-115.20408999999999"/>
    <n v="66.2"/>
    <n v="19"/>
    <n v="8"/>
    <x v="1"/>
    <n v="11"/>
    <s v="n/a"/>
    <n v="300"/>
    <m/>
    <m/>
  </r>
  <r>
    <s v="INLABA-100809-AZ-16-16-DI"/>
    <s v="Alberto Zuñiga"/>
    <d v="2009-08-10T00:00:00"/>
    <x v="3"/>
    <d v="1899-12-30T10:08:00"/>
    <d v="1899-12-30T10:16:00"/>
    <d v="1899-12-30T00:08:00"/>
    <n v="2"/>
    <n v="1"/>
    <n v="16"/>
    <x v="15"/>
    <x v="6"/>
    <s v="La Barrita de los Anegados, Isla Natividad, Baja California Sur"/>
    <x v="0"/>
    <n v="45.473999999999997"/>
    <n v="13.78"/>
    <n v="42.9"/>
    <n v="13"/>
    <n v="45.209999999999994"/>
    <n v="13.7"/>
    <n v="44.186999999999998"/>
    <n v="13.39"/>
    <n v="27.89648"/>
    <n v="-115.20408999999999"/>
    <n v="66.2"/>
    <n v="19"/>
    <n v="8"/>
    <x v="3"/>
    <n v="14"/>
    <s v="n/a"/>
    <n v="300"/>
    <m/>
    <m/>
  </r>
  <r>
    <s v="INLABA-100809-AZ-16-16-DI"/>
    <s v="Alberto Zuñiga"/>
    <d v="2009-08-10T00:00:00"/>
    <x v="3"/>
    <d v="1899-12-30T10:08:00"/>
    <d v="1899-12-30T10:16:00"/>
    <d v="1899-12-30T00:08:00"/>
    <n v="2"/>
    <n v="1"/>
    <n v="16"/>
    <x v="15"/>
    <x v="6"/>
    <s v="La Barrita de los Anegados, Isla Natividad, Baja California Sur"/>
    <x v="0"/>
    <n v="45.473999999999997"/>
    <n v="13.78"/>
    <n v="42.9"/>
    <n v="13"/>
    <n v="45.209999999999994"/>
    <n v="13.7"/>
    <n v="44.186999999999998"/>
    <n v="13.39"/>
    <n v="27.89648"/>
    <n v="-115.20408999999999"/>
    <n v="66.2"/>
    <n v="19"/>
    <n v="8"/>
    <x v="13"/>
    <n v="1"/>
    <s v="n/a"/>
    <n v="300"/>
    <m/>
    <m/>
  </r>
  <r>
    <s v="INLABA-100809-AZ-16-16-DI"/>
    <s v="Alberto Zuñiga"/>
    <d v="2009-08-10T00:00:00"/>
    <x v="3"/>
    <d v="1899-12-30T10:08:00"/>
    <d v="1899-12-30T10:16:00"/>
    <d v="1899-12-30T00:08:00"/>
    <n v="2"/>
    <n v="1"/>
    <n v="16"/>
    <x v="15"/>
    <x v="6"/>
    <s v="La Barrita de los Anegados, Isla Natividad, Baja California Sur"/>
    <x v="0"/>
    <n v="45.473999999999997"/>
    <n v="13.78"/>
    <n v="42.9"/>
    <n v="13"/>
    <n v="45.209999999999994"/>
    <n v="13.7"/>
    <n v="44.186999999999998"/>
    <n v="13.39"/>
    <n v="27.89648"/>
    <n v="-115.20408999999999"/>
    <n v="66.2"/>
    <n v="19"/>
    <n v="8"/>
    <x v="4"/>
    <n v="4"/>
    <s v="n/a"/>
    <n v="300"/>
    <m/>
    <m/>
  </r>
  <r>
    <s v="INLABA-100809-AZ-16-16-DI"/>
    <s v="Alberto Zuñiga"/>
    <d v="2009-08-10T00:00:00"/>
    <x v="3"/>
    <d v="1899-12-30T10:08:00"/>
    <d v="1899-12-30T10:16:00"/>
    <d v="1899-12-30T00:08:00"/>
    <n v="2"/>
    <n v="1"/>
    <n v="16"/>
    <x v="15"/>
    <x v="6"/>
    <s v="La Barrita de los Anegados, Isla Natividad, Baja California Sur"/>
    <x v="0"/>
    <n v="45.473999999999997"/>
    <n v="13.78"/>
    <n v="42.9"/>
    <n v="13"/>
    <n v="45.209999999999994"/>
    <n v="13.7"/>
    <n v="44.186999999999998"/>
    <n v="13.39"/>
    <n v="27.89648"/>
    <n v="-115.20408999999999"/>
    <n v="66.2"/>
    <n v="19"/>
    <n v="8"/>
    <x v="14"/>
    <n v="1"/>
    <s v="n/a"/>
    <n v="300"/>
    <m/>
    <m/>
  </r>
  <r>
    <s v="INLABA-100809-AZ-16-16-DI"/>
    <s v="Alberto Zuñiga"/>
    <d v="2009-08-10T00:00:00"/>
    <x v="3"/>
    <d v="1899-12-30T10:08:00"/>
    <d v="1899-12-30T10:16:00"/>
    <d v="1899-12-30T00:08:00"/>
    <n v="2"/>
    <n v="1"/>
    <n v="16"/>
    <x v="15"/>
    <x v="6"/>
    <s v="La Barrita de los Anegados, Isla Natividad, Baja California Sur"/>
    <x v="0"/>
    <n v="45.473999999999997"/>
    <n v="13.78"/>
    <n v="42.9"/>
    <n v="13"/>
    <n v="45.209999999999994"/>
    <n v="13.7"/>
    <n v="44.186999999999998"/>
    <n v="13.39"/>
    <n v="27.89648"/>
    <n v="-115.20408999999999"/>
    <n v="66.2"/>
    <n v="19"/>
    <n v="8"/>
    <x v="9"/>
    <n v="2"/>
    <s v="n/a"/>
    <n v="300"/>
    <m/>
    <m/>
  </r>
  <r>
    <s v="INLABA-100809-AZ-16-16-DI"/>
    <s v="Alberto Zuñiga"/>
    <d v="2009-08-10T00:00:00"/>
    <x v="3"/>
    <d v="1899-12-30T10:08:00"/>
    <d v="1899-12-30T10:16:00"/>
    <d v="1899-12-30T00:08:00"/>
    <n v="2"/>
    <n v="1"/>
    <n v="16"/>
    <x v="15"/>
    <x v="6"/>
    <s v="La Barrita de los Anegados, Isla Natividad, Baja California Sur"/>
    <x v="0"/>
    <n v="45.473999999999997"/>
    <n v="13.78"/>
    <n v="42.9"/>
    <n v="13"/>
    <n v="45.209999999999994"/>
    <n v="13.7"/>
    <n v="44.186999999999998"/>
    <n v="13.39"/>
    <n v="27.89648"/>
    <n v="-115.20408999999999"/>
    <n v="66.2"/>
    <n v="19"/>
    <n v="8"/>
    <x v="11"/>
    <n v="3"/>
    <s v="n/a"/>
    <n v="300"/>
    <m/>
    <m/>
  </r>
  <r>
    <s v="INLABA-100809-AZ-16-16-DI"/>
    <s v="Alberto Zuñiga"/>
    <d v="2009-08-10T00:00:00"/>
    <x v="3"/>
    <d v="1899-12-30T10:08:00"/>
    <d v="1899-12-30T10:16:00"/>
    <d v="1899-12-30T00:08:00"/>
    <n v="2"/>
    <n v="1"/>
    <n v="16"/>
    <x v="15"/>
    <x v="6"/>
    <s v="La Barrita de los Anegados, Isla Natividad, Baja California Sur"/>
    <x v="0"/>
    <n v="45.473999999999997"/>
    <n v="13.78"/>
    <n v="42.9"/>
    <n v="13"/>
    <n v="45.209999999999994"/>
    <n v="13.7"/>
    <n v="44.186999999999998"/>
    <n v="13.39"/>
    <n v="27.89648"/>
    <n v="-115.20408999999999"/>
    <n v="66.2"/>
    <n v="19"/>
    <n v="8"/>
    <x v="5"/>
    <n v="1"/>
    <s v="n/a"/>
    <n v="300"/>
    <m/>
    <m/>
  </r>
  <r>
    <s v="INLABA-100809-AZ-16-16-DI"/>
    <s v="Alberto Zuñiga"/>
    <d v="2009-08-10T00:00:00"/>
    <x v="3"/>
    <d v="1899-12-30T10:08:00"/>
    <d v="1899-12-30T10:16:00"/>
    <d v="1899-12-30T00:08:00"/>
    <n v="2"/>
    <n v="1"/>
    <n v="16"/>
    <x v="15"/>
    <x v="6"/>
    <s v="La Barrita de los Anegados, Isla Natividad, Baja California Sur"/>
    <x v="0"/>
    <n v="45.473999999999997"/>
    <n v="13.78"/>
    <n v="42.9"/>
    <n v="13"/>
    <n v="45.209999999999994"/>
    <n v="13.7"/>
    <n v="44.186999999999998"/>
    <n v="13.39"/>
    <n v="27.89648"/>
    <n v="-115.20408999999999"/>
    <n v="66.2"/>
    <n v="19"/>
    <n v="8"/>
    <x v="6"/>
    <n v="1"/>
    <s v="n/a"/>
    <n v="300"/>
    <m/>
    <m/>
  </r>
  <r>
    <s v="INLABA-100809-AZ-16-16-DI"/>
    <s v="Alberto Zuñiga"/>
    <d v="2009-08-10T00:00:00"/>
    <x v="3"/>
    <d v="1899-12-30T10:08:00"/>
    <d v="1899-12-30T10:16:00"/>
    <d v="1899-12-30T00:08:00"/>
    <n v="2"/>
    <n v="1"/>
    <n v="16"/>
    <x v="15"/>
    <x v="6"/>
    <s v="La Barrita de los Anegados, Isla Natividad, Baja California Sur"/>
    <x v="0"/>
    <n v="45.473999999999997"/>
    <n v="13.78"/>
    <n v="42.9"/>
    <n v="13"/>
    <n v="45.209999999999994"/>
    <n v="13.7"/>
    <n v="44.186999999999998"/>
    <n v="13.39"/>
    <n v="27.89648"/>
    <n v="-115.20408999999999"/>
    <n v="66.2"/>
    <n v="19"/>
    <n v="8"/>
    <x v="10"/>
    <n v="1"/>
    <s v="n/a"/>
    <n v="300"/>
    <m/>
    <m/>
  </r>
  <r>
    <s v="INLABA-100809-AZ-16-16-DI"/>
    <s v="Alberto Zuñiga"/>
    <d v="2009-08-10T00:00:00"/>
    <x v="3"/>
    <d v="1899-12-30T10:08:00"/>
    <d v="1899-12-30T10:16:00"/>
    <d v="1899-12-30T00:08:00"/>
    <n v="2"/>
    <n v="1"/>
    <n v="16"/>
    <x v="15"/>
    <x v="6"/>
    <s v="La Barrita de los Anegados, Isla Natividad, Baja California Sur"/>
    <x v="0"/>
    <n v="45.473999999999997"/>
    <n v="13.78"/>
    <n v="42.9"/>
    <n v="13"/>
    <n v="45.209999999999994"/>
    <n v="13.7"/>
    <n v="44.186999999999998"/>
    <n v="13.39"/>
    <n v="27.89648"/>
    <n v="-115.20408999999999"/>
    <n v="66.2"/>
    <n v="19"/>
    <n v="8"/>
    <x v="21"/>
    <n v="1"/>
    <s v="n/a"/>
    <n v="300"/>
    <m/>
    <m/>
  </r>
  <r>
    <s v="INLABA-100809-AZ-2-17-DI"/>
    <s v="Alberto Zuñiga"/>
    <d v="2009-08-10T00:00:00"/>
    <x v="3"/>
    <d v="1899-12-30T11:19:00"/>
    <d v="1899-12-30T11:30:00"/>
    <d v="1899-12-30T00:11:00"/>
    <n v="2"/>
    <n v="2"/>
    <n v="17"/>
    <x v="16"/>
    <x v="6"/>
    <s v="La Barrita de los Anegados, Isla Natividad, Baja California Sur"/>
    <x v="0"/>
    <n v="45.473999999999997"/>
    <n v="13.78"/>
    <n v="42.9"/>
    <n v="13"/>
    <n v="45.209999999999994"/>
    <n v="13.7"/>
    <n v="44.186999999999998"/>
    <n v="13.39"/>
    <n v="27.894500000000001"/>
    <n v="-115.20728"/>
    <n v="66.2"/>
    <n v="19"/>
    <n v="8"/>
    <x v="12"/>
    <n v="5"/>
    <s v="n/a"/>
    <n v="120"/>
    <m/>
    <s v="Fuerte"/>
  </r>
  <r>
    <s v="INLABA-100809-AZ-2-17-DI"/>
    <s v="Alberto Zuñiga"/>
    <d v="2009-08-10T00:00:00"/>
    <x v="3"/>
    <d v="1899-12-30T11:19:00"/>
    <d v="1899-12-30T11:30:00"/>
    <d v="1899-12-30T00:11:00"/>
    <n v="2"/>
    <n v="2"/>
    <n v="17"/>
    <x v="16"/>
    <x v="6"/>
    <s v="La Barrita de los Anegados, Isla Natividad, Baja California Sur"/>
    <x v="0"/>
    <n v="45.473999999999997"/>
    <n v="13.78"/>
    <n v="42.9"/>
    <n v="13"/>
    <n v="45.209999999999994"/>
    <n v="13.7"/>
    <n v="44.186999999999998"/>
    <n v="13.39"/>
    <n v="27.894500000000001"/>
    <n v="-115.20728"/>
    <n v="66.2"/>
    <n v="19"/>
    <n v="8"/>
    <x v="1"/>
    <n v="15"/>
    <s v="n/a"/>
    <n v="120"/>
    <m/>
    <m/>
  </r>
  <r>
    <s v="INLABA-100809-AZ-2-17-DI"/>
    <s v="Alberto Zuñiga"/>
    <d v="2009-08-10T00:00:00"/>
    <x v="3"/>
    <d v="1899-12-30T11:19:00"/>
    <d v="1899-12-30T11:30:00"/>
    <d v="1899-12-30T00:11:00"/>
    <n v="2"/>
    <n v="2"/>
    <n v="17"/>
    <x v="16"/>
    <x v="6"/>
    <s v="La Barrita de los Anegados, Isla Natividad, Baja California Sur"/>
    <x v="0"/>
    <n v="45.473999999999997"/>
    <n v="13.78"/>
    <n v="42.9"/>
    <n v="13"/>
    <n v="45.209999999999994"/>
    <n v="13.7"/>
    <n v="44.186999999999998"/>
    <n v="13.39"/>
    <n v="27.894500000000001"/>
    <n v="-115.20728"/>
    <n v="66.2"/>
    <n v="19"/>
    <n v="8"/>
    <x v="3"/>
    <n v="2"/>
    <s v="n/a"/>
    <n v="120"/>
    <m/>
    <m/>
  </r>
  <r>
    <s v="INLABA-100809-AZ-2-17-DI"/>
    <s v="Alberto Zuñiga"/>
    <d v="2009-08-10T00:00:00"/>
    <x v="3"/>
    <d v="1899-12-30T11:19:00"/>
    <d v="1899-12-30T11:30:00"/>
    <d v="1899-12-30T00:11:00"/>
    <n v="2"/>
    <n v="2"/>
    <n v="17"/>
    <x v="16"/>
    <x v="6"/>
    <s v="La Barrita de los Anegados, Isla Natividad, Baja California Sur"/>
    <x v="0"/>
    <n v="45.473999999999997"/>
    <n v="13.78"/>
    <n v="42.9"/>
    <n v="13"/>
    <n v="45.209999999999994"/>
    <n v="13.7"/>
    <n v="44.186999999999998"/>
    <n v="13.39"/>
    <n v="27.894500000000001"/>
    <n v="-115.20728"/>
    <n v="66.2"/>
    <n v="19"/>
    <n v="8"/>
    <x v="4"/>
    <n v="6"/>
    <s v="n/a"/>
    <n v="120"/>
    <m/>
    <m/>
  </r>
  <r>
    <s v="INLABA-100809-AZ-2-17-DI"/>
    <s v="Alberto Zuñiga"/>
    <d v="2009-08-10T00:00:00"/>
    <x v="3"/>
    <d v="1899-12-30T11:19:00"/>
    <d v="1899-12-30T11:30:00"/>
    <d v="1899-12-30T00:11:00"/>
    <n v="2"/>
    <n v="2"/>
    <n v="17"/>
    <x v="16"/>
    <x v="6"/>
    <s v="La Barrita de los Anegados, Isla Natividad, Baja California Sur"/>
    <x v="0"/>
    <n v="45.473999999999997"/>
    <n v="13.78"/>
    <n v="42.9"/>
    <n v="13"/>
    <n v="45.209999999999994"/>
    <n v="13.7"/>
    <n v="44.186999999999998"/>
    <n v="13.39"/>
    <n v="27.894500000000001"/>
    <n v="-115.20728"/>
    <n v="66.2"/>
    <n v="19"/>
    <n v="8"/>
    <x v="17"/>
    <n v="2"/>
    <s v="n/a"/>
    <n v="120"/>
    <m/>
    <m/>
  </r>
  <r>
    <s v="INLABA-100809-AG-1-18-DI"/>
    <s v="Alonso Grosso"/>
    <d v="2009-08-10T00:00:00"/>
    <x v="3"/>
    <d v="1899-12-30T10:01:00"/>
    <d v="1899-12-30T10:08:00"/>
    <d v="1899-12-30T00:07:00"/>
    <n v="2"/>
    <n v="1"/>
    <n v="18"/>
    <x v="17"/>
    <x v="6"/>
    <s v="La Barrita de los Anegados, Isla Natividad, Baja California Sur"/>
    <x v="0"/>
    <n v="37.29"/>
    <n v="11.3"/>
    <n v="45.209999999999994"/>
    <n v="13.7"/>
    <n v="45.209999999999994"/>
    <n v="13.7"/>
    <n v="41.25"/>
    <n v="12.5"/>
    <n v="27.895520000000001"/>
    <n v="-115.20299"/>
    <n v="68"/>
    <n v="20"/>
    <n v="10"/>
    <x v="1"/>
    <n v="19"/>
    <s v="n/a"/>
    <n v="270"/>
    <m/>
    <m/>
  </r>
  <r>
    <s v="INLABA-100809-AG-1-18-DI"/>
    <s v="Alonso Grosso"/>
    <d v="2009-08-10T00:00:00"/>
    <x v="3"/>
    <d v="1899-12-30T10:01:00"/>
    <d v="1899-12-30T10:08:00"/>
    <d v="1899-12-30T00:07:00"/>
    <n v="2"/>
    <n v="1"/>
    <n v="18"/>
    <x v="17"/>
    <x v="6"/>
    <s v="La Barrita de los Anegados, Isla Natividad, Baja California Sur"/>
    <x v="0"/>
    <n v="37.29"/>
    <n v="11.3"/>
    <n v="45.209999999999994"/>
    <n v="13.7"/>
    <n v="45.209999999999994"/>
    <n v="13.7"/>
    <n v="41.25"/>
    <n v="12.5"/>
    <n v="27.895520000000001"/>
    <n v="-115.20299"/>
    <n v="68"/>
    <n v="20"/>
    <n v="10"/>
    <x v="3"/>
    <n v="11"/>
    <s v="n/a"/>
    <n v="270"/>
    <m/>
    <m/>
  </r>
  <r>
    <s v="INLABA-100809-AG-1-18-DI"/>
    <s v="Alonso Grosso"/>
    <d v="2009-08-10T00:00:00"/>
    <x v="3"/>
    <d v="1899-12-30T10:01:00"/>
    <d v="1899-12-30T10:08:00"/>
    <d v="1899-12-30T00:07:00"/>
    <n v="2"/>
    <n v="1"/>
    <n v="18"/>
    <x v="17"/>
    <x v="6"/>
    <s v="La Barrita de los Anegados, Isla Natividad, Baja California Sur"/>
    <x v="0"/>
    <n v="37.29"/>
    <n v="11.3"/>
    <n v="45.209999999999994"/>
    <n v="13.7"/>
    <n v="45.209999999999994"/>
    <n v="13.7"/>
    <n v="41.25"/>
    <n v="12.5"/>
    <n v="27.895520000000001"/>
    <n v="-115.20299"/>
    <n v="68"/>
    <n v="20"/>
    <n v="10"/>
    <x v="4"/>
    <n v="3"/>
    <s v="n/a"/>
    <n v="270"/>
    <m/>
    <m/>
  </r>
  <r>
    <s v="INLABA-100809-AG-1-18-DI"/>
    <s v="Alonso Grosso"/>
    <d v="2009-08-10T00:00:00"/>
    <x v="3"/>
    <d v="1899-12-30T10:01:00"/>
    <d v="1899-12-30T10:08:00"/>
    <d v="1899-12-30T00:07:00"/>
    <n v="2"/>
    <n v="1"/>
    <n v="18"/>
    <x v="17"/>
    <x v="6"/>
    <s v="La Barrita de los Anegados, Isla Natividad, Baja California Sur"/>
    <x v="0"/>
    <n v="37.29"/>
    <n v="11.3"/>
    <n v="45.209999999999994"/>
    <n v="13.7"/>
    <n v="45.209999999999994"/>
    <n v="13.7"/>
    <n v="41.25"/>
    <n v="12.5"/>
    <n v="27.895520000000001"/>
    <n v="-115.20299"/>
    <n v="68"/>
    <n v="20"/>
    <n v="10"/>
    <x v="5"/>
    <n v="2"/>
    <s v="n/a"/>
    <n v="270"/>
    <m/>
    <m/>
  </r>
  <r>
    <s v="INLABA-100809-AG-1-18-DI"/>
    <s v="Alonso Grosso"/>
    <d v="2009-08-10T00:00:00"/>
    <x v="3"/>
    <d v="1899-12-30T10:01:00"/>
    <d v="1899-12-30T10:08:00"/>
    <d v="1899-12-30T00:07:00"/>
    <n v="2"/>
    <n v="1"/>
    <n v="18"/>
    <x v="17"/>
    <x v="6"/>
    <s v="La Barrita de los Anegados, Isla Natividad, Baja California Sur"/>
    <x v="0"/>
    <n v="37.29"/>
    <n v="11.3"/>
    <n v="45.209999999999994"/>
    <n v="13.7"/>
    <n v="45.209999999999994"/>
    <n v="13.7"/>
    <n v="41.25"/>
    <n v="12.5"/>
    <n v="27.895520000000001"/>
    <n v="-115.20299"/>
    <n v="68"/>
    <n v="20"/>
    <n v="10"/>
    <x v="10"/>
    <n v="2"/>
    <s v="n/a"/>
    <n v="270"/>
    <m/>
    <m/>
  </r>
  <r>
    <s v="INLABA-100809-AG-2-19-DI"/>
    <s v="Alonso Grosso"/>
    <d v="2009-08-10T00:00:00"/>
    <x v="3"/>
    <d v="1899-12-30T11:12:00"/>
    <d v="1899-12-30T11:16:00"/>
    <d v="1899-12-30T00:04:00"/>
    <n v="2"/>
    <n v="2"/>
    <n v="19"/>
    <x v="18"/>
    <x v="6"/>
    <s v="La Barrita de los Anegados, Isla Natividad, Baja California Sur"/>
    <x v="0"/>
    <n v="37.29"/>
    <n v="11.3"/>
    <n v="25.74"/>
    <n v="7.8"/>
    <n v="37.29"/>
    <n v="11.3"/>
    <n v="31.515000000000001"/>
    <n v="9.5500000000000007"/>
    <n v="27.895399999999999"/>
    <n v="-115.20747"/>
    <n v="68"/>
    <n v="20"/>
    <n v="10"/>
    <x v="1"/>
    <n v="1"/>
    <s v="n/a"/>
    <n v="270"/>
    <m/>
    <m/>
  </r>
  <r>
    <s v="INLABA-100809-AG-2-19-DI"/>
    <s v="Alonso Grosso"/>
    <d v="2009-08-10T00:00:00"/>
    <x v="3"/>
    <d v="1899-12-30T11:12:00"/>
    <d v="1899-12-30T11:16:00"/>
    <d v="1899-12-30T00:04:00"/>
    <n v="2"/>
    <n v="2"/>
    <n v="19"/>
    <x v="18"/>
    <x v="6"/>
    <s v="La Barrita de los Anegados, Isla Natividad, Baja California Sur"/>
    <x v="0"/>
    <n v="37.29"/>
    <n v="11.3"/>
    <n v="25.74"/>
    <n v="7.8"/>
    <n v="37.29"/>
    <n v="11.3"/>
    <n v="31.515000000000001"/>
    <n v="9.5500000000000007"/>
    <n v="27.895399999999999"/>
    <n v="-115.20747"/>
    <n v="68"/>
    <n v="20"/>
    <n v="10"/>
    <x v="4"/>
    <n v="2"/>
    <s v="n/a"/>
    <n v="270"/>
    <m/>
    <m/>
  </r>
  <r>
    <s v="INLABA-100809-JC-1-20-DI"/>
    <s v="Jhonatan Castro"/>
    <d v="2009-08-10T00:00:00"/>
    <x v="3"/>
    <d v="1899-12-30T10:05:00"/>
    <d v="1899-12-30T10:14:00"/>
    <d v="1899-12-30T00:09:00"/>
    <n v="2"/>
    <n v="1"/>
    <n v="20"/>
    <x v="19"/>
    <x v="6"/>
    <s v="La Barrita de los Anegados, Isla Natividad, Baja California Sur"/>
    <x v="0"/>
    <n v="49.17"/>
    <n v="14.9"/>
    <n v="38.279999999999994"/>
    <n v="11.6"/>
    <n v="49.17"/>
    <n v="14.9"/>
    <n v="43.724999999999994"/>
    <n v="13.25"/>
    <n v="27.89648"/>
    <n v="-115.20408999999999"/>
    <n v="68"/>
    <n v="20"/>
    <n v="11"/>
    <x v="0"/>
    <n v="1"/>
    <s v="n/a"/>
    <n v="120"/>
    <m/>
    <s v="Fuerte"/>
  </r>
  <r>
    <s v="INLABA-100809-JC-1-20-DI"/>
    <s v="Jhonatan Castro"/>
    <d v="2009-08-10T00:00:00"/>
    <x v="3"/>
    <d v="1899-12-30T10:05:00"/>
    <d v="1899-12-30T10:14:00"/>
    <d v="1899-12-30T00:09:00"/>
    <n v="2"/>
    <n v="1"/>
    <n v="20"/>
    <x v="19"/>
    <x v="6"/>
    <s v="La Barrita de los Anegados, Isla Natividad, Baja California Sur"/>
    <x v="0"/>
    <n v="49.17"/>
    <n v="14.9"/>
    <n v="38.279999999999994"/>
    <n v="11.6"/>
    <n v="49.17"/>
    <n v="14.9"/>
    <n v="43.724999999999994"/>
    <n v="13.25"/>
    <n v="27.89648"/>
    <n v="-115.20408999999999"/>
    <n v="68"/>
    <n v="20"/>
    <n v="11"/>
    <x v="1"/>
    <n v="19"/>
    <s v="n/a"/>
    <n v="120"/>
    <m/>
    <m/>
  </r>
  <r>
    <s v="INLABA-100809-JC-1-20-DI"/>
    <s v="Jhonatan Castro"/>
    <d v="2009-08-10T00:00:00"/>
    <x v="3"/>
    <d v="1899-12-30T10:05:00"/>
    <d v="1899-12-30T10:14:00"/>
    <d v="1899-12-30T00:09:00"/>
    <n v="2"/>
    <n v="1"/>
    <n v="20"/>
    <x v="19"/>
    <x v="6"/>
    <s v="La Barrita de los Anegados, Isla Natividad, Baja California Sur"/>
    <x v="0"/>
    <n v="49.17"/>
    <n v="14.9"/>
    <n v="38.279999999999994"/>
    <n v="11.6"/>
    <n v="49.17"/>
    <n v="14.9"/>
    <n v="43.724999999999994"/>
    <n v="13.25"/>
    <n v="27.89648"/>
    <n v="-115.20408999999999"/>
    <n v="68"/>
    <n v="20"/>
    <n v="11"/>
    <x v="2"/>
    <n v="1"/>
    <s v="n/a"/>
    <n v="120"/>
    <m/>
    <m/>
  </r>
  <r>
    <s v="INLABA-100809-JC-1-20-DI"/>
    <s v="Jhonatan Castro"/>
    <d v="2009-08-10T00:00:00"/>
    <x v="3"/>
    <d v="1899-12-30T10:05:00"/>
    <d v="1899-12-30T10:14:00"/>
    <d v="1899-12-30T00:09:00"/>
    <n v="2"/>
    <n v="1"/>
    <n v="20"/>
    <x v="19"/>
    <x v="6"/>
    <s v="La Barrita de los Anegados, Isla Natividad, Baja California Sur"/>
    <x v="0"/>
    <n v="49.17"/>
    <n v="14.9"/>
    <n v="38.279999999999994"/>
    <n v="11.6"/>
    <n v="49.17"/>
    <n v="14.9"/>
    <n v="43.724999999999994"/>
    <n v="13.25"/>
    <n v="27.89648"/>
    <n v="-115.20408999999999"/>
    <n v="68"/>
    <n v="20"/>
    <n v="11"/>
    <x v="3"/>
    <n v="11"/>
    <s v="n/a"/>
    <n v="120"/>
    <m/>
    <m/>
  </r>
  <r>
    <s v="INLABA-100809-JC-1-20-DI"/>
    <s v="Jhonatan Castro"/>
    <d v="2009-08-10T00:00:00"/>
    <x v="3"/>
    <d v="1899-12-30T10:05:00"/>
    <d v="1899-12-30T10:14:00"/>
    <d v="1899-12-30T00:09:00"/>
    <n v="2"/>
    <n v="1"/>
    <n v="20"/>
    <x v="19"/>
    <x v="6"/>
    <s v="La Barrita de los Anegados, Isla Natividad, Baja California Sur"/>
    <x v="0"/>
    <n v="49.17"/>
    <n v="14.9"/>
    <n v="38.279999999999994"/>
    <n v="11.6"/>
    <n v="49.17"/>
    <n v="14.9"/>
    <n v="43.724999999999994"/>
    <n v="13.25"/>
    <n v="27.89648"/>
    <n v="-115.20408999999999"/>
    <n v="68"/>
    <n v="20"/>
    <n v="11"/>
    <x v="4"/>
    <n v="2"/>
    <s v="n/a"/>
    <n v="120"/>
    <m/>
    <m/>
  </r>
  <r>
    <s v="INLABA-100809-JC-1-20-DI"/>
    <s v="Jhonatan Castro"/>
    <d v="2009-08-10T00:00:00"/>
    <x v="3"/>
    <d v="1899-12-30T10:05:00"/>
    <d v="1899-12-30T10:14:00"/>
    <d v="1899-12-30T00:09:00"/>
    <n v="2"/>
    <n v="1"/>
    <n v="20"/>
    <x v="19"/>
    <x v="6"/>
    <s v="La Barrita de los Anegados, Isla Natividad, Baja California Sur"/>
    <x v="0"/>
    <n v="49.17"/>
    <n v="14.9"/>
    <n v="38.279999999999994"/>
    <n v="11.6"/>
    <n v="49.17"/>
    <n v="14.9"/>
    <n v="43.724999999999994"/>
    <n v="13.25"/>
    <n v="27.89648"/>
    <n v="-115.20408999999999"/>
    <n v="68"/>
    <n v="20"/>
    <n v="11"/>
    <x v="9"/>
    <n v="12"/>
    <s v="n/a"/>
    <n v="120"/>
    <m/>
    <m/>
  </r>
  <r>
    <s v="INLABA-100809-JC-1-20-DI"/>
    <s v="Jhonatan Castro"/>
    <d v="2009-08-10T00:00:00"/>
    <x v="3"/>
    <d v="1899-12-30T10:05:00"/>
    <d v="1899-12-30T10:14:00"/>
    <d v="1899-12-30T00:09:00"/>
    <n v="2"/>
    <n v="1"/>
    <n v="20"/>
    <x v="19"/>
    <x v="6"/>
    <s v="La Barrita de los Anegados, Isla Natividad, Baja California Sur"/>
    <x v="0"/>
    <n v="49.17"/>
    <n v="14.9"/>
    <n v="38.279999999999994"/>
    <n v="11.6"/>
    <n v="49.17"/>
    <n v="14.9"/>
    <n v="43.724999999999994"/>
    <n v="13.25"/>
    <n v="27.89648"/>
    <n v="-115.20408999999999"/>
    <n v="68"/>
    <n v="20"/>
    <n v="11"/>
    <x v="10"/>
    <n v="14"/>
    <s v="n/a"/>
    <n v="120"/>
    <m/>
    <m/>
  </r>
  <r>
    <s v="INLABA-100809-JC-2-21-DI"/>
    <s v="Jhonatan Castro"/>
    <d v="2009-08-10T00:00:00"/>
    <x v="3"/>
    <d v="1899-12-30T11:17:00"/>
    <d v="1899-12-30T11:29:00"/>
    <d v="1899-12-30T00:12:00"/>
    <n v="2"/>
    <n v="2"/>
    <n v="21"/>
    <x v="20"/>
    <x v="6"/>
    <s v="La Barrita de los Anegados, Isla Natividad, Baja California Sur"/>
    <x v="0"/>
    <n v="28.38"/>
    <n v="8.6"/>
    <n v="26.4"/>
    <n v="8"/>
    <n v="28.38"/>
    <n v="8.6"/>
    <n v="27.39"/>
    <n v="8.3000000000000007"/>
    <n v="27.894500000000001"/>
    <n v="-115.20728"/>
    <n v="68"/>
    <n v="20"/>
    <n v="11"/>
    <x v="12"/>
    <n v="2"/>
    <s v="n/a"/>
    <n v="300"/>
    <m/>
    <s v="Fuerte"/>
  </r>
  <r>
    <s v="INLABA-100809-JC-2-21-DI"/>
    <s v="Jhonatan Castro"/>
    <d v="2009-08-10T00:00:00"/>
    <x v="3"/>
    <d v="1899-12-30T11:17:00"/>
    <d v="1899-12-30T11:29:00"/>
    <d v="1899-12-30T00:12:00"/>
    <n v="2"/>
    <n v="2"/>
    <n v="21"/>
    <x v="20"/>
    <x v="6"/>
    <s v="La Barrita de los Anegados, Isla Natividad, Baja California Sur"/>
    <x v="0"/>
    <n v="28.38"/>
    <n v="8.6"/>
    <n v="26.4"/>
    <n v="8"/>
    <n v="28.38"/>
    <n v="8.6"/>
    <n v="27.39"/>
    <n v="8.3000000000000007"/>
    <n v="27.894500000000001"/>
    <n v="-115.20728"/>
    <n v="68"/>
    <n v="20"/>
    <n v="11"/>
    <x v="1"/>
    <n v="2"/>
    <s v="n/a"/>
    <n v="300"/>
    <m/>
    <m/>
  </r>
  <r>
    <s v="INLABA-100809-JC-2-21-DI"/>
    <s v="Jhonatan Castro"/>
    <d v="2009-08-10T00:00:00"/>
    <x v="3"/>
    <d v="1899-12-30T11:17:00"/>
    <d v="1899-12-30T11:29:00"/>
    <d v="1899-12-30T00:12:00"/>
    <n v="2"/>
    <n v="2"/>
    <n v="21"/>
    <x v="20"/>
    <x v="6"/>
    <s v="La Barrita de los Anegados, Isla Natividad, Baja California Sur"/>
    <x v="0"/>
    <n v="28.38"/>
    <n v="8.6"/>
    <n v="26.4"/>
    <n v="8"/>
    <n v="28.38"/>
    <n v="8.6"/>
    <n v="27.39"/>
    <n v="8.3000000000000007"/>
    <n v="27.894500000000001"/>
    <n v="-115.20728"/>
    <n v="68"/>
    <n v="20"/>
    <n v="11"/>
    <x v="4"/>
    <n v="3"/>
    <s v="n/a"/>
    <n v="300"/>
    <m/>
    <m/>
  </r>
  <r>
    <s v="INLABA-100809-JC-2-21-DI"/>
    <s v="Jhonatan Castro"/>
    <d v="2009-08-10T00:00:00"/>
    <x v="3"/>
    <d v="1899-12-30T11:17:00"/>
    <d v="1899-12-30T11:29:00"/>
    <d v="1899-12-30T00:12:00"/>
    <n v="2"/>
    <n v="2"/>
    <n v="21"/>
    <x v="20"/>
    <x v="6"/>
    <s v="La Barrita de los Anegados, Isla Natividad, Baja California Sur"/>
    <x v="0"/>
    <n v="28.38"/>
    <n v="8.6"/>
    <n v="26.4"/>
    <n v="8"/>
    <n v="28.38"/>
    <n v="8.6"/>
    <n v="27.39"/>
    <n v="8.3000000000000007"/>
    <n v="27.894500000000001"/>
    <n v="-115.20728"/>
    <n v="68"/>
    <n v="20"/>
    <n v="11"/>
    <x v="6"/>
    <n v="1"/>
    <s v="n/a"/>
    <n v="300"/>
    <m/>
    <m/>
  </r>
  <r>
    <s v="INLABA-100809-MR-1-22-DI"/>
    <s v="Mario Rojo"/>
    <d v="2009-08-10T00:00:00"/>
    <x v="3"/>
    <d v="1899-12-30T10:00:00"/>
    <d v="1899-12-30T10:12:00"/>
    <d v="1899-12-30T00:12:00"/>
    <n v="2"/>
    <n v="1"/>
    <n v="22"/>
    <x v="21"/>
    <x v="6"/>
    <s v="La Barrita de los Anegados, Isla Natividad, Baja California Sur"/>
    <x v="0"/>
    <n v="39.599999999999994"/>
    <n v="12"/>
    <n v="39.599999999999994"/>
    <n v="12"/>
    <n v="39.599999999999994"/>
    <n v="12"/>
    <n v="39.599999999999994"/>
    <n v="12"/>
    <n v="27.897220000000001"/>
    <n v="-115.2055"/>
    <n v="68"/>
    <n v="20"/>
    <n v="6"/>
    <x v="0"/>
    <n v="1"/>
    <s v="n/a"/>
    <n v="240"/>
    <m/>
    <s v="Fuerte"/>
  </r>
  <r>
    <s v="INLABA-100809-MR-1-22-DI"/>
    <s v="Mario Rojo"/>
    <d v="2009-08-10T00:00:00"/>
    <x v="3"/>
    <d v="1899-12-30T10:00:00"/>
    <d v="1899-12-30T10:12:00"/>
    <d v="1899-12-30T00:12:00"/>
    <n v="2"/>
    <n v="1"/>
    <n v="22"/>
    <x v="21"/>
    <x v="6"/>
    <s v="La Barrita de los Anegados, Isla Natividad, Baja California Sur"/>
    <x v="0"/>
    <n v="39.599999999999994"/>
    <n v="12"/>
    <n v="39.599999999999994"/>
    <n v="12"/>
    <n v="39.599999999999994"/>
    <n v="12"/>
    <n v="39.599999999999994"/>
    <n v="12"/>
    <n v="27.897220000000001"/>
    <n v="-115.2055"/>
    <n v="68"/>
    <n v="20"/>
    <n v="6"/>
    <x v="1"/>
    <n v="6"/>
    <s v="n/a"/>
    <n v="240"/>
    <m/>
    <m/>
  </r>
  <r>
    <s v="INLABA-100809-MR-1-22-DI"/>
    <s v="Mario Rojo"/>
    <d v="2009-08-10T00:00:00"/>
    <x v="3"/>
    <d v="1899-12-30T10:00:00"/>
    <d v="1899-12-30T10:12:00"/>
    <d v="1899-12-30T00:12:00"/>
    <n v="2"/>
    <n v="1"/>
    <n v="22"/>
    <x v="21"/>
    <x v="6"/>
    <s v="La Barrita de los Anegados, Isla Natividad, Baja California Sur"/>
    <x v="0"/>
    <n v="39.599999999999994"/>
    <n v="12"/>
    <n v="39.599999999999994"/>
    <n v="12"/>
    <n v="39.599999999999994"/>
    <n v="12"/>
    <n v="39.599999999999994"/>
    <n v="12"/>
    <n v="27.897220000000001"/>
    <n v="-115.2055"/>
    <n v="68"/>
    <n v="20"/>
    <n v="6"/>
    <x v="2"/>
    <n v="3"/>
    <s v="n/a"/>
    <n v="240"/>
    <m/>
    <m/>
  </r>
  <r>
    <s v="INLABA-100809-MR-1-22-DI"/>
    <s v="Mario Rojo"/>
    <d v="2009-08-10T00:00:00"/>
    <x v="3"/>
    <d v="1899-12-30T10:00:00"/>
    <d v="1899-12-30T10:12:00"/>
    <d v="1899-12-30T00:12:00"/>
    <n v="2"/>
    <n v="1"/>
    <n v="22"/>
    <x v="21"/>
    <x v="6"/>
    <s v="La Barrita de los Anegados, Isla Natividad, Baja California Sur"/>
    <x v="0"/>
    <n v="39.599999999999994"/>
    <n v="12"/>
    <n v="39.599999999999994"/>
    <n v="12"/>
    <n v="39.599999999999994"/>
    <n v="12"/>
    <n v="39.599999999999994"/>
    <n v="12"/>
    <n v="27.897220000000001"/>
    <n v="-115.2055"/>
    <n v="68"/>
    <n v="20"/>
    <n v="6"/>
    <x v="3"/>
    <n v="7"/>
    <s v="n/a"/>
    <n v="240"/>
    <m/>
    <m/>
  </r>
  <r>
    <s v="INLABA-100809-MR-1-22-DI"/>
    <s v="Mario Rojo"/>
    <d v="2009-08-10T00:00:00"/>
    <x v="3"/>
    <d v="1899-12-30T10:00:00"/>
    <d v="1899-12-30T10:12:00"/>
    <d v="1899-12-30T00:12:00"/>
    <n v="2"/>
    <n v="1"/>
    <n v="22"/>
    <x v="21"/>
    <x v="6"/>
    <s v="La Barrita de los Anegados, Isla Natividad, Baja California Sur"/>
    <x v="0"/>
    <n v="39.599999999999994"/>
    <n v="12"/>
    <n v="39.599999999999994"/>
    <n v="12"/>
    <n v="39.599999999999994"/>
    <n v="12"/>
    <n v="39.599999999999994"/>
    <n v="12"/>
    <n v="27.897220000000001"/>
    <n v="-115.2055"/>
    <n v="68"/>
    <n v="20"/>
    <n v="6"/>
    <x v="4"/>
    <n v="2"/>
    <s v="n/a"/>
    <n v="240"/>
    <m/>
    <m/>
  </r>
  <r>
    <s v="INLABA-100809-MR-1-22-DI"/>
    <s v="Mario Rojo"/>
    <d v="2009-08-10T00:00:00"/>
    <x v="3"/>
    <d v="1899-12-30T10:00:00"/>
    <d v="1899-12-30T10:12:00"/>
    <d v="1899-12-30T00:12:00"/>
    <n v="2"/>
    <n v="1"/>
    <n v="22"/>
    <x v="21"/>
    <x v="6"/>
    <s v="La Barrita de los Anegados, Isla Natividad, Baja California Sur"/>
    <x v="0"/>
    <n v="39.599999999999994"/>
    <n v="12"/>
    <n v="39.599999999999994"/>
    <n v="12"/>
    <n v="39.599999999999994"/>
    <n v="12"/>
    <n v="39.599999999999994"/>
    <n v="12"/>
    <n v="27.897220000000001"/>
    <n v="-115.2055"/>
    <n v="68"/>
    <n v="20"/>
    <n v="6"/>
    <x v="9"/>
    <n v="2"/>
    <s v="n/a"/>
    <n v="240"/>
    <m/>
    <m/>
  </r>
  <r>
    <s v="INLABA-100809-MR-1-22-DI"/>
    <s v="Mario Rojo"/>
    <d v="2009-08-10T00:00:00"/>
    <x v="3"/>
    <d v="1899-12-30T10:00:00"/>
    <d v="1899-12-30T10:12:00"/>
    <d v="1899-12-30T00:12:00"/>
    <n v="2"/>
    <n v="1"/>
    <n v="22"/>
    <x v="21"/>
    <x v="6"/>
    <s v="La Barrita de los Anegados, Isla Natividad, Baja California Sur"/>
    <x v="0"/>
    <n v="39.599999999999994"/>
    <n v="12"/>
    <n v="39.599999999999994"/>
    <n v="12"/>
    <n v="39.599999999999994"/>
    <n v="12"/>
    <n v="39.599999999999994"/>
    <n v="12"/>
    <n v="27.897220000000001"/>
    <n v="-115.2055"/>
    <n v="68"/>
    <n v="20"/>
    <n v="6"/>
    <x v="6"/>
    <n v="1"/>
    <s v="n/a"/>
    <n v="240"/>
    <m/>
    <m/>
  </r>
  <r>
    <s v="INLABA-100809-MR-2-23-DI"/>
    <s v="Mario Rojo"/>
    <d v="2009-08-10T00:00:00"/>
    <x v="3"/>
    <d v="1899-12-30T11:24:00"/>
    <d v="1899-12-30T11:29:00"/>
    <d v="1899-12-30T00:05:00"/>
    <n v="2"/>
    <n v="2"/>
    <n v="23"/>
    <x v="22"/>
    <x v="6"/>
    <s v="La Barrita de los Anegados, Isla Natividad, Baja California Sur"/>
    <x v="0"/>
    <n v="16.5"/>
    <n v="5"/>
    <n v="19.799999999999997"/>
    <n v="6"/>
    <n v="19.799999999999997"/>
    <n v="6"/>
    <n v="18.149999999999999"/>
    <n v="5.5"/>
    <n v="27.893219999999999"/>
    <n v="-115.20576"/>
    <n v="68"/>
    <n v="20"/>
    <n v="6"/>
    <x v="1"/>
    <n v="3"/>
    <s v="n/a"/>
    <n v="90"/>
    <m/>
    <m/>
  </r>
  <r>
    <s v="INLABA-100809-SM-1-24-DI"/>
    <s v="Sergio Mendoza"/>
    <d v="2009-08-10T00:00:00"/>
    <x v="3"/>
    <d v="1899-12-30T09:59:00"/>
    <d v="1899-12-30T10:09:00"/>
    <d v="1899-12-30T00:10:00"/>
    <n v="2"/>
    <n v="1"/>
    <n v="24"/>
    <x v="23"/>
    <x v="6"/>
    <s v="La Barrita de los Anegados, Isla Natividad, Baja California Sur"/>
    <x v="0"/>
    <n v="34.979999999999997"/>
    <n v="10.6"/>
    <n v="41.91"/>
    <n v="12.7"/>
    <n v="41.91"/>
    <n v="12.7"/>
    <n v="38.444999999999993"/>
    <n v="11.649999999999999"/>
    <n v="27.895520000000001"/>
    <n v="-115.20299"/>
    <n v="68"/>
    <n v="20"/>
    <n v="9"/>
    <x v="0"/>
    <n v="1"/>
    <s v="n/a"/>
    <n v="90"/>
    <m/>
    <s v="Fuerte"/>
  </r>
  <r>
    <s v="INLABA-100809-SM-1-24-DI"/>
    <s v="Sergio Mendoza"/>
    <d v="2009-08-10T00:00:00"/>
    <x v="3"/>
    <d v="1899-12-30T09:59:00"/>
    <d v="1899-12-30T10:09:00"/>
    <d v="1899-12-30T00:10:00"/>
    <n v="2"/>
    <n v="1"/>
    <n v="24"/>
    <x v="23"/>
    <x v="6"/>
    <s v="La Barrita de los Anegados, Isla Natividad, Baja California Sur"/>
    <x v="0"/>
    <n v="34.979999999999997"/>
    <n v="10.6"/>
    <n v="41.91"/>
    <n v="12.7"/>
    <n v="41.91"/>
    <n v="12.7"/>
    <n v="38.444999999999993"/>
    <n v="11.649999999999999"/>
    <n v="27.895520000000001"/>
    <n v="-115.20299"/>
    <n v="68"/>
    <n v="20"/>
    <n v="9"/>
    <x v="1"/>
    <n v="13"/>
    <s v="n/a"/>
    <n v="90"/>
    <m/>
    <m/>
  </r>
  <r>
    <s v="INLABA-100809-SM-1-24-DI"/>
    <s v="Sergio Mendoza"/>
    <d v="2009-08-10T00:00:00"/>
    <x v="3"/>
    <d v="1899-12-30T09:59:00"/>
    <d v="1899-12-30T10:09:00"/>
    <d v="1899-12-30T00:10:00"/>
    <n v="2"/>
    <n v="1"/>
    <n v="24"/>
    <x v="23"/>
    <x v="6"/>
    <s v="La Barrita de los Anegados, Isla Natividad, Baja California Sur"/>
    <x v="0"/>
    <n v="34.979999999999997"/>
    <n v="10.6"/>
    <n v="41.91"/>
    <n v="12.7"/>
    <n v="41.91"/>
    <n v="12.7"/>
    <n v="38.444999999999993"/>
    <n v="11.649999999999999"/>
    <n v="27.895520000000001"/>
    <n v="-115.20299"/>
    <n v="68"/>
    <n v="20"/>
    <n v="9"/>
    <x v="2"/>
    <n v="1"/>
    <s v="n/a"/>
    <n v="90"/>
    <m/>
    <m/>
  </r>
  <r>
    <s v="INLABA-100809-SM-1-24-DI"/>
    <s v="Sergio Mendoza"/>
    <d v="2009-08-10T00:00:00"/>
    <x v="3"/>
    <d v="1899-12-30T09:59:00"/>
    <d v="1899-12-30T10:09:00"/>
    <d v="1899-12-30T00:10:00"/>
    <n v="2"/>
    <n v="1"/>
    <n v="24"/>
    <x v="23"/>
    <x v="6"/>
    <s v="La Barrita de los Anegados, Isla Natividad, Baja California Sur"/>
    <x v="0"/>
    <n v="34.979999999999997"/>
    <n v="10.6"/>
    <n v="41.91"/>
    <n v="12.7"/>
    <n v="41.91"/>
    <n v="12.7"/>
    <n v="38.444999999999993"/>
    <n v="11.649999999999999"/>
    <n v="27.895520000000001"/>
    <n v="-115.20299"/>
    <n v="68"/>
    <n v="20"/>
    <n v="9"/>
    <x v="3"/>
    <n v="9"/>
    <s v="n/a"/>
    <n v="90"/>
    <m/>
    <m/>
  </r>
  <r>
    <s v="INLABA-100809-SM-1-24-DI"/>
    <s v="Sergio Mendoza"/>
    <d v="2009-08-10T00:00:00"/>
    <x v="3"/>
    <d v="1899-12-30T09:59:00"/>
    <d v="1899-12-30T10:09:00"/>
    <d v="1899-12-30T00:10:00"/>
    <n v="2"/>
    <n v="1"/>
    <n v="24"/>
    <x v="23"/>
    <x v="6"/>
    <s v="La Barrita de los Anegados, Isla Natividad, Baja California Sur"/>
    <x v="0"/>
    <n v="34.979999999999997"/>
    <n v="10.6"/>
    <n v="41.91"/>
    <n v="12.7"/>
    <n v="41.91"/>
    <n v="12.7"/>
    <n v="38.444999999999993"/>
    <n v="11.649999999999999"/>
    <n v="27.895520000000001"/>
    <n v="-115.20299"/>
    <n v="68"/>
    <n v="20"/>
    <n v="9"/>
    <x v="4"/>
    <n v="5"/>
    <s v="n/a"/>
    <n v="90"/>
    <m/>
    <m/>
  </r>
  <r>
    <s v="INLABA-100809-SM-1-24-DI"/>
    <s v="Sergio Mendoza"/>
    <d v="2009-08-10T00:00:00"/>
    <x v="3"/>
    <d v="1899-12-30T09:59:00"/>
    <d v="1899-12-30T10:09:00"/>
    <d v="1899-12-30T00:10:00"/>
    <n v="2"/>
    <n v="1"/>
    <n v="24"/>
    <x v="23"/>
    <x v="6"/>
    <s v="La Barrita de los Anegados, Isla Natividad, Baja California Sur"/>
    <x v="0"/>
    <n v="34.979999999999997"/>
    <n v="10.6"/>
    <n v="41.91"/>
    <n v="12.7"/>
    <n v="41.91"/>
    <n v="12.7"/>
    <n v="38.444999999999993"/>
    <n v="11.649999999999999"/>
    <n v="27.895520000000001"/>
    <n v="-115.20299"/>
    <n v="68"/>
    <n v="20"/>
    <n v="9"/>
    <x v="5"/>
    <n v="2"/>
    <s v="n/a"/>
    <n v="90"/>
    <m/>
    <m/>
  </r>
  <r>
    <s v="INLABA-100809-SM-1-24-DI"/>
    <s v="Sergio Mendoza"/>
    <d v="2009-08-10T00:00:00"/>
    <x v="3"/>
    <d v="1899-12-30T09:59:00"/>
    <d v="1899-12-30T10:09:00"/>
    <d v="1899-12-30T00:10:00"/>
    <n v="2"/>
    <n v="1"/>
    <n v="24"/>
    <x v="23"/>
    <x v="6"/>
    <s v="La Barrita de los Anegados, Isla Natividad, Baja California Sur"/>
    <x v="0"/>
    <n v="34.979999999999997"/>
    <n v="10.6"/>
    <n v="41.91"/>
    <n v="12.7"/>
    <n v="41.91"/>
    <n v="12.7"/>
    <n v="38.444999999999993"/>
    <n v="11.649999999999999"/>
    <n v="27.895520000000001"/>
    <n v="-115.20299"/>
    <n v="68"/>
    <n v="20"/>
    <n v="9"/>
    <x v="6"/>
    <n v="1"/>
    <s v="n/a"/>
    <n v="90"/>
    <m/>
    <m/>
  </r>
  <r>
    <s v="INLABA-100809-SM-1-24-DI"/>
    <s v="Sergio Mendoza"/>
    <d v="2009-08-10T00:00:00"/>
    <x v="3"/>
    <d v="1899-12-30T09:59:00"/>
    <d v="1899-12-30T10:09:00"/>
    <d v="1899-12-30T00:10:00"/>
    <n v="2"/>
    <n v="1"/>
    <n v="24"/>
    <x v="23"/>
    <x v="6"/>
    <s v="La Barrita de los Anegados, Isla Natividad, Baja California Sur"/>
    <x v="0"/>
    <n v="34.979999999999997"/>
    <n v="10.6"/>
    <n v="41.91"/>
    <n v="12.7"/>
    <n v="41.91"/>
    <n v="12.7"/>
    <n v="38.444999999999993"/>
    <n v="11.649999999999999"/>
    <n v="27.895520000000001"/>
    <n v="-115.20299"/>
    <n v="68"/>
    <n v="20"/>
    <n v="9"/>
    <x v="10"/>
    <n v="2"/>
    <s v="n/a"/>
    <n v="90"/>
    <m/>
    <m/>
  </r>
  <r>
    <s v="INLABA-100809-SM-2-25-DI"/>
    <s v="Sergio Mendoza"/>
    <d v="2009-08-10T00:00:00"/>
    <x v="3"/>
    <d v="1899-12-30T11:07:00"/>
    <d v="1899-12-30T11:17:00"/>
    <d v="1899-12-30T00:10:00"/>
    <n v="2"/>
    <n v="2"/>
    <n v="25"/>
    <x v="24"/>
    <x v="6"/>
    <s v="La Barrita de los Anegados, Isla Natividad, Baja California Sur"/>
    <x v="0"/>
    <n v="19.799999999999997"/>
    <n v="6"/>
    <n v="24.75"/>
    <n v="7.5"/>
    <n v="24.75"/>
    <n v="7.5"/>
    <n v="22.274999999999999"/>
    <n v="6.75"/>
    <n v="27.895399999999999"/>
    <n v="-115.20747"/>
    <n v="68"/>
    <n v="20"/>
    <n v="9"/>
    <x v="0"/>
    <n v="1"/>
    <s v="n/a"/>
    <n v="210"/>
    <m/>
    <s v="Fuerte"/>
  </r>
  <r>
    <s v="INLABA-100809-SM-2-25-DI"/>
    <s v="Sergio Mendoza"/>
    <d v="2009-08-10T00:00:00"/>
    <x v="3"/>
    <d v="1899-12-30T11:07:00"/>
    <d v="1899-12-30T11:17:00"/>
    <d v="1899-12-30T00:10:00"/>
    <n v="2"/>
    <n v="2"/>
    <n v="25"/>
    <x v="24"/>
    <x v="6"/>
    <s v="La Barrita de los Anegados, Isla Natividad, Baja California Sur"/>
    <x v="0"/>
    <n v="19.799999999999997"/>
    <n v="6"/>
    <n v="24.75"/>
    <n v="7.5"/>
    <n v="24.75"/>
    <n v="7.5"/>
    <n v="22.274999999999999"/>
    <n v="6.75"/>
    <n v="27.895399999999999"/>
    <n v="-115.20747"/>
    <n v="68"/>
    <n v="20"/>
    <n v="9"/>
    <x v="12"/>
    <n v="3"/>
    <s v="n/a"/>
    <n v="210"/>
    <m/>
    <s v="Fuerte"/>
  </r>
  <r>
    <s v="INLABA-100809-SM-2-25-DI"/>
    <s v="Sergio Mendoza"/>
    <d v="2009-08-10T00:00:00"/>
    <x v="3"/>
    <d v="1899-12-30T11:07:00"/>
    <d v="1899-12-30T11:17:00"/>
    <d v="1899-12-30T00:10:00"/>
    <n v="2"/>
    <n v="2"/>
    <n v="25"/>
    <x v="24"/>
    <x v="6"/>
    <s v="La Barrita de los Anegados, Isla Natividad, Baja California Sur"/>
    <x v="0"/>
    <n v="19.799999999999997"/>
    <n v="6"/>
    <n v="24.75"/>
    <n v="7.5"/>
    <n v="24.75"/>
    <n v="7.5"/>
    <n v="22.274999999999999"/>
    <n v="6.75"/>
    <n v="27.895399999999999"/>
    <n v="-115.20747"/>
    <n v="68"/>
    <n v="20"/>
    <n v="9"/>
    <x v="1"/>
    <n v="7"/>
    <s v="n/a"/>
    <n v="210"/>
    <m/>
    <m/>
  </r>
  <r>
    <s v="INLABA-100809-SM-2-25-DI"/>
    <s v="Sergio Mendoza"/>
    <d v="2009-08-10T00:00:00"/>
    <x v="3"/>
    <d v="1899-12-30T11:07:00"/>
    <d v="1899-12-30T11:17:00"/>
    <d v="1899-12-30T00:10:00"/>
    <n v="2"/>
    <n v="2"/>
    <n v="25"/>
    <x v="24"/>
    <x v="6"/>
    <s v="La Barrita de los Anegados, Isla Natividad, Baja California Sur"/>
    <x v="0"/>
    <n v="19.799999999999997"/>
    <n v="6"/>
    <n v="24.75"/>
    <n v="7.5"/>
    <n v="24.75"/>
    <n v="7.5"/>
    <n v="22.274999999999999"/>
    <n v="6.75"/>
    <n v="27.895399999999999"/>
    <n v="-115.20747"/>
    <n v="68"/>
    <n v="20"/>
    <n v="9"/>
    <x v="13"/>
    <n v="1"/>
    <s v="n/a"/>
    <n v="210"/>
    <m/>
    <m/>
  </r>
  <r>
    <s v="INLABA-100809-SM-2-25-DI"/>
    <s v="Sergio Mendoza"/>
    <d v="2009-08-10T00:00:00"/>
    <x v="3"/>
    <d v="1899-12-30T11:07:00"/>
    <d v="1899-12-30T11:17:00"/>
    <d v="1899-12-30T00:10:00"/>
    <n v="2"/>
    <n v="2"/>
    <n v="25"/>
    <x v="24"/>
    <x v="6"/>
    <s v="La Barrita de los Anegados, Isla Natividad, Baja California Sur"/>
    <x v="0"/>
    <n v="19.799999999999997"/>
    <n v="6"/>
    <n v="24.75"/>
    <n v="7.5"/>
    <n v="24.75"/>
    <n v="7.5"/>
    <n v="22.274999999999999"/>
    <n v="6.75"/>
    <n v="27.895399999999999"/>
    <n v="-115.20747"/>
    <n v="68"/>
    <n v="20"/>
    <n v="9"/>
    <x v="4"/>
    <n v="1"/>
    <s v="n/a"/>
    <n v="210"/>
    <m/>
    <m/>
  </r>
  <r>
    <s v="INLABA-100809-SM-2-25-DI"/>
    <s v="Sergio Mendoza"/>
    <d v="2009-08-10T00:00:00"/>
    <x v="3"/>
    <d v="1899-12-30T11:07:00"/>
    <d v="1899-12-30T11:17:00"/>
    <d v="1899-12-30T00:10:00"/>
    <n v="2"/>
    <n v="2"/>
    <n v="25"/>
    <x v="24"/>
    <x v="6"/>
    <s v="La Barrita de los Anegados, Isla Natividad, Baja California Sur"/>
    <x v="0"/>
    <n v="19.799999999999997"/>
    <n v="6"/>
    <n v="24.75"/>
    <n v="7.5"/>
    <n v="24.75"/>
    <n v="7.5"/>
    <n v="22.274999999999999"/>
    <n v="6.75"/>
    <n v="27.895399999999999"/>
    <n v="-115.20747"/>
    <n v="68"/>
    <n v="20"/>
    <n v="9"/>
    <x v="5"/>
    <n v="2"/>
    <s v="n/a"/>
    <n v="210"/>
    <m/>
    <m/>
  </r>
  <r>
    <s v="INLABA-100809-SM-2-25-DI"/>
    <s v="Sergio Mendoza"/>
    <d v="2009-08-10T00:00:00"/>
    <x v="3"/>
    <d v="1899-12-30T11:07:00"/>
    <d v="1899-12-30T11:17:00"/>
    <d v="1899-12-30T00:10:00"/>
    <n v="2"/>
    <n v="2"/>
    <n v="25"/>
    <x v="24"/>
    <x v="6"/>
    <s v="La Barrita de los Anegados, Isla Natividad, Baja California Sur"/>
    <x v="0"/>
    <n v="19.799999999999997"/>
    <n v="6"/>
    <n v="24.75"/>
    <n v="7.5"/>
    <n v="24.75"/>
    <n v="7.5"/>
    <n v="22.274999999999999"/>
    <n v="6.75"/>
    <n v="27.895399999999999"/>
    <n v="-115.20747"/>
    <n v="68"/>
    <n v="20"/>
    <n v="9"/>
    <x v="6"/>
    <n v="2"/>
    <s v="n/a"/>
    <n v="210"/>
    <m/>
    <m/>
  </r>
  <r>
    <s v="INLADU-310709-AM-1-1-DI"/>
    <s v="Abraham Mayoral"/>
    <d v="2009-07-31T00:00:00"/>
    <x v="3"/>
    <d v="1899-12-30T10:12:00"/>
    <d v="1899-12-30T10:19:00"/>
    <d v="1899-12-30T00:07:00"/>
    <n v="2"/>
    <n v="1"/>
    <n v="1"/>
    <x v="0"/>
    <x v="1"/>
    <s v="La Dulce, Isla Natividad Baja California Sur"/>
    <x v="0"/>
    <n v="49.17"/>
    <n v="14.9"/>
    <n v="57.419999999999995"/>
    <n v="17.399999999999999"/>
    <n v="57.419999999999995"/>
    <n v="17.399999999999999"/>
    <n v="53.294999999999995"/>
    <n v="16.149999999999999"/>
    <n v="27.836569999999998"/>
    <n v="-115.1339"/>
    <n v="55.400000000000006"/>
    <n v="13"/>
    <n v="8"/>
    <x v="9"/>
    <n v="5"/>
    <s v="n/a"/>
    <n v="120"/>
    <m/>
    <m/>
  </r>
  <r>
    <s v="INLADU-310709-AM-1-1-DI"/>
    <s v="Abraham Mayoral"/>
    <d v="2009-07-31T00:00:00"/>
    <x v="3"/>
    <d v="1899-12-30T10:12:00"/>
    <d v="1899-12-30T10:19:00"/>
    <d v="1899-12-30T00:07:00"/>
    <n v="2"/>
    <n v="1"/>
    <n v="1"/>
    <x v="0"/>
    <x v="1"/>
    <s v="La Dulce, Isla Natividad Baja California Sur"/>
    <x v="0"/>
    <n v="49.17"/>
    <n v="14.9"/>
    <n v="57.419999999999995"/>
    <n v="17.399999999999999"/>
    <n v="57.419999999999995"/>
    <n v="17.399999999999999"/>
    <n v="53.294999999999995"/>
    <n v="16.149999999999999"/>
    <n v="27.836569999999998"/>
    <n v="-115.1339"/>
    <n v="55.400000000000006"/>
    <n v="13"/>
    <n v="8"/>
    <x v="11"/>
    <n v="13"/>
    <s v="n/a"/>
    <n v="120"/>
    <m/>
    <m/>
  </r>
  <r>
    <s v="INLADU-310709-AM-1-1-DI"/>
    <s v="Abraham Mayoral"/>
    <d v="2009-07-31T00:00:00"/>
    <x v="3"/>
    <d v="1899-12-30T10:12:00"/>
    <d v="1899-12-30T10:19:00"/>
    <d v="1899-12-30T00:07:00"/>
    <n v="2"/>
    <n v="1"/>
    <n v="1"/>
    <x v="0"/>
    <x v="1"/>
    <s v="La Dulce, Isla Natividad Baja California Sur"/>
    <x v="0"/>
    <n v="49.17"/>
    <n v="14.9"/>
    <n v="57.419999999999995"/>
    <n v="17.399999999999999"/>
    <n v="57.419999999999995"/>
    <n v="17.399999999999999"/>
    <n v="53.294999999999995"/>
    <n v="16.149999999999999"/>
    <n v="27.836569999999998"/>
    <n v="-115.1339"/>
    <n v="55.400000000000006"/>
    <n v="13"/>
    <n v="8"/>
    <x v="7"/>
    <n v="12"/>
    <s v="n/a"/>
    <n v="120"/>
    <m/>
    <m/>
  </r>
  <r>
    <s v="INLADU-310709-AM-1-1-DI"/>
    <s v="Abraham Mayoral"/>
    <d v="2009-07-31T00:00:00"/>
    <x v="3"/>
    <d v="1899-12-30T10:12:00"/>
    <d v="1899-12-30T10:19:00"/>
    <d v="1899-12-30T00:07:00"/>
    <n v="2"/>
    <n v="1"/>
    <n v="1"/>
    <x v="0"/>
    <x v="1"/>
    <s v="La Dulce, Isla Natividad Baja California Sur"/>
    <x v="0"/>
    <n v="49.17"/>
    <n v="14.9"/>
    <n v="57.419999999999995"/>
    <n v="17.399999999999999"/>
    <n v="57.419999999999995"/>
    <n v="17.399999999999999"/>
    <n v="53.294999999999995"/>
    <n v="16.149999999999999"/>
    <n v="27.836569999999998"/>
    <n v="-115.1339"/>
    <n v="55.400000000000006"/>
    <n v="13"/>
    <n v="8"/>
    <x v="3"/>
    <n v="107"/>
    <n v="14"/>
    <n v="120"/>
    <n v="50"/>
    <m/>
  </r>
  <r>
    <s v="INLADU-310709-AM-1-1-DI"/>
    <s v="Abraham Mayoral"/>
    <d v="2009-07-31T00:00:00"/>
    <x v="3"/>
    <d v="1899-12-30T10:12:00"/>
    <d v="1899-12-30T10:19:00"/>
    <d v="1899-12-30T00:07:00"/>
    <n v="2"/>
    <n v="1"/>
    <n v="1"/>
    <x v="0"/>
    <x v="1"/>
    <s v="La Dulce, Isla Natividad Baja California Sur"/>
    <x v="0"/>
    <n v="49.17"/>
    <n v="14.9"/>
    <n v="57.419999999999995"/>
    <n v="17.399999999999999"/>
    <n v="57.419999999999995"/>
    <n v="17.399999999999999"/>
    <n v="53.294999999999995"/>
    <n v="16.149999999999999"/>
    <n v="27.836569999999998"/>
    <n v="-115.1339"/>
    <n v="55.400000000000006"/>
    <n v="13"/>
    <n v="8"/>
    <x v="10"/>
    <n v="7"/>
    <s v="n/a"/>
    <n v="120"/>
    <m/>
    <m/>
  </r>
  <r>
    <s v="INLADU-310709-AM-1-1-DI"/>
    <s v="Abraham Mayoral"/>
    <d v="2009-07-31T00:00:00"/>
    <x v="3"/>
    <d v="1899-12-30T10:12:00"/>
    <d v="1899-12-30T10:19:00"/>
    <d v="1899-12-30T00:07:00"/>
    <n v="2"/>
    <n v="1"/>
    <n v="1"/>
    <x v="0"/>
    <x v="1"/>
    <s v="La Dulce, Isla Natividad Baja California Sur"/>
    <x v="0"/>
    <n v="49.17"/>
    <n v="14.9"/>
    <n v="57.419999999999995"/>
    <n v="17.399999999999999"/>
    <n v="57.419999999999995"/>
    <n v="17.399999999999999"/>
    <n v="53.294999999999995"/>
    <n v="16.149999999999999"/>
    <n v="27.836569999999998"/>
    <n v="-115.1339"/>
    <n v="55.400000000000006"/>
    <n v="13"/>
    <n v="8"/>
    <x v="1"/>
    <n v="1"/>
    <s v="n/a"/>
    <n v="120"/>
    <m/>
    <m/>
  </r>
  <r>
    <s v="INLADU-310709-AM-1-1-DI"/>
    <s v="Abraham Mayoral"/>
    <d v="2009-07-31T00:00:00"/>
    <x v="3"/>
    <d v="1899-12-30T10:12:00"/>
    <d v="1899-12-30T10:19:00"/>
    <d v="1899-12-30T00:07:00"/>
    <n v="2"/>
    <n v="1"/>
    <n v="1"/>
    <x v="0"/>
    <x v="1"/>
    <s v="La Dulce, Isla Natividad Baja California Sur"/>
    <x v="0"/>
    <n v="49.17"/>
    <n v="14.9"/>
    <n v="57.419999999999995"/>
    <n v="17.399999999999999"/>
    <n v="57.419999999999995"/>
    <n v="17.399999999999999"/>
    <n v="53.294999999999995"/>
    <n v="16.149999999999999"/>
    <n v="27.836569999999998"/>
    <n v="-115.1339"/>
    <n v="55.400000000000006"/>
    <n v="13"/>
    <n v="8"/>
    <x v="4"/>
    <n v="2"/>
    <s v="n/a"/>
    <n v="120"/>
    <m/>
    <m/>
  </r>
  <r>
    <s v="INLADU-310709-AM-1-1-DI"/>
    <s v="Abraham Mayoral"/>
    <d v="2009-07-31T00:00:00"/>
    <x v="3"/>
    <d v="1899-12-30T10:12:00"/>
    <d v="1899-12-30T10:19:00"/>
    <d v="1899-12-30T00:07:00"/>
    <n v="2"/>
    <n v="1"/>
    <n v="1"/>
    <x v="0"/>
    <x v="1"/>
    <s v="La Dulce, Isla Natividad Baja California Sur"/>
    <x v="0"/>
    <n v="49.17"/>
    <n v="14.9"/>
    <n v="57.419999999999995"/>
    <n v="17.399999999999999"/>
    <n v="57.419999999999995"/>
    <n v="17.399999999999999"/>
    <n v="53.294999999999995"/>
    <n v="16.149999999999999"/>
    <n v="27.836569999999998"/>
    <n v="-115.1339"/>
    <n v="55.400000000000006"/>
    <n v="13"/>
    <n v="8"/>
    <x v="2"/>
    <n v="5"/>
    <s v="n/a"/>
    <n v="120"/>
    <m/>
    <m/>
  </r>
  <r>
    <s v="INLADU-310709-AM-2-2-DI"/>
    <s v="Abraham Mayoral"/>
    <d v="2009-07-31T00:00:00"/>
    <x v="3"/>
    <d v="1899-12-30T12:27:00"/>
    <d v="1899-12-30T12:33:00"/>
    <d v="1899-12-30T00:06:00"/>
    <n v="2"/>
    <n v="2"/>
    <n v="2"/>
    <x v="1"/>
    <x v="1"/>
    <s v="La Dulce, Isla Natividad Baja California Sur"/>
    <x v="0"/>
    <n v="49.83"/>
    <n v="15.1"/>
    <n v="50.82"/>
    <n v="15.4"/>
    <n v="50.82"/>
    <n v="15.4"/>
    <n v="50.324999999999996"/>
    <n v="15.25"/>
    <n v="27.845289999999999"/>
    <n v="-115.14342000000001"/>
    <n v="55.400000000000006"/>
    <n v="13"/>
    <n v="8"/>
    <x v="17"/>
    <n v="1"/>
    <s v="n/a"/>
    <n v="30"/>
    <m/>
    <m/>
  </r>
  <r>
    <s v="INLADU-310709-AM-2-2-DI"/>
    <s v="Abraham Mayoral"/>
    <d v="2009-07-31T00:00:00"/>
    <x v="3"/>
    <d v="1899-12-30T12:27:00"/>
    <d v="1899-12-30T12:33:00"/>
    <d v="1899-12-30T00:06:00"/>
    <n v="2"/>
    <n v="2"/>
    <n v="2"/>
    <x v="1"/>
    <x v="1"/>
    <s v="La Dulce, Isla Natividad Baja California Sur"/>
    <x v="0"/>
    <n v="49.83"/>
    <n v="15.1"/>
    <n v="50.82"/>
    <n v="15.4"/>
    <n v="50.82"/>
    <n v="15.4"/>
    <n v="50.324999999999996"/>
    <n v="15.25"/>
    <n v="27.845289999999999"/>
    <n v="-115.14342000000001"/>
    <n v="55.400000000000006"/>
    <n v="13"/>
    <n v="8"/>
    <x v="9"/>
    <n v="2"/>
    <s v="n/a"/>
    <n v="30"/>
    <m/>
    <m/>
  </r>
  <r>
    <s v="INLADU-310709-AM-2-2-DI"/>
    <s v="Abraham Mayoral"/>
    <d v="2009-07-31T00:00:00"/>
    <x v="3"/>
    <d v="1899-12-30T12:27:00"/>
    <d v="1899-12-30T12:33:00"/>
    <d v="1899-12-30T00:06:00"/>
    <n v="2"/>
    <n v="2"/>
    <n v="2"/>
    <x v="1"/>
    <x v="1"/>
    <s v="La Dulce, Isla Natividad Baja California Sur"/>
    <x v="0"/>
    <n v="49.83"/>
    <n v="15.1"/>
    <n v="50.82"/>
    <n v="15.4"/>
    <n v="50.82"/>
    <n v="15.4"/>
    <n v="50.324999999999996"/>
    <n v="15.25"/>
    <n v="27.845289999999999"/>
    <n v="-115.14342000000001"/>
    <n v="55.400000000000006"/>
    <n v="13"/>
    <n v="8"/>
    <x v="11"/>
    <n v="2"/>
    <s v="n/a"/>
    <n v="30"/>
    <m/>
    <m/>
  </r>
  <r>
    <s v="INLADU-310709-AM-2-2-DI"/>
    <s v="Abraham Mayoral"/>
    <d v="2009-07-31T00:00:00"/>
    <x v="3"/>
    <d v="1899-12-30T12:27:00"/>
    <d v="1899-12-30T12:33:00"/>
    <d v="1899-12-30T00:06:00"/>
    <n v="2"/>
    <n v="2"/>
    <n v="2"/>
    <x v="1"/>
    <x v="1"/>
    <s v="La Dulce, Isla Natividad Baja California Sur"/>
    <x v="0"/>
    <n v="49.83"/>
    <n v="15.1"/>
    <n v="50.82"/>
    <n v="15.4"/>
    <n v="50.82"/>
    <n v="15.4"/>
    <n v="50.324999999999996"/>
    <n v="15.25"/>
    <n v="27.845289999999999"/>
    <n v="-115.14342000000001"/>
    <n v="55.400000000000006"/>
    <n v="13"/>
    <n v="8"/>
    <x v="7"/>
    <n v="4"/>
    <s v="n/a"/>
    <n v="30"/>
    <m/>
    <m/>
  </r>
  <r>
    <s v="INLADU-310709-AM-2-2-DI"/>
    <s v="Abraham Mayoral"/>
    <d v="2009-07-31T00:00:00"/>
    <x v="3"/>
    <d v="1899-12-30T12:27:00"/>
    <d v="1899-12-30T12:33:00"/>
    <d v="1899-12-30T00:06:00"/>
    <n v="2"/>
    <n v="2"/>
    <n v="2"/>
    <x v="1"/>
    <x v="1"/>
    <s v="La Dulce, Isla Natividad Baja California Sur"/>
    <x v="0"/>
    <n v="49.83"/>
    <n v="15.1"/>
    <n v="50.82"/>
    <n v="15.4"/>
    <n v="50.82"/>
    <n v="15.4"/>
    <n v="50.324999999999996"/>
    <n v="15.25"/>
    <n v="27.845289999999999"/>
    <n v="-115.14342000000001"/>
    <n v="55.400000000000006"/>
    <n v="13"/>
    <n v="8"/>
    <x v="3"/>
    <n v="238"/>
    <n v="6.3"/>
    <n v="30"/>
    <n v="50"/>
    <m/>
  </r>
  <r>
    <s v="INLADU-310709-AM-2-2-DI"/>
    <s v="Abraham Mayoral"/>
    <d v="2009-07-31T00:00:00"/>
    <x v="3"/>
    <d v="1899-12-30T12:27:00"/>
    <d v="1899-12-30T12:33:00"/>
    <d v="1899-12-30T00:06:00"/>
    <n v="2"/>
    <n v="2"/>
    <n v="2"/>
    <x v="1"/>
    <x v="1"/>
    <s v="La Dulce, Isla Natividad Baja California Sur"/>
    <x v="0"/>
    <n v="49.83"/>
    <n v="15.1"/>
    <n v="50.82"/>
    <n v="15.4"/>
    <n v="50.82"/>
    <n v="15.4"/>
    <n v="50.324999999999996"/>
    <n v="15.25"/>
    <n v="27.845289999999999"/>
    <n v="-115.14342000000001"/>
    <n v="55.400000000000006"/>
    <n v="13"/>
    <n v="8"/>
    <x v="10"/>
    <n v="8"/>
    <s v="n/a"/>
    <n v="30"/>
    <m/>
    <m/>
  </r>
  <r>
    <s v="INLADU-310709-AM-2-2-DI"/>
    <s v="Abraham Mayoral"/>
    <d v="2009-07-31T00:00:00"/>
    <x v="3"/>
    <d v="1899-12-30T12:27:00"/>
    <d v="1899-12-30T12:33:00"/>
    <d v="1899-12-30T00:06:00"/>
    <n v="2"/>
    <n v="2"/>
    <n v="2"/>
    <x v="1"/>
    <x v="1"/>
    <s v="La Dulce, Isla Natividad Baja California Sur"/>
    <x v="0"/>
    <n v="49.83"/>
    <n v="15.1"/>
    <n v="50.82"/>
    <n v="15.4"/>
    <n v="50.82"/>
    <n v="15.4"/>
    <n v="50.324999999999996"/>
    <n v="15.25"/>
    <n v="27.845289999999999"/>
    <n v="-115.14342000000001"/>
    <n v="55.400000000000006"/>
    <n v="13"/>
    <n v="8"/>
    <x v="6"/>
    <n v="1"/>
    <s v="n/a"/>
    <n v="30"/>
    <m/>
    <m/>
  </r>
  <r>
    <s v="INLADU-310709-AM-2-2-DI"/>
    <s v="Abraham Mayoral"/>
    <d v="2009-07-31T00:00:00"/>
    <x v="3"/>
    <d v="1899-12-30T12:27:00"/>
    <d v="1899-12-30T12:33:00"/>
    <d v="1899-12-30T00:06:00"/>
    <n v="2"/>
    <n v="2"/>
    <n v="2"/>
    <x v="1"/>
    <x v="1"/>
    <s v="La Dulce, Isla Natividad Baja California Sur"/>
    <x v="0"/>
    <n v="49.83"/>
    <n v="15.1"/>
    <n v="50.82"/>
    <n v="15.4"/>
    <n v="50.82"/>
    <n v="15.4"/>
    <n v="50.324999999999996"/>
    <n v="15.25"/>
    <n v="27.845289999999999"/>
    <n v="-115.14342000000001"/>
    <n v="55.400000000000006"/>
    <n v="13"/>
    <n v="8"/>
    <x v="1"/>
    <n v="2"/>
    <s v="n/a"/>
    <n v="30"/>
    <m/>
    <m/>
  </r>
  <r>
    <s v="INLADU-310709-AM-2-2-DI"/>
    <s v="Abraham Mayoral"/>
    <d v="2009-07-31T00:00:00"/>
    <x v="3"/>
    <d v="1899-12-30T12:27:00"/>
    <d v="1899-12-30T12:33:00"/>
    <d v="1899-12-30T00:06:00"/>
    <n v="2"/>
    <n v="2"/>
    <n v="2"/>
    <x v="1"/>
    <x v="1"/>
    <s v="La Dulce, Isla Natividad Baja California Sur"/>
    <x v="0"/>
    <n v="49.83"/>
    <n v="15.1"/>
    <n v="50.82"/>
    <n v="15.4"/>
    <n v="50.82"/>
    <n v="15.4"/>
    <n v="50.324999999999996"/>
    <n v="15.25"/>
    <n v="27.845289999999999"/>
    <n v="-115.14342000000001"/>
    <n v="55.400000000000006"/>
    <n v="13"/>
    <n v="8"/>
    <x v="2"/>
    <n v="5"/>
    <s v="n/a"/>
    <n v="30"/>
    <m/>
    <m/>
  </r>
  <r>
    <s v="INLADU-310709-AH-1-3-DI"/>
    <s v="Arturo Hernandez"/>
    <d v="2009-07-31T00:00:00"/>
    <x v="3"/>
    <d v="1899-12-30T10:15:00"/>
    <d v="1899-12-30T10:27:00"/>
    <d v="1899-12-30T00:12:00"/>
    <n v="2"/>
    <n v="1"/>
    <n v="3"/>
    <x v="2"/>
    <x v="1"/>
    <s v="La Dulce, Isla Natividad Baja California Sur"/>
    <x v="0"/>
    <n v="52.8"/>
    <n v="16"/>
    <n v="57.089999999999996"/>
    <n v="17.3"/>
    <n v="57.089999999999996"/>
    <n v="17.3"/>
    <n v="54.944999999999993"/>
    <n v="16.649999999999999"/>
    <n v="27.836569999999998"/>
    <n v="-115.1339"/>
    <n v="55.400000000000006"/>
    <n v="13"/>
    <n v="10"/>
    <x v="14"/>
    <n v="2"/>
    <s v="n/a"/>
    <n v="300"/>
    <m/>
    <m/>
  </r>
  <r>
    <s v="INLADU-310709-AH-1-3-DI"/>
    <s v="Arturo Hernandez"/>
    <d v="2009-07-31T00:00:00"/>
    <x v="3"/>
    <d v="1899-12-30T10:15:00"/>
    <d v="1899-12-30T10:27:00"/>
    <d v="1899-12-30T00:12:00"/>
    <n v="2"/>
    <n v="1"/>
    <n v="3"/>
    <x v="2"/>
    <x v="1"/>
    <s v="La Dulce, Isla Natividad Baja California Sur"/>
    <x v="0"/>
    <n v="52.8"/>
    <n v="16"/>
    <n v="57.089999999999996"/>
    <n v="17.3"/>
    <n v="57.089999999999996"/>
    <n v="17.3"/>
    <n v="54.944999999999993"/>
    <n v="16.649999999999999"/>
    <n v="27.836569999999998"/>
    <n v="-115.1339"/>
    <n v="55.400000000000006"/>
    <n v="13"/>
    <n v="10"/>
    <x v="17"/>
    <n v="2"/>
    <s v="n/a"/>
    <n v="300"/>
    <m/>
    <m/>
  </r>
  <r>
    <s v="INLADU-310709-AH-1-3-DI"/>
    <s v="Arturo Hernandez"/>
    <d v="2009-07-31T00:00:00"/>
    <x v="3"/>
    <d v="1899-12-30T10:15:00"/>
    <d v="1899-12-30T10:27:00"/>
    <d v="1899-12-30T00:12:00"/>
    <n v="2"/>
    <n v="1"/>
    <n v="3"/>
    <x v="2"/>
    <x v="1"/>
    <s v="La Dulce, Isla Natividad Baja California Sur"/>
    <x v="0"/>
    <n v="52.8"/>
    <n v="16"/>
    <n v="57.089999999999996"/>
    <n v="17.3"/>
    <n v="57.089999999999996"/>
    <n v="17.3"/>
    <n v="54.944999999999993"/>
    <n v="16.649999999999999"/>
    <n v="27.836569999999998"/>
    <n v="-115.1339"/>
    <n v="55.400000000000006"/>
    <n v="13"/>
    <n v="10"/>
    <x v="9"/>
    <n v="14"/>
    <s v="n/a"/>
    <n v="300"/>
    <m/>
    <m/>
  </r>
  <r>
    <s v="INLADU-310709-AH-1-3-DI"/>
    <s v="Arturo Hernandez"/>
    <d v="2009-07-31T00:00:00"/>
    <x v="3"/>
    <d v="1899-12-30T10:15:00"/>
    <d v="1899-12-30T10:27:00"/>
    <d v="1899-12-30T00:12:00"/>
    <n v="2"/>
    <n v="1"/>
    <n v="3"/>
    <x v="2"/>
    <x v="1"/>
    <s v="La Dulce, Isla Natividad Baja California Sur"/>
    <x v="0"/>
    <n v="52.8"/>
    <n v="16"/>
    <n v="57.089999999999996"/>
    <n v="17.3"/>
    <n v="57.089999999999996"/>
    <n v="17.3"/>
    <n v="54.944999999999993"/>
    <n v="16.649999999999999"/>
    <n v="27.836569999999998"/>
    <n v="-115.1339"/>
    <n v="55.400000000000006"/>
    <n v="13"/>
    <n v="10"/>
    <x v="7"/>
    <n v="5"/>
    <s v="n/a"/>
    <n v="300"/>
    <m/>
    <m/>
  </r>
  <r>
    <s v="INLADU-310709-AH-1-3-DI"/>
    <s v="Arturo Hernandez"/>
    <d v="2009-07-31T00:00:00"/>
    <x v="3"/>
    <d v="1899-12-30T10:15:00"/>
    <d v="1899-12-30T10:27:00"/>
    <d v="1899-12-30T00:12:00"/>
    <n v="2"/>
    <n v="1"/>
    <n v="3"/>
    <x v="2"/>
    <x v="1"/>
    <s v="La Dulce, Isla Natividad Baja California Sur"/>
    <x v="0"/>
    <n v="52.8"/>
    <n v="16"/>
    <n v="57.089999999999996"/>
    <n v="17.3"/>
    <n v="57.089999999999996"/>
    <n v="17.3"/>
    <n v="54.944999999999993"/>
    <n v="16.649999999999999"/>
    <n v="27.836569999999998"/>
    <n v="-115.1339"/>
    <n v="55.400000000000006"/>
    <n v="13"/>
    <n v="10"/>
    <x v="3"/>
    <n v="88"/>
    <n v="17"/>
    <n v="300"/>
    <n v="50"/>
    <m/>
  </r>
  <r>
    <s v="INLADU-310709-AH-1-3-DI"/>
    <s v="Arturo Hernandez"/>
    <d v="2009-07-31T00:00:00"/>
    <x v="3"/>
    <d v="1899-12-30T10:15:00"/>
    <d v="1899-12-30T10:27:00"/>
    <d v="1899-12-30T00:12:00"/>
    <n v="2"/>
    <n v="1"/>
    <n v="3"/>
    <x v="2"/>
    <x v="1"/>
    <s v="La Dulce, Isla Natividad Baja California Sur"/>
    <x v="0"/>
    <n v="52.8"/>
    <n v="16"/>
    <n v="57.089999999999996"/>
    <n v="17.3"/>
    <n v="57.089999999999996"/>
    <n v="17.3"/>
    <n v="54.944999999999993"/>
    <n v="16.649999999999999"/>
    <n v="27.836569999999998"/>
    <n v="-115.1339"/>
    <n v="55.400000000000006"/>
    <n v="13"/>
    <n v="10"/>
    <x v="10"/>
    <n v="1"/>
    <s v="n/a"/>
    <n v="300"/>
    <m/>
    <m/>
  </r>
  <r>
    <s v="INLADU-310709-AH-1-3-DI"/>
    <s v="Arturo Hernandez"/>
    <d v="2009-07-31T00:00:00"/>
    <x v="3"/>
    <d v="1899-12-30T10:15:00"/>
    <d v="1899-12-30T10:27:00"/>
    <d v="1899-12-30T00:12:00"/>
    <n v="2"/>
    <n v="1"/>
    <n v="3"/>
    <x v="2"/>
    <x v="1"/>
    <s v="La Dulce, Isla Natividad Baja California Sur"/>
    <x v="0"/>
    <n v="52.8"/>
    <n v="16"/>
    <n v="57.089999999999996"/>
    <n v="17.3"/>
    <n v="57.089999999999996"/>
    <n v="17.3"/>
    <n v="54.944999999999993"/>
    <n v="16.649999999999999"/>
    <n v="27.836569999999998"/>
    <n v="-115.1339"/>
    <n v="55.400000000000006"/>
    <n v="13"/>
    <n v="10"/>
    <x v="6"/>
    <n v="1"/>
    <s v="n/a"/>
    <n v="300"/>
    <m/>
    <m/>
  </r>
  <r>
    <s v="INLADU-310709-AH-1-3-DI"/>
    <s v="Arturo Hernandez"/>
    <d v="2009-07-31T00:00:00"/>
    <x v="3"/>
    <d v="1899-12-30T10:15:00"/>
    <d v="1899-12-30T10:27:00"/>
    <d v="1899-12-30T00:12:00"/>
    <n v="2"/>
    <n v="1"/>
    <n v="3"/>
    <x v="2"/>
    <x v="1"/>
    <s v="La Dulce, Isla Natividad Baja California Sur"/>
    <x v="0"/>
    <n v="52.8"/>
    <n v="16"/>
    <n v="57.089999999999996"/>
    <n v="17.3"/>
    <n v="57.089999999999996"/>
    <n v="17.3"/>
    <n v="54.944999999999993"/>
    <n v="16.649999999999999"/>
    <n v="27.836569999999998"/>
    <n v="-115.1339"/>
    <n v="55.400000000000006"/>
    <n v="13"/>
    <n v="10"/>
    <x v="1"/>
    <n v="8"/>
    <s v="n/a"/>
    <n v="300"/>
    <m/>
    <m/>
  </r>
  <r>
    <s v="INLADU-310709-AH-1-3-DI"/>
    <s v="Arturo Hernandez"/>
    <d v="2009-07-31T00:00:00"/>
    <x v="3"/>
    <d v="1899-12-30T10:15:00"/>
    <d v="1899-12-30T10:27:00"/>
    <d v="1899-12-30T00:12:00"/>
    <n v="2"/>
    <n v="1"/>
    <n v="3"/>
    <x v="2"/>
    <x v="1"/>
    <s v="La Dulce, Isla Natividad Baja California Sur"/>
    <x v="0"/>
    <n v="52.8"/>
    <n v="16"/>
    <n v="57.089999999999996"/>
    <n v="17.3"/>
    <n v="57.089999999999996"/>
    <n v="17.3"/>
    <n v="54.944999999999993"/>
    <n v="16.649999999999999"/>
    <n v="27.836569999999998"/>
    <n v="-115.1339"/>
    <n v="55.400000000000006"/>
    <n v="13"/>
    <n v="10"/>
    <x v="4"/>
    <n v="4"/>
    <s v="n/a"/>
    <n v="300"/>
    <m/>
    <m/>
  </r>
  <r>
    <s v="INLADU-310709-AH-1-3-DI"/>
    <s v="Arturo Hernandez"/>
    <d v="2009-07-31T00:00:00"/>
    <x v="3"/>
    <d v="1899-12-30T10:15:00"/>
    <d v="1899-12-30T10:27:00"/>
    <d v="1899-12-30T00:12:00"/>
    <n v="2"/>
    <n v="1"/>
    <n v="3"/>
    <x v="2"/>
    <x v="1"/>
    <s v="La Dulce, Isla Natividad Baja California Sur"/>
    <x v="0"/>
    <n v="52.8"/>
    <n v="16"/>
    <n v="57.089999999999996"/>
    <n v="17.3"/>
    <n v="57.089999999999996"/>
    <n v="17.3"/>
    <n v="54.944999999999993"/>
    <n v="16.649999999999999"/>
    <n v="27.836569999999998"/>
    <n v="-115.1339"/>
    <n v="55.400000000000006"/>
    <n v="13"/>
    <n v="10"/>
    <x v="2"/>
    <n v="10"/>
    <s v="n/a"/>
    <n v="300"/>
    <m/>
    <m/>
  </r>
  <r>
    <s v="INLADU-310709-AH-2-4-DI"/>
    <s v="Arturo Hernandez"/>
    <d v="2009-07-31T00:00:00"/>
    <x v="3"/>
    <d v="1899-12-30T12:30:00"/>
    <d v="1899-12-30T12:38:00"/>
    <d v="1899-12-30T00:08:00"/>
    <n v="2"/>
    <n v="2"/>
    <n v="4"/>
    <x v="3"/>
    <x v="1"/>
    <s v="La Dulce, Isla Natividad Baja California Sur"/>
    <x v="0"/>
    <n v="49.5"/>
    <n v="15"/>
    <n v="49.5"/>
    <n v="15"/>
    <n v="49.5"/>
    <n v="15"/>
    <n v="49.5"/>
    <n v="15"/>
    <n v="27.845289999999999"/>
    <n v="-115.14342000000001"/>
    <n v="55.400000000000006"/>
    <n v="13"/>
    <n v="10"/>
    <x v="17"/>
    <n v="6"/>
    <s v="n/a"/>
    <n v="200"/>
    <m/>
    <m/>
  </r>
  <r>
    <s v="INLADU-310709-AH-2-4-DI"/>
    <s v="Arturo Hernandez"/>
    <d v="2009-07-31T00:00:00"/>
    <x v="3"/>
    <d v="1899-12-30T12:30:00"/>
    <d v="1899-12-30T12:38:00"/>
    <d v="1899-12-30T00:08:00"/>
    <n v="2"/>
    <n v="2"/>
    <n v="4"/>
    <x v="3"/>
    <x v="1"/>
    <s v="La Dulce, Isla Natividad Baja California Sur"/>
    <x v="0"/>
    <n v="49.5"/>
    <n v="15"/>
    <n v="49.5"/>
    <n v="15"/>
    <n v="49.5"/>
    <n v="15"/>
    <n v="49.5"/>
    <n v="15"/>
    <n v="27.845289999999999"/>
    <n v="-115.14342000000001"/>
    <n v="55.400000000000006"/>
    <n v="13"/>
    <n v="10"/>
    <x v="9"/>
    <n v="2"/>
    <s v="n/a"/>
    <n v="200"/>
    <m/>
    <m/>
  </r>
  <r>
    <s v="INLADU-310709-AH-2-4-DI"/>
    <s v="Arturo Hernandez"/>
    <d v="2009-07-31T00:00:00"/>
    <x v="3"/>
    <d v="1899-12-30T12:30:00"/>
    <d v="1899-12-30T12:38:00"/>
    <d v="1899-12-30T00:08:00"/>
    <n v="2"/>
    <n v="2"/>
    <n v="4"/>
    <x v="3"/>
    <x v="1"/>
    <s v="La Dulce, Isla Natividad Baja California Sur"/>
    <x v="0"/>
    <n v="49.5"/>
    <n v="15"/>
    <n v="49.5"/>
    <n v="15"/>
    <n v="49.5"/>
    <n v="15"/>
    <n v="49.5"/>
    <n v="15"/>
    <n v="27.845289999999999"/>
    <n v="-115.14342000000001"/>
    <n v="55.400000000000006"/>
    <n v="13"/>
    <n v="10"/>
    <x v="13"/>
    <n v="3"/>
    <s v="n/a"/>
    <n v="200"/>
    <m/>
    <m/>
  </r>
  <r>
    <s v="INLADU-310709-AH-2-4-DI"/>
    <s v="Arturo Hernandez"/>
    <d v="2009-07-31T00:00:00"/>
    <x v="3"/>
    <d v="1899-12-30T12:30:00"/>
    <d v="1899-12-30T12:38:00"/>
    <d v="1899-12-30T00:08:00"/>
    <n v="2"/>
    <n v="2"/>
    <n v="4"/>
    <x v="3"/>
    <x v="1"/>
    <s v="La Dulce, Isla Natividad Baja California Sur"/>
    <x v="0"/>
    <n v="49.5"/>
    <n v="15"/>
    <n v="49.5"/>
    <n v="15"/>
    <n v="49.5"/>
    <n v="15"/>
    <n v="49.5"/>
    <n v="15"/>
    <n v="27.845289999999999"/>
    <n v="-115.14342000000001"/>
    <n v="55.400000000000006"/>
    <n v="13"/>
    <n v="10"/>
    <x v="7"/>
    <n v="7"/>
    <s v="n/a"/>
    <n v="200"/>
    <m/>
    <m/>
  </r>
  <r>
    <s v="INLADU-310709-AH-2-4-DI"/>
    <s v="Arturo Hernandez"/>
    <d v="2009-07-31T00:00:00"/>
    <x v="3"/>
    <d v="1899-12-30T12:30:00"/>
    <d v="1899-12-30T12:38:00"/>
    <d v="1899-12-30T00:08:00"/>
    <n v="2"/>
    <n v="2"/>
    <n v="4"/>
    <x v="3"/>
    <x v="1"/>
    <s v="La Dulce, Isla Natividad Baja California Sur"/>
    <x v="0"/>
    <n v="49.5"/>
    <n v="15"/>
    <n v="49.5"/>
    <n v="15"/>
    <n v="49.5"/>
    <n v="15"/>
    <n v="49.5"/>
    <n v="15"/>
    <n v="27.845289999999999"/>
    <n v="-115.14342000000001"/>
    <n v="55.400000000000006"/>
    <n v="13"/>
    <n v="10"/>
    <x v="3"/>
    <n v="83"/>
    <n v="18"/>
    <n v="200"/>
    <n v="50"/>
    <m/>
  </r>
  <r>
    <s v="INLADU-310709-AH-2-4-DI"/>
    <s v="Arturo Hernandez"/>
    <d v="2009-07-31T00:00:00"/>
    <x v="3"/>
    <d v="1899-12-30T12:30:00"/>
    <d v="1899-12-30T12:38:00"/>
    <d v="1899-12-30T00:08:00"/>
    <n v="2"/>
    <n v="2"/>
    <n v="4"/>
    <x v="3"/>
    <x v="1"/>
    <s v="La Dulce, Isla Natividad Baja California Sur"/>
    <x v="0"/>
    <n v="49.5"/>
    <n v="15"/>
    <n v="49.5"/>
    <n v="15"/>
    <n v="49.5"/>
    <n v="15"/>
    <n v="49.5"/>
    <n v="15"/>
    <n v="27.845289999999999"/>
    <n v="-115.14342000000001"/>
    <n v="55.400000000000006"/>
    <n v="13"/>
    <n v="10"/>
    <x v="1"/>
    <n v="3"/>
    <s v="n/a"/>
    <n v="200"/>
    <m/>
    <m/>
  </r>
  <r>
    <s v="INLADU-310709-AZ-1-5-DI"/>
    <s v="Alberto Zuñiga"/>
    <d v="2009-07-31T00:00:00"/>
    <x v="3"/>
    <d v="1899-12-30T10:01:00"/>
    <d v="1899-12-30T10:07:00"/>
    <d v="1899-12-30T00:06:00"/>
    <n v="2"/>
    <n v="1"/>
    <n v="5"/>
    <x v="4"/>
    <x v="1"/>
    <s v="La Dulce, Isla Natividad Baja California Sur"/>
    <x v="0"/>
    <n v="53.79"/>
    <n v="16.3"/>
    <n v="55.44"/>
    <n v="16.8"/>
    <n v="55.44"/>
    <n v="16.8"/>
    <n v="54.615000000000002"/>
    <n v="16.55"/>
    <n v="27.838139999999999"/>
    <n v="-115.13312000000001"/>
    <n v="53.6"/>
    <n v="12"/>
    <n v="8"/>
    <x v="0"/>
    <n v="1"/>
    <s v="n/a"/>
    <n v="210"/>
    <m/>
    <s v="Fuerte"/>
  </r>
  <r>
    <s v="INLADU-310709-AZ-1-5-DI"/>
    <s v="Alberto Zuñiga"/>
    <d v="2009-07-31T00:00:00"/>
    <x v="3"/>
    <d v="1899-12-30T10:01:00"/>
    <d v="1899-12-30T10:07:00"/>
    <d v="1899-12-30T00:06:00"/>
    <n v="2"/>
    <n v="1"/>
    <n v="5"/>
    <x v="4"/>
    <x v="1"/>
    <s v="La Dulce, Isla Natividad Baja California Sur"/>
    <x v="0"/>
    <n v="53.79"/>
    <n v="16.3"/>
    <n v="55.44"/>
    <n v="16.8"/>
    <n v="55.44"/>
    <n v="16.8"/>
    <n v="54.615000000000002"/>
    <n v="16.55"/>
    <n v="27.838139999999999"/>
    <n v="-115.13312000000001"/>
    <n v="53.6"/>
    <n v="12"/>
    <n v="8"/>
    <x v="17"/>
    <n v="2"/>
    <s v="n/a"/>
    <n v="210"/>
    <m/>
    <m/>
  </r>
  <r>
    <s v="INLADU-310709-AZ-1-5-DI"/>
    <s v="Alberto Zuñiga"/>
    <d v="2009-07-31T00:00:00"/>
    <x v="3"/>
    <d v="1899-12-30T10:01:00"/>
    <d v="1899-12-30T10:07:00"/>
    <d v="1899-12-30T00:06:00"/>
    <n v="2"/>
    <n v="1"/>
    <n v="5"/>
    <x v="4"/>
    <x v="1"/>
    <s v="La Dulce, Isla Natividad Baja California Sur"/>
    <x v="0"/>
    <n v="53.79"/>
    <n v="16.3"/>
    <n v="55.44"/>
    <n v="16.8"/>
    <n v="55.44"/>
    <n v="16.8"/>
    <n v="54.615000000000002"/>
    <n v="16.55"/>
    <n v="27.838139999999999"/>
    <n v="-115.13312000000001"/>
    <n v="53.6"/>
    <n v="12"/>
    <n v="8"/>
    <x v="9"/>
    <n v="5"/>
    <s v="n/a"/>
    <n v="210"/>
    <m/>
    <m/>
  </r>
  <r>
    <s v="INLADU-310709-AZ-1-5-DI"/>
    <s v="Alberto Zuñiga"/>
    <d v="2009-07-31T00:00:00"/>
    <x v="3"/>
    <d v="1899-12-30T10:01:00"/>
    <d v="1899-12-30T10:07:00"/>
    <d v="1899-12-30T00:06:00"/>
    <n v="2"/>
    <n v="1"/>
    <n v="5"/>
    <x v="4"/>
    <x v="1"/>
    <s v="La Dulce, Isla Natividad Baja California Sur"/>
    <x v="0"/>
    <n v="53.79"/>
    <n v="16.3"/>
    <n v="55.44"/>
    <n v="16.8"/>
    <n v="55.44"/>
    <n v="16.8"/>
    <n v="54.615000000000002"/>
    <n v="16.55"/>
    <n v="27.838139999999999"/>
    <n v="-115.13312000000001"/>
    <n v="53.6"/>
    <n v="12"/>
    <n v="8"/>
    <x v="11"/>
    <n v="6"/>
    <s v="n/a"/>
    <n v="210"/>
    <m/>
    <m/>
  </r>
  <r>
    <s v="INLADU-310709-AZ-1-5-DI"/>
    <s v="Alberto Zuñiga"/>
    <d v="2009-07-31T00:00:00"/>
    <x v="3"/>
    <d v="1899-12-30T10:01:00"/>
    <d v="1899-12-30T10:07:00"/>
    <d v="1899-12-30T00:06:00"/>
    <n v="2"/>
    <n v="1"/>
    <n v="5"/>
    <x v="4"/>
    <x v="1"/>
    <s v="La Dulce, Isla Natividad Baja California Sur"/>
    <x v="0"/>
    <n v="53.79"/>
    <n v="16.3"/>
    <n v="55.44"/>
    <n v="16.8"/>
    <n v="55.44"/>
    <n v="16.8"/>
    <n v="54.615000000000002"/>
    <n v="16.55"/>
    <n v="27.838139999999999"/>
    <n v="-115.13312000000001"/>
    <n v="53.6"/>
    <n v="12"/>
    <n v="8"/>
    <x v="7"/>
    <n v="14"/>
    <s v="n/a"/>
    <n v="210"/>
    <m/>
    <m/>
  </r>
  <r>
    <s v="INLADU-310709-AZ-1-5-DI"/>
    <s v="Alberto Zuñiga"/>
    <d v="2009-07-31T00:00:00"/>
    <x v="3"/>
    <d v="1899-12-30T10:01:00"/>
    <d v="1899-12-30T10:07:00"/>
    <d v="1899-12-30T00:06:00"/>
    <n v="2"/>
    <n v="1"/>
    <n v="5"/>
    <x v="4"/>
    <x v="1"/>
    <s v="La Dulce, Isla Natividad Baja California Sur"/>
    <x v="0"/>
    <n v="53.79"/>
    <n v="16.3"/>
    <n v="55.44"/>
    <n v="16.8"/>
    <n v="55.44"/>
    <n v="16.8"/>
    <n v="54.615000000000002"/>
    <n v="16.55"/>
    <n v="27.838139999999999"/>
    <n v="-115.13312000000001"/>
    <n v="53.6"/>
    <n v="12"/>
    <n v="8"/>
    <x v="3"/>
    <n v="34"/>
    <s v="n/a"/>
    <n v="210"/>
    <m/>
    <m/>
  </r>
  <r>
    <s v="INLADU-310709-AZ-1-5-DI"/>
    <s v="Alberto Zuñiga"/>
    <d v="2009-07-31T00:00:00"/>
    <x v="3"/>
    <d v="1899-12-30T10:01:00"/>
    <d v="1899-12-30T10:07:00"/>
    <d v="1899-12-30T00:06:00"/>
    <n v="2"/>
    <n v="1"/>
    <n v="5"/>
    <x v="4"/>
    <x v="1"/>
    <s v="La Dulce, Isla Natividad Baja California Sur"/>
    <x v="0"/>
    <n v="53.79"/>
    <n v="16.3"/>
    <n v="55.44"/>
    <n v="16.8"/>
    <n v="55.44"/>
    <n v="16.8"/>
    <n v="54.615000000000002"/>
    <n v="16.55"/>
    <n v="27.838139999999999"/>
    <n v="-115.13312000000001"/>
    <n v="53.6"/>
    <n v="12"/>
    <n v="8"/>
    <x v="10"/>
    <n v="3"/>
    <s v="n/a"/>
    <n v="210"/>
    <m/>
    <m/>
  </r>
  <r>
    <s v="INLADU-310709-AZ-1-5-DI"/>
    <s v="Alberto Zuñiga"/>
    <d v="2009-07-31T00:00:00"/>
    <x v="3"/>
    <d v="1899-12-30T10:01:00"/>
    <d v="1899-12-30T10:07:00"/>
    <d v="1899-12-30T00:06:00"/>
    <n v="2"/>
    <n v="1"/>
    <n v="5"/>
    <x v="4"/>
    <x v="1"/>
    <s v="La Dulce, Isla Natividad Baja California Sur"/>
    <x v="0"/>
    <n v="53.79"/>
    <n v="16.3"/>
    <n v="55.44"/>
    <n v="16.8"/>
    <n v="55.44"/>
    <n v="16.8"/>
    <n v="54.615000000000002"/>
    <n v="16.55"/>
    <n v="27.838139999999999"/>
    <n v="-115.13312000000001"/>
    <n v="53.6"/>
    <n v="12"/>
    <n v="8"/>
    <x v="1"/>
    <n v="2"/>
    <s v="n/a"/>
    <n v="210"/>
    <m/>
    <m/>
  </r>
  <r>
    <s v="INLADU-310709-AZ-1-5-DI"/>
    <s v="Alberto Zuñiga"/>
    <d v="2009-07-31T00:00:00"/>
    <x v="3"/>
    <d v="1899-12-30T10:01:00"/>
    <d v="1899-12-30T10:07:00"/>
    <d v="1899-12-30T00:06:00"/>
    <n v="2"/>
    <n v="1"/>
    <n v="5"/>
    <x v="4"/>
    <x v="1"/>
    <s v="La Dulce, Isla Natividad Baja California Sur"/>
    <x v="0"/>
    <n v="53.79"/>
    <n v="16.3"/>
    <n v="55.44"/>
    <n v="16.8"/>
    <n v="55.44"/>
    <n v="16.8"/>
    <n v="54.615000000000002"/>
    <n v="16.55"/>
    <n v="27.838139999999999"/>
    <n v="-115.13312000000001"/>
    <n v="53.6"/>
    <n v="12"/>
    <n v="8"/>
    <x v="2"/>
    <n v="2"/>
    <s v="n/a"/>
    <n v="210"/>
    <m/>
    <m/>
  </r>
  <r>
    <s v="INLADU-310709-AZ-2-6-DI"/>
    <s v="Alberto Zuñiga"/>
    <d v="2009-07-31T00:00:00"/>
    <x v="3"/>
    <d v="1899-12-30T12:13:00"/>
    <d v="1899-12-30T12:20:00"/>
    <d v="1899-12-30T00:07:00"/>
    <n v="2"/>
    <n v="2"/>
    <n v="6"/>
    <x v="5"/>
    <x v="1"/>
    <s v="La Dulce, Isla Natividad Baja California Sur"/>
    <x v="0"/>
    <n v="43.23"/>
    <n v="13.1"/>
    <n v="38.94"/>
    <n v="11.8"/>
    <n v="43.23"/>
    <n v="13.1"/>
    <n v="41.084999999999994"/>
    <n v="12.45"/>
    <n v="27.842110000000002"/>
    <n v="-115.143"/>
    <n v="55.400000000000006"/>
    <n v="13"/>
    <n v="8"/>
    <x v="14"/>
    <n v="1"/>
    <s v="n/a"/>
    <n v="180"/>
    <m/>
    <m/>
  </r>
  <r>
    <s v="INLADU-310709-AZ-2-6-DI"/>
    <s v="Alberto Zuñiga"/>
    <d v="2009-07-31T00:00:00"/>
    <x v="3"/>
    <d v="1899-12-30T12:13:00"/>
    <d v="1899-12-30T12:20:00"/>
    <d v="1899-12-30T00:07:00"/>
    <n v="2"/>
    <n v="2"/>
    <n v="6"/>
    <x v="5"/>
    <x v="1"/>
    <s v="La Dulce, Isla Natividad Baja California Sur"/>
    <x v="0"/>
    <n v="43.23"/>
    <n v="13.1"/>
    <n v="38.94"/>
    <n v="11.8"/>
    <n v="43.23"/>
    <n v="13.1"/>
    <n v="41.084999999999994"/>
    <n v="12.45"/>
    <n v="27.842110000000002"/>
    <n v="-115.143"/>
    <n v="55.400000000000006"/>
    <n v="13"/>
    <n v="8"/>
    <x v="17"/>
    <n v="4"/>
    <s v="n/a"/>
    <n v="180"/>
    <m/>
    <m/>
  </r>
  <r>
    <s v="INLADU-310709-AZ-2-6-DI"/>
    <s v="Alberto Zuñiga"/>
    <d v="2009-07-31T00:00:00"/>
    <x v="3"/>
    <d v="1899-12-30T12:13:00"/>
    <d v="1899-12-30T12:20:00"/>
    <d v="1899-12-30T00:07:00"/>
    <n v="2"/>
    <n v="2"/>
    <n v="6"/>
    <x v="5"/>
    <x v="1"/>
    <s v="La Dulce, Isla Natividad Baja California Sur"/>
    <x v="0"/>
    <n v="43.23"/>
    <n v="13.1"/>
    <n v="38.94"/>
    <n v="11.8"/>
    <n v="43.23"/>
    <n v="13.1"/>
    <n v="41.084999999999994"/>
    <n v="12.45"/>
    <n v="27.842110000000002"/>
    <n v="-115.143"/>
    <n v="55.400000000000006"/>
    <n v="13"/>
    <n v="8"/>
    <x v="9"/>
    <n v="9"/>
    <s v="n/a"/>
    <n v="180"/>
    <m/>
    <m/>
  </r>
  <r>
    <s v="INLADU-310709-AZ-2-6-DI"/>
    <s v="Alberto Zuñiga"/>
    <d v="2009-07-31T00:00:00"/>
    <x v="3"/>
    <d v="1899-12-30T12:13:00"/>
    <d v="1899-12-30T12:20:00"/>
    <d v="1899-12-30T00:07:00"/>
    <n v="2"/>
    <n v="2"/>
    <n v="6"/>
    <x v="5"/>
    <x v="1"/>
    <s v="La Dulce, Isla Natividad Baja California Sur"/>
    <x v="0"/>
    <n v="43.23"/>
    <n v="13.1"/>
    <n v="38.94"/>
    <n v="11.8"/>
    <n v="43.23"/>
    <n v="13.1"/>
    <n v="41.084999999999994"/>
    <n v="12.45"/>
    <n v="27.842110000000002"/>
    <n v="-115.143"/>
    <n v="55.400000000000006"/>
    <n v="13"/>
    <n v="8"/>
    <x v="11"/>
    <n v="2"/>
    <s v="n/a"/>
    <n v="180"/>
    <m/>
    <m/>
  </r>
  <r>
    <s v="INLADU-310709-AZ-2-6-DI"/>
    <s v="Alberto Zuñiga"/>
    <d v="2009-07-31T00:00:00"/>
    <x v="3"/>
    <d v="1899-12-30T12:13:00"/>
    <d v="1899-12-30T12:20:00"/>
    <d v="1899-12-30T00:07:00"/>
    <n v="2"/>
    <n v="2"/>
    <n v="6"/>
    <x v="5"/>
    <x v="1"/>
    <s v="La Dulce, Isla Natividad Baja California Sur"/>
    <x v="0"/>
    <n v="43.23"/>
    <n v="13.1"/>
    <n v="38.94"/>
    <n v="11.8"/>
    <n v="43.23"/>
    <n v="13.1"/>
    <n v="41.084999999999994"/>
    <n v="12.45"/>
    <n v="27.842110000000002"/>
    <n v="-115.143"/>
    <n v="55.400000000000006"/>
    <n v="13"/>
    <n v="8"/>
    <x v="7"/>
    <n v="18"/>
    <s v="n/a"/>
    <n v="180"/>
    <m/>
    <m/>
  </r>
  <r>
    <s v="INLADU-310709-AZ-2-6-DI"/>
    <s v="Alberto Zuñiga"/>
    <d v="2009-07-31T00:00:00"/>
    <x v="3"/>
    <d v="1899-12-30T12:13:00"/>
    <d v="1899-12-30T12:20:00"/>
    <d v="1899-12-30T00:07:00"/>
    <n v="2"/>
    <n v="2"/>
    <n v="6"/>
    <x v="5"/>
    <x v="1"/>
    <s v="La Dulce, Isla Natividad Baja California Sur"/>
    <x v="0"/>
    <n v="43.23"/>
    <n v="13.1"/>
    <n v="38.94"/>
    <n v="11.8"/>
    <n v="43.23"/>
    <n v="13.1"/>
    <n v="41.084999999999994"/>
    <n v="12.45"/>
    <n v="27.842110000000002"/>
    <n v="-115.143"/>
    <n v="55.400000000000006"/>
    <n v="13"/>
    <n v="8"/>
    <x v="3"/>
    <n v="48"/>
    <s v="n/a"/>
    <n v="180"/>
    <m/>
    <m/>
  </r>
  <r>
    <s v="INLADU-310709-AZ-2-6-DI"/>
    <s v="Alberto Zuñiga"/>
    <d v="2009-07-31T00:00:00"/>
    <x v="3"/>
    <d v="1899-12-30T12:13:00"/>
    <d v="1899-12-30T12:20:00"/>
    <d v="1899-12-30T00:07:00"/>
    <n v="2"/>
    <n v="2"/>
    <n v="6"/>
    <x v="5"/>
    <x v="1"/>
    <s v="La Dulce, Isla Natividad Baja California Sur"/>
    <x v="0"/>
    <n v="43.23"/>
    <n v="13.1"/>
    <n v="38.94"/>
    <n v="11.8"/>
    <n v="43.23"/>
    <n v="13.1"/>
    <n v="41.084999999999994"/>
    <n v="12.45"/>
    <n v="27.842110000000002"/>
    <n v="-115.143"/>
    <n v="55.400000000000006"/>
    <n v="13"/>
    <n v="8"/>
    <x v="10"/>
    <n v="6"/>
    <s v="n/a"/>
    <n v="180"/>
    <m/>
    <m/>
  </r>
  <r>
    <s v="INLADU-310709-AZ-2-6-DI"/>
    <s v="Alberto Zuñiga"/>
    <d v="2009-07-31T00:00:00"/>
    <x v="3"/>
    <d v="1899-12-30T12:13:00"/>
    <d v="1899-12-30T12:20:00"/>
    <d v="1899-12-30T00:07:00"/>
    <n v="2"/>
    <n v="2"/>
    <n v="6"/>
    <x v="5"/>
    <x v="1"/>
    <s v="La Dulce, Isla Natividad Baja California Sur"/>
    <x v="0"/>
    <n v="43.23"/>
    <n v="13.1"/>
    <n v="38.94"/>
    <n v="11.8"/>
    <n v="43.23"/>
    <n v="13.1"/>
    <n v="41.084999999999994"/>
    <n v="12.45"/>
    <n v="27.842110000000002"/>
    <n v="-115.143"/>
    <n v="55.400000000000006"/>
    <n v="13"/>
    <n v="8"/>
    <x v="5"/>
    <n v="2"/>
    <s v="n/a"/>
    <n v="180"/>
    <m/>
    <m/>
  </r>
  <r>
    <s v="INLADU-310709-AZ-2-6-DI"/>
    <s v="Alberto Zuñiga"/>
    <d v="2009-07-31T00:00:00"/>
    <x v="3"/>
    <d v="1899-12-30T12:13:00"/>
    <d v="1899-12-30T12:20:00"/>
    <d v="1899-12-30T00:07:00"/>
    <n v="2"/>
    <n v="2"/>
    <n v="6"/>
    <x v="5"/>
    <x v="1"/>
    <s v="La Dulce, Isla Natividad Baja California Sur"/>
    <x v="0"/>
    <n v="43.23"/>
    <n v="13.1"/>
    <n v="38.94"/>
    <n v="11.8"/>
    <n v="43.23"/>
    <n v="13.1"/>
    <n v="41.084999999999994"/>
    <n v="12.45"/>
    <n v="27.842110000000002"/>
    <n v="-115.143"/>
    <n v="55.400000000000006"/>
    <n v="13"/>
    <n v="8"/>
    <x v="1"/>
    <n v="3"/>
    <s v="n/a"/>
    <n v="180"/>
    <m/>
    <m/>
  </r>
  <r>
    <s v="INLADU-310709-AZ-2-6-DI"/>
    <s v="Alberto Zuñiga"/>
    <d v="2009-07-31T00:00:00"/>
    <x v="3"/>
    <d v="1899-12-30T12:13:00"/>
    <d v="1899-12-30T12:20:00"/>
    <d v="1899-12-30T00:07:00"/>
    <n v="2"/>
    <n v="2"/>
    <n v="6"/>
    <x v="5"/>
    <x v="1"/>
    <s v="La Dulce, Isla Natividad Baja California Sur"/>
    <x v="0"/>
    <n v="43.23"/>
    <n v="13.1"/>
    <n v="38.94"/>
    <n v="11.8"/>
    <n v="43.23"/>
    <n v="13.1"/>
    <n v="41.084999999999994"/>
    <n v="12.45"/>
    <n v="27.842110000000002"/>
    <n v="-115.143"/>
    <n v="55.400000000000006"/>
    <n v="13"/>
    <n v="8"/>
    <x v="4"/>
    <n v="7"/>
    <s v="n/a"/>
    <n v="180"/>
    <m/>
    <m/>
  </r>
  <r>
    <s v="INLADU-310709-AZ-2-6-DI"/>
    <s v="Alberto Zuñiga"/>
    <d v="2009-07-31T00:00:00"/>
    <x v="3"/>
    <d v="1899-12-30T12:13:00"/>
    <d v="1899-12-30T12:20:00"/>
    <d v="1899-12-30T00:07:00"/>
    <n v="2"/>
    <n v="2"/>
    <n v="6"/>
    <x v="5"/>
    <x v="1"/>
    <s v="La Dulce, Isla Natividad Baja California Sur"/>
    <x v="0"/>
    <n v="43.23"/>
    <n v="13.1"/>
    <n v="38.94"/>
    <n v="11.8"/>
    <n v="43.23"/>
    <n v="13.1"/>
    <n v="41.084999999999994"/>
    <n v="12.45"/>
    <n v="27.842110000000002"/>
    <n v="-115.143"/>
    <n v="55.400000000000006"/>
    <n v="13"/>
    <n v="8"/>
    <x v="2"/>
    <n v="6"/>
    <s v="n/a"/>
    <n v="180"/>
    <m/>
    <m/>
  </r>
  <r>
    <s v="INLADU-310709-AG-1-7-DI"/>
    <s v="Alonso Grosso"/>
    <d v="2009-07-31T00:00:00"/>
    <x v="3"/>
    <d v="1899-12-30T10:05:00"/>
    <d v="1899-12-30T10:15:00"/>
    <d v="1899-12-30T00:10:00"/>
    <n v="2"/>
    <n v="1"/>
    <n v="7"/>
    <x v="6"/>
    <x v="1"/>
    <s v="La Dulce, Isla Natividad Baja California Sur"/>
    <x v="0"/>
    <n v="61.05"/>
    <n v="18.5"/>
    <n v="61.709999999999994"/>
    <n v="18.7"/>
    <n v="61.709999999999994"/>
    <n v="18.7"/>
    <n v="61.38"/>
    <n v="18.600000000000001"/>
    <n v="27.835100000000001"/>
    <n v="-115.13079999999999"/>
    <n v="53.6"/>
    <n v="12"/>
    <n v="8"/>
    <x v="9"/>
    <n v="5"/>
    <s v="n/a"/>
    <n v="180"/>
    <m/>
    <m/>
  </r>
  <r>
    <s v="INLADU-310709-AG-1-7-DI"/>
    <s v="Alonso Grosso"/>
    <d v="2009-07-31T00:00:00"/>
    <x v="3"/>
    <d v="1899-12-30T10:05:00"/>
    <d v="1899-12-30T10:15:00"/>
    <d v="1899-12-30T00:10:00"/>
    <n v="2"/>
    <n v="1"/>
    <n v="7"/>
    <x v="6"/>
    <x v="1"/>
    <s v="La Dulce, Isla Natividad Baja California Sur"/>
    <x v="0"/>
    <n v="61.05"/>
    <n v="18.5"/>
    <n v="61.709999999999994"/>
    <n v="18.7"/>
    <n v="61.709999999999994"/>
    <n v="18.7"/>
    <n v="61.38"/>
    <n v="18.600000000000001"/>
    <n v="27.835100000000001"/>
    <n v="-115.13079999999999"/>
    <n v="53.6"/>
    <n v="12"/>
    <n v="8"/>
    <x v="7"/>
    <n v="10"/>
    <s v="n/a"/>
    <n v="180"/>
    <m/>
    <m/>
  </r>
  <r>
    <s v="INLADU-310709-AG-1-7-DI"/>
    <s v="Alonso Grosso"/>
    <d v="2009-07-31T00:00:00"/>
    <x v="3"/>
    <d v="1899-12-30T10:05:00"/>
    <d v="1899-12-30T10:15:00"/>
    <d v="1899-12-30T00:10:00"/>
    <n v="2"/>
    <n v="1"/>
    <n v="7"/>
    <x v="6"/>
    <x v="1"/>
    <s v="La Dulce, Isla Natividad Baja California Sur"/>
    <x v="0"/>
    <n v="61.05"/>
    <n v="18.5"/>
    <n v="61.709999999999994"/>
    <n v="18.7"/>
    <n v="61.709999999999994"/>
    <n v="18.7"/>
    <n v="61.38"/>
    <n v="18.600000000000001"/>
    <n v="27.835100000000001"/>
    <n v="-115.13079999999999"/>
    <n v="53.6"/>
    <n v="12"/>
    <n v="8"/>
    <x v="3"/>
    <n v="41"/>
    <s v="n/a"/>
    <n v="180"/>
    <m/>
    <m/>
  </r>
  <r>
    <s v="INLADU-310709-AG-1-7-DI"/>
    <s v="Alonso Grosso"/>
    <d v="2009-07-31T00:00:00"/>
    <x v="3"/>
    <d v="1899-12-30T10:05:00"/>
    <d v="1899-12-30T10:15:00"/>
    <d v="1899-12-30T00:10:00"/>
    <n v="2"/>
    <n v="1"/>
    <n v="7"/>
    <x v="6"/>
    <x v="1"/>
    <s v="La Dulce, Isla Natividad Baja California Sur"/>
    <x v="0"/>
    <n v="61.05"/>
    <n v="18.5"/>
    <n v="61.709999999999994"/>
    <n v="18.7"/>
    <n v="61.709999999999994"/>
    <n v="18.7"/>
    <n v="61.38"/>
    <n v="18.600000000000001"/>
    <n v="27.835100000000001"/>
    <n v="-115.13079999999999"/>
    <n v="53.6"/>
    <n v="12"/>
    <n v="8"/>
    <x v="10"/>
    <n v="4"/>
    <s v="n/a"/>
    <n v="180"/>
    <m/>
    <m/>
  </r>
  <r>
    <s v="INLADU-310709-AG-1-7-DI"/>
    <s v="Alonso Grosso"/>
    <d v="2009-07-31T00:00:00"/>
    <x v="3"/>
    <d v="1899-12-30T10:05:00"/>
    <d v="1899-12-30T10:15:00"/>
    <d v="1899-12-30T00:10:00"/>
    <n v="2"/>
    <n v="1"/>
    <n v="7"/>
    <x v="6"/>
    <x v="1"/>
    <s v="La Dulce, Isla Natividad Baja California Sur"/>
    <x v="0"/>
    <n v="61.05"/>
    <n v="18.5"/>
    <n v="61.709999999999994"/>
    <n v="18.7"/>
    <n v="61.709999999999994"/>
    <n v="18.7"/>
    <n v="61.38"/>
    <n v="18.600000000000001"/>
    <n v="27.835100000000001"/>
    <n v="-115.13079999999999"/>
    <n v="53.6"/>
    <n v="12"/>
    <n v="8"/>
    <x v="5"/>
    <n v="15"/>
    <s v="n/a"/>
    <n v="180"/>
    <m/>
    <m/>
  </r>
  <r>
    <s v="INLADU-310709-AG-1-7-DI"/>
    <s v="Alonso Grosso"/>
    <d v="2009-07-31T00:00:00"/>
    <x v="3"/>
    <d v="1899-12-30T10:05:00"/>
    <d v="1899-12-30T10:15:00"/>
    <d v="1899-12-30T00:10:00"/>
    <n v="2"/>
    <n v="1"/>
    <n v="7"/>
    <x v="6"/>
    <x v="1"/>
    <s v="La Dulce, Isla Natividad Baja California Sur"/>
    <x v="0"/>
    <n v="61.05"/>
    <n v="18.5"/>
    <n v="61.709999999999994"/>
    <n v="18.7"/>
    <n v="61.709999999999994"/>
    <n v="18.7"/>
    <n v="61.38"/>
    <n v="18.600000000000001"/>
    <n v="27.835100000000001"/>
    <n v="-115.13079999999999"/>
    <n v="53.6"/>
    <n v="12"/>
    <n v="8"/>
    <x v="1"/>
    <n v="6"/>
    <s v="n/a"/>
    <n v="180"/>
    <m/>
    <m/>
  </r>
  <r>
    <s v="INLADU-310709-AG-1-7-DI"/>
    <s v="Alonso Grosso"/>
    <d v="2009-07-31T00:00:00"/>
    <x v="3"/>
    <d v="1899-12-30T10:05:00"/>
    <d v="1899-12-30T10:15:00"/>
    <d v="1899-12-30T00:10:00"/>
    <n v="2"/>
    <n v="1"/>
    <n v="7"/>
    <x v="6"/>
    <x v="1"/>
    <s v="La Dulce, Isla Natividad Baja California Sur"/>
    <x v="0"/>
    <n v="61.05"/>
    <n v="18.5"/>
    <n v="61.709999999999994"/>
    <n v="18.7"/>
    <n v="61.709999999999994"/>
    <n v="18.7"/>
    <n v="61.38"/>
    <n v="18.600000000000001"/>
    <n v="27.835100000000001"/>
    <n v="-115.13079999999999"/>
    <n v="53.6"/>
    <n v="12"/>
    <n v="8"/>
    <x v="4"/>
    <n v="2"/>
    <s v="n/a"/>
    <n v="180"/>
    <m/>
    <m/>
  </r>
  <r>
    <s v="INLADU-310709-AG-1-7-DI"/>
    <s v="Alonso Grosso"/>
    <d v="2009-07-31T00:00:00"/>
    <x v="3"/>
    <d v="1899-12-30T10:05:00"/>
    <d v="1899-12-30T10:15:00"/>
    <d v="1899-12-30T00:10:00"/>
    <n v="2"/>
    <n v="1"/>
    <n v="7"/>
    <x v="6"/>
    <x v="1"/>
    <s v="La Dulce, Isla Natividad Baja California Sur"/>
    <x v="0"/>
    <n v="61.05"/>
    <n v="18.5"/>
    <n v="61.709999999999994"/>
    <n v="18.7"/>
    <n v="61.709999999999994"/>
    <n v="18.7"/>
    <n v="61.38"/>
    <n v="18.600000000000001"/>
    <n v="27.835100000000001"/>
    <n v="-115.13079999999999"/>
    <n v="53.6"/>
    <n v="12"/>
    <n v="8"/>
    <x v="2"/>
    <n v="8"/>
    <s v="n/a"/>
    <n v="180"/>
    <m/>
    <m/>
  </r>
  <r>
    <s v="INLADU-310709-AG-2-8-DI"/>
    <s v="Alonso Grosso"/>
    <d v="2009-07-31T00:00:00"/>
    <x v="3"/>
    <d v="1899-12-30T12:15:00"/>
    <d v="1899-12-30T12:22:00"/>
    <d v="1899-12-30T00:07:00"/>
    <n v="2"/>
    <n v="2"/>
    <n v="8"/>
    <x v="7"/>
    <x v="1"/>
    <s v="La Dulce, Isla Natividad Baja California Sur"/>
    <x v="0"/>
    <n v="32.340000000000003"/>
    <n v="9.8000000000000007"/>
    <n v="38.94"/>
    <n v="11.8"/>
    <n v="38.94"/>
    <n v="11.8"/>
    <n v="35.64"/>
    <n v="10.8"/>
    <n v="27.842220000000001"/>
    <n v="-115.14236"/>
    <n v="53.6"/>
    <n v="12"/>
    <n v="8"/>
    <x v="9"/>
    <n v="22"/>
    <s v="n/a"/>
    <n v="180"/>
    <m/>
    <m/>
  </r>
  <r>
    <s v="INLADU-310709-AG-2-8-DI"/>
    <s v="Alonso Grosso"/>
    <d v="2009-07-31T00:00:00"/>
    <x v="3"/>
    <d v="1899-12-30T12:15:00"/>
    <d v="1899-12-30T12:22:00"/>
    <d v="1899-12-30T00:07:00"/>
    <n v="2"/>
    <n v="2"/>
    <n v="8"/>
    <x v="7"/>
    <x v="1"/>
    <s v="La Dulce, Isla Natividad Baja California Sur"/>
    <x v="0"/>
    <n v="32.340000000000003"/>
    <n v="9.8000000000000007"/>
    <n v="38.94"/>
    <n v="11.8"/>
    <n v="38.94"/>
    <n v="11.8"/>
    <n v="35.64"/>
    <n v="10.8"/>
    <n v="27.842220000000001"/>
    <n v="-115.14236"/>
    <n v="53.6"/>
    <n v="12"/>
    <n v="8"/>
    <x v="7"/>
    <n v="12"/>
    <s v="n/a"/>
    <n v="180"/>
    <m/>
    <m/>
  </r>
  <r>
    <s v="INLADU-310709-AG-2-8-DI"/>
    <s v="Alonso Grosso"/>
    <d v="2009-07-31T00:00:00"/>
    <x v="3"/>
    <d v="1899-12-30T12:15:00"/>
    <d v="1899-12-30T12:22:00"/>
    <d v="1899-12-30T00:07:00"/>
    <n v="2"/>
    <n v="2"/>
    <n v="8"/>
    <x v="7"/>
    <x v="1"/>
    <s v="La Dulce, Isla Natividad Baja California Sur"/>
    <x v="0"/>
    <n v="32.340000000000003"/>
    <n v="9.8000000000000007"/>
    <n v="38.94"/>
    <n v="11.8"/>
    <n v="38.94"/>
    <n v="11.8"/>
    <n v="35.64"/>
    <n v="10.8"/>
    <n v="27.842220000000001"/>
    <n v="-115.14236"/>
    <n v="53.6"/>
    <n v="12"/>
    <n v="8"/>
    <x v="3"/>
    <n v="150"/>
    <n v="10"/>
    <n v="180"/>
    <n v="50"/>
    <m/>
  </r>
  <r>
    <s v="INLADU-310709-AG-2-8-DI"/>
    <s v="Alonso Grosso"/>
    <d v="2009-07-31T00:00:00"/>
    <x v="3"/>
    <d v="1899-12-30T12:15:00"/>
    <d v="1899-12-30T12:22:00"/>
    <d v="1899-12-30T00:07:00"/>
    <n v="2"/>
    <n v="2"/>
    <n v="8"/>
    <x v="7"/>
    <x v="1"/>
    <s v="La Dulce, Isla Natividad Baja California Sur"/>
    <x v="0"/>
    <n v="32.340000000000003"/>
    <n v="9.8000000000000007"/>
    <n v="38.94"/>
    <n v="11.8"/>
    <n v="38.94"/>
    <n v="11.8"/>
    <n v="35.64"/>
    <n v="10.8"/>
    <n v="27.842220000000001"/>
    <n v="-115.14236"/>
    <n v="53.6"/>
    <n v="12"/>
    <n v="8"/>
    <x v="10"/>
    <n v="5"/>
    <s v="n/a"/>
    <n v="180"/>
    <m/>
    <m/>
  </r>
  <r>
    <s v="INLADU-310709-AG-2-8-DI"/>
    <s v="Alonso Grosso"/>
    <d v="2009-07-31T00:00:00"/>
    <x v="3"/>
    <d v="1899-12-30T12:15:00"/>
    <d v="1899-12-30T12:22:00"/>
    <d v="1899-12-30T00:07:00"/>
    <n v="2"/>
    <n v="2"/>
    <n v="8"/>
    <x v="7"/>
    <x v="1"/>
    <s v="La Dulce, Isla Natividad Baja California Sur"/>
    <x v="0"/>
    <n v="32.340000000000003"/>
    <n v="9.8000000000000007"/>
    <n v="38.94"/>
    <n v="11.8"/>
    <n v="38.94"/>
    <n v="11.8"/>
    <n v="35.64"/>
    <n v="10.8"/>
    <n v="27.842220000000001"/>
    <n v="-115.14236"/>
    <n v="53.6"/>
    <n v="12"/>
    <n v="8"/>
    <x v="4"/>
    <n v="5"/>
    <s v="n/a"/>
    <n v="180"/>
    <m/>
    <m/>
  </r>
  <r>
    <s v="INLADU-310709-AG-2-8-DI"/>
    <s v="Alonso Grosso"/>
    <d v="2009-07-31T00:00:00"/>
    <x v="3"/>
    <d v="1899-12-30T12:15:00"/>
    <d v="1899-12-30T12:22:00"/>
    <d v="1899-12-30T00:07:00"/>
    <n v="2"/>
    <n v="2"/>
    <n v="8"/>
    <x v="7"/>
    <x v="1"/>
    <s v="La Dulce, Isla Natividad Baja California Sur"/>
    <x v="0"/>
    <n v="32.340000000000003"/>
    <n v="9.8000000000000007"/>
    <n v="38.94"/>
    <n v="11.8"/>
    <n v="38.94"/>
    <n v="11.8"/>
    <n v="35.64"/>
    <n v="10.8"/>
    <n v="27.842220000000001"/>
    <n v="-115.14236"/>
    <n v="53.6"/>
    <n v="12"/>
    <n v="8"/>
    <x v="2"/>
    <n v="2"/>
    <s v="n/a"/>
    <n v="180"/>
    <m/>
    <m/>
  </r>
  <r>
    <s v="INLADU-310709-JC-1-9-DI"/>
    <s v="Jhonatan Castro"/>
    <d v="2009-07-31T00:00:00"/>
    <x v="3"/>
    <d v="1899-12-30T09:58:00"/>
    <d v="1899-12-30T10:08:00"/>
    <d v="1899-12-30T00:10:00"/>
    <n v="2"/>
    <n v="1"/>
    <n v="9"/>
    <x v="8"/>
    <x v="1"/>
    <s v="La Dulce, Isla Natividad Baja California Sur"/>
    <x v="0"/>
    <n v="56.43"/>
    <n v="17.100000000000001"/>
    <n v="59.069999999999993"/>
    <n v="17.899999999999999"/>
    <n v="59.069999999999993"/>
    <n v="17.899999999999999"/>
    <n v="57.75"/>
    <n v="17.5"/>
    <n v="27.838139999999999"/>
    <n v="-115.13312000000001"/>
    <n v="53.6"/>
    <n v="12"/>
    <n v="7"/>
    <x v="14"/>
    <n v="1"/>
    <s v="n/a"/>
    <n v="30"/>
    <m/>
    <m/>
  </r>
  <r>
    <s v="INLADU-310709-JC-1-9-DI"/>
    <s v="Jhonatan Castro"/>
    <d v="2009-07-31T00:00:00"/>
    <x v="3"/>
    <d v="1899-12-30T09:58:00"/>
    <d v="1899-12-30T10:08:00"/>
    <d v="1899-12-30T00:10:00"/>
    <n v="2"/>
    <n v="1"/>
    <n v="9"/>
    <x v="8"/>
    <x v="1"/>
    <s v="La Dulce, Isla Natividad Baja California Sur"/>
    <x v="0"/>
    <n v="56.43"/>
    <n v="17.100000000000001"/>
    <n v="59.069999999999993"/>
    <n v="17.899999999999999"/>
    <n v="59.069999999999993"/>
    <n v="17.899999999999999"/>
    <n v="57.75"/>
    <n v="17.5"/>
    <n v="27.838139999999999"/>
    <n v="-115.13312000000001"/>
    <n v="53.6"/>
    <n v="12"/>
    <n v="7"/>
    <x v="17"/>
    <n v="3"/>
    <s v="n/a"/>
    <n v="30"/>
    <m/>
    <m/>
  </r>
  <r>
    <s v="INLADU-310709-JC-1-9-DI"/>
    <s v="Jhonatan Castro"/>
    <d v="2009-07-31T00:00:00"/>
    <x v="3"/>
    <d v="1899-12-30T09:58:00"/>
    <d v="1899-12-30T10:08:00"/>
    <d v="1899-12-30T00:10:00"/>
    <n v="2"/>
    <n v="1"/>
    <n v="9"/>
    <x v="8"/>
    <x v="1"/>
    <s v="La Dulce, Isla Natividad Baja California Sur"/>
    <x v="0"/>
    <n v="56.43"/>
    <n v="17.100000000000001"/>
    <n v="59.069999999999993"/>
    <n v="17.899999999999999"/>
    <n v="59.069999999999993"/>
    <n v="17.899999999999999"/>
    <n v="57.75"/>
    <n v="17.5"/>
    <n v="27.838139999999999"/>
    <n v="-115.13312000000001"/>
    <n v="53.6"/>
    <n v="12"/>
    <n v="7"/>
    <x v="9"/>
    <n v="12"/>
    <s v="n/a"/>
    <n v="30"/>
    <m/>
    <m/>
  </r>
  <r>
    <s v="INLADU-310709-JC-1-9-DI"/>
    <s v="Jhonatan Castro"/>
    <d v="2009-07-31T00:00:00"/>
    <x v="3"/>
    <d v="1899-12-30T09:58:00"/>
    <d v="1899-12-30T10:08:00"/>
    <d v="1899-12-30T00:10:00"/>
    <n v="2"/>
    <n v="1"/>
    <n v="9"/>
    <x v="8"/>
    <x v="1"/>
    <s v="La Dulce, Isla Natividad Baja California Sur"/>
    <x v="0"/>
    <n v="56.43"/>
    <n v="17.100000000000001"/>
    <n v="59.069999999999993"/>
    <n v="17.899999999999999"/>
    <n v="59.069999999999993"/>
    <n v="17.899999999999999"/>
    <n v="57.75"/>
    <n v="17.5"/>
    <n v="27.838139999999999"/>
    <n v="-115.13312000000001"/>
    <n v="53.6"/>
    <n v="12"/>
    <n v="7"/>
    <x v="11"/>
    <n v="9"/>
    <s v="n/a"/>
    <n v="30"/>
    <m/>
    <m/>
  </r>
  <r>
    <s v="INLADU-310709-JC-1-9-DI"/>
    <s v="Jhonatan Castro"/>
    <d v="2009-07-31T00:00:00"/>
    <x v="3"/>
    <d v="1899-12-30T09:58:00"/>
    <d v="1899-12-30T10:08:00"/>
    <d v="1899-12-30T00:10:00"/>
    <n v="2"/>
    <n v="1"/>
    <n v="9"/>
    <x v="8"/>
    <x v="1"/>
    <s v="La Dulce, Isla Natividad Baja California Sur"/>
    <x v="0"/>
    <n v="56.43"/>
    <n v="17.100000000000001"/>
    <n v="59.069999999999993"/>
    <n v="17.899999999999999"/>
    <n v="59.069999999999993"/>
    <n v="17.899999999999999"/>
    <n v="57.75"/>
    <n v="17.5"/>
    <n v="27.838139999999999"/>
    <n v="-115.13312000000001"/>
    <n v="53.6"/>
    <n v="12"/>
    <n v="7"/>
    <x v="7"/>
    <n v="11"/>
    <s v="n/a"/>
    <n v="30"/>
    <m/>
    <m/>
  </r>
  <r>
    <s v="INLADU-310709-JC-1-9-DI"/>
    <s v="Jhonatan Castro"/>
    <d v="2009-07-31T00:00:00"/>
    <x v="3"/>
    <d v="1899-12-30T09:58:00"/>
    <d v="1899-12-30T10:08:00"/>
    <d v="1899-12-30T00:10:00"/>
    <n v="2"/>
    <n v="1"/>
    <n v="9"/>
    <x v="8"/>
    <x v="1"/>
    <s v="La Dulce, Isla Natividad Baja California Sur"/>
    <x v="0"/>
    <n v="56.43"/>
    <n v="17.100000000000001"/>
    <n v="59.069999999999993"/>
    <n v="17.899999999999999"/>
    <n v="59.069999999999993"/>
    <n v="17.899999999999999"/>
    <n v="57.75"/>
    <n v="17.5"/>
    <n v="27.838139999999999"/>
    <n v="-115.13312000000001"/>
    <n v="53.6"/>
    <n v="12"/>
    <n v="7"/>
    <x v="3"/>
    <n v="150"/>
    <n v="10"/>
    <n v="30"/>
    <n v="50"/>
    <m/>
  </r>
  <r>
    <s v="INLADU-310709-JC-1-9-DI"/>
    <s v="Jhonatan Castro"/>
    <d v="2009-07-31T00:00:00"/>
    <x v="3"/>
    <d v="1899-12-30T09:58:00"/>
    <d v="1899-12-30T10:08:00"/>
    <d v="1899-12-30T00:10:00"/>
    <n v="2"/>
    <n v="1"/>
    <n v="9"/>
    <x v="8"/>
    <x v="1"/>
    <s v="La Dulce, Isla Natividad Baja California Sur"/>
    <x v="0"/>
    <n v="56.43"/>
    <n v="17.100000000000001"/>
    <n v="59.069999999999993"/>
    <n v="17.899999999999999"/>
    <n v="59.069999999999993"/>
    <n v="17.899999999999999"/>
    <n v="57.75"/>
    <n v="17.5"/>
    <n v="27.838139999999999"/>
    <n v="-115.13312000000001"/>
    <n v="53.6"/>
    <n v="12"/>
    <n v="7"/>
    <x v="10"/>
    <n v="4"/>
    <s v="n/a"/>
    <n v="30"/>
    <m/>
    <m/>
  </r>
  <r>
    <s v="INLADU-310709-JC-1-9-DI"/>
    <s v="Jhonatan Castro"/>
    <d v="2009-07-31T00:00:00"/>
    <x v="3"/>
    <d v="1899-12-30T09:58:00"/>
    <d v="1899-12-30T10:08:00"/>
    <d v="1899-12-30T00:10:00"/>
    <n v="2"/>
    <n v="1"/>
    <n v="9"/>
    <x v="8"/>
    <x v="1"/>
    <s v="La Dulce, Isla Natividad Baja California Sur"/>
    <x v="0"/>
    <n v="56.43"/>
    <n v="17.100000000000001"/>
    <n v="59.069999999999993"/>
    <n v="17.899999999999999"/>
    <n v="59.069999999999993"/>
    <n v="17.899999999999999"/>
    <n v="57.75"/>
    <n v="17.5"/>
    <n v="27.838139999999999"/>
    <n v="-115.13312000000001"/>
    <n v="53.6"/>
    <n v="12"/>
    <n v="7"/>
    <x v="6"/>
    <n v="1"/>
    <s v="n/a"/>
    <n v="30"/>
    <m/>
    <m/>
  </r>
  <r>
    <s v="INLADU-310709-JC-1-9-DI"/>
    <s v="Jhonatan Castro"/>
    <d v="2009-07-31T00:00:00"/>
    <x v="3"/>
    <d v="1899-12-30T09:58:00"/>
    <d v="1899-12-30T10:08:00"/>
    <d v="1899-12-30T00:10:00"/>
    <n v="2"/>
    <n v="1"/>
    <n v="9"/>
    <x v="8"/>
    <x v="1"/>
    <s v="La Dulce, Isla Natividad Baja California Sur"/>
    <x v="0"/>
    <n v="56.43"/>
    <n v="17.100000000000001"/>
    <n v="59.069999999999993"/>
    <n v="17.899999999999999"/>
    <n v="59.069999999999993"/>
    <n v="17.899999999999999"/>
    <n v="57.75"/>
    <n v="17.5"/>
    <n v="27.838139999999999"/>
    <n v="-115.13312000000001"/>
    <n v="53.6"/>
    <n v="12"/>
    <n v="7"/>
    <x v="1"/>
    <n v="1"/>
    <s v="n/a"/>
    <n v="30"/>
    <m/>
    <m/>
  </r>
  <r>
    <s v="INLADU-310709-JC-1-9-DI"/>
    <s v="Jhonatan Castro"/>
    <d v="2009-07-31T00:00:00"/>
    <x v="3"/>
    <d v="1899-12-30T09:58:00"/>
    <d v="1899-12-30T10:08:00"/>
    <d v="1899-12-30T00:10:00"/>
    <n v="2"/>
    <n v="1"/>
    <n v="9"/>
    <x v="8"/>
    <x v="1"/>
    <s v="La Dulce, Isla Natividad Baja California Sur"/>
    <x v="0"/>
    <n v="56.43"/>
    <n v="17.100000000000001"/>
    <n v="59.069999999999993"/>
    <n v="17.899999999999999"/>
    <n v="59.069999999999993"/>
    <n v="17.899999999999999"/>
    <n v="57.75"/>
    <n v="17.5"/>
    <n v="27.838139999999999"/>
    <n v="-115.13312000000001"/>
    <n v="53.6"/>
    <n v="12"/>
    <n v="7"/>
    <x v="4"/>
    <n v="1"/>
    <s v="n/a"/>
    <n v="30"/>
    <m/>
    <m/>
  </r>
  <r>
    <s v="INLADU-310709-JC-1-9-DI"/>
    <s v="Jhonatan Castro"/>
    <d v="2009-07-31T00:00:00"/>
    <x v="3"/>
    <d v="1899-12-30T09:58:00"/>
    <d v="1899-12-30T10:08:00"/>
    <d v="1899-12-30T00:10:00"/>
    <n v="2"/>
    <n v="1"/>
    <n v="9"/>
    <x v="8"/>
    <x v="1"/>
    <s v="La Dulce, Isla Natividad Baja California Sur"/>
    <x v="0"/>
    <n v="56.43"/>
    <n v="17.100000000000001"/>
    <n v="59.069999999999993"/>
    <n v="17.899999999999999"/>
    <n v="59.069999999999993"/>
    <n v="17.899999999999999"/>
    <n v="57.75"/>
    <n v="17.5"/>
    <n v="27.838139999999999"/>
    <n v="-115.13312000000001"/>
    <n v="53.6"/>
    <n v="12"/>
    <n v="7"/>
    <x v="2"/>
    <n v="3"/>
    <s v="n/a"/>
    <n v="30"/>
    <m/>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0"/>
    <n v="2"/>
    <s v="n/a"/>
    <n v="0"/>
    <m/>
    <s v="Fuerte"/>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17"/>
    <n v="9"/>
    <s v="n/a"/>
    <n v="0"/>
    <m/>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9"/>
    <n v="17"/>
    <s v="n/a"/>
    <n v="0"/>
    <m/>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11"/>
    <n v="12"/>
    <s v="n/a"/>
    <n v="0"/>
    <m/>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19"/>
    <n v="1"/>
    <s v="n/a"/>
    <n v="0"/>
    <m/>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13"/>
    <n v="12"/>
    <s v="n/a"/>
    <n v="0"/>
    <m/>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7"/>
    <n v="14"/>
    <s v="n/a"/>
    <n v="0"/>
    <m/>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3"/>
    <n v="375"/>
    <n v="4"/>
    <n v="0"/>
    <n v="50"/>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10"/>
    <n v="15"/>
    <s v="n/a"/>
    <n v="0"/>
    <m/>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6"/>
    <n v="2"/>
    <s v="n/a"/>
    <n v="0"/>
    <m/>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5"/>
    <n v="1"/>
    <s v="n/a"/>
    <n v="0"/>
    <m/>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1"/>
    <n v="2"/>
    <s v="n/a"/>
    <n v="0"/>
    <m/>
    <s v=" "/>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4"/>
    <n v="2"/>
    <s v="n/a"/>
    <n v="0"/>
    <m/>
    <m/>
  </r>
  <r>
    <s v="INLADU-310709-JC-2-10-DI"/>
    <s v="Jhonatan Castro"/>
    <d v="2009-07-31T00:00:00"/>
    <x v="3"/>
    <d v="1899-12-30T12:08:00"/>
    <d v="1899-12-30T12:24:00"/>
    <d v="1899-12-30T00:16:00"/>
    <n v="2"/>
    <n v="2"/>
    <n v="10"/>
    <x v="9"/>
    <x v="1"/>
    <s v="La Dulce, Isla Natividad Baja California Sur"/>
    <x v="0"/>
    <n v="45.209999999999994"/>
    <n v="13.7"/>
    <n v="37.29"/>
    <n v="11.3"/>
    <n v="45.209999999999994"/>
    <n v="13.7"/>
    <n v="41.25"/>
    <n v="12.5"/>
    <n v="27.842110000000002"/>
    <n v="-115.143"/>
    <n v="59"/>
    <n v="15"/>
    <n v="7"/>
    <x v="2"/>
    <n v="2"/>
    <s v="n/a"/>
    <n v="0"/>
    <m/>
    <m/>
  </r>
  <r>
    <s v="INLADU-310709-MR-1-11-DI"/>
    <s v="Mario Rojo"/>
    <d v="2009-07-31T00:00:00"/>
    <x v="3"/>
    <d v="1899-12-30T10:10:00"/>
    <d v="1899-12-30T10:16:00"/>
    <d v="1899-12-30T00:06:00"/>
    <n v="2"/>
    <n v="1"/>
    <n v="11"/>
    <x v="10"/>
    <x v="1"/>
    <s v="La Dulce, Isla Natividad Baja California Sur"/>
    <x v="0"/>
    <n v="56.099999999999994"/>
    <n v="17"/>
    <n v="56.099999999999994"/>
    <n v="17"/>
    <n v="56.099999999999994"/>
    <n v="17"/>
    <n v="56.099999999999994"/>
    <n v="17"/>
    <n v="27.836569999999998"/>
    <n v="-115.1339"/>
    <n v="57.2"/>
    <n v="14"/>
    <n v="8"/>
    <x v="0"/>
    <n v="1"/>
    <s v="n/a"/>
    <n v="60"/>
    <m/>
    <m/>
  </r>
  <r>
    <s v="INLADU-310709-MR-1-11-DI"/>
    <s v="Mario Rojo"/>
    <d v="2009-07-31T00:00:00"/>
    <x v="3"/>
    <d v="1899-12-30T10:10:00"/>
    <d v="1899-12-30T10:16:00"/>
    <d v="1899-12-30T00:06:00"/>
    <n v="2"/>
    <n v="1"/>
    <n v="11"/>
    <x v="10"/>
    <x v="1"/>
    <s v="La Dulce, Isla Natividad Baja California Sur"/>
    <x v="0"/>
    <n v="56.099999999999994"/>
    <n v="17"/>
    <n v="56.099999999999994"/>
    <n v="17"/>
    <n v="56.099999999999994"/>
    <n v="17"/>
    <n v="56.099999999999994"/>
    <n v="17"/>
    <n v="27.836569999999998"/>
    <n v="-115.1339"/>
    <n v="57.2"/>
    <n v="14"/>
    <n v="8"/>
    <x v="14"/>
    <n v="2"/>
    <s v="n/a"/>
    <n v="60"/>
    <m/>
    <m/>
  </r>
  <r>
    <s v="INLADU-310709-MR-1-11-DI"/>
    <s v="Mario Rojo"/>
    <d v="2009-07-31T00:00:00"/>
    <x v="3"/>
    <d v="1899-12-30T10:10:00"/>
    <d v="1899-12-30T10:16:00"/>
    <d v="1899-12-30T00:06:00"/>
    <n v="2"/>
    <n v="1"/>
    <n v="11"/>
    <x v="10"/>
    <x v="1"/>
    <s v="La Dulce, Isla Natividad Baja California Sur"/>
    <x v="0"/>
    <n v="56.099999999999994"/>
    <n v="17"/>
    <n v="56.099999999999994"/>
    <n v="17"/>
    <n v="56.099999999999994"/>
    <n v="17"/>
    <n v="56.099999999999994"/>
    <n v="17"/>
    <n v="27.836569999999998"/>
    <n v="-115.1339"/>
    <n v="57.2"/>
    <n v="14"/>
    <n v="8"/>
    <x v="9"/>
    <n v="1"/>
    <s v="n/a"/>
    <n v="60"/>
    <m/>
    <m/>
  </r>
  <r>
    <s v="INLADU-310709-MR-1-11-DI"/>
    <s v="Mario Rojo"/>
    <d v="2009-07-31T00:00:00"/>
    <x v="3"/>
    <d v="1899-12-30T10:10:00"/>
    <d v="1899-12-30T10:16:00"/>
    <d v="1899-12-30T00:06:00"/>
    <n v="2"/>
    <n v="1"/>
    <n v="11"/>
    <x v="10"/>
    <x v="1"/>
    <s v="La Dulce, Isla Natividad Baja California Sur"/>
    <x v="0"/>
    <n v="56.099999999999994"/>
    <n v="17"/>
    <n v="56.099999999999994"/>
    <n v="17"/>
    <n v="56.099999999999994"/>
    <n v="17"/>
    <n v="56.099999999999994"/>
    <n v="17"/>
    <n v="27.836569999999998"/>
    <n v="-115.1339"/>
    <n v="57.2"/>
    <n v="14"/>
    <n v="8"/>
    <x v="3"/>
    <n v="100"/>
    <n v="15"/>
    <n v="60"/>
    <n v="50"/>
    <m/>
  </r>
  <r>
    <s v="INLADU-310709-MR-1-11-DI"/>
    <s v="Mario Rojo"/>
    <d v="2009-07-31T00:00:00"/>
    <x v="3"/>
    <d v="1899-12-30T10:10:00"/>
    <d v="1899-12-30T10:16:00"/>
    <d v="1899-12-30T00:06:00"/>
    <n v="2"/>
    <n v="1"/>
    <n v="11"/>
    <x v="10"/>
    <x v="1"/>
    <s v="La Dulce, Isla Natividad Baja California Sur"/>
    <x v="0"/>
    <n v="56.099999999999994"/>
    <n v="17"/>
    <n v="56.099999999999994"/>
    <n v="17"/>
    <n v="56.099999999999994"/>
    <n v="17"/>
    <n v="56.099999999999994"/>
    <n v="17"/>
    <n v="27.836569999999998"/>
    <n v="-115.1339"/>
    <n v="57.2"/>
    <n v="14"/>
    <n v="8"/>
    <x v="10"/>
    <n v="3"/>
    <s v="n/a"/>
    <n v="60"/>
    <m/>
    <m/>
  </r>
  <r>
    <s v="INLADU-310709-MR-1-11-DI"/>
    <s v="Mario Rojo"/>
    <d v="2009-07-31T00:00:00"/>
    <x v="3"/>
    <d v="1899-12-30T10:10:00"/>
    <d v="1899-12-30T10:16:00"/>
    <d v="1899-12-30T00:06:00"/>
    <n v="2"/>
    <n v="1"/>
    <n v="11"/>
    <x v="10"/>
    <x v="1"/>
    <s v="La Dulce, Isla Natividad Baja California Sur"/>
    <x v="0"/>
    <n v="56.099999999999994"/>
    <n v="17"/>
    <n v="56.099999999999994"/>
    <n v="17"/>
    <n v="56.099999999999994"/>
    <n v="17"/>
    <n v="56.099999999999994"/>
    <n v="17"/>
    <n v="27.836569999999998"/>
    <n v="-115.1339"/>
    <n v="57.2"/>
    <n v="14"/>
    <n v="8"/>
    <x v="8"/>
    <n v="1"/>
    <s v="n/a"/>
    <n v="60"/>
    <m/>
    <m/>
  </r>
  <r>
    <s v="INLADU-310709-MR-1-11-DI"/>
    <s v="Mario Rojo"/>
    <d v="2009-07-31T00:00:00"/>
    <x v="3"/>
    <d v="1899-12-30T10:10:00"/>
    <d v="1899-12-30T10:16:00"/>
    <d v="1899-12-30T00:06:00"/>
    <n v="2"/>
    <n v="1"/>
    <n v="11"/>
    <x v="10"/>
    <x v="1"/>
    <s v="La Dulce, Isla Natividad Baja California Sur"/>
    <x v="0"/>
    <n v="56.099999999999994"/>
    <n v="17"/>
    <n v="56.099999999999994"/>
    <n v="17"/>
    <n v="56.099999999999994"/>
    <n v="17"/>
    <n v="56.099999999999994"/>
    <n v="17"/>
    <n v="27.836569999999998"/>
    <n v="-115.1339"/>
    <n v="57.2"/>
    <n v="14"/>
    <n v="8"/>
    <x v="1"/>
    <n v="2"/>
    <s v="n/a"/>
    <n v="60"/>
    <m/>
    <m/>
  </r>
  <r>
    <s v="INLADU-310709-MR-1-11-DI"/>
    <s v="Mario Rojo"/>
    <d v="2009-07-31T00:00:00"/>
    <x v="3"/>
    <d v="1899-12-30T10:10:00"/>
    <d v="1899-12-30T10:16:00"/>
    <d v="1899-12-30T00:06:00"/>
    <n v="2"/>
    <n v="1"/>
    <n v="11"/>
    <x v="10"/>
    <x v="1"/>
    <s v="La Dulce, Isla Natividad Baja California Sur"/>
    <x v="0"/>
    <n v="56.099999999999994"/>
    <n v="17"/>
    <n v="56.099999999999994"/>
    <n v="17"/>
    <n v="56.099999999999994"/>
    <n v="17"/>
    <n v="56.099999999999994"/>
    <n v="17"/>
    <n v="27.836569999999998"/>
    <n v="-115.1339"/>
    <n v="57.2"/>
    <n v="14"/>
    <n v="8"/>
    <x v="4"/>
    <n v="2"/>
    <s v="n/a"/>
    <n v="60"/>
    <m/>
    <m/>
  </r>
  <r>
    <s v="INLADU-310709-MR-1-11-DI"/>
    <s v="Mario Rojo"/>
    <d v="2009-07-31T00:00:00"/>
    <x v="3"/>
    <d v="1899-12-30T10:10:00"/>
    <d v="1899-12-30T10:16:00"/>
    <d v="1899-12-30T00:06:00"/>
    <n v="2"/>
    <n v="1"/>
    <n v="11"/>
    <x v="10"/>
    <x v="1"/>
    <s v="La Dulce, Isla Natividad Baja California Sur"/>
    <x v="0"/>
    <n v="56.099999999999994"/>
    <n v="17"/>
    <n v="56.099999999999994"/>
    <n v="17"/>
    <n v="56.099999999999994"/>
    <n v="17"/>
    <n v="56.099999999999994"/>
    <n v="17"/>
    <n v="27.836569999999998"/>
    <n v="-115.1339"/>
    <n v="57.2"/>
    <n v="14"/>
    <n v="8"/>
    <x v="2"/>
    <n v="18"/>
    <s v="n/a"/>
    <n v="60"/>
    <m/>
    <m/>
  </r>
  <r>
    <s v="INLADU-310709-MR-2-12-DI"/>
    <s v="Mario Rojo"/>
    <d v="2009-07-31T00:00:00"/>
    <x v="3"/>
    <d v="1899-12-30T12:14:00"/>
    <d v="1899-12-30T12:29:00"/>
    <d v="1899-12-30T00:15:00"/>
    <n v="2"/>
    <n v="2"/>
    <n v="12"/>
    <x v="11"/>
    <x v="1"/>
    <s v="La Dulce, Isla Natividad Baja California Sur"/>
    <x v="0"/>
    <n v="49.5"/>
    <n v="15"/>
    <n v="49.5"/>
    <n v="15"/>
    <n v="49.5"/>
    <n v="15"/>
    <n v="49.5"/>
    <n v="15"/>
    <n v="27.845289999999999"/>
    <n v="-115.14342000000001"/>
    <n v="57.2"/>
    <n v="14"/>
    <n v="8"/>
    <x v="14"/>
    <n v="1"/>
    <s v="n/a"/>
    <n v="180"/>
    <m/>
    <m/>
  </r>
  <r>
    <s v="INLADU-310709-MR-2-12-DI"/>
    <s v="Mario Rojo"/>
    <d v="2009-07-31T00:00:00"/>
    <x v="3"/>
    <d v="1899-12-30T12:14:00"/>
    <d v="1899-12-30T12:29:00"/>
    <d v="1899-12-30T00:15:00"/>
    <n v="2"/>
    <n v="2"/>
    <n v="12"/>
    <x v="11"/>
    <x v="1"/>
    <s v="La Dulce, Isla Natividad Baja California Sur"/>
    <x v="0"/>
    <n v="49.5"/>
    <n v="15"/>
    <n v="49.5"/>
    <n v="15"/>
    <n v="49.5"/>
    <n v="15"/>
    <n v="49.5"/>
    <n v="15"/>
    <n v="27.845289999999999"/>
    <n v="-115.14342000000001"/>
    <n v="57.2"/>
    <n v="14"/>
    <n v="8"/>
    <x v="17"/>
    <n v="1"/>
    <s v="n/a"/>
    <n v="180"/>
    <m/>
    <m/>
  </r>
  <r>
    <s v="INLADU-310709-MR-2-12-DI"/>
    <s v="Mario Rojo"/>
    <d v="2009-07-31T00:00:00"/>
    <x v="3"/>
    <d v="1899-12-30T12:14:00"/>
    <d v="1899-12-30T12:29:00"/>
    <d v="1899-12-30T00:15:00"/>
    <n v="2"/>
    <n v="2"/>
    <n v="12"/>
    <x v="11"/>
    <x v="1"/>
    <s v="La Dulce, Isla Natividad Baja California Sur"/>
    <x v="0"/>
    <n v="49.5"/>
    <n v="15"/>
    <n v="49.5"/>
    <n v="15"/>
    <n v="49.5"/>
    <n v="15"/>
    <n v="49.5"/>
    <n v="15"/>
    <n v="27.845289999999999"/>
    <n v="-115.14342000000001"/>
    <n v="57.2"/>
    <n v="14"/>
    <n v="8"/>
    <x v="9"/>
    <n v="25"/>
    <s v="n/a"/>
    <n v="180"/>
    <m/>
    <m/>
  </r>
  <r>
    <s v="INLADU-310709-MR-2-12-DI"/>
    <s v="Mario Rojo"/>
    <d v="2009-07-31T00:00:00"/>
    <x v="3"/>
    <d v="1899-12-30T12:14:00"/>
    <d v="1899-12-30T12:29:00"/>
    <d v="1899-12-30T00:15:00"/>
    <n v="2"/>
    <n v="2"/>
    <n v="12"/>
    <x v="11"/>
    <x v="1"/>
    <s v="La Dulce, Isla Natividad Baja California Sur"/>
    <x v="0"/>
    <n v="49.5"/>
    <n v="15"/>
    <n v="49.5"/>
    <n v="15"/>
    <n v="49.5"/>
    <n v="15"/>
    <n v="49.5"/>
    <n v="15"/>
    <n v="27.845289999999999"/>
    <n v="-115.14342000000001"/>
    <n v="57.2"/>
    <n v="14"/>
    <n v="8"/>
    <x v="19"/>
    <n v="3"/>
    <s v="n/a"/>
    <n v="180"/>
    <m/>
    <m/>
  </r>
  <r>
    <s v="INLADU-310709-MR-2-12-DI"/>
    <s v="Mario Rojo"/>
    <d v="2009-07-31T00:00:00"/>
    <x v="3"/>
    <d v="1899-12-30T12:14:00"/>
    <d v="1899-12-30T12:29:00"/>
    <d v="1899-12-30T00:15:00"/>
    <n v="2"/>
    <n v="2"/>
    <n v="12"/>
    <x v="11"/>
    <x v="1"/>
    <s v="La Dulce, Isla Natividad Baja California Sur"/>
    <x v="0"/>
    <n v="49.5"/>
    <n v="15"/>
    <n v="49.5"/>
    <n v="15"/>
    <n v="49.5"/>
    <n v="15"/>
    <n v="49.5"/>
    <n v="15"/>
    <n v="27.845289999999999"/>
    <n v="-115.14342000000001"/>
    <n v="57.2"/>
    <n v="14"/>
    <n v="8"/>
    <x v="7"/>
    <n v="3"/>
    <s v="n/a"/>
    <n v="180"/>
    <m/>
    <m/>
  </r>
  <r>
    <s v="INLADU-310709-MR-2-12-DI"/>
    <s v="Mario Rojo"/>
    <d v="2009-07-31T00:00:00"/>
    <x v="3"/>
    <d v="1899-12-30T12:14:00"/>
    <d v="1899-12-30T12:29:00"/>
    <d v="1899-12-30T00:15:00"/>
    <n v="2"/>
    <n v="2"/>
    <n v="12"/>
    <x v="11"/>
    <x v="1"/>
    <s v="La Dulce, Isla Natividad Baja California Sur"/>
    <x v="0"/>
    <n v="49.5"/>
    <n v="15"/>
    <n v="49.5"/>
    <n v="15"/>
    <n v="49.5"/>
    <n v="15"/>
    <n v="49.5"/>
    <n v="15"/>
    <n v="27.845289999999999"/>
    <n v="-115.14342000000001"/>
    <n v="57.2"/>
    <n v="14"/>
    <n v="8"/>
    <x v="3"/>
    <n v="79"/>
    <n v="19"/>
    <n v="180"/>
    <n v="50"/>
    <m/>
  </r>
  <r>
    <s v="INLADU-310709-MR-2-12-DI"/>
    <s v="Mario Rojo"/>
    <d v="2009-07-31T00:00:00"/>
    <x v="3"/>
    <d v="1899-12-30T12:14:00"/>
    <d v="1899-12-30T12:29:00"/>
    <d v="1899-12-30T00:15:00"/>
    <n v="2"/>
    <n v="2"/>
    <n v="12"/>
    <x v="11"/>
    <x v="1"/>
    <s v="La Dulce, Isla Natividad Baja California Sur"/>
    <x v="0"/>
    <n v="49.5"/>
    <n v="15"/>
    <n v="49.5"/>
    <n v="15"/>
    <n v="49.5"/>
    <n v="15"/>
    <n v="49.5"/>
    <n v="15"/>
    <n v="27.845289999999999"/>
    <n v="-115.14342000000001"/>
    <n v="57.2"/>
    <n v="14"/>
    <n v="8"/>
    <x v="10"/>
    <n v="1"/>
    <s v="n/a"/>
    <n v="180"/>
    <m/>
    <m/>
  </r>
  <r>
    <s v="INLADU-310709-MR-2-12-DI"/>
    <s v="Mario Rojo"/>
    <d v="2009-07-31T00:00:00"/>
    <x v="3"/>
    <d v="1899-12-30T12:14:00"/>
    <d v="1899-12-30T12:29:00"/>
    <d v="1899-12-30T00:15:00"/>
    <n v="2"/>
    <n v="2"/>
    <n v="12"/>
    <x v="11"/>
    <x v="1"/>
    <s v="La Dulce, Isla Natividad Baja California Sur"/>
    <x v="0"/>
    <n v="49.5"/>
    <n v="15"/>
    <n v="49.5"/>
    <n v="15"/>
    <n v="49.5"/>
    <n v="15"/>
    <n v="49.5"/>
    <n v="15"/>
    <n v="27.845289999999999"/>
    <n v="-115.14342000000001"/>
    <n v="57.2"/>
    <n v="14"/>
    <n v="8"/>
    <x v="1"/>
    <n v="9"/>
    <s v="n/a"/>
    <n v="180"/>
    <m/>
    <m/>
  </r>
  <r>
    <s v="INLADU-310709-MR-2-12-DI"/>
    <s v="Mario Rojo"/>
    <d v="2009-07-31T00:00:00"/>
    <x v="3"/>
    <d v="1899-12-30T12:14:00"/>
    <d v="1899-12-30T12:29:00"/>
    <d v="1899-12-30T00:15:00"/>
    <n v="2"/>
    <n v="2"/>
    <n v="12"/>
    <x v="11"/>
    <x v="1"/>
    <s v="La Dulce, Isla Natividad Baja California Sur"/>
    <x v="0"/>
    <n v="49.5"/>
    <n v="15"/>
    <n v="49.5"/>
    <n v="15"/>
    <n v="49.5"/>
    <n v="15"/>
    <n v="49.5"/>
    <n v="15"/>
    <n v="27.845289999999999"/>
    <n v="-115.14342000000001"/>
    <n v="57.2"/>
    <n v="14"/>
    <n v="8"/>
    <x v="4"/>
    <n v="1"/>
    <s v="n/a"/>
    <n v="180"/>
    <m/>
    <m/>
  </r>
  <r>
    <s v="INLADU-310709-SM-1-13-DI"/>
    <s v="Sergio Mendoza"/>
    <d v="2009-07-31T00:00:00"/>
    <x v="3"/>
    <d v="1899-12-30T10:06:00"/>
    <d v="1899-12-30T10:20:00"/>
    <d v="1899-12-30T00:14:00"/>
    <n v="2"/>
    <n v="1"/>
    <n v="13"/>
    <x v="12"/>
    <x v="1"/>
    <s v="La Dulce, Isla Natividad Baja California Sur"/>
    <x v="0"/>
    <n v="61.05"/>
    <n v="18.5"/>
    <n v="61.709999999999994"/>
    <n v="18.7"/>
    <n v="61.709999999999994"/>
    <n v="18.7"/>
    <n v="61.38"/>
    <n v="18.600000000000001"/>
    <n v="27.835100000000001"/>
    <n v="-115.13079999999999"/>
    <n v="55.400000000000006"/>
    <n v="13"/>
    <n v="8"/>
    <x v="17"/>
    <n v="2"/>
    <s v="n/a"/>
    <n v="0"/>
    <m/>
    <m/>
  </r>
  <r>
    <s v="INLADU-310709-SM-1-13-DI"/>
    <s v="Sergio Mendoza"/>
    <d v="2009-07-31T00:00:00"/>
    <x v="3"/>
    <d v="1899-12-30T10:06:00"/>
    <d v="1899-12-30T10:20:00"/>
    <d v="1899-12-30T00:14:00"/>
    <n v="2"/>
    <n v="1"/>
    <n v="13"/>
    <x v="12"/>
    <x v="1"/>
    <s v="La Dulce, Isla Natividad Baja California Sur"/>
    <x v="0"/>
    <n v="61.05"/>
    <n v="18.5"/>
    <n v="61.709999999999994"/>
    <n v="18.7"/>
    <n v="61.709999999999994"/>
    <n v="18.7"/>
    <n v="61.38"/>
    <n v="18.600000000000001"/>
    <n v="27.835100000000001"/>
    <n v="-115.13079999999999"/>
    <n v="55.400000000000006"/>
    <n v="13"/>
    <n v="8"/>
    <x v="9"/>
    <n v="1"/>
    <s v="n/a"/>
    <n v="0"/>
    <m/>
    <m/>
  </r>
  <r>
    <s v="INLADU-310709-SM-1-13-DI"/>
    <s v="Sergio Mendoza"/>
    <d v="2009-07-31T00:00:00"/>
    <x v="3"/>
    <d v="1899-12-30T10:06:00"/>
    <d v="1899-12-30T10:20:00"/>
    <d v="1899-12-30T00:14:00"/>
    <n v="2"/>
    <n v="1"/>
    <n v="13"/>
    <x v="12"/>
    <x v="1"/>
    <s v="La Dulce, Isla Natividad Baja California Sur"/>
    <x v="0"/>
    <n v="61.05"/>
    <n v="18.5"/>
    <n v="61.709999999999994"/>
    <n v="18.7"/>
    <n v="61.709999999999994"/>
    <n v="18.7"/>
    <n v="61.38"/>
    <n v="18.600000000000001"/>
    <n v="27.835100000000001"/>
    <n v="-115.13079999999999"/>
    <n v="55.400000000000006"/>
    <n v="13"/>
    <n v="8"/>
    <x v="11"/>
    <n v="3"/>
    <s v="n/a"/>
    <n v="0"/>
    <m/>
    <m/>
  </r>
  <r>
    <s v="INLADU-310709-SM-1-13-DI"/>
    <s v="Sergio Mendoza"/>
    <d v="2009-07-31T00:00:00"/>
    <x v="3"/>
    <d v="1899-12-30T10:06:00"/>
    <d v="1899-12-30T10:20:00"/>
    <d v="1899-12-30T00:14:00"/>
    <n v="2"/>
    <n v="1"/>
    <n v="13"/>
    <x v="12"/>
    <x v="1"/>
    <s v="La Dulce, Isla Natividad Baja California Sur"/>
    <x v="0"/>
    <n v="61.05"/>
    <n v="18.5"/>
    <n v="61.709999999999994"/>
    <n v="18.7"/>
    <n v="61.709999999999994"/>
    <n v="18.7"/>
    <n v="61.38"/>
    <n v="18.600000000000001"/>
    <n v="27.835100000000001"/>
    <n v="-115.13079999999999"/>
    <n v="55.400000000000006"/>
    <n v="13"/>
    <n v="8"/>
    <x v="7"/>
    <n v="10"/>
    <s v="n/a"/>
    <n v="0"/>
    <m/>
    <m/>
  </r>
  <r>
    <s v="INLADU-310709-SM-1-13-DI"/>
    <s v="Sergio Mendoza"/>
    <d v="2009-07-31T00:00:00"/>
    <x v="3"/>
    <d v="1899-12-30T10:06:00"/>
    <d v="1899-12-30T10:20:00"/>
    <d v="1899-12-30T00:14:00"/>
    <n v="2"/>
    <n v="1"/>
    <n v="13"/>
    <x v="12"/>
    <x v="1"/>
    <s v="La Dulce, Isla Natividad Baja California Sur"/>
    <x v="0"/>
    <n v="61.05"/>
    <n v="18.5"/>
    <n v="61.709999999999994"/>
    <n v="18.7"/>
    <n v="61.709999999999994"/>
    <n v="18.7"/>
    <n v="61.38"/>
    <n v="18.600000000000001"/>
    <n v="27.835100000000001"/>
    <n v="-115.13079999999999"/>
    <n v="55.400000000000006"/>
    <n v="13"/>
    <n v="8"/>
    <x v="3"/>
    <n v="107"/>
    <n v="14"/>
    <n v="0"/>
    <n v="50"/>
    <m/>
  </r>
  <r>
    <s v="INLADU-310709-SM-1-13-DI"/>
    <s v="Sergio Mendoza"/>
    <d v="2009-07-31T00:00:00"/>
    <x v="3"/>
    <d v="1899-12-30T10:06:00"/>
    <d v="1899-12-30T10:20:00"/>
    <d v="1899-12-30T00:14:00"/>
    <n v="2"/>
    <n v="1"/>
    <n v="13"/>
    <x v="12"/>
    <x v="1"/>
    <s v="La Dulce, Isla Natividad Baja California Sur"/>
    <x v="0"/>
    <n v="61.05"/>
    <n v="18.5"/>
    <n v="61.709999999999994"/>
    <n v="18.7"/>
    <n v="61.709999999999994"/>
    <n v="18.7"/>
    <n v="61.38"/>
    <n v="18.600000000000001"/>
    <n v="27.835100000000001"/>
    <n v="-115.13079999999999"/>
    <n v="55.400000000000006"/>
    <n v="13"/>
    <n v="8"/>
    <x v="5"/>
    <n v="3"/>
    <s v="n/a"/>
    <n v="0"/>
    <m/>
    <m/>
  </r>
  <r>
    <s v="INLADU-310709-SM-1-13-DI"/>
    <s v="Sergio Mendoza"/>
    <d v="2009-07-31T00:00:00"/>
    <x v="3"/>
    <d v="1899-12-30T10:06:00"/>
    <d v="1899-12-30T10:20:00"/>
    <d v="1899-12-30T00:14:00"/>
    <n v="2"/>
    <n v="1"/>
    <n v="13"/>
    <x v="12"/>
    <x v="1"/>
    <s v="La Dulce, Isla Natividad Baja California Sur"/>
    <x v="0"/>
    <n v="61.05"/>
    <n v="18.5"/>
    <n v="61.709999999999994"/>
    <n v="18.7"/>
    <n v="61.709999999999994"/>
    <n v="18.7"/>
    <n v="61.38"/>
    <n v="18.600000000000001"/>
    <n v="27.835100000000001"/>
    <n v="-115.13079999999999"/>
    <n v="55.400000000000006"/>
    <n v="13"/>
    <n v="8"/>
    <x v="1"/>
    <n v="8"/>
    <s v="n/a"/>
    <n v="0"/>
    <m/>
    <m/>
  </r>
  <r>
    <s v="INLADU-310709-SM-1-13-DI"/>
    <s v="Sergio Mendoza"/>
    <d v="2009-07-31T00:00:00"/>
    <x v="3"/>
    <d v="1899-12-30T10:06:00"/>
    <d v="1899-12-30T10:20:00"/>
    <d v="1899-12-30T00:14:00"/>
    <n v="2"/>
    <n v="1"/>
    <n v="13"/>
    <x v="12"/>
    <x v="1"/>
    <s v="La Dulce, Isla Natividad Baja California Sur"/>
    <x v="0"/>
    <n v="61.05"/>
    <n v="18.5"/>
    <n v="61.709999999999994"/>
    <n v="18.7"/>
    <n v="61.709999999999994"/>
    <n v="18.7"/>
    <n v="61.38"/>
    <n v="18.600000000000001"/>
    <n v="27.835100000000001"/>
    <n v="-115.13079999999999"/>
    <n v="55.400000000000006"/>
    <n v="13"/>
    <n v="8"/>
    <x v="4"/>
    <n v="1"/>
    <s v="n/a"/>
    <n v="0"/>
    <m/>
    <m/>
  </r>
  <r>
    <s v="INLADU-310709-SM-1-13-DI"/>
    <s v="Sergio Mendoza"/>
    <d v="2009-07-31T00:00:00"/>
    <x v="3"/>
    <d v="1899-12-30T10:06:00"/>
    <d v="1899-12-30T10:20:00"/>
    <d v="1899-12-30T00:14:00"/>
    <n v="2"/>
    <n v="1"/>
    <n v="13"/>
    <x v="12"/>
    <x v="1"/>
    <s v="La Dulce, Isla Natividad Baja California Sur"/>
    <x v="0"/>
    <n v="61.05"/>
    <n v="18.5"/>
    <n v="61.709999999999994"/>
    <n v="18.7"/>
    <n v="61.709999999999994"/>
    <n v="18.7"/>
    <n v="61.38"/>
    <n v="18.600000000000001"/>
    <n v="27.835100000000001"/>
    <n v="-115.13079999999999"/>
    <n v="55.400000000000006"/>
    <n v="13"/>
    <n v="8"/>
    <x v="2"/>
    <n v="7"/>
    <s v="n/a"/>
    <n v="0"/>
    <m/>
    <m/>
  </r>
  <r>
    <s v="INLADU-310709-SM-2-14-DI"/>
    <s v="Sergio Mendoza"/>
    <d v="2009-07-31T00:00:00"/>
    <x v="3"/>
    <d v="1899-12-30T12:17:00"/>
    <d v="1899-12-30T12:27:00"/>
    <d v="1899-12-30T00:10:00"/>
    <n v="2"/>
    <n v="2"/>
    <n v="14"/>
    <x v="13"/>
    <x v="1"/>
    <s v="La Dulce, Isla Natividad Baja California Sur"/>
    <x v="0"/>
    <n v="30.359999999999996"/>
    <n v="9.1999999999999993"/>
    <n v="37.29"/>
    <n v="11.3"/>
    <n v="37.29"/>
    <n v="11.3"/>
    <n v="33.824999999999996"/>
    <n v="10.25"/>
    <n v="27.842220000000001"/>
    <n v="-115.14236"/>
    <n v="64.400000000000006"/>
    <n v="18"/>
    <n v="8"/>
    <x v="17"/>
    <n v="5"/>
    <s v="n/a"/>
    <n v="0"/>
    <m/>
    <m/>
  </r>
  <r>
    <s v="INLADU-310709-SM-2-14-DI"/>
    <s v="Sergio Mendoza"/>
    <d v="2009-07-31T00:00:00"/>
    <x v="3"/>
    <d v="1899-12-30T12:17:00"/>
    <d v="1899-12-30T12:27:00"/>
    <d v="1899-12-30T00:10:00"/>
    <n v="2"/>
    <n v="2"/>
    <n v="14"/>
    <x v="13"/>
    <x v="1"/>
    <s v="La Dulce, Isla Natividad Baja California Sur"/>
    <x v="0"/>
    <n v="30.359999999999996"/>
    <n v="9.1999999999999993"/>
    <n v="37.29"/>
    <n v="11.3"/>
    <n v="37.29"/>
    <n v="11.3"/>
    <n v="33.824999999999996"/>
    <n v="10.25"/>
    <n v="27.842220000000001"/>
    <n v="-115.14236"/>
    <n v="64.400000000000006"/>
    <n v="18"/>
    <n v="8"/>
    <x v="7"/>
    <n v="2"/>
    <s v="n/a"/>
    <n v="0"/>
    <m/>
    <m/>
  </r>
  <r>
    <s v="INLADU-310709-SM-2-14-DI"/>
    <s v="Sergio Mendoza"/>
    <d v="2009-07-31T00:00:00"/>
    <x v="3"/>
    <d v="1899-12-30T12:17:00"/>
    <d v="1899-12-30T12:27:00"/>
    <d v="1899-12-30T00:10:00"/>
    <n v="2"/>
    <n v="2"/>
    <n v="14"/>
    <x v="13"/>
    <x v="1"/>
    <s v="La Dulce, Isla Natividad Baja California Sur"/>
    <x v="0"/>
    <n v="30.359999999999996"/>
    <n v="9.1999999999999993"/>
    <n v="37.29"/>
    <n v="11.3"/>
    <n v="37.29"/>
    <n v="11.3"/>
    <n v="33.824999999999996"/>
    <n v="10.25"/>
    <n v="27.842220000000001"/>
    <n v="-115.14236"/>
    <n v="64.400000000000006"/>
    <n v="18"/>
    <n v="8"/>
    <x v="3"/>
    <n v="150"/>
    <n v="10"/>
    <n v="0"/>
    <n v="50"/>
    <m/>
  </r>
  <r>
    <s v="INLADU-310709-SM-2-14-DI"/>
    <s v="Sergio Mendoza"/>
    <d v="2009-07-31T00:00:00"/>
    <x v="3"/>
    <d v="1899-12-30T12:17:00"/>
    <d v="1899-12-30T12:27:00"/>
    <d v="1899-12-30T00:10:00"/>
    <n v="2"/>
    <n v="2"/>
    <n v="14"/>
    <x v="13"/>
    <x v="1"/>
    <s v="La Dulce, Isla Natividad Baja California Sur"/>
    <x v="0"/>
    <n v="30.359999999999996"/>
    <n v="9.1999999999999993"/>
    <n v="37.29"/>
    <n v="11.3"/>
    <n v="37.29"/>
    <n v="11.3"/>
    <n v="33.824999999999996"/>
    <n v="10.25"/>
    <n v="27.842220000000001"/>
    <n v="-115.14236"/>
    <n v="64.400000000000006"/>
    <n v="18"/>
    <n v="8"/>
    <x v="10"/>
    <n v="2"/>
    <s v="n/a"/>
    <n v="0"/>
    <m/>
    <m/>
  </r>
  <r>
    <s v="INLADU-310709-SM-2-14-DI"/>
    <s v="Sergio Mendoza"/>
    <d v="2009-07-31T00:00:00"/>
    <x v="3"/>
    <d v="1899-12-30T12:17:00"/>
    <d v="1899-12-30T12:27:00"/>
    <d v="1899-12-30T00:10:00"/>
    <n v="2"/>
    <n v="2"/>
    <n v="14"/>
    <x v="13"/>
    <x v="1"/>
    <s v="La Dulce, Isla Natividad Baja California Sur"/>
    <x v="0"/>
    <n v="30.359999999999996"/>
    <n v="9.1999999999999993"/>
    <n v="37.29"/>
    <n v="11.3"/>
    <n v="37.29"/>
    <n v="11.3"/>
    <n v="33.824999999999996"/>
    <n v="10.25"/>
    <n v="27.842220000000001"/>
    <n v="-115.14236"/>
    <n v="64.400000000000006"/>
    <n v="18"/>
    <n v="8"/>
    <x v="5"/>
    <n v="2"/>
    <s v="n/a"/>
    <n v="0"/>
    <m/>
    <m/>
  </r>
  <r>
    <s v="INLADU-310709-SM-2-14-DI"/>
    <s v="Sergio Mendoza"/>
    <d v="2009-07-31T00:00:00"/>
    <x v="3"/>
    <d v="1899-12-30T12:17:00"/>
    <d v="1899-12-30T12:27:00"/>
    <d v="1899-12-30T00:10:00"/>
    <n v="2"/>
    <n v="2"/>
    <n v="14"/>
    <x v="13"/>
    <x v="1"/>
    <s v="La Dulce, Isla Natividad Baja California Sur"/>
    <x v="0"/>
    <n v="30.359999999999996"/>
    <n v="9.1999999999999993"/>
    <n v="37.29"/>
    <n v="11.3"/>
    <n v="37.29"/>
    <n v="11.3"/>
    <n v="33.824999999999996"/>
    <n v="10.25"/>
    <n v="27.842220000000001"/>
    <n v="-115.14236"/>
    <n v="64.400000000000006"/>
    <n v="18"/>
    <n v="8"/>
    <x v="1"/>
    <n v="5"/>
    <s v="n/a"/>
    <n v="0"/>
    <m/>
    <m/>
  </r>
  <r>
    <s v="INLADU-310709-SM-2-14-DI"/>
    <s v="Sergio Mendoza"/>
    <d v="2009-07-31T00:00:00"/>
    <x v="3"/>
    <d v="1899-12-30T12:17:00"/>
    <d v="1899-12-30T12:27:00"/>
    <d v="1899-12-30T00:10:00"/>
    <n v="2"/>
    <n v="2"/>
    <n v="14"/>
    <x v="13"/>
    <x v="1"/>
    <s v="La Dulce, Isla Natividad Baja California Sur"/>
    <x v="0"/>
    <n v="30.359999999999996"/>
    <n v="9.1999999999999993"/>
    <n v="37.29"/>
    <n v="11.3"/>
    <n v="37.29"/>
    <n v="11.3"/>
    <n v="33.824999999999996"/>
    <n v="10.25"/>
    <n v="27.842220000000001"/>
    <n v="-115.14236"/>
    <n v="64.400000000000006"/>
    <n v="18"/>
    <n v="8"/>
    <x v="4"/>
    <n v="3"/>
    <s v="n/a"/>
    <n v="0"/>
    <m/>
    <m/>
  </r>
  <r>
    <s v="INLADU-310709-SM-2-14-DI"/>
    <s v="Sergio Mendoza"/>
    <d v="2009-07-31T00:00:00"/>
    <x v="3"/>
    <d v="1899-12-30T12:17:00"/>
    <d v="1899-12-30T12:27:00"/>
    <d v="1899-12-30T00:10:00"/>
    <n v="2"/>
    <n v="2"/>
    <n v="14"/>
    <x v="13"/>
    <x v="1"/>
    <s v="La Dulce, Isla Natividad Baja California Sur"/>
    <x v="0"/>
    <n v="30.359999999999996"/>
    <n v="9.1999999999999993"/>
    <n v="37.29"/>
    <n v="11.3"/>
    <n v="37.29"/>
    <n v="11.3"/>
    <n v="33.824999999999996"/>
    <n v="10.25"/>
    <n v="27.842220000000001"/>
    <n v="-115.14236"/>
    <n v="64.400000000000006"/>
    <n v="18"/>
    <n v="8"/>
    <x v="2"/>
    <n v="1"/>
    <s v="n/a"/>
    <n v="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17"/>
    <n v="1"/>
    <s v="n/a"/>
    <n v="9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9"/>
    <n v="14"/>
    <s v="n/a"/>
    <n v="9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11"/>
    <n v="5"/>
    <s v="n/a"/>
    <n v="9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13"/>
    <n v="1"/>
    <s v="n/a"/>
    <n v="9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7"/>
    <n v="5"/>
    <s v="n/a"/>
    <n v="9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3"/>
    <n v="40"/>
    <s v="n/a"/>
    <n v="9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10"/>
    <n v="4"/>
    <s v="n/a"/>
    <n v="9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6"/>
    <n v="2"/>
    <s v="n/a"/>
    <n v="9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5"/>
    <n v="6"/>
    <s v="n/a"/>
    <n v="9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1"/>
    <n v="17"/>
    <s v="n/a"/>
    <n v="9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4"/>
    <n v="9"/>
    <s v="n/a"/>
    <n v="90"/>
    <m/>
    <m/>
  </r>
  <r>
    <s v="INLADU-310709-CD-1-15-DI"/>
    <s v="Cindy Dawson"/>
    <d v="2009-07-31T00:00:00"/>
    <x v="3"/>
    <d v="1899-12-30T09:46:00"/>
    <d v="1899-12-30T10:01:00"/>
    <d v="1899-12-30T00:15:00"/>
    <n v="2"/>
    <n v="1"/>
    <n v="15"/>
    <x v="14"/>
    <x v="1"/>
    <s v="La Dulce, Isla Natividad Baja California Sur"/>
    <x v="0"/>
    <n v="52.8"/>
    <n v="16"/>
    <n v="45.54"/>
    <n v="13.8"/>
    <n v="52.8"/>
    <n v="16"/>
    <n v="49.17"/>
    <n v="14.9"/>
    <n v="27.835850000000001"/>
    <n v="-115.13414"/>
    <n v="57.2"/>
    <n v="14"/>
    <n v="10"/>
    <x v="2"/>
    <n v="4"/>
    <s v="n/a"/>
    <n v="90"/>
    <m/>
    <m/>
  </r>
  <r>
    <s v="INLADU-310709-CD-2-16-DI"/>
    <s v="Cindy Dawson"/>
    <d v="2009-07-31T00:00:00"/>
    <x v="3"/>
    <d v="1899-12-30T10:09:00"/>
    <d v="1899-12-30T10:25:00"/>
    <d v="1899-12-30T00:16:00"/>
    <n v="2"/>
    <n v="1"/>
    <n v="16"/>
    <x v="15"/>
    <x v="1"/>
    <s v="La Dulce, Isla Natividad Baja California Sur"/>
    <x v="0"/>
    <n v="52.8"/>
    <n v="16"/>
    <n v="52.8"/>
    <n v="16"/>
    <n v="52.8"/>
    <n v="16"/>
    <n v="52.8"/>
    <n v="16"/>
    <n v="27.835850000000001"/>
    <n v="-115.13414"/>
    <n v="57.2"/>
    <n v="14"/>
    <n v="10"/>
    <x v="17"/>
    <n v="2"/>
    <s v="n/a"/>
    <n v="190"/>
    <m/>
    <m/>
  </r>
  <r>
    <s v="INLADU-310709-CD-2-16-DI"/>
    <s v="Cindy Dawson"/>
    <d v="2009-07-31T00:00:00"/>
    <x v="3"/>
    <d v="1899-12-30T10:09:00"/>
    <d v="1899-12-30T10:25:00"/>
    <d v="1899-12-30T00:16:00"/>
    <n v="2"/>
    <n v="1"/>
    <n v="16"/>
    <x v="15"/>
    <x v="1"/>
    <s v="La Dulce, Isla Natividad Baja California Sur"/>
    <x v="0"/>
    <n v="52.8"/>
    <n v="16"/>
    <n v="52.8"/>
    <n v="16"/>
    <n v="52.8"/>
    <n v="16"/>
    <n v="52.8"/>
    <n v="16"/>
    <n v="27.835850000000001"/>
    <n v="-115.13414"/>
    <n v="57.2"/>
    <n v="14"/>
    <n v="10"/>
    <x v="9"/>
    <n v="17"/>
    <s v="n/a"/>
    <n v="190"/>
    <m/>
    <m/>
  </r>
  <r>
    <s v="INLADU-310709-CD-2-16-DI"/>
    <s v="Cindy Dawson"/>
    <d v="2009-07-31T00:00:00"/>
    <x v="3"/>
    <d v="1899-12-30T10:09:00"/>
    <d v="1899-12-30T10:25:00"/>
    <d v="1899-12-30T00:16:00"/>
    <n v="2"/>
    <n v="1"/>
    <n v="16"/>
    <x v="15"/>
    <x v="1"/>
    <s v="La Dulce, Isla Natividad Baja California Sur"/>
    <x v="0"/>
    <n v="52.8"/>
    <n v="16"/>
    <n v="52.8"/>
    <n v="16"/>
    <n v="52.8"/>
    <n v="16"/>
    <n v="52.8"/>
    <n v="16"/>
    <n v="27.835850000000001"/>
    <n v="-115.13414"/>
    <n v="57.2"/>
    <n v="14"/>
    <n v="10"/>
    <x v="13"/>
    <n v="2"/>
    <s v="n/a"/>
    <n v="190"/>
    <m/>
    <m/>
  </r>
  <r>
    <s v="INLADU-310709-CD-2-16-DI"/>
    <s v="Cindy Dawson"/>
    <d v="2009-07-31T00:00:00"/>
    <x v="3"/>
    <d v="1899-12-30T10:09:00"/>
    <d v="1899-12-30T10:25:00"/>
    <d v="1899-12-30T00:16:00"/>
    <n v="2"/>
    <n v="1"/>
    <n v="16"/>
    <x v="15"/>
    <x v="1"/>
    <s v="La Dulce, Isla Natividad Baja California Sur"/>
    <x v="0"/>
    <n v="52.8"/>
    <n v="16"/>
    <n v="52.8"/>
    <n v="16"/>
    <n v="52.8"/>
    <n v="16"/>
    <n v="52.8"/>
    <n v="16"/>
    <n v="27.835850000000001"/>
    <n v="-115.13414"/>
    <n v="57.2"/>
    <n v="14"/>
    <n v="10"/>
    <x v="7"/>
    <n v="6"/>
    <s v="n/a"/>
    <n v="190"/>
    <m/>
    <m/>
  </r>
  <r>
    <s v="INLADU-310709-CD-2-16-DI"/>
    <s v="Cindy Dawson"/>
    <d v="2009-07-31T00:00:00"/>
    <x v="3"/>
    <d v="1899-12-30T10:09:00"/>
    <d v="1899-12-30T10:25:00"/>
    <d v="1899-12-30T00:16:00"/>
    <n v="2"/>
    <n v="1"/>
    <n v="16"/>
    <x v="15"/>
    <x v="1"/>
    <s v="La Dulce, Isla Natividad Baja California Sur"/>
    <x v="0"/>
    <n v="52.8"/>
    <n v="16"/>
    <n v="52.8"/>
    <n v="16"/>
    <n v="52.8"/>
    <n v="16"/>
    <n v="52.8"/>
    <n v="16"/>
    <n v="27.835850000000001"/>
    <n v="-115.13414"/>
    <n v="57.2"/>
    <n v="14"/>
    <n v="10"/>
    <x v="3"/>
    <n v="47"/>
    <s v="n/a"/>
    <n v="190"/>
    <m/>
    <m/>
  </r>
  <r>
    <s v="INLADU-310709-CD-2-16-DI"/>
    <s v="Cindy Dawson"/>
    <d v="2009-07-31T00:00:00"/>
    <x v="3"/>
    <d v="1899-12-30T10:09:00"/>
    <d v="1899-12-30T10:25:00"/>
    <d v="1899-12-30T00:16:00"/>
    <n v="2"/>
    <n v="1"/>
    <n v="16"/>
    <x v="15"/>
    <x v="1"/>
    <s v="La Dulce, Isla Natividad Baja California Sur"/>
    <x v="0"/>
    <n v="52.8"/>
    <n v="16"/>
    <n v="52.8"/>
    <n v="16"/>
    <n v="52.8"/>
    <n v="16"/>
    <n v="52.8"/>
    <n v="16"/>
    <n v="27.835850000000001"/>
    <n v="-115.13414"/>
    <n v="57.2"/>
    <n v="14"/>
    <n v="10"/>
    <x v="10"/>
    <n v="5"/>
    <s v="n/a"/>
    <n v="190"/>
    <m/>
    <m/>
  </r>
  <r>
    <s v="INLADU-310709-CD-2-16-DI"/>
    <s v="Cindy Dawson"/>
    <d v="2009-07-31T00:00:00"/>
    <x v="3"/>
    <d v="1899-12-30T10:09:00"/>
    <d v="1899-12-30T10:25:00"/>
    <d v="1899-12-30T00:16:00"/>
    <n v="2"/>
    <n v="1"/>
    <n v="16"/>
    <x v="15"/>
    <x v="1"/>
    <s v="La Dulce, Isla Natividad Baja California Sur"/>
    <x v="0"/>
    <n v="52.8"/>
    <n v="16"/>
    <n v="52.8"/>
    <n v="16"/>
    <n v="52.8"/>
    <n v="16"/>
    <n v="52.8"/>
    <n v="16"/>
    <n v="27.835850000000001"/>
    <n v="-115.13414"/>
    <n v="57.2"/>
    <n v="14"/>
    <n v="10"/>
    <x v="1"/>
    <n v="10"/>
    <s v="n/a"/>
    <n v="190"/>
    <m/>
    <m/>
  </r>
  <r>
    <s v="INLADU-310709-CD-2-16-DI"/>
    <s v="Cindy Dawson"/>
    <d v="2009-07-31T00:00:00"/>
    <x v="3"/>
    <d v="1899-12-30T10:09:00"/>
    <d v="1899-12-30T10:25:00"/>
    <d v="1899-12-30T00:16:00"/>
    <n v="2"/>
    <n v="1"/>
    <n v="16"/>
    <x v="15"/>
    <x v="1"/>
    <s v="La Dulce, Isla Natividad Baja California Sur"/>
    <x v="0"/>
    <n v="52.8"/>
    <n v="16"/>
    <n v="52.8"/>
    <n v="16"/>
    <n v="52.8"/>
    <n v="16"/>
    <n v="52.8"/>
    <n v="16"/>
    <n v="27.835850000000001"/>
    <n v="-115.13414"/>
    <n v="57.2"/>
    <n v="14"/>
    <n v="10"/>
    <x v="2"/>
    <n v="5"/>
    <s v="n/a"/>
    <n v="190"/>
    <m/>
    <m/>
  </r>
  <r>
    <s v="INLADU-310709-CD-1-17-DI"/>
    <s v="Cindy Dawson"/>
    <d v="2009-07-31T00:00:00"/>
    <x v="3"/>
    <d v="1899-12-30T12:09:00"/>
    <d v="1899-12-30T12:17:00"/>
    <d v="1899-12-30T00:08:00"/>
    <n v="2"/>
    <n v="2"/>
    <n v="17"/>
    <x v="16"/>
    <x v="1"/>
    <s v="La Dulce, Isla Natividad Baja California Sur"/>
    <x v="0"/>
    <n v="33.33"/>
    <n v="10.1"/>
    <n v="42.24"/>
    <n v="12.8"/>
    <n v="42.24"/>
    <n v="12.8"/>
    <n v="37.784999999999997"/>
    <n v="11.45"/>
    <n v="27.843039999999998"/>
    <n v="-115.14313"/>
    <n v="32"/>
    <m/>
    <n v="8"/>
    <x v="12"/>
    <n v="1"/>
    <s v="n/a"/>
    <n v="30"/>
    <m/>
    <s v="Fuerte"/>
  </r>
  <r>
    <s v="INLADU-310709-CD-1-17-DI"/>
    <s v="Cindy Dawson"/>
    <d v="2009-07-31T00:00:00"/>
    <x v="3"/>
    <d v="1899-12-30T12:09:00"/>
    <d v="1899-12-30T12:17:00"/>
    <d v="1899-12-30T00:08:00"/>
    <n v="2"/>
    <n v="2"/>
    <n v="17"/>
    <x v="16"/>
    <x v="1"/>
    <s v="La Dulce, Isla Natividad Baja California Sur"/>
    <x v="0"/>
    <n v="33.33"/>
    <n v="10.1"/>
    <n v="42.24"/>
    <n v="12.8"/>
    <n v="42.24"/>
    <n v="12.8"/>
    <n v="37.784999999999997"/>
    <n v="11.45"/>
    <n v="27.843039999999998"/>
    <n v="-115.14313"/>
    <n v="32"/>
    <m/>
    <n v="8"/>
    <x v="12"/>
    <n v="1"/>
    <s v="n/a"/>
    <n v="30"/>
    <m/>
    <s v="Enfermo"/>
  </r>
  <r>
    <s v="INLADU-310709-CD-1-17-DI"/>
    <s v="Cindy Dawson"/>
    <d v="2009-07-31T00:00:00"/>
    <x v="3"/>
    <d v="1899-12-30T12:09:00"/>
    <d v="1899-12-30T12:17:00"/>
    <d v="1899-12-30T00:08:00"/>
    <n v="2"/>
    <n v="2"/>
    <n v="17"/>
    <x v="16"/>
    <x v="1"/>
    <s v="La Dulce, Isla Natividad Baja California Sur"/>
    <x v="0"/>
    <n v="33.33"/>
    <n v="10.1"/>
    <n v="42.24"/>
    <n v="12.8"/>
    <n v="42.24"/>
    <n v="12.8"/>
    <n v="37.784999999999997"/>
    <n v="11.45"/>
    <n v="27.843039999999998"/>
    <n v="-115.14313"/>
    <n v="32"/>
    <m/>
    <n v="8"/>
    <x v="17"/>
    <n v="4"/>
    <s v="n/a"/>
    <n v="30"/>
    <m/>
    <m/>
  </r>
  <r>
    <s v="INLADU-310709-CD-1-17-DI"/>
    <s v="Cindy Dawson"/>
    <d v="2009-07-31T00:00:00"/>
    <x v="3"/>
    <d v="1899-12-30T12:09:00"/>
    <d v="1899-12-30T12:17:00"/>
    <d v="1899-12-30T00:08:00"/>
    <n v="2"/>
    <n v="2"/>
    <n v="17"/>
    <x v="16"/>
    <x v="1"/>
    <s v="La Dulce, Isla Natividad Baja California Sur"/>
    <x v="0"/>
    <n v="33.33"/>
    <n v="10.1"/>
    <n v="42.24"/>
    <n v="12.8"/>
    <n v="42.24"/>
    <n v="12.8"/>
    <n v="37.784999999999997"/>
    <n v="11.45"/>
    <n v="27.843039999999998"/>
    <n v="-115.14313"/>
    <n v="32"/>
    <m/>
    <n v="8"/>
    <x v="9"/>
    <n v="1"/>
    <s v="n/a"/>
    <n v="30"/>
    <m/>
    <m/>
  </r>
  <r>
    <s v="INLADU-310709-CD-1-17-DI"/>
    <s v="Cindy Dawson"/>
    <d v="2009-07-31T00:00:00"/>
    <x v="3"/>
    <d v="1899-12-30T12:09:00"/>
    <d v="1899-12-30T12:17:00"/>
    <d v="1899-12-30T00:08:00"/>
    <n v="2"/>
    <n v="2"/>
    <n v="17"/>
    <x v="16"/>
    <x v="1"/>
    <s v="La Dulce, Isla Natividad Baja California Sur"/>
    <x v="0"/>
    <n v="33.33"/>
    <n v="10.1"/>
    <n v="42.24"/>
    <n v="12.8"/>
    <n v="42.24"/>
    <n v="12.8"/>
    <n v="37.784999999999997"/>
    <n v="11.45"/>
    <n v="27.843039999999998"/>
    <n v="-115.14313"/>
    <n v="32"/>
    <m/>
    <n v="8"/>
    <x v="7"/>
    <n v="4"/>
    <s v="n/a"/>
    <n v="30"/>
    <m/>
    <m/>
  </r>
  <r>
    <s v="INLADU-310709-CD-1-17-DI"/>
    <s v="Cindy Dawson"/>
    <d v="2009-07-31T00:00:00"/>
    <x v="3"/>
    <d v="1899-12-30T12:09:00"/>
    <d v="1899-12-30T12:17:00"/>
    <d v="1899-12-30T00:08:00"/>
    <n v="2"/>
    <n v="2"/>
    <n v="17"/>
    <x v="16"/>
    <x v="1"/>
    <s v="La Dulce, Isla Natividad Baja California Sur"/>
    <x v="0"/>
    <n v="33.33"/>
    <n v="10.1"/>
    <n v="42.24"/>
    <n v="12.8"/>
    <n v="42.24"/>
    <n v="12.8"/>
    <n v="37.784999999999997"/>
    <n v="11.45"/>
    <n v="27.843039999999998"/>
    <n v="-115.14313"/>
    <n v="32"/>
    <m/>
    <n v="8"/>
    <x v="3"/>
    <n v="231"/>
    <n v="6.5"/>
    <n v="30"/>
    <n v="50"/>
    <m/>
  </r>
  <r>
    <s v="INLADU-310709-CD-1-17-DI"/>
    <s v="Cindy Dawson"/>
    <d v="2009-07-31T00:00:00"/>
    <x v="3"/>
    <d v="1899-12-30T12:09:00"/>
    <d v="1899-12-30T12:17:00"/>
    <d v="1899-12-30T00:08:00"/>
    <n v="2"/>
    <n v="2"/>
    <n v="17"/>
    <x v="16"/>
    <x v="1"/>
    <s v="La Dulce, Isla Natividad Baja California Sur"/>
    <x v="0"/>
    <n v="33.33"/>
    <n v="10.1"/>
    <n v="42.24"/>
    <n v="12.8"/>
    <n v="42.24"/>
    <n v="12.8"/>
    <n v="37.784999999999997"/>
    <n v="11.45"/>
    <n v="27.843039999999998"/>
    <n v="-115.14313"/>
    <n v="32"/>
    <m/>
    <n v="8"/>
    <x v="10"/>
    <n v="2"/>
    <s v="n/a"/>
    <n v="30"/>
    <m/>
    <m/>
  </r>
  <r>
    <s v="INLADU-310709-CD-1-17-DI"/>
    <s v="Cindy Dawson"/>
    <d v="2009-07-31T00:00:00"/>
    <x v="3"/>
    <d v="1899-12-30T12:09:00"/>
    <d v="1899-12-30T12:17:00"/>
    <d v="1899-12-30T00:08:00"/>
    <n v="2"/>
    <n v="2"/>
    <n v="17"/>
    <x v="16"/>
    <x v="1"/>
    <s v="La Dulce, Isla Natividad Baja California Sur"/>
    <x v="0"/>
    <n v="33.33"/>
    <n v="10.1"/>
    <n v="42.24"/>
    <n v="12.8"/>
    <n v="42.24"/>
    <n v="12.8"/>
    <n v="37.784999999999997"/>
    <n v="11.45"/>
    <n v="27.843039999999998"/>
    <n v="-115.14313"/>
    <n v="32"/>
    <m/>
    <n v="8"/>
    <x v="1"/>
    <n v="3"/>
    <s v="n/a"/>
    <n v="30"/>
    <m/>
    <m/>
  </r>
  <r>
    <s v="INLADU-310709-CD-1-17-DI"/>
    <s v="Cindy Dawson"/>
    <d v="2009-07-31T00:00:00"/>
    <x v="3"/>
    <d v="1899-12-30T12:09:00"/>
    <d v="1899-12-30T12:17:00"/>
    <d v="1899-12-30T00:08:00"/>
    <n v="2"/>
    <n v="2"/>
    <n v="17"/>
    <x v="16"/>
    <x v="1"/>
    <s v="La Dulce, Isla Natividad Baja California Sur"/>
    <x v="0"/>
    <n v="33.33"/>
    <n v="10.1"/>
    <n v="42.24"/>
    <n v="12.8"/>
    <n v="42.24"/>
    <n v="12.8"/>
    <n v="37.784999999999997"/>
    <n v="11.45"/>
    <n v="27.843039999999998"/>
    <n v="-115.14313"/>
    <n v="32"/>
    <m/>
    <n v="8"/>
    <x v="4"/>
    <n v="3"/>
    <s v="n/a"/>
    <n v="30"/>
    <m/>
    <m/>
  </r>
  <r>
    <s v="INLADU-310709-CD-1-17-DI"/>
    <s v="Cindy Dawson"/>
    <d v="2009-07-31T00:00:00"/>
    <x v="3"/>
    <d v="1899-12-30T12:09:00"/>
    <d v="1899-12-30T12:17:00"/>
    <d v="1899-12-30T00:08:00"/>
    <n v="2"/>
    <n v="2"/>
    <n v="17"/>
    <x v="16"/>
    <x v="1"/>
    <s v="La Dulce, Isla Natividad Baja California Sur"/>
    <x v="0"/>
    <n v="33.33"/>
    <n v="10.1"/>
    <n v="42.24"/>
    <n v="12.8"/>
    <n v="42.24"/>
    <n v="12.8"/>
    <n v="37.784999999999997"/>
    <n v="11.45"/>
    <n v="27.843039999999998"/>
    <n v="-115.14313"/>
    <n v="32"/>
    <m/>
    <n v="8"/>
    <x v="2"/>
    <n v="2"/>
    <s v="n/a"/>
    <n v="30"/>
    <m/>
    <m/>
  </r>
  <r>
    <s v="INLADU-310709-CD-2-18-DI"/>
    <s v="Cindy Dawson"/>
    <d v="2009-07-31T00:00:00"/>
    <x v="3"/>
    <d v="1899-12-30T12:31:00"/>
    <d v="1899-12-30T12:41:00"/>
    <d v="1899-12-30T00:10:00"/>
    <n v="2"/>
    <n v="2"/>
    <n v="18"/>
    <x v="17"/>
    <x v="1"/>
    <s v="La Dulce, Isla Natividad Baja California Sur"/>
    <x v="0"/>
    <n v="25.08"/>
    <n v="7.6"/>
    <n v="31.349999999999998"/>
    <n v="9.5"/>
    <n v="31.349999999999998"/>
    <n v="9.5"/>
    <n v="28.215"/>
    <n v="8.5500000000000007"/>
    <n v="27.843039999999998"/>
    <n v="-115.14313"/>
    <n v="32"/>
    <m/>
    <n v="8"/>
    <x v="12"/>
    <n v="2"/>
    <s v="n/a"/>
    <n v="30"/>
    <m/>
    <s v="Fuerte"/>
  </r>
  <r>
    <s v="INLADU-310709-CD-2-18-DI"/>
    <s v="Cindy Dawson"/>
    <d v="2009-07-31T00:00:00"/>
    <x v="3"/>
    <d v="1899-12-30T12:31:00"/>
    <d v="1899-12-30T12:41:00"/>
    <d v="1899-12-30T00:10:00"/>
    <n v="2"/>
    <n v="2"/>
    <n v="18"/>
    <x v="17"/>
    <x v="1"/>
    <s v="La Dulce, Isla Natividad Baja California Sur"/>
    <x v="0"/>
    <n v="25.08"/>
    <n v="7.6"/>
    <n v="31.349999999999998"/>
    <n v="9.5"/>
    <n v="31.349999999999998"/>
    <n v="9.5"/>
    <n v="28.215"/>
    <n v="8.5500000000000007"/>
    <n v="27.843039999999998"/>
    <n v="-115.14313"/>
    <n v="32"/>
    <m/>
    <n v="8"/>
    <x v="17"/>
    <n v="2"/>
    <s v="n/a"/>
    <n v="30"/>
    <m/>
    <m/>
  </r>
  <r>
    <s v="INLADU-310709-CD-2-18-DI"/>
    <s v="Cindy Dawson"/>
    <d v="2009-07-31T00:00:00"/>
    <x v="3"/>
    <d v="1899-12-30T12:31:00"/>
    <d v="1899-12-30T12:41:00"/>
    <d v="1899-12-30T00:10:00"/>
    <n v="2"/>
    <n v="2"/>
    <n v="18"/>
    <x v="17"/>
    <x v="1"/>
    <s v="La Dulce, Isla Natividad Baja California Sur"/>
    <x v="0"/>
    <n v="25.08"/>
    <n v="7.6"/>
    <n v="31.349999999999998"/>
    <n v="9.5"/>
    <n v="31.349999999999998"/>
    <n v="9.5"/>
    <n v="28.215"/>
    <n v="8.5500000000000007"/>
    <n v="27.843039999999998"/>
    <n v="-115.14313"/>
    <n v="32"/>
    <m/>
    <n v="8"/>
    <x v="9"/>
    <n v="6"/>
    <s v="n/a"/>
    <n v="30"/>
    <m/>
    <m/>
  </r>
  <r>
    <s v="INLADU-310709-CD-2-18-DI"/>
    <s v="Cindy Dawson"/>
    <d v="2009-07-31T00:00:00"/>
    <x v="3"/>
    <d v="1899-12-30T12:31:00"/>
    <d v="1899-12-30T12:41:00"/>
    <d v="1899-12-30T00:10:00"/>
    <n v="2"/>
    <n v="2"/>
    <n v="18"/>
    <x v="17"/>
    <x v="1"/>
    <s v="La Dulce, Isla Natividad Baja California Sur"/>
    <x v="0"/>
    <n v="25.08"/>
    <n v="7.6"/>
    <n v="31.349999999999998"/>
    <n v="9.5"/>
    <n v="31.349999999999998"/>
    <n v="9.5"/>
    <n v="28.215"/>
    <n v="8.5500000000000007"/>
    <n v="27.843039999999998"/>
    <n v="-115.14313"/>
    <n v="32"/>
    <m/>
    <n v="8"/>
    <x v="13"/>
    <n v="2"/>
    <s v="n/a"/>
    <n v="30"/>
    <m/>
    <m/>
  </r>
  <r>
    <s v="INLADU-310709-CD-2-18-DI"/>
    <s v="Cindy Dawson"/>
    <d v="2009-07-31T00:00:00"/>
    <x v="3"/>
    <d v="1899-12-30T12:31:00"/>
    <d v="1899-12-30T12:41:00"/>
    <d v="1899-12-30T00:10:00"/>
    <n v="2"/>
    <n v="2"/>
    <n v="18"/>
    <x v="17"/>
    <x v="1"/>
    <s v="La Dulce, Isla Natividad Baja California Sur"/>
    <x v="0"/>
    <n v="25.08"/>
    <n v="7.6"/>
    <n v="31.349999999999998"/>
    <n v="9.5"/>
    <n v="31.349999999999998"/>
    <n v="9.5"/>
    <n v="28.215"/>
    <n v="8.5500000000000007"/>
    <n v="27.843039999999998"/>
    <n v="-115.14313"/>
    <n v="32"/>
    <m/>
    <n v="8"/>
    <x v="7"/>
    <n v="2"/>
    <s v="n/a"/>
    <n v="30"/>
    <m/>
    <m/>
  </r>
  <r>
    <s v="INLADU-310709-CD-2-18-DI"/>
    <s v="Cindy Dawson"/>
    <d v="2009-07-31T00:00:00"/>
    <x v="3"/>
    <d v="1899-12-30T12:31:00"/>
    <d v="1899-12-30T12:41:00"/>
    <d v="1899-12-30T00:10:00"/>
    <n v="2"/>
    <n v="2"/>
    <n v="18"/>
    <x v="17"/>
    <x v="1"/>
    <s v="La Dulce, Isla Natividad Baja California Sur"/>
    <x v="0"/>
    <n v="25.08"/>
    <n v="7.6"/>
    <n v="31.349999999999998"/>
    <n v="9.5"/>
    <n v="31.349999999999998"/>
    <n v="9.5"/>
    <n v="28.215"/>
    <n v="8.5500000000000007"/>
    <n v="27.843039999999998"/>
    <n v="-115.14313"/>
    <n v="32"/>
    <m/>
    <n v="8"/>
    <x v="3"/>
    <n v="107"/>
    <n v="14"/>
    <n v="30"/>
    <n v="50"/>
    <m/>
  </r>
  <r>
    <s v="INLADU-310709-CD-2-18-DI"/>
    <s v="Cindy Dawson"/>
    <d v="2009-07-31T00:00:00"/>
    <x v="3"/>
    <d v="1899-12-30T12:31:00"/>
    <d v="1899-12-30T12:41:00"/>
    <d v="1899-12-30T00:10:00"/>
    <n v="2"/>
    <n v="2"/>
    <n v="18"/>
    <x v="17"/>
    <x v="1"/>
    <s v="La Dulce, Isla Natividad Baja California Sur"/>
    <x v="0"/>
    <n v="25.08"/>
    <n v="7.6"/>
    <n v="31.349999999999998"/>
    <n v="9.5"/>
    <n v="31.349999999999998"/>
    <n v="9.5"/>
    <n v="28.215"/>
    <n v="8.5500000000000007"/>
    <n v="27.843039999999998"/>
    <n v="-115.14313"/>
    <n v="32"/>
    <m/>
    <n v="8"/>
    <x v="10"/>
    <n v="4"/>
    <s v="n/a"/>
    <n v="30"/>
    <m/>
    <m/>
  </r>
  <r>
    <s v="INLADU-310709-CD-2-18-DI"/>
    <s v="Cindy Dawson"/>
    <d v="2009-07-31T00:00:00"/>
    <x v="3"/>
    <d v="1899-12-30T12:31:00"/>
    <d v="1899-12-30T12:41:00"/>
    <d v="1899-12-30T00:10:00"/>
    <n v="2"/>
    <n v="2"/>
    <n v="18"/>
    <x v="17"/>
    <x v="1"/>
    <s v="La Dulce, Isla Natividad Baja California Sur"/>
    <x v="0"/>
    <n v="25.08"/>
    <n v="7.6"/>
    <n v="31.349999999999998"/>
    <n v="9.5"/>
    <n v="31.349999999999998"/>
    <n v="9.5"/>
    <n v="28.215"/>
    <n v="8.5500000000000007"/>
    <n v="27.843039999999998"/>
    <n v="-115.14313"/>
    <n v="32"/>
    <m/>
    <n v="8"/>
    <x v="1"/>
    <n v="100"/>
    <n v="10"/>
    <n v="30"/>
    <n v="50"/>
    <m/>
  </r>
  <r>
    <s v="INLADU-310709-CD-2-18-DI"/>
    <s v="Cindy Dawson"/>
    <d v="2009-07-31T00:00:00"/>
    <x v="3"/>
    <d v="1899-12-30T12:31:00"/>
    <d v="1899-12-30T12:41:00"/>
    <d v="1899-12-30T00:10:00"/>
    <n v="2"/>
    <n v="2"/>
    <n v="18"/>
    <x v="17"/>
    <x v="1"/>
    <s v="La Dulce, Isla Natividad Baja California Sur"/>
    <x v="0"/>
    <n v="25.08"/>
    <n v="7.6"/>
    <n v="31.349999999999998"/>
    <n v="9.5"/>
    <n v="31.349999999999998"/>
    <n v="9.5"/>
    <n v="28.215"/>
    <n v="8.5500000000000007"/>
    <n v="27.843039999999998"/>
    <n v="-115.14313"/>
    <n v="32"/>
    <m/>
    <n v="8"/>
    <x v="4"/>
    <n v="7"/>
    <s v="n/a"/>
    <n v="30"/>
    <m/>
    <m/>
  </r>
  <r>
    <s v="INLADL-030809-AM-1-19-DI"/>
    <s v="Abraham Mayoral"/>
    <d v="2009-08-03T00:00:00"/>
    <x v="3"/>
    <d v="1899-12-30T10:00:00"/>
    <d v="1899-12-30T10:09:00"/>
    <d v="1899-12-30T00:09:00"/>
    <n v="2"/>
    <n v="1"/>
    <n v="19"/>
    <x v="18"/>
    <x v="1"/>
    <s v="La Dulce, Isla Natividad Baja California Sur"/>
    <x v="0"/>
    <n v="46.859999999999992"/>
    <n v="14.2"/>
    <n v="50.16"/>
    <n v="15.2"/>
    <n v="50.16"/>
    <n v="15.2"/>
    <n v="48.51"/>
    <n v="14.7"/>
    <n v="27.842289999999998"/>
    <n v="-115.14378000000001"/>
    <n v="32"/>
    <m/>
    <n v="8"/>
    <x v="17"/>
    <n v="1"/>
    <s v="n/a"/>
    <n v="300"/>
    <m/>
    <m/>
  </r>
  <r>
    <s v="INLADL-030809-AM-1-19-DI"/>
    <s v="Abraham Mayoral"/>
    <d v="2009-08-03T00:00:00"/>
    <x v="3"/>
    <d v="1899-12-30T10:00:00"/>
    <d v="1899-12-30T10:09:00"/>
    <d v="1899-12-30T00:09:00"/>
    <n v="2"/>
    <n v="1"/>
    <n v="19"/>
    <x v="18"/>
    <x v="1"/>
    <s v="La Dulce, Isla Natividad Baja California Sur"/>
    <x v="0"/>
    <n v="46.859999999999992"/>
    <n v="14.2"/>
    <n v="50.16"/>
    <n v="15.2"/>
    <n v="50.16"/>
    <n v="15.2"/>
    <n v="48.51"/>
    <n v="14.7"/>
    <n v="27.842289999999998"/>
    <n v="-115.14378000000001"/>
    <n v="32"/>
    <m/>
    <n v="8"/>
    <x v="9"/>
    <n v="4"/>
    <s v="n/a"/>
    <n v="300"/>
    <m/>
    <m/>
  </r>
  <r>
    <s v="INLADL-030809-AM-1-19-DI"/>
    <s v="Abraham Mayoral"/>
    <d v="2009-08-03T00:00:00"/>
    <x v="3"/>
    <d v="1899-12-30T10:00:00"/>
    <d v="1899-12-30T10:09:00"/>
    <d v="1899-12-30T00:09:00"/>
    <n v="2"/>
    <n v="1"/>
    <n v="19"/>
    <x v="18"/>
    <x v="1"/>
    <s v="La Dulce, Isla Natividad Baja California Sur"/>
    <x v="0"/>
    <n v="46.859999999999992"/>
    <n v="14.2"/>
    <n v="50.16"/>
    <n v="15.2"/>
    <n v="50.16"/>
    <n v="15.2"/>
    <n v="48.51"/>
    <n v="14.7"/>
    <n v="27.842289999999998"/>
    <n v="-115.14378000000001"/>
    <n v="32"/>
    <m/>
    <n v="8"/>
    <x v="11"/>
    <n v="3"/>
    <s v="n/a"/>
    <n v="300"/>
    <m/>
    <m/>
  </r>
  <r>
    <s v="INLADL-030809-AM-1-19-DI"/>
    <s v="Abraham Mayoral"/>
    <d v="2009-08-03T00:00:00"/>
    <x v="3"/>
    <d v="1899-12-30T10:00:00"/>
    <d v="1899-12-30T10:09:00"/>
    <d v="1899-12-30T00:09:00"/>
    <n v="2"/>
    <n v="1"/>
    <n v="19"/>
    <x v="18"/>
    <x v="1"/>
    <s v="La Dulce, Isla Natividad Baja California Sur"/>
    <x v="0"/>
    <n v="46.859999999999992"/>
    <n v="14.2"/>
    <n v="50.16"/>
    <n v="15.2"/>
    <n v="50.16"/>
    <n v="15.2"/>
    <n v="48.51"/>
    <n v="14.7"/>
    <n v="27.842289999999998"/>
    <n v="-115.14378000000001"/>
    <n v="32"/>
    <m/>
    <n v="8"/>
    <x v="7"/>
    <n v="18"/>
    <s v="n/a"/>
    <n v="300"/>
    <m/>
    <m/>
  </r>
  <r>
    <s v="INLADL-030809-AM-1-19-DI"/>
    <s v="Abraham Mayoral"/>
    <d v="2009-08-03T00:00:00"/>
    <x v="3"/>
    <d v="1899-12-30T10:00:00"/>
    <d v="1899-12-30T10:09:00"/>
    <d v="1899-12-30T00:09:00"/>
    <n v="2"/>
    <n v="1"/>
    <n v="19"/>
    <x v="18"/>
    <x v="1"/>
    <s v="La Dulce, Isla Natividad Baja California Sur"/>
    <x v="0"/>
    <n v="46.859999999999992"/>
    <n v="14.2"/>
    <n v="50.16"/>
    <n v="15.2"/>
    <n v="50.16"/>
    <n v="15.2"/>
    <n v="48.51"/>
    <n v="14.7"/>
    <n v="27.842289999999998"/>
    <n v="-115.14378000000001"/>
    <n v="32"/>
    <m/>
    <n v="8"/>
    <x v="3"/>
    <n v="300"/>
    <n v="5"/>
    <n v="300"/>
    <n v="50"/>
    <m/>
  </r>
  <r>
    <s v="INLADL-030809-AM-1-19-DI"/>
    <s v="Abraham Mayoral"/>
    <d v="2009-08-03T00:00:00"/>
    <x v="3"/>
    <d v="1899-12-30T10:00:00"/>
    <d v="1899-12-30T10:09:00"/>
    <d v="1899-12-30T00:09:00"/>
    <n v="2"/>
    <n v="1"/>
    <n v="19"/>
    <x v="18"/>
    <x v="1"/>
    <s v="La Dulce, Isla Natividad Baja California Sur"/>
    <x v="0"/>
    <n v="46.859999999999992"/>
    <n v="14.2"/>
    <n v="50.16"/>
    <n v="15.2"/>
    <n v="50.16"/>
    <n v="15.2"/>
    <n v="48.51"/>
    <n v="14.7"/>
    <n v="27.842289999999998"/>
    <n v="-115.14378000000001"/>
    <n v="32"/>
    <m/>
    <n v="8"/>
    <x v="10"/>
    <n v="5"/>
    <s v="n/a"/>
    <n v="300"/>
    <m/>
    <m/>
  </r>
  <r>
    <s v="INLADL-030809-AM-1-19-DI"/>
    <s v="Abraham Mayoral"/>
    <d v="2009-08-03T00:00:00"/>
    <x v="3"/>
    <d v="1899-12-30T10:00:00"/>
    <d v="1899-12-30T10:09:00"/>
    <d v="1899-12-30T00:09:00"/>
    <n v="2"/>
    <n v="1"/>
    <n v="19"/>
    <x v="18"/>
    <x v="1"/>
    <s v="La Dulce, Isla Natividad Baja California Sur"/>
    <x v="0"/>
    <n v="46.859999999999992"/>
    <n v="14.2"/>
    <n v="50.16"/>
    <n v="15.2"/>
    <n v="50.16"/>
    <n v="15.2"/>
    <n v="48.51"/>
    <n v="14.7"/>
    <n v="27.842289999999998"/>
    <n v="-115.14378000000001"/>
    <n v="32"/>
    <m/>
    <n v="8"/>
    <x v="5"/>
    <n v="2"/>
    <s v="n/a"/>
    <n v="300"/>
    <m/>
    <m/>
  </r>
  <r>
    <s v="INLADL-030809-AM-1-19-DI"/>
    <s v="Abraham Mayoral"/>
    <d v="2009-08-03T00:00:00"/>
    <x v="3"/>
    <d v="1899-12-30T10:00:00"/>
    <d v="1899-12-30T10:09:00"/>
    <d v="1899-12-30T00:09:00"/>
    <n v="2"/>
    <n v="1"/>
    <n v="19"/>
    <x v="18"/>
    <x v="1"/>
    <s v="La Dulce, Isla Natividad Baja California Sur"/>
    <x v="0"/>
    <n v="46.859999999999992"/>
    <n v="14.2"/>
    <n v="50.16"/>
    <n v="15.2"/>
    <n v="50.16"/>
    <n v="15.2"/>
    <n v="48.51"/>
    <n v="14.7"/>
    <n v="27.842289999999998"/>
    <n v="-115.14378000000001"/>
    <n v="32"/>
    <m/>
    <n v="8"/>
    <x v="1"/>
    <n v="1"/>
    <s v="n/a"/>
    <n v="300"/>
    <m/>
    <m/>
  </r>
  <r>
    <s v="INLADL-030809-AM-1-19-DI"/>
    <s v="Abraham Mayoral"/>
    <d v="2009-08-03T00:00:00"/>
    <x v="3"/>
    <d v="1899-12-30T10:00:00"/>
    <d v="1899-12-30T10:09:00"/>
    <d v="1899-12-30T00:09:00"/>
    <n v="2"/>
    <n v="1"/>
    <n v="19"/>
    <x v="18"/>
    <x v="1"/>
    <s v="La Dulce, Isla Natividad Baja California Sur"/>
    <x v="0"/>
    <n v="46.859999999999992"/>
    <n v="14.2"/>
    <n v="50.16"/>
    <n v="15.2"/>
    <n v="50.16"/>
    <n v="15.2"/>
    <n v="48.51"/>
    <n v="14.7"/>
    <n v="27.842289999999998"/>
    <n v="-115.14378000000001"/>
    <n v="32"/>
    <m/>
    <n v="8"/>
    <x v="4"/>
    <n v="4"/>
    <s v="n/a"/>
    <n v="300"/>
    <m/>
    <m/>
  </r>
  <r>
    <s v="INLADL-030809-AM-1-19-DI"/>
    <s v="Abraham Mayoral"/>
    <d v="2009-08-03T00:00:00"/>
    <x v="3"/>
    <d v="1899-12-30T10:00:00"/>
    <d v="1899-12-30T10:09:00"/>
    <d v="1899-12-30T00:09:00"/>
    <n v="2"/>
    <n v="1"/>
    <n v="19"/>
    <x v="18"/>
    <x v="1"/>
    <s v="La Dulce, Isla Natividad Baja California Sur"/>
    <x v="0"/>
    <n v="46.859999999999992"/>
    <n v="14.2"/>
    <n v="50.16"/>
    <n v="15.2"/>
    <n v="50.16"/>
    <n v="15.2"/>
    <n v="48.51"/>
    <n v="14.7"/>
    <n v="27.842289999999998"/>
    <n v="-115.14378000000001"/>
    <n v="32"/>
    <m/>
    <n v="8"/>
    <x v="2"/>
    <n v="1"/>
    <s v="n/a"/>
    <n v="300"/>
    <m/>
    <m/>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0"/>
    <n v="3"/>
    <s v="n/a"/>
    <n v="370"/>
    <m/>
    <s v="Fuerte"/>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12"/>
    <n v="1"/>
    <s v="n/a"/>
    <n v="370"/>
    <m/>
    <s v="Fuerte"/>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9"/>
    <n v="10"/>
    <s v="n/a"/>
    <n v="370"/>
    <m/>
    <m/>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19"/>
    <n v="1"/>
    <s v="n/a"/>
    <n v="370"/>
    <m/>
    <m/>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7"/>
    <n v="5"/>
    <s v="n/a"/>
    <n v="370"/>
    <m/>
    <m/>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3"/>
    <n v="20"/>
    <s v="n/a"/>
    <n v="370"/>
    <m/>
    <m/>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6"/>
    <n v="1"/>
    <s v="n/a"/>
    <n v="370"/>
    <m/>
    <m/>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6"/>
    <n v="6"/>
    <s v="n/a"/>
    <n v="370"/>
    <m/>
    <m/>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5"/>
    <n v="1"/>
    <s v="n/a"/>
    <n v="370"/>
    <m/>
    <m/>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1"/>
    <n v="6"/>
    <s v="n/a"/>
    <n v="370"/>
    <m/>
    <m/>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4"/>
    <n v="7"/>
    <s v="n/a"/>
    <n v="370"/>
    <m/>
    <m/>
  </r>
  <r>
    <s v="INLADU-030809-AH-1-20-DI"/>
    <s v="Arturo Hernandez"/>
    <d v="2009-08-03T00:00:00"/>
    <x v="3"/>
    <d v="1899-12-30T09:55:00"/>
    <d v="1899-12-30T10:05:00"/>
    <d v="1899-12-30T00:10:00"/>
    <n v="2"/>
    <n v="1"/>
    <n v="20"/>
    <x v="19"/>
    <x v="1"/>
    <s v="La Dulce, Isla Natividad Baja California Sur"/>
    <x v="0"/>
    <n v="48.839999999999996"/>
    <n v="14.8"/>
    <n v="49.5"/>
    <n v="15"/>
    <n v="49.5"/>
    <n v="15"/>
    <n v="49.17"/>
    <n v="14.9"/>
    <n v="27.842289999999998"/>
    <n v="-115.14378000000001"/>
    <n v="59"/>
    <n v="15"/>
    <n v="10"/>
    <x v="2"/>
    <n v="5"/>
    <s v="n/a"/>
    <n v="370"/>
    <m/>
    <m/>
  </r>
  <r>
    <s v="INLADU-030809-AZ-1-21-DI"/>
    <s v="Alberto Zuñiga"/>
    <d v="2009-08-03T00:00:00"/>
    <x v="3"/>
    <d v="1899-12-30T09:57:00"/>
    <d v="1899-12-30T10:06:00"/>
    <d v="1899-12-30T00:09:00"/>
    <n v="2"/>
    <n v="1"/>
    <n v="21"/>
    <x v="20"/>
    <x v="1"/>
    <s v="La Dulce, Isla Natividad Baja California Sur"/>
    <x v="0"/>
    <n v="25.08"/>
    <n v="7.6"/>
    <n v="25.08"/>
    <n v="7.6"/>
    <n v="25.08"/>
    <n v="7.6"/>
    <n v="25.08"/>
    <n v="7.6"/>
    <n v="27.842780000000001"/>
    <n v="-115.14252"/>
    <n v="59"/>
    <n v="15"/>
    <n v="8"/>
    <x v="0"/>
    <n v="1"/>
    <s v="n/a"/>
    <n v="240"/>
    <m/>
    <s v="Fuerte"/>
  </r>
  <r>
    <s v="INLADU-030809-AZ-1-21-DI"/>
    <s v="Alberto Zuñiga"/>
    <d v="2009-08-03T00:00:00"/>
    <x v="3"/>
    <d v="1899-12-30T09:57:00"/>
    <d v="1899-12-30T10:06:00"/>
    <d v="1899-12-30T00:09:00"/>
    <n v="2"/>
    <n v="1"/>
    <n v="21"/>
    <x v="20"/>
    <x v="1"/>
    <s v="La Dulce, Isla Natividad Baja California Sur"/>
    <x v="0"/>
    <n v="25.08"/>
    <n v="7.6"/>
    <n v="25.08"/>
    <n v="7.6"/>
    <n v="25.08"/>
    <n v="7.6"/>
    <n v="25.08"/>
    <n v="7.6"/>
    <n v="27.842780000000001"/>
    <n v="-115.14252"/>
    <n v="59"/>
    <n v="15"/>
    <n v="8"/>
    <x v="14"/>
    <n v="2"/>
    <s v="n/a"/>
    <n v="180"/>
    <m/>
    <m/>
  </r>
  <r>
    <s v="INLADU-030809-AZ-1-21-DI"/>
    <s v="Alberto Zuñiga"/>
    <d v="2009-08-03T00:00:00"/>
    <x v="3"/>
    <d v="1899-12-30T09:57:00"/>
    <d v="1899-12-30T10:06:00"/>
    <d v="1899-12-30T00:09:00"/>
    <n v="2"/>
    <n v="1"/>
    <n v="21"/>
    <x v="20"/>
    <x v="1"/>
    <s v="La Dulce, Isla Natividad Baja California Sur"/>
    <x v="0"/>
    <n v="25.08"/>
    <n v="7.6"/>
    <n v="25.08"/>
    <n v="7.6"/>
    <n v="25.08"/>
    <n v="7.6"/>
    <n v="25.08"/>
    <n v="7.6"/>
    <n v="27.842780000000001"/>
    <n v="-115.14252"/>
    <n v="59"/>
    <n v="15"/>
    <n v="8"/>
    <x v="17"/>
    <n v="8"/>
    <s v="n/a"/>
    <n v="180"/>
    <m/>
    <m/>
  </r>
  <r>
    <s v="INLADU-030809-AZ-1-21-DI"/>
    <s v="Alberto Zuñiga"/>
    <d v="2009-08-03T00:00:00"/>
    <x v="3"/>
    <d v="1899-12-30T09:57:00"/>
    <d v="1899-12-30T10:06:00"/>
    <d v="1899-12-30T00:09:00"/>
    <n v="2"/>
    <n v="1"/>
    <n v="21"/>
    <x v="20"/>
    <x v="1"/>
    <s v="La Dulce, Isla Natividad Baja California Sur"/>
    <x v="0"/>
    <n v="25.08"/>
    <n v="7.6"/>
    <n v="25.08"/>
    <n v="7.6"/>
    <n v="25.08"/>
    <n v="7.6"/>
    <n v="25.08"/>
    <n v="7.6"/>
    <n v="27.842780000000001"/>
    <n v="-115.14252"/>
    <n v="59"/>
    <n v="15"/>
    <n v="8"/>
    <x v="7"/>
    <n v="14"/>
    <s v="n/a"/>
    <n v="180"/>
    <m/>
    <m/>
  </r>
  <r>
    <s v="INLADU-030809-AZ-1-21-DI"/>
    <s v="Alberto Zuñiga"/>
    <d v="2009-08-03T00:00:00"/>
    <x v="3"/>
    <d v="1899-12-30T09:57:00"/>
    <d v="1899-12-30T10:06:00"/>
    <d v="1899-12-30T00:09:00"/>
    <n v="2"/>
    <n v="1"/>
    <n v="21"/>
    <x v="20"/>
    <x v="1"/>
    <s v="La Dulce, Isla Natividad Baja California Sur"/>
    <x v="0"/>
    <n v="25.08"/>
    <n v="7.6"/>
    <n v="25.08"/>
    <n v="7.6"/>
    <n v="25.08"/>
    <n v="7.6"/>
    <n v="25.08"/>
    <n v="7.6"/>
    <n v="27.842780000000001"/>
    <n v="-115.14252"/>
    <n v="59"/>
    <n v="15"/>
    <n v="8"/>
    <x v="3"/>
    <n v="250"/>
    <n v="6"/>
    <n v="180"/>
    <n v="50"/>
    <m/>
  </r>
  <r>
    <s v="INLADU-030809-AZ-1-21-DI"/>
    <s v="Alberto Zuñiga"/>
    <d v="2009-08-03T00:00:00"/>
    <x v="3"/>
    <d v="1899-12-30T09:57:00"/>
    <d v="1899-12-30T10:06:00"/>
    <d v="1899-12-30T00:09:00"/>
    <n v="2"/>
    <n v="1"/>
    <n v="21"/>
    <x v="20"/>
    <x v="1"/>
    <s v="La Dulce, Isla Natividad Baja California Sur"/>
    <x v="0"/>
    <n v="25.08"/>
    <n v="7.6"/>
    <n v="25.08"/>
    <n v="7.6"/>
    <n v="25.08"/>
    <n v="7.6"/>
    <n v="25.08"/>
    <n v="7.6"/>
    <n v="27.842780000000001"/>
    <n v="-115.14252"/>
    <n v="59"/>
    <n v="15"/>
    <n v="8"/>
    <x v="10"/>
    <n v="7"/>
    <s v="n/a"/>
    <n v="180"/>
    <m/>
    <m/>
  </r>
  <r>
    <s v="INLADU-030809-AZ-1-21-DI"/>
    <s v="Alberto Zuñiga"/>
    <d v="2009-08-03T00:00:00"/>
    <x v="3"/>
    <d v="1899-12-30T09:57:00"/>
    <d v="1899-12-30T10:06:00"/>
    <d v="1899-12-30T00:09:00"/>
    <n v="2"/>
    <n v="1"/>
    <n v="21"/>
    <x v="20"/>
    <x v="1"/>
    <s v="La Dulce, Isla Natividad Baja California Sur"/>
    <x v="0"/>
    <n v="25.08"/>
    <n v="7.6"/>
    <n v="25.08"/>
    <n v="7.6"/>
    <n v="25.08"/>
    <n v="7.6"/>
    <n v="25.08"/>
    <n v="7.6"/>
    <n v="27.842780000000001"/>
    <n v="-115.14252"/>
    <n v="59"/>
    <n v="15"/>
    <n v="8"/>
    <x v="1"/>
    <n v="36"/>
    <s v="n/a"/>
    <n v="180"/>
    <m/>
    <m/>
  </r>
  <r>
    <s v="INLADU-030809-AZ-1-21-DI"/>
    <s v="Alberto Zuñiga"/>
    <d v="2009-08-03T00:00:00"/>
    <x v="3"/>
    <d v="1899-12-30T09:57:00"/>
    <d v="1899-12-30T10:06:00"/>
    <d v="1899-12-30T00:09:00"/>
    <n v="2"/>
    <n v="1"/>
    <n v="21"/>
    <x v="20"/>
    <x v="1"/>
    <s v="La Dulce, Isla Natividad Baja California Sur"/>
    <x v="0"/>
    <n v="25.08"/>
    <n v="7.6"/>
    <n v="25.08"/>
    <n v="7.6"/>
    <n v="25.08"/>
    <n v="7.6"/>
    <n v="25.08"/>
    <n v="7.6"/>
    <n v="27.842780000000001"/>
    <n v="-115.14252"/>
    <n v="59"/>
    <n v="15"/>
    <n v="8"/>
    <x v="4"/>
    <n v="6"/>
    <s v="n/a"/>
    <n v="180"/>
    <m/>
    <m/>
  </r>
  <r>
    <s v="INLADU-030809-AZ-1-21-DI"/>
    <s v="Alberto Zuñiga"/>
    <d v="2009-08-03T00:00:00"/>
    <x v="3"/>
    <d v="1899-12-30T09:57:00"/>
    <d v="1899-12-30T10:06:00"/>
    <d v="1899-12-30T00:09:00"/>
    <n v="2"/>
    <n v="1"/>
    <n v="21"/>
    <x v="20"/>
    <x v="1"/>
    <s v="La Dulce, Isla Natividad Baja California Sur"/>
    <x v="0"/>
    <n v="25.08"/>
    <n v="7.6"/>
    <n v="25.08"/>
    <n v="7.6"/>
    <n v="25.08"/>
    <n v="7.6"/>
    <n v="25.08"/>
    <n v="7.6"/>
    <n v="27.842780000000001"/>
    <n v="-115.14252"/>
    <n v="59"/>
    <n v="15"/>
    <n v="8"/>
    <x v="2"/>
    <n v="1"/>
    <s v="n/a"/>
    <n v="180"/>
    <m/>
    <m/>
  </r>
  <r>
    <s v="INLADU-030809-AG-1-22-DI"/>
    <s v="Alonso Grosso"/>
    <d v="2009-08-03T00:00:00"/>
    <x v="3"/>
    <d v="1899-12-30T09:49:00"/>
    <d v="1899-12-30T10:00:00"/>
    <d v="1899-12-30T00:11:00"/>
    <n v="2"/>
    <n v="1"/>
    <n v="22"/>
    <x v="21"/>
    <x v="1"/>
    <s v="La Dulce, Isla Natividad Baja California Sur"/>
    <x v="0"/>
    <n v="37.619999999999997"/>
    <n v="11.4"/>
    <n v="40.26"/>
    <n v="12.2"/>
    <n v="40.26"/>
    <n v="12.2"/>
    <n v="38.94"/>
    <n v="11.8"/>
    <n v="27.842379999999999"/>
    <n v="-115.14251"/>
    <n v="32"/>
    <m/>
    <n v="10"/>
    <x v="17"/>
    <n v="1"/>
    <s v="n/a"/>
    <n v="180"/>
    <m/>
    <m/>
  </r>
  <r>
    <s v="INLADU-030809-AG-1-22-DI"/>
    <s v="Alonso Grosso"/>
    <d v="2009-08-03T00:00:00"/>
    <x v="3"/>
    <d v="1899-12-30T09:49:00"/>
    <d v="1899-12-30T10:00:00"/>
    <d v="1899-12-30T00:11:00"/>
    <n v="2"/>
    <n v="1"/>
    <n v="22"/>
    <x v="21"/>
    <x v="1"/>
    <s v="La Dulce, Isla Natividad Baja California Sur"/>
    <x v="0"/>
    <n v="37.619999999999997"/>
    <n v="11.4"/>
    <n v="40.26"/>
    <n v="12.2"/>
    <n v="40.26"/>
    <n v="12.2"/>
    <n v="38.94"/>
    <n v="11.8"/>
    <n v="27.842379999999999"/>
    <n v="-115.14251"/>
    <n v="32"/>
    <m/>
    <n v="10"/>
    <x v="9"/>
    <n v="19"/>
    <s v="n/a"/>
    <n v="180"/>
    <m/>
    <m/>
  </r>
  <r>
    <s v="INLADU-030809-AG-1-22-DI"/>
    <s v="Alonso Grosso"/>
    <d v="2009-08-03T00:00:00"/>
    <x v="3"/>
    <d v="1899-12-30T09:49:00"/>
    <d v="1899-12-30T10:00:00"/>
    <d v="1899-12-30T00:11:00"/>
    <n v="2"/>
    <n v="1"/>
    <n v="22"/>
    <x v="21"/>
    <x v="1"/>
    <s v="La Dulce, Isla Natividad Baja California Sur"/>
    <x v="0"/>
    <n v="37.619999999999997"/>
    <n v="11.4"/>
    <n v="40.26"/>
    <n v="12.2"/>
    <n v="40.26"/>
    <n v="12.2"/>
    <n v="38.94"/>
    <n v="11.8"/>
    <n v="27.842379999999999"/>
    <n v="-115.14251"/>
    <n v="32"/>
    <m/>
    <n v="10"/>
    <x v="11"/>
    <n v="1"/>
    <s v="n/a"/>
    <n v="180"/>
    <m/>
    <m/>
  </r>
  <r>
    <s v="INLADU-030809-AG-1-22-DI"/>
    <s v="Alonso Grosso"/>
    <d v="2009-08-03T00:00:00"/>
    <x v="3"/>
    <d v="1899-12-30T09:49:00"/>
    <d v="1899-12-30T10:00:00"/>
    <d v="1899-12-30T00:11:00"/>
    <n v="2"/>
    <n v="1"/>
    <n v="22"/>
    <x v="21"/>
    <x v="1"/>
    <s v="La Dulce, Isla Natividad Baja California Sur"/>
    <x v="0"/>
    <n v="37.619999999999997"/>
    <n v="11.4"/>
    <n v="40.26"/>
    <n v="12.2"/>
    <n v="40.26"/>
    <n v="12.2"/>
    <n v="38.94"/>
    <n v="11.8"/>
    <n v="27.842379999999999"/>
    <n v="-115.14251"/>
    <n v="32"/>
    <m/>
    <n v="10"/>
    <x v="7"/>
    <n v="14"/>
    <s v="n/a"/>
    <n v="180"/>
    <m/>
    <m/>
  </r>
  <r>
    <s v="INLADU-030809-AG-1-22-DI"/>
    <s v="Alonso Grosso"/>
    <d v="2009-08-03T00:00:00"/>
    <x v="3"/>
    <d v="1899-12-30T09:49:00"/>
    <d v="1899-12-30T10:00:00"/>
    <d v="1899-12-30T00:11:00"/>
    <n v="2"/>
    <n v="1"/>
    <n v="22"/>
    <x v="21"/>
    <x v="1"/>
    <s v="La Dulce, Isla Natividad Baja California Sur"/>
    <x v="0"/>
    <n v="37.619999999999997"/>
    <n v="11.4"/>
    <n v="40.26"/>
    <n v="12.2"/>
    <n v="40.26"/>
    <n v="12.2"/>
    <n v="38.94"/>
    <n v="11.8"/>
    <n v="27.842379999999999"/>
    <n v="-115.14251"/>
    <n v="32"/>
    <m/>
    <n v="10"/>
    <x v="3"/>
    <n v="250"/>
    <n v="6"/>
    <n v="180"/>
    <m/>
    <m/>
  </r>
  <r>
    <s v="INLADU-030809-AG-1-22-DI"/>
    <s v="Alonso Grosso"/>
    <d v="2009-08-03T00:00:00"/>
    <x v="3"/>
    <d v="1899-12-30T09:49:00"/>
    <d v="1899-12-30T10:00:00"/>
    <d v="1899-12-30T00:11:00"/>
    <n v="2"/>
    <n v="1"/>
    <n v="22"/>
    <x v="21"/>
    <x v="1"/>
    <s v="La Dulce, Isla Natividad Baja California Sur"/>
    <x v="0"/>
    <n v="37.619999999999997"/>
    <n v="11.4"/>
    <n v="40.26"/>
    <n v="12.2"/>
    <n v="40.26"/>
    <n v="12.2"/>
    <n v="38.94"/>
    <n v="11.8"/>
    <n v="27.842379999999999"/>
    <n v="-115.14251"/>
    <n v="32"/>
    <m/>
    <n v="10"/>
    <x v="10"/>
    <n v="7"/>
    <s v="n/a"/>
    <n v="180"/>
    <m/>
    <m/>
  </r>
  <r>
    <s v="INLADU-030809-AG-1-22-DI"/>
    <s v="Alonso Grosso"/>
    <d v="2009-08-03T00:00:00"/>
    <x v="3"/>
    <d v="1899-12-30T09:49:00"/>
    <d v="1899-12-30T10:00:00"/>
    <d v="1899-12-30T00:11:00"/>
    <n v="2"/>
    <n v="1"/>
    <n v="22"/>
    <x v="21"/>
    <x v="1"/>
    <s v="La Dulce, Isla Natividad Baja California Sur"/>
    <x v="0"/>
    <n v="37.619999999999997"/>
    <n v="11.4"/>
    <n v="40.26"/>
    <n v="12.2"/>
    <n v="40.26"/>
    <n v="12.2"/>
    <n v="38.94"/>
    <n v="11.8"/>
    <n v="27.842379999999999"/>
    <n v="-115.14251"/>
    <n v="32"/>
    <m/>
    <n v="10"/>
    <x v="6"/>
    <n v="1"/>
    <s v="n/a"/>
    <n v="180"/>
    <m/>
    <m/>
  </r>
  <r>
    <s v="INLADU-030809-AG-1-22-DI"/>
    <s v="Alonso Grosso"/>
    <d v="2009-08-03T00:00:00"/>
    <x v="3"/>
    <d v="1899-12-30T09:49:00"/>
    <d v="1899-12-30T10:00:00"/>
    <d v="1899-12-30T00:11:00"/>
    <n v="2"/>
    <n v="1"/>
    <n v="22"/>
    <x v="21"/>
    <x v="1"/>
    <s v="La Dulce, Isla Natividad Baja California Sur"/>
    <x v="0"/>
    <n v="37.619999999999997"/>
    <n v="11.4"/>
    <n v="40.26"/>
    <n v="12.2"/>
    <n v="40.26"/>
    <n v="12.2"/>
    <n v="38.94"/>
    <n v="11.8"/>
    <n v="27.842379999999999"/>
    <n v="-115.14251"/>
    <n v="32"/>
    <m/>
    <n v="10"/>
    <x v="5"/>
    <n v="1"/>
    <s v="n/a"/>
    <n v="180"/>
    <m/>
    <m/>
  </r>
  <r>
    <s v="INLADU-030809-AG-1-22-DI"/>
    <s v="Alonso Grosso"/>
    <d v="2009-08-03T00:00:00"/>
    <x v="3"/>
    <d v="1899-12-30T09:49:00"/>
    <d v="1899-12-30T10:00:00"/>
    <d v="1899-12-30T00:11:00"/>
    <n v="2"/>
    <n v="1"/>
    <n v="22"/>
    <x v="21"/>
    <x v="1"/>
    <s v="La Dulce, Isla Natividad Baja California Sur"/>
    <x v="0"/>
    <n v="37.619999999999997"/>
    <n v="11.4"/>
    <n v="40.26"/>
    <n v="12.2"/>
    <n v="40.26"/>
    <n v="12.2"/>
    <n v="38.94"/>
    <n v="11.8"/>
    <n v="27.842379999999999"/>
    <n v="-115.14251"/>
    <n v="32"/>
    <m/>
    <n v="10"/>
    <x v="1"/>
    <n v="22"/>
    <s v="n/a"/>
    <n v="0"/>
    <m/>
    <m/>
  </r>
  <r>
    <s v="INLADU-030809-AG-1-22-DI"/>
    <s v="Alonso Grosso"/>
    <d v="2009-08-03T00:00:00"/>
    <x v="3"/>
    <d v="1899-12-30T09:49:00"/>
    <d v="1899-12-30T10:00:00"/>
    <d v="1899-12-30T00:11:00"/>
    <n v="2"/>
    <n v="1"/>
    <n v="22"/>
    <x v="21"/>
    <x v="1"/>
    <s v="La Dulce, Isla Natividad Baja California Sur"/>
    <x v="0"/>
    <n v="37.619999999999997"/>
    <n v="11.4"/>
    <n v="40.26"/>
    <n v="12.2"/>
    <n v="40.26"/>
    <n v="12.2"/>
    <n v="38.94"/>
    <n v="11.8"/>
    <n v="27.842379999999999"/>
    <n v="-115.14251"/>
    <n v="32"/>
    <m/>
    <n v="10"/>
    <x v="4"/>
    <n v="2"/>
    <s v="n/a"/>
    <n v="180"/>
    <m/>
    <m/>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12"/>
    <n v="4"/>
    <s v="n/a"/>
    <n v="240"/>
    <m/>
    <s v="Fuerte"/>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14"/>
    <n v="2"/>
    <s v="n/a"/>
    <n v="0"/>
    <m/>
    <m/>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17"/>
    <n v="17"/>
    <s v="n/a"/>
    <n v="0"/>
    <m/>
    <m/>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9"/>
    <n v="1"/>
    <s v="n/a"/>
    <n v="0"/>
    <m/>
    <m/>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13"/>
    <n v="11"/>
    <s v="n/a"/>
    <n v="0"/>
    <m/>
    <m/>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7"/>
    <n v="10"/>
    <s v="n/a"/>
    <n v="0"/>
    <m/>
    <m/>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3"/>
    <n v="375"/>
    <n v="4"/>
    <n v="0"/>
    <n v="50"/>
    <m/>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10"/>
    <n v="6"/>
    <s v="n/a"/>
    <n v="0"/>
    <m/>
    <m/>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6"/>
    <n v="1"/>
    <s v="n/a"/>
    <n v="0"/>
    <m/>
    <m/>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5"/>
    <n v="2"/>
    <s v="n/a"/>
    <n v="0"/>
    <m/>
    <m/>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1"/>
    <n v="150"/>
    <n v="10"/>
    <n v="0"/>
    <n v="50"/>
    <m/>
  </r>
  <r>
    <s v="INLADU-030809-JC-1-23-DI"/>
    <s v="Jhonatan Castro"/>
    <d v="2009-08-03T00:00:00"/>
    <x v="3"/>
    <d v="1899-12-30T09:54:00"/>
    <d v="1899-12-30T10:10:00"/>
    <d v="1899-12-30T00:16:00"/>
    <n v="2"/>
    <n v="1"/>
    <n v="23"/>
    <x v="22"/>
    <x v="1"/>
    <s v="La Dulce, Isla Natividad Baja California Sur"/>
    <x v="0"/>
    <n v="21.45"/>
    <n v="6.5"/>
    <n v="20.46"/>
    <n v="6.2"/>
    <n v="21.45"/>
    <n v="6.5"/>
    <n v="20.954999999999998"/>
    <n v="6.35"/>
    <n v="27.842700000000001"/>
    <n v="-115.14252"/>
    <n v="60.8"/>
    <n v="16"/>
    <n v="8"/>
    <x v="4"/>
    <n v="9"/>
    <s v="n/a"/>
    <n v="0"/>
    <m/>
    <m/>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0"/>
    <n v="4"/>
    <s v="n/a"/>
    <n v="180"/>
    <m/>
    <s v="Fuerte"/>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0"/>
    <n v="1"/>
    <s v="n/a"/>
    <n v="240"/>
    <m/>
    <s v="Enfermo"/>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17"/>
    <n v="1"/>
    <s v="n/a"/>
    <n v="240"/>
    <m/>
    <m/>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9"/>
    <n v="11"/>
    <s v="n/a"/>
    <n v="240"/>
    <m/>
    <m/>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19"/>
    <n v="2"/>
    <s v="n/a"/>
    <n v="240"/>
    <m/>
    <m/>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7"/>
    <n v="6"/>
    <s v="n/a"/>
    <n v="240"/>
    <m/>
    <m/>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3"/>
    <n v="214"/>
    <n v="7"/>
    <n v="240"/>
    <n v="50"/>
    <m/>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10"/>
    <n v="7"/>
    <s v="n/a"/>
    <n v="240"/>
    <m/>
    <m/>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6"/>
    <n v="1"/>
    <s v="n/a"/>
    <n v="240"/>
    <m/>
    <m/>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1"/>
    <n v="1"/>
    <s v="n/a"/>
    <n v="240"/>
    <m/>
    <m/>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4"/>
    <n v="4"/>
    <s v="n/a"/>
    <n v="240"/>
    <m/>
    <m/>
  </r>
  <r>
    <s v="INLADU-030809-MR-1-24-DI"/>
    <s v="Mario Rojo"/>
    <d v="2009-08-03T00:00:00"/>
    <x v="3"/>
    <d v="1899-12-30T11:00:00"/>
    <d v="1899-12-30T11:11:00"/>
    <d v="1899-12-30T00:11:00"/>
    <n v="2"/>
    <n v="1"/>
    <n v="24"/>
    <x v="23"/>
    <x v="1"/>
    <s v="La Dulce, Isla Natividad Baja California Sur"/>
    <x v="0"/>
    <n v="46.199999999999996"/>
    <n v="14"/>
    <n v="49.5"/>
    <n v="15"/>
    <n v="49.5"/>
    <n v="15"/>
    <n v="47.849999999999994"/>
    <n v="14.5"/>
    <n v="27.842289999999998"/>
    <n v="-115.14378000000001"/>
    <n v="59"/>
    <n v="15"/>
    <n v="8"/>
    <x v="2"/>
    <n v="6"/>
    <s v="n/a"/>
    <n v="240"/>
    <m/>
    <m/>
  </r>
  <r>
    <s v="INLADU-030809-SM-1-25-DI"/>
    <s v="Sergio Mendoza"/>
    <d v="2009-08-03T00:00:00"/>
    <x v="3"/>
    <d v="1899-12-30T09:49:00"/>
    <d v="1899-12-30T10:00:00"/>
    <d v="1899-12-30T00:11:00"/>
    <n v="2"/>
    <n v="1"/>
    <n v="25"/>
    <x v="24"/>
    <x v="1"/>
    <s v="La Dulce, Isla Natividad Baja California Sur"/>
    <x v="0"/>
    <n v="37.619999999999997"/>
    <n v="11.4"/>
    <n v="40.26"/>
    <n v="12.2"/>
    <n v="40.26"/>
    <n v="12.2"/>
    <n v="38.94"/>
    <n v="11.8"/>
    <n v="27.848549999999999"/>
    <n v="-115.17321"/>
    <n v="62.6"/>
    <n v="17"/>
    <n v="7"/>
    <x v="0"/>
    <n v="1"/>
    <s v="n/a"/>
    <n v="0"/>
    <m/>
    <s v="Fuerte"/>
  </r>
  <r>
    <s v="INLADU-030809-SM-1-25-DI"/>
    <s v="Sergio Mendoza"/>
    <d v="2009-08-03T00:00:00"/>
    <x v="3"/>
    <d v="1899-12-30T09:49:00"/>
    <d v="1899-12-30T10:00:00"/>
    <d v="1899-12-30T00:11:00"/>
    <n v="2"/>
    <n v="1"/>
    <n v="25"/>
    <x v="24"/>
    <x v="1"/>
    <s v="La Dulce, Isla Natividad Baja California Sur"/>
    <x v="0"/>
    <n v="37.619999999999997"/>
    <n v="11.4"/>
    <n v="40.26"/>
    <n v="12.2"/>
    <n v="40.26"/>
    <n v="12.2"/>
    <n v="38.94"/>
    <n v="11.8"/>
    <n v="27.848549999999999"/>
    <n v="-115.17321"/>
    <n v="62.6"/>
    <n v="17"/>
    <n v="7"/>
    <x v="12"/>
    <n v="1"/>
    <s v="n/a"/>
    <n v="0"/>
    <m/>
    <s v="Fuerte"/>
  </r>
  <r>
    <s v="INLADU-030809-SM-1-25-DI"/>
    <s v="Sergio Mendoza"/>
    <d v="2009-08-03T00:00:00"/>
    <x v="3"/>
    <d v="1899-12-30T09:49:00"/>
    <d v="1899-12-30T10:00:00"/>
    <d v="1899-12-30T00:11:00"/>
    <n v="2"/>
    <n v="1"/>
    <n v="25"/>
    <x v="24"/>
    <x v="1"/>
    <s v="La Dulce, Isla Natividad Baja California Sur"/>
    <x v="0"/>
    <n v="37.619999999999997"/>
    <n v="11.4"/>
    <n v="40.26"/>
    <n v="12.2"/>
    <n v="40.26"/>
    <n v="12.2"/>
    <n v="38.94"/>
    <n v="11.8"/>
    <n v="27.848549999999999"/>
    <n v="-115.17321"/>
    <n v="62.6"/>
    <n v="17"/>
    <n v="7"/>
    <x v="17"/>
    <n v="5"/>
    <s v="n/a"/>
    <n v="0"/>
    <m/>
    <m/>
  </r>
  <r>
    <s v="INLADU-030809-SM-1-25-DI"/>
    <s v="Sergio Mendoza"/>
    <d v="2009-08-03T00:00:00"/>
    <x v="3"/>
    <d v="1899-12-30T09:49:00"/>
    <d v="1899-12-30T10:00:00"/>
    <d v="1899-12-30T00:11:00"/>
    <n v="2"/>
    <n v="1"/>
    <n v="25"/>
    <x v="24"/>
    <x v="1"/>
    <s v="La Dulce, Isla Natividad Baja California Sur"/>
    <x v="0"/>
    <n v="37.619999999999997"/>
    <n v="11.4"/>
    <n v="40.26"/>
    <n v="12.2"/>
    <n v="40.26"/>
    <n v="12.2"/>
    <n v="38.94"/>
    <n v="11.8"/>
    <n v="27.848549999999999"/>
    <n v="-115.17321"/>
    <n v="62.6"/>
    <n v="17"/>
    <n v="7"/>
    <x v="9"/>
    <n v="2"/>
    <s v="n/a"/>
    <n v="0"/>
    <m/>
    <m/>
  </r>
  <r>
    <s v="INLADU-030809-SM-1-25-DI"/>
    <s v="Sergio Mendoza"/>
    <d v="2009-08-03T00:00:00"/>
    <x v="3"/>
    <d v="1899-12-30T09:49:00"/>
    <d v="1899-12-30T10:00:00"/>
    <d v="1899-12-30T00:11:00"/>
    <n v="2"/>
    <n v="1"/>
    <n v="25"/>
    <x v="24"/>
    <x v="1"/>
    <s v="La Dulce, Isla Natividad Baja California Sur"/>
    <x v="0"/>
    <n v="37.619999999999997"/>
    <n v="11.4"/>
    <n v="40.26"/>
    <n v="12.2"/>
    <n v="40.26"/>
    <n v="12.2"/>
    <n v="38.94"/>
    <n v="11.8"/>
    <n v="27.848549999999999"/>
    <n v="-115.17321"/>
    <n v="62.6"/>
    <n v="17"/>
    <n v="7"/>
    <x v="7"/>
    <n v="6"/>
    <s v="n/a"/>
    <n v="0"/>
    <m/>
    <m/>
  </r>
  <r>
    <s v="INLADU-030809-SM-1-25-DI"/>
    <s v="Sergio Mendoza"/>
    <d v="2009-08-03T00:00:00"/>
    <x v="3"/>
    <d v="1899-12-30T09:49:00"/>
    <d v="1899-12-30T10:00:00"/>
    <d v="1899-12-30T00:11:00"/>
    <n v="2"/>
    <n v="1"/>
    <n v="25"/>
    <x v="24"/>
    <x v="1"/>
    <s v="La Dulce, Isla Natividad Baja California Sur"/>
    <x v="0"/>
    <n v="37.619999999999997"/>
    <n v="11.4"/>
    <n v="40.26"/>
    <n v="12.2"/>
    <n v="40.26"/>
    <n v="12.2"/>
    <n v="38.94"/>
    <n v="11.8"/>
    <n v="27.848549999999999"/>
    <n v="-115.17321"/>
    <n v="62.6"/>
    <n v="17"/>
    <n v="7"/>
    <x v="3"/>
    <n v="79"/>
    <n v="19"/>
    <n v="0"/>
    <n v="50"/>
    <m/>
  </r>
  <r>
    <s v="INLADU-030809-SM-1-25-DI"/>
    <s v="Sergio Mendoza"/>
    <d v="2009-08-03T00:00:00"/>
    <x v="3"/>
    <d v="1899-12-30T09:49:00"/>
    <d v="1899-12-30T10:00:00"/>
    <d v="1899-12-30T00:11:00"/>
    <n v="2"/>
    <n v="1"/>
    <n v="25"/>
    <x v="24"/>
    <x v="1"/>
    <s v="La Dulce, Isla Natividad Baja California Sur"/>
    <x v="0"/>
    <n v="37.619999999999997"/>
    <n v="11.4"/>
    <n v="40.26"/>
    <n v="12.2"/>
    <n v="40.26"/>
    <n v="12.2"/>
    <n v="38.94"/>
    <n v="11.8"/>
    <n v="27.848549999999999"/>
    <n v="-115.17321"/>
    <n v="62.6"/>
    <n v="17"/>
    <n v="7"/>
    <x v="10"/>
    <n v="1"/>
    <s v="n/a"/>
    <n v="0"/>
    <m/>
    <m/>
  </r>
  <r>
    <s v="INLADU-030809-SM-1-25-DI"/>
    <s v="Sergio Mendoza"/>
    <d v="2009-08-03T00:00:00"/>
    <x v="3"/>
    <d v="1899-12-30T09:49:00"/>
    <d v="1899-12-30T10:00:00"/>
    <d v="1899-12-30T00:11:00"/>
    <n v="2"/>
    <n v="1"/>
    <n v="25"/>
    <x v="24"/>
    <x v="1"/>
    <s v="La Dulce, Isla Natividad Baja California Sur"/>
    <x v="0"/>
    <n v="37.619999999999997"/>
    <n v="11.4"/>
    <n v="40.26"/>
    <n v="12.2"/>
    <n v="40.26"/>
    <n v="12.2"/>
    <n v="38.94"/>
    <n v="11.8"/>
    <n v="27.848549999999999"/>
    <n v="-115.17321"/>
    <n v="62.6"/>
    <n v="17"/>
    <n v="7"/>
    <x v="5"/>
    <n v="1"/>
    <s v="n/a"/>
    <n v="0"/>
    <m/>
    <m/>
  </r>
  <r>
    <s v="INLADU-030809-SM-1-25-DI"/>
    <s v="Sergio Mendoza"/>
    <d v="2009-08-03T00:00:00"/>
    <x v="3"/>
    <d v="1899-12-30T09:49:00"/>
    <d v="1899-12-30T10:00:00"/>
    <d v="1899-12-30T00:11:00"/>
    <n v="2"/>
    <n v="1"/>
    <n v="25"/>
    <x v="24"/>
    <x v="1"/>
    <s v="La Dulce, Isla Natividad Baja California Sur"/>
    <x v="0"/>
    <n v="37.619999999999997"/>
    <n v="11.4"/>
    <n v="40.26"/>
    <n v="12.2"/>
    <n v="40.26"/>
    <n v="12.2"/>
    <n v="38.94"/>
    <n v="11.8"/>
    <n v="27.848549999999999"/>
    <n v="-115.17321"/>
    <n v="62.6"/>
    <n v="17"/>
    <n v="7"/>
    <x v="1"/>
    <n v="38"/>
    <s v="n/a"/>
    <n v="0"/>
    <m/>
    <m/>
  </r>
  <r>
    <s v="INLADU-030809-SM-1-25-DI"/>
    <s v="Sergio Mendoza"/>
    <d v="2009-08-03T00:00:00"/>
    <x v="3"/>
    <d v="1899-12-30T09:49:00"/>
    <d v="1899-12-30T10:00:00"/>
    <d v="1899-12-30T00:11:00"/>
    <n v="2"/>
    <n v="1"/>
    <n v="25"/>
    <x v="24"/>
    <x v="1"/>
    <s v="La Dulce, Isla Natividad Baja California Sur"/>
    <x v="0"/>
    <n v="37.619999999999997"/>
    <n v="11.4"/>
    <n v="40.26"/>
    <n v="12.2"/>
    <n v="40.26"/>
    <n v="12.2"/>
    <n v="38.94"/>
    <n v="11.8"/>
    <n v="27.848549999999999"/>
    <n v="-115.17321"/>
    <n v="62.6"/>
    <n v="17"/>
    <n v="7"/>
    <x v="4"/>
    <n v="19"/>
    <s v="n/a"/>
    <n v="0"/>
    <m/>
    <m/>
  </r>
  <r>
    <s v="INLADU-030809-SM-1-25-DI"/>
    <s v="Sergio Mendoza"/>
    <d v="2009-08-03T00:00:00"/>
    <x v="3"/>
    <d v="1899-12-30T09:49:00"/>
    <d v="1899-12-30T10:00:00"/>
    <d v="1899-12-30T00:11:00"/>
    <n v="2"/>
    <n v="1"/>
    <n v="25"/>
    <x v="24"/>
    <x v="1"/>
    <s v="La Dulce, Isla Natividad Baja California Sur"/>
    <x v="0"/>
    <n v="37.619999999999997"/>
    <n v="11.4"/>
    <n v="40.26"/>
    <n v="12.2"/>
    <n v="40.26"/>
    <n v="12.2"/>
    <n v="38.94"/>
    <n v="11.8"/>
    <n v="27.848549999999999"/>
    <n v="-115.17321"/>
    <n v="62.6"/>
    <n v="17"/>
    <n v="7"/>
    <x v="2"/>
    <n v="1"/>
    <s v="n/a"/>
    <n v="0"/>
    <m/>
    <m/>
  </r>
  <r>
    <s v="INLAGU-050809-AM-1-1-DI"/>
    <s v="Abraham Mayoral"/>
    <d v="2009-08-05T00:00:00"/>
    <x v="3"/>
    <d v="1899-12-30T10:10:00"/>
    <d v="1899-12-30T10:18:00"/>
    <d v="1899-12-30T00:08:00"/>
    <n v="2"/>
    <n v="1"/>
    <n v="1"/>
    <x v="0"/>
    <x v="5"/>
    <s v="La Guanera, Isla Natividad, Baja California Sur"/>
    <x v="0"/>
    <n v="42.9"/>
    <n v="13"/>
    <n v="40.590000000000003"/>
    <n v="12.3"/>
    <n v="42.9"/>
    <n v="13"/>
    <n v="41.744999999999997"/>
    <n v="12.65"/>
    <n v="27.878299999999999"/>
    <n v="-115.16907999999999"/>
    <n v="57.2"/>
    <n v="14"/>
    <n v="8"/>
    <x v="0"/>
    <n v="2"/>
    <s v="n/a"/>
    <n v="90"/>
    <m/>
    <s v="Fuerte"/>
  </r>
  <r>
    <s v="INLAGU-050809-AM-1-1-DI"/>
    <s v="Abraham Mayoral"/>
    <d v="2009-08-05T00:00:00"/>
    <x v="3"/>
    <d v="1899-12-30T10:10:00"/>
    <d v="1899-12-30T10:18:00"/>
    <d v="1899-12-30T00:08:00"/>
    <n v="2"/>
    <n v="1"/>
    <n v="1"/>
    <x v="0"/>
    <x v="5"/>
    <s v="La Guanera, Isla Natividad, Baja California Sur"/>
    <x v="0"/>
    <n v="42.9"/>
    <n v="13"/>
    <n v="40.590000000000003"/>
    <n v="12.3"/>
    <n v="42.9"/>
    <n v="13"/>
    <n v="41.744999999999997"/>
    <n v="12.65"/>
    <n v="27.878299999999999"/>
    <n v="-115.16907999999999"/>
    <n v="57.2"/>
    <n v="14"/>
    <n v="8"/>
    <x v="9"/>
    <n v="1"/>
    <s v="n/a"/>
    <n v="240"/>
    <m/>
    <m/>
  </r>
  <r>
    <s v="INLAGU-050809-AM-1-1-DI"/>
    <s v="Abraham Mayoral"/>
    <d v="2009-08-05T00:00:00"/>
    <x v="3"/>
    <d v="1899-12-30T10:10:00"/>
    <d v="1899-12-30T10:18:00"/>
    <d v="1899-12-30T00:08:00"/>
    <n v="2"/>
    <n v="1"/>
    <n v="1"/>
    <x v="0"/>
    <x v="5"/>
    <s v="La Guanera, Isla Natividad, Baja California Sur"/>
    <x v="0"/>
    <n v="42.9"/>
    <n v="13"/>
    <n v="40.590000000000003"/>
    <n v="12.3"/>
    <n v="42.9"/>
    <n v="13"/>
    <n v="41.744999999999997"/>
    <n v="12.65"/>
    <n v="27.878299999999999"/>
    <n v="-115.16907999999999"/>
    <n v="57.2"/>
    <n v="14"/>
    <n v="8"/>
    <x v="7"/>
    <n v="1"/>
    <s v="n/a"/>
    <n v="240"/>
    <m/>
    <m/>
  </r>
  <r>
    <s v="INLAGU-050809-AM-1-1-DI"/>
    <s v="Abraham Mayoral"/>
    <d v="2009-08-05T00:00:00"/>
    <x v="3"/>
    <d v="1899-12-30T10:10:00"/>
    <d v="1899-12-30T10:18:00"/>
    <d v="1899-12-30T00:08:00"/>
    <n v="2"/>
    <n v="1"/>
    <n v="1"/>
    <x v="0"/>
    <x v="5"/>
    <s v="La Guanera, Isla Natividad, Baja California Sur"/>
    <x v="0"/>
    <n v="42.9"/>
    <n v="13"/>
    <n v="40.590000000000003"/>
    <n v="12.3"/>
    <n v="42.9"/>
    <n v="13"/>
    <n v="41.744999999999997"/>
    <n v="12.65"/>
    <n v="27.878299999999999"/>
    <n v="-115.16907999999999"/>
    <n v="57.2"/>
    <n v="14"/>
    <n v="8"/>
    <x v="3"/>
    <n v="58"/>
    <n v="25.8"/>
    <n v="240"/>
    <n v="50"/>
    <m/>
  </r>
  <r>
    <s v="INLAGU-050809-AM-1-1-DI"/>
    <s v="Abraham Mayoral"/>
    <d v="2009-08-05T00:00:00"/>
    <x v="3"/>
    <d v="1899-12-30T10:10:00"/>
    <d v="1899-12-30T10:18:00"/>
    <d v="1899-12-30T00:08:00"/>
    <n v="2"/>
    <n v="1"/>
    <n v="1"/>
    <x v="0"/>
    <x v="5"/>
    <s v="La Guanera, Isla Natividad, Baja California Sur"/>
    <x v="0"/>
    <n v="42.9"/>
    <n v="13"/>
    <n v="40.590000000000003"/>
    <n v="12.3"/>
    <n v="42.9"/>
    <n v="13"/>
    <n v="41.744999999999997"/>
    <n v="12.65"/>
    <n v="27.878299999999999"/>
    <n v="-115.16907999999999"/>
    <n v="57.2"/>
    <n v="14"/>
    <n v="8"/>
    <x v="10"/>
    <n v="6"/>
    <s v="n/a"/>
    <n v="240"/>
    <m/>
    <m/>
  </r>
  <r>
    <s v="INLAGU-050809-AM-1-1-DI"/>
    <s v="Abraham Mayoral"/>
    <d v="2009-08-05T00:00:00"/>
    <x v="3"/>
    <d v="1899-12-30T10:10:00"/>
    <d v="1899-12-30T10:18:00"/>
    <d v="1899-12-30T00:08:00"/>
    <n v="2"/>
    <n v="1"/>
    <n v="1"/>
    <x v="0"/>
    <x v="5"/>
    <s v="La Guanera, Isla Natividad, Baja California Sur"/>
    <x v="0"/>
    <n v="42.9"/>
    <n v="13"/>
    <n v="40.590000000000003"/>
    <n v="12.3"/>
    <n v="42.9"/>
    <n v="13"/>
    <n v="41.744999999999997"/>
    <n v="12.65"/>
    <n v="27.878299999999999"/>
    <n v="-115.16907999999999"/>
    <n v="57.2"/>
    <n v="14"/>
    <n v="8"/>
    <x v="6"/>
    <n v="3"/>
    <s v="n/a"/>
    <n v="240"/>
    <m/>
    <m/>
  </r>
  <r>
    <s v="INLAGU-050809-AM-1-1-DI"/>
    <s v="Abraham Mayoral"/>
    <d v="2009-08-05T00:00:00"/>
    <x v="3"/>
    <d v="1899-12-30T10:10:00"/>
    <d v="1899-12-30T10:18:00"/>
    <d v="1899-12-30T00:08:00"/>
    <n v="2"/>
    <n v="1"/>
    <n v="1"/>
    <x v="0"/>
    <x v="5"/>
    <s v="La Guanera, Isla Natividad, Baja California Sur"/>
    <x v="0"/>
    <n v="42.9"/>
    <n v="13"/>
    <n v="40.590000000000003"/>
    <n v="12.3"/>
    <n v="42.9"/>
    <n v="13"/>
    <n v="41.744999999999997"/>
    <n v="12.65"/>
    <n v="27.878299999999999"/>
    <n v="-115.16907999999999"/>
    <n v="57.2"/>
    <n v="14"/>
    <n v="8"/>
    <x v="4"/>
    <n v="2"/>
    <s v="n/a"/>
    <n v="240"/>
    <m/>
    <m/>
  </r>
  <r>
    <s v="INLAGU-050809-AM-1-1-DI"/>
    <s v="Abraham Mayoral"/>
    <d v="2009-08-05T00:00:00"/>
    <x v="3"/>
    <d v="1899-12-30T10:10:00"/>
    <d v="1899-12-30T10:18:00"/>
    <d v="1899-12-30T00:08:00"/>
    <n v="2"/>
    <n v="1"/>
    <n v="1"/>
    <x v="0"/>
    <x v="5"/>
    <s v="La Guanera, Isla Natividad, Baja California Sur"/>
    <x v="0"/>
    <n v="42.9"/>
    <n v="13"/>
    <n v="40.590000000000003"/>
    <n v="12.3"/>
    <n v="42.9"/>
    <n v="13"/>
    <n v="41.744999999999997"/>
    <n v="12.65"/>
    <n v="27.878299999999999"/>
    <n v="-115.16907999999999"/>
    <n v="57.2"/>
    <n v="14"/>
    <n v="8"/>
    <x v="2"/>
    <n v="6"/>
    <s v="n/a"/>
    <n v="240"/>
    <m/>
    <m/>
  </r>
  <r>
    <s v="INLAGU-050809-AM-2-2-DI"/>
    <s v="Abraham Mayoral"/>
    <d v="2009-08-05T00:00:00"/>
    <x v="3"/>
    <d v="1899-12-30T11:15:00"/>
    <d v="1899-12-30T11:31:00"/>
    <d v="1899-12-30T00:16:00"/>
    <n v="2"/>
    <n v="2"/>
    <n v="2"/>
    <x v="1"/>
    <x v="5"/>
    <s v="La Guanera, Isla Natividad, Baja California Sur"/>
    <x v="0"/>
    <n v="26.4"/>
    <n v="8"/>
    <n v="26.4"/>
    <n v="8"/>
    <n v="26.4"/>
    <n v="8"/>
    <n v="26.4"/>
    <n v="8"/>
    <n v="27.87848"/>
    <n v="-115.17294"/>
    <n v="57.2"/>
    <n v="14"/>
    <n v="8"/>
    <x v="3"/>
    <n v="13"/>
    <s v="n/a"/>
    <n v="30"/>
    <m/>
    <m/>
  </r>
  <r>
    <s v="INLAGU-050809-AM-2-2-DI"/>
    <s v="Abraham Mayoral"/>
    <d v="2009-08-05T00:00:00"/>
    <x v="3"/>
    <d v="1899-12-30T11:15:00"/>
    <d v="1899-12-30T11:31:00"/>
    <d v="1899-12-30T00:16:00"/>
    <n v="2"/>
    <n v="2"/>
    <n v="2"/>
    <x v="1"/>
    <x v="5"/>
    <s v="La Guanera, Isla Natividad, Baja California Sur"/>
    <x v="0"/>
    <n v="26.4"/>
    <n v="8"/>
    <n v="26.4"/>
    <n v="8"/>
    <n v="26.4"/>
    <n v="8"/>
    <n v="26.4"/>
    <n v="8"/>
    <n v="27.87848"/>
    <n v="-115.17294"/>
    <n v="57.2"/>
    <n v="14"/>
    <n v="8"/>
    <x v="5"/>
    <n v="1"/>
    <s v="n/a"/>
    <n v="30"/>
    <m/>
    <m/>
  </r>
  <r>
    <s v="INLAGU-050809-AM-2-2-DI"/>
    <s v="Abraham Mayoral"/>
    <d v="2009-08-05T00:00:00"/>
    <x v="3"/>
    <d v="1899-12-30T11:15:00"/>
    <d v="1899-12-30T11:31:00"/>
    <d v="1899-12-30T00:16:00"/>
    <n v="2"/>
    <n v="2"/>
    <n v="2"/>
    <x v="1"/>
    <x v="5"/>
    <s v="La Guanera, Isla Natividad, Baja California Sur"/>
    <x v="0"/>
    <n v="26.4"/>
    <n v="8"/>
    <n v="26.4"/>
    <n v="8"/>
    <n v="26.4"/>
    <n v="8"/>
    <n v="26.4"/>
    <n v="8"/>
    <n v="27.87848"/>
    <n v="-115.17294"/>
    <n v="57.2"/>
    <n v="14"/>
    <n v="8"/>
    <x v="1"/>
    <n v="2"/>
    <s v="n/a"/>
    <n v="30"/>
    <m/>
    <m/>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0"/>
    <n v="1"/>
    <s v="n/a"/>
    <n v="180"/>
    <m/>
    <s v="Fuerte"/>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12"/>
    <n v="3"/>
    <s v="n/a"/>
    <n v="180"/>
    <m/>
    <s v="Fuerte"/>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14"/>
    <n v="1"/>
    <s v="n/a"/>
    <n v="180"/>
    <m/>
    <m/>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9"/>
    <n v="2"/>
    <s v="n/a"/>
    <n v="180"/>
    <m/>
    <m/>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13"/>
    <n v="2"/>
    <s v="n/a"/>
    <n v="180"/>
    <m/>
    <m/>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7"/>
    <n v="3"/>
    <s v="n/a"/>
    <n v="180"/>
    <m/>
    <m/>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3"/>
    <n v="107"/>
    <n v="14"/>
    <n v="180"/>
    <n v="50"/>
    <m/>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10"/>
    <n v="3"/>
    <s v="n/a"/>
    <n v="180"/>
    <m/>
    <m/>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6"/>
    <n v="1"/>
    <s v="n/a"/>
    <n v="180"/>
    <m/>
    <m/>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5"/>
    <n v="1"/>
    <s v="n/a"/>
    <n v="180"/>
    <m/>
    <m/>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1"/>
    <n v="71"/>
    <n v="21"/>
    <n v="180"/>
    <n v="50"/>
    <m/>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4"/>
    <n v="4"/>
    <s v="n/a"/>
    <n v="180"/>
    <m/>
    <m/>
  </r>
  <r>
    <s v="INLAGU-050809-AH-1-3-DI"/>
    <s v="Arturo Hernandez"/>
    <d v="2009-08-05T00:00:00"/>
    <x v="3"/>
    <d v="1899-12-30T10:10:00"/>
    <d v="1899-12-30T10:17:00"/>
    <d v="1899-12-30T00:07:00"/>
    <n v="2"/>
    <n v="1"/>
    <n v="3"/>
    <x v="2"/>
    <x v="5"/>
    <s v="La Guanera, Isla Natividad, Baja California Sur"/>
    <x v="0"/>
    <n v="52.8"/>
    <n v="16"/>
    <n v="55.44"/>
    <n v="16.8"/>
    <n v="55.44"/>
    <n v="16.8"/>
    <n v="54.11999999999999"/>
    <n v="16.399999999999999"/>
    <n v="27.878299999999999"/>
    <n v="-115.16907999999999"/>
    <n v="57.2"/>
    <n v="14"/>
    <n v="12"/>
    <x v="2"/>
    <n v="1"/>
    <s v="n/a"/>
    <n v="180"/>
    <m/>
    <m/>
  </r>
  <r>
    <s v="INLAGU-050809-AH-2-4-DI"/>
    <s v="Arturo Hernandez"/>
    <d v="2009-08-05T00:00:00"/>
    <x v="3"/>
    <d v="1899-12-30T11:25:00"/>
    <d v="1899-12-30T11:35:00"/>
    <d v="1899-12-30T00:10:00"/>
    <n v="2"/>
    <n v="2"/>
    <n v="4"/>
    <x v="3"/>
    <x v="5"/>
    <s v="La Guanera, Isla Natividad, Baja California Sur"/>
    <x v="0"/>
    <n v="33"/>
    <n v="10"/>
    <n v="33"/>
    <n v="10"/>
    <n v="33"/>
    <n v="10"/>
    <n v="33"/>
    <n v="10"/>
    <n v="27.87848"/>
    <n v="-115.17294"/>
    <n v="57.2"/>
    <n v="14"/>
    <n v="12"/>
    <x v="0"/>
    <n v="2"/>
    <s v="n/a"/>
    <n v="120"/>
    <m/>
    <s v="Fuerte"/>
  </r>
  <r>
    <s v="INLAGU-050809-AH-2-4-DI"/>
    <s v="Arturo Hernandez"/>
    <d v="2009-08-05T00:00:00"/>
    <x v="3"/>
    <d v="1899-12-30T11:25:00"/>
    <d v="1899-12-30T11:35:00"/>
    <d v="1899-12-30T00:10:00"/>
    <n v="2"/>
    <n v="2"/>
    <n v="4"/>
    <x v="3"/>
    <x v="5"/>
    <s v="La Guanera, Isla Natividad, Baja California Sur"/>
    <x v="0"/>
    <n v="33"/>
    <n v="10"/>
    <n v="33"/>
    <n v="10"/>
    <n v="33"/>
    <n v="10"/>
    <n v="33"/>
    <n v="10"/>
    <n v="27.87848"/>
    <n v="-115.17294"/>
    <n v="57.2"/>
    <n v="14"/>
    <n v="12"/>
    <x v="3"/>
    <n v="10"/>
    <s v="n/a"/>
    <n v="120"/>
    <m/>
    <m/>
  </r>
  <r>
    <s v="INLAGU-050809-AH-2-4-DI"/>
    <s v="Arturo Hernandez"/>
    <d v="2009-08-05T00:00:00"/>
    <x v="3"/>
    <d v="1899-12-30T11:25:00"/>
    <d v="1899-12-30T11:35:00"/>
    <d v="1899-12-30T00:10:00"/>
    <n v="2"/>
    <n v="2"/>
    <n v="4"/>
    <x v="3"/>
    <x v="5"/>
    <s v="La Guanera, Isla Natividad, Baja California Sur"/>
    <x v="0"/>
    <n v="33"/>
    <n v="10"/>
    <n v="33"/>
    <n v="10"/>
    <n v="33"/>
    <n v="10"/>
    <n v="33"/>
    <n v="10"/>
    <n v="27.87848"/>
    <n v="-115.17294"/>
    <n v="57.2"/>
    <n v="14"/>
    <n v="12"/>
    <x v="10"/>
    <n v="3"/>
    <s v="n/a"/>
    <n v="120"/>
    <m/>
    <m/>
  </r>
  <r>
    <s v="INLAGU-050809-AH-2-4-DI"/>
    <s v="Arturo Hernandez"/>
    <d v="2009-08-05T00:00:00"/>
    <x v="3"/>
    <d v="1899-12-30T11:25:00"/>
    <d v="1899-12-30T11:35:00"/>
    <d v="1899-12-30T00:10:00"/>
    <n v="2"/>
    <n v="2"/>
    <n v="4"/>
    <x v="3"/>
    <x v="5"/>
    <s v="La Guanera, Isla Natividad, Baja California Sur"/>
    <x v="0"/>
    <n v="33"/>
    <n v="10"/>
    <n v="33"/>
    <n v="10"/>
    <n v="33"/>
    <n v="10"/>
    <n v="33"/>
    <n v="10"/>
    <n v="27.87848"/>
    <n v="-115.17294"/>
    <n v="57.2"/>
    <n v="14"/>
    <n v="12"/>
    <x v="1"/>
    <n v="5"/>
    <s v="n/a"/>
    <n v="120"/>
    <m/>
    <m/>
  </r>
  <r>
    <s v="INLAGU-050809-AH-2-4-DI"/>
    <s v="Arturo Hernandez"/>
    <d v="2009-08-05T00:00:00"/>
    <x v="3"/>
    <d v="1899-12-30T11:25:00"/>
    <d v="1899-12-30T11:35:00"/>
    <d v="1899-12-30T00:10:00"/>
    <n v="2"/>
    <n v="2"/>
    <n v="4"/>
    <x v="3"/>
    <x v="5"/>
    <s v="La Guanera, Isla Natividad, Baja California Sur"/>
    <x v="0"/>
    <n v="33"/>
    <n v="10"/>
    <n v="33"/>
    <n v="10"/>
    <n v="33"/>
    <n v="10"/>
    <n v="33"/>
    <n v="10"/>
    <n v="27.87848"/>
    <n v="-115.17294"/>
    <n v="57.2"/>
    <n v="14"/>
    <n v="12"/>
    <x v="4"/>
    <n v="5"/>
    <s v="n/a"/>
    <n v="120"/>
    <m/>
    <m/>
  </r>
  <r>
    <s v="INLAGU-050809-AZ-1-5-DI"/>
    <s v="Alberto Zuñiga"/>
    <d v="2009-08-05T00:00:00"/>
    <x v="3"/>
    <d v="1899-12-30T10:09:00"/>
    <d v="1899-12-30T10:16:00"/>
    <d v="1899-12-30T00:07:00"/>
    <n v="2"/>
    <n v="1"/>
    <n v="5"/>
    <x v="4"/>
    <x v="5"/>
    <s v="La Guanera, Isla Natividad, Baja California Sur"/>
    <x v="0"/>
    <n v="43.89"/>
    <n v="13.3"/>
    <n v="47.519999999999996"/>
    <n v="14.4"/>
    <n v="47.519999999999996"/>
    <n v="14.4"/>
    <n v="45.705000000000005"/>
    <n v="13.850000000000001"/>
    <n v="27.87716"/>
    <n v="-115.16755999999999"/>
    <n v="57.2"/>
    <n v="14"/>
    <n v="7"/>
    <x v="7"/>
    <n v="2"/>
    <s v="n/a"/>
    <n v="240"/>
    <m/>
    <m/>
  </r>
  <r>
    <s v="INLAGU-050809-AZ-1-5-DI"/>
    <s v="Alberto Zuñiga"/>
    <d v="2009-08-05T00:00:00"/>
    <x v="3"/>
    <d v="1899-12-30T10:09:00"/>
    <d v="1899-12-30T10:16:00"/>
    <d v="1899-12-30T00:07:00"/>
    <n v="2"/>
    <n v="1"/>
    <n v="5"/>
    <x v="4"/>
    <x v="5"/>
    <s v="La Guanera, Isla Natividad, Baja California Sur"/>
    <x v="0"/>
    <n v="43.89"/>
    <n v="13.3"/>
    <n v="47.519999999999996"/>
    <n v="14.4"/>
    <n v="47.519999999999996"/>
    <n v="14.4"/>
    <n v="45.705000000000005"/>
    <n v="13.850000000000001"/>
    <n v="27.87716"/>
    <n v="-115.16755999999999"/>
    <n v="57.2"/>
    <n v="14"/>
    <n v="7"/>
    <x v="3"/>
    <n v="108"/>
    <n v="19"/>
    <n v="240"/>
    <n v="69"/>
    <m/>
  </r>
  <r>
    <s v="INLAGU-050809-AZ-1-5-DI"/>
    <s v="Alberto Zuñiga"/>
    <d v="2009-08-05T00:00:00"/>
    <x v="3"/>
    <d v="1899-12-30T10:09:00"/>
    <d v="1899-12-30T10:16:00"/>
    <d v="1899-12-30T00:07:00"/>
    <n v="2"/>
    <n v="1"/>
    <n v="5"/>
    <x v="4"/>
    <x v="5"/>
    <s v="La Guanera, Isla Natividad, Baja California Sur"/>
    <x v="0"/>
    <n v="43.89"/>
    <n v="13.3"/>
    <n v="47.519999999999996"/>
    <n v="14.4"/>
    <n v="47.519999999999996"/>
    <n v="14.4"/>
    <n v="45.705000000000005"/>
    <n v="13.850000000000001"/>
    <n v="27.87716"/>
    <n v="-115.16755999999999"/>
    <n v="57.2"/>
    <n v="14"/>
    <n v="7"/>
    <x v="10"/>
    <n v="4"/>
    <s v="n/a"/>
    <n v="240"/>
    <m/>
    <m/>
  </r>
  <r>
    <s v="INLAGU-050809-AZ-1-5-DI"/>
    <s v="Alberto Zuñiga"/>
    <d v="2009-08-05T00:00:00"/>
    <x v="3"/>
    <d v="1899-12-30T10:09:00"/>
    <d v="1899-12-30T10:16:00"/>
    <d v="1899-12-30T00:07:00"/>
    <n v="2"/>
    <n v="1"/>
    <n v="5"/>
    <x v="4"/>
    <x v="5"/>
    <s v="La Guanera, Isla Natividad, Baja California Sur"/>
    <x v="0"/>
    <n v="43.89"/>
    <n v="13.3"/>
    <n v="47.519999999999996"/>
    <n v="14.4"/>
    <n v="47.519999999999996"/>
    <n v="14.4"/>
    <n v="45.705000000000005"/>
    <n v="13.850000000000001"/>
    <n v="27.87716"/>
    <n v="-115.16755999999999"/>
    <n v="57.2"/>
    <n v="14"/>
    <n v="7"/>
    <x v="5"/>
    <n v="1"/>
    <s v="n/a"/>
    <n v="240"/>
    <m/>
    <m/>
  </r>
  <r>
    <s v="INLAGU-050809-AZ-1-5-DI"/>
    <s v="Alberto Zuñiga"/>
    <d v="2009-08-05T00:00:00"/>
    <x v="3"/>
    <d v="1899-12-30T10:09:00"/>
    <d v="1899-12-30T10:16:00"/>
    <d v="1899-12-30T00:07:00"/>
    <n v="2"/>
    <n v="1"/>
    <n v="5"/>
    <x v="4"/>
    <x v="5"/>
    <s v="La Guanera, Isla Natividad, Baja California Sur"/>
    <x v="0"/>
    <n v="43.89"/>
    <n v="13.3"/>
    <n v="47.519999999999996"/>
    <n v="14.4"/>
    <n v="47.519999999999996"/>
    <n v="14.4"/>
    <n v="45.705000000000005"/>
    <n v="13.850000000000001"/>
    <n v="27.87716"/>
    <n v="-115.16755999999999"/>
    <n v="57.2"/>
    <n v="14"/>
    <n v="7"/>
    <x v="1"/>
    <n v="5"/>
    <s v="n/a"/>
    <n v="240"/>
    <m/>
    <m/>
  </r>
  <r>
    <s v="INLAGU-050809-AZ-1-5-DI"/>
    <s v="Alberto Zuñiga"/>
    <d v="2009-08-05T00:00:00"/>
    <x v="3"/>
    <d v="1899-12-30T10:09:00"/>
    <d v="1899-12-30T10:16:00"/>
    <d v="1899-12-30T00:07:00"/>
    <n v="2"/>
    <n v="1"/>
    <n v="5"/>
    <x v="4"/>
    <x v="5"/>
    <s v="La Guanera, Isla Natividad, Baja California Sur"/>
    <x v="0"/>
    <n v="43.89"/>
    <n v="13.3"/>
    <n v="47.519999999999996"/>
    <n v="14.4"/>
    <n v="47.519999999999996"/>
    <n v="14.4"/>
    <n v="45.705000000000005"/>
    <n v="13.850000000000001"/>
    <n v="27.87716"/>
    <n v="-115.16755999999999"/>
    <n v="57.2"/>
    <n v="14"/>
    <n v="7"/>
    <x v="4"/>
    <n v="2"/>
    <s v="n/a"/>
    <n v="240"/>
    <m/>
    <m/>
  </r>
  <r>
    <s v="INLAGU-050809-AZ-1-5-DI"/>
    <s v="Alberto Zuñiga"/>
    <d v="2009-08-05T00:00:00"/>
    <x v="3"/>
    <d v="1899-12-30T10:09:00"/>
    <d v="1899-12-30T10:16:00"/>
    <d v="1899-12-30T00:07:00"/>
    <n v="2"/>
    <n v="1"/>
    <n v="5"/>
    <x v="4"/>
    <x v="5"/>
    <s v="La Guanera, Isla Natividad, Baja California Sur"/>
    <x v="0"/>
    <n v="43.89"/>
    <n v="13.3"/>
    <n v="47.519999999999996"/>
    <n v="14.4"/>
    <n v="47.519999999999996"/>
    <n v="14.4"/>
    <n v="45.705000000000005"/>
    <n v="13.850000000000001"/>
    <n v="27.87716"/>
    <n v="-115.16755999999999"/>
    <n v="57.2"/>
    <n v="14"/>
    <n v="7"/>
    <x v="2"/>
    <n v="1"/>
    <s v="n/a"/>
    <n v="240"/>
    <m/>
    <m/>
  </r>
  <r>
    <s v="INLAGU-050809-AZ-2-6-DI"/>
    <s v="Alberto Zuñiga"/>
    <d v="2009-08-05T00:00:00"/>
    <x v="3"/>
    <d v="1899-12-30T11:23:00"/>
    <d v="1899-12-30T11:31:00"/>
    <d v="1899-12-30T00:08:00"/>
    <n v="2"/>
    <n v="2"/>
    <n v="6"/>
    <x v="5"/>
    <x v="5"/>
    <s v="La Guanera, Isla Natividad, Baja California Sur"/>
    <x v="0"/>
    <n v="16.829999999999998"/>
    <n v="5.0999999999999996"/>
    <n v="15.51"/>
    <n v="4.7"/>
    <n v="16.829999999999998"/>
    <n v="5.0999999999999996"/>
    <n v="16.170000000000002"/>
    <n v="4.9000000000000004"/>
    <n v="27.8779"/>
    <n v="-115.17374"/>
    <n v="57.2"/>
    <n v="14"/>
    <n v="7"/>
    <x v="14"/>
    <n v="1"/>
    <s v="n/a"/>
    <n v="300"/>
    <m/>
    <m/>
  </r>
  <r>
    <s v="INLAGU-050809-AZ-2-6-DI"/>
    <s v="Alberto Zuñiga"/>
    <d v="2009-08-05T00:00:00"/>
    <x v="3"/>
    <d v="1899-12-30T11:23:00"/>
    <d v="1899-12-30T11:31:00"/>
    <d v="1899-12-30T00:08:00"/>
    <n v="2"/>
    <n v="2"/>
    <n v="6"/>
    <x v="5"/>
    <x v="5"/>
    <s v="La Guanera, Isla Natividad, Baja California Sur"/>
    <x v="0"/>
    <n v="16.829999999999998"/>
    <n v="5.0999999999999996"/>
    <n v="15.51"/>
    <n v="4.7"/>
    <n v="16.829999999999998"/>
    <n v="5.0999999999999996"/>
    <n v="16.170000000000002"/>
    <n v="4.9000000000000004"/>
    <n v="27.8779"/>
    <n v="-115.17374"/>
    <n v="57.2"/>
    <n v="14"/>
    <n v="7"/>
    <x v="3"/>
    <n v="4"/>
    <s v="n/a"/>
    <n v="300"/>
    <m/>
    <m/>
  </r>
  <r>
    <s v="INLAGU-050809-AZ-2-6-DI"/>
    <s v="Alberto Zuñiga"/>
    <d v="2009-08-05T00:00:00"/>
    <x v="3"/>
    <d v="1899-12-30T11:23:00"/>
    <d v="1899-12-30T11:31:00"/>
    <d v="1899-12-30T00:08:00"/>
    <n v="2"/>
    <n v="2"/>
    <n v="6"/>
    <x v="5"/>
    <x v="5"/>
    <s v="La Guanera, Isla Natividad, Baja California Sur"/>
    <x v="0"/>
    <n v="16.829999999999998"/>
    <n v="5.0999999999999996"/>
    <n v="15.51"/>
    <n v="4.7"/>
    <n v="16.829999999999998"/>
    <n v="5.0999999999999996"/>
    <n v="16.170000000000002"/>
    <n v="4.9000000000000004"/>
    <n v="27.8779"/>
    <n v="-115.17374"/>
    <n v="57.2"/>
    <n v="14"/>
    <n v="7"/>
    <x v="10"/>
    <n v="1"/>
    <s v="n/a"/>
    <n v="300"/>
    <m/>
    <m/>
  </r>
  <r>
    <s v="INLAGU-050809-AZ-2-6-DI"/>
    <s v="Alberto Zuñiga"/>
    <d v="2009-08-05T00:00:00"/>
    <x v="3"/>
    <d v="1899-12-30T11:23:00"/>
    <d v="1899-12-30T11:31:00"/>
    <d v="1899-12-30T00:08:00"/>
    <n v="2"/>
    <n v="2"/>
    <n v="6"/>
    <x v="5"/>
    <x v="5"/>
    <s v="La Guanera, Isla Natividad, Baja California Sur"/>
    <x v="0"/>
    <n v="16.829999999999998"/>
    <n v="5.0999999999999996"/>
    <n v="15.51"/>
    <n v="4.7"/>
    <n v="16.829999999999998"/>
    <n v="5.0999999999999996"/>
    <n v="16.170000000000002"/>
    <n v="4.9000000000000004"/>
    <n v="27.8779"/>
    <n v="-115.17374"/>
    <n v="57.2"/>
    <n v="14"/>
    <n v="7"/>
    <x v="1"/>
    <n v="13"/>
    <s v="n/a"/>
    <n v="300"/>
    <m/>
    <m/>
  </r>
  <r>
    <s v="INLAGU-050809-AG-1-7-DI"/>
    <s v="Alonso Grosso"/>
    <d v="2009-08-05T00:00:00"/>
    <x v="3"/>
    <d v="1899-12-30T10:00:00"/>
    <d v="1899-12-30T10:07:00"/>
    <d v="1899-12-30T00:07:00"/>
    <n v="2"/>
    <n v="1"/>
    <n v="7"/>
    <x v="6"/>
    <x v="5"/>
    <s v="La Guanera, Isla Natividad, Baja California Sur"/>
    <x v="0"/>
    <n v="44.879999999999995"/>
    <n v="13.6"/>
    <n v="47.19"/>
    <n v="14.3"/>
    <n v="47.19"/>
    <n v="14.3"/>
    <n v="46.034999999999997"/>
    <n v="13.95"/>
    <n v="27.876049999999999"/>
    <n v="-115.16637"/>
    <n v="55.400000000000006"/>
    <n v="13"/>
    <n v="6"/>
    <x v="0"/>
    <n v="2"/>
    <s v="n/a"/>
    <n v="210"/>
    <m/>
    <s v="Fuerte"/>
  </r>
  <r>
    <s v="INLAGU-050809-AG-1-7-DI"/>
    <s v="Alonso Grosso"/>
    <d v="2009-08-05T00:00:00"/>
    <x v="3"/>
    <d v="1899-12-30T10:00:00"/>
    <d v="1899-12-30T10:07:00"/>
    <d v="1899-12-30T00:07:00"/>
    <n v="2"/>
    <n v="1"/>
    <n v="7"/>
    <x v="6"/>
    <x v="5"/>
    <s v="La Guanera, Isla Natividad, Baja California Sur"/>
    <x v="0"/>
    <n v="44.879999999999995"/>
    <n v="13.6"/>
    <n v="47.19"/>
    <n v="14.3"/>
    <n v="47.19"/>
    <n v="14.3"/>
    <n v="46.034999999999997"/>
    <n v="13.95"/>
    <n v="27.876049999999999"/>
    <n v="-115.16637"/>
    <n v="55.400000000000006"/>
    <n v="13"/>
    <n v="6"/>
    <x v="9"/>
    <n v="2"/>
    <s v="n/a"/>
    <n v="210"/>
    <m/>
    <m/>
  </r>
  <r>
    <s v="INLAGU-050809-AG-1-7-DI"/>
    <s v="Alonso Grosso"/>
    <d v="2009-08-05T00:00:00"/>
    <x v="3"/>
    <d v="1899-12-30T10:00:00"/>
    <d v="1899-12-30T10:07:00"/>
    <d v="1899-12-30T00:07:00"/>
    <n v="2"/>
    <n v="1"/>
    <n v="7"/>
    <x v="6"/>
    <x v="5"/>
    <s v="La Guanera, Isla Natividad, Baja California Sur"/>
    <x v="0"/>
    <n v="44.879999999999995"/>
    <n v="13.6"/>
    <n v="47.19"/>
    <n v="14.3"/>
    <n v="47.19"/>
    <n v="14.3"/>
    <n v="46.034999999999997"/>
    <n v="13.95"/>
    <n v="27.876049999999999"/>
    <n v="-115.16637"/>
    <n v="55.400000000000006"/>
    <n v="13"/>
    <n v="6"/>
    <x v="11"/>
    <n v="1"/>
    <s v="n/a"/>
    <n v="210"/>
    <m/>
    <m/>
  </r>
  <r>
    <s v="INLAGU-050809-AG-1-7-DI"/>
    <s v="Alonso Grosso"/>
    <d v="2009-08-05T00:00:00"/>
    <x v="3"/>
    <d v="1899-12-30T10:00:00"/>
    <d v="1899-12-30T10:07:00"/>
    <d v="1899-12-30T00:07:00"/>
    <n v="2"/>
    <n v="1"/>
    <n v="7"/>
    <x v="6"/>
    <x v="5"/>
    <s v="La Guanera, Isla Natividad, Baja California Sur"/>
    <x v="0"/>
    <n v="44.879999999999995"/>
    <n v="13.6"/>
    <n v="47.19"/>
    <n v="14.3"/>
    <n v="47.19"/>
    <n v="14.3"/>
    <n v="46.034999999999997"/>
    <n v="13.95"/>
    <n v="27.876049999999999"/>
    <n v="-115.16637"/>
    <n v="55.400000000000006"/>
    <n v="13"/>
    <n v="6"/>
    <x v="3"/>
    <n v="55"/>
    <n v="27"/>
    <n v="210"/>
    <n v="50"/>
    <m/>
  </r>
  <r>
    <s v="INLAGU-050809-AG-1-7-DI"/>
    <s v="Alonso Grosso"/>
    <d v="2009-08-05T00:00:00"/>
    <x v="3"/>
    <d v="1899-12-30T10:00:00"/>
    <d v="1899-12-30T10:07:00"/>
    <d v="1899-12-30T00:07:00"/>
    <n v="2"/>
    <n v="1"/>
    <n v="7"/>
    <x v="6"/>
    <x v="5"/>
    <s v="La Guanera, Isla Natividad, Baja California Sur"/>
    <x v="0"/>
    <n v="44.879999999999995"/>
    <n v="13.6"/>
    <n v="47.19"/>
    <n v="14.3"/>
    <n v="47.19"/>
    <n v="14.3"/>
    <n v="46.034999999999997"/>
    <n v="13.95"/>
    <n v="27.876049999999999"/>
    <n v="-115.16637"/>
    <n v="55.400000000000006"/>
    <n v="13"/>
    <n v="6"/>
    <x v="10"/>
    <n v="4"/>
    <s v="n/a"/>
    <n v="210"/>
    <m/>
    <m/>
  </r>
  <r>
    <s v="INLAGU-050809-AG-1-7-DI"/>
    <s v="Alonso Grosso"/>
    <d v="2009-08-05T00:00:00"/>
    <x v="3"/>
    <d v="1899-12-30T10:00:00"/>
    <d v="1899-12-30T10:07:00"/>
    <d v="1899-12-30T00:07:00"/>
    <n v="2"/>
    <n v="1"/>
    <n v="7"/>
    <x v="6"/>
    <x v="5"/>
    <s v="La Guanera, Isla Natividad, Baja California Sur"/>
    <x v="0"/>
    <n v="44.879999999999995"/>
    <n v="13.6"/>
    <n v="47.19"/>
    <n v="14.3"/>
    <n v="47.19"/>
    <n v="14.3"/>
    <n v="46.034999999999997"/>
    <n v="13.95"/>
    <n v="27.876049999999999"/>
    <n v="-115.16637"/>
    <n v="55.400000000000006"/>
    <n v="13"/>
    <n v="6"/>
    <x v="1"/>
    <n v="2"/>
    <s v="n/a"/>
    <n v="210"/>
    <m/>
    <m/>
  </r>
  <r>
    <s v="INLAGU-050809-AG-1-7-DI"/>
    <s v="Alonso Grosso"/>
    <d v="2009-08-05T00:00:00"/>
    <x v="3"/>
    <d v="1899-12-30T10:00:00"/>
    <d v="1899-12-30T10:07:00"/>
    <d v="1899-12-30T00:07:00"/>
    <n v="2"/>
    <n v="1"/>
    <n v="7"/>
    <x v="6"/>
    <x v="5"/>
    <s v="La Guanera, Isla Natividad, Baja California Sur"/>
    <x v="0"/>
    <n v="44.879999999999995"/>
    <n v="13.6"/>
    <n v="47.19"/>
    <n v="14.3"/>
    <n v="47.19"/>
    <n v="14.3"/>
    <n v="46.034999999999997"/>
    <n v="13.95"/>
    <n v="27.876049999999999"/>
    <n v="-115.16637"/>
    <n v="55.400000000000006"/>
    <n v="13"/>
    <n v="6"/>
    <x v="4"/>
    <n v="1"/>
    <s v="n/a"/>
    <n v="210"/>
    <m/>
    <m/>
  </r>
  <r>
    <s v="INLAGU-050809-AG-1-7-DI"/>
    <s v="Alonso Grosso"/>
    <d v="2009-08-05T00:00:00"/>
    <x v="3"/>
    <d v="1899-12-30T10:00:00"/>
    <d v="1899-12-30T10:07:00"/>
    <d v="1899-12-30T00:07:00"/>
    <n v="2"/>
    <n v="1"/>
    <n v="7"/>
    <x v="6"/>
    <x v="5"/>
    <s v="La Guanera, Isla Natividad, Baja California Sur"/>
    <x v="0"/>
    <n v="44.879999999999995"/>
    <n v="13.6"/>
    <n v="47.19"/>
    <n v="14.3"/>
    <n v="47.19"/>
    <n v="14.3"/>
    <n v="46.034999999999997"/>
    <n v="13.95"/>
    <n v="27.876049999999999"/>
    <n v="-115.16637"/>
    <n v="55.400000000000006"/>
    <n v="13"/>
    <n v="6"/>
    <x v="2"/>
    <n v="1"/>
    <s v="n/a"/>
    <n v="210"/>
    <m/>
    <m/>
  </r>
  <r>
    <s v="INLAGU-050809-AG-2-8-DI"/>
    <s v="Alonso Grosso"/>
    <d v="2009-08-05T00:00:00"/>
    <x v="3"/>
    <d v="1899-12-30T11:13:00"/>
    <d v="1899-12-30T11:18:00"/>
    <d v="1899-12-30T00:05:00"/>
    <n v="2"/>
    <n v="2"/>
    <n v="8"/>
    <x v="7"/>
    <x v="5"/>
    <s v="La Guanera, Isla Natividad, Baja California Sur"/>
    <x v="0"/>
    <n v="21.779999999999998"/>
    <n v="6.6"/>
    <n v="23.429999999999996"/>
    <n v="7.1"/>
    <n v="23.429999999999996"/>
    <n v="7.1"/>
    <n v="22.604999999999997"/>
    <n v="6.85"/>
    <n v="27.876999999999999"/>
    <n v="-115.17278"/>
    <n v="55.400000000000006"/>
    <n v="13"/>
    <n v="6"/>
    <x v="3"/>
    <n v="12"/>
    <s v="n/a"/>
    <n v="210"/>
    <m/>
    <m/>
  </r>
  <r>
    <s v="INLAGU-050809-AG-2-8-DI"/>
    <s v="Alonso Grosso"/>
    <d v="2009-08-05T00:00:00"/>
    <x v="3"/>
    <d v="1899-12-30T11:13:00"/>
    <d v="1899-12-30T11:18:00"/>
    <d v="1899-12-30T00:05:00"/>
    <n v="2"/>
    <n v="2"/>
    <n v="8"/>
    <x v="7"/>
    <x v="5"/>
    <s v="La Guanera, Isla Natividad, Baja California Sur"/>
    <x v="0"/>
    <n v="21.779999999999998"/>
    <n v="6.6"/>
    <n v="23.429999999999996"/>
    <n v="7.1"/>
    <n v="23.429999999999996"/>
    <n v="7.1"/>
    <n v="22.604999999999997"/>
    <n v="6.85"/>
    <n v="27.876999999999999"/>
    <n v="-115.17278"/>
    <n v="55.400000000000006"/>
    <n v="13"/>
    <n v="6"/>
    <x v="1"/>
    <n v="3"/>
    <s v="n/a"/>
    <n v="210"/>
    <m/>
    <m/>
  </r>
  <r>
    <s v="INLAGU-050809-JH-1-9-DI"/>
    <s v="Jhonatan Castro"/>
    <d v="2009-08-05T00:00:00"/>
    <x v="3"/>
    <d v="1899-12-30T10:05:00"/>
    <d v="1899-12-30T10:12:00"/>
    <d v="1899-12-30T00:07:00"/>
    <n v="2"/>
    <n v="1"/>
    <n v="9"/>
    <x v="8"/>
    <x v="5"/>
    <s v="La Guanera, Isla Natividad, Baja California Sur"/>
    <x v="0"/>
    <n v="49.5"/>
    <n v="15"/>
    <n v="48.18"/>
    <n v="14.6"/>
    <n v="49.5"/>
    <n v="15"/>
    <n v="48.839999999999996"/>
    <n v="14.8"/>
    <n v="27.87716"/>
    <n v="-115.16755999999999"/>
    <n v="57.2"/>
    <n v="14"/>
    <n v="7"/>
    <x v="17"/>
    <n v="1"/>
    <s v="n/a"/>
    <n v="300"/>
    <m/>
    <m/>
  </r>
  <r>
    <s v="INLAGU-050809-JH-1-9-DI"/>
    <s v="Jhonatan Castro"/>
    <d v="2009-08-05T00:00:00"/>
    <x v="3"/>
    <d v="1899-12-30T10:05:00"/>
    <d v="1899-12-30T10:12:00"/>
    <d v="1899-12-30T00:07:00"/>
    <n v="2"/>
    <n v="1"/>
    <n v="9"/>
    <x v="8"/>
    <x v="5"/>
    <s v="La Guanera, Isla Natividad, Baja California Sur"/>
    <x v="0"/>
    <n v="49.5"/>
    <n v="15"/>
    <n v="48.18"/>
    <n v="14.6"/>
    <n v="49.5"/>
    <n v="15"/>
    <n v="48.839999999999996"/>
    <n v="14.8"/>
    <n v="27.87716"/>
    <n v="-115.16755999999999"/>
    <n v="57.2"/>
    <n v="14"/>
    <n v="7"/>
    <x v="9"/>
    <n v="3"/>
    <s v="n/a"/>
    <n v="300"/>
    <m/>
    <m/>
  </r>
  <r>
    <s v="INLAGU-050809-JH-1-9-DI"/>
    <s v="Jhonatan Castro"/>
    <d v="2009-08-05T00:00:00"/>
    <x v="3"/>
    <d v="1899-12-30T10:05:00"/>
    <d v="1899-12-30T10:12:00"/>
    <d v="1899-12-30T00:07:00"/>
    <n v="2"/>
    <n v="1"/>
    <n v="9"/>
    <x v="8"/>
    <x v="5"/>
    <s v="La Guanera, Isla Natividad, Baja California Sur"/>
    <x v="0"/>
    <n v="49.5"/>
    <n v="15"/>
    <n v="48.18"/>
    <n v="14.6"/>
    <n v="49.5"/>
    <n v="15"/>
    <n v="48.839999999999996"/>
    <n v="14.8"/>
    <n v="27.87716"/>
    <n v="-115.16755999999999"/>
    <n v="57.2"/>
    <n v="14"/>
    <n v="7"/>
    <x v="7"/>
    <n v="4"/>
    <s v="n/a"/>
    <n v="300"/>
    <m/>
    <m/>
  </r>
  <r>
    <s v="INLAGU-050809-JH-1-9-DI"/>
    <s v="Jhonatan Castro"/>
    <d v="2009-08-05T00:00:00"/>
    <x v="3"/>
    <d v="1899-12-30T10:05:00"/>
    <d v="1899-12-30T10:12:00"/>
    <d v="1899-12-30T00:07:00"/>
    <n v="2"/>
    <n v="1"/>
    <n v="9"/>
    <x v="8"/>
    <x v="5"/>
    <s v="La Guanera, Isla Natividad, Baja California Sur"/>
    <x v="0"/>
    <n v="49.5"/>
    <n v="15"/>
    <n v="48.18"/>
    <n v="14.6"/>
    <n v="49.5"/>
    <n v="15"/>
    <n v="48.839999999999996"/>
    <n v="14.8"/>
    <n v="27.87716"/>
    <n v="-115.16755999999999"/>
    <n v="57.2"/>
    <n v="14"/>
    <n v="7"/>
    <x v="3"/>
    <n v="39"/>
    <s v="n/a"/>
    <n v="300"/>
    <m/>
    <m/>
  </r>
  <r>
    <s v="INLAGU-050809-JH-1-9-DI"/>
    <s v="Jhonatan Castro"/>
    <d v="2009-08-05T00:00:00"/>
    <x v="3"/>
    <d v="1899-12-30T10:05:00"/>
    <d v="1899-12-30T10:12:00"/>
    <d v="1899-12-30T00:07:00"/>
    <n v="2"/>
    <n v="1"/>
    <n v="9"/>
    <x v="8"/>
    <x v="5"/>
    <s v="La Guanera, Isla Natividad, Baja California Sur"/>
    <x v="0"/>
    <n v="49.5"/>
    <n v="15"/>
    <n v="48.18"/>
    <n v="14.6"/>
    <n v="49.5"/>
    <n v="15"/>
    <n v="48.839999999999996"/>
    <n v="14.8"/>
    <n v="27.87716"/>
    <n v="-115.16755999999999"/>
    <n v="57.2"/>
    <n v="14"/>
    <n v="7"/>
    <x v="10"/>
    <n v="3"/>
    <s v="n/a"/>
    <n v="300"/>
    <m/>
    <m/>
  </r>
  <r>
    <s v="INLAGU-050809-JH-1-9-DI"/>
    <s v="Jhonatan Castro"/>
    <d v="2009-08-05T00:00:00"/>
    <x v="3"/>
    <d v="1899-12-30T10:05:00"/>
    <d v="1899-12-30T10:12:00"/>
    <d v="1899-12-30T00:07:00"/>
    <n v="2"/>
    <n v="1"/>
    <n v="9"/>
    <x v="8"/>
    <x v="5"/>
    <s v="La Guanera, Isla Natividad, Baja California Sur"/>
    <x v="0"/>
    <n v="49.5"/>
    <n v="15"/>
    <n v="48.18"/>
    <n v="14.6"/>
    <n v="49.5"/>
    <n v="15"/>
    <n v="48.839999999999996"/>
    <n v="14.8"/>
    <n v="27.87716"/>
    <n v="-115.16755999999999"/>
    <n v="57.2"/>
    <n v="14"/>
    <n v="7"/>
    <x v="4"/>
    <n v="2"/>
    <s v="n/a"/>
    <n v="300"/>
    <m/>
    <m/>
  </r>
  <r>
    <s v="INLAGU-050809-JH-1-9-DI"/>
    <s v="Jhonatan Castro"/>
    <d v="2009-08-05T00:00:00"/>
    <x v="3"/>
    <d v="1899-12-30T10:05:00"/>
    <d v="1899-12-30T10:12:00"/>
    <d v="1899-12-30T00:07:00"/>
    <n v="2"/>
    <n v="1"/>
    <n v="9"/>
    <x v="8"/>
    <x v="5"/>
    <s v="La Guanera, Isla Natividad, Baja California Sur"/>
    <x v="0"/>
    <n v="49.5"/>
    <n v="15"/>
    <n v="48.18"/>
    <n v="14.6"/>
    <n v="49.5"/>
    <n v="15"/>
    <n v="48.839999999999996"/>
    <n v="14.8"/>
    <n v="27.87716"/>
    <n v="-115.16755999999999"/>
    <n v="57.2"/>
    <n v="14"/>
    <n v="7"/>
    <x v="2"/>
    <n v="4"/>
    <s v="n/a"/>
    <n v="300"/>
    <m/>
    <m/>
  </r>
  <r>
    <s v="INLAGU-050809-JH-2-10-DI"/>
    <s v="Jhonatan Castro"/>
    <d v="2009-08-05T00:00:00"/>
    <x v="3"/>
    <d v="1899-12-30T11:17:00"/>
    <d v="1899-12-30T11:42:00"/>
    <d v="1899-12-30T00:25:00"/>
    <n v="2"/>
    <n v="2"/>
    <n v="10"/>
    <x v="9"/>
    <x v="5"/>
    <s v="La Guanera, Isla Natividad, Baja California Sur"/>
    <x v="0"/>
    <n v="13.86"/>
    <n v="4.2"/>
    <n v="13.2"/>
    <n v="4"/>
    <n v="13.86"/>
    <n v="4.2"/>
    <n v="13.529999999999998"/>
    <n v="4.0999999999999996"/>
    <n v="27.8779"/>
    <n v="-115.17374"/>
    <n v="57.2"/>
    <n v="14"/>
    <n v="7"/>
    <x v="12"/>
    <n v="4"/>
    <s v="n/a"/>
    <n v="90"/>
    <m/>
    <s v="Fuerte"/>
  </r>
  <r>
    <s v="INLAGU-050809-JH-2-10-DI"/>
    <s v="Jhonatan Castro"/>
    <d v="2009-08-05T00:00:00"/>
    <x v="3"/>
    <d v="1899-12-30T11:17:00"/>
    <d v="1899-12-30T11:42:00"/>
    <d v="1899-12-30T00:25:00"/>
    <n v="2"/>
    <n v="2"/>
    <n v="10"/>
    <x v="9"/>
    <x v="5"/>
    <s v="La Guanera, Isla Natividad, Baja California Sur"/>
    <x v="0"/>
    <n v="13.86"/>
    <n v="4.2"/>
    <n v="13.2"/>
    <n v="4"/>
    <n v="13.86"/>
    <n v="4.2"/>
    <n v="13.529999999999998"/>
    <n v="4.0999999999999996"/>
    <n v="27.8779"/>
    <n v="-115.17374"/>
    <n v="57.2"/>
    <n v="14"/>
    <n v="7"/>
    <x v="14"/>
    <n v="2"/>
    <s v="n/a"/>
    <n v="90"/>
    <m/>
    <m/>
  </r>
  <r>
    <s v="INLAGU-050809-JH-2-10-DI"/>
    <s v="Jhonatan Castro"/>
    <d v="2009-08-05T00:00:00"/>
    <x v="3"/>
    <d v="1899-12-30T11:17:00"/>
    <d v="1899-12-30T11:42:00"/>
    <d v="1899-12-30T00:25:00"/>
    <n v="2"/>
    <n v="2"/>
    <n v="10"/>
    <x v="9"/>
    <x v="5"/>
    <s v="La Guanera, Isla Natividad, Baja California Sur"/>
    <x v="0"/>
    <n v="13.86"/>
    <n v="4.2"/>
    <n v="13.2"/>
    <n v="4"/>
    <n v="13.86"/>
    <n v="4.2"/>
    <n v="13.529999999999998"/>
    <n v="4.0999999999999996"/>
    <n v="27.8779"/>
    <n v="-115.17374"/>
    <n v="57.2"/>
    <n v="14"/>
    <n v="7"/>
    <x v="17"/>
    <n v="3"/>
    <s v="n/a"/>
    <n v="90"/>
    <m/>
    <m/>
  </r>
  <r>
    <s v="INLAGU-050809-JH-2-10-DI"/>
    <s v="Jhonatan Castro"/>
    <d v="2009-08-05T00:00:00"/>
    <x v="3"/>
    <d v="1899-12-30T11:17:00"/>
    <d v="1899-12-30T11:42:00"/>
    <d v="1899-12-30T00:25:00"/>
    <n v="2"/>
    <n v="2"/>
    <n v="10"/>
    <x v="9"/>
    <x v="5"/>
    <s v="La Guanera, Isla Natividad, Baja California Sur"/>
    <x v="0"/>
    <n v="13.86"/>
    <n v="4.2"/>
    <n v="13.2"/>
    <n v="4"/>
    <n v="13.86"/>
    <n v="4.2"/>
    <n v="13.529999999999998"/>
    <n v="4.0999999999999996"/>
    <n v="27.8779"/>
    <n v="-115.17374"/>
    <n v="57.2"/>
    <n v="14"/>
    <n v="7"/>
    <x v="9"/>
    <n v="8"/>
    <s v="n/a"/>
    <n v="90"/>
    <m/>
    <m/>
  </r>
  <r>
    <s v="INLAGU-050809-JH-2-10-DI"/>
    <s v="Jhonatan Castro"/>
    <d v="2009-08-05T00:00:00"/>
    <x v="3"/>
    <d v="1899-12-30T11:17:00"/>
    <d v="1899-12-30T11:42:00"/>
    <d v="1899-12-30T00:25:00"/>
    <n v="2"/>
    <n v="2"/>
    <n v="10"/>
    <x v="9"/>
    <x v="5"/>
    <s v="La Guanera, Isla Natividad, Baja California Sur"/>
    <x v="0"/>
    <n v="13.86"/>
    <n v="4.2"/>
    <n v="13.2"/>
    <n v="4"/>
    <n v="13.86"/>
    <n v="4.2"/>
    <n v="13.529999999999998"/>
    <n v="4.0999999999999996"/>
    <n v="27.8779"/>
    <n v="-115.17374"/>
    <n v="57.2"/>
    <n v="14"/>
    <n v="7"/>
    <x v="21"/>
    <n v="1"/>
    <s v="n/a"/>
    <n v="90"/>
    <m/>
    <m/>
  </r>
  <r>
    <s v="INLAGU-050809-JH-2-10-DI"/>
    <s v="Jhonatan Castro"/>
    <d v="2009-08-05T00:00:00"/>
    <x v="3"/>
    <d v="1899-12-30T11:17:00"/>
    <d v="1899-12-30T11:42:00"/>
    <d v="1899-12-30T00:25:00"/>
    <n v="2"/>
    <n v="2"/>
    <n v="10"/>
    <x v="9"/>
    <x v="5"/>
    <s v="La Guanera, Isla Natividad, Baja California Sur"/>
    <x v="0"/>
    <n v="13.86"/>
    <n v="4.2"/>
    <n v="13.2"/>
    <n v="4"/>
    <n v="13.86"/>
    <n v="4.2"/>
    <n v="13.529999999999998"/>
    <n v="4.0999999999999996"/>
    <n v="27.8779"/>
    <n v="-115.17374"/>
    <n v="57.2"/>
    <n v="14"/>
    <n v="7"/>
    <x v="3"/>
    <n v="19"/>
    <s v="n/a"/>
    <n v="90"/>
    <m/>
    <m/>
  </r>
  <r>
    <s v="INLAGU-050809-JH-2-10-DI"/>
    <s v="Jhonatan Castro"/>
    <d v="2009-08-05T00:00:00"/>
    <x v="3"/>
    <d v="1899-12-30T11:17:00"/>
    <d v="1899-12-30T11:42:00"/>
    <d v="1899-12-30T00:25:00"/>
    <n v="2"/>
    <n v="2"/>
    <n v="10"/>
    <x v="9"/>
    <x v="5"/>
    <s v="La Guanera, Isla Natividad, Baja California Sur"/>
    <x v="0"/>
    <n v="13.86"/>
    <n v="4.2"/>
    <n v="13.2"/>
    <n v="4"/>
    <n v="13.86"/>
    <n v="4.2"/>
    <n v="13.529999999999998"/>
    <n v="4.0999999999999996"/>
    <n v="27.8779"/>
    <n v="-115.17374"/>
    <n v="57.2"/>
    <n v="14"/>
    <n v="7"/>
    <x v="10"/>
    <n v="3"/>
    <s v="n/a"/>
    <n v="90"/>
    <m/>
    <m/>
  </r>
  <r>
    <s v="INLAGU-050809-JH-2-10-DI"/>
    <s v="Jhonatan Castro"/>
    <d v="2009-08-05T00:00:00"/>
    <x v="3"/>
    <d v="1899-12-30T11:17:00"/>
    <d v="1899-12-30T11:42:00"/>
    <d v="1899-12-30T00:25:00"/>
    <n v="2"/>
    <n v="2"/>
    <n v="10"/>
    <x v="9"/>
    <x v="5"/>
    <s v="La Guanera, Isla Natividad, Baja California Sur"/>
    <x v="0"/>
    <n v="13.86"/>
    <n v="4.2"/>
    <n v="13.2"/>
    <n v="4"/>
    <n v="13.86"/>
    <n v="4.2"/>
    <n v="13.529999999999998"/>
    <n v="4.0999999999999996"/>
    <n v="27.8779"/>
    <n v="-115.17374"/>
    <n v="57.2"/>
    <n v="14"/>
    <n v="7"/>
    <x v="8"/>
    <n v="1"/>
    <s v="n/a"/>
    <n v="90"/>
    <m/>
    <m/>
  </r>
  <r>
    <s v="INLAGU-050809-JH-2-10-DI"/>
    <s v="Jhonatan Castro"/>
    <d v="2009-08-05T00:00:00"/>
    <x v="3"/>
    <d v="1899-12-30T11:17:00"/>
    <d v="1899-12-30T11:42:00"/>
    <d v="1899-12-30T00:25:00"/>
    <n v="2"/>
    <n v="2"/>
    <n v="10"/>
    <x v="9"/>
    <x v="5"/>
    <s v="La Guanera, Isla Natividad, Baja California Sur"/>
    <x v="0"/>
    <n v="13.86"/>
    <n v="4.2"/>
    <n v="13.2"/>
    <n v="4"/>
    <n v="13.86"/>
    <n v="4.2"/>
    <n v="13.529999999999998"/>
    <n v="4.0999999999999996"/>
    <n v="27.8779"/>
    <n v="-115.17374"/>
    <n v="57.2"/>
    <n v="14"/>
    <n v="7"/>
    <x v="1"/>
    <n v="83"/>
    <n v="18"/>
    <n v="90"/>
    <n v="50"/>
    <m/>
  </r>
  <r>
    <s v="INLAGU-050809-JH-2-10-DI"/>
    <s v="Jhonatan Castro"/>
    <d v="2009-08-05T00:00:00"/>
    <x v="3"/>
    <d v="1899-12-30T11:17:00"/>
    <d v="1899-12-30T11:42:00"/>
    <d v="1899-12-30T00:25:00"/>
    <n v="2"/>
    <n v="2"/>
    <n v="10"/>
    <x v="9"/>
    <x v="5"/>
    <s v="La Guanera, Isla Natividad, Baja California Sur"/>
    <x v="0"/>
    <n v="13.86"/>
    <n v="4.2"/>
    <n v="13.2"/>
    <n v="4"/>
    <n v="13.86"/>
    <n v="4.2"/>
    <n v="13.529999999999998"/>
    <n v="4.0999999999999996"/>
    <n v="27.8779"/>
    <n v="-115.17374"/>
    <n v="57.2"/>
    <n v="14"/>
    <n v="7"/>
    <x v="4"/>
    <n v="4"/>
    <s v="n/a"/>
    <n v="90"/>
    <m/>
    <m/>
  </r>
  <r>
    <s v="INLAGU-050809-MR-1-11-DI"/>
    <s v="Mario Rojo"/>
    <d v="2009-08-05T00:00:00"/>
    <x v="3"/>
    <d v="1899-12-30T10:00:00"/>
    <d v="1899-12-30T10:09:00"/>
    <d v="1899-12-30T00:09:00"/>
    <n v="2"/>
    <n v="1"/>
    <n v="11"/>
    <x v="10"/>
    <x v="5"/>
    <s v="La Guanera, Isla Natividad, Baja California Sur"/>
    <x v="0"/>
    <n v="49.5"/>
    <n v="15"/>
    <n v="49.5"/>
    <n v="15"/>
    <n v="49.5"/>
    <n v="15"/>
    <n v="49.5"/>
    <n v="15"/>
    <n v="27.878299999999999"/>
    <n v="-115.16907999999999"/>
    <n v="57.2"/>
    <n v="14"/>
    <n v="10"/>
    <x v="0"/>
    <n v="2"/>
    <s v="n/a"/>
    <n v="120"/>
    <m/>
    <s v="Fuerte"/>
  </r>
  <r>
    <s v="INLAGU-050809-MR-1-11-DI"/>
    <s v="Mario Rojo"/>
    <d v="2009-08-05T00:00:00"/>
    <x v="3"/>
    <d v="1899-12-30T10:00:00"/>
    <d v="1899-12-30T10:09:00"/>
    <d v="1899-12-30T00:09:00"/>
    <n v="2"/>
    <n v="1"/>
    <n v="11"/>
    <x v="10"/>
    <x v="5"/>
    <s v="La Guanera, Isla Natividad, Baja California Sur"/>
    <x v="0"/>
    <n v="49.5"/>
    <n v="15"/>
    <n v="49.5"/>
    <n v="15"/>
    <n v="49.5"/>
    <n v="15"/>
    <n v="49.5"/>
    <n v="15"/>
    <n v="27.878299999999999"/>
    <n v="-115.16907999999999"/>
    <n v="57.2"/>
    <n v="14"/>
    <n v="10"/>
    <x v="9"/>
    <n v="3"/>
    <s v="n/a"/>
    <n v="120"/>
    <m/>
    <m/>
  </r>
  <r>
    <s v="INLAGU-050809-MR-1-11-DI"/>
    <s v="Mario Rojo"/>
    <d v="2009-08-05T00:00:00"/>
    <x v="3"/>
    <d v="1899-12-30T10:00:00"/>
    <d v="1899-12-30T10:09:00"/>
    <d v="1899-12-30T00:09:00"/>
    <n v="2"/>
    <n v="1"/>
    <n v="11"/>
    <x v="10"/>
    <x v="5"/>
    <s v="La Guanera, Isla Natividad, Baja California Sur"/>
    <x v="0"/>
    <n v="49.5"/>
    <n v="15"/>
    <n v="49.5"/>
    <n v="15"/>
    <n v="49.5"/>
    <n v="15"/>
    <n v="49.5"/>
    <n v="15"/>
    <n v="27.878299999999999"/>
    <n v="-115.16907999999999"/>
    <n v="57.2"/>
    <n v="14"/>
    <n v="10"/>
    <x v="7"/>
    <n v="3"/>
    <s v="n/a"/>
    <n v="120"/>
    <m/>
    <m/>
  </r>
  <r>
    <s v="INLAGU-050809-MR-1-11-DI"/>
    <s v="Mario Rojo"/>
    <d v="2009-08-05T00:00:00"/>
    <x v="3"/>
    <d v="1899-12-30T10:00:00"/>
    <d v="1899-12-30T10:09:00"/>
    <d v="1899-12-30T00:09:00"/>
    <n v="2"/>
    <n v="1"/>
    <n v="11"/>
    <x v="10"/>
    <x v="5"/>
    <s v="La Guanera, Isla Natividad, Baja California Sur"/>
    <x v="0"/>
    <n v="49.5"/>
    <n v="15"/>
    <n v="49.5"/>
    <n v="15"/>
    <n v="49.5"/>
    <n v="15"/>
    <n v="49.5"/>
    <n v="15"/>
    <n v="27.878299999999999"/>
    <n v="-115.16907999999999"/>
    <n v="57.2"/>
    <n v="14"/>
    <n v="10"/>
    <x v="3"/>
    <n v="22"/>
    <s v="n/a"/>
    <n v="120"/>
    <m/>
    <m/>
  </r>
  <r>
    <s v="INLAGU-050809-MR-1-11-DI"/>
    <s v="Mario Rojo"/>
    <d v="2009-08-05T00:00:00"/>
    <x v="3"/>
    <d v="1899-12-30T10:00:00"/>
    <d v="1899-12-30T10:09:00"/>
    <d v="1899-12-30T00:09:00"/>
    <n v="2"/>
    <n v="1"/>
    <n v="11"/>
    <x v="10"/>
    <x v="5"/>
    <s v="La Guanera, Isla Natividad, Baja California Sur"/>
    <x v="0"/>
    <n v="49.5"/>
    <n v="15"/>
    <n v="49.5"/>
    <n v="15"/>
    <n v="49.5"/>
    <n v="15"/>
    <n v="49.5"/>
    <n v="15"/>
    <n v="27.878299999999999"/>
    <n v="-115.16907999999999"/>
    <n v="57.2"/>
    <n v="14"/>
    <n v="10"/>
    <x v="10"/>
    <n v="4"/>
    <s v="n/a"/>
    <n v="120"/>
    <m/>
    <m/>
  </r>
  <r>
    <s v="INLAGU-050809-MR-1-11-DI"/>
    <s v="Mario Rojo"/>
    <d v="2009-08-05T00:00:00"/>
    <x v="3"/>
    <d v="1899-12-30T10:00:00"/>
    <d v="1899-12-30T10:09:00"/>
    <d v="1899-12-30T00:09:00"/>
    <n v="2"/>
    <n v="1"/>
    <n v="11"/>
    <x v="10"/>
    <x v="5"/>
    <s v="La Guanera, Isla Natividad, Baja California Sur"/>
    <x v="0"/>
    <n v="49.5"/>
    <n v="15"/>
    <n v="49.5"/>
    <n v="15"/>
    <n v="49.5"/>
    <n v="15"/>
    <n v="49.5"/>
    <n v="15"/>
    <n v="27.878299999999999"/>
    <n v="-115.16907999999999"/>
    <n v="57.2"/>
    <n v="14"/>
    <n v="10"/>
    <x v="6"/>
    <n v="2"/>
    <s v="n/a"/>
    <n v="120"/>
    <m/>
    <m/>
  </r>
  <r>
    <s v="INLAGU-050809-MR-1-11-DI"/>
    <s v="Mario Rojo"/>
    <d v="2009-08-05T00:00:00"/>
    <x v="3"/>
    <d v="1899-12-30T10:00:00"/>
    <d v="1899-12-30T10:09:00"/>
    <d v="1899-12-30T00:09:00"/>
    <n v="2"/>
    <n v="1"/>
    <n v="11"/>
    <x v="10"/>
    <x v="5"/>
    <s v="La Guanera, Isla Natividad, Baja California Sur"/>
    <x v="0"/>
    <n v="49.5"/>
    <n v="15"/>
    <n v="49.5"/>
    <n v="15"/>
    <n v="49.5"/>
    <n v="15"/>
    <n v="49.5"/>
    <n v="15"/>
    <n v="27.878299999999999"/>
    <n v="-115.16907999999999"/>
    <n v="57.2"/>
    <n v="14"/>
    <n v="10"/>
    <x v="2"/>
    <n v="1"/>
    <s v="n/a"/>
    <n v="120"/>
    <m/>
    <m/>
  </r>
  <r>
    <s v="INLAGU-050809-MR-2-12-DI"/>
    <s v="Mario Rojo"/>
    <d v="2009-08-05T00:00:00"/>
    <x v="3"/>
    <d v="1899-12-30T11:00:00"/>
    <d v="1899-12-30T11:08:00"/>
    <d v="1899-12-30T00:08:00"/>
    <n v="2"/>
    <n v="2"/>
    <n v="12"/>
    <x v="11"/>
    <x v="5"/>
    <s v="La Guanera, Isla Natividad, Baja California Sur"/>
    <x v="0"/>
    <n v="33"/>
    <n v="10"/>
    <n v="33"/>
    <n v="10"/>
    <n v="33"/>
    <n v="10"/>
    <n v="33"/>
    <n v="10"/>
    <n v="27.87848"/>
    <n v="-115.17294"/>
    <n v="57.2"/>
    <n v="14"/>
    <n v="10"/>
    <x v="0"/>
    <n v="2"/>
    <s v="n/a"/>
    <n v="320"/>
    <m/>
    <s v="Fuerte"/>
  </r>
  <r>
    <s v="INLAGU-050809-MR-2-12-DI"/>
    <s v="Mario Rojo"/>
    <d v="2009-08-05T00:00:00"/>
    <x v="3"/>
    <d v="1899-12-30T11:00:00"/>
    <d v="1899-12-30T11:08:00"/>
    <d v="1899-12-30T00:08:00"/>
    <n v="2"/>
    <n v="2"/>
    <n v="12"/>
    <x v="11"/>
    <x v="5"/>
    <s v="La Guanera, Isla Natividad, Baja California Sur"/>
    <x v="0"/>
    <n v="33"/>
    <n v="10"/>
    <n v="33"/>
    <n v="10"/>
    <n v="33"/>
    <n v="10"/>
    <n v="33"/>
    <n v="10"/>
    <n v="27.87848"/>
    <n v="-115.17294"/>
    <n v="57.2"/>
    <n v="14"/>
    <n v="10"/>
    <x v="14"/>
    <n v="3"/>
    <s v="n/a"/>
    <n v="320"/>
    <m/>
    <m/>
  </r>
  <r>
    <s v="INLAGU-050809-MR-2-12-DI"/>
    <s v="Mario Rojo"/>
    <d v="2009-08-05T00:00:00"/>
    <x v="3"/>
    <d v="1899-12-30T11:00:00"/>
    <d v="1899-12-30T11:08:00"/>
    <d v="1899-12-30T00:08:00"/>
    <n v="2"/>
    <n v="2"/>
    <n v="12"/>
    <x v="11"/>
    <x v="5"/>
    <s v="La Guanera, Isla Natividad, Baja California Sur"/>
    <x v="0"/>
    <n v="33"/>
    <n v="10"/>
    <n v="33"/>
    <n v="10"/>
    <n v="33"/>
    <n v="10"/>
    <n v="33"/>
    <n v="10"/>
    <n v="27.87848"/>
    <n v="-115.17294"/>
    <n v="57.2"/>
    <n v="14"/>
    <n v="10"/>
    <x v="3"/>
    <n v="5"/>
    <s v="n/a"/>
    <n v="320"/>
    <m/>
    <m/>
  </r>
  <r>
    <s v="INLAGU-050809-MR-2-12-DI"/>
    <s v="Mario Rojo"/>
    <d v="2009-08-05T00:00:00"/>
    <x v="3"/>
    <d v="1899-12-30T11:00:00"/>
    <d v="1899-12-30T11:08:00"/>
    <d v="1899-12-30T00:08:00"/>
    <n v="2"/>
    <n v="2"/>
    <n v="12"/>
    <x v="11"/>
    <x v="5"/>
    <s v="La Guanera, Isla Natividad, Baja California Sur"/>
    <x v="0"/>
    <n v="33"/>
    <n v="10"/>
    <n v="33"/>
    <n v="10"/>
    <n v="33"/>
    <n v="10"/>
    <n v="33"/>
    <n v="10"/>
    <n v="27.87848"/>
    <n v="-115.17294"/>
    <n v="57.2"/>
    <n v="14"/>
    <n v="10"/>
    <x v="1"/>
    <n v="2"/>
    <s v="n/a"/>
    <n v="320"/>
    <m/>
    <m/>
  </r>
  <r>
    <s v="INLAGU-050809-MR-2-12-DI"/>
    <s v="Mario Rojo"/>
    <d v="2009-08-05T00:00:00"/>
    <x v="3"/>
    <d v="1899-12-30T11:00:00"/>
    <d v="1899-12-30T11:08:00"/>
    <d v="1899-12-30T00:08:00"/>
    <n v="2"/>
    <n v="2"/>
    <n v="12"/>
    <x v="11"/>
    <x v="5"/>
    <s v="La Guanera, Isla Natividad, Baja California Sur"/>
    <x v="0"/>
    <n v="33"/>
    <n v="10"/>
    <n v="33"/>
    <n v="10"/>
    <n v="33"/>
    <n v="10"/>
    <n v="33"/>
    <n v="10"/>
    <n v="27.87848"/>
    <n v="-115.17294"/>
    <n v="57.2"/>
    <n v="14"/>
    <n v="10"/>
    <x v="4"/>
    <n v="1"/>
    <s v="n/a"/>
    <n v="320"/>
    <m/>
    <m/>
  </r>
  <r>
    <s v="INLAGU-050809-SM-1-13-DI"/>
    <s v="Sergio Mendoza"/>
    <d v="2009-08-05T00:00:00"/>
    <x v="3"/>
    <d v="1899-12-30T10:00:00"/>
    <d v="1899-12-30T10:07:00"/>
    <d v="1899-12-30T00:07:00"/>
    <n v="2"/>
    <n v="1"/>
    <n v="13"/>
    <x v="12"/>
    <x v="5"/>
    <s v="La Guanera, Isla Natividad, Baja California Sur"/>
    <x v="0"/>
    <n v="44.879999999999995"/>
    <n v="13.6"/>
    <n v="47.19"/>
    <n v="14.3"/>
    <n v="47.19"/>
    <n v="14.3"/>
    <n v="46.034999999999997"/>
    <n v="13.95"/>
    <n v="27.876049999999999"/>
    <n v="-115.16637"/>
    <n v="55.400000000000006"/>
    <n v="13"/>
    <n v="6"/>
    <x v="0"/>
    <n v="3"/>
    <s v="n/a"/>
    <n v="90"/>
    <m/>
    <s v="Fuerte"/>
  </r>
  <r>
    <s v="INLAGU-050809-SM-1-13-DI"/>
    <s v="Sergio Mendoza"/>
    <d v="2009-08-05T00:00:00"/>
    <x v="3"/>
    <d v="1899-12-30T10:00:00"/>
    <d v="1899-12-30T10:07:00"/>
    <d v="1899-12-30T00:07:00"/>
    <n v="2"/>
    <n v="1"/>
    <n v="13"/>
    <x v="12"/>
    <x v="5"/>
    <s v="La Guanera, Isla Natividad, Baja California Sur"/>
    <x v="0"/>
    <n v="44.879999999999995"/>
    <n v="13.6"/>
    <n v="47.19"/>
    <n v="14.3"/>
    <n v="47.19"/>
    <n v="14.3"/>
    <n v="46.034999999999997"/>
    <n v="13.95"/>
    <n v="27.876049999999999"/>
    <n v="-115.16637"/>
    <n v="55.400000000000006"/>
    <n v="13"/>
    <n v="6"/>
    <x v="14"/>
    <n v="6"/>
    <s v="n/a"/>
    <n v="90"/>
    <m/>
    <m/>
  </r>
  <r>
    <s v="INLAGU-050809-SM-1-13-DI"/>
    <s v="Sergio Mendoza"/>
    <d v="2009-08-05T00:00:00"/>
    <x v="3"/>
    <d v="1899-12-30T10:00:00"/>
    <d v="1899-12-30T10:07:00"/>
    <d v="1899-12-30T00:07:00"/>
    <n v="2"/>
    <n v="1"/>
    <n v="13"/>
    <x v="12"/>
    <x v="5"/>
    <s v="La Guanera, Isla Natividad, Baja California Sur"/>
    <x v="0"/>
    <n v="44.879999999999995"/>
    <n v="13.6"/>
    <n v="47.19"/>
    <n v="14.3"/>
    <n v="47.19"/>
    <n v="14.3"/>
    <n v="46.034999999999997"/>
    <n v="13.95"/>
    <n v="27.876049999999999"/>
    <n v="-115.16637"/>
    <n v="55.400000000000006"/>
    <n v="13"/>
    <n v="6"/>
    <x v="3"/>
    <n v="43"/>
    <s v="n/a"/>
    <n v="90"/>
    <m/>
    <m/>
  </r>
  <r>
    <s v="INLAGU-050809-SM-1-13-DI"/>
    <s v="Sergio Mendoza"/>
    <d v="2009-08-05T00:00:00"/>
    <x v="3"/>
    <d v="1899-12-30T10:00:00"/>
    <d v="1899-12-30T10:07:00"/>
    <d v="1899-12-30T00:07:00"/>
    <n v="2"/>
    <n v="1"/>
    <n v="13"/>
    <x v="12"/>
    <x v="5"/>
    <s v="La Guanera, Isla Natividad, Baja California Sur"/>
    <x v="0"/>
    <n v="44.879999999999995"/>
    <n v="13.6"/>
    <n v="47.19"/>
    <n v="14.3"/>
    <n v="47.19"/>
    <n v="14.3"/>
    <n v="46.034999999999997"/>
    <n v="13.95"/>
    <n v="27.876049999999999"/>
    <n v="-115.16637"/>
    <n v="55.400000000000006"/>
    <n v="13"/>
    <n v="6"/>
    <x v="10"/>
    <n v="19"/>
    <s v="n/a"/>
    <n v="90"/>
    <m/>
    <m/>
  </r>
  <r>
    <s v="INLAGU-050809-SM-1-13-DI"/>
    <s v="Sergio Mendoza"/>
    <d v="2009-08-05T00:00:00"/>
    <x v="3"/>
    <d v="1899-12-30T10:00:00"/>
    <d v="1899-12-30T10:07:00"/>
    <d v="1899-12-30T00:07:00"/>
    <n v="2"/>
    <n v="1"/>
    <n v="13"/>
    <x v="12"/>
    <x v="5"/>
    <s v="La Guanera, Isla Natividad, Baja California Sur"/>
    <x v="0"/>
    <n v="44.879999999999995"/>
    <n v="13.6"/>
    <n v="47.19"/>
    <n v="14.3"/>
    <n v="47.19"/>
    <n v="14.3"/>
    <n v="46.034999999999997"/>
    <n v="13.95"/>
    <n v="27.876049999999999"/>
    <n v="-115.16637"/>
    <n v="55.400000000000006"/>
    <n v="13"/>
    <n v="6"/>
    <x v="6"/>
    <n v="2"/>
    <s v="n/a"/>
    <n v="90"/>
    <m/>
    <m/>
  </r>
  <r>
    <s v="INLAGU-050809-SM-1-13-DI"/>
    <s v="Sergio Mendoza"/>
    <d v="2009-08-05T00:00:00"/>
    <x v="3"/>
    <d v="1899-12-30T10:00:00"/>
    <d v="1899-12-30T10:07:00"/>
    <d v="1899-12-30T00:07:00"/>
    <n v="2"/>
    <n v="1"/>
    <n v="13"/>
    <x v="12"/>
    <x v="5"/>
    <s v="La Guanera, Isla Natividad, Baja California Sur"/>
    <x v="0"/>
    <n v="44.879999999999995"/>
    <n v="13.6"/>
    <n v="47.19"/>
    <n v="14.3"/>
    <n v="47.19"/>
    <n v="14.3"/>
    <n v="46.034999999999997"/>
    <n v="13.95"/>
    <n v="27.876049999999999"/>
    <n v="-115.16637"/>
    <n v="55.400000000000006"/>
    <n v="13"/>
    <n v="6"/>
    <x v="5"/>
    <n v="1"/>
    <s v="n/a"/>
    <n v="90"/>
    <m/>
    <m/>
  </r>
  <r>
    <s v="INLAGU-050809-SM-1-13-DI"/>
    <s v="Sergio Mendoza"/>
    <d v="2009-08-05T00:00:00"/>
    <x v="3"/>
    <d v="1899-12-30T10:00:00"/>
    <d v="1899-12-30T10:07:00"/>
    <d v="1899-12-30T00:07:00"/>
    <n v="2"/>
    <n v="1"/>
    <n v="13"/>
    <x v="12"/>
    <x v="5"/>
    <s v="La Guanera, Isla Natividad, Baja California Sur"/>
    <x v="0"/>
    <n v="44.879999999999995"/>
    <n v="13.6"/>
    <n v="47.19"/>
    <n v="14.3"/>
    <n v="47.19"/>
    <n v="14.3"/>
    <n v="46.034999999999997"/>
    <n v="13.95"/>
    <n v="27.876049999999999"/>
    <n v="-115.16637"/>
    <n v="55.400000000000006"/>
    <n v="13"/>
    <n v="6"/>
    <x v="1"/>
    <n v="18"/>
    <s v="n/a"/>
    <n v="90"/>
    <m/>
    <m/>
  </r>
  <r>
    <s v="INLAGU-050809-SM-1-13-DI"/>
    <s v="Sergio Mendoza"/>
    <d v="2009-08-05T00:00:00"/>
    <x v="3"/>
    <d v="1899-12-30T10:00:00"/>
    <d v="1899-12-30T10:07:00"/>
    <d v="1899-12-30T00:07:00"/>
    <n v="2"/>
    <n v="1"/>
    <n v="13"/>
    <x v="12"/>
    <x v="5"/>
    <s v="La Guanera, Isla Natividad, Baja California Sur"/>
    <x v="0"/>
    <n v="44.879999999999995"/>
    <n v="13.6"/>
    <n v="47.19"/>
    <n v="14.3"/>
    <n v="47.19"/>
    <n v="14.3"/>
    <n v="46.034999999999997"/>
    <n v="13.95"/>
    <n v="27.876049999999999"/>
    <n v="-115.16637"/>
    <n v="55.400000000000006"/>
    <n v="13"/>
    <n v="6"/>
    <x v="4"/>
    <n v="5"/>
    <s v="n/a"/>
    <n v="90"/>
    <m/>
    <m/>
  </r>
  <r>
    <s v="INLAGU-050809-SM-1-13-DI"/>
    <s v="Sergio Mendoza"/>
    <d v="2009-08-05T00:00:00"/>
    <x v="3"/>
    <d v="1899-12-30T10:00:00"/>
    <d v="1899-12-30T10:07:00"/>
    <d v="1899-12-30T00:07:00"/>
    <n v="2"/>
    <n v="1"/>
    <n v="13"/>
    <x v="12"/>
    <x v="5"/>
    <s v="La Guanera, Isla Natividad, Baja California Sur"/>
    <x v="0"/>
    <n v="44.879999999999995"/>
    <n v="13.6"/>
    <n v="47.19"/>
    <n v="14.3"/>
    <n v="47.19"/>
    <n v="14.3"/>
    <n v="46.034999999999997"/>
    <n v="13.95"/>
    <n v="27.876049999999999"/>
    <n v="-115.16637"/>
    <n v="55.400000000000006"/>
    <n v="13"/>
    <n v="6"/>
    <x v="2"/>
    <n v="2"/>
    <s v="n/a"/>
    <n v="90"/>
    <m/>
    <m/>
  </r>
  <r>
    <s v="INLAGU-050809-SM-2-14-DI"/>
    <s v="Sergio Mendoza"/>
    <d v="2009-08-05T00:00:00"/>
    <x v="3"/>
    <d v="1899-12-30T11:13:00"/>
    <d v="1899-12-30T11:18:00"/>
    <d v="1899-12-30T00:05:00"/>
    <n v="2"/>
    <n v="2"/>
    <n v="14"/>
    <x v="13"/>
    <x v="5"/>
    <s v="La Guanera, Isla Natividad, Baja California Sur"/>
    <x v="0"/>
    <n v="21.779999999999998"/>
    <n v="6.6"/>
    <n v="23.429999999999996"/>
    <n v="7.1"/>
    <n v="23.429999999999996"/>
    <n v="7.1"/>
    <n v="22.604999999999997"/>
    <n v="6.85"/>
    <n v="27.876999999999999"/>
    <n v="-115.17278"/>
    <n v="55.400000000000006"/>
    <n v="13"/>
    <n v="6"/>
    <x v="13"/>
    <n v="1"/>
    <s v="n/a"/>
    <n v="90"/>
    <m/>
    <m/>
  </r>
  <r>
    <s v="INLAGU-050809-SM-2-14-DI"/>
    <s v="Sergio Mendoza"/>
    <d v="2009-08-05T00:00:00"/>
    <x v="3"/>
    <d v="1899-12-30T11:13:00"/>
    <d v="1899-12-30T11:18:00"/>
    <d v="1899-12-30T00:05:00"/>
    <n v="2"/>
    <n v="2"/>
    <n v="14"/>
    <x v="13"/>
    <x v="5"/>
    <s v="La Guanera, Isla Natividad, Baja California Sur"/>
    <x v="0"/>
    <n v="21.779999999999998"/>
    <n v="6.6"/>
    <n v="23.429999999999996"/>
    <n v="7.1"/>
    <n v="23.429999999999996"/>
    <n v="7.1"/>
    <n v="22.604999999999997"/>
    <n v="6.85"/>
    <n v="27.876999999999999"/>
    <n v="-115.17278"/>
    <n v="55.400000000000006"/>
    <n v="13"/>
    <n v="6"/>
    <x v="3"/>
    <n v="5"/>
    <s v="n/a"/>
    <n v="90"/>
    <m/>
    <m/>
  </r>
  <r>
    <s v="INLAGU-050809-SM-2-14-DI"/>
    <s v="Sergio Mendoza"/>
    <d v="2009-08-05T00:00:00"/>
    <x v="3"/>
    <d v="1899-12-30T11:13:00"/>
    <d v="1899-12-30T11:18:00"/>
    <d v="1899-12-30T00:05:00"/>
    <n v="2"/>
    <n v="2"/>
    <n v="14"/>
    <x v="13"/>
    <x v="5"/>
    <s v="La Guanera, Isla Natividad, Baja California Sur"/>
    <x v="0"/>
    <n v="21.779999999999998"/>
    <n v="6.6"/>
    <n v="23.429999999999996"/>
    <n v="7.1"/>
    <n v="23.429999999999996"/>
    <n v="7.1"/>
    <n v="22.604999999999997"/>
    <n v="6.85"/>
    <n v="27.876999999999999"/>
    <n v="-115.17278"/>
    <n v="55.400000000000006"/>
    <n v="13"/>
    <n v="6"/>
    <x v="4"/>
    <n v="1"/>
    <s v="n/a"/>
    <n v="90"/>
    <m/>
    <m/>
  </r>
  <r>
    <s v="INLAGU-070809-AM-3-15-DI"/>
    <s v="Abraham Mayoral"/>
    <d v="2009-08-07T00:00:00"/>
    <x v="3"/>
    <d v="1899-12-30T12:25:00"/>
    <d v="1899-12-30T12:34:00"/>
    <d v="1899-12-30T00:09:00"/>
    <n v="2"/>
    <n v="3"/>
    <n v="15"/>
    <x v="14"/>
    <x v="5"/>
    <s v="La Guanera, Isla Natividad, Baja California Sur"/>
    <x v="0"/>
    <n v="25.08"/>
    <n v="7.6"/>
    <n v="30.69"/>
    <n v="9.3000000000000007"/>
    <n v="30.69"/>
    <n v="9.3000000000000007"/>
    <n v="27.884999999999994"/>
    <n v="8.4499999999999993"/>
    <n v="27.875209999999999"/>
    <n v="-115.16757"/>
    <n v="57.2"/>
    <n v="14"/>
    <n v="8"/>
    <x v="0"/>
    <n v="1"/>
    <s v="n/a"/>
    <n v="240"/>
    <m/>
    <s v="Fuerte"/>
  </r>
  <r>
    <s v="INLAGU-070809-AM-3-15-DI"/>
    <s v="Abraham Mayoral"/>
    <d v="2009-08-07T00:00:00"/>
    <x v="3"/>
    <d v="1899-12-30T12:25:00"/>
    <d v="1899-12-30T12:34:00"/>
    <d v="1899-12-30T00:09:00"/>
    <n v="2"/>
    <n v="3"/>
    <n v="15"/>
    <x v="14"/>
    <x v="5"/>
    <s v="La Guanera, Isla Natividad, Baja California Sur"/>
    <x v="0"/>
    <n v="25.08"/>
    <n v="7.6"/>
    <n v="30.69"/>
    <n v="9.3000000000000007"/>
    <n v="30.69"/>
    <n v="9.3000000000000007"/>
    <n v="27.884999999999994"/>
    <n v="8.4499999999999993"/>
    <n v="27.875209999999999"/>
    <n v="-115.16757"/>
    <n v="57.2"/>
    <n v="14"/>
    <n v="8"/>
    <x v="14"/>
    <n v="5"/>
    <s v="n/a"/>
    <n v="240"/>
    <m/>
    <m/>
  </r>
  <r>
    <s v="INLAGU-070809-AM-3-15-DI"/>
    <s v="Abraham Mayoral"/>
    <d v="2009-08-07T00:00:00"/>
    <x v="3"/>
    <d v="1899-12-30T12:25:00"/>
    <d v="1899-12-30T12:34:00"/>
    <d v="1899-12-30T00:09:00"/>
    <n v="2"/>
    <n v="3"/>
    <n v="15"/>
    <x v="14"/>
    <x v="5"/>
    <s v="La Guanera, Isla Natividad, Baja California Sur"/>
    <x v="0"/>
    <n v="25.08"/>
    <n v="7.6"/>
    <n v="30.69"/>
    <n v="9.3000000000000007"/>
    <n v="30.69"/>
    <n v="9.3000000000000007"/>
    <n v="27.884999999999994"/>
    <n v="8.4499999999999993"/>
    <n v="27.875209999999999"/>
    <n v="-115.16757"/>
    <n v="57.2"/>
    <n v="14"/>
    <n v="8"/>
    <x v="9"/>
    <n v="3"/>
    <s v="n/a"/>
    <n v="240"/>
    <m/>
    <m/>
  </r>
  <r>
    <s v="INLAGU-070809-AM-3-15-DI"/>
    <s v="Abraham Mayoral"/>
    <d v="2009-08-07T00:00:00"/>
    <x v="3"/>
    <d v="1899-12-30T12:25:00"/>
    <d v="1899-12-30T12:34:00"/>
    <d v="1899-12-30T00:09:00"/>
    <n v="2"/>
    <n v="3"/>
    <n v="15"/>
    <x v="14"/>
    <x v="5"/>
    <s v="La Guanera, Isla Natividad, Baja California Sur"/>
    <x v="0"/>
    <n v="25.08"/>
    <n v="7.6"/>
    <n v="30.69"/>
    <n v="9.3000000000000007"/>
    <n v="30.69"/>
    <n v="9.3000000000000007"/>
    <n v="27.884999999999994"/>
    <n v="8.4499999999999993"/>
    <n v="27.875209999999999"/>
    <n v="-115.16757"/>
    <n v="57.2"/>
    <n v="14"/>
    <n v="8"/>
    <x v="11"/>
    <n v="1"/>
    <s v="n/a"/>
    <n v="240"/>
    <m/>
    <m/>
  </r>
  <r>
    <s v="INLAGU-070809-AM-3-15-DI"/>
    <s v="Abraham Mayoral"/>
    <d v="2009-08-07T00:00:00"/>
    <x v="3"/>
    <d v="1899-12-30T12:25:00"/>
    <d v="1899-12-30T12:34:00"/>
    <d v="1899-12-30T00:09:00"/>
    <n v="2"/>
    <n v="3"/>
    <n v="15"/>
    <x v="14"/>
    <x v="5"/>
    <s v="La Guanera, Isla Natividad, Baja California Sur"/>
    <x v="0"/>
    <n v="25.08"/>
    <n v="7.6"/>
    <n v="30.69"/>
    <n v="9.3000000000000007"/>
    <n v="30.69"/>
    <n v="9.3000000000000007"/>
    <n v="27.884999999999994"/>
    <n v="8.4499999999999993"/>
    <n v="27.875209999999999"/>
    <n v="-115.16757"/>
    <n v="57.2"/>
    <n v="14"/>
    <n v="8"/>
    <x v="7"/>
    <n v="1"/>
    <s v="n/a"/>
    <n v="240"/>
    <m/>
    <m/>
  </r>
  <r>
    <s v="INLAGU-070809-AM-3-15-DI"/>
    <s v="Abraham Mayoral"/>
    <d v="2009-08-07T00:00:00"/>
    <x v="3"/>
    <d v="1899-12-30T12:25:00"/>
    <d v="1899-12-30T12:34:00"/>
    <d v="1899-12-30T00:09:00"/>
    <n v="2"/>
    <n v="3"/>
    <n v="15"/>
    <x v="14"/>
    <x v="5"/>
    <s v="La Guanera, Isla Natividad, Baja California Sur"/>
    <x v="0"/>
    <n v="25.08"/>
    <n v="7.6"/>
    <n v="30.69"/>
    <n v="9.3000000000000007"/>
    <n v="30.69"/>
    <n v="9.3000000000000007"/>
    <n v="27.884999999999994"/>
    <n v="8.4499999999999993"/>
    <n v="27.875209999999999"/>
    <n v="-115.16757"/>
    <n v="57.2"/>
    <n v="14"/>
    <n v="8"/>
    <x v="3"/>
    <n v="83"/>
    <n v="18"/>
    <n v="240"/>
    <n v="50"/>
    <m/>
  </r>
  <r>
    <s v="INLAGU-070809-AM-3-15-DI"/>
    <s v="Abraham Mayoral"/>
    <d v="2009-08-07T00:00:00"/>
    <x v="3"/>
    <d v="1899-12-30T12:25:00"/>
    <d v="1899-12-30T12:34:00"/>
    <d v="1899-12-30T00:09:00"/>
    <n v="2"/>
    <n v="3"/>
    <n v="15"/>
    <x v="14"/>
    <x v="5"/>
    <s v="La Guanera, Isla Natividad, Baja California Sur"/>
    <x v="0"/>
    <n v="25.08"/>
    <n v="7.6"/>
    <n v="30.69"/>
    <n v="9.3000000000000007"/>
    <n v="30.69"/>
    <n v="9.3000000000000007"/>
    <n v="27.884999999999994"/>
    <n v="8.4499999999999993"/>
    <n v="27.875209999999999"/>
    <n v="-115.16757"/>
    <n v="57.2"/>
    <n v="14"/>
    <n v="8"/>
    <x v="10"/>
    <n v="4"/>
    <s v="n/a"/>
    <n v="240"/>
    <m/>
    <m/>
  </r>
  <r>
    <s v="INLAGU-070809-AM-3-15-DI"/>
    <s v="Abraham Mayoral"/>
    <d v="2009-08-07T00:00:00"/>
    <x v="3"/>
    <d v="1899-12-30T12:25:00"/>
    <d v="1899-12-30T12:34:00"/>
    <d v="1899-12-30T00:09:00"/>
    <n v="2"/>
    <n v="3"/>
    <n v="15"/>
    <x v="14"/>
    <x v="5"/>
    <s v="La Guanera, Isla Natividad, Baja California Sur"/>
    <x v="0"/>
    <n v="25.08"/>
    <n v="7.6"/>
    <n v="30.69"/>
    <n v="9.3000000000000007"/>
    <n v="30.69"/>
    <n v="9.3000000000000007"/>
    <n v="27.884999999999994"/>
    <n v="8.4499999999999993"/>
    <n v="27.875209999999999"/>
    <n v="-115.16757"/>
    <n v="57.2"/>
    <n v="14"/>
    <n v="8"/>
    <x v="1"/>
    <n v="30"/>
    <s v="n/a"/>
    <n v="240"/>
    <m/>
    <m/>
  </r>
  <r>
    <s v="INLAGU-070809-AM-3-15-DI"/>
    <s v="Abraham Mayoral"/>
    <d v="2009-08-07T00:00:00"/>
    <x v="3"/>
    <d v="1899-12-30T12:25:00"/>
    <d v="1899-12-30T12:34:00"/>
    <d v="1899-12-30T00:09:00"/>
    <n v="2"/>
    <n v="3"/>
    <n v="15"/>
    <x v="14"/>
    <x v="5"/>
    <s v="La Guanera, Isla Natividad, Baja California Sur"/>
    <x v="0"/>
    <n v="25.08"/>
    <n v="7.6"/>
    <n v="30.69"/>
    <n v="9.3000000000000007"/>
    <n v="30.69"/>
    <n v="9.3000000000000007"/>
    <n v="27.884999999999994"/>
    <n v="8.4499999999999993"/>
    <n v="27.875209999999999"/>
    <n v="-115.16757"/>
    <n v="57.2"/>
    <n v="14"/>
    <n v="8"/>
    <x v="4"/>
    <n v="1"/>
    <s v="n/a"/>
    <n v="240"/>
    <m/>
    <m/>
  </r>
  <r>
    <s v="INLAGU-070809-AM-3-15-DI"/>
    <s v="Abraham Mayoral"/>
    <d v="2009-08-07T00:00:00"/>
    <x v="3"/>
    <d v="1899-12-30T12:25:00"/>
    <d v="1899-12-30T12:34:00"/>
    <d v="1899-12-30T00:09:00"/>
    <n v="2"/>
    <n v="3"/>
    <n v="15"/>
    <x v="14"/>
    <x v="5"/>
    <s v="La Guanera, Isla Natividad, Baja California Sur"/>
    <x v="0"/>
    <n v="25.08"/>
    <n v="7.6"/>
    <n v="30.69"/>
    <n v="9.3000000000000007"/>
    <n v="30.69"/>
    <n v="9.3000000000000007"/>
    <n v="27.884999999999994"/>
    <n v="8.4499999999999993"/>
    <n v="27.875209999999999"/>
    <n v="-115.16757"/>
    <n v="57.2"/>
    <n v="14"/>
    <n v="8"/>
    <x v="2"/>
    <n v="1"/>
    <s v="n/a"/>
    <n v="240"/>
    <m/>
    <m/>
  </r>
  <r>
    <s v="INLAGU-070809-AH-3-16-DI"/>
    <s v="Arturo Hernandez"/>
    <d v="2009-08-07T00:00:00"/>
    <x v="3"/>
    <d v="1899-12-30T12:28:00"/>
    <d v="1899-12-30T12:37:00"/>
    <d v="1899-12-30T00:09:00"/>
    <n v="2"/>
    <n v="2"/>
    <n v="16"/>
    <x v="15"/>
    <x v="5"/>
    <s v="La Guanera, Isla Natividad, Baja California Sur"/>
    <x v="0"/>
    <n v="25.08"/>
    <n v="7.6"/>
    <n v="26.729999999999997"/>
    <n v="8.1"/>
    <n v="26.729999999999997"/>
    <n v="8.1"/>
    <n v="25.904999999999998"/>
    <n v="7.85"/>
    <n v="27.875209999999999"/>
    <n v="-115.16757"/>
    <n v="57.2"/>
    <n v="14"/>
    <n v="8"/>
    <x v="0"/>
    <n v="4"/>
    <s v="n/a"/>
    <n v="240"/>
    <m/>
    <s v="Fuerte"/>
  </r>
  <r>
    <s v="INLAGU-070809-AH-3-16-DI"/>
    <s v="Arturo Hernandez"/>
    <d v="2009-08-07T00:00:00"/>
    <x v="3"/>
    <d v="1899-12-30T12:28:00"/>
    <d v="1899-12-30T12:37:00"/>
    <d v="1899-12-30T00:09:00"/>
    <n v="2"/>
    <n v="2"/>
    <n v="16"/>
    <x v="15"/>
    <x v="5"/>
    <s v="La Guanera, Isla Natividad, Baja California Sur"/>
    <x v="0"/>
    <n v="25.08"/>
    <n v="7.6"/>
    <n v="26.729999999999997"/>
    <n v="8.1"/>
    <n v="26.729999999999997"/>
    <n v="8.1"/>
    <n v="25.904999999999998"/>
    <n v="7.85"/>
    <n v="27.875209999999999"/>
    <n v="-115.16757"/>
    <n v="57.2"/>
    <n v="14"/>
    <n v="8"/>
    <x v="12"/>
    <n v="1"/>
    <s v="n/a"/>
    <n v="240"/>
    <m/>
    <s v="Fuerte"/>
  </r>
  <r>
    <s v="INLAGU-070809-AH-3-16-DI"/>
    <s v="Arturo Hernandez"/>
    <d v="2009-08-07T00:00:00"/>
    <x v="3"/>
    <d v="1899-12-30T12:28:00"/>
    <d v="1899-12-30T12:37:00"/>
    <d v="1899-12-30T00:09:00"/>
    <n v="2"/>
    <n v="2"/>
    <n v="16"/>
    <x v="15"/>
    <x v="5"/>
    <s v="La Guanera, Isla Natividad, Baja California Sur"/>
    <x v="0"/>
    <n v="25.08"/>
    <n v="7.6"/>
    <n v="26.729999999999997"/>
    <n v="8.1"/>
    <n v="26.729999999999997"/>
    <n v="8.1"/>
    <n v="25.904999999999998"/>
    <n v="7.85"/>
    <n v="27.875209999999999"/>
    <n v="-115.16757"/>
    <n v="57.2"/>
    <n v="14"/>
    <n v="8"/>
    <x v="14"/>
    <n v="2"/>
    <s v="n/a"/>
    <n v="240"/>
    <m/>
    <m/>
  </r>
  <r>
    <s v="INLAGU-070809-AH-3-16-DI"/>
    <s v="Arturo Hernandez"/>
    <d v="2009-08-07T00:00:00"/>
    <x v="3"/>
    <d v="1899-12-30T12:28:00"/>
    <d v="1899-12-30T12:37:00"/>
    <d v="1899-12-30T00:09:00"/>
    <n v="2"/>
    <n v="2"/>
    <n v="16"/>
    <x v="15"/>
    <x v="5"/>
    <s v="La Guanera, Isla Natividad, Baja California Sur"/>
    <x v="0"/>
    <n v="25.08"/>
    <n v="7.6"/>
    <n v="26.729999999999997"/>
    <n v="8.1"/>
    <n v="26.729999999999997"/>
    <n v="8.1"/>
    <n v="25.904999999999998"/>
    <n v="7.85"/>
    <n v="27.875209999999999"/>
    <n v="-115.16757"/>
    <n v="57.2"/>
    <n v="14"/>
    <n v="8"/>
    <x v="9"/>
    <n v="2"/>
    <s v="n/a"/>
    <n v="240"/>
    <m/>
    <m/>
  </r>
  <r>
    <s v="INLAGU-070809-AH-3-16-DI"/>
    <s v="Arturo Hernandez"/>
    <d v="2009-08-07T00:00:00"/>
    <x v="3"/>
    <d v="1899-12-30T12:28:00"/>
    <d v="1899-12-30T12:37:00"/>
    <d v="1899-12-30T00:09:00"/>
    <n v="2"/>
    <n v="2"/>
    <n v="16"/>
    <x v="15"/>
    <x v="5"/>
    <s v="La Guanera, Isla Natividad, Baja California Sur"/>
    <x v="0"/>
    <n v="25.08"/>
    <n v="7.6"/>
    <n v="26.729999999999997"/>
    <n v="8.1"/>
    <n v="26.729999999999997"/>
    <n v="8.1"/>
    <n v="25.904999999999998"/>
    <n v="7.85"/>
    <n v="27.875209999999999"/>
    <n v="-115.16757"/>
    <n v="57.2"/>
    <n v="14"/>
    <n v="8"/>
    <x v="11"/>
    <n v="1"/>
    <s v="n/a"/>
    <n v="240"/>
    <m/>
    <m/>
  </r>
  <r>
    <s v="INLAGU-070809-AH-3-16-DI"/>
    <s v="Arturo Hernandez"/>
    <d v="2009-08-07T00:00:00"/>
    <x v="3"/>
    <d v="1899-12-30T12:28:00"/>
    <d v="1899-12-30T12:37:00"/>
    <d v="1899-12-30T00:09:00"/>
    <n v="2"/>
    <n v="2"/>
    <n v="16"/>
    <x v="15"/>
    <x v="5"/>
    <s v="La Guanera, Isla Natividad, Baja California Sur"/>
    <x v="0"/>
    <n v="25.08"/>
    <n v="7.6"/>
    <n v="26.729999999999997"/>
    <n v="8.1"/>
    <n v="26.729999999999997"/>
    <n v="8.1"/>
    <n v="25.904999999999998"/>
    <n v="7.85"/>
    <n v="27.875209999999999"/>
    <n v="-115.16757"/>
    <n v="57.2"/>
    <n v="14"/>
    <n v="8"/>
    <x v="7"/>
    <n v="2"/>
    <s v="n/a"/>
    <n v="240"/>
    <m/>
    <m/>
  </r>
  <r>
    <s v="INLAGU-070809-AH-3-16-DI"/>
    <s v="Arturo Hernandez"/>
    <d v="2009-08-07T00:00:00"/>
    <x v="3"/>
    <d v="1899-12-30T12:28:00"/>
    <d v="1899-12-30T12:37:00"/>
    <d v="1899-12-30T00:09:00"/>
    <n v="2"/>
    <n v="2"/>
    <n v="16"/>
    <x v="15"/>
    <x v="5"/>
    <s v="La Guanera, Isla Natividad, Baja California Sur"/>
    <x v="0"/>
    <n v="25.08"/>
    <n v="7.6"/>
    <n v="26.729999999999997"/>
    <n v="8.1"/>
    <n v="26.729999999999997"/>
    <n v="8.1"/>
    <n v="25.904999999999998"/>
    <n v="7.85"/>
    <n v="27.875209999999999"/>
    <n v="-115.16757"/>
    <n v="57.2"/>
    <n v="14"/>
    <n v="8"/>
    <x v="3"/>
    <n v="35"/>
    <s v="n/a"/>
    <n v="240"/>
    <m/>
    <m/>
  </r>
  <r>
    <s v="INLAGU-070809-AH-3-16-DI"/>
    <s v="Arturo Hernandez"/>
    <d v="2009-08-07T00:00:00"/>
    <x v="3"/>
    <d v="1899-12-30T12:28:00"/>
    <d v="1899-12-30T12:37:00"/>
    <d v="1899-12-30T00:09:00"/>
    <n v="2"/>
    <n v="2"/>
    <n v="16"/>
    <x v="15"/>
    <x v="5"/>
    <s v="La Guanera, Isla Natividad, Baja California Sur"/>
    <x v="0"/>
    <n v="25.08"/>
    <n v="7.6"/>
    <n v="26.729999999999997"/>
    <n v="8.1"/>
    <n v="26.729999999999997"/>
    <n v="8.1"/>
    <n v="25.904999999999998"/>
    <n v="7.85"/>
    <n v="27.875209999999999"/>
    <n v="-115.16757"/>
    <n v="57.2"/>
    <n v="14"/>
    <n v="8"/>
    <x v="10"/>
    <n v="3"/>
    <s v="n/a"/>
    <n v="240"/>
    <m/>
    <m/>
  </r>
  <r>
    <s v="INLAGU-070809-AH-3-16-DI"/>
    <s v="Arturo Hernandez"/>
    <d v="2009-08-07T00:00:00"/>
    <x v="3"/>
    <d v="1899-12-30T12:28:00"/>
    <d v="1899-12-30T12:37:00"/>
    <d v="1899-12-30T00:09:00"/>
    <n v="2"/>
    <n v="2"/>
    <n v="16"/>
    <x v="15"/>
    <x v="5"/>
    <s v="La Guanera, Isla Natividad, Baja California Sur"/>
    <x v="0"/>
    <n v="25.08"/>
    <n v="7.6"/>
    <n v="26.729999999999997"/>
    <n v="8.1"/>
    <n v="26.729999999999997"/>
    <n v="8.1"/>
    <n v="25.904999999999998"/>
    <n v="7.85"/>
    <n v="27.875209999999999"/>
    <n v="-115.16757"/>
    <n v="57.2"/>
    <n v="14"/>
    <n v="8"/>
    <x v="1"/>
    <n v="7"/>
    <s v="n/a"/>
    <n v="240"/>
    <m/>
    <m/>
  </r>
  <r>
    <s v="INLAGU-070809-AH-3-16-DI"/>
    <s v="Arturo Hernandez"/>
    <d v="2009-08-07T00:00:00"/>
    <x v="3"/>
    <d v="1899-12-30T12:28:00"/>
    <d v="1899-12-30T12:37:00"/>
    <d v="1899-12-30T00:09:00"/>
    <n v="2"/>
    <n v="2"/>
    <n v="16"/>
    <x v="15"/>
    <x v="5"/>
    <s v="La Guanera, Isla Natividad, Baja California Sur"/>
    <x v="0"/>
    <n v="25.08"/>
    <n v="7.6"/>
    <n v="26.729999999999997"/>
    <n v="8.1"/>
    <n v="26.729999999999997"/>
    <n v="8.1"/>
    <n v="25.904999999999998"/>
    <n v="7.85"/>
    <n v="27.875209999999999"/>
    <n v="-115.16757"/>
    <n v="57.2"/>
    <n v="14"/>
    <n v="8"/>
    <x v="4"/>
    <n v="3"/>
    <s v="n/a"/>
    <n v="240"/>
    <m/>
    <m/>
  </r>
  <r>
    <s v="INLAGU-070809-AZ-3-17-DI"/>
    <s v="Alberto Zuñiga"/>
    <d v="2009-08-07T00:00:00"/>
    <x v="3"/>
    <d v="1899-12-30T12:26:00"/>
    <d v="1899-12-30T12:31:00"/>
    <d v="1899-12-30T00:05:00"/>
    <n v="2"/>
    <n v="2"/>
    <n v="17"/>
    <x v="16"/>
    <x v="5"/>
    <s v="La Guanera, Isla Natividad, Baja California Sur"/>
    <x v="0"/>
    <n v="37.949999999999996"/>
    <n v="11.5"/>
    <n v="36.629999999999995"/>
    <n v="11.1"/>
    <n v="37.949999999999996"/>
    <n v="11.5"/>
    <n v="37.29"/>
    <n v="11.3"/>
    <n v="27.872509999999998"/>
    <n v="-115.16757"/>
    <n v="55.400000000000006"/>
    <n v="13"/>
    <n v="10"/>
    <x v="3"/>
    <n v="22"/>
    <s v="n/a"/>
    <n v="30"/>
    <m/>
    <m/>
  </r>
  <r>
    <s v="INLAGU-070809-AZ-3-17-DI"/>
    <s v="Alberto Zuñiga"/>
    <d v="2009-08-07T00:00:00"/>
    <x v="3"/>
    <d v="1899-12-30T12:26:00"/>
    <d v="1899-12-30T12:31:00"/>
    <d v="1899-12-30T00:05:00"/>
    <n v="2"/>
    <n v="2"/>
    <n v="17"/>
    <x v="16"/>
    <x v="5"/>
    <s v="La Guanera, Isla Natividad, Baja California Sur"/>
    <x v="0"/>
    <n v="37.949999999999996"/>
    <n v="11.5"/>
    <n v="36.629999999999995"/>
    <n v="11.1"/>
    <n v="37.949999999999996"/>
    <n v="11.5"/>
    <n v="37.29"/>
    <n v="11.3"/>
    <n v="27.872509999999998"/>
    <n v="-115.16757"/>
    <n v="55.400000000000006"/>
    <n v="13"/>
    <n v="10"/>
    <x v="10"/>
    <n v="2"/>
    <s v="n/a"/>
    <n v="30"/>
    <m/>
    <m/>
  </r>
  <r>
    <s v="INLAGU-070809-AZ-3-17-DI"/>
    <s v="Alberto Zuñiga"/>
    <d v="2009-08-07T00:00:00"/>
    <x v="3"/>
    <d v="1899-12-30T12:26:00"/>
    <d v="1899-12-30T12:31:00"/>
    <d v="1899-12-30T00:05:00"/>
    <n v="2"/>
    <n v="2"/>
    <n v="17"/>
    <x v="16"/>
    <x v="5"/>
    <s v="La Guanera, Isla Natividad, Baja California Sur"/>
    <x v="0"/>
    <n v="37.949999999999996"/>
    <n v="11.5"/>
    <n v="36.629999999999995"/>
    <n v="11.1"/>
    <n v="37.949999999999996"/>
    <n v="11.5"/>
    <n v="37.29"/>
    <n v="11.3"/>
    <n v="27.872509999999998"/>
    <n v="-115.16757"/>
    <n v="55.400000000000006"/>
    <n v="13"/>
    <n v="10"/>
    <x v="1"/>
    <n v="11"/>
    <s v="n/a"/>
    <n v="30"/>
    <m/>
    <m/>
  </r>
  <r>
    <s v="INLAGU-070809-AZ-3-17-DI"/>
    <s v="Alberto Zuñiga"/>
    <d v="2009-08-07T00:00:00"/>
    <x v="3"/>
    <d v="1899-12-30T12:26:00"/>
    <d v="1899-12-30T12:31:00"/>
    <d v="1899-12-30T00:05:00"/>
    <n v="2"/>
    <n v="2"/>
    <n v="17"/>
    <x v="16"/>
    <x v="5"/>
    <s v="La Guanera, Isla Natividad, Baja California Sur"/>
    <x v="0"/>
    <n v="37.949999999999996"/>
    <n v="11.5"/>
    <n v="36.629999999999995"/>
    <n v="11.1"/>
    <n v="37.949999999999996"/>
    <n v="11.5"/>
    <n v="37.29"/>
    <n v="11.3"/>
    <n v="27.872509999999998"/>
    <n v="-115.16757"/>
    <n v="55.400000000000006"/>
    <n v="13"/>
    <n v="10"/>
    <x v="4"/>
    <n v="7"/>
    <s v="n/a"/>
    <n v="30"/>
    <m/>
    <m/>
  </r>
  <r>
    <s v="INLAGU-070809-JC-3-18-DI"/>
    <s v="Jhonatan Castro"/>
    <d v="2009-08-07T00:00:00"/>
    <x v="3"/>
    <d v="1899-12-30T12:22:00"/>
    <d v="1899-12-30T12:30:00"/>
    <d v="1899-12-30T00:08:00"/>
    <n v="2"/>
    <n v="3"/>
    <n v="18"/>
    <x v="17"/>
    <x v="5"/>
    <s v="La Guanera, Isla Natividad, Baja California Sur"/>
    <x v="0"/>
    <n v="34.65"/>
    <n v="10.5"/>
    <n v="37.949999999999996"/>
    <n v="11.5"/>
    <n v="37.949999999999996"/>
    <n v="11.5"/>
    <n v="36.299999999999997"/>
    <n v="11"/>
    <n v="27.875209999999999"/>
    <n v="-115.16757"/>
    <n v="55.400000000000006"/>
    <n v="13"/>
    <n v="7"/>
    <x v="0"/>
    <n v="1"/>
    <s v="n/a"/>
    <n v="120"/>
    <m/>
    <s v="Fuerte"/>
  </r>
  <r>
    <s v="INLAGU-070809-JC-3-18-DI"/>
    <s v="Jhonatan Castro"/>
    <d v="2009-08-07T00:00:00"/>
    <x v="3"/>
    <d v="1899-12-30T12:22:00"/>
    <d v="1899-12-30T12:30:00"/>
    <d v="1899-12-30T00:08:00"/>
    <n v="2"/>
    <n v="3"/>
    <n v="18"/>
    <x v="17"/>
    <x v="5"/>
    <s v="La Guanera, Isla Natividad, Baja California Sur"/>
    <x v="0"/>
    <n v="34.65"/>
    <n v="10.5"/>
    <n v="37.949999999999996"/>
    <n v="11.5"/>
    <n v="37.949999999999996"/>
    <n v="11.5"/>
    <n v="36.299999999999997"/>
    <n v="11"/>
    <n v="27.875209999999999"/>
    <n v="-115.16757"/>
    <n v="55.400000000000006"/>
    <n v="13"/>
    <n v="7"/>
    <x v="14"/>
    <n v="3"/>
    <s v="n/a"/>
    <n v="120"/>
    <m/>
    <m/>
  </r>
  <r>
    <s v="INLAGU-070809-JC-3-18-DI"/>
    <s v="Jhonatan Castro"/>
    <d v="2009-08-07T00:00:00"/>
    <x v="3"/>
    <d v="1899-12-30T12:22:00"/>
    <d v="1899-12-30T12:30:00"/>
    <d v="1899-12-30T00:08:00"/>
    <n v="2"/>
    <n v="3"/>
    <n v="18"/>
    <x v="17"/>
    <x v="5"/>
    <s v="La Guanera, Isla Natividad, Baja California Sur"/>
    <x v="0"/>
    <n v="34.65"/>
    <n v="10.5"/>
    <n v="37.949999999999996"/>
    <n v="11.5"/>
    <n v="37.949999999999996"/>
    <n v="11.5"/>
    <n v="36.299999999999997"/>
    <n v="11"/>
    <n v="27.875209999999999"/>
    <n v="-115.16757"/>
    <n v="55.400000000000006"/>
    <n v="13"/>
    <n v="7"/>
    <x v="3"/>
    <n v="33"/>
    <s v="n/a"/>
    <n v="120"/>
    <m/>
    <m/>
  </r>
  <r>
    <s v="INLAGU-070809-JC-3-18-DI"/>
    <s v="Jhonatan Castro"/>
    <d v="2009-08-07T00:00:00"/>
    <x v="3"/>
    <d v="1899-12-30T12:22:00"/>
    <d v="1899-12-30T12:30:00"/>
    <d v="1899-12-30T00:08:00"/>
    <n v="2"/>
    <n v="3"/>
    <n v="18"/>
    <x v="17"/>
    <x v="5"/>
    <s v="La Guanera, Isla Natividad, Baja California Sur"/>
    <x v="0"/>
    <n v="34.65"/>
    <n v="10.5"/>
    <n v="37.949999999999996"/>
    <n v="11.5"/>
    <n v="37.949999999999996"/>
    <n v="11.5"/>
    <n v="36.299999999999997"/>
    <n v="11"/>
    <n v="27.875209999999999"/>
    <n v="-115.16757"/>
    <n v="55.400000000000006"/>
    <n v="13"/>
    <n v="7"/>
    <x v="10"/>
    <n v="4"/>
    <s v="n/a"/>
    <n v="120"/>
    <m/>
    <m/>
  </r>
  <r>
    <s v="INLAGU-070809-JC-3-18-DI"/>
    <s v="Jhonatan Castro"/>
    <d v="2009-08-07T00:00:00"/>
    <x v="3"/>
    <d v="1899-12-30T12:22:00"/>
    <d v="1899-12-30T12:30:00"/>
    <d v="1899-12-30T00:08:00"/>
    <n v="2"/>
    <n v="3"/>
    <n v="18"/>
    <x v="17"/>
    <x v="5"/>
    <s v="La Guanera, Isla Natividad, Baja California Sur"/>
    <x v="0"/>
    <n v="34.65"/>
    <n v="10.5"/>
    <n v="37.949999999999996"/>
    <n v="11.5"/>
    <n v="37.949999999999996"/>
    <n v="11.5"/>
    <n v="36.299999999999997"/>
    <n v="11"/>
    <n v="27.875209999999999"/>
    <n v="-115.16757"/>
    <n v="55.400000000000006"/>
    <n v="13"/>
    <n v="7"/>
    <x v="6"/>
    <n v="1"/>
    <s v="n/a"/>
    <n v="120"/>
    <m/>
    <m/>
  </r>
  <r>
    <s v="INLAGU-070809-JC-3-18-DI"/>
    <s v="Jhonatan Castro"/>
    <d v="2009-08-07T00:00:00"/>
    <x v="3"/>
    <d v="1899-12-30T12:22:00"/>
    <d v="1899-12-30T12:30:00"/>
    <d v="1899-12-30T00:08:00"/>
    <n v="2"/>
    <n v="3"/>
    <n v="18"/>
    <x v="17"/>
    <x v="5"/>
    <s v="La Guanera, Isla Natividad, Baja California Sur"/>
    <x v="0"/>
    <n v="34.65"/>
    <n v="10.5"/>
    <n v="37.949999999999996"/>
    <n v="11.5"/>
    <n v="37.949999999999996"/>
    <n v="11.5"/>
    <n v="36.299999999999997"/>
    <n v="11"/>
    <n v="27.875209999999999"/>
    <n v="-115.16757"/>
    <n v="55.400000000000006"/>
    <n v="13"/>
    <n v="7"/>
    <x v="5"/>
    <n v="1"/>
    <s v="n/a"/>
    <n v="120"/>
    <m/>
    <m/>
  </r>
  <r>
    <s v="INLAGU-070809-JC-3-18-DI"/>
    <s v="Jhonatan Castro"/>
    <d v="2009-08-07T00:00:00"/>
    <x v="3"/>
    <d v="1899-12-30T12:22:00"/>
    <d v="1899-12-30T12:30:00"/>
    <d v="1899-12-30T00:08:00"/>
    <n v="2"/>
    <n v="3"/>
    <n v="18"/>
    <x v="17"/>
    <x v="5"/>
    <s v="La Guanera, Isla Natividad, Baja California Sur"/>
    <x v="0"/>
    <n v="34.65"/>
    <n v="10.5"/>
    <n v="37.949999999999996"/>
    <n v="11.5"/>
    <n v="37.949999999999996"/>
    <n v="11.5"/>
    <n v="36.299999999999997"/>
    <n v="11"/>
    <n v="27.875209999999999"/>
    <n v="-115.16757"/>
    <n v="55.400000000000006"/>
    <n v="13"/>
    <n v="7"/>
    <x v="1"/>
    <n v="18"/>
    <s v="n/a"/>
    <n v="120"/>
    <m/>
    <m/>
  </r>
  <r>
    <s v="INLAGU-070809-JC-3-18-DI"/>
    <s v="Jhonatan Castro"/>
    <d v="2009-08-07T00:00:00"/>
    <x v="3"/>
    <d v="1899-12-30T12:22:00"/>
    <d v="1899-12-30T12:30:00"/>
    <d v="1899-12-30T00:08:00"/>
    <n v="2"/>
    <n v="3"/>
    <n v="18"/>
    <x v="17"/>
    <x v="5"/>
    <s v="La Guanera, Isla Natividad, Baja California Sur"/>
    <x v="0"/>
    <n v="34.65"/>
    <n v="10.5"/>
    <n v="37.949999999999996"/>
    <n v="11.5"/>
    <n v="37.949999999999996"/>
    <n v="11.5"/>
    <n v="36.299999999999997"/>
    <n v="11"/>
    <n v="27.875209999999999"/>
    <n v="-115.16757"/>
    <n v="55.400000000000006"/>
    <n v="13"/>
    <n v="7"/>
    <x v="4"/>
    <n v="6"/>
    <s v="n/a"/>
    <n v="120"/>
    <m/>
    <m/>
  </r>
  <r>
    <s v="INLAGU-070809-JC-3-18-DI"/>
    <s v="Jhonatan Castro"/>
    <d v="2009-08-07T00:00:00"/>
    <x v="3"/>
    <d v="1899-12-30T12:22:00"/>
    <d v="1899-12-30T12:30:00"/>
    <d v="1899-12-30T00:08:00"/>
    <n v="2"/>
    <n v="3"/>
    <n v="18"/>
    <x v="17"/>
    <x v="5"/>
    <s v="La Guanera, Isla Natividad, Baja California Sur"/>
    <x v="0"/>
    <n v="34.65"/>
    <n v="10.5"/>
    <n v="37.949999999999996"/>
    <n v="11.5"/>
    <n v="37.949999999999996"/>
    <n v="11.5"/>
    <n v="36.299999999999997"/>
    <n v="11"/>
    <n v="27.875209999999999"/>
    <n v="-115.16757"/>
    <n v="55.400000000000006"/>
    <n v="13"/>
    <n v="7"/>
    <x v="2"/>
    <n v="1"/>
    <s v="n/a"/>
    <n v="120"/>
    <m/>
    <m/>
  </r>
  <r>
    <s v="INLAGU-070809-MR-3-19-DI"/>
    <s v="Mario Rojo"/>
    <d v="2009-08-07T00:00:00"/>
    <x v="3"/>
    <d v="1899-12-30T12:15:00"/>
    <d v="1899-12-30T12:20:00"/>
    <d v="1899-12-30T00:05:00"/>
    <n v="2"/>
    <n v="3"/>
    <n v="19"/>
    <x v="18"/>
    <x v="5"/>
    <s v="La Guanera, Isla Natividad, Baja California Sur"/>
    <x v="0"/>
    <n v="29.7"/>
    <n v="9"/>
    <n v="26.4"/>
    <n v="8"/>
    <n v="29.7"/>
    <n v="9"/>
    <n v="28.049999999999997"/>
    <n v="8.5"/>
    <n v="27.875209999999999"/>
    <n v="-115.16757"/>
    <n v="55.400000000000006"/>
    <n v="13"/>
    <n v="7"/>
    <x v="14"/>
    <n v="2"/>
    <s v="n/a"/>
    <n v="0"/>
    <m/>
    <m/>
  </r>
  <r>
    <s v="INLAGU-070809-MR-3-19-DI"/>
    <s v="Mario Rojo"/>
    <d v="2009-08-07T00:00:00"/>
    <x v="3"/>
    <d v="1899-12-30T12:15:00"/>
    <d v="1899-12-30T12:20:00"/>
    <d v="1899-12-30T00:05:00"/>
    <n v="2"/>
    <n v="3"/>
    <n v="19"/>
    <x v="18"/>
    <x v="5"/>
    <s v="La Guanera, Isla Natividad, Baja California Sur"/>
    <x v="0"/>
    <n v="29.7"/>
    <n v="9"/>
    <n v="26.4"/>
    <n v="8"/>
    <n v="29.7"/>
    <n v="9"/>
    <n v="28.049999999999997"/>
    <n v="8.5"/>
    <n v="27.875209999999999"/>
    <n v="-115.16757"/>
    <n v="55.400000000000006"/>
    <n v="13"/>
    <n v="7"/>
    <x v="7"/>
    <n v="1"/>
    <s v="n/a"/>
    <n v="0"/>
    <m/>
    <m/>
  </r>
  <r>
    <s v="INLAGU-070809-MR-3-19-DI"/>
    <s v="Mario Rojo"/>
    <d v="2009-08-07T00:00:00"/>
    <x v="3"/>
    <d v="1899-12-30T12:15:00"/>
    <d v="1899-12-30T12:20:00"/>
    <d v="1899-12-30T00:05:00"/>
    <n v="2"/>
    <n v="3"/>
    <n v="19"/>
    <x v="18"/>
    <x v="5"/>
    <s v="La Guanera, Isla Natividad, Baja California Sur"/>
    <x v="0"/>
    <n v="29.7"/>
    <n v="9"/>
    <n v="26.4"/>
    <n v="8"/>
    <n v="29.7"/>
    <n v="9"/>
    <n v="28.049999999999997"/>
    <n v="8.5"/>
    <n v="27.875209999999999"/>
    <n v="-115.16757"/>
    <n v="55.400000000000006"/>
    <n v="13"/>
    <n v="7"/>
    <x v="3"/>
    <n v="62"/>
    <n v="24"/>
    <n v="0"/>
    <n v="50"/>
    <m/>
  </r>
  <r>
    <s v="INLAGU-070809-MR-3-19-DI"/>
    <s v="Mario Rojo"/>
    <d v="2009-08-07T00:00:00"/>
    <x v="3"/>
    <d v="1899-12-30T12:15:00"/>
    <d v="1899-12-30T12:20:00"/>
    <d v="1899-12-30T00:05:00"/>
    <n v="2"/>
    <n v="3"/>
    <n v="19"/>
    <x v="18"/>
    <x v="5"/>
    <s v="La Guanera, Isla Natividad, Baja California Sur"/>
    <x v="0"/>
    <n v="29.7"/>
    <n v="9"/>
    <n v="26.4"/>
    <n v="8"/>
    <n v="29.7"/>
    <n v="9"/>
    <n v="28.049999999999997"/>
    <n v="8.5"/>
    <n v="27.875209999999999"/>
    <n v="-115.16757"/>
    <n v="55.400000000000006"/>
    <n v="13"/>
    <n v="7"/>
    <x v="10"/>
    <n v="2"/>
    <s v="n/a"/>
    <n v="0"/>
    <m/>
    <m/>
  </r>
  <r>
    <s v="INLAGU-070809-MR-3-19-DI"/>
    <s v="Mario Rojo"/>
    <d v="2009-08-07T00:00:00"/>
    <x v="3"/>
    <d v="1899-12-30T12:15:00"/>
    <d v="1899-12-30T12:20:00"/>
    <d v="1899-12-30T00:05:00"/>
    <n v="2"/>
    <n v="3"/>
    <n v="19"/>
    <x v="18"/>
    <x v="5"/>
    <s v="La Guanera, Isla Natividad, Baja California Sur"/>
    <x v="0"/>
    <n v="29.7"/>
    <n v="9"/>
    <n v="26.4"/>
    <n v="8"/>
    <n v="29.7"/>
    <n v="9"/>
    <n v="28.049999999999997"/>
    <n v="8.5"/>
    <n v="27.875209999999999"/>
    <n v="-115.16757"/>
    <n v="55.400000000000006"/>
    <n v="13"/>
    <n v="7"/>
    <x v="1"/>
    <n v="20"/>
    <s v="n/a"/>
    <n v="0"/>
    <m/>
    <m/>
  </r>
  <r>
    <s v="INLAGU-070809-MR-3-19-DI"/>
    <s v="Mario Rojo"/>
    <d v="2009-08-07T00:00:00"/>
    <x v="3"/>
    <d v="1899-12-30T12:15:00"/>
    <d v="1899-12-30T12:20:00"/>
    <d v="1899-12-30T00:05:00"/>
    <n v="2"/>
    <n v="3"/>
    <n v="19"/>
    <x v="18"/>
    <x v="5"/>
    <s v="La Guanera, Isla Natividad, Baja California Sur"/>
    <x v="0"/>
    <n v="29.7"/>
    <n v="9"/>
    <n v="26.4"/>
    <n v="8"/>
    <n v="29.7"/>
    <n v="9"/>
    <n v="28.049999999999997"/>
    <n v="8.5"/>
    <n v="27.875209999999999"/>
    <n v="-115.16757"/>
    <n v="55.400000000000006"/>
    <n v="13"/>
    <n v="7"/>
    <x v="4"/>
    <n v="1"/>
    <s v="n/a"/>
    <n v="0"/>
    <m/>
    <m/>
  </r>
  <r>
    <s v="INLAGU-070809-SM-3-20-DI"/>
    <s v="Sergio Mendoza"/>
    <d v="2009-08-07T00:00:00"/>
    <x v="3"/>
    <d v="1899-12-30T12:21:00"/>
    <d v="1899-12-30T12:28:00"/>
    <d v="1899-12-30T00:07:00"/>
    <n v="2"/>
    <n v="3"/>
    <n v="20"/>
    <x v="19"/>
    <x v="5"/>
    <s v="La Guanera, Isla Natividad, Baja California Sur"/>
    <x v="0"/>
    <n v="36.299999999999997"/>
    <n v="11"/>
    <n v="37.949999999999996"/>
    <n v="11.5"/>
    <n v="37.949999999999996"/>
    <n v="11.5"/>
    <n v="37.125"/>
    <n v="11.25"/>
    <n v="27.875209999999999"/>
    <n v="-115.16757"/>
    <n v="57.2"/>
    <n v="14"/>
    <n v="7"/>
    <x v="0"/>
    <n v="1"/>
    <s v="n/a"/>
    <n v="240"/>
    <m/>
    <s v="Fuerte"/>
  </r>
  <r>
    <s v="INLAGU-070809-SM-3-20-DI"/>
    <s v="Sergio Mendoza"/>
    <d v="2009-08-07T00:00:00"/>
    <x v="3"/>
    <d v="1899-12-30T12:21:00"/>
    <d v="1899-12-30T12:28:00"/>
    <d v="1899-12-30T00:07:00"/>
    <n v="2"/>
    <n v="3"/>
    <n v="20"/>
    <x v="19"/>
    <x v="5"/>
    <s v="La Guanera, Isla Natividad, Baja California Sur"/>
    <x v="0"/>
    <n v="36.299999999999997"/>
    <n v="11"/>
    <n v="37.949999999999996"/>
    <n v="11.5"/>
    <n v="37.949999999999996"/>
    <n v="11.5"/>
    <n v="37.125"/>
    <n v="11.25"/>
    <n v="27.875209999999999"/>
    <n v="-115.16757"/>
    <n v="57.2"/>
    <n v="14"/>
    <n v="7"/>
    <x v="3"/>
    <n v="15"/>
    <s v="n/a"/>
    <n v="240"/>
    <m/>
    <m/>
  </r>
  <r>
    <s v="INLAGU-070809-SM-3-20-DI"/>
    <s v="Sergio Mendoza"/>
    <d v="2009-08-07T00:00:00"/>
    <x v="3"/>
    <d v="1899-12-30T12:21:00"/>
    <d v="1899-12-30T12:28:00"/>
    <d v="1899-12-30T00:07:00"/>
    <n v="2"/>
    <n v="3"/>
    <n v="20"/>
    <x v="19"/>
    <x v="5"/>
    <s v="La Guanera, Isla Natividad, Baja California Sur"/>
    <x v="0"/>
    <n v="36.299999999999997"/>
    <n v="11"/>
    <n v="37.949999999999996"/>
    <n v="11.5"/>
    <n v="37.949999999999996"/>
    <n v="11.5"/>
    <n v="37.125"/>
    <n v="11.25"/>
    <n v="27.875209999999999"/>
    <n v="-115.16757"/>
    <n v="57.2"/>
    <n v="14"/>
    <n v="7"/>
    <x v="10"/>
    <n v="1"/>
    <s v="n/a"/>
    <n v="240"/>
    <m/>
    <m/>
  </r>
  <r>
    <s v="INLAGU-070809-SM-3-20-DI"/>
    <s v="Sergio Mendoza"/>
    <d v="2009-08-07T00:00:00"/>
    <x v="3"/>
    <d v="1899-12-30T12:21:00"/>
    <d v="1899-12-30T12:28:00"/>
    <d v="1899-12-30T00:07:00"/>
    <n v="2"/>
    <n v="3"/>
    <n v="20"/>
    <x v="19"/>
    <x v="5"/>
    <s v="La Guanera, Isla Natividad, Baja California Sur"/>
    <x v="0"/>
    <n v="36.299999999999997"/>
    <n v="11"/>
    <n v="37.949999999999996"/>
    <n v="11.5"/>
    <n v="37.949999999999996"/>
    <n v="11.5"/>
    <n v="37.125"/>
    <n v="11.25"/>
    <n v="27.875209999999999"/>
    <n v="-115.16757"/>
    <n v="57.2"/>
    <n v="14"/>
    <n v="7"/>
    <x v="1"/>
    <n v="15"/>
    <s v="n/a"/>
    <n v="240"/>
    <m/>
    <m/>
  </r>
  <r>
    <s v="INLAGU-070809-SM-3-20-DI"/>
    <s v="Sergio Mendoza"/>
    <d v="2009-08-07T00:00:00"/>
    <x v="3"/>
    <d v="1899-12-30T12:21:00"/>
    <d v="1899-12-30T12:28:00"/>
    <d v="1899-12-30T00:07:00"/>
    <n v="2"/>
    <n v="3"/>
    <n v="20"/>
    <x v="19"/>
    <x v="5"/>
    <s v="La Guanera, Isla Natividad, Baja California Sur"/>
    <x v="0"/>
    <n v="36.299999999999997"/>
    <n v="11"/>
    <n v="37.949999999999996"/>
    <n v="11.5"/>
    <n v="37.949999999999996"/>
    <n v="11.5"/>
    <n v="37.125"/>
    <n v="11.25"/>
    <n v="27.875209999999999"/>
    <n v="-115.16757"/>
    <n v="57.2"/>
    <n v="14"/>
    <n v="7"/>
    <x v="4"/>
    <n v="3"/>
    <s v="n/a"/>
    <n v="240"/>
    <m/>
    <m/>
  </r>
  <r>
    <s v="INLAGU-080809-AM-3-21-DI"/>
    <s v="Abraham Mayoral"/>
    <d v="2009-08-08T00:00:00"/>
    <x v="3"/>
    <d v="1899-12-30T11:47:00"/>
    <d v="1899-12-30T11:56:00"/>
    <d v="1899-12-30T00:09:00"/>
    <n v="2"/>
    <n v="2"/>
    <n v="21"/>
    <x v="20"/>
    <x v="5"/>
    <s v="La Guanera, Isla Natividad, Baja California Sur"/>
    <x v="0"/>
    <n v="30.69"/>
    <n v="9.3000000000000007"/>
    <n v="25.74"/>
    <n v="7.8"/>
    <n v="30.69"/>
    <n v="9.3000000000000007"/>
    <n v="28.215"/>
    <n v="8.5500000000000007"/>
    <n v="27.873290000000001"/>
    <n v="-115.16418"/>
    <n v="57.2"/>
    <n v="14"/>
    <n v="7"/>
    <x v="14"/>
    <n v="5"/>
    <s v="n/a"/>
    <n v="270"/>
    <m/>
    <m/>
  </r>
  <r>
    <s v="INLAGU-080809-AM-3-21-DI"/>
    <s v="Abraham Mayoral"/>
    <d v="2009-08-08T00:00:00"/>
    <x v="3"/>
    <d v="1899-12-30T11:47:00"/>
    <d v="1899-12-30T11:56:00"/>
    <d v="1899-12-30T00:09:00"/>
    <n v="2"/>
    <n v="2"/>
    <n v="21"/>
    <x v="20"/>
    <x v="5"/>
    <s v="La Guanera, Isla Natividad, Baja California Sur"/>
    <x v="0"/>
    <n v="30.69"/>
    <n v="9.3000000000000007"/>
    <n v="25.74"/>
    <n v="7.8"/>
    <n v="30.69"/>
    <n v="9.3000000000000007"/>
    <n v="28.215"/>
    <n v="8.5500000000000007"/>
    <n v="27.873290000000001"/>
    <n v="-115.16418"/>
    <n v="57.2"/>
    <n v="14"/>
    <n v="7"/>
    <x v="9"/>
    <n v="3"/>
    <s v="n/a"/>
    <n v="270"/>
    <m/>
    <m/>
  </r>
  <r>
    <s v="INLAGU-080809-AM-3-21-DI"/>
    <s v="Abraham Mayoral"/>
    <d v="2009-08-08T00:00:00"/>
    <x v="3"/>
    <d v="1899-12-30T11:47:00"/>
    <d v="1899-12-30T11:56:00"/>
    <d v="1899-12-30T00:09:00"/>
    <n v="2"/>
    <n v="2"/>
    <n v="21"/>
    <x v="20"/>
    <x v="5"/>
    <s v="La Guanera, Isla Natividad, Baja California Sur"/>
    <x v="0"/>
    <n v="30.69"/>
    <n v="9.3000000000000007"/>
    <n v="25.74"/>
    <n v="7.8"/>
    <n v="30.69"/>
    <n v="9.3000000000000007"/>
    <n v="28.215"/>
    <n v="8.5500000000000007"/>
    <n v="27.873290000000001"/>
    <n v="-115.16418"/>
    <n v="57.2"/>
    <n v="14"/>
    <n v="7"/>
    <x v="7"/>
    <n v="1"/>
    <s v="n/a"/>
    <n v="270"/>
    <m/>
    <m/>
  </r>
  <r>
    <s v="INLAGU-080809-AM-3-21-DI"/>
    <s v="Abraham Mayoral"/>
    <d v="2009-08-08T00:00:00"/>
    <x v="3"/>
    <d v="1899-12-30T11:47:00"/>
    <d v="1899-12-30T11:56:00"/>
    <d v="1899-12-30T00:09:00"/>
    <n v="2"/>
    <n v="2"/>
    <n v="21"/>
    <x v="20"/>
    <x v="5"/>
    <s v="La Guanera, Isla Natividad, Baja California Sur"/>
    <x v="0"/>
    <n v="30.69"/>
    <n v="9.3000000000000007"/>
    <n v="25.74"/>
    <n v="7.8"/>
    <n v="30.69"/>
    <n v="9.3000000000000007"/>
    <n v="28.215"/>
    <n v="8.5500000000000007"/>
    <n v="27.873290000000001"/>
    <n v="-115.16418"/>
    <n v="57.2"/>
    <n v="14"/>
    <n v="7"/>
    <x v="3"/>
    <n v="88"/>
    <n v="17"/>
    <n v="270"/>
    <n v="50"/>
    <m/>
  </r>
  <r>
    <s v="INLAGU-080809-AM-3-21-DI"/>
    <s v="Abraham Mayoral"/>
    <d v="2009-08-08T00:00:00"/>
    <x v="3"/>
    <d v="1899-12-30T11:47:00"/>
    <d v="1899-12-30T11:56:00"/>
    <d v="1899-12-30T00:09:00"/>
    <n v="2"/>
    <n v="2"/>
    <n v="21"/>
    <x v="20"/>
    <x v="5"/>
    <s v="La Guanera, Isla Natividad, Baja California Sur"/>
    <x v="0"/>
    <n v="30.69"/>
    <n v="9.3000000000000007"/>
    <n v="25.74"/>
    <n v="7.8"/>
    <n v="30.69"/>
    <n v="9.3000000000000007"/>
    <n v="28.215"/>
    <n v="8.5500000000000007"/>
    <n v="27.873290000000001"/>
    <n v="-115.16418"/>
    <n v="57.2"/>
    <n v="14"/>
    <n v="7"/>
    <x v="10"/>
    <n v="2"/>
    <s v="n/a"/>
    <n v="270"/>
    <m/>
    <m/>
  </r>
  <r>
    <s v="INLAGU-080809-AM-3-21-DI"/>
    <s v="Abraham Mayoral"/>
    <d v="2009-08-08T00:00:00"/>
    <x v="3"/>
    <d v="1899-12-30T11:47:00"/>
    <d v="1899-12-30T11:56:00"/>
    <d v="1899-12-30T00:09:00"/>
    <n v="2"/>
    <n v="2"/>
    <n v="21"/>
    <x v="20"/>
    <x v="5"/>
    <s v="La Guanera, Isla Natividad, Baja California Sur"/>
    <x v="0"/>
    <n v="30.69"/>
    <n v="9.3000000000000007"/>
    <n v="25.74"/>
    <n v="7.8"/>
    <n v="30.69"/>
    <n v="9.3000000000000007"/>
    <n v="28.215"/>
    <n v="8.5500000000000007"/>
    <n v="27.873290000000001"/>
    <n v="-115.16418"/>
    <n v="57.2"/>
    <n v="14"/>
    <n v="7"/>
    <x v="1"/>
    <n v="31"/>
    <s v="n/a"/>
    <n v="270"/>
    <m/>
    <m/>
  </r>
  <r>
    <s v="INLAGU-080809-AM-3-21-DI"/>
    <s v="Abraham Mayoral"/>
    <d v="2009-08-08T00:00:00"/>
    <x v="3"/>
    <d v="1899-12-30T11:47:00"/>
    <d v="1899-12-30T11:56:00"/>
    <d v="1899-12-30T00:09:00"/>
    <n v="2"/>
    <n v="2"/>
    <n v="21"/>
    <x v="20"/>
    <x v="5"/>
    <s v="La Guanera, Isla Natividad, Baja California Sur"/>
    <x v="0"/>
    <n v="30.69"/>
    <n v="9.3000000000000007"/>
    <n v="25.74"/>
    <n v="7.8"/>
    <n v="30.69"/>
    <n v="9.3000000000000007"/>
    <n v="28.215"/>
    <n v="8.5500000000000007"/>
    <n v="27.873290000000001"/>
    <n v="-115.16418"/>
    <n v="57.2"/>
    <n v="14"/>
    <n v="7"/>
    <x v="4"/>
    <n v="2"/>
    <s v="n/a"/>
    <n v="270"/>
    <m/>
    <m/>
  </r>
  <r>
    <s v="INLAGU-080809-AH-3-22-DI"/>
    <s v="Arturo Hernandez"/>
    <d v="2009-08-08T00:00:00"/>
    <x v="3"/>
    <d v="1899-12-30T11:48:00"/>
    <d v="1899-12-30T11:57:00"/>
    <d v="1899-12-30T00:09:00"/>
    <n v="2"/>
    <n v="2"/>
    <n v="22"/>
    <x v="21"/>
    <x v="5"/>
    <s v="La Guanera, Isla Natividad, Baja California Sur"/>
    <x v="0"/>
    <n v="29.7"/>
    <n v="9"/>
    <n v="32.340000000000003"/>
    <n v="9.8000000000000007"/>
    <n v="32.340000000000003"/>
    <n v="9.8000000000000007"/>
    <n v="31.02"/>
    <n v="9.4"/>
    <n v="27.873290000000001"/>
    <n v="-115.16418"/>
    <n v="57.2"/>
    <n v="14"/>
    <n v="7"/>
    <x v="14"/>
    <n v="5"/>
    <s v="n/a"/>
    <n v="120"/>
    <m/>
    <m/>
  </r>
  <r>
    <s v="INLAGU-080809-AH-3-22-DI"/>
    <s v="Arturo Hernandez"/>
    <d v="2009-08-08T00:00:00"/>
    <x v="3"/>
    <d v="1899-12-30T11:48:00"/>
    <d v="1899-12-30T11:57:00"/>
    <d v="1899-12-30T00:09:00"/>
    <n v="2"/>
    <n v="2"/>
    <n v="22"/>
    <x v="21"/>
    <x v="5"/>
    <s v="La Guanera, Isla Natividad, Baja California Sur"/>
    <x v="0"/>
    <n v="29.7"/>
    <n v="9"/>
    <n v="32.340000000000003"/>
    <n v="9.8000000000000007"/>
    <n v="32.340000000000003"/>
    <n v="9.8000000000000007"/>
    <n v="31.02"/>
    <n v="9.4"/>
    <n v="27.873290000000001"/>
    <n v="-115.16418"/>
    <n v="57.2"/>
    <n v="14"/>
    <n v="7"/>
    <x v="17"/>
    <n v="2"/>
    <s v="n/a"/>
    <n v="120"/>
    <m/>
    <m/>
  </r>
  <r>
    <s v="INLAGU-080809-AH-3-22-DI"/>
    <s v="Arturo Hernandez"/>
    <d v="2009-08-08T00:00:00"/>
    <x v="3"/>
    <d v="1899-12-30T11:48:00"/>
    <d v="1899-12-30T11:57:00"/>
    <d v="1899-12-30T00:09:00"/>
    <n v="2"/>
    <n v="2"/>
    <n v="22"/>
    <x v="21"/>
    <x v="5"/>
    <s v="La Guanera, Isla Natividad, Baja California Sur"/>
    <x v="0"/>
    <n v="29.7"/>
    <n v="9"/>
    <n v="32.340000000000003"/>
    <n v="9.8000000000000007"/>
    <n v="32.340000000000003"/>
    <n v="9.8000000000000007"/>
    <n v="31.02"/>
    <n v="9.4"/>
    <n v="27.873290000000001"/>
    <n v="-115.16418"/>
    <n v="57.2"/>
    <n v="14"/>
    <n v="7"/>
    <x v="9"/>
    <n v="1"/>
    <s v="n/a"/>
    <n v="120"/>
    <m/>
    <m/>
  </r>
  <r>
    <s v="INLAGU-080809-AH-3-22-DI"/>
    <s v="Arturo Hernandez"/>
    <d v="2009-08-08T00:00:00"/>
    <x v="3"/>
    <d v="1899-12-30T11:48:00"/>
    <d v="1899-12-30T11:57:00"/>
    <d v="1899-12-30T00:09:00"/>
    <n v="2"/>
    <n v="2"/>
    <n v="22"/>
    <x v="21"/>
    <x v="5"/>
    <s v="La Guanera, Isla Natividad, Baja California Sur"/>
    <x v="0"/>
    <n v="29.7"/>
    <n v="9"/>
    <n v="32.340000000000003"/>
    <n v="9.8000000000000007"/>
    <n v="32.340000000000003"/>
    <n v="9.8000000000000007"/>
    <n v="31.02"/>
    <n v="9.4"/>
    <n v="27.873290000000001"/>
    <n v="-115.16418"/>
    <n v="57.2"/>
    <n v="14"/>
    <n v="7"/>
    <x v="7"/>
    <n v="2"/>
    <s v="n/a"/>
    <n v="120"/>
    <m/>
    <m/>
  </r>
  <r>
    <s v="INLAGU-080809-AH-3-22-DI"/>
    <s v="Arturo Hernandez"/>
    <d v="2009-08-08T00:00:00"/>
    <x v="3"/>
    <d v="1899-12-30T11:48:00"/>
    <d v="1899-12-30T11:57:00"/>
    <d v="1899-12-30T00:09:00"/>
    <n v="2"/>
    <n v="2"/>
    <n v="22"/>
    <x v="21"/>
    <x v="5"/>
    <s v="La Guanera, Isla Natividad, Baja California Sur"/>
    <x v="0"/>
    <n v="29.7"/>
    <n v="9"/>
    <n v="32.340000000000003"/>
    <n v="9.8000000000000007"/>
    <n v="32.340000000000003"/>
    <n v="9.8000000000000007"/>
    <n v="31.02"/>
    <n v="9.4"/>
    <n v="27.873290000000001"/>
    <n v="-115.16418"/>
    <n v="57.2"/>
    <n v="14"/>
    <n v="7"/>
    <x v="3"/>
    <n v="23"/>
    <s v="n/a"/>
    <n v="120"/>
    <m/>
    <m/>
  </r>
  <r>
    <s v="INLAGU-080809-AH-3-22-DI"/>
    <s v="Arturo Hernandez"/>
    <d v="2009-08-08T00:00:00"/>
    <x v="3"/>
    <d v="1899-12-30T11:48:00"/>
    <d v="1899-12-30T11:57:00"/>
    <d v="1899-12-30T00:09:00"/>
    <n v="2"/>
    <n v="2"/>
    <n v="22"/>
    <x v="21"/>
    <x v="5"/>
    <s v="La Guanera, Isla Natividad, Baja California Sur"/>
    <x v="0"/>
    <n v="29.7"/>
    <n v="9"/>
    <n v="32.340000000000003"/>
    <n v="9.8000000000000007"/>
    <n v="32.340000000000003"/>
    <n v="9.8000000000000007"/>
    <n v="31.02"/>
    <n v="9.4"/>
    <n v="27.873290000000001"/>
    <n v="-115.16418"/>
    <n v="57.2"/>
    <n v="14"/>
    <n v="7"/>
    <x v="10"/>
    <n v="3"/>
    <s v="n/a"/>
    <n v="120"/>
    <m/>
    <m/>
  </r>
  <r>
    <s v="INLAGU-080809-AH-3-22-DI"/>
    <s v="Arturo Hernandez"/>
    <d v="2009-08-08T00:00:00"/>
    <x v="3"/>
    <d v="1899-12-30T11:48:00"/>
    <d v="1899-12-30T11:57:00"/>
    <d v="1899-12-30T00:09:00"/>
    <n v="2"/>
    <n v="2"/>
    <n v="22"/>
    <x v="21"/>
    <x v="5"/>
    <s v="La Guanera, Isla Natividad, Baja California Sur"/>
    <x v="0"/>
    <n v="29.7"/>
    <n v="9"/>
    <n v="32.340000000000003"/>
    <n v="9.8000000000000007"/>
    <n v="32.340000000000003"/>
    <n v="9.8000000000000007"/>
    <n v="31.02"/>
    <n v="9.4"/>
    <n v="27.873290000000001"/>
    <n v="-115.16418"/>
    <n v="57.2"/>
    <n v="14"/>
    <n v="7"/>
    <x v="1"/>
    <n v="5"/>
    <s v="n/a"/>
    <n v="120"/>
    <m/>
    <m/>
  </r>
  <r>
    <s v="INLAGU-080809-MR-3-23-DI"/>
    <s v="Mario Rojo"/>
    <d v="2009-08-08T00:00:00"/>
    <x v="3"/>
    <d v="1899-12-30T11:00:00"/>
    <d v="1899-12-30T11:08:00"/>
    <d v="1899-12-30T00:08:00"/>
    <n v="2"/>
    <n v="3"/>
    <n v="23"/>
    <x v="22"/>
    <x v="5"/>
    <s v="La Guanera, Isla Natividad, Baja California Sur"/>
    <x v="0"/>
    <n v="33"/>
    <n v="10"/>
    <n v="33"/>
    <n v="10"/>
    <n v="33"/>
    <n v="10"/>
    <n v="33"/>
    <n v="10"/>
    <n v="27.873290000000001"/>
    <n v="-115.16418"/>
    <n v="57.2"/>
    <n v="14"/>
    <n v="7"/>
    <x v="0"/>
    <n v="2"/>
    <s v="n/a"/>
    <n v="320"/>
    <m/>
    <s v="Fuerte"/>
  </r>
  <r>
    <s v="INLAGU-080809-MR-3-23-DI"/>
    <s v="Mario Rojo"/>
    <d v="2009-08-08T00:00:00"/>
    <x v="3"/>
    <d v="1899-12-30T11:00:00"/>
    <d v="1899-12-30T11:08:00"/>
    <d v="1899-12-30T00:08:00"/>
    <n v="2"/>
    <n v="3"/>
    <n v="23"/>
    <x v="22"/>
    <x v="5"/>
    <s v="La Guanera, Isla Natividad, Baja California Sur"/>
    <x v="0"/>
    <n v="33"/>
    <n v="10"/>
    <n v="33"/>
    <n v="10"/>
    <n v="33"/>
    <n v="10"/>
    <n v="33"/>
    <n v="10"/>
    <n v="27.873290000000001"/>
    <n v="-115.16418"/>
    <n v="57.2"/>
    <n v="14"/>
    <n v="7"/>
    <x v="14"/>
    <n v="2"/>
    <s v="n/a"/>
    <n v="320"/>
    <m/>
    <m/>
  </r>
  <r>
    <s v="INLAGU-080809-MR-3-23-DI"/>
    <s v="Mario Rojo"/>
    <d v="2009-08-08T00:00:00"/>
    <x v="3"/>
    <d v="1899-12-30T11:00:00"/>
    <d v="1899-12-30T11:08:00"/>
    <d v="1899-12-30T00:08:00"/>
    <n v="2"/>
    <n v="3"/>
    <n v="23"/>
    <x v="22"/>
    <x v="5"/>
    <s v="La Guanera, Isla Natividad, Baja California Sur"/>
    <x v="0"/>
    <n v="33"/>
    <n v="10"/>
    <n v="33"/>
    <n v="10"/>
    <n v="33"/>
    <n v="10"/>
    <n v="33"/>
    <n v="10"/>
    <n v="27.873290000000001"/>
    <n v="-115.16418"/>
    <n v="57.2"/>
    <n v="14"/>
    <n v="7"/>
    <x v="7"/>
    <n v="10"/>
    <s v="n/a"/>
    <n v="320"/>
    <m/>
    <m/>
  </r>
  <r>
    <s v="INLAGU-080809-MR-3-23-DI"/>
    <s v="Mario Rojo"/>
    <d v="2009-08-08T00:00:00"/>
    <x v="3"/>
    <d v="1899-12-30T11:00:00"/>
    <d v="1899-12-30T11:08:00"/>
    <d v="1899-12-30T00:08:00"/>
    <n v="2"/>
    <n v="3"/>
    <n v="23"/>
    <x v="22"/>
    <x v="5"/>
    <s v="La Guanera, Isla Natividad, Baja California Sur"/>
    <x v="0"/>
    <n v="33"/>
    <n v="10"/>
    <n v="33"/>
    <n v="10"/>
    <n v="33"/>
    <n v="10"/>
    <n v="33"/>
    <n v="10"/>
    <n v="27.873290000000001"/>
    <n v="-115.16418"/>
    <n v="57.2"/>
    <n v="14"/>
    <n v="7"/>
    <x v="3"/>
    <n v="62"/>
    <n v="24"/>
    <n v="320"/>
    <n v="50"/>
    <m/>
  </r>
  <r>
    <s v="INLAGU-080809-MR-3-23-DI"/>
    <s v="Mario Rojo"/>
    <d v="2009-08-08T00:00:00"/>
    <x v="3"/>
    <d v="1899-12-30T11:00:00"/>
    <d v="1899-12-30T11:08:00"/>
    <d v="1899-12-30T00:08:00"/>
    <n v="2"/>
    <n v="3"/>
    <n v="23"/>
    <x v="22"/>
    <x v="5"/>
    <s v="La Guanera, Isla Natividad, Baja California Sur"/>
    <x v="0"/>
    <n v="33"/>
    <n v="10"/>
    <n v="33"/>
    <n v="10"/>
    <n v="33"/>
    <n v="10"/>
    <n v="33"/>
    <n v="10"/>
    <n v="27.873290000000001"/>
    <n v="-115.16418"/>
    <n v="57.2"/>
    <n v="14"/>
    <n v="7"/>
    <x v="10"/>
    <n v="3"/>
    <s v="n/a"/>
    <n v="320"/>
    <m/>
    <m/>
  </r>
  <r>
    <s v="INLAGU-080809-MR-3-23-DI"/>
    <s v="Mario Rojo"/>
    <d v="2009-08-08T00:00:00"/>
    <x v="3"/>
    <d v="1899-12-30T11:00:00"/>
    <d v="1899-12-30T11:08:00"/>
    <d v="1899-12-30T00:08:00"/>
    <n v="2"/>
    <n v="3"/>
    <n v="23"/>
    <x v="22"/>
    <x v="5"/>
    <s v="La Guanera, Isla Natividad, Baja California Sur"/>
    <x v="0"/>
    <n v="33"/>
    <n v="10"/>
    <n v="33"/>
    <n v="10"/>
    <n v="33"/>
    <n v="10"/>
    <n v="33"/>
    <n v="10"/>
    <n v="27.873290000000001"/>
    <n v="-115.16418"/>
    <n v="57.2"/>
    <n v="14"/>
    <n v="7"/>
    <x v="6"/>
    <n v="1"/>
    <s v="n/a"/>
    <n v="320"/>
    <m/>
    <m/>
  </r>
  <r>
    <s v="INLAGU-080809-MR-3-23-DI"/>
    <s v="Mario Rojo"/>
    <d v="2009-08-08T00:00:00"/>
    <x v="3"/>
    <d v="1899-12-30T11:00:00"/>
    <d v="1899-12-30T11:08:00"/>
    <d v="1899-12-30T00:08:00"/>
    <n v="2"/>
    <n v="3"/>
    <n v="23"/>
    <x v="22"/>
    <x v="5"/>
    <s v="La Guanera, Isla Natividad, Baja California Sur"/>
    <x v="0"/>
    <n v="33"/>
    <n v="10"/>
    <n v="33"/>
    <n v="10"/>
    <n v="33"/>
    <n v="10"/>
    <n v="33"/>
    <n v="10"/>
    <n v="27.873290000000001"/>
    <n v="-115.16418"/>
    <n v="57.2"/>
    <n v="14"/>
    <n v="7"/>
    <x v="1"/>
    <n v="15"/>
    <s v="n/a"/>
    <n v="320"/>
    <m/>
    <m/>
  </r>
  <r>
    <s v="INLAGU-080809-MR-3-23-DI"/>
    <s v="Mario Rojo"/>
    <d v="2009-08-08T00:00:00"/>
    <x v="3"/>
    <d v="1899-12-30T11:00:00"/>
    <d v="1899-12-30T11:08:00"/>
    <d v="1899-12-30T00:08:00"/>
    <n v="2"/>
    <n v="3"/>
    <n v="23"/>
    <x v="22"/>
    <x v="5"/>
    <s v="La Guanera, Isla Natividad, Baja California Sur"/>
    <x v="0"/>
    <n v="33"/>
    <n v="10"/>
    <n v="33"/>
    <n v="10"/>
    <n v="33"/>
    <n v="10"/>
    <n v="33"/>
    <n v="10"/>
    <n v="27.873290000000001"/>
    <n v="-115.16418"/>
    <n v="57.2"/>
    <n v="14"/>
    <n v="7"/>
    <x v="4"/>
    <n v="1"/>
    <s v="n/a"/>
    <n v="320"/>
    <m/>
    <m/>
  </r>
  <r>
    <s v="INLAGU-080809-MR-3-23-DI"/>
    <s v="Mario Rojo"/>
    <d v="2009-08-08T00:00:00"/>
    <x v="3"/>
    <d v="1899-12-30T11:00:00"/>
    <d v="1899-12-30T11:08:00"/>
    <d v="1899-12-30T00:08:00"/>
    <n v="2"/>
    <n v="3"/>
    <n v="23"/>
    <x v="22"/>
    <x v="5"/>
    <s v="La Guanera, Isla Natividad, Baja California Sur"/>
    <x v="0"/>
    <n v="33"/>
    <n v="10"/>
    <n v="33"/>
    <n v="10"/>
    <n v="33"/>
    <n v="10"/>
    <n v="33"/>
    <n v="10"/>
    <n v="27.873290000000001"/>
    <n v="-115.16418"/>
    <n v="57.2"/>
    <n v="14"/>
    <n v="7"/>
    <x v="2"/>
    <n v="2"/>
    <s v="n/a"/>
    <n v="320"/>
    <m/>
    <m/>
  </r>
  <r>
    <s v="INLAPL-010809-AM-1-1-DI"/>
    <s v="Abraham Mayoral"/>
    <d v="2009-08-01T00:00:00"/>
    <x v="3"/>
    <d v="1899-12-30T09:54:00"/>
    <d v="1899-12-30T10:02:00"/>
    <d v="1899-12-30T00:08:00"/>
    <n v="2"/>
    <n v="1"/>
    <n v="1"/>
    <x v="0"/>
    <x v="2"/>
    <s v="La Plana/Las Cuevas, Isla Natividad Baja California Sur"/>
    <x v="1"/>
    <n v="39.599999999999994"/>
    <n v="12"/>
    <n v="39.599999999999994"/>
    <n v="12"/>
    <n v="39.599999999999994"/>
    <n v="12"/>
    <n v="39.599999999999994"/>
    <n v="12"/>
    <n v="27.84826"/>
    <n v="-115.1692"/>
    <n v="60.8"/>
    <n v="16"/>
    <n v="6"/>
    <x v="17"/>
    <n v="2"/>
    <s v="n/a"/>
    <n v="0"/>
    <m/>
    <m/>
  </r>
  <r>
    <s v="INLAPL-010809-AM-1-1-DI"/>
    <s v="Abraham Mayoral"/>
    <d v="2009-08-01T00:00:00"/>
    <x v="3"/>
    <d v="1899-12-30T09:54:00"/>
    <d v="1899-12-30T10:02:00"/>
    <d v="1899-12-30T00:08:00"/>
    <n v="2"/>
    <n v="1"/>
    <n v="1"/>
    <x v="0"/>
    <x v="2"/>
    <s v="La Plana/Las Cuevas, Isla Natividad Baja California Sur"/>
    <x v="1"/>
    <n v="39.599999999999994"/>
    <n v="12"/>
    <n v="39.599999999999994"/>
    <n v="12"/>
    <n v="39.599999999999994"/>
    <n v="12"/>
    <n v="39.599999999999994"/>
    <n v="12"/>
    <n v="27.84826"/>
    <n v="-115.1692"/>
    <n v="60.8"/>
    <n v="16"/>
    <n v="6"/>
    <x v="9"/>
    <n v="1"/>
    <s v="n/a"/>
    <n v="0"/>
    <m/>
    <m/>
  </r>
  <r>
    <s v="INLAPL-010809-AM-1-1-DI"/>
    <s v="Abraham Mayoral"/>
    <d v="2009-08-01T00:00:00"/>
    <x v="3"/>
    <d v="1899-12-30T09:54:00"/>
    <d v="1899-12-30T10:02:00"/>
    <d v="1899-12-30T00:08:00"/>
    <n v="2"/>
    <n v="1"/>
    <n v="1"/>
    <x v="0"/>
    <x v="2"/>
    <s v="La Plana/Las Cuevas, Isla Natividad Baja California Sur"/>
    <x v="1"/>
    <n v="39.599999999999994"/>
    <n v="12"/>
    <n v="39.599999999999994"/>
    <n v="12"/>
    <n v="39.599999999999994"/>
    <n v="12"/>
    <n v="39.599999999999994"/>
    <n v="12"/>
    <n v="27.84826"/>
    <n v="-115.1692"/>
    <n v="60.8"/>
    <n v="16"/>
    <n v="6"/>
    <x v="7"/>
    <n v="1"/>
    <s v="n/a"/>
    <n v="0"/>
    <m/>
    <m/>
  </r>
  <r>
    <s v="INLAPL-010809-AM-1-1-DI"/>
    <s v="Abraham Mayoral"/>
    <d v="2009-08-01T00:00:00"/>
    <x v="3"/>
    <d v="1899-12-30T09:54:00"/>
    <d v="1899-12-30T10:02:00"/>
    <d v="1899-12-30T00:08:00"/>
    <n v="2"/>
    <n v="1"/>
    <n v="1"/>
    <x v="0"/>
    <x v="2"/>
    <s v="La Plana/Las Cuevas, Isla Natividad Baja California Sur"/>
    <x v="1"/>
    <n v="39.599999999999994"/>
    <n v="12"/>
    <n v="39.599999999999994"/>
    <n v="12"/>
    <n v="39.599999999999994"/>
    <n v="12"/>
    <n v="39.599999999999994"/>
    <n v="12"/>
    <n v="27.84826"/>
    <n v="-115.1692"/>
    <n v="60.8"/>
    <n v="16"/>
    <n v="6"/>
    <x v="3"/>
    <n v="375"/>
    <n v="4"/>
    <n v="0"/>
    <n v="50"/>
    <m/>
  </r>
  <r>
    <s v="INLAPL-010809-AM-1-1-DI"/>
    <s v="Abraham Mayoral"/>
    <d v="2009-08-01T00:00:00"/>
    <x v="3"/>
    <d v="1899-12-30T09:54:00"/>
    <d v="1899-12-30T10:02:00"/>
    <d v="1899-12-30T00:08:00"/>
    <n v="2"/>
    <n v="1"/>
    <n v="1"/>
    <x v="0"/>
    <x v="2"/>
    <s v="La Plana/Las Cuevas, Isla Natividad Baja California Sur"/>
    <x v="1"/>
    <n v="39.599999999999994"/>
    <n v="12"/>
    <n v="39.599999999999994"/>
    <n v="12"/>
    <n v="39.599999999999994"/>
    <n v="12"/>
    <n v="39.599999999999994"/>
    <n v="12"/>
    <n v="27.84826"/>
    <n v="-115.1692"/>
    <n v="60.8"/>
    <n v="16"/>
    <n v="6"/>
    <x v="5"/>
    <n v="1"/>
    <s v="n/a"/>
    <n v="0"/>
    <m/>
    <m/>
  </r>
  <r>
    <s v="INLAPL-010809-AM-1-1-DI"/>
    <s v="Abraham Mayoral"/>
    <d v="2009-08-01T00:00:00"/>
    <x v="3"/>
    <d v="1899-12-30T09:54:00"/>
    <d v="1899-12-30T10:02:00"/>
    <d v="1899-12-30T00:08:00"/>
    <n v="2"/>
    <n v="1"/>
    <n v="1"/>
    <x v="0"/>
    <x v="2"/>
    <s v="La Plana/Las Cuevas, Isla Natividad Baja California Sur"/>
    <x v="1"/>
    <n v="39.599999999999994"/>
    <n v="12"/>
    <n v="39.599999999999994"/>
    <n v="12"/>
    <n v="39.599999999999994"/>
    <n v="12"/>
    <n v="39.599999999999994"/>
    <n v="12"/>
    <n v="27.84826"/>
    <n v="-115.1692"/>
    <n v="60.8"/>
    <n v="16"/>
    <n v="6"/>
    <x v="1"/>
    <n v="4"/>
    <s v="n/a"/>
    <n v="0"/>
    <m/>
    <m/>
  </r>
  <r>
    <s v="INLAPL-010809-AM-1-1-DI"/>
    <s v="Abraham Mayoral"/>
    <d v="2009-08-01T00:00:00"/>
    <x v="3"/>
    <d v="1899-12-30T09:54:00"/>
    <d v="1899-12-30T10:02:00"/>
    <d v="1899-12-30T00:08:00"/>
    <n v="2"/>
    <n v="1"/>
    <n v="1"/>
    <x v="0"/>
    <x v="2"/>
    <s v="La Plana/Las Cuevas, Isla Natividad Baja California Sur"/>
    <x v="1"/>
    <n v="39.599999999999994"/>
    <n v="12"/>
    <n v="39.599999999999994"/>
    <n v="12"/>
    <n v="39.599999999999994"/>
    <n v="12"/>
    <n v="39.599999999999994"/>
    <n v="12"/>
    <n v="27.84826"/>
    <n v="-115.1692"/>
    <n v="60.8"/>
    <n v="16"/>
    <n v="6"/>
    <x v="4"/>
    <n v="3"/>
    <s v="n/a"/>
    <n v="0"/>
    <m/>
    <m/>
  </r>
  <r>
    <s v="INLAPL-010809-AM-1-1-DI"/>
    <s v="Abraham Mayoral"/>
    <d v="2009-08-01T00:00:00"/>
    <x v="3"/>
    <d v="1899-12-30T09:54:00"/>
    <d v="1899-12-30T10:02:00"/>
    <d v="1899-12-30T00:08:00"/>
    <n v="2"/>
    <n v="1"/>
    <n v="1"/>
    <x v="0"/>
    <x v="2"/>
    <s v="La Plana/Las Cuevas, Isla Natividad Baja California Sur"/>
    <x v="1"/>
    <n v="39.599999999999994"/>
    <n v="12"/>
    <n v="39.599999999999994"/>
    <n v="12"/>
    <n v="39.599999999999994"/>
    <n v="12"/>
    <n v="39.599999999999994"/>
    <n v="12"/>
    <n v="27.84826"/>
    <n v="-115.1692"/>
    <n v="60.8"/>
    <n v="16"/>
    <n v="6"/>
    <x v="2"/>
    <n v="13"/>
    <s v="n/a"/>
    <n v="0"/>
    <m/>
    <m/>
  </r>
  <r>
    <s v="INLAPL-010809-AM-2-2-DI"/>
    <s v="Abraham Mayoral"/>
    <d v="2009-08-01T00:00:00"/>
    <x v="3"/>
    <d v="1899-12-30T11:30:00"/>
    <d v="1899-12-30T11:36:00"/>
    <d v="1899-12-30T00:06:00"/>
    <n v="2"/>
    <n v="2"/>
    <n v="2"/>
    <x v="1"/>
    <x v="2"/>
    <s v="La Plana/Las Cuevas, Isla Natividad Baja California Sur"/>
    <x v="1"/>
    <n v="17.16"/>
    <n v="5.2"/>
    <n v="16.5"/>
    <n v="5"/>
    <n v="17.16"/>
    <n v="5.2"/>
    <n v="16.829999999999998"/>
    <n v="5.0999999999999996"/>
    <n v="27.8504"/>
    <n v="-115.16579"/>
    <n v="60.8"/>
    <n v="16"/>
    <n v="7"/>
    <x v="3"/>
    <n v="23"/>
    <s v="n/a"/>
    <n v="30"/>
    <m/>
    <m/>
  </r>
  <r>
    <s v="INLAPL-010809-AM-2-2-DI"/>
    <s v="Abraham Mayoral"/>
    <d v="2009-08-01T00:00:00"/>
    <x v="3"/>
    <d v="1899-12-30T11:30:00"/>
    <d v="1899-12-30T11:36:00"/>
    <d v="1899-12-30T00:06:00"/>
    <n v="2"/>
    <n v="2"/>
    <n v="2"/>
    <x v="1"/>
    <x v="2"/>
    <s v="La Plana/Las Cuevas, Isla Natividad Baja California Sur"/>
    <x v="1"/>
    <n v="17.16"/>
    <n v="5.2"/>
    <n v="16.5"/>
    <n v="5"/>
    <n v="17.16"/>
    <n v="5.2"/>
    <n v="16.829999999999998"/>
    <n v="5.0999999999999996"/>
    <n v="27.8504"/>
    <n v="-115.16579"/>
    <n v="60.8"/>
    <n v="16"/>
    <n v="7"/>
    <x v="4"/>
    <n v="1"/>
    <s v="n/a"/>
    <n v="30"/>
    <m/>
    <m/>
  </r>
  <r>
    <s v="INLAPL-010809-AH-1-3-DI"/>
    <s v="Arturo Hernandez"/>
    <d v="2009-08-01T00:00:00"/>
    <x v="3"/>
    <d v="1899-12-30T09:55:00"/>
    <d v="1899-12-30T10:11:00"/>
    <d v="1899-12-30T00:16:00"/>
    <n v="2"/>
    <n v="1"/>
    <n v="3"/>
    <x v="2"/>
    <x v="2"/>
    <s v="La Plana/Las Cuevas, Isla Natividad Baja California Sur"/>
    <x v="1"/>
    <n v="41.25"/>
    <n v="12.5"/>
    <n v="39.599999999999994"/>
    <n v="12"/>
    <n v="41.25"/>
    <n v="12.5"/>
    <n v="40.424999999999997"/>
    <n v="12.25"/>
    <n v="27.84826"/>
    <n v="-115.1692"/>
    <n v="60.8"/>
    <n v="16"/>
    <n v="7"/>
    <x v="12"/>
    <n v="2"/>
    <s v="n/a"/>
    <n v="320"/>
    <m/>
    <s v="Fuerte"/>
  </r>
  <r>
    <s v="INLAPL-010809-AH-1-3-DI"/>
    <s v="Arturo Hernandez"/>
    <d v="2009-08-01T00:00:00"/>
    <x v="3"/>
    <d v="1899-12-30T09:55:00"/>
    <d v="1899-12-30T10:11:00"/>
    <d v="1899-12-30T00:16:00"/>
    <n v="2"/>
    <n v="1"/>
    <n v="3"/>
    <x v="2"/>
    <x v="2"/>
    <s v="La Plana/Las Cuevas, Isla Natividad Baja California Sur"/>
    <x v="1"/>
    <n v="41.25"/>
    <n v="12.5"/>
    <n v="39.599999999999994"/>
    <n v="12"/>
    <n v="41.25"/>
    <n v="12.5"/>
    <n v="40.424999999999997"/>
    <n v="12.25"/>
    <n v="27.84826"/>
    <n v="-115.1692"/>
    <n v="60.8"/>
    <n v="16"/>
    <n v="7"/>
    <x v="12"/>
    <n v="1"/>
    <s v="n/a"/>
    <n v="320"/>
    <m/>
    <s v="Enfermo"/>
  </r>
  <r>
    <s v="INLAPL-010809-AH-1-3-DI"/>
    <s v="Arturo Hernandez"/>
    <d v="2009-08-01T00:00:00"/>
    <x v="3"/>
    <d v="1899-12-30T09:55:00"/>
    <d v="1899-12-30T10:11:00"/>
    <d v="1899-12-30T00:16:00"/>
    <n v="2"/>
    <n v="1"/>
    <n v="3"/>
    <x v="2"/>
    <x v="2"/>
    <s v="La Plana/Las Cuevas, Isla Natividad Baja California Sur"/>
    <x v="1"/>
    <n v="41.25"/>
    <n v="12.5"/>
    <n v="39.599999999999994"/>
    <n v="12"/>
    <n v="41.25"/>
    <n v="12.5"/>
    <n v="40.424999999999997"/>
    <n v="12.25"/>
    <n v="27.84826"/>
    <n v="-115.1692"/>
    <n v="60.8"/>
    <n v="16"/>
    <n v="7"/>
    <x v="17"/>
    <n v="4"/>
    <s v="n/a"/>
    <n v="320"/>
    <m/>
    <m/>
  </r>
  <r>
    <s v="INLAPL-010809-AH-1-3-DI"/>
    <s v="Arturo Hernandez"/>
    <d v="2009-08-01T00:00:00"/>
    <x v="3"/>
    <d v="1899-12-30T09:55:00"/>
    <d v="1899-12-30T10:11:00"/>
    <d v="1899-12-30T00:16:00"/>
    <n v="2"/>
    <n v="1"/>
    <n v="3"/>
    <x v="2"/>
    <x v="2"/>
    <s v="La Plana/Las Cuevas, Isla Natividad Baja California Sur"/>
    <x v="1"/>
    <n v="41.25"/>
    <n v="12.5"/>
    <n v="39.599999999999994"/>
    <n v="12"/>
    <n v="41.25"/>
    <n v="12.5"/>
    <n v="40.424999999999997"/>
    <n v="12.25"/>
    <n v="27.84826"/>
    <n v="-115.1692"/>
    <n v="60.8"/>
    <n v="16"/>
    <n v="7"/>
    <x v="9"/>
    <n v="1"/>
    <s v="n/a"/>
    <n v="320"/>
    <m/>
    <m/>
  </r>
  <r>
    <s v="INLAPL-010809-AH-1-3-DI"/>
    <s v="Arturo Hernandez"/>
    <d v="2009-08-01T00:00:00"/>
    <x v="3"/>
    <d v="1899-12-30T09:55:00"/>
    <d v="1899-12-30T10:11:00"/>
    <d v="1899-12-30T00:16:00"/>
    <n v="2"/>
    <n v="1"/>
    <n v="3"/>
    <x v="2"/>
    <x v="2"/>
    <s v="La Plana/Las Cuevas, Isla Natividad Baja California Sur"/>
    <x v="1"/>
    <n v="41.25"/>
    <n v="12.5"/>
    <n v="39.599999999999994"/>
    <n v="12"/>
    <n v="41.25"/>
    <n v="12.5"/>
    <n v="40.424999999999997"/>
    <n v="12.25"/>
    <n v="27.84826"/>
    <n v="-115.1692"/>
    <n v="60.8"/>
    <n v="16"/>
    <n v="7"/>
    <x v="3"/>
    <n v="79"/>
    <n v="19"/>
    <n v="320"/>
    <n v="50"/>
    <m/>
  </r>
  <r>
    <s v="INLAPL-010809-AH-1-3-DI"/>
    <s v="Arturo Hernandez"/>
    <d v="2009-08-01T00:00:00"/>
    <x v="3"/>
    <d v="1899-12-30T09:55:00"/>
    <d v="1899-12-30T10:11:00"/>
    <d v="1899-12-30T00:16:00"/>
    <n v="2"/>
    <n v="1"/>
    <n v="3"/>
    <x v="2"/>
    <x v="2"/>
    <s v="La Plana/Las Cuevas, Isla Natividad Baja California Sur"/>
    <x v="1"/>
    <n v="41.25"/>
    <n v="12.5"/>
    <n v="39.599999999999994"/>
    <n v="12"/>
    <n v="41.25"/>
    <n v="12.5"/>
    <n v="40.424999999999997"/>
    <n v="12.25"/>
    <n v="27.84826"/>
    <n v="-115.1692"/>
    <n v="60.8"/>
    <n v="16"/>
    <n v="7"/>
    <x v="8"/>
    <n v="1"/>
    <s v="n/a"/>
    <n v="320"/>
    <m/>
    <m/>
  </r>
  <r>
    <s v="INLAPL-010809-AH-1-3-DI"/>
    <s v="Arturo Hernandez"/>
    <d v="2009-08-01T00:00:00"/>
    <x v="3"/>
    <d v="1899-12-30T09:55:00"/>
    <d v="1899-12-30T10:11:00"/>
    <d v="1899-12-30T00:16:00"/>
    <n v="2"/>
    <n v="1"/>
    <n v="3"/>
    <x v="2"/>
    <x v="2"/>
    <s v="La Plana/Las Cuevas, Isla Natividad Baja California Sur"/>
    <x v="1"/>
    <n v="41.25"/>
    <n v="12.5"/>
    <n v="39.599999999999994"/>
    <n v="12"/>
    <n v="41.25"/>
    <n v="12.5"/>
    <n v="40.424999999999997"/>
    <n v="12.25"/>
    <n v="27.84826"/>
    <n v="-115.1692"/>
    <n v="60.8"/>
    <n v="16"/>
    <n v="7"/>
    <x v="4"/>
    <n v="2"/>
    <s v="n/a"/>
    <n v="320"/>
    <m/>
    <m/>
  </r>
  <r>
    <s v="INLAPL-010809-AH-1-3-DI"/>
    <s v="Arturo Hernandez"/>
    <d v="2009-08-01T00:00:00"/>
    <x v="3"/>
    <d v="1899-12-30T09:55:00"/>
    <d v="1899-12-30T10:11:00"/>
    <d v="1899-12-30T00:16:00"/>
    <n v="2"/>
    <n v="1"/>
    <n v="3"/>
    <x v="2"/>
    <x v="2"/>
    <s v="La Plana/Las Cuevas, Isla Natividad Baja California Sur"/>
    <x v="1"/>
    <n v="41.25"/>
    <n v="12.5"/>
    <n v="39.599999999999994"/>
    <n v="12"/>
    <n v="41.25"/>
    <n v="12.5"/>
    <n v="40.424999999999997"/>
    <n v="12.25"/>
    <n v="27.84826"/>
    <n v="-115.1692"/>
    <n v="60.8"/>
    <n v="16"/>
    <n v="7"/>
    <x v="2"/>
    <n v="7"/>
    <s v="n/a"/>
    <n v="320"/>
    <m/>
    <m/>
  </r>
  <r>
    <s v="INLAPL-010809-AH-2-4-DI"/>
    <s v="Arturo Hernandez"/>
    <d v="2009-08-01T00:00:00"/>
    <x v="3"/>
    <d v="1899-12-30T11:29:00"/>
    <d v="1899-12-30T11:38:00"/>
    <d v="1899-12-30T00:09:00"/>
    <n v="2"/>
    <n v="2"/>
    <n v="4"/>
    <x v="3"/>
    <x v="2"/>
    <s v="La Plana/Las Cuevas, Isla Natividad Baja California Sur"/>
    <x v="1"/>
    <n v="19.799999999999997"/>
    <n v="6"/>
    <n v="19.799999999999997"/>
    <n v="6"/>
    <n v="19.799999999999997"/>
    <n v="6"/>
    <n v="19.799999999999997"/>
    <n v="6"/>
    <n v="27.8504"/>
    <n v="-115.16579"/>
    <n v="60.8"/>
    <n v="16"/>
    <n v="7"/>
    <x v="12"/>
    <n v="3"/>
    <s v="n/a"/>
    <n v="300"/>
    <m/>
    <s v="Fuerte"/>
  </r>
  <r>
    <s v="INLAPL-010809-AH-2-4-DI"/>
    <s v="Arturo Hernandez"/>
    <d v="2009-08-01T00:00:00"/>
    <x v="3"/>
    <d v="1899-12-30T11:29:00"/>
    <d v="1899-12-30T11:38:00"/>
    <d v="1899-12-30T00:09:00"/>
    <n v="2"/>
    <n v="2"/>
    <n v="4"/>
    <x v="3"/>
    <x v="2"/>
    <s v="La Plana/Las Cuevas, Isla Natividad Baja California Sur"/>
    <x v="1"/>
    <n v="19.799999999999997"/>
    <n v="6"/>
    <n v="19.799999999999997"/>
    <n v="6"/>
    <n v="19.799999999999997"/>
    <n v="6"/>
    <n v="19.799999999999997"/>
    <n v="6"/>
    <n v="27.8504"/>
    <n v="-115.16579"/>
    <n v="60.8"/>
    <n v="16"/>
    <n v="7"/>
    <x v="14"/>
    <n v="1"/>
    <s v="n/a"/>
    <n v="300"/>
    <m/>
    <m/>
  </r>
  <r>
    <s v="INLAPL-010809-AH-2-4-DI"/>
    <s v="Arturo Hernandez"/>
    <d v="2009-08-01T00:00:00"/>
    <x v="3"/>
    <d v="1899-12-30T11:29:00"/>
    <d v="1899-12-30T11:38:00"/>
    <d v="1899-12-30T00:09:00"/>
    <n v="2"/>
    <n v="2"/>
    <n v="4"/>
    <x v="3"/>
    <x v="2"/>
    <s v="La Plana/Las Cuevas, Isla Natividad Baja California Sur"/>
    <x v="1"/>
    <n v="19.799999999999997"/>
    <n v="6"/>
    <n v="19.799999999999997"/>
    <n v="6"/>
    <n v="19.799999999999997"/>
    <n v="6"/>
    <n v="19.799999999999997"/>
    <n v="6"/>
    <n v="27.8504"/>
    <n v="-115.16579"/>
    <n v="60.8"/>
    <n v="16"/>
    <n v="7"/>
    <x v="17"/>
    <n v="3"/>
    <s v="n/a"/>
    <n v="300"/>
    <m/>
    <m/>
  </r>
  <r>
    <s v="INLAPL-010809-AH-2-4-DI"/>
    <s v="Arturo Hernandez"/>
    <d v="2009-08-01T00:00:00"/>
    <x v="3"/>
    <d v="1899-12-30T11:29:00"/>
    <d v="1899-12-30T11:38:00"/>
    <d v="1899-12-30T00:09:00"/>
    <n v="2"/>
    <n v="2"/>
    <n v="4"/>
    <x v="3"/>
    <x v="2"/>
    <s v="La Plana/Las Cuevas, Isla Natividad Baja California Sur"/>
    <x v="1"/>
    <n v="19.799999999999997"/>
    <n v="6"/>
    <n v="19.799999999999997"/>
    <n v="6"/>
    <n v="19.799999999999997"/>
    <n v="6"/>
    <n v="19.799999999999997"/>
    <n v="6"/>
    <n v="27.8504"/>
    <n v="-115.16579"/>
    <n v="60.8"/>
    <n v="16"/>
    <n v="7"/>
    <x v="13"/>
    <n v="2"/>
    <s v="n/a"/>
    <n v="300"/>
    <m/>
    <m/>
  </r>
  <r>
    <s v="INLAPL-010809-AH-2-4-DI"/>
    <s v="Arturo Hernandez"/>
    <d v="2009-08-01T00:00:00"/>
    <x v="3"/>
    <d v="1899-12-30T11:29:00"/>
    <d v="1899-12-30T11:38:00"/>
    <d v="1899-12-30T00:09:00"/>
    <n v="2"/>
    <n v="2"/>
    <n v="4"/>
    <x v="3"/>
    <x v="2"/>
    <s v="La Plana/Las Cuevas, Isla Natividad Baja California Sur"/>
    <x v="1"/>
    <n v="19.799999999999997"/>
    <n v="6"/>
    <n v="19.799999999999997"/>
    <n v="6"/>
    <n v="19.799999999999997"/>
    <n v="6"/>
    <n v="19.799999999999997"/>
    <n v="6"/>
    <n v="27.8504"/>
    <n v="-115.16579"/>
    <n v="60.8"/>
    <n v="16"/>
    <n v="7"/>
    <x v="3"/>
    <n v="20"/>
    <s v="n/a"/>
    <n v="300"/>
    <m/>
    <m/>
  </r>
  <r>
    <s v="INLAPL-010809-AH-2-4-DI"/>
    <s v="Arturo Hernandez"/>
    <d v="2009-08-01T00:00:00"/>
    <x v="3"/>
    <d v="1899-12-30T11:29:00"/>
    <d v="1899-12-30T11:38:00"/>
    <d v="1899-12-30T00:09:00"/>
    <n v="2"/>
    <n v="2"/>
    <n v="4"/>
    <x v="3"/>
    <x v="2"/>
    <s v="La Plana/Las Cuevas, Isla Natividad Baja California Sur"/>
    <x v="1"/>
    <n v="19.799999999999997"/>
    <n v="6"/>
    <n v="19.799999999999997"/>
    <n v="6"/>
    <n v="19.799999999999997"/>
    <n v="6"/>
    <n v="19.799999999999997"/>
    <n v="6"/>
    <n v="27.8504"/>
    <n v="-115.16579"/>
    <n v="60.8"/>
    <n v="16"/>
    <n v="7"/>
    <x v="16"/>
    <n v="1"/>
    <s v="n/a"/>
    <n v="300"/>
    <m/>
    <m/>
  </r>
  <r>
    <s v="INLAPL-010809-AH-2-4-DI"/>
    <s v="Arturo Hernandez"/>
    <d v="2009-08-01T00:00:00"/>
    <x v="3"/>
    <d v="1899-12-30T11:29:00"/>
    <d v="1899-12-30T11:38:00"/>
    <d v="1899-12-30T00:09:00"/>
    <n v="2"/>
    <n v="2"/>
    <n v="4"/>
    <x v="3"/>
    <x v="2"/>
    <s v="La Plana/Las Cuevas, Isla Natividad Baja California Sur"/>
    <x v="1"/>
    <n v="19.799999999999997"/>
    <n v="6"/>
    <n v="19.799999999999997"/>
    <n v="6"/>
    <n v="19.799999999999997"/>
    <n v="6"/>
    <n v="19.799999999999997"/>
    <n v="6"/>
    <n v="27.8504"/>
    <n v="-115.16579"/>
    <n v="60.8"/>
    <n v="16"/>
    <n v="7"/>
    <x v="1"/>
    <n v="6"/>
    <s v="n/a"/>
    <n v="300"/>
    <m/>
    <m/>
  </r>
  <r>
    <s v="INLAPL-010809-AH-2-4-DI"/>
    <s v="Arturo Hernandez"/>
    <d v="2009-08-01T00:00:00"/>
    <x v="3"/>
    <d v="1899-12-30T11:29:00"/>
    <d v="1899-12-30T11:38:00"/>
    <d v="1899-12-30T00:09:00"/>
    <n v="2"/>
    <n v="2"/>
    <n v="4"/>
    <x v="3"/>
    <x v="2"/>
    <s v="La Plana/Las Cuevas, Isla Natividad Baja California Sur"/>
    <x v="1"/>
    <n v="19.799999999999997"/>
    <n v="6"/>
    <n v="19.799999999999997"/>
    <n v="6"/>
    <n v="19.799999999999997"/>
    <n v="6"/>
    <n v="19.799999999999997"/>
    <n v="6"/>
    <n v="27.8504"/>
    <n v="-115.16579"/>
    <n v="60.8"/>
    <n v="16"/>
    <n v="7"/>
    <x v="4"/>
    <n v="1"/>
    <s v="n/a"/>
    <n v="300"/>
    <m/>
    <m/>
  </r>
  <r>
    <s v="INLAPL-010809-AZ-1-5-DI"/>
    <s v="Alberto Zuñiga"/>
    <d v="2009-08-01T00:00:00"/>
    <x v="3"/>
    <d v="1899-12-30T09:43:00"/>
    <d v="1899-12-30T09:46:00"/>
    <d v="1899-12-30T00:03:00"/>
    <n v="2"/>
    <n v="1"/>
    <n v="5"/>
    <x v="4"/>
    <x v="2"/>
    <s v="La Plana/Las Cuevas, Isla Natividad Baja California Sur"/>
    <x v="1"/>
    <n v="58.41"/>
    <n v="17.7"/>
    <n v="58.08"/>
    <n v="17.600000000000001"/>
    <n v="58.41"/>
    <n v="17.7"/>
    <n v="58.24499999999999"/>
    <n v="17.649999999999999"/>
    <n v="27.846"/>
    <n v="-115.16887"/>
    <n v="60.8"/>
    <n v="16"/>
    <n v="10"/>
    <x v="17"/>
    <n v="1"/>
    <s v="n/a"/>
    <n v="180"/>
    <m/>
    <m/>
  </r>
  <r>
    <s v="INLAPL-010809-AZ-1-5-DI"/>
    <s v="Alberto Zuñiga"/>
    <d v="2009-08-01T00:00:00"/>
    <x v="3"/>
    <d v="1899-12-30T09:43:00"/>
    <d v="1899-12-30T09:46:00"/>
    <d v="1899-12-30T00:03:00"/>
    <n v="2"/>
    <n v="1"/>
    <n v="5"/>
    <x v="4"/>
    <x v="2"/>
    <s v="La Plana/Las Cuevas, Isla Natividad Baja California Sur"/>
    <x v="1"/>
    <n v="58.41"/>
    <n v="17.7"/>
    <n v="58.08"/>
    <n v="17.600000000000001"/>
    <n v="58.41"/>
    <n v="17.7"/>
    <n v="58.24499999999999"/>
    <n v="17.649999999999999"/>
    <n v="27.846"/>
    <n v="-115.16887"/>
    <n v="60.8"/>
    <n v="16"/>
    <n v="10"/>
    <x v="7"/>
    <n v="2"/>
    <s v="n/a"/>
    <n v="180"/>
    <m/>
    <m/>
  </r>
  <r>
    <s v="INLAPL-010809-AZ-1-5-DI"/>
    <s v="Alberto Zuñiga"/>
    <d v="2009-08-01T00:00:00"/>
    <x v="3"/>
    <d v="1899-12-30T09:43:00"/>
    <d v="1899-12-30T09:46:00"/>
    <d v="1899-12-30T00:03:00"/>
    <n v="2"/>
    <n v="1"/>
    <n v="5"/>
    <x v="4"/>
    <x v="2"/>
    <s v="La Plana/Las Cuevas, Isla Natividad Baja California Sur"/>
    <x v="1"/>
    <n v="58.41"/>
    <n v="17.7"/>
    <n v="58.08"/>
    <n v="17.600000000000001"/>
    <n v="58.41"/>
    <n v="17.7"/>
    <n v="58.24499999999999"/>
    <n v="17.649999999999999"/>
    <n v="27.846"/>
    <n v="-115.16887"/>
    <n v="60.8"/>
    <n v="16"/>
    <n v="10"/>
    <x v="3"/>
    <n v="23"/>
    <s v="n/a"/>
    <n v="180"/>
    <m/>
    <m/>
  </r>
  <r>
    <s v="INLAPL-010809-AZ-1-5-DI"/>
    <s v="Alberto Zuñiga"/>
    <d v="2009-08-01T00:00:00"/>
    <x v="3"/>
    <d v="1899-12-30T09:43:00"/>
    <d v="1899-12-30T09:46:00"/>
    <d v="1899-12-30T00:03:00"/>
    <n v="2"/>
    <n v="1"/>
    <n v="5"/>
    <x v="4"/>
    <x v="2"/>
    <s v="La Plana/Las Cuevas, Isla Natividad Baja California Sur"/>
    <x v="1"/>
    <n v="58.41"/>
    <n v="17.7"/>
    <n v="58.08"/>
    <n v="17.600000000000001"/>
    <n v="58.41"/>
    <n v="17.7"/>
    <n v="58.24499999999999"/>
    <n v="17.649999999999999"/>
    <n v="27.846"/>
    <n v="-115.16887"/>
    <n v="60.8"/>
    <n v="16"/>
    <n v="10"/>
    <x v="2"/>
    <n v="1"/>
    <s v="n/a"/>
    <n v="180"/>
    <m/>
    <m/>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0"/>
    <n v="2"/>
    <s v="n/a"/>
    <n v="180"/>
    <m/>
    <s v="Fuerte"/>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12"/>
    <n v="1"/>
    <s v="n/a"/>
    <n v="180"/>
    <m/>
    <s v="Fuerte"/>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17"/>
    <n v="6"/>
    <s v="n/a"/>
    <n v="180"/>
    <m/>
    <m/>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9"/>
    <n v="6"/>
    <s v="n/a"/>
    <n v="180"/>
    <m/>
    <m/>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11"/>
    <n v="8"/>
    <s v="n/a"/>
    <n v="180"/>
    <m/>
    <m/>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23"/>
    <n v="1"/>
    <s v="n/a"/>
    <n v="180"/>
    <m/>
    <m/>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3"/>
    <n v="68"/>
    <n v="22"/>
    <n v="180"/>
    <n v="50"/>
    <m/>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10"/>
    <n v="2"/>
    <s v="n/a"/>
    <n v="180"/>
    <m/>
    <m/>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6"/>
    <n v="2"/>
    <s v="n/a"/>
    <n v="180"/>
    <m/>
    <m/>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8"/>
    <n v="1"/>
    <s v="n/a"/>
    <n v="180"/>
    <m/>
    <m/>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1"/>
    <n v="6"/>
    <s v="n/a"/>
    <n v="180"/>
    <m/>
    <m/>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4"/>
    <n v="9"/>
    <s v="n/a"/>
    <n v="180"/>
    <m/>
    <m/>
  </r>
  <r>
    <s v="INLAPL-010809-AZ-2-6-DI"/>
    <s v="Alberto Zuñiga"/>
    <d v="2009-08-01T00:00:00"/>
    <x v="3"/>
    <d v="1899-12-30T11:19:00"/>
    <d v="1899-12-30T11:29:00"/>
    <d v="1899-12-30T00:10:00"/>
    <n v="2"/>
    <n v="2"/>
    <n v="6"/>
    <x v="5"/>
    <x v="2"/>
    <s v="La Plana/Las Cuevas, Isla Natividad Baja California Sur"/>
    <x v="1"/>
    <n v="35.64"/>
    <n v="10.8"/>
    <n v="28.38"/>
    <n v="8.6"/>
    <n v="35.64"/>
    <n v="10.8"/>
    <n v="32.01"/>
    <n v="9.6999999999999993"/>
    <n v="27.846900000000002"/>
    <n v="-115.16397000000001"/>
    <n v="60.8"/>
    <n v="16"/>
    <n v="10"/>
    <x v="2"/>
    <n v="1"/>
    <s v="n/a"/>
    <n v="180"/>
    <m/>
    <m/>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0"/>
    <n v="1"/>
    <s v="n/a"/>
    <n v="60"/>
    <m/>
    <s v="Fuerte"/>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12"/>
    <n v="1"/>
    <s v="n/a"/>
    <n v="60"/>
    <m/>
    <s v="Fuerte"/>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14"/>
    <n v="2"/>
    <s v="n/a"/>
    <n v="60"/>
    <m/>
    <m/>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17"/>
    <n v="2"/>
    <s v="n/a"/>
    <n v="60"/>
    <m/>
    <m/>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9"/>
    <n v="3"/>
    <s v="n/a"/>
    <n v="60"/>
    <m/>
    <m/>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7"/>
    <n v="2"/>
    <s v="n/a"/>
    <n v="60"/>
    <m/>
    <m/>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3"/>
    <n v="750"/>
    <n v="2"/>
    <n v="60"/>
    <m/>
    <m/>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10"/>
    <n v="3"/>
    <s v="n/a"/>
    <n v="60"/>
    <m/>
    <m/>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6"/>
    <n v="7"/>
    <s v="n/a"/>
    <n v="60"/>
    <m/>
    <m/>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5"/>
    <n v="1"/>
    <s v="n/a"/>
    <n v="60"/>
    <m/>
    <m/>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4"/>
    <n v="1"/>
    <s v="n/a"/>
    <n v="60"/>
    <m/>
    <m/>
  </r>
  <r>
    <s v="INLAPL-010809-AG-2-7-DI"/>
    <s v="Alonso Grosso"/>
    <d v="2009-08-01T00:00:00"/>
    <x v="3"/>
    <d v="1899-12-30T11:23:00"/>
    <d v="1899-12-30T11:32:00"/>
    <d v="1899-12-30T00:09:00"/>
    <n v="2"/>
    <n v="2"/>
    <n v="7"/>
    <x v="6"/>
    <x v="2"/>
    <s v="La Plana/Las Cuevas, Isla Natividad Baja California Sur"/>
    <x v="1"/>
    <n v="29.7"/>
    <n v="9"/>
    <n v="32.340000000000003"/>
    <n v="9.8000000000000007"/>
    <n v="32.340000000000003"/>
    <n v="9.8000000000000007"/>
    <n v="31.02"/>
    <n v="9.4"/>
    <n v="27.848510000000001"/>
    <n v="-115.16154"/>
    <n v="59"/>
    <n v="15"/>
    <n v="8"/>
    <x v="2"/>
    <n v="1"/>
    <s v="n/a"/>
    <n v="60"/>
    <m/>
    <m/>
  </r>
  <r>
    <s v="INLAPL-010809-JC-1-8-DI"/>
    <s v="Jhonatan Castro"/>
    <d v="2009-08-01T00:00:00"/>
    <x v="3"/>
    <d v="1899-12-30T09:40:00"/>
    <d v="1899-12-30T09:43:00"/>
    <d v="1899-12-30T00:03:00"/>
    <n v="2"/>
    <n v="1"/>
    <n v="8"/>
    <x v="7"/>
    <x v="2"/>
    <s v="La Plana/Las Cuevas, Isla Natividad Baja California Sur"/>
    <x v="1"/>
    <n v="56.43"/>
    <n v="17.100000000000001"/>
    <n v="58.08"/>
    <n v="17.600000000000001"/>
    <n v="58.08"/>
    <n v="17.600000000000001"/>
    <n v="57.255000000000003"/>
    <n v="17.350000000000001"/>
    <n v="27.846"/>
    <n v="-115.16887"/>
    <n v="53.6"/>
    <n v="12"/>
    <n v="10"/>
    <x v="13"/>
    <n v="1"/>
    <s v="n/a"/>
    <n v="0"/>
    <m/>
    <m/>
  </r>
  <r>
    <s v="INLAPL-010809-JC-1-8-DI"/>
    <s v="Jhonatan Castro"/>
    <d v="2009-08-01T00:00:00"/>
    <x v="3"/>
    <d v="1899-12-30T09:40:00"/>
    <d v="1899-12-30T09:43:00"/>
    <d v="1899-12-30T00:03:00"/>
    <n v="2"/>
    <n v="1"/>
    <n v="8"/>
    <x v="7"/>
    <x v="2"/>
    <s v="La Plana/Las Cuevas, Isla Natividad Baja California Sur"/>
    <x v="1"/>
    <n v="56.43"/>
    <n v="17.100000000000001"/>
    <n v="58.08"/>
    <n v="17.600000000000001"/>
    <n v="58.08"/>
    <n v="17.600000000000001"/>
    <n v="57.255000000000003"/>
    <n v="17.350000000000001"/>
    <n v="27.846"/>
    <n v="-115.16887"/>
    <n v="53.6"/>
    <n v="12"/>
    <n v="10"/>
    <x v="7"/>
    <n v="4"/>
    <s v="n/a"/>
    <n v="0"/>
    <m/>
    <m/>
  </r>
  <r>
    <s v="INLAPL-010809-JC-1-8-DI"/>
    <s v="Jhonatan Castro"/>
    <d v="2009-08-01T00:00:00"/>
    <x v="3"/>
    <d v="1899-12-30T09:40:00"/>
    <d v="1899-12-30T09:43:00"/>
    <d v="1899-12-30T00:03:00"/>
    <n v="2"/>
    <n v="1"/>
    <n v="8"/>
    <x v="7"/>
    <x v="2"/>
    <s v="La Plana/Las Cuevas, Isla Natividad Baja California Sur"/>
    <x v="1"/>
    <n v="56.43"/>
    <n v="17.100000000000001"/>
    <n v="58.08"/>
    <n v="17.600000000000001"/>
    <n v="58.08"/>
    <n v="17.600000000000001"/>
    <n v="57.255000000000003"/>
    <n v="17.350000000000001"/>
    <n v="27.846"/>
    <n v="-115.16887"/>
    <n v="53.6"/>
    <n v="12"/>
    <n v="10"/>
    <x v="3"/>
    <n v="26"/>
    <s v="n/a"/>
    <n v="0"/>
    <m/>
    <m/>
  </r>
  <r>
    <s v="INLAPL-010809-JC-1-8-DI"/>
    <s v="Jhonatan Castro"/>
    <d v="2009-08-01T00:00:00"/>
    <x v="3"/>
    <d v="1899-12-30T09:40:00"/>
    <d v="1899-12-30T09:43:00"/>
    <d v="1899-12-30T00:03:00"/>
    <n v="2"/>
    <n v="1"/>
    <n v="8"/>
    <x v="7"/>
    <x v="2"/>
    <s v="La Plana/Las Cuevas, Isla Natividad Baja California Sur"/>
    <x v="1"/>
    <n v="56.43"/>
    <n v="17.100000000000001"/>
    <n v="58.08"/>
    <n v="17.600000000000001"/>
    <n v="58.08"/>
    <n v="17.600000000000001"/>
    <n v="57.255000000000003"/>
    <n v="17.350000000000001"/>
    <n v="27.846"/>
    <n v="-115.16887"/>
    <n v="53.6"/>
    <n v="12"/>
    <n v="10"/>
    <x v="20"/>
    <n v="2"/>
    <s v="n/a"/>
    <n v="0"/>
    <m/>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0"/>
    <n v="4"/>
    <s v="n/a"/>
    <n v="0"/>
    <m/>
    <s v="Fuerte"/>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14"/>
    <n v="4"/>
    <s v="n/a"/>
    <n v="0"/>
    <m/>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17"/>
    <n v="9"/>
    <s v="n/a"/>
    <n v="0"/>
    <m/>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9"/>
    <n v="7"/>
    <s v="n/a"/>
    <n v="0"/>
    <m/>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11"/>
    <n v="10"/>
    <s v="n/a"/>
    <n v="0"/>
    <m/>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13"/>
    <n v="9"/>
    <s v="n/a"/>
    <n v="0"/>
    <m/>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7"/>
    <n v="6"/>
    <s v="n/a"/>
    <n v="0"/>
    <m/>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3"/>
    <n v="51"/>
    <n v="29"/>
    <n v="0"/>
    <n v="50"/>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10"/>
    <n v="6"/>
    <s v="n/a"/>
    <n v="0"/>
    <m/>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6"/>
    <n v="2"/>
    <s v="n/a"/>
    <n v="0"/>
    <m/>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5"/>
    <n v="2"/>
    <s v="n/a"/>
    <n v="0"/>
    <m/>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1"/>
    <n v="18"/>
    <s v="n/a"/>
    <n v="0"/>
    <m/>
    <m/>
  </r>
  <r>
    <s v="INLAPL-010809-JC-2-9-DI"/>
    <s v="Jhonatan Castro"/>
    <d v="2009-08-01T00:00:00"/>
    <x v="3"/>
    <d v="1899-12-30T11:14:00"/>
    <d v="1899-12-30T11:23:00"/>
    <d v="1899-12-30T00:09:00"/>
    <n v="2"/>
    <n v="2"/>
    <n v="9"/>
    <x v="8"/>
    <x v="2"/>
    <s v="La Plana/Las Cuevas, Isla Natividad Baja California Sur"/>
    <x v="1"/>
    <n v="28.709999999999997"/>
    <n v="8.6999999999999993"/>
    <n v="31.679999999999996"/>
    <n v="9.6"/>
    <n v="31.679999999999996"/>
    <n v="9.6"/>
    <n v="30.194999999999993"/>
    <n v="9.1499999999999986"/>
    <n v="27.846900000000002"/>
    <n v="-115.16397000000001"/>
    <n v="59"/>
    <n v="15"/>
    <n v="10"/>
    <x v="4"/>
    <n v="15"/>
    <s v="n/a"/>
    <n v="0"/>
    <m/>
    <m/>
  </r>
  <r>
    <s v="INLAPL-010809-MR-1-10-DI"/>
    <s v="Mario Rojo"/>
    <d v="2009-08-01T00:00:00"/>
    <x v="3"/>
    <d v="1899-12-30T09:54:00"/>
    <d v="1899-12-30T10:02:00"/>
    <d v="1899-12-30T00:08:00"/>
    <n v="2"/>
    <n v="1"/>
    <n v="10"/>
    <x v="9"/>
    <x v="2"/>
    <s v="La Plana/Las Cuevas, Isla Natividad Baja California Sur"/>
    <x v="1"/>
    <n v="39.599999999999994"/>
    <n v="12"/>
    <n v="39.599999999999994"/>
    <n v="12"/>
    <n v="39.599999999999994"/>
    <n v="12"/>
    <n v="39.599999999999994"/>
    <n v="12"/>
    <n v="27.84826"/>
    <n v="-115.1692"/>
    <n v="59"/>
    <n v="15"/>
    <n v="6"/>
    <x v="0"/>
    <n v="2"/>
    <s v="n/a"/>
    <n v="190"/>
    <m/>
    <s v="Fuerte"/>
  </r>
  <r>
    <s v="INLAPL-010809-MR-1-10-DI"/>
    <s v="Mario Rojo"/>
    <d v="2009-08-01T00:00:00"/>
    <x v="3"/>
    <d v="1899-12-30T09:54:00"/>
    <d v="1899-12-30T10:02:00"/>
    <d v="1899-12-30T00:08:00"/>
    <n v="2"/>
    <n v="1"/>
    <n v="10"/>
    <x v="9"/>
    <x v="2"/>
    <s v="La Plana/Las Cuevas, Isla Natividad Baja California Sur"/>
    <x v="1"/>
    <n v="39.599999999999994"/>
    <n v="12"/>
    <n v="39.599999999999994"/>
    <n v="12"/>
    <n v="39.599999999999994"/>
    <n v="12"/>
    <n v="39.599999999999994"/>
    <n v="12"/>
    <n v="27.84826"/>
    <n v="-115.1692"/>
    <n v="59"/>
    <n v="15"/>
    <n v="6"/>
    <x v="17"/>
    <n v="2"/>
    <s v="n/a"/>
    <n v="190"/>
    <m/>
    <m/>
  </r>
  <r>
    <s v="INLAPL-010809-MR-1-10-DI"/>
    <s v="Mario Rojo"/>
    <d v="2009-08-01T00:00:00"/>
    <x v="3"/>
    <d v="1899-12-30T09:54:00"/>
    <d v="1899-12-30T10:02:00"/>
    <d v="1899-12-30T00:08:00"/>
    <n v="2"/>
    <n v="1"/>
    <n v="10"/>
    <x v="9"/>
    <x v="2"/>
    <s v="La Plana/Las Cuevas, Isla Natividad Baja California Sur"/>
    <x v="1"/>
    <n v="39.599999999999994"/>
    <n v="12"/>
    <n v="39.599999999999994"/>
    <n v="12"/>
    <n v="39.599999999999994"/>
    <n v="12"/>
    <n v="39.599999999999994"/>
    <n v="12"/>
    <n v="27.84826"/>
    <n v="-115.1692"/>
    <n v="59"/>
    <n v="15"/>
    <n v="6"/>
    <x v="9"/>
    <n v="3"/>
    <s v="n/a"/>
    <n v="190"/>
    <m/>
    <m/>
  </r>
  <r>
    <s v="INLAPL-010809-MR-1-10-DI"/>
    <s v="Mario Rojo"/>
    <d v="2009-08-01T00:00:00"/>
    <x v="3"/>
    <d v="1899-12-30T09:54:00"/>
    <d v="1899-12-30T10:02:00"/>
    <d v="1899-12-30T00:08:00"/>
    <n v="2"/>
    <n v="1"/>
    <n v="10"/>
    <x v="9"/>
    <x v="2"/>
    <s v="La Plana/Las Cuevas, Isla Natividad Baja California Sur"/>
    <x v="1"/>
    <n v="39.599999999999994"/>
    <n v="12"/>
    <n v="39.599999999999994"/>
    <n v="12"/>
    <n v="39.599999999999994"/>
    <n v="12"/>
    <n v="39.599999999999994"/>
    <n v="12"/>
    <n v="27.84826"/>
    <n v="-115.1692"/>
    <n v="59"/>
    <n v="15"/>
    <n v="6"/>
    <x v="3"/>
    <n v="94"/>
    <n v="16"/>
    <n v="190"/>
    <n v="50"/>
    <m/>
  </r>
  <r>
    <s v="INLAPL-010809-MR-1-10-DI"/>
    <s v="Mario Rojo"/>
    <d v="2009-08-01T00:00:00"/>
    <x v="3"/>
    <d v="1899-12-30T09:54:00"/>
    <d v="1899-12-30T10:02:00"/>
    <d v="1899-12-30T00:08:00"/>
    <n v="2"/>
    <n v="1"/>
    <n v="10"/>
    <x v="9"/>
    <x v="2"/>
    <s v="La Plana/Las Cuevas, Isla Natividad Baja California Sur"/>
    <x v="1"/>
    <n v="39.599999999999994"/>
    <n v="12"/>
    <n v="39.599999999999994"/>
    <n v="12"/>
    <n v="39.599999999999994"/>
    <n v="12"/>
    <n v="39.599999999999994"/>
    <n v="12"/>
    <n v="27.84826"/>
    <n v="-115.1692"/>
    <n v="59"/>
    <n v="15"/>
    <n v="6"/>
    <x v="5"/>
    <n v="1"/>
    <s v="n/a"/>
    <n v="190"/>
    <m/>
    <m/>
  </r>
  <r>
    <s v="INLAPL-010809-MR-1-10-DI"/>
    <s v="Mario Rojo"/>
    <d v="2009-08-01T00:00:00"/>
    <x v="3"/>
    <d v="1899-12-30T09:54:00"/>
    <d v="1899-12-30T10:02:00"/>
    <d v="1899-12-30T00:08:00"/>
    <n v="2"/>
    <n v="1"/>
    <n v="10"/>
    <x v="9"/>
    <x v="2"/>
    <s v="La Plana/Las Cuevas, Isla Natividad Baja California Sur"/>
    <x v="1"/>
    <n v="39.599999999999994"/>
    <n v="12"/>
    <n v="39.599999999999994"/>
    <n v="12"/>
    <n v="39.599999999999994"/>
    <n v="12"/>
    <n v="39.599999999999994"/>
    <n v="12"/>
    <n v="27.84826"/>
    <n v="-115.1692"/>
    <n v="59"/>
    <n v="15"/>
    <n v="6"/>
    <x v="1"/>
    <n v="2"/>
    <s v="n/a"/>
    <n v="190"/>
    <m/>
    <m/>
  </r>
  <r>
    <s v="INLAPL-010809-MR-1-10-DI"/>
    <s v="Mario Rojo"/>
    <d v="2009-08-01T00:00:00"/>
    <x v="3"/>
    <d v="1899-12-30T09:54:00"/>
    <d v="1899-12-30T10:02:00"/>
    <d v="1899-12-30T00:08:00"/>
    <n v="2"/>
    <n v="1"/>
    <n v="10"/>
    <x v="9"/>
    <x v="2"/>
    <s v="La Plana/Las Cuevas, Isla Natividad Baja California Sur"/>
    <x v="1"/>
    <n v="39.599999999999994"/>
    <n v="12"/>
    <n v="39.599999999999994"/>
    <n v="12"/>
    <n v="39.599999999999994"/>
    <n v="12"/>
    <n v="39.599999999999994"/>
    <n v="12"/>
    <n v="27.84826"/>
    <n v="-115.1692"/>
    <n v="59"/>
    <n v="15"/>
    <n v="6"/>
    <x v="4"/>
    <n v="7"/>
    <s v="n/a"/>
    <n v="190"/>
    <m/>
    <m/>
  </r>
  <r>
    <s v="INLAPL-010809-MR-1-10-DI"/>
    <s v="Mario Rojo"/>
    <d v="2009-08-01T00:00:00"/>
    <x v="3"/>
    <d v="1899-12-30T09:54:00"/>
    <d v="1899-12-30T10:02:00"/>
    <d v="1899-12-30T00:08:00"/>
    <n v="2"/>
    <n v="1"/>
    <n v="10"/>
    <x v="9"/>
    <x v="2"/>
    <s v="La Plana/Las Cuevas, Isla Natividad Baja California Sur"/>
    <x v="1"/>
    <n v="39.599999999999994"/>
    <n v="12"/>
    <n v="39.599999999999994"/>
    <n v="12"/>
    <n v="39.599999999999994"/>
    <n v="12"/>
    <n v="39.599999999999994"/>
    <n v="12"/>
    <n v="27.84826"/>
    <n v="-115.1692"/>
    <n v="59"/>
    <n v="15"/>
    <n v="6"/>
    <x v="2"/>
    <n v="12"/>
    <s v="n/a"/>
    <n v="190"/>
    <m/>
    <m/>
  </r>
  <r>
    <s v="INLAPL-010809-MR-2-11-DI"/>
    <s v="Mario Rojo"/>
    <d v="2009-08-01T00:00:00"/>
    <x v="3"/>
    <d v="1899-12-30T11:30:00"/>
    <d v="1899-12-30T11:36:00"/>
    <d v="1899-12-30T00:06:00"/>
    <n v="2"/>
    <n v="2"/>
    <n v="11"/>
    <x v="10"/>
    <x v="2"/>
    <s v="La Plana/Las Cuevas, Isla Natividad Baja California Sur"/>
    <x v="1"/>
    <n v="19.799999999999997"/>
    <n v="6"/>
    <n v="19.799999999999997"/>
    <n v="6"/>
    <n v="19.799999999999997"/>
    <n v="6"/>
    <n v="19.799999999999997"/>
    <n v="6"/>
    <n v="27.8504"/>
    <n v="-115.16579"/>
    <n v="59"/>
    <n v="15"/>
    <n v="6"/>
    <x v="0"/>
    <n v="2"/>
    <s v="n/a"/>
    <n v="240"/>
    <m/>
    <s v="Fuerte"/>
  </r>
  <r>
    <s v="INLAPL-010809-MR-2-11-DI"/>
    <s v="Mario Rojo"/>
    <d v="2009-08-01T00:00:00"/>
    <x v="3"/>
    <d v="1899-12-30T11:30:00"/>
    <d v="1899-12-30T11:36:00"/>
    <d v="1899-12-30T00:06:00"/>
    <n v="2"/>
    <n v="2"/>
    <n v="11"/>
    <x v="10"/>
    <x v="2"/>
    <s v="La Plana/Las Cuevas, Isla Natividad Baja California Sur"/>
    <x v="1"/>
    <n v="19.799999999999997"/>
    <n v="6"/>
    <n v="19.799999999999997"/>
    <n v="6"/>
    <n v="19.799999999999997"/>
    <n v="6"/>
    <n v="19.799999999999997"/>
    <n v="6"/>
    <n v="27.8504"/>
    <n v="-115.16579"/>
    <n v="59"/>
    <n v="15"/>
    <n v="6"/>
    <x v="17"/>
    <n v="1"/>
    <s v="n/a"/>
    <n v="240"/>
    <m/>
    <m/>
  </r>
  <r>
    <s v="INLAPL-010809-MR-2-11-DI"/>
    <s v="Mario Rojo"/>
    <d v="2009-08-01T00:00:00"/>
    <x v="3"/>
    <d v="1899-12-30T11:30:00"/>
    <d v="1899-12-30T11:36:00"/>
    <d v="1899-12-30T00:06:00"/>
    <n v="2"/>
    <n v="2"/>
    <n v="11"/>
    <x v="10"/>
    <x v="2"/>
    <s v="La Plana/Las Cuevas, Isla Natividad Baja California Sur"/>
    <x v="1"/>
    <n v="19.799999999999997"/>
    <n v="6"/>
    <n v="19.799999999999997"/>
    <n v="6"/>
    <n v="19.799999999999997"/>
    <n v="6"/>
    <n v="19.799999999999997"/>
    <n v="6"/>
    <n v="27.8504"/>
    <n v="-115.16579"/>
    <n v="59"/>
    <n v="15"/>
    <n v="6"/>
    <x v="3"/>
    <n v="14"/>
    <s v="n/a"/>
    <n v="240"/>
    <m/>
    <m/>
  </r>
  <r>
    <s v="INLAPL-010809-MR-2-11-DI"/>
    <s v="Mario Rojo"/>
    <d v="2009-08-01T00:00:00"/>
    <x v="3"/>
    <d v="1899-12-30T11:30:00"/>
    <d v="1899-12-30T11:36:00"/>
    <d v="1899-12-30T00:06:00"/>
    <n v="2"/>
    <n v="2"/>
    <n v="11"/>
    <x v="10"/>
    <x v="2"/>
    <s v="La Plana/Las Cuevas, Isla Natividad Baja California Sur"/>
    <x v="1"/>
    <n v="19.799999999999997"/>
    <n v="6"/>
    <n v="19.799999999999997"/>
    <n v="6"/>
    <n v="19.799999999999997"/>
    <n v="6"/>
    <n v="19.799999999999997"/>
    <n v="6"/>
    <n v="27.8504"/>
    <n v="-115.16579"/>
    <n v="59"/>
    <n v="15"/>
    <n v="6"/>
    <x v="1"/>
    <n v="2"/>
    <s v="n/a"/>
    <n v="240"/>
    <m/>
    <m/>
  </r>
  <r>
    <s v="INLAPL-010809-MR-2-11-DI"/>
    <s v="Mario Rojo"/>
    <d v="2009-08-01T00:00:00"/>
    <x v="3"/>
    <d v="1899-12-30T11:30:00"/>
    <d v="1899-12-30T11:36:00"/>
    <d v="1899-12-30T00:06:00"/>
    <n v="2"/>
    <n v="2"/>
    <n v="11"/>
    <x v="10"/>
    <x v="2"/>
    <s v="La Plana/Las Cuevas, Isla Natividad Baja California Sur"/>
    <x v="1"/>
    <n v="19.799999999999997"/>
    <n v="6"/>
    <n v="19.799999999999997"/>
    <n v="6"/>
    <n v="19.799999999999997"/>
    <n v="6"/>
    <n v="19.799999999999997"/>
    <n v="6"/>
    <n v="27.8504"/>
    <n v="-115.16579"/>
    <n v="59"/>
    <n v="15"/>
    <n v="6"/>
    <x v="4"/>
    <n v="4"/>
    <s v="n/a"/>
    <n v="240"/>
    <m/>
    <m/>
  </r>
  <r>
    <s v="INLAPL-010809-SM-2-12-DI"/>
    <s v="Sergio Mendoza"/>
    <d v="2009-08-01T00:00:00"/>
    <x v="3"/>
    <d v="1899-12-30T11:23:00"/>
    <d v="1899-12-30T11:32:00"/>
    <d v="1899-12-30T00:09:00"/>
    <n v="2"/>
    <n v="2"/>
    <n v="12"/>
    <x v="11"/>
    <x v="2"/>
    <s v="La Plana/Las Cuevas, Isla Natividad Baja California Sur"/>
    <x v="1"/>
    <n v="29.7"/>
    <n v="9"/>
    <n v="32.340000000000003"/>
    <n v="9.8000000000000007"/>
    <n v="32.340000000000003"/>
    <n v="9.8000000000000007"/>
    <n v="31.02"/>
    <n v="9.4"/>
    <n v="27.848510000000001"/>
    <n v="-115.16154"/>
    <n v="59"/>
    <n v="15"/>
    <n v="8"/>
    <x v="0"/>
    <n v="1"/>
    <s v="n/a"/>
    <n v="240"/>
    <m/>
    <s v="Fuerte"/>
  </r>
  <r>
    <s v="INLAPL-010809-SM-2-12-DI"/>
    <s v="Sergio Mendoza"/>
    <d v="2009-08-01T00:00:00"/>
    <x v="3"/>
    <d v="1899-12-30T11:23:00"/>
    <d v="1899-12-30T11:32:00"/>
    <d v="1899-12-30T00:09:00"/>
    <n v="2"/>
    <n v="2"/>
    <n v="12"/>
    <x v="11"/>
    <x v="2"/>
    <s v="La Plana/Las Cuevas, Isla Natividad Baja California Sur"/>
    <x v="1"/>
    <n v="29.7"/>
    <n v="9"/>
    <n v="32.340000000000003"/>
    <n v="9.8000000000000007"/>
    <n v="32.340000000000003"/>
    <n v="9.8000000000000007"/>
    <n v="31.02"/>
    <n v="9.4"/>
    <n v="27.848510000000001"/>
    <n v="-115.16154"/>
    <n v="59"/>
    <n v="15"/>
    <n v="8"/>
    <x v="0"/>
    <n v="1"/>
    <s v="n/a"/>
    <n v="240"/>
    <m/>
    <s v="Enfermo"/>
  </r>
  <r>
    <s v="INLAPL-010809-SM-2-12-DI"/>
    <s v="Sergio Mendoza"/>
    <d v="2009-08-01T00:00:00"/>
    <x v="3"/>
    <d v="1899-12-30T11:23:00"/>
    <d v="1899-12-30T11:32:00"/>
    <d v="1899-12-30T00:09:00"/>
    <n v="2"/>
    <n v="2"/>
    <n v="12"/>
    <x v="11"/>
    <x v="2"/>
    <s v="La Plana/Las Cuevas, Isla Natividad Baja California Sur"/>
    <x v="1"/>
    <n v="29.7"/>
    <n v="9"/>
    <n v="32.340000000000003"/>
    <n v="9.8000000000000007"/>
    <n v="32.340000000000003"/>
    <n v="9.8000000000000007"/>
    <n v="31.02"/>
    <n v="9.4"/>
    <n v="27.848510000000001"/>
    <n v="-115.16154"/>
    <n v="59"/>
    <n v="15"/>
    <n v="8"/>
    <x v="17"/>
    <n v="12"/>
    <s v="n/a"/>
    <n v="240"/>
    <m/>
    <m/>
  </r>
  <r>
    <s v="INLAPL-010809-SM-2-12-DI"/>
    <s v="Sergio Mendoza"/>
    <d v="2009-08-01T00:00:00"/>
    <x v="3"/>
    <d v="1899-12-30T11:23:00"/>
    <d v="1899-12-30T11:32:00"/>
    <d v="1899-12-30T00:09:00"/>
    <n v="2"/>
    <n v="2"/>
    <n v="12"/>
    <x v="11"/>
    <x v="2"/>
    <s v="La Plana/Las Cuevas, Isla Natividad Baja California Sur"/>
    <x v="1"/>
    <n v="29.7"/>
    <n v="9"/>
    <n v="32.340000000000003"/>
    <n v="9.8000000000000007"/>
    <n v="32.340000000000003"/>
    <n v="9.8000000000000007"/>
    <n v="31.02"/>
    <n v="9.4"/>
    <n v="27.848510000000001"/>
    <n v="-115.16154"/>
    <n v="59"/>
    <n v="15"/>
    <n v="8"/>
    <x v="7"/>
    <n v="2"/>
    <s v="n/a"/>
    <n v="240"/>
    <m/>
    <m/>
  </r>
  <r>
    <s v="INLAPL-010809-SM-2-12-DI"/>
    <s v="Sergio Mendoza"/>
    <d v="2009-08-01T00:00:00"/>
    <x v="3"/>
    <d v="1899-12-30T11:23:00"/>
    <d v="1899-12-30T11:32:00"/>
    <d v="1899-12-30T00:09:00"/>
    <n v="2"/>
    <n v="2"/>
    <n v="12"/>
    <x v="11"/>
    <x v="2"/>
    <s v="La Plana/Las Cuevas, Isla Natividad Baja California Sur"/>
    <x v="1"/>
    <n v="29.7"/>
    <n v="9"/>
    <n v="32.340000000000003"/>
    <n v="9.8000000000000007"/>
    <n v="32.340000000000003"/>
    <n v="9.8000000000000007"/>
    <n v="31.02"/>
    <n v="9.4"/>
    <n v="27.848510000000001"/>
    <n v="-115.16154"/>
    <n v="59"/>
    <n v="15"/>
    <n v="8"/>
    <x v="3"/>
    <n v="50"/>
    <s v="n/a"/>
    <n v="240"/>
    <m/>
    <m/>
  </r>
  <r>
    <s v="INLAPL-010809-SM-2-12-DI"/>
    <s v="Sergio Mendoza"/>
    <d v="2009-08-01T00:00:00"/>
    <x v="3"/>
    <d v="1899-12-30T11:23:00"/>
    <d v="1899-12-30T11:32:00"/>
    <d v="1899-12-30T00:09:00"/>
    <n v="2"/>
    <n v="2"/>
    <n v="12"/>
    <x v="11"/>
    <x v="2"/>
    <s v="La Plana/Las Cuevas, Isla Natividad Baja California Sur"/>
    <x v="1"/>
    <n v="29.7"/>
    <n v="9"/>
    <n v="32.340000000000003"/>
    <n v="9.8000000000000007"/>
    <n v="32.340000000000003"/>
    <n v="9.8000000000000007"/>
    <n v="31.02"/>
    <n v="9.4"/>
    <n v="27.848510000000001"/>
    <n v="-115.16154"/>
    <n v="59"/>
    <n v="15"/>
    <n v="8"/>
    <x v="6"/>
    <n v="5"/>
    <s v="n/a"/>
    <n v="240"/>
    <m/>
    <m/>
  </r>
  <r>
    <s v="INLAPL-010809-SM-2-12-DI"/>
    <s v="Sergio Mendoza"/>
    <d v="2009-08-01T00:00:00"/>
    <x v="3"/>
    <d v="1899-12-30T11:23:00"/>
    <d v="1899-12-30T11:32:00"/>
    <d v="1899-12-30T00:09:00"/>
    <n v="2"/>
    <n v="2"/>
    <n v="12"/>
    <x v="11"/>
    <x v="2"/>
    <s v="La Plana/Las Cuevas, Isla Natividad Baja California Sur"/>
    <x v="1"/>
    <n v="29.7"/>
    <n v="9"/>
    <n v="32.340000000000003"/>
    <n v="9.8000000000000007"/>
    <n v="32.340000000000003"/>
    <n v="9.8000000000000007"/>
    <n v="31.02"/>
    <n v="9.4"/>
    <n v="27.848510000000001"/>
    <n v="-115.16154"/>
    <n v="59"/>
    <n v="15"/>
    <n v="8"/>
    <x v="1"/>
    <n v="18"/>
    <s v="n/a"/>
    <n v="240"/>
    <m/>
    <m/>
  </r>
  <r>
    <s v="INLAPL-010809-CD-1-13-DI"/>
    <s v="Cindy Dawson"/>
    <d v="2009-08-01T00:00:00"/>
    <x v="3"/>
    <d v="1899-12-30T09:20:00"/>
    <d v="1899-12-30T09:27:00"/>
    <d v="1899-12-30T00:07:00"/>
    <n v="2"/>
    <n v="1"/>
    <n v="13"/>
    <x v="12"/>
    <x v="2"/>
    <s v="La Plana/Las Cuevas, Isla Natividad Baja California Sur"/>
    <x v="1"/>
    <n v="60.059999999999995"/>
    <n v="18.2"/>
    <n v="58.41"/>
    <n v="17.7"/>
    <n v="60.059999999999995"/>
    <n v="18.2"/>
    <n v="59.234999999999992"/>
    <n v="17.95"/>
    <n v="27.845300000000002"/>
    <n v="-115.16988000000001"/>
    <n v="59"/>
    <n v="15"/>
    <n v="6"/>
    <x v="2"/>
    <n v="2"/>
    <s v="n/a"/>
    <n v="230"/>
    <m/>
    <m/>
  </r>
  <r>
    <s v="INLAPL-010809-CD-1-13-DI"/>
    <s v="Cindy Dawson"/>
    <d v="2009-08-01T00:00:00"/>
    <x v="3"/>
    <d v="1899-12-30T09:20:00"/>
    <d v="1899-12-30T09:27:00"/>
    <d v="1899-12-30T00:07:00"/>
    <n v="2"/>
    <n v="1"/>
    <n v="13"/>
    <x v="12"/>
    <x v="2"/>
    <s v="La Plana/Las Cuevas, Isla Natividad Baja California Sur"/>
    <x v="1"/>
    <n v="60.059999999999995"/>
    <n v="18.2"/>
    <n v="58.41"/>
    <n v="17.7"/>
    <n v="60.059999999999995"/>
    <n v="18.2"/>
    <n v="59.234999999999992"/>
    <n v="17.95"/>
    <n v="27.845300000000002"/>
    <n v="-115.16988000000001"/>
    <n v="59"/>
    <n v="15"/>
    <n v="6"/>
    <x v="3"/>
    <n v="14"/>
    <s v="n/a"/>
    <n v="230"/>
    <m/>
    <m/>
  </r>
  <r>
    <s v="INLAPL-010809-CD-1-13-DI"/>
    <s v="Cindy Dawson"/>
    <d v="2009-08-01T00:00:00"/>
    <x v="3"/>
    <d v="1899-12-30T09:20:00"/>
    <d v="1899-12-30T09:27:00"/>
    <d v="1899-12-30T00:07:00"/>
    <n v="2"/>
    <n v="1"/>
    <n v="13"/>
    <x v="12"/>
    <x v="2"/>
    <s v="La Plana/Las Cuevas, Isla Natividad Baja California Sur"/>
    <x v="1"/>
    <n v="60.059999999999995"/>
    <n v="18.2"/>
    <n v="58.41"/>
    <n v="17.7"/>
    <n v="60.059999999999995"/>
    <n v="18.2"/>
    <n v="59.234999999999992"/>
    <n v="17.95"/>
    <n v="27.845300000000002"/>
    <n v="-115.16988000000001"/>
    <n v="59"/>
    <n v="15"/>
    <n v="6"/>
    <x v="7"/>
    <n v="6"/>
    <s v="n/a"/>
    <n v="230"/>
    <m/>
    <m/>
  </r>
  <r>
    <s v="INLAPL-010809-CD-1-13-DI"/>
    <s v="Cindy Dawson"/>
    <d v="2009-08-01T00:00:00"/>
    <x v="3"/>
    <d v="1899-12-30T09:20:00"/>
    <d v="1899-12-30T09:27:00"/>
    <d v="1899-12-30T00:07:00"/>
    <n v="2"/>
    <n v="1"/>
    <n v="13"/>
    <x v="12"/>
    <x v="2"/>
    <s v="La Plana/Las Cuevas, Isla Natividad Baja California Sur"/>
    <x v="1"/>
    <n v="60.059999999999995"/>
    <n v="18.2"/>
    <n v="58.41"/>
    <n v="17.7"/>
    <n v="60.059999999999995"/>
    <n v="18.2"/>
    <n v="59.234999999999992"/>
    <n v="17.95"/>
    <n v="27.845300000000002"/>
    <n v="-115.16988000000001"/>
    <n v="59"/>
    <n v="15"/>
    <n v="6"/>
    <x v="4"/>
    <n v="2"/>
    <s v="n/a"/>
    <n v="230"/>
    <m/>
    <m/>
  </r>
  <r>
    <s v="INLAPL-010809-CD-1-13-DI"/>
    <s v="Cindy Dawson"/>
    <d v="2009-08-01T00:00:00"/>
    <x v="3"/>
    <d v="1899-12-30T09:20:00"/>
    <d v="1899-12-30T09:27:00"/>
    <d v="1899-12-30T00:07:00"/>
    <n v="2"/>
    <n v="1"/>
    <n v="13"/>
    <x v="12"/>
    <x v="2"/>
    <s v="La Plana/Las Cuevas, Isla Natividad Baja California Sur"/>
    <x v="1"/>
    <n v="60.059999999999995"/>
    <n v="18.2"/>
    <n v="58.41"/>
    <n v="17.7"/>
    <n v="60.059999999999995"/>
    <n v="18.2"/>
    <n v="59.234999999999992"/>
    <n v="17.95"/>
    <n v="27.845300000000002"/>
    <n v="-115.16988000000001"/>
    <n v="59"/>
    <n v="15"/>
    <n v="6"/>
    <x v="5"/>
    <n v="1"/>
    <s v="n/a"/>
    <n v="230"/>
    <m/>
    <m/>
  </r>
  <r>
    <s v="INLAPL-010809-CD-1-13-DI"/>
    <s v="Cindy Dawson"/>
    <d v="2009-08-01T00:00:00"/>
    <x v="3"/>
    <d v="1899-12-30T09:20:00"/>
    <d v="1899-12-30T09:27:00"/>
    <d v="1899-12-30T00:07:00"/>
    <n v="2"/>
    <n v="1"/>
    <n v="13"/>
    <x v="12"/>
    <x v="2"/>
    <s v="La Plana/Las Cuevas, Isla Natividad Baja California Sur"/>
    <x v="1"/>
    <n v="60.059999999999995"/>
    <n v="18.2"/>
    <n v="58.41"/>
    <n v="17.7"/>
    <n v="60.059999999999995"/>
    <n v="18.2"/>
    <n v="59.234999999999992"/>
    <n v="17.95"/>
    <n v="27.845300000000002"/>
    <n v="-115.16988000000001"/>
    <n v="59"/>
    <n v="15"/>
    <n v="6"/>
    <x v="10"/>
    <n v="1"/>
    <s v="n/a"/>
    <n v="230"/>
    <m/>
    <m/>
  </r>
  <r>
    <s v="INLAPL-010809-CD-1-14-DI"/>
    <s v="Cindy Dawson"/>
    <d v="2009-08-01T00:00:00"/>
    <x v="3"/>
    <d v="1899-12-30T09:36:00"/>
    <d v="1899-12-30T09:41:00"/>
    <d v="1899-12-30T00:05:00"/>
    <n v="2"/>
    <n v="1"/>
    <n v="14"/>
    <x v="13"/>
    <x v="2"/>
    <s v="La Plana/Las Cuevas, Isla Natividad Baja California Sur"/>
    <x v="1"/>
    <n v="57.75"/>
    <n v="17.5"/>
    <n v="59.069999999999993"/>
    <n v="17.899999999999999"/>
    <n v="59.069999999999993"/>
    <n v="17.899999999999999"/>
    <n v="58.41"/>
    <n v="17.7"/>
    <n v="27.845300000000002"/>
    <n v="-115.16988000000001"/>
    <n v="59"/>
    <n v="15"/>
    <n v="6"/>
    <x v="2"/>
    <n v="4"/>
    <s v="n/a"/>
    <n v="230"/>
    <m/>
    <m/>
  </r>
  <r>
    <s v="INLAPL-010809-CD-1-14-DI"/>
    <s v="Cindy Dawson"/>
    <d v="2009-08-01T00:00:00"/>
    <x v="3"/>
    <d v="1899-12-30T09:36:00"/>
    <d v="1899-12-30T09:41:00"/>
    <d v="1899-12-30T00:05:00"/>
    <n v="2"/>
    <n v="1"/>
    <n v="14"/>
    <x v="13"/>
    <x v="2"/>
    <s v="La Plana/Las Cuevas, Isla Natividad Baja California Sur"/>
    <x v="1"/>
    <n v="57.75"/>
    <n v="17.5"/>
    <n v="59.069999999999993"/>
    <n v="17.899999999999999"/>
    <n v="59.069999999999993"/>
    <n v="17.899999999999999"/>
    <n v="58.41"/>
    <n v="17.7"/>
    <n v="27.845300000000002"/>
    <n v="-115.16988000000001"/>
    <n v="59"/>
    <n v="15"/>
    <n v="6"/>
    <x v="8"/>
    <n v="1"/>
    <s v="n/a"/>
    <n v="230"/>
    <m/>
    <m/>
  </r>
  <r>
    <s v="INLAPL-010809-CD-1-14-DI"/>
    <s v="Cindy Dawson"/>
    <d v="2009-08-01T00:00:00"/>
    <x v="3"/>
    <d v="1899-12-30T09:36:00"/>
    <d v="1899-12-30T09:41:00"/>
    <d v="1899-12-30T00:05:00"/>
    <n v="2"/>
    <n v="1"/>
    <n v="14"/>
    <x v="13"/>
    <x v="2"/>
    <s v="La Plana/Las Cuevas, Isla Natividad Baja California Sur"/>
    <x v="1"/>
    <n v="57.75"/>
    <n v="17.5"/>
    <n v="59.069999999999993"/>
    <n v="17.899999999999999"/>
    <n v="59.069999999999993"/>
    <n v="17.899999999999999"/>
    <n v="58.41"/>
    <n v="17.7"/>
    <n v="27.845300000000002"/>
    <n v="-115.16988000000001"/>
    <n v="59"/>
    <n v="15"/>
    <n v="6"/>
    <x v="3"/>
    <n v="20"/>
    <s v="n/a"/>
    <n v="230"/>
    <m/>
    <m/>
  </r>
  <r>
    <s v="INLAPL-010809-CD-1-14-DI"/>
    <s v="Cindy Dawson"/>
    <d v="2009-08-01T00:00:00"/>
    <x v="3"/>
    <d v="1899-12-30T09:36:00"/>
    <d v="1899-12-30T09:41:00"/>
    <d v="1899-12-30T00:05:00"/>
    <n v="2"/>
    <n v="1"/>
    <n v="14"/>
    <x v="13"/>
    <x v="2"/>
    <s v="La Plana/Las Cuevas, Isla Natividad Baja California Sur"/>
    <x v="1"/>
    <n v="57.75"/>
    <n v="17.5"/>
    <n v="59.069999999999993"/>
    <n v="17.899999999999999"/>
    <n v="59.069999999999993"/>
    <n v="17.899999999999999"/>
    <n v="58.41"/>
    <n v="17.7"/>
    <n v="27.845300000000002"/>
    <n v="-115.16988000000001"/>
    <n v="59"/>
    <n v="15"/>
    <n v="6"/>
    <x v="7"/>
    <n v="4"/>
    <s v="n/a"/>
    <n v="230"/>
    <m/>
    <m/>
  </r>
  <r>
    <s v="INLAPL-010809-CD-1-14-DI"/>
    <s v="Cindy Dawson"/>
    <d v="2009-08-01T00:00:00"/>
    <x v="3"/>
    <d v="1899-12-30T09:36:00"/>
    <d v="1899-12-30T09:41:00"/>
    <d v="1899-12-30T00:05:00"/>
    <n v="2"/>
    <n v="1"/>
    <n v="14"/>
    <x v="13"/>
    <x v="2"/>
    <s v="La Plana/Las Cuevas, Isla Natividad Baja California Sur"/>
    <x v="1"/>
    <n v="57.75"/>
    <n v="17.5"/>
    <n v="59.069999999999993"/>
    <n v="17.899999999999999"/>
    <n v="59.069999999999993"/>
    <n v="17.899999999999999"/>
    <n v="58.41"/>
    <n v="17.7"/>
    <n v="27.845300000000002"/>
    <n v="-115.16988000000001"/>
    <n v="59"/>
    <n v="15"/>
    <n v="6"/>
    <x v="4"/>
    <n v="1"/>
    <s v="n/a"/>
    <n v="230"/>
    <m/>
    <m/>
  </r>
  <r>
    <s v="INLAPL-010809-CD-1-14-DI"/>
    <s v="Cindy Dawson"/>
    <d v="2009-08-01T00:00:00"/>
    <x v="3"/>
    <d v="1899-12-30T09:36:00"/>
    <d v="1899-12-30T09:41:00"/>
    <d v="1899-12-30T00:05:00"/>
    <n v="2"/>
    <n v="1"/>
    <n v="14"/>
    <x v="13"/>
    <x v="2"/>
    <s v="La Plana/Las Cuevas, Isla Natividad Baja California Sur"/>
    <x v="1"/>
    <n v="57.75"/>
    <n v="17.5"/>
    <n v="59.069999999999993"/>
    <n v="17.899999999999999"/>
    <n v="59.069999999999993"/>
    <n v="17.899999999999999"/>
    <n v="58.41"/>
    <n v="17.7"/>
    <n v="27.845300000000002"/>
    <n v="-115.16988000000001"/>
    <n v="59"/>
    <n v="15"/>
    <n v="6"/>
    <x v="5"/>
    <n v="4"/>
    <s v="n/a"/>
    <n v="230"/>
    <m/>
    <m/>
  </r>
  <r>
    <s v="INLAPL-010809-CD-2-15-DI"/>
    <s v="Cindy Dawson"/>
    <d v="2009-08-01T00:00:00"/>
    <x v="3"/>
    <d v="1899-12-30T11:00:00"/>
    <d v="1899-12-30T11:10:00"/>
    <d v="1899-12-30T00:10:00"/>
    <n v="2"/>
    <n v="2"/>
    <n v="15"/>
    <x v="14"/>
    <x v="2"/>
    <s v="La Plana/Las Cuevas, Isla Natividad Baja California Sur"/>
    <x v="1"/>
    <n v="29.04"/>
    <n v="8.8000000000000007"/>
    <n v="33.33"/>
    <n v="10.1"/>
    <n v="33.33"/>
    <n v="10.1"/>
    <n v="31.184999999999995"/>
    <n v="9.4499999999999993"/>
    <n v="27.84779"/>
    <n v="-115.16558999999999"/>
    <n v="59"/>
    <n v="15"/>
    <n v="7"/>
    <x v="0"/>
    <n v="1"/>
    <s v="n/a"/>
    <n v="230"/>
    <m/>
    <s v="Fuerte"/>
  </r>
  <r>
    <s v="INLAPL-010809-CD-2-15-DI"/>
    <s v="Cindy Dawson"/>
    <d v="2009-08-01T00:00:00"/>
    <x v="3"/>
    <d v="1899-12-30T11:00:00"/>
    <d v="1899-12-30T11:10:00"/>
    <d v="1899-12-30T00:10:00"/>
    <n v="2"/>
    <n v="2"/>
    <n v="15"/>
    <x v="14"/>
    <x v="2"/>
    <s v="La Plana/Las Cuevas, Isla Natividad Baja California Sur"/>
    <x v="1"/>
    <n v="29.04"/>
    <n v="8.8000000000000007"/>
    <n v="33.33"/>
    <n v="10.1"/>
    <n v="33.33"/>
    <n v="10.1"/>
    <n v="31.184999999999995"/>
    <n v="9.4499999999999993"/>
    <n v="27.84779"/>
    <n v="-115.16558999999999"/>
    <n v="59"/>
    <n v="15"/>
    <n v="7"/>
    <x v="17"/>
    <n v="1"/>
    <s v="n/a"/>
    <n v="230"/>
    <m/>
    <m/>
  </r>
  <r>
    <s v="INLAPL-010809-CD-2-15-DI"/>
    <s v="Cindy Dawson"/>
    <d v="2009-08-01T00:00:00"/>
    <x v="3"/>
    <d v="1899-12-30T11:00:00"/>
    <d v="1899-12-30T11:10:00"/>
    <d v="1899-12-30T00:10:00"/>
    <n v="2"/>
    <n v="2"/>
    <n v="15"/>
    <x v="14"/>
    <x v="2"/>
    <s v="La Plana/Las Cuevas, Isla Natividad Baja California Sur"/>
    <x v="1"/>
    <n v="29.04"/>
    <n v="8.8000000000000007"/>
    <n v="33.33"/>
    <n v="10.1"/>
    <n v="33.33"/>
    <n v="10.1"/>
    <n v="31.184999999999995"/>
    <n v="9.4499999999999993"/>
    <n v="27.84779"/>
    <n v="-115.16558999999999"/>
    <n v="59"/>
    <n v="15"/>
    <n v="7"/>
    <x v="9"/>
    <n v="18"/>
    <s v="n/a"/>
    <n v="230"/>
    <m/>
    <m/>
  </r>
  <r>
    <s v="INLAPL-010809-CD-2-15-DI"/>
    <s v="Cindy Dawson"/>
    <d v="2009-08-01T00:00:00"/>
    <x v="3"/>
    <d v="1899-12-30T11:00:00"/>
    <d v="1899-12-30T11:10:00"/>
    <d v="1899-12-30T00:10:00"/>
    <n v="2"/>
    <n v="2"/>
    <n v="15"/>
    <x v="14"/>
    <x v="2"/>
    <s v="La Plana/Las Cuevas, Isla Natividad Baja California Sur"/>
    <x v="1"/>
    <n v="29.04"/>
    <n v="8.8000000000000007"/>
    <n v="33.33"/>
    <n v="10.1"/>
    <n v="33.33"/>
    <n v="10.1"/>
    <n v="31.184999999999995"/>
    <n v="9.4499999999999993"/>
    <n v="27.84779"/>
    <n v="-115.16558999999999"/>
    <n v="59"/>
    <n v="15"/>
    <n v="7"/>
    <x v="13"/>
    <n v="1"/>
    <s v="n/a"/>
    <n v="230"/>
    <m/>
    <m/>
  </r>
  <r>
    <s v="INLAPL-010809-CD-2-15-DI"/>
    <s v="Cindy Dawson"/>
    <d v="2009-08-01T00:00:00"/>
    <x v="3"/>
    <d v="1899-12-30T11:00:00"/>
    <d v="1899-12-30T11:10:00"/>
    <d v="1899-12-30T00:10:00"/>
    <n v="2"/>
    <n v="2"/>
    <n v="15"/>
    <x v="14"/>
    <x v="2"/>
    <s v="La Plana/Las Cuevas, Isla Natividad Baja California Sur"/>
    <x v="1"/>
    <n v="29.04"/>
    <n v="8.8000000000000007"/>
    <n v="33.33"/>
    <n v="10.1"/>
    <n v="33.33"/>
    <n v="10.1"/>
    <n v="31.184999999999995"/>
    <n v="9.4499999999999993"/>
    <n v="27.84779"/>
    <n v="-115.16558999999999"/>
    <n v="59"/>
    <n v="15"/>
    <n v="7"/>
    <x v="7"/>
    <n v="2"/>
    <s v="n/a"/>
    <n v="230"/>
    <m/>
    <m/>
  </r>
  <r>
    <s v="INLAPL-010809-CD-2-15-DI"/>
    <s v="Cindy Dawson"/>
    <d v="2009-08-01T00:00:00"/>
    <x v="3"/>
    <d v="1899-12-30T11:00:00"/>
    <d v="1899-12-30T11:10:00"/>
    <d v="1899-12-30T00:10:00"/>
    <n v="2"/>
    <n v="2"/>
    <n v="15"/>
    <x v="14"/>
    <x v="2"/>
    <s v="La Plana/Las Cuevas, Isla Natividad Baja California Sur"/>
    <x v="1"/>
    <n v="29.04"/>
    <n v="8.8000000000000007"/>
    <n v="33.33"/>
    <n v="10.1"/>
    <n v="33.33"/>
    <n v="10.1"/>
    <n v="31.184999999999995"/>
    <n v="9.4499999999999993"/>
    <n v="27.84779"/>
    <n v="-115.16558999999999"/>
    <n v="59"/>
    <n v="15"/>
    <n v="7"/>
    <x v="3"/>
    <n v="57"/>
    <n v="26"/>
    <n v="230"/>
    <n v="50"/>
    <m/>
  </r>
  <r>
    <s v="INLAPL-010809-CD-2-15-DI"/>
    <s v="Cindy Dawson"/>
    <d v="2009-08-01T00:00:00"/>
    <x v="3"/>
    <d v="1899-12-30T11:00:00"/>
    <d v="1899-12-30T11:10:00"/>
    <d v="1899-12-30T00:10:00"/>
    <n v="2"/>
    <n v="2"/>
    <n v="15"/>
    <x v="14"/>
    <x v="2"/>
    <s v="La Plana/Las Cuevas, Isla Natividad Baja California Sur"/>
    <x v="1"/>
    <n v="29.04"/>
    <n v="8.8000000000000007"/>
    <n v="33.33"/>
    <n v="10.1"/>
    <n v="33.33"/>
    <n v="10.1"/>
    <n v="31.184999999999995"/>
    <n v="9.4499999999999993"/>
    <n v="27.84779"/>
    <n v="-115.16558999999999"/>
    <n v="59"/>
    <n v="15"/>
    <n v="7"/>
    <x v="8"/>
    <n v="1"/>
    <s v="n/a"/>
    <n v="230"/>
    <m/>
    <m/>
  </r>
  <r>
    <s v="INLAPL-010809-CD-2-15-DI"/>
    <s v="Cindy Dawson"/>
    <d v="2009-08-01T00:00:00"/>
    <x v="3"/>
    <d v="1899-12-30T11:00:00"/>
    <d v="1899-12-30T11:10:00"/>
    <d v="1899-12-30T00:10:00"/>
    <n v="2"/>
    <n v="2"/>
    <n v="15"/>
    <x v="14"/>
    <x v="2"/>
    <s v="La Plana/Las Cuevas, Isla Natividad Baja California Sur"/>
    <x v="1"/>
    <n v="29.04"/>
    <n v="8.8000000000000007"/>
    <n v="33.33"/>
    <n v="10.1"/>
    <n v="33.33"/>
    <n v="10.1"/>
    <n v="31.184999999999995"/>
    <n v="9.4499999999999993"/>
    <n v="27.84779"/>
    <n v="-115.16558999999999"/>
    <n v="59"/>
    <n v="15"/>
    <n v="7"/>
    <x v="1"/>
    <n v="1"/>
    <s v="n/a"/>
    <n v="230"/>
    <m/>
    <m/>
  </r>
  <r>
    <s v="INLAPL-010809-CD-2-15-DI"/>
    <s v="Cindy Dawson"/>
    <d v="2009-08-01T00:00:00"/>
    <x v="3"/>
    <d v="1899-12-30T11:00:00"/>
    <d v="1899-12-30T11:10:00"/>
    <d v="1899-12-30T00:10:00"/>
    <n v="2"/>
    <n v="2"/>
    <n v="15"/>
    <x v="14"/>
    <x v="2"/>
    <s v="La Plana/Las Cuevas, Isla Natividad Baja California Sur"/>
    <x v="1"/>
    <n v="29.04"/>
    <n v="8.8000000000000007"/>
    <n v="33.33"/>
    <n v="10.1"/>
    <n v="33.33"/>
    <n v="10.1"/>
    <n v="31.184999999999995"/>
    <n v="9.4499999999999993"/>
    <n v="27.84779"/>
    <n v="-115.16558999999999"/>
    <n v="59"/>
    <n v="15"/>
    <n v="7"/>
    <x v="4"/>
    <n v="3"/>
    <s v="n/a"/>
    <n v="230"/>
    <m/>
    <m/>
  </r>
  <r>
    <s v="INLAPL-010809-CD-2-16-DI"/>
    <s v="Cindy Dawson"/>
    <d v="2009-08-01T00:00:00"/>
    <x v="3"/>
    <d v="1899-12-30T11:21:00"/>
    <d v="1899-12-30T11:31:00"/>
    <d v="1899-12-30T00:10:00"/>
    <n v="2"/>
    <n v="2"/>
    <n v="16"/>
    <x v="15"/>
    <x v="2"/>
    <s v="La Plana/Las Cuevas, Isla Natividad Baja California Sur"/>
    <x v="1"/>
    <n v="32.340000000000003"/>
    <n v="9.8000000000000007"/>
    <n v="30.029999999999998"/>
    <n v="9.1"/>
    <n v="30.029999999999998"/>
    <n v="9.1"/>
    <n v="31.184999999999995"/>
    <n v="9.4499999999999993"/>
    <n v="27.84779"/>
    <n v="-115.16558999999999"/>
    <n v="59"/>
    <n v="15"/>
    <n v="7"/>
    <x v="17"/>
    <n v="4"/>
    <s v="n/a"/>
    <n v="240"/>
    <m/>
    <m/>
  </r>
  <r>
    <s v="INLAPL-010809-CD-2-16-DI"/>
    <s v="Cindy Dawson"/>
    <d v="2009-08-01T00:00:00"/>
    <x v="3"/>
    <d v="1899-12-30T11:21:00"/>
    <d v="1899-12-30T11:31:00"/>
    <d v="1899-12-30T00:10:00"/>
    <n v="2"/>
    <n v="2"/>
    <n v="16"/>
    <x v="15"/>
    <x v="2"/>
    <s v="La Plana/Las Cuevas, Isla Natividad Baja California Sur"/>
    <x v="1"/>
    <n v="32.340000000000003"/>
    <n v="9.8000000000000007"/>
    <n v="30.029999999999998"/>
    <n v="9.1"/>
    <n v="30.029999999999998"/>
    <n v="9.1"/>
    <n v="31.184999999999995"/>
    <n v="9.4499999999999993"/>
    <n v="27.84779"/>
    <n v="-115.16558999999999"/>
    <n v="59"/>
    <n v="15"/>
    <n v="7"/>
    <x v="9"/>
    <n v="32"/>
    <s v="n/a"/>
    <n v="240"/>
    <m/>
    <m/>
  </r>
  <r>
    <s v="INLAPL-010809-CD-2-16-DI"/>
    <s v="Cindy Dawson"/>
    <d v="2009-08-01T00:00:00"/>
    <x v="3"/>
    <d v="1899-12-30T11:21:00"/>
    <d v="1899-12-30T11:31:00"/>
    <d v="1899-12-30T00:10:00"/>
    <n v="2"/>
    <n v="2"/>
    <n v="16"/>
    <x v="15"/>
    <x v="2"/>
    <s v="La Plana/Las Cuevas, Isla Natividad Baja California Sur"/>
    <x v="1"/>
    <n v="32.340000000000003"/>
    <n v="9.8000000000000007"/>
    <n v="30.029999999999998"/>
    <n v="9.1"/>
    <n v="30.029999999999998"/>
    <n v="9.1"/>
    <n v="31.184999999999995"/>
    <n v="9.4499999999999993"/>
    <n v="27.84779"/>
    <n v="-115.16558999999999"/>
    <n v="59"/>
    <n v="15"/>
    <n v="7"/>
    <x v="3"/>
    <n v="44"/>
    <s v="n/a"/>
    <n v="240"/>
    <m/>
    <m/>
  </r>
  <r>
    <s v="INLAPL-010809-CD-2-16-DI"/>
    <s v="Cindy Dawson"/>
    <d v="2009-08-01T00:00:00"/>
    <x v="3"/>
    <d v="1899-12-30T11:21:00"/>
    <d v="1899-12-30T11:31:00"/>
    <d v="1899-12-30T00:10:00"/>
    <n v="2"/>
    <n v="2"/>
    <n v="16"/>
    <x v="15"/>
    <x v="2"/>
    <s v="La Plana/Las Cuevas, Isla Natividad Baja California Sur"/>
    <x v="1"/>
    <n v="32.340000000000003"/>
    <n v="9.8000000000000007"/>
    <n v="30.029999999999998"/>
    <n v="9.1"/>
    <n v="30.029999999999998"/>
    <n v="9.1"/>
    <n v="31.184999999999995"/>
    <n v="9.4499999999999993"/>
    <n v="27.84779"/>
    <n v="-115.16558999999999"/>
    <n v="59"/>
    <n v="15"/>
    <n v="7"/>
    <x v="10"/>
    <n v="1"/>
    <s v="n/a"/>
    <n v="240"/>
    <m/>
    <m/>
  </r>
  <r>
    <s v="INLAPL-010809-CD-2-16-DI"/>
    <s v="Cindy Dawson"/>
    <d v="2009-08-01T00:00:00"/>
    <x v="3"/>
    <d v="1899-12-30T11:21:00"/>
    <d v="1899-12-30T11:31:00"/>
    <d v="1899-12-30T00:10:00"/>
    <n v="2"/>
    <n v="2"/>
    <n v="16"/>
    <x v="15"/>
    <x v="2"/>
    <s v="La Plana/Las Cuevas, Isla Natividad Baja California Sur"/>
    <x v="1"/>
    <n v="32.340000000000003"/>
    <n v="9.8000000000000007"/>
    <n v="30.029999999999998"/>
    <n v="9.1"/>
    <n v="30.029999999999998"/>
    <n v="9.1"/>
    <n v="31.184999999999995"/>
    <n v="9.4499999999999993"/>
    <n v="27.84779"/>
    <n v="-115.16558999999999"/>
    <n v="59"/>
    <n v="15"/>
    <n v="7"/>
    <x v="5"/>
    <n v="2"/>
    <s v="n/a"/>
    <n v="240"/>
    <m/>
    <m/>
  </r>
  <r>
    <s v="INLAPL-010809-CD-2-16-DI"/>
    <s v="Cindy Dawson"/>
    <d v="2009-08-01T00:00:00"/>
    <x v="3"/>
    <d v="1899-12-30T11:21:00"/>
    <d v="1899-12-30T11:31:00"/>
    <d v="1899-12-30T00:10:00"/>
    <n v="2"/>
    <n v="2"/>
    <n v="16"/>
    <x v="15"/>
    <x v="2"/>
    <s v="La Plana/Las Cuevas, Isla Natividad Baja California Sur"/>
    <x v="1"/>
    <n v="32.340000000000003"/>
    <n v="9.8000000000000007"/>
    <n v="30.029999999999998"/>
    <n v="9.1"/>
    <n v="30.029999999999998"/>
    <n v="9.1"/>
    <n v="31.184999999999995"/>
    <n v="9.4499999999999993"/>
    <n v="27.84779"/>
    <n v="-115.16558999999999"/>
    <n v="59"/>
    <n v="15"/>
    <n v="7"/>
    <x v="1"/>
    <n v="6"/>
    <s v="n/a"/>
    <n v="240"/>
    <m/>
    <m/>
  </r>
  <r>
    <s v="INLAPL-010809-CD-2-16-DI"/>
    <s v="Cindy Dawson"/>
    <d v="2009-08-01T00:00:00"/>
    <x v="3"/>
    <d v="1899-12-30T11:21:00"/>
    <d v="1899-12-30T11:31:00"/>
    <d v="1899-12-30T00:10:00"/>
    <n v="2"/>
    <n v="2"/>
    <n v="16"/>
    <x v="15"/>
    <x v="2"/>
    <s v="La Plana/Las Cuevas, Isla Natividad Baja California Sur"/>
    <x v="1"/>
    <n v="32.340000000000003"/>
    <n v="9.8000000000000007"/>
    <n v="30.029999999999998"/>
    <n v="9.1"/>
    <n v="30.029999999999998"/>
    <n v="9.1"/>
    <n v="31.184999999999995"/>
    <n v="9.4499999999999993"/>
    <n v="27.84779"/>
    <n v="-115.16558999999999"/>
    <n v="59"/>
    <n v="15"/>
    <n v="7"/>
    <x v="4"/>
    <n v="7"/>
    <s v="n/a"/>
    <n v="240"/>
    <m/>
    <m/>
  </r>
  <r>
    <s v="INLAPL-030809-AM-2-17-DI"/>
    <s v="Abraham Mayoral"/>
    <d v="2009-08-03T00:00:00"/>
    <x v="3"/>
    <d v="1899-12-30T11:25:00"/>
    <d v="1899-12-30T11:36:00"/>
    <d v="1899-12-30T00:11:00"/>
    <n v="2"/>
    <n v="2"/>
    <n v="17"/>
    <x v="16"/>
    <x v="2"/>
    <s v="La Plana/Las Cuevas, Isla Natividad Baja California Sur"/>
    <x v="1"/>
    <n v="17.489999999999998"/>
    <n v="5.3"/>
    <n v="21.779999999999998"/>
    <n v="6.6"/>
    <n v="21.779999999999998"/>
    <n v="6.6"/>
    <n v="19.634999999999998"/>
    <n v="5.9499999999999993"/>
    <n v="27.850200000000001"/>
    <n v="-115.17031"/>
    <n v="53.6"/>
    <n v="12"/>
    <n v="8"/>
    <x v="0"/>
    <n v="3"/>
    <s v="n/a"/>
    <s v="n/d"/>
    <m/>
    <s v="Fuerte"/>
  </r>
  <r>
    <s v="INLAPL-030809-AM-2-17-DI"/>
    <s v="Abraham Mayoral"/>
    <d v="2009-08-03T00:00:00"/>
    <x v="3"/>
    <d v="1899-12-30T11:25:00"/>
    <d v="1899-12-30T11:36:00"/>
    <d v="1899-12-30T00:11:00"/>
    <n v="2"/>
    <n v="2"/>
    <n v="17"/>
    <x v="16"/>
    <x v="2"/>
    <s v="La Plana/Las Cuevas, Isla Natividad Baja California Sur"/>
    <x v="1"/>
    <n v="17.489999999999998"/>
    <n v="5.3"/>
    <n v="21.779999999999998"/>
    <n v="6.6"/>
    <n v="21.779999999999998"/>
    <n v="6.6"/>
    <n v="19.634999999999998"/>
    <n v="5.9499999999999993"/>
    <n v="27.850200000000001"/>
    <n v="-115.17031"/>
    <n v="53.6"/>
    <n v="12"/>
    <n v="8"/>
    <x v="12"/>
    <n v="6"/>
    <s v="n/a"/>
    <s v="n/d"/>
    <m/>
    <s v="Fuerte"/>
  </r>
  <r>
    <s v="INLAPL-030809-AM-2-17-DI"/>
    <s v="Abraham Mayoral"/>
    <d v="2009-08-03T00:00:00"/>
    <x v="3"/>
    <d v="1899-12-30T11:25:00"/>
    <d v="1899-12-30T11:36:00"/>
    <d v="1899-12-30T00:11:00"/>
    <n v="2"/>
    <n v="2"/>
    <n v="17"/>
    <x v="16"/>
    <x v="2"/>
    <s v="La Plana/Las Cuevas, Isla Natividad Baja California Sur"/>
    <x v="1"/>
    <n v="17.489999999999998"/>
    <n v="5.3"/>
    <n v="21.779999999999998"/>
    <n v="6.6"/>
    <n v="21.779999999999998"/>
    <n v="6.6"/>
    <n v="19.634999999999998"/>
    <n v="5.9499999999999993"/>
    <n v="27.850200000000001"/>
    <n v="-115.17031"/>
    <n v="53.6"/>
    <n v="12"/>
    <n v="8"/>
    <x v="3"/>
    <n v="166"/>
    <n v="9"/>
    <s v="n/d"/>
    <n v="50"/>
    <m/>
  </r>
  <r>
    <s v="INLAPL-030809-AM-2-17-DI"/>
    <s v="Abraham Mayoral"/>
    <d v="2009-08-03T00:00:00"/>
    <x v="3"/>
    <d v="1899-12-30T11:25:00"/>
    <d v="1899-12-30T11:36:00"/>
    <d v="1899-12-30T00:11:00"/>
    <n v="2"/>
    <n v="2"/>
    <n v="17"/>
    <x v="16"/>
    <x v="2"/>
    <s v="La Plana/Las Cuevas, Isla Natividad Baja California Sur"/>
    <x v="1"/>
    <n v="17.489999999999998"/>
    <n v="5.3"/>
    <n v="21.779999999999998"/>
    <n v="6.6"/>
    <n v="21.779999999999998"/>
    <n v="6.6"/>
    <n v="19.634999999999998"/>
    <n v="5.9499999999999993"/>
    <n v="27.850200000000001"/>
    <n v="-115.17031"/>
    <n v="53.6"/>
    <n v="12"/>
    <n v="8"/>
    <x v="10"/>
    <n v="1"/>
    <s v="n/a"/>
    <s v="n/d"/>
    <m/>
    <m/>
  </r>
  <r>
    <s v="INLAPL-030809-AM-2-17-DI"/>
    <s v="Abraham Mayoral"/>
    <d v="2009-08-03T00:00:00"/>
    <x v="3"/>
    <d v="1899-12-30T11:25:00"/>
    <d v="1899-12-30T11:36:00"/>
    <d v="1899-12-30T00:11:00"/>
    <n v="2"/>
    <n v="2"/>
    <n v="17"/>
    <x v="16"/>
    <x v="2"/>
    <s v="La Plana/Las Cuevas, Isla Natividad Baja California Sur"/>
    <x v="1"/>
    <n v="17.489999999999998"/>
    <n v="5.3"/>
    <n v="21.779999999999998"/>
    <n v="6.6"/>
    <n v="21.779999999999998"/>
    <n v="6.6"/>
    <n v="19.634999999999998"/>
    <n v="5.9499999999999993"/>
    <n v="27.850200000000001"/>
    <n v="-115.17031"/>
    <n v="53.6"/>
    <n v="12"/>
    <n v="8"/>
    <x v="1"/>
    <n v="40"/>
    <s v="n/a"/>
    <s v="n/d"/>
    <m/>
    <m/>
  </r>
  <r>
    <s v="INLAPL-030809-AM-2-17-DI"/>
    <s v="Abraham Mayoral"/>
    <d v="2009-08-03T00:00:00"/>
    <x v="3"/>
    <d v="1899-12-30T11:25:00"/>
    <d v="1899-12-30T11:36:00"/>
    <d v="1899-12-30T00:11:00"/>
    <n v="2"/>
    <n v="2"/>
    <n v="17"/>
    <x v="16"/>
    <x v="2"/>
    <s v="La Plana/Las Cuevas, Isla Natividad Baja California Sur"/>
    <x v="1"/>
    <n v="17.489999999999998"/>
    <n v="5.3"/>
    <n v="21.779999999999998"/>
    <n v="6.6"/>
    <n v="21.779999999999998"/>
    <n v="6.6"/>
    <n v="19.634999999999998"/>
    <n v="5.9499999999999993"/>
    <n v="27.850200000000001"/>
    <n v="-115.17031"/>
    <n v="53.6"/>
    <n v="12"/>
    <n v="8"/>
    <x v="4"/>
    <n v="4"/>
    <s v="n/a"/>
    <s v="n/d"/>
    <m/>
    <m/>
  </r>
  <r>
    <s v="INLAPL-030809-AH-2-18-DI"/>
    <s v="Arturo Hernandez"/>
    <d v="2009-08-03T00:00:00"/>
    <x v="3"/>
    <d v="1899-12-30T11:28:00"/>
    <d v="1899-12-30T11:35:00"/>
    <d v="1899-12-30T00:07:00"/>
    <n v="2"/>
    <n v="2"/>
    <n v="18"/>
    <x v="17"/>
    <x v="2"/>
    <s v="La Plana/Las Cuevas, Isla Natividad Baja California Sur"/>
    <x v="1"/>
    <n v="28.049999999999997"/>
    <n v="8.5"/>
    <n v="34.32"/>
    <n v="10.4"/>
    <n v="34.32"/>
    <n v="10.4"/>
    <n v="31.184999999999995"/>
    <n v="9.4499999999999993"/>
    <n v="27.850200000000001"/>
    <n v="-115.17031"/>
    <n v="53.6"/>
    <n v="12"/>
    <n v="10"/>
    <x v="0"/>
    <n v="5"/>
    <s v="n/a"/>
    <n v="370"/>
    <m/>
    <s v="Fuerte"/>
  </r>
  <r>
    <s v="INLAPL-030809-AH-2-18-DI"/>
    <s v="Arturo Hernandez"/>
    <d v="2009-08-03T00:00:00"/>
    <x v="3"/>
    <d v="1899-12-30T11:28:00"/>
    <d v="1899-12-30T11:35:00"/>
    <d v="1899-12-30T00:07:00"/>
    <n v="2"/>
    <n v="2"/>
    <n v="18"/>
    <x v="17"/>
    <x v="2"/>
    <s v="La Plana/Las Cuevas, Isla Natividad Baja California Sur"/>
    <x v="1"/>
    <n v="28.049999999999997"/>
    <n v="8.5"/>
    <n v="34.32"/>
    <n v="10.4"/>
    <n v="34.32"/>
    <n v="10.4"/>
    <n v="31.184999999999995"/>
    <n v="9.4499999999999993"/>
    <n v="27.850200000000001"/>
    <n v="-115.17031"/>
    <n v="53.6"/>
    <n v="12"/>
    <n v="10"/>
    <x v="12"/>
    <n v="4"/>
    <s v="n/a"/>
    <n v="270"/>
    <m/>
    <s v="Fuerte"/>
  </r>
  <r>
    <s v="INLAPL-030809-AH-2-18-DI"/>
    <s v="Arturo Hernandez"/>
    <d v="2009-08-03T00:00:00"/>
    <x v="3"/>
    <d v="1899-12-30T11:28:00"/>
    <d v="1899-12-30T11:35:00"/>
    <d v="1899-12-30T00:07:00"/>
    <n v="2"/>
    <n v="2"/>
    <n v="18"/>
    <x v="17"/>
    <x v="2"/>
    <s v="La Plana/Las Cuevas, Isla Natividad Baja California Sur"/>
    <x v="1"/>
    <n v="28.049999999999997"/>
    <n v="8.5"/>
    <n v="34.32"/>
    <n v="10.4"/>
    <n v="34.32"/>
    <n v="10.4"/>
    <n v="31.184999999999995"/>
    <n v="9.4499999999999993"/>
    <n v="27.850200000000001"/>
    <n v="-115.17031"/>
    <n v="53.6"/>
    <n v="12"/>
    <n v="10"/>
    <x v="13"/>
    <n v="3"/>
    <s v="n/a"/>
    <n v="270"/>
    <m/>
    <m/>
  </r>
  <r>
    <s v="INLAPL-030809-AH-2-18-DI"/>
    <s v="Arturo Hernandez"/>
    <d v="2009-08-03T00:00:00"/>
    <x v="3"/>
    <d v="1899-12-30T11:28:00"/>
    <d v="1899-12-30T11:35:00"/>
    <d v="1899-12-30T00:07:00"/>
    <n v="2"/>
    <n v="2"/>
    <n v="18"/>
    <x v="17"/>
    <x v="2"/>
    <s v="La Plana/Las Cuevas, Isla Natividad Baja California Sur"/>
    <x v="1"/>
    <n v="28.049999999999997"/>
    <n v="8.5"/>
    <n v="34.32"/>
    <n v="10.4"/>
    <n v="34.32"/>
    <n v="10.4"/>
    <n v="31.184999999999995"/>
    <n v="9.4499999999999993"/>
    <n v="27.850200000000001"/>
    <n v="-115.17031"/>
    <n v="53.6"/>
    <n v="12"/>
    <n v="10"/>
    <x v="7"/>
    <n v="1"/>
    <s v="n/a"/>
    <n v="270"/>
    <m/>
    <m/>
  </r>
  <r>
    <s v="INLAPL-030809-AH-2-18-DI"/>
    <s v="Arturo Hernandez"/>
    <d v="2009-08-03T00:00:00"/>
    <x v="3"/>
    <d v="1899-12-30T11:28:00"/>
    <d v="1899-12-30T11:35:00"/>
    <d v="1899-12-30T00:07:00"/>
    <n v="2"/>
    <n v="2"/>
    <n v="18"/>
    <x v="17"/>
    <x v="2"/>
    <s v="La Plana/Las Cuevas, Isla Natividad Baja California Sur"/>
    <x v="1"/>
    <n v="28.049999999999997"/>
    <n v="8.5"/>
    <n v="34.32"/>
    <n v="10.4"/>
    <n v="34.32"/>
    <n v="10.4"/>
    <n v="31.184999999999995"/>
    <n v="9.4499999999999993"/>
    <n v="27.850200000000001"/>
    <n v="-115.17031"/>
    <n v="53.6"/>
    <n v="12"/>
    <n v="10"/>
    <x v="3"/>
    <n v="15"/>
    <s v="n/a"/>
    <n v="270"/>
    <m/>
    <m/>
  </r>
  <r>
    <s v="INLAPL-030809-AH-2-18-DI"/>
    <s v="Arturo Hernandez"/>
    <d v="2009-08-03T00:00:00"/>
    <x v="3"/>
    <d v="1899-12-30T11:28:00"/>
    <d v="1899-12-30T11:35:00"/>
    <d v="1899-12-30T00:07:00"/>
    <n v="2"/>
    <n v="2"/>
    <n v="18"/>
    <x v="17"/>
    <x v="2"/>
    <s v="La Plana/Las Cuevas, Isla Natividad Baja California Sur"/>
    <x v="1"/>
    <n v="28.049999999999997"/>
    <n v="8.5"/>
    <n v="34.32"/>
    <n v="10.4"/>
    <n v="34.32"/>
    <n v="10.4"/>
    <n v="31.184999999999995"/>
    <n v="9.4499999999999993"/>
    <n v="27.850200000000001"/>
    <n v="-115.17031"/>
    <n v="53.6"/>
    <n v="12"/>
    <n v="10"/>
    <x v="1"/>
    <n v="79"/>
    <n v="19"/>
    <n v="270"/>
    <n v="50"/>
    <m/>
  </r>
  <r>
    <s v="INLAPL-030809-AH-2-18-DI"/>
    <s v="Arturo Hernandez"/>
    <d v="2009-08-03T00:00:00"/>
    <x v="3"/>
    <d v="1899-12-30T11:28:00"/>
    <d v="1899-12-30T11:35:00"/>
    <d v="1899-12-30T00:07:00"/>
    <n v="2"/>
    <n v="2"/>
    <n v="18"/>
    <x v="17"/>
    <x v="2"/>
    <s v="La Plana/Las Cuevas, Isla Natividad Baja California Sur"/>
    <x v="1"/>
    <n v="28.049999999999997"/>
    <n v="8.5"/>
    <n v="34.32"/>
    <n v="10.4"/>
    <n v="34.32"/>
    <n v="10.4"/>
    <n v="31.184999999999995"/>
    <n v="9.4499999999999993"/>
    <n v="27.850200000000001"/>
    <n v="-115.17031"/>
    <n v="53.6"/>
    <n v="12"/>
    <n v="10"/>
    <x v="4"/>
    <n v="1"/>
    <s v="n/a"/>
    <n v="270"/>
    <m/>
    <m/>
  </r>
  <r>
    <s v="INLACU-030809-AZ-2-19-DI"/>
    <s v="Alberto Zuñiga"/>
    <d v="2009-08-03T00:00:00"/>
    <x v="3"/>
    <d v="1899-12-30T11:20:00"/>
    <d v="1899-12-30T11:29:00"/>
    <d v="1899-12-30T00:09:00"/>
    <n v="2"/>
    <n v="2"/>
    <n v="19"/>
    <x v="18"/>
    <x v="2"/>
    <s v="La Plana/Las Cuevas, Isla Natividad Baja California Sur"/>
    <x v="1"/>
    <n v="33.33"/>
    <n v="10.1"/>
    <n v="31.349999999999998"/>
    <n v="9.5"/>
    <n v="33.33"/>
    <n v="10.1"/>
    <n v="32.340000000000003"/>
    <n v="9.8000000000000007"/>
    <n v="27.84768"/>
    <n v="-115.17268"/>
    <n v="53.6"/>
    <n v="12"/>
    <n v="8"/>
    <x v="0"/>
    <n v="1"/>
    <s v="n/a"/>
    <n v="180"/>
    <m/>
    <s v="Fuerte"/>
  </r>
  <r>
    <s v="INLACU-030809-AZ-2-19-DI"/>
    <s v="Alberto Zuñiga"/>
    <d v="2009-08-03T00:00:00"/>
    <x v="3"/>
    <d v="1899-12-30T11:20:00"/>
    <d v="1899-12-30T11:29:00"/>
    <d v="1899-12-30T00:09:00"/>
    <n v="2"/>
    <n v="2"/>
    <n v="19"/>
    <x v="18"/>
    <x v="2"/>
    <s v="La Plana/Las Cuevas, Isla Natividad Baja California Sur"/>
    <x v="1"/>
    <n v="33.33"/>
    <n v="10.1"/>
    <n v="31.349999999999998"/>
    <n v="9.5"/>
    <n v="33.33"/>
    <n v="10.1"/>
    <n v="32.340000000000003"/>
    <n v="9.8000000000000007"/>
    <n v="27.84768"/>
    <n v="-115.17268"/>
    <n v="53.6"/>
    <n v="12"/>
    <n v="8"/>
    <x v="17"/>
    <n v="1"/>
    <s v="n/a"/>
    <n v="180"/>
    <m/>
    <m/>
  </r>
  <r>
    <s v="INLACU-030809-AZ-2-19-DI"/>
    <s v="Alberto Zuñiga"/>
    <d v="2009-08-03T00:00:00"/>
    <x v="3"/>
    <d v="1899-12-30T11:20:00"/>
    <d v="1899-12-30T11:29:00"/>
    <d v="1899-12-30T00:09:00"/>
    <n v="2"/>
    <n v="2"/>
    <n v="19"/>
    <x v="18"/>
    <x v="2"/>
    <s v="La Plana/Las Cuevas, Isla Natividad Baja California Sur"/>
    <x v="1"/>
    <n v="33.33"/>
    <n v="10.1"/>
    <n v="31.349999999999998"/>
    <n v="9.5"/>
    <n v="33.33"/>
    <n v="10.1"/>
    <n v="32.340000000000003"/>
    <n v="9.8000000000000007"/>
    <n v="27.84768"/>
    <n v="-115.17268"/>
    <n v="53.6"/>
    <n v="12"/>
    <n v="8"/>
    <x v="9"/>
    <n v="1"/>
    <s v="n/a"/>
    <n v="180"/>
    <m/>
    <m/>
  </r>
  <r>
    <s v="INLACU-030809-AZ-2-19-DI"/>
    <s v="Alberto Zuñiga"/>
    <d v="2009-08-03T00:00:00"/>
    <x v="3"/>
    <d v="1899-12-30T11:20:00"/>
    <d v="1899-12-30T11:29:00"/>
    <d v="1899-12-30T00:09:00"/>
    <n v="2"/>
    <n v="2"/>
    <n v="19"/>
    <x v="18"/>
    <x v="2"/>
    <s v="La Plana/Las Cuevas, Isla Natividad Baja California Sur"/>
    <x v="1"/>
    <n v="33.33"/>
    <n v="10.1"/>
    <n v="31.349999999999998"/>
    <n v="9.5"/>
    <n v="33.33"/>
    <n v="10.1"/>
    <n v="32.340000000000003"/>
    <n v="9.8000000000000007"/>
    <n v="27.84768"/>
    <n v="-115.17268"/>
    <n v="53.6"/>
    <n v="12"/>
    <n v="8"/>
    <x v="21"/>
    <n v="1"/>
    <s v="n/a"/>
    <n v="180"/>
    <m/>
    <m/>
  </r>
  <r>
    <s v="INLACU-030809-AZ-2-19-DI"/>
    <s v="Alberto Zuñiga"/>
    <d v="2009-08-03T00:00:00"/>
    <x v="3"/>
    <d v="1899-12-30T11:20:00"/>
    <d v="1899-12-30T11:29:00"/>
    <d v="1899-12-30T00:09:00"/>
    <n v="2"/>
    <n v="2"/>
    <n v="19"/>
    <x v="18"/>
    <x v="2"/>
    <s v="La Plana/Las Cuevas, Isla Natividad Baja California Sur"/>
    <x v="1"/>
    <n v="33.33"/>
    <n v="10.1"/>
    <n v="31.349999999999998"/>
    <n v="9.5"/>
    <n v="33.33"/>
    <n v="10.1"/>
    <n v="32.340000000000003"/>
    <n v="9.8000000000000007"/>
    <n v="27.84768"/>
    <n v="-115.17268"/>
    <n v="53.6"/>
    <n v="12"/>
    <n v="8"/>
    <x v="23"/>
    <n v="1"/>
    <s v="n/a"/>
    <n v="180"/>
    <m/>
    <m/>
  </r>
  <r>
    <s v="INLACU-030809-AZ-2-19-DI"/>
    <s v="Alberto Zuñiga"/>
    <d v="2009-08-03T00:00:00"/>
    <x v="3"/>
    <d v="1899-12-30T11:20:00"/>
    <d v="1899-12-30T11:29:00"/>
    <d v="1899-12-30T00:09:00"/>
    <n v="2"/>
    <n v="2"/>
    <n v="19"/>
    <x v="18"/>
    <x v="2"/>
    <s v="La Plana/Las Cuevas, Isla Natividad Baja California Sur"/>
    <x v="1"/>
    <n v="33.33"/>
    <n v="10.1"/>
    <n v="31.349999999999998"/>
    <n v="9.5"/>
    <n v="33.33"/>
    <n v="10.1"/>
    <n v="32.340000000000003"/>
    <n v="9.8000000000000007"/>
    <n v="27.84768"/>
    <n v="-115.17268"/>
    <n v="53.6"/>
    <n v="12"/>
    <n v="8"/>
    <x v="3"/>
    <n v="22"/>
    <s v="n/a"/>
    <n v="180"/>
    <m/>
    <m/>
  </r>
  <r>
    <s v="INLACU-030809-AZ-2-19-DI"/>
    <s v="Alberto Zuñiga"/>
    <d v="2009-08-03T00:00:00"/>
    <x v="3"/>
    <d v="1899-12-30T11:20:00"/>
    <d v="1899-12-30T11:29:00"/>
    <d v="1899-12-30T00:09:00"/>
    <n v="2"/>
    <n v="2"/>
    <n v="19"/>
    <x v="18"/>
    <x v="2"/>
    <s v="La Plana/Las Cuevas, Isla Natividad Baja California Sur"/>
    <x v="1"/>
    <n v="33.33"/>
    <n v="10.1"/>
    <n v="31.349999999999998"/>
    <n v="9.5"/>
    <n v="33.33"/>
    <n v="10.1"/>
    <n v="32.340000000000003"/>
    <n v="9.8000000000000007"/>
    <n v="27.84768"/>
    <n v="-115.17268"/>
    <n v="53.6"/>
    <n v="12"/>
    <n v="8"/>
    <x v="10"/>
    <n v="1"/>
    <s v="n/a"/>
    <n v="180"/>
    <m/>
    <m/>
  </r>
  <r>
    <s v="INLACU-030809-AZ-2-19-DI"/>
    <s v="Alberto Zuñiga"/>
    <d v="2009-08-03T00:00:00"/>
    <x v="3"/>
    <d v="1899-12-30T11:20:00"/>
    <d v="1899-12-30T11:29:00"/>
    <d v="1899-12-30T00:09:00"/>
    <n v="2"/>
    <n v="2"/>
    <n v="19"/>
    <x v="18"/>
    <x v="2"/>
    <s v="La Plana/Las Cuevas, Isla Natividad Baja California Sur"/>
    <x v="1"/>
    <n v="33.33"/>
    <n v="10.1"/>
    <n v="31.349999999999998"/>
    <n v="9.5"/>
    <n v="33.33"/>
    <n v="10.1"/>
    <n v="32.340000000000003"/>
    <n v="9.8000000000000007"/>
    <n v="27.84768"/>
    <n v="-115.17268"/>
    <n v="53.6"/>
    <n v="12"/>
    <n v="8"/>
    <x v="6"/>
    <n v="1"/>
    <s v="n/a"/>
    <n v="180"/>
    <m/>
    <m/>
  </r>
  <r>
    <s v="INLACU-030809-AZ-2-19-DI"/>
    <s v="Alberto Zuñiga"/>
    <d v="2009-08-03T00:00:00"/>
    <x v="3"/>
    <d v="1899-12-30T11:20:00"/>
    <d v="1899-12-30T11:29:00"/>
    <d v="1899-12-30T00:09:00"/>
    <n v="2"/>
    <n v="2"/>
    <n v="19"/>
    <x v="18"/>
    <x v="2"/>
    <s v="La Plana/Las Cuevas, Isla Natividad Baja California Sur"/>
    <x v="1"/>
    <n v="33.33"/>
    <n v="10.1"/>
    <n v="31.349999999999998"/>
    <n v="9.5"/>
    <n v="33.33"/>
    <n v="10.1"/>
    <n v="32.340000000000003"/>
    <n v="9.8000000000000007"/>
    <n v="27.84768"/>
    <n v="-115.17268"/>
    <n v="53.6"/>
    <n v="12"/>
    <n v="8"/>
    <x v="1"/>
    <n v="5"/>
    <s v="n/a"/>
    <n v="180"/>
    <m/>
    <m/>
  </r>
  <r>
    <s v="INLACU-030809-AZ-2-19-DI"/>
    <s v="Alberto Zuñiga"/>
    <d v="2009-08-03T00:00:00"/>
    <x v="3"/>
    <d v="1899-12-30T11:20:00"/>
    <d v="1899-12-30T11:29:00"/>
    <d v="1899-12-30T00:09:00"/>
    <n v="2"/>
    <n v="2"/>
    <n v="19"/>
    <x v="18"/>
    <x v="2"/>
    <s v="La Plana/Las Cuevas, Isla Natividad Baja California Sur"/>
    <x v="1"/>
    <n v="33.33"/>
    <n v="10.1"/>
    <n v="31.349999999999998"/>
    <n v="9.5"/>
    <n v="33.33"/>
    <n v="10.1"/>
    <n v="32.340000000000003"/>
    <n v="9.8000000000000007"/>
    <n v="27.84768"/>
    <n v="-115.17268"/>
    <n v="53.6"/>
    <n v="12"/>
    <n v="8"/>
    <x v="4"/>
    <n v="3"/>
    <s v="n/a"/>
    <n v="180"/>
    <m/>
    <m/>
  </r>
  <r>
    <s v="INLACU-030809-AZ-2-19-DI"/>
    <s v="Alberto Zuñiga"/>
    <d v="2009-08-03T00:00:00"/>
    <x v="3"/>
    <d v="1899-12-30T11:20:00"/>
    <d v="1899-12-30T11:29:00"/>
    <d v="1899-12-30T00:09:00"/>
    <n v="2"/>
    <n v="2"/>
    <n v="19"/>
    <x v="18"/>
    <x v="2"/>
    <s v="La Plana/Las Cuevas, Isla Natividad Baja California Sur"/>
    <x v="1"/>
    <n v="33.33"/>
    <n v="10.1"/>
    <n v="31.349999999999998"/>
    <n v="9.5"/>
    <n v="33.33"/>
    <n v="10.1"/>
    <n v="32.340000000000003"/>
    <n v="9.8000000000000007"/>
    <n v="27.84768"/>
    <n v="-115.17268"/>
    <n v="53.6"/>
    <n v="12"/>
    <n v="8"/>
    <x v="2"/>
    <n v="3"/>
    <s v="n/a"/>
    <n v="180"/>
    <m/>
    <m/>
  </r>
  <r>
    <s v="INLAPL-030809-AG-2-20-DI"/>
    <s v="Alonso Grosso"/>
    <d v="2009-08-03T00:00:00"/>
    <x v="3"/>
    <d v="1899-12-30T11:16:00"/>
    <d v="1899-12-30T11:24:00"/>
    <d v="1899-12-30T00:08:00"/>
    <n v="2"/>
    <n v="2"/>
    <n v="20"/>
    <x v="19"/>
    <x v="2"/>
    <s v="La Plana/Las Cuevas, Isla Natividad Baja California Sur"/>
    <x v="1"/>
    <n v="17.16"/>
    <n v="5.2"/>
    <n v="20.13"/>
    <n v="6.1"/>
    <n v="20.13"/>
    <n v="6.1"/>
    <n v="18.645"/>
    <n v="5.65"/>
    <n v="27.848549999999999"/>
    <n v="-115.17312"/>
    <n v="53.6"/>
    <n v="12"/>
    <n v="10"/>
    <x v="12"/>
    <n v="4"/>
    <s v="n/a"/>
    <n v="180"/>
    <m/>
    <s v="Fuerte"/>
  </r>
  <r>
    <s v="INLAPL-030809-AG-2-20-DI"/>
    <s v="Alonso Grosso"/>
    <d v="2009-08-03T00:00:00"/>
    <x v="3"/>
    <d v="1899-12-30T11:16:00"/>
    <d v="1899-12-30T11:24:00"/>
    <d v="1899-12-30T00:08:00"/>
    <n v="2"/>
    <n v="2"/>
    <n v="20"/>
    <x v="19"/>
    <x v="2"/>
    <s v="La Plana/Las Cuevas, Isla Natividad Baja California Sur"/>
    <x v="1"/>
    <n v="17.16"/>
    <n v="5.2"/>
    <n v="20.13"/>
    <n v="6.1"/>
    <n v="20.13"/>
    <n v="6.1"/>
    <n v="18.645"/>
    <n v="5.65"/>
    <n v="27.848549999999999"/>
    <n v="-115.17312"/>
    <n v="53.6"/>
    <n v="12"/>
    <n v="10"/>
    <x v="17"/>
    <n v="1"/>
    <s v="n/a"/>
    <n v="180"/>
    <m/>
    <m/>
  </r>
  <r>
    <s v="INLAPL-030809-AG-2-20-DI"/>
    <s v="Alonso Grosso"/>
    <d v="2009-08-03T00:00:00"/>
    <x v="3"/>
    <d v="1899-12-30T11:16:00"/>
    <d v="1899-12-30T11:24:00"/>
    <d v="1899-12-30T00:08:00"/>
    <n v="2"/>
    <n v="2"/>
    <n v="20"/>
    <x v="19"/>
    <x v="2"/>
    <s v="La Plana/Las Cuevas, Isla Natividad Baja California Sur"/>
    <x v="1"/>
    <n v="17.16"/>
    <n v="5.2"/>
    <n v="20.13"/>
    <n v="6.1"/>
    <n v="20.13"/>
    <n v="6.1"/>
    <n v="18.645"/>
    <n v="5.65"/>
    <n v="27.848549999999999"/>
    <n v="-115.17312"/>
    <n v="53.6"/>
    <n v="12"/>
    <n v="10"/>
    <x v="3"/>
    <n v="32"/>
    <s v="n/a"/>
    <n v="180"/>
    <m/>
    <m/>
  </r>
  <r>
    <s v="INLAPL-030809-AG-2-20-DI"/>
    <s v="Alonso Grosso"/>
    <d v="2009-08-03T00:00:00"/>
    <x v="3"/>
    <d v="1899-12-30T11:16:00"/>
    <d v="1899-12-30T11:24:00"/>
    <d v="1899-12-30T00:08:00"/>
    <n v="2"/>
    <n v="2"/>
    <n v="20"/>
    <x v="19"/>
    <x v="2"/>
    <s v="La Plana/Las Cuevas, Isla Natividad Baja California Sur"/>
    <x v="1"/>
    <n v="17.16"/>
    <n v="5.2"/>
    <n v="20.13"/>
    <n v="6.1"/>
    <n v="20.13"/>
    <n v="6.1"/>
    <n v="18.645"/>
    <n v="5.65"/>
    <n v="27.848549999999999"/>
    <n v="-115.17312"/>
    <n v="53.6"/>
    <n v="12"/>
    <n v="10"/>
    <x v="10"/>
    <n v="1"/>
    <s v="n/a"/>
    <n v="180"/>
    <m/>
    <m/>
  </r>
  <r>
    <s v="INLAPL-030809-AG-2-20-DI"/>
    <s v="Alonso Grosso"/>
    <d v="2009-08-03T00:00:00"/>
    <x v="3"/>
    <d v="1899-12-30T11:16:00"/>
    <d v="1899-12-30T11:24:00"/>
    <d v="1899-12-30T00:08:00"/>
    <n v="2"/>
    <n v="2"/>
    <n v="20"/>
    <x v="19"/>
    <x v="2"/>
    <s v="La Plana/Las Cuevas, Isla Natividad Baja California Sur"/>
    <x v="1"/>
    <n v="17.16"/>
    <n v="5.2"/>
    <n v="20.13"/>
    <n v="6.1"/>
    <n v="20.13"/>
    <n v="6.1"/>
    <n v="18.645"/>
    <n v="5.65"/>
    <n v="27.848549999999999"/>
    <n v="-115.17312"/>
    <n v="53.6"/>
    <n v="12"/>
    <n v="10"/>
    <x v="1"/>
    <n v="18"/>
    <s v="n/a"/>
    <n v="180"/>
    <m/>
    <m/>
  </r>
  <r>
    <s v="INLAPL-030809-AG-2-20-DI"/>
    <s v="Alonso Grosso"/>
    <d v="2009-08-03T00:00:00"/>
    <x v="3"/>
    <d v="1899-12-30T11:16:00"/>
    <d v="1899-12-30T11:24:00"/>
    <d v="1899-12-30T00:08:00"/>
    <n v="2"/>
    <n v="2"/>
    <n v="20"/>
    <x v="19"/>
    <x v="2"/>
    <s v="La Plana/Las Cuevas, Isla Natividad Baja California Sur"/>
    <x v="1"/>
    <n v="17.16"/>
    <n v="5.2"/>
    <n v="20.13"/>
    <n v="6.1"/>
    <n v="20.13"/>
    <n v="6.1"/>
    <n v="18.645"/>
    <n v="5.65"/>
    <n v="27.848549999999999"/>
    <n v="-115.17312"/>
    <n v="53.6"/>
    <n v="12"/>
    <n v="10"/>
    <x v="4"/>
    <n v="1"/>
    <s v="n/a"/>
    <n v="180"/>
    <m/>
    <m/>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0"/>
    <n v="2"/>
    <s v="n/a"/>
    <n v="0"/>
    <m/>
    <s v="Fuerte"/>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0"/>
    <n v="2"/>
    <s v="n/a"/>
    <n v="0"/>
    <m/>
    <s v="Enfermo"/>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14"/>
    <n v="1"/>
    <s v="n/a"/>
    <n v="0"/>
    <m/>
    <m/>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17"/>
    <n v="8"/>
    <s v="n/a"/>
    <n v="0"/>
    <m/>
    <m/>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9"/>
    <n v="3"/>
    <s v="n/a"/>
    <n v="0"/>
    <m/>
    <m/>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11"/>
    <n v="1"/>
    <s v="n/a"/>
    <n v="0"/>
    <m/>
    <m/>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3"/>
    <n v="60"/>
    <n v="25"/>
    <n v="0"/>
    <n v="50"/>
    <m/>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10"/>
    <n v="1"/>
    <s v="n/a"/>
    <n v="0"/>
    <m/>
    <m/>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6"/>
    <n v="1"/>
    <s v="n/a"/>
    <n v="0"/>
    <m/>
    <m/>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1"/>
    <n v="4"/>
    <s v="n/a"/>
    <n v="0"/>
    <m/>
    <m/>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4"/>
    <n v="6"/>
    <s v="n/a"/>
    <n v="0"/>
    <m/>
    <m/>
  </r>
  <r>
    <s v="INLAPL-030809-JC-2-21-DI"/>
    <s v="Jhonatan Castro"/>
    <d v="2009-08-03T00:00:00"/>
    <x v="3"/>
    <d v="1899-12-30T11:18:00"/>
    <d v="1899-12-30T11:32:00"/>
    <d v="1899-12-30T00:14:00"/>
    <n v="2"/>
    <n v="2"/>
    <n v="21"/>
    <x v="20"/>
    <x v="2"/>
    <s v="La Plana/Las Cuevas, Isla Natividad Baja California Sur"/>
    <x v="1"/>
    <n v="28.049999999999997"/>
    <n v="8.5"/>
    <n v="34.32"/>
    <n v="10.4"/>
    <n v="34.32"/>
    <n v="10.4"/>
    <n v="31.184999999999995"/>
    <n v="9.4499999999999993"/>
    <n v="27.86768"/>
    <n v="-115.17268"/>
    <n v="53.6"/>
    <n v="12"/>
    <n v="10"/>
    <x v="2"/>
    <n v="2"/>
    <s v="n/a"/>
    <n v="0"/>
    <m/>
    <m/>
  </r>
  <r>
    <s v="INLAPL-030809-MR-2-22-DI"/>
    <s v="Mario Rojo"/>
    <d v="2009-08-03T00:00:00"/>
    <x v="3"/>
    <d v="1899-12-30T12:00:00"/>
    <d v="1899-12-30T12:15:00"/>
    <d v="1899-12-30T00:15:00"/>
    <n v="2"/>
    <n v="2"/>
    <n v="22"/>
    <x v="21"/>
    <x v="2"/>
    <s v="La Plana/Las Cuevas, Isla Natividad Baja California Sur"/>
    <x v="1"/>
    <n v="22.439999999999998"/>
    <n v="6.8"/>
    <n v="19.799999999999997"/>
    <n v="6"/>
    <n v="22.439999999999998"/>
    <n v="6.8"/>
    <n v="21.12"/>
    <n v="6.4"/>
    <n v="27.850200000000001"/>
    <n v="-115.17031"/>
    <n v="53.6"/>
    <n v="12"/>
    <n v="8"/>
    <x v="0"/>
    <n v="3"/>
    <s v="n/a"/>
    <n v="240"/>
    <m/>
    <s v="Fuerte"/>
  </r>
  <r>
    <s v="INLAPL-030809-MR-2-22-DI"/>
    <s v="Mario Rojo"/>
    <d v="2009-08-03T00:00:00"/>
    <x v="3"/>
    <d v="1899-12-30T12:00:00"/>
    <d v="1899-12-30T12:15:00"/>
    <d v="1899-12-30T00:15:00"/>
    <n v="2"/>
    <n v="2"/>
    <n v="22"/>
    <x v="21"/>
    <x v="2"/>
    <s v="La Plana/Las Cuevas, Isla Natividad Baja California Sur"/>
    <x v="1"/>
    <n v="22.439999999999998"/>
    <n v="6.8"/>
    <n v="19.799999999999997"/>
    <n v="6"/>
    <n v="22.439999999999998"/>
    <n v="6.8"/>
    <n v="21.12"/>
    <n v="6.4"/>
    <n v="27.850200000000001"/>
    <n v="-115.17031"/>
    <n v="53.6"/>
    <n v="12"/>
    <n v="8"/>
    <x v="12"/>
    <n v="9"/>
    <s v="n/a"/>
    <n v="240"/>
    <m/>
    <s v="Fuerte"/>
  </r>
  <r>
    <s v="INLAPL-030809-MR-2-22-DI"/>
    <s v="Mario Rojo"/>
    <d v="2009-08-03T00:00:00"/>
    <x v="3"/>
    <d v="1899-12-30T12:00:00"/>
    <d v="1899-12-30T12:15:00"/>
    <d v="1899-12-30T00:15:00"/>
    <n v="2"/>
    <n v="2"/>
    <n v="22"/>
    <x v="21"/>
    <x v="2"/>
    <s v="La Plana/Las Cuevas, Isla Natividad Baja California Sur"/>
    <x v="1"/>
    <n v="22.439999999999998"/>
    <n v="6.8"/>
    <n v="19.799999999999997"/>
    <n v="6"/>
    <n v="22.439999999999998"/>
    <n v="6.8"/>
    <n v="21.12"/>
    <n v="6.4"/>
    <n v="27.850200000000001"/>
    <n v="-115.17031"/>
    <n v="53.6"/>
    <n v="12"/>
    <n v="8"/>
    <x v="19"/>
    <n v="2"/>
    <s v="n/a"/>
    <n v="240"/>
    <m/>
    <m/>
  </r>
  <r>
    <s v="INLAPL-030809-MR-2-22-DI"/>
    <s v="Mario Rojo"/>
    <d v="2009-08-03T00:00:00"/>
    <x v="3"/>
    <d v="1899-12-30T12:00:00"/>
    <d v="1899-12-30T12:15:00"/>
    <d v="1899-12-30T00:15:00"/>
    <n v="2"/>
    <n v="2"/>
    <n v="22"/>
    <x v="21"/>
    <x v="2"/>
    <s v="La Plana/Las Cuevas, Isla Natividad Baja California Sur"/>
    <x v="1"/>
    <n v="22.439999999999998"/>
    <n v="6.8"/>
    <n v="19.799999999999997"/>
    <n v="6"/>
    <n v="22.439999999999998"/>
    <n v="6.8"/>
    <n v="21.12"/>
    <n v="6.4"/>
    <n v="27.850200000000001"/>
    <n v="-115.17031"/>
    <n v="53.6"/>
    <n v="12"/>
    <n v="8"/>
    <x v="7"/>
    <n v="2"/>
    <s v="n/a"/>
    <n v="240"/>
    <m/>
    <m/>
  </r>
  <r>
    <s v="INLAPL-030809-MR-2-22-DI"/>
    <s v="Mario Rojo"/>
    <d v="2009-08-03T00:00:00"/>
    <x v="3"/>
    <d v="1899-12-30T12:00:00"/>
    <d v="1899-12-30T12:15:00"/>
    <d v="1899-12-30T00:15:00"/>
    <n v="2"/>
    <n v="2"/>
    <n v="22"/>
    <x v="21"/>
    <x v="2"/>
    <s v="La Plana/Las Cuevas, Isla Natividad Baja California Sur"/>
    <x v="1"/>
    <n v="22.439999999999998"/>
    <n v="6.8"/>
    <n v="19.799999999999997"/>
    <n v="6"/>
    <n v="22.439999999999998"/>
    <n v="6.8"/>
    <n v="21.12"/>
    <n v="6.4"/>
    <n v="27.850200000000001"/>
    <n v="-115.17031"/>
    <n v="53.6"/>
    <n v="12"/>
    <n v="8"/>
    <x v="3"/>
    <n v="107"/>
    <n v="14"/>
    <n v="240"/>
    <n v="50"/>
    <m/>
  </r>
  <r>
    <s v="INLAPL-030809-MR-2-22-DI"/>
    <s v="Mario Rojo"/>
    <d v="2009-08-03T00:00:00"/>
    <x v="3"/>
    <d v="1899-12-30T12:00:00"/>
    <d v="1899-12-30T12:15:00"/>
    <d v="1899-12-30T00:15:00"/>
    <n v="2"/>
    <n v="2"/>
    <n v="22"/>
    <x v="21"/>
    <x v="2"/>
    <s v="La Plana/Las Cuevas, Isla Natividad Baja California Sur"/>
    <x v="1"/>
    <n v="22.439999999999998"/>
    <n v="6.8"/>
    <n v="19.799999999999997"/>
    <n v="6"/>
    <n v="22.439999999999998"/>
    <n v="6.8"/>
    <n v="21.12"/>
    <n v="6.4"/>
    <n v="27.850200000000001"/>
    <n v="-115.17031"/>
    <n v="53.6"/>
    <n v="12"/>
    <n v="8"/>
    <x v="6"/>
    <n v="1"/>
    <s v="n/a"/>
    <n v="240"/>
    <m/>
    <m/>
  </r>
  <r>
    <s v="INLAPL-030809-MR-2-22-DI"/>
    <s v="Mario Rojo"/>
    <d v="2009-08-03T00:00:00"/>
    <x v="3"/>
    <d v="1899-12-30T12:00:00"/>
    <d v="1899-12-30T12:15:00"/>
    <d v="1899-12-30T00:15:00"/>
    <n v="2"/>
    <n v="2"/>
    <n v="22"/>
    <x v="21"/>
    <x v="2"/>
    <s v="La Plana/Las Cuevas, Isla Natividad Baja California Sur"/>
    <x v="1"/>
    <n v="22.439999999999998"/>
    <n v="6.8"/>
    <n v="19.799999999999997"/>
    <n v="6"/>
    <n v="22.439999999999998"/>
    <n v="6.8"/>
    <n v="21.12"/>
    <n v="6.4"/>
    <n v="27.850200000000001"/>
    <n v="-115.17031"/>
    <n v="53.6"/>
    <n v="12"/>
    <n v="8"/>
    <x v="1"/>
    <n v="24"/>
    <s v="n/a"/>
    <n v="240"/>
    <m/>
    <m/>
  </r>
  <r>
    <s v="INLAPL-030809-MR-2-22-DI"/>
    <s v="Mario Rojo"/>
    <d v="2009-08-03T00:00:00"/>
    <x v="3"/>
    <d v="1899-12-30T12:00:00"/>
    <d v="1899-12-30T12:15:00"/>
    <d v="1899-12-30T00:15:00"/>
    <n v="2"/>
    <n v="2"/>
    <n v="22"/>
    <x v="21"/>
    <x v="2"/>
    <s v="La Plana/Las Cuevas, Isla Natividad Baja California Sur"/>
    <x v="1"/>
    <n v="22.439999999999998"/>
    <n v="6.8"/>
    <n v="19.799999999999997"/>
    <n v="6"/>
    <n v="22.439999999999998"/>
    <n v="6.8"/>
    <n v="21.12"/>
    <n v="6.4"/>
    <n v="27.850200000000001"/>
    <n v="-115.17031"/>
    <n v="53.6"/>
    <n v="12"/>
    <n v="8"/>
    <x v="4"/>
    <n v="3"/>
    <s v="n/a"/>
    <n v="240"/>
    <m/>
    <m/>
  </r>
  <r>
    <s v="INLAPL-030809-SM-2-23-DI"/>
    <s v="Sergio Mendoza"/>
    <d v="2009-08-03T00:00:00"/>
    <x v="3"/>
    <d v="1899-12-30T11:16:00"/>
    <d v="1899-12-30T11:24:00"/>
    <d v="1899-12-30T00:08:00"/>
    <n v="2"/>
    <n v="2"/>
    <n v="23"/>
    <x v="22"/>
    <x v="2"/>
    <s v="La Plana/Las Cuevas, Isla Natividad Baja California Sur"/>
    <x v="1"/>
    <n v="17.16"/>
    <n v="5.2"/>
    <n v="20.13"/>
    <n v="6.1"/>
    <n v="20.13"/>
    <n v="6.1"/>
    <n v="18.645"/>
    <n v="5.65"/>
    <n v="27.848549999999999"/>
    <n v="-115.17312"/>
    <n v="62.6"/>
    <n v="17"/>
    <n v="7"/>
    <x v="3"/>
    <n v="100"/>
    <n v="15"/>
    <n v="60"/>
    <n v="50"/>
    <m/>
  </r>
  <r>
    <s v="INLAPL-030809-SM-2-23-DI"/>
    <s v="Sergio Mendoza"/>
    <d v="2009-08-03T00:00:00"/>
    <x v="3"/>
    <d v="1899-12-30T11:16:00"/>
    <d v="1899-12-30T11:24:00"/>
    <d v="1899-12-30T00:08:00"/>
    <n v="2"/>
    <n v="2"/>
    <n v="23"/>
    <x v="22"/>
    <x v="2"/>
    <s v="La Plana/Las Cuevas, Isla Natividad Baja California Sur"/>
    <x v="1"/>
    <n v="17.16"/>
    <n v="5.2"/>
    <n v="20.13"/>
    <n v="6.1"/>
    <n v="20.13"/>
    <n v="6.1"/>
    <n v="18.645"/>
    <n v="5.65"/>
    <n v="27.848549999999999"/>
    <n v="-115.17312"/>
    <n v="62.6"/>
    <n v="17"/>
    <n v="7"/>
    <x v="1"/>
    <n v="2"/>
    <s v="n/a"/>
    <n v="60"/>
    <m/>
    <m/>
  </r>
  <r>
    <s v="INLAPL-080809-AH-3-24-DI"/>
    <s v="Arturo Hernandez"/>
    <d v="2009-08-08T00:00:00"/>
    <x v="3"/>
    <d v="1899-12-30T13:38:00"/>
    <d v="1899-12-30T13:47:00"/>
    <d v="1899-12-30T00:09:00"/>
    <n v="2"/>
    <n v="3"/>
    <n v="24"/>
    <x v="23"/>
    <x v="2"/>
    <s v="La Plana/Las Cuevas, Isla Natividad Baja California Sur"/>
    <x v="1"/>
    <n v="17.489999999999998"/>
    <n v="5.3"/>
    <n v="16.829999999999998"/>
    <n v="5.0999999999999996"/>
    <n v="17.489999999999998"/>
    <n v="5.3"/>
    <n v="17.159999999999997"/>
    <n v="5.1999999999999993"/>
    <n v="27.849889999999998"/>
    <n v="-115.1628"/>
    <n v="57.2"/>
    <n v="14"/>
    <n v="8"/>
    <x v="0"/>
    <n v="3"/>
    <s v="n/a"/>
    <n v="30"/>
    <m/>
    <s v="Fuerte"/>
  </r>
  <r>
    <s v="INLAPL-080809-AH-3-24-DI"/>
    <s v="Arturo Hernandez"/>
    <d v="2009-08-08T00:00:00"/>
    <x v="3"/>
    <d v="1899-12-30T13:38:00"/>
    <d v="1899-12-30T13:47:00"/>
    <d v="1899-12-30T00:09:00"/>
    <n v="2"/>
    <n v="3"/>
    <n v="24"/>
    <x v="23"/>
    <x v="2"/>
    <s v="La Plana/Las Cuevas, Isla Natividad Baja California Sur"/>
    <x v="1"/>
    <n v="17.489999999999998"/>
    <n v="5.3"/>
    <n v="16.829999999999998"/>
    <n v="5.0999999999999996"/>
    <n v="17.489999999999998"/>
    <n v="5.3"/>
    <n v="17.159999999999997"/>
    <n v="5.1999999999999993"/>
    <n v="27.849889999999998"/>
    <n v="-115.1628"/>
    <n v="57.2"/>
    <n v="14"/>
    <n v="8"/>
    <x v="12"/>
    <n v="6"/>
    <s v="n/a"/>
    <n v="30"/>
    <m/>
    <s v="Fuerte"/>
  </r>
  <r>
    <s v="INLAPL-080809-AH-3-24-DI"/>
    <s v="Arturo Hernandez"/>
    <d v="2009-08-08T00:00:00"/>
    <x v="3"/>
    <d v="1899-12-30T13:38:00"/>
    <d v="1899-12-30T13:47:00"/>
    <d v="1899-12-30T00:09:00"/>
    <n v="2"/>
    <n v="3"/>
    <n v="24"/>
    <x v="23"/>
    <x v="2"/>
    <s v="La Plana/Las Cuevas, Isla Natividad Baja California Sur"/>
    <x v="1"/>
    <n v="17.489999999999998"/>
    <n v="5.3"/>
    <n v="16.829999999999998"/>
    <n v="5.0999999999999996"/>
    <n v="17.489999999999998"/>
    <n v="5.3"/>
    <n v="17.159999999999997"/>
    <n v="5.1999999999999993"/>
    <n v="27.849889999999998"/>
    <n v="-115.1628"/>
    <n v="57.2"/>
    <n v="14"/>
    <n v="8"/>
    <x v="13"/>
    <n v="3"/>
    <s v="n/a"/>
    <n v="30"/>
    <m/>
    <m/>
  </r>
  <r>
    <s v="INLAPL-080809-AH-3-24-DI"/>
    <s v="Arturo Hernandez"/>
    <d v="2009-08-08T00:00:00"/>
    <x v="3"/>
    <d v="1899-12-30T13:38:00"/>
    <d v="1899-12-30T13:47:00"/>
    <d v="1899-12-30T00:09:00"/>
    <n v="2"/>
    <n v="3"/>
    <n v="24"/>
    <x v="23"/>
    <x v="2"/>
    <s v="La Plana/Las Cuevas, Isla Natividad Baja California Sur"/>
    <x v="1"/>
    <n v="17.489999999999998"/>
    <n v="5.3"/>
    <n v="16.829999999999998"/>
    <n v="5.0999999999999996"/>
    <n v="17.489999999999998"/>
    <n v="5.3"/>
    <n v="17.159999999999997"/>
    <n v="5.1999999999999993"/>
    <n v="27.849889999999998"/>
    <n v="-115.1628"/>
    <n v="57.2"/>
    <n v="14"/>
    <n v="8"/>
    <x v="7"/>
    <n v="7"/>
    <s v="n/a"/>
    <n v="30"/>
    <m/>
    <m/>
  </r>
  <r>
    <s v="INLAPL-080809-AH-3-24-DI"/>
    <s v="Arturo Hernandez"/>
    <d v="2009-08-08T00:00:00"/>
    <x v="3"/>
    <d v="1899-12-30T13:38:00"/>
    <d v="1899-12-30T13:47:00"/>
    <d v="1899-12-30T00:09:00"/>
    <n v="2"/>
    <n v="3"/>
    <n v="24"/>
    <x v="23"/>
    <x v="2"/>
    <s v="La Plana/Las Cuevas, Isla Natividad Baja California Sur"/>
    <x v="1"/>
    <n v="17.489999999999998"/>
    <n v="5.3"/>
    <n v="16.829999999999998"/>
    <n v="5.0999999999999996"/>
    <n v="17.489999999999998"/>
    <n v="5.3"/>
    <n v="17.159999999999997"/>
    <n v="5.1999999999999993"/>
    <n v="27.849889999999998"/>
    <n v="-115.1628"/>
    <n v="57.2"/>
    <n v="14"/>
    <n v="8"/>
    <x v="3"/>
    <n v="107"/>
    <n v="14"/>
    <n v="30"/>
    <m/>
    <m/>
  </r>
  <r>
    <s v="INLAPL-080809-AH-3-24-DI"/>
    <s v="Arturo Hernandez"/>
    <d v="2009-08-08T00:00:00"/>
    <x v="3"/>
    <d v="1899-12-30T13:38:00"/>
    <d v="1899-12-30T13:47:00"/>
    <d v="1899-12-30T00:09:00"/>
    <n v="2"/>
    <n v="3"/>
    <n v="24"/>
    <x v="23"/>
    <x v="2"/>
    <s v="La Plana/Las Cuevas, Isla Natividad Baja California Sur"/>
    <x v="1"/>
    <n v="17.489999999999998"/>
    <n v="5.3"/>
    <n v="16.829999999999998"/>
    <n v="5.0999999999999996"/>
    <n v="17.489999999999998"/>
    <n v="5.3"/>
    <n v="17.159999999999997"/>
    <n v="5.1999999999999993"/>
    <n v="27.849889999999998"/>
    <n v="-115.1628"/>
    <n v="57.2"/>
    <n v="14"/>
    <n v="8"/>
    <x v="1"/>
    <n v="18"/>
    <s v="n/a"/>
    <n v="30"/>
    <m/>
    <m/>
  </r>
  <r>
    <s v="INLAPL-080809-AH-3-24-DI"/>
    <s v="Arturo Hernandez"/>
    <d v="2009-08-08T00:00:00"/>
    <x v="3"/>
    <d v="1899-12-30T13:38:00"/>
    <d v="1899-12-30T13:47:00"/>
    <d v="1899-12-30T00:09:00"/>
    <n v="2"/>
    <n v="3"/>
    <n v="24"/>
    <x v="23"/>
    <x v="2"/>
    <s v="La Plana/Las Cuevas, Isla Natividad Baja California Sur"/>
    <x v="1"/>
    <n v="17.489999999999998"/>
    <n v="5.3"/>
    <n v="16.829999999999998"/>
    <n v="5.0999999999999996"/>
    <n v="17.489999999999998"/>
    <n v="5.3"/>
    <n v="17.159999999999997"/>
    <n v="5.1999999999999993"/>
    <n v="27.849889999999998"/>
    <n v="-115.1628"/>
    <n v="57.2"/>
    <n v="14"/>
    <n v="8"/>
    <x v="4"/>
    <n v="3"/>
    <s v="n/a"/>
    <n v="30"/>
    <m/>
    <m/>
  </r>
  <r>
    <s v="INLAPL-080809-AZ-3-25-DI"/>
    <s v="Alberto Zuñiga"/>
    <d v="2009-08-08T00:00:00"/>
    <x v="3"/>
    <d v="1899-12-30T13:41:00"/>
    <d v="1899-12-30T13:55:00"/>
    <d v="1899-12-30T00:14:00"/>
    <n v="2"/>
    <n v="3"/>
    <n v="25"/>
    <x v="24"/>
    <x v="2"/>
    <s v="La Plana/Las Cuevas, Isla Natividad Baja California Sur"/>
    <x v="1"/>
    <n v="19.799999999999997"/>
    <n v="6"/>
    <n v="19.139999999999997"/>
    <n v="5.8"/>
    <n v="19.799999999999997"/>
    <n v="6"/>
    <n v="19.47"/>
    <n v="5.9"/>
    <n v="27.849889999999998"/>
    <n v="-115.1628"/>
    <n v="57.2"/>
    <n v="14"/>
    <n v="8"/>
    <x v="12"/>
    <n v="5"/>
    <s v="n/a"/>
    <n v="210"/>
    <m/>
    <s v="Fuerte"/>
  </r>
  <r>
    <s v="INLAPL-080809-AZ-3-25-DI"/>
    <s v="Alberto Zuñiga"/>
    <d v="2009-08-08T00:00:00"/>
    <x v="3"/>
    <d v="1899-12-30T13:41:00"/>
    <d v="1899-12-30T13:55:00"/>
    <d v="1899-12-30T00:14:00"/>
    <n v="2"/>
    <n v="3"/>
    <n v="25"/>
    <x v="24"/>
    <x v="2"/>
    <s v="La Plana/Las Cuevas, Isla Natividad Baja California Sur"/>
    <x v="1"/>
    <n v="19.799999999999997"/>
    <n v="6"/>
    <n v="19.139999999999997"/>
    <n v="5.8"/>
    <n v="19.799999999999997"/>
    <n v="6"/>
    <n v="19.47"/>
    <n v="5.9"/>
    <n v="27.849889999999998"/>
    <n v="-115.1628"/>
    <n v="57.2"/>
    <n v="14"/>
    <n v="8"/>
    <x v="17"/>
    <n v="2"/>
    <s v="n/a"/>
    <n v="210"/>
    <m/>
    <m/>
  </r>
  <r>
    <s v="INLAPL-080809-AZ-3-25-DI"/>
    <s v="Alberto Zuñiga"/>
    <d v="2009-08-08T00:00:00"/>
    <x v="3"/>
    <d v="1899-12-30T13:41:00"/>
    <d v="1899-12-30T13:55:00"/>
    <d v="1899-12-30T00:14:00"/>
    <n v="2"/>
    <n v="3"/>
    <n v="25"/>
    <x v="24"/>
    <x v="2"/>
    <s v="La Plana/Las Cuevas, Isla Natividad Baja California Sur"/>
    <x v="1"/>
    <n v="19.799999999999997"/>
    <n v="6"/>
    <n v="19.139999999999997"/>
    <n v="5.8"/>
    <n v="19.799999999999997"/>
    <n v="6"/>
    <n v="19.47"/>
    <n v="5.9"/>
    <n v="27.849889999999998"/>
    <n v="-115.1628"/>
    <n v="57.2"/>
    <n v="14"/>
    <n v="8"/>
    <x v="3"/>
    <n v="50"/>
    <s v="n/a"/>
    <n v="210"/>
    <m/>
    <m/>
  </r>
  <r>
    <s v="INLAPL-080809-AZ-3-25-DI"/>
    <s v="Alberto Zuñiga"/>
    <d v="2009-08-08T00:00:00"/>
    <x v="3"/>
    <d v="1899-12-30T13:41:00"/>
    <d v="1899-12-30T13:55:00"/>
    <d v="1899-12-30T00:14:00"/>
    <n v="2"/>
    <n v="3"/>
    <n v="25"/>
    <x v="24"/>
    <x v="2"/>
    <s v="La Plana/Las Cuevas, Isla Natividad Baja California Sur"/>
    <x v="1"/>
    <n v="19.799999999999997"/>
    <n v="6"/>
    <n v="19.139999999999997"/>
    <n v="5.8"/>
    <n v="19.799999999999997"/>
    <n v="6"/>
    <n v="19.47"/>
    <n v="5.9"/>
    <n v="27.849889999999998"/>
    <n v="-115.1628"/>
    <n v="57.2"/>
    <n v="14"/>
    <n v="8"/>
    <x v="10"/>
    <n v="1"/>
    <s v="n/a"/>
    <n v="210"/>
    <m/>
    <m/>
  </r>
  <r>
    <s v="INLAPL-080809-AZ-3-25-DI"/>
    <s v="Alberto Zuñiga"/>
    <d v="2009-08-08T00:00:00"/>
    <x v="3"/>
    <d v="1899-12-30T13:41:00"/>
    <d v="1899-12-30T13:55:00"/>
    <d v="1899-12-30T00:14:00"/>
    <n v="2"/>
    <n v="3"/>
    <n v="25"/>
    <x v="24"/>
    <x v="2"/>
    <s v="La Plana/Las Cuevas, Isla Natividad Baja California Sur"/>
    <x v="1"/>
    <n v="19.799999999999997"/>
    <n v="6"/>
    <n v="19.139999999999997"/>
    <n v="5.8"/>
    <n v="19.799999999999997"/>
    <n v="6"/>
    <n v="19.47"/>
    <n v="5.9"/>
    <n v="27.849889999999998"/>
    <n v="-115.1628"/>
    <n v="57.2"/>
    <n v="14"/>
    <n v="8"/>
    <x v="1"/>
    <n v="24"/>
    <s v="n/a"/>
    <n v="210"/>
    <m/>
    <m/>
  </r>
  <r>
    <s v="INLAPL-080809-AZ-3-25-DI"/>
    <s v="Alberto Zuñiga"/>
    <d v="2009-08-08T00:00:00"/>
    <x v="3"/>
    <d v="1899-12-30T13:41:00"/>
    <d v="1899-12-30T13:55:00"/>
    <d v="1899-12-30T00:14:00"/>
    <n v="2"/>
    <n v="3"/>
    <n v="25"/>
    <x v="24"/>
    <x v="2"/>
    <s v="La Plana/Las Cuevas, Isla Natividad Baja California Sur"/>
    <x v="1"/>
    <n v="19.799999999999997"/>
    <n v="6"/>
    <n v="19.139999999999997"/>
    <n v="5.8"/>
    <n v="19.799999999999997"/>
    <n v="6"/>
    <n v="19.47"/>
    <n v="5.9"/>
    <n v="27.849889999999998"/>
    <n v="-115.1628"/>
    <n v="57.2"/>
    <n v="14"/>
    <n v="8"/>
    <x v="4"/>
    <n v="4"/>
    <s v="n/a"/>
    <n v="210"/>
    <m/>
    <m/>
  </r>
  <r>
    <s v="INLAPL-080809-SM-3-26-DI"/>
    <s v="Sergio Mendoza"/>
    <d v="2009-08-08T00:00:00"/>
    <x v="3"/>
    <d v="1899-12-30T13:35:00"/>
    <d v="1899-12-30T13:45:00"/>
    <d v="1899-12-30T00:10:00"/>
    <n v="2"/>
    <n v="3"/>
    <n v="26"/>
    <x v="25"/>
    <x v="2"/>
    <s v="La Plana/Las Cuevas, Isla Natividad Baja California Sur"/>
    <x v="1"/>
    <n v="17.489999999999998"/>
    <n v="5.3"/>
    <n v="16.829999999999998"/>
    <n v="5.0999999999999996"/>
    <n v="17.489999999999998"/>
    <n v="5.3"/>
    <n v="17.159999999999997"/>
    <n v="5.1999999999999993"/>
    <n v="27.849889999999998"/>
    <n v="-115.1628"/>
    <n v="57.2"/>
    <n v="14"/>
    <n v="7"/>
    <x v="0"/>
    <n v="1"/>
    <s v="n/a"/>
    <n v="30"/>
    <m/>
    <s v="Fuerte"/>
  </r>
  <r>
    <s v="INLAPL-080809-SM-3-26-DI"/>
    <s v="Sergio Mendoza"/>
    <d v="2009-08-08T00:00:00"/>
    <x v="3"/>
    <d v="1899-12-30T13:35:00"/>
    <d v="1899-12-30T13:45:00"/>
    <d v="1899-12-30T00:10:00"/>
    <n v="2"/>
    <n v="3"/>
    <n v="26"/>
    <x v="25"/>
    <x v="2"/>
    <s v="La Plana/Las Cuevas, Isla Natividad Baja California Sur"/>
    <x v="1"/>
    <n v="17.489999999999998"/>
    <n v="5.3"/>
    <n v="16.829999999999998"/>
    <n v="5.0999999999999996"/>
    <n v="17.489999999999998"/>
    <n v="5.3"/>
    <n v="17.159999999999997"/>
    <n v="5.1999999999999993"/>
    <n v="27.849889999999998"/>
    <n v="-115.1628"/>
    <n v="57.2"/>
    <n v="14"/>
    <n v="7"/>
    <x v="12"/>
    <n v="2"/>
    <s v="n/a"/>
    <n v="30"/>
    <m/>
    <s v="Fuerte"/>
  </r>
  <r>
    <s v="INLAPL-080809-SM-3-26-DI"/>
    <s v="Sergio Mendoza"/>
    <d v="2009-08-08T00:00:00"/>
    <x v="3"/>
    <d v="1899-12-30T13:35:00"/>
    <d v="1899-12-30T13:45:00"/>
    <d v="1899-12-30T00:10:00"/>
    <n v="2"/>
    <n v="3"/>
    <n v="26"/>
    <x v="25"/>
    <x v="2"/>
    <s v="La Plana/Las Cuevas, Isla Natividad Baja California Sur"/>
    <x v="1"/>
    <n v="17.489999999999998"/>
    <n v="5.3"/>
    <n v="16.829999999999998"/>
    <n v="5.0999999999999996"/>
    <n v="17.489999999999998"/>
    <n v="5.3"/>
    <n v="17.159999999999997"/>
    <n v="5.1999999999999993"/>
    <n v="27.849889999999998"/>
    <n v="-115.1628"/>
    <n v="57.2"/>
    <n v="14"/>
    <n v="7"/>
    <x v="3"/>
    <n v="24"/>
    <s v="n/a"/>
    <n v="30"/>
    <m/>
    <m/>
  </r>
  <r>
    <s v="INLAPL-080809-SM-3-26-DI"/>
    <s v="Sergio Mendoza"/>
    <d v="2009-08-08T00:00:00"/>
    <x v="3"/>
    <d v="1899-12-30T13:35:00"/>
    <d v="1899-12-30T13:45:00"/>
    <d v="1899-12-30T00:10:00"/>
    <n v="2"/>
    <n v="3"/>
    <n v="26"/>
    <x v="25"/>
    <x v="2"/>
    <s v="La Plana/Las Cuevas, Isla Natividad Baja California Sur"/>
    <x v="1"/>
    <n v="17.489999999999998"/>
    <n v="5.3"/>
    <n v="16.829999999999998"/>
    <n v="5.0999999999999996"/>
    <n v="17.489999999999998"/>
    <n v="5.3"/>
    <n v="17.159999999999997"/>
    <n v="5.1999999999999993"/>
    <n v="27.849889999999998"/>
    <n v="-115.1628"/>
    <n v="57.2"/>
    <n v="14"/>
    <n v="7"/>
    <x v="10"/>
    <n v="1"/>
    <s v="n/a"/>
    <n v="30"/>
    <m/>
    <m/>
  </r>
  <r>
    <s v="INLAPL-080809-SM-3-26-DI"/>
    <s v="Sergio Mendoza"/>
    <d v="2009-08-08T00:00:00"/>
    <x v="3"/>
    <d v="1899-12-30T13:35:00"/>
    <d v="1899-12-30T13:45:00"/>
    <d v="1899-12-30T00:10:00"/>
    <n v="2"/>
    <n v="3"/>
    <n v="26"/>
    <x v="25"/>
    <x v="2"/>
    <s v="La Plana/Las Cuevas, Isla Natividad Baja California Sur"/>
    <x v="1"/>
    <n v="17.489999999999998"/>
    <n v="5.3"/>
    <n v="16.829999999999998"/>
    <n v="5.0999999999999996"/>
    <n v="17.489999999999998"/>
    <n v="5.3"/>
    <n v="17.159999999999997"/>
    <n v="5.1999999999999993"/>
    <n v="27.849889999999998"/>
    <n v="-115.1628"/>
    <n v="57.2"/>
    <n v="14"/>
    <n v="7"/>
    <x v="6"/>
    <n v="1"/>
    <s v="n/a"/>
    <n v="30"/>
    <m/>
    <m/>
  </r>
  <r>
    <s v="INLAPL-080809-SM-3-26-DI"/>
    <s v="Sergio Mendoza"/>
    <d v="2009-08-08T00:00:00"/>
    <x v="3"/>
    <d v="1899-12-30T13:35:00"/>
    <d v="1899-12-30T13:45:00"/>
    <d v="1899-12-30T00:10:00"/>
    <n v="2"/>
    <n v="3"/>
    <n v="26"/>
    <x v="25"/>
    <x v="2"/>
    <s v="La Plana/Las Cuevas, Isla Natividad Baja California Sur"/>
    <x v="1"/>
    <n v="17.489999999999998"/>
    <n v="5.3"/>
    <n v="16.829999999999998"/>
    <n v="5.0999999999999996"/>
    <n v="17.489999999999998"/>
    <n v="5.3"/>
    <n v="17.159999999999997"/>
    <n v="5.1999999999999993"/>
    <n v="27.849889999999998"/>
    <n v="-115.1628"/>
    <n v="57.2"/>
    <n v="14"/>
    <n v="7"/>
    <x v="1"/>
    <n v="16"/>
    <s v="n/a"/>
    <n v="30"/>
    <m/>
    <m/>
  </r>
  <r>
    <s v="INLAPL-080809-SM-3-26-DI"/>
    <s v="Sergio Mendoza"/>
    <d v="2009-08-08T00:00:00"/>
    <x v="3"/>
    <d v="1899-12-30T13:35:00"/>
    <d v="1899-12-30T13:45:00"/>
    <d v="1899-12-30T00:10:00"/>
    <n v="2"/>
    <n v="3"/>
    <n v="26"/>
    <x v="25"/>
    <x v="2"/>
    <s v="La Plana/Las Cuevas, Isla Natividad Baja California Sur"/>
    <x v="1"/>
    <n v="17.489999999999998"/>
    <n v="5.3"/>
    <n v="16.829999999999998"/>
    <n v="5.0999999999999996"/>
    <n v="17.489999999999998"/>
    <n v="5.3"/>
    <n v="17.159999999999997"/>
    <n v="5.1999999999999993"/>
    <n v="27.849889999999998"/>
    <n v="-115.1628"/>
    <n v="57.2"/>
    <n v="14"/>
    <n v="7"/>
    <x v="4"/>
    <n v="4"/>
    <s v="n/a"/>
    <n v="30"/>
    <m/>
    <m/>
  </r>
  <r>
    <s v="INPUPR-060809-AM-1-1-DI"/>
    <s v="Abraham Mayoral"/>
    <d v="2009-08-06T00:00:00"/>
    <x v="3"/>
    <d v="1899-12-30T09:51:00"/>
    <d v="1899-12-30T09:57:00"/>
    <d v="1899-12-30T00:06:00"/>
    <n v="2"/>
    <n v="1"/>
    <n v="1"/>
    <x v="0"/>
    <x v="3"/>
    <s v="Punta Prieta, Isla Natividad Baja California Sur"/>
    <x v="1"/>
    <n v="52.8"/>
    <n v="16"/>
    <n v="55.109999999999992"/>
    <n v="16.7"/>
    <n v="55.109999999999992"/>
    <n v="16.7"/>
    <n v="53.954999999999998"/>
    <n v="16.350000000000001"/>
    <n v="27.892659999999999"/>
    <n v="-115.19262999999999"/>
    <n v="57.2"/>
    <n v="14"/>
    <n v="8"/>
    <x v="0"/>
    <n v="2"/>
    <s v="n/a"/>
    <n v="220"/>
    <m/>
    <s v="Fuerte"/>
  </r>
  <r>
    <s v="INPUPR-060809-AM-1-1-DI"/>
    <s v="Abraham Mayoral"/>
    <d v="2009-08-06T00:00:00"/>
    <x v="3"/>
    <d v="1899-12-30T09:51:00"/>
    <d v="1899-12-30T09:57:00"/>
    <d v="1899-12-30T00:06:00"/>
    <n v="2"/>
    <n v="1"/>
    <n v="1"/>
    <x v="0"/>
    <x v="3"/>
    <s v="Punta Prieta, Isla Natividad Baja California Sur"/>
    <x v="1"/>
    <n v="52.8"/>
    <n v="16"/>
    <n v="55.109999999999992"/>
    <n v="16.7"/>
    <n v="55.109999999999992"/>
    <n v="16.7"/>
    <n v="53.954999999999998"/>
    <n v="16.350000000000001"/>
    <n v="27.892659999999999"/>
    <n v="-115.19262999999999"/>
    <n v="57.2"/>
    <n v="14"/>
    <n v="8"/>
    <x v="9"/>
    <n v="2"/>
    <s v="n/a"/>
    <n v="220"/>
    <m/>
    <m/>
  </r>
  <r>
    <s v="INPUPR-060809-AM-1-1-DI"/>
    <s v="Abraham Mayoral"/>
    <d v="2009-08-06T00:00:00"/>
    <x v="3"/>
    <d v="1899-12-30T09:51:00"/>
    <d v="1899-12-30T09:57:00"/>
    <d v="1899-12-30T00:06:00"/>
    <n v="2"/>
    <n v="1"/>
    <n v="1"/>
    <x v="0"/>
    <x v="3"/>
    <s v="Punta Prieta, Isla Natividad Baja California Sur"/>
    <x v="1"/>
    <n v="52.8"/>
    <n v="16"/>
    <n v="55.109999999999992"/>
    <n v="16.7"/>
    <n v="55.109999999999992"/>
    <n v="16.7"/>
    <n v="53.954999999999998"/>
    <n v="16.350000000000001"/>
    <n v="27.892659999999999"/>
    <n v="-115.19262999999999"/>
    <n v="57.2"/>
    <n v="14"/>
    <n v="8"/>
    <x v="11"/>
    <n v="3"/>
    <s v="n/a"/>
    <n v="220"/>
    <m/>
    <m/>
  </r>
  <r>
    <s v="INPUPR-060809-AM-1-1-DI"/>
    <s v="Abraham Mayoral"/>
    <d v="2009-08-06T00:00:00"/>
    <x v="3"/>
    <d v="1899-12-30T09:51:00"/>
    <d v="1899-12-30T09:57:00"/>
    <d v="1899-12-30T00:06:00"/>
    <n v="2"/>
    <n v="1"/>
    <n v="1"/>
    <x v="0"/>
    <x v="3"/>
    <s v="Punta Prieta, Isla Natividad Baja California Sur"/>
    <x v="1"/>
    <n v="52.8"/>
    <n v="16"/>
    <n v="55.109999999999992"/>
    <n v="16.7"/>
    <n v="55.109999999999992"/>
    <n v="16.7"/>
    <n v="53.954999999999998"/>
    <n v="16.350000000000001"/>
    <n v="27.892659999999999"/>
    <n v="-115.19262999999999"/>
    <n v="57.2"/>
    <n v="14"/>
    <n v="8"/>
    <x v="7"/>
    <n v="6"/>
    <s v="n/a"/>
    <n v="220"/>
    <m/>
    <m/>
  </r>
  <r>
    <s v="INPUPR-060809-AM-1-1-DI"/>
    <s v="Abraham Mayoral"/>
    <d v="2009-08-06T00:00:00"/>
    <x v="3"/>
    <d v="1899-12-30T09:51:00"/>
    <d v="1899-12-30T09:57:00"/>
    <d v="1899-12-30T00:06:00"/>
    <n v="2"/>
    <n v="1"/>
    <n v="1"/>
    <x v="0"/>
    <x v="3"/>
    <s v="Punta Prieta, Isla Natividad Baja California Sur"/>
    <x v="1"/>
    <n v="52.8"/>
    <n v="16"/>
    <n v="55.109999999999992"/>
    <n v="16.7"/>
    <n v="55.109999999999992"/>
    <n v="16.7"/>
    <n v="53.954999999999998"/>
    <n v="16.350000000000001"/>
    <n v="27.892659999999999"/>
    <n v="-115.19262999999999"/>
    <n v="57.2"/>
    <n v="14"/>
    <n v="8"/>
    <x v="3"/>
    <n v="60"/>
    <n v="25"/>
    <n v="220"/>
    <n v="50"/>
    <m/>
  </r>
  <r>
    <s v="INPUPR-060809-AM-1-1-DI"/>
    <s v="Abraham Mayoral"/>
    <d v="2009-08-06T00:00:00"/>
    <x v="3"/>
    <d v="1899-12-30T09:51:00"/>
    <d v="1899-12-30T09:57:00"/>
    <d v="1899-12-30T00:06:00"/>
    <n v="2"/>
    <n v="1"/>
    <n v="1"/>
    <x v="0"/>
    <x v="3"/>
    <s v="Punta Prieta, Isla Natividad Baja California Sur"/>
    <x v="1"/>
    <n v="52.8"/>
    <n v="16"/>
    <n v="55.109999999999992"/>
    <n v="16.7"/>
    <n v="55.109999999999992"/>
    <n v="16.7"/>
    <n v="53.954999999999998"/>
    <n v="16.350000000000001"/>
    <n v="27.892659999999999"/>
    <n v="-115.19262999999999"/>
    <n v="57.2"/>
    <n v="14"/>
    <n v="8"/>
    <x v="10"/>
    <n v="5"/>
    <s v="n/a"/>
    <n v="220"/>
    <m/>
    <m/>
  </r>
  <r>
    <s v="INPUPR-060809-AM-2-2-DI"/>
    <s v="Abraham Mayoral"/>
    <d v="2009-08-06T00:00:00"/>
    <x v="3"/>
    <d v="1899-12-30T11:07:00"/>
    <d v="1899-12-30T11:13:00"/>
    <d v="1899-12-30T00:06:00"/>
    <n v="2"/>
    <n v="2"/>
    <n v="2"/>
    <x v="1"/>
    <x v="3"/>
    <s v="Punta Prieta, Isla Natividad Baja California Sur"/>
    <x v="1"/>
    <n v="31.679999999999996"/>
    <n v="9.6"/>
    <n v="33.33"/>
    <n v="10.1"/>
    <n v="33.33"/>
    <n v="10.1"/>
    <n v="32.504999999999995"/>
    <n v="9.85"/>
    <n v="27.88786"/>
    <n v="-115.19204999999999"/>
    <n v="59"/>
    <n v="15"/>
    <n v="8"/>
    <x v="3"/>
    <n v="35"/>
    <s v="n/a"/>
    <n v="90"/>
    <m/>
    <m/>
  </r>
  <r>
    <s v="INPUPR-060809-AM-2-2-DI"/>
    <s v="Abraham Mayoral"/>
    <d v="2009-08-06T00:00:00"/>
    <x v="3"/>
    <d v="1899-12-30T11:07:00"/>
    <d v="1899-12-30T11:13:00"/>
    <d v="1899-12-30T00:06:00"/>
    <n v="2"/>
    <n v="2"/>
    <n v="2"/>
    <x v="1"/>
    <x v="3"/>
    <s v="Punta Prieta, Isla Natividad Baja California Sur"/>
    <x v="1"/>
    <n v="31.679999999999996"/>
    <n v="9.6"/>
    <n v="33.33"/>
    <n v="10.1"/>
    <n v="33.33"/>
    <n v="10.1"/>
    <n v="32.504999999999995"/>
    <n v="9.85"/>
    <n v="27.88786"/>
    <n v="-115.19204999999999"/>
    <n v="59"/>
    <n v="15"/>
    <n v="8"/>
    <x v="10"/>
    <n v="1"/>
    <s v="n/a"/>
    <n v="90"/>
    <m/>
    <m/>
  </r>
  <r>
    <s v="INPUPR-060809-AM-2-2-DI"/>
    <s v="Abraham Mayoral"/>
    <d v="2009-08-06T00:00:00"/>
    <x v="3"/>
    <d v="1899-12-30T11:07:00"/>
    <d v="1899-12-30T11:13:00"/>
    <d v="1899-12-30T00:06:00"/>
    <n v="2"/>
    <n v="2"/>
    <n v="2"/>
    <x v="1"/>
    <x v="3"/>
    <s v="Punta Prieta, Isla Natividad Baja California Sur"/>
    <x v="1"/>
    <n v="31.679999999999996"/>
    <n v="9.6"/>
    <n v="33.33"/>
    <n v="10.1"/>
    <n v="33.33"/>
    <n v="10.1"/>
    <n v="32.504999999999995"/>
    <n v="9.85"/>
    <n v="27.88786"/>
    <n v="-115.19204999999999"/>
    <n v="59"/>
    <n v="15"/>
    <n v="8"/>
    <x v="1"/>
    <n v="19"/>
    <s v="n/a"/>
    <n v="90"/>
    <m/>
    <m/>
  </r>
  <r>
    <s v="INPUPR-060809-AZ-1-3-DI"/>
    <s v="Alberto Zuñiga"/>
    <d v="2009-08-06T00:00:00"/>
    <x v="3"/>
    <d v="1899-12-30T09:51:00"/>
    <d v="1899-12-30T09:58:00"/>
    <d v="1899-12-30T00:07:00"/>
    <n v="2"/>
    <n v="1"/>
    <n v="3"/>
    <x v="2"/>
    <x v="3"/>
    <s v="Punta Prieta, Isla Natividad Baja California Sur"/>
    <x v="1"/>
    <n v="48.839999999999996"/>
    <n v="14.8"/>
    <n v="53.13"/>
    <n v="16.100000000000001"/>
    <n v="53.13"/>
    <n v="16.100000000000001"/>
    <n v="50.984999999999999"/>
    <n v="15.450000000000001"/>
    <n v="27.891870000000001"/>
    <n v="-115.19101999999999"/>
    <n v="57.2"/>
    <n v="14"/>
    <n v="6"/>
    <x v="0"/>
    <n v="1"/>
    <s v="n/a"/>
    <n v="270"/>
    <m/>
    <s v="Fuerte"/>
  </r>
  <r>
    <s v="INPUPR-060809-AZ-1-3-DI"/>
    <s v="Alberto Zuñiga"/>
    <d v="2009-08-06T00:00:00"/>
    <x v="3"/>
    <d v="1899-12-30T09:51:00"/>
    <d v="1899-12-30T09:58:00"/>
    <d v="1899-12-30T00:07:00"/>
    <n v="2"/>
    <n v="1"/>
    <n v="3"/>
    <x v="2"/>
    <x v="3"/>
    <s v="Punta Prieta, Isla Natividad Baja California Sur"/>
    <x v="1"/>
    <n v="48.839999999999996"/>
    <n v="14.8"/>
    <n v="53.13"/>
    <n v="16.100000000000001"/>
    <n v="53.13"/>
    <n v="16.100000000000001"/>
    <n v="50.984999999999999"/>
    <n v="15.450000000000001"/>
    <n v="27.891870000000001"/>
    <n v="-115.19101999999999"/>
    <n v="57.2"/>
    <n v="14"/>
    <n v="6"/>
    <x v="9"/>
    <n v="2"/>
    <s v="n/a"/>
    <n v="270"/>
    <m/>
    <m/>
  </r>
  <r>
    <s v="INPUPR-060809-AZ-1-3-DI"/>
    <s v="Alberto Zuñiga"/>
    <d v="2009-08-06T00:00:00"/>
    <x v="3"/>
    <d v="1899-12-30T09:51:00"/>
    <d v="1899-12-30T09:58:00"/>
    <d v="1899-12-30T00:07:00"/>
    <n v="2"/>
    <n v="1"/>
    <n v="3"/>
    <x v="2"/>
    <x v="3"/>
    <s v="Punta Prieta, Isla Natividad Baja California Sur"/>
    <x v="1"/>
    <n v="48.839999999999996"/>
    <n v="14.8"/>
    <n v="53.13"/>
    <n v="16.100000000000001"/>
    <n v="53.13"/>
    <n v="16.100000000000001"/>
    <n v="50.984999999999999"/>
    <n v="15.450000000000001"/>
    <n v="27.891870000000001"/>
    <n v="-115.19101999999999"/>
    <n v="57.2"/>
    <n v="14"/>
    <n v="6"/>
    <x v="11"/>
    <n v="5"/>
    <s v="n/a"/>
    <n v="270"/>
    <m/>
    <m/>
  </r>
  <r>
    <s v="INPUPR-060809-AZ-1-3-DI"/>
    <s v="Alberto Zuñiga"/>
    <d v="2009-08-06T00:00:00"/>
    <x v="3"/>
    <d v="1899-12-30T09:51:00"/>
    <d v="1899-12-30T09:58:00"/>
    <d v="1899-12-30T00:07:00"/>
    <n v="2"/>
    <n v="1"/>
    <n v="3"/>
    <x v="2"/>
    <x v="3"/>
    <s v="Punta Prieta, Isla Natividad Baja California Sur"/>
    <x v="1"/>
    <n v="48.839999999999996"/>
    <n v="14.8"/>
    <n v="53.13"/>
    <n v="16.100000000000001"/>
    <n v="53.13"/>
    <n v="16.100000000000001"/>
    <n v="50.984999999999999"/>
    <n v="15.450000000000001"/>
    <n v="27.891870000000001"/>
    <n v="-115.19101999999999"/>
    <n v="57.2"/>
    <n v="14"/>
    <n v="6"/>
    <x v="7"/>
    <n v="7"/>
    <s v="n/a"/>
    <n v="270"/>
    <m/>
    <m/>
  </r>
  <r>
    <s v="INPUPR-060809-AZ-1-3-DI"/>
    <s v="Alberto Zuñiga"/>
    <d v="2009-08-06T00:00:00"/>
    <x v="3"/>
    <d v="1899-12-30T09:51:00"/>
    <d v="1899-12-30T09:58:00"/>
    <d v="1899-12-30T00:07:00"/>
    <n v="2"/>
    <n v="1"/>
    <n v="3"/>
    <x v="2"/>
    <x v="3"/>
    <s v="Punta Prieta, Isla Natividad Baja California Sur"/>
    <x v="1"/>
    <n v="48.839999999999996"/>
    <n v="14.8"/>
    <n v="53.13"/>
    <n v="16.100000000000001"/>
    <n v="53.13"/>
    <n v="16.100000000000001"/>
    <n v="50.984999999999999"/>
    <n v="15.450000000000001"/>
    <n v="27.891870000000001"/>
    <n v="-115.19101999999999"/>
    <n v="57.2"/>
    <n v="14"/>
    <n v="6"/>
    <x v="3"/>
    <n v="59"/>
    <s v="n/a"/>
    <n v="270"/>
    <m/>
    <m/>
  </r>
  <r>
    <s v="INPUPR-060809-AZ-1-3-DI"/>
    <s v="Alberto Zuñiga"/>
    <d v="2009-08-06T00:00:00"/>
    <x v="3"/>
    <d v="1899-12-30T09:51:00"/>
    <d v="1899-12-30T09:58:00"/>
    <d v="1899-12-30T00:07:00"/>
    <n v="2"/>
    <n v="1"/>
    <n v="3"/>
    <x v="2"/>
    <x v="3"/>
    <s v="Punta Prieta, Isla Natividad Baja California Sur"/>
    <x v="1"/>
    <n v="48.839999999999996"/>
    <n v="14.8"/>
    <n v="53.13"/>
    <n v="16.100000000000001"/>
    <n v="53.13"/>
    <n v="16.100000000000001"/>
    <n v="50.984999999999999"/>
    <n v="15.450000000000001"/>
    <n v="27.891870000000001"/>
    <n v="-115.19101999999999"/>
    <n v="57.2"/>
    <n v="14"/>
    <n v="6"/>
    <x v="10"/>
    <n v="17"/>
    <s v="n/a"/>
    <n v="270"/>
    <m/>
    <m/>
  </r>
  <r>
    <s v="INPUPR-060809-AZ-1-3-DI"/>
    <s v="Alberto Zuñiga"/>
    <d v="2009-08-06T00:00:00"/>
    <x v="3"/>
    <d v="1899-12-30T09:51:00"/>
    <d v="1899-12-30T09:58:00"/>
    <d v="1899-12-30T00:07:00"/>
    <n v="2"/>
    <n v="1"/>
    <n v="3"/>
    <x v="2"/>
    <x v="3"/>
    <s v="Punta Prieta, Isla Natividad Baja California Sur"/>
    <x v="1"/>
    <n v="48.839999999999996"/>
    <n v="14.8"/>
    <n v="53.13"/>
    <n v="16.100000000000001"/>
    <n v="53.13"/>
    <n v="16.100000000000001"/>
    <n v="50.984999999999999"/>
    <n v="15.450000000000001"/>
    <n v="27.891870000000001"/>
    <n v="-115.19101999999999"/>
    <n v="57.2"/>
    <n v="14"/>
    <n v="6"/>
    <x v="1"/>
    <n v="2"/>
    <s v="n/a"/>
    <n v="270"/>
    <m/>
    <m/>
  </r>
  <r>
    <s v="INPUPR-060809-AZ-1-3-DI"/>
    <s v="Alberto Zuñiga"/>
    <d v="2009-08-06T00:00:00"/>
    <x v="3"/>
    <d v="1899-12-30T09:51:00"/>
    <d v="1899-12-30T09:58:00"/>
    <d v="1899-12-30T00:07:00"/>
    <n v="2"/>
    <n v="1"/>
    <n v="3"/>
    <x v="2"/>
    <x v="3"/>
    <s v="Punta Prieta, Isla Natividad Baja California Sur"/>
    <x v="1"/>
    <n v="48.839999999999996"/>
    <n v="14.8"/>
    <n v="53.13"/>
    <n v="16.100000000000001"/>
    <n v="53.13"/>
    <n v="16.100000000000001"/>
    <n v="50.984999999999999"/>
    <n v="15.450000000000001"/>
    <n v="27.891870000000001"/>
    <n v="-115.19101999999999"/>
    <n v="57.2"/>
    <n v="14"/>
    <n v="6"/>
    <x v="2"/>
    <n v="1"/>
    <s v="n/a"/>
    <n v="270"/>
    <m/>
    <m/>
  </r>
  <r>
    <s v="INPUPR-060809-AZ-2-4-DI"/>
    <s v="Alberto Zuñiga"/>
    <d v="2009-08-06T00:00:00"/>
    <x v="3"/>
    <d v="1899-12-30T11:04:00"/>
    <d v="1899-12-30T11:15:00"/>
    <d v="1899-12-30T00:11:00"/>
    <n v="2"/>
    <n v="2"/>
    <n v="4"/>
    <x v="3"/>
    <x v="3"/>
    <s v="Punta Prieta, Isla Natividad Baja California Sur"/>
    <x v="1"/>
    <n v="32.340000000000003"/>
    <n v="9.8000000000000007"/>
    <n v="26.729999999999997"/>
    <n v="8.1"/>
    <n v="32.340000000000003"/>
    <n v="9.8000000000000007"/>
    <n v="29.534999999999997"/>
    <n v="8.9499999999999993"/>
    <n v="27.8873"/>
    <n v="-115.19095"/>
    <n v="57.2"/>
    <n v="14"/>
    <n v="6"/>
    <x v="0"/>
    <n v="2"/>
    <s v="n/a"/>
    <n v="90"/>
    <m/>
    <s v="Fuerte"/>
  </r>
  <r>
    <s v="INPUPR-060809-AZ-2-4-DI"/>
    <s v="Alberto Zuñiga"/>
    <d v="2009-08-06T00:00:00"/>
    <x v="3"/>
    <d v="1899-12-30T11:04:00"/>
    <d v="1899-12-30T11:15:00"/>
    <d v="1899-12-30T00:11:00"/>
    <n v="2"/>
    <n v="2"/>
    <n v="4"/>
    <x v="3"/>
    <x v="3"/>
    <s v="Punta Prieta, Isla Natividad Baja California Sur"/>
    <x v="1"/>
    <n v="32.340000000000003"/>
    <n v="9.8000000000000007"/>
    <n v="26.729999999999997"/>
    <n v="8.1"/>
    <n v="32.340000000000003"/>
    <n v="9.8000000000000007"/>
    <n v="29.534999999999997"/>
    <n v="8.9499999999999993"/>
    <n v="27.8873"/>
    <n v="-115.19095"/>
    <n v="57.2"/>
    <n v="14"/>
    <n v="6"/>
    <x v="14"/>
    <n v="2"/>
    <s v="n/a"/>
    <n v="90"/>
    <m/>
    <m/>
  </r>
  <r>
    <s v="INPUPR-060809-AZ-2-4-DI"/>
    <s v="Alberto Zuñiga"/>
    <d v="2009-08-06T00:00:00"/>
    <x v="3"/>
    <d v="1899-12-30T11:04:00"/>
    <d v="1899-12-30T11:15:00"/>
    <d v="1899-12-30T00:11:00"/>
    <n v="2"/>
    <n v="2"/>
    <n v="4"/>
    <x v="3"/>
    <x v="3"/>
    <s v="Punta Prieta, Isla Natividad Baja California Sur"/>
    <x v="1"/>
    <n v="32.340000000000003"/>
    <n v="9.8000000000000007"/>
    <n v="26.729999999999997"/>
    <n v="8.1"/>
    <n v="32.340000000000003"/>
    <n v="9.8000000000000007"/>
    <n v="29.534999999999997"/>
    <n v="8.9499999999999993"/>
    <n v="27.8873"/>
    <n v="-115.19095"/>
    <n v="57.2"/>
    <n v="14"/>
    <n v="6"/>
    <x v="17"/>
    <n v="2"/>
    <s v="n/a"/>
    <n v="90"/>
    <m/>
    <m/>
  </r>
  <r>
    <s v="INPUPR-060809-AZ-2-4-DI"/>
    <s v="Alberto Zuñiga"/>
    <d v="2009-08-06T00:00:00"/>
    <x v="3"/>
    <d v="1899-12-30T11:04:00"/>
    <d v="1899-12-30T11:15:00"/>
    <d v="1899-12-30T00:11:00"/>
    <n v="2"/>
    <n v="2"/>
    <n v="4"/>
    <x v="3"/>
    <x v="3"/>
    <s v="Punta Prieta, Isla Natividad Baja California Sur"/>
    <x v="1"/>
    <n v="32.340000000000003"/>
    <n v="9.8000000000000007"/>
    <n v="26.729999999999997"/>
    <n v="8.1"/>
    <n v="32.340000000000003"/>
    <n v="9.8000000000000007"/>
    <n v="29.534999999999997"/>
    <n v="8.9499999999999993"/>
    <n v="27.8873"/>
    <n v="-115.19095"/>
    <n v="57.2"/>
    <n v="14"/>
    <n v="6"/>
    <x v="11"/>
    <n v="1"/>
    <s v="n/a"/>
    <n v="90"/>
    <m/>
    <m/>
  </r>
  <r>
    <s v="INPUPR-060809-AZ-2-4-DI"/>
    <s v="Alberto Zuñiga"/>
    <d v="2009-08-06T00:00:00"/>
    <x v="3"/>
    <d v="1899-12-30T11:04:00"/>
    <d v="1899-12-30T11:15:00"/>
    <d v="1899-12-30T00:11:00"/>
    <n v="2"/>
    <n v="2"/>
    <n v="4"/>
    <x v="3"/>
    <x v="3"/>
    <s v="Punta Prieta, Isla Natividad Baja California Sur"/>
    <x v="1"/>
    <n v="32.340000000000003"/>
    <n v="9.8000000000000007"/>
    <n v="26.729999999999997"/>
    <n v="8.1"/>
    <n v="32.340000000000003"/>
    <n v="9.8000000000000007"/>
    <n v="29.534999999999997"/>
    <n v="8.9499999999999993"/>
    <n v="27.8873"/>
    <n v="-115.19095"/>
    <n v="57.2"/>
    <n v="14"/>
    <n v="6"/>
    <x v="3"/>
    <n v="17"/>
    <s v="n/a"/>
    <n v="90"/>
    <m/>
    <m/>
  </r>
  <r>
    <s v="INPUPR-060809-AZ-2-4-DI"/>
    <s v="Alberto Zuñiga"/>
    <d v="2009-08-06T00:00:00"/>
    <x v="3"/>
    <d v="1899-12-30T11:04:00"/>
    <d v="1899-12-30T11:15:00"/>
    <d v="1899-12-30T00:11:00"/>
    <n v="2"/>
    <n v="2"/>
    <n v="4"/>
    <x v="3"/>
    <x v="3"/>
    <s v="Punta Prieta, Isla Natividad Baja California Sur"/>
    <x v="1"/>
    <n v="32.340000000000003"/>
    <n v="9.8000000000000007"/>
    <n v="26.729999999999997"/>
    <n v="8.1"/>
    <n v="32.340000000000003"/>
    <n v="9.8000000000000007"/>
    <n v="29.534999999999997"/>
    <n v="8.9499999999999993"/>
    <n v="27.8873"/>
    <n v="-115.19095"/>
    <n v="57.2"/>
    <n v="14"/>
    <n v="6"/>
    <x v="1"/>
    <n v="39"/>
    <s v="n/a"/>
    <n v="90"/>
    <m/>
    <m/>
  </r>
  <r>
    <s v="INPUPR-060809-AZ-2-4-DI"/>
    <s v="Alberto Zuñiga"/>
    <d v="2009-08-06T00:00:00"/>
    <x v="3"/>
    <d v="1899-12-30T11:04:00"/>
    <d v="1899-12-30T11:15:00"/>
    <d v="1899-12-30T00:11:00"/>
    <n v="2"/>
    <n v="2"/>
    <n v="4"/>
    <x v="3"/>
    <x v="3"/>
    <s v="Punta Prieta, Isla Natividad Baja California Sur"/>
    <x v="1"/>
    <n v="32.340000000000003"/>
    <n v="9.8000000000000007"/>
    <n v="26.729999999999997"/>
    <n v="8.1"/>
    <n v="32.340000000000003"/>
    <n v="9.8000000000000007"/>
    <n v="29.534999999999997"/>
    <n v="8.9499999999999993"/>
    <n v="27.8873"/>
    <n v="-115.19095"/>
    <n v="57.2"/>
    <n v="14"/>
    <n v="6"/>
    <x v="4"/>
    <n v="1"/>
    <s v="n/a"/>
    <n v="90"/>
    <m/>
    <m/>
  </r>
  <r>
    <s v="INPUPR-060809-AG-1-5-DI"/>
    <s v="Alonso Grosso"/>
    <d v="2009-08-06T00:00:00"/>
    <x v="3"/>
    <d v="1899-12-30T09:42:00"/>
    <d v="1899-12-30T09:47:00"/>
    <d v="1899-12-30T00:05:00"/>
    <n v="2"/>
    <n v="1"/>
    <n v="5"/>
    <x v="4"/>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0"/>
    <n v="2"/>
    <s v="n/a"/>
    <n v="210"/>
    <m/>
    <s v="Fuerte"/>
  </r>
  <r>
    <s v="INPUPR-060809-AG-1-5-DI"/>
    <s v="Alonso Grosso"/>
    <d v="2009-08-06T00:00:00"/>
    <x v="3"/>
    <d v="1899-12-30T09:42:00"/>
    <d v="1899-12-30T09:47:00"/>
    <d v="1899-12-30T00:05:00"/>
    <n v="2"/>
    <n v="1"/>
    <n v="5"/>
    <x v="4"/>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9"/>
    <n v="2"/>
    <s v="n/a"/>
    <n v="210"/>
    <m/>
    <m/>
  </r>
  <r>
    <s v="INPUPR-060809-AG-1-5-DI"/>
    <s v="Alonso Grosso"/>
    <d v="2009-08-06T00:00:00"/>
    <x v="3"/>
    <d v="1899-12-30T09:42:00"/>
    <d v="1899-12-30T09:47:00"/>
    <d v="1899-12-30T00:05:00"/>
    <n v="2"/>
    <n v="1"/>
    <n v="5"/>
    <x v="4"/>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7"/>
    <n v="6"/>
    <s v="n/a"/>
    <n v="210"/>
    <m/>
    <m/>
  </r>
  <r>
    <s v="INPUPR-060809-AG-1-5-DI"/>
    <s v="Alonso Grosso"/>
    <d v="2009-08-06T00:00:00"/>
    <x v="3"/>
    <d v="1899-12-30T09:42:00"/>
    <d v="1899-12-30T09:47:00"/>
    <d v="1899-12-30T00:05:00"/>
    <n v="2"/>
    <n v="1"/>
    <n v="5"/>
    <x v="4"/>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3"/>
    <n v="36"/>
    <s v="n/a"/>
    <n v="210"/>
    <m/>
    <m/>
  </r>
  <r>
    <s v="INPUPR-060809-AG-1-5-DI"/>
    <s v="Alonso Grosso"/>
    <d v="2009-08-06T00:00:00"/>
    <x v="3"/>
    <d v="1899-12-30T09:42:00"/>
    <d v="1899-12-30T09:47:00"/>
    <d v="1899-12-30T00:05:00"/>
    <n v="2"/>
    <n v="1"/>
    <n v="5"/>
    <x v="4"/>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10"/>
    <n v="18"/>
    <s v="n/a"/>
    <n v="210"/>
    <m/>
    <m/>
  </r>
  <r>
    <s v="INPUPR-060809-AG-1-5-DI"/>
    <s v="Alonso Grosso"/>
    <d v="2009-08-06T00:00:00"/>
    <x v="3"/>
    <d v="1899-12-30T09:42:00"/>
    <d v="1899-12-30T09:47:00"/>
    <d v="1899-12-30T00:05:00"/>
    <n v="2"/>
    <n v="1"/>
    <n v="5"/>
    <x v="4"/>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1"/>
    <n v="1"/>
    <s v="n/a"/>
    <n v="210"/>
    <m/>
    <m/>
  </r>
  <r>
    <s v="INPUPR-060809-AG-1-5-DI"/>
    <s v="Alonso Grosso"/>
    <d v="2009-08-06T00:00:00"/>
    <x v="3"/>
    <d v="1899-12-30T09:42:00"/>
    <d v="1899-12-30T09:47:00"/>
    <d v="1899-12-30T00:05:00"/>
    <n v="2"/>
    <n v="1"/>
    <n v="5"/>
    <x v="4"/>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2"/>
    <n v="2"/>
    <s v="n/a"/>
    <n v="210"/>
    <m/>
    <m/>
  </r>
  <r>
    <s v="INPUPR-060809-AG-2-6-DI"/>
    <s v="Alonso Grosso"/>
    <d v="2009-08-06T00:00:00"/>
    <x v="3"/>
    <d v="1899-12-30T10:54:00"/>
    <d v="1899-12-30T11:00:00"/>
    <d v="1899-12-30T00:06:00"/>
    <n v="2"/>
    <n v="2"/>
    <n v="6"/>
    <x v="5"/>
    <x v="3"/>
    <s v="Punta Prieta, Isla Natividad Baja California Sur"/>
    <x v="1"/>
    <n v="28.709999999999997"/>
    <n v="8.6999999999999993"/>
    <n v="33"/>
    <n v="10"/>
    <n v="33"/>
    <n v="10"/>
    <n v="30.854999999999997"/>
    <n v="9.35"/>
    <n v="27.886970000000002"/>
    <n v="-115.19047999999999"/>
    <n v="59"/>
    <n v="15"/>
    <n v="8"/>
    <x v="3"/>
    <n v="12"/>
    <s v="n/a"/>
    <n v="210"/>
    <m/>
    <m/>
  </r>
  <r>
    <s v="INPUPR-060809-AG-2-6-DI"/>
    <s v="Alonso Grosso"/>
    <d v="2009-08-06T00:00:00"/>
    <x v="3"/>
    <d v="1899-12-30T10:54:00"/>
    <d v="1899-12-30T11:00:00"/>
    <d v="1899-12-30T00:06:00"/>
    <n v="2"/>
    <n v="2"/>
    <n v="6"/>
    <x v="5"/>
    <x v="3"/>
    <s v="Punta Prieta, Isla Natividad Baja California Sur"/>
    <x v="1"/>
    <n v="28.709999999999997"/>
    <n v="8.6999999999999993"/>
    <n v="33"/>
    <n v="10"/>
    <n v="33"/>
    <n v="10"/>
    <n v="30.854999999999997"/>
    <n v="9.35"/>
    <n v="27.886970000000002"/>
    <n v="-115.19047999999999"/>
    <n v="59"/>
    <n v="15"/>
    <n v="8"/>
    <x v="1"/>
    <n v="4"/>
    <s v="n/a"/>
    <n v="210"/>
    <m/>
    <m/>
  </r>
  <r>
    <s v="INPUPR-060809-AG-2-6-DI"/>
    <s v="Alonso Grosso"/>
    <d v="2009-08-06T00:00:00"/>
    <x v="3"/>
    <d v="1899-12-30T10:54:00"/>
    <d v="1899-12-30T11:00:00"/>
    <d v="1899-12-30T00:06:00"/>
    <n v="2"/>
    <n v="2"/>
    <n v="6"/>
    <x v="5"/>
    <x v="3"/>
    <s v="Punta Prieta, Isla Natividad Baja California Sur"/>
    <x v="1"/>
    <n v="28.709999999999997"/>
    <n v="8.6999999999999993"/>
    <n v="33"/>
    <n v="10"/>
    <n v="33"/>
    <n v="10"/>
    <n v="30.854999999999997"/>
    <n v="9.35"/>
    <n v="27.886970000000002"/>
    <n v="-115.19047999999999"/>
    <n v="59"/>
    <n v="15"/>
    <n v="8"/>
    <x v="4"/>
    <n v="1"/>
    <s v="n/a"/>
    <n v="210"/>
    <m/>
    <m/>
  </r>
  <r>
    <s v="INPUPR-060809-JC-1-7-DI"/>
    <s v="Jhonatan Castro"/>
    <d v="2009-08-06T00:00:00"/>
    <x v="3"/>
    <d v="1899-12-30T09:46:00"/>
    <d v="1899-12-30T10:02:00"/>
    <d v="1899-12-30T00:16:00"/>
    <n v="2"/>
    <n v="1"/>
    <n v="7"/>
    <x v="6"/>
    <x v="3"/>
    <s v="Punta Prieta, Isla Natividad Baja California Sur"/>
    <x v="1"/>
    <n v="51.48"/>
    <n v="15.6"/>
    <n v="53.459999999999994"/>
    <n v="16.2"/>
    <n v="53.459999999999994"/>
    <n v="16.2"/>
    <n v="52.469999999999992"/>
    <n v="15.899999999999999"/>
    <n v="27.891870000000001"/>
    <n v="-115.19101999999999"/>
    <n v="57.2"/>
    <n v="14"/>
    <n v="6"/>
    <x v="0"/>
    <n v="2"/>
    <s v="n/a"/>
    <n v="90"/>
    <m/>
    <s v="Fuerte"/>
  </r>
  <r>
    <s v="INPUPR-060809-JC-1-7-DI"/>
    <s v="Jhonatan Castro"/>
    <d v="2009-08-06T00:00:00"/>
    <x v="3"/>
    <d v="1899-12-30T09:46:00"/>
    <d v="1899-12-30T10:02:00"/>
    <d v="1899-12-30T00:16:00"/>
    <n v="2"/>
    <n v="1"/>
    <n v="7"/>
    <x v="6"/>
    <x v="3"/>
    <s v="Punta Prieta, Isla Natividad Baja California Sur"/>
    <x v="1"/>
    <n v="51.48"/>
    <n v="15.6"/>
    <n v="53.459999999999994"/>
    <n v="16.2"/>
    <n v="53.459999999999994"/>
    <n v="16.2"/>
    <n v="52.469999999999992"/>
    <n v="15.899999999999999"/>
    <n v="27.891870000000001"/>
    <n v="-115.19101999999999"/>
    <n v="57.2"/>
    <n v="14"/>
    <n v="6"/>
    <x v="14"/>
    <n v="2"/>
    <s v="n/a"/>
    <n v="90"/>
    <m/>
    <m/>
  </r>
  <r>
    <s v="INPUPR-060809-JC-1-7-DI"/>
    <s v="Jhonatan Castro"/>
    <d v="2009-08-06T00:00:00"/>
    <x v="3"/>
    <d v="1899-12-30T09:46:00"/>
    <d v="1899-12-30T10:02:00"/>
    <d v="1899-12-30T00:16:00"/>
    <n v="2"/>
    <n v="1"/>
    <n v="7"/>
    <x v="6"/>
    <x v="3"/>
    <s v="Punta Prieta, Isla Natividad Baja California Sur"/>
    <x v="1"/>
    <n v="51.48"/>
    <n v="15.6"/>
    <n v="53.459999999999994"/>
    <n v="16.2"/>
    <n v="53.459999999999994"/>
    <n v="16.2"/>
    <n v="52.469999999999992"/>
    <n v="15.899999999999999"/>
    <n v="27.891870000000001"/>
    <n v="-115.19101999999999"/>
    <n v="57.2"/>
    <n v="14"/>
    <n v="6"/>
    <x v="17"/>
    <n v="3"/>
    <s v="n/a"/>
    <n v="90"/>
    <m/>
    <m/>
  </r>
  <r>
    <s v="INPUPR-060809-JC-1-7-DI"/>
    <s v="Jhonatan Castro"/>
    <d v="2009-08-06T00:00:00"/>
    <x v="3"/>
    <d v="1899-12-30T09:46:00"/>
    <d v="1899-12-30T10:02:00"/>
    <d v="1899-12-30T00:16:00"/>
    <n v="2"/>
    <n v="1"/>
    <n v="7"/>
    <x v="6"/>
    <x v="3"/>
    <s v="Punta Prieta, Isla Natividad Baja California Sur"/>
    <x v="1"/>
    <n v="51.48"/>
    <n v="15.6"/>
    <n v="53.459999999999994"/>
    <n v="16.2"/>
    <n v="53.459999999999994"/>
    <n v="16.2"/>
    <n v="52.469999999999992"/>
    <n v="15.899999999999999"/>
    <n v="27.891870000000001"/>
    <n v="-115.19101999999999"/>
    <n v="57.2"/>
    <n v="14"/>
    <n v="6"/>
    <x v="9"/>
    <n v="13"/>
    <s v="n/a"/>
    <n v="90"/>
    <m/>
    <m/>
  </r>
  <r>
    <s v="INPUPR-060809-JC-1-7-DI"/>
    <s v="Jhonatan Castro"/>
    <d v="2009-08-06T00:00:00"/>
    <x v="3"/>
    <d v="1899-12-30T09:46:00"/>
    <d v="1899-12-30T10:02:00"/>
    <d v="1899-12-30T00:16:00"/>
    <n v="2"/>
    <n v="1"/>
    <n v="7"/>
    <x v="6"/>
    <x v="3"/>
    <s v="Punta Prieta, Isla Natividad Baja California Sur"/>
    <x v="1"/>
    <n v="51.48"/>
    <n v="15.6"/>
    <n v="53.459999999999994"/>
    <n v="16.2"/>
    <n v="53.459999999999994"/>
    <n v="16.2"/>
    <n v="52.469999999999992"/>
    <n v="15.899999999999999"/>
    <n v="27.891870000000001"/>
    <n v="-115.19101999999999"/>
    <n v="57.2"/>
    <n v="14"/>
    <n v="6"/>
    <x v="13"/>
    <n v="3"/>
    <s v="n/a"/>
    <n v="90"/>
    <m/>
    <m/>
  </r>
  <r>
    <s v="INPUPR-060809-JC-1-7-DI"/>
    <s v="Jhonatan Castro"/>
    <d v="2009-08-06T00:00:00"/>
    <x v="3"/>
    <d v="1899-12-30T09:46:00"/>
    <d v="1899-12-30T10:02:00"/>
    <d v="1899-12-30T00:16:00"/>
    <n v="2"/>
    <n v="1"/>
    <n v="7"/>
    <x v="6"/>
    <x v="3"/>
    <s v="Punta Prieta, Isla Natividad Baja California Sur"/>
    <x v="1"/>
    <n v="51.48"/>
    <n v="15.6"/>
    <n v="53.459999999999994"/>
    <n v="16.2"/>
    <n v="53.459999999999994"/>
    <n v="16.2"/>
    <n v="52.469999999999992"/>
    <n v="15.899999999999999"/>
    <n v="27.891870000000001"/>
    <n v="-115.19101999999999"/>
    <n v="57.2"/>
    <n v="14"/>
    <n v="6"/>
    <x v="7"/>
    <n v="13"/>
    <s v="n/a"/>
    <n v="90"/>
    <m/>
    <m/>
  </r>
  <r>
    <s v="INPUPR-060809-JC-1-7-DI"/>
    <s v="Jhonatan Castro"/>
    <d v="2009-08-06T00:00:00"/>
    <x v="3"/>
    <d v="1899-12-30T09:46:00"/>
    <d v="1899-12-30T10:02:00"/>
    <d v="1899-12-30T00:16:00"/>
    <n v="2"/>
    <n v="1"/>
    <n v="7"/>
    <x v="6"/>
    <x v="3"/>
    <s v="Punta Prieta, Isla Natividad Baja California Sur"/>
    <x v="1"/>
    <n v="51.48"/>
    <n v="15.6"/>
    <n v="53.459999999999994"/>
    <n v="16.2"/>
    <n v="53.459999999999994"/>
    <n v="16.2"/>
    <n v="52.469999999999992"/>
    <n v="15.899999999999999"/>
    <n v="27.891870000000001"/>
    <n v="-115.19101999999999"/>
    <n v="57.2"/>
    <n v="14"/>
    <n v="6"/>
    <x v="3"/>
    <n v="75"/>
    <n v="20"/>
    <n v="90"/>
    <n v="50"/>
    <m/>
  </r>
  <r>
    <s v="INPUPR-060809-JC-1-7-DI"/>
    <s v="Jhonatan Castro"/>
    <d v="2009-08-06T00:00:00"/>
    <x v="3"/>
    <d v="1899-12-30T09:46:00"/>
    <d v="1899-12-30T10:02:00"/>
    <d v="1899-12-30T00:16:00"/>
    <n v="2"/>
    <n v="1"/>
    <n v="7"/>
    <x v="6"/>
    <x v="3"/>
    <s v="Punta Prieta, Isla Natividad Baja California Sur"/>
    <x v="1"/>
    <n v="51.48"/>
    <n v="15.6"/>
    <n v="53.459999999999994"/>
    <n v="16.2"/>
    <n v="53.459999999999994"/>
    <n v="16.2"/>
    <n v="52.469999999999992"/>
    <n v="15.899999999999999"/>
    <n v="27.891870000000001"/>
    <n v="-115.19101999999999"/>
    <n v="57.2"/>
    <n v="14"/>
    <n v="6"/>
    <x v="10"/>
    <n v="51"/>
    <n v="29"/>
    <n v="90"/>
    <n v="50"/>
    <m/>
  </r>
  <r>
    <s v="INPUPR-060809-JC-1-7-DI"/>
    <s v="Jhonatan Castro"/>
    <d v="2009-08-06T00:00:00"/>
    <x v="3"/>
    <d v="1899-12-30T09:46:00"/>
    <d v="1899-12-30T10:02:00"/>
    <d v="1899-12-30T00:16:00"/>
    <n v="2"/>
    <n v="1"/>
    <n v="7"/>
    <x v="6"/>
    <x v="3"/>
    <s v="Punta Prieta, Isla Natividad Baja California Sur"/>
    <x v="1"/>
    <n v="51.48"/>
    <n v="15.6"/>
    <n v="53.459999999999994"/>
    <n v="16.2"/>
    <n v="53.459999999999994"/>
    <n v="16.2"/>
    <n v="52.469999999999992"/>
    <n v="15.899999999999999"/>
    <n v="27.891870000000001"/>
    <n v="-115.19101999999999"/>
    <n v="57.2"/>
    <n v="14"/>
    <n v="6"/>
    <x v="5"/>
    <n v="2"/>
    <s v="n/a"/>
    <n v="90"/>
    <m/>
    <m/>
  </r>
  <r>
    <s v="INPUPR-060809-JC-1-7-DI"/>
    <s v="Jhonatan Castro"/>
    <d v="2009-08-06T00:00:00"/>
    <x v="3"/>
    <d v="1899-12-30T09:46:00"/>
    <d v="1899-12-30T10:02:00"/>
    <d v="1899-12-30T00:16:00"/>
    <n v="2"/>
    <n v="1"/>
    <n v="7"/>
    <x v="6"/>
    <x v="3"/>
    <s v="Punta Prieta, Isla Natividad Baja California Sur"/>
    <x v="1"/>
    <n v="51.48"/>
    <n v="15.6"/>
    <n v="53.459999999999994"/>
    <n v="16.2"/>
    <n v="53.459999999999994"/>
    <n v="16.2"/>
    <n v="52.469999999999992"/>
    <n v="15.899999999999999"/>
    <n v="27.891870000000001"/>
    <n v="-115.19101999999999"/>
    <n v="57.2"/>
    <n v="14"/>
    <n v="6"/>
    <x v="1"/>
    <n v="4"/>
    <s v="n/a"/>
    <n v="90"/>
    <m/>
    <m/>
  </r>
  <r>
    <s v="INPUPR-060809-JC-1-7-DI"/>
    <s v="Jhonatan Castro"/>
    <d v="2009-08-06T00:00:00"/>
    <x v="3"/>
    <d v="1899-12-30T09:46:00"/>
    <d v="1899-12-30T10:02:00"/>
    <d v="1899-12-30T00:16:00"/>
    <n v="2"/>
    <n v="1"/>
    <n v="7"/>
    <x v="6"/>
    <x v="3"/>
    <s v="Punta Prieta, Isla Natividad Baja California Sur"/>
    <x v="1"/>
    <n v="51.48"/>
    <n v="15.6"/>
    <n v="53.459999999999994"/>
    <n v="16.2"/>
    <n v="53.459999999999994"/>
    <n v="16.2"/>
    <n v="52.469999999999992"/>
    <n v="15.899999999999999"/>
    <n v="27.891870000000001"/>
    <n v="-115.19101999999999"/>
    <n v="57.2"/>
    <n v="14"/>
    <n v="6"/>
    <x v="2"/>
    <n v="2"/>
    <s v="n/a"/>
    <n v="90"/>
    <m/>
    <m/>
  </r>
  <r>
    <s v="INPUPR-060809-JC-2-8-DI"/>
    <s v="Jhonatan Castro"/>
    <d v="2009-08-06T00:00:00"/>
    <x v="3"/>
    <d v="1899-12-30T11:00:00"/>
    <d v="1899-12-30T11:10:00"/>
    <d v="1899-12-30T00:10:00"/>
    <n v="2"/>
    <n v="2"/>
    <n v="8"/>
    <x v="7"/>
    <x v="3"/>
    <s v="Punta Prieta, Isla Natividad Baja California Sur"/>
    <x v="1"/>
    <n v="28.049999999999997"/>
    <n v="8.5"/>
    <n v="28.049999999999997"/>
    <n v="8.5"/>
    <n v="28.049999999999997"/>
    <n v="8.5"/>
    <n v="28.049999999999997"/>
    <n v="8.5"/>
    <n v="27.8873"/>
    <n v="-115.19095"/>
    <n v="59"/>
    <n v="15"/>
    <n v="6"/>
    <x v="0"/>
    <n v="1"/>
    <s v="n/a"/>
    <n v="270"/>
    <m/>
    <s v="Fuerte"/>
  </r>
  <r>
    <s v="INPUPR-060809-JC-2-8-DI"/>
    <s v="Jhonatan Castro"/>
    <d v="2009-08-06T00:00:00"/>
    <x v="3"/>
    <d v="1899-12-30T11:00:00"/>
    <d v="1899-12-30T11:10:00"/>
    <d v="1899-12-30T00:10:00"/>
    <n v="2"/>
    <n v="2"/>
    <n v="8"/>
    <x v="7"/>
    <x v="3"/>
    <s v="Punta Prieta, Isla Natividad Baja California Sur"/>
    <x v="1"/>
    <n v="28.049999999999997"/>
    <n v="8.5"/>
    <n v="28.049999999999997"/>
    <n v="8.5"/>
    <n v="28.049999999999997"/>
    <n v="8.5"/>
    <n v="28.049999999999997"/>
    <n v="8.5"/>
    <n v="27.8873"/>
    <n v="-115.19095"/>
    <n v="59"/>
    <n v="15"/>
    <n v="6"/>
    <x v="14"/>
    <n v="2"/>
    <s v="n/a"/>
    <n v="270"/>
    <m/>
    <m/>
  </r>
  <r>
    <s v="INPUPR-060809-JC-2-8-DI"/>
    <s v="Jhonatan Castro"/>
    <d v="2009-08-06T00:00:00"/>
    <x v="3"/>
    <d v="1899-12-30T11:00:00"/>
    <d v="1899-12-30T11:10:00"/>
    <d v="1899-12-30T00:10:00"/>
    <n v="2"/>
    <n v="2"/>
    <n v="8"/>
    <x v="7"/>
    <x v="3"/>
    <s v="Punta Prieta, Isla Natividad Baja California Sur"/>
    <x v="1"/>
    <n v="28.049999999999997"/>
    <n v="8.5"/>
    <n v="28.049999999999997"/>
    <n v="8.5"/>
    <n v="28.049999999999997"/>
    <n v="8.5"/>
    <n v="28.049999999999997"/>
    <n v="8.5"/>
    <n v="27.8873"/>
    <n v="-115.19095"/>
    <n v="59"/>
    <n v="15"/>
    <n v="6"/>
    <x v="13"/>
    <n v="3"/>
    <s v="n/a"/>
    <n v="270"/>
    <m/>
    <m/>
  </r>
  <r>
    <s v="INPUPR-060809-JC-2-8-DI"/>
    <s v="Jhonatan Castro"/>
    <d v="2009-08-06T00:00:00"/>
    <x v="3"/>
    <d v="1899-12-30T11:00:00"/>
    <d v="1899-12-30T11:10:00"/>
    <d v="1899-12-30T00:10:00"/>
    <n v="2"/>
    <n v="2"/>
    <n v="8"/>
    <x v="7"/>
    <x v="3"/>
    <s v="Punta Prieta, Isla Natividad Baja California Sur"/>
    <x v="1"/>
    <n v="28.049999999999997"/>
    <n v="8.5"/>
    <n v="28.049999999999997"/>
    <n v="8.5"/>
    <n v="28.049999999999997"/>
    <n v="8.5"/>
    <n v="28.049999999999997"/>
    <n v="8.5"/>
    <n v="27.8873"/>
    <n v="-115.19095"/>
    <n v="59"/>
    <n v="15"/>
    <n v="6"/>
    <x v="3"/>
    <n v="30"/>
    <s v="n/a"/>
    <n v="270"/>
    <m/>
    <m/>
  </r>
  <r>
    <s v="INPUPR-060809-JC-2-8-DI"/>
    <s v="Jhonatan Castro"/>
    <d v="2009-08-06T00:00:00"/>
    <x v="3"/>
    <d v="1899-12-30T11:00:00"/>
    <d v="1899-12-30T11:10:00"/>
    <d v="1899-12-30T00:10:00"/>
    <n v="2"/>
    <n v="2"/>
    <n v="8"/>
    <x v="7"/>
    <x v="3"/>
    <s v="Punta Prieta, Isla Natividad Baja California Sur"/>
    <x v="1"/>
    <n v="28.049999999999997"/>
    <n v="8.5"/>
    <n v="28.049999999999997"/>
    <n v="8.5"/>
    <n v="28.049999999999997"/>
    <n v="8.5"/>
    <n v="28.049999999999997"/>
    <n v="8.5"/>
    <n v="27.8873"/>
    <n v="-115.19095"/>
    <n v="59"/>
    <n v="15"/>
    <n v="6"/>
    <x v="1"/>
    <n v="5"/>
    <s v="n/a"/>
    <n v="270"/>
    <m/>
    <m/>
  </r>
  <r>
    <s v="INPUPR-060809-JC-2-8-DI"/>
    <s v="Jhonatan Castro"/>
    <d v="2009-08-06T00:00:00"/>
    <x v="3"/>
    <d v="1899-12-30T11:00:00"/>
    <d v="1899-12-30T11:10:00"/>
    <d v="1899-12-30T00:10:00"/>
    <n v="2"/>
    <n v="2"/>
    <n v="8"/>
    <x v="7"/>
    <x v="3"/>
    <s v="Punta Prieta, Isla Natividad Baja California Sur"/>
    <x v="1"/>
    <n v="28.049999999999997"/>
    <n v="8.5"/>
    <n v="28.049999999999997"/>
    <n v="8.5"/>
    <n v="28.049999999999997"/>
    <n v="8.5"/>
    <n v="28.049999999999997"/>
    <n v="8.5"/>
    <n v="27.8873"/>
    <n v="-115.19095"/>
    <n v="59"/>
    <n v="15"/>
    <n v="6"/>
    <x v="4"/>
    <n v="2"/>
    <s v="n/a"/>
    <n v="270"/>
    <m/>
    <m/>
  </r>
  <r>
    <s v="INPUPR-060809-JC-2-8-DI"/>
    <s v="Jhonatan Castro"/>
    <d v="2009-08-06T00:00:00"/>
    <x v="3"/>
    <d v="1899-12-30T11:00:00"/>
    <d v="1899-12-30T11:10:00"/>
    <d v="1899-12-30T00:10:00"/>
    <n v="2"/>
    <n v="2"/>
    <n v="8"/>
    <x v="7"/>
    <x v="3"/>
    <s v="Punta Prieta, Isla Natividad Baja California Sur"/>
    <x v="1"/>
    <n v="28.049999999999997"/>
    <n v="8.5"/>
    <n v="28.049999999999997"/>
    <n v="8.5"/>
    <n v="28.049999999999997"/>
    <n v="8.5"/>
    <n v="28.049999999999997"/>
    <n v="8.5"/>
    <n v="27.8873"/>
    <n v="-115.19095"/>
    <n v="59"/>
    <n v="15"/>
    <n v="6"/>
    <x v="2"/>
    <n v="1"/>
    <s v="n/a"/>
    <n v="270"/>
    <m/>
    <m/>
  </r>
  <r>
    <s v="INPUPR-060809-MR-1-9-DI"/>
    <s v="Mario Rojo"/>
    <d v="2009-08-06T00:00:00"/>
    <x v="3"/>
    <d v="1899-12-30T09:42:00"/>
    <d v="1899-12-30T09:47:00"/>
    <d v="1899-12-30T00:05:00"/>
    <n v="2"/>
    <n v="1"/>
    <n v="9"/>
    <x v="8"/>
    <x v="3"/>
    <s v="Punta Prieta, Isla Natividad Baja California Sur"/>
    <x v="1"/>
    <n v="64.349999999999994"/>
    <n v="19.5"/>
    <n v="62.699999999999996"/>
    <n v="19"/>
    <n v="64.349999999999994"/>
    <n v="19.5"/>
    <n v="63.524999999999999"/>
    <n v="19.25"/>
    <n v="27.892659999999999"/>
    <n v="-115.19262999999999"/>
    <n v="59"/>
    <n v="15"/>
    <n v="8"/>
    <x v="0"/>
    <n v="1"/>
    <s v="n/a"/>
    <n v="270"/>
    <m/>
    <s v="Fuerte"/>
  </r>
  <r>
    <s v="INPUPR-060809-MR-1-9-DI"/>
    <s v="Mario Rojo"/>
    <d v="2009-08-06T00:00:00"/>
    <x v="3"/>
    <d v="1899-12-30T09:42:00"/>
    <d v="1899-12-30T09:47:00"/>
    <d v="1899-12-30T00:05:00"/>
    <n v="2"/>
    <n v="1"/>
    <n v="9"/>
    <x v="8"/>
    <x v="3"/>
    <s v="Punta Prieta, Isla Natividad Baja California Sur"/>
    <x v="1"/>
    <n v="64.349999999999994"/>
    <n v="19.5"/>
    <n v="62.699999999999996"/>
    <n v="19"/>
    <n v="64.349999999999994"/>
    <n v="19.5"/>
    <n v="63.524999999999999"/>
    <n v="19.25"/>
    <n v="27.892659999999999"/>
    <n v="-115.19262999999999"/>
    <n v="59"/>
    <n v="15"/>
    <n v="8"/>
    <x v="12"/>
    <n v="1"/>
    <s v="n/a"/>
    <n v="270"/>
    <m/>
    <s v="Fuerte"/>
  </r>
  <r>
    <s v="INPUPR-060809-MR-1-9-DI"/>
    <s v="Mario Rojo"/>
    <d v="2009-08-06T00:00:00"/>
    <x v="3"/>
    <d v="1899-12-30T09:42:00"/>
    <d v="1899-12-30T09:47:00"/>
    <d v="1899-12-30T00:05:00"/>
    <n v="2"/>
    <n v="1"/>
    <n v="9"/>
    <x v="8"/>
    <x v="3"/>
    <s v="Punta Prieta, Isla Natividad Baja California Sur"/>
    <x v="1"/>
    <n v="64.349999999999994"/>
    <n v="19.5"/>
    <n v="62.699999999999996"/>
    <n v="19"/>
    <n v="64.349999999999994"/>
    <n v="19.5"/>
    <n v="63.524999999999999"/>
    <n v="19.25"/>
    <n v="27.892659999999999"/>
    <n v="-115.19262999999999"/>
    <n v="59"/>
    <n v="15"/>
    <n v="8"/>
    <x v="9"/>
    <n v="3"/>
    <s v="n/a"/>
    <n v="270"/>
    <m/>
    <m/>
  </r>
  <r>
    <s v="INPUPR-060809-MR-1-9-DI"/>
    <s v="Mario Rojo"/>
    <d v="2009-08-06T00:00:00"/>
    <x v="3"/>
    <d v="1899-12-30T09:42:00"/>
    <d v="1899-12-30T09:47:00"/>
    <d v="1899-12-30T00:05:00"/>
    <n v="2"/>
    <n v="1"/>
    <n v="9"/>
    <x v="8"/>
    <x v="3"/>
    <s v="Punta Prieta, Isla Natividad Baja California Sur"/>
    <x v="1"/>
    <n v="64.349999999999994"/>
    <n v="19.5"/>
    <n v="62.699999999999996"/>
    <n v="19"/>
    <n v="64.349999999999994"/>
    <n v="19.5"/>
    <n v="63.524999999999999"/>
    <n v="19.25"/>
    <n v="27.892659999999999"/>
    <n v="-115.19262999999999"/>
    <n v="59"/>
    <n v="15"/>
    <n v="8"/>
    <x v="3"/>
    <n v="75"/>
    <n v="20"/>
    <n v="270"/>
    <n v="50"/>
    <m/>
  </r>
  <r>
    <s v="INPUPR-060809-MR-1-9-DI"/>
    <s v="Mario Rojo"/>
    <d v="2009-08-06T00:00:00"/>
    <x v="3"/>
    <d v="1899-12-30T09:42:00"/>
    <d v="1899-12-30T09:47:00"/>
    <d v="1899-12-30T00:05:00"/>
    <n v="2"/>
    <n v="1"/>
    <n v="9"/>
    <x v="8"/>
    <x v="3"/>
    <s v="Punta Prieta, Isla Natividad Baja California Sur"/>
    <x v="1"/>
    <n v="64.349999999999994"/>
    <n v="19.5"/>
    <n v="62.699999999999996"/>
    <n v="19"/>
    <n v="64.349999999999994"/>
    <n v="19.5"/>
    <n v="63.524999999999999"/>
    <n v="19.25"/>
    <n v="27.892659999999999"/>
    <n v="-115.19262999999999"/>
    <n v="59"/>
    <n v="15"/>
    <n v="8"/>
    <x v="10"/>
    <n v="5"/>
    <s v="n/a"/>
    <n v="270"/>
    <m/>
    <m/>
  </r>
  <r>
    <s v="INPUPR-060809-MR-1-9-DI"/>
    <s v="Mario Rojo"/>
    <d v="2009-08-06T00:00:00"/>
    <x v="3"/>
    <d v="1899-12-30T09:42:00"/>
    <d v="1899-12-30T09:47:00"/>
    <d v="1899-12-30T00:05:00"/>
    <n v="2"/>
    <n v="1"/>
    <n v="9"/>
    <x v="8"/>
    <x v="3"/>
    <s v="Punta Prieta, Isla Natividad Baja California Sur"/>
    <x v="1"/>
    <n v="64.349999999999994"/>
    <n v="19.5"/>
    <n v="62.699999999999996"/>
    <n v="19"/>
    <n v="64.349999999999994"/>
    <n v="19.5"/>
    <n v="63.524999999999999"/>
    <n v="19.25"/>
    <n v="27.892659999999999"/>
    <n v="-115.19262999999999"/>
    <n v="59"/>
    <n v="15"/>
    <n v="8"/>
    <x v="6"/>
    <n v="6"/>
    <s v="n/a"/>
    <n v="270"/>
    <m/>
    <m/>
  </r>
  <r>
    <s v="INPUPR-060809-MR-1-9-DI"/>
    <s v="Mario Rojo"/>
    <d v="2009-08-06T00:00:00"/>
    <x v="3"/>
    <d v="1899-12-30T09:42:00"/>
    <d v="1899-12-30T09:47:00"/>
    <d v="1899-12-30T00:05:00"/>
    <n v="2"/>
    <n v="1"/>
    <n v="9"/>
    <x v="8"/>
    <x v="3"/>
    <s v="Punta Prieta, Isla Natividad Baja California Sur"/>
    <x v="1"/>
    <n v="64.349999999999994"/>
    <n v="19.5"/>
    <n v="62.699999999999996"/>
    <n v="19"/>
    <n v="64.349999999999994"/>
    <n v="19.5"/>
    <n v="63.524999999999999"/>
    <n v="19.25"/>
    <n v="27.892659999999999"/>
    <n v="-115.19262999999999"/>
    <n v="59"/>
    <n v="15"/>
    <n v="8"/>
    <x v="2"/>
    <n v="4"/>
    <s v="n/a"/>
    <n v="270"/>
    <m/>
    <m/>
  </r>
  <r>
    <s v="INPUPR-060809-MR-2-10-DI"/>
    <s v="Mario Rojo"/>
    <d v="2009-08-06T00:00:00"/>
    <x v="3"/>
    <d v="1899-12-30T11:01:00"/>
    <d v="1899-12-30T11:08:00"/>
    <d v="1899-12-30T00:07:00"/>
    <n v="2"/>
    <n v="2"/>
    <n v="10"/>
    <x v="9"/>
    <x v="3"/>
    <s v="Punta Prieta, Isla Natividad Baja California Sur"/>
    <x v="1"/>
    <n v="36.299999999999997"/>
    <n v="11"/>
    <n v="39.599999999999994"/>
    <n v="12"/>
    <n v="39.599999999999994"/>
    <n v="12"/>
    <n v="37.949999999999996"/>
    <n v="11.5"/>
    <n v="27.88786"/>
    <n v="-115.19204999999999"/>
    <n v="59"/>
    <n v="15"/>
    <n v="8"/>
    <x v="12"/>
    <n v="1"/>
    <s v="n/a"/>
    <n v="90"/>
    <m/>
    <s v="Fuerte"/>
  </r>
  <r>
    <s v="INPUPR-060809-MR-2-10-DI"/>
    <s v="Mario Rojo"/>
    <d v="2009-08-06T00:00:00"/>
    <x v="3"/>
    <d v="1899-12-30T11:01:00"/>
    <d v="1899-12-30T11:08:00"/>
    <d v="1899-12-30T00:07:00"/>
    <n v="2"/>
    <n v="2"/>
    <n v="10"/>
    <x v="9"/>
    <x v="3"/>
    <s v="Punta Prieta, Isla Natividad Baja California Sur"/>
    <x v="1"/>
    <n v="36.299999999999997"/>
    <n v="11"/>
    <n v="39.599999999999994"/>
    <n v="12"/>
    <n v="39.599999999999994"/>
    <n v="12"/>
    <n v="37.949999999999996"/>
    <n v="11.5"/>
    <n v="27.88786"/>
    <n v="-115.19204999999999"/>
    <n v="59"/>
    <n v="15"/>
    <n v="8"/>
    <x v="9"/>
    <n v="1"/>
    <s v="n/a"/>
    <n v="90"/>
    <m/>
    <m/>
  </r>
  <r>
    <s v="INPUPR-060809-MR-2-10-DI"/>
    <s v="Mario Rojo"/>
    <d v="2009-08-06T00:00:00"/>
    <x v="3"/>
    <d v="1899-12-30T11:01:00"/>
    <d v="1899-12-30T11:08:00"/>
    <d v="1899-12-30T00:07:00"/>
    <n v="2"/>
    <n v="2"/>
    <n v="10"/>
    <x v="9"/>
    <x v="3"/>
    <s v="Punta Prieta, Isla Natividad Baja California Sur"/>
    <x v="1"/>
    <n v="36.299999999999997"/>
    <n v="11"/>
    <n v="39.599999999999994"/>
    <n v="12"/>
    <n v="39.599999999999994"/>
    <n v="12"/>
    <n v="37.949999999999996"/>
    <n v="11.5"/>
    <n v="27.88786"/>
    <n v="-115.19204999999999"/>
    <n v="59"/>
    <n v="15"/>
    <n v="8"/>
    <x v="7"/>
    <n v="3"/>
    <s v="n/a"/>
    <n v="90"/>
    <m/>
    <m/>
  </r>
  <r>
    <s v="INPUPR-060809-MR-2-10-DI"/>
    <s v="Mario Rojo"/>
    <d v="2009-08-06T00:00:00"/>
    <x v="3"/>
    <d v="1899-12-30T11:01:00"/>
    <d v="1899-12-30T11:08:00"/>
    <d v="1899-12-30T00:07:00"/>
    <n v="2"/>
    <n v="2"/>
    <n v="10"/>
    <x v="9"/>
    <x v="3"/>
    <s v="Punta Prieta, Isla Natividad Baja California Sur"/>
    <x v="1"/>
    <n v="36.299999999999997"/>
    <n v="11"/>
    <n v="39.599999999999994"/>
    <n v="12"/>
    <n v="39.599999999999994"/>
    <n v="12"/>
    <n v="37.949999999999996"/>
    <n v="11.5"/>
    <n v="27.88786"/>
    <n v="-115.19204999999999"/>
    <n v="59"/>
    <n v="15"/>
    <n v="8"/>
    <x v="3"/>
    <n v="25"/>
    <s v="n/a"/>
    <n v="90"/>
    <m/>
    <m/>
  </r>
  <r>
    <s v="INPUPR-060809-MR-2-10-DI"/>
    <s v="Mario Rojo"/>
    <d v="2009-08-06T00:00:00"/>
    <x v="3"/>
    <d v="1899-12-30T11:01:00"/>
    <d v="1899-12-30T11:08:00"/>
    <d v="1899-12-30T00:07:00"/>
    <n v="2"/>
    <n v="2"/>
    <n v="10"/>
    <x v="9"/>
    <x v="3"/>
    <s v="Punta Prieta, Isla Natividad Baja California Sur"/>
    <x v="1"/>
    <n v="36.299999999999997"/>
    <n v="11"/>
    <n v="39.599999999999994"/>
    <n v="12"/>
    <n v="39.599999999999994"/>
    <n v="12"/>
    <n v="37.949999999999996"/>
    <n v="11.5"/>
    <n v="27.88786"/>
    <n v="-115.19204999999999"/>
    <n v="59"/>
    <n v="15"/>
    <n v="8"/>
    <x v="10"/>
    <n v="3"/>
    <s v="n/a"/>
    <n v="90"/>
    <m/>
    <m/>
  </r>
  <r>
    <s v="INPUPR-060809-MR-2-10-DI"/>
    <s v="Mario Rojo"/>
    <d v="2009-08-06T00:00:00"/>
    <x v="3"/>
    <d v="1899-12-30T11:01:00"/>
    <d v="1899-12-30T11:08:00"/>
    <d v="1899-12-30T00:07:00"/>
    <n v="2"/>
    <n v="2"/>
    <n v="10"/>
    <x v="9"/>
    <x v="3"/>
    <s v="Punta Prieta, Isla Natividad Baja California Sur"/>
    <x v="1"/>
    <n v="36.299999999999997"/>
    <n v="11"/>
    <n v="39.599999999999994"/>
    <n v="12"/>
    <n v="39.599999999999994"/>
    <n v="12"/>
    <n v="37.949999999999996"/>
    <n v="11.5"/>
    <n v="27.88786"/>
    <n v="-115.19204999999999"/>
    <n v="59"/>
    <n v="15"/>
    <n v="8"/>
    <x v="6"/>
    <n v="2"/>
    <s v="n/a"/>
    <n v="90"/>
    <m/>
    <m/>
  </r>
  <r>
    <s v="INPUPR-060809-MR-2-10-DI"/>
    <s v="Mario Rojo"/>
    <d v="2009-08-06T00:00:00"/>
    <x v="3"/>
    <d v="1899-12-30T11:01:00"/>
    <d v="1899-12-30T11:08:00"/>
    <d v="1899-12-30T00:07:00"/>
    <n v="2"/>
    <n v="2"/>
    <n v="10"/>
    <x v="9"/>
    <x v="3"/>
    <s v="Punta Prieta, Isla Natividad Baja California Sur"/>
    <x v="1"/>
    <n v="36.299999999999997"/>
    <n v="11"/>
    <n v="39.599999999999994"/>
    <n v="12"/>
    <n v="39.599999999999994"/>
    <n v="12"/>
    <n v="37.949999999999996"/>
    <n v="11.5"/>
    <n v="27.88786"/>
    <n v="-115.19204999999999"/>
    <n v="59"/>
    <n v="15"/>
    <n v="8"/>
    <x v="1"/>
    <n v="22"/>
    <s v="n/a"/>
    <n v="90"/>
    <m/>
    <m/>
  </r>
  <r>
    <s v="INPUPR-060809-MR-2-10-DI"/>
    <s v="Mario Rojo"/>
    <d v="2009-08-06T00:00:00"/>
    <x v="3"/>
    <d v="1899-12-30T11:01:00"/>
    <d v="1899-12-30T11:08:00"/>
    <d v="1899-12-30T00:07:00"/>
    <n v="2"/>
    <n v="2"/>
    <n v="10"/>
    <x v="9"/>
    <x v="3"/>
    <s v="Punta Prieta, Isla Natividad Baja California Sur"/>
    <x v="1"/>
    <n v="36.299999999999997"/>
    <n v="11"/>
    <n v="39.599999999999994"/>
    <n v="12"/>
    <n v="39.599999999999994"/>
    <n v="12"/>
    <n v="37.949999999999996"/>
    <n v="11.5"/>
    <n v="27.88786"/>
    <n v="-115.19204999999999"/>
    <n v="59"/>
    <n v="15"/>
    <n v="8"/>
    <x v="4"/>
    <n v="4"/>
    <s v="n/a"/>
    <n v="90"/>
    <m/>
    <m/>
  </r>
  <r>
    <s v="INPUPR-060809-MR-2-10-DI"/>
    <s v="Mario Rojo"/>
    <d v="2009-08-06T00:00:00"/>
    <x v="3"/>
    <d v="1899-12-30T11:01:00"/>
    <d v="1899-12-30T11:08:00"/>
    <d v="1899-12-30T00:07:00"/>
    <n v="2"/>
    <n v="2"/>
    <n v="10"/>
    <x v="9"/>
    <x v="3"/>
    <s v="Punta Prieta, Isla Natividad Baja California Sur"/>
    <x v="1"/>
    <n v="36.299999999999997"/>
    <n v="11"/>
    <n v="39.599999999999994"/>
    <n v="12"/>
    <n v="39.599999999999994"/>
    <n v="12"/>
    <n v="37.949999999999996"/>
    <n v="11.5"/>
    <n v="27.88786"/>
    <n v="-115.19204999999999"/>
    <n v="59"/>
    <n v="15"/>
    <n v="8"/>
    <x v="2"/>
    <n v="1"/>
    <s v="n/a"/>
    <n v="90"/>
    <m/>
    <m/>
  </r>
  <r>
    <s v="INPUPR-060809-SM-1-11-DI"/>
    <s v="Sergio Mendoza"/>
    <d v="2009-08-06T00:00:00"/>
    <x v="3"/>
    <d v="1899-12-30T09:38:00"/>
    <d v="1899-12-30T09:44:00"/>
    <d v="1899-12-30T00:06:00"/>
    <n v="2"/>
    <n v="1"/>
    <n v="11"/>
    <x v="10"/>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11"/>
    <n v="5"/>
    <s v="n/a"/>
    <n v="90"/>
    <m/>
    <m/>
  </r>
  <r>
    <s v="INPUPR-060809-SM-1-11-DI"/>
    <s v="Sergio Mendoza"/>
    <d v="2009-08-06T00:00:00"/>
    <x v="3"/>
    <d v="1899-12-30T09:38:00"/>
    <d v="1899-12-30T09:44:00"/>
    <d v="1899-12-30T00:06:00"/>
    <n v="2"/>
    <n v="1"/>
    <n v="11"/>
    <x v="10"/>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13"/>
    <n v="1"/>
    <s v="n/a"/>
    <n v="90"/>
    <m/>
    <m/>
  </r>
  <r>
    <s v="INPUPR-060809-SM-1-11-DI"/>
    <s v="Sergio Mendoza"/>
    <d v="2009-08-06T00:00:00"/>
    <x v="3"/>
    <d v="1899-12-30T09:38:00"/>
    <d v="1899-12-30T09:44:00"/>
    <d v="1899-12-30T00:06:00"/>
    <n v="2"/>
    <n v="1"/>
    <n v="11"/>
    <x v="10"/>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3"/>
    <n v="28"/>
    <s v="n/a"/>
    <n v="90"/>
    <m/>
    <m/>
  </r>
  <r>
    <s v="INPUPR-060809-SM-1-11-DI"/>
    <s v="Sergio Mendoza"/>
    <d v="2009-08-06T00:00:00"/>
    <x v="3"/>
    <d v="1899-12-30T09:38:00"/>
    <d v="1899-12-30T09:44:00"/>
    <d v="1899-12-30T00:06:00"/>
    <n v="2"/>
    <n v="1"/>
    <n v="11"/>
    <x v="10"/>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10"/>
    <n v="7"/>
    <s v="n/a"/>
    <n v="90"/>
    <m/>
    <m/>
  </r>
  <r>
    <s v="INPUPR-060809-SM-1-11-DI"/>
    <s v="Sergio Mendoza"/>
    <d v="2009-08-06T00:00:00"/>
    <x v="3"/>
    <d v="1899-12-30T09:38:00"/>
    <d v="1899-12-30T09:44:00"/>
    <d v="1899-12-30T00:06:00"/>
    <n v="2"/>
    <n v="1"/>
    <n v="11"/>
    <x v="10"/>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1"/>
    <n v="4"/>
    <s v="n/a"/>
    <n v="90"/>
    <m/>
    <m/>
  </r>
  <r>
    <s v="INPUPR-060809-SM-1-11-DI"/>
    <s v="Sergio Mendoza"/>
    <d v="2009-08-06T00:00:00"/>
    <x v="3"/>
    <d v="1899-12-30T09:38:00"/>
    <d v="1899-12-30T09:44:00"/>
    <d v="1899-12-30T00:06:00"/>
    <n v="2"/>
    <n v="1"/>
    <n v="11"/>
    <x v="10"/>
    <x v="3"/>
    <s v="Punta Prieta, Isla Natividad Baja California Sur"/>
    <x v="1"/>
    <n v="54.11999999999999"/>
    <n v="16.399999999999999"/>
    <n v="54.11999999999999"/>
    <n v="16.399999999999999"/>
    <n v="54.11999999999999"/>
    <n v="16.399999999999999"/>
    <n v="54.11999999999999"/>
    <n v="16.399999999999999"/>
    <n v="27.891839999999998"/>
    <n v="-115.19044"/>
    <n v="57.2"/>
    <n v="14"/>
    <n v="8"/>
    <x v="2"/>
    <n v="1"/>
    <s v="n/a"/>
    <n v="90"/>
    <m/>
    <m/>
  </r>
  <r>
    <s v="INPUPR-060809-SM-2-12-DI"/>
    <s v="Sergio Mendoza"/>
    <d v="2009-08-06T00:00:00"/>
    <x v="3"/>
    <d v="1899-12-30T10:41:00"/>
    <d v="1899-12-30T10:50:00"/>
    <d v="1899-12-30T00:09:00"/>
    <n v="2"/>
    <n v="2"/>
    <n v="12"/>
    <x v="11"/>
    <x v="3"/>
    <s v="Punta Prieta, Isla Natividad Baja California Sur"/>
    <x v="1"/>
    <n v="28.709999999999997"/>
    <n v="8.6999999999999993"/>
    <n v="33"/>
    <n v="10"/>
    <n v="33"/>
    <n v="10"/>
    <n v="30.854999999999997"/>
    <n v="9.35"/>
    <n v="27.886970000000002"/>
    <n v="-115.19047999999999"/>
    <n v="59"/>
    <n v="15"/>
    <n v="8"/>
    <x v="11"/>
    <n v="1"/>
    <s v="n/a"/>
    <n v="90"/>
    <m/>
    <m/>
  </r>
  <r>
    <s v="INPUPR-060809-SM-2-12-DI"/>
    <s v="Sergio Mendoza"/>
    <d v="2009-08-06T00:00:00"/>
    <x v="3"/>
    <d v="1899-12-30T10:41:00"/>
    <d v="1899-12-30T10:50:00"/>
    <d v="1899-12-30T00:09:00"/>
    <n v="2"/>
    <n v="2"/>
    <n v="12"/>
    <x v="11"/>
    <x v="3"/>
    <s v="Punta Prieta, Isla Natividad Baja California Sur"/>
    <x v="1"/>
    <n v="28.709999999999997"/>
    <n v="8.6999999999999993"/>
    <n v="33"/>
    <n v="10"/>
    <n v="33"/>
    <n v="10"/>
    <n v="30.854999999999997"/>
    <n v="9.35"/>
    <n v="27.886970000000002"/>
    <n v="-115.19047999999999"/>
    <n v="59"/>
    <n v="15"/>
    <n v="8"/>
    <x v="3"/>
    <n v="21"/>
    <s v="n/a"/>
    <n v="90"/>
    <m/>
    <m/>
  </r>
  <r>
    <s v="INPUPR-060809-SM-2-12-DI"/>
    <s v="Sergio Mendoza"/>
    <d v="2009-08-06T00:00:00"/>
    <x v="3"/>
    <d v="1899-12-30T10:41:00"/>
    <d v="1899-12-30T10:50:00"/>
    <d v="1899-12-30T00:09:00"/>
    <n v="2"/>
    <n v="2"/>
    <n v="12"/>
    <x v="11"/>
    <x v="3"/>
    <s v="Punta Prieta, Isla Natividad Baja California Sur"/>
    <x v="1"/>
    <n v="28.709999999999997"/>
    <n v="8.6999999999999993"/>
    <n v="33"/>
    <n v="10"/>
    <n v="33"/>
    <n v="10"/>
    <n v="30.854999999999997"/>
    <n v="9.35"/>
    <n v="27.886970000000002"/>
    <n v="-115.19047999999999"/>
    <n v="59"/>
    <n v="15"/>
    <n v="8"/>
    <x v="10"/>
    <n v="1"/>
    <s v="n/a"/>
    <n v="90"/>
    <m/>
    <m/>
  </r>
  <r>
    <s v="INPUPR-060809-SM-2-12-DI"/>
    <s v="Sergio Mendoza"/>
    <d v="2009-08-06T00:00:00"/>
    <x v="3"/>
    <d v="1899-12-30T10:41:00"/>
    <d v="1899-12-30T10:50:00"/>
    <d v="1899-12-30T00:09:00"/>
    <n v="2"/>
    <n v="2"/>
    <n v="12"/>
    <x v="11"/>
    <x v="3"/>
    <s v="Punta Prieta, Isla Natividad Baja California Sur"/>
    <x v="1"/>
    <n v="28.709999999999997"/>
    <n v="8.6999999999999993"/>
    <n v="33"/>
    <n v="10"/>
    <n v="33"/>
    <n v="10"/>
    <n v="30.854999999999997"/>
    <n v="9.35"/>
    <n v="27.886970000000002"/>
    <n v="-115.19047999999999"/>
    <n v="59"/>
    <n v="15"/>
    <n v="8"/>
    <x v="5"/>
    <n v="1"/>
    <s v="n/a"/>
    <n v="90"/>
    <m/>
    <m/>
  </r>
  <r>
    <s v="INPUPR-060809-SM-2-12-DI"/>
    <s v="Sergio Mendoza"/>
    <d v="2009-08-06T00:00:00"/>
    <x v="3"/>
    <d v="1899-12-30T10:41:00"/>
    <d v="1899-12-30T10:50:00"/>
    <d v="1899-12-30T00:09:00"/>
    <n v="2"/>
    <n v="2"/>
    <n v="12"/>
    <x v="11"/>
    <x v="3"/>
    <s v="Punta Prieta, Isla Natividad Baja California Sur"/>
    <x v="1"/>
    <n v="28.709999999999997"/>
    <n v="8.6999999999999993"/>
    <n v="33"/>
    <n v="10"/>
    <n v="33"/>
    <n v="10"/>
    <n v="30.854999999999997"/>
    <n v="9.35"/>
    <n v="27.886970000000002"/>
    <n v="-115.19047999999999"/>
    <n v="59"/>
    <n v="15"/>
    <n v="8"/>
    <x v="1"/>
    <n v="5"/>
    <s v="n/a"/>
    <n v="90"/>
    <m/>
    <m/>
  </r>
  <r>
    <s v="INPUPR-070809-AM-1-13-DI"/>
    <s v="Abraham Mayoral"/>
    <d v="2009-08-07T00:00:00"/>
    <x v="3"/>
    <d v="1899-12-30T10:05:00"/>
    <d v="1899-12-30T10:10:00"/>
    <d v="1899-12-30T00:05:00"/>
    <n v="2"/>
    <n v="1"/>
    <n v="13"/>
    <x v="12"/>
    <x v="3"/>
    <s v="Punta Prieta, Isla Natividad Baja California Sur"/>
    <x v="1"/>
    <n v="65.34"/>
    <n v="19.8"/>
    <n v="69.63"/>
    <n v="21.1"/>
    <n v="69.63"/>
    <n v="21.1"/>
    <n v="67.484999999999999"/>
    <n v="20.450000000000003"/>
    <n v="27.892050000000001"/>
    <n v="-115.18825"/>
    <n v="53.6"/>
    <n v="12"/>
    <n v="8"/>
    <x v="11"/>
    <n v="1"/>
    <s v="n/a"/>
    <n v="330"/>
    <m/>
    <m/>
  </r>
  <r>
    <s v="INPUPR-070809-AM-1-13-DI"/>
    <s v="Abraham Mayoral"/>
    <d v="2009-08-07T00:00:00"/>
    <x v="3"/>
    <d v="1899-12-30T10:05:00"/>
    <d v="1899-12-30T10:10:00"/>
    <d v="1899-12-30T00:05:00"/>
    <n v="2"/>
    <n v="1"/>
    <n v="13"/>
    <x v="12"/>
    <x v="3"/>
    <s v="Punta Prieta, Isla Natividad Baja California Sur"/>
    <x v="1"/>
    <n v="65.34"/>
    <n v="19.8"/>
    <n v="69.63"/>
    <n v="21.1"/>
    <n v="69.63"/>
    <n v="21.1"/>
    <n v="67.484999999999999"/>
    <n v="20.450000000000003"/>
    <n v="27.892050000000001"/>
    <n v="-115.18825"/>
    <n v="53.6"/>
    <n v="12"/>
    <n v="8"/>
    <x v="7"/>
    <n v="2"/>
    <s v="n/a"/>
    <n v="330"/>
    <m/>
    <m/>
  </r>
  <r>
    <s v="INPUPR-070809-AM-1-13-DI"/>
    <s v="Abraham Mayoral"/>
    <d v="2009-08-07T00:00:00"/>
    <x v="3"/>
    <d v="1899-12-30T10:05:00"/>
    <d v="1899-12-30T10:10:00"/>
    <d v="1899-12-30T00:05:00"/>
    <n v="2"/>
    <n v="1"/>
    <n v="13"/>
    <x v="12"/>
    <x v="3"/>
    <s v="Punta Prieta, Isla Natividad Baja California Sur"/>
    <x v="1"/>
    <n v="65.34"/>
    <n v="19.8"/>
    <n v="69.63"/>
    <n v="21.1"/>
    <n v="69.63"/>
    <n v="21.1"/>
    <n v="67.484999999999999"/>
    <n v="20.450000000000003"/>
    <n v="27.892050000000001"/>
    <n v="-115.18825"/>
    <n v="53.6"/>
    <n v="12"/>
    <n v="8"/>
    <x v="3"/>
    <n v="17"/>
    <s v="n/a"/>
    <n v="330"/>
    <m/>
    <m/>
  </r>
  <r>
    <s v="INPUPR-070809-AM-1-13-DI"/>
    <s v="Abraham Mayoral"/>
    <d v="2009-08-07T00:00:00"/>
    <x v="3"/>
    <d v="1899-12-30T10:05:00"/>
    <d v="1899-12-30T10:10:00"/>
    <d v="1899-12-30T00:05:00"/>
    <n v="2"/>
    <n v="1"/>
    <n v="13"/>
    <x v="12"/>
    <x v="3"/>
    <s v="Punta Prieta, Isla Natividad Baja California Sur"/>
    <x v="1"/>
    <n v="65.34"/>
    <n v="19.8"/>
    <n v="69.63"/>
    <n v="21.1"/>
    <n v="69.63"/>
    <n v="21.1"/>
    <n v="67.484999999999999"/>
    <n v="20.450000000000003"/>
    <n v="27.892050000000001"/>
    <n v="-115.18825"/>
    <n v="53.6"/>
    <n v="12"/>
    <n v="8"/>
    <x v="10"/>
    <n v="4"/>
    <s v="n/a"/>
    <n v="330"/>
    <m/>
    <m/>
  </r>
  <r>
    <s v="INPUPR-070809-AM-1-13-DI"/>
    <s v="Abraham Mayoral"/>
    <d v="2009-08-07T00:00:00"/>
    <x v="3"/>
    <d v="1899-12-30T10:05:00"/>
    <d v="1899-12-30T10:10:00"/>
    <d v="1899-12-30T00:05:00"/>
    <n v="2"/>
    <n v="1"/>
    <n v="13"/>
    <x v="12"/>
    <x v="3"/>
    <s v="Punta Prieta, Isla Natividad Baja California Sur"/>
    <x v="1"/>
    <n v="65.34"/>
    <n v="19.8"/>
    <n v="69.63"/>
    <n v="21.1"/>
    <n v="69.63"/>
    <n v="21.1"/>
    <n v="67.484999999999999"/>
    <n v="20.450000000000003"/>
    <n v="27.892050000000001"/>
    <n v="-115.18825"/>
    <n v="53.6"/>
    <n v="12"/>
    <n v="8"/>
    <x v="1"/>
    <n v="1"/>
    <s v="n/a"/>
    <n v="330"/>
    <m/>
    <m/>
  </r>
  <r>
    <s v="INPUPR-070809-AM-1-13-DI"/>
    <s v="Abraham Mayoral"/>
    <d v="2009-08-07T00:00:00"/>
    <x v="3"/>
    <d v="1899-12-30T10:05:00"/>
    <d v="1899-12-30T10:10:00"/>
    <d v="1899-12-30T00:05:00"/>
    <n v="2"/>
    <n v="1"/>
    <n v="13"/>
    <x v="12"/>
    <x v="3"/>
    <s v="Punta Prieta, Isla Natividad Baja California Sur"/>
    <x v="1"/>
    <n v="65.34"/>
    <n v="19.8"/>
    <n v="69.63"/>
    <n v="21.1"/>
    <n v="69.63"/>
    <n v="21.1"/>
    <n v="67.484999999999999"/>
    <n v="20.450000000000003"/>
    <n v="27.892050000000001"/>
    <n v="-115.18825"/>
    <n v="53.6"/>
    <n v="12"/>
    <n v="8"/>
    <x v="2"/>
    <n v="2"/>
    <s v="n/a"/>
    <n v="330"/>
    <m/>
    <m/>
  </r>
  <r>
    <s v="INPUPR-070809-AM-2-14-DI"/>
    <s v="Abraham Mayoral"/>
    <d v="2009-08-07T00:00:00"/>
    <x v="3"/>
    <d v="1899-12-30T11:07:00"/>
    <d v="1899-12-30T11:18:00"/>
    <d v="1899-12-30T00:11:00"/>
    <n v="2"/>
    <n v="2"/>
    <n v="14"/>
    <x v="13"/>
    <x v="3"/>
    <s v="Punta Prieta, Isla Natividad Baja California Sur"/>
    <x v="1"/>
    <n v="37.619999999999997"/>
    <n v="11.4"/>
    <n v="34.979999999999997"/>
    <n v="10.6"/>
    <n v="37.619999999999997"/>
    <n v="11.4"/>
    <n v="36.299999999999997"/>
    <n v="11"/>
    <n v="27.891559999999998"/>
    <n v="-115.19089"/>
    <n v="53.6"/>
    <n v="12"/>
    <n v="8"/>
    <x v="0"/>
    <n v="3"/>
    <s v="n/a"/>
    <n v="300"/>
    <m/>
    <s v="Fuerte"/>
  </r>
  <r>
    <s v="INPUPR-070809-AM-2-14-DI"/>
    <s v="Abraham Mayoral"/>
    <d v="2009-08-07T00:00:00"/>
    <x v="3"/>
    <d v="1899-12-30T11:07:00"/>
    <d v="1899-12-30T11:18:00"/>
    <d v="1899-12-30T00:11:00"/>
    <n v="2"/>
    <n v="2"/>
    <n v="14"/>
    <x v="13"/>
    <x v="3"/>
    <s v="Punta Prieta, Isla Natividad Baja California Sur"/>
    <x v="1"/>
    <n v="37.619999999999997"/>
    <n v="11.4"/>
    <n v="34.979999999999997"/>
    <n v="10.6"/>
    <n v="37.619999999999997"/>
    <n v="11.4"/>
    <n v="36.299999999999997"/>
    <n v="11"/>
    <n v="27.891559999999998"/>
    <n v="-115.19089"/>
    <n v="53.6"/>
    <n v="12"/>
    <n v="8"/>
    <x v="9"/>
    <n v="1"/>
    <s v="n/a"/>
    <n v="300"/>
    <m/>
    <m/>
  </r>
  <r>
    <s v="INPUPR-070809-AM-2-14-DI"/>
    <s v="Abraham Mayoral"/>
    <d v="2009-08-07T00:00:00"/>
    <x v="3"/>
    <d v="1899-12-30T11:07:00"/>
    <d v="1899-12-30T11:18:00"/>
    <d v="1899-12-30T00:11:00"/>
    <n v="2"/>
    <n v="2"/>
    <n v="14"/>
    <x v="13"/>
    <x v="3"/>
    <s v="Punta Prieta, Isla Natividad Baja California Sur"/>
    <x v="1"/>
    <n v="37.619999999999997"/>
    <n v="11.4"/>
    <n v="34.979999999999997"/>
    <n v="10.6"/>
    <n v="37.619999999999997"/>
    <n v="11.4"/>
    <n v="36.299999999999997"/>
    <n v="11"/>
    <n v="27.891559999999998"/>
    <n v="-115.19089"/>
    <n v="53.6"/>
    <n v="12"/>
    <n v="8"/>
    <x v="11"/>
    <n v="1"/>
    <s v="n/a"/>
    <n v="300"/>
    <m/>
    <m/>
  </r>
  <r>
    <s v="INPUPR-070809-AM-2-14-DI"/>
    <s v="Abraham Mayoral"/>
    <d v="2009-08-07T00:00:00"/>
    <x v="3"/>
    <d v="1899-12-30T11:07:00"/>
    <d v="1899-12-30T11:18:00"/>
    <d v="1899-12-30T00:11:00"/>
    <n v="2"/>
    <n v="2"/>
    <n v="14"/>
    <x v="13"/>
    <x v="3"/>
    <s v="Punta Prieta, Isla Natividad Baja California Sur"/>
    <x v="1"/>
    <n v="37.619999999999997"/>
    <n v="11.4"/>
    <n v="34.979999999999997"/>
    <n v="10.6"/>
    <n v="37.619999999999997"/>
    <n v="11.4"/>
    <n v="36.299999999999997"/>
    <n v="11"/>
    <n v="27.891559999999998"/>
    <n v="-115.19089"/>
    <n v="53.6"/>
    <n v="12"/>
    <n v="8"/>
    <x v="7"/>
    <n v="3"/>
    <s v="n/a"/>
    <n v="300"/>
    <m/>
    <m/>
  </r>
  <r>
    <s v="INPUPR-070809-AM-2-14-DI"/>
    <s v="Abraham Mayoral"/>
    <d v="2009-08-07T00:00:00"/>
    <x v="3"/>
    <d v="1899-12-30T11:07:00"/>
    <d v="1899-12-30T11:18:00"/>
    <d v="1899-12-30T00:11:00"/>
    <n v="2"/>
    <n v="2"/>
    <n v="14"/>
    <x v="13"/>
    <x v="3"/>
    <s v="Punta Prieta, Isla Natividad Baja California Sur"/>
    <x v="1"/>
    <n v="37.619999999999997"/>
    <n v="11.4"/>
    <n v="34.979999999999997"/>
    <n v="10.6"/>
    <n v="37.619999999999997"/>
    <n v="11.4"/>
    <n v="36.299999999999997"/>
    <n v="11"/>
    <n v="27.891559999999998"/>
    <n v="-115.19089"/>
    <n v="53.6"/>
    <n v="12"/>
    <n v="8"/>
    <x v="3"/>
    <n v="29"/>
    <s v="n/a"/>
    <n v="300"/>
    <m/>
    <m/>
  </r>
  <r>
    <s v="INPUPR-070809-AM-2-14-DI"/>
    <s v="Abraham Mayoral"/>
    <d v="2009-08-07T00:00:00"/>
    <x v="3"/>
    <d v="1899-12-30T11:07:00"/>
    <d v="1899-12-30T11:18:00"/>
    <d v="1899-12-30T00:11:00"/>
    <n v="2"/>
    <n v="2"/>
    <n v="14"/>
    <x v="13"/>
    <x v="3"/>
    <s v="Punta Prieta, Isla Natividad Baja California Sur"/>
    <x v="1"/>
    <n v="37.619999999999997"/>
    <n v="11.4"/>
    <n v="34.979999999999997"/>
    <n v="10.6"/>
    <n v="37.619999999999997"/>
    <n v="11.4"/>
    <n v="36.299999999999997"/>
    <n v="11"/>
    <n v="27.891559999999998"/>
    <n v="-115.19089"/>
    <n v="53.6"/>
    <n v="12"/>
    <n v="8"/>
    <x v="10"/>
    <n v="11"/>
    <s v="n/a"/>
    <n v="300"/>
    <m/>
    <m/>
  </r>
  <r>
    <s v="INPUPR-070809-AM-2-14-DI"/>
    <s v="Abraham Mayoral"/>
    <d v="2009-08-07T00:00:00"/>
    <x v="3"/>
    <d v="1899-12-30T11:07:00"/>
    <d v="1899-12-30T11:18:00"/>
    <d v="1899-12-30T00:11:00"/>
    <n v="2"/>
    <n v="2"/>
    <n v="14"/>
    <x v="13"/>
    <x v="3"/>
    <s v="Punta Prieta, Isla Natividad Baja California Sur"/>
    <x v="1"/>
    <n v="37.619999999999997"/>
    <n v="11.4"/>
    <n v="34.979999999999997"/>
    <n v="10.6"/>
    <n v="37.619999999999997"/>
    <n v="11.4"/>
    <n v="36.299999999999997"/>
    <n v="11"/>
    <n v="27.891559999999998"/>
    <n v="-115.19089"/>
    <n v="53.6"/>
    <n v="12"/>
    <n v="8"/>
    <x v="5"/>
    <n v="2"/>
    <s v="n/a"/>
    <n v="300"/>
    <m/>
    <m/>
  </r>
  <r>
    <s v="INPUPR-070809-AM-2-14-DI"/>
    <s v="Abraham Mayoral"/>
    <d v="2009-08-07T00:00:00"/>
    <x v="3"/>
    <d v="1899-12-30T11:07:00"/>
    <d v="1899-12-30T11:18:00"/>
    <d v="1899-12-30T00:11:00"/>
    <n v="2"/>
    <n v="2"/>
    <n v="14"/>
    <x v="13"/>
    <x v="3"/>
    <s v="Punta Prieta, Isla Natividad Baja California Sur"/>
    <x v="1"/>
    <n v="37.619999999999997"/>
    <n v="11.4"/>
    <n v="34.979999999999997"/>
    <n v="10.6"/>
    <n v="37.619999999999997"/>
    <n v="11.4"/>
    <n v="36.299999999999997"/>
    <n v="11"/>
    <n v="27.891559999999998"/>
    <n v="-115.19089"/>
    <n v="53.6"/>
    <n v="12"/>
    <n v="8"/>
    <x v="8"/>
    <n v="1"/>
    <s v="n/a"/>
    <n v="300"/>
    <m/>
    <m/>
  </r>
  <r>
    <s v="INPUPR-070809-AM-2-14-DI"/>
    <s v="Abraham Mayoral"/>
    <d v="2009-08-07T00:00:00"/>
    <x v="3"/>
    <d v="1899-12-30T11:07:00"/>
    <d v="1899-12-30T11:18:00"/>
    <d v="1899-12-30T00:11:00"/>
    <n v="2"/>
    <n v="2"/>
    <n v="14"/>
    <x v="13"/>
    <x v="3"/>
    <s v="Punta Prieta, Isla Natividad Baja California Sur"/>
    <x v="1"/>
    <n v="37.619999999999997"/>
    <n v="11.4"/>
    <n v="34.979999999999997"/>
    <n v="10.6"/>
    <n v="37.619999999999997"/>
    <n v="11.4"/>
    <n v="36.299999999999997"/>
    <n v="11"/>
    <n v="27.891559999999998"/>
    <n v="-115.19089"/>
    <n v="53.6"/>
    <n v="12"/>
    <n v="8"/>
    <x v="1"/>
    <n v="7"/>
    <s v="n/a"/>
    <n v="300"/>
    <m/>
    <m/>
  </r>
  <r>
    <s v="INPUPR-070809-AM-2-14-DI"/>
    <s v="Abraham Mayoral"/>
    <d v="2009-08-07T00:00:00"/>
    <x v="3"/>
    <d v="1899-12-30T11:07:00"/>
    <d v="1899-12-30T11:18:00"/>
    <d v="1899-12-30T00:11:00"/>
    <n v="2"/>
    <n v="2"/>
    <n v="14"/>
    <x v="13"/>
    <x v="3"/>
    <s v="Punta Prieta, Isla Natividad Baja California Sur"/>
    <x v="1"/>
    <n v="37.619999999999997"/>
    <n v="11.4"/>
    <n v="34.979999999999997"/>
    <n v="10.6"/>
    <n v="37.619999999999997"/>
    <n v="11.4"/>
    <n v="36.299999999999997"/>
    <n v="11"/>
    <n v="27.891559999999998"/>
    <n v="-115.19089"/>
    <n v="53.6"/>
    <n v="12"/>
    <n v="8"/>
    <x v="4"/>
    <n v="2"/>
    <s v="n/a"/>
    <n v="300"/>
    <m/>
    <m/>
  </r>
  <r>
    <s v="INPUPR-070809-AM-2-14-DI"/>
    <s v="Abraham Mayoral"/>
    <d v="2009-08-07T00:00:00"/>
    <x v="3"/>
    <d v="1899-12-30T11:07:00"/>
    <d v="1899-12-30T11:18:00"/>
    <d v="1899-12-30T00:11:00"/>
    <n v="2"/>
    <n v="2"/>
    <n v="14"/>
    <x v="13"/>
    <x v="3"/>
    <s v="Punta Prieta, Isla Natividad Baja California Sur"/>
    <x v="1"/>
    <n v="37.619999999999997"/>
    <n v="11.4"/>
    <n v="34.979999999999997"/>
    <n v="10.6"/>
    <n v="37.619999999999997"/>
    <n v="11.4"/>
    <n v="36.299999999999997"/>
    <n v="11"/>
    <n v="27.891559999999998"/>
    <n v="-115.19089"/>
    <n v="53.6"/>
    <n v="12"/>
    <n v="8"/>
    <x v="2"/>
    <n v="3"/>
    <s v="n/a"/>
    <n v="300"/>
    <m/>
    <m/>
  </r>
  <r>
    <s v="INPUPR-070809-AH-1-15-DI"/>
    <s v="Arturo Hernandez"/>
    <d v="2009-08-07T00:00:00"/>
    <x v="3"/>
    <d v="1899-12-30T10:07:00"/>
    <d v="1899-12-30T10:15:00"/>
    <d v="1899-12-30T00:08:00"/>
    <n v="2"/>
    <n v="1"/>
    <n v="15"/>
    <x v="14"/>
    <x v="3"/>
    <s v="Punta Prieta, Isla Natividad Baja California Sur"/>
    <x v="1"/>
    <n v="65.34"/>
    <n v="19.8"/>
    <n v="64.349999999999994"/>
    <n v="19.5"/>
    <n v="65.34"/>
    <n v="19.8"/>
    <n v="64.844999999999999"/>
    <n v="19.649999999999999"/>
    <n v="27.892050000000001"/>
    <n v="-115.18825"/>
    <n v="53.6"/>
    <n v="12"/>
    <n v="8"/>
    <x v="0"/>
    <n v="2"/>
    <s v="n/a"/>
    <n v="240"/>
    <m/>
    <s v="Fuerte"/>
  </r>
  <r>
    <s v="INPUPR-070809-AH-1-15-DI"/>
    <s v="Arturo Hernandez"/>
    <d v="2009-08-07T00:00:00"/>
    <x v="3"/>
    <d v="1899-12-30T10:07:00"/>
    <d v="1899-12-30T10:15:00"/>
    <d v="1899-12-30T00:08:00"/>
    <n v="2"/>
    <n v="1"/>
    <n v="15"/>
    <x v="14"/>
    <x v="3"/>
    <s v="Punta Prieta, Isla Natividad Baja California Sur"/>
    <x v="1"/>
    <n v="65.34"/>
    <n v="19.8"/>
    <n v="64.349999999999994"/>
    <n v="19.5"/>
    <n v="65.34"/>
    <n v="19.8"/>
    <n v="64.844999999999999"/>
    <n v="19.649999999999999"/>
    <n v="27.892050000000001"/>
    <n v="-115.18825"/>
    <n v="53.6"/>
    <n v="12"/>
    <n v="8"/>
    <x v="9"/>
    <n v="3"/>
    <s v="n/a"/>
    <n v="240"/>
    <m/>
    <m/>
  </r>
  <r>
    <s v="INPUPR-070809-AH-1-15-DI"/>
    <s v="Arturo Hernandez"/>
    <d v="2009-08-07T00:00:00"/>
    <x v="3"/>
    <d v="1899-12-30T10:07:00"/>
    <d v="1899-12-30T10:15:00"/>
    <d v="1899-12-30T00:08:00"/>
    <n v="2"/>
    <n v="1"/>
    <n v="15"/>
    <x v="14"/>
    <x v="3"/>
    <s v="Punta Prieta, Isla Natividad Baja California Sur"/>
    <x v="1"/>
    <n v="65.34"/>
    <n v="19.8"/>
    <n v="64.349999999999994"/>
    <n v="19.5"/>
    <n v="65.34"/>
    <n v="19.8"/>
    <n v="64.844999999999999"/>
    <n v="19.649999999999999"/>
    <n v="27.892050000000001"/>
    <n v="-115.18825"/>
    <n v="53.6"/>
    <n v="12"/>
    <n v="8"/>
    <x v="7"/>
    <n v="1"/>
    <s v="n/a"/>
    <n v="240"/>
    <m/>
    <m/>
  </r>
  <r>
    <s v="INPUPR-070809-AH-1-15-DI"/>
    <s v="Arturo Hernandez"/>
    <d v="2009-08-07T00:00:00"/>
    <x v="3"/>
    <d v="1899-12-30T10:07:00"/>
    <d v="1899-12-30T10:15:00"/>
    <d v="1899-12-30T00:08:00"/>
    <n v="2"/>
    <n v="1"/>
    <n v="15"/>
    <x v="14"/>
    <x v="3"/>
    <s v="Punta Prieta, Isla Natividad Baja California Sur"/>
    <x v="1"/>
    <n v="65.34"/>
    <n v="19.8"/>
    <n v="64.349999999999994"/>
    <n v="19.5"/>
    <n v="65.34"/>
    <n v="19.8"/>
    <n v="64.844999999999999"/>
    <n v="19.649999999999999"/>
    <n v="27.892050000000001"/>
    <n v="-115.18825"/>
    <n v="53.6"/>
    <n v="12"/>
    <n v="8"/>
    <x v="3"/>
    <n v="20"/>
    <s v="n/a"/>
    <n v="240"/>
    <m/>
    <m/>
  </r>
  <r>
    <s v="INPUPR-070809-AH-1-15-DI"/>
    <s v="Arturo Hernandez"/>
    <d v="2009-08-07T00:00:00"/>
    <x v="3"/>
    <d v="1899-12-30T10:07:00"/>
    <d v="1899-12-30T10:15:00"/>
    <d v="1899-12-30T00:08:00"/>
    <n v="2"/>
    <n v="1"/>
    <n v="15"/>
    <x v="14"/>
    <x v="3"/>
    <s v="Punta Prieta, Isla Natividad Baja California Sur"/>
    <x v="1"/>
    <n v="65.34"/>
    <n v="19.8"/>
    <n v="64.349999999999994"/>
    <n v="19.5"/>
    <n v="65.34"/>
    <n v="19.8"/>
    <n v="64.844999999999999"/>
    <n v="19.649999999999999"/>
    <n v="27.892050000000001"/>
    <n v="-115.18825"/>
    <n v="53.6"/>
    <n v="12"/>
    <n v="8"/>
    <x v="10"/>
    <n v="3"/>
    <s v="n/a"/>
    <n v="240"/>
    <m/>
    <m/>
  </r>
  <r>
    <s v="INPUPR-070809-AH-1-15-DI"/>
    <s v="Arturo Hernandez"/>
    <d v="2009-08-07T00:00:00"/>
    <x v="3"/>
    <d v="1899-12-30T10:07:00"/>
    <d v="1899-12-30T10:15:00"/>
    <d v="1899-12-30T00:08:00"/>
    <n v="2"/>
    <n v="1"/>
    <n v="15"/>
    <x v="14"/>
    <x v="3"/>
    <s v="Punta Prieta, Isla Natividad Baja California Sur"/>
    <x v="1"/>
    <n v="65.34"/>
    <n v="19.8"/>
    <n v="64.349999999999994"/>
    <n v="19.5"/>
    <n v="65.34"/>
    <n v="19.8"/>
    <n v="64.844999999999999"/>
    <n v="19.649999999999999"/>
    <n v="27.892050000000001"/>
    <n v="-115.18825"/>
    <n v="53.6"/>
    <n v="12"/>
    <n v="8"/>
    <x v="2"/>
    <n v="12"/>
    <s v="n/a"/>
    <n v="240"/>
    <m/>
    <m/>
  </r>
  <r>
    <s v="INPUPR-070809-AH-2-16-DI"/>
    <s v="Arturo Hernandez"/>
    <d v="2009-08-07T00:00:00"/>
    <x v="3"/>
    <d v="1899-12-30T11:09:00"/>
    <d v="1899-12-30T11:18:00"/>
    <d v="1899-12-30T00:09:00"/>
    <n v="2"/>
    <n v="2"/>
    <n v="16"/>
    <x v="15"/>
    <x v="3"/>
    <s v="Punta Prieta, Isla Natividad Baja California Sur"/>
    <x v="1"/>
    <n v="31.349999999999998"/>
    <n v="9.5"/>
    <n v="35.64"/>
    <n v="10.8"/>
    <n v="35.64"/>
    <n v="10.8"/>
    <n v="33.494999999999997"/>
    <n v="10.15"/>
    <n v="27.891559999999998"/>
    <n v="-115.19089"/>
    <n v="53.6"/>
    <n v="12"/>
    <n v="8"/>
    <x v="0"/>
    <n v="3"/>
    <s v="n/a"/>
    <n v="180"/>
    <m/>
    <s v="Fuerte"/>
  </r>
  <r>
    <s v="INPUPR-070809-AH-2-16-DI"/>
    <s v="Arturo Hernandez"/>
    <d v="2009-08-07T00:00:00"/>
    <x v="3"/>
    <d v="1899-12-30T11:09:00"/>
    <d v="1899-12-30T11:18:00"/>
    <d v="1899-12-30T00:09:00"/>
    <n v="2"/>
    <n v="2"/>
    <n v="16"/>
    <x v="15"/>
    <x v="3"/>
    <s v="Punta Prieta, Isla Natividad Baja California Sur"/>
    <x v="1"/>
    <n v="31.349999999999998"/>
    <n v="9.5"/>
    <n v="35.64"/>
    <n v="10.8"/>
    <n v="35.64"/>
    <n v="10.8"/>
    <n v="33.494999999999997"/>
    <n v="10.15"/>
    <n v="27.891559999999998"/>
    <n v="-115.19089"/>
    <n v="53.6"/>
    <n v="12"/>
    <n v="8"/>
    <x v="12"/>
    <n v="1"/>
    <s v="n/a"/>
    <n v="180"/>
    <m/>
    <s v="Fuerte"/>
  </r>
  <r>
    <s v="INPUPR-070809-AH-2-16-DI"/>
    <s v="Arturo Hernandez"/>
    <d v="2009-08-07T00:00:00"/>
    <x v="3"/>
    <d v="1899-12-30T11:09:00"/>
    <d v="1899-12-30T11:18:00"/>
    <d v="1899-12-30T00:09:00"/>
    <n v="2"/>
    <n v="2"/>
    <n v="16"/>
    <x v="15"/>
    <x v="3"/>
    <s v="Punta Prieta, Isla Natividad Baja California Sur"/>
    <x v="1"/>
    <n v="31.349999999999998"/>
    <n v="9.5"/>
    <n v="35.64"/>
    <n v="10.8"/>
    <n v="35.64"/>
    <n v="10.8"/>
    <n v="33.494999999999997"/>
    <n v="10.15"/>
    <n v="27.891559999999998"/>
    <n v="-115.19089"/>
    <n v="53.6"/>
    <n v="12"/>
    <n v="8"/>
    <x v="14"/>
    <n v="2"/>
    <s v="n/a"/>
    <n v="180"/>
    <m/>
    <m/>
  </r>
  <r>
    <s v="INPUPR-070809-AH-2-16-DI"/>
    <s v="Arturo Hernandez"/>
    <d v="2009-08-07T00:00:00"/>
    <x v="3"/>
    <d v="1899-12-30T11:09:00"/>
    <d v="1899-12-30T11:18:00"/>
    <d v="1899-12-30T00:09:00"/>
    <n v="2"/>
    <n v="2"/>
    <n v="16"/>
    <x v="15"/>
    <x v="3"/>
    <s v="Punta Prieta, Isla Natividad Baja California Sur"/>
    <x v="1"/>
    <n v="31.349999999999998"/>
    <n v="9.5"/>
    <n v="35.64"/>
    <n v="10.8"/>
    <n v="35.64"/>
    <n v="10.8"/>
    <n v="33.494999999999997"/>
    <n v="10.15"/>
    <n v="27.891559999999998"/>
    <n v="-115.19089"/>
    <n v="53.6"/>
    <n v="12"/>
    <n v="8"/>
    <x v="17"/>
    <n v="3"/>
    <s v="n/a"/>
    <n v="180"/>
    <m/>
    <m/>
  </r>
  <r>
    <s v="INPUPR-070809-AH-2-16-DI"/>
    <s v="Arturo Hernandez"/>
    <d v="2009-08-07T00:00:00"/>
    <x v="3"/>
    <d v="1899-12-30T11:09:00"/>
    <d v="1899-12-30T11:18:00"/>
    <d v="1899-12-30T00:09:00"/>
    <n v="2"/>
    <n v="2"/>
    <n v="16"/>
    <x v="15"/>
    <x v="3"/>
    <s v="Punta Prieta, Isla Natividad Baja California Sur"/>
    <x v="1"/>
    <n v="31.349999999999998"/>
    <n v="9.5"/>
    <n v="35.64"/>
    <n v="10.8"/>
    <n v="35.64"/>
    <n v="10.8"/>
    <n v="33.494999999999997"/>
    <n v="10.15"/>
    <n v="27.891559999999998"/>
    <n v="-115.19089"/>
    <n v="53.6"/>
    <n v="12"/>
    <n v="8"/>
    <x v="3"/>
    <n v="4"/>
    <s v="n/a"/>
    <n v="180"/>
    <m/>
    <m/>
  </r>
  <r>
    <s v="INPUPR-070809-AH-2-16-DI"/>
    <s v="Arturo Hernandez"/>
    <d v="2009-08-07T00:00:00"/>
    <x v="3"/>
    <d v="1899-12-30T11:09:00"/>
    <d v="1899-12-30T11:18:00"/>
    <d v="1899-12-30T00:09:00"/>
    <n v="2"/>
    <n v="2"/>
    <n v="16"/>
    <x v="15"/>
    <x v="3"/>
    <s v="Punta Prieta, Isla Natividad Baja California Sur"/>
    <x v="1"/>
    <n v="31.349999999999998"/>
    <n v="9.5"/>
    <n v="35.64"/>
    <n v="10.8"/>
    <n v="35.64"/>
    <n v="10.8"/>
    <n v="33.494999999999997"/>
    <n v="10.15"/>
    <n v="27.891559999999998"/>
    <n v="-115.19089"/>
    <n v="53.6"/>
    <n v="12"/>
    <n v="8"/>
    <x v="10"/>
    <n v="4"/>
    <s v="n/a"/>
    <n v="180"/>
    <m/>
    <m/>
  </r>
  <r>
    <s v="INPUPR-070809-AH-2-16-DI"/>
    <s v="Arturo Hernandez"/>
    <d v="2009-08-07T00:00:00"/>
    <x v="3"/>
    <d v="1899-12-30T11:09:00"/>
    <d v="1899-12-30T11:18:00"/>
    <d v="1899-12-30T00:09:00"/>
    <n v="2"/>
    <n v="2"/>
    <n v="16"/>
    <x v="15"/>
    <x v="3"/>
    <s v="Punta Prieta, Isla Natividad Baja California Sur"/>
    <x v="1"/>
    <n v="31.349999999999998"/>
    <n v="9.5"/>
    <n v="35.64"/>
    <n v="10.8"/>
    <n v="35.64"/>
    <n v="10.8"/>
    <n v="33.494999999999997"/>
    <n v="10.15"/>
    <n v="27.891559999999998"/>
    <n v="-115.19089"/>
    <n v="53.6"/>
    <n v="12"/>
    <n v="8"/>
    <x v="1"/>
    <n v="3"/>
    <s v="n/a"/>
    <n v="180"/>
    <m/>
    <m/>
  </r>
  <r>
    <s v="INPUPR-070809-AH-2-16-DI"/>
    <s v="Arturo Hernandez"/>
    <d v="2009-08-07T00:00:00"/>
    <x v="3"/>
    <d v="1899-12-30T11:09:00"/>
    <d v="1899-12-30T11:18:00"/>
    <d v="1899-12-30T00:09:00"/>
    <n v="2"/>
    <n v="2"/>
    <n v="16"/>
    <x v="15"/>
    <x v="3"/>
    <s v="Punta Prieta, Isla Natividad Baja California Sur"/>
    <x v="1"/>
    <n v="31.349999999999998"/>
    <n v="9.5"/>
    <n v="35.64"/>
    <n v="10.8"/>
    <n v="35.64"/>
    <n v="10.8"/>
    <n v="33.494999999999997"/>
    <n v="10.15"/>
    <n v="27.891559999999998"/>
    <n v="-115.19089"/>
    <n v="53.6"/>
    <n v="12"/>
    <n v="8"/>
    <x v="2"/>
    <n v="3"/>
    <s v="n/a"/>
    <n v="180"/>
    <m/>
    <m/>
  </r>
  <r>
    <s v="INPUPR-070809-AZ-1-17-DI"/>
    <s v="Alberto Zuñiga"/>
    <d v="2009-08-07T00:00:00"/>
    <x v="3"/>
    <d v="1899-12-30T10:06:00"/>
    <d v="1899-12-30T10:15:00"/>
    <d v="1899-12-30T00:09:00"/>
    <n v="2"/>
    <n v="1"/>
    <n v="17"/>
    <x v="16"/>
    <x v="3"/>
    <s v="Punta Prieta, Isla Natividad Baja California Sur"/>
    <x v="1"/>
    <n v="56.43"/>
    <n v="17.100000000000001"/>
    <n v="56.099999999999994"/>
    <n v="17"/>
    <n v="56.43"/>
    <n v="17.100000000000001"/>
    <n v="56.265000000000001"/>
    <n v="17.05"/>
    <n v="27.892150000000001"/>
    <n v="-115.18810000000001"/>
    <n v="57.2"/>
    <n v="14"/>
    <n v="8"/>
    <x v="0"/>
    <n v="1"/>
    <s v="n/a"/>
    <n v="30"/>
    <m/>
    <s v="Fuerte"/>
  </r>
  <r>
    <s v="INPUPR-070809-AZ-1-17-DI"/>
    <s v="Alberto Zuñiga"/>
    <d v="2009-08-07T00:00:00"/>
    <x v="3"/>
    <d v="1899-12-30T10:06:00"/>
    <d v="1899-12-30T10:15:00"/>
    <d v="1899-12-30T00:09:00"/>
    <n v="2"/>
    <n v="1"/>
    <n v="17"/>
    <x v="16"/>
    <x v="3"/>
    <s v="Punta Prieta, Isla Natividad Baja California Sur"/>
    <x v="1"/>
    <n v="56.43"/>
    <n v="17.100000000000001"/>
    <n v="56.099999999999994"/>
    <n v="17"/>
    <n v="56.43"/>
    <n v="17.100000000000001"/>
    <n v="56.265000000000001"/>
    <n v="17.05"/>
    <n v="27.892150000000001"/>
    <n v="-115.18810000000001"/>
    <n v="57.2"/>
    <n v="14"/>
    <n v="8"/>
    <x v="14"/>
    <n v="4"/>
    <s v="n/a"/>
    <n v="30"/>
    <m/>
    <m/>
  </r>
  <r>
    <s v="INPUPR-070809-AZ-1-17-DI"/>
    <s v="Alberto Zuñiga"/>
    <d v="2009-08-07T00:00:00"/>
    <x v="3"/>
    <d v="1899-12-30T10:06:00"/>
    <d v="1899-12-30T10:15:00"/>
    <d v="1899-12-30T00:09:00"/>
    <n v="2"/>
    <n v="1"/>
    <n v="17"/>
    <x v="16"/>
    <x v="3"/>
    <s v="Punta Prieta, Isla Natividad Baja California Sur"/>
    <x v="1"/>
    <n v="56.43"/>
    <n v="17.100000000000001"/>
    <n v="56.099999999999994"/>
    <n v="17"/>
    <n v="56.43"/>
    <n v="17.100000000000001"/>
    <n v="56.265000000000001"/>
    <n v="17.05"/>
    <n v="27.892150000000001"/>
    <n v="-115.18810000000001"/>
    <n v="57.2"/>
    <n v="14"/>
    <n v="8"/>
    <x v="9"/>
    <n v="5"/>
    <s v="n/a"/>
    <n v="30"/>
    <m/>
    <m/>
  </r>
  <r>
    <s v="INPUPR-070809-AZ-1-17-DI"/>
    <s v="Alberto Zuñiga"/>
    <d v="2009-08-07T00:00:00"/>
    <x v="3"/>
    <d v="1899-12-30T10:06:00"/>
    <d v="1899-12-30T10:15:00"/>
    <d v="1899-12-30T00:09:00"/>
    <n v="2"/>
    <n v="1"/>
    <n v="17"/>
    <x v="16"/>
    <x v="3"/>
    <s v="Punta Prieta, Isla Natividad Baja California Sur"/>
    <x v="1"/>
    <n v="56.43"/>
    <n v="17.100000000000001"/>
    <n v="56.099999999999994"/>
    <n v="17"/>
    <n v="56.43"/>
    <n v="17.100000000000001"/>
    <n v="56.265000000000001"/>
    <n v="17.05"/>
    <n v="27.892150000000001"/>
    <n v="-115.18810000000001"/>
    <n v="57.2"/>
    <n v="14"/>
    <n v="8"/>
    <x v="11"/>
    <n v="9"/>
    <s v="n/a"/>
    <n v="30"/>
    <m/>
    <m/>
  </r>
  <r>
    <s v="INPUPR-070809-AZ-1-17-DI"/>
    <s v="Alberto Zuñiga"/>
    <d v="2009-08-07T00:00:00"/>
    <x v="3"/>
    <d v="1899-12-30T10:06:00"/>
    <d v="1899-12-30T10:15:00"/>
    <d v="1899-12-30T00:09:00"/>
    <n v="2"/>
    <n v="1"/>
    <n v="17"/>
    <x v="16"/>
    <x v="3"/>
    <s v="Punta Prieta, Isla Natividad Baja California Sur"/>
    <x v="1"/>
    <n v="56.43"/>
    <n v="17.100000000000001"/>
    <n v="56.099999999999994"/>
    <n v="17"/>
    <n v="56.43"/>
    <n v="17.100000000000001"/>
    <n v="56.265000000000001"/>
    <n v="17.05"/>
    <n v="27.892150000000001"/>
    <n v="-115.18810000000001"/>
    <n v="57.2"/>
    <n v="14"/>
    <n v="8"/>
    <x v="7"/>
    <n v="9"/>
    <s v="n/a"/>
    <n v="30"/>
    <m/>
    <m/>
  </r>
  <r>
    <s v="INPUPR-070809-AZ-1-17-DI"/>
    <s v="Alberto Zuñiga"/>
    <d v="2009-08-07T00:00:00"/>
    <x v="3"/>
    <d v="1899-12-30T10:06:00"/>
    <d v="1899-12-30T10:15:00"/>
    <d v="1899-12-30T00:09:00"/>
    <n v="2"/>
    <n v="1"/>
    <n v="17"/>
    <x v="16"/>
    <x v="3"/>
    <s v="Punta Prieta, Isla Natividad Baja California Sur"/>
    <x v="1"/>
    <n v="56.43"/>
    <n v="17.100000000000001"/>
    <n v="56.099999999999994"/>
    <n v="17"/>
    <n v="56.43"/>
    <n v="17.100000000000001"/>
    <n v="56.265000000000001"/>
    <n v="17.05"/>
    <n v="27.892150000000001"/>
    <n v="-115.18810000000001"/>
    <n v="57.2"/>
    <n v="14"/>
    <n v="8"/>
    <x v="3"/>
    <n v="34"/>
    <s v="n/a"/>
    <n v="30"/>
    <n v="34"/>
    <m/>
  </r>
  <r>
    <s v="INPUPR-070809-AZ-1-17-DI"/>
    <s v="Alberto Zuñiga"/>
    <d v="2009-08-07T00:00:00"/>
    <x v="3"/>
    <d v="1899-12-30T10:06:00"/>
    <d v="1899-12-30T10:15:00"/>
    <d v="1899-12-30T00:09:00"/>
    <n v="2"/>
    <n v="1"/>
    <n v="17"/>
    <x v="16"/>
    <x v="3"/>
    <s v="Punta Prieta, Isla Natividad Baja California Sur"/>
    <x v="1"/>
    <n v="56.43"/>
    <n v="17.100000000000001"/>
    <n v="56.099999999999994"/>
    <n v="17"/>
    <n v="56.43"/>
    <n v="17.100000000000001"/>
    <n v="56.265000000000001"/>
    <n v="17.05"/>
    <n v="27.892150000000001"/>
    <n v="-115.18810000000001"/>
    <n v="57.2"/>
    <n v="14"/>
    <n v="8"/>
    <x v="10"/>
    <n v="16"/>
    <s v="n/a"/>
    <n v="30"/>
    <m/>
    <m/>
  </r>
  <r>
    <s v="INPUPR-070809-AZ-1-17-DI"/>
    <s v="Alberto Zuñiga"/>
    <d v="2009-08-07T00:00:00"/>
    <x v="3"/>
    <d v="1899-12-30T10:06:00"/>
    <d v="1899-12-30T10:15:00"/>
    <d v="1899-12-30T00:09:00"/>
    <n v="2"/>
    <n v="1"/>
    <n v="17"/>
    <x v="16"/>
    <x v="3"/>
    <s v="Punta Prieta, Isla Natividad Baja California Sur"/>
    <x v="1"/>
    <n v="56.43"/>
    <n v="17.100000000000001"/>
    <n v="56.099999999999994"/>
    <n v="17"/>
    <n v="56.43"/>
    <n v="17.100000000000001"/>
    <n v="56.265000000000001"/>
    <n v="17.05"/>
    <n v="27.892150000000001"/>
    <n v="-115.18810000000001"/>
    <n v="57.2"/>
    <n v="14"/>
    <n v="8"/>
    <x v="8"/>
    <n v="1"/>
    <s v="n/a"/>
    <n v="30"/>
    <m/>
    <m/>
  </r>
  <r>
    <s v="INPUPR-070809-AZ-1-17-DI"/>
    <s v="Alberto Zuñiga"/>
    <d v="2009-08-07T00:00:00"/>
    <x v="3"/>
    <d v="1899-12-30T10:06:00"/>
    <d v="1899-12-30T10:15:00"/>
    <d v="1899-12-30T00:09:00"/>
    <n v="2"/>
    <n v="1"/>
    <n v="17"/>
    <x v="16"/>
    <x v="3"/>
    <s v="Punta Prieta, Isla Natividad Baja California Sur"/>
    <x v="1"/>
    <n v="56.43"/>
    <n v="17.100000000000001"/>
    <n v="56.099999999999994"/>
    <n v="17"/>
    <n v="56.43"/>
    <n v="17.100000000000001"/>
    <n v="56.265000000000001"/>
    <n v="17.05"/>
    <n v="27.892150000000001"/>
    <n v="-115.18810000000001"/>
    <n v="57.2"/>
    <n v="14"/>
    <n v="8"/>
    <x v="1"/>
    <n v="27"/>
    <s v="n/a"/>
    <n v="30"/>
    <m/>
    <m/>
  </r>
  <r>
    <s v="INPUPR-070809-AZ-1-17-DI"/>
    <s v="Alberto Zuñiga"/>
    <d v="2009-08-07T00:00:00"/>
    <x v="3"/>
    <d v="1899-12-30T10:06:00"/>
    <d v="1899-12-30T10:15:00"/>
    <d v="1899-12-30T00:09:00"/>
    <n v="2"/>
    <n v="1"/>
    <n v="17"/>
    <x v="16"/>
    <x v="3"/>
    <s v="Punta Prieta, Isla Natividad Baja California Sur"/>
    <x v="1"/>
    <n v="56.43"/>
    <n v="17.100000000000001"/>
    <n v="56.099999999999994"/>
    <n v="17"/>
    <n v="56.43"/>
    <n v="17.100000000000001"/>
    <n v="56.265000000000001"/>
    <n v="17.05"/>
    <n v="27.892150000000001"/>
    <n v="-115.18810000000001"/>
    <n v="57.2"/>
    <n v="14"/>
    <n v="8"/>
    <x v="2"/>
    <n v="8"/>
    <s v="n/a"/>
    <n v="30"/>
    <m/>
    <m/>
  </r>
  <r>
    <s v="INPUPR-070809-AZ-1-18-DI"/>
    <s v="Alberto Zuñiga"/>
    <d v="2009-08-07T00:00:00"/>
    <x v="3"/>
    <d v="1899-12-30T11:08:00"/>
    <d v="1899-12-30T11:16:00"/>
    <d v="1899-12-30T00:08:00"/>
    <n v="2"/>
    <n v="2"/>
    <n v="18"/>
    <x v="17"/>
    <x v="3"/>
    <s v="Punta Prieta, Isla Natividad Baja California Sur"/>
    <x v="1"/>
    <n v="35.64"/>
    <n v="10.8"/>
    <n v="28.38"/>
    <n v="8.6"/>
    <n v="35.64"/>
    <n v="10.8"/>
    <n v="32.01"/>
    <n v="9.6999999999999993"/>
    <n v="27.891449999999999"/>
    <n v="-115.19072"/>
    <n v="57.2"/>
    <n v="14"/>
    <n v="8"/>
    <x v="0"/>
    <n v="2"/>
    <s v="n/a"/>
    <n v="30"/>
    <m/>
    <s v="Fuerte"/>
  </r>
  <r>
    <s v="INPUPR-070809-AZ-1-18-DI"/>
    <s v="Alberto Zuñiga"/>
    <d v="2009-08-07T00:00:00"/>
    <x v="3"/>
    <d v="1899-12-30T11:08:00"/>
    <d v="1899-12-30T11:16:00"/>
    <d v="1899-12-30T00:08:00"/>
    <n v="2"/>
    <n v="2"/>
    <n v="18"/>
    <x v="17"/>
    <x v="3"/>
    <s v="Punta Prieta, Isla Natividad Baja California Sur"/>
    <x v="1"/>
    <n v="35.64"/>
    <n v="10.8"/>
    <n v="28.38"/>
    <n v="8.6"/>
    <n v="35.64"/>
    <n v="10.8"/>
    <n v="32.01"/>
    <n v="9.6999999999999993"/>
    <n v="27.891449999999999"/>
    <n v="-115.19072"/>
    <n v="57.2"/>
    <n v="14"/>
    <n v="8"/>
    <x v="9"/>
    <n v="2"/>
    <s v="n/a"/>
    <n v="30"/>
    <m/>
    <m/>
  </r>
  <r>
    <s v="INPUPR-070809-AZ-1-18-DI"/>
    <s v="Alberto Zuñiga"/>
    <d v="2009-08-07T00:00:00"/>
    <x v="3"/>
    <d v="1899-12-30T11:08:00"/>
    <d v="1899-12-30T11:16:00"/>
    <d v="1899-12-30T00:08:00"/>
    <n v="2"/>
    <n v="2"/>
    <n v="18"/>
    <x v="17"/>
    <x v="3"/>
    <s v="Punta Prieta, Isla Natividad Baja California Sur"/>
    <x v="1"/>
    <n v="35.64"/>
    <n v="10.8"/>
    <n v="28.38"/>
    <n v="8.6"/>
    <n v="35.64"/>
    <n v="10.8"/>
    <n v="32.01"/>
    <n v="9.6999999999999993"/>
    <n v="27.891449999999999"/>
    <n v="-115.19072"/>
    <n v="57.2"/>
    <n v="14"/>
    <n v="8"/>
    <x v="7"/>
    <n v="2"/>
    <s v="n/a"/>
    <n v="30"/>
    <m/>
    <m/>
  </r>
  <r>
    <s v="INPUPR-070809-AZ-1-18-DI"/>
    <s v="Alberto Zuñiga"/>
    <d v="2009-08-07T00:00:00"/>
    <x v="3"/>
    <d v="1899-12-30T11:08:00"/>
    <d v="1899-12-30T11:16:00"/>
    <d v="1899-12-30T00:08:00"/>
    <n v="2"/>
    <n v="2"/>
    <n v="18"/>
    <x v="17"/>
    <x v="3"/>
    <s v="Punta Prieta, Isla Natividad Baja California Sur"/>
    <x v="1"/>
    <n v="35.64"/>
    <n v="10.8"/>
    <n v="28.38"/>
    <n v="8.6"/>
    <n v="35.64"/>
    <n v="10.8"/>
    <n v="32.01"/>
    <n v="9.6999999999999993"/>
    <n v="27.891449999999999"/>
    <n v="-115.19072"/>
    <n v="57.2"/>
    <n v="14"/>
    <n v="8"/>
    <x v="3"/>
    <n v="32"/>
    <s v="n/a"/>
    <n v="30"/>
    <m/>
    <m/>
  </r>
  <r>
    <s v="INPUPR-070809-AZ-1-18-DI"/>
    <s v="Alberto Zuñiga"/>
    <d v="2009-08-07T00:00:00"/>
    <x v="3"/>
    <d v="1899-12-30T11:08:00"/>
    <d v="1899-12-30T11:16:00"/>
    <d v="1899-12-30T00:08:00"/>
    <n v="2"/>
    <n v="2"/>
    <n v="18"/>
    <x v="17"/>
    <x v="3"/>
    <s v="Punta Prieta, Isla Natividad Baja California Sur"/>
    <x v="1"/>
    <n v="35.64"/>
    <n v="10.8"/>
    <n v="28.38"/>
    <n v="8.6"/>
    <n v="35.64"/>
    <n v="10.8"/>
    <n v="32.01"/>
    <n v="9.6999999999999993"/>
    <n v="27.891449999999999"/>
    <n v="-115.19072"/>
    <n v="57.2"/>
    <n v="14"/>
    <n v="8"/>
    <x v="10"/>
    <n v="7"/>
    <s v="n/a"/>
    <n v="30"/>
    <m/>
    <m/>
  </r>
  <r>
    <s v="INPUPR-070809-AZ-1-18-DI"/>
    <s v="Alberto Zuñiga"/>
    <d v="2009-08-07T00:00:00"/>
    <x v="3"/>
    <d v="1899-12-30T11:08:00"/>
    <d v="1899-12-30T11:16:00"/>
    <d v="1899-12-30T00:08:00"/>
    <n v="2"/>
    <n v="2"/>
    <n v="18"/>
    <x v="17"/>
    <x v="3"/>
    <s v="Punta Prieta, Isla Natividad Baja California Sur"/>
    <x v="1"/>
    <n v="35.64"/>
    <n v="10.8"/>
    <n v="28.38"/>
    <n v="8.6"/>
    <n v="35.64"/>
    <n v="10.8"/>
    <n v="32.01"/>
    <n v="9.6999999999999993"/>
    <n v="27.891449999999999"/>
    <n v="-115.19072"/>
    <n v="57.2"/>
    <n v="14"/>
    <n v="8"/>
    <x v="1"/>
    <n v="11"/>
    <s v="n/a"/>
    <n v="30"/>
    <m/>
    <m/>
  </r>
  <r>
    <s v="INPUPR-070809-JC-1-19-DI"/>
    <s v="Jhonatan Castro"/>
    <d v="2009-08-07T00:00:00"/>
    <x v="3"/>
    <d v="1899-12-30T10:00:00"/>
    <d v="1899-12-30T10:14:00"/>
    <d v="1899-12-30T00:14:00"/>
    <n v="2"/>
    <n v="1"/>
    <n v="19"/>
    <x v="18"/>
    <x v="3"/>
    <s v="Punta Prieta, Isla Natividad Baja California Sur"/>
    <x v="1"/>
    <n v="58.74"/>
    <n v="17.8"/>
    <n v="58.08"/>
    <n v="17.600000000000001"/>
    <n v="58.74"/>
    <n v="17.8"/>
    <n v="58.410000000000004"/>
    <n v="17.700000000000003"/>
    <n v="27.892150000000001"/>
    <n v="-115.18810000000001"/>
    <n v="57.2"/>
    <n v="14"/>
    <n v="7"/>
    <x v="0"/>
    <n v="4"/>
    <s v="n/a"/>
    <n v="120"/>
    <m/>
    <s v="Fuerte"/>
  </r>
  <r>
    <s v="INPUPR-070809-JC-1-19-DI"/>
    <s v="Jhonatan Castro"/>
    <d v="2009-08-07T00:00:00"/>
    <x v="3"/>
    <d v="1899-12-30T10:00:00"/>
    <d v="1899-12-30T10:14:00"/>
    <d v="1899-12-30T00:14:00"/>
    <n v="2"/>
    <n v="1"/>
    <n v="19"/>
    <x v="18"/>
    <x v="3"/>
    <s v="Punta Prieta, Isla Natividad Baja California Sur"/>
    <x v="1"/>
    <n v="58.74"/>
    <n v="17.8"/>
    <n v="58.08"/>
    <n v="17.600000000000001"/>
    <n v="58.74"/>
    <n v="17.8"/>
    <n v="58.410000000000004"/>
    <n v="17.700000000000003"/>
    <n v="27.892150000000001"/>
    <n v="-115.18810000000001"/>
    <n v="57.2"/>
    <n v="14"/>
    <n v="7"/>
    <x v="14"/>
    <n v="2"/>
    <s v="n/a"/>
    <n v="120"/>
    <m/>
    <m/>
  </r>
  <r>
    <s v="INPUPR-070809-JC-1-19-DI"/>
    <s v="Jhonatan Castro"/>
    <d v="2009-08-07T00:00:00"/>
    <x v="3"/>
    <d v="1899-12-30T10:00:00"/>
    <d v="1899-12-30T10:14:00"/>
    <d v="1899-12-30T00:14:00"/>
    <n v="2"/>
    <n v="1"/>
    <n v="19"/>
    <x v="18"/>
    <x v="3"/>
    <s v="Punta Prieta, Isla Natividad Baja California Sur"/>
    <x v="1"/>
    <n v="58.74"/>
    <n v="17.8"/>
    <n v="58.08"/>
    <n v="17.600000000000001"/>
    <n v="58.74"/>
    <n v="17.8"/>
    <n v="58.410000000000004"/>
    <n v="17.700000000000003"/>
    <n v="27.892150000000001"/>
    <n v="-115.18810000000001"/>
    <n v="57.2"/>
    <n v="14"/>
    <n v="7"/>
    <x v="9"/>
    <n v="51"/>
    <n v="29"/>
    <n v="120"/>
    <n v="50"/>
    <m/>
  </r>
  <r>
    <s v="INPUPR-070809-JC-1-19-DI"/>
    <s v="Jhonatan Castro"/>
    <d v="2009-08-07T00:00:00"/>
    <x v="3"/>
    <d v="1899-12-30T10:00:00"/>
    <d v="1899-12-30T10:14:00"/>
    <d v="1899-12-30T00:14:00"/>
    <n v="2"/>
    <n v="1"/>
    <n v="19"/>
    <x v="18"/>
    <x v="3"/>
    <s v="Punta Prieta, Isla Natividad Baja California Sur"/>
    <x v="1"/>
    <n v="58.74"/>
    <n v="17.8"/>
    <n v="58.08"/>
    <n v="17.600000000000001"/>
    <n v="58.74"/>
    <n v="17.8"/>
    <n v="58.410000000000004"/>
    <n v="17.700000000000003"/>
    <n v="27.892150000000001"/>
    <n v="-115.18810000000001"/>
    <n v="57.2"/>
    <n v="14"/>
    <n v="7"/>
    <x v="13"/>
    <n v="1"/>
    <s v="n/a"/>
    <n v="120"/>
    <m/>
    <m/>
  </r>
  <r>
    <s v="INPUPR-070809-JC-1-19-DI"/>
    <s v="Jhonatan Castro"/>
    <d v="2009-08-07T00:00:00"/>
    <x v="3"/>
    <d v="1899-12-30T10:00:00"/>
    <d v="1899-12-30T10:14:00"/>
    <d v="1899-12-30T00:14:00"/>
    <n v="2"/>
    <n v="1"/>
    <n v="19"/>
    <x v="18"/>
    <x v="3"/>
    <s v="Punta Prieta, Isla Natividad Baja California Sur"/>
    <x v="1"/>
    <n v="58.74"/>
    <n v="17.8"/>
    <n v="58.08"/>
    <n v="17.600000000000001"/>
    <n v="58.74"/>
    <n v="17.8"/>
    <n v="58.410000000000004"/>
    <n v="17.700000000000003"/>
    <n v="27.892150000000001"/>
    <n v="-115.18810000000001"/>
    <n v="57.2"/>
    <n v="14"/>
    <n v="7"/>
    <x v="7"/>
    <n v="21"/>
    <s v="n/a"/>
    <n v="120"/>
    <m/>
    <m/>
  </r>
  <r>
    <s v="INPUPR-070809-JC-1-19-DI"/>
    <s v="Jhonatan Castro"/>
    <d v="2009-08-07T00:00:00"/>
    <x v="3"/>
    <d v="1899-12-30T10:00:00"/>
    <d v="1899-12-30T10:14:00"/>
    <d v="1899-12-30T00:14:00"/>
    <n v="2"/>
    <n v="1"/>
    <n v="19"/>
    <x v="18"/>
    <x v="3"/>
    <s v="Punta Prieta, Isla Natividad Baja California Sur"/>
    <x v="1"/>
    <n v="58.74"/>
    <n v="17.8"/>
    <n v="58.08"/>
    <n v="17.600000000000001"/>
    <n v="58.74"/>
    <n v="17.8"/>
    <n v="58.410000000000004"/>
    <n v="17.700000000000003"/>
    <n v="27.892150000000001"/>
    <n v="-115.18810000000001"/>
    <n v="57.2"/>
    <n v="14"/>
    <n v="7"/>
    <x v="3"/>
    <n v="41"/>
    <s v="n/a"/>
    <n v="120"/>
    <m/>
    <m/>
  </r>
  <r>
    <s v="INPUPR-070809-JC-1-19-DI"/>
    <s v="Jhonatan Castro"/>
    <d v="2009-08-07T00:00:00"/>
    <x v="3"/>
    <d v="1899-12-30T10:00:00"/>
    <d v="1899-12-30T10:14:00"/>
    <d v="1899-12-30T00:14:00"/>
    <n v="2"/>
    <n v="1"/>
    <n v="19"/>
    <x v="18"/>
    <x v="3"/>
    <s v="Punta Prieta, Isla Natividad Baja California Sur"/>
    <x v="1"/>
    <n v="58.74"/>
    <n v="17.8"/>
    <n v="58.08"/>
    <n v="17.600000000000001"/>
    <n v="58.74"/>
    <n v="17.8"/>
    <n v="58.410000000000004"/>
    <n v="17.700000000000003"/>
    <n v="27.892150000000001"/>
    <n v="-115.18810000000001"/>
    <n v="57.2"/>
    <n v="14"/>
    <n v="7"/>
    <x v="10"/>
    <n v="8"/>
    <s v="n/a"/>
    <n v="120"/>
    <m/>
    <m/>
  </r>
  <r>
    <s v="INPUPR-070809-JC-1-19-DI"/>
    <s v="Jhonatan Castro"/>
    <d v="2009-08-07T00:00:00"/>
    <x v="3"/>
    <d v="1899-12-30T10:00:00"/>
    <d v="1899-12-30T10:14:00"/>
    <d v="1899-12-30T00:14:00"/>
    <n v="2"/>
    <n v="1"/>
    <n v="19"/>
    <x v="18"/>
    <x v="3"/>
    <s v="Punta Prieta, Isla Natividad Baja California Sur"/>
    <x v="1"/>
    <n v="58.74"/>
    <n v="17.8"/>
    <n v="58.08"/>
    <n v="17.600000000000001"/>
    <n v="58.74"/>
    <n v="17.8"/>
    <n v="58.410000000000004"/>
    <n v="17.700000000000003"/>
    <n v="27.892150000000001"/>
    <n v="-115.18810000000001"/>
    <n v="57.2"/>
    <n v="14"/>
    <n v="7"/>
    <x v="6"/>
    <n v="1"/>
    <s v="n/a"/>
    <n v="120"/>
    <m/>
    <m/>
  </r>
  <r>
    <s v="INPUPR-070809-JC-1-19-DI"/>
    <s v="Jhonatan Castro"/>
    <d v="2009-08-07T00:00:00"/>
    <x v="3"/>
    <d v="1899-12-30T10:00:00"/>
    <d v="1899-12-30T10:14:00"/>
    <d v="1899-12-30T00:14:00"/>
    <n v="2"/>
    <n v="1"/>
    <n v="19"/>
    <x v="18"/>
    <x v="3"/>
    <s v="Punta Prieta, Isla Natividad Baja California Sur"/>
    <x v="1"/>
    <n v="58.74"/>
    <n v="17.8"/>
    <n v="58.08"/>
    <n v="17.600000000000001"/>
    <n v="58.74"/>
    <n v="17.8"/>
    <n v="58.410000000000004"/>
    <n v="17.700000000000003"/>
    <n v="27.892150000000001"/>
    <n v="-115.18810000000001"/>
    <n v="57.2"/>
    <n v="14"/>
    <n v="7"/>
    <x v="1"/>
    <n v="3"/>
    <s v="n/a"/>
    <n v="120"/>
    <m/>
    <m/>
  </r>
  <r>
    <s v="INPUPR-070809-JC-1-19-DI"/>
    <s v="Jhonatan Castro"/>
    <d v="2009-08-07T00:00:00"/>
    <x v="3"/>
    <d v="1899-12-30T10:00:00"/>
    <d v="1899-12-30T10:14:00"/>
    <d v="1899-12-30T00:14:00"/>
    <n v="2"/>
    <n v="1"/>
    <n v="19"/>
    <x v="18"/>
    <x v="3"/>
    <s v="Punta Prieta, Isla Natividad Baja California Sur"/>
    <x v="1"/>
    <n v="58.74"/>
    <n v="17.8"/>
    <n v="58.08"/>
    <n v="17.600000000000001"/>
    <n v="58.74"/>
    <n v="17.8"/>
    <n v="58.410000000000004"/>
    <n v="17.700000000000003"/>
    <n v="27.892150000000001"/>
    <n v="-115.18810000000001"/>
    <n v="57.2"/>
    <n v="14"/>
    <n v="7"/>
    <x v="4"/>
    <n v="4"/>
    <s v="n/a"/>
    <n v="120"/>
    <m/>
    <m/>
  </r>
  <r>
    <s v="INPUPR-070809-JC-1-19-DI"/>
    <s v="Jhonatan Castro"/>
    <d v="2009-08-07T00:00:00"/>
    <x v="3"/>
    <d v="1899-12-30T10:00:00"/>
    <d v="1899-12-30T10:14:00"/>
    <d v="1899-12-30T00:14:00"/>
    <n v="2"/>
    <n v="1"/>
    <n v="19"/>
    <x v="18"/>
    <x v="3"/>
    <s v="Punta Prieta, Isla Natividad Baja California Sur"/>
    <x v="1"/>
    <n v="58.74"/>
    <n v="17.8"/>
    <n v="58.08"/>
    <n v="17.600000000000001"/>
    <n v="58.74"/>
    <n v="17.8"/>
    <n v="58.410000000000004"/>
    <n v="17.700000000000003"/>
    <n v="27.892150000000001"/>
    <n v="-115.18810000000001"/>
    <n v="57.2"/>
    <n v="14"/>
    <n v="7"/>
    <x v="2"/>
    <n v="6"/>
    <s v="n/a"/>
    <n v="120"/>
    <m/>
    <m/>
  </r>
  <r>
    <s v="INPUPR-070809-JC-2-20-DI"/>
    <s v="Jhonatan Castro"/>
    <d v="2009-08-07T00:00:00"/>
    <x v="3"/>
    <d v="1899-12-30T11:02:00"/>
    <d v="1899-12-30T11:10:00"/>
    <d v="1899-12-30T00:08:00"/>
    <n v="2"/>
    <n v="2"/>
    <n v="20"/>
    <x v="19"/>
    <x v="3"/>
    <s v="Punta Prieta, Isla Natividad Baja California Sur"/>
    <x v="1"/>
    <n v="27.72"/>
    <n v="8.4"/>
    <n v="23.759999999999998"/>
    <n v="7.2"/>
    <n v="27.72"/>
    <n v="8.4"/>
    <n v="25.740000000000002"/>
    <n v="7.8000000000000007"/>
    <n v="27.891449999999999"/>
    <n v="-115.19072"/>
    <n v="57.2"/>
    <n v="14"/>
    <n v="7"/>
    <x v="14"/>
    <n v="4"/>
    <s v="n/a"/>
    <n v="120"/>
    <m/>
    <m/>
  </r>
  <r>
    <s v="INPUPR-070809-JC-2-20-DI"/>
    <s v="Jhonatan Castro"/>
    <d v="2009-08-07T00:00:00"/>
    <x v="3"/>
    <d v="1899-12-30T11:02:00"/>
    <d v="1899-12-30T11:10:00"/>
    <d v="1899-12-30T00:08:00"/>
    <n v="2"/>
    <n v="2"/>
    <n v="20"/>
    <x v="19"/>
    <x v="3"/>
    <s v="Punta Prieta, Isla Natividad Baja California Sur"/>
    <x v="1"/>
    <n v="27.72"/>
    <n v="8.4"/>
    <n v="23.759999999999998"/>
    <n v="7.2"/>
    <n v="27.72"/>
    <n v="8.4"/>
    <n v="25.740000000000002"/>
    <n v="7.8000000000000007"/>
    <n v="27.891449999999999"/>
    <n v="-115.19072"/>
    <n v="57.2"/>
    <n v="14"/>
    <n v="7"/>
    <x v="3"/>
    <n v="8"/>
    <s v="n/a"/>
    <n v="120"/>
    <m/>
    <m/>
  </r>
  <r>
    <s v="INPUPR-070809-JC-2-20-DI"/>
    <s v="Jhonatan Castro"/>
    <d v="2009-08-07T00:00:00"/>
    <x v="3"/>
    <d v="1899-12-30T11:02:00"/>
    <d v="1899-12-30T11:10:00"/>
    <d v="1899-12-30T00:08:00"/>
    <n v="2"/>
    <n v="2"/>
    <n v="20"/>
    <x v="19"/>
    <x v="3"/>
    <s v="Punta Prieta, Isla Natividad Baja California Sur"/>
    <x v="1"/>
    <n v="27.72"/>
    <n v="8.4"/>
    <n v="23.759999999999998"/>
    <n v="7.2"/>
    <n v="27.72"/>
    <n v="8.4"/>
    <n v="25.740000000000002"/>
    <n v="7.8000000000000007"/>
    <n v="27.891449999999999"/>
    <n v="-115.19072"/>
    <n v="57.2"/>
    <n v="14"/>
    <n v="7"/>
    <x v="6"/>
    <n v="4"/>
    <s v="n/a"/>
    <n v="120"/>
    <m/>
    <m/>
  </r>
  <r>
    <s v="INPUPR-070809-JC-2-20-DI"/>
    <s v="Jhonatan Castro"/>
    <d v="2009-08-07T00:00:00"/>
    <x v="3"/>
    <d v="1899-12-30T11:02:00"/>
    <d v="1899-12-30T11:10:00"/>
    <d v="1899-12-30T00:08:00"/>
    <n v="2"/>
    <n v="2"/>
    <n v="20"/>
    <x v="19"/>
    <x v="3"/>
    <s v="Punta Prieta, Isla Natividad Baja California Sur"/>
    <x v="1"/>
    <n v="27.72"/>
    <n v="8.4"/>
    <n v="23.759999999999998"/>
    <n v="7.2"/>
    <n v="27.72"/>
    <n v="8.4"/>
    <n v="25.740000000000002"/>
    <n v="7.8000000000000007"/>
    <n v="27.891449999999999"/>
    <n v="-115.19072"/>
    <n v="57.2"/>
    <n v="14"/>
    <n v="7"/>
    <x v="1"/>
    <n v="8"/>
    <s v="n/a"/>
    <n v="120"/>
    <m/>
    <m/>
  </r>
  <r>
    <s v="INPUPR-070809-JC-2-20-DI"/>
    <s v="Jhonatan Castro"/>
    <d v="2009-08-07T00:00:00"/>
    <x v="3"/>
    <d v="1899-12-30T11:02:00"/>
    <d v="1899-12-30T11:10:00"/>
    <d v="1899-12-30T00:08:00"/>
    <n v="2"/>
    <n v="2"/>
    <n v="20"/>
    <x v="19"/>
    <x v="3"/>
    <s v="Punta Prieta, Isla Natividad Baja California Sur"/>
    <x v="1"/>
    <n v="27.72"/>
    <n v="8.4"/>
    <n v="23.759999999999998"/>
    <n v="7.2"/>
    <n v="27.72"/>
    <n v="8.4"/>
    <n v="25.740000000000002"/>
    <n v="7.8000000000000007"/>
    <n v="27.891449999999999"/>
    <n v="-115.19072"/>
    <n v="57.2"/>
    <n v="14"/>
    <n v="7"/>
    <x v="4"/>
    <n v="3"/>
    <s v="n/a"/>
    <n v="120"/>
    <m/>
    <m/>
  </r>
  <r>
    <s v="INPUPR-070809-MR-1-21-DI"/>
    <s v="Mario Rojo"/>
    <d v="2009-08-07T00:00:00"/>
    <x v="3"/>
    <d v="1899-12-30T09:53:00"/>
    <d v="1899-12-30T09:59:00"/>
    <d v="1899-12-30T00:06:00"/>
    <n v="2"/>
    <n v="1"/>
    <n v="21"/>
    <x v="20"/>
    <x v="3"/>
    <s v="Punta Prieta, Isla Natividad Baja California Sur"/>
    <x v="1"/>
    <n v="69.3"/>
    <n v="21"/>
    <n v="62.699999999999996"/>
    <n v="19"/>
    <n v="69.3"/>
    <n v="21"/>
    <n v="66"/>
    <n v="20"/>
    <n v="27.892050000000001"/>
    <n v="-115.18825"/>
    <n v="53.6"/>
    <n v="12"/>
    <n v="9"/>
    <x v="0"/>
    <n v="1"/>
    <s v="n/a"/>
    <n v="270"/>
    <m/>
    <s v="Fuerte"/>
  </r>
  <r>
    <s v="INPUPR-070809-MR-1-21-DI"/>
    <s v="Mario Rojo"/>
    <d v="2009-08-07T00:00:00"/>
    <x v="3"/>
    <d v="1899-12-30T09:53:00"/>
    <d v="1899-12-30T09:59:00"/>
    <d v="1899-12-30T00:06:00"/>
    <n v="2"/>
    <n v="1"/>
    <n v="21"/>
    <x v="20"/>
    <x v="3"/>
    <s v="Punta Prieta, Isla Natividad Baja California Sur"/>
    <x v="1"/>
    <n v="69.3"/>
    <n v="21"/>
    <n v="62.699999999999996"/>
    <n v="19"/>
    <n v="69.3"/>
    <n v="21"/>
    <n v="66"/>
    <n v="20"/>
    <n v="27.892050000000001"/>
    <n v="-115.18825"/>
    <n v="53.6"/>
    <n v="12"/>
    <n v="9"/>
    <x v="14"/>
    <n v="1"/>
    <s v="n/a"/>
    <n v="270"/>
    <m/>
    <m/>
  </r>
  <r>
    <s v="INPUPR-070809-MR-1-21-DI"/>
    <s v="Mario Rojo"/>
    <d v="2009-08-07T00:00:00"/>
    <x v="3"/>
    <d v="1899-12-30T09:53:00"/>
    <d v="1899-12-30T09:59:00"/>
    <d v="1899-12-30T00:06:00"/>
    <n v="2"/>
    <n v="1"/>
    <n v="21"/>
    <x v="20"/>
    <x v="3"/>
    <s v="Punta Prieta, Isla Natividad Baja California Sur"/>
    <x v="1"/>
    <n v="69.3"/>
    <n v="21"/>
    <n v="62.699999999999996"/>
    <n v="19"/>
    <n v="69.3"/>
    <n v="21"/>
    <n v="66"/>
    <n v="20"/>
    <n v="27.892050000000001"/>
    <n v="-115.18825"/>
    <n v="53.6"/>
    <n v="12"/>
    <n v="9"/>
    <x v="7"/>
    <n v="5"/>
    <s v="n/a"/>
    <n v="270"/>
    <m/>
    <m/>
  </r>
  <r>
    <s v="INPUPR-070809-MR-1-21-DI"/>
    <s v="Mario Rojo"/>
    <d v="2009-08-07T00:00:00"/>
    <x v="3"/>
    <d v="1899-12-30T09:53:00"/>
    <d v="1899-12-30T09:59:00"/>
    <d v="1899-12-30T00:06:00"/>
    <n v="2"/>
    <n v="1"/>
    <n v="21"/>
    <x v="20"/>
    <x v="3"/>
    <s v="Punta Prieta, Isla Natividad Baja California Sur"/>
    <x v="1"/>
    <n v="69.3"/>
    <n v="21"/>
    <n v="62.699999999999996"/>
    <n v="19"/>
    <n v="69.3"/>
    <n v="21"/>
    <n v="66"/>
    <n v="20"/>
    <n v="27.892050000000001"/>
    <n v="-115.18825"/>
    <n v="53.6"/>
    <n v="12"/>
    <n v="9"/>
    <x v="3"/>
    <n v="23"/>
    <s v="n/a"/>
    <n v="270"/>
    <m/>
    <m/>
  </r>
  <r>
    <s v="INPUPR-070809-MR-1-21-DI"/>
    <s v="Mario Rojo"/>
    <d v="2009-08-07T00:00:00"/>
    <x v="3"/>
    <d v="1899-12-30T09:53:00"/>
    <d v="1899-12-30T09:59:00"/>
    <d v="1899-12-30T00:06:00"/>
    <n v="2"/>
    <n v="1"/>
    <n v="21"/>
    <x v="20"/>
    <x v="3"/>
    <s v="Punta Prieta, Isla Natividad Baja California Sur"/>
    <x v="1"/>
    <n v="69.3"/>
    <n v="21"/>
    <n v="62.699999999999996"/>
    <n v="19"/>
    <n v="69.3"/>
    <n v="21"/>
    <n v="66"/>
    <n v="20"/>
    <n v="27.892050000000001"/>
    <n v="-115.18825"/>
    <n v="53.6"/>
    <n v="12"/>
    <n v="9"/>
    <x v="10"/>
    <n v="9"/>
    <s v="n/a"/>
    <n v="270"/>
    <m/>
    <m/>
  </r>
  <r>
    <s v="INPUPR-070809-MR-1-21-DI"/>
    <s v="Mario Rojo"/>
    <d v="2009-08-07T00:00:00"/>
    <x v="3"/>
    <d v="1899-12-30T09:53:00"/>
    <d v="1899-12-30T09:59:00"/>
    <d v="1899-12-30T00:06:00"/>
    <n v="2"/>
    <n v="1"/>
    <n v="21"/>
    <x v="20"/>
    <x v="3"/>
    <s v="Punta Prieta, Isla Natividad Baja California Sur"/>
    <x v="1"/>
    <n v="69.3"/>
    <n v="21"/>
    <n v="62.699999999999996"/>
    <n v="19"/>
    <n v="69.3"/>
    <n v="21"/>
    <n v="66"/>
    <n v="20"/>
    <n v="27.892050000000001"/>
    <n v="-115.18825"/>
    <n v="53.6"/>
    <n v="12"/>
    <n v="9"/>
    <x v="6"/>
    <n v="5"/>
    <s v="n/a"/>
    <n v="270"/>
    <m/>
    <m/>
  </r>
  <r>
    <s v="INPUPR-070809-MR-1-21-DI"/>
    <s v="Mario Rojo"/>
    <d v="2009-08-07T00:00:00"/>
    <x v="3"/>
    <d v="1899-12-30T09:53:00"/>
    <d v="1899-12-30T09:59:00"/>
    <d v="1899-12-30T00:06:00"/>
    <n v="2"/>
    <n v="1"/>
    <n v="21"/>
    <x v="20"/>
    <x v="3"/>
    <s v="Punta Prieta, Isla Natividad Baja California Sur"/>
    <x v="1"/>
    <n v="69.3"/>
    <n v="21"/>
    <n v="62.699999999999996"/>
    <n v="19"/>
    <n v="69.3"/>
    <n v="21"/>
    <n v="66"/>
    <n v="20"/>
    <n v="27.892050000000001"/>
    <n v="-115.18825"/>
    <n v="53.6"/>
    <n v="12"/>
    <n v="9"/>
    <x v="1"/>
    <n v="3"/>
    <s v="n/a"/>
    <n v="270"/>
    <m/>
    <m/>
  </r>
  <r>
    <s v="INPUPR-070809-MR-1-21-DI"/>
    <s v="Mario Rojo"/>
    <d v="2009-08-07T00:00:00"/>
    <x v="3"/>
    <d v="1899-12-30T09:53:00"/>
    <d v="1899-12-30T09:59:00"/>
    <d v="1899-12-30T00:06:00"/>
    <n v="2"/>
    <n v="1"/>
    <n v="21"/>
    <x v="20"/>
    <x v="3"/>
    <s v="Punta Prieta, Isla Natividad Baja California Sur"/>
    <x v="1"/>
    <n v="69.3"/>
    <n v="21"/>
    <n v="62.699999999999996"/>
    <n v="19"/>
    <n v="69.3"/>
    <n v="21"/>
    <n v="66"/>
    <n v="20"/>
    <n v="27.892050000000001"/>
    <n v="-115.18825"/>
    <n v="53.6"/>
    <n v="12"/>
    <n v="9"/>
    <x v="2"/>
    <n v="3"/>
    <s v="n/a"/>
    <n v="270"/>
    <m/>
    <m/>
  </r>
  <r>
    <s v="INPUPR-070809-MR-2-22-DI"/>
    <s v="Mario Rojo"/>
    <d v="2009-08-07T00:00:00"/>
    <x v="3"/>
    <d v="1899-12-30T10:56:00"/>
    <d v="1899-12-30T11:03:00"/>
    <d v="1899-12-30T00:07:00"/>
    <n v="2"/>
    <n v="2"/>
    <n v="22"/>
    <x v="21"/>
    <x v="3"/>
    <s v="Punta Prieta, Isla Natividad Baja California Sur"/>
    <x v="1"/>
    <n v="31.679999999999996"/>
    <n v="9.6"/>
    <n v="37.29"/>
    <n v="11.3"/>
    <n v="37.29"/>
    <n v="11.3"/>
    <n v="34.484999999999992"/>
    <n v="10.45"/>
    <n v="27.891559999999998"/>
    <n v="-115.19089"/>
    <n v="53.6"/>
    <n v="12"/>
    <n v="9"/>
    <x v="0"/>
    <n v="1"/>
    <s v="n/a"/>
    <n v="230"/>
    <m/>
    <s v="Fuerte"/>
  </r>
  <r>
    <s v="INPUPR-070809-MR-2-22-DI"/>
    <s v="Mario Rojo"/>
    <d v="2009-08-07T00:00:00"/>
    <x v="3"/>
    <d v="1899-12-30T10:56:00"/>
    <d v="1899-12-30T11:03:00"/>
    <d v="1899-12-30T00:07:00"/>
    <n v="2"/>
    <n v="2"/>
    <n v="22"/>
    <x v="21"/>
    <x v="3"/>
    <s v="Punta Prieta, Isla Natividad Baja California Sur"/>
    <x v="1"/>
    <n v="31.679999999999996"/>
    <n v="9.6"/>
    <n v="37.29"/>
    <n v="11.3"/>
    <n v="37.29"/>
    <n v="11.3"/>
    <n v="34.484999999999992"/>
    <n v="10.45"/>
    <n v="27.891559999999998"/>
    <n v="-115.19089"/>
    <n v="53.6"/>
    <n v="12"/>
    <n v="9"/>
    <x v="19"/>
    <n v="1"/>
    <s v="n/a"/>
    <n v="230"/>
    <m/>
    <m/>
  </r>
  <r>
    <s v="INPUPR-070809-MR-2-22-DI"/>
    <s v="Mario Rojo"/>
    <d v="2009-08-07T00:00:00"/>
    <x v="3"/>
    <d v="1899-12-30T10:56:00"/>
    <d v="1899-12-30T11:03:00"/>
    <d v="1899-12-30T00:07:00"/>
    <n v="2"/>
    <n v="2"/>
    <n v="22"/>
    <x v="21"/>
    <x v="3"/>
    <s v="Punta Prieta, Isla Natividad Baja California Sur"/>
    <x v="1"/>
    <n v="31.679999999999996"/>
    <n v="9.6"/>
    <n v="37.29"/>
    <n v="11.3"/>
    <n v="37.29"/>
    <n v="11.3"/>
    <n v="34.484999999999992"/>
    <n v="10.45"/>
    <n v="27.891559999999998"/>
    <n v="-115.19089"/>
    <n v="53.6"/>
    <n v="12"/>
    <n v="9"/>
    <x v="7"/>
    <n v="1"/>
    <s v="n/a"/>
    <n v="230"/>
    <m/>
    <m/>
  </r>
  <r>
    <s v="INPUPR-070809-MR-2-22-DI"/>
    <s v="Mario Rojo"/>
    <d v="2009-08-07T00:00:00"/>
    <x v="3"/>
    <d v="1899-12-30T10:56:00"/>
    <d v="1899-12-30T11:03:00"/>
    <d v="1899-12-30T00:07:00"/>
    <n v="2"/>
    <n v="2"/>
    <n v="22"/>
    <x v="21"/>
    <x v="3"/>
    <s v="Punta Prieta, Isla Natividad Baja California Sur"/>
    <x v="1"/>
    <n v="31.679999999999996"/>
    <n v="9.6"/>
    <n v="37.29"/>
    <n v="11.3"/>
    <n v="37.29"/>
    <n v="11.3"/>
    <n v="34.484999999999992"/>
    <n v="10.45"/>
    <n v="27.891559999999998"/>
    <n v="-115.19089"/>
    <n v="53.6"/>
    <n v="12"/>
    <n v="9"/>
    <x v="3"/>
    <n v="24"/>
    <s v="n/a"/>
    <n v="230"/>
    <m/>
    <m/>
  </r>
  <r>
    <s v="INPUPR-070809-MR-2-22-DI"/>
    <s v="Mario Rojo"/>
    <d v="2009-08-07T00:00:00"/>
    <x v="3"/>
    <d v="1899-12-30T10:56:00"/>
    <d v="1899-12-30T11:03:00"/>
    <d v="1899-12-30T00:07:00"/>
    <n v="2"/>
    <n v="2"/>
    <n v="22"/>
    <x v="21"/>
    <x v="3"/>
    <s v="Punta Prieta, Isla Natividad Baja California Sur"/>
    <x v="1"/>
    <n v="31.679999999999996"/>
    <n v="9.6"/>
    <n v="37.29"/>
    <n v="11.3"/>
    <n v="37.29"/>
    <n v="11.3"/>
    <n v="34.484999999999992"/>
    <n v="10.45"/>
    <n v="27.891559999999998"/>
    <n v="-115.19089"/>
    <n v="53.6"/>
    <n v="12"/>
    <n v="9"/>
    <x v="10"/>
    <n v="4"/>
    <s v="n/a"/>
    <n v="230"/>
    <m/>
    <m/>
  </r>
  <r>
    <s v="INPUPR-070809-MR-2-22-DI"/>
    <s v="Mario Rojo"/>
    <d v="2009-08-07T00:00:00"/>
    <x v="3"/>
    <d v="1899-12-30T10:56:00"/>
    <d v="1899-12-30T11:03:00"/>
    <d v="1899-12-30T00:07:00"/>
    <n v="2"/>
    <n v="2"/>
    <n v="22"/>
    <x v="21"/>
    <x v="3"/>
    <s v="Punta Prieta, Isla Natividad Baja California Sur"/>
    <x v="1"/>
    <n v="31.679999999999996"/>
    <n v="9.6"/>
    <n v="37.29"/>
    <n v="11.3"/>
    <n v="37.29"/>
    <n v="11.3"/>
    <n v="34.484999999999992"/>
    <n v="10.45"/>
    <n v="27.891559999999998"/>
    <n v="-115.19089"/>
    <n v="53.6"/>
    <n v="12"/>
    <n v="9"/>
    <x v="6"/>
    <n v="2"/>
    <s v="n/a"/>
    <n v="230"/>
    <m/>
    <m/>
  </r>
  <r>
    <s v="INPUPR-070809-SM-1-23-DI"/>
    <s v="Sergio Mendoza"/>
    <d v="2009-08-07T00:00:00"/>
    <x v="3"/>
    <d v="1899-12-30T09:54:00"/>
    <d v="1899-12-30T10:07:00"/>
    <d v="1899-12-30T00:13:00"/>
    <n v="2"/>
    <n v="1"/>
    <n v="23"/>
    <x v="22"/>
    <x v="3"/>
    <s v="Punta Prieta, Isla Natividad Baja California Sur"/>
    <x v="1"/>
    <n v="56.099999999999994"/>
    <n v="17"/>
    <n v="57.089999999999996"/>
    <n v="17.3"/>
    <n v="57.089999999999996"/>
    <n v="17.3"/>
    <n v="56.594999999999992"/>
    <n v="17.149999999999999"/>
    <n v="27.892150000000001"/>
    <n v="-115.18810000000001"/>
    <n v="57.2"/>
    <n v="14"/>
    <n v="6"/>
    <x v="14"/>
    <n v="2"/>
    <s v="n/a"/>
    <n v="240"/>
    <m/>
    <m/>
  </r>
  <r>
    <s v="INPUPR-070809-SM-1-23-DI"/>
    <s v="Sergio Mendoza"/>
    <d v="2009-08-07T00:00:00"/>
    <x v="3"/>
    <d v="1899-12-30T09:54:00"/>
    <d v="1899-12-30T10:07:00"/>
    <d v="1899-12-30T00:13:00"/>
    <n v="2"/>
    <n v="1"/>
    <n v="23"/>
    <x v="22"/>
    <x v="3"/>
    <s v="Punta Prieta, Isla Natividad Baja California Sur"/>
    <x v="1"/>
    <n v="56.099999999999994"/>
    <n v="17"/>
    <n v="57.089999999999996"/>
    <n v="17.3"/>
    <n v="57.089999999999996"/>
    <n v="17.3"/>
    <n v="56.594999999999992"/>
    <n v="17.149999999999999"/>
    <n v="27.892150000000001"/>
    <n v="-115.18810000000001"/>
    <n v="57.2"/>
    <n v="14"/>
    <n v="6"/>
    <x v="9"/>
    <n v="3"/>
    <s v="n/a"/>
    <n v="240"/>
    <m/>
    <m/>
  </r>
  <r>
    <s v="INPUPR-070809-SM-1-23-DI"/>
    <s v="Sergio Mendoza"/>
    <d v="2009-08-07T00:00:00"/>
    <x v="3"/>
    <d v="1899-12-30T09:54:00"/>
    <d v="1899-12-30T10:07:00"/>
    <d v="1899-12-30T00:13:00"/>
    <n v="2"/>
    <n v="1"/>
    <n v="23"/>
    <x v="22"/>
    <x v="3"/>
    <s v="Punta Prieta, Isla Natividad Baja California Sur"/>
    <x v="1"/>
    <n v="56.099999999999994"/>
    <n v="17"/>
    <n v="57.089999999999996"/>
    <n v="17.3"/>
    <n v="57.089999999999996"/>
    <n v="17.3"/>
    <n v="56.594999999999992"/>
    <n v="17.149999999999999"/>
    <n v="27.892150000000001"/>
    <n v="-115.18810000000001"/>
    <n v="57.2"/>
    <n v="14"/>
    <n v="6"/>
    <x v="11"/>
    <n v="4"/>
    <s v="n/a"/>
    <n v="240"/>
    <m/>
    <m/>
  </r>
  <r>
    <s v="INPUPR-070809-SM-1-23-DI"/>
    <s v="Sergio Mendoza"/>
    <d v="2009-08-07T00:00:00"/>
    <x v="3"/>
    <d v="1899-12-30T09:54:00"/>
    <d v="1899-12-30T10:07:00"/>
    <d v="1899-12-30T00:13:00"/>
    <n v="2"/>
    <n v="1"/>
    <n v="23"/>
    <x v="22"/>
    <x v="3"/>
    <s v="Punta Prieta, Isla Natividad Baja California Sur"/>
    <x v="1"/>
    <n v="56.099999999999994"/>
    <n v="17"/>
    <n v="57.089999999999996"/>
    <n v="17.3"/>
    <n v="57.089999999999996"/>
    <n v="17.3"/>
    <n v="56.594999999999992"/>
    <n v="17.149999999999999"/>
    <n v="27.892150000000001"/>
    <n v="-115.18810000000001"/>
    <n v="57.2"/>
    <n v="14"/>
    <n v="6"/>
    <x v="7"/>
    <n v="2"/>
    <s v="n/a"/>
    <n v="240"/>
    <m/>
    <m/>
  </r>
  <r>
    <s v="INPUPR-070809-SM-1-23-DI"/>
    <s v="Sergio Mendoza"/>
    <d v="2009-08-07T00:00:00"/>
    <x v="3"/>
    <d v="1899-12-30T09:54:00"/>
    <d v="1899-12-30T10:07:00"/>
    <d v="1899-12-30T00:13:00"/>
    <n v="2"/>
    <n v="1"/>
    <n v="23"/>
    <x v="22"/>
    <x v="3"/>
    <s v="Punta Prieta, Isla Natividad Baja California Sur"/>
    <x v="1"/>
    <n v="56.099999999999994"/>
    <n v="17"/>
    <n v="57.089999999999996"/>
    <n v="17.3"/>
    <n v="57.089999999999996"/>
    <n v="17.3"/>
    <n v="56.594999999999992"/>
    <n v="17.149999999999999"/>
    <n v="27.892150000000001"/>
    <n v="-115.18810000000001"/>
    <n v="57.2"/>
    <n v="14"/>
    <n v="6"/>
    <x v="3"/>
    <n v="25"/>
    <s v="n/a"/>
    <n v="240"/>
    <m/>
    <m/>
  </r>
  <r>
    <s v="INPUPR-070809-SM-1-23-DI"/>
    <s v="Sergio Mendoza"/>
    <d v="2009-08-07T00:00:00"/>
    <x v="3"/>
    <d v="1899-12-30T09:54:00"/>
    <d v="1899-12-30T10:07:00"/>
    <d v="1899-12-30T00:13:00"/>
    <n v="2"/>
    <n v="1"/>
    <n v="23"/>
    <x v="22"/>
    <x v="3"/>
    <s v="Punta Prieta, Isla Natividad Baja California Sur"/>
    <x v="1"/>
    <n v="56.099999999999994"/>
    <n v="17"/>
    <n v="57.089999999999996"/>
    <n v="17.3"/>
    <n v="57.089999999999996"/>
    <n v="17.3"/>
    <n v="56.594999999999992"/>
    <n v="17.149999999999999"/>
    <n v="27.892150000000001"/>
    <n v="-115.18810000000001"/>
    <n v="57.2"/>
    <n v="14"/>
    <n v="6"/>
    <x v="10"/>
    <n v="5"/>
    <s v="n/a"/>
    <n v="240"/>
    <m/>
    <m/>
  </r>
  <r>
    <s v="INPUPR-070809-SM-1-23-DI"/>
    <s v="Sergio Mendoza"/>
    <d v="2009-08-07T00:00:00"/>
    <x v="3"/>
    <d v="1899-12-30T09:54:00"/>
    <d v="1899-12-30T10:07:00"/>
    <d v="1899-12-30T00:13:00"/>
    <n v="2"/>
    <n v="1"/>
    <n v="23"/>
    <x v="22"/>
    <x v="3"/>
    <s v="Punta Prieta, Isla Natividad Baja California Sur"/>
    <x v="1"/>
    <n v="56.099999999999994"/>
    <n v="17"/>
    <n v="57.089999999999996"/>
    <n v="17.3"/>
    <n v="57.089999999999996"/>
    <n v="17.3"/>
    <n v="56.594999999999992"/>
    <n v="17.149999999999999"/>
    <n v="27.892150000000001"/>
    <n v="-115.18810000000001"/>
    <n v="57.2"/>
    <n v="14"/>
    <n v="6"/>
    <x v="6"/>
    <n v="1"/>
    <s v="n/a"/>
    <n v="240"/>
    <m/>
    <m/>
  </r>
  <r>
    <s v="INPUPR-070809-SM-1-23-DI"/>
    <s v="Sergio Mendoza"/>
    <d v="2009-08-07T00:00:00"/>
    <x v="3"/>
    <d v="1899-12-30T09:54:00"/>
    <d v="1899-12-30T10:07:00"/>
    <d v="1899-12-30T00:13:00"/>
    <n v="2"/>
    <n v="1"/>
    <n v="23"/>
    <x v="22"/>
    <x v="3"/>
    <s v="Punta Prieta, Isla Natividad Baja California Sur"/>
    <x v="1"/>
    <n v="56.099999999999994"/>
    <n v="17"/>
    <n v="57.089999999999996"/>
    <n v="17.3"/>
    <n v="57.089999999999996"/>
    <n v="17.3"/>
    <n v="56.594999999999992"/>
    <n v="17.149999999999999"/>
    <n v="27.892150000000001"/>
    <n v="-115.18810000000001"/>
    <n v="57.2"/>
    <n v="14"/>
    <n v="6"/>
    <x v="5"/>
    <n v="1"/>
    <s v="n/a"/>
    <n v="240"/>
    <m/>
    <m/>
  </r>
  <r>
    <s v="INPUPR-070809-SM-1-23-DI"/>
    <s v="Sergio Mendoza"/>
    <d v="2009-08-07T00:00:00"/>
    <x v="3"/>
    <d v="1899-12-30T09:54:00"/>
    <d v="1899-12-30T10:07:00"/>
    <d v="1899-12-30T00:13:00"/>
    <n v="2"/>
    <n v="1"/>
    <n v="23"/>
    <x v="22"/>
    <x v="3"/>
    <s v="Punta Prieta, Isla Natividad Baja California Sur"/>
    <x v="1"/>
    <n v="56.099999999999994"/>
    <n v="17"/>
    <n v="57.089999999999996"/>
    <n v="17.3"/>
    <n v="57.089999999999996"/>
    <n v="17.3"/>
    <n v="56.594999999999992"/>
    <n v="17.149999999999999"/>
    <n v="27.892150000000001"/>
    <n v="-115.18810000000001"/>
    <n v="57.2"/>
    <n v="14"/>
    <n v="6"/>
    <x v="1"/>
    <n v="2"/>
    <s v="n/a"/>
    <n v="240"/>
    <m/>
    <m/>
  </r>
  <r>
    <s v="INPUPR-070809-SM-1-23-DI"/>
    <s v="Sergio Mendoza"/>
    <d v="2009-08-07T00:00:00"/>
    <x v="3"/>
    <d v="1899-12-30T09:54:00"/>
    <d v="1899-12-30T10:07:00"/>
    <d v="1899-12-30T00:13:00"/>
    <n v="2"/>
    <n v="1"/>
    <n v="23"/>
    <x v="22"/>
    <x v="3"/>
    <s v="Punta Prieta, Isla Natividad Baja California Sur"/>
    <x v="1"/>
    <n v="56.099999999999994"/>
    <n v="17"/>
    <n v="57.089999999999996"/>
    <n v="17.3"/>
    <n v="57.089999999999996"/>
    <n v="17.3"/>
    <n v="56.594999999999992"/>
    <n v="17.149999999999999"/>
    <n v="27.892150000000001"/>
    <n v="-115.18810000000001"/>
    <n v="57.2"/>
    <n v="14"/>
    <n v="6"/>
    <x v="2"/>
    <n v="3"/>
    <s v="n/a"/>
    <n v="240"/>
    <m/>
    <m/>
  </r>
  <r>
    <s v="INPUPR-070809-SM-2-24-DI"/>
    <s v="Sergio Mendoza"/>
    <d v="2009-08-07T00:00:00"/>
    <x v="3"/>
    <d v="1899-12-30T11:03:00"/>
    <d v="1899-12-30T11:08:00"/>
    <d v="1899-12-30T00:05:00"/>
    <n v="2"/>
    <n v="2"/>
    <n v="24"/>
    <x v="23"/>
    <x v="3"/>
    <s v="Punta Prieta, Isla Natividad Baja California Sur"/>
    <x v="1"/>
    <n v="35.64"/>
    <n v="10.8"/>
    <n v="31.679999999999996"/>
    <n v="9.6"/>
    <n v="35.64"/>
    <n v="10.8"/>
    <n v="33.659999999999997"/>
    <n v="10.199999999999999"/>
    <n v="27.891449999999999"/>
    <n v="-115.19072"/>
    <n v="57.2"/>
    <n v="14"/>
    <n v="6"/>
    <x v="14"/>
    <n v="1"/>
    <s v="n/a"/>
    <n v="240"/>
    <m/>
    <m/>
  </r>
  <r>
    <s v="INPUPR-070809-SM-2-24-DI"/>
    <s v="Sergio Mendoza"/>
    <d v="2009-08-07T00:00:00"/>
    <x v="3"/>
    <d v="1899-12-30T11:03:00"/>
    <d v="1899-12-30T11:08:00"/>
    <d v="1899-12-30T00:05:00"/>
    <n v="2"/>
    <n v="2"/>
    <n v="24"/>
    <x v="23"/>
    <x v="3"/>
    <s v="Punta Prieta, Isla Natividad Baja California Sur"/>
    <x v="1"/>
    <n v="35.64"/>
    <n v="10.8"/>
    <n v="31.679999999999996"/>
    <n v="9.6"/>
    <n v="35.64"/>
    <n v="10.8"/>
    <n v="33.659999999999997"/>
    <n v="10.199999999999999"/>
    <n v="27.891449999999999"/>
    <n v="-115.19072"/>
    <n v="57.2"/>
    <n v="14"/>
    <n v="6"/>
    <x v="3"/>
    <n v="4"/>
    <s v="n/a"/>
    <n v="240"/>
    <m/>
    <m/>
  </r>
  <r>
    <s v="INPUPR-070809-SM-2-24-DI"/>
    <s v="Sergio Mendoza"/>
    <d v="2009-08-07T00:00:00"/>
    <x v="3"/>
    <d v="1899-12-30T11:03:00"/>
    <d v="1899-12-30T11:08:00"/>
    <d v="1899-12-30T00:05:00"/>
    <n v="2"/>
    <n v="2"/>
    <n v="24"/>
    <x v="23"/>
    <x v="3"/>
    <s v="Punta Prieta, Isla Natividad Baja California Sur"/>
    <x v="1"/>
    <n v="35.64"/>
    <n v="10.8"/>
    <n v="31.679999999999996"/>
    <n v="9.6"/>
    <n v="35.64"/>
    <n v="10.8"/>
    <n v="33.659999999999997"/>
    <n v="10.199999999999999"/>
    <n v="27.891449999999999"/>
    <n v="-115.19072"/>
    <n v="57.2"/>
    <n v="14"/>
    <n v="6"/>
    <x v="10"/>
    <n v="1"/>
    <s v="n/a"/>
    <n v="240"/>
    <m/>
    <m/>
  </r>
  <r>
    <s v="INPUPR-070809-SM-2-24-DI"/>
    <s v="Sergio Mendoza"/>
    <d v="2009-08-07T00:00:00"/>
    <x v="3"/>
    <d v="1899-12-30T11:03:00"/>
    <d v="1899-12-30T11:08:00"/>
    <d v="1899-12-30T00:05:00"/>
    <n v="2"/>
    <n v="2"/>
    <n v="24"/>
    <x v="23"/>
    <x v="3"/>
    <s v="Punta Prieta, Isla Natividad Baja California Sur"/>
    <x v="1"/>
    <n v="35.64"/>
    <n v="10.8"/>
    <n v="31.679999999999996"/>
    <n v="9.6"/>
    <n v="35.64"/>
    <n v="10.8"/>
    <n v="33.659999999999997"/>
    <n v="10.199999999999999"/>
    <n v="27.891449999999999"/>
    <n v="-115.19072"/>
    <n v="57.2"/>
    <n v="14"/>
    <n v="6"/>
    <x v="5"/>
    <n v="1"/>
    <s v="n/a"/>
    <n v="240"/>
    <m/>
    <m/>
  </r>
  <r>
    <s v="INPUPR-070809-SM-2-24-DI"/>
    <s v="Sergio Mendoza"/>
    <d v="2009-08-07T00:00:00"/>
    <x v="3"/>
    <d v="1899-12-30T11:03:00"/>
    <d v="1899-12-30T11:08:00"/>
    <d v="1899-12-30T00:05:00"/>
    <n v="2"/>
    <n v="2"/>
    <n v="24"/>
    <x v="23"/>
    <x v="3"/>
    <s v="Punta Prieta, Isla Natividad Baja California Sur"/>
    <x v="1"/>
    <n v="35.64"/>
    <n v="10.8"/>
    <n v="31.679999999999996"/>
    <n v="9.6"/>
    <n v="35.64"/>
    <n v="10.8"/>
    <n v="33.659999999999997"/>
    <n v="10.199999999999999"/>
    <n v="27.891449999999999"/>
    <n v="-115.19072"/>
    <n v="57.2"/>
    <n v="14"/>
    <n v="6"/>
    <x v="1"/>
    <n v="10"/>
    <s v="n/a"/>
    <n v="240"/>
    <m/>
    <m/>
  </r>
  <r>
    <s v="INPUPR-070809-SM-2-24-DI"/>
    <s v="Sergio Mendoza"/>
    <d v="2009-08-07T00:00:00"/>
    <x v="3"/>
    <d v="1899-12-30T11:03:00"/>
    <d v="1899-12-30T11:08:00"/>
    <d v="1899-12-30T00:05:00"/>
    <n v="2"/>
    <n v="2"/>
    <n v="24"/>
    <x v="23"/>
    <x v="3"/>
    <s v="Punta Prieta, Isla Natividad Baja California Sur"/>
    <x v="1"/>
    <n v="35.64"/>
    <n v="10.8"/>
    <n v="31.679999999999996"/>
    <n v="9.6"/>
    <n v="35.64"/>
    <n v="10.8"/>
    <n v="33.659999999999997"/>
    <n v="10.199999999999999"/>
    <n v="27.891449999999999"/>
    <n v="-115.19072"/>
    <n v="57.2"/>
    <n v="14"/>
    <n v="6"/>
    <x v="4"/>
    <n v="1"/>
    <s v="n/a"/>
    <n v="240"/>
    <m/>
    <m/>
  </r>
  <r>
    <s v="INREBA-290710-AM-1-1-DI"/>
    <s v="Abraham Mayoral"/>
    <d v="2010-07-29T00:00:00"/>
    <x v="4"/>
    <d v="1899-12-30T09:10:00"/>
    <d v="1899-12-30T09:28:00"/>
    <d v="1899-12-30T00:18:00"/>
    <n v="2"/>
    <n v="1"/>
    <n v="1"/>
    <x v="0"/>
    <x v="0"/>
    <s v="Reventadora de Babencho, Isla Natividad Baja California Sur"/>
    <x v="0"/>
    <n v="46.199999999999996"/>
    <n v="14"/>
    <n v="43.89"/>
    <n v="13.3"/>
    <n v="46.199999999999996"/>
    <n v="14"/>
    <n v="45.045000000000002"/>
    <n v="13.65"/>
    <n v="27.859069999999999"/>
    <n v="-115.18759"/>
    <n v="53.6"/>
    <n v="12"/>
    <n v="6"/>
    <x v="0"/>
    <n v="1"/>
    <s v="n/a"/>
    <n v="180"/>
    <m/>
    <m/>
  </r>
  <r>
    <s v="INREBA-290710-AM-1-1-DI"/>
    <s v="Abraham Mayoral"/>
    <d v="2010-07-29T00:00:00"/>
    <x v="4"/>
    <d v="1899-12-30T09:10:00"/>
    <d v="1899-12-30T09:28:00"/>
    <d v="1899-12-30T00:18:00"/>
    <n v="2"/>
    <n v="1"/>
    <n v="1"/>
    <x v="0"/>
    <x v="0"/>
    <s v="Reventadora de Babencho, Isla Natividad Baja California Sur"/>
    <x v="0"/>
    <n v="46.199999999999996"/>
    <n v="14"/>
    <n v="43.89"/>
    <n v="13.3"/>
    <n v="46.199999999999996"/>
    <n v="14"/>
    <n v="45.045000000000002"/>
    <n v="13.65"/>
    <n v="27.859069999999999"/>
    <n v="-115.18759"/>
    <n v="53.6"/>
    <n v="12"/>
    <n v="6"/>
    <x v="1"/>
    <n v="5"/>
    <s v="n/a"/>
    <n v="180"/>
    <m/>
    <m/>
  </r>
  <r>
    <s v="INREBA-290710-AM-1-1-DI"/>
    <s v="Abraham Mayoral"/>
    <d v="2010-07-29T00:00:00"/>
    <x v="4"/>
    <d v="1899-12-30T09:10:00"/>
    <d v="1899-12-30T09:28:00"/>
    <d v="1899-12-30T00:18:00"/>
    <n v="2"/>
    <n v="1"/>
    <n v="1"/>
    <x v="0"/>
    <x v="0"/>
    <s v="Reventadora de Babencho, Isla Natividad Baja California Sur"/>
    <x v="0"/>
    <n v="46.199999999999996"/>
    <n v="14"/>
    <n v="43.89"/>
    <n v="13.3"/>
    <n v="46.199999999999996"/>
    <n v="14"/>
    <n v="45.045000000000002"/>
    <n v="13.65"/>
    <n v="27.859069999999999"/>
    <n v="-115.18759"/>
    <n v="53.6"/>
    <n v="12"/>
    <n v="6"/>
    <x v="2"/>
    <n v="18"/>
    <s v="n/a"/>
    <n v="180"/>
    <m/>
    <m/>
  </r>
  <r>
    <s v="INREBA-290710-AM-1-1-DI"/>
    <s v="Abraham Mayoral"/>
    <d v="2010-07-29T00:00:00"/>
    <x v="4"/>
    <d v="1899-12-30T09:10:00"/>
    <d v="1899-12-30T09:28:00"/>
    <d v="1899-12-30T00:18:00"/>
    <n v="2"/>
    <n v="1"/>
    <n v="1"/>
    <x v="0"/>
    <x v="0"/>
    <s v="Reventadora de Babencho, Isla Natividad Baja California Sur"/>
    <x v="0"/>
    <n v="46.199999999999996"/>
    <n v="14"/>
    <n v="43.89"/>
    <n v="13.3"/>
    <n v="46.199999999999996"/>
    <n v="14"/>
    <n v="45.045000000000002"/>
    <n v="13.65"/>
    <n v="27.859069999999999"/>
    <n v="-115.18759"/>
    <n v="53.6"/>
    <n v="12"/>
    <n v="6"/>
    <x v="8"/>
    <n v="1"/>
    <s v="n/a"/>
    <n v="180"/>
    <m/>
    <m/>
  </r>
  <r>
    <s v="INREBA-290710-AM-1-1-DI"/>
    <s v="Abraham Mayoral"/>
    <d v="2010-07-29T00:00:00"/>
    <x v="4"/>
    <d v="1899-12-30T09:10:00"/>
    <d v="1899-12-30T09:28:00"/>
    <d v="1899-12-30T00:18:00"/>
    <n v="2"/>
    <n v="1"/>
    <n v="1"/>
    <x v="0"/>
    <x v="0"/>
    <s v="Reventadora de Babencho, Isla Natividad Baja California Sur"/>
    <x v="0"/>
    <n v="46.199999999999996"/>
    <n v="14"/>
    <n v="43.89"/>
    <n v="13.3"/>
    <n v="46.199999999999996"/>
    <n v="14"/>
    <n v="45.045000000000002"/>
    <n v="13.65"/>
    <n v="27.859069999999999"/>
    <n v="-115.18759"/>
    <n v="53.6"/>
    <n v="12"/>
    <n v="6"/>
    <x v="3"/>
    <n v="24"/>
    <s v="n/a"/>
    <n v="180"/>
    <m/>
    <m/>
  </r>
  <r>
    <s v="INREBA-290710-AM-1-1-DI"/>
    <s v="Abraham Mayoral"/>
    <d v="2010-07-29T00:00:00"/>
    <x v="4"/>
    <d v="1899-12-30T09:10:00"/>
    <d v="1899-12-30T09:28:00"/>
    <d v="1899-12-30T00:18:00"/>
    <n v="2"/>
    <n v="1"/>
    <n v="1"/>
    <x v="0"/>
    <x v="0"/>
    <s v="Reventadora de Babencho, Isla Natividad Baja California Sur"/>
    <x v="0"/>
    <n v="46.199999999999996"/>
    <n v="14"/>
    <n v="43.89"/>
    <n v="13.3"/>
    <n v="46.199999999999996"/>
    <n v="14"/>
    <n v="45.045000000000002"/>
    <n v="13.65"/>
    <n v="27.859069999999999"/>
    <n v="-115.18759"/>
    <n v="53.6"/>
    <n v="12"/>
    <n v="6"/>
    <x v="4"/>
    <n v="7"/>
    <s v="n/a"/>
    <n v="180"/>
    <m/>
    <m/>
  </r>
  <r>
    <s v="INREBA-290710-AM-2-2-DI"/>
    <s v="Abraham Mayoral"/>
    <d v="2010-07-29T00:00:00"/>
    <x v="4"/>
    <d v="1899-12-30T10:20:00"/>
    <d v="1899-12-30T10:27:00"/>
    <d v="1899-12-30T00:07:00"/>
    <n v="2"/>
    <n v="2"/>
    <n v="2"/>
    <x v="1"/>
    <x v="0"/>
    <s v="Reventadora de Babencho, Isla Natividad Baja California Sur"/>
    <x v="0"/>
    <n v="30.359999999999996"/>
    <n v="9.1999999999999993"/>
    <n v="37.949999999999996"/>
    <n v="11.5"/>
    <n v="37.949999999999996"/>
    <n v="11.5"/>
    <n v="34.154999999999994"/>
    <n v="10.35"/>
    <n v="27.86431"/>
    <n v="-115.18738999999999"/>
    <n v="55.400000000000006"/>
    <n v="13"/>
    <n v="6"/>
    <x v="2"/>
    <n v="5"/>
    <s v="n/a"/>
    <n v="180"/>
    <m/>
    <m/>
  </r>
  <r>
    <s v="INREBA-290710-AM-2-2-DI"/>
    <s v="Abraham Mayoral"/>
    <d v="2010-07-29T00:00:00"/>
    <x v="4"/>
    <d v="1899-12-30T10:20:00"/>
    <d v="1899-12-30T10:27:00"/>
    <d v="1899-12-30T00:07:00"/>
    <n v="2"/>
    <n v="2"/>
    <n v="2"/>
    <x v="1"/>
    <x v="0"/>
    <s v="Reventadora de Babencho, Isla Natividad Baja California Sur"/>
    <x v="0"/>
    <n v="30.359999999999996"/>
    <n v="9.1999999999999993"/>
    <n v="37.949999999999996"/>
    <n v="11.5"/>
    <n v="37.949999999999996"/>
    <n v="11.5"/>
    <n v="34.154999999999994"/>
    <n v="10.35"/>
    <n v="27.86431"/>
    <n v="-115.18738999999999"/>
    <n v="55.400000000000006"/>
    <n v="13"/>
    <n v="6"/>
    <x v="3"/>
    <n v="18"/>
    <s v="n/a"/>
    <n v="180"/>
    <m/>
    <m/>
  </r>
  <r>
    <s v="INREBA-290710-AM-2-2-DI"/>
    <s v="Abraham Mayoral"/>
    <d v="2010-07-29T00:00:00"/>
    <x v="4"/>
    <d v="1899-12-30T10:20:00"/>
    <d v="1899-12-30T10:27:00"/>
    <d v="1899-12-30T00:07:00"/>
    <n v="2"/>
    <n v="2"/>
    <n v="2"/>
    <x v="1"/>
    <x v="0"/>
    <s v="Reventadora de Babencho, Isla Natividad Baja California Sur"/>
    <x v="0"/>
    <n v="30.359999999999996"/>
    <n v="9.1999999999999993"/>
    <n v="37.949999999999996"/>
    <n v="11.5"/>
    <n v="37.949999999999996"/>
    <n v="11.5"/>
    <n v="34.154999999999994"/>
    <n v="10.35"/>
    <n v="27.86431"/>
    <n v="-115.18738999999999"/>
    <n v="55.400000000000006"/>
    <n v="13"/>
    <n v="6"/>
    <x v="13"/>
    <n v="1"/>
    <s v="n/a"/>
    <n v="180"/>
    <m/>
    <m/>
  </r>
  <r>
    <s v="INREBA-290710-AM-2-2-DI"/>
    <s v="Abraham Mayoral"/>
    <d v="2010-07-29T00:00:00"/>
    <x v="4"/>
    <d v="1899-12-30T10:20:00"/>
    <d v="1899-12-30T10:27:00"/>
    <d v="1899-12-30T00:07:00"/>
    <n v="2"/>
    <n v="2"/>
    <n v="2"/>
    <x v="1"/>
    <x v="0"/>
    <s v="Reventadora de Babencho, Isla Natividad Baja California Sur"/>
    <x v="0"/>
    <n v="30.359999999999996"/>
    <n v="9.1999999999999993"/>
    <n v="37.949999999999996"/>
    <n v="11.5"/>
    <n v="37.949999999999996"/>
    <n v="11.5"/>
    <n v="34.154999999999994"/>
    <n v="10.35"/>
    <n v="27.86431"/>
    <n v="-115.18738999999999"/>
    <n v="55.400000000000006"/>
    <n v="13"/>
    <n v="6"/>
    <x v="4"/>
    <n v="2"/>
    <s v="n/a"/>
    <n v="180"/>
    <m/>
    <m/>
  </r>
  <r>
    <s v="INREBA-290710-AM-2-2-DI"/>
    <s v="Abraham Mayoral"/>
    <d v="2010-07-29T00:00:00"/>
    <x v="4"/>
    <d v="1899-12-30T10:20:00"/>
    <d v="1899-12-30T10:27:00"/>
    <d v="1899-12-30T00:07:00"/>
    <n v="2"/>
    <n v="2"/>
    <n v="2"/>
    <x v="1"/>
    <x v="0"/>
    <s v="Reventadora de Babencho, Isla Natividad Baja California Sur"/>
    <x v="0"/>
    <n v="30.359999999999996"/>
    <n v="9.1999999999999993"/>
    <n v="37.949999999999996"/>
    <n v="11.5"/>
    <n v="37.949999999999996"/>
    <n v="11.5"/>
    <n v="34.154999999999994"/>
    <n v="10.35"/>
    <n v="27.86431"/>
    <n v="-115.18738999999999"/>
    <n v="55.400000000000006"/>
    <n v="13"/>
    <n v="6"/>
    <x v="9"/>
    <n v="7"/>
    <s v="n/a"/>
    <n v="180"/>
    <m/>
    <m/>
  </r>
  <r>
    <s v="INREBA-290710-AM-2-2-DI"/>
    <s v="Abraham Mayoral"/>
    <d v="2010-07-29T00:00:00"/>
    <x v="4"/>
    <d v="1899-12-30T10:20:00"/>
    <d v="1899-12-30T10:27:00"/>
    <d v="1899-12-30T00:07:00"/>
    <n v="2"/>
    <n v="2"/>
    <n v="2"/>
    <x v="1"/>
    <x v="0"/>
    <s v="Reventadora de Babencho, Isla Natividad Baja California Sur"/>
    <x v="0"/>
    <n v="30.359999999999996"/>
    <n v="9.1999999999999993"/>
    <n v="37.949999999999996"/>
    <n v="11.5"/>
    <n v="37.949999999999996"/>
    <n v="11.5"/>
    <n v="34.154999999999994"/>
    <n v="10.35"/>
    <n v="27.86431"/>
    <n v="-115.18738999999999"/>
    <n v="55.400000000000006"/>
    <n v="13"/>
    <n v="6"/>
    <x v="11"/>
    <n v="8"/>
    <s v="n/a"/>
    <n v="180"/>
    <m/>
    <m/>
  </r>
  <r>
    <s v="INREBA-290710-AR-1-3-DI"/>
    <s v="Alonso Ramirez"/>
    <d v="2010-07-29T00:00:00"/>
    <x v="4"/>
    <d v="1899-12-30T09:22:00"/>
    <d v="1899-12-30T09:26:00"/>
    <d v="1899-12-30T00:04:00"/>
    <n v="2"/>
    <n v="1"/>
    <n v="3"/>
    <x v="2"/>
    <x v="0"/>
    <s v="Reventadora de Babencho, Isla Natividad Baja California Sur"/>
    <x v="0"/>
    <n v="49.17"/>
    <n v="14.9"/>
    <n v="48.18"/>
    <n v="14.6"/>
    <n v="49.17"/>
    <n v="14.9"/>
    <n v="48.674999999999997"/>
    <n v="14.75"/>
    <n v="27.859069999999999"/>
    <n v="-115.18759"/>
    <n v="55.400000000000006"/>
    <n v="13"/>
    <n v="6"/>
    <x v="1"/>
    <n v="1"/>
    <s v="n/a"/>
    <n v="180"/>
    <m/>
    <m/>
  </r>
  <r>
    <s v="INREBA-290710-AR-1-3-DI"/>
    <s v="Alonso Ramirez"/>
    <d v="2010-07-29T00:00:00"/>
    <x v="4"/>
    <d v="1899-12-30T09:22:00"/>
    <d v="1899-12-30T09:26:00"/>
    <d v="1899-12-30T00:04:00"/>
    <n v="2"/>
    <n v="1"/>
    <n v="3"/>
    <x v="2"/>
    <x v="0"/>
    <s v="Reventadora de Babencho, Isla Natividad Baja California Sur"/>
    <x v="0"/>
    <n v="49.17"/>
    <n v="14.9"/>
    <n v="48.18"/>
    <n v="14.6"/>
    <n v="49.17"/>
    <n v="14.9"/>
    <n v="48.674999999999997"/>
    <n v="14.75"/>
    <n v="27.859069999999999"/>
    <n v="-115.18759"/>
    <n v="55.400000000000006"/>
    <n v="13"/>
    <n v="6"/>
    <x v="2"/>
    <n v="2"/>
    <s v="n/a"/>
    <n v="180"/>
    <m/>
    <m/>
  </r>
  <r>
    <s v="INREBA-290710-AR-1-3-DI"/>
    <s v="Alonso Ramirez"/>
    <d v="2010-07-29T00:00:00"/>
    <x v="4"/>
    <d v="1899-12-30T09:22:00"/>
    <d v="1899-12-30T09:26:00"/>
    <d v="1899-12-30T00:04:00"/>
    <n v="2"/>
    <n v="1"/>
    <n v="3"/>
    <x v="2"/>
    <x v="0"/>
    <s v="Reventadora de Babencho, Isla Natividad Baja California Sur"/>
    <x v="0"/>
    <n v="49.17"/>
    <n v="14.9"/>
    <n v="48.18"/>
    <n v="14.6"/>
    <n v="49.17"/>
    <n v="14.9"/>
    <n v="48.674999999999997"/>
    <n v="14.75"/>
    <n v="27.859069999999999"/>
    <n v="-115.18759"/>
    <n v="55.400000000000006"/>
    <n v="13"/>
    <n v="6"/>
    <x v="3"/>
    <n v="14"/>
    <s v="n/a"/>
    <n v="180"/>
    <m/>
    <m/>
  </r>
  <r>
    <s v="INREBA-290710-AR-2-4-DI"/>
    <s v="Alonso Ramirez"/>
    <d v="2010-07-29T00:00:00"/>
    <x v="4"/>
    <d v="1899-12-30T10:23:00"/>
    <d v="1899-12-30T10:28:00"/>
    <d v="1899-12-30T00:05:00"/>
    <n v="2"/>
    <n v="2"/>
    <n v="4"/>
    <x v="3"/>
    <x v="0"/>
    <s v="Reventadora de Babencho, Isla Natividad Baja California Sur"/>
    <x v="0"/>
    <n v="28.049999999999997"/>
    <n v="8.5"/>
    <n v="30.69"/>
    <n v="9.3000000000000007"/>
    <n v="30.69"/>
    <n v="9.3000000000000007"/>
    <n v="29.37"/>
    <n v="8.9"/>
    <n v="27.86431"/>
    <n v="-115.18738999999999"/>
    <n v="55.400000000000006"/>
    <n v="13"/>
    <n v="6"/>
    <x v="1"/>
    <n v="7"/>
    <s v="n/a"/>
    <n v="180"/>
    <m/>
    <m/>
  </r>
  <r>
    <s v="INREBA-290710-AR-2-4-DI"/>
    <s v="Alonso Ramirez"/>
    <d v="2010-07-29T00:00:00"/>
    <x v="4"/>
    <d v="1899-12-30T10:23:00"/>
    <d v="1899-12-30T10:28:00"/>
    <d v="1899-12-30T00:05:00"/>
    <n v="2"/>
    <n v="2"/>
    <n v="4"/>
    <x v="3"/>
    <x v="0"/>
    <s v="Reventadora de Babencho, Isla Natividad Baja California Sur"/>
    <x v="0"/>
    <n v="28.049999999999997"/>
    <n v="8.5"/>
    <n v="30.69"/>
    <n v="9.3000000000000007"/>
    <n v="30.69"/>
    <n v="9.3000000000000007"/>
    <n v="29.37"/>
    <n v="8.9"/>
    <n v="27.86431"/>
    <n v="-115.18738999999999"/>
    <n v="55.400000000000006"/>
    <n v="13"/>
    <n v="6"/>
    <x v="3"/>
    <n v="22"/>
    <s v="n/a"/>
    <n v="180"/>
    <m/>
    <m/>
  </r>
  <r>
    <s v="INREBA-290710-AR-2-4-DI"/>
    <s v="Alonso Ramirez"/>
    <d v="2010-07-29T00:00:00"/>
    <x v="4"/>
    <d v="1899-12-30T10:23:00"/>
    <d v="1899-12-30T10:28:00"/>
    <d v="1899-12-30T00:05:00"/>
    <n v="2"/>
    <n v="2"/>
    <n v="4"/>
    <x v="3"/>
    <x v="0"/>
    <s v="Reventadora de Babencho, Isla Natividad Baja California Sur"/>
    <x v="0"/>
    <n v="28.049999999999997"/>
    <n v="8.5"/>
    <n v="30.69"/>
    <n v="9.3000000000000007"/>
    <n v="30.69"/>
    <n v="9.3000000000000007"/>
    <n v="29.37"/>
    <n v="8.9"/>
    <n v="27.86431"/>
    <n v="-115.18738999999999"/>
    <n v="55.400000000000006"/>
    <n v="13"/>
    <n v="6"/>
    <x v="4"/>
    <n v="11"/>
    <s v="n/a"/>
    <n v="180"/>
    <m/>
    <m/>
  </r>
  <r>
    <s v="INREBA-290710-AR-2-4-DI"/>
    <s v="Alonso Ramirez"/>
    <d v="2010-07-29T00:00:00"/>
    <x v="4"/>
    <d v="1899-12-30T10:23:00"/>
    <d v="1899-12-30T10:28:00"/>
    <d v="1899-12-30T00:05:00"/>
    <n v="2"/>
    <n v="2"/>
    <n v="4"/>
    <x v="3"/>
    <x v="0"/>
    <s v="Reventadora de Babencho, Isla Natividad Baja California Sur"/>
    <x v="0"/>
    <n v="28.049999999999997"/>
    <n v="8.5"/>
    <n v="30.69"/>
    <n v="9.3000000000000007"/>
    <n v="30.69"/>
    <n v="9.3000000000000007"/>
    <n v="29.37"/>
    <n v="8.9"/>
    <n v="27.86431"/>
    <n v="-115.18738999999999"/>
    <n v="55.400000000000006"/>
    <n v="13"/>
    <n v="6"/>
    <x v="9"/>
    <n v="1"/>
    <s v="n/a"/>
    <n v="180"/>
    <m/>
    <m/>
  </r>
  <r>
    <s v="INREBA-290710-MR-1-5-DI"/>
    <s v="Mario Rojo"/>
    <d v="2010-07-29T00:00:00"/>
    <x v="4"/>
    <d v="1899-12-30T09:25:00"/>
    <d v="1899-12-30T09:31:00"/>
    <d v="1899-12-30T00:06:00"/>
    <n v="2"/>
    <n v="1"/>
    <n v="5"/>
    <x v="4"/>
    <x v="0"/>
    <s v="Reventadora de Babencho, Isla Natividad Baja California Sur"/>
    <x v="0"/>
    <n v="51.15"/>
    <n v="15.5"/>
    <n v="52.8"/>
    <n v="16"/>
    <n v="52.8"/>
    <n v="16"/>
    <n v="51.974999999999994"/>
    <n v="15.75"/>
    <n v="27.85924"/>
    <n v="-115.18836"/>
    <n v="53.6"/>
    <n v="12"/>
    <n v="7"/>
    <x v="3"/>
    <n v="7"/>
    <s v="n/a"/>
    <n v="120"/>
    <m/>
    <m/>
  </r>
  <r>
    <s v="INREBA-290710-MR-1-5-DI"/>
    <s v="Mario Rojo"/>
    <d v="2010-07-29T00:00:00"/>
    <x v="4"/>
    <d v="1899-12-30T09:25:00"/>
    <d v="1899-12-30T09:31:00"/>
    <d v="1899-12-30T00:06:00"/>
    <n v="2"/>
    <n v="1"/>
    <n v="5"/>
    <x v="4"/>
    <x v="0"/>
    <s v="Reventadora de Babencho, Isla Natividad Baja California Sur"/>
    <x v="0"/>
    <n v="51.15"/>
    <n v="15.5"/>
    <n v="52.8"/>
    <n v="16"/>
    <n v="52.8"/>
    <n v="16"/>
    <n v="51.974999999999994"/>
    <n v="15.75"/>
    <n v="27.85924"/>
    <n v="-115.18836"/>
    <n v="53.6"/>
    <n v="12"/>
    <n v="7"/>
    <x v="4"/>
    <n v="2"/>
    <s v="n/a"/>
    <n v="120"/>
    <m/>
    <m/>
  </r>
  <r>
    <s v="INREBA-290710-MR-2-6-DI"/>
    <s v="Mario Rojo"/>
    <d v="2010-07-29T00:00:00"/>
    <x v="4"/>
    <d v="1899-12-30T10:25:00"/>
    <d v="1899-12-30T10:29:00"/>
    <d v="1899-12-30T00:04:00"/>
    <n v="2"/>
    <n v="2"/>
    <n v="6"/>
    <x v="5"/>
    <x v="0"/>
    <s v="Reventadora de Babencho, Isla Natividad Baja California Sur"/>
    <x v="0"/>
    <n v="32.01"/>
    <n v="9.6999999999999993"/>
    <n v="29.7"/>
    <n v="9"/>
    <n v="32.01"/>
    <n v="9.6999999999999993"/>
    <n v="30.854999999999997"/>
    <n v="9.35"/>
    <n v="27.864170000000001"/>
    <n v="-115.18668"/>
    <n v="53.6"/>
    <n v="12"/>
    <n v="7"/>
    <x v="0"/>
    <n v="1"/>
    <s v="n/a"/>
    <n v="120"/>
    <m/>
    <m/>
  </r>
  <r>
    <s v="INREBA-290710-MR-2-6-DI"/>
    <s v="Mario Rojo"/>
    <d v="2010-07-29T00:00:00"/>
    <x v="4"/>
    <d v="1899-12-30T10:25:00"/>
    <d v="1899-12-30T10:29:00"/>
    <d v="1899-12-30T00:04:00"/>
    <n v="2"/>
    <n v="2"/>
    <n v="6"/>
    <x v="5"/>
    <x v="0"/>
    <s v="Reventadora de Babencho, Isla Natividad Baja California Sur"/>
    <x v="0"/>
    <n v="32.01"/>
    <n v="9.6999999999999993"/>
    <n v="29.7"/>
    <n v="9"/>
    <n v="32.01"/>
    <n v="9.6999999999999993"/>
    <n v="30.854999999999997"/>
    <n v="9.35"/>
    <n v="27.864170000000001"/>
    <n v="-115.18668"/>
    <n v="53.6"/>
    <n v="12"/>
    <n v="7"/>
    <x v="1"/>
    <n v="5"/>
    <s v="n/a"/>
    <n v="120"/>
    <m/>
    <m/>
  </r>
  <r>
    <s v="INREBA-290710-MR-2-6-DI"/>
    <s v="Mario Rojo"/>
    <d v="2010-07-29T00:00:00"/>
    <x v="4"/>
    <d v="1899-12-30T10:25:00"/>
    <d v="1899-12-30T10:29:00"/>
    <d v="1899-12-30T00:04:00"/>
    <n v="2"/>
    <n v="2"/>
    <n v="6"/>
    <x v="5"/>
    <x v="0"/>
    <s v="Reventadora de Babencho, Isla Natividad Baja California Sur"/>
    <x v="0"/>
    <n v="32.01"/>
    <n v="9.6999999999999993"/>
    <n v="29.7"/>
    <n v="9"/>
    <n v="32.01"/>
    <n v="9.6999999999999993"/>
    <n v="30.854999999999997"/>
    <n v="9.35"/>
    <n v="27.864170000000001"/>
    <n v="-115.18668"/>
    <n v="53.6"/>
    <n v="12"/>
    <n v="7"/>
    <x v="2"/>
    <n v="4"/>
    <s v="n/a"/>
    <n v="120"/>
    <m/>
    <m/>
  </r>
  <r>
    <s v="INREBA-290710-MR-2-6-DI"/>
    <s v="Mario Rojo"/>
    <d v="2010-07-29T00:00:00"/>
    <x v="4"/>
    <d v="1899-12-30T10:25:00"/>
    <d v="1899-12-30T10:29:00"/>
    <d v="1899-12-30T00:04:00"/>
    <n v="2"/>
    <n v="2"/>
    <n v="6"/>
    <x v="5"/>
    <x v="0"/>
    <s v="Reventadora de Babencho, Isla Natividad Baja California Sur"/>
    <x v="0"/>
    <n v="32.01"/>
    <n v="9.6999999999999993"/>
    <n v="29.7"/>
    <n v="9"/>
    <n v="32.01"/>
    <n v="9.6999999999999993"/>
    <n v="30.854999999999997"/>
    <n v="9.35"/>
    <n v="27.864170000000001"/>
    <n v="-115.18668"/>
    <n v="53.6"/>
    <n v="12"/>
    <n v="7"/>
    <x v="3"/>
    <n v="18"/>
    <s v="n/a"/>
    <n v="120"/>
    <m/>
    <m/>
  </r>
  <r>
    <s v="INREBA-290710-MR-2-6-DI"/>
    <s v="Mario Rojo"/>
    <d v="2010-07-29T00:00:00"/>
    <x v="4"/>
    <d v="1899-12-30T10:25:00"/>
    <d v="1899-12-30T10:29:00"/>
    <d v="1899-12-30T00:04:00"/>
    <n v="2"/>
    <n v="2"/>
    <n v="6"/>
    <x v="5"/>
    <x v="0"/>
    <s v="Reventadora de Babencho, Isla Natividad Baja California Sur"/>
    <x v="0"/>
    <n v="32.01"/>
    <n v="9.6999999999999993"/>
    <n v="29.7"/>
    <n v="9"/>
    <n v="32.01"/>
    <n v="9.6999999999999993"/>
    <n v="30.854999999999997"/>
    <n v="9.35"/>
    <n v="27.864170000000001"/>
    <n v="-115.18668"/>
    <n v="53.6"/>
    <n v="12"/>
    <n v="7"/>
    <x v="4"/>
    <n v="2"/>
    <s v="n/a"/>
    <n v="180"/>
    <m/>
    <m/>
  </r>
  <r>
    <s v="INREBA-290710-AZ-1-7-DI"/>
    <s v="Alberto Zuñiga"/>
    <d v="2010-07-29T00:00:00"/>
    <x v="4"/>
    <d v="1899-12-30T09:25:00"/>
    <d v="1899-12-30T09:30:00"/>
    <d v="1899-12-30T00:05:00"/>
    <n v="2"/>
    <n v="1"/>
    <n v="7"/>
    <x v="6"/>
    <x v="0"/>
    <s v="Reventadora de Babencho, Isla Natividad Baja California Sur"/>
    <x v="0"/>
    <n v="47.519999999999996"/>
    <n v="14.4"/>
    <n v="51.48"/>
    <n v="15.6"/>
    <n v="51.48"/>
    <n v="15.6"/>
    <n v="49.5"/>
    <n v="15"/>
    <n v="27.85924"/>
    <n v="-115.18836"/>
    <n v="53.6"/>
    <n v="12"/>
    <n v="6"/>
    <x v="1"/>
    <n v="3"/>
    <s v="n/a"/>
    <n v="180"/>
    <m/>
    <m/>
  </r>
  <r>
    <s v="INREBA-290710-AZ-1-7-DI"/>
    <s v="Alberto Zuñiga"/>
    <d v="2010-07-29T00:00:00"/>
    <x v="4"/>
    <d v="1899-12-30T09:25:00"/>
    <d v="1899-12-30T09:30:00"/>
    <d v="1899-12-30T00:05:00"/>
    <n v="2"/>
    <n v="1"/>
    <n v="7"/>
    <x v="6"/>
    <x v="0"/>
    <s v="Reventadora de Babencho, Isla Natividad Baja California Sur"/>
    <x v="0"/>
    <n v="47.519999999999996"/>
    <n v="14.4"/>
    <n v="51.48"/>
    <n v="15.6"/>
    <n v="51.48"/>
    <n v="15.6"/>
    <n v="49.5"/>
    <n v="15"/>
    <n v="27.85924"/>
    <n v="-115.18836"/>
    <n v="53.6"/>
    <n v="12"/>
    <n v="6"/>
    <x v="2"/>
    <n v="2"/>
    <s v="n/a"/>
    <n v="180"/>
    <m/>
    <m/>
  </r>
  <r>
    <s v="INREBA-290710-AZ-1-7-DI"/>
    <s v="Alberto Zuñiga"/>
    <d v="2010-07-29T00:00:00"/>
    <x v="4"/>
    <d v="1899-12-30T09:25:00"/>
    <d v="1899-12-30T09:30:00"/>
    <d v="1899-12-30T00:05:00"/>
    <n v="2"/>
    <n v="1"/>
    <n v="7"/>
    <x v="6"/>
    <x v="0"/>
    <s v="Reventadora de Babencho, Isla Natividad Baja California Sur"/>
    <x v="0"/>
    <n v="47.519999999999996"/>
    <n v="14.4"/>
    <n v="51.48"/>
    <n v="15.6"/>
    <n v="51.48"/>
    <n v="15.6"/>
    <n v="49.5"/>
    <n v="15"/>
    <n v="27.85924"/>
    <n v="-115.18836"/>
    <n v="53.6"/>
    <n v="12"/>
    <n v="6"/>
    <x v="3"/>
    <n v="21"/>
    <s v="n/a"/>
    <n v="180"/>
    <m/>
    <m/>
  </r>
  <r>
    <s v="INREBA-290710-AZ-1-7-DI"/>
    <s v="Alberto Zuñiga"/>
    <d v="2010-07-29T00:00:00"/>
    <x v="4"/>
    <d v="1899-12-30T09:25:00"/>
    <d v="1899-12-30T09:30:00"/>
    <d v="1899-12-30T00:05:00"/>
    <n v="2"/>
    <n v="1"/>
    <n v="7"/>
    <x v="6"/>
    <x v="0"/>
    <s v="Reventadora de Babencho, Isla Natividad Baja California Sur"/>
    <x v="0"/>
    <n v="47.519999999999996"/>
    <n v="14.4"/>
    <n v="51.48"/>
    <n v="15.6"/>
    <n v="51.48"/>
    <n v="15.6"/>
    <n v="49.5"/>
    <n v="15"/>
    <n v="27.85924"/>
    <n v="-115.18836"/>
    <n v="53.6"/>
    <n v="12"/>
    <n v="6"/>
    <x v="4"/>
    <n v="3"/>
    <s v="n/a"/>
    <n v="180"/>
    <m/>
    <m/>
  </r>
  <r>
    <s v="INREBA-290710-AZ-1-7-DI"/>
    <s v="Alberto Zuñiga"/>
    <d v="2010-07-29T00:00:00"/>
    <x v="4"/>
    <d v="1899-12-30T09:25:00"/>
    <d v="1899-12-30T09:30:00"/>
    <d v="1899-12-30T00:05:00"/>
    <n v="2"/>
    <n v="1"/>
    <n v="7"/>
    <x v="6"/>
    <x v="0"/>
    <s v="Reventadora de Babencho, Isla Natividad Baja California Sur"/>
    <x v="0"/>
    <n v="47.519999999999996"/>
    <n v="14.4"/>
    <n v="51.48"/>
    <n v="15.6"/>
    <n v="51.48"/>
    <n v="15.6"/>
    <n v="49.5"/>
    <n v="15"/>
    <n v="27.85924"/>
    <n v="-115.18836"/>
    <n v="53.6"/>
    <n v="12"/>
    <n v="6"/>
    <x v="10"/>
    <n v="1"/>
    <s v="n/a"/>
    <n v="180"/>
    <m/>
    <m/>
  </r>
  <r>
    <s v="INREBA-290710-AZ-2-8-DI"/>
    <s v="Alberto Zuñiga"/>
    <d v="2010-07-29T00:00:00"/>
    <x v="4"/>
    <d v="1899-12-30T10:25:00"/>
    <d v="1899-12-30T10:32:00"/>
    <d v="1899-12-30T00:07:00"/>
    <n v="2"/>
    <n v="2"/>
    <n v="8"/>
    <x v="7"/>
    <x v="0"/>
    <s v="Reventadora de Babencho, Isla Natividad Baja California Sur"/>
    <x v="0"/>
    <n v="30.69"/>
    <n v="9.3000000000000007"/>
    <n v="29.37"/>
    <n v="8.9"/>
    <n v="30.69"/>
    <n v="9.3000000000000007"/>
    <n v="30.030000000000005"/>
    <n v="9.1000000000000014"/>
    <n v="27.864170000000001"/>
    <n v="-115.18668"/>
    <n v="53.6"/>
    <n v="12"/>
    <n v="6"/>
    <x v="3"/>
    <n v="22"/>
    <s v="n/a"/>
    <n v="180"/>
    <m/>
    <m/>
  </r>
  <r>
    <s v="INREBA-290710-AZ-2-8-DI"/>
    <s v="Alberto Zuñiga"/>
    <d v="2010-07-29T00:00:00"/>
    <x v="4"/>
    <d v="1899-12-30T10:25:00"/>
    <d v="1899-12-30T10:32:00"/>
    <d v="1899-12-30T00:07:00"/>
    <n v="2"/>
    <n v="2"/>
    <n v="8"/>
    <x v="7"/>
    <x v="0"/>
    <s v="Reventadora de Babencho, Isla Natividad Baja California Sur"/>
    <x v="0"/>
    <n v="30.69"/>
    <n v="9.3000000000000007"/>
    <n v="29.37"/>
    <n v="8.9"/>
    <n v="30.69"/>
    <n v="9.3000000000000007"/>
    <n v="30.030000000000005"/>
    <n v="9.1000000000000014"/>
    <n v="27.864170000000001"/>
    <n v="-115.18668"/>
    <n v="53.6"/>
    <n v="12"/>
    <n v="6"/>
    <x v="4"/>
    <n v="2"/>
    <s v="n/a"/>
    <n v="180"/>
    <m/>
    <m/>
  </r>
  <r>
    <s v="INREBA-290710-AZ-2-8-DI"/>
    <s v="Alberto Zuñiga"/>
    <d v="2010-07-29T00:00:00"/>
    <x v="4"/>
    <d v="1899-12-30T10:25:00"/>
    <d v="1899-12-30T10:32:00"/>
    <d v="1899-12-30T00:07:00"/>
    <n v="2"/>
    <n v="2"/>
    <n v="8"/>
    <x v="7"/>
    <x v="0"/>
    <s v="Reventadora de Babencho, Isla Natividad Baja California Sur"/>
    <x v="0"/>
    <n v="30.69"/>
    <n v="9.3000000000000007"/>
    <n v="29.37"/>
    <n v="8.9"/>
    <n v="30.69"/>
    <n v="9.3000000000000007"/>
    <n v="30.030000000000005"/>
    <n v="9.1000000000000014"/>
    <n v="27.864170000000001"/>
    <n v="-115.18668"/>
    <n v="53.6"/>
    <n v="12"/>
    <n v="6"/>
    <x v="17"/>
    <n v="1"/>
    <s v="n/a"/>
    <n v="180"/>
    <m/>
    <m/>
  </r>
  <r>
    <s v="INREBA-290710-AZ-2-8-DI"/>
    <s v="Alberto Zuñiga"/>
    <d v="2010-07-29T00:00:00"/>
    <x v="4"/>
    <d v="1899-12-30T10:25:00"/>
    <d v="1899-12-30T10:32:00"/>
    <d v="1899-12-30T00:07:00"/>
    <n v="2"/>
    <n v="2"/>
    <n v="8"/>
    <x v="7"/>
    <x v="0"/>
    <s v="Reventadora de Babencho, Isla Natividad Baja California Sur"/>
    <x v="0"/>
    <n v="30.69"/>
    <n v="9.3000000000000007"/>
    <n v="29.37"/>
    <n v="8.9"/>
    <n v="30.69"/>
    <n v="9.3000000000000007"/>
    <n v="30.030000000000005"/>
    <n v="9.1000000000000014"/>
    <n v="27.864170000000001"/>
    <n v="-115.18668"/>
    <n v="53.6"/>
    <n v="12"/>
    <n v="6"/>
    <x v="9"/>
    <n v="1"/>
    <s v="n/a"/>
    <n v="180"/>
    <m/>
    <m/>
  </r>
  <r>
    <s v="INREBA-290710-AZ-2-8-DI"/>
    <s v="Alberto Zuñiga"/>
    <d v="2010-07-29T00:00:00"/>
    <x v="4"/>
    <d v="1899-12-30T10:25:00"/>
    <d v="1899-12-30T10:32:00"/>
    <d v="1899-12-30T00:07:00"/>
    <n v="2"/>
    <n v="2"/>
    <n v="8"/>
    <x v="7"/>
    <x v="0"/>
    <s v="Reventadora de Babencho, Isla Natividad Baja California Sur"/>
    <x v="0"/>
    <n v="30.69"/>
    <n v="9.3000000000000007"/>
    <n v="29.37"/>
    <n v="8.9"/>
    <n v="30.69"/>
    <n v="9.3000000000000007"/>
    <n v="30.030000000000005"/>
    <n v="9.1000000000000014"/>
    <n v="27.864170000000001"/>
    <n v="-115.18668"/>
    <n v="53.6"/>
    <n v="12"/>
    <n v="6"/>
    <x v="11"/>
    <n v="2"/>
    <s v="n/a"/>
    <n v="18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0"/>
    <n v="2"/>
    <s v="n/a"/>
    <n v="21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1"/>
    <n v="2"/>
    <s v="n/a"/>
    <n v="21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2"/>
    <n v="4"/>
    <s v="n/a"/>
    <n v="21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8"/>
    <n v="2"/>
    <s v="n/a"/>
    <n v="21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3"/>
    <n v="1"/>
    <s v="n/a"/>
    <n v="21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7"/>
    <n v="6"/>
    <s v="n/a"/>
    <n v="21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4"/>
    <n v="2"/>
    <s v="n/a"/>
    <n v="21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14"/>
    <n v="1"/>
    <s v="n/a"/>
    <n v="21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17"/>
    <n v="3"/>
    <s v="n/a"/>
    <n v="21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9"/>
    <n v="6"/>
    <s v="n/a"/>
    <n v="21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11"/>
    <n v="4"/>
    <s v="n/a"/>
    <n v="210"/>
    <m/>
    <m/>
  </r>
  <r>
    <s v="INREBA-290710-AH-1-9-DI"/>
    <s v="Arturo Hernandez"/>
    <d v="2010-07-29T00:00:00"/>
    <x v="4"/>
    <d v="1899-12-30T09:27:00"/>
    <d v="1899-12-30T09:34:00"/>
    <d v="1899-12-30T00:07:00"/>
    <n v="2"/>
    <n v="1"/>
    <n v="9"/>
    <x v="8"/>
    <x v="0"/>
    <s v="Reventadora de Babencho, Isla Natividad Baja California Sur"/>
    <x v="0"/>
    <n v="52.8"/>
    <n v="16"/>
    <n v="49.5"/>
    <n v="15"/>
    <n v="52.8"/>
    <n v="16"/>
    <n v="51.15"/>
    <n v="15.5"/>
    <n v="27.858930000000001"/>
    <n v="-115.18876"/>
    <n v="55.400000000000006"/>
    <n v="13"/>
    <n v="6"/>
    <x v="10"/>
    <n v="2"/>
    <s v="n/a"/>
    <n v="210"/>
    <m/>
    <m/>
  </r>
  <r>
    <s v="INREBA-290710-AH-2-10-DI"/>
    <s v="Arturo Hernandez"/>
    <d v="2010-07-29T00:00:00"/>
    <x v="4"/>
    <d v="1899-12-30T10:11:00"/>
    <d v="1899-12-30T10:20:00"/>
    <d v="1899-12-30T00:09:00"/>
    <n v="2"/>
    <n v="2"/>
    <n v="10"/>
    <x v="9"/>
    <x v="0"/>
    <s v="Reventadora de Babencho, Isla Natividad Baja California Sur"/>
    <x v="0"/>
    <n v="56.099999999999994"/>
    <n v="17"/>
    <n v="49.5"/>
    <n v="15"/>
    <n v="56.099999999999994"/>
    <n v="17"/>
    <n v="52.8"/>
    <n v="16"/>
    <n v="27.86177"/>
    <n v="-115.19064"/>
    <n v="55.400000000000006"/>
    <n v="13"/>
    <n v="6"/>
    <x v="0"/>
    <n v="4"/>
    <s v="n/a"/>
    <n v="210"/>
    <m/>
    <m/>
  </r>
  <r>
    <s v="INREBA-290710-AH-2-10-DI"/>
    <s v="Arturo Hernandez"/>
    <d v="2010-07-29T00:00:00"/>
    <x v="4"/>
    <d v="1899-12-30T10:11:00"/>
    <d v="1899-12-30T10:20:00"/>
    <d v="1899-12-30T00:09:00"/>
    <n v="2"/>
    <n v="2"/>
    <n v="10"/>
    <x v="9"/>
    <x v="0"/>
    <s v="Reventadora de Babencho, Isla Natividad Baja California Sur"/>
    <x v="0"/>
    <n v="56.099999999999994"/>
    <n v="17"/>
    <n v="49.5"/>
    <n v="15"/>
    <n v="56.099999999999994"/>
    <n v="17"/>
    <n v="52.8"/>
    <n v="16"/>
    <n v="27.86177"/>
    <n v="-115.19064"/>
    <n v="55.400000000000006"/>
    <n v="13"/>
    <n v="6"/>
    <x v="1"/>
    <n v="1"/>
    <s v="n/a"/>
    <n v="210"/>
    <m/>
    <m/>
  </r>
  <r>
    <s v="INREBA-290710-AH-2-10-DI"/>
    <s v="Arturo Hernandez"/>
    <d v="2010-07-29T00:00:00"/>
    <x v="4"/>
    <d v="1899-12-30T10:11:00"/>
    <d v="1899-12-30T10:20:00"/>
    <d v="1899-12-30T00:09:00"/>
    <n v="2"/>
    <n v="2"/>
    <n v="10"/>
    <x v="9"/>
    <x v="0"/>
    <s v="Reventadora de Babencho, Isla Natividad Baja California Sur"/>
    <x v="0"/>
    <n v="56.099999999999994"/>
    <n v="17"/>
    <n v="49.5"/>
    <n v="15"/>
    <n v="56.099999999999994"/>
    <n v="17"/>
    <n v="52.8"/>
    <n v="16"/>
    <n v="27.86177"/>
    <n v="-115.19064"/>
    <n v="55.400000000000006"/>
    <n v="13"/>
    <n v="6"/>
    <x v="2"/>
    <n v="8"/>
    <s v="n/a"/>
    <n v="210"/>
    <m/>
    <m/>
  </r>
  <r>
    <s v="INREBA-290710-AH-2-10-DI"/>
    <s v="Arturo Hernandez"/>
    <d v="2010-07-29T00:00:00"/>
    <x v="4"/>
    <d v="1899-12-30T10:11:00"/>
    <d v="1899-12-30T10:20:00"/>
    <d v="1899-12-30T00:09:00"/>
    <n v="2"/>
    <n v="2"/>
    <n v="10"/>
    <x v="9"/>
    <x v="0"/>
    <s v="Reventadora de Babencho, Isla Natividad Baja California Sur"/>
    <x v="0"/>
    <n v="56.099999999999994"/>
    <n v="17"/>
    <n v="49.5"/>
    <n v="15"/>
    <n v="56.099999999999994"/>
    <n v="17"/>
    <n v="52.8"/>
    <n v="16"/>
    <n v="27.86177"/>
    <n v="-115.19064"/>
    <n v="55.400000000000006"/>
    <n v="13"/>
    <n v="6"/>
    <x v="3"/>
    <n v="3"/>
    <s v="n/a"/>
    <n v="210"/>
    <m/>
    <m/>
  </r>
  <r>
    <s v="INREBA-290710-AH-2-10-DI"/>
    <s v="Arturo Hernandez"/>
    <d v="2010-07-29T00:00:00"/>
    <x v="4"/>
    <d v="1899-12-30T10:11:00"/>
    <d v="1899-12-30T10:20:00"/>
    <d v="1899-12-30T00:09:00"/>
    <n v="2"/>
    <n v="2"/>
    <n v="10"/>
    <x v="9"/>
    <x v="0"/>
    <s v="Reventadora de Babencho, Isla Natividad Baja California Sur"/>
    <x v="0"/>
    <n v="56.099999999999994"/>
    <n v="17"/>
    <n v="49.5"/>
    <n v="15"/>
    <n v="56.099999999999994"/>
    <n v="17"/>
    <n v="52.8"/>
    <n v="16"/>
    <n v="27.86177"/>
    <n v="-115.19064"/>
    <n v="55.400000000000006"/>
    <n v="13"/>
    <n v="6"/>
    <x v="7"/>
    <n v="5"/>
    <s v="n/a"/>
    <n v="210"/>
    <m/>
    <m/>
  </r>
  <r>
    <s v="INREBA-290710-AH-2-10-DI"/>
    <s v="Arturo Hernandez"/>
    <d v="2010-07-29T00:00:00"/>
    <x v="4"/>
    <d v="1899-12-30T10:11:00"/>
    <d v="1899-12-30T10:20:00"/>
    <d v="1899-12-30T00:09:00"/>
    <n v="2"/>
    <n v="2"/>
    <n v="10"/>
    <x v="9"/>
    <x v="0"/>
    <s v="Reventadora de Babencho, Isla Natividad Baja California Sur"/>
    <x v="0"/>
    <n v="56.099999999999994"/>
    <n v="17"/>
    <n v="49.5"/>
    <n v="15"/>
    <n v="56.099999999999994"/>
    <n v="17"/>
    <n v="52.8"/>
    <n v="16"/>
    <n v="27.86177"/>
    <n v="-115.19064"/>
    <n v="55.400000000000006"/>
    <n v="13"/>
    <n v="6"/>
    <x v="4"/>
    <n v="4"/>
    <s v="n/a"/>
    <n v="210"/>
    <m/>
    <m/>
  </r>
  <r>
    <s v="INREBA-290710-AH-2-10-DI"/>
    <s v="Arturo Hernandez"/>
    <d v="2010-07-29T00:00:00"/>
    <x v="4"/>
    <d v="1899-12-30T10:11:00"/>
    <d v="1899-12-30T10:20:00"/>
    <d v="1899-12-30T00:09:00"/>
    <n v="2"/>
    <n v="2"/>
    <n v="10"/>
    <x v="9"/>
    <x v="0"/>
    <s v="Reventadora de Babencho, Isla Natividad Baja California Sur"/>
    <x v="0"/>
    <n v="56.099999999999994"/>
    <n v="17"/>
    <n v="49.5"/>
    <n v="15"/>
    <n v="56.099999999999994"/>
    <n v="17"/>
    <n v="52.8"/>
    <n v="16"/>
    <n v="27.86177"/>
    <n v="-115.19064"/>
    <n v="55.400000000000006"/>
    <n v="13"/>
    <n v="6"/>
    <x v="10"/>
    <n v="3"/>
    <s v="n/a"/>
    <n v="210"/>
    <m/>
    <m/>
  </r>
  <r>
    <s v="INREBA-290710-JH-1-11-DI"/>
    <s v="Juan Hernandez"/>
    <d v="2010-07-29T00:00:00"/>
    <x v="4"/>
    <d v="1899-12-30T09:22:00"/>
    <d v="1899-12-30T09:26:00"/>
    <d v="1899-12-30T00:04:00"/>
    <n v="2"/>
    <n v="1"/>
    <n v="11"/>
    <x v="10"/>
    <x v="0"/>
    <s v="Reventadora de Babencho, Isla Natividad Baja California Sur"/>
    <x v="0"/>
    <n v="45.87"/>
    <n v="13.9"/>
    <n v="42.9"/>
    <n v="13"/>
    <n v="45.87"/>
    <n v="13.9"/>
    <n v="44.384999999999998"/>
    <n v="13.45"/>
    <n v="27.858930000000001"/>
    <n v="-115.18876"/>
    <n v="55.400000000000006"/>
    <n v="13"/>
    <n v="5"/>
    <x v="0"/>
    <n v="1"/>
    <s v="n/a"/>
    <n v="210"/>
    <m/>
    <m/>
  </r>
  <r>
    <s v="INREBA-290710-JH-1-11-DI"/>
    <s v="Juan Hernandez"/>
    <d v="2010-07-29T00:00:00"/>
    <x v="4"/>
    <d v="1899-12-30T09:22:00"/>
    <d v="1899-12-30T09:26:00"/>
    <d v="1899-12-30T00:04:00"/>
    <n v="2"/>
    <n v="1"/>
    <n v="11"/>
    <x v="10"/>
    <x v="0"/>
    <s v="Reventadora de Babencho, Isla Natividad Baja California Sur"/>
    <x v="0"/>
    <n v="45.87"/>
    <n v="13.9"/>
    <n v="42.9"/>
    <n v="13"/>
    <n v="45.87"/>
    <n v="13.9"/>
    <n v="44.384999999999998"/>
    <n v="13.45"/>
    <n v="27.858930000000001"/>
    <n v="-115.18876"/>
    <n v="55.400000000000006"/>
    <n v="13"/>
    <n v="5"/>
    <x v="2"/>
    <n v="8"/>
    <s v="n/a"/>
    <n v="210"/>
    <m/>
    <m/>
  </r>
  <r>
    <s v="INREBA-290710-JH-1-11-DI"/>
    <s v="Juan Hernandez"/>
    <d v="2010-07-29T00:00:00"/>
    <x v="4"/>
    <d v="1899-12-30T09:22:00"/>
    <d v="1899-12-30T09:26:00"/>
    <d v="1899-12-30T00:04:00"/>
    <n v="2"/>
    <n v="1"/>
    <n v="11"/>
    <x v="10"/>
    <x v="0"/>
    <s v="Reventadora de Babencho, Isla Natividad Baja California Sur"/>
    <x v="0"/>
    <n v="45.87"/>
    <n v="13.9"/>
    <n v="42.9"/>
    <n v="13"/>
    <n v="45.87"/>
    <n v="13.9"/>
    <n v="44.384999999999998"/>
    <n v="13.45"/>
    <n v="27.858930000000001"/>
    <n v="-115.18876"/>
    <n v="55.400000000000006"/>
    <n v="13"/>
    <n v="5"/>
    <x v="3"/>
    <n v="48"/>
    <s v="n/a"/>
    <n v="210"/>
    <m/>
    <m/>
  </r>
  <r>
    <s v="INREBA-290710-JH-1-11-DI"/>
    <s v="Juan Hernandez"/>
    <d v="2010-07-29T00:00:00"/>
    <x v="4"/>
    <d v="1899-12-30T09:22:00"/>
    <d v="1899-12-30T09:26:00"/>
    <d v="1899-12-30T00:04:00"/>
    <n v="2"/>
    <n v="1"/>
    <n v="11"/>
    <x v="10"/>
    <x v="0"/>
    <s v="Reventadora de Babencho, Isla Natividad Baja California Sur"/>
    <x v="0"/>
    <n v="45.87"/>
    <n v="13.9"/>
    <n v="42.9"/>
    <n v="13"/>
    <n v="45.87"/>
    <n v="13.9"/>
    <n v="44.384999999999998"/>
    <n v="13.45"/>
    <n v="27.858930000000001"/>
    <n v="-115.18876"/>
    <n v="55.400000000000006"/>
    <n v="13"/>
    <n v="5"/>
    <x v="4"/>
    <n v="3"/>
    <s v="n/a"/>
    <n v="210"/>
    <m/>
    <m/>
  </r>
  <r>
    <s v="INREBA-290710-JH-1-11-DI"/>
    <s v="Juan Hernandez"/>
    <d v="2010-07-29T00:00:00"/>
    <x v="4"/>
    <d v="1899-12-30T09:22:00"/>
    <d v="1899-12-30T09:26:00"/>
    <d v="1899-12-30T00:04:00"/>
    <n v="2"/>
    <n v="1"/>
    <n v="11"/>
    <x v="10"/>
    <x v="0"/>
    <s v="Reventadora de Babencho, Isla Natividad Baja California Sur"/>
    <x v="0"/>
    <n v="45.87"/>
    <n v="13.9"/>
    <n v="42.9"/>
    <n v="13"/>
    <n v="45.87"/>
    <n v="13.9"/>
    <n v="44.384999999999998"/>
    <n v="13.45"/>
    <n v="27.858930000000001"/>
    <n v="-115.18876"/>
    <n v="55.400000000000006"/>
    <n v="13"/>
    <n v="5"/>
    <x v="17"/>
    <n v="2"/>
    <s v="n/a"/>
    <n v="210"/>
    <m/>
    <m/>
  </r>
  <r>
    <s v="INREBA-290710-JH-2-12-DI"/>
    <s v="Juan Hernandez"/>
    <d v="2010-07-29T00:00:00"/>
    <x v="4"/>
    <d v="1899-12-30T10:32:00"/>
    <d v="1899-12-30T10:36:00"/>
    <d v="1899-12-30T00:04:00"/>
    <n v="2"/>
    <n v="2"/>
    <n v="12"/>
    <x v="11"/>
    <x v="0"/>
    <s v="Reventadora de Babencho, Isla Natividad Baja California Sur"/>
    <x v="0"/>
    <n v="49.5"/>
    <n v="15"/>
    <n v="46.199999999999996"/>
    <n v="14"/>
    <n v="49.5"/>
    <n v="15"/>
    <n v="47.849999999999994"/>
    <n v="14.5"/>
    <n v="27.86177"/>
    <n v="-115.19064"/>
    <n v="55.400000000000006"/>
    <n v="13"/>
    <n v="5"/>
    <x v="1"/>
    <n v="5"/>
    <s v="n/a"/>
    <n v="210"/>
    <m/>
    <m/>
  </r>
  <r>
    <s v="INREBA-290710-JH-2-12-DI"/>
    <s v="Juan Hernandez"/>
    <d v="2010-07-29T00:00:00"/>
    <x v="4"/>
    <d v="1899-12-30T10:32:00"/>
    <d v="1899-12-30T10:36:00"/>
    <d v="1899-12-30T00:04:00"/>
    <n v="2"/>
    <n v="2"/>
    <n v="12"/>
    <x v="11"/>
    <x v="0"/>
    <s v="Reventadora de Babencho, Isla Natividad Baja California Sur"/>
    <x v="0"/>
    <n v="49.5"/>
    <n v="15"/>
    <n v="46.199999999999996"/>
    <n v="14"/>
    <n v="49.5"/>
    <n v="15"/>
    <n v="47.849999999999994"/>
    <n v="14.5"/>
    <n v="27.86177"/>
    <n v="-115.19064"/>
    <n v="55.400000000000006"/>
    <n v="13"/>
    <n v="5"/>
    <x v="2"/>
    <n v="6"/>
    <s v="n/a"/>
    <n v="210"/>
    <m/>
    <m/>
  </r>
  <r>
    <s v="INREBA-290710-JH-2-12-DI"/>
    <s v="Juan Hernandez"/>
    <d v="2010-07-29T00:00:00"/>
    <x v="4"/>
    <d v="1899-12-30T10:32:00"/>
    <d v="1899-12-30T10:36:00"/>
    <d v="1899-12-30T00:04:00"/>
    <n v="2"/>
    <n v="2"/>
    <n v="12"/>
    <x v="11"/>
    <x v="0"/>
    <s v="Reventadora de Babencho, Isla Natividad Baja California Sur"/>
    <x v="0"/>
    <n v="49.5"/>
    <n v="15"/>
    <n v="46.199999999999996"/>
    <n v="14"/>
    <n v="49.5"/>
    <n v="15"/>
    <n v="47.849999999999994"/>
    <n v="14.5"/>
    <n v="27.86177"/>
    <n v="-115.19064"/>
    <n v="55.400000000000006"/>
    <n v="13"/>
    <n v="5"/>
    <x v="3"/>
    <n v="45"/>
    <s v="n/a"/>
    <n v="210"/>
    <m/>
    <m/>
  </r>
  <r>
    <s v="INREBA-290710-JH-2-12-DI"/>
    <s v="Juan Hernandez"/>
    <d v="2010-07-29T00:00:00"/>
    <x v="4"/>
    <d v="1899-12-30T10:32:00"/>
    <d v="1899-12-30T10:36:00"/>
    <d v="1899-12-30T00:04:00"/>
    <n v="2"/>
    <n v="2"/>
    <n v="12"/>
    <x v="11"/>
    <x v="0"/>
    <s v="Reventadora de Babencho, Isla Natividad Baja California Sur"/>
    <x v="0"/>
    <n v="49.5"/>
    <n v="15"/>
    <n v="46.199999999999996"/>
    <n v="14"/>
    <n v="49.5"/>
    <n v="15"/>
    <n v="47.849999999999994"/>
    <n v="14.5"/>
    <n v="27.86177"/>
    <n v="-115.19064"/>
    <n v="55.400000000000006"/>
    <n v="13"/>
    <n v="5"/>
    <x v="4"/>
    <n v="4"/>
    <s v="n/a"/>
    <n v="210"/>
    <m/>
    <m/>
  </r>
  <r>
    <s v="INREBA-290710-AG-1-13-DI"/>
    <s v="Alonso Grosso"/>
    <d v="2010-07-29T00:00:00"/>
    <x v="4"/>
    <d v="1899-12-30T09:21:00"/>
    <d v="1899-12-30T09:27:00"/>
    <d v="1899-12-30T00:06:00"/>
    <n v="2"/>
    <n v="1"/>
    <n v="13"/>
    <x v="12"/>
    <x v="0"/>
    <s v="Reventadora de Babencho, Isla Natividad Baja California Sur"/>
    <x v="0"/>
    <n v="54.449999999999996"/>
    <n v="16.5"/>
    <n v="46.199999999999996"/>
    <n v="14"/>
    <n v="54.449999999999996"/>
    <n v="16.5"/>
    <n v="50.324999999999996"/>
    <n v="15.25"/>
    <n v="27.858930000000001"/>
    <n v="-115.18876"/>
    <n v="53.6"/>
    <n v="12"/>
    <n v="5"/>
    <x v="0"/>
    <n v="1"/>
    <s v="n/a"/>
    <n v="30"/>
    <m/>
    <m/>
  </r>
  <r>
    <s v="INREBA-290710-AG-1-13-DI"/>
    <s v="Alonso Grosso"/>
    <d v="2010-07-29T00:00:00"/>
    <x v="4"/>
    <d v="1899-12-30T09:21:00"/>
    <d v="1899-12-30T09:27:00"/>
    <d v="1899-12-30T00:06:00"/>
    <n v="2"/>
    <n v="1"/>
    <n v="13"/>
    <x v="12"/>
    <x v="0"/>
    <s v="Reventadora de Babencho, Isla Natividad Baja California Sur"/>
    <x v="0"/>
    <n v="54.449999999999996"/>
    <n v="16.5"/>
    <n v="46.199999999999996"/>
    <n v="14"/>
    <n v="54.449999999999996"/>
    <n v="16.5"/>
    <n v="50.324999999999996"/>
    <n v="15.25"/>
    <n v="27.858930000000001"/>
    <n v="-115.18876"/>
    <n v="53.6"/>
    <n v="12"/>
    <n v="5"/>
    <x v="1"/>
    <n v="1"/>
    <s v="n/a"/>
    <n v="30"/>
    <m/>
    <m/>
  </r>
  <r>
    <s v="INREBA-290710-AG-1-13-DI"/>
    <s v="Alonso Grosso"/>
    <d v="2010-07-29T00:00:00"/>
    <x v="4"/>
    <d v="1899-12-30T09:21:00"/>
    <d v="1899-12-30T09:27:00"/>
    <d v="1899-12-30T00:06:00"/>
    <n v="2"/>
    <n v="1"/>
    <n v="13"/>
    <x v="12"/>
    <x v="0"/>
    <s v="Reventadora de Babencho, Isla Natividad Baja California Sur"/>
    <x v="0"/>
    <n v="54.449999999999996"/>
    <n v="16.5"/>
    <n v="46.199999999999996"/>
    <n v="14"/>
    <n v="54.449999999999996"/>
    <n v="16.5"/>
    <n v="50.324999999999996"/>
    <n v="15.25"/>
    <n v="27.858930000000001"/>
    <n v="-115.18876"/>
    <n v="53.6"/>
    <n v="12"/>
    <n v="5"/>
    <x v="2"/>
    <n v="5"/>
    <s v="n/a"/>
    <n v="30"/>
    <m/>
    <m/>
  </r>
  <r>
    <s v="INREBA-290710-AG-1-13-DI"/>
    <s v="Alonso Grosso"/>
    <d v="2010-07-29T00:00:00"/>
    <x v="4"/>
    <d v="1899-12-30T09:21:00"/>
    <d v="1899-12-30T09:27:00"/>
    <d v="1899-12-30T00:06:00"/>
    <n v="2"/>
    <n v="1"/>
    <n v="13"/>
    <x v="12"/>
    <x v="0"/>
    <s v="Reventadora de Babencho, Isla Natividad Baja California Sur"/>
    <x v="0"/>
    <n v="54.449999999999996"/>
    <n v="16.5"/>
    <n v="46.199999999999996"/>
    <n v="14"/>
    <n v="54.449999999999996"/>
    <n v="16.5"/>
    <n v="50.324999999999996"/>
    <n v="15.25"/>
    <n v="27.858930000000001"/>
    <n v="-115.18876"/>
    <n v="53.6"/>
    <n v="12"/>
    <n v="5"/>
    <x v="3"/>
    <n v="26"/>
    <s v="n/a"/>
    <n v="30"/>
    <m/>
    <m/>
  </r>
  <r>
    <s v="INREBA-290710-AG-1-13-DI"/>
    <s v="Alonso Grosso"/>
    <d v="2010-07-29T00:00:00"/>
    <x v="4"/>
    <d v="1899-12-30T09:21:00"/>
    <d v="1899-12-30T09:27:00"/>
    <d v="1899-12-30T00:06:00"/>
    <n v="2"/>
    <n v="1"/>
    <n v="13"/>
    <x v="12"/>
    <x v="0"/>
    <s v="Reventadora de Babencho, Isla Natividad Baja California Sur"/>
    <x v="0"/>
    <n v="54.449999999999996"/>
    <n v="16.5"/>
    <n v="46.199999999999996"/>
    <n v="14"/>
    <n v="54.449999999999996"/>
    <n v="16.5"/>
    <n v="50.324999999999996"/>
    <n v="15.25"/>
    <n v="27.858930000000001"/>
    <n v="-115.18876"/>
    <n v="53.6"/>
    <n v="12"/>
    <n v="5"/>
    <x v="4"/>
    <n v="1"/>
    <s v="n/a"/>
    <n v="30"/>
    <m/>
    <m/>
  </r>
  <r>
    <s v="INREBA-290710-AG-1-13-DI"/>
    <s v="Alonso Grosso"/>
    <d v="2010-07-29T00:00:00"/>
    <x v="4"/>
    <d v="1899-12-30T09:21:00"/>
    <d v="1899-12-30T09:27:00"/>
    <d v="1899-12-30T00:06:00"/>
    <n v="2"/>
    <n v="1"/>
    <n v="13"/>
    <x v="12"/>
    <x v="0"/>
    <s v="Reventadora de Babencho, Isla Natividad Baja California Sur"/>
    <x v="0"/>
    <n v="54.449999999999996"/>
    <n v="16.5"/>
    <n v="46.199999999999996"/>
    <n v="14"/>
    <n v="54.449999999999996"/>
    <n v="16.5"/>
    <n v="50.324999999999996"/>
    <n v="15.25"/>
    <n v="27.858930000000001"/>
    <n v="-115.18876"/>
    <n v="53.6"/>
    <n v="12"/>
    <n v="5"/>
    <x v="9"/>
    <n v="3"/>
    <s v="n/a"/>
    <n v="30"/>
    <m/>
    <m/>
  </r>
  <r>
    <s v="INREBA-290710-AG-2-14-DI"/>
    <s v="Alonso Grosso"/>
    <d v="2010-07-29T00:00:00"/>
    <x v="4"/>
    <d v="1899-12-30T10:31:00"/>
    <d v="1899-12-30T10:37:00"/>
    <d v="1899-12-30T00:06:00"/>
    <n v="2"/>
    <n v="2"/>
    <n v="14"/>
    <x v="13"/>
    <x v="0"/>
    <s v="Reventadora de Babencho, Isla Natividad Baja California Sur"/>
    <x v="0"/>
    <n v="56.76"/>
    <n v="17.2"/>
    <n v="46.199999999999996"/>
    <n v="14"/>
    <n v="56.76"/>
    <n v="17.2"/>
    <n v="51.48"/>
    <n v="15.6"/>
    <n v="27.86177"/>
    <n v="-115.19064"/>
    <n v="53.6"/>
    <n v="12"/>
    <n v="5"/>
    <x v="2"/>
    <n v="6"/>
    <s v="n/a"/>
    <n v="30"/>
    <m/>
    <m/>
  </r>
  <r>
    <s v="INREBA-290710-AG-2-14-DI"/>
    <s v="Alonso Grosso"/>
    <d v="2010-07-29T00:00:00"/>
    <x v="4"/>
    <d v="1899-12-30T10:31:00"/>
    <d v="1899-12-30T10:37:00"/>
    <d v="1899-12-30T00:06:00"/>
    <n v="2"/>
    <n v="2"/>
    <n v="14"/>
    <x v="13"/>
    <x v="0"/>
    <s v="Reventadora de Babencho, Isla Natividad Baja California Sur"/>
    <x v="0"/>
    <n v="56.76"/>
    <n v="17.2"/>
    <n v="46.199999999999996"/>
    <n v="14"/>
    <n v="56.76"/>
    <n v="17.2"/>
    <n v="51.48"/>
    <n v="15.6"/>
    <n v="27.86177"/>
    <n v="-115.19064"/>
    <n v="53.6"/>
    <n v="12"/>
    <n v="5"/>
    <x v="3"/>
    <n v="20"/>
    <s v="n/a"/>
    <n v="30"/>
    <m/>
    <m/>
  </r>
  <r>
    <s v="INREBA-290710-AG-2-14-DI"/>
    <s v="Alonso Grosso"/>
    <d v="2010-07-29T00:00:00"/>
    <x v="4"/>
    <d v="1899-12-30T10:31:00"/>
    <d v="1899-12-30T10:37:00"/>
    <d v="1899-12-30T00:06:00"/>
    <n v="2"/>
    <n v="2"/>
    <n v="14"/>
    <x v="13"/>
    <x v="0"/>
    <s v="Reventadora de Babencho, Isla Natividad Baja California Sur"/>
    <x v="0"/>
    <n v="56.76"/>
    <n v="17.2"/>
    <n v="46.199999999999996"/>
    <n v="14"/>
    <n v="56.76"/>
    <n v="17.2"/>
    <n v="51.48"/>
    <n v="15.6"/>
    <n v="27.86177"/>
    <n v="-115.19064"/>
    <n v="53.6"/>
    <n v="12"/>
    <n v="5"/>
    <x v="4"/>
    <n v="6"/>
    <s v="n/a"/>
    <n v="30"/>
    <m/>
    <m/>
  </r>
  <r>
    <s v="INREBA-290710-AG-2-14-DI"/>
    <s v="Alonso Grosso"/>
    <d v="2010-07-29T00:00:00"/>
    <x v="4"/>
    <d v="1899-12-30T10:31:00"/>
    <d v="1899-12-30T10:37:00"/>
    <d v="1899-12-30T00:06:00"/>
    <n v="2"/>
    <n v="2"/>
    <n v="14"/>
    <x v="13"/>
    <x v="0"/>
    <s v="Reventadora de Babencho, Isla Natividad Baja California Sur"/>
    <x v="0"/>
    <n v="56.76"/>
    <n v="17.2"/>
    <n v="46.199999999999996"/>
    <n v="14"/>
    <n v="56.76"/>
    <n v="17.2"/>
    <n v="51.48"/>
    <n v="15.6"/>
    <n v="27.86177"/>
    <n v="-115.19064"/>
    <n v="53.6"/>
    <n v="12"/>
    <n v="5"/>
    <x v="9"/>
    <n v="8"/>
    <s v="n/a"/>
    <n v="30"/>
    <m/>
    <m/>
  </r>
  <r>
    <s v="INREBA-290710-AG-2-14-DI"/>
    <s v="Alonso Grosso"/>
    <d v="2010-07-29T00:00:00"/>
    <x v="4"/>
    <d v="1899-12-30T10:31:00"/>
    <d v="1899-12-30T10:37:00"/>
    <d v="1899-12-30T00:06:00"/>
    <n v="2"/>
    <n v="2"/>
    <n v="14"/>
    <x v="13"/>
    <x v="0"/>
    <s v="Reventadora de Babencho, Isla Natividad Baja California Sur"/>
    <x v="0"/>
    <n v="56.76"/>
    <n v="17.2"/>
    <n v="46.199999999999996"/>
    <n v="14"/>
    <n v="56.76"/>
    <n v="17.2"/>
    <n v="51.48"/>
    <n v="15.6"/>
    <n v="27.86177"/>
    <n v="-115.19064"/>
    <n v="53.6"/>
    <n v="12"/>
    <n v="5"/>
    <x v="5"/>
    <n v="2"/>
    <s v="n/a"/>
    <n v="30"/>
    <m/>
    <m/>
  </r>
  <r>
    <s v="INREBA-290710-AG-2-14-DI"/>
    <s v="Alonso Grosso"/>
    <d v="2010-07-29T00:00:00"/>
    <x v="4"/>
    <d v="1899-12-30T10:31:00"/>
    <d v="1899-12-30T10:37:00"/>
    <d v="1899-12-30T00:06:00"/>
    <n v="2"/>
    <n v="2"/>
    <n v="14"/>
    <x v="13"/>
    <x v="0"/>
    <s v="Reventadora de Babencho, Isla Natividad Baja California Sur"/>
    <x v="0"/>
    <n v="56.76"/>
    <n v="17.2"/>
    <n v="46.199999999999996"/>
    <n v="14"/>
    <n v="56.76"/>
    <n v="17.2"/>
    <n v="51.48"/>
    <n v="15.6"/>
    <n v="27.86177"/>
    <n v="-115.19064"/>
    <n v="53.6"/>
    <n v="12"/>
    <n v="5"/>
    <x v="10"/>
    <n v="1"/>
    <s v="n/a"/>
    <n v="30"/>
    <m/>
    <m/>
  </r>
  <r>
    <s v="INREBA-290710-LV-1-15-DI"/>
    <s v="Leonardo Vazquez"/>
    <d v="2010-07-29T00:00:00"/>
    <x v="4"/>
    <d v="1899-12-30T09:21:00"/>
    <d v="1899-12-30T09:25:00"/>
    <d v="1899-12-30T00:04:00"/>
    <n v="2"/>
    <n v="1"/>
    <n v="15"/>
    <x v="14"/>
    <x v="0"/>
    <s v="Reventadora de Babencho, Isla Natividad Baja California Sur"/>
    <x v="0"/>
    <n v="51.48"/>
    <n v="15.6"/>
    <n v="49.83"/>
    <n v="15.1"/>
    <n v="51.48"/>
    <n v="15.6"/>
    <n v="50.654999999999994"/>
    <n v="15.35"/>
    <n v="27.859380000000002"/>
    <n v="-115.18951"/>
    <n v="55.400000000000006"/>
    <n v="13"/>
    <n v="7"/>
    <x v="2"/>
    <n v="3"/>
    <s v="n/a"/>
    <n v="90"/>
    <m/>
    <m/>
  </r>
  <r>
    <s v="INREBA-290710-LV-1-15-DI"/>
    <s v="Leonardo Vazquez"/>
    <d v="2010-07-29T00:00:00"/>
    <x v="4"/>
    <d v="1899-12-30T09:21:00"/>
    <d v="1899-12-30T09:25:00"/>
    <d v="1899-12-30T00:04:00"/>
    <n v="2"/>
    <n v="1"/>
    <n v="15"/>
    <x v="14"/>
    <x v="0"/>
    <s v="Reventadora de Babencho, Isla Natividad Baja California Sur"/>
    <x v="0"/>
    <n v="51.48"/>
    <n v="15.6"/>
    <n v="49.83"/>
    <n v="15.1"/>
    <n v="51.48"/>
    <n v="15.6"/>
    <n v="50.654999999999994"/>
    <n v="15.35"/>
    <n v="27.859380000000002"/>
    <n v="-115.18951"/>
    <n v="55.400000000000006"/>
    <n v="13"/>
    <n v="7"/>
    <x v="3"/>
    <n v="9"/>
    <s v="n/a"/>
    <n v="90"/>
    <m/>
    <m/>
  </r>
  <r>
    <s v="INREBA-290710-LV-1-15-DI"/>
    <s v="Leonardo Vazquez"/>
    <d v="2010-07-29T00:00:00"/>
    <x v="4"/>
    <d v="1899-12-30T09:21:00"/>
    <d v="1899-12-30T09:25:00"/>
    <d v="1899-12-30T00:04:00"/>
    <n v="2"/>
    <n v="1"/>
    <n v="15"/>
    <x v="14"/>
    <x v="0"/>
    <s v="Reventadora de Babencho, Isla Natividad Baja California Sur"/>
    <x v="0"/>
    <n v="51.48"/>
    <n v="15.6"/>
    <n v="49.83"/>
    <n v="15.1"/>
    <n v="51.48"/>
    <n v="15.6"/>
    <n v="50.654999999999994"/>
    <n v="15.35"/>
    <n v="27.859380000000002"/>
    <n v="-115.18951"/>
    <n v="55.400000000000006"/>
    <n v="13"/>
    <n v="7"/>
    <x v="7"/>
    <n v="1"/>
    <s v="n/a"/>
    <n v="90"/>
    <m/>
    <m/>
  </r>
  <r>
    <s v="INREBA-290710-LV-1-15-DI"/>
    <s v="Leonardo Vazquez"/>
    <d v="2010-07-29T00:00:00"/>
    <x v="4"/>
    <d v="1899-12-30T09:21:00"/>
    <d v="1899-12-30T09:25:00"/>
    <d v="1899-12-30T00:04:00"/>
    <n v="2"/>
    <n v="1"/>
    <n v="15"/>
    <x v="14"/>
    <x v="0"/>
    <s v="Reventadora de Babencho, Isla Natividad Baja California Sur"/>
    <x v="0"/>
    <n v="51.48"/>
    <n v="15.6"/>
    <n v="49.83"/>
    <n v="15.1"/>
    <n v="51.48"/>
    <n v="15.6"/>
    <n v="50.654999999999994"/>
    <n v="15.35"/>
    <n v="27.859380000000002"/>
    <n v="-115.18951"/>
    <n v="55.400000000000006"/>
    <n v="13"/>
    <n v="7"/>
    <x v="17"/>
    <n v="7"/>
    <s v="n/a"/>
    <n v="90"/>
    <m/>
    <m/>
  </r>
  <r>
    <s v="INREBA-290710-LV-2-16-DI"/>
    <s v="Leonardo Vazquez"/>
    <d v="2010-07-29T00:00:00"/>
    <x v="4"/>
    <d v="1899-12-30T10:26:00"/>
    <d v="1899-12-30T10:34:00"/>
    <d v="1899-12-30T00:08:00"/>
    <n v="2"/>
    <n v="2"/>
    <n v="16"/>
    <x v="15"/>
    <x v="0"/>
    <s v="Reventadora de Babencho, Isla Natividad Baja California Sur"/>
    <x v="0"/>
    <n v="47.519999999999996"/>
    <n v="14.4"/>
    <n v="46.529999999999994"/>
    <n v="14.1"/>
    <n v="46.529999999999994"/>
    <n v="14.1"/>
    <n v="47.024999999999999"/>
    <n v="14.25"/>
    <n v="27.860779999999998"/>
    <n v="-115.18876"/>
    <n v="55.400000000000006"/>
    <n v="13"/>
    <n v="7"/>
    <x v="0"/>
    <n v="1"/>
    <s v="n/a"/>
    <n v="90"/>
    <m/>
    <m/>
  </r>
  <r>
    <s v="INREBA-290710-LV-2-16-DI"/>
    <s v="Leonardo Vazquez"/>
    <d v="2010-07-29T00:00:00"/>
    <x v="4"/>
    <d v="1899-12-30T10:26:00"/>
    <d v="1899-12-30T10:34:00"/>
    <d v="1899-12-30T00:08:00"/>
    <n v="2"/>
    <n v="2"/>
    <n v="16"/>
    <x v="15"/>
    <x v="0"/>
    <s v="Reventadora de Babencho, Isla Natividad Baja California Sur"/>
    <x v="0"/>
    <n v="47.519999999999996"/>
    <n v="14.4"/>
    <n v="46.529999999999994"/>
    <n v="14.1"/>
    <n v="46.529999999999994"/>
    <n v="14.1"/>
    <n v="47.024999999999999"/>
    <n v="14.25"/>
    <n v="27.860779999999998"/>
    <n v="-115.18876"/>
    <n v="55.400000000000006"/>
    <n v="13"/>
    <n v="7"/>
    <x v="2"/>
    <n v="7"/>
    <s v="n/a"/>
    <n v="90"/>
    <m/>
    <m/>
  </r>
  <r>
    <s v="INREBA-290710-LV-2-16-DI"/>
    <s v="Leonardo Vazquez"/>
    <d v="2010-07-29T00:00:00"/>
    <x v="4"/>
    <d v="1899-12-30T10:26:00"/>
    <d v="1899-12-30T10:34:00"/>
    <d v="1899-12-30T00:08:00"/>
    <n v="2"/>
    <n v="2"/>
    <n v="16"/>
    <x v="15"/>
    <x v="0"/>
    <s v="Reventadora de Babencho, Isla Natividad Baja California Sur"/>
    <x v="0"/>
    <n v="47.519999999999996"/>
    <n v="14.4"/>
    <n v="46.529999999999994"/>
    <n v="14.1"/>
    <n v="46.529999999999994"/>
    <n v="14.1"/>
    <n v="47.024999999999999"/>
    <n v="14.25"/>
    <n v="27.860779999999998"/>
    <n v="-115.18876"/>
    <n v="55.400000000000006"/>
    <n v="13"/>
    <n v="7"/>
    <x v="3"/>
    <n v="25"/>
    <s v="n/a"/>
    <n v="90"/>
    <m/>
    <m/>
  </r>
  <r>
    <s v="INREBA-290710-LV-2-16-DI"/>
    <s v="Leonardo Vazquez"/>
    <d v="2010-07-29T00:00:00"/>
    <x v="4"/>
    <d v="1899-12-30T10:26:00"/>
    <d v="1899-12-30T10:34:00"/>
    <d v="1899-12-30T00:08:00"/>
    <n v="2"/>
    <n v="2"/>
    <n v="16"/>
    <x v="15"/>
    <x v="0"/>
    <s v="Reventadora de Babencho, Isla Natividad Baja California Sur"/>
    <x v="0"/>
    <n v="47.519999999999996"/>
    <n v="14.4"/>
    <n v="46.529999999999994"/>
    <n v="14.1"/>
    <n v="46.529999999999994"/>
    <n v="14.1"/>
    <n v="47.024999999999999"/>
    <n v="14.25"/>
    <n v="27.860779999999998"/>
    <n v="-115.18876"/>
    <n v="55.400000000000006"/>
    <n v="13"/>
    <n v="7"/>
    <x v="4"/>
    <n v="5"/>
    <s v="n/a"/>
    <n v="90"/>
    <m/>
    <m/>
  </r>
  <r>
    <s v="INREBA-290710-LV-2-16-DI"/>
    <s v="Leonardo Vazquez"/>
    <d v="2010-07-29T00:00:00"/>
    <x v="4"/>
    <d v="1899-12-30T10:26:00"/>
    <d v="1899-12-30T10:34:00"/>
    <d v="1899-12-30T00:08:00"/>
    <n v="2"/>
    <n v="2"/>
    <n v="16"/>
    <x v="15"/>
    <x v="0"/>
    <s v="Reventadora de Babencho, Isla Natividad Baja California Sur"/>
    <x v="0"/>
    <n v="47.519999999999996"/>
    <n v="14.4"/>
    <n v="46.529999999999994"/>
    <n v="14.1"/>
    <n v="46.529999999999994"/>
    <n v="14.1"/>
    <n v="47.024999999999999"/>
    <n v="14.25"/>
    <n v="27.860779999999998"/>
    <n v="-115.18876"/>
    <n v="55.400000000000006"/>
    <n v="13"/>
    <n v="7"/>
    <x v="14"/>
    <n v="2"/>
    <s v="n/a"/>
    <n v="90"/>
    <m/>
    <m/>
  </r>
  <r>
    <s v="INREBA-290710-LV-2-16-DI"/>
    <s v="Leonardo Vazquez"/>
    <d v="2010-07-29T00:00:00"/>
    <x v="4"/>
    <d v="1899-12-30T10:26:00"/>
    <d v="1899-12-30T10:34:00"/>
    <d v="1899-12-30T00:08:00"/>
    <n v="2"/>
    <n v="2"/>
    <n v="16"/>
    <x v="15"/>
    <x v="0"/>
    <s v="Reventadora de Babencho, Isla Natividad Baja California Sur"/>
    <x v="0"/>
    <n v="47.519999999999996"/>
    <n v="14.4"/>
    <n v="46.529999999999994"/>
    <n v="14.1"/>
    <n v="46.529999999999994"/>
    <n v="14.1"/>
    <n v="47.024999999999999"/>
    <n v="14.25"/>
    <n v="27.860779999999998"/>
    <n v="-115.18876"/>
    <n v="55.400000000000006"/>
    <n v="13"/>
    <n v="7"/>
    <x v="17"/>
    <n v="4"/>
    <s v="n/a"/>
    <n v="90"/>
    <m/>
    <m/>
  </r>
  <r>
    <s v="INREBA-290710-LV-2-16-DI"/>
    <s v="Leonardo Vazquez"/>
    <d v="2010-07-29T00:00:00"/>
    <x v="4"/>
    <d v="1899-12-30T10:26:00"/>
    <d v="1899-12-30T10:34:00"/>
    <d v="1899-12-30T00:08:00"/>
    <n v="2"/>
    <n v="2"/>
    <n v="16"/>
    <x v="15"/>
    <x v="0"/>
    <s v="Reventadora de Babencho, Isla Natividad Baja California Sur"/>
    <x v="0"/>
    <n v="47.519999999999996"/>
    <n v="14.4"/>
    <n v="46.529999999999994"/>
    <n v="14.1"/>
    <n v="46.529999999999994"/>
    <n v="14.1"/>
    <n v="47.024999999999999"/>
    <n v="14.25"/>
    <n v="27.860779999999998"/>
    <n v="-115.18876"/>
    <n v="55.400000000000006"/>
    <n v="13"/>
    <n v="7"/>
    <x v="9"/>
    <n v="17"/>
    <s v="n/a"/>
    <n v="90"/>
    <m/>
    <m/>
  </r>
  <r>
    <s v="INREBA-290710-SM-1-17-DI"/>
    <s v="Sergio Mendoza"/>
    <d v="2010-07-29T00:00:00"/>
    <x v="4"/>
    <d v="1899-12-30T09:16:00"/>
    <d v="1899-12-30T09:23:00"/>
    <d v="1899-12-30T00:07:00"/>
    <n v="2"/>
    <n v="1"/>
    <n v="17"/>
    <x v="16"/>
    <x v="0"/>
    <s v="Reventadora de Babencho, Isla Natividad Baja California Sur"/>
    <x v="0"/>
    <n v="51.48"/>
    <n v="15.6"/>
    <n v="47.849999999999994"/>
    <n v="14.5"/>
    <n v="51.48"/>
    <n v="15.6"/>
    <n v="49.664999999999999"/>
    <n v="15.05"/>
    <n v="27.859380000000002"/>
    <n v="-115.18951"/>
    <n v="53.6"/>
    <n v="12"/>
    <n v="7"/>
    <x v="2"/>
    <n v="4"/>
    <s v="n/a"/>
    <n v="260"/>
    <m/>
    <m/>
  </r>
  <r>
    <s v="INREBA-290710-SM-1-17-DI"/>
    <s v="Sergio Mendoza"/>
    <d v="2010-07-29T00:00:00"/>
    <x v="4"/>
    <d v="1899-12-30T09:16:00"/>
    <d v="1899-12-30T09:23:00"/>
    <d v="1899-12-30T00:07:00"/>
    <n v="2"/>
    <n v="1"/>
    <n v="17"/>
    <x v="16"/>
    <x v="0"/>
    <s v="Reventadora de Babencho, Isla Natividad Baja California Sur"/>
    <x v="0"/>
    <n v="51.48"/>
    <n v="15.6"/>
    <n v="47.849999999999994"/>
    <n v="14.5"/>
    <n v="51.48"/>
    <n v="15.6"/>
    <n v="49.664999999999999"/>
    <n v="15.05"/>
    <n v="27.859380000000002"/>
    <n v="-115.18951"/>
    <n v="53.6"/>
    <n v="12"/>
    <n v="7"/>
    <x v="3"/>
    <n v="53"/>
    <n v="28"/>
    <n v="260"/>
    <n v="50"/>
    <m/>
  </r>
  <r>
    <s v="INREBA-290710-SM-1-17-DI"/>
    <s v="Sergio Mendoza"/>
    <d v="2010-07-29T00:00:00"/>
    <x v="4"/>
    <d v="1899-12-30T09:16:00"/>
    <d v="1899-12-30T09:23:00"/>
    <d v="1899-12-30T00:07:00"/>
    <n v="2"/>
    <n v="1"/>
    <n v="17"/>
    <x v="16"/>
    <x v="0"/>
    <s v="Reventadora de Babencho, Isla Natividad Baja California Sur"/>
    <x v="0"/>
    <n v="51.48"/>
    <n v="15.6"/>
    <n v="47.849999999999994"/>
    <n v="14.5"/>
    <n v="51.48"/>
    <n v="15.6"/>
    <n v="49.664999999999999"/>
    <n v="15.05"/>
    <n v="27.859380000000002"/>
    <n v="-115.18951"/>
    <n v="53.6"/>
    <n v="12"/>
    <n v="7"/>
    <x v="7"/>
    <n v="3"/>
    <s v="n/a"/>
    <n v="260"/>
    <m/>
    <m/>
  </r>
  <r>
    <s v="INREBA-290710-SM-1-17-DI"/>
    <s v="Sergio Mendoza"/>
    <d v="2010-07-29T00:00:00"/>
    <x v="4"/>
    <d v="1899-12-30T09:16:00"/>
    <d v="1899-12-30T09:23:00"/>
    <d v="1899-12-30T00:07:00"/>
    <n v="2"/>
    <n v="1"/>
    <n v="17"/>
    <x v="16"/>
    <x v="0"/>
    <s v="Reventadora de Babencho, Isla Natividad Baja California Sur"/>
    <x v="0"/>
    <n v="51.48"/>
    <n v="15.6"/>
    <n v="47.849999999999994"/>
    <n v="14.5"/>
    <n v="51.48"/>
    <n v="15.6"/>
    <n v="49.664999999999999"/>
    <n v="15.05"/>
    <n v="27.859380000000002"/>
    <n v="-115.18951"/>
    <n v="53.6"/>
    <n v="12"/>
    <n v="7"/>
    <x v="4"/>
    <n v="4"/>
    <s v="n/a"/>
    <n v="260"/>
    <m/>
    <m/>
  </r>
  <r>
    <s v="INREBA-290710-SM-1-17-DI"/>
    <s v="Sergio Mendoza"/>
    <d v="2010-07-29T00:00:00"/>
    <x v="4"/>
    <d v="1899-12-30T09:16:00"/>
    <d v="1899-12-30T09:23:00"/>
    <d v="1899-12-30T00:07:00"/>
    <n v="2"/>
    <n v="1"/>
    <n v="17"/>
    <x v="16"/>
    <x v="0"/>
    <s v="Reventadora de Babencho, Isla Natividad Baja California Sur"/>
    <x v="0"/>
    <n v="51.48"/>
    <n v="15.6"/>
    <n v="47.849999999999994"/>
    <n v="14.5"/>
    <n v="51.48"/>
    <n v="15.6"/>
    <n v="49.664999999999999"/>
    <n v="15.05"/>
    <n v="27.859380000000002"/>
    <n v="-115.18951"/>
    <n v="53.6"/>
    <n v="12"/>
    <n v="7"/>
    <x v="11"/>
    <n v="2"/>
    <s v="n/a"/>
    <n v="260"/>
    <m/>
    <m/>
  </r>
  <r>
    <s v="INREBA-290710-SM-2-18-DI"/>
    <s v="Sergio Mendoza"/>
    <d v="2010-07-29T00:00:00"/>
    <x v="4"/>
    <d v="1899-12-30T10:23:00"/>
    <d v="1899-12-30T10:34:00"/>
    <d v="1899-12-30T00:11:00"/>
    <n v="2"/>
    <n v="2"/>
    <n v="18"/>
    <x v="17"/>
    <x v="0"/>
    <s v="Reventadora de Babencho, Isla Natividad Baja California Sur"/>
    <x v="0"/>
    <n v="51.809999999999995"/>
    <n v="15.7"/>
    <n v="45.87"/>
    <n v="13.9"/>
    <n v="51.809999999999995"/>
    <n v="15.7"/>
    <n v="48.839999999999996"/>
    <n v="14.8"/>
    <n v="27.860779999999998"/>
    <n v="-115.18876"/>
    <n v="53.6"/>
    <n v="12"/>
    <n v="7"/>
    <x v="0"/>
    <n v="1"/>
    <s v="n/a"/>
    <n v="260"/>
    <m/>
    <m/>
  </r>
  <r>
    <s v="INREBA-290710-SM-2-18-DI"/>
    <s v="Sergio Mendoza"/>
    <d v="2010-07-29T00:00:00"/>
    <x v="4"/>
    <d v="1899-12-30T10:23:00"/>
    <d v="1899-12-30T10:34:00"/>
    <d v="1899-12-30T00:11:00"/>
    <n v="2"/>
    <n v="2"/>
    <n v="18"/>
    <x v="17"/>
    <x v="0"/>
    <s v="Reventadora de Babencho, Isla Natividad Baja California Sur"/>
    <x v="0"/>
    <n v="51.809999999999995"/>
    <n v="15.7"/>
    <n v="45.87"/>
    <n v="13.9"/>
    <n v="51.809999999999995"/>
    <n v="15.7"/>
    <n v="48.839999999999996"/>
    <n v="14.8"/>
    <n v="27.860779999999998"/>
    <n v="-115.18876"/>
    <n v="53.6"/>
    <n v="12"/>
    <n v="7"/>
    <x v="1"/>
    <n v="1"/>
    <s v="n/a"/>
    <n v="260"/>
    <m/>
    <m/>
  </r>
  <r>
    <s v="INREBA-290710-SM-2-18-DI"/>
    <s v="Sergio Mendoza"/>
    <d v="2010-07-29T00:00:00"/>
    <x v="4"/>
    <d v="1899-12-30T10:23:00"/>
    <d v="1899-12-30T10:34:00"/>
    <d v="1899-12-30T00:11:00"/>
    <n v="2"/>
    <n v="2"/>
    <n v="18"/>
    <x v="17"/>
    <x v="0"/>
    <s v="Reventadora de Babencho, Isla Natividad Baja California Sur"/>
    <x v="0"/>
    <n v="51.809999999999995"/>
    <n v="15.7"/>
    <n v="45.87"/>
    <n v="13.9"/>
    <n v="51.809999999999995"/>
    <n v="15.7"/>
    <n v="48.839999999999996"/>
    <n v="14.8"/>
    <n v="27.860779999999998"/>
    <n v="-115.18876"/>
    <n v="53.6"/>
    <n v="12"/>
    <n v="7"/>
    <x v="2"/>
    <n v="17"/>
    <s v="n/a"/>
    <n v="260"/>
    <m/>
    <m/>
  </r>
  <r>
    <s v="INREBA-290710-SM-2-18-DI"/>
    <s v="Sergio Mendoza"/>
    <d v="2010-07-29T00:00:00"/>
    <x v="4"/>
    <d v="1899-12-30T10:23:00"/>
    <d v="1899-12-30T10:34:00"/>
    <d v="1899-12-30T00:11:00"/>
    <n v="2"/>
    <n v="2"/>
    <n v="18"/>
    <x v="17"/>
    <x v="0"/>
    <s v="Reventadora de Babencho, Isla Natividad Baja California Sur"/>
    <x v="0"/>
    <n v="51.809999999999995"/>
    <n v="15.7"/>
    <n v="45.87"/>
    <n v="13.9"/>
    <n v="51.809999999999995"/>
    <n v="15.7"/>
    <n v="48.839999999999996"/>
    <n v="14.8"/>
    <n v="27.860779999999998"/>
    <n v="-115.18876"/>
    <n v="53.6"/>
    <n v="12"/>
    <n v="7"/>
    <x v="3"/>
    <n v="47"/>
    <s v="n/a"/>
    <n v="260"/>
    <m/>
    <m/>
  </r>
  <r>
    <s v="INREBA-290710-SM-2-18-DI"/>
    <s v="Sergio Mendoza"/>
    <d v="2010-07-29T00:00:00"/>
    <x v="4"/>
    <d v="1899-12-30T10:23:00"/>
    <d v="1899-12-30T10:34:00"/>
    <d v="1899-12-30T00:11:00"/>
    <n v="2"/>
    <n v="2"/>
    <n v="18"/>
    <x v="17"/>
    <x v="0"/>
    <s v="Reventadora de Babencho, Isla Natividad Baja California Sur"/>
    <x v="0"/>
    <n v="51.809999999999995"/>
    <n v="15.7"/>
    <n v="45.87"/>
    <n v="13.9"/>
    <n v="51.809999999999995"/>
    <n v="15.7"/>
    <n v="48.839999999999996"/>
    <n v="14.8"/>
    <n v="27.860779999999998"/>
    <n v="-115.18876"/>
    <n v="53.6"/>
    <n v="12"/>
    <n v="7"/>
    <x v="4"/>
    <n v="4"/>
    <s v="n/a"/>
    <n v="260"/>
    <m/>
    <m/>
  </r>
  <r>
    <s v="INREBA-290710-SM-2-18-DI"/>
    <s v="Sergio Mendoza"/>
    <d v="2010-07-29T00:00:00"/>
    <x v="4"/>
    <d v="1899-12-30T10:23:00"/>
    <d v="1899-12-30T10:34:00"/>
    <d v="1899-12-30T00:11:00"/>
    <n v="2"/>
    <n v="2"/>
    <n v="18"/>
    <x v="17"/>
    <x v="0"/>
    <s v="Reventadora de Babencho, Isla Natividad Baja California Sur"/>
    <x v="0"/>
    <n v="51.809999999999995"/>
    <n v="15.7"/>
    <n v="45.87"/>
    <n v="13.9"/>
    <n v="51.809999999999995"/>
    <n v="15.7"/>
    <n v="48.839999999999996"/>
    <n v="14.8"/>
    <n v="27.860779999999998"/>
    <n v="-115.18876"/>
    <n v="53.6"/>
    <n v="12"/>
    <n v="7"/>
    <x v="17"/>
    <n v="10"/>
    <s v="n/a"/>
    <n v="260"/>
    <m/>
    <m/>
  </r>
  <r>
    <s v="INREBA-290710-SM-2-18-DI"/>
    <s v="Sergio Mendoza"/>
    <d v="2010-07-29T00:00:00"/>
    <x v="4"/>
    <d v="1899-12-30T10:23:00"/>
    <d v="1899-12-30T10:34:00"/>
    <d v="1899-12-30T00:11:00"/>
    <n v="2"/>
    <n v="2"/>
    <n v="18"/>
    <x v="17"/>
    <x v="0"/>
    <s v="Reventadora de Babencho, Isla Natividad Baja California Sur"/>
    <x v="0"/>
    <n v="51.809999999999995"/>
    <n v="15.7"/>
    <n v="45.87"/>
    <n v="13.9"/>
    <n v="51.809999999999995"/>
    <n v="15.7"/>
    <n v="48.839999999999996"/>
    <n v="14.8"/>
    <n v="27.860779999999998"/>
    <n v="-115.18876"/>
    <n v="53.6"/>
    <n v="12"/>
    <n v="7"/>
    <x v="9"/>
    <n v="25"/>
    <s v="n/a"/>
    <n v="260"/>
    <m/>
    <m/>
  </r>
  <r>
    <s v="INREBA-290710-SM-2-18-DI"/>
    <s v="Sergio Mendoza"/>
    <d v="2010-07-29T00:00:00"/>
    <x v="4"/>
    <d v="1899-12-30T10:23:00"/>
    <d v="1899-12-30T10:34:00"/>
    <d v="1899-12-30T00:11:00"/>
    <n v="2"/>
    <n v="2"/>
    <n v="18"/>
    <x v="17"/>
    <x v="0"/>
    <s v="Reventadora de Babencho, Isla Natividad Baja California Sur"/>
    <x v="0"/>
    <n v="51.809999999999995"/>
    <n v="15.7"/>
    <n v="45.87"/>
    <n v="13.9"/>
    <n v="51.809999999999995"/>
    <n v="15.7"/>
    <n v="48.839999999999996"/>
    <n v="14.8"/>
    <n v="27.860779999999998"/>
    <n v="-115.18876"/>
    <n v="53.6"/>
    <n v="12"/>
    <n v="7"/>
    <x v="11"/>
    <n v="11"/>
    <s v="n/a"/>
    <n v="260"/>
    <m/>
    <m/>
  </r>
  <r>
    <s v="INREBA-290710-SM-2-18-DI"/>
    <s v="Sergio Mendoza"/>
    <d v="2010-07-29T00:00:00"/>
    <x v="4"/>
    <d v="1899-12-30T10:23:00"/>
    <d v="1899-12-30T10:34:00"/>
    <d v="1899-12-30T00:11:00"/>
    <n v="2"/>
    <n v="2"/>
    <n v="18"/>
    <x v="17"/>
    <x v="0"/>
    <s v="Reventadora de Babencho, Isla Natividad Baja California Sur"/>
    <x v="0"/>
    <n v="51.809999999999995"/>
    <n v="15.7"/>
    <n v="45.87"/>
    <n v="13.9"/>
    <n v="51.809999999999995"/>
    <n v="15.7"/>
    <n v="48.839999999999996"/>
    <n v="14.8"/>
    <n v="27.860779999999998"/>
    <n v="-115.18876"/>
    <n v="53.6"/>
    <n v="12"/>
    <n v="7"/>
    <x v="6"/>
    <n v="2"/>
    <s v="n/a"/>
    <n v="260"/>
    <m/>
    <m/>
  </r>
  <r>
    <s v="INREBA-300710-AM-1-19-DI"/>
    <s v="Abraham Mayoral"/>
    <d v="2010-07-30T00:00:00"/>
    <x v="4"/>
    <d v="1899-12-30T09:19:00"/>
    <d v="1899-12-30T09:24:00"/>
    <d v="1899-12-30T00:05:00"/>
    <n v="2"/>
    <n v="1"/>
    <n v="19"/>
    <x v="18"/>
    <x v="0"/>
    <s v="Reventadora de Babencho, Isla Natividad Baja California Sur"/>
    <x v="0"/>
    <n v="42.57"/>
    <n v="12.9"/>
    <n v="43.89"/>
    <n v="13.3"/>
    <n v="43.89"/>
    <n v="13.3"/>
    <n v="43.230000000000004"/>
    <n v="13.100000000000001"/>
    <n v="27.863630000000001"/>
    <n v="-115.18785"/>
    <n v="53.6"/>
    <n v="12"/>
    <n v="4"/>
    <x v="2"/>
    <n v="1"/>
    <s v="n/a"/>
    <n v="120"/>
    <m/>
    <m/>
  </r>
  <r>
    <s v="INREBA-300710-AM-1-19-DI"/>
    <s v="Abraham Mayoral"/>
    <d v="2010-07-30T00:00:00"/>
    <x v="4"/>
    <d v="1899-12-30T09:19:00"/>
    <d v="1899-12-30T09:24:00"/>
    <d v="1899-12-30T00:05:00"/>
    <n v="2"/>
    <n v="1"/>
    <n v="19"/>
    <x v="18"/>
    <x v="0"/>
    <s v="Reventadora de Babencho, Isla Natividad Baja California Sur"/>
    <x v="0"/>
    <n v="42.57"/>
    <n v="12.9"/>
    <n v="43.89"/>
    <n v="13.3"/>
    <n v="43.89"/>
    <n v="13.3"/>
    <n v="43.230000000000004"/>
    <n v="13.100000000000001"/>
    <n v="27.863630000000001"/>
    <n v="-115.18785"/>
    <n v="53.6"/>
    <n v="12"/>
    <n v="4"/>
    <x v="3"/>
    <n v="30"/>
    <s v="n/a"/>
    <n v="120"/>
    <m/>
    <m/>
  </r>
  <r>
    <s v="INREBA-300710-AM-1-19-DI"/>
    <s v="Abraham Mayoral"/>
    <d v="2010-07-30T00:00:00"/>
    <x v="4"/>
    <d v="1899-12-30T09:19:00"/>
    <d v="1899-12-30T09:24:00"/>
    <d v="1899-12-30T00:05:00"/>
    <n v="2"/>
    <n v="1"/>
    <n v="19"/>
    <x v="18"/>
    <x v="0"/>
    <s v="Reventadora de Babencho, Isla Natividad Baja California Sur"/>
    <x v="0"/>
    <n v="42.57"/>
    <n v="12.9"/>
    <n v="43.89"/>
    <n v="13.3"/>
    <n v="43.89"/>
    <n v="13.3"/>
    <n v="43.230000000000004"/>
    <n v="13.100000000000001"/>
    <n v="27.863630000000001"/>
    <n v="-115.18785"/>
    <n v="53.6"/>
    <n v="12"/>
    <n v="4"/>
    <x v="4"/>
    <n v="1"/>
    <s v="n/a"/>
    <n v="120"/>
    <m/>
    <m/>
  </r>
  <r>
    <s v="INREBA-300710-AR-1-20-DI"/>
    <s v="Alonso Ramirez"/>
    <d v="2010-07-30T00:00:00"/>
    <x v="4"/>
    <d v="1899-12-30T09:23:00"/>
    <d v="1899-12-30T09:27:00"/>
    <d v="1899-12-30T00:04:00"/>
    <n v="2"/>
    <n v="1"/>
    <n v="20"/>
    <x v="19"/>
    <x v="0"/>
    <s v="Reventadora de Babencho, Isla Natividad Baja California Sur"/>
    <x v="0"/>
    <n v="44.55"/>
    <n v="13.5"/>
    <n v="42.9"/>
    <n v="13"/>
    <n v="44.55"/>
    <n v="13.5"/>
    <n v="43.724999999999994"/>
    <n v="13.25"/>
    <n v="27.863630000000001"/>
    <n v="-115.18785"/>
    <n v="53.6"/>
    <n v="12"/>
    <n v="4"/>
    <x v="2"/>
    <n v="6"/>
    <s v="n/a"/>
    <n v="300"/>
    <m/>
    <m/>
  </r>
  <r>
    <s v="INREBA-300710-AR-1-20-DI"/>
    <s v="Alonso Ramirez"/>
    <d v="2010-07-30T00:00:00"/>
    <x v="4"/>
    <d v="1899-12-30T09:23:00"/>
    <d v="1899-12-30T09:27:00"/>
    <d v="1899-12-30T00:04:00"/>
    <n v="2"/>
    <n v="1"/>
    <n v="20"/>
    <x v="19"/>
    <x v="0"/>
    <s v="Reventadora de Babencho, Isla Natividad Baja California Sur"/>
    <x v="0"/>
    <n v="44.55"/>
    <n v="13.5"/>
    <n v="42.9"/>
    <n v="13"/>
    <n v="44.55"/>
    <n v="13.5"/>
    <n v="43.724999999999994"/>
    <n v="13.25"/>
    <n v="27.863630000000001"/>
    <n v="-115.18785"/>
    <n v="53.6"/>
    <n v="12"/>
    <n v="4"/>
    <x v="3"/>
    <n v="26"/>
    <s v="n/a"/>
    <n v="300"/>
    <m/>
    <m/>
  </r>
  <r>
    <s v="INREBA-300710-AR-1-20-DI"/>
    <s v="Alonso Ramirez"/>
    <d v="2010-07-30T00:00:00"/>
    <x v="4"/>
    <d v="1899-12-30T09:23:00"/>
    <d v="1899-12-30T09:27:00"/>
    <d v="1899-12-30T00:04:00"/>
    <n v="2"/>
    <n v="1"/>
    <n v="20"/>
    <x v="19"/>
    <x v="0"/>
    <s v="Reventadora de Babencho, Isla Natividad Baja California Sur"/>
    <x v="0"/>
    <n v="44.55"/>
    <n v="13.5"/>
    <n v="42.9"/>
    <n v="13"/>
    <n v="44.55"/>
    <n v="13.5"/>
    <n v="43.724999999999994"/>
    <n v="13.25"/>
    <n v="27.863630000000001"/>
    <n v="-115.18785"/>
    <n v="53.6"/>
    <n v="12"/>
    <n v="4"/>
    <x v="4"/>
    <n v="3"/>
    <s v="n/a"/>
    <n v="300"/>
    <m/>
    <m/>
  </r>
  <r>
    <s v="INREBA-300710-MR-1-21-DI"/>
    <s v="Mario Rojo"/>
    <d v="2010-07-30T00:00:00"/>
    <x v="4"/>
    <d v="1899-12-30T09:20:00"/>
    <d v="1899-12-30T09:26:00"/>
    <d v="1899-12-30T00:06:00"/>
    <n v="2"/>
    <n v="1"/>
    <n v="21"/>
    <x v="20"/>
    <x v="0"/>
    <s v="Reventadora de Babencho, Isla Natividad Baja California Sur"/>
    <x v="0"/>
    <n v="28.049999999999997"/>
    <n v="8.5"/>
    <n v="33"/>
    <n v="10"/>
    <n v="33"/>
    <n v="10"/>
    <n v="30.524999999999999"/>
    <n v="9.25"/>
    <n v="27.863939999999999"/>
    <n v="-115.1861"/>
    <n v="53.6"/>
    <n v="12"/>
    <n v="6"/>
    <x v="2"/>
    <n v="2"/>
    <s v="n/a"/>
    <n v="330"/>
    <m/>
    <m/>
  </r>
  <r>
    <s v="INREBA-300710-MR-1-21-DI"/>
    <s v="Mario Rojo"/>
    <d v="2010-07-30T00:00:00"/>
    <x v="4"/>
    <d v="1899-12-30T09:20:00"/>
    <d v="1899-12-30T09:26:00"/>
    <d v="1899-12-30T00:06:00"/>
    <n v="2"/>
    <n v="1"/>
    <n v="21"/>
    <x v="20"/>
    <x v="0"/>
    <s v="Reventadora de Babencho, Isla Natividad Baja California Sur"/>
    <x v="0"/>
    <n v="28.049999999999997"/>
    <n v="8.5"/>
    <n v="33"/>
    <n v="10"/>
    <n v="33"/>
    <n v="10"/>
    <n v="30.524999999999999"/>
    <n v="9.25"/>
    <n v="27.863939999999999"/>
    <n v="-115.1861"/>
    <n v="53.6"/>
    <n v="12"/>
    <n v="6"/>
    <x v="3"/>
    <n v="5"/>
    <s v="n/a"/>
    <n v="330"/>
    <m/>
    <m/>
  </r>
  <r>
    <s v="INREBA-300710-MR-1-21-DI"/>
    <s v="Mario Rojo"/>
    <d v="2010-07-30T00:00:00"/>
    <x v="4"/>
    <d v="1899-12-30T09:20:00"/>
    <d v="1899-12-30T09:26:00"/>
    <d v="1899-12-30T00:06:00"/>
    <n v="2"/>
    <n v="1"/>
    <n v="21"/>
    <x v="20"/>
    <x v="0"/>
    <s v="Reventadora de Babencho, Isla Natividad Baja California Sur"/>
    <x v="0"/>
    <n v="28.049999999999997"/>
    <n v="8.5"/>
    <n v="33"/>
    <n v="10"/>
    <n v="33"/>
    <n v="10"/>
    <n v="30.524999999999999"/>
    <n v="9.25"/>
    <n v="27.863939999999999"/>
    <n v="-115.1861"/>
    <n v="53.6"/>
    <n v="12"/>
    <n v="6"/>
    <x v="7"/>
    <n v="1"/>
    <s v="n/a"/>
    <n v="330"/>
    <m/>
    <m/>
  </r>
  <r>
    <s v="INREBA-300710-MR-1-21-DI"/>
    <s v="Mario Rojo"/>
    <d v="2010-07-30T00:00:00"/>
    <x v="4"/>
    <d v="1899-12-30T09:20:00"/>
    <d v="1899-12-30T09:26:00"/>
    <d v="1899-12-30T00:06:00"/>
    <n v="2"/>
    <n v="1"/>
    <n v="21"/>
    <x v="20"/>
    <x v="0"/>
    <s v="Reventadora de Babencho, Isla Natividad Baja California Sur"/>
    <x v="0"/>
    <n v="28.049999999999997"/>
    <n v="8.5"/>
    <n v="33"/>
    <n v="10"/>
    <n v="33"/>
    <n v="10"/>
    <n v="30.524999999999999"/>
    <n v="9.25"/>
    <n v="27.863939999999999"/>
    <n v="-115.1861"/>
    <n v="53.6"/>
    <n v="12"/>
    <n v="6"/>
    <x v="4"/>
    <n v="2"/>
    <s v="n/a"/>
    <n v="330"/>
    <m/>
    <m/>
  </r>
  <r>
    <s v="INREBA-300710-MR-1-21-DI"/>
    <s v="Mario Rojo"/>
    <d v="2010-07-30T00:00:00"/>
    <x v="4"/>
    <d v="1899-12-30T09:20:00"/>
    <d v="1899-12-30T09:26:00"/>
    <d v="1899-12-30T00:06:00"/>
    <n v="2"/>
    <n v="1"/>
    <n v="21"/>
    <x v="20"/>
    <x v="0"/>
    <s v="Reventadora de Babencho, Isla Natividad Baja California Sur"/>
    <x v="0"/>
    <n v="28.049999999999997"/>
    <n v="8.5"/>
    <n v="33"/>
    <n v="10"/>
    <n v="33"/>
    <n v="10"/>
    <n v="30.524999999999999"/>
    <n v="9.25"/>
    <n v="27.863939999999999"/>
    <n v="-115.1861"/>
    <n v="53.6"/>
    <n v="12"/>
    <n v="6"/>
    <x v="17"/>
    <n v="1"/>
    <s v="n/a"/>
    <n v="330"/>
    <m/>
    <m/>
  </r>
  <r>
    <s v="INREBA-300710-MR-1-21-DI"/>
    <s v="Mario Rojo"/>
    <d v="2010-07-30T00:00:00"/>
    <x v="4"/>
    <d v="1899-12-30T09:20:00"/>
    <d v="1899-12-30T09:26:00"/>
    <d v="1899-12-30T00:06:00"/>
    <n v="2"/>
    <n v="1"/>
    <n v="21"/>
    <x v="20"/>
    <x v="0"/>
    <s v="Reventadora de Babencho, Isla Natividad Baja California Sur"/>
    <x v="0"/>
    <n v="28.049999999999997"/>
    <n v="8.5"/>
    <n v="33"/>
    <n v="10"/>
    <n v="33"/>
    <n v="10"/>
    <n v="30.524999999999999"/>
    <n v="9.25"/>
    <n v="27.863939999999999"/>
    <n v="-115.1861"/>
    <n v="53.6"/>
    <n v="12"/>
    <n v="6"/>
    <x v="9"/>
    <n v="4"/>
    <s v="n/a"/>
    <n v="330"/>
    <m/>
    <m/>
  </r>
  <r>
    <s v="INREBA-300710-AZ-1-22-DI"/>
    <s v="Alberto Zuñiga"/>
    <d v="2010-07-30T00:00:00"/>
    <x v="4"/>
    <d v="1899-12-30T09:20:00"/>
    <d v="1899-12-30T09:28:00"/>
    <d v="1899-12-30T00:08:00"/>
    <n v="2"/>
    <n v="1"/>
    <n v="22"/>
    <x v="21"/>
    <x v="0"/>
    <s v="Reventadora de Babencho, Isla Natividad Baja California Sur"/>
    <x v="0"/>
    <n v="34.65"/>
    <n v="10.5"/>
    <n v="31.02"/>
    <n v="9.4"/>
    <n v="34.65"/>
    <n v="10.5"/>
    <n v="32.834999999999994"/>
    <n v="9.9499999999999993"/>
    <n v="27.863939999999999"/>
    <n v="-115.1861"/>
    <n v="53.6"/>
    <n v="12"/>
    <n v="6"/>
    <x v="1"/>
    <n v="9"/>
    <s v="n/a"/>
    <n v="330"/>
    <m/>
    <m/>
  </r>
  <r>
    <s v="INREBA-300710-AZ-1-22-DI"/>
    <s v="Alberto Zuñiga"/>
    <d v="2010-07-30T00:00:00"/>
    <x v="4"/>
    <d v="1899-12-30T09:20:00"/>
    <d v="1899-12-30T09:28:00"/>
    <d v="1899-12-30T00:08:00"/>
    <n v="2"/>
    <n v="1"/>
    <n v="22"/>
    <x v="21"/>
    <x v="0"/>
    <s v="Reventadora de Babencho, Isla Natividad Baja California Sur"/>
    <x v="0"/>
    <n v="34.65"/>
    <n v="10.5"/>
    <n v="31.02"/>
    <n v="9.4"/>
    <n v="34.65"/>
    <n v="10.5"/>
    <n v="32.834999999999994"/>
    <n v="9.9499999999999993"/>
    <n v="27.863939999999999"/>
    <n v="-115.1861"/>
    <n v="53.6"/>
    <n v="12"/>
    <n v="6"/>
    <x v="2"/>
    <n v="7"/>
    <s v="n/a"/>
    <n v="330"/>
    <m/>
    <m/>
  </r>
  <r>
    <s v="INREBA-300710-AZ-1-22-DI"/>
    <s v="Alberto Zuñiga"/>
    <d v="2010-07-30T00:00:00"/>
    <x v="4"/>
    <d v="1899-12-30T09:20:00"/>
    <d v="1899-12-30T09:28:00"/>
    <d v="1899-12-30T00:08:00"/>
    <n v="2"/>
    <n v="1"/>
    <n v="22"/>
    <x v="21"/>
    <x v="0"/>
    <s v="Reventadora de Babencho, Isla Natividad Baja California Sur"/>
    <x v="0"/>
    <n v="34.65"/>
    <n v="10.5"/>
    <n v="31.02"/>
    <n v="9.4"/>
    <n v="34.65"/>
    <n v="10.5"/>
    <n v="32.834999999999994"/>
    <n v="9.9499999999999993"/>
    <n v="27.863939999999999"/>
    <n v="-115.1861"/>
    <n v="53.6"/>
    <n v="12"/>
    <n v="6"/>
    <x v="3"/>
    <n v="15"/>
    <s v="n/a"/>
    <n v="330"/>
    <m/>
    <m/>
  </r>
  <r>
    <s v="INREBA-300710-AZ-1-22-DI"/>
    <s v="Alberto Zuñiga"/>
    <d v="2010-07-30T00:00:00"/>
    <x v="4"/>
    <d v="1899-12-30T09:20:00"/>
    <d v="1899-12-30T09:28:00"/>
    <d v="1899-12-30T00:08:00"/>
    <n v="2"/>
    <n v="1"/>
    <n v="22"/>
    <x v="21"/>
    <x v="0"/>
    <s v="Reventadora de Babencho, Isla Natividad Baja California Sur"/>
    <x v="0"/>
    <n v="34.65"/>
    <n v="10.5"/>
    <n v="31.02"/>
    <n v="9.4"/>
    <n v="34.65"/>
    <n v="10.5"/>
    <n v="32.834999999999994"/>
    <n v="9.9499999999999993"/>
    <n v="27.863939999999999"/>
    <n v="-115.1861"/>
    <n v="53.6"/>
    <n v="12"/>
    <n v="6"/>
    <x v="4"/>
    <n v="5"/>
    <s v="n/a"/>
    <n v="330"/>
    <m/>
    <m/>
  </r>
  <r>
    <s v="INREBA-300710-AZ-1-22-DI"/>
    <s v="Alberto Zuñiga"/>
    <d v="2010-07-30T00:00:00"/>
    <x v="4"/>
    <d v="1899-12-30T09:20:00"/>
    <d v="1899-12-30T09:28:00"/>
    <d v="1899-12-30T00:08:00"/>
    <n v="2"/>
    <n v="1"/>
    <n v="22"/>
    <x v="21"/>
    <x v="0"/>
    <s v="Reventadora de Babencho, Isla Natividad Baja California Sur"/>
    <x v="0"/>
    <n v="34.65"/>
    <n v="10.5"/>
    <n v="31.02"/>
    <n v="9.4"/>
    <n v="34.65"/>
    <n v="10.5"/>
    <n v="32.834999999999994"/>
    <n v="9.9499999999999993"/>
    <n v="27.863939999999999"/>
    <n v="-115.1861"/>
    <n v="53.6"/>
    <n v="12"/>
    <n v="6"/>
    <x v="17"/>
    <n v="1"/>
    <s v="n/a"/>
    <n v="330"/>
    <m/>
    <m/>
  </r>
  <r>
    <s v="INREBA-300710-AZ-1-22-DI"/>
    <s v="Alberto Zuñiga"/>
    <d v="2010-07-30T00:00:00"/>
    <x v="4"/>
    <d v="1899-12-30T09:20:00"/>
    <d v="1899-12-30T09:28:00"/>
    <d v="1899-12-30T00:08:00"/>
    <n v="2"/>
    <n v="1"/>
    <n v="22"/>
    <x v="21"/>
    <x v="0"/>
    <s v="Reventadora de Babencho, Isla Natividad Baja California Sur"/>
    <x v="0"/>
    <n v="34.65"/>
    <n v="10.5"/>
    <n v="31.02"/>
    <n v="9.4"/>
    <n v="34.65"/>
    <n v="10.5"/>
    <n v="32.834999999999994"/>
    <n v="9.9499999999999993"/>
    <n v="27.863939999999999"/>
    <n v="-115.1861"/>
    <n v="53.6"/>
    <n v="12"/>
    <n v="6"/>
    <x v="9"/>
    <n v="6"/>
    <s v="n/a"/>
    <n v="330"/>
    <m/>
    <m/>
  </r>
  <r>
    <s v="INREBA-300710-AZ-1-22-DI"/>
    <s v="Alberto Zuñiga"/>
    <d v="2010-07-30T00:00:00"/>
    <x v="4"/>
    <d v="1899-12-30T09:20:00"/>
    <d v="1899-12-30T09:28:00"/>
    <d v="1899-12-30T00:08:00"/>
    <n v="2"/>
    <n v="1"/>
    <n v="22"/>
    <x v="21"/>
    <x v="0"/>
    <s v="Reventadora de Babencho, Isla Natividad Baja California Sur"/>
    <x v="0"/>
    <n v="34.65"/>
    <n v="10.5"/>
    <n v="31.02"/>
    <n v="9.4"/>
    <n v="34.65"/>
    <n v="10.5"/>
    <n v="32.834999999999994"/>
    <n v="9.9499999999999993"/>
    <n v="27.863939999999999"/>
    <n v="-115.1861"/>
    <n v="53.6"/>
    <n v="12"/>
    <n v="6"/>
    <x v="11"/>
    <n v="1"/>
    <s v="n/a"/>
    <n v="330"/>
    <m/>
    <m/>
  </r>
  <r>
    <s v="INREBA-300710-AZ-1-22-DI"/>
    <s v="Alberto Zuñiga"/>
    <d v="2010-07-30T00:00:00"/>
    <x v="4"/>
    <d v="1899-12-30T09:20:00"/>
    <d v="1899-12-30T09:28:00"/>
    <d v="1899-12-30T00:08:00"/>
    <n v="2"/>
    <n v="1"/>
    <n v="22"/>
    <x v="21"/>
    <x v="0"/>
    <s v="Reventadora de Babencho, Isla Natividad Baja California Sur"/>
    <x v="0"/>
    <n v="34.65"/>
    <n v="10.5"/>
    <n v="31.02"/>
    <n v="9.4"/>
    <n v="34.65"/>
    <n v="10.5"/>
    <n v="32.834999999999994"/>
    <n v="9.9499999999999993"/>
    <n v="27.863939999999999"/>
    <n v="-115.1861"/>
    <n v="53.6"/>
    <n v="12"/>
    <n v="6"/>
    <x v="19"/>
    <n v="1"/>
    <s v="n/a"/>
    <n v="330"/>
    <m/>
    <m/>
  </r>
  <r>
    <s v="INREBA-300710-AH-1-23-DI"/>
    <s v="Arturo Hernandez"/>
    <d v="2010-07-30T00:00:00"/>
    <x v="4"/>
    <d v="1899-12-30T09:08:00"/>
    <d v="1899-12-30T09:19:00"/>
    <d v="1899-12-30T00:11:00"/>
    <n v="2"/>
    <n v="1"/>
    <n v="23"/>
    <x v="22"/>
    <x v="0"/>
    <s v="Reventadora de Babencho, Isla Natividad Baja California Sur"/>
    <x v="0"/>
    <n v="23.759999999999998"/>
    <n v="7.2"/>
    <n v="26.4"/>
    <n v="8"/>
    <n v="23.759999999999998"/>
    <n v="7.2"/>
    <n v="25.08"/>
    <n v="7.6"/>
    <n v="27.86459"/>
    <n v="-115.18758"/>
    <n v="53.6"/>
    <n v="12"/>
    <n v="6"/>
    <x v="0"/>
    <n v="1"/>
    <s v="n/a"/>
    <n v="150"/>
    <m/>
    <m/>
  </r>
  <r>
    <s v="INREBA-300710-AH-1-23-DI"/>
    <s v="Arturo Hernandez"/>
    <d v="2010-07-30T00:00:00"/>
    <x v="4"/>
    <d v="1899-12-30T09:08:00"/>
    <d v="1899-12-30T09:19:00"/>
    <d v="1899-12-30T00:11:00"/>
    <n v="2"/>
    <n v="1"/>
    <n v="23"/>
    <x v="22"/>
    <x v="0"/>
    <s v="Reventadora de Babencho, Isla Natividad Baja California Sur"/>
    <x v="0"/>
    <n v="23.759999999999998"/>
    <n v="7.2"/>
    <n v="26.4"/>
    <n v="8"/>
    <n v="23.759999999999998"/>
    <n v="7.2"/>
    <n v="25.08"/>
    <n v="7.6"/>
    <n v="27.86459"/>
    <n v="-115.18758"/>
    <n v="53.6"/>
    <n v="12"/>
    <n v="6"/>
    <x v="1"/>
    <n v="5"/>
    <s v="n/a"/>
    <n v="150"/>
    <m/>
    <m/>
  </r>
  <r>
    <s v="INREBA-300710-AH-1-23-DI"/>
    <s v="Arturo Hernandez"/>
    <d v="2010-07-30T00:00:00"/>
    <x v="4"/>
    <d v="1899-12-30T09:08:00"/>
    <d v="1899-12-30T09:19:00"/>
    <d v="1899-12-30T00:11:00"/>
    <n v="2"/>
    <n v="1"/>
    <n v="23"/>
    <x v="22"/>
    <x v="0"/>
    <s v="Reventadora de Babencho, Isla Natividad Baja California Sur"/>
    <x v="0"/>
    <n v="23.759999999999998"/>
    <n v="7.2"/>
    <n v="26.4"/>
    <n v="8"/>
    <n v="23.759999999999998"/>
    <n v="7.2"/>
    <n v="25.08"/>
    <n v="7.6"/>
    <n v="27.86459"/>
    <n v="-115.18758"/>
    <n v="53.6"/>
    <n v="12"/>
    <n v="6"/>
    <x v="3"/>
    <n v="1"/>
    <s v="n/a"/>
    <n v="150"/>
    <m/>
    <m/>
  </r>
  <r>
    <s v="INREBA-300710-AH-1-23-DI"/>
    <s v="Arturo Hernandez"/>
    <d v="2010-07-30T00:00:00"/>
    <x v="4"/>
    <d v="1899-12-30T09:08:00"/>
    <d v="1899-12-30T09:19:00"/>
    <d v="1899-12-30T00:11:00"/>
    <n v="2"/>
    <n v="1"/>
    <n v="23"/>
    <x v="22"/>
    <x v="0"/>
    <s v="Reventadora de Babencho, Isla Natividad Baja California Sur"/>
    <x v="0"/>
    <n v="23.759999999999998"/>
    <n v="7.2"/>
    <n v="26.4"/>
    <n v="8"/>
    <n v="23.759999999999998"/>
    <n v="7.2"/>
    <n v="25.08"/>
    <n v="7.6"/>
    <n v="27.86459"/>
    <n v="-115.18758"/>
    <n v="53.6"/>
    <n v="12"/>
    <n v="6"/>
    <x v="7"/>
    <n v="3"/>
    <s v="n/a"/>
    <n v="150"/>
    <m/>
    <m/>
  </r>
  <r>
    <s v="INREBA-300710-AH-1-23-DI"/>
    <s v="Arturo Hernandez"/>
    <d v="2010-07-30T00:00:00"/>
    <x v="4"/>
    <d v="1899-12-30T09:08:00"/>
    <d v="1899-12-30T09:19:00"/>
    <d v="1899-12-30T00:11:00"/>
    <n v="2"/>
    <n v="1"/>
    <n v="23"/>
    <x v="22"/>
    <x v="0"/>
    <s v="Reventadora de Babencho, Isla Natividad Baja California Sur"/>
    <x v="0"/>
    <n v="23.759999999999998"/>
    <n v="7.2"/>
    <n v="26.4"/>
    <n v="8"/>
    <n v="23.759999999999998"/>
    <n v="7.2"/>
    <n v="25.08"/>
    <n v="7.6"/>
    <n v="27.86459"/>
    <n v="-115.18758"/>
    <n v="53.6"/>
    <n v="12"/>
    <n v="6"/>
    <x v="4"/>
    <n v="4"/>
    <s v="n/a"/>
    <n v="150"/>
    <m/>
    <m/>
  </r>
  <r>
    <s v="INREBA-300710-AH-1-23-DI"/>
    <s v="Arturo Hernandez"/>
    <d v="2010-07-30T00:00:00"/>
    <x v="4"/>
    <d v="1899-12-30T09:08:00"/>
    <d v="1899-12-30T09:19:00"/>
    <d v="1899-12-30T00:11:00"/>
    <n v="2"/>
    <n v="1"/>
    <n v="23"/>
    <x v="22"/>
    <x v="0"/>
    <s v="Reventadora de Babencho, Isla Natividad Baja California Sur"/>
    <x v="0"/>
    <n v="23.759999999999998"/>
    <n v="7.2"/>
    <n v="26.4"/>
    <n v="8"/>
    <n v="23.759999999999998"/>
    <n v="7.2"/>
    <n v="25.08"/>
    <n v="7.6"/>
    <n v="27.86459"/>
    <n v="-115.18758"/>
    <n v="53.6"/>
    <n v="12"/>
    <n v="6"/>
    <x v="14"/>
    <n v="1"/>
    <s v="n/a"/>
    <n v="150"/>
    <m/>
    <m/>
  </r>
  <r>
    <s v="INREBA-300710-AH-1-23-DI"/>
    <s v="Arturo Hernandez"/>
    <d v="2010-07-30T00:00:00"/>
    <x v="4"/>
    <d v="1899-12-30T09:08:00"/>
    <d v="1899-12-30T09:19:00"/>
    <d v="1899-12-30T00:11:00"/>
    <n v="2"/>
    <n v="1"/>
    <n v="23"/>
    <x v="22"/>
    <x v="0"/>
    <s v="Reventadora de Babencho, Isla Natividad Baja California Sur"/>
    <x v="0"/>
    <n v="23.759999999999998"/>
    <n v="7.2"/>
    <n v="26.4"/>
    <n v="8"/>
    <n v="23.759999999999998"/>
    <n v="7.2"/>
    <n v="25.08"/>
    <n v="7.6"/>
    <n v="27.86459"/>
    <n v="-115.18758"/>
    <n v="53.6"/>
    <n v="12"/>
    <n v="6"/>
    <x v="17"/>
    <n v="1"/>
    <s v="n/a"/>
    <n v="150"/>
    <m/>
    <m/>
  </r>
  <r>
    <s v="INREBA-300710-AH-1-23-DI"/>
    <s v="Arturo Hernandez"/>
    <d v="2010-07-30T00:00:00"/>
    <x v="4"/>
    <d v="1899-12-30T09:08:00"/>
    <d v="1899-12-30T09:19:00"/>
    <d v="1899-12-30T00:11:00"/>
    <n v="2"/>
    <n v="1"/>
    <n v="23"/>
    <x v="22"/>
    <x v="0"/>
    <s v="Reventadora de Babencho, Isla Natividad Baja California Sur"/>
    <x v="0"/>
    <n v="23.759999999999998"/>
    <n v="7.2"/>
    <n v="26.4"/>
    <n v="8"/>
    <n v="23.759999999999998"/>
    <n v="7.2"/>
    <n v="25.08"/>
    <n v="7.6"/>
    <n v="27.86459"/>
    <n v="-115.18758"/>
    <n v="53.6"/>
    <n v="12"/>
    <n v="6"/>
    <x v="9"/>
    <n v="3"/>
    <s v="n/a"/>
    <n v="150"/>
    <m/>
    <m/>
  </r>
  <r>
    <s v="INREBA-300710-AH-1-23-DI"/>
    <s v="Arturo Hernandez"/>
    <d v="2010-07-30T00:00:00"/>
    <x v="4"/>
    <d v="1899-12-30T09:08:00"/>
    <d v="1899-12-30T09:19:00"/>
    <d v="1899-12-30T00:11:00"/>
    <n v="2"/>
    <n v="1"/>
    <n v="23"/>
    <x v="22"/>
    <x v="0"/>
    <s v="Reventadora de Babencho, Isla Natividad Baja California Sur"/>
    <x v="0"/>
    <n v="23.759999999999998"/>
    <n v="7.2"/>
    <n v="26.4"/>
    <n v="8"/>
    <n v="23.759999999999998"/>
    <n v="7.2"/>
    <n v="25.08"/>
    <n v="7.6"/>
    <n v="27.86459"/>
    <n v="-115.18758"/>
    <n v="53.6"/>
    <n v="12"/>
    <n v="6"/>
    <x v="11"/>
    <n v="1"/>
    <s v="n/a"/>
    <n v="150"/>
    <m/>
    <m/>
  </r>
  <r>
    <s v="INREBA-300710-AH-1-23-DI"/>
    <s v="Arturo Hernandez"/>
    <d v="2010-07-30T00:00:00"/>
    <x v="4"/>
    <d v="1899-12-30T09:08:00"/>
    <d v="1899-12-30T09:19:00"/>
    <d v="1899-12-30T00:11:00"/>
    <n v="2"/>
    <n v="1"/>
    <n v="23"/>
    <x v="22"/>
    <x v="0"/>
    <s v="Reventadora de Babencho, Isla Natividad Baja California Sur"/>
    <x v="0"/>
    <n v="23.759999999999998"/>
    <n v="7.2"/>
    <n v="26.4"/>
    <n v="8"/>
    <n v="23.759999999999998"/>
    <n v="7.2"/>
    <n v="25.08"/>
    <n v="7.6"/>
    <n v="27.86459"/>
    <n v="-115.18758"/>
    <n v="53.6"/>
    <n v="12"/>
    <n v="6"/>
    <x v="10"/>
    <n v="1"/>
    <s v="n/a"/>
    <n v="150"/>
    <m/>
    <m/>
  </r>
  <r>
    <s v="INREBA-300710-JH-1-24-DI"/>
    <s v="Juan Hernandez"/>
    <d v="2010-07-30T00:00:00"/>
    <x v="4"/>
    <d v="1899-12-30T09:27:00"/>
    <d v="1899-12-30T09:33:00"/>
    <d v="1899-12-30T00:06:00"/>
    <n v="2"/>
    <n v="1"/>
    <n v="24"/>
    <x v="23"/>
    <x v="0"/>
    <s v="Reventadora de Babencho, Isla Natividad Baja California Sur"/>
    <x v="0"/>
    <n v="26.4"/>
    <n v="8"/>
    <n v="24.75"/>
    <n v="7.5"/>
    <n v="26.4"/>
    <n v="8"/>
    <n v="25.574999999999999"/>
    <n v="7.75"/>
    <n v="27.86459"/>
    <n v="-115.18758"/>
    <n v="53.6"/>
    <n v="12"/>
    <n v="7"/>
    <x v="1"/>
    <n v="5"/>
    <s v="n/a"/>
    <n v="120"/>
    <m/>
    <m/>
  </r>
  <r>
    <s v="INREBA-300710-JH-1-24-DI"/>
    <s v="Juan Hernandez"/>
    <d v="2010-07-30T00:00:00"/>
    <x v="4"/>
    <d v="1899-12-30T09:27:00"/>
    <d v="1899-12-30T09:33:00"/>
    <d v="1899-12-30T00:06:00"/>
    <n v="2"/>
    <n v="1"/>
    <n v="24"/>
    <x v="23"/>
    <x v="0"/>
    <s v="Reventadora de Babencho, Isla Natividad Baja California Sur"/>
    <x v="0"/>
    <n v="26.4"/>
    <n v="8"/>
    <n v="24.75"/>
    <n v="7.5"/>
    <n v="26.4"/>
    <n v="8"/>
    <n v="25.574999999999999"/>
    <n v="7.75"/>
    <n v="27.86459"/>
    <n v="-115.18758"/>
    <n v="53.6"/>
    <n v="12"/>
    <n v="7"/>
    <x v="3"/>
    <n v="16"/>
    <s v="n/a"/>
    <n v="120"/>
    <m/>
    <m/>
  </r>
  <r>
    <s v="INREBA-300710-JH-1-24-DI"/>
    <s v="Juan Hernandez"/>
    <d v="2010-07-30T00:00:00"/>
    <x v="4"/>
    <d v="1899-12-30T09:27:00"/>
    <d v="1899-12-30T09:33:00"/>
    <d v="1899-12-30T00:06:00"/>
    <n v="2"/>
    <n v="1"/>
    <n v="24"/>
    <x v="23"/>
    <x v="0"/>
    <s v="Reventadora de Babencho, Isla Natividad Baja California Sur"/>
    <x v="0"/>
    <n v="26.4"/>
    <n v="8"/>
    <n v="24.75"/>
    <n v="7.5"/>
    <n v="26.4"/>
    <n v="8"/>
    <n v="25.574999999999999"/>
    <n v="7.75"/>
    <n v="27.86459"/>
    <n v="-115.18758"/>
    <n v="53.6"/>
    <n v="12"/>
    <n v="7"/>
    <x v="4"/>
    <n v="3"/>
    <s v="n/a"/>
    <n v="120"/>
    <m/>
    <m/>
  </r>
  <r>
    <s v="INREBA-300710-JH-1-24-DI"/>
    <s v="Juan Hernandez"/>
    <d v="2010-07-30T00:00:00"/>
    <x v="4"/>
    <d v="1899-12-30T09:27:00"/>
    <d v="1899-12-30T09:33:00"/>
    <d v="1899-12-30T00:06:00"/>
    <n v="2"/>
    <n v="1"/>
    <n v="24"/>
    <x v="23"/>
    <x v="0"/>
    <s v="Reventadora de Babencho, Isla Natividad Baja California Sur"/>
    <x v="0"/>
    <n v="26.4"/>
    <n v="8"/>
    <n v="24.75"/>
    <n v="7.5"/>
    <n v="26.4"/>
    <n v="8"/>
    <n v="25.574999999999999"/>
    <n v="7.75"/>
    <n v="27.86459"/>
    <n v="-115.18758"/>
    <n v="53.6"/>
    <n v="12"/>
    <n v="7"/>
    <x v="9"/>
    <n v="2"/>
    <s v="n/a"/>
    <n v="120"/>
    <m/>
    <m/>
  </r>
  <r>
    <s v="INREBA-300710-JH-1-24-DI"/>
    <s v="Juan Hernandez"/>
    <d v="2010-07-30T00:00:00"/>
    <x v="4"/>
    <d v="1899-12-30T09:27:00"/>
    <d v="1899-12-30T09:33:00"/>
    <d v="1899-12-30T00:06:00"/>
    <n v="2"/>
    <n v="1"/>
    <n v="24"/>
    <x v="23"/>
    <x v="0"/>
    <s v="Reventadora de Babencho, Isla Natividad Baja California Sur"/>
    <x v="0"/>
    <n v="26.4"/>
    <n v="8"/>
    <n v="24.75"/>
    <n v="7.5"/>
    <n v="26.4"/>
    <n v="8"/>
    <n v="25.574999999999999"/>
    <n v="7.75"/>
    <n v="27.86459"/>
    <n v="-115.18758"/>
    <n v="53.6"/>
    <n v="12"/>
    <n v="7"/>
    <x v="11"/>
    <n v="2"/>
    <s v="n/a"/>
    <n v="120"/>
    <m/>
    <m/>
  </r>
  <r>
    <s v="INREBA-300710-SM-1-24-DI"/>
    <s v="Sergio Mendoza"/>
    <d v="2010-07-30T00:00:00"/>
    <x v="4"/>
    <d v="1899-12-30T09:27:00"/>
    <d v="1899-12-30T09:36:00"/>
    <d v="1899-12-30T00:09:00"/>
    <n v="2"/>
    <n v="1"/>
    <n v="25"/>
    <x v="24"/>
    <x v="0"/>
    <s v="Reventadora de Babencho, Isla Natividad Baja California Sur"/>
    <x v="0"/>
    <n v="32.67"/>
    <n v="9.9"/>
    <n v="33"/>
    <n v="10"/>
    <n v="33"/>
    <n v="10"/>
    <n v="32.834999999999994"/>
    <n v="9.9499999999999993"/>
    <n v="27.86459"/>
    <n v="-115.18758"/>
    <n v="53.6"/>
    <n v="12"/>
    <n v="7"/>
    <x v="1"/>
    <n v="4"/>
    <s v="n/a"/>
    <n v="120"/>
    <m/>
    <m/>
  </r>
  <r>
    <s v="INREBA-300710-SM-1-24-DI"/>
    <s v="Sergio Mendoza"/>
    <d v="2010-07-30T00:00:00"/>
    <x v="4"/>
    <d v="1899-12-30T09:27:00"/>
    <d v="1899-12-30T09:36:00"/>
    <d v="1899-12-30T00:09:00"/>
    <n v="2"/>
    <n v="1"/>
    <n v="25"/>
    <x v="24"/>
    <x v="0"/>
    <s v="Reventadora de Babencho, Isla Natividad Baja California Sur"/>
    <x v="0"/>
    <n v="32.67"/>
    <n v="9.9"/>
    <n v="33"/>
    <n v="10"/>
    <n v="33"/>
    <n v="10"/>
    <n v="32.834999999999994"/>
    <n v="9.9499999999999993"/>
    <n v="27.86459"/>
    <n v="-115.18758"/>
    <n v="53.6"/>
    <n v="12"/>
    <n v="7"/>
    <x v="3"/>
    <n v="12"/>
    <s v="n/a"/>
    <n v="120"/>
    <m/>
    <m/>
  </r>
  <r>
    <s v="INREBA-300710-SM-1-24-DI"/>
    <s v="Sergio Mendoza"/>
    <d v="2010-07-30T00:00:00"/>
    <x v="4"/>
    <d v="1899-12-30T09:27:00"/>
    <d v="1899-12-30T09:36:00"/>
    <d v="1899-12-30T00:09:00"/>
    <n v="2"/>
    <n v="1"/>
    <n v="25"/>
    <x v="24"/>
    <x v="0"/>
    <s v="Reventadora de Babencho, Isla Natividad Baja California Sur"/>
    <x v="0"/>
    <n v="32.67"/>
    <n v="9.9"/>
    <n v="33"/>
    <n v="10"/>
    <n v="33"/>
    <n v="10"/>
    <n v="32.834999999999994"/>
    <n v="9.9499999999999993"/>
    <n v="27.86459"/>
    <n v="-115.18758"/>
    <n v="53.6"/>
    <n v="12"/>
    <n v="7"/>
    <x v="4"/>
    <n v="4"/>
    <s v="n/a"/>
    <n v="120"/>
    <m/>
    <m/>
  </r>
  <r>
    <s v="INREBA-300710-SM-1-24-DI"/>
    <s v="Sergio Mendoza"/>
    <d v="2010-07-30T00:00:00"/>
    <x v="4"/>
    <d v="1899-12-30T09:27:00"/>
    <d v="1899-12-30T09:36:00"/>
    <d v="1899-12-30T00:09:00"/>
    <n v="2"/>
    <n v="1"/>
    <n v="25"/>
    <x v="24"/>
    <x v="0"/>
    <s v="Reventadora de Babencho, Isla Natividad Baja California Sur"/>
    <x v="0"/>
    <n v="32.67"/>
    <n v="9.9"/>
    <n v="33"/>
    <n v="10"/>
    <n v="33"/>
    <n v="10"/>
    <n v="32.834999999999994"/>
    <n v="9.9499999999999993"/>
    <n v="27.86459"/>
    <n v="-115.18758"/>
    <n v="53.6"/>
    <n v="12"/>
    <n v="7"/>
    <x v="17"/>
    <n v="2"/>
    <s v="n/a"/>
    <n v="120"/>
    <m/>
    <m/>
  </r>
  <r>
    <s v="INLADU-260710-AM-1-1-DI"/>
    <s v="Abraham Mayoral"/>
    <d v="2010-07-26T00:00:00"/>
    <x v="4"/>
    <d v="1899-12-30T09:19:00"/>
    <d v="1899-12-30T09:27:00"/>
    <d v="1899-12-30T00:08:00"/>
    <n v="2"/>
    <n v="1"/>
    <n v="1"/>
    <x v="0"/>
    <x v="1"/>
    <s v="La Dulce, Isla Natividad Baja California Sur"/>
    <x v="0"/>
    <n v="31.679999999999996"/>
    <n v="9.6"/>
    <n v="27.39"/>
    <n v="8.3000000000000007"/>
    <n v="31.679999999999996"/>
    <n v="9.6"/>
    <n v="29.534999999999997"/>
    <n v="8.9499999999999993"/>
    <n v="27.842379999999999"/>
    <n v="-115.14358"/>
    <n v="53.6"/>
    <n v="12"/>
    <n v="10"/>
    <x v="1"/>
    <n v="29"/>
    <s v="n/a"/>
    <n v="210"/>
    <m/>
    <m/>
  </r>
  <r>
    <s v="INLADU-260710-AM-1-1-DI"/>
    <s v="Abraham Mayoral"/>
    <d v="2010-07-26T00:00:00"/>
    <x v="4"/>
    <d v="1899-12-30T09:19:00"/>
    <d v="1899-12-30T09:27:00"/>
    <d v="1899-12-30T00:08:00"/>
    <n v="2"/>
    <n v="1"/>
    <n v="1"/>
    <x v="0"/>
    <x v="1"/>
    <s v="La Dulce, Isla Natividad Baja California Sur"/>
    <x v="0"/>
    <n v="31.679999999999996"/>
    <n v="9.6"/>
    <n v="27.39"/>
    <n v="8.3000000000000007"/>
    <n v="31.679999999999996"/>
    <n v="9.6"/>
    <n v="29.534999999999997"/>
    <n v="8.9499999999999993"/>
    <n v="27.842379999999999"/>
    <n v="-115.14358"/>
    <n v="53.6"/>
    <n v="12"/>
    <n v="10"/>
    <x v="2"/>
    <n v="1"/>
    <s v="n/a"/>
    <n v="210"/>
    <m/>
    <m/>
  </r>
  <r>
    <s v="INLADU-260710-AM-1-1-DI"/>
    <s v="Abraham Mayoral"/>
    <d v="2010-07-26T00:00:00"/>
    <x v="4"/>
    <d v="1899-12-30T09:19:00"/>
    <d v="1899-12-30T09:27:00"/>
    <d v="1899-12-30T00:08:00"/>
    <n v="2"/>
    <n v="1"/>
    <n v="1"/>
    <x v="0"/>
    <x v="1"/>
    <s v="La Dulce, Isla Natividad Baja California Sur"/>
    <x v="0"/>
    <n v="31.679999999999996"/>
    <n v="9.6"/>
    <n v="27.39"/>
    <n v="8.3000000000000007"/>
    <n v="31.679999999999996"/>
    <n v="9.6"/>
    <n v="29.534999999999997"/>
    <n v="8.9499999999999993"/>
    <n v="27.842379999999999"/>
    <n v="-115.14358"/>
    <n v="53.6"/>
    <n v="12"/>
    <n v="10"/>
    <x v="3"/>
    <n v="125"/>
    <n v="12"/>
    <n v="210"/>
    <m/>
    <m/>
  </r>
  <r>
    <s v="INLADU-260710-AM-1-1-DI"/>
    <s v="Abraham Mayoral"/>
    <d v="2010-07-26T00:00:00"/>
    <x v="4"/>
    <d v="1899-12-30T09:19:00"/>
    <d v="1899-12-30T09:27:00"/>
    <d v="1899-12-30T00:08:00"/>
    <n v="2"/>
    <n v="1"/>
    <n v="1"/>
    <x v="0"/>
    <x v="1"/>
    <s v="La Dulce, Isla Natividad Baja California Sur"/>
    <x v="0"/>
    <n v="31.679999999999996"/>
    <n v="9.6"/>
    <n v="27.39"/>
    <n v="8.3000000000000007"/>
    <n v="31.679999999999996"/>
    <n v="9.6"/>
    <n v="29.534999999999997"/>
    <n v="8.9499999999999993"/>
    <n v="27.842379999999999"/>
    <n v="-115.14358"/>
    <n v="53.6"/>
    <n v="12"/>
    <n v="10"/>
    <x v="7"/>
    <n v="6"/>
    <s v="n/a"/>
    <n v="210"/>
    <m/>
    <m/>
  </r>
  <r>
    <s v="INLADU-260710-AM-1-1-DI"/>
    <s v="Abraham Mayoral"/>
    <d v="2010-07-26T00:00:00"/>
    <x v="4"/>
    <d v="1899-12-30T09:19:00"/>
    <d v="1899-12-30T09:27:00"/>
    <d v="1899-12-30T00:08:00"/>
    <n v="2"/>
    <n v="1"/>
    <n v="1"/>
    <x v="0"/>
    <x v="1"/>
    <s v="La Dulce, Isla Natividad Baja California Sur"/>
    <x v="0"/>
    <n v="31.679999999999996"/>
    <n v="9.6"/>
    <n v="27.39"/>
    <n v="8.3000000000000007"/>
    <n v="31.679999999999996"/>
    <n v="9.6"/>
    <n v="29.534999999999997"/>
    <n v="8.9499999999999993"/>
    <n v="27.842379999999999"/>
    <n v="-115.14358"/>
    <n v="53.6"/>
    <n v="12"/>
    <n v="10"/>
    <x v="13"/>
    <n v="1"/>
    <s v="n/a"/>
    <n v="210"/>
    <m/>
    <m/>
  </r>
  <r>
    <s v="INLADU-260710-AM-1-1-DI"/>
    <s v="Abraham Mayoral"/>
    <d v="2010-07-26T00:00:00"/>
    <x v="4"/>
    <d v="1899-12-30T09:19:00"/>
    <d v="1899-12-30T09:27:00"/>
    <d v="1899-12-30T00:08:00"/>
    <n v="2"/>
    <n v="1"/>
    <n v="1"/>
    <x v="0"/>
    <x v="1"/>
    <s v="La Dulce, Isla Natividad Baja California Sur"/>
    <x v="0"/>
    <n v="31.679999999999996"/>
    <n v="9.6"/>
    <n v="27.39"/>
    <n v="8.3000000000000007"/>
    <n v="31.679999999999996"/>
    <n v="9.6"/>
    <n v="29.534999999999997"/>
    <n v="8.9499999999999993"/>
    <n v="27.842379999999999"/>
    <n v="-115.14358"/>
    <n v="53.6"/>
    <n v="12"/>
    <n v="10"/>
    <x v="10"/>
    <n v="3"/>
    <s v="n/a"/>
    <n v="210"/>
    <m/>
    <m/>
  </r>
  <r>
    <s v="INLADU-260710-AM-2-2-DI"/>
    <s v="Abraham Mayoral"/>
    <d v="2010-07-26T00:00:00"/>
    <x v="4"/>
    <d v="1899-12-30T10:35:00"/>
    <d v="1899-12-30T10:43:00"/>
    <d v="1899-12-30T00:08:00"/>
    <n v="2"/>
    <n v="2"/>
    <n v="2"/>
    <x v="1"/>
    <x v="1"/>
    <s v="La Dulce, Isla Natividad Baja California Sur"/>
    <x v="0"/>
    <n v="33"/>
    <n v="10"/>
    <n v="29.7"/>
    <n v="9"/>
    <n v="33"/>
    <n v="10"/>
    <n v="31.349999999999998"/>
    <n v="9.5"/>
    <n v="27.844639999999998"/>
    <n v="-115.14165"/>
    <n v="53.6"/>
    <n v="12"/>
    <n v="10"/>
    <x v="1"/>
    <n v="35"/>
    <s v="n/a"/>
    <n v="210"/>
    <m/>
    <m/>
  </r>
  <r>
    <s v="INLADU-260710-AM-2-2-DI"/>
    <s v="Abraham Mayoral"/>
    <d v="2010-07-26T00:00:00"/>
    <x v="4"/>
    <d v="1899-12-30T10:35:00"/>
    <d v="1899-12-30T10:43:00"/>
    <d v="1899-12-30T00:08:00"/>
    <n v="2"/>
    <n v="2"/>
    <n v="2"/>
    <x v="1"/>
    <x v="1"/>
    <s v="La Dulce, Isla Natividad Baja California Sur"/>
    <x v="0"/>
    <n v="33"/>
    <n v="10"/>
    <n v="29.7"/>
    <n v="9"/>
    <n v="33"/>
    <n v="10"/>
    <n v="31.349999999999998"/>
    <n v="9.5"/>
    <n v="27.844639999999998"/>
    <n v="-115.14165"/>
    <n v="53.6"/>
    <n v="12"/>
    <n v="10"/>
    <x v="3"/>
    <n v="188"/>
    <n v="8"/>
    <n v="210"/>
    <m/>
    <m/>
  </r>
  <r>
    <s v="INLADU-260710-AM-2-2-DI"/>
    <s v="Abraham Mayoral"/>
    <d v="2010-07-26T00:00:00"/>
    <x v="4"/>
    <d v="1899-12-30T10:35:00"/>
    <d v="1899-12-30T10:43:00"/>
    <d v="1899-12-30T00:08:00"/>
    <n v="2"/>
    <n v="2"/>
    <n v="2"/>
    <x v="1"/>
    <x v="1"/>
    <s v="La Dulce, Isla Natividad Baja California Sur"/>
    <x v="0"/>
    <n v="33"/>
    <n v="10"/>
    <n v="29.7"/>
    <n v="9"/>
    <n v="33"/>
    <n v="10"/>
    <n v="31.349999999999998"/>
    <n v="9.5"/>
    <n v="27.844639999999998"/>
    <n v="-115.14165"/>
    <n v="53.6"/>
    <n v="12"/>
    <n v="10"/>
    <x v="7"/>
    <n v="8"/>
    <s v="n/a"/>
    <n v="210"/>
    <m/>
    <m/>
  </r>
  <r>
    <s v="INLADU-260710-AM-2-2-DI"/>
    <s v="Abraham Mayoral"/>
    <d v="2010-07-26T00:00:00"/>
    <x v="4"/>
    <d v="1899-12-30T10:35:00"/>
    <d v="1899-12-30T10:43:00"/>
    <d v="1899-12-30T00:08:00"/>
    <n v="2"/>
    <n v="2"/>
    <n v="2"/>
    <x v="1"/>
    <x v="1"/>
    <s v="La Dulce, Isla Natividad Baja California Sur"/>
    <x v="0"/>
    <n v="33"/>
    <n v="10"/>
    <n v="29.7"/>
    <n v="9"/>
    <n v="33"/>
    <n v="10"/>
    <n v="31.349999999999998"/>
    <n v="9.5"/>
    <n v="27.844639999999998"/>
    <n v="-115.14165"/>
    <n v="53.6"/>
    <n v="12"/>
    <n v="10"/>
    <x v="4"/>
    <n v="4"/>
    <s v="n/a"/>
    <n v="210"/>
    <m/>
    <m/>
  </r>
  <r>
    <s v="INLADU-260710-AM-2-2-DI"/>
    <s v="Abraham Mayoral"/>
    <d v="2010-07-26T00:00:00"/>
    <x v="4"/>
    <d v="1899-12-30T10:35:00"/>
    <d v="1899-12-30T10:43:00"/>
    <d v="1899-12-30T00:08:00"/>
    <n v="2"/>
    <n v="2"/>
    <n v="2"/>
    <x v="1"/>
    <x v="1"/>
    <s v="La Dulce, Isla Natividad Baja California Sur"/>
    <x v="0"/>
    <n v="33"/>
    <n v="10"/>
    <n v="29.7"/>
    <n v="9"/>
    <n v="33"/>
    <n v="10"/>
    <n v="31.349999999999998"/>
    <n v="9.5"/>
    <n v="27.844639999999998"/>
    <n v="-115.14165"/>
    <n v="53.6"/>
    <n v="12"/>
    <n v="10"/>
    <x v="5"/>
    <n v="1"/>
    <s v="n/a"/>
    <n v="210"/>
    <m/>
    <m/>
  </r>
  <r>
    <s v="INLADU-260710-AM-2-2-DI"/>
    <s v="Abraham Mayoral"/>
    <d v="2010-07-26T00:00:00"/>
    <x v="4"/>
    <d v="1899-12-30T10:35:00"/>
    <d v="1899-12-30T10:43:00"/>
    <d v="1899-12-30T00:08:00"/>
    <n v="2"/>
    <n v="2"/>
    <n v="2"/>
    <x v="1"/>
    <x v="1"/>
    <s v="La Dulce, Isla Natividad Baja California Sur"/>
    <x v="0"/>
    <n v="33"/>
    <n v="10"/>
    <n v="29.7"/>
    <n v="9"/>
    <n v="33"/>
    <n v="10"/>
    <n v="31.349999999999998"/>
    <n v="9.5"/>
    <n v="27.844639999999998"/>
    <n v="-115.14165"/>
    <n v="53.6"/>
    <n v="12"/>
    <n v="10"/>
    <x v="10"/>
    <n v="6"/>
    <s v="n/a"/>
    <n v="210"/>
    <m/>
    <m/>
  </r>
  <r>
    <s v="INLADU-260710-AR-1-3-DI"/>
    <s v="Alonso Ramirez"/>
    <d v="2010-07-26T00:00:00"/>
    <x v="4"/>
    <d v="1899-12-30T09:23:00"/>
    <d v="1899-12-30T09:29:00"/>
    <d v="1899-12-30T00:06:00"/>
    <n v="2"/>
    <n v="1"/>
    <n v="3"/>
    <x v="2"/>
    <x v="1"/>
    <s v="La Dulce, Isla Natividad Baja California Sur"/>
    <x v="0"/>
    <n v="33.659999999999997"/>
    <n v="10.199999999999999"/>
    <n v="32.340000000000003"/>
    <n v="9.8000000000000007"/>
    <n v="33.659999999999997"/>
    <n v="10.199999999999999"/>
    <n v="33"/>
    <n v="10"/>
    <n v="27.842379999999999"/>
    <n v="-115.14358"/>
    <n v="53.6"/>
    <n v="12"/>
    <n v="10"/>
    <x v="1"/>
    <n v="18"/>
    <s v="n/a"/>
    <n v="30"/>
    <m/>
    <m/>
  </r>
  <r>
    <s v="INLADU-260710-AR-1-3-DI"/>
    <s v="Alonso Ramirez"/>
    <d v="2010-07-26T00:00:00"/>
    <x v="4"/>
    <d v="1899-12-30T09:23:00"/>
    <d v="1899-12-30T09:29:00"/>
    <d v="1899-12-30T00:06:00"/>
    <n v="2"/>
    <n v="1"/>
    <n v="3"/>
    <x v="2"/>
    <x v="1"/>
    <s v="La Dulce, Isla Natividad Baja California Sur"/>
    <x v="0"/>
    <n v="33.659999999999997"/>
    <n v="10.199999999999999"/>
    <n v="32.340000000000003"/>
    <n v="9.8000000000000007"/>
    <n v="33.659999999999997"/>
    <n v="10.199999999999999"/>
    <n v="33"/>
    <n v="10"/>
    <n v="27.842379999999999"/>
    <n v="-115.14358"/>
    <n v="53.6"/>
    <n v="12"/>
    <n v="10"/>
    <x v="2"/>
    <n v="1"/>
    <s v="n/a"/>
    <n v="30"/>
    <m/>
    <m/>
  </r>
  <r>
    <s v="INLADU-260710-AR-1-3-DI"/>
    <s v="Alonso Ramirez"/>
    <d v="2010-07-26T00:00:00"/>
    <x v="4"/>
    <d v="1899-12-30T09:23:00"/>
    <d v="1899-12-30T09:29:00"/>
    <d v="1899-12-30T00:06:00"/>
    <n v="2"/>
    <n v="1"/>
    <n v="3"/>
    <x v="2"/>
    <x v="1"/>
    <s v="La Dulce, Isla Natividad Baja California Sur"/>
    <x v="0"/>
    <n v="33.659999999999997"/>
    <n v="10.199999999999999"/>
    <n v="32.340000000000003"/>
    <n v="9.8000000000000007"/>
    <n v="33.659999999999997"/>
    <n v="10.199999999999999"/>
    <n v="33"/>
    <n v="10"/>
    <n v="27.842379999999999"/>
    <n v="-115.14358"/>
    <n v="53.6"/>
    <n v="12"/>
    <n v="10"/>
    <x v="3"/>
    <n v="167"/>
    <n v="9"/>
    <n v="30"/>
    <m/>
    <m/>
  </r>
  <r>
    <s v="INLADU-260710-AR-1-3-DI"/>
    <s v="Alonso Ramirez"/>
    <d v="2010-07-26T00:00:00"/>
    <x v="4"/>
    <d v="1899-12-30T09:23:00"/>
    <d v="1899-12-30T09:29:00"/>
    <d v="1899-12-30T00:06:00"/>
    <n v="2"/>
    <n v="1"/>
    <n v="3"/>
    <x v="2"/>
    <x v="1"/>
    <s v="La Dulce, Isla Natividad Baja California Sur"/>
    <x v="0"/>
    <n v="33.659999999999997"/>
    <n v="10.199999999999999"/>
    <n v="32.340000000000003"/>
    <n v="9.8000000000000007"/>
    <n v="33.659999999999997"/>
    <n v="10.199999999999999"/>
    <n v="33"/>
    <n v="10"/>
    <n v="27.842379999999999"/>
    <n v="-115.14358"/>
    <n v="53.6"/>
    <n v="12"/>
    <n v="10"/>
    <x v="7"/>
    <n v="3"/>
    <s v="n/a"/>
    <n v="30"/>
    <m/>
    <m/>
  </r>
  <r>
    <s v="INLADU-260710-AR-1-3-DI"/>
    <s v="Alonso Ramirez"/>
    <d v="2010-07-26T00:00:00"/>
    <x v="4"/>
    <d v="1899-12-30T09:23:00"/>
    <d v="1899-12-30T09:29:00"/>
    <d v="1899-12-30T00:06:00"/>
    <n v="2"/>
    <n v="1"/>
    <n v="3"/>
    <x v="2"/>
    <x v="1"/>
    <s v="La Dulce, Isla Natividad Baja California Sur"/>
    <x v="0"/>
    <n v="33.659999999999997"/>
    <n v="10.199999999999999"/>
    <n v="32.340000000000003"/>
    <n v="9.8000000000000007"/>
    <n v="33.659999999999997"/>
    <n v="10.199999999999999"/>
    <n v="33"/>
    <n v="10"/>
    <n v="27.842379999999999"/>
    <n v="-115.14358"/>
    <n v="53.6"/>
    <n v="12"/>
    <n v="10"/>
    <x v="17"/>
    <n v="1"/>
    <s v="n/a"/>
    <n v="30"/>
    <m/>
    <m/>
  </r>
  <r>
    <s v="INLADU-260710-AR-1-3-DI"/>
    <s v="Alonso Ramirez"/>
    <d v="2010-07-26T00:00:00"/>
    <x v="4"/>
    <d v="1899-12-30T09:23:00"/>
    <d v="1899-12-30T09:29:00"/>
    <d v="1899-12-30T00:06:00"/>
    <n v="2"/>
    <n v="1"/>
    <n v="3"/>
    <x v="2"/>
    <x v="1"/>
    <s v="La Dulce, Isla Natividad Baja California Sur"/>
    <x v="0"/>
    <n v="33.659999999999997"/>
    <n v="10.199999999999999"/>
    <n v="32.340000000000003"/>
    <n v="9.8000000000000007"/>
    <n v="33.659999999999997"/>
    <n v="10.199999999999999"/>
    <n v="33"/>
    <n v="10"/>
    <n v="27.842379999999999"/>
    <n v="-115.14358"/>
    <n v="53.6"/>
    <n v="12"/>
    <n v="10"/>
    <x v="9"/>
    <n v="1"/>
    <s v="n/a"/>
    <n v="30"/>
    <m/>
    <m/>
  </r>
  <r>
    <s v="INLADU-260710-AR-1-3-DI"/>
    <s v="Alonso Ramirez"/>
    <d v="2010-07-26T00:00:00"/>
    <x v="4"/>
    <d v="1899-12-30T09:23:00"/>
    <d v="1899-12-30T09:29:00"/>
    <d v="1899-12-30T00:06:00"/>
    <n v="2"/>
    <n v="1"/>
    <n v="3"/>
    <x v="2"/>
    <x v="1"/>
    <s v="La Dulce, Isla Natividad Baja California Sur"/>
    <x v="0"/>
    <n v="33.659999999999997"/>
    <n v="10.199999999999999"/>
    <n v="32.340000000000003"/>
    <n v="9.8000000000000007"/>
    <n v="33.659999999999997"/>
    <n v="10.199999999999999"/>
    <n v="33"/>
    <n v="10"/>
    <n v="27.842379999999999"/>
    <n v="-115.14358"/>
    <n v="53.6"/>
    <n v="12"/>
    <n v="10"/>
    <x v="5"/>
    <n v="1"/>
    <s v="n/a"/>
    <n v="30"/>
    <m/>
    <m/>
  </r>
  <r>
    <s v="INLADU-260710-AR-1-3-DI"/>
    <s v="Alonso Ramirez"/>
    <d v="2010-07-26T00:00:00"/>
    <x v="4"/>
    <d v="1899-12-30T09:23:00"/>
    <d v="1899-12-30T09:29:00"/>
    <d v="1899-12-30T00:06:00"/>
    <n v="2"/>
    <n v="1"/>
    <n v="3"/>
    <x v="2"/>
    <x v="1"/>
    <s v="La Dulce, Isla Natividad Baja California Sur"/>
    <x v="0"/>
    <n v="33.659999999999997"/>
    <n v="10.199999999999999"/>
    <n v="32.340000000000003"/>
    <n v="9.8000000000000007"/>
    <n v="33.659999999999997"/>
    <n v="10.199999999999999"/>
    <n v="33"/>
    <n v="10"/>
    <n v="27.842379999999999"/>
    <n v="-115.14358"/>
    <n v="53.6"/>
    <n v="12"/>
    <n v="10"/>
    <x v="10"/>
    <n v="3"/>
    <s v="n/a"/>
    <n v="30"/>
    <m/>
    <m/>
  </r>
  <r>
    <s v="INLADU-260710-AR-2-4-DI"/>
    <s v="Alonso Ramirez"/>
    <d v="2010-07-26T00:00:00"/>
    <x v="4"/>
    <d v="1899-12-30T10:37:00"/>
    <d v="1899-12-30T10:43:00"/>
    <d v="1899-12-30T00:06:00"/>
    <n v="2"/>
    <n v="2"/>
    <n v="4"/>
    <x v="3"/>
    <x v="1"/>
    <s v="La Dulce, Isla Natividad Baja California Sur"/>
    <x v="0"/>
    <n v="38.94"/>
    <n v="11.8"/>
    <n v="35.64"/>
    <n v="10.8"/>
    <n v="38.94"/>
    <n v="11.8"/>
    <n v="37.29"/>
    <n v="11.3"/>
    <n v="27.844639999999998"/>
    <n v="-115.14165"/>
    <n v="53.6"/>
    <n v="12"/>
    <n v="10"/>
    <x v="1"/>
    <n v="6"/>
    <s v="n/a"/>
    <n v="210"/>
    <m/>
    <m/>
  </r>
  <r>
    <s v="INLADU-260710-AR-2-4-DI"/>
    <s v="Alonso Ramirez"/>
    <d v="2010-07-26T00:00:00"/>
    <x v="4"/>
    <d v="1899-12-30T10:37:00"/>
    <d v="1899-12-30T10:43:00"/>
    <d v="1899-12-30T00:06:00"/>
    <n v="2"/>
    <n v="2"/>
    <n v="4"/>
    <x v="3"/>
    <x v="1"/>
    <s v="La Dulce, Isla Natividad Baja California Sur"/>
    <x v="0"/>
    <n v="38.94"/>
    <n v="11.8"/>
    <n v="35.64"/>
    <n v="10.8"/>
    <n v="38.94"/>
    <n v="11.8"/>
    <n v="37.29"/>
    <n v="11.3"/>
    <n v="27.844639999999998"/>
    <n v="-115.14165"/>
    <n v="53.6"/>
    <n v="12"/>
    <n v="10"/>
    <x v="3"/>
    <n v="136"/>
    <n v="11"/>
    <n v="210"/>
    <m/>
    <m/>
  </r>
  <r>
    <s v="INLADU-260710-AR-2-4-DI"/>
    <s v="Alonso Ramirez"/>
    <d v="2010-07-26T00:00:00"/>
    <x v="4"/>
    <d v="1899-12-30T10:37:00"/>
    <d v="1899-12-30T10:43:00"/>
    <d v="1899-12-30T00:06:00"/>
    <n v="2"/>
    <n v="2"/>
    <n v="4"/>
    <x v="3"/>
    <x v="1"/>
    <s v="La Dulce, Isla Natividad Baja California Sur"/>
    <x v="0"/>
    <n v="38.94"/>
    <n v="11.8"/>
    <n v="35.64"/>
    <n v="10.8"/>
    <n v="38.94"/>
    <n v="11.8"/>
    <n v="37.29"/>
    <n v="11.3"/>
    <n v="27.844639999999998"/>
    <n v="-115.14165"/>
    <n v="53.6"/>
    <n v="12"/>
    <n v="10"/>
    <x v="7"/>
    <n v="1"/>
    <s v="n/a"/>
    <n v="210"/>
    <m/>
    <m/>
  </r>
  <r>
    <s v="INLADU-260710-AR-2-4-DI"/>
    <s v="Alonso Ramirez"/>
    <d v="2010-07-26T00:00:00"/>
    <x v="4"/>
    <d v="1899-12-30T10:37:00"/>
    <d v="1899-12-30T10:43:00"/>
    <d v="1899-12-30T00:06:00"/>
    <n v="2"/>
    <n v="2"/>
    <n v="4"/>
    <x v="3"/>
    <x v="1"/>
    <s v="La Dulce, Isla Natividad Baja California Sur"/>
    <x v="0"/>
    <n v="38.94"/>
    <n v="11.8"/>
    <n v="35.64"/>
    <n v="10.8"/>
    <n v="38.94"/>
    <n v="11.8"/>
    <n v="37.29"/>
    <n v="11.3"/>
    <n v="27.844639999999998"/>
    <n v="-115.14165"/>
    <n v="53.6"/>
    <n v="12"/>
    <n v="10"/>
    <x v="17"/>
    <n v="1"/>
    <s v="n/a"/>
    <n v="210"/>
    <m/>
    <m/>
  </r>
  <r>
    <s v="INLADU-260710-AR-2-4-DI"/>
    <s v="Alonso Ramirez"/>
    <d v="2010-07-26T00:00:00"/>
    <x v="4"/>
    <d v="1899-12-30T10:37:00"/>
    <d v="1899-12-30T10:43:00"/>
    <d v="1899-12-30T00:06:00"/>
    <n v="2"/>
    <n v="2"/>
    <n v="4"/>
    <x v="3"/>
    <x v="1"/>
    <s v="La Dulce, Isla Natividad Baja California Sur"/>
    <x v="0"/>
    <n v="38.94"/>
    <n v="11.8"/>
    <n v="35.64"/>
    <n v="10.8"/>
    <n v="38.94"/>
    <n v="11.8"/>
    <n v="37.29"/>
    <n v="11.3"/>
    <n v="27.844639999999998"/>
    <n v="-115.14165"/>
    <n v="53.6"/>
    <n v="12"/>
    <n v="10"/>
    <x v="6"/>
    <n v="1"/>
    <s v="n/a"/>
    <n v="210"/>
    <m/>
    <m/>
  </r>
  <r>
    <s v="INLADU-260710-AR-2-4-DI"/>
    <s v="Alonso Ramirez"/>
    <d v="2010-07-26T00:00:00"/>
    <x v="4"/>
    <d v="1899-12-30T10:37:00"/>
    <d v="1899-12-30T10:43:00"/>
    <d v="1899-12-30T00:06:00"/>
    <n v="2"/>
    <n v="2"/>
    <n v="4"/>
    <x v="3"/>
    <x v="1"/>
    <s v="La Dulce, Isla Natividad Baja California Sur"/>
    <x v="0"/>
    <n v="38.94"/>
    <n v="11.8"/>
    <n v="35.64"/>
    <n v="10.8"/>
    <n v="38.94"/>
    <n v="11.8"/>
    <n v="37.29"/>
    <n v="11.3"/>
    <n v="27.844639999999998"/>
    <n v="-115.14165"/>
    <n v="53.6"/>
    <n v="12"/>
    <n v="10"/>
    <x v="10"/>
    <n v="1"/>
    <s v="n/a"/>
    <n v="210"/>
    <m/>
    <m/>
  </r>
  <r>
    <s v="INLADU-260710-MR-1-5-DI"/>
    <s v="Mario Rojo"/>
    <d v="2010-07-26T00:00:00"/>
    <x v="4"/>
    <d v="1899-12-30T10:00:00"/>
    <d v="1899-12-30T10:06:00"/>
    <d v="1899-12-30T00:06:00"/>
    <n v="2"/>
    <n v="1"/>
    <n v="5"/>
    <x v="4"/>
    <x v="1"/>
    <s v="La Dulce, Isla Natividad Baja California Sur"/>
    <x v="0"/>
    <n v="38.94"/>
    <n v="11.8"/>
    <n v="41.25"/>
    <n v="12.5"/>
    <n v="41.25"/>
    <n v="12.5"/>
    <n v="40.094999999999999"/>
    <n v="12.15"/>
    <n v="27.841460000000001"/>
    <n v="-115.1427"/>
    <n v="55.400000000000006"/>
    <n v="13"/>
    <n v="9"/>
    <x v="0"/>
    <n v="1"/>
    <s v="n/a"/>
    <n v="330"/>
    <m/>
    <m/>
  </r>
  <r>
    <s v="INLADU-260710-MR-1-5-DI"/>
    <s v="Mario Rojo"/>
    <d v="2010-07-26T00:00:00"/>
    <x v="4"/>
    <d v="1899-12-30T10:00:00"/>
    <d v="1899-12-30T10:06:00"/>
    <d v="1899-12-30T00:06:00"/>
    <n v="2"/>
    <n v="1"/>
    <n v="5"/>
    <x v="4"/>
    <x v="1"/>
    <s v="La Dulce, Isla Natividad Baja California Sur"/>
    <x v="0"/>
    <n v="38.94"/>
    <n v="11.8"/>
    <n v="41.25"/>
    <n v="12.5"/>
    <n v="41.25"/>
    <n v="12.5"/>
    <n v="40.094999999999999"/>
    <n v="12.15"/>
    <n v="27.841460000000001"/>
    <n v="-115.1427"/>
    <n v="55.400000000000006"/>
    <n v="13"/>
    <n v="9"/>
    <x v="1"/>
    <n v="12"/>
    <s v="n/a"/>
    <n v="330"/>
    <m/>
    <m/>
  </r>
  <r>
    <s v="INLADU-260710-MR-1-5-DI"/>
    <s v="Mario Rojo"/>
    <d v="2010-07-26T00:00:00"/>
    <x v="4"/>
    <d v="1899-12-30T10:00:00"/>
    <d v="1899-12-30T10:06:00"/>
    <d v="1899-12-30T00:06:00"/>
    <n v="2"/>
    <n v="1"/>
    <n v="5"/>
    <x v="4"/>
    <x v="1"/>
    <s v="La Dulce, Isla Natividad Baja California Sur"/>
    <x v="0"/>
    <n v="38.94"/>
    <n v="11.8"/>
    <n v="41.25"/>
    <n v="12.5"/>
    <n v="41.25"/>
    <n v="12.5"/>
    <n v="40.094999999999999"/>
    <n v="12.15"/>
    <n v="27.841460000000001"/>
    <n v="-115.1427"/>
    <n v="55.400000000000006"/>
    <n v="13"/>
    <n v="9"/>
    <x v="2"/>
    <n v="5"/>
    <s v="n/a"/>
    <n v="330"/>
    <m/>
    <m/>
  </r>
  <r>
    <s v="INLADU-260710-MR-1-5-DI"/>
    <s v="Mario Rojo"/>
    <d v="2010-07-26T00:00:00"/>
    <x v="4"/>
    <d v="1899-12-30T10:00:00"/>
    <d v="1899-12-30T10:06:00"/>
    <d v="1899-12-30T00:06:00"/>
    <n v="2"/>
    <n v="1"/>
    <n v="5"/>
    <x v="4"/>
    <x v="1"/>
    <s v="La Dulce, Isla Natividad Baja California Sur"/>
    <x v="0"/>
    <n v="38.94"/>
    <n v="11.8"/>
    <n v="41.25"/>
    <n v="12.5"/>
    <n v="41.25"/>
    <n v="12.5"/>
    <n v="40.094999999999999"/>
    <n v="12.15"/>
    <n v="27.841460000000001"/>
    <n v="-115.1427"/>
    <n v="55.400000000000006"/>
    <n v="13"/>
    <n v="9"/>
    <x v="3"/>
    <n v="107"/>
    <n v="14"/>
    <n v="330"/>
    <m/>
    <m/>
  </r>
  <r>
    <s v="INLADU-260710-MR-1-5-DI"/>
    <s v="Mario Rojo"/>
    <d v="2010-07-26T00:00:00"/>
    <x v="4"/>
    <d v="1899-12-30T10:00:00"/>
    <d v="1899-12-30T10:06:00"/>
    <d v="1899-12-30T00:06:00"/>
    <n v="2"/>
    <n v="1"/>
    <n v="5"/>
    <x v="4"/>
    <x v="1"/>
    <s v="La Dulce, Isla Natividad Baja California Sur"/>
    <x v="0"/>
    <n v="38.94"/>
    <n v="11.8"/>
    <n v="41.25"/>
    <n v="12.5"/>
    <n v="41.25"/>
    <n v="12.5"/>
    <n v="40.094999999999999"/>
    <n v="12.15"/>
    <n v="27.841460000000001"/>
    <n v="-115.1427"/>
    <n v="55.400000000000006"/>
    <n v="13"/>
    <n v="9"/>
    <x v="7"/>
    <n v="3"/>
    <s v="n/a"/>
    <n v="330"/>
    <m/>
    <m/>
  </r>
  <r>
    <s v="INLADU-260710-MR-1-5-DI"/>
    <s v="Mario Rojo"/>
    <d v="2010-07-26T00:00:00"/>
    <x v="4"/>
    <d v="1899-12-30T10:00:00"/>
    <d v="1899-12-30T10:06:00"/>
    <d v="1899-12-30T00:06:00"/>
    <n v="2"/>
    <n v="1"/>
    <n v="5"/>
    <x v="4"/>
    <x v="1"/>
    <s v="La Dulce, Isla Natividad Baja California Sur"/>
    <x v="0"/>
    <n v="38.94"/>
    <n v="11.8"/>
    <n v="41.25"/>
    <n v="12.5"/>
    <n v="41.25"/>
    <n v="12.5"/>
    <n v="40.094999999999999"/>
    <n v="12.15"/>
    <n v="27.841460000000001"/>
    <n v="-115.1427"/>
    <n v="55.400000000000006"/>
    <n v="13"/>
    <n v="9"/>
    <x v="17"/>
    <n v="6"/>
    <s v="n/a"/>
    <n v="330"/>
    <m/>
    <m/>
  </r>
  <r>
    <s v="INLADU-260710-MR-1-5-DI"/>
    <s v="Mario Rojo"/>
    <d v="2010-07-26T00:00:00"/>
    <x v="4"/>
    <d v="1899-12-30T10:00:00"/>
    <d v="1899-12-30T10:06:00"/>
    <d v="1899-12-30T00:06:00"/>
    <n v="2"/>
    <n v="1"/>
    <n v="5"/>
    <x v="4"/>
    <x v="1"/>
    <s v="La Dulce, Isla Natividad Baja California Sur"/>
    <x v="0"/>
    <n v="38.94"/>
    <n v="11.8"/>
    <n v="41.25"/>
    <n v="12.5"/>
    <n v="41.25"/>
    <n v="12.5"/>
    <n v="40.094999999999999"/>
    <n v="12.15"/>
    <n v="27.841460000000001"/>
    <n v="-115.1427"/>
    <n v="55.400000000000006"/>
    <n v="13"/>
    <n v="9"/>
    <x v="9"/>
    <n v="7"/>
    <s v="n/a"/>
    <n v="330"/>
    <m/>
    <m/>
  </r>
  <r>
    <s v="INLADU-260710-MR-1-5-DI"/>
    <s v="Mario Rojo"/>
    <d v="2010-07-26T00:00:00"/>
    <x v="4"/>
    <d v="1899-12-30T10:00:00"/>
    <d v="1899-12-30T10:06:00"/>
    <d v="1899-12-30T00:06:00"/>
    <n v="2"/>
    <n v="1"/>
    <n v="5"/>
    <x v="4"/>
    <x v="1"/>
    <s v="La Dulce, Isla Natividad Baja California Sur"/>
    <x v="0"/>
    <n v="38.94"/>
    <n v="11.8"/>
    <n v="41.25"/>
    <n v="12.5"/>
    <n v="41.25"/>
    <n v="12.5"/>
    <n v="40.094999999999999"/>
    <n v="12.15"/>
    <n v="27.841460000000001"/>
    <n v="-115.1427"/>
    <n v="55.400000000000006"/>
    <n v="13"/>
    <n v="9"/>
    <x v="10"/>
    <n v="6"/>
    <s v="n/a"/>
    <n v="330"/>
    <m/>
    <m/>
  </r>
  <r>
    <s v="INLADU-260710-MR-2-6-DI"/>
    <s v="Mario Rojo"/>
    <d v="2010-07-26T00:00:00"/>
    <x v="4"/>
    <d v="1899-12-30T11:04:00"/>
    <d v="1899-12-30T11:13:00"/>
    <d v="1899-12-30T00:09:00"/>
    <n v="2"/>
    <n v="2"/>
    <n v="6"/>
    <x v="5"/>
    <x v="1"/>
    <s v="La Dulce, Isla Natividad Baja California Sur"/>
    <x v="0"/>
    <n v="25.41"/>
    <n v="7.7"/>
    <n v="25.41"/>
    <n v="7.7"/>
    <n v="25.41"/>
    <n v="7.7"/>
    <n v="25.41"/>
    <n v="7.7"/>
    <n v="27.84366"/>
    <n v="-115.14116"/>
    <n v="55.400000000000006"/>
    <n v="13"/>
    <n v="9"/>
    <x v="1"/>
    <n v="35"/>
    <s v="n/a"/>
    <n v="40"/>
    <m/>
    <m/>
  </r>
  <r>
    <s v="INLADU-260710-MR-2-6-DI"/>
    <s v="Mario Rojo"/>
    <d v="2010-07-26T00:00:00"/>
    <x v="4"/>
    <d v="1899-12-30T11:04:00"/>
    <d v="1899-12-30T11:13:00"/>
    <d v="1899-12-30T00:09:00"/>
    <n v="2"/>
    <n v="2"/>
    <n v="6"/>
    <x v="5"/>
    <x v="1"/>
    <s v="La Dulce, Isla Natividad Baja California Sur"/>
    <x v="0"/>
    <n v="25.41"/>
    <n v="7.7"/>
    <n v="25.41"/>
    <n v="7.7"/>
    <n v="25.41"/>
    <n v="7.7"/>
    <n v="25.41"/>
    <n v="7.7"/>
    <n v="27.84366"/>
    <n v="-115.14116"/>
    <n v="55.400000000000006"/>
    <n v="13"/>
    <n v="9"/>
    <x v="3"/>
    <n v="10"/>
    <s v="n/a"/>
    <n v="40"/>
    <m/>
    <m/>
  </r>
  <r>
    <s v="INLADU-260710-MR-2-6-DI"/>
    <s v="Mario Rojo"/>
    <d v="2010-07-26T00:00:00"/>
    <x v="4"/>
    <d v="1899-12-30T11:04:00"/>
    <d v="1899-12-30T11:13:00"/>
    <d v="1899-12-30T00:09:00"/>
    <n v="2"/>
    <n v="2"/>
    <n v="6"/>
    <x v="5"/>
    <x v="1"/>
    <s v="La Dulce, Isla Natividad Baja California Sur"/>
    <x v="0"/>
    <n v="25.41"/>
    <n v="7.7"/>
    <n v="25.41"/>
    <n v="7.7"/>
    <n v="25.41"/>
    <n v="7.7"/>
    <n v="25.41"/>
    <n v="7.7"/>
    <n v="27.84366"/>
    <n v="-115.14116"/>
    <n v="55.400000000000006"/>
    <n v="13"/>
    <n v="9"/>
    <x v="4"/>
    <n v="1"/>
    <s v="n/a"/>
    <n v="40"/>
    <m/>
    <m/>
  </r>
  <r>
    <s v="INLADU-260710-MR-2-6-DI"/>
    <s v="Mario Rojo"/>
    <d v="2010-07-26T00:00:00"/>
    <x v="4"/>
    <d v="1899-12-30T11:04:00"/>
    <d v="1899-12-30T11:13:00"/>
    <d v="1899-12-30T00:09:00"/>
    <n v="2"/>
    <n v="2"/>
    <n v="6"/>
    <x v="5"/>
    <x v="1"/>
    <s v="La Dulce, Isla Natividad Baja California Sur"/>
    <x v="0"/>
    <n v="25.41"/>
    <n v="7.7"/>
    <n v="25.41"/>
    <n v="7.7"/>
    <n v="25.41"/>
    <n v="7.7"/>
    <n v="25.41"/>
    <n v="7.7"/>
    <n v="27.84366"/>
    <n v="-115.14116"/>
    <n v="55.400000000000006"/>
    <n v="13"/>
    <n v="9"/>
    <x v="17"/>
    <n v="3"/>
    <s v="n/a"/>
    <n v="40"/>
    <m/>
    <m/>
  </r>
  <r>
    <s v="INLADU-260710-AZ-1-7-DI"/>
    <s v="Alberto Zuñiga"/>
    <d v="2010-07-26T00:00:00"/>
    <x v="4"/>
    <d v="1899-12-30T10:00:00"/>
    <d v="1899-12-30T10:07:00"/>
    <d v="1899-12-30T00:07:00"/>
    <n v="2"/>
    <n v="1"/>
    <n v="7"/>
    <x v="6"/>
    <x v="1"/>
    <s v="La Dulce, Isla Natividad Baja California Sur"/>
    <x v="0"/>
    <n v="36.299999999999997"/>
    <n v="11"/>
    <n v="39.93"/>
    <n v="12.1"/>
    <n v="39.93"/>
    <n v="12.1"/>
    <n v="38.115000000000002"/>
    <n v="11.55"/>
    <n v="27.841460000000001"/>
    <n v="-115.1427"/>
    <n v="55.400000000000006"/>
    <n v="13"/>
    <n v="9"/>
    <x v="1"/>
    <n v="3"/>
    <s v="n/a"/>
    <n v="150"/>
    <m/>
    <m/>
  </r>
  <r>
    <s v="INLADU-260710-AZ-1-7-DI"/>
    <s v="Alberto Zuñiga"/>
    <d v="2010-07-26T00:00:00"/>
    <x v="4"/>
    <d v="1899-12-30T10:00:00"/>
    <d v="1899-12-30T10:07:00"/>
    <d v="1899-12-30T00:07:00"/>
    <n v="2"/>
    <n v="1"/>
    <n v="7"/>
    <x v="6"/>
    <x v="1"/>
    <s v="La Dulce, Isla Natividad Baja California Sur"/>
    <x v="0"/>
    <n v="36.299999999999997"/>
    <n v="11"/>
    <n v="39.93"/>
    <n v="12.1"/>
    <n v="39.93"/>
    <n v="12.1"/>
    <n v="38.115000000000002"/>
    <n v="11.55"/>
    <n v="27.841460000000001"/>
    <n v="-115.1427"/>
    <n v="55.400000000000006"/>
    <n v="13"/>
    <n v="9"/>
    <x v="2"/>
    <n v="3"/>
    <s v="n/a"/>
    <n v="150"/>
    <m/>
    <m/>
  </r>
  <r>
    <s v="INLADU-260710-AZ-1-7-DI"/>
    <s v="Alberto Zuñiga"/>
    <d v="2010-07-26T00:00:00"/>
    <x v="4"/>
    <d v="1899-12-30T10:00:00"/>
    <d v="1899-12-30T10:07:00"/>
    <d v="1899-12-30T00:07:00"/>
    <n v="2"/>
    <n v="1"/>
    <n v="7"/>
    <x v="6"/>
    <x v="1"/>
    <s v="La Dulce, Isla Natividad Baja California Sur"/>
    <x v="0"/>
    <n v="36.299999999999997"/>
    <n v="11"/>
    <n v="39.93"/>
    <n v="12.1"/>
    <n v="39.93"/>
    <n v="12.1"/>
    <n v="38.115000000000002"/>
    <n v="11.55"/>
    <n v="27.841460000000001"/>
    <n v="-115.1427"/>
    <n v="55.400000000000006"/>
    <n v="13"/>
    <n v="9"/>
    <x v="3"/>
    <n v="214"/>
    <n v="7"/>
    <n v="150"/>
    <m/>
    <m/>
  </r>
  <r>
    <s v="INLADU-260710-AZ-1-7-DI"/>
    <s v="Alberto Zuñiga"/>
    <d v="2010-07-26T00:00:00"/>
    <x v="4"/>
    <d v="1899-12-30T10:00:00"/>
    <d v="1899-12-30T10:07:00"/>
    <d v="1899-12-30T00:07:00"/>
    <n v="2"/>
    <n v="1"/>
    <n v="7"/>
    <x v="6"/>
    <x v="1"/>
    <s v="La Dulce, Isla Natividad Baja California Sur"/>
    <x v="0"/>
    <n v="36.299999999999997"/>
    <n v="11"/>
    <n v="39.93"/>
    <n v="12.1"/>
    <n v="39.93"/>
    <n v="12.1"/>
    <n v="38.115000000000002"/>
    <n v="11.55"/>
    <n v="27.841460000000001"/>
    <n v="-115.1427"/>
    <n v="55.400000000000006"/>
    <n v="13"/>
    <n v="9"/>
    <x v="7"/>
    <n v="15"/>
    <s v="n/a"/>
    <n v="150"/>
    <m/>
    <m/>
  </r>
  <r>
    <s v="INLADU-260710-AZ-1-7-DI"/>
    <s v="Alberto Zuñiga"/>
    <d v="2010-07-26T00:00:00"/>
    <x v="4"/>
    <d v="1899-12-30T10:00:00"/>
    <d v="1899-12-30T10:07:00"/>
    <d v="1899-12-30T00:07:00"/>
    <n v="2"/>
    <n v="1"/>
    <n v="7"/>
    <x v="6"/>
    <x v="1"/>
    <s v="La Dulce, Isla Natividad Baja California Sur"/>
    <x v="0"/>
    <n v="36.299999999999997"/>
    <n v="11"/>
    <n v="39.93"/>
    <n v="12.1"/>
    <n v="39.93"/>
    <n v="12.1"/>
    <n v="38.115000000000002"/>
    <n v="11.55"/>
    <n v="27.841460000000001"/>
    <n v="-115.1427"/>
    <n v="55.400000000000006"/>
    <n v="13"/>
    <n v="9"/>
    <x v="17"/>
    <n v="5"/>
    <s v="n/a"/>
    <n v="150"/>
    <m/>
    <m/>
  </r>
  <r>
    <s v="INLADU-260710-AZ-1-7-DI"/>
    <s v="Alberto Zuñiga"/>
    <d v="2010-07-26T00:00:00"/>
    <x v="4"/>
    <d v="1899-12-30T10:00:00"/>
    <d v="1899-12-30T10:07:00"/>
    <d v="1899-12-30T00:07:00"/>
    <n v="2"/>
    <n v="1"/>
    <n v="7"/>
    <x v="6"/>
    <x v="1"/>
    <s v="La Dulce, Isla Natividad Baja California Sur"/>
    <x v="0"/>
    <n v="36.299999999999997"/>
    <n v="11"/>
    <n v="39.93"/>
    <n v="12.1"/>
    <n v="39.93"/>
    <n v="12.1"/>
    <n v="38.115000000000002"/>
    <n v="11.55"/>
    <n v="27.841460000000001"/>
    <n v="-115.1427"/>
    <n v="55.400000000000006"/>
    <n v="13"/>
    <n v="9"/>
    <x v="9"/>
    <n v="4"/>
    <s v="n/a"/>
    <n v="150"/>
    <m/>
    <m/>
  </r>
  <r>
    <s v="INLADU-260710-AZ-1-7-DI"/>
    <s v="Alberto Zuñiga"/>
    <d v="2010-07-26T00:00:00"/>
    <x v="4"/>
    <d v="1899-12-30T10:00:00"/>
    <d v="1899-12-30T10:07:00"/>
    <d v="1899-12-30T00:07:00"/>
    <n v="2"/>
    <n v="1"/>
    <n v="7"/>
    <x v="6"/>
    <x v="1"/>
    <s v="La Dulce, Isla Natividad Baja California Sur"/>
    <x v="0"/>
    <n v="36.299999999999997"/>
    <n v="11"/>
    <n v="39.93"/>
    <n v="12.1"/>
    <n v="39.93"/>
    <n v="12.1"/>
    <n v="38.115000000000002"/>
    <n v="11.55"/>
    <n v="27.841460000000001"/>
    <n v="-115.1427"/>
    <n v="55.400000000000006"/>
    <n v="13"/>
    <n v="9"/>
    <x v="11"/>
    <n v="1"/>
    <s v="n/a"/>
    <n v="150"/>
    <m/>
    <m/>
  </r>
  <r>
    <s v="INLADU-260710-AZ-1-7-DI"/>
    <s v="Alberto Zuñiga"/>
    <d v="2010-07-26T00:00:00"/>
    <x v="4"/>
    <d v="1899-12-30T10:00:00"/>
    <d v="1899-12-30T10:07:00"/>
    <d v="1899-12-30T00:07:00"/>
    <n v="2"/>
    <n v="1"/>
    <n v="7"/>
    <x v="6"/>
    <x v="1"/>
    <s v="La Dulce, Isla Natividad Baja California Sur"/>
    <x v="0"/>
    <n v="36.299999999999997"/>
    <n v="11"/>
    <n v="39.93"/>
    <n v="12.1"/>
    <n v="39.93"/>
    <n v="12.1"/>
    <n v="38.115000000000002"/>
    <n v="11.55"/>
    <n v="27.841460000000001"/>
    <n v="-115.1427"/>
    <n v="55.400000000000006"/>
    <n v="13"/>
    <n v="9"/>
    <x v="5"/>
    <n v="1"/>
    <s v="n/a"/>
    <n v="150"/>
    <m/>
    <m/>
  </r>
  <r>
    <s v="INLADU-260710-AZ-1-7-DI"/>
    <s v="Alberto Zuñiga"/>
    <d v="2010-07-26T00:00:00"/>
    <x v="4"/>
    <d v="1899-12-30T10:00:00"/>
    <d v="1899-12-30T10:07:00"/>
    <d v="1899-12-30T00:07:00"/>
    <n v="2"/>
    <n v="1"/>
    <n v="7"/>
    <x v="6"/>
    <x v="1"/>
    <s v="La Dulce, Isla Natividad Baja California Sur"/>
    <x v="0"/>
    <n v="36.299999999999997"/>
    <n v="11"/>
    <n v="39.93"/>
    <n v="12.1"/>
    <n v="39.93"/>
    <n v="12.1"/>
    <n v="38.115000000000002"/>
    <n v="11.55"/>
    <n v="27.841460000000001"/>
    <n v="-115.1427"/>
    <n v="55.400000000000006"/>
    <n v="13"/>
    <n v="9"/>
    <x v="10"/>
    <n v="5"/>
    <s v="n/a"/>
    <n v="150"/>
    <m/>
    <m/>
  </r>
  <r>
    <s v="INLADU-260710-AZ-2-8-DI"/>
    <s v="Alberto Zuñiga"/>
    <d v="2010-07-26T00:00:00"/>
    <x v="4"/>
    <d v="1899-12-30T11:04:00"/>
    <d v="1899-12-30T11:11:00"/>
    <d v="1899-12-30T00:07:00"/>
    <n v="2"/>
    <n v="2"/>
    <n v="8"/>
    <x v="7"/>
    <x v="1"/>
    <s v="La Dulce, Isla Natividad Baja California Sur"/>
    <x v="0"/>
    <n v="26.4"/>
    <n v="8"/>
    <n v="28.709999999999997"/>
    <n v="8.6999999999999993"/>
    <n v="28.709999999999997"/>
    <n v="8.6999999999999993"/>
    <n v="27.554999999999996"/>
    <n v="8.35"/>
    <n v="27.84366"/>
    <n v="-115.14116"/>
    <n v="55.400000000000006"/>
    <n v="13"/>
    <n v="9"/>
    <x v="1"/>
    <n v="1"/>
    <s v="n/a"/>
    <n v="30"/>
    <m/>
    <m/>
  </r>
  <r>
    <s v="INLADU-260710-AZ-2-8-DI"/>
    <s v="Alberto Zuñiga"/>
    <d v="2010-07-26T00:00:00"/>
    <x v="4"/>
    <d v="1899-12-30T11:04:00"/>
    <d v="1899-12-30T11:11:00"/>
    <d v="1899-12-30T00:07:00"/>
    <n v="2"/>
    <n v="2"/>
    <n v="8"/>
    <x v="7"/>
    <x v="1"/>
    <s v="La Dulce, Isla Natividad Baja California Sur"/>
    <x v="0"/>
    <n v="26.4"/>
    <n v="8"/>
    <n v="28.709999999999997"/>
    <n v="8.6999999999999993"/>
    <n v="28.709999999999997"/>
    <n v="8.6999999999999993"/>
    <n v="27.554999999999996"/>
    <n v="8.35"/>
    <n v="27.84366"/>
    <n v="-115.14116"/>
    <n v="55.400000000000006"/>
    <n v="13"/>
    <n v="9"/>
    <x v="3"/>
    <n v="69"/>
    <s v="n/a"/>
    <n v="30"/>
    <m/>
    <m/>
  </r>
  <r>
    <s v="INLADU-260710-AZ-2-8-DI"/>
    <s v="Alberto Zuñiga"/>
    <d v="2010-07-26T00:00:00"/>
    <x v="4"/>
    <d v="1899-12-30T11:04:00"/>
    <d v="1899-12-30T11:11:00"/>
    <d v="1899-12-30T00:07:00"/>
    <n v="2"/>
    <n v="2"/>
    <n v="8"/>
    <x v="7"/>
    <x v="1"/>
    <s v="La Dulce, Isla Natividad Baja California Sur"/>
    <x v="0"/>
    <n v="26.4"/>
    <n v="8"/>
    <n v="28.709999999999997"/>
    <n v="8.6999999999999993"/>
    <n v="28.709999999999997"/>
    <n v="8.6999999999999993"/>
    <n v="27.554999999999996"/>
    <n v="8.35"/>
    <n v="27.84366"/>
    <n v="-115.14116"/>
    <n v="55.400000000000006"/>
    <n v="13"/>
    <n v="9"/>
    <x v="7"/>
    <n v="3"/>
    <s v="n/a"/>
    <n v="30"/>
    <m/>
    <m/>
  </r>
  <r>
    <s v="INLADU-260710-AZ-2-8-DI"/>
    <s v="Alberto Zuñiga"/>
    <d v="2010-07-26T00:00:00"/>
    <x v="4"/>
    <d v="1899-12-30T11:04:00"/>
    <d v="1899-12-30T11:11:00"/>
    <d v="1899-12-30T00:07:00"/>
    <n v="2"/>
    <n v="2"/>
    <n v="8"/>
    <x v="7"/>
    <x v="1"/>
    <s v="La Dulce, Isla Natividad Baja California Sur"/>
    <x v="0"/>
    <n v="26.4"/>
    <n v="8"/>
    <n v="28.709999999999997"/>
    <n v="8.6999999999999993"/>
    <n v="28.709999999999997"/>
    <n v="8.6999999999999993"/>
    <n v="27.554999999999996"/>
    <n v="8.35"/>
    <n v="27.84366"/>
    <n v="-115.14116"/>
    <n v="55.400000000000006"/>
    <n v="13"/>
    <n v="9"/>
    <x v="4"/>
    <n v="2"/>
    <s v="n/a"/>
    <n v="30"/>
    <m/>
    <m/>
  </r>
  <r>
    <s v="INLADU-260710-AZ-2-8-DI"/>
    <s v="Alberto Zuñiga"/>
    <d v="2010-07-26T00:00:00"/>
    <x v="4"/>
    <d v="1899-12-30T11:04:00"/>
    <d v="1899-12-30T11:11:00"/>
    <d v="1899-12-30T00:07:00"/>
    <n v="2"/>
    <n v="2"/>
    <n v="8"/>
    <x v="7"/>
    <x v="1"/>
    <s v="La Dulce, Isla Natividad Baja California Sur"/>
    <x v="0"/>
    <n v="26.4"/>
    <n v="8"/>
    <n v="28.709999999999997"/>
    <n v="8.6999999999999993"/>
    <n v="28.709999999999997"/>
    <n v="8.6999999999999993"/>
    <n v="27.554999999999996"/>
    <n v="8.35"/>
    <n v="27.84366"/>
    <n v="-115.14116"/>
    <n v="55.400000000000006"/>
    <n v="13"/>
    <n v="9"/>
    <x v="17"/>
    <n v="6"/>
    <s v="n/a"/>
    <n v="30"/>
    <m/>
    <m/>
  </r>
  <r>
    <s v="INLADU-260710-AZ-2-8-DI"/>
    <s v="Alberto Zuñiga"/>
    <d v="2010-07-26T00:00:00"/>
    <x v="4"/>
    <d v="1899-12-30T11:04:00"/>
    <d v="1899-12-30T11:11:00"/>
    <d v="1899-12-30T00:07:00"/>
    <n v="2"/>
    <n v="2"/>
    <n v="8"/>
    <x v="7"/>
    <x v="1"/>
    <s v="La Dulce, Isla Natividad Baja California Sur"/>
    <x v="0"/>
    <n v="26.4"/>
    <n v="8"/>
    <n v="28.709999999999997"/>
    <n v="8.6999999999999993"/>
    <n v="28.709999999999997"/>
    <n v="8.6999999999999993"/>
    <n v="27.554999999999996"/>
    <n v="8.35"/>
    <n v="27.84366"/>
    <n v="-115.14116"/>
    <n v="55.400000000000006"/>
    <n v="13"/>
    <n v="9"/>
    <x v="6"/>
    <n v="1"/>
    <s v="n/a"/>
    <n v="30"/>
    <m/>
    <m/>
  </r>
  <r>
    <s v="INLADU-260710-AZ-2-8-DI"/>
    <s v="Alberto Zuñiga"/>
    <d v="2010-07-26T00:00:00"/>
    <x v="4"/>
    <d v="1899-12-30T11:04:00"/>
    <d v="1899-12-30T11:11:00"/>
    <d v="1899-12-30T00:07:00"/>
    <n v="2"/>
    <n v="2"/>
    <n v="8"/>
    <x v="7"/>
    <x v="1"/>
    <s v="La Dulce, Isla Natividad Baja California Sur"/>
    <x v="0"/>
    <n v="26.4"/>
    <n v="8"/>
    <n v="28.709999999999997"/>
    <n v="8.6999999999999993"/>
    <n v="28.709999999999997"/>
    <n v="8.6999999999999993"/>
    <n v="27.554999999999996"/>
    <n v="8.35"/>
    <n v="27.84366"/>
    <n v="-115.14116"/>
    <n v="55.400000000000006"/>
    <n v="13"/>
    <n v="9"/>
    <x v="10"/>
    <n v="2"/>
    <s v="n/a"/>
    <n v="30"/>
    <m/>
    <m/>
  </r>
  <r>
    <s v="INLADU-260710-AH-1-9-DI"/>
    <s v="Arturo Hernandez"/>
    <d v="2010-07-26T00:00:00"/>
    <x v="4"/>
    <d v="1899-12-30T10:00:00"/>
    <d v="1899-12-30T10:15:00"/>
    <d v="1899-12-30T00:15:00"/>
    <n v="2"/>
    <n v="1"/>
    <n v="9"/>
    <x v="8"/>
    <x v="1"/>
    <s v="La Dulce, Isla Natividad Baja California Sur"/>
    <x v="0"/>
    <n v="52.14"/>
    <n v="15.8"/>
    <n v="42.24"/>
    <n v="12.8"/>
    <n v="52.14"/>
    <n v="15.8"/>
    <n v="47.19"/>
    <n v="14.3"/>
    <n v="27.841460000000001"/>
    <n v="-115.1427"/>
    <n v="55.400000000000006"/>
    <n v="13"/>
    <n v="9"/>
    <x v="12"/>
    <n v="1"/>
    <s v="n/a"/>
    <n v="150"/>
    <m/>
    <m/>
  </r>
  <r>
    <s v="INLADU-260710-AH-1-9-DI"/>
    <s v="Arturo Hernandez"/>
    <d v="2010-07-26T00:00:00"/>
    <x v="4"/>
    <d v="1899-12-30T10:00:00"/>
    <d v="1899-12-30T10:15:00"/>
    <d v="1899-12-30T00:15:00"/>
    <n v="2"/>
    <n v="1"/>
    <n v="9"/>
    <x v="8"/>
    <x v="1"/>
    <s v="La Dulce, Isla Natividad Baja California Sur"/>
    <x v="0"/>
    <n v="52.14"/>
    <n v="15.8"/>
    <n v="42.24"/>
    <n v="12.8"/>
    <n v="52.14"/>
    <n v="15.8"/>
    <n v="47.19"/>
    <n v="14.3"/>
    <n v="27.841460000000001"/>
    <n v="-115.1427"/>
    <n v="55.400000000000006"/>
    <n v="13"/>
    <n v="9"/>
    <x v="1"/>
    <n v="3"/>
    <s v="n/a"/>
    <n v="150"/>
    <m/>
    <m/>
  </r>
  <r>
    <s v="INLADU-260710-AH-1-9-DI"/>
    <s v="Arturo Hernandez"/>
    <d v="2010-07-26T00:00:00"/>
    <x v="4"/>
    <d v="1899-12-30T10:00:00"/>
    <d v="1899-12-30T10:15:00"/>
    <d v="1899-12-30T00:15:00"/>
    <n v="2"/>
    <n v="1"/>
    <n v="9"/>
    <x v="8"/>
    <x v="1"/>
    <s v="La Dulce, Isla Natividad Baja California Sur"/>
    <x v="0"/>
    <n v="52.14"/>
    <n v="15.8"/>
    <n v="42.24"/>
    <n v="12.8"/>
    <n v="52.14"/>
    <n v="15.8"/>
    <n v="47.19"/>
    <n v="14.3"/>
    <n v="27.841460000000001"/>
    <n v="-115.1427"/>
    <n v="55.400000000000006"/>
    <n v="13"/>
    <n v="9"/>
    <x v="2"/>
    <n v="1"/>
    <s v="n/a"/>
    <n v="150"/>
    <m/>
    <m/>
  </r>
  <r>
    <s v="INLADU-260710-AH-1-9-DI"/>
    <s v="Arturo Hernandez"/>
    <d v="2010-07-26T00:00:00"/>
    <x v="4"/>
    <d v="1899-12-30T10:00:00"/>
    <d v="1899-12-30T10:15:00"/>
    <d v="1899-12-30T00:15:00"/>
    <n v="2"/>
    <n v="1"/>
    <n v="9"/>
    <x v="8"/>
    <x v="1"/>
    <s v="La Dulce, Isla Natividad Baja California Sur"/>
    <x v="0"/>
    <n v="52.14"/>
    <n v="15.8"/>
    <n v="42.24"/>
    <n v="12.8"/>
    <n v="52.14"/>
    <n v="15.8"/>
    <n v="47.19"/>
    <n v="14.3"/>
    <n v="27.841460000000001"/>
    <n v="-115.1427"/>
    <n v="55.400000000000006"/>
    <n v="13"/>
    <n v="9"/>
    <x v="16"/>
    <n v="1"/>
    <s v="n/a"/>
    <n v="150"/>
    <m/>
    <m/>
  </r>
  <r>
    <s v="INLADU-260710-AH-1-9-DI"/>
    <s v="Arturo Hernandez"/>
    <d v="2010-07-26T00:00:00"/>
    <x v="4"/>
    <d v="1899-12-30T10:00:00"/>
    <d v="1899-12-30T10:15:00"/>
    <d v="1899-12-30T00:15:00"/>
    <n v="2"/>
    <n v="1"/>
    <n v="9"/>
    <x v="8"/>
    <x v="1"/>
    <s v="La Dulce, Isla Natividad Baja California Sur"/>
    <x v="0"/>
    <n v="52.14"/>
    <n v="15.8"/>
    <n v="42.24"/>
    <n v="12.8"/>
    <n v="52.14"/>
    <n v="15.8"/>
    <n v="47.19"/>
    <n v="14.3"/>
    <n v="27.841460000000001"/>
    <n v="-115.1427"/>
    <n v="55.400000000000006"/>
    <n v="13"/>
    <n v="9"/>
    <x v="3"/>
    <n v="10"/>
    <s v="n/a"/>
    <n v="150"/>
    <m/>
    <m/>
  </r>
  <r>
    <s v="INLADU-260710-AH-1-9-DI"/>
    <s v="Arturo Hernandez"/>
    <d v="2010-07-26T00:00:00"/>
    <x v="4"/>
    <d v="1899-12-30T10:00:00"/>
    <d v="1899-12-30T10:15:00"/>
    <d v="1899-12-30T00:15:00"/>
    <n v="2"/>
    <n v="1"/>
    <n v="9"/>
    <x v="8"/>
    <x v="1"/>
    <s v="La Dulce, Isla Natividad Baja California Sur"/>
    <x v="0"/>
    <n v="52.14"/>
    <n v="15.8"/>
    <n v="42.24"/>
    <n v="12.8"/>
    <n v="52.14"/>
    <n v="15.8"/>
    <n v="47.19"/>
    <n v="14.3"/>
    <n v="27.841460000000001"/>
    <n v="-115.1427"/>
    <n v="55.400000000000006"/>
    <n v="13"/>
    <n v="9"/>
    <x v="7"/>
    <n v="6"/>
    <s v="n/a"/>
    <n v="150"/>
    <m/>
    <m/>
  </r>
  <r>
    <s v="INLADU-260710-AH-1-9-DI"/>
    <s v="Arturo Hernandez"/>
    <d v="2010-07-26T00:00:00"/>
    <x v="4"/>
    <d v="1899-12-30T10:00:00"/>
    <d v="1899-12-30T10:15:00"/>
    <d v="1899-12-30T00:15:00"/>
    <n v="2"/>
    <n v="1"/>
    <n v="9"/>
    <x v="8"/>
    <x v="1"/>
    <s v="La Dulce, Isla Natividad Baja California Sur"/>
    <x v="0"/>
    <n v="52.14"/>
    <n v="15.8"/>
    <n v="42.24"/>
    <n v="12.8"/>
    <n v="52.14"/>
    <n v="15.8"/>
    <n v="47.19"/>
    <n v="14.3"/>
    <n v="27.841460000000001"/>
    <n v="-115.1427"/>
    <n v="55.400000000000006"/>
    <n v="13"/>
    <n v="9"/>
    <x v="4"/>
    <n v="1"/>
    <s v="n/a"/>
    <n v="150"/>
    <m/>
    <m/>
  </r>
  <r>
    <s v="INLADU-260710-AH-1-9-DI"/>
    <s v="Arturo Hernandez"/>
    <d v="2010-07-26T00:00:00"/>
    <x v="4"/>
    <d v="1899-12-30T10:00:00"/>
    <d v="1899-12-30T10:15:00"/>
    <d v="1899-12-30T00:15:00"/>
    <n v="2"/>
    <n v="1"/>
    <n v="9"/>
    <x v="8"/>
    <x v="1"/>
    <s v="La Dulce, Isla Natividad Baja California Sur"/>
    <x v="0"/>
    <n v="52.14"/>
    <n v="15.8"/>
    <n v="42.24"/>
    <n v="12.8"/>
    <n v="52.14"/>
    <n v="15.8"/>
    <n v="47.19"/>
    <n v="14.3"/>
    <n v="27.841460000000001"/>
    <n v="-115.1427"/>
    <n v="55.400000000000006"/>
    <n v="13"/>
    <n v="9"/>
    <x v="17"/>
    <n v="2"/>
    <s v="n/a"/>
    <n v="150"/>
    <m/>
    <m/>
  </r>
  <r>
    <s v="INLADU-260710-AH-1-9-DI"/>
    <s v="Arturo Hernandez"/>
    <d v="2010-07-26T00:00:00"/>
    <x v="4"/>
    <d v="1899-12-30T10:00:00"/>
    <d v="1899-12-30T10:15:00"/>
    <d v="1899-12-30T00:15:00"/>
    <n v="2"/>
    <n v="1"/>
    <n v="9"/>
    <x v="8"/>
    <x v="1"/>
    <s v="La Dulce, Isla Natividad Baja California Sur"/>
    <x v="0"/>
    <n v="52.14"/>
    <n v="15.8"/>
    <n v="42.24"/>
    <n v="12.8"/>
    <n v="52.14"/>
    <n v="15.8"/>
    <n v="47.19"/>
    <n v="14.3"/>
    <n v="27.841460000000001"/>
    <n v="-115.1427"/>
    <n v="55.400000000000006"/>
    <n v="13"/>
    <n v="9"/>
    <x v="9"/>
    <n v="2"/>
    <s v="n/a"/>
    <n v="150"/>
    <m/>
    <m/>
  </r>
  <r>
    <s v="INLADU-260710-AH-1-9-DI"/>
    <s v="Arturo Hernandez"/>
    <d v="2010-07-26T00:00:00"/>
    <x v="4"/>
    <d v="1899-12-30T10:00:00"/>
    <d v="1899-12-30T10:15:00"/>
    <d v="1899-12-30T00:15:00"/>
    <n v="2"/>
    <n v="1"/>
    <n v="9"/>
    <x v="8"/>
    <x v="1"/>
    <s v="La Dulce, Isla Natividad Baja California Sur"/>
    <x v="0"/>
    <n v="52.14"/>
    <n v="15.8"/>
    <n v="42.24"/>
    <n v="12.8"/>
    <n v="52.14"/>
    <n v="15.8"/>
    <n v="47.19"/>
    <n v="14.3"/>
    <n v="27.841460000000001"/>
    <n v="-115.1427"/>
    <n v="55.400000000000006"/>
    <n v="13"/>
    <n v="9"/>
    <x v="10"/>
    <n v="3"/>
    <s v="n/a"/>
    <n v="150"/>
    <m/>
    <m/>
  </r>
  <r>
    <s v="INLADU-260710-AH-2-10-DI"/>
    <s v="Arturo Hernandez"/>
    <d v="2010-07-26T00:00:00"/>
    <x v="4"/>
    <d v="1899-12-30T11:04:00"/>
    <d v="1899-12-30T11:15:00"/>
    <d v="1899-12-30T00:11:00"/>
    <n v="2"/>
    <n v="2"/>
    <n v="10"/>
    <x v="9"/>
    <x v="1"/>
    <s v="La Dulce, Isla Natividad Baja California Sur"/>
    <x v="0"/>
    <n v="32.340000000000003"/>
    <n v="9.8000000000000007"/>
    <n v="30.69"/>
    <n v="9.3000000000000007"/>
    <n v="32.340000000000003"/>
    <n v="9.8000000000000007"/>
    <n v="31.515000000000001"/>
    <n v="9.5500000000000007"/>
    <n v="27.84366"/>
    <n v="-115.14116"/>
    <n v="55.400000000000006"/>
    <n v="13"/>
    <n v="9"/>
    <x v="1"/>
    <n v="2"/>
    <s v="n/a"/>
    <n v="220"/>
    <m/>
    <m/>
  </r>
  <r>
    <s v="INLADU-260710-AH-2-10-DI"/>
    <s v="Arturo Hernandez"/>
    <d v="2010-07-26T00:00:00"/>
    <x v="4"/>
    <d v="1899-12-30T11:04:00"/>
    <d v="1899-12-30T11:15:00"/>
    <d v="1899-12-30T00:11:00"/>
    <n v="2"/>
    <n v="2"/>
    <n v="10"/>
    <x v="9"/>
    <x v="1"/>
    <s v="La Dulce, Isla Natividad Baja California Sur"/>
    <x v="0"/>
    <n v="32.340000000000003"/>
    <n v="9.8000000000000007"/>
    <n v="30.69"/>
    <n v="9.3000000000000007"/>
    <n v="32.340000000000003"/>
    <n v="9.8000000000000007"/>
    <n v="31.515000000000001"/>
    <n v="9.5500000000000007"/>
    <n v="27.84366"/>
    <n v="-115.14116"/>
    <n v="55.400000000000006"/>
    <n v="13"/>
    <n v="9"/>
    <x v="3"/>
    <n v="18"/>
    <s v="n/a"/>
    <n v="220"/>
    <m/>
    <m/>
  </r>
  <r>
    <s v="INLADU-260710-AH-2-10-DI"/>
    <s v="Arturo Hernandez"/>
    <d v="2010-07-26T00:00:00"/>
    <x v="4"/>
    <d v="1899-12-30T11:04:00"/>
    <d v="1899-12-30T11:15:00"/>
    <d v="1899-12-30T00:11:00"/>
    <n v="2"/>
    <n v="2"/>
    <n v="10"/>
    <x v="9"/>
    <x v="1"/>
    <s v="La Dulce, Isla Natividad Baja California Sur"/>
    <x v="0"/>
    <n v="32.340000000000003"/>
    <n v="9.8000000000000007"/>
    <n v="30.69"/>
    <n v="9.3000000000000007"/>
    <n v="32.340000000000003"/>
    <n v="9.8000000000000007"/>
    <n v="31.515000000000001"/>
    <n v="9.5500000000000007"/>
    <n v="27.84366"/>
    <n v="-115.14116"/>
    <n v="55.400000000000006"/>
    <n v="13"/>
    <n v="9"/>
    <x v="7"/>
    <n v="7"/>
    <s v="n/a"/>
    <n v="220"/>
    <m/>
    <m/>
  </r>
  <r>
    <s v="INLADU-260710-AH-2-10-DI"/>
    <s v="Arturo Hernandez"/>
    <d v="2010-07-26T00:00:00"/>
    <x v="4"/>
    <d v="1899-12-30T11:04:00"/>
    <d v="1899-12-30T11:15:00"/>
    <d v="1899-12-30T00:11:00"/>
    <n v="2"/>
    <n v="2"/>
    <n v="10"/>
    <x v="9"/>
    <x v="1"/>
    <s v="La Dulce, Isla Natividad Baja California Sur"/>
    <x v="0"/>
    <n v="32.340000000000003"/>
    <n v="9.8000000000000007"/>
    <n v="30.69"/>
    <n v="9.3000000000000007"/>
    <n v="32.340000000000003"/>
    <n v="9.8000000000000007"/>
    <n v="31.515000000000001"/>
    <n v="9.5500000000000007"/>
    <n v="27.84366"/>
    <n v="-115.14116"/>
    <n v="55.400000000000006"/>
    <n v="13"/>
    <n v="9"/>
    <x v="13"/>
    <n v="1"/>
    <s v="n/a"/>
    <n v="220"/>
    <m/>
    <m/>
  </r>
  <r>
    <s v="INLADU-260710-AH-2-10-DI"/>
    <s v="Arturo Hernandez"/>
    <d v="2010-07-26T00:00:00"/>
    <x v="4"/>
    <d v="1899-12-30T11:04:00"/>
    <d v="1899-12-30T11:15:00"/>
    <d v="1899-12-30T00:11:00"/>
    <n v="2"/>
    <n v="2"/>
    <n v="10"/>
    <x v="9"/>
    <x v="1"/>
    <s v="La Dulce, Isla Natividad Baja California Sur"/>
    <x v="0"/>
    <n v="32.340000000000003"/>
    <n v="9.8000000000000007"/>
    <n v="30.69"/>
    <n v="9.3000000000000007"/>
    <n v="32.340000000000003"/>
    <n v="9.8000000000000007"/>
    <n v="31.515000000000001"/>
    <n v="9.5500000000000007"/>
    <n v="27.84366"/>
    <n v="-115.14116"/>
    <n v="55.400000000000006"/>
    <n v="13"/>
    <n v="9"/>
    <x v="4"/>
    <n v="2"/>
    <s v="n/a"/>
    <n v="220"/>
    <m/>
    <m/>
  </r>
  <r>
    <s v="INLADU-260710-AH-2-10-DI"/>
    <s v="Arturo Hernandez"/>
    <d v="2010-07-26T00:00:00"/>
    <x v="4"/>
    <d v="1899-12-30T11:04:00"/>
    <d v="1899-12-30T11:15:00"/>
    <d v="1899-12-30T00:11:00"/>
    <n v="2"/>
    <n v="2"/>
    <n v="10"/>
    <x v="9"/>
    <x v="1"/>
    <s v="La Dulce, Isla Natividad Baja California Sur"/>
    <x v="0"/>
    <n v="32.340000000000003"/>
    <n v="9.8000000000000007"/>
    <n v="30.69"/>
    <n v="9.3000000000000007"/>
    <n v="32.340000000000003"/>
    <n v="9.8000000000000007"/>
    <n v="31.515000000000001"/>
    <n v="9.5500000000000007"/>
    <n v="27.84366"/>
    <n v="-115.14116"/>
    <n v="55.400000000000006"/>
    <n v="13"/>
    <n v="9"/>
    <x v="14"/>
    <n v="1"/>
    <s v="n/a"/>
    <n v="220"/>
    <m/>
    <m/>
  </r>
  <r>
    <s v="INLADU-260710-AH-2-10-DI"/>
    <s v="Arturo Hernandez"/>
    <d v="2010-07-26T00:00:00"/>
    <x v="4"/>
    <d v="1899-12-30T11:04:00"/>
    <d v="1899-12-30T11:15:00"/>
    <d v="1899-12-30T00:11:00"/>
    <n v="2"/>
    <n v="2"/>
    <n v="10"/>
    <x v="9"/>
    <x v="1"/>
    <s v="La Dulce, Isla Natividad Baja California Sur"/>
    <x v="0"/>
    <n v="32.340000000000003"/>
    <n v="9.8000000000000007"/>
    <n v="30.69"/>
    <n v="9.3000000000000007"/>
    <n v="32.340000000000003"/>
    <n v="9.8000000000000007"/>
    <n v="31.515000000000001"/>
    <n v="9.5500000000000007"/>
    <n v="27.84366"/>
    <n v="-115.14116"/>
    <n v="55.400000000000006"/>
    <n v="13"/>
    <n v="9"/>
    <x v="17"/>
    <n v="13"/>
    <s v="n/a"/>
    <n v="220"/>
    <m/>
    <m/>
  </r>
  <r>
    <s v="INLADU-260710-AH-2-10-DI"/>
    <s v="Arturo Hernandez"/>
    <d v="2010-07-26T00:00:00"/>
    <x v="4"/>
    <d v="1899-12-30T11:04:00"/>
    <d v="1899-12-30T11:15:00"/>
    <d v="1899-12-30T00:11:00"/>
    <n v="2"/>
    <n v="2"/>
    <n v="10"/>
    <x v="9"/>
    <x v="1"/>
    <s v="La Dulce, Isla Natividad Baja California Sur"/>
    <x v="0"/>
    <n v="32.340000000000003"/>
    <n v="9.8000000000000007"/>
    <n v="30.69"/>
    <n v="9.3000000000000007"/>
    <n v="32.340000000000003"/>
    <n v="9.8000000000000007"/>
    <n v="31.515000000000001"/>
    <n v="9.5500000000000007"/>
    <n v="27.84366"/>
    <n v="-115.14116"/>
    <n v="55.400000000000006"/>
    <n v="13"/>
    <n v="9"/>
    <x v="10"/>
    <n v="2"/>
    <s v="n/a"/>
    <n v="220"/>
    <m/>
    <m/>
  </r>
  <r>
    <s v="INLADU-260710-JH-1-11-DI"/>
    <s v="Juan Hernandez"/>
    <d v="2010-07-26T00:00:00"/>
    <x v="4"/>
    <d v="1899-12-30T09:15:00"/>
    <d v="1899-12-30T09:22:00"/>
    <d v="1899-12-30T00:07:00"/>
    <n v="2"/>
    <n v="1"/>
    <n v="11"/>
    <x v="10"/>
    <x v="1"/>
    <s v="La Dulce, Isla Natividad Baja California Sur"/>
    <x v="0"/>
    <n v="39.599999999999994"/>
    <n v="12"/>
    <n v="42.9"/>
    <n v="13"/>
    <n v="42.9"/>
    <n v="13"/>
    <n v="41.25"/>
    <n v="12.5"/>
    <n v="27.845009999999998"/>
    <n v="-115.14285"/>
    <n v="55.400000000000006"/>
    <n v="13"/>
    <n v="8"/>
    <x v="1"/>
    <n v="6"/>
    <s v="n/a"/>
    <n v="120"/>
    <m/>
    <m/>
  </r>
  <r>
    <s v="INLADU-260710-JH-1-11-DI"/>
    <s v="Juan Hernandez"/>
    <d v="2010-07-26T00:00:00"/>
    <x v="4"/>
    <d v="1899-12-30T09:15:00"/>
    <d v="1899-12-30T09:22:00"/>
    <d v="1899-12-30T00:07:00"/>
    <n v="2"/>
    <n v="1"/>
    <n v="11"/>
    <x v="10"/>
    <x v="1"/>
    <s v="La Dulce, Isla Natividad Baja California Sur"/>
    <x v="0"/>
    <n v="39.599999999999994"/>
    <n v="12"/>
    <n v="42.9"/>
    <n v="13"/>
    <n v="42.9"/>
    <n v="13"/>
    <n v="41.25"/>
    <n v="12.5"/>
    <n v="27.845009999999998"/>
    <n v="-115.14285"/>
    <n v="55.400000000000006"/>
    <n v="13"/>
    <n v="8"/>
    <x v="2"/>
    <n v="2"/>
    <s v="n/a"/>
    <n v="120"/>
    <m/>
    <m/>
  </r>
  <r>
    <s v="INLADU-260710-JH-1-11-DI"/>
    <s v="Juan Hernandez"/>
    <d v="2010-07-26T00:00:00"/>
    <x v="4"/>
    <d v="1899-12-30T09:15:00"/>
    <d v="1899-12-30T09:22:00"/>
    <d v="1899-12-30T00:07:00"/>
    <n v="2"/>
    <n v="1"/>
    <n v="11"/>
    <x v="10"/>
    <x v="1"/>
    <s v="La Dulce, Isla Natividad Baja California Sur"/>
    <x v="0"/>
    <n v="39.599999999999994"/>
    <n v="12"/>
    <n v="42.9"/>
    <n v="13"/>
    <n v="42.9"/>
    <n v="13"/>
    <n v="41.25"/>
    <n v="12.5"/>
    <n v="27.845009999999998"/>
    <n v="-115.14285"/>
    <n v="55.400000000000006"/>
    <n v="13"/>
    <n v="8"/>
    <x v="3"/>
    <n v="107"/>
    <s v="n/a"/>
    <n v="120"/>
    <m/>
    <m/>
  </r>
  <r>
    <s v="INLADU-260710-JH-1-11-DI"/>
    <s v="Juan Hernandez"/>
    <d v="2010-07-26T00:00:00"/>
    <x v="4"/>
    <d v="1899-12-30T09:15:00"/>
    <d v="1899-12-30T09:22:00"/>
    <d v="1899-12-30T00:07:00"/>
    <n v="2"/>
    <n v="1"/>
    <n v="11"/>
    <x v="10"/>
    <x v="1"/>
    <s v="La Dulce, Isla Natividad Baja California Sur"/>
    <x v="0"/>
    <n v="39.599999999999994"/>
    <n v="12"/>
    <n v="42.9"/>
    <n v="13"/>
    <n v="42.9"/>
    <n v="13"/>
    <n v="41.25"/>
    <n v="12.5"/>
    <n v="27.845009999999998"/>
    <n v="-115.14285"/>
    <n v="55.400000000000006"/>
    <n v="13"/>
    <n v="8"/>
    <x v="7"/>
    <n v="52"/>
    <s v="n/a"/>
    <n v="120"/>
    <m/>
    <m/>
  </r>
  <r>
    <s v="INLADU-260710-JH-1-11-DI"/>
    <s v="Juan Hernandez"/>
    <d v="2010-07-26T00:00:00"/>
    <x v="4"/>
    <d v="1899-12-30T09:15:00"/>
    <d v="1899-12-30T09:22:00"/>
    <d v="1899-12-30T00:07:00"/>
    <n v="2"/>
    <n v="1"/>
    <n v="11"/>
    <x v="10"/>
    <x v="1"/>
    <s v="La Dulce, Isla Natividad Baja California Sur"/>
    <x v="0"/>
    <n v="39.599999999999994"/>
    <n v="12"/>
    <n v="42.9"/>
    <n v="13"/>
    <n v="42.9"/>
    <n v="13"/>
    <n v="41.25"/>
    <n v="12.5"/>
    <n v="27.845009999999998"/>
    <n v="-115.14285"/>
    <n v="55.400000000000006"/>
    <n v="13"/>
    <n v="8"/>
    <x v="13"/>
    <n v="2"/>
    <s v="n/a"/>
    <n v="120"/>
    <m/>
    <m/>
  </r>
  <r>
    <s v="INLADU-260710-JH-1-11-DI"/>
    <s v="Juan Hernandez"/>
    <d v="2010-07-26T00:00:00"/>
    <x v="4"/>
    <d v="1899-12-30T09:15:00"/>
    <d v="1899-12-30T09:22:00"/>
    <d v="1899-12-30T00:07:00"/>
    <n v="2"/>
    <n v="1"/>
    <n v="11"/>
    <x v="10"/>
    <x v="1"/>
    <s v="La Dulce, Isla Natividad Baja California Sur"/>
    <x v="0"/>
    <n v="39.599999999999994"/>
    <n v="12"/>
    <n v="42.9"/>
    <n v="13"/>
    <n v="42.9"/>
    <n v="13"/>
    <n v="41.25"/>
    <n v="12.5"/>
    <n v="27.845009999999998"/>
    <n v="-115.14285"/>
    <n v="55.400000000000006"/>
    <n v="13"/>
    <n v="8"/>
    <x v="17"/>
    <n v="12"/>
    <s v="n/a"/>
    <n v="120"/>
    <m/>
    <m/>
  </r>
  <r>
    <s v="INLADU-260710-JH-1-11-DI"/>
    <s v="Juan Hernandez"/>
    <d v="2010-07-26T00:00:00"/>
    <x v="4"/>
    <d v="1899-12-30T09:15:00"/>
    <d v="1899-12-30T09:22:00"/>
    <d v="1899-12-30T00:07:00"/>
    <n v="2"/>
    <n v="1"/>
    <n v="11"/>
    <x v="10"/>
    <x v="1"/>
    <s v="La Dulce, Isla Natividad Baja California Sur"/>
    <x v="0"/>
    <n v="39.599999999999994"/>
    <n v="12"/>
    <n v="42.9"/>
    <n v="13"/>
    <n v="42.9"/>
    <n v="13"/>
    <n v="41.25"/>
    <n v="12.5"/>
    <n v="27.845009999999998"/>
    <n v="-115.14285"/>
    <n v="55.400000000000006"/>
    <n v="13"/>
    <n v="8"/>
    <x v="9"/>
    <n v="3"/>
    <s v="n/a"/>
    <n v="120"/>
    <m/>
    <m/>
  </r>
  <r>
    <s v="INLADU-260710-JH-1-11-DI"/>
    <s v="Juan Hernandez"/>
    <d v="2010-07-26T00:00:00"/>
    <x v="4"/>
    <d v="1899-12-30T09:15:00"/>
    <d v="1899-12-30T09:22:00"/>
    <d v="1899-12-30T00:07:00"/>
    <n v="2"/>
    <n v="1"/>
    <n v="11"/>
    <x v="10"/>
    <x v="1"/>
    <s v="La Dulce, Isla Natividad Baja California Sur"/>
    <x v="0"/>
    <n v="39.599999999999994"/>
    <n v="12"/>
    <n v="42.9"/>
    <n v="13"/>
    <n v="42.9"/>
    <n v="13"/>
    <n v="41.25"/>
    <n v="12.5"/>
    <n v="27.845009999999998"/>
    <n v="-115.14285"/>
    <n v="55.400000000000006"/>
    <n v="13"/>
    <n v="8"/>
    <x v="6"/>
    <n v="2"/>
    <s v="n/a"/>
    <n v="120"/>
    <m/>
    <m/>
  </r>
  <r>
    <s v="INLADU-260710-JH-1-11-DI"/>
    <s v="Juan Hernandez"/>
    <d v="2010-07-26T00:00:00"/>
    <x v="4"/>
    <d v="1899-12-30T09:15:00"/>
    <d v="1899-12-30T09:22:00"/>
    <d v="1899-12-30T00:07:00"/>
    <n v="2"/>
    <n v="1"/>
    <n v="11"/>
    <x v="10"/>
    <x v="1"/>
    <s v="La Dulce, Isla Natividad Baja California Sur"/>
    <x v="0"/>
    <n v="39.599999999999994"/>
    <n v="12"/>
    <n v="42.9"/>
    <n v="13"/>
    <n v="42.9"/>
    <n v="13"/>
    <n v="41.25"/>
    <n v="12.5"/>
    <n v="27.845009999999998"/>
    <n v="-115.14285"/>
    <n v="55.400000000000006"/>
    <n v="13"/>
    <n v="8"/>
    <x v="10"/>
    <n v="3"/>
    <s v="n/a"/>
    <n v="120"/>
    <m/>
    <m/>
  </r>
  <r>
    <s v="INLADU-260710-JH-2-12-DI"/>
    <s v="Juan Hernandez"/>
    <d v="2010-07-26T00:00:00"/>
    <x v="4"/>
    <d v="1899-12-30T10:37:00"/>
    <d v="1899-12-30T10:43:00"/>
    <d v="1899-12-30T00:06:00"/>
    <n v="2"/>
    <n v="2"/>
    <n v="12"/>
    <x v="11"/>
    <x v="1"/>
    <s v="La Dulce, Isla Natividad Baja California Sur"/>
    <x v="0"/>
    <n v="42.9"/>
    <n v="13"/>
    <n v="42.9"/>
    <n v="13"/>
    <n v="42.9"/>
    <n v="13"/>
    <n v="42.9"/>
    <n v="13"/>
    <n v="27.843990000000002"/>
    <n v="-115.14053"/>
    <n v="55.400000000000006"/>
    <n v="13"/>
    <n v="8"/>
    <x v="0"/>
    <n v="2"/>
    <s v="n/a"/>
    <n v="120"/>
    <m/>
    <m/>
  </r>
  <r>
    <s v="INLADU-260710-JH-2-12-DI"/>
    <s v="Juan Hernandez"/>
    <d v="2010-07-26T00:00:00"/>
    <x v="4"/>
    <d v="1899-12-30T10:37:00"/>
    <d v="1899-12-30T10:43:00"/>
    <d v="1899-12-30T00:06:00"/>
    <n v="2"/>
    <n v="2"/>
    <n v="12"/>
    <x v="11"/>
    <x v="1"/>
    <s v="La Dulce, Isla Natividad Baja California Sur"/>
    <x v="0"/>
    <n v="42.9"/>
    <n v="13"/>
    <n v="42.9"/>
    <n v="13"/>
    <n v="42.9"/>
    <n v="13"/>
    <n v="42.9"/>
    <n v="13"/>
    <n v="27.843990000000002"/>
    <n v="-115.14053"/>
    <n v="55.400000000000006"/>
    <n v="13"/>
    <n v="8"/>
    <x v="1"/>
    <n v="14"/>
    <s v="n/a"/>
    <n v="120"/>
    <m/>
    <m/>
  </r>
  <r>
    <s v="INLADU-260710-JH-2-12-DI"/>
    <s v="Juan Hernandez"/>
    <d v="2010-07-26T00:00:00"/>
    <x v="4"/>
    <d v="1899-12-30T10:37:00"/>
    <d v="1899-12-30T10:43:00"/>
    <d v="1899-12-30T00:06:00"/>
    <n v="2"/>
    <n v="2"/>
    <n v="12"/>
    <x v="11"/>
    <x v="1"/>
    <s v="La Dulce, Isla Natividad Baja California Sur"/>
    <x v="0"/>
    <n v="42.9"/>
    <n v="13"/>
    <n v="42.9"/>
    <n v="13"/>
    <n v="42.9"/>
    <n v="13"/>
    <n v="42.9"/>
    <n v="13"/>
    <n v="27.843990000000002"/>
    <n v="-115.14053"/>
    <n v="55.400000000000006"/>
    <n v="13"/>
    <n v="8"/>
    <x v="2"/>
    <n v="1"/>
    <s v="n/a"/>
    <n v="120"/>
    <m/>
    <m/>
  </r>
  <r>
    <s v="INLADU-260710-JH-2-12-DI"/>
    <s v="Juan Hernandez"/>
    <d v="2010-07-26T00:00:00"/>
    <x v="4"/>
    <d v="1899-12-30T10:37:00"/>
    <d v="1899-12-30T10:43:00"/>
    <d v="1899-12-30T00:06:00"/>
    <n v="2"/>
    <n v="2"/>
    <n v="12"/>
    <x v="11"/>
    <x v="1"/>
    <s v="La Dulce, Isla Natividad Baja California Sur"/>
    <x v="0"/>
    <n v="42.9"/>
    <n v="13"/>
    <n v="42.9"/>
    <n v="13"/>
    <n v="42.9"/>
    <n v="13"/>
    <n v="42.9"/>
    <n v="13"/>
    <n v="27.843990000000002"/>
    <n v="-115.14053"/>
    <n v="55.400000000000006"/>
    <n v="13"/>
    <n v="8"/>
    <x v="3"/>
    <n v="60"/>
    <s v="n/a"/>
    <n v="120"/>
    <m/>
    <m/>
  </r>
  <r>
    <s v="INLADU-260710-JH-2-12-DI"/>
    <s v="Juan Hernandez"/>
    <d v="2010-07-26T00:00:00"/>
    <x v="4"/>
    <d v="1899-12-30T10:37:00"/>
    <d v="1899-12-30T10:43:00"/>
    <d v="1899-12-30T00:06:00"/>
    <n v="2"/>
    <n v="2"/>
    <n v="12"/>
    <x v="11"/>
    <x v="1"/>
    <s v="La Dulce, Isla Natividad Baja California Sur"/>
    <x v="0"/>
    <n v="42.9"/>
    <n v="13"/>
    <n v="42.9"/>
    <n v="13"/>
    <n v="42.9"/>
    <n v="13"/>
    <n v="42.9"/>
    <n v="13"/>
    <n v="27.843990000000002"/>
    <n v="-115.14053"/>
    <n v="55.400000000000006"/>
    <n v="13"/>
    <n v="8"/>
    <x v="7"/>
    <n v="18"/>
    <s v="n/a"/>
    <n v="120"/>
    <m/>
    <m/>
  </r>
  <r>
    <s v="INLADU-260710-JH-2-12-DI"/>
    <s v="Juan Hernandez"/>
    <d v="2010-07-26T00:00:00"/>
    <x v="4"/>
    <d v="1899-12-30T10:37:00"/>
    <d v="1899-12-30T10:43:00"/>
    <d v="1899-12-30T00:06:00"/>
    <n v="2"/>
    <n v="2"/>
    <n v="12"/>
    <x v="11"/>
    <x v="1"/>
    <s v="La Dulce, Isla Natividad Baja California Sur"/>
    <x v="0"/>
    <n v="42.9"/>
    <n v="13"/>
    <n v="42.9"/>
    <n v="13"/>
    <n v="42.9"/>
    <n v="13"/>
    <n v="42.9"/>
    <n v="13"/>
    <n v="27.843990000000002"/>
    <n v="-115.14053"/>
    <n v="55.400000000000006"/>
    <n v="13"/>
    <n v="8"/>
    <x v="17"/>
    <n v="7"/>
    <s v="n/a"/>
    <n v="120"/>
    <m/>
    <m/>
  </r>
  <r>
    <s v="INLADU-260710-JH-2-12-DI"/>
    <s v="Juan Hernandez"/>
    <d v="2010-07-26T00:00:00"/>
    <x v="4"/>
    <d v="1899-12-30T10:37:00"/>
    <d v="1899-12-30T10:43:00"/>
    <d v="1899-12-30T00:06:00"/>
    <n v="2"/>
    <n v="2"/>
    <n v="12"/>
    <x v="11"/>
    <x v="1"/>
    <s v="La Dulce, Isla Natividad Baja California Sur"/>
    <x v="0"/>
    <n v="42.9"/>
    <n v="13"/>
    <n v="42.9"/>
    <n v="13"/>
    <n v="42.9"/>
    <n v="13"/>
    <n v="42.9"/>
    <n v="13"/>
    <n v="27.843990000000002"/>
    <n v="-115.14053"/>
    <n v="55.400000000000006"/>
    <n v="13"/>
    <n v="8"/>
    <x v="6"/>
    <n v="1"/>
    <s v="n/a"/>
    <n v="120"/>
    <m/>
    <m/>
  </r>
  <r>
    <s v="INLADU-260710-JH-2-12-DI"/>
    <s v="Juan Hernandez"/>
    <d v="2010-07-26T00:00:00"/>
    <x v="4"/>
    <d v="1899-12-30T10:37:00"/>
    <d v="1899-12-30T10:43:00"/>
    <d v="1899-12-30T00:06:00"/>
    <n v="2"/>
    <n v="2"/>
    <n v="12"/>
    <x v="11"/>
    <x v="1"/>
    <s v="La Dulce, Isla Natividad Baja California Sur"/>
    <x v="0"/>
    <n v="42.9"/>
    <n v="13"/>
    <n v="42.9"/>
    <n v="13"/>
    <n v="42.9"/>
    <n v="13"/>
    <n v="42.9"/>
    <n v="13"/>
    <n v="27.843990000000002"/>
    <n v="-115.14053"/>
    <n v="55.400000000000006"/>
    <n v="13"/>
    <n v="8"/>
    <x v="10"/>
    <n v="5"/>
    <s v="n/a"/>
    <n v="12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0"/>
    <n v="1"/>
    <s v="n/a"/>
    <n v="30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1"/>
    <n v="4"/>
    <s v="n/a"/>
    <n v="30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2"/>
    <n v="3"/>
    <s v="n/a"/>
    <n v="30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8"/>
    <n v="1"/>
    <s v="n/a"/>
    <n v="30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3"/>
    <n v="60"/>
    <n v="25"/>
    <n v="30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7"/>
    <n v="11"/>
    <s v="n/a"/>
    <n v="30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4"/>
    <n v="1"/>
    <s v="n/a"/>
    <n v="30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17"/>
    <n v="3"/>
    <s v="n/a"/>
    <n v="30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9"/>
    <n v="4"/>
    <s v="n/a"/>
    <n v="30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5"/>
    <n v="1"/>
    <s v="n/a"/>
    <n v="30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6"/>
    <n v="1"/>
    <s v="n/a"/>
    <n v="300"/>
    <m/>
    <m/>
  </r>
  <r>
    <s v="INLADU-260710-AG-1-13-DI"/>
    <s v="Alonso Grosso"/>
    <d v="2010-07-26T00:00:00"/>
    <x v="4"/>
    <d v="1899-12-30T09:15:00"/>
    <d v="1899-12-30T09:24:00"/>
    <d v="1899-12-30T00:09:00"/>
    <n v="2"/>
    <n v="1"/>
    <n v="13"/>
    <x v="12"/>
    <x v="1"/>
    <s v="La Dulce, Isla Natividad Baja California Sur"/>
    <x v="0"/>
    <n v="44.22"/>
    <n v="13.4"/>
    <n v="42.24"/>
    <n v="12.8"/>
    <n v="44.22"/>
    <n v="13.4"/>
    <n v="43.230000000000004"/>
    <n v="13.100000000000001"/>
    <n v="27.845009999999998"/>
    <n v="-115.14285"/>
    <n v="55.400000000000006"/>
    <n v="13"/>
    <n v="8"/>
    <x v="10"/>
    <n v="8"/>
    <s v="n/a"/>
    <n v="300"/>
    <m/>
    <m/>
  </r>
  <r>
    <s v="INLADU-260710-AG-2-14-DI"/>
    <s v="Alonso Grosso"/>
    <d v="2010-07-26T00:00:00"/>
    <x v="4"/>
    <d v="1899-12-30T10:36:00"/>
    <d v="1899-12-30T10:43:00"/>
    <d v="1899-12-30T00:07:00"/>
    <n v="2"/>
    <n v="2"/>
    <n v="14"/>
    <x v="13"/>
    <x v="1"/>
    <s v="La Dulce, Isla Natividad Baja California Sur"/>
    <x v="0"/>
    <n v="44.55"/>
    <n v="13.5"/>
    <n v="40.590000000000003"/>
    <n v="12.3"/>
    <n v="44.55"/>
    <n v="13.5"/>
    <n v="42.57"/>
    <n v="12.9"/>
    <n v="27.843990000000002"/>
    <n v="-115.14053"/>
    <n v="55.400000000000006"/>
    <n v="13"/>
    <n v="8"/>
    <x v="1"/>
    <n v="3"/>
    <s v="n/a"/>
    <n v="300"/>
    <m/>
    <m/>
  </r>
  <r>
    <s v="INLADU-260710-AG-2-14-DI"/>
    <s v="Alonso Grosso"/>
    <d v="2010-07-26T00:00:00"/>
    <x v="4"/>
    <d v="1899-12-30T10:36:00"/>
    <d v="1899-12-30T10:43:00"/>
    <d v="1899-12-30T00:07:00"/>
    <n v="2"/>
    <n v="2"/>
    <n v="14"/>
    <x v="13"/>
    <x v="1"/>
    <s v="La Dulce, Isla Natividad Baja California Sur"/>
    <x v="0"/>
    <n v="44.55"/>
    <n v="13.5"/>
    <n v="40.590000000000003"/>
    <n v="12.3"/>
    <n v="44.55"/>
    <n v="13.5"/>
    <n v="42.57"/>
    <n v="12.9"/>
    <n v="27.843990000000002"/>
    <n v="-115.14053"/>
    <n v="55.400000000000006"/>
    <n v="13"/>
    <n v="8"/>
    <x v="2"/>
    <n v="3"/>
    <s v="n/a"/>
    <n v="300"/>
    <m/>
    <m/>
  </r>
  <r>
    <s v="INLADU-260710-AG-2-14-DI"/>
    <s v="Alonso Grosso"/>
    <d v="2010-07-26T00:00:00"/>
    <x v="4"/>
    <d v="1899-12-30T10:36:00"/>
    <d v="1899-12-30T10:43:00"/>
    <d v="1899-12-30T00:07:00"/>
    <n v="2"/>
    <n v="2"/>
    <n v="14"/>
    <x v="13"/>
    <x v="1"/>
    <s v="La Dulce, Isla Natividad Baja California Sur"/>
    <x v="0"/>
    <n v="44.55"/>
    <n v="13.5"/>
    <n v="40.590000000000003"/>
    <n v="12.3"/>
    <n v="44.55"/>
    <n v="13.5"/>
    <n v="42.57"/>
    <n v="12.9"/>
    <n v="27.843990000000002"/>
    <n v="-115.14053"/>
    <n v="55.400000000000006"/>
    <n v="13"/>
    <n v="8"/>
    <x v="3"/>
    <n v="188"/>
    <n v="8"/>
    <n v="300"/>
    <m/>
    <m/>
  </r>
  <r>
    <s v="INLADU-260710-AG-2-14-DI"/>
    <s v="Alonso Grosso"/>
    <d v="2010-07-26T00:00:00"/>
    <x v="4"/>
    <d v="1899-12-30T10:36:00"/>
    <d v="1899-12-30T10:43:00"/>
    <d v="1899-12-30T00:07:00"/>
    <n v="2"/>
    <n v="2"/>
    <n v="14"/>
    <x v="13"/>
    <x v="1"/>
    <s v="La Dulce, Isla Natividad Baja California Sur"/>
    <x v="0"/>
    <n v="44.55"/>
    <n v="13.5"/>
    <n v="40.590000000000003"/>
    <n v="12.3"/>
    <n v="44.55"/>
    <n v="13.5"/>
    <n v="42.57"/>
    <n v="12.9"/>
    <n v="27.843990000000002"/>
    <n v="-115.14053"/>
    <n v="55.400000000000006"/>
    <n v="13"/>
    <n v="8"/>
    <x v="7"/>
    <n v="7"/>
    <s v="n/a"/>
    <n v="300"/>
    <m/>
    <m/>
  </r>
  <r>
    <s v="INLADU-260710-AG-2-14-DI"/>
    <s v="Alonso Grosso"/>
    <d v="2010-07-26T00:00:00"/>
    <x v="4"/>
    <d v="1899-12-30T10:36:00"/>
    <d v="1899-12-30T10:43:00"/>
    <d v="1899-12-30T00:07:00"/>
    <n v="2"/>
    <n v="2"/>
    <n v="14"/>
    <x v="13"/>
    <x v="1"/>
    <s v="La Dulce, Isla Natividad Baja California Sur"/>
    <x v="0"/>
    <n v="44.55"/>
    <n v="13.5"/>
    <n v="40.590000000000003"/>
    <n v="12.3"/>
    <n v="44.55"/>
    <n v="13.5"/>
    <n v="42.57"/>
    <n v="12.9"/>
    <n v="27.843990000000002"/>
    <n v="-115.14053"/>
    <n v="55.400000000000006"/>
    <n v="13"/>
    <n v="8"/>
    <x v="4"/>
    <n v="2"/>
    <s v="n/a"/>
    <n v="300"/>
    <m/>
    <m/>
  </r>
  <r>
    <s v="INLADU-260710-AG-2-14-DI"/>
    <s v="Alonso Grosso"/>
    <d v="2010-07-26T00:00:00"/>
    <x v="4"/>
    <d v="1899-12-30T10:36:00"/>
    <d v="1899-12-30T10:43:00"/>
    <d v="1899-12-30T00:07:00"/>
    <n v="2"/>
    <n v="2"/>
    <n v="14"/>
    <x v="13"/>
    <x v="1"/>
    <s v="La Dulce, Isla Natividad Baja California Sur"/>
    <x v="0"/>
    <n v="44.55"/>
    <n v="13.5"/>
    <n v="40.590000000000003"/>
    <n v="12.3"/>
    <n v="44.55"/>
    <n v="13.5"/>
    <n v="42.57"/>
    <n v="12.9"/>
    <n v="27.843990000000002"/>
    <n v="-115.14053"/>
    <n v="55.400000000000006"/>
    <n v="13"/>
    <n v="8"/>
    <x v="17"/>
    <n v="4"/>
    <s v="n/a"/>
    <n v="300"/>
    <m/>
    <m/>
  </r>
  <r>
    <s v="INLADU-260710-AG-2-14-DI"/>
    <s v="Alonso Grosso"/>
    <d v="2010-07-26T00:00:00"/>
    <x v="4"/>
    <d v="1899-12-30T10:36:00"/>
    <d v="1899-12-30T10:43:00"/>
    <d v="1899-12-30T00:07:00"/>
    <n v="2"/>
    <n v="2"/>
    <n v="14"/>
    <x v="13"/>
    <x v="1"/>
    <s v="La Dulce, Isla Natividad Baja California Sur"/>
    <x v="0"/>
    <n v="44.55"/>
    <n v="13.5"/>
    <n v="40.590000000000003"/>
    <n v="12.3"/>
    <n v="44.55"/>
    <n v="13.5"/>
    <n v="42.57"/>
    <n v="12.9"/>
    <n v="27.843990000000002"/>
    <n v="-115.14053"/>
    <n v="55.400000000000006"/>
    <n v="13"/>
    <n v="8"/>
    <x v="9"/>
    <n v="5"/>
    <s v="n/a"/>
    <n v="300"/>
    <m/>
    <m/>
  </r>
  <r>
    <s v="INLADU-260710-AG-2-14-DI"/>
    <s v="Alonso Grosso"/>
    <d v="2010-07-26T00:00:00"/>
    <x v="4"/>
    <d v="1899-12-30T10:36:00"/>
    <d v="1899-12-30T10:43:00"/>
    <d v="1899-12-30T00:07:00"/>
    <n v="2"/>
    <n v="2"/>
    <n v="14"/>
    <x v="13"/>
    <x v="1"/>
    <s v="La Dulce, Isla Natividad Baja California Sur"/>
    <x v="0"/>
    <n v="44.55"/>
    <n v="13.5"/>
    <n v="40.590000000000003"/>
    <n v="12.3"/>
    <n v="44.55"/>
    <n v="13.5"/>
    <n v="42.57"/>
    <n v="12.9"/>
    <n v="27.843990000000002"/>
    <n v="-115.14053"/>
    <n v="55.400000000000006"/>
    <n v="13"/>
    <n v="8"/>
    <x v="5"/>
    <n v="1"/>
    <s v="n/a"/>
    <n v="300"/>
    <m/>
    <m/>
  </r>
  <r>
    <s v="INLADU-260710-AG-2-14-DI"/>
    <s v="Alonso Grosso"/>
    <d v="2010-07-26T00:00:00"/>
    <x v="4"/>
    <d v="1899-12-30T10:36:00"/>
    <d v="1899-12-30T10:43:00"/>
    <d v="1899-12-30T00:07:00"/>
    <n v="2"/>
    <n v="2"/>
    <n v="14"/>
    <x v="13"/>
    <x v="1"/>
    <s v="La Dulce, Isla Natividad Baja California Sur"/>
    <x v="0"/>
    <n v="44.55"/>
    <n v="13.5"/>
    <n v="40.590000000000003"/>
    <n v="12.3"/>
    <n v="44.55"/>
    <n v="13.5"/>
    <n v="42.57"/>
    <n v="12.9"/>
    <n v="27.843990000000002"/>
    <n v="-115.14053"/>
    <n v="55.400000000000006"/>
    <n v="13"/>
    <n v="8"/>
    <x v="10"/>
    <n v="13"/>
    <s v="n/a"/>
    <n v="300"/>
    <m/>
    <m/>
  </r>
  <r>
    <s v="INLADU-260710-LV-1-15-DI"/>
    <s v="Leonardo Vazquez"/>
    <d v="2010-07-26T00:00:00"/>
    <x v="4"/>
    <d v="1899-12-30T09:15:00"/>
    <d v="1899-12-30T09:25:00"/>
    <d v="1899-12-30T00:10:00"/>
    <n v="2"/>
    <n v="1"/>
    <n v="15"/>
    <x v="14"/>
    <x v="1"/>
    <s v="La Dulce, Isla Natividad Baja California Sur"/>
    <x v="0"/>
    <n v="40.26"/>
    <n v="12.2"/>
    <n v="34.32"/>
    <n v="10.4"/>
    <n v="40.26"/>
    <n v="12.2"/>
    <n v="37.29"/>
    <n v="11.3"/>
    <n v="27.843969999999999"/>
    <n v="-115.14352"/>
    <n v="55.400000000000006"/>
    <n v="13"/>
    <n v="10"/>
    <x v="1"/>
    <n v="3"/>
    <s v="n/a"/>
    <n v="90"/>
    <m/>
    <m/>
  </r>
  <r>
    <s v="INLADU-260710-LV-1-15-DI"/>
    <s v="Leonardo Vazquez"/>
    <d v="2010-07-26T00:00:00"/>
    <x v="4"/>
    <d v="1899-12-30T09:15:00"/>
    <d v="1899-12-30T09:25:00"/>
    <d v="1899-12-30T00:10:00"/>
    <n v="2"/>
    <n v="1"/>
    <n v="15"/>
    <x v="14"/>
    <x v="1"/>
    <s v="La Dulce, Isla Natividad Baja California Sur"/>
    <x v="0"/>
    <n v="40.26"/>
    <n v="12.2"/>
    <n v="34.32"/>
    <n v="10.4"/>
    <n v="40.26"/>
    <n v="12.2"/>
    <n v="37.29"/>
    <n v="11.3"/>
    <n v="27.843969999999999"/>
    <n v="-115.14352"/>
    <n v="55.400000000000006"/>
    <n v="13"/>
    <n v="10"/>
    <x v="2"/>
    <n v="2"/>
    <s v="n/a"/>
    <n v="90"/>
    <m/>
    <m/>
  </r>
  <r>
    <s v="INLADU-260710-LV-1-15-DI"/>
    <s v="Leonardo Vazquez"/>
    <d v="2010-07-26T00:00:00"/>
    <x v="4"/>
    <d v="1899-12-30T09:15:00"/>
    <d v="1899-12-30T09:25:00"/>
    <d v="1899-12-30T00:10:00"/>
    <n v="2"/>
    <n v="1"/>
    <n v="15"/>
    <x v="14"/>
    <x v="1"/>
    <s v="La Dulce, Isla Natividad Baja California Sur"/>
    <x v="0"/>
    <n v="40.26"/>
    <n v="12.2"/>
    <n v="34.32"/>
    <n v="10.4"/>
    <n v="40.26"/>
    <n v="12.2"/>
    <n v="37.29"/>
    <n v="11.3"/>
    <n v="27.843969999999999"/>
    <n v="-115.14352"/>
    <n v="55.400000000000006"/>
    <n v="13"/>
    <n v="10"/>
    <x v="8"/>
    <n v="1"/>
    <s v="n/a"/>
    <n v="90"/>
    <m/>
    <m/>
  </r>
  <r>
    <s v="INLADU-260710-LV-1-15-DI"/>
    <s v="Leonardo Vazquez"/>
    <d v="2010-07-26T00:00:00"/>
    <x v="4"/>
    <d v="1899-12-30T09:15:00"/>
    <d v="1899-12-30T09:25:00"/>
    <d v="1899-12-30T00:10:00"/>
    <n v="2"/>
    <n v="1"/>
    <n v="15"/>
    <x v="14"/>
    <x v="1"/>
    <s v="La Dulce, Isla Natividad Baja California Sur"/>
    <x v="0"/>
    <n v="40.26"/>
    <n v="12.2"/>
    <n v="34.32"/>
    <n v="10.4"/>
    <n v="40.26"/>
    <n v="12.2"/>
    <n v="37.29"/>
    <n v="11.3"/>
    <n v="27.843969999999999"/>
    <n v="-115.14352"/>
    <n v="55.400000000000006"/>
    <n v="13"/>
    <n v="10"/>
    <x v="3"/>
    <n v="32"/>
    <n v="25"/>
    <n v="90"/>
    <n v="30"/>
    <m/>
  </r>
  <r>
    <s v="INLADU-260710-LV-1-15-DI"/>
    <s v="Leonardo Vazquez"/>
    <d v="2010-07-26T00:00:00"/>
    <x v="4"/>
    <d v="1899-12-30T09:15:00"/>
    <d v="1899-12-30T09:25:00"/>
    <d v="1899-12-30T00:10:00"/>
    <n v="2"/>
    <n v="1"/>
    <n v="15"/>
    <x v="14"/>
    <x v="1"/>
    <s v="La Dulce, Isla Natividad Baja California Sur"/>
    <x v="0"/>
    <n v="40.26"/>
    <n v="12.2"/>
    <n v="34.32"/>
    <n v="10.4"/>
    <n v="40.26"/>
    <n v="12.2"/>
    <n v="37.29"/>
    <n v="11.3"/>
    <n v="27.843969999999999"/>
    <n v="-115.14352"/>
    <n v="55.400000000000006"/>
    <n v="13"/>
    <n v="10"/>
    <x v="7"/>
    <n v="3"/>
    <s v="n/a"/>
    <n v="90"/>
    <m/>
    <m/>
  </r>
  <r>
    <s v="INLADU-260710-LV-1-15-DI"/>
    <s v="Leonardo Vazquez"/>
    <d v="2010-07-26T00:00:00"/>
    <x v="4"/>
    <d v="1899-12-30T09:15:00"/>
    <d v="1899-12-30T09:25:00"/>
    <d v="1899-12-30T00:10:00"/>
    <n v="2"/>
    <n v="1"/>
    <n v="15"/>
    <x v="14"/>
    <x v="1"/>
    <s v="La Dulce, Isla Natividad Baja California Sur"/>
    <x v="0"/>
    <n v="40.26"/>
    <n v="12.2"/>
    <n v="34.32"/>
    <n v="10.4"/>
    <n v="40.26"/>
    <n v="12.2"/>
    <n v="37.29"/>
    <n v="11.3"/>
    <n v="27.843969999999999"/>
    <n v="-115.14352"/>
    <n v="55.400000000000006"/>
    <n v="13"/>
    <n v="10"/>
    <x v="17"/>
    <n v="6"/>
    <s v="n/a"/>
    <n v="90"/>
    <m/>
    <m/>
  </r>
  <r>
    <s v="INLADU-260710-LV-1-15-DI"/>
    <s v="Leonardo Vazquez"/>
    <d v="2010-07-26T00:00:00"/>
    <x v="4"/>
    <d v="1899-12-30T09:15:00"/>
    <d v="1899-12-30T09:25:00"/>
    <d v="1899-12-30T00:10:00"/>
    <n v="2"/>
    <n v="1"/>
    <n v="15"/>
    <x v="14"/>
    <x v="1"/>
    <s v="La Dulce, Isla Natividad Baja California Sur"/>
    <x v="0"/>
    <n v="40.26"/>
    <n v="12.2"/>
    <n v="34.32"/>
    <n v="10.4"/>
    <n v="40.26"/>
    <n v="12.2"/>
    <n v="37.29"/>
    <n v="11.3"/>
    <n v="27.843969999999999"/>
    <n v="-115.14352"/>
    <n v="55.400000000000006"/>
    <n v="13"/>
    <n v="10"/>
    <x v="10"/>
    <n v="2"/>
    <s v="n/a"/>
    <n v="90"/>
    <m/>
    <m/>
  </r>
  <r>
    <s v="INLADU-260710-LV-2-16-DI"/>
    <s v="Leonardo Vazquez"/>
    <d v="2010-07-26T00:00:00"/>
    <x v="4"/>
    <d v="1899-12-30T09:40:00"/>
    <d v="1899-12-30T09:45:00"/>
    <d v="1899-12-30T00:05:00"/>
    <n v="2"/>
    <n v="2"/>
    <n v="16"/>
    <x v="15"/>
    <x v="1"/>
    <s v="La Dulce, Isla Natividad Baja California Sur"/>
    <x v="0"/>
    <n v="36.629999999999995"/>
    <n v="11.1"/>
    <n v="37.29"/>
    <n v="11.3"/>
    <n v="37.29"/>
    <n v="11.3"/>
    <n v="36.959999999999994"/>
    <n v="11.2"/>
    <n v="27.845050000000001"/>
    <n v="-115.14091000000001"/>
    <n v="55.400000000000006"/>
    <n v="13"/>
    <n v="10"/>
    <x v="1"/>
    <n v="18"/>
    <s v="n/a"/>
    <n v="120"/>
    <m/>
    <m/>
  </r>
  <r>
    <s v="INLADU-260710-LV-2-16-DI"/>
    <s v="Leonardo Vazquez"/>
    <d v="2010-07-26T00:00:00"/>
    <x v="4"/>
    <d v="1899-12-30T09:40:00"/>
    <d v="1899-12-30T09:45:00"/>
    <d v="1899-12-30T00:05:00"/>
    <n v="2"/>
    <n v="2"/>
    <n v="16"/>
    <x v="15"/>
    <x v="1"/>
    <s v="La Dulce, Isla Natividad Baja California Sur"/>
    <x v="0"/>
    <n v="36.629999999999995"/>
    <n v="11.1"/>
    <n v="37.29"/>
    <n v="11.3"/>
    <n v="37.29"/>
    <n v="11.3"/>
    <n v="36.959999999999994"/>
    <n v="11.2"/>
    <n v="27.845050000000001"/>
    <n v="-115.14091000000001"/>
    <n v="55.400000000000006"/>
    <n v="13"/>
    <n v="10"/>
    <x v="2"/>
    <n v="2"/>
    <s v="n/a"/>
    <n v="120"/>
    <m/>
    <m/>
  </r>
  <r>
    <s v="INLADU-260710-LV-2-16-DI"/>
    <s v="Leonardo Vazquez"/>
    <d v="2010-07-26T00:00:00"/>
    <x v="4"/>
    <d v="1899-12-30T09:40:00"/>
    <d v="1899-12-30T09:45:00"/>
    <d v="1899-12-30T00:05:00"/>
    <n v="2"/>
    <n v="2"/>
    <n v="16"/>
    <x v="15"/>
    <x v="1"/>
    <s v="La Dulce, Isla Natividad Baja California Sur"/>
    <x v="0"/>
    <n v="36.629999999999995"/>
    <n v="11.1"/>
    <n v="37.29"/>
    <n v="11.3"/>
    <n v="37.29"/>
    <n v="11.3"/>
    <n v="36.959999999999994"/>
    <n v="11.2"/>
    <n v="27.845050000000001"/>
    <n v="-115.14091000000001"/>
    <n v="55.400000000000006"/>
    <n v="13"/>
    <n v="10"/>
    <x v="3"/>
    <n v="13"/>
    <s v="n/a"/>
    <n v="120"/>
    <m/>
    <m/>
  </r>
  <r>
    <s v="INLADU-260710-LV-2-16-DI"/>
    <s v="Leonardo Vazquez"/>
    <d v="2010-07-26T00:00:00"/>
    <x v="4"/>
    <d v="1899-12-30T09:40:00"/>
    <d v="1899-12-30T09:45:00"/>
    <d v="1899-12-30T00:05:00"/>
    <n v="2"/>
    <n v="2"/>
    <n v="16"/>
    <x v="15"/>
    <x v="1"/>
    <s v="La Dulce, Isla Natividad Baja California Sur"/>
    <x v="0"/>
    <n v="36.629999999999995"/>
    <n v="11.1"/>
    <n v="37.29"/>
    <n v="11.3"/>
    <n v="37.29"/>
    <n v="11.3"/>
    <n v="36.959999999999994"/>
    <n v="11.2"/>
    <n v="27.845050000000001"/>
    <n v="-115.14091000000001"/>
    <n v="55.400000000000006"/>
    <n v="13"/>
    <n v="10"/>
    <x v="4"/>
    <n v="1"/>
    <s v="n/a"/>
    <n v="120"/>
    <m/>
    <m/>
  </r>
  <r>
    <s v="INLADU-260710-LV-2-16-DI"/>
    <s v="Leonardo Vazquez"/>
    <d v="2010-07-26T00:00:00"/>
    <x v="4"/>
    <d v="1899-12-30T09:40:00"/>
    <d v="1899-12-30T09:45:00"/>
    <d v="1899-12-30T00:05:00"/>
    <n v="2"/>
    <n v="2"/>
    <n v="16"/>
    <x v="15"/>
    <x v="1"/>
    <s v="La Dulce, Isla Natividad Baja California Sur"/>
    <x v="0"/>
    <n v="36.629999999999995"/>
    <n v="11.1"/>
    <n v="37.29"/>
    <n v="11.3"/>
    <n v="37.29"/>
    <n v="11.3"/>
    <n v="36.959999999999994"/>
    <n v="11.2"/>
    <n v="27.845050000000001"/>
    <n v="-115.14091000000001"/>
    <n v="55.400000000000006"/>
    <n v="13"/>
    <n v="10"/>
    <x v="17"/>
    <n v="8"/>
    <s v="n/a"/>
    <n v="120"/>
    <m/>
    <m/>
  </r>
  <r>
    <s v="INLADU-260710-LV-2-16-DI"/>
    <s v="Leonardo Vazquez"/>
    <d v="2010-07-26T00:00:00"/>
    <x v="4"/>
    <d v="1899-12-30T09:40:00"/>
    <d v="1899-12-30T09:45:00"/>
    <d v="1899-12-30T00:05:00"/>
    <n v="2"/>
    <n v="2"/>
    <n v="16"/>
    <x v="15"/>
    <x v="1"/>
    <s v="La Dulce, Isla Natividad Baja California Sur"/>
    <x v="0"/>
    <n v="36.629999999999995"/>
    <n v="11.1"/>
    <n v="37.29"/>
    <n v="11.3"/>
    <n v="37.29"/>
    <n v="11.3"/>
    <n v="36.959999999999994"/>
    <n v="11.2"/>
    <n v="27.845050000000001"/>
    <n v="-115.14091000000001"/>
    <n v="55.400000000000006"/>
    <n v="13"/>
    <n v="10"/>
    <x v="9"/>
    <n v="3"/>
    <s v="n/a"/>
    <n v="120"/>
    <m/>
    <m/>
  </r>
  <r>
    <s v="INLADU-260710-LV-2-16-DI"/>
    <s v="Leonardo Vazquez"/>
    <d v="2010-07-26T00:00:00"/>
    <x v="4"/>
    <d v="1899-12-30T09:40:00"/>
    <d v="1899-12-30T09:45:00"/>
    <d v="1899-12-30T00:05:00"/>
    <n v="2"/>
    <n v="2"/>
    <n v="16"/>
    <x v="15"/>
    <x v="1"/>
    <s v="La Dulce, Isla Natividad Baja California Sur"/>
    <x v="0"/>
    <n v="36.629999999999995"/>
    <n v="11.1"/>
    <n v="37.29"/>
    <n v="11.3"/>
    <n v="37.29"/>
    <n v="11.3"/>
    <n v="36.959999999999994"/>
    <n v="11.2"/>
    <n v="27.845050000000001"/>
    <n v="-115.14091000000001"/>
    <n v="55.400000000000006"/>
    <n v="13"/>
    <n v="10"/>
    <x v="6"/>
    <n v="3"/>
    <s v="n/a"/>
    <n v="120"/>
    <m/>
    <m/>
  </r>
  <r>
    <s v="INLADU-260710-LV-2-16-DI"/>
    <s v="Leonardo Vazquez"/>
    <d v="2010-07-26T00:00:00"/>
    <x v="4"/>
    <d v="1899-12-30T09:40:00"/>
    <d v="1899-12-30T09:45:00"/>
    <d v="1899-12-30T00:05:00"/>
    <n v="2"/>
    <n v="2"/>
    <n v="16"/>
    <x v="15"/>
    <x v="1"/>
    <s v="La Dulce, Isla Natividad Baja California Sur"/>
    <x v="0"/>
    <n v="36.629999999999995"/>
    <n v="11.1"/>
    <n v="37.29"/>
    <n v="11.3"/>
    <n v="37.29"/>
    <n v="11.3"/>
    <n v="36.959999999999994"/>
    <n v="11.2"/>
    <n v="27.845050000000001"/>
    <n v="-115.14091000000001"/>
    <n v="55.400000000000006"/>
    <n v="13"/>
    <n v="10"/>
    <x v="10"/>
    <n v="19"/>
    <s v="n/a"/>
    <n v="120"/>
    <m/>
    <m/>
  </r>
  <r>
    <s v="INLADU-260710-SM-1-17-DI"/>
    <s v="Sergio Mendoza"/>
    <d v="2010-07-26T00:00:00"/>
    <x v="4"/>
    <d v="1899-12-30T09:09:00"/>
    <d v="1899-12-30T09:16:00"/>
    <d v="1899-12-30T00:07:00"/>
    <n v="2"/>
    <n v="1"/>
    <n v="17"/>
    <x v="16"/>
    <x v="1"/>
    <s v="La Dulce, Isla Natividad Baja California Sur"/>
    <x v="0"/>
    <n v="26.729999999999997"/>
    <n v="8.1"/>
    <n v="33.33"/>
    <n v="10.1"/>
    <n v="33.33"/>
    <n v="10.1"/>
    <n v="30.029999999999998"/>
    <n v="9.1"/>
    <n v="27.843969999999999"/>
    <n v="-115.14352"/>
    <n v="55.400000000000006"/>
    <n v="13"/>
    <n v="8"/>
    <x v="1"/>
    <n v="13"/>
    <s v="n/a"/>
    <n v="90"/>
    <m/>
    <m/>
  </r>
  <r>
    <s v="INLADU-260710-SM-1-17-DI"/>
    <s v="Sergio Mendoza"/>
    <d v="2010-07-26T00:00:00"/>
    <x v="4"/>
    <d v="1899-12-30T09:09:00"/>
    <d v="1899-12-30T09:16:00"/>
    <d v="1899-12-30T00:07:00"/>
    <n v="2"/>
    <n v="1"/>
    <n v="17"/>
    <x v="16"/>
    <x v="1"/>
    <s v="La Dulce, Isla Natividad Baja California Sur"/>
    <x v="0"/>
    <n v="26.729999999999997"/>
    <n v="8.1"/>
    <n v="33.33"/>
    <n v="10.1"/>
    <n v="33.33"/>
    <n v="10.1"/>
    <n v="30.029999999999998"/>
    <n v="9.1"/>
    <n v="27.843969999999999"/>
    <n v="-115.14352"/>
    <n v="55.400000000000006"/>
    <n v="13"/>
    <n v="8"/>
    <x v="2"/>
    <n v="1"/>
    <s v="n/a"/>
    <n v="90"/>
    <m/>
    <m/>
  </r>
  <r>
    <s v="INLADU-260710-SM-1-17-DI"/>
    <s v="Sergio Mendoza"/>
    <d v="2010-07-26T00:00:00"/>
    <x v="4"/>
    <d v="1899-12-30T09:09:00"/>
    <d v="1899-12-30T09:16:00"/>
    <d v="1899-12-30T00:07:00"/>
    <n v="2"/>
    <n v="1"/>
    <n v="17"/>
    <x v="16"/>
    <x v="1"/>
    <s v="La Dulce, Isla Natividad Baja California Sur"/>
    <x v="0"/>
    <n v="26.729999999999997"/>
    <n v="8.1"/>
    <n v="33.33"/>
    <n v="10.1"/>
    <n v="33.33"/>
    <n v="10.1"/>
    <n v="30.029999999999998"/>
    <n v="9.1"/>
    <n v="27.843969999999999"/>
    <n v="-115.14352"/>
    <n v="55.400000000000006"/>
    <n v="13"/>
    <n v="8"/>
    <x v="3"/>
    <n v="27"/>
    <s v="n/a"/>
    <n v="90"/>
    <m/>
    <m/>
  </r>
  <r>
    <s v="INLADU-260710-SM-1-17-DI"/>
    <s v="Sergio Mendoza"/>
    <d v="2010-07-26T00:00:00"/>
    <x v="4"/>
    <d v="1899-12-30T09:09:00"/>
    <d v="1899-12-30T09:16:00"/>
    <d v="1899-12-30T00:07:00"/>
    <n v="2"/>
    <n v="1"/>
    <n v="17"/>
    <x v="16"/>
    <x v="1"/>
    <s v="La Dulce, Isla Natividad Baja California Sur"/>
    <x v="0"/>
    <n v="26.729999999999997"/>
    <n v="8.1"/>
    <n v="33.33"/>
    <n v="10.1"/>
    <n v="33.33"/>
    <n v="10.1"/>
    <n v="30.029999999999998"/>
    <n v="9.1"/>
    <n v="27.843969999999999"/>
    <n v="-115.14352"/>
    <n v="55.400000000000006"/>
    <n v="13"/>
    <n v="8"/>
    <x v="7"/>
    <n v="4"/>
    <s v="n/a"/>
    <n v="90"/>
    <m/>
    <m/>
  </r>
  <r>
    <s v="INLADU-260710-SM-1-17-DI"/>
    <s v="Sergio Mendoza"/>
    <d v="2010-07-26T00:00:00"/>
    <x v="4"/>
    <d v="1899-12-30T09:09:00"/>
    <d v="1899-12-30T09:16:00"/>
    <d v="1899-12-30T00:07:00"/>
    <n v="2"/>
    <n v="1"/>
    <n v="17"/>
    <x v="16"/>
    <x v="1"/>
    <s v="La Dulce, Isla Natividad Baja California Sur"/>
    <x v="0"/>
    <n v="26.729999999999997"/>
    <n v="8.1"/>
    <n v="33.33"/>
    <n v="10.1"/>
    <n v="33.33"/>
    <n v="10.1"/>
    <n v="30.029999999999998"/>
    <n v="9.1"/>
    <n v="27.843969999999999"/>
    <n v="-115.14352"/>
    <n v="55.400000000000006"/>
    <n v="13"/>
    <n v="8"/>
    <x v="17"/>
    <n v="17"/>
    <s v="n/a"/>
    <n v="90"/>
    <m/>
    <m/>
  </r>
  <r>
    <s v="INLADU-260710-SM-1-17-DI"/>
    <s v="Sergio Mendoza"/>
    <d v="2010-07-26T00:00:00"/>
    <x v="4"/>
    <d v="1899-12-30T09:09:00"/>
    <d v="1899-12-30T09:16:00"/>
    <d v="1899-12-30T00:07:00"/>
    <n v="2"/>
    <n v="1"/>
    <n v="17"/>
    <x v="16"/>
    <x v="1"/>
    <s v="La Dulce, Isla Natividad Baja California Sur"/>
    <x v="0"/>
    <n v="26.729999999999997"/>
    <n v="8.1"/>
    <n v="33.33"/>
    <n v="10.1"/>
    <n v="33.33"/>
    <n v="10.1"/>
    <n v="30.029999999999998"/>
    <n v="9.1"/>
    <n v="27.843969999999999"/>
    <n v="-115.14352"/>
    <n v="55.400000000000006"/>
    <n v="13"/>
    <n v="8"/>
    <x v="10"/>
    <n v="4"/>
    <s v="n/a"/>
    <n v="9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1"/>
    <n v="12"/>
    <s v="n/a"/>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2"/>
    <n v="3"/>
    <s v="n/a"/>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3"/>
    <n v="68"/>
    <n v="22"/>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7"/>
    <n v="13"/>
    <s v="n/a"/>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13"/>
    <n v="1"/>
    <s v="n/a"/>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4"/>
    <n v="2"/>
    <s v="n/a"/>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14"/>
    <n v="1"/>
    <s v="n/a"/>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17"/>
    <n v="6"/>
    <s v="n/a"/>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11"/>
    <n v="17"/>
    <s v="n/a"/>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5"/>
    <n v="2"/>
    <s v="n/a"/>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6"/>
    <n v="1"/>
    <s v="n/a"/>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10"/>
    <n v="4"/>
    <s v="n/a"/>
    <n v="120"/>
    <m/>
    <m/>
  </r>
  <r>
    <s v="INLADU-260710-SM-2-18-DI"/>
    <s v="Sergio Mendoza"/>
    <d v="2010-07-26T00:00:00"/>
    <x v="4"/>
    <d v="1899-12-30T10:32:00"/>
    <d v="1899-12-30T10:44:00"/>
    <d v="1899-12-30T00:12:00"/>
    <n v="2"/>
    <n v="2"/>
    <n v="18"/>
    <x v="17"/>
    <x v="1"/>
    <s v="La Dulce, Isla Natividad Baja California Sur"/>
    <x v="0"/>
    <n v="42.24"/>
    <n v="12.8"/>
    <n v="37.949999999999996"/>
    <n v="11.5"/>
    <n v="42.24"/>
    <n v="12.8"/>
    <n v="40.094999999999999"/>
    <n v="12.15"/>
    <n v="27.845050000000001"/>
    <n v="-115.14091000000001"/>
    <n v="55.400000000000006"/>
    <n v="13"/>
    <n v="8"/>
    <x v="19"/>
    <n v="2"/>
    <s v="n/a"/>
    <n v="120"/>
    <m/>
    <m/>
  </r>
  <r>
    <s v="INLADU-270710-AM-1-19-DI"/>
    <s v="Abraham Mayoral"/>
    <d v="2010-07-27T00:00:00"/>
    <x v="4"/>
    <d v="1899-12-30T09:24:00"/>
    <d v="1899-12-30T09:32:00"/>
    <d v="1899-12-30T00:08:00"/>
    <n v="2"/>
    <n v="1"/>
    <n v="19"/>
    <x v="18"/>
    <x v="1"/>
    <s v="La Dulce, Isla Natividad Baja California Sur"/>
    <x v="0"/>
    <n v="49.5"/>
    <n v="15"/>
    <n v="47.849999999999994"/>
    <n v="14.5"/>
    <n v="49.5"/>
    <n v="15"/>
    <n v="48.674999999999997"/>
    <n v="14.75"/>
    <n v="27.848183333333335"/>
    <n v="-115.14296666666665"/>
    <n v="53.6"/>
    <n v="12"/>
    <n v="10"/>
    <x v="1"/>
    <n v="2"/>
    <s v="n/a"/>
    <n v="30"/>
    <m/>
    <m/>
  </r>
  <r>
    <s v="INLADU-270710-AM-1-19-DI"/>
    <s v="Abraham Mayoral"/>
    <d v="2010-07-27T00:00:00"/>
    <x v="4"/>
    <d v="1899-12-30T09:24:00"/>
    <d v="1899-12-30T09:32:00"/>
    <d v="1899-12-30T00:08:00"/>
    <n v="2"/>
    <n v="1"/>
    <n v="19"/>
    <x v="18"/>
    <x v="1"/>
    <s v="La Dulce, Isla Natividad Baja California Sur"/>
    <x v="0"/>
    <n v="49.5"/>
    <n v="15"/>
    <n v="47.849999999999994"/>
    <n v="14.5"/>
    <n v="49.5"/>
    <n v="15"/>
    <n v="48.674999999999997"/>
    <n v="14.75"/>
    <n v="27.848183333333335"/>
    <n v="-115.14296666666665"/>
    <n v="53.6"/>
    <n v="12"/>
    <n v="10"/>
    <x v="2"/>
    <n v="3"/>
    <s v="n/a"/>
    <n v="30"/>
    <m/>
    <m/>
  </r>
  <r>
    <s v="INLADU-270710-AM-1-19-DI"/>
    <s v="Abraham Mayoral"/>
    <d v="2010-07-27T00:00:00"/>
    <x v="4"/>
    <d v="1899-12-30T09:24:00"/>
    <d v="1899-12-30T09:32:00"/>
    <d v="1899-12-30T00:08:00"/>
    <n v="2"/>
    <n v="1"/>
    <n v="19"/>
    <x v="18"/>
    <x v="1"/>
    <s v="La Dulce, Isla Natividad Baja California Sur"/>
    <x v="0"/>
    <n v="49.5"/>
    <n v="15"/>
    <n v="47.849999999999994"/>
    <n v="14.5"/>
    <n v="49.5"/>
    <n v="15"/>
    <n v="48.674999999999997"/>
    <n v="14.75"/>
    <n v="27.848183333333335"/>
    <n v="-115.14296666666665"/>
    <n v="53.6"/>
    <n v="12"/>
    <n v="10"/>
    <x v="3"/>
    <n v="100"/>
    <n v="15"/>
    <n v="30"/>
    <m/>
    <m/>
  </r>
  <r>
    <s v="INLADU-270710-AM-1-19-DI"/>
    <s v="Abraham Mayoral"/>
    <d v="2010-07-27T00:00:00"/>
    <x v="4"/>
    <d v="1899-12-30T09:24:00"/>
    <d v="1899-12-30T09:32:00"/>
    <d v="1899-12-30T00:08:00"/>
    <n v="2"/>
    <n v="1"/>
    <n v="19"/>
    <x v="18"/>
    <x v="1"/>
    <s v="La Dulce, Isla Natividad Baja California Sur"/>
    <x v="0"/>
    <n v="49.5"/>
    <n v="15"/>
    <n v="47.849999999999994"/>
    <n v="14.5"/>
    <n v="49.5"/>
    <n v="15"/>
    <n v="48.674999999999997"/>
    <n v="14.75"/>
    <n v="27.848183333333335"/>
    <n v="-115.14296666666665"/>
    <n v="53.6"/>
    <n v="12"/>
    <n v="10"/>
    <x v="7"/>
    <n v="36"/>
    <s v="n/a"/>
    <n v="30"/>
    <m/>
    <m/>
  </r>
  <r>
    <s v="INLADU-270710-AM-1-19-DI"/>
    <s v="Abraham Mayoral"/>
    <d v="2010-07-27T00:00:00"/>
    <x v="4"/>
    <d v="1899-12-30T09:24:00"/>
    <d v="1899-12-30T09:32:00"/>
    <d v="1899-12-30T00:08:00"/>
    <n v="2"/>
    <n v="1"/>
    <n v="19"/>
    <x v="18"/>
    <x v="1"/>
    <s v="La Dulce, Isla Natividad Baja California Sur"/>
    <x v="0"/>
    <n v="49.5"/>
    <n v="15"/>
    <n v="47.849999999999994"/>
    <n v="14.5"/>
    <n v="49.5"/>
    <n v="15"/>
    <n v="48.674999999999997"/>
    <n v="14.75"/>
    <n v="27.848183333333335"/>
    <n v="-115.14296666666665"/>
    <n v="53.6"/>
    <n v="12"/>
    <n v="10"/>
    <x v="11"/>
    <n v="6"/>
    <s v="n/a"/>
    <n v="30"/>
    <m/>
    <m/>
  </r>
  <r>
    <s v="INLADU-270710-AM-1-19-DI"/>
    <s v="Abraham Mayoral"/>
    <d v="2010-07-27T00:00:00"/>
    <x v="4"/>
    <d v="1899-12-30T09:24:00"/>
    <d v="1899-12-30T09:32:00"/>
    <d v="1899-12-30T00:08:00"/>
    <n v="2"/>
    <n v="1"/>
    <n v="19"/>
    <x v="18"/>
    <x v="1"/>
    <s v="La Dulce, Isla Natividad Baja California Sur"/>
    <x v="0"/>
    <n v="49.5"/>
    <n v="15"/>
    <n v="47.849999999999994"/>
    <n v="14.5"/>
    <n v="49.5"/>
    <n v="15"/>
    <n v="48.674999999999997"/>
    <n v="14.75"/>
    <n v="27.848183333333335"/>
    <n v="-115.14296666666665"/>
    <n v="53.6"/>
    <n v="12"/>
    <n v="10"/>
    <x v="10"/>
    <n v="4"/>
    <s v="n/a"/>
    <n v="30"/>
    <m/>
    <m/>
  </r>
  <r>
    <s v="INLADU-270710-AM-1-19-DI"/>
    <s v="Abraham Mayoral"/>
    <d v="2010-07-27T00:00:00"/>
    <x v="4"/>
    <d v="1899-12-30T09:24:00"/>
    <d v="1899-12-30T09:32:00"/>
    <d v="1899-12-30T00:08:00"/>
    <n v="2"/>
    <n v="1"/>
    <n v="19"/>
    <x v="18"/>
    <x v="1"/>
    <s v="La Dulce, Isla Natividad Baja California Sur"/>
    <x v="0"/>
    <n v="49.5"/>
    <n v="15"/>
    <n v="47.849999999999994"/>
    <n v="14.5"/>
    <n v="49.5"/>
    <n v="15"/>
    <n v="48.674999999999997"/>
    <n v="14.75"/>
    <n v="27.848183333333335"/>
    <n v="-115.14296666666665"/>
    <n v="53.6"/>
    <n v="12"/>
    <n v="10"/>
    <x v="19"/>
    <n v="1"/>
    <s v="n/a"/>
    <n v="30"/>
    <m/>
    <m/>
  </r>
  <r>
    <s v="INLADU-270710-AR-1-20-DI"/>
    <s v="Alonso Ramirez"/>
    <d v="2010-07-27T00:00:00"/>
    <x v="4"/>
    <d v="1899-12-30T09:28:00"/>
    <d v="1899-12-30T09:34:00"/>
    <d v="1899-12-30T00:06:00"/>
    <n v="2"/>
    <n v="1"/>
    <n v="20"/>
    <x v="19"/>
    <x v="1"/>
    <s v="La Dulce, Isla Natividad Baja California Sur"/>
    <x v="0"/>
    <n v="48.839999999999996"/>
    <n v="14.8"/>
    <n v="49.5"/>
    <n v="15"/>
    <n v="49.5"/>
    <n v="15"/>
    <n v="49.17"/>
    <n v="14.9"/>
    <n v="27.848183333333335"/>
    <n v="-115.14296666666665"/>
    <n v="53.6"/>
    <n v="12"/>
    <n v="10"/>
    <x v="1"/>
    <n v="1"/>
    <s v="n/a"/>
    <n v="210"/>
    <m/>
    <m/>
  </r>
  <r>
    <s v="INLADU-270710-AR-1-20-DI"/>
    <s v="Alonso Ramirez"/>
    <d v="2010-07-27T00:00:00"/>
    <x v="4"/>
    <d v="1899-12-30T09:28:00"/>
    <d v="1899-12-30T09:34:00"/>
    <d v="1899-12-30T00:06:00"/>
    <n v="2"/>
    <n v="1"/>
    <n v="20"/>
    <x v="19"/>
    <x v="1"/>
    <s v="La Dulce, Isla Natividad Baja California Sur"/>
    <x v="0"/>
    <n v="48.839999999999996"/>
    <n v="14.8"/>
    <n v="49.5"/>
    <n v="15"/>
    <n v="49.5"/>
    <n v="15"/>
    <n v="49.17"/>
    <n v="14.9"/>
    <n v="27.848183333333335"/>
    <n v="-115.14296666666665"/>
    <n v="53.6"/>
    <n v="12"/>
    <n v="10"/>
    <x v="2"/>
    <n v="5"/>
    <s v="n/a"/>
    <n v="210"/>
    <m/>
    <m/>
  </r>
  <r>
    <s v="INLADU-270710-AR-1-20-DI"/>
    <s v="Alonso Ramirez"/>
    <d v="2010-07-27T00:00:00"/>
    <x v="4"/>
    <d v="1899-12-30T09:28:00"/>
    <d v="1899-12-30T09:34:00"/>
    <d v="1899-12-30T00:06:00"/>
    <n v="2"/>
    <n v="1"/>
    <n v="20"/>
    <x v="19"/>
    <x v="1"/>
    <s v="La Dulce, Isla Natividad Baja California Sur"/>
    <x v="0"/>
    <n v="48.839999999999996"/>
    <n v="14.8"/>
    <n v="49.5"/>
    <n v="15"/>
    <n v="49.5"/>
    <n v="15"/>
    <n v="49.17"/>
    <n v="14.9"/>
    <n v="27.848183333333335"/>
    <n v="-115.14296666666665"/>
    <n v="53.6"/>
    <n v="12"/>
    <n v="10"/>
    <x v="8"/>
    <n v="1"/>
    <s v="n/a"/>
    <n v="210"/>
    <m/>
    <m/>
  </r>
  <r>
    <s v="INLADU-270710-AR-1-20-DI"/>
    <s v="Alonso Ramirez"/>
    <d v="2010-07-27T00:00:00"/>
    <x v="4"/>
    <d v="1899-12-30T09:28:00"/>
    <d v="1899-12-30T09:34:00"/>
    <d v="1899-12-30T00:06:00"/>
    <n v="2"/>
    <n v="1"/>
    <n v="20"/>
    <x v="19"/>
    <x v="1"/>
    <s v="La Dulce, Isla Natividad Baja California Sur"/>
    <x v="0"/>
    <n v="48.839999999999996"/>
    <n v="14.8"/>
    <n v="49.5"/>
    <n v="15"/>
    <n v="49.5"/>
    <n v="15"/>
    <n v="49.17"/>
    <n v="14.9"/>
    <n v="27.848183333333335"/>
    <n v="-115.14296666666665"/>
    <n v="53.6"/>
    <n v="12"/>
    <n v="10"/>
    <x v="3"/>
    <n v="136"/>
    <n v="11"/>
    <n v="210"/>
    <m/>
    <m/>
  </r>
  <r>
    <s v="INLADU-270710-AR-1-20-DI"/>
    <s v="Alonso Ramirez"/>
    <d v="2010-07-27T00:00:00"/>
    <x v="4"/>
    <d v="1899-12-30T09:28:00"/>
    <d v="1899-12-30T09:34:00"/>
    <d v="1899-12-30T00:06:00"/>
    <n v="2"/>
    <n v="1"/>
    <n v="20"/>
    <x v="19"/>
    <x v="1"/>
    <s v="La Dulce, Isla Natividad Baja California Sur"/>
    <x v="0"/>
    <n v="48.839999999999996"/>
    <n v="14.8"/>
    <n v="49.5"/>
    <n v="15"/>
    <n v="49.5"/>
    <n v="15"/>
    <n v="49.17"/>
    <n v="14.9"/>
    <n v="27.848183333333335"/>
    <n v="-115.14296666666665"/>
    <n v="53.6"/>
    <n v="12"/>
    <n v="10"/>
    <x v="7"/>
    <n v="12"/>
    <s v="n/a"/>
    <n v="210"/>
    <m/>
    <m/>
  </r>
  <r>
    <s v="INLADU-270710-MR-1-21-DI"/>
    <s v="Mario Rojo"/>
    <d v="2010-07-27T00:00:00"/>
    <x v="4"/>
    <d v="1899-12-30T09:25:00"/>
    <d v="1899-12-30T09:30:00"/>
    <d v="1899-12-30T00:05:00"/>
    <n v="2"/>
    <n v="1"/>
    <n v="21"/>
    <x v="20"/>
    <x v="1"/>
    <s v="La Dulce, Isla Natividad Baja California Sur"/>
    <x v="0"/>
    <n v="56.099999999999994"/>
    <n v="17"/>
    <n v="52.8"/>
    <n v="16"/>
    <n v="56.099999999999994"/>
    <n v="17"/>
    <n v="54.449999999999996"/>
    <n v="16.5"/>
    <n v="27.84815"/>
    <n v="-115.14281"/>
    <n v="53.6"/>
    <n v="12"/>
    <n v="8"/>
    <x v="2"/>
    <n v="2"/>
    <s v="n/a"/>
    <n v="160"/>
    <m/>
    <m/>
  </r>
  <r>
    <s v="INLADU-270710-MR-1-21-DI"/>
    <s v="Mario Rojo"/>
    <d v="2010-07-27T00:00:00"/>
    <x v="4"/>
    <d v="1899-12-30T09:25:00"/>
    <d v="1899-12-30T09:30:00"/>
    <d v="1899-12-30T00:05:00"/>
    <n v="2"/>
    <n v="1"/>
    <n v="21"/>
    <x v="20"/>
    <x v="1"/>
    <s v="La Dulce, Isla Natividad Baja California Sur"/>
    <x v="0"/>
    <n v="56.099999999999994"/>
    <n v="17"/>
    <n v="52.8"/>
    <n v="16"/>
    <n v="56.099999999999994"/>
    <n v="17"/>
    <n v="54.449999999999996"/>
    <n v="16.5"/>
    <n v="27.84815"/>
    <n v="-115.14281"/>
    <n v="53.6"/>
    <n v="12"/>
    <n v="8"/>
    <x v="3"/>
    <n v="27"/>
    <s v="n/a"/>
    <n v="160"/>
    <m/>
    <m/>
  </r>
  <r>
    <s v="INLADU-270710-MR-1-21-DI"/>
    <s v="Mario Rojo"/>
    <d v="2010-07-27T00:00:00"/>
    <x v="4"/>
    <d v="1899-12-30T09:25:00"/>
    <d v="1899-12-30T09:30:00"/>
    <d v="1899-12-30T00:05:00"/>
    <n v="2"/>
    <n v="1"/>
    <n v="21"/>
    <x v="20"/>
    <x v="1"/>
    <s v="La Dulce, Isla Natividad Baja California Sur"/>
    <x v="0"/>
    <n v="56.099999999999994"/>
    <n v="17"/>
    <n v="52.8"/>
    <n v="16"/>
    <n v="56.099999999999994"/>
    <n v="17"/>
    <n v="54.449999999999996"/>
    <n v="16.5"/>
    <n v="27.84815"/>
    <n v="-115.14281"/>
    <n v="53.6"/>
    <n v="12"/>
    <n v="8"/>
    <x v="7"/>
    <n v="5"/>
    <s v="n/a"/>
    <n v="160"/>
    <m/>
    <m/>
  </r>
  <r>
    <s v="INLADU-270710-MR-1-21-DI"/>
    <s v="Mario Rojo"/>
    <d v="2010-07-27T00:00:00"/>
    <x v="4"/>
    <d v="1899-12-30T09:25:00"/>
    <d v="1899-12-30T09:30:00"/>
    <d v="1899-12-30T00:05:00"/>
    <n v="2"/>
    <n v="1"/>
    <n v="21"/>
    <x v="20"/>
    <x v="1"/>
    <s v="La Dulce, Isla Natividad Baja California Sur"/>
    <x v="0"/>
    <n v="56.099999999999994"/>
    <n v="17"/>
    <n v="52.8"/>
    <n v="16"/>
    <n v="56.099999999999994"/>
    <n v="17"/>
    <n v="54.449999999999996"/>
    <n v="16.5"/>
    <n v="27.84815"/>
    <n v="-115.14281"/>
    <n v="53.6"/>
    <n v="12"/>
    <n v="8"/>
    <x v="17"/>
    <n v="4"/>
    <s v="n/a"/>
    <n v="160"/>
    <m/>
    <m/>
  </r>
  <r>
    <s v="INLADU-270710-MR-1-21-DI"/>
    <s v="Mario Rojo"/>
    <d v="2010-07-27T00:00:00"/>
    <x v="4"/>
    <d v="1899-12-30T09:25:00"/>
    <d v="1899-12-30T09:30:00"/>
    <d v="1899-12-30T00:05:00"/>
    <n v="2"/>
    <n v="1"/>
    <n v="21"/>
    <x v="20"/>
    <x v="1"/>
    <s v="La Dulce, Isla Natividad Baja California Sur"/>
    <x v="0"/>
    <n v="56.099999999999994"/>
    <n v="17"/>
    <n v="52.8"/>
    <n v="16"/>
    <n v="56.099999999999994"/>
    <n v="17"/>
    <n v="54.449999999999996"/>
    <n v="16.5"/>
    <n v="27.84815"/>
    <n v="-115.14281"/>
    <n v="53.6"/>
    <n v="12"/>
    <n v="8"/>
    <x v="9"/>
    <n v="1"/>
    <s v="n/a"/>
    <n v="160"/>
    <m/>
    <m/>
  </r>
  <r>
    <s v="INLADU-270710-MR-1-21-DI"/>
    <s v="Mario Rojo"/>
    <d v="2010-07-27T00:00:00"/>
    <x v="4"/>
    <d v="1899-12-30T09:25:00"/>
    <d v="1899-12-30T09:30:00"/>
    <d v="1899-12-30T00:05:00"/>
    <n v="2"/>
    <n v="1"/>
    <n v="21"/>
    <x v="20"/>
    <x v="1"/>
    <s v="La Dulce, Isla Natividad Baja California Sur"/>
    <x v="0"/>
    <n v="56.099999999999994"/>
    <n v="17"/>
    <n v="52.8"/>
    <n v="16"/>
    <n v="56.099999999999994"/>
    <n v="17"/>
    <n v="54.449999999999996"/>
    <n v="16.5"/>
    <n v="27.84815"/>
    <n v="-115.14281"/>
    <n v="53.6"/>
    <n v="12"/>
    <n v="8"/>
    <x v="10"/>
    <n v="1"/>
    <s v="n/a"/>
    <n v="160"/>
    <m/>
    <m/>
  </r>
  <r>
    <s v="INLADU-270710-AZ-1-22-DI"/>
    <s v="Alberto Zuñiga"/>
    <d v="2010-07-27T00:00:00"/>
    <x v="4"/>
    <d v="1899-12-30T09:25:00"/>
    <d v="1899-12-30T09:28:00"/>
    <d v="1899-12-30T00:03:00"/>
    <n v="2"/>
    <n v="1"/>
    <n v="22"/>
    <x v="21"/>
    <x v="1"/>
    <s v="La Dulce, Isla Natividad Baja California Sur"/>
    <x v="0"/>
    <n v="49.83"/>
    <n v="15.1"/>
    <n v="54.78"/>
    <n v="16.600000000000001"/>
    <n v="54.78"/>
    <n v="16.600000000000001"/>
    <n v="52.305"/>
    <n v="15.850000000000001"/>
    <n v="27.84815"/>
    <n v="-115.14281"/>
    <n v="53.6"/>
    <n v="12"/>
    <n v="8"/>
    <x v="2"/>
    <n v="5"/>
    <s v="n/a"/>
    <n v="160"/>
    <m/>
    <m/>
  </r>
  <r>
    <s v="INLADU-270710-AZ-1-22-DI"/>
    <s v="Alberto Zuñiga"/>
    <d v="2010-07-27T00:00:00"/>
    <x v="4"/>
    <d v="1899-12-30T09:25:00"/>
    <d v="1899-12-30T09:28:00"/>
    <d v="1899-12-30T00:03:00"/>
    <n v="2"/>
    <n v="1"/>
    <n v="22"/>
    <x v="21"/>
    <x v="1"/>
    <s v="La Dulce, Isla Natividad Baja California Sur"/>
    <x v="0"/>
    <n v="49.83"/>
    <n v="15.1"/>
    <n v="54.78"/>
    <n v="16.600000000000001"/>
    <n v="54.78"/>
    <n v="16.600000000000001"/>
    <n v="52.305"/>
    <n v="15.850000000000001"/>
    <n v="27.84815"/>
    <n v="-115.14281"/>
    <n v="53.6"/>
    <n v="12"/>
    <n v="8"/>
    <x v="3"/>
    <n v="64"/>
    <s v="n/a"/>
    <n v="160"/>
    <m/>
    <m/>
  </r>
  <r>
    <s v="INLADU-270710-AZ-1-22-DI"/>
    <s v="Alberto Zuñiga"/>
    <d v="2010-07-27T00:00:00"/>
    <x v="4"/>
    <d v="1899-12-30T09:25:00"/>
    <d v="1899-12-30T09:28:00"/>
    <d v="1899-12-30T00:03:00"/>
    <n v="2"/>
    <n v="1"/>
    <n v="22"/>
    <x v="21"/>
    <x v="1"/>
    <s v="La Dulce, Isla Natividad Baja California Sur"/>
    <x v="0"/>
    <n v="49.83"/>
    <n v="15.1"/>
    <n v="54.78"/>
    <n v="16.600000000000001"/>
    <n v="54.78"/>
    <n v="16.600000000000001"/>
    <n v="52.305"/>
    <n v="15.850000000000001"/>
    <n v="27.84815"/>
    <n v="-115.14281"/>
    <n v="53.6"/>
    <n v="12"/>
    <n v="8"/>
    <x v="7"/>
    <n v="11"/>
    <s v="n/a"/>
    <n v="160"/>
    <m/>
    <m/>
  </r>
  <r>
    <s v="INLADU-270710-AZ-1-22-DI"/>
    <s v="Alberto Zuñiga"/>
    <d v="2010-07-27T00:00:00"/>
    <x v="4"/>
    <d v="1899-12-30T09:25:00"/>
    <d v="1899-12-30T09:28:00"/>
    <d v="1899-12-30T00:03:00"/>
    <n v="2"/>
    <n v="1"/>
    <n v="22"/>
    <x v="21"/>
    <x v="1"/>
    <s v="La Dulce, Isla Natividad Baja California Sur"/>
    <x v="0"/>
    <n v="49.83"/>
    <n v="15.1"/>
    <n v="54.78"/>
    <n v="16.600000000000001"/>
    <n v="54.78"/>
    <n v="16.600000000000001"/>
    <n v="52.305"/>
    <n v="15.850000000000001"/>
    <n v="27.84815"/>
    <n v="-115.14281"/>
    <n v="53.6"/>
    <n v="12"/>
    <n v="8"/>
    <x v="4"/>
    <n v="1"/>
    <s v="n/a"/>
    <n v="160"/>
    <m/>
    <m/>
  </r>
  <r>
    <s v="INLADU-270710-AZ-1-22-DI"/>
    <s v="Alberto Zuñiga"/>
    <d v="2010-07-27T00:00:00"/>
    <x v="4"/>
    <d v="1899-12-30T09:25:00"/>
    <d v="1899-12-30T09:28:00"/>
    <d v="1899-12-30T00:03:00"/>
    <n v="2"/>
    <n v="1"/>
    <n v="22"/>
    <x v="21"/>
    <x v="1"/>
    <s v="La Dulce, Isla Natividad Baja California Sur"/>
    <x v="0"/>
    <n v="49.83"/>
    <n v="15.1"/>
    <n v="54.78"/>
    <n v="16.600000000000001"/>
    <n v="54.78"/>
    <n v="16.600000000000001"/>
    <n v="52.305"/>
    <n v="15.850000000000001"/>
    <n v="27.84815"/>
    <n v="-115.14281"/>
    <n v="53.6"/>
    <n v="12"/>
    <n v="8"/>
    <x v="14"/>
    <n v="2"/>
    <s v="n/a"/>
    <n v="160"/>
    <m/>
    <m/>
  </r>
  <r>
    <s v="INLADU-270710-AZ-1-22-DI"/>
    <s v="Alberto Zuñiga"/>
    <d v="2010-07-27T00:00:00"/>
    <x v="4"/>
    <d v="1899-12-30T09:25:00"/>
    <d v="1899-12-30T09:28:00"/>
    <d v="1899-12-30T00:03:00"/>
    <n v="2"/>
    <n v="1"/>
    <n v="22"/>
    <x v="21"/>
    <x v="1"/>
    <s v="La Dulce, Isla Natividad Baja California Sur"/>
    <x v="0"/>
    <n v="49.83"/>
    <n v="15.1"/>
    <n v="54.78"/>
    <n v="16.600000000000001"/>
    <n v="54.78"/>
    <n v="16.600000000000001"/>
    <n v="52.305"/>
    <n v="15.850000000000001"/>
    <n v="27.84815"/>
    <n v="-115.14281"/>
    <n v="53.6"/>
    <n v="12"/>
    <n v="8"/>
    <x v="17"/>
    <n v="3"/>
    <s v="n/a"/>
    <n v="160"/>
    <m/>
    <m/>
  </r>
  <r>
    <s v="INLADU-270710-AH-1-23-DI"/>
    <s v="Arturo Hernandez"/>
    <d v="2010-07-27T00:00:00"/>
    <x v="4"/>
    <d v="1899-12-30T09:10:00"/>
    <d v="1899-12-30T09:15:00"/>
    <d v="1899-12-30T00:05:00"/>
    <n v="2"/>
    <n v="1"/>
    <n v="23"/>
    <x v="22"/>
    <x v="1"/>
    <s v="La Dulce, Isla Natividad Baja California Sur"/>
    <x v="0"/>
    <n v="53.13"/>
    <n v="16.100000000000001"/>
    <n v="55.769999999999989"/>
    <n v="16.899999999999999"/>
    <n v="55.769999999999989"/>
    <n v="16.899999999999999"/>
    <n v="54.449999999999996"/>
    <n v="16.5"/>
    <n v="27.84815"/>
    <n v="-115.14281"/>
    <n v="53.6"/>
    <n v="12"/>
    <n v="8"/>
    <x v="3"/>
    <n v="10"/>
    <s v="n/a"/>
    <n v="160"/>
    <m/>
    <m/>
  </r>
  <r>
    <s v="INLADU-270710-AH-1-23-DI"/>
    <s v="Arturo Hernandez"/>
    <d v="2010-07-27T00:00:00"/>
    <x v="4"/>
    <d v="1899-12-30T09:10:00"/>
    <d v="1899-12-30T09:15:00"/>
    <d v="1899-12-30T00:05:00"/>
    <n v="2"/>
    <n v="1"/>
    <n v="23"/>
    <x v="22"/>
    <x v="1"/>
    <s v="La Dulce, Isla Natividad Baja California Sur"/>
    <x v="0"/>
    <n v="53.13"/>
    <n v="16.100000000000001"/>
    <n v="55.769999999999989"/>
    <n v="16.899999999999999"/>
    <n v="55.769999999999989"/>
    <n v="16.899999999999999"/>
    <n v="54.449999999999996"/>
    <n v="16.5"/>
    <n v="27.84815"/>
    <n v="-115.14281"/>
    <n v="53.6"/>
    <n v="12"/>
    <n v="8"/>
    <x v="7"/>
    <n v="20"/>
    <s v="n/a"/>
    <n v="160"/>
    <m/>
    <m/>
  </r>
  <r>
    <s v="INLADU-270710-AH-1-23-DI"/>
    <s v="Arturo Hernandez"/>
    <d v="2010-07-27T00:00:00"/>
    <x v="4"/>
    <d v="1899-12-30T09:10:00"/>
    <d v="1899-12-30T09:15:00"/>
    <d v="1899-12-30T00:05:00"/>
    <n v="2"/>
    <n v="1"/>
    <n v="23"/>
    <x v="22"/>
    <x v="1"/>
    <s v="La Dulce, Isla Natividad Baja California Sur"/>
    <x v="0"/>
    <n v="53.13"/>
    <n v="16.100000000000001"/>
    <n v="55.769999999999989"/>
    <n v="16.899999999999999"/>
    <n v="55.769999999999989"/>
    <n v="16.899999999999999"/>
    <n v="54.449999999999996"/>
    <n v="16.5"/>
    <n v="27.84815"/>
    <n v="-115.14281"/>
    <n v="53.6"/>
    <n v="12"/>
    <n v="8"/>
    <x v="17"/>
    <n v="2"/>
    <s v="n/a"/>
    <n v="160"/>
    <m/>
    <m/>
  </r>
  <r>
    <s v="INLADU-270710-AH-1-23-DI"/>
    <s v="Arturo Hernandez"/>
    <d v="2010-07-27T00:00:00"/>
    <x v="4"/>
    <d v="1899-12-30T09:10:00"/>
    <d v="1899-12-30T09:15:00"/>
    <d v="1899-12-30T00:05:00"/>
    <n v="2"/>
    <n v="1"/>
    <n v="23"/>
    <x v="22"/>
    <x v="1"/>
    <s v="La Dulce, Isla Natividad Baja California Sur"/>
    <x v="0"/>
    <n v="53.13"/>
    <n v="16.100000000000001"/>
    <n v="55.769999999999989"/>
    <n v="16.899999999999999"/>
    <n v="55.769999999999989"/>
    <n v="16.899999999999999"/>
    <n v="54.449999999999996"/>
    <n v="16.5"/>
    <n v="27.84815"/>
    <n v="-115.14281"/>
    <n v="53.6"/>
    <n v="12"/>
    <n v="8"/>
    <x v="9"/>
    <n v="2"/>
    <s v="n/a"/>
    <n v="160"/>
    <m/>
    <m/>
  </r>
  <r>
    <s v="INLADU-270710-JH-1-24-DI"/>
    <s v="Juan Hernandez"/>
    <d v="2010-07-27T00:00:00"/>
    <x v="4"/>
    <d v="1899-12-30T09:26:00"/>
    <d v="1899-12-30T09:34:00"/>
    <d v="1899-12-30T00:08:00"/>
    <n v="2"/>
    <n v="1"/>
    <n v="24"/>
    <x v="23"/>
    <x v="1"/>
    <s v="La Dulce, Isla Natividad Baja California Sur"/>
    <x v="0"/>
    <n v="57.419999999999995"/>
    <n v="17.399999999999999"/>
    <n v="59.4"/>
    <n v="18"/>
    <n v="59.4"/>
    <n v="18"/>
    <n v="58.41"/>
    <n v="17.7"/>
    <n v="27.845289999999999"/>
    <n v="-115.1448"/>
    <n v="53.6"/>
    <n v="12"/>
    <n v="8"/>
    <x v="1"/>
    <n v="6"/>
    <s v="n/a"/>
    <n v="30"/>
    <m/>
    <m/>
  </r>
  <r>
    <s v="INLADU-270710-JH-1-24-DI"/>
    <s v="Juan Hernandez"/>
    <d v="2010-07-27T00:00:00"/>
    <x v="4"/>
    <d v="1899-12-30T09:26:00"/>
    <d v="1899-12-30T09:34:00"/>
    <d v="1899-12-30T00:08:00"/>
    <n v="2"/>
    <n v="1"/>
    <n v="24"/>
    <x v="23"/>
    <x v="1"/>
    <s v="La Dulce, Isla Natividad Baja California Sur"/>
    <x v="0"/>
    <n v="57.419999999999995"/>
    <n v="17.399999999999999"/>
    <n v="59.4"/>
    <n v="18"/>
    <n v="59.4"/>
    <n v="18"/>
    <n v="58.41"/>
    <n v="17.7"/>
    <n v="27.845289999999999"/>
    <n v="-115.1448"/>
    <n v="53.6"/>
    <n v="12"/>
    <n v="8"/>
    <x v="2"/>
    <n v="4"/>
    <s v="n/a"/>
    <n v="30"/>
    <m/>
    <m/>
  </r>
  <r>
    <s v="INLADU-270710-JH-1-24-DI"/>
    <s v="Juan Hernandez"/>
    <d v="2010-07-27T00:00:00"/>
    <x v="4"/>
    <d v="1899-12-30T09:26:00"/>
    <d v="1899-12-30T09:34:00"/>
    <d v="1899-12-30T00:08:00"/>
    <n v="2"/>
    <n v="1"/>
    <n v="24"/>
    <x v="23"/>
    <x v="1"/>
    <s v="La Dulce, Isla Natividad Baja California Sur"/>
    <x v="0"/>
    <n v="57.419999999999995"/>
    <n v="17.399999999999999"/>
    <n v="59.4"/>
    <n v="18"/>
    <n v="59.4"/>
    <n v="18"/>
    <n v="58.41"/>
    <n v="17.7"/>
    <n v="27.845289999999999"/>
    <n v="-115.1448"/>
    <n v="53.6"/>
    <n v="12"/>
    <n v="8"/>
    <x v="3"/>
    <n v="115"/>
    <n v="13"/>
    <n v="30"/>
    <n v="110"/>
    <m/>
  </r>
  <r>
    <s v="INLADU-270710-JH-1-24-DI"/>
    <s v="Juan Hernandez"/>
    <d v="2010-07-27T00:00:00"/>
    <x v="4"/>
    <d v="1899-12-30T09:26:00"/>
    <d v="1899-12-30T09:34:00"/>
    <d v="1899-12-30T00:08:00"/>
    <n v="2"/>
    <n v="1"/>
    <n v="24"/>
    <x v="23"/>
    <x v="1"/>
    <s v="La Dulce, Isla Natividad Baja California Sur"/>
    <x v="0"/>
    <n v="57.419999999999995"/>
    <n v="17.399999999999999"/>
    <n v="59.4"/>
    <n v="18"/>
    <n v="59.4"/>
    <n v="18"/>
    <n v="58.41"/>
    <n v="17.7"/>
    <n v="27.845289999999999"/>
    <n v="-115.1448"/>
    <n v="53.6"/>
    <n v="12"/>
    <n v="8"/>
    <x v="7"/>
    <n v="100"/>
    <n v="15"/>
    <n v="30"/>
    <n v="70"/>
    <m/>
  </r>
  <r>
    <s v="INLADU-270710-JH-1-24-DI"/>
    <s v="Juan Hernandez"/>
    <d v="2010-07-27T00:00:00"/>
    <x v="4"/>
    <d v="1899-12-30T09:26:00"/>
    <d v="1899-12-30T09:34:00"/>
    <d v="1899-12-30T00:08:00"/>
    <n v="2"/>
    <n v="1"/>
    <n v="24"/>
    <x v="23"/>
    <x v="1"/>
    <s v="La Dulce, Isla Natividad Baja California Sur"/>
    <x v="0"/>
    <n v="57.419999999999995"/>
    <n v="17.399999999999999"/>
    <n v="59.4"/>
    <n v="18"/>
    <n v="59.4"/>
    <n v="18"/>
    <n v="58.41"/>
    <n v="17.7"/>
    <n v="27.845289999999999"/>
    <n v="-115.1448"/>
    <n v="53.6"/>
    <n v="12"/>
    <n v="8"/>
    <x v="9"/>
    <n v="2"/>
    <s v="n/a"/>
    <n v="30"/>
    <m/>
    <m/>
  </r>
  <r>
    <s v="INLADU-270710-JH-1-24-DI"/>
    <s v="Juan Hernandez"/>
    <d v="2010-07-27T00:00:00"/>
    <x v="4"/>
    <d v="1899-12-30T09:26:00"/>
    <d v="1899-12-30T09:34:00"/>
    <d v="1899-12-30T00:08:00"/>
    <n v="2"/>
    <n v="1"/>
    <n v="24"/>
    <x v="23"/>
    <x v="1"/>
    <s v="La Dulce, Isla Natividad Baja California Sur"/>
    <x v="0"/>
    <n v="57.419999999999995"/>
    <n v="17.399999999999999"/>
    <n v="59.4"/>
    <n v="18"/>
    <n v="59.4"/>
    <n v="18"/>
    <n v="58.41"/>
    <n v="17.7"/>
    <n v="27.845289999999999"/>
    <n v="-115.1448"/>
    <n v="53.6"/>
    <n v="12"/>
    <n v="8"/>
    <x v="6"/>
    <n v="3"/>
    <s v="n/a"/>
    <n v="30"/>
    <m/>
    <m/>
  </r>
  <r>
    <s v="INLADU-270710-JH-1-24-DI"/>
    <s v="Juan Hernandez"/>
    <d v="2010-07-27T00:00:00"/>
    <x v="4"/>
    <d v="1899-12-30T09:26:00"/>
    <d v="1899-12-30T09:34:00"/>
    <d v="1899-12-30T00:08:00"/>
    <n v="2"/>
    <n v="1"/>
    <n v="24"/>
    <x v="23"/>
    <x v="1"/>
    <s v="La Dulce, Isla Natividad Baja California Sur"/>
    <x v="0"/>
    <n v="57.419999999999995"/>
    <n v="17.399999999999999"/>
    <n v="59.4"/>
    <n v="18"/>
    <n v="59.4"/>
    <n v="18"/>
    <n v="58.41"/>
    <n v="17.7"/>
    <n v="27.845289999999999"/>
    <n v="-115.1448"/>
    <n v="53.6"/>
    <n v="12"/>
    <n v="8"/>
    <x v="10"/>
    <n v="5"/>
    <s v="n/a"/>
    <n v="30"/>
    <m/>
    <m/>
  </r>
  <r>
    <s v="INLADU-270710-JH-1-24-DI"/>
    <s v="Juan Hernandez"/>
    <d v="2010-07-27T00:00:00"/>
    <x v="4"/>
    <d v="1899-12-30T09:26:00"/>
    <d v="1899-12-30T09:34:00"/>
    <d v="1899-12-30T00:08:00"/>
    <n v="2"/>
    <n v="1"/>
    <n v="24"/>
    <x v="23"/>
    <x v="1"/>
    <s v="La Dulce, Isla Natividad Baja California Sur"/>
    <x v="0"/>
    <n v="57.419999999999995"/>
    <n v="17.399999999999999"/>
    <n v="59.4"/>
    <n v="18"/>
    <n v="59.4"/>
    <n v="18"/>
    <n v="58.41"/>
    <n v="17.7"/>
    <n v="27.845289999999999"/>
    <n v="-115.1448"/>
    <n v="53.6"/>
    <n v="12"/>
    <n v="8"/>
    <x v="19"/>
    <n v="1"/>
    <s v="n/a"/>
    <n v="30"/>
    <m/>
    <m/>
  </r>
  <r>
    <s v="INLADU-270710-AG-1-25-DI"/>
    <s v="Alonso Grosso"/>
    <d v="2010-07-27T00:00:00"/>
    <x v="4"/>
    <d v="1899-12-30T09:23:00"/>
    <d v="1899-12-30T09:28:00"/>
    <d v="1899-12-30T00:05:00"/>
    <n v="2"/>
    <n v="1"/>
    <n v="25"/>
    <x v="24"/>
    <x v="1"/>
    <s v="La Dulce, Isla Natividad Baja California Sur"/>
    <x v="0"/>
    <n v="59.4"/>
    <n v="18"/>
    <n v="59.730000000000004"/>
    <n v="18.100000000000001"/>
    <n v="59.730000000000004"/>
    <n v="18.100000000000001"/>
    <n v="59.564999999999998"/>
    <n v="18.05"/>
    <n v="27.845289999999999"/>
    <n v="-115.1448"/>
    <n v="53.6"/>
    <n v="12"/>
    <n v="8"/>
    <x v="0"/>
    <n v="1"/>
    <s v="n/a"/>
    <n v="30"/>
    <m/>
    <m/>
  </r>
  <r>
    <s v="INLADU-270710-AG-1-25-DI"/>
    <s v="Alonso Grosso"/>
    <d v="2010-07-27T00:00:00"/>
    <x v="4"/>
    <d v="1899-12-30T09:23:00"/>
    <d v="1899-12-30T09:28:00"/>
    <d v="1899-12-30T00:05:00"/>
    <n v="2"/>
    <n v="1"/>
    <n v="25"/>
    <x v="24"/>
    <x v="1"/>
    <s v="La Dulce, Isla Natividad Baja California Sur"/>
    <x v="0"/>
    <n v="59.4"/>
    <n v="18"/>
    <n v="59.730000000000004"/>
    <n v="18.100000000000001"/>
    <n v="59.730000000000004"/>
    <n v="18.100000000000001"/>
    <n v="59.564999999999998"/>
    <n v="18.05"/>
    <n v="27.845289999999999"/>
    <n v="-115.1448"/>
    <n v="53.6"/>
    <n v="12"/>
    <n v="8"/>
    <x v="2"/>
    <n v="2"/>
    <s v="n/a"/>
    <n v="30"/>
    <m/>
    <m/>
  </r>
  <r>
    <s v="INLADU-270710-AG-1-25-DI"/>
    <s v="Alonso Grosso"/>
    <d v="2010-07-27T00:00:00"/>
    <x v="4"/>
    <d v="1899-12-30T09:23:00"/>
    <d v="1899-12-30T09:28:00"/>
    <d v="1899-12-30T00:05:00"/>
    <n v="2"/>
    <n v="1"/>
    <n v="25"/>
    <x v="24"/>
    <x v="1"/>
    <s v="La Dulce, Isla Natividad Baja California Sur"/>
    <x v="0"/>
    <n v="59.4"/>
    <n v="18"/>
    <n v="59.730000000000004"/>
    <n v="18.100000000000001"/>
    <n v="59.730000000000004"/>
    <n v="18.100000000000001"/>
    <n v="59.564999999999998"/>
    <n v="18.05"/>
    <n v="27.845289999999999"/>
    <n v="-115.1448"/>
    <n v="53.6"/>
    <n v="12"/>
    <n v="8"/>
    <x v="3"/>
    <n v="83"/>
    <n v="18"/>
    <n v="30"/>
    <m/>
    <m/>
  </r>
  <r>
    <s v="INLADU-270710-AG-1-25-DI"/>
    <s v="Alonso Grosso"/>
    <d v="2010-07-27T00:00:00"/>
    <x v="4"/>
    <d v="1899-12-30T09:23:00"/>
    <d v="1899-12-30T09:28:00"/>
    <d v="1899-12-30T00:05:00"/>
    <n v="2"/>
    <n v="1"/>
    <n v="25"/>
    <x v="24"/>
    <x v="1"/>
    <s v="La Dulce, Isla Natividad Baja California Sur"/>
    <x v="0"/>
    <n v="59.4"/>
    <n v="18"/>
    <n v="59.730000000000004"/>
    <n v="18.100000000000001"/>
    <n v="59.730000000000004"/>
    <n v="18.100000000000001"/>
    <n v="59.564999999999998"/>
    <n v="18.05"/>
    <n v="27.845289999999999"/>
    <n v="-115.1448"/>
    <n v="53.6"/>
    <n v="12"/>
    <n v="8"/>
    <x v="7"/>
    <n v="7"/>
    <s v="n/a"/>
    <n v="30"/>
    <m/>
    <m/>
  </r>
  <r>
    <s v="INLADU-270710-AG-1-25-DI"/>
    <s v="Alonso Grosso"/>
    <d v="2010-07-27T00:00:00"/>
    <x v="4"/>
    <d v="1899-12-30T09:23:00"/>
    <d v="1899-12-30T09:28:00"/>
    <d v="1899-12-30T00:05:00"/>
    <n v="2"/>
    <n v="1"/>
    <n v="25"/>
    <x v="24"/>
    <x v="1"/>
    <s v="La Dulce, Isla Natividad Baja California Sur"/>
    <x v="0"/>
    <n v="59.4"/>
    <n v="18"/>
    <n v="59.730000000000004"/>
    <n v="18.100000000000001"/>
    <n v="59.730000000000004"/>
    <n v="18.100000000000001"/>
    <n v="59.564999999999998"/>
    <n v="18.05"/>
    <n v="27.845289999999999"/>
    <n v="-115.1448"/>
    <n v="53.6"/>
    <n v="12"/>
    <n v="8"/>
    <x v="17"/>
    <n v="1"/>
    <s v="n/a"/>
    <n v="30"/>
    <m/>
    <m/>
  </r>
  <r>
    <s v="INLADU-270710-AG-1-25-DI"/>
    <s v="Alonso Grosso"/>
    <d v="2010-07-27T00:00:00"/>
    <x v="4"/>
    <d v="1899-12-30T09:23:00"/>
    <d v="1899-12-30T09:28:00"/>
    <d v="1899-12-30T00:05:00"/>
    <n v="2"/>
    <n v="1"/>
    <n v="25"/>
    <x v="24"/>
    <x v="1"/>
    <s v="La Dulce, Isla Natividad Baja California Sur"/>
    <x v="0"/>
    <n v="59.4"/>
    <n v="18"/>
    <n v="59.730000000000004"/>
    <n v="18.100000000000001"/>
    <n v="59.730000000000004"/>
    <n v="18.100000000000001"/>
    <n v="59.564999999999998"/>
    <n v="18.05"/>
    <n v="27.845289999999999"/>
    <n v="-115.1448"/>
    <n v="53.6"/>
    <n v="12"/>
    <n v="8"/>
    <x v="9"/>
    <n v="7"/>
    <s v="n/a"/>
    <n v="30"/>
    <m/>
    <m/>
  </r>
  <r>
    <s v="INLADU-270710-AG-1-25-DI"/>
    <s v="Alonso Grosso"/>
    <d v="2010-07-27T00:00:00"/>
    <x v="4"/>
    <d v="1899-12-30T09:23:00"/>
    <d v="1899-12-30T09:28:00"/>
    <d v="1899-12-30T00:05:00"/>
    <n v="2"/>
    <n v="1"/>
    <n v="25"/>
    <x v="24"/>
    <x v="1"/>
    <s v="La Dulce, Isla Natividad Baja California Sur"/>
    <x v="0"/>
    <n v="59.4"/>
    <n v="18"/>
    <n v="59.730000000000004"/>
    <n v="18.100000000000001"/>
    <n v="59.730000000000004"/>
    <n v="18.100000000000001"/>
    <n v="59.564999999999998"/>
    <n v="18.05"/>
    <n v="27.845289999999999"/>
    <n v="-115.1448"/>
    <n v="53.6"/>
    <n v="12"/>
    <n v="8"/>
    <x v="10"/>
    <n v="1"/>
    <s v="n/a"/>
    <n v="30"/>
    <m/>
    <m/>
  </r>
  <r>
    <s v="INLADU-270710-LV-1-26-DI"/>
    <s v="Leonardo Vazquez"/>
    <d v="2010-07-27T00:00:00"/>
    <x v="4"/>
    <d v="1899-12-30T09:27:00"/>
    <d v="1899-12-30T09:35:00"/>
    <d v="1899-12-30T00:08:00"/>
    <n v="2"/>
    <n v="1"/>
    <n v="26"/>
    <x v="25"/>
    <x v="1"/>
    <s v="La Dulce, Isla Natividad Baja California Sur"/>
    <x v="0"/>
    <n v="60.059999999999995"/>
    <n v="18.2"/>
    <n v="60.059999999999995"/>
    <n v="18.2"/>
    <n v="60.39"/>
    <n v="18.3"/>
    <n v="60.059999999999995"/>
    <n v="18.2"/>
    <n v="27.8462"/>
    <n v="-115.14436000000001"/>
    <n v="53.6"/>
    <n v="12"/>
    <n v="8"/>
    <x v="0"/>
    <n v="1"/>
    <s v="n/a"/>
    <n v="180"/>
    <m/>
    <m/>
  </r>
  <r>
    <s v="INLADU-270710-LV-1-26-DI"/>
    <s v="Leonardo Vazquez"/>
    <d v="2010-07-27T00:00:00"/>
    <x v="4"/>
    <d v="1899-12-30T09:27:00"/>
    <d v="1899-12-30T09:35:00"/>
    <d v="1899-12-30T00:08:00"/>
    <n v="2"/>
    <n v="1"/>
    <n v="26"/>
    <x v="25"/>
    <x v="1"/>
    <s v="La Dulce, Isla Natividad Baja California Sur"/>
    <x v="0"/>
    <n v="60.059999999999995"/>
    <n v="18.2"/>
    <n v="60.059999999999995"/>
    <n v="18.2"/>
    <n v="60.39"/>
    <n v="18.3"/>
    <n v="60.059999999999995"/>
    <n v="18.2"/>
    <n v="27.8462"/>
    <n v="-115.14436000000001"/>
    <n v="53.6"/>
    <n v="12"/>
    <n v="8"/>
    <x v="1"/>
    <n v="8"/>
    <s v="n/a"/>
    <n v="180"/>
    <m/>
    <m/>
  </r>
  <r>
    <s v="INLADU-270710-LV-1-26-DI"/>
    <s v="Leonardo Vazquez"/>
    <d v="2010-07-27T00:00:00"/>
    <x v="4"/>
    <d v="1899-12-30T09:27:00"/>
    <d v="1899-12-30T09:35:00"/>
    <d v="1899-12-30T00:08:00"/>
    <n v="2"/>
    <n v="1"/>
    <n v="26"/>
    <x v="25"/>
    <x v="1"/>
    <s v="La Dulce, Isla Natividad Baja California Sur"/>
    <x v="0"/>
    <n v="60.059999999999995"/>
    <n v="18.2"/>
    <n v="60.059999999999995"/>
    <n v="18.2"/>
    <n v="60.39"/>
    <n v="18.3"/>
    <n v="60.059999999999995"/>
    <n v="18.2"/>
    <n v="27.8462"/>
    <n v="-115.14436000000001"/>
    <n v="53.6"/>
    <n v="12"/>
    <n v="8"/>
    <x v="2"/>
    <n v="2"/>
    <s v="n/a"/>
    <n v="180"/>
    <m/>
    <m/>
  </r>
  <r>
    <s v="INLADU-270710-LV-1-26-DI"/>
    <s v="Leonardo Vazquez"/>
    <d v="2010-07-27T00:00:00"/>
    <x v="4"/>
    <d v="1899-12-30T09:27:00"/>
    <d v="1899-12-30T09:35:00"/>
    <d v="1899-12-30T00:08:00"/>
    <n v="2"/>
    <n v="1"/>
    <n v="26"/>
    <x v="25"/>
    <x v="1"/>
    <s v="La Dulce, Isla Natividad Baja California Sur"/>
    <x v="0"/>
    <n v="60.059999999999995"/>
    <n v="18.2"/>
    <n v="60.059999999999995"/>
    <n v="18.2"/>
    <n v="60.39"/>
    <n v="18.3"/>
    <n v="60.059999999999995"/>
    <n v="18.2"/>
    <n v="27.8462"/>
    <n v="-115.14436000000001"/>
    <n v="53.6"/>
    <n v="12"/>
    <n v="8"/>
    <x v="3"/>
    <n v="45"/>
    <s v="n/a"/>
    <n v="180"/>
    <m/>
    <m/>
  </r>
  <r>
    <s v="INLADU-270710-LV-1-26-DI"/>
    <s v="Leonardo Vazquez"/>
    <d v="2010-07-27T00:00:00"/>
    <x v="4"/>
    <d v="1899-12-30T09:27:00"/>
    <d v="1899-12-30T09:35:00"/>
    <d v="1899-12-30T00:08:00"/>
    <n v="2"/>
    <n v="1"/>
    <n v="26"/>
    <x v="25"/>
    <x v="1"/>
    <s v="La Dulce, Isla Natividad Baja California Sur"/>
    <x v="0"/>
    <n v="60.059999999999995"/>
    <n v="18.2"/>
    <n v="60.059999999999995"/>
    <n v="18.2"/>
    <n v="60.39"/>
    <n v="18.3"/>
    <n v="60.059999999999995"/>
    <n v="18.2"/>
    <n v="27.8462"/>
    <n v="-115.14436000000001"/>
    <n v="53.6"/>
    <n v="12"/>
    <n v="8"/>
    <x v="7"/>
    <n v="18"/>
    <s v="n/a"/>
    <n v="180"/>
    <m/>
    <m/>
  </r>
  <r>
    <s v="INLADU-270710-LV-1-26-DI"/>
    <s v="Leonardo Vazquez"/>
    <d v="2010-07-27T00:00:00"/>
    <x v="4"/>
    <d v="1899-12-30T09:27:00"/>
    <d v="1899-12-30T09:35:00"/>
    <d v="1899-12-30T00:08:00"/>
    <n v="2"/>
    <n v="1"/>
    <n v="26"/>
    <x v="25"/>
    <x v="1"/>
    <s v="La Dulce, Isla Natividad Baja California Sur"/>
    <x v="0"/>
    <n v="60.059999999999995"/>
    <n v="18.2"/>
    <n v="60.059999999999995"/>
    <n v="18.2"/>
    <n v="60.39"/>
    <n v="18.3"/>
    <n v="60.059999999999995"/>
    <n v="18.2"/>
    <n v="27.8462"/>
    <n v="-115.14436000000001"/>
    <n v="53.6"/>
    <n v="12"/>
    <n v="8"/>
    <x v="13"/>
    <n v="2"/>
    <s v="n/a"/>
    <n v="180"/>
    <m/>
    <m/>
  </r>
  <r>
    <s v="INLADU-270710-LV-1-26-DI"/>
    <s v="Leonardo Vazquez"/>
    <d v="2010-07-27T00:00:00"/>
    <x v="4"/>
    <d v="1899-12-30T09:27:00"/>
    <d v="1899-12-30T09:35:00"/>
    <d v="1899-12-30T00:08:00"/>
    <n v="2"/>
    <n v="1"/>
    <n v="26"/>
    <x v="25"/>
    <x v="1"/>
    <s v="La Dulce, Isla Natividad Baja California Sur"/>
    <x v="0"/>
    <n v="60.059999999999995"/>
    <n v="18.2"/>
    <n v="60.059999999999995"/>
    <n v="18.2"/>
    <n v="60.39"/>
    <n v="18.3"/>
    <n v="60.059999999999995"/>
    <n v="18.2"/>
    <n v="27.8462"/>
    <n v="-115.14436000000001"/>
    <n v="53.6"/>
    <n v="12"/>
    <n v="8"/>
    <x v="14"/>
    <n v="1"/>
    <s v="n/a"/>
    <n v="180"/>
    <m/>
    <m/>
  </r>
  <r>
    <s v="INLADU-270710-LV-1-26-DI"/>
    <s v="Leonardo Vazquez"/>
    <d v="2010-07-27T00:00:00"/>
    <x v="4"/>
    <d v="1899-12-30T09:27:00"/>
    <d v="1899-12-30T09:35:00"/>
    <d v="1899-12-30T00:08:00"/>
    <n v="2"/>
    <n v="1"/>
    <n v="26"/>
    <x v="25"/>
    <x v="1"/>
    <s v="La Dulce, Isla Natividad Baja California Sur"/>
    <x v="0"/>
    <n v="60.059999999999995"/>
    <n v="18.2"/>
    <n v="60.059999999999995"/>
    <n v="18.2"/>
    <n v="60.39"/>
    <n v="18.3"/>
    <n v="60.059999999999995"/>
    <n v="18.2"/>
    <n v="27.8462"/>
    <n v="-115.14436000000001"/>
    <n v="53.6"/>
    <n v="12"/>
    <n v="8"/>
    <x v="17"/>
    <n v="5"/>
    <s v="n/a"/>
    <n v="180"/>
    <m/>
    <m/>
  </r>
  <r>
    <s v="INLADU-270710-LV-1-26-DI"/>
    <s v="Leonardo Vazquez"/>
    <d v="2010-07-27T00:00:00"/>
    <x v="4"/>
    <d v="1899-12-30T09:27:00"/>
    <d v="1899-12-30T09:35:00"/>
    <d v="1899-12-30T00:08:00"/>
    <n v="2"/>
    <n v="1"/>
    <n v="26"/>
    <x v="25"/>
    <x v="1"/>
    <s v="La Dulce, Isla Natividad Baja California Sur"/>
    <x v="0"/>
    <n v="60.059999999999995"/>
    <n v="18.2"/>
    <n v="60.059999999999995"/>
    <n v="18.2"/>
    <n v="60.39"/>
    <n v="18.3"/>
    <n v="60.059999999999995"/>
    <n v="18.2"/>
    <n v="27.8462"/>
    <n v="-115.14436000000001"/>
    <n v="53.6"/>
    <n v="12"/>
    <n v="8"/>
    <x v="9"/>
    <n v="11"/>
    <s v="n/a"/>
    <n v="180"/>
    <m/>
    <m/>
  </r>
  <r>
    <s v="INLADU-270710-LV-1-26-DI"/>
    <s v="Leonardo Vazquez"/>
    <d v="2010-07-27T00:00:00"/>
    <x v="4"/>
    <d v="1899-12-30T09:27:00"/>
    <d v="1899-12-30T09:35:00"/>
    <d v="1899-12-30T00:08:00"/>
    <n v="2"/>
    <n v="1"/>
    <n v="26"/>
    <x v="25"/>
    <x v="1"/>
    <s v="La Dulce, Isla Natividad Baja California Sur"/>
    <x v="0"/>
    <n v="60.059999999999995"/>
    <n v="18.2"/>
    <n v="60.059999999999995"/>
    <n v="18.2"/>
    <n v="60.39"/>
    <n v="18.3"/>
    <n v="60.059999999999995"/>
    <n v="18.2"/>
    <n v="27.8462"/>
    <n v="-115.14436000000001"/>
    <n v="53.6"/>
    <n v="12"/>
    <n v="8"/>
    <x v="6"/>
    <n v="4"/>
    <s v="n/a"/>
    <n v="180"/>
    <m/>
    <m/>
  </r>
  <r>
    <s v="INLADU-270710-LV-1-26-DI"/>
    <s v="Leonardo Vazquez"/>
    <d v="2010-07-27T00:00:00"/>
    <x v="4"/>
    <d v="1899-12-30T09:27:00"/>
    <d v="1899-12-30T09:35:00"/>
    <d v="1899-12-30T00:08:00"/>
    <n v="2"/>
    <n v="1"/>
    <n v="26"/>
    <x v="25"/>
    <x v="1"/>
    <s v="La Dulce, Isla Natividad Baja California Sur"/>
    <x v="0"/>
    <n v="60.059999999999995"/>
    <n v="18.2"/>
    <n v="60.059999999999995"/>
    <n v="18.2"/>
    <n v="60.39"/>
    <n v="18.3"/>
    <n v="60.059999999999995"/>
    <n v="18.2"/>
    <n v="27.8462"/>
    <n v="-115.14436000000001"/>
    <n v="53.6"/>
    <n v="12"/>
    <n v="8"/>
    <x v="10"/>
    <n v="5"/>
    <s v="n/a"/>
    <n v="180"/>
    <m/>
    <m/>
  </r>
  <r>
    <s v="INLADU-270710-SM-1-27-DI"/>
    <s v="Sergio Mendoza"/>
    <d v="2010-07-27T00:00:00"/>
    <x v="4"/>
    <d v="1899-12-30T09:19:00"/>
    <d v="1899-12-30T09:27:00"/>
    <d v="1899-12-30T00:08:00"/>
    <n v="2"/>
    <n v="1"/>
    <n v="27"/>
    <x v="26"/>
    <x v="1"/>
    <s v="La Dulce, Isla Natividad Baja California Sur"/>
    <x v="0"/>
    <n v="54.78"/>
    <n v="16.600000000000001"/>
    <n v="56.43"/>
    <n v="17.100000000000001"/>
    <n v="56.43"/>
    <n v="17.100000000000001"/>
    <n v="55.605000000000004"/>
    <n v="16.850000000000001"/>
    <n v="27.8462"/>
    <n v="-115.14436000000001"/>
    <n v="53.6"/>
    <n v="12"/>
    <n v="8"/>
    <x v="0"/>
    <n v="1"/>
    <s v="n/a"/>
    <n v="360"/>
    <m/>
    <m/>
  </r>
  <r>
    <s v="INLADU-270710-SM-1-27-DI"/>
    <s v="Sergio Mendoza"/>
    <d v="2010-07-27T00:00:00"/>
    <x v="4"/>
    <d v="1899-12-30T09:19:00"/>
    <d v="1899-12-30T09:27:00"/>
    <d v="1899-12-30T00:08:00"/>
    <n v="2"/>
    <n v="1"/>
    <n v="27"/>
    <x v="26"/>
    <x v="1"/>
    <s v="La Dulce, Isla Natividad Baja California Sur"/>
    <x v="0"/>
    <n v="54.78"/>
    <n v="16.600000000000001"/>
    <n v="56.43"/>
    <n v="17.100000000000001"/>
    <n v="56.43"/>
    <n v="17.100000000000001"/>
    <n v="55.605000000000004"/>
    <n v="16.850000000000001"/>
    <n v="27.8462"/>
    <n v="-115.14436000000001"/>
    <n v="53.6"/>
    <n v="12"/>
    <n v="8"/>
    <x v="1"/>
    <n v="1"/>
    <s v="n/a"/>
    <n v="360"/>
    <m/>
    <m/>
  </r>
  <r>
    <s v="INLADU-270710-SM-1-27-DI"/>
    <s v="Sergio Mendoza"/>
    <d v="2010-07-27T00:00:00"/>
    <x v="4"/>
    <d v="1899-12-30T09:19:00"/>
    <d v="1899-12-30T09:27:00"/>
    <d v="1899-12-30T00:08:00"/>
    <n v="2"/>
    <n v="1"/>
    <n v="27"/>
    <x v="26"/>
    <x v="1"/>
    <s v="La Dulce, Isla Natividad Baja California Sur"/>
    <x v="0"/>
    <n v="54.78"/>
    <n v="16.600000000000001"/>
    <n v="56.43"/>
    <n v="17.100000000000001"/>
    <n v="56.43"/>
    <n v="17.100000000000001"/>
    <n v="55.605000000000004"/>
    <n v="16.850000000000001"/>
    <n v="27.8462"/>
    <n v="-115.14436000000001"/>
    <n v="53.6"/>
    <n v="12"/>
    <n v="8"/>
    <x v="2"/>
    <n v="2"/>
    <s v="n/a"/>
    <n v="360"/>
    <m/>
    <m/>
  </r>
  <r>
    <s v="INLADU-270710-SM-1-27-DI"/>
    <s v="Sergio Mendoza"/>
    <d v="2010-07-27T00:00:00"/>
    <x v="4"/>
    <d v="1899-12-30T09:19:00"/>
    <d v="1899-12-30T09:27:00"/>
    <d v="1899-12-30T00:08:00"/>
    <n v="2"/>
    <n v="1"/>
    <n v="27"/>
    <x v="26"/>
    <x v="1"/>
    <s v="La Dulce, Isla Natividad Baja California Sur"/>
    <x v="0"/>
    <n v="54.78"/>
    <n v="16.600000000000001"/>
    <n v="56.43"/>
    <n v="17.100000000000001"/>
    <n v="56.43"/>
    <n v="17.100000000000001"/>
    <n v="55.605000000000004"/>
    <n v="16.850000000000001"/>
    <n v="27.8462"/>
    <n v="-115.14436000000001"/>
    <n v="53.6"/>
    <n v="12"/>
    <n v="8"/>
    <x v="3"/>
    <n v="59"/>
    <s v="n/a"/>
    <n v="360"/>
    <m/>
    <m/>
  </r>
  <r>
    <s v="INLADU-270710-SM-1-27-DI"/>
    <s v="Sergio Mendoza"/>
    <d v="2010-07-27T00:00:00"/>
    <x v="4"/>
    <d v="1899-12-30T09:19:00"/>
    <d v="1899-12-30T09:27:00"/>
    <d v="1899-12-30T00:08:00"/>
    <n v="2"/>
    <n v="1"/>
    <n v="27"/>
    <x v="26"/>
    <x v="1"/>
    <s v="La Dulce, Isla Natividad Baja California Sur"/>
    <x v="0"/>
    <n v="54.78"/>
    <n v="16.600000000000001"/>
    <n v="56.43"/>
    <n v="17.100000000000001"/>
    <n v="56.43"/>
    <n v="17.100000000000001"/>
    <n v="55.605000000000004"/>
    <n v="16.850000000000001"/>
    <n v="27.8462"/>
    <n v="-115.14436000000001"/>
    <n v="53.6"/>
    <n v="12"/>
    <n v="8"/>
    <x v="7"/>
    <n v="31"/>
    <s v="n/a"/>
    <n v="360"/>
    <m/>
    <m/>
  </r>
  <r>
    <s v="INLADU-270710-SM-1-27-DI"/>
    <s v="Sergio Mendoza"/>
    <d v="2010-07-27T00:00:00"/>
    <x v="4"/>
    <d v="1899-12-30T09:19:00"/>
    <d v="1899-12-30T09:27:00"/>
    <d v="1899-12-30T00:08:00"/>
    <n v="2"/>
    <n v="1"/>
    <n v="27"/>
    <x v="26"/>
    <x v="1"/>
    <s v="La Dulce, Isla Natividad Baja California Sur"/>
    <x v="0"/>
    <n v="54.78"/>
    <n v="16.600000000000001"/>
    <n v="56.43"/>
    <n v="17.100000000000001"/>
    <n v="56.43"/>
    <n v="17.100000000000001"/>
    <n v="55.605000000000004"/>
    <n v="16.850000000000001"/>
    <n v="27.8462"/>
    <n v="-115.14436000000001"/>
    <n v="53.6"/>
    <n v="12"/>
    <n v="8"/>
    <x v="17"/>
    <n v="1"/>
    <s v="n/a"/>
    <n v="360"/>
    <m/>
    <m/>
  </r>
  <r>
    <s v="INLADU-270710-SM-1-27-DI"/>
    <s v="Sergio Mendoza"/>
    <d v="2010-07-27T00:00:00"/>
    <x v="4"/>
    <d v="1899-12-30T09:19:00"/>
    <d v="1899-12-30T09:27:00"/>
    <d v="1899-12-30T00:08:00"/>
    <n v="2"/>
    <n v="1"/>
    <n v="27"/>
    <x v="26"/>
    <x v="1"/>
    <s v="La Dulce, Isla Natividad Baja California Sur"/>
    <x v="0"/>
    <n v="54.78"/>
    <n v="16.600000000000001"/>
    <n v="56.43"/>
    <n v="17.100000000000001"/>
    <n v="56.43"/>
    <n v="17.100000000000001"/>
    <n v="55.605000000000004"/>
    <n v="16.850000000000001"/>
    <n v="27.8462"/>
    <n v="-115.14436000000001"/>
    <n v="53.6"/>
    <n v="12"/>
    <n v="8"/>
    <x v="11"/>
    <n v="1"/>
    <s v="n/a"/>
    <n v="360"/>
    <m/>
    <m/>
  </r>
  <r>
    <s v="INLADU-270710-SM-1-27-DI"/>
    <s v="Sergio Mendoza"/>
    <d v="2010-07-27T00:00:00"/>
    <x v="4"/>
    <d v="1899-12-30T09:19:00"/>
    <d v="1899-12-30T09:27:00"/>
    <d v="1899-12-30T00:08:00"/>
    <n v="2"/>
    <n v="1"/>
    <n v="27"/>
    <x v="26"/>
    <x v="1"/>
    <s v="La Dulce, Isla Natividad Baja California Sur"/>
    <x v="0"/>
    <n v="54.78"/>
    <n v="16.600000000000001"/>
    <n v="56.43"/>
    <n v="17.100000000000001"/>
    <n v="56.43"/>
    <n v="17.100000000000001"/>
    <n v="55.605000000000004"/>
    <n v="16.850000000000001"/>
    <n v="27.8462"/>
    <n v="-115.14436000000001"/>
    <n v="53.6"/>
    <n v="12"/>
    <n v="8"/>
    <x v="10"/>
    <n v="1"/>
    <s v="n/a"/>
    <n v="360"/>
    <m/>
    <m/>
  </r>
  <r>
    <s v="INLAGU-300710-AM-2-1-DI"/>
    <s v="Abraham Mayoral"/>
    <d v="2010-07-30T00:00:00"/>
    <x v="4"/>
    <d v="1899-12-30T10:56:00"/>
    <d v="1899-12-30T11:04:00"/>
    <d v="1899-12-30T00:08:00"/>
    <n v="2"/>
    <n v="2"/>
    <n v="1"/>
    <x v="0"/>
    <x v="7"/>
    <s v="La Guanera, Isla Natividad, Baja California Sur"/>
    <x v="0"/>
    <n v="23.099999999999998"/>
    <n v="7"/>
    <n v="25.74"/>
    <n v="7.8"/>
    <n v="25.74"/>
    <n v="7.8"/>
    <n v="24.419999999999998"/>
    <n v="7.4"/>
    <n v="27.87368"/>
    <n v="-115.16587"/>
    <n v="62.6"/>
    <n v="17"/>
    <n v="8"/>
    <x v="1"/>
    <n v="11"/>
    <s v="n/a"/>
    <n v="30"/>
    <m/>
    <m/>
  </r>
  <r>
    <s v="INLAGU-300710-AM-2-1-DI"/>
    <s v="Abraham Mayoral"/>
    <d v="2010-07-30T00:00:00"/>
    <x v="4"/>
    <d v="1899-12-30T10:56:00"/>
    <d v="1899-12-30T11:04:00"/>
    <d v="1899-12-30T00:08:00"/>
    <n v="2"/>
    <n v="2"/>
    <n v="1"/>
    <x v="0"/>
    <x v="7"/>
    <s v="La Guanera, Isla Natividad, Baja California Sur"/>
    <x v="0"/>
    <n v="23.099999999999998"/>
    <n v="7"/>
    <n v="25.74"/>
    <n v="7.8"/>
    <n v="25.74"/>
    <n v="7.8"/>
    <n v="24.419999999999998"/>
    <n v="7.4"/>
    <n v="27.87368"/>
    <n v="-115.16587"/>
    <n v="62.6"/>
    <n v="17"/>
    <n v="8"/>
    <x v="2"/>
    <n v="2"/>
    <s v="n/a"/>
    <n v="30"/>
    <m/>
    <m/>
  </r>
  <r>
    <s v="INLAGU-300710-AM-2-1-DI"/>
    <s v="Abraham Mayoral"/>
    <d v="2010-07-30T00:00:00"/>
    <x v="4"/>
    <d v="1899-12-30T10:56:00"/>
    <d v="1899-12-30T11:04:00"/>
    <d v="1899-12-30T00:08:00"/>
    <n v="2"/>
    <n v="2"/>
    <n v="1"/>
    <x v="0"/>
    <x v="7"/>
    <s v="La Guanera, Isla Natividad, Baja California Sur"/>
    <x v="0"/>
    <n v="23.099999999999998"/>
    <n v="7"/>
    <n v="25.74"/>
    <n v="7.8"/>
    <n v="25.74"/>
    <n v="7.8"/>
    <n v="24.419999999999998"/>
    <n v="7.4"/>
    <n v="27.87368"/>
    <n v="-115.16587"/>
    <n v="62.6"/>
    <n v="17"/>
    <n v="8"/>
    <x v="3"/>
    <n v="125"/>
    <n v="12"/>
    <n v="30"/>
    <n v="50"/>
    <m/>
  </r>
  <r>
    <s v="INLAGU-300710-AM-2-1-DI"/>
    <s v="Abraham Mayoral"/>
    <d v="2010-07-30T00:00:00"/>
    <x v="4"/>
    <d v="1899-12-30T10:56:00"/>
    <d v="1899-12-30T11:04:00"/>
    <d v="1899-12-30T00:08:00"/>
    <n v="2"/>
    <n v="2"/>
    <n v="1"/>
    <x v="0"/>
    <x v="7"/>
    <s v="La Guanera, Isla Natividad, Baja California Sur"/>
    <x v="0"/>
    <n v="23.099999999999998"/>
    <n v="7"/>
    <n v="25.74"/>
    <n v="7.8"/>
    <n v="25.74"/>
    <n v="7.8"/>
    <n v="24.419999999999998"/>
    <n v="7.4"/>
    <n v="27.87368"/>
    <n v="-115.16587"/>
    <n v="62.6"/>
    <n v="17"/>
    <n v="8"/>
    <x v="7"/>
    <n v="2"/>
    <s v="n/a"/>
    <n v="30"/>
    <m/>
    <m/>
  </r>
  <r>
    <s v="INLAGU-300710-AM-2-1-DI"/>
    <s v="Abraham Mayoral"/>
    <d v="2010-07-30T00:00:00"/>
    <x v="4"/>
    <d v="1899-12-30T10:56:00"/>
    <d v="1899-12-30T11:04:00"/>
    <d v="1899-12-30T00:08:00"/>
    <n v="2"/>
    <n v="2"/>
    <n v="1"/>
    <x v="0"/>
    <x v="7"/>
    <s v="La Guanera, Isla Natividad, Baja California Sur"/>
    <x v="0"/>
    <n v="23.099999999999998"/>
    <n v="7"/>
    <n v="25.74"/>
    <n v="7.8"/>
    <n v="25.74"/>
    <n v="7.8"/>
    <n v="24.419999999999998"/>
    <n v="7.4"/>
    <n v="27.87368"/>
    <n v="-115.16587"/>
    <n v="62.6"/>
    <n v="17"/>
    <n v="8"/>
    <x v="4"/>
    <n v="2"/>
    <s v="n/a"/>
    <n v="30"/>
    <m/>
    <m/>
  </r>
  <r>
    <s v="INLAGU-300710-AM-2-1-DI"/>
    <s v="Abraham Mayoral"/>
    <d v="2010-07-30T00:00:00"/>
    <x v="4"/>
    <d v="1899-12-30T10:56:00"/>
    <d v="1899-12-30T11:04:00"/>
    <d v="1899-12-30T00:08:00"/>
    <n v="2"/>
    <n v="2"/>
    <n v="1"/>
    <x v="0"/>
    <x v="7"/>
    <s v="La Guanera, Isla Natividad, Baja California Sur"/>
    <x v="0"/>
    <n v="23.099999999999998"/>
    <n v="7"/>
    <n v="25.74"/>
    <n v="7.8"/>
    <n v="25.74"/>
    <n v="7.8"/>
    <n v="24.419999999999998"/>
    <n v="7.4"/>
    <n v="27.87368"/>
    <n v="-115.16587"/>
    <n v="62.6"/>
    <n v="17"/>
    <n v="8"/>
    <x v="14"/>
    <n v="6"/>
    <s v="n/a"/>
    <n v="30"/>
    <m/>
    <m/>
  </r>
  <r>
    <s v="INLAGU-300710-AM-2-1-DI"/>
    <s v="Abraham Mayoral"/>
    <d v="2010-07-30T00:00:00"/>
    <x v="4"/>
    <d v="1899-12-30T10:56:00"/>
    <d v="1899-12-30T11:04:00"/>
    <d v="1899-12-30T00:08:00"/>
    <n v="2"/>
    <n v="2"/>
    <n v="1"/>
    <x v="0"/>
    <x v="7"/>
    <s v="La Guanera, Isla Natividad, Baja California Sur"/>
    <x v="0"/>
    <n v="23.099999999999998"/>
    <n v="7"/>
    <n v="25.74"/>
    <n v="7.8"/>
    <n v="25.74"/>
    <n v="7.8"/>
    <n v="24.419999999999998"/>
    <n v="7.4"/>
    <n v="27.87368"/>
    <n v="-115.16587"/>
    <n v="62.6"/>
    <n v="17"/>
    <n v="8"/>
    <x v="10"/>
    <n v="2"/>
    <s v="n/a"/>
    <n v="30"/>
    <m/>
    <m/>
  </r>
  <r>
    <s v="INLAGU-300710-AR-2-2-DI"/>
    <s v="Alonso Ramirez"/>
    <d v="2010-07-30T00:00:00"/>
    <x v="4"/>
    <d v="1899-12-30T11:02:00"/>
    <d v="1899-12-30T11:06:00"/>
    <d v="1899-12-30T00:04:00"/>
    <n v="2"/>
    <n v="2"/>
    <n v="2"/>
    <x v="1"/>
    <x v="7"/>
    <s v="La Guanera, Isla Natividad, Baja California Sur"/>
    <x v="0"/>
    <n v="23.759999999999998"/>
    <n v="7.2"/>
    <n v="23.759999999999998"/>
    <n v="7.2"/>
    <n v="23.759999999999998"/>
    <n v="7.2"/>
    <n v="23.759999999999998"/>
    <n v="7.2"/>
    <n v="27.87368"/>
    <n v="-115.16587"/>
    <n v="62.6"/>
    <n v="17"/>
    <n v="8"/>
    <x v="1"/>
    <n v="4"/>
    <s v="n/a"/>
    <n v="30"/>
    <m/>
    <m/>
  </r>
  <r>
    <s v="INLAGU-300710-AR-2-2-DI"/>
    <s v="Alonso Ramirez"/>
    <d v="2010-07-30T00:00:00"/>
    <x v="4"/>
    <d v="1899-12-30T11:02:00"/>
    <d v="1899-12-30T11:06:00"/>
    <d v="1899-12-30T00:04:00"/>
    <n v="2"/>
    <n v="2"/>
    <n v="2"/>
    <x v="1"/>
    <x v="7"/>
    <s v="La Guanera, Isla Natividad, Baja California Sur"/>
    <x v="0"/>
    <n v="23.759999999999998"/>
    <n v="7.2"/>
    <n v="23.759999999999998"/>
    <n v="7.2"/>
    <n v="23.759999999999998"/>
    <n v="7.2"/>
    <n v="23.759999999999998"/>
    <n v="7.2"/>
    <n v="27.87368"/>
    <n v="-115.16587"/>
    <n v="62.6"/>
    <n v="17"/>
    <n v="8"/>
    <x v="2"/>
    <n v="1"/>
    <s v="n/a"/>
    <n v="30"/>
    <m/>
    <m/>
  </r>
  <r>
    <s v="INLAGU-300710-AR-2-2-DI"/>
    <s v="Alonso Ramirez"/>
    <d v="2010-07-30T00:00:00"/>
    <x v="4"/>
    <d v="1899-12-30T11:02:00"/>
    <d v="1899-12-30T11:06:00"/>
    <d v="1899-12-30T00:04:00"/>
    <n v="2"/>
    <n v="2"/>
    <n v="2"/>
    <x v="1"/>
    <x v="7"/>
    <s v="La Guanera, Isla Natividad, Baja California Sur"/>
    <x v="0"/>
    <n v="23.759999999999998"/>
    <n v="7.2"/>
    <n v="23.759999999999998"/>
    <n v="7.2"/>
    <n v="23.759999999999998"/>
    <n v="7.2"/>
    <n v="23.759999999999998"/>
    <n v="7.2"/>
    <n v="27.87368"/>
    <n v="-115.16587"/>
    <n v="62.6"/>
    <n v="17"/>
    <n v="8"/>
    <x v="3"/>
    <n v="15"/>
    <s v="n/a"/>
    <n v="30"/>
    <m/>
    <m/>
  </r>
  <r>
    <s v="INLAGU-300710-AR-2-2-DI"/>
    <s v="Alonso Ramirez"/>
    <d v="2010-07-30T00:00:00"/>
    <x v="4"/>
    <d v="1899-12-30T11:02:00"/>
    <d v="1899-12-30T11:06:00"/>
    <d v="1899-12-30T00:04:00"/>
    <n v="2"/>
    <n v="2"/>
    <n v="2"/>
    <x v="1"/>
    <x v="7"/>
    <s v="La Guanera, Isla Natividad, Baja California Sur"/>
    <x v="0"/>
    <n v="23.759999999999998"/>
    <n v="7.2"/>
    <n v="23.759999999999998"/>
    <n v="7.2"/>
    <n v="23.759999999999998"/>
    <n v="7.2"/>
    <n v="23.759999999999998"/>
    <n v="7.2"/>
    <n v="27.87368"/>
    <n v="-115.16587"/>
    <n v="62.6"/>
    <n v="17"/>
    <n v="8"/>
    <x v="4"/>
    <n v="1"/>
    <s v="n/a"/>
    <n v="30"/>
    <m/>
    <m/>
  </r>
  <r>
    <s v="INLAGU-300710-MR-2-3-DI"/>
    <s v="Mario Rojo"/>
    <d v="2010-07-30T00:00:00"/>
    <x v="4"/>
    <d v="1899-12-30T11:05:00"/>
    <d v="1899-12-30T11:17:00"/>
    <d v="1899-12-30T00:12:00"/>
    <n v="2"/>
    <n v="2"/>
    <n v="3"/>
    <x v="2"/>
    <x v="7"/>
    <s v="La Guanera, Isla Natividad, Baja California Sur"/>
    <x v="0"/>
    <n v="29.7"/>
    <n v="9"/>
    <n v="31.349999999999998"/>
    <n v="9.5"/>
    <n v="31.349999999999998"/>
    <n v="9.5"/>
    <n v="30.524999999999999"/>
    <n v="9.25"/>
    <n v="27.874320000000001"/>
    <n v="-115.16602"/>
    <n v="60.8"/>
    <n v="16"/>
    <n v="8"/>
    <x v="0"/>
    <n v="1"/>
    <s v="n/a"/>
    <n v="150"/>
    <m/>
    <m/>
  </r>
  <r>
    <s v="INLAGU-300710-MR-2-3-DI"/>
    <s v="Mario Rojo"/>
    <d v="2010-07-30T00:00:00"/>
    <x v="4"/>
    <d v="1899-12-30T11:05:00"/>
    <d v="1899-12-30T11:17:00"/>
    <d v="1899-12-30T00:12:00"/>
    <n v="2"/>
    <n v="2"/>
    <n v="3"/>
    <x v="2"/>
    <x v="7"/>
    <s v="La Guanera, Isla Natividad, Baja California Sur"/>
    <x v="0"/>
    <n v="29.7"/>
    <n v="9"/>
    <n v="31.349999999999998"/>
    <n v="9.5"/>
    <n v="31.349999999999998"/>
    <n v="9.5"/>
    <n v="30.524999999999999"/>
    <n v="9.25"/>
    <n v="27.874320000000001"/>
    <n v="-115.16602"/>
    <n v="60.8"/>
    <n v="16"/>
    <n v="8"/>
    <x v="1"/>
    <n v="21"/>
    <s v="n/a"/>
    <n v="150"/>
    <m/>
    <m/>
  </r>
  <r>
    <s v="INLAGU-300710-MR-2-3-DI"/>
    <s v="Mario Rojo"/>
    <d v="2010-07-30T00:00:00"/>
    <x v="4"/>
    <d v="1899-12-30T11:05:00"/>
    <d v="1899-12-30T11:17:00"/>
    <d v="1899-12-30T00:12:00"/>
    <n v="2"/>
    <n v="2"/>
    <n v="3"/>
    <x v="2"/>
    <x v="7"/>
    <s v="La Guanera, Isla Natividad, Baja California Sur"/>
    <x v="0"/>
    <n v="29.7"/>
    <n v="9"/>
    <n v="31.349999999999998"/>
    <n v="9.5"/>
    <n v="31.349999999999998"/>
    <n v="9.5"/>
    <n v="30.524999999999999"/>
    <n v="9.25"/>
    <n v="27.874320000000001"/>
    <n v="-115.16602"/>
    <n v="60.8"/>
    <n v="16"/>
    <n v="8"/>
    <x v="2"/>
    <n v="5"/>
    <s v="n/a"/>
    <n v="150"/>
    <m/>
    <m/>
  </r>
  <r>
    <s v="INLAGU-300710-MR-2-3-DI"/>
    <s v="Mario Rojo"/>
    <d v="2010-07-30T00:00:00"/>
    <x v="4"/>
    <d v="1899-12-30T11:05:00"/>
    <d v="1899-12-30T11:17:00"/>
    <d v="1899-12-30T00:12:00"/>
    <n v="2"/>
    <n v="2"/>
    <n v="3"/>
    <x v="2"/>
    <x v="7"/>
    <s v="La Guanera, Isla Natividad, Baja California Sur"/>
    <x v="0"/>
    <n v="29.7"/>
    <n v="9"/>
    <n v="31.349999999999998"/>
    <n v="9.5"/>
    <n v="31.349999999999998"/>
    <n v="9.5"/>
    <n v="30.524999999999999"/>
    <n v="9.25"/>
    <n v="27.874320000000001"/>
    <n v="-115.16602"/>
    <n v="60.8"/>
    <n v="16"/>
    <n v="8"/>
    <x v="3"/>
    <n v="115"/>
    <n v="13"/>
    <n v="150"/>
    <n v="50"/>
    <m/>
  </r>
  <r>
    <s v="INLAGU-300710-MR-2-3-DI"/>
    <s v="Mario Rojo"/>
    <d v="2010-07-30T00:00:00"/>
    <x v="4"/>
    <d v="1899-12-30T11:05:00"/>
    <d v="1899-12-30T11:17:00"/>
    <d v="1899-12-30T00:12:00"/>
    <n v="2"/>
    <n v="2"/>
    <n v="3"/>
    <x v="2"/>
    <x v="7"/>
    <s v="La Guanera, Isla Natividad, Baja California Sur"/>
    <x v="0"/>
    <n v="29.7"/>
    <n v="9"/>
    <n v="31.349999999999998"/>
    <n v="9.5"/>
    <n v="31.349999999999998"/>
    <n v="9.5"/>
    <n v="30.524999999999999"/>
    <n v="9.25"/>
    <n v="27.874320000000001"/>
    <n v="-115.16602"/>
    <n v="60.8"/>
    <n v="16"/>
    <n v="8"/>
    <x v="4"/>
    <n v="1"/>
    <s v="n/a"/>
    <n v="150"/>
    <m/>
    <m/>
  </r>
  <r>
    <s v="INLAGU-300710-MR-2-3-DI"/>
    <s v="Mario Rojo"/>
    <d v="2010-07-30T00:00:00"/>
    <x v="4"/>
    <d v="1899-12-30T11:05:00"/>
    <d v="1899-12-30T11:17:00"/>
    <d v="1899-12-30T00:12:00"/>
    <n v="2"/>
    <n v="2"/>
    <n v="3"/>
    <x v="2"/>
    <x v="7"/>
    <s v="La Guanera, Isla Natividad, Baja California Sur"/>
    <x v="0"/>
    <n v="29.7"/>
    <n v="9"/>
    <n v="31.349999999999998"/>
    <n v="9.5"/>
    <n v="31.349999999999998"/>
    <n v="9.5"/>
    <n v="30.524999999999999"/>
    <n v="9.25"/>
    <n v="27.874320000000001"/>
    <n v="-115.16602"/>
    <n v="60.8"/>
    <n v="16"/>
    <n v="8"/>
    <x v="14"/>
    <n v="2"/>
    <s v="n/a"/>
    <n v="150"/>
    <m/>
    <m/>
  </r>
  <r>
    <s v="INLAGU-300710-MR-2-3-DI"/>
    <s v="Mario Rojo"/>
    <d v="2010-07-30T00:00:00"/>
    <x v="4"/>
    <d v="1899-12-30T11:05:00"/>
    <d v="1899-12-30T11:17:00"/>
    <d v="1899-12-30T00:12:00"/>
    <n v="2"/>
    <n v="2"/>
    <n v="3"/>
    <x v="2"/>
    <x v="7"/>
    <s v="La Guanera, Isla Natividad, Baja California Sur"/>
    <x v="0"/>
    <n v="29.7"/>
    <n v="9"/>
    <n v="31.349999999999998"/>
    <n v="9.5"/>
    <n v="31.349999999999998"/>
    <n v="9.5"/>
    <n v="30.524999999999999"/>
    <n v="9.25"/>
    <n v="27.874320000000001"/>
    <n v="-115.16602"/>
    <n v="60.8"/>
    <n v="16"/>
    <n v="8"/>
    <x v="10"/>
    <n v="4"/>
    <s v="n/a"/>
    <n v="150"/>
    <m/>
    <m/>
  </r>
  <r>
    <s v="INLAGU-300710-MR-2-4-DI"/>
    <s v="Alberto Zuñiga"/>
    <d v="2010-07-30T00:00:00"/>
    <x v="4"/>
    <d v="1899-12-30T11:05:00"/>
    <d v="1899-12-30T11:15:00"/>
    <d v="1899-12-30T00:10:00"/>
    <n v="2"/>
    <n v="2"/>
    <n v="4"/>
    <x v="3"/>
    <x v="7"/>
    <s v="La Guanera, Isla Natividad, Baja California Sur"/>
    <x v="0"/>
    <n v="29.04"/>
    <n v="8.8000000000000007"/>
    <n v="30.359999999999996"/>
    <n v="9.1999999999999993"/>
    <n v="30.359999999999996"/>
    <n v="9.1999999999999993"/>
    <n v="29.7"/>
    <n v="9"/>
    <n v="27.874320000000001"/>
    <n v="-115.16602"/>
    <n v="60.8"/>
    <n v="16"/>
    <n v="8"/>
    <x v="1"/>
    <n v="43"/>
    <s v="n/a"/>
    <n v="150"/>
    <m/>
    <m/>
  </r>
  <r>
    <s v="INLAGU-300710-MR-2-4-DI"/>
    <s v="Alberto Zuñiga"/>
    <d v="2010-07-30T00:00:00"/>
    <x v="4"/>
    <d v="1899-12-30T11:05:00"/>
    <d v="1899-12-30T11:15:00"/>
    <d v="1899-12-30T00:10:00"/>
    <n v="2"/>
    <n v="2"/>
    <n v="4"/>
    <x v="3"/>
    <x v="7"/>
    <s v="La Guanera, Isla Natividad, Baja California Sur"/>
    <x v="0"/>
    <n v="29.04"/>
    <n v="8.8000000000000007"/>
    <n v="30.359999999999996"/>
    <n v="9.1999999999999993"/>
    <n v="30.359999999999996"/>
    <n v="9.1999999999999993"/>
    <n v="29.7"/>
    <n v="9"/>
    <n v="27.874320000000001"/>
    <n v="-115.16602"/>
    <n v="60.8"/>
    <n v="16"/>
    <n v="8"/>
    <x v="2"/>
    <n v="5"/>
    <s v="n/a"/>
    <n v="150"/>
    <m/>
    <m/>
  </r>
  <r>
    <s v="INLAGU-300710-MR-2-4-DI"/>
    <s v="Alberto Zuñiga"/>
    <d v="2010-07-30T00:00:00"/>
    <x v="4"/>
    <d v="1899-12-30T11:05:00"/>
    <d v="1899-12-30T11:15:00"/>
    <d v="1899-12-30T00:10:00"/>
    <n v="2"/>
    <n v="2"/>
    <n v="4"/>
    <x v="3"/>
    <x v="7"/>
    <s v="La Guanera, Isla Natividad, Baja California Sur"/>
    <x v="0"/>
    <n v="29.04"/>
    <n v="8.8000000000000007"/>
    <n v="30.359999999999996"/>
    <n v="9.1999999999999993"/>
    <n v="30.359999999999996"/>
    <n v="9.1999999999999993"/>
    <n v="29.7"/>
    <n v="9"/>
    <n v="27.874320000000001"/>
    <n v="-115.16602"/>
    <n v="60.8"/>
    <n v="16"/>
    <n v="8"/>
    <x v="3"/>
    <n v="53"/>
    <s v="n/a"/>
    <n v="150"/>
    <m/>
    <m/>
  </r>
  <r>
    <s v="INLAGU-300710-MR-2-4-DI"/>
    <s v="Alberto Zuñiga"/>
    <d v="2010-07-30T00:00:00"/>
    <x v="4"/>
    <d v="1899-12-30T11:05:00"/>
    <d v="1899-12-30T11:15:00"/>
    <d v="1899-12-30T00:10:00"/>
    <n v="2"/>
    <n v="2"/>
    <n v="4"/>
    <x v="3"/>
    <x v="7"/>
    <s v="La Guanera, Isla Natividad, Baja California Sur"/>
    <x v="0"/>
    <n v="29.04"/>
    <n v="8.8000000000000007"/>
    <n v="30.359999999999996"/>
    <n v="9.1999999999999993"/>
    <n v="30.359999999999996"/>
    <n v="9.1999999999999993"/>
    <n v="29.7"/>
    <n v="9"/>
    <n v="27.874320000000001"/>
    <n v="-115.16602"/>
    <n v="60.8"/>
    <n v="16"/>
    <n v="8"/>
    <x v="4"/>
    <n v="7"/>
    <s v="n/a"/>
    <n v="150"/>
    <m/>
    <m/>
  </r>
  <r>
    <s v="INLAGU-300710-MR-2-4-DI"/>
    <s v="Alberto Zuñiga"/>
    <d v="2010-07-30T00:00:00"/>
    <x v="4"/>
    <d v="1899-12-30T11:05:00"/>
    <d v="1899-12-30T11:15:00"/>
    <d v="1899-12-30T00:10:00"/>
    <n v="2"/>
    <n v="2"/>
    <n v="4"/>
    <x v="3"/>
    <x v="7"/>
    <s v="La Guanera, Isla Natividad, Baja California Sur"/>
    <x v="0"/>
    <n v="29.04"/>
    <n v="8.8000000000000007"/>
    <n v="30.359999999999996"/>
    <n v="9.1999999999999993"/>
    <n v="30.359999999999996"/>
    <n v="9.1999999999999993"/>
    <n v="29.7"/>
    <n v="9"/>
    <n v="27.874320000000001"/>
    <n v="-115.16602"/>
    <n v="60.8"/>
    <n v="16"/>
    <n v="8"/>
    <x v="14"/>
    <n v="5"/>
    <s v="n/a"/>
    <n v="150"/>
    <m/>
    <m/>
  </r>
  <r>
    <s v="INLAGU-300710-MR-2-4-DI"/>
    <s v="Alberto Zuñiga"/>
    <d v="2010-07-30T00:00:00"/>
    <x v="4"/>
    <d v="1899-12-30T11:05:00"/>
    <d v="1899-12-30T11:15:00"/>
    <d v="1899-12-30T00:10:00"/>
    <n v="2"/>
    <n v="2"/>
    <n v="4"/>
    <x v="3"/>
    <x v="7"/>
    <s v="La Guanera, Isla Natividad, Baja California Sur"/>
    <x v="0"/>
    <n v="29.04"/>
    <n v="8.8000000000000007"/>
    <n v="30.359999999999996"/>
    <n v="9.1999999999999993"/>
    <n v="30.359999999999996"/>
    <n v="9.1999999999999993"/>
    <n v="29.7"/>
    <n v="9"/>
    <n v="27.874320000000001"/>
    <n v="-115.16602"/>
    <n v="60.8"/>
    <n v="16"/>
    <n v="8"/>
    <x v="10"/>
    <n v="4"/>
    <s v="n/a"/>
    <n v="15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0"/>
    <n v="1"/>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12"/>
    <n v="2"/>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1"/>
    <n v="10"/>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2"/>
    <n v="6"/>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3"/>
    <n v="3"/>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7"/>
    <n v="2"/>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13"/>
    <n v="2"/>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4"/>
    <n v="10"/>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14"/>
    <n v="4"/>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17"/>
    <n v="2"/>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5"/>
    <n v="1"/>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6"/>
    <n v="1"/>
    <s v="n/a"/>
    <n v="330"/>
    <m/>
    <m/>
  </r>
  <r>
    <s v="INLAGU-300710-MR-2-5-DI"/>
    <s v="Arturo Hernandez"/>
    <d v="2010-07-30T00:00:00"/>
    <x v="4"/>
    <d v="1899-12-30T11:11:00"/>
    <d v="1899-12-30T11:24:00"/>
    <d v="1899-12-30T00:13:00"/>
    <n v="2"/>
    <n v="2"/>
    <n v="5"/>
    <x v="4"/>
    <x v="7"/>
    <s v="La Guanera, Isla Natividad, Baja California Sur"/>
    <x v="0"/>
    <n v="28.709999999999997"/>
    <n v="8.6999999999999993"/>
    <n v="32.01"/>
    <n v="9.6999999999999993"/>
    <n v="32.01"/>
    <n v="9.6999999999999993"/>
    <n v="30.359999999999996"/>
    <n v="9.1999999999999993"/>
    <n v="27.875150000000001"/>
    <n v="-115.16858999999999"/>
    <n v="62.6"/>
    <n v="17"/>
    <n v="8"/>
    <x v="10"/>
    <n v="5"/>
    <s v="n/a"/>
    <n v="330"/>
    <m/>
    <m/>
  </r>
  <r>
    <s v="INLAGU-300710-JH-2-6-DI"/>
    <s v="Juan Hernandez"/>
    <d v="2010-07-30T00:00:00"/>
    <x v="4"/>
    <d v="1899-12-30T10:15:00"/>
    <d v="1899-12-30T11:17:00"/>
    <d v="1899-12-30T01:02:00"/>
    <n v="2"/>
    <n v="2"/>
    <n v="6"/>
    <x v="5"/>
    <x v="7"/>
    <s v="La Guanera, Isla Natividad, Baja California Sur"/>
    <x v="0"/>
    <n v="29.7"/>
    <n v="9"/>
    <n v="31.349999999999998"/>
    <n v="9.5"/>
    <n v="31.349999999999998"/>
    <n v="9.5"/>
    <n v="30.524999999999999"/>
    <n v="9.25"/>
    <n v="27.871549999999999"/>
    <n v="-115.16858999999999"/>
    <n v="62.6"/>
    <n v="17"/>
    <n v="8"/>
    <x v="3"/>
    <n v="10"/>
    <s v="n/a"/>
    <n v="120"/>
    <m/>
    <m/>
  </r>
  <r>
    <s v="INREBA-300710-SM-1-7-DI"/>
    <s v="Sergio Mendoza"/>
    <d v="2010-07-30T00:00:00"/>
    <x v="4"/>
    <d v="1899-12-30T11:17:00"/>
    <d v="1899-12-30T11:28:00"/>
    <d v="1899-12-30T00:11:00"/>
    <n v="2"/>
    <n v="2"/>
    <n v="7"/>
    <x v="6"/>
    <x v="7"/>
    <s v="La Guanera, Isla Natividad, Baja California Sur"/>
    <x v="0"/>
    <n v="34.65"/>
    <n v="10.5"/>
    <n v="31.679999999999996"/>
    <n v="9.6"/>
    <n v="34.65"/>
    <n v="10.5"/>
    <n v="33.164999999999999"/>
    <n v="10.050000000000001"/>
    <n v="27.871549999999999"/>
    <n v="-115.16858999999999"/>
    <n v="62.6"/>
    <n v="17"/>
    <n v="8"/>
    <x v="0"/>
    <n v="1"/>
    <s v="n/a"/>
    <n v="0"/>
    <m/>
    <m/>
  </r>
  <r>
    <s v="INREBA-300710-SM-1-7-DI"/>
    <s v="Sergio Mendoza"/>
    <d v="2010-07-30T00:00:00"/>
    <x v="4"/>
    <d v="1899-12-30T11:17:00"/>
    <d v="1899-12-30T11:28:00"/>
    <d v="1899-12-30T00:11:00"/>
    <n v="2"/>
    <n v="2"/>
    <n v="7"/>
    <x v="6"/>
    <x v="7"/>
    <s v="La Guanera, Isla Natividad, Baja California Sur"/>
    <x v="0"/>
    <n v="34.65"/>
    <n v="10.5"/>
    <n v="31.679999999999996"/>
    <n v="9.6"/>
    <n v="34.65"/>
    <n v="10.5"/>
    <n v="33.164999999999999"/>
    <n v="10.050000000000001"/>
    <n v="27.871549999999999"/>
    <n v="-115.16858999999999"/>
    <n v="62.6"/>
    <n v="17"/>
    <n v="8"/>
    <x v="1"/>
    <n v="3"/>
    <s v="n/a"/>
    <n v="0"/>
    <m/>
    <m/>
  </r>
  <r>
    <s v="INREBA-300710-SM-1-7-DI"/>
    <s v="Sergio Mendoza"/>
    <d v="2010-07-30T00:00:00"/>
    <x v="4"/>
    <d v="1899-12-30T11:17:00"/>
    <d v="1899-12-30T11:28:00"/>
    <d v="1899-12-30T00:11:00"/>
    <n v="2"/>
    <n v="2"/>
    <n v="7"/>
    <x v="6"/>
    <x v="7"/>
    <s v="La Guanera, Isla Natividad, Baja California Sur"/>
    <x v="0"/>
    <n v="34.65"/>
    <n v="10.5"/>
    <n v="31.679999999999996"/>
    <n v="9.6"/>
    <n v="34.65"/>
    <n v="10.5"/>
    <n v="33.164999999999999"/>
    <n v="10.050000000000001"/>
    <n v="27.871549999999999"/>
    <n v="-115.16858999999999"/>
    <n v="62.6"/>
    <n v="17"/>
    <n v="8"/>
    <x v="2"/>
    <n v="1"/>
    <s v="n/a"/>
    <n v="0"/>
    <m/>
    <m/>
  </r>
  <r>
    <s v="INREBA-300710-SM-1-7-DI"/>
    <s v="Sergio Mendoza"/>
    <d v="2010-07-30T00:00:00"/>
    <x v="4"/>
    <d v="1899-12-30T11:17:00"/>
    <d v="1899-12-30T11:28:00"/>
    <d v="1899-12-30T00:11:00"/>
    <n v="2"/>
    <n v="2"/>
    <n v="7"/>
    <x v="6"/>
    <x v="7"/>
    <s v="La Guanera, Isla Natividad, Baja California Sur"/>
    <x v="0"/>
    <n v="34.65"/>
    <n v="10.5"/>
    <n v="31.679999999999996"/>
    <n v="9.6"/>
    <n v="34.65"/>
    <n v="10.5"/>
    <n v="33.164999999999999"/>
    <n v="10.050000000000001"/>
    <n v="27.871549999999999"/>
    <n v="-115.16858999999999"/>
    <n v="62.6"/>
    <n v="17"/>
    <n v="8"/>
    <x v="3"/>
    <n v="45"/>
    <s v="n/a"/>
    <n v="0"/>
    <m/>
    <m/>
  </r>
  <r>
    <s v="INREBA-300710-SM-1-7-DI"/>
    <s v="Sergio Mendoza"/>
    <d v="2010-07-30T00:00:00"/>
    <x v="4"/>
    <d v="1899-12-30T11:17:00"/>
    <d v="1899-12-30T11:28:00"/>
    <d v="1899-12-30T00:11:00"/>
    <n v="2"/>
    <n v="2"/>
    <n v="7"/>
    <x v="6"/>
    <x v="7"/>
    <s v="La Guanera, Isla Natividad, Baja California Sur"/>
    <x v="0"/>
    <n v="34.65"/>
    <n v="10.5"/>
    <n v="31.679999999999996"/>
    <n v="9.6"/>
    <n v="34.65"/>
    <n v="10.5"/>
    <n v="33.164999999999999"/>
    <n v="10.050000000000001"/>
    <n v="27.871549999999999"/>
    <n v="-115.16858999999999"/>
    <n v="62.6"/>
    <n v="17"/>
    <n v="8"/>
    <x v="4"/>
    <n v="3"/>
    <s v="n/a"/>
    <n v="0"/>
    <m/>
    <m/>
  </r>
  <r>
    <s v="INREBA-300710-SM-1-7-DI"/>
    <s v="Sergio Mendoza"/>
    <d v="2010-07-30T00:00:00"/>
    <x v="4"/>
    <d v="1899-12-30T11:17:00"/>
    <d v="1899-12-30T11:28:00"/>
    <d v="1899-12-30T00:11:00"/>
    <n v="2"/>
    <n v="2"/>
    <n v="7"/>
    <x v="6"/>
    <x v="7"/>
    <s v="La Guanera, Isla Natividad, Baja California Sur"/>
    <x v="0"/>
    <n v="34.65"/>
    <n v="10.5"/>
    <n v="31.679999999999996"/>
    <n v="9.6"/>
    <n v="34.65"/>
    <n v="10.5"/>
    <n v="33.164999999999999"/>
    <n v="10.050000000000001"/>
    <n v="27.871549999999999"/>
    <n v="-115.16858999999999"/>
    <n v="62.6"/>
    <n v="17"/>
    <n v="8"/>
    <x v="5"/>
    <n v="2"/>
    <s v="n/a"/>
    <n v="0"/>
    <m/>
    <m/>
  </r>
  <r>
    <s v="INREBA-300710-SM-1-7-DI"/>
    <s v="Sergio Mendoza"/>
    <d v="2010-07-30T00:00:00"/>
    <x v="4"/>
    <d v="1899-12-30T11:17:00"/>
    <d v="1899-12-30T11:28:00"/>
    <d v="1899-12-30T00:11:00"/>
    <n v="2"/>
    <n v="2"/>
    <n v="7"/>
    <x v="6"/>
    <x v="7"/>
    <s v="La Guanera, Isla Natividad, Baja California Sur"/>
    <x v="0"/>
    <n v="34.65"/>
    <n v="10.5"/>
    <n v="31.679999999999996"/>
    <n v="9.6"/>
    <n v="34.65"/>
    <n v="10.5"/>
    <n v="33.164999999999999"/>
    <n v="10.050000000000001"/>
    <n v="27.871549999999999"/>
    <n v="-115.16858999999999"/>
    <n v="62.6"/>
    <n v="17"/>
    <n v="8"/>
    <x v="10"/>
    <n v="3"/>
    <s v="n/a"/>
    <n v="0"/>
    <m/>
    <m/>
  </r>
  <r>
    <s v="INLAGU-310710-AM-1-8-DI"/>
    <s v="Abraham Mayoral"/>
    <d v="2010-07-31T00:00:00"/>
    <x v="4"/>
    <d v="1899-12-30T09:23:00"/>
    <d v="1899-12-30T09:29:00"/>
    <d v="1899-12-30T00:06:00"/>
    <n v="2"/>
    <n v="1"/>
    <n v="8"/>
    <x v="7"/>
    <x v="7"/>
    <s v="La Guanera, Isla Natividad, Baja California Sur"/>
    <x v="0"/>
    <n v="57.419999999999995"/>
    <n v="17.399999999999999"/>
    <n v="60.059999999999995"/>
    <n v="18.2"/>
    <n v="57.419999999999995"/>
    <n v="17.399999999999999"/>
    <n v="58.739999999999988"/>
    <n v="17.799999999999997"/>
    <n v="27.87828"/>
    <n v="-115.1664"/>
    <n v="60.8"/>
    <n v="16"/>
    <n v="7"/>
    <x v="2"/>
    <n v="1"/>
    <s v="n/a"/>
    <n v="90"/>
    <m/>
    <m/>
  </r>
  <r>
    <s v="INLAGU-310710-AM-1-8-DI"/>
    <s v="Abraham Mayoral"/>
    <d v="2010-07-31T00:00:00"/>
    <x v="4"/>
    <d v="1899-12-30T09:23:00"/>
    <d v="1899-12-30T09:29:00"/>
    <d v="1899-12-30T00:06:00"/>
    <n v="2"/>
    <n v="1"/>
    <n v="8"/>
    <x v="7"/>
    <x v="7"/>
    <s v="La Guanera, Isla Natividad, Baja California Sur"/>
    <x v="0"/>
    <n v="57.419999999999995"/>
    <n v="17.399999999999999"/>
    <n v="60.059999999999995"/>
    <n v="18.2"/>
    <n v="57.419999999999995"/>
    <n v="17.399999999999999"/>
    <n v="58.739999999999988"/>
    <n v="17.799999999999997"/>
    <n v="27.87828"/>
    <n v="-115.1664"/>
    <n v="60.8"/>
    <n v="16"/>
    <n v="7"/>
    <x v="3"/>
    <n v="44"/>
    <s v="n/a"/>
    <n v="90"/>
    <m/>
    <m/>
  </r>
  <r>
    <s v="INLAGU-310710-AM-1-8-DI"/>
    <s v="Abraham Mayoral"/>
    <d v="2010-07-31T00:00:00"/>
    <x v="4"/>
    <d v="1899-12-30T09:23:00"/>
    <d v="1899-12-30T09:29:00"/>
    <d v="1899-12-30T00:06:00"/>
    <n v="2"/>
    <n v="1"/>
    <n v="8"/>
    <x v="7"/>
    <x v="7"/>
    <s v="La Guanera, Isla Natividad, Baja California Sur"/>
    <x v="0"/>
    <n v="57.419999999999995"/>
    <n v="17.399999999999999"/>
    <n v="60.059999999999995"/>
    <n v="18.2"/>
    <n v="57.419999999999995"/>
    <n v="17.399999999999999"/>
    <n v="58.739999999999988"/>
    <n v="17.799999999999997"/>
    <n v="27.87828"/>
    <n v="-115.1664"/>
    <n v="60.8"/>
    <n v="16"/>
    <n v="7"/>
    <x v="7"/>
    <n v="6"/>
    <s v="n/a"/>
    <n v="90"/>
    <m/>
    <m/>
  </r>
  <r>
    <s v="INLAGU-310710-AM-1-8-DI"/>
    <s v="Abraham Mayoral"/>
    <d v="2010-07-31T00:00:00"/>
    <x v="4"/>
    <d v="1899-12-30T09:23:00"/>
    <d v="1899-12-30T09:29:00"/>
    <d v="1899-12-30T00:06:00"/>
    <n v="2"/>
    <n v="1"/>
    <n v="8"/>
    <x v="7"/>
    <x v="7"/>
    <s v="La Guanera, Isla Natividad, Baja California Sur"/>
    <x v="0"/>
    <n v="57.419999999999995"/>
    <n v="17.399999999999999"/>
    <n v="60.059999999999995"/>
    <n v="18.2"/>
    <n v="57.419999999999995"/>
    <n v="17.399999999999999"/>
    <n v="58.739999999999988"/>
    <n v="17.799999999999997"/>
    <n v="27.87828"/>
    <n v="-115.1664"/>
    <n v="60.8"/>
    <n v="16"/>
    <n v="7"/>
    <x v="14"/>
    <n v="1"/>
    <s v="n/a"/>
    <n v="90"/>
    <m/>
    <m/>
  </r>
  <r>
    <s v="INLAGU-310710-AM-1-8-DI"/>
    <s v="Abraham Mayoral"/>
    <d v="2010-07-31T00:00:00"/>
    <x v="4"/>
    <d v="1899-12-30T09:23:00"/>
    <d v="1899-12-30T09:29:00"/>
    <d v="1899-12-30T00:06:00"/>
    <n v="2"/>
    <n v="1"/>
    <n v="8"/>
    <x v="7"/>
    <x v="7"/>
    <s v="La Guanera, Isla Natividad, Baja California Sur"/>
    <x v="0"/>
    <n v="57.419999999999995"/>
    <n v="17.399999999999999"/>
    <n v="60.059999999999995"/>
    <n v="18.2"/>
    <n v="57.419999999999995"/>
    <n v="17.399999999999999"/>
    <n v="58.739999999999988"/>
    <n v="17.799999999999997"/>
    <n v="27.87828"/>
    <n v="-115.1664"/>
    <n v="60.8"/>
    <n v="16"/>
    <n v="7"/>
    <x v="11"/>
    <n v="1"/>
    <s v="n/a"/>
    <n v="90"/>
    <m/>
    <m/>
  </r>
  <r>
    <s v="INLAGU-310710-AM-1-8-DI"/>
    <s v="Abraham Mayoral"/>
    <d v="2010-07-31T00:00:00"/>
    <x v="4"/>
    <d v="1899-12-30T09:23:00"/>
    <d v="1899-12-30T09:29:00"/>
    <d v="1899-12-30T00:06:00"/>
    <n v="2"/>
    <n v="1"/>
    <n v="8"/>
    <x v="7"/>
    <x v="7"/>
    <s v="La Guanera, Isla Natividad, Baja California Sur"/>
    <x v="0"/>
    <n v="57.419999999999995"/>
    <n v="17.399999999999999"/>
    <n v="60.059999999999995"/>
    <n v="18.2"/>
    <n v="57.419999999999995"/>
    <n v="17.399999999999999"/>
    <n v="58.739999999999988"/>
    <n v="17.799999999999997"/>
    <n v="27.87828"/>
    <n v="-115.1664"/>
    <n v="60.8"/>
    <n v="16"/>
    <n v="7"/>
    <x v="10"/>
    <n v="2"/>
    <s v="n/a"/>
    <n v="90"/>
    <m/>
    <m/>
  </r>
  <r>
    <s v="INLAGU-310710-AM-2-9-DI"/>
    <s v="Abraham Mayoral"/>
    <d v="2010-07-31T00:00:00"/>
    <x v="4"/>
    <d v="1899-12-30T10:24:00"/>
    <d v="1899-12-30T10:32:00"/>
    <d v="1899-12-30T00:08:00"/>
    <n v="2"/>
    <n v="2"/>
    <n v="9"/>
    <x v="8"/>
    <x v="7"/>
    <s v="La Guanera, Isla Natividad, Baja California Sur"/>
    <x v="0"/>
    <n v="38.94"/>
    <n v="11.8"/>
    <n v="41.58"/>
    <n v="12.6"/>
    <n v="41.58"/>
    <n v="12.6"/>
    <n v="40.26"/>
    <n v="12.2"/>
    <n v="27.878029999999999"/>
    <n v="-115.16914"/>
    <n v="60.8"/>
    <n v="16"/>
    <n v="7"/>
    <x v="0"/>
    <n v="2"/>
    <s v="n/a"/>
    <n v="90"/>
    <m/>
    <m/>
  </r>
  <r>
    <s v="INLAGU-310710-AM-2-9-DI"/>
    <s v="Abraham Mayoral"/>
    <d v="2010-07-31T00:00:00"/>
    <x v="4"/>
    <d v="1899-12-30T10:24:00"/>
    <d v="1899-12-30T10:32:00"/>
    <d v="1899-12-30T00:08:00"/>
    <n v="2"/>
    <n v="2"/>
    <n v="9"/>
    <x v="8"/>
    <x v="7"/>
    <s v="La Guanera, Isla Natividad, Baja California Sur"/>
    <x v="0"/>
    <n v="38.94"/>
    <n v="11.8"/>
    <n v="41.58"/>
    <n v="12.6"/>
    <n v="41.58"/>
    <n v="12.6"/>
    <n v="40.26"/>
    <n v="12.2"/>
    <n v="27.878029999999999"/>
    <n v="-115.16914"/>
    <n v="60.8"/>
    <n v="16"/>
    <n v="7"/>
    <x v="1"/>
    <n v="3"/>
    <s v="n/a"/>
    <n v="90"/>
    <m/>
    <m/>
  </r>
  <r>
    <s v="INLAGU-310710-AM-2-9-DI"/>
    <s v="Abraham Mayoral"/>
    <d v="2010-07-31T00:00:00"/>
    <x v="4"/>
    <d v="1899-12-30T10:24:00"/>
    <d v="1899-12-30T10:32:00"/>
    <d v="1899-12-30T00:08:00"/>
    <n v="2"/>
    <n v="2"/>
    <n v="9"/>
    <x v="8"/>
    <x v="7"/>
    <s v="La Guanera, Isla Natividad, Baja California Sur"/>
    <x v="0"/>
    <n v="38.94"/>
    <n v="11.8"/>
    <n v="41.58"/>
    <n v="12.6"/>
    <n v="41.58"/>
    <n v="12.6"/>
    <n v="40.26"/>
    <n v="12.2"/>
    <n v="27.878029999999999"/>
    <n v="-115.16914"/>
    <n v="60.8"/>
    <n v="16"/>
    <n v="7"/>
    <x v="2"/>
    <n v="3"/>
    <s v="n/a"/>
    <n v="90"/>
    <m/>
    <m/>
  </r>
  <r>
    <s v="INLAGU-310710-AM-2-9-DI"/>
    <s v="Abraham Mayoral"/>
    <d v="2010-07-31T00:00:00"/>
    <x v="4"/>
    <d v="1899-12-30T10:24:00"/>
    <d v="1899-12-30T10:32:00"/>
    <d v="1899-12-30T00:08:00"/>
    <n v="2"/>
    <n v="2"/>
    <n v="9"/>
    <x v="8"/>
    <x v="7"/>
    <s v="La Guanera, Isla Natividad, Baja California Sur"/>
    <x v="0"/>
    <n v="38.94"/>
    <n v="11.8"/>
    <n v="41.58"/>
    <n v="12.6"/>
    <n v="41.58"/>
    <n v="12.6"/>
    <n v="40.26"/>
    <n v="12.2"/>
    <n v="27.878029999999999"/>
    <n v="-115.16914"/>
    <n v="60.8"/>
    <n v="16"/>
    <n v="7"/>
    <x v="3"/>
    <n v="46"/>
    <s v="n/a"/>
    <n v="90"/>
    <m/>
    <m/>
  </r>
  <r>
    <s v="INLAGU-310710-AM-2-9-DI"/>
    <s v="Abraham Mayoral"/>
    <d v="2010-07-31T00:00:00"/>
    <x v="4"/>
    <d v="1899-12-30T10:24:00"/>
    <d v="1899-12-30T10:32:00"/>
    <d v="1899-12-30T00:08:00"/>
    <n v="2"/>
    <n v="2"/>
    <n v="9"/>
    <x v="8"/>
    <x v="7"/>
    <s v="La Guanera, Isla Natividad, Baja California Sur"/>
    <x v="0"/>
    <n v="38.94"/>
    <n v="11.8"/>
    <n v="41.58"/>
    <n v="12.6"/>
    <n v="41.58"/>
    <n v="12.6"/>
    <n v="40.26"/>
    <n v="12.2"/>
    <n v="27.878029999999999"/>
    <n v="-115.16914"/>
    <n v="60.8"/>
    <n v="16"/>
    <n v="7"/>
    <x v="7"/>
    <n v="3"/>
    <s v="n/a"/>
    <n v="90"/>
    <m/>
    <m/>
  </r>
  <r>
    <s v="INLAGU-310710-AM-2-9-DI"/>
    <s v="Abraham Mayoral"/>
    <d v="2010-07-31T00:00:00"/>
    <x v="4"/>
    <d v="1899-12-30T10:24:00"/>
    <d v="1899-12-30T10:32:00"/>
    <d v="1899-12-30T00:08:00"/>
    <n v="2"/>
    <n v="2"/>
    <n v="9"/>
    <x v="8"/>
    <x v="7"/>
    <s v="La Guanera, Isla Natividad, Baja California Sur"/>
    <x v="0"/>
    <n v="38.94"/>
    <n v="11.8"/>
    <n v="41.58"/>
    <n v="12.6"/>
    <n v="41.58"/>
    <n v="12.6"/>
    <n v="40.26"/>
    <n v="12.2"/>
    <n v="27.878029999999999"/>
    <n v="-115.16914"/>
    <n v="60.8"/>
    <n v="16"/>
    <n v="7"/>
    <x v="4"/>
    <n v="3"/>
    <s v="n/a"/>
    <n v="90"/>
    <m/>
    <m/>
  </r>
  <r>
    <s v="INLAGU-310710-AM-2-9-DI"/>
    <s v="Abraham Mayoral"/>
    <d v="2010-07-31T00:00:00"/>
    <x v="4"/>
    <d v="1899-12-30T10:24:00"/>
    <d v="1899-12-30T10:32:00"/>
    <d v="1899-12-30T00:08:00"/>
    <n v="2"/>
    <n v="2"/>
    <n v="9"/>
    <x v="8"/>
    <x v="7"/>
    <s v="La Guanera, Isla Natividad, Baja California Sur"/>
    <x v="0"/>
    <n v="38.94"/>
    <n v="11.8"/>
    <n v="41.58"/>
    <n v="12.6"/>
    <n v="41.58"/>
    <n v="12.6"/>
    <n v="40.26"/>
    <n v="12.2"/>
    <n v="27.878029999999999"/>
    <n v="-115.16914"/>
    <n v="60.8"/>
    <n v="16"/>
    <n v="7"/>
    <x v="11"/>
    <n v="3"/>
    <s v="n/a"/>
    <n v="90"/>
    <m/>
    <m/>
  </r>
  <r>
    <s v="INLAGU-310710-AM-2-9-DI"/>
    <s v="Abraham Mayoral"/>
    <d v="2010-07-31T00:00:00"/>
    <x v="4"/>
    <d v="1899-12-30T10:24:00"/>
    <d v="1899-12-30T10:32:00"/>
    <d v="1899-12-30T00:08:00"/>
    <n v="2"/>
    <n v="2"/>
    <n v="9"/>
    <x v="8"/>
    <x v="7"/>
    <s v="La Guanera, Isla Natividad, Baja California Sur"/>
    <x v="0"/>
    <n v="38.94"/>
    <n v="11.8"/>
    <n v="41.58"/>
    <n v="12.6"/>
    <n v="41.58"/>
    <n v="12.6"/>
    <n v="40.26"/>
    <n v="12.2"/>
    <n v="27.878029999999999"/>
    <n v="-115.16914"/>
    <n v="60.8"/>
    <n v="16"/>
    <n v="7"/>
    <x v="10"/>
    <n v="23"/>
    <s v="n/a"/>
    <n v="90"/>
    <m/>
    <m/>
  </r>
  <r>
    <s v="INLAGU-310710-AR-1-10-DI"/>
    <s v="Alonso Ramirez"/>
    <d v="2010-07-31T00:00:00"/>
    <x v="4"/>
    <d v="1899-12-30T09:26:00"/>
    <d v="1899-12-30T09:32:00"/>
    <d v="1899-12-30T00:06:00"/>
    <n v="2"/>
    <n v="1"/>
    <n v="10"/>
    <x v="9"/>
    <x v="7"/>
    <s v="La Guanera, Isla Natividad, Baja California Sur"/>
    <x v="0"/>
    <n v="54.449999999999996"/>
    <n v="16.5"/>
    <n v="54.78"/>
    <n v="16.600000000000001"/>
    <n v="54.78"/>
    <n v="16.600000000000001"/>
    <n v="54.615000000000002"/>
    <n v="16.55"/>
    <n v="27.87828"/>
    <n v="-115.1664"/>
    <n v="60.8"/>
    <n v="16"/>
    <n v="7"/>
    <x v="1"/>
    <n v="1"/>
    <s v="n/a"/>
    <n v="270"/>
    <m/>
    <m/>
  </r>
  <r>
    <s v="INLAGU-310710-AR-1-10-DI"/>
    <s v="Alonso Ramirez"/>
    <d v="2010-07-31T00:00:00"/>
    <x v="4"/>
    <d v="1899-12-30T09:26:00"/>
    <d v="1899-12-30T09:32:00"/>
    <d v="1899-12-30T00:06:00"/>
    <n v="2"/>
    <n v="1"/>
    <n v="10"/>
    <x v="9"/>
    <x v="7"/>
    <s v="La Guanera, Isla Natividad, Baja California Sur"/>
    <x v="0"/>
    <n v="54.449999999999996"/>
    <n v="16.5"/>
    <n v="54.78"/>
    <n v="16.600000000000001"/>
    <n v="54.78"/>
    <n v="16.600000000000001"/>
    <n v="54.615000000000002"/>
    <n v="16.55"/>
    <n v="27.87828"/>
    <n v="-115.1664"/>
    <n v="60.8"/>
    <n v="16"/>
    <n v="7"/>
    <x v="2"/>
    <n v="4"/>
    <s v="n/a"/>
    <n v="270"/>
    <m/>
    <m/>
  </r>
  <r>
    <s v="INLAGU-310710-AR-1-10-DI"/>
    <s v="Alonso Ramirez"/>
    <d v="2010-07-31T00:00:00"/>
    <x v="4"/>
    <d v="1899-12-30T09:26:00"/>
    <d v="1899-12-30T09:32:00"/>
    <d v="1899-12-30T00:06:00"/>
    <n v="2"/>
    <n v="1"/>
    <n v="10"/>
    <x v="9"/>
    <x v="7"/>
    <s v="La Guanera, Isla Natividad, Baja California Sur"/>
    <x v="0"/>
    <n v="54.449999999999996"/>
    <n v="16.5"/>
    <n v="54.78"/>
    <n v="16.600000000000001"/>
    <n v="54.78"/>
    <n v="16.600000000000001"/>
    <n v="54.615000000000002"/>
    <n v="16.55"/>
    <n v="27.87828"/>
    <n v="-115.1664"/>
    <n v="60.8"/>
    <n v="16"/>
    <n v="7"/>
    <x v="3"/>
    <n v="16"/>
    <s v="n/a"/>
    <n v="270"/>
    <m/>
    <m/>
  </r>
  <r>
    <s v="INLAGU-310710-AR-1-10-DI"/>
    <s v="Alonso Ramirez"/>
    <d v="2010-07-31T00:00:00"/>
    <x v="4"/>
    <d v="1899-12-30T09:26:00"/>
    <d v="1899-12-30T09:32:00"/>
    <d v="1899-12-30T00:06:00"/>
    <n v="2"/>
    <n v="1"/>
    <n v="10"/>
    <x v="9"/>
    <x v="7"/>
    <s v="La Guanera, Isla Natividad, Baja California Sur"/>
    <x v="0"/>
    <n v="54.449999999999996"/>
    <n v="16.5"/>
    <n v="54.78"/>
    <n v="16.600000000000001"/>
    <n v="54.78"/>
    <n v="16.600000000000001"/>
    <n v="54.615000000000002"/>
    <n v="16.55"/>
    <n v="27.87828"/>
    <n v="-115.1664"/>
    <n v="60.8"/>
    <n v="16"/>
    <n v="7"/>
    <x v="7"/>
    <n v="5"/>
    <s v="n/a"/>
    <n v="270"/>
    <m/>
    <m/>
  </r>
  <r>
    <s v="INLAGU-310710-AR-1-10-DI"/>
    <s v="Alonso Ramirez"/>
    <d v="2010-07-31T00:00:00"/>
    <x v="4"/>
    <d v="1899-12-30T09:26:00"/>
    <d v="1899-12-30T09:32:00"/>
    <d v="1899-12-30T00:06:00"/>
    <n v="2"/>
    <n v="1"/>
    <n v="10"/>
    <x v="9"/>
    <x v="7"/>
    <s v="La Guanera, Isla Natividad, Baja California Sur"/>
    <x v="0"/>
    <n v="54.449999999999996"/>
    <n v="16.5"/>
    <n v="54.78"/>
    <n v="16.600000000000001"/>
    <n v="54.78"/>
    <n v="16.600000000000001"/>
    <n v="54.615000000000002"/>
    <n v="16.55"/>
    <n v="27.87828"/>
    <n v="-115.1664"/>
    <n v="60.8"/>
    <n v="16"/>
    <n v="7"/>
    <x v="5"/>
    <n v="3"/>
    <s v="n/a"/>
    <n v="270"/>
    <m/>
    <m/>
  </r>
  <r>
    <s v="INLAGU-310710-AR-1-10-DI"/>
    <s v="Alonso Ramirez"/>
    <d v="2010-07-31T00:00:00"/>
    <x v="4"/>
    <d v="1899-12-30T09:26:00"/>
    <d v="1899-12-30T09:32:00"/>
    <d v="1899-12-30T00:06:00"/>
    <n v="2"/>
    <n v="1"/>
    <n v="10"/>
    <x v="9"/>
    <x v="7"/>
    <s v="La Guanera, Isla Natividad, Baja California Sur"/>
    <x v="0"/>
    <n v="54.449999999999996"/>
    <n v="16.5"/>
    <n v="54.78"/>
    <n v="16.600000000000001"/>
    <n v="54.78"/>
    <n v="16.600000000000001"/>
    <n v="54.615000000000002"/>
    <n v="16.55"/>
    <n v="27.87828"/>
    <n v="-115.1664"/>
    <n v="60.8"/>
    <n v="16"/>
    <n v="7"/>
    <x v="10"/>
    <n v="16"/>
    <s v="n/a"/>
    <n v="270"/>
    <m/>
    <m/>
  </r>
  <r>
    <s v="INLAGU-310710-AR-2-11-DI"/>
    <s v="Alonso Ramirez"/>
    <d v="2010-07-31T00:00:00"/>
    <x v="4"/>
    <d v="1899-12-30T10:26:00"/>
    <d v="1899-12-30T10:30:00"/>
    <d v="1899-12-30T00:04:00"/>
    <n v="2"/>
    <n v="2"/>
    <n v="11"/>
    <x v="10"/>
    <x v="7"/>
    <s v="La Guanera, Isla Natividad, Baja California Sur"/>
    <x v="0"/>
    <n v="39.269999999999996"/>
    <n v="11.9"/>
    <n v="37.949999999999996"/>
    <n v="11.5"/>
    <n v="39.269999999999996"/>
    <n v="11.9"/>
    <n v="38.609999999999992"/>
    <n v="11.7"/>
    <n v="27.878029999999999"/>
    <n v="-115.16914"/>
    <n v="60.8"/>
    <n v="16"/>
    <n v="7"/>
    <x v="2"/>
    <n v="1"/>
    <s v="n/a"/>
    <n v="270"/>
    <m/>
    <m/>
  </r>
  <r>
    <s v="INLAGU-310710-AR-2-11-DI"/>
    <s v="Alonso Ramirez"/>
    <d v="2010-07-31T00:00:00"/>
    <x v="4"/>
    <d v="1899-12-30T10:26:00"/>
    <d v="1899-12-30T10:30:00"/>
    <d v="1899-12-30T00:04:00"/>
    <n v="2"/>
    <n v="2"/>
    <n v="11"/>
    <x v="10"/>
    <x v="7"/>
    <s v="La Guanera, Isla Natividad, Baja California Sur"/>
    <x v="0"/>
    <n v="39.269999999999996"/>
    <n v="11.9"/>
    <n v="37.949999999999996"/>
    <n v="11.5"/>
    <n v="39.269999999999996"/>
    <n v="11.9"/>
    <n v="38.609999999999992"/>
    <n v="11.7"/>
    <n v="27.878029999999999"/>
    <n v="-115.16914"/>
    <n v="60.8"/>
    <n v="16"/>
    <n v="7"/>
    <x v="3"/>
    <n v="20"/>
    <s v="n/a"/>
    <n v="270"/>
    <m/>
    <m/>
  </r>
  <r>
    <s v="INLAGU-310710-AR-2-11-DI"/>
    <s v="Alonso Ramirez"/>
    <d v="2010-07-31T00:00:00"/>
    <x v="4"/>
    <d v="1899-12-30T10:26:00"/>
    <d v="1899-12-30T10:30:00"/>
    <d v="1899-12-30T00:04:00"/>
    <n v="2"/>
    <n v="2"/>
    <n v="11"/>
    <x v="10"/>
    <x v="7"/>
    <s v="La Guanera, Isla Natividad, Baja California Sur"/>
    <x v="0"/>
    <n v="39.269999999999996"/>
    <n v="11.9"/>
    <n v="37.949999999999996"/>
    <n v="11.5"/>
    <n v="39.269999999999996"/>
    <n v="11.9"/>
    <n v="38.609999999999992"/>
    <n v="11.7"/>
    <n v="27.878029999999999"/>
    <n v="-115.16914"/>
    <n v="60.8"/>
    <n v="16"/>
    <n v="7"/>
    <x v="7"/>
    <n v="1"/>
    <s v="n/a"/>
    <n v="270"/>
    <m/>
    <m/>
  </r>
  <r>
    <s v="INLAGU-310710-AR-2-11-DI"/>
    <s v="Alonso Ramirez"/>
    <d v="2010-07-31T00:00:00"/>
    <x v="4"/>
    <d v="1899-12-30T10:26:00"/>
    <d v="1899-12-30T10:30:00"/>
    <d v="1899-12-30T00:04:00"/>
    <n v="2"/>
    <n v="2"/>
    <n v="11"/>
    <x v="10"/>
    <x v="7"/>
    <s v="La Guanera, Isla Natividad, Baja California Sur"/>
    <x v="0"/>
    <n v="39.269999999999996"/>
    <n v="11.9"/>
    <n v="37.949999999999996"/>
    <n v="11.5"/>
    <n v="39.269999999999996"/>
    <n v="11.9"/>
    <n v="38.609999999999992"/>
    <n v="11.7"/>
    <n v="27.878029999999999"/>
    <n v="-115.16914"/>
    <n v="60.8"/>
    <n v="16"/>
    <n v="7"/>
    <x v="14"/>
    <n v="1"/>
    <s v="n/a"/>
    <n v="270"/>
    <m/>
    <m/>
  </r>
  <r>
    <s v="INLAGU-310710-AR-2-11-DI"/>
    <s v="Alonso Ramirez"/>
    <d v="2010-07-31T00:00:00"/>
    <x v="4"/>
    <d v="1899-12-30T10:26:00"/>
    <d v="1899-12-30T10:30:00"/>
    <d v="1899-12-30T00:04:00"/>
    <n v="2"/>
    <n v="2"/>
    <n v="11"/>
    <x v="10"/>
    <x v="7"/>
    <s v="La Guanera, Isla Natividad, Baja California Sur"/>
    <x v="0"/>
    <n v="39.269999999999996"/>
    <n v="11.9"/>
    <n v="37.949999999999996"/>
    <n v="11.5"/>
    <n v="39.269999999999996"/>
    <n v="11.9"/>
    <n v="38.609999999999992"/>
    <n v="11.7"/>
    <n v="27.878029999999999"/>
    <n v="-115.16914"/>
    <n v="60.8"/>
    <n v="16"/>
    <n v="7"/>
    <x v="9"/>
    <n v="1"/>
    <s v="n/a"/>
    <n v="270"/>
    <m/>
    <m/>
  </r>
  <r>
    <s v="INLAGU-310710-AR-2-11-DI"/>
    <s v="Alonso Ramirez"/>
    <d v="2010-07-31T00:00:00"/>
    <x v="4"/>
    <d v="1899-12-30T10:26:00"/>
    <d v="1899-12-30T10:30:00"/>
    <d v="1899-12-30T00:04:00"/>
    <n v="2"/>
    <n v="2"/>
    <n v="11"/>
    <x v="10"/>
    <x v="7"/>
    <s v="La Guanera, Isla Natividad, Baja California Sur"/>
    <x v="0"/>
    <n v="39.269999999999996"/>
    <n v="11.9"/>
    <n v="37.949999999999996"/>
    <n v="11.5"/>
    <n v="39.269999999999996"/>
    <n v="11.9"/>
    <n v="38.609999999999992"/>
    <n v="11.7"/>
    <n v="27.878029999999999"/>
    <n v="-115.16914"/>
    <n v="60.8"/>
    <n v="16"/>
    <n v="7"/>
    <x v="10"/>
    <n v="7"/>
    <s v="n/a"/>
    <n v="270"/>
    <m/>
    <m/>
  </r>
  <r>
    <s v="INLAGU-310710-MR-1-12-DI"/>
    <s v="Mario Rojo"/>
    <d v="2010-07-31T00:00:00"/>
    <x v="4"/>
    <d v="1899-12-30T09:25:00"/>
    <d v="1899-12-30T09:32:00"/>
    <d v="1899-12-30T00:07:00"/>
    <n v="2"/>
    <n v="1"/>
    <n v="12"/>
    <x v="11"/>
    <x v="7"/>
    <s v="La Guanera, Isla Natividad, Baja California Sur"/>
    <x v="0"/>
    <n v="57.75"/>
    <n v="17.5"/>
    <n v="57.75"/>
    <n v="17.5"/>
    <n v="57.75"/>
    <n v="17.5"/>
    <n v="57.75"/>
    <n v="17.5"/>
    <n v="27.879100000000001"/>
    <n v="-115.16701"/>
    <n v="60.8"/>
    <n v="16"/>
    <n v="8"/>
    <x v="1"/>
    <n v="2"/>
    <s v="n/a"/>
    <n v="330"/>
    <m/>
    <m/>
  </r>
  <r>
    <s v="INLAGU-310710-MR-1-12-DI"/>
    <s v="Mario Rojo"/>
    <d v="2010-07-31T00:00:00"/>
    <x v="4"/>
    <d v="1899-12-30T09:25:00"/>
    <d v="1899-12-30T09:32:00"/>
    <d v="1899-12-30T00:07:00"/>
    <n v="2"/>
    <n v="1"/>
    <n v="12"/>
    <x v="11"/>
    <x v="7"/>
    <s v="La Guanera, Isla Natividad, Baja California Sur"/>
    <x v="0"/>
    <n v="57.75"/>
    <n v="17.5"/>
    <n v="57.75"/>
    <n v="17.5"/>
    <n v="57.75"/>
    <n v="17.5"/>
    <n v="57.75"/>
    <n v="17.5"/>
    <n v="27.879100000000001"/>
    <n v="-115.16701"/>
    <n v="60.8"/>
    <n v="16"/>
    <n v="8"/>
    <x v="2"/>
    <n v="2"/>
    <s v="n/a"/>
    <n v="330"/>
    <m/>
    <m/>
  </r>
  <r>
    <s v="INLAGU-310710-MR-1-12-DI"/>
    <s v="Mario Rojo"/>
    <d v="2010-07-31T00:00:00"/>
    <x v="4"/>
    <d v="1899-12-30T09:25:00"/>
    <d v="1899-12-30T09:32:00"/>
    <d v="1899-12-30T00:07:00"/>
    <n v="2"/>
    <n v="1"/>
    <n v="12"/>
    <x v="11"/>
    <x v="7"/>
    <s v="La Guanera, Isla Natividad, Baja California Sur"/>
    <x v="0"/>
    <n v="57.75"/>
    <n v="17.5"/>
    <n v="57.75"/>
    <n v="17.5"/>
    <n v="57.75"/>
    <n v="17.5"/>
    <n v="57.75"/>
    <n v="17.5"/>
    <n v="27.879100000000001"/>
    <n v="-115.16701"/>
    <n v="60.8"/>
    <n v="16"/>
    <n v="8"/>
    <x v="3"/>
    <n v="75"/>
    <n v="20"/>
    <n v="330"/>
    <m/>
    <m/>
  </r>
  <r>
    <s v="INLAGU-310710-MR-1-12-DI"/>
    <s v="Mario Rojo"/>
    <d v="2010-07-31T00:00:00"/>
    <x v="4"/>
    <d v="1899-12-30T09:25:00"/>
    <d v="1899-12-30T09:32:00"/>
    <d v="1899-12-30T00:07:00"/>
    <n v="2"/>
    <n v="1"/>
    <n v="12"/>
    <x v="11"/>
    <x v="7"/>
    <s v="La Guanera, Isla Natividad, Baja California Sur"/>
    <x v="0"/>
    <n v="57.75"/>
    <n v="17.5"/>
    <n v="57.75"/>
    <n v="17.5"/>
    <n v="57.75"/>
    <n v="17.5"/>
    <n v="57.75"/>
    <n v="17.5"/>
    <n v="27.879100000000001"/>
    <n v="-115.16701"/>
    <n v="60.8"/>
    <n v="16"/>
    <n v="8"/>
    <x v="7"/>
    <n v="13"/>
    <s v="n/a"/>
    <n v="330"/>
    <m/>
    <m/>
  </r>
  <r>
    <s v="INLAGU-310710-MR-1-12-DI"/>
    <s v="Mario Rojo"/>
    <d v="2010-07-31T00:00:00"/>
    <x v="4"/>
    <d v="1899-12-30T09:25:00"/>
    <d v="1899-12-30T09:32:00"/>
    <d v="1899-12-30T00:07:00"/>
    <n v="2"/>
    <n v="1"/>
    <n v="12"/>
    <x v="11"/>
    <x v="7"/>
    <s v="La Guanera, Isla Natividad, Baja California Sur"/>
    <x v="0"/>
    <n v="57.75"/>
    <n v="17.5"/>
    <n v="57.75"/>
    <n v="17.5"/>
    <n v="57.75"/>
    <n v="17.5"/>
    <n v="57.75"/>
    <n v="17.5"/>
    <n v="27.879100000000001"/>
    <n v="-115.16701"/>
    <n v="60.8"/>
    <n v="16"/>
    <n v="8"/>
    <x v="17"/>
    <n v="3"/>
    <s v="n/a"/>
    <n v="330"/>
    <m/>
    <m/>
  </r>
  <r>
    <s v="INLAGU-310710-MR-1-12-DI"/>
    <s v="Mario Rojo"/>
    <d v="2010-07-31T00:00:00"/>
    <x v="4"/>
    <d v="1899-12-30T09:25:00"/>
    <d v="1899-12-30T09:32:00"/>
    <d v="1899-12-30T00:07:00"/>
    <n v="2"/>
    <n v="1"/>
    <n v="12"/>
    <x v="11"/>
    <x v="7"/>
    <s v="La Guanera, Isla Natividad, Baja California Sur"/>
    <x v="0"/>
    <n v="57.75"/>
    <n v="17.5"/>
    <n v="57.75"/>
    <n v="17.5"/>
    <n v="57.75"/>
    <n v="17.5"/>
    <n v="57.75"/>
    <n v="17.5"/>
    <n v="27.879100000000001"/>
    <n v="-115.16701"/>
    <n v="60.8"/>
    <n v="16"/>
    <n v="8"/>
    <x v="9"/>
    <n v="1"/>
    <s v="n/a"/>
    <n v="330"/>
    <m/>
    <m/>
  </r>
  <r>
    <s v="INLAGU-310710-MR-1-12-DI"/>
    <s v="Mario Rojo"/>
    <d v="2010-07-31T00:00:00"/>
    <x v="4"/>
    <d v="1899-12-30T09:25:00"/>
    <d v="1899-12-30T09:32:00"/>
    <d v="1899-12-30T00:07:00"/>
    <n v="2"/>
    <n v="1"/>
    <n v="12"/>
    <x v="11"/>
    <x v="7"/>
    <s v="La Guanera, Isla Natividad, Baja California Sur"/>
    <x v="0"/>
    <n v="57.75"/>
    <n v="17.5"/>
    <n v="57.75"/>
    <n v="17.5"/>
    <n v="57.75"/>
    <n v="17.5"/>
    <n v="57.75"/>
    <n v="17.5"/>
    <n v="27.879100000000001"/>
    <n v="-115.16701"/>
    <n v="60.8"/>
    <n v="16"/>
    <n v="8"/>
    <x v="10"/>
    <n v="40"/>
    <s v="n/a"/>
    <n v="330"/>
    <m/>
    <m/>
  </r>
  <r>
    <s v="INLAGU-310710-MR-2-13-DI"/>
    <s v="Mario Rojo"/>
    <d v="2010-07-31T00:00:00"/>
    <x v="4"/>
    <d v="1899-12-30T10:30:00"/>
    <d v="1899-12-30T10:35:00"/>
    <d v="1899-12-30T00:05:00"/>
    <n v="2"/>
    <n v="2"/>
    <n v="13"/>
    <x v="12"/>
    <x v="7"/>
    <s v="La Guanera, Isla Natividad, Baja California Sur"/>
    <x v="0"/>
    <n v="41.25"/>
    <n v="12.5"/>
    <n v="39.599999999999994"/>
    <n v="12"/>
    <n v="41.25"/>
    <n v="12.5"/>
    <n v="40.424999999999997"/>
    <n v="12.25"/>
    <n v="27.877210000000002"/>
    <n v="-115.16885000000001"/>
    <n v="60.8"/>
    <n v="16"/>
    <n v="8"/>
    <x v="3"/>
    <n v="23"/>
    <s v="n/a"/>
    <n v="330"/>
    <m/>
    <m/>
  </r>
  <r>
    <s v="INLAGU-310710-MR-2-13-DI"/>
    <s v="Mario Rojo"/>
    <d v="2010-07-31T00:00:00"/>
    <x v="4"/>
    <d v="1899-12-30T10:30:00"/>
    <d v="1899-12-30T10:35:00"/>
    <d v="1899-12-30T00:05:00"/>
    <n v="2"/>
    <n v="2"/>
    <n v="13"/>
    <x v="12"/>
    <x v="7"/>
    <s v="La Guanera, Isla Natividad, Baja California Sur"/>
    <x v="0"/>
    <n v="41.25"/>
    <n v="12.5"/>
    <n v="39.599999999999994"/>
    <n v="12"/>
    <n v="41.25"/>
    <n v="12.5"/>
    <n v="40.424999999999997"/>
    <n v="12.25"/>
    <n v="27.877210000000002"/>
    <n v="-115.16885000000001"/>
    <n v="60.8"/>
    <n v="16"/>
    <n v="8"/>
    <x v="10"/>
    <n v="1"/>
    <s v="n/a"/>
    <n v="330"/>
    <m/>
    <m/>
  </r>
  <r>
    <s v="INLAGU-310710-AZ-1-14-DI"/>
    <s v="Alberto Zuñiga"/>
    <d v="2010-07-31T00:00:00"/>
    <x v="4"/>
    <d v="1899-12-30T09:25:00"/>
    <d v="1899-12-30T09:32:00"/>
    <d v="1899-12-30T00:07:00"/>
    <n v="2"/>
    <n v="1"/>
    <n v="14"/>
    <x v="13"/>
    <x v="7"/>
    <s v="La Guanera, Isla Natividad, Baja California Sur"/>
    <x v="0"/>
    <n v="55.44"/>
    <n v="16.8"/>
    <n v="54.11999999999999"/>
    <n v="16.399999999999999"/>
    <n v="55.44"/>
    <n v="16.8"/>
    <n v="54.78"/>
    <n v="16.600000000000001"/>
    <n v="27.879100000000001"/>
    <n v="-115.16701"/>
    <n v="60.8"/>
    <n v="16"/>
    <n v="8"/>
    <x v="1"/>
    <n v="2"/>
    <s v="n/a"/>
    <n v="150"/>
    <m/>
    <m/>
  </r>
  <r>
    <s v="INLAGU-310710-AZ-1-14-DI"/>
    <s v="Alberto Zuñiga"/>
    <d v="2010-07-31T00:00:00"/>
    <x v="4"/>
    <d v="1899-12-30T09:25:00"/>
    <d v="1899-12-30T09:32:00"/>
    <d v="1899-12-30T00:07:00"/>
    <n v="2"/>
    <n v="1"/>
    <n v="14"/>
    <x v="13"/>
    <x v="7"/>
    <s v="La Guanera, Isla Natividad, Baja California Sur"/>
    <x v="0"/>
    <n v="55.44"/>
    <n v="16.8"/>
    <n v="54.11999999999999"/>
    <n v="16.399999999999999"/>
    <n v="55.44"/>
    <n v="16.8"/>
    <n v="54.78"/>
    <n v="16.600000000000001"/>
    <n v="27.879100000000001"/>
    <n v="-115.16701"/>
    <n v="60.8"/>
    <n v="16"/>
    <n v="8"/>
    <x v="2"/>
    <n v="3"/>
    <s v="n/a"/>
    <n v="150"/>
    <m/>
    <m/>
  </r>
  <r>
    <s v="INLAGU-310710-AZ-1-14-DI"/>
    <s v="Alberto Zuñiga"/>
    <d v="2010-07-31T00:00:00"/>
    <x v="4"/>
    <d v="1899-12-30T09:25:00"/>
    <d v="1899-12-30T09:32:00"/>
    <d v="1899-12-30T00:07:00"/>
    <n v="2"/>
    <n v="1"/>
    <n v="14"/>
    <x v="13"/>
    <x v="7"/>
    <s v="La Guanera, Isla Natividad, Baja California Sur"/>
    <x v="0"/>
    <n v="55.44"/>
    <n v="16.8"/>
    <n v="54.11999999999999"/>
    <n v="16.399999999999999"/>
    <n v="55.44"/>
    <n v="16.8"/>
    <n v="54.78"/>
    <n v="16.600000000000001"/>
    <n v="27.879100000000001"/>
    <n v="-115.16701"/>
    <n v="60.8"/>
    <n v="16"/>
    <n v="8"/>
    <x v="3"/>
    <n v="25"/>
    <s v="n/a"/>
    <n v="150"/>
    <m/>
    <m/>
  </r>
  <r>
    <s v="INLAGU-310710-AZ-1-14-DI"/>
    <s v="Alberto Zuñiga"/>
    <d v="2010-07-31T00:00:00"/>
    <x v="4"/>
    <d v="1899-12-30T09:25:00"/>
    <d v="1899-12-30T09:32:00"/>
    <d v="1899-12-30T00:07:00"/>
    <n v="2"/>
    <n v="1"/>
    <n v="14"/>
    <x v="13"/>
    <x v="7"/>
    <s v="La Guanera, Isla Natividad, Baja California Sur"/>
    <x v="0"/>
    <n v="55.44"/>
    <n v="16.8"/>
    <n v="54.11999999999999"/>
    <n v="16.399999999999999"/>
    <n v="55.44"/>
    <n v="16.8"/>
    <n v="54.78"/>
    <n v="16.600000000000001"/>
    <n v="27.879100000000001"/>
    <n v="-115.16701"/>
    <n v="60.8"/>
    <n v="16"/>
    <n v="8"/>
    <x v="7"/>
    <n v="2"/>
    <s v="n/a"/>
    <n v="150"/>
    <m/>
    <m/>
  </r>
  <r>
    <s v="INLAGU-310710-AZ-1-14-DI"/>
    <s v="Alberto Zuñiga"/>
    <d v="2010-07-31T00:00:00"/>
    <x v="4"/>
    <d v="1899-12-30T09:25:00"/>
    <d v="1899-12-30T09:32:00"/>
    <d v="1899-12-30T00:07:00"/>
    <n v="2"/>
    <n v="1"/>
    <n v="14"/>
    <x v="13"/>
    <x v="7"/>
    <s v="La Guanera, Isla Natividad, Baja California Sur"/>
    <x v="0"/>
    <n v="55.44"/>
    <n v="16.8"/>
    <n v="54.11999999999999"/>
    <n v="16.399999999999999"/>
    <n v="55.44"/>
    <n v="16.8"/>
    <n v="54.78"/>
    <n v="16.600000000000001"/>
    <n v="27.879100000000001"/>
    <n v="-115.16701"/>
    <n v="60.8"/>
    <n v="16"/>
    <n v="8"/>
    <x v="14"/>
    <n v="3"/>
    <s v="n/a"/>
    <n v="150"/>
    <m/>
    <m/>
  </r>
  <r>
    <s v="INLAGU-310710-AZ-1-14-DI"/>
    <s v="Alberto Zuñiga"/>
    <d v="2010-07-31T00:00:00"/>
    <x v="4"/>
    <d v="1899-12-30T09:25:00"/>
    <d v="1899-12-30T09:32:00"/>
    <d v="1899-12-30T00:07:00"/>
    <n v="2"/>
    <n v="1"/>
    <n v="14"/>
    <x v="13"/>
    <x v="7"/>
    <s v="La Guanera, Isla Natividad, Baja California Sur"/>
    <x v="0"/>
    <n v="55.44"/>
    <n v="16.8"/>
    <n v="54.11999999999999"/>
    <n v="16.399999999999999"/>
    <n v="55.44"/>
    <n v="16.8"/>
    <n v="54.78"/>
    <n v="16.600000000000001"/>
    <n v="27.879100000000001"/>
    <n v="-115.16701"/>
    <n v="60.8"/>
    <n v="16"/>
    <n v="8"/>
    <x v="9"/>
    <n v="4"/>
    <s v="n/a"/>
    <n v="150"/>
    <m/>
    <m/>
  </r>
  <r>
    <s v="INLAGU-310710-AZ-1-14-DI"/>
    <s v="Alberto Zuñiga"/>
    <d v="2010-07-31T00:00:00"/>
    <x v="4"/>
    <d v="1899-12-30T09:25:00"/>
    <d v="1899-12-30T09:32:00"/>
    <d v="1899-12-30T00:07:00"/>
    <n v="2"/>
    <n v="1"/>
    <n v="14"/>
    <x v="13"/>
    <x v="7"/>
    <s v="La Guanera, Isla Natividad, Baja California Sur"/>
    <x v="0"/>
    <n v="55.44"/>
    <n v="16.8"/>
    <n v="54.11999999999999"/>
    <n v="16.399999999999999"/>
    <n v="55.44"/>
    <n v="16.8"/>
    <n v="54.78"/>
    <n v="16.600000000000001"/>
    <n v="27.879100000000001"/>
    <n v="-115.16701"/>
    <n v="60.8"/>
    <n v="16"/>
    <n v="8"/>
    <x v="11"/>
    <n v="1"/>
    <s v="n/a"/>
    <n v="150"/>
    <m/>
    <m/>
  </r>
  <r>
    <s v="INLAGU-310710-AZ-1-14-DI"/>
    <s v="Alberto Zuñiga"/>
    <d v="2010-07-31T00:00:00"/>
    <x v="4"/>
    <d v="1899-12-30T09:25:00"/>
    <d v="1899-12-30T09:32:00"/>
    <d v="1899-12-30T00:07:00"/>
    <n v="2"/>
    <n v="1"/>
    <n v="14"/>
    <x v="13"/>
    <x v="7"/>
    <s v="La Guanera, Isla Natividad, Baja California Sur"/>
    <x v="0"/>
    <n v="55.44"/>
    <n v="16.8"/>
    <n v="54.11999999999999"/>
    <n v="16.399999999999999"/>
    <n v="55.44"/>
    <n v="16.8"/>
    <n v="54.78"/>
    <n v="16.600000000000001"/>
    <n v="27.879100000000001"/>
    <n v="-115.16701"/>
    <n v="60.8"/>
    <n v="16"/>
    <n v="8"/>
    <x v="6"/>
    <n v="1"/>
    <s v="n/a"/>
    <n v="150"/>
    <m/>
    <m/>
  </r>
  <r>
    <s v="INLAGU-310710-AZ-1-14-DI"/>
    <s v="Alberto Zuñiga"/>
    <d v="2010-07-31T00:00:00"/>
    <x v="4"/>
    <d v="1899-12-30T09:25:00"/>
    <d v="1899-12-30T09:32:00"/>
    <d v="1899-12-30T00:07:00"/>
    <n v="2"/>
    <n v="1"/>
    <n v="14"/>
    <x v="13"/>
    <x v="7"/>
    <s v="La Guanera, Isla Natividad, Baja California Sur"/>
    <x v="0"/>
    <n v="55.44"/>
    <n v="16.8"/>
    <n v="54.11999999999999"/>
    <n v="16.399999999999999"/>
    <n v="55.44"/>
    <n v="16.8"/>
    <n v="54.78"/>
    <n v="16.600000000000001"/>
    <n v="27.879100000000001"/>
    <n v="-115.16701"/>
    <n v="60.8"/>
    <n v="16"/>
    <n v="8"/>
    <x v="10"/>
    <n v="27"/>
    <s v="n/a"/>
    <n v="150"/>
    <m/>
    <m/>
  </r>
  <r>
    <s v="INLAGU-310710-AZ-1-14-DI"/>
    <s v="Alberto Zuñiga"/>
    <d v="2010-07-31T00:00:00"/>
    <x v="4"/>
    <d v="1899-12-30T09:25:00"/>
    <d v="1899-12-30T09:32:00"/>
    <d v="1899-12-30T00:07:00"/>
    <n v="2"/>
    <n v="1"/>
    <n v="14"/>
    <x v="13"/>
    <x v="7"/>
    <s v="La Guanera, Isla Natividad, Baja California Sur"/>
    <x v="0"/>
    <n v="55.44"/>
    <n v="16.8"/>
    <n v="54.11999999999999"/>
    <n v="16.399999999999999"/>
    <n v="55.44"/>
    <n v="16.8"/>
    <n v="54.78"/>
    <n v="16.600000000000001"/>
    <n v="27.879100000000001"/>
    <n v="-115.16701"/>
    <n v="60.8"/>
    <n v="16"/>
    <n v="8"/>
    <x v="19"/>
    <n v="1"/>
    <s v="n/a"/>
    <n v="150"/>
    <m/>
    <m/>
  </r>
  <r>
    <s v="INLAGU-310710-AZ-2-15-DI"/>
    <s v="Alberto Zuñiga"/>
    <d v="2010-07-31T00:00:00"/>
    <x v="4"/>
    <d v="1899-12-30T10:30:00"/>
    <d v="1899-12-30T10:35:00"/>
    <d v="1899-12-30T00:05:00"/>
    <n v="2"/>
    <n v="2"/>
    <n v="15"/>
    <x v="14"/>
    <x v="7"/>
    <s v="La Guanera, Isla Natividad, Baja California Sur"/>
    <x v="0"/>
    <n v="41.25"/>
    <n v="12.5"/>
    <n v="39.269999999999996"/>
    <n v="11.9"/>
    <n v="41.25"/>
    <n v="12.5"/>
    <n v="40.26"/>
    <n v="12.2"/>
    <n v="27.877210000000002"/>
    <n v="-115.16885000000001"/>
    <n v="60.8"/>
    <n v="16"/>
    <n v="8"/>
    <x v="0"/>
    <n v="1"/>
    <s v="n/a"/>
    <n v="150"/>
    <m/>
    <m/>
  </r>
  <r>
    <s v="INLAGU-310710-AZ-2-15-DI"/>
    <s v="Alberto Zuñiga"/>
    <d v="2010-07-31T00:00:00"/>
    <x v="4"/>
    <d v="1899-12-30T10:30:00"/>
    <d v="1899-12-30T10:35:00"/>
    <d v="1899-12-30T00:05:00"/>
    <n v="2"/>
    <n v="2"/>
    <n v="15"/>
    <x v="14"/>
    <x v="7"/>
    <s v="La Guanera, Isla Natividad, Baja California Sur"/>
    <x v="0"/>
    <n v="41.25"/>
    <n v="12.5"/>
    <n v="39.269999999999996"/>
    <n v="11.9"/>
    <n v="41.25"/>
    <n v="12.5"/>
    <n v="40.26"/>
    <n v="12.2"/>
    <n v="27.877210000000002"/>
    <n v="-115.16885000000001"/>
    <n v="60.8"/>
    <n v="16"/>
    <n v="8"/>
    <x v="2"/>
    <n v="2"/>
    <s v="n/a"/>
    <n v="150"/>
    <m/>
    <m/>
  </r>
  <r>
    <s v="INLAGU-310710-AZ-2-15-DI"/>
    <s v="Alberto Zuñiga"/>
    <d v="2010-07-31T00:00:00"/>
    <x v="4"/>
    <d v="1899-12-30T10:30:00"/>
    <d v="1899-12-30T10:35:00"/>
    <d v="1899-12-30T00:05:00"/>
    <n v="2"/>
    <n v="2"/>
    <n v="15"/>
    <x v="14"/>
    <x v="7"/>
    <s v="La Guanera, Isla Natividad, Baja California Sur"/>
    <x v="0"/>
    <n v="41.25"/>
    <n v="12.5"/>
    <n v="39.269999999999996"/>
    <n v="11.9"/>
    <n v="41.25"/>
    <n v="12.5"/>
    <n v="40.26"/>
    <n v="12.2"/>
    <n v="27.877210000000002"/>
    <n v="-115.16885000000001"/>
    <n v="60.8"/>
    <n v="16"/>
    <n v="8"/>
    <x v="3"/>
    <n v="24"/>
    <s v="n/a"/>
    <n v="150"/>
    <m/>
    <m/>
  </r>
  <r>
    <s v="INLAGU-310710-AZ-2-15-DI"/>
    <s v="Alberto Zuñiga"/>
    <d v="2010-07-31T00:00:00"/>
    <x v="4"/>
    <d v="1899-12-30T10:30:00"/>
    <d v="1899-12-30T10:35:00"/>
    <d v="1899-12-30T00:05:00"/>
    <n v="2"/>
    <n v="2"/>
    <n v="15"/>
    <x v="14"/>
    <x v="7"/>
    <s v="La Guanera, Isla Natividad, Baja California Sur"/>
    <x v="0"/>
    <n v="41.25"/>
    <n v="12.5"/>
    <n v="39.269999999999996"/>
    <n v="11.9"/>
    <n v="41.25"/>
    <n v="12.5"/>
    <n v="40.26"/>
    <n v="12.2"/>
    <n v="27.877210000000002"/>
    <n v="-115.16885000000001"/>
    <n v="60.8"/>
    <n v="16"/>
    <n v="8"/>
    <x v="7"/>
    <n v="3"/>
    <s v="n/a"/>
    <n v="150"/>
    <m/>
    <m/>
  </r>
  <r>
    <s v="INLAGU-310710-AZ-2-15-DI"/>
    <s v="Alberto Zuñiga"/>
    <d v="2010-07-31T00:00:00"/>
    <x v="4"/>
    <d v="1899-12-30T10:30:00"/>
    <d v="1899-12-30T10:35:00"/>
    <d v="1899-12-30T00:05:00"/>
    <n v="2"/>
    <n v="2"/>
    <n v="15"/>
    <x v="14"/>
    <x v="7"/>
    <s v="La Guanera, Isla Natividad, Baja California Sur"/>
    <x v="0"/>
    <n v="41.25"/>
    <n v="12.5"/>
    <n v="39.269999999999996"/>
    <n v="11.9"/>
    <n v="41.25"/>
    <n v="12.5"/>
    <n v="40.26"/>
    <n v="12.2"/>
    <n v="27.877210000000002"/>
    <n v="-115.16885000000001"/>
    <n v="60.8"/>
    <n v="16"/>
    <n v="8"/>
    <x v="4"/>
    <n v="2"/>
    <s v="n/a"/>
    <n v="150"/>
    <m/>
    <m/>
  </r>
  <r>
    <s v="INLAGU-310710-AZ-2-15-DI"/>
    <s v="Alberto Zuñiga"/>
    <d v="2010-07-31T00:00:00"/>
    <x v="4"/>
    <d v="1899-12-30T10:30:00"/>
    <d v="1899-12-30T10:35:00"/>
    <d v="1899-12-30T00:05:00"/>
    <n v="2"/>
    <n v="2"/>
    <n v="15"/>
    <x v="14"/>
    <x v="7"/>
    <s v="La Guanera, Isla Natividad, Baja California Sur"/>
    <x v="0"/>
    <n v="41.25"/>
    <n v="12.5"/>
    <n v="39.269999999999996"/>
    <n v="11.9"/>
    <n v="41.25"/>
    <n v="12.5"/>
    <n v="40.26"/>
    <n v="12.2"/>
    <n v="27.877210000000002"/>
    <n v="-115.16885000000001"/>
    <n v="60.8"/>
    <n v="16"/>
    <n v="8"/>
    <x v="14"/>
    <n v="1"/>
    <s v="n/a"/>
    <n v="150"/>
    <m/>
    <m/>
  </r>
  <r>
    <s v="INLAGU-310710-AZ-2-15-DI"/>
    <s v="Alberto Zuñiga"/>
    <d v="2010-07-31T00:00:00"/>
    <x v="4"/>
    <d v="1899-12-30T10:30:00"/>
    <d v="1899-12-30T10:35:00"/>
    <d v="1899-12-30T00:05:00"/>
    <n v="2"/>
    <n v="2"/>
    <n v="15"/>
    <x v="14"/>
    <x v="7"/>
    <s v="La Guanera, Isla Natividad, Baja California Sur"/>
    <x v="0"/>
    <n v="41.25"/>
    <n v="12.5"/>
    <n v="39.269999999999996"/>
    <n v="11.9"/>
    <n v="41.25"/>
    <n v="12.5"/>
    <n v="40.26"/>
    <n v="12.2"/>
    <n v="27.877210000000002"/>
    <n v="-115.16885000000001"/>
    <n v="60.8"/>
    <n v="16"/>
    <n v="8"/>
    <x v="10"/>
    <n v="2"/>
    <s v="n/a"/>
    <n v="150"/>
    <m/>
    <m/>
  </r>
  <r>
    <s v="INLAGU-310710-AH-1-16-DI"/>
    <s v="Arturo Hernandez"/>
    <d v="2010-07-31T00:00:00"/>
    <x v="4"/>
    <d v="1899-12-30T09:09:00"/>
    <d v="1899-12-30T09:15:00"/>
    <d v="1899-12-30T00:06:00"/>
    <n v="2"/>
    <n v="1"/>
    <n v="16"/>
    <x v="15"/>
    <x v="7"/>
    <s v="La Guanera, Isla Natividad, Baja California Sur"/>
    <x v="0"/>
    <n v="53.13"/>
    <n v="16.100000000000001"/>
    <n v="57.089999999999996"/>
    <n v="17.3"/>
    <n v="57.089999999999996"/>
    <n v="17.3"/>
    <n v="55.110000000000007"/>
    <n v="16.700000000000003"/>
    <n v="27.880199999999999"/>
    <n v="-115.16986"/>
    <n v="60.8"/>
    <n v="16"/>
    <n v="6"/>
    <x v="1"/>
    <n v="1"/>
    <s v="n/a"/>
    <n v="330"/>
    <m/>
    <m/>
  </r>
  <r>
    <s v="INLAGU-310710-AH-1-16-DI"/>
    <s v="Arturo Hernandez"/>
    <d v="2010-07-31T00:00:00"/>
    <x v="4"/>
    <d v="1899-12-30T09:09:00"/>
    <d v="1899-12-30T09:15:00"/>
    <d v="1899-12-30T00:06:00"/>
    <n v="2"/>
    <n v="1"/>
    <n v="16"/>
    <x v="15"/>
    <x v="7"/>
    <s v="La Guanera, Isla Natividad, Baja California Sur"/>
    <x v="0"/>
    <n v="53.13"/>
    <n v="16.100000000000001"/>
    <n v="57.089999999999996"/>
    <n v="17.3"/>
    <n v="57.089999999999996"/>
    <n v="17.3"/>
    <n v="55.110000000000007"/>
    <n v="16.700000000000003"/>
    <n v="27.880199999999999"/>
    <n v="-115.16986"/>
    <n v="60.8"/>
    <n v="16"/>
    <n v="6"/>
    <x v="3"/>
    <n v="13"/>
    <s v="n/a"/>
    <n v="330"/>
    <m/>
    <m/>
  </r>
  <r>
    <s v="INLAGU-310710-AH-1-16-DI"/>
    <s v="Arturo Hernandez"/>
    <d v="2010-07-31T00:00:00"/>
    <x v="4"/>
    <d v="1899-12-30T09:09:00"/>
    <d v="1899-12-30T09:15:00"/>
    <d v="1899-12-30T00:06:00"/>
    <n v="2"/>
    <n v="1"/>
    <n v="16"/>
    <x v="15"/>
    <x v="7"/>
    <s v="La Guanera, Isla Natividad, Baja California Sur"/>
    <x v="0"/>
    <n v="53.13"/>
    <n v="16.100000000000001"/>
    <n v="57.089999999999996"/>
    <n v="17.3"/>
    <n v="57.089999999999996"/>
    <n v="17.3"/>
    <n v="55.110000000000007"/>
    <n v="16.700000000000003"/>
    <n v="27.880199999999999"/>
    <n v="-115.16986"/>
    <n v="60.8"/>
    <n v="16"/>
    <n v="6"/>
    <x v="7"/>
    <n v="2"/>
    <s v="n/a"/>
    <n v="330"/>
    <m/>
    <m/>
  </r>
  <r>
    <s v="INLAGU-310710-AH-1-16-DI"/>
    <s v="Arturo Hernandez"/>
    <d v="2010-07-31T00:00:00"/>
    <x v="4"/>
    <d v="1899-12-30T09:09:00"/>
    <d v="1899-12-30T09:15:00"/>
    <d v="1899-12-30T00:06:00"/>
    <n v="2"/>
    <n v="1"/>
    <n v="16"/>
    <x v="15"/>
    <x v="7"/>
    <s v="La Guanera, Isla Natividad, Baja California Sur"/>
    <x v="0"/>
    <n v="53.13"/>
    <n v="16.100000000000001"/>
    <n v="57.089999999999996"/>
    <n v="17.3"/>
    <n v="57.089999999999996"/>
    <n v="17.3"/>
    <n v="55.110000000000007"/>
    <n v="16.700000000000003"/>
    <n v="27.880199999999999"/>
    <n v="-115.16986"/>
    <n v="60.8"/>
    <n v="16"/>
    <n v="6"/>
    <x v="13"/>
    <n v="2"/>
    <s v="n/a"/>
    <n v="330"/>
    <m/>
    <m/>
  </r>
  <r>
    <s v="INLAGU-310710-AH-1-16-DI"/>
    <s v="Arturo Hernandez"/>
    <d v="2010-07-31T00:00:00"/>
    <x v="4"/>
    <d v="1899-12-30T09:09:00"/>
    <d v="1899-12-30T09:15:00"/>
    <d v="1899-12-30T00:06:00"/>
    <n v="2"/>
    <n v="1"/>
    <n v="16"/>
    <x v="15"/>
    <x v="7"/>
    <s v="La Guanera, Isla Natividad, Baja California Sur"/>
    <x v="0"/>
    <n v="53.13"/>
    <n v="16.100000000000001"/>
    <n v="57.089999999999996"/>
    <n v="17.3"/>
    <n v="57.089999999999996"/>
    <n v="17.3"/>
    <n v="55.110000000000007"/>
    <n v="16.700000000000003"/>
    <n v="27.880199999999999"/>
    <n v="-115.16986"/>
    <n v="60.8"/>
    <n v="16"/>
    <n v="6"/>
    <x v="4"/>
    <n v="1"/>
    <s v="n/a"/>
    <n v="330"/>
    <m/>
    <m/>
  </r>
  <r>
    <s v="INLAGU-310710-AH-1-16-DI"/>
    <s v="Arturo Hernandez"/>
    <d v="2010-07-31T00:00:00"/>
    <x v="4"/>
    <d v="1899-12-30T09:09:00"/>
    <d v="1899-12-30T09:15:00"/>
    <d v="1899-12-30T00:06:00"/>
    <n v="2"/>
    <n v="1"/>
    <n v="16"/>
    <x v="15"/>
    <x v="7"/>
    <s v="La Guanera, Isla Natividad, Baja California Sur"/>
    <x v="0"/>
    <n v="53.13"/>
    <n v="16.100000000000001"/>
    <n v="57.089999999999996"/>
    <n v="17.3"/>
    <n v="57.089999999999996"/>
    <n v="17.3"/>
    <n v="55.110000000000007"/>
    <n v="16.700000000000003"/>
    <n v="27.880199999999999"/>
    <n v="-115.16986"/>
    <n v="60.8"/>
    <n v="16"/>
    <n v="6"/>
    <x v="14"/>
    <n v="1"/>
    <s v="n/a"/>
    <n v="330"/>
    <m/>
    <m/>
  </r>
  <r>
    <s v="INLAGU-310710-AH-1-16-DI"/>
    <s v="Arturo Hernandez"/>
    <d v="2010-07-31T00:00:00"/>
    <x v="4"/>
    <d v="1899-12-30T09:09:00"/>
    <d v="1899-12-30T09:15:00"/>
    <d v="1899-12-30T00:06:00"/>
    <n v="2"/>
    <n v="1"/>
    <n v="16"/>
    <x v="15"/>
    <x v="7"/>
    <s v="La Guanera, Isla Natividad, Baja California Sur"/>
    <x v="0"/>
    <n v="53.13"/>
    <n v="16.100000000000001"/>
    <n v="57.089999999999996"/>
    <n v="17.3"/>
    <n v="57.089999999999996"/>
    <n v="17.3"/>
    <n v="55.110000000000007"/>
    <n v="16.700000000000003"/>
    <n v="27.880199999999999"/>
    <n v="-115.16986"/>
    <n v="60.8"/>
    <n v="16"/>
    <n v="6"/>
    <x v="17"/>
    <n v="1"/>
    <s v="n/a"/>
    <n v="330"/>
    <m/>
    <m/>
  </r>
  <r>
    <s v="INLAGU-310710-AH-1-16-DI"/>
    <s v="Arturo Hernandez"/>
    <d v="2010-07-31T00:00:00"/>
    <x v="4"/>
    <d v="1899-12-30T09:09:00"/>
    <d v="1899-12-30T09:15:00"/>
    <d v="1899-12-30T00:06:00"/>
    <n v="2"/>
    <n v="1"/>
    <n v="16"/>
    <x v="15"/>
    <x v="7"/>
    <s v="La Guanera, Isla Natividad, Baja California Sur"/>
    <x v="0"/>
    <n v="53.13"/>
    <n v="16.100000000000001"/>
    <n v="57.089999999999996"/>
    <n v="17.3"/>
    <n v="57.089999999999996"/>
    <n v="17.3"/>
    <n v="55.110000000000007"/>
    <n v="16.700000000000003"/>
    <n v="27.880199999999999"/>
    <n v="-115.16986"/>
    <n v="60.8"/>
    <n v="16"/>
    <n v="6"/>
    <x v="9"/>
    <n v="1"/>
    <s v="n/a"/>
    <n v="330"/>
    <m/>
    <m/>
  </r>
  <r>
    <s v="INLAGU-310710-AH-1-16-DI"/>
    <s v="Arturo Hernandez"/>
    <d v="2010-07-31T00:00:00"/>
    <x v="4"/>
    <d v="1899-12-30T09:09:00"/>
    <d v="1899-12-30T09:15:00"/>
    <d v="1899-12-30T00:06:00"/>
    <n v="2"/>
    <n v="1"/>
    <n v="16"/>
    <x v="15"/>
    <x v="7"/>
    <s v="La Guanera, Isla Natividad, Baja California Sur"/>
    <x v="0"/>
    <n v="53.13"/>
    <n v="16.100000000000001"/>
    <n v="57.089999999999996"/>
    <n v="17.3"/>
    <n v="57.089999999999996"/>
    <n v="17.3"/>
    <n v="55.110000000000007"/>
    <n v="16.700000000000003"/>
    <n v="27.880199999999999"/>
    <n v="-115.16986"/>
    <n v="60.8"/>
    <n v="16"/>
    <n v="6"/>
    <x v="10"/>
    <n v="5"/>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0"/>
    <n v="1"/>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12"/>
    <n v="2"/>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1"/>
    <n v="4"/>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2"/>
    <n v="9"/>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3"/>
    <n v="6"/>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7"/>
    <n v="4"/>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13"/>
    <n v="2"/>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4"/>
    <n v="4"/>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14"/>
    <n v="5"/>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9"/>
    <n v="1"/>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11"/>
    <n v="3"/>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6"/>
    <n v="3"/>
    <s v="n/a"/>
    <n v="330"/>
    <m/>
    <m/>
  </r>
  <r>
    <s v="INLAGU-310710-AH-2-17-DI"/>
    <s v="Arturo Hernandez"/>
    <d v="2010-07-31T00:00:00"/>
    <x v="4"/>
    <d v="1899-12-30T10:09:00"/>
    <d v="1899-12-30T10:15:00"/>
    <d v="1899-12-30T00:06:00"/>
    <n v="2"/>
    <n v="2"/>
    <n v="17"/>
    <x v="16"/>
    <x v="7"/>
    <s v="La Guanera, Isla Natividad, Baja California Sur"/>
    <x v="0"/>
    <n v="28.709999999999997"/>
    <n v="8.6999999999999993"/>
    <n v="29.7"/>
    <n v="9"/>
    <n v="29.7"/>
    <n v="9"/>
    <n v="29.204999999999998"/>
    <n v="8.85"/>
    <n v="27.878520000000002"/>
    <n v="-115.1708"/>
    <n v="60.8"/>
    <n v="16"/>
    <n v="6"/>
    <x v="10"/>
    <n v="10"/>
    <s v="n/a"/>
    <n v="330"/>
    <m/>
    <m/>
  </r>
  <r>
    <s v="INLAGU-310710-JH-1-18-DI"/>
    <s v="Juan Hernandez"/>
    <d v="2010-07-31T00:00:00"/>
    <x v="4"/>
    <d v="1899-12-30T09:18:00"/>
    <d v="1899-12-30T09:25:00"/>
    <d v="1899-12-30T00:07:00"/>
    <n v="2"/>
    <n v="1"/>
    <n v="18"/>
    <x v="17"/>
    <x v="7"/>
    <s v="La Guanera, Isla Natividad, Baja California Sur"/>
    <x v="0"/>
    <n v="48.18"/>
    <n v="14.6"/>
    <n v="48.839999999999996"/>
    <n v="14.8"/>
    <n v="48.839999999999996"/>
    <n v="14.8"/>
    <n v="48.51"/>
    <n v="14.7"/>
    <n v="27.8794"/>
    <n v="-115.16855"/>
    <n v="59"/>
    <n v="15"/>
    <n v="6"/>
    <x v="2"/>
    <n v="3"/>
    <s v="n/a"/>
    <n v="180"/>
    <m/>
    <m/>
  </r>
  <r>
    <s v="INLAGU-310710-JH-1-18-DI"/>
    <s v="Juan Hernandez"/>
    <d v="2010-07-31T00:00:00"/>
    <x v="4"/>
    <d v="1899-12-30T09:18:00"/>
    <d v="1899-12-30T09:25:00"/>
    <d v="1899-12-30T00:07:00"/>
    <n v="2"/>
    <n v="1"/>
    <n v="18"/>
    <x v="17"/>
    <x v="7"/>
    <s v="La Guanera, Isla Natividad, Baja California Sur"/>
    <x v="0"/>
    <n v="48.18"/>
    <n v="14.6"/>
    <n v="48.839999999999996"/>
    <n v="14.8"/>
    <n v="48.839999999999996"/>
    <n v="14.8"/>
    <n v="48.51"/>
    <n v="14.7"/>
    <n v="27.8794"/>
    <n v="-115.16855"/>
    <n v="59"/>
    <n v="15"/>
    <n v="6"/>
    <x v="3"/>
    <n v="25"/>
    <s v="n/a"/>
    <n v="180"/>
    <m/>
    <m/>
  </r>
  <r>
    <s v="INLAGU-310710-JH-1-18-DI"/>
    <s v="Juan Hernandez"/>
    <d v="2010-07-31T00:00:00"/>
    <x v="4"/>
    <d v="1899-12-30T09:18:00"/>
    <d v="1899-12-30T09:25:00"/>
    <d v="1899-12-30T00:07:00"/>
    <n v="2"/>
    <n v="1"/>
    <n v="18"/>
    <x v="17"/>
    <x v="7"/>
    <s v="La Guanera, Isla Natividad, Baja California Sur"/>
    <x v="0"/>
    <n v="48.18"/>
    <n v="14.6"/>
    <n v="48.839999999999996"/>
    <n v="14.8"/>
    <n v="48.839999999999996"/>
    <n v="14.8"/>
    <n v="48.51"/>
    <n v="14.7"/>
    <n v="27.8794"/>
    <n v="-115.16855"/>
    <n v="59"/>
    <n v="15"/>
    <n v="6"/>
    <x v="7"/>
    <n v="5"/>
    <s v="n/a"/>
    <n v="180"/>
    <m/>
    <m/>
  </r>
  <r>
    <s v="INLAGU-310710-JH-1-18-DI"/>
    <s v="Juan Hernandez"/>
    <d v="2010-07-31T00:00:00"/>
    <x v="4"/>
    <d v="1899-12-30T09:18:00"/>
    <d v="1899-12-30T09:25:00"/>
    <d v="1899-12-30T00:07:00"/>
    <n v="2"/>
    <n v="1"/>
    <n v="18"/>
    <x v="17"/>
    <x v="7"/>
    <s v="La Guanera, Isla Natividad, Baja California Sur"/>
    <x v="0"/>
    <n v="48.18"/>
    <n v="14.6"/>
    <n v="48.839999999999996"/>
    <n v="14.8"/>
    <n v="48.839999999999996"/>
    <n v="14.8"/>
    <n v="48.51"/>
    <n v="14.7"/>
    <n v="27.8794"/>
    <n v="-115.16855"/>
    <n v="59"/>
    <n v="15"/>
    <n v="6"/>
    <x v="9"/>
    <n v="4"/>
    <s v="n/a"/>
    <n v="180"/>
    <m/>
    <m/>
  </r>
  <r>
    <s v="INLAGU-310710-JH-1-18-DI"/>
    <s v="Juan Hernandez"/>
    <d v="2010-07-31T00:00:00"/>
    <x v="4"/>
    <d v="1899-12-30T09:18:00"/>
    <d v="1899-12-30T09:25:00"/>
    <d v="1899-12-30T00:07:00"/>
    <n v="2"/>
    <n v="1"/>
    <n v="18"/>
    <x v="17"/>
    <x v="7"/>
    <s v="La Guanera, Isla Natividad, Baja California Sur"/>
    <x v="0"/>
    <n v="48.18"/>
    <n v="14.6"/>
    <n v="48.839999999999996"/>
    <n v="14.8"/>
    <n v="48.839999999999996"/>
    <n v="14.8"/>
    <n v="48.51"/>
    <n v="14.7"/>
    <n v="27.8794"/>
    <n v="-115.16855"/>
    <n v="59"/>
    <n v="15"/>
    <n v="6"/>
    <x v="6"/>
    <n v="4"/>
    <s v="n/a"/>
    <n v="180"/>
    <m/>
    <m/>
  </r>
  <r>
    <s v="INLAGU-310710-JH-1-18-DI"/>
    <s v="Juan Hernandez"/>
    <d v="2010-07-31T00:00:00"/>
    <x v="4"/>
    <d v="1899-12-30T09:18:00"/>
    <d v="1899-12-30T09:25:00"/>
    <d v="1899-12-30T00:07:00"/>
    <n v="2"/>
    <n v="1"/>
    <n v="18"/>
    <x v="17"/>
    <x v="7"/>
    <s v="La Guanera, Isla Natividad, Baja California Sur"/>
    <x v="0"/>
    <n v="48.18"/>
    <n v="14.6"/>
    <n v="48.839999999999996"/>
    <n v="14.8"/>
    <n v="48.839999999999996"/>
    <n v="14.8"/>
    <n v="48.51"/>
    <n v="14.7"/>
    <n v="27.8794"/>
    <n v="-115.16855"/>
    <n v="59"/>
    <n v="15"/>
    <n v="6"/>
    <x v="10"/>
    <n v="8"/>
    <s v="n/a"/>
    <n v="180"/>
    <m/>
    <m/>
  </r>
  <r>
    <s v="INLAGU-310710-JH-2-19-DI"/>
    <s v="Juan Hernandez"/>
    <d v="2010-07-31T00:00:00"/>
    <x v="4"/>
    <d v="1899-12-30T10:31:00"/>
    <d v="1899-12-30T10:36:00"/>
    <d v="1899-12-30T00:05:00"/>
    <n v="2"/>
    <n v="2"/>
    <n v="19"/>
    <x v="18"/>
    <x v="7"/>
    <s v="La Guanera, Isla Natividad, Baja California Sur"/>
    <x v="0"/>
    <n v="36.299999999999997"/>
    <n v="11"/>
    <n v="37.29"/>
    <n v="11.3"/>
    <n v="37.29"/>
    <n v="11.3"/>
    <n v="36.795000000000002"/>
    <n v="11.15"/>
    <n v="27.879069999999999"/>
    <n v="-115.17099"/>
    <n v="59"/>
    <n v="15"/>
    <n v="6"/>
    <x v="0"/>
    <n v="2"/>
    <s v="n/a"/>
    <n v="180"/>
    <m/>
    <m/>
  </r>
  <r>
    <s v="INLAGU-310710-JH-2-19-DI"/>
    <s v="Juan Hernandez"/>
    <d v="2010-07-31T00:00:00"/>
    <x v="4"/>
    <d v="1899-12-30T10:31:00"/>
    <d v="1899-12-30T10:36:00"/>
    <d v="1899-12-30T00:05:00"/>
    <n v="2"/>
    <n v="2"/>
    <n v="19"/>
    <x v="18"/>
    <x v="7"/>
    <s v="La Guanera, Isla Natividad, Baja California Sur"/>
    <x v="0"/>
    <n v="36.299999999999997"/>
    <n v="11"/>
    <n v="37.29"/>
    <n v="11.3"/>
    <n v="37.29"/>
    <n v="11.3"/>
    <n v="36.795000000000002"/>
    <n v="11.15"/>
    <n v="27.879069999999999"/>
    <n v="-115.17099"/>
    <n v="59"/>
    <n v="15"/>
    <n v="6"/>
    <x v="3"/>
    <n v="41"/>
    <s v="n/a"/>
    <n v="180"/>
    <m/>
    <m/>
  </r>
  <r>
    <s v="INLAGU-310710-JH-2-19-DI"/>
    <s v="Juan Hernandez"/>
    <d v="2010-07-31T00:00:00"/>
    <x v="4"/>
    <d v="1899-12-30T10:31:00"/>
    <d v="1899-12-30T10:36:00"/>
    <d v="1899-12-30T00:05:00"/>
    <n v="2"/>
    <n v="2"/>
    <n v="19"/>
    <x v="18"/>
    <x v="7"/>
    <s v="La Guanera, Isla Natividad, Baja California Sur"/>
    <x v="0"/>
    <n v="36.299999999999997"/>
    <n v="11"/>
    <n v="37.29"/>
    <n v="11.3"/>
    <n v="37.29"/>
    <n v="11.3"/>
    <n v="36.795000000000002"/>
    <n v="11.15"/>
    <n v="27.879069999999999"/>
    <n v="-115.17099"/>
    <n v="59"/>
    <n v="15"/>
    <n v="6"/>
    <x v="7"/>
    <n v="3"/>
    <s v="n/a"/>
    <n v="180"/>
    <m/>
    <m/>
  </r>
  <r>
    <s v="INLAGU-310710-JH-2-19-DI"/>
    <s v="Juan Hernandez"/>
    <d v="2010-07-31T00:00:00"/>
    <x v="4"/>
    <d v="1899-12-30T10:31:00"/>
    <d v="1899-12-30T10:36:00"/>
    <d v="1899-12-30T00:05:00"/>
    <n v="2"/>
    <n v="2"/>
    <n v="19"/>
    <x v="18"/>
    <x v="7"/>
    <s v="La Guanera, Isla Natividad, Baja California Sur"/>
    <x v="0"/>
    <n v="36.299999999999997"/>
    <n v="11"/>
    <n v="37.29"/>
    <n v="11.3"/>
    <n v="37.29"/>
    <n v="11.3"/>
    <n v="36.795000000000002"/>
    <n v="11.15"/>
    <n v="27.879069999999999"/>
    <n v="-115.17099"/>
    <n v="59"/>
    <n v="15"/>
    <n v="6"/>
    <x v="10"/>
    <n v="3"/>
    <s v="n/a"/>
    <n v="0"/>
    <m/>
    <m/>
  </r>
  <r>
    <s v="INLAGU-310710-AG-1-20-DI"/>
    <s v="Alonso Grosso"/>
    <d v="2010-07-31T00:00:00"/>
    <x v="4"/>
    <d v="1899-12-30T09:18:00"/>
    <d v="1899-12-30T09:25:00"/>
    <d v="1899-12-30T00:07:00"/>
    <n v="2"/>
    <n v="1"/>
    <n v="20"/>
    <x v="19"/>
    <x v="7"/>
    <s v="La Guanera, Isla Natividad, Baja California Sur"/>
    <x v="0"/>
    <n v="48.18"/>
    <n v="14.6"/>
    <n v="48.839999999999996"/>
    <n v="14.8"/>
    <n v="48.839999999999996"/>
    <n v="14.8"/>
    <n v="48.51"/>
    <n v="14.7"/>
    <n v="27.8794"/>
    <n v="-115.16855"/>
    <n v="59"/>
    <n v="15"/>
    <n v="6"/>
    <x v="2"/>
    <n v="2"/>
    <s v="n/a"/>
    <n v="0"/>
    <m/>
    <m/>
  </r>
  <r>
    <s v="INLAGU-310710-AG-1-20-DI"/>
    <s v="Alonso Grosso"/>
    <d v="2010-07-31T00:00:00"/>
    <x v="4"/>
    <d v="1899-12-30T09:18:00"/>
    <d v="1899-12-30T09:25:00"/>
    <d v="1899-12-30T00:07:00"/>
    <n v="2"/>
    <n v="1"/>
    <n v="20"/>
    <x v="19"/>
    <x v="7"/>
    <s v="La Guanera, Isla Natividad, Baja California Sur"/>
    <x v="0"/>
    <n v="48.18"/>
    <n v="14.6"/>
    <n v="48.839999999999996"/>
    <n v="14.8"/>
    <n v="48.839999999999996"/>
    <n v="14.8"/>
    <n v="48.51"/>
    <n v="14.7"/>
    <n v="27.8794"/>
    <n v="-115.16855"/>
    <n v="59"/>
    <n v="15"/>
    <n v="6"/>
    <x v="3"/>
    <n v="6"/>
    <s v="n/a"/>
    <n v="0"/>
    <m/>
    <m/>
  </r>
  <r>
    <s v="INLAGU-310710-AG-1-20-DI"/>
    <s v="Alonso Grosso"/>
    <d v="2010-07-31T00:00:00"/>
    <x v="4"/>
    <d v="1899-12-30T09:18:00"/>
    <d v="1899-12-30T09:25:00"/>
    <d v="1899-12-30T00:07:00"/>
    <n v="2"/>
    <n v="1"/>
    <n v="20"/>
    <x v="19"/>
    <x v="7"/>
    <s v="La Guanera, Isla Natividad, Baja California Sur"/>
    <x v="0"/>
    <n v="48.18"/>
    <n v="14.6"/>
    <n v="48.839999999999996"/>
    <n v="14.8"/>
    <n v="48.839999999999996"/>
    <n v="14.8"/>
    <n v="48.51"/>
    <n v="14.7"/>
    <n v="27.8794"/>
    <n v="-115.16855"/>
    <n v="59"/>
    <n v="15"/>
    <n v="6"/>
    <x v="7"/>
    <n v="2"/>
    <s v="n/a"/>
    <n v="0"/>
    <m/>
    <m/>
  </r>
  <r>
    <s v="INLAGU-310710-AG-1-20-DI"/>
    <s v="Alonso Grosso"/>
    <d v="2010-07-31T00:00:00"/>
    <x v="4"/>
    <d v="1899-12-30T09:18:00"/>
    <d v="1899-12-30T09:25:00"/>
    <d v="1899-12-30T00:07:00"/>
    <n v="2"/>
    <n v="1"/>
    <n v="20"/>
    <x v="19"/>
    <x v="7"/>
    <s v="La Guanera, Isla Natividad, Baja California Sur"/>
    <x v="0"/>
    <n v="48.18"/>
    <n v="14.6"/>
    <n v="48.839999999999996"/>
    <n v="14.8"/>
    <n v="48.839999999999996"/>
    <n v="14.8"/>
    <n v="48.51"/>
    <n v="14.7"/>
    <n v="27.8794"/>
    <n v="-115.16855"/>
    <n v="59"/>
    <n v="15"/>
    <n v="6"/>
    <x v="9"/>
    <n v="1"/>
    <s v="n/a"/>
    <n v="0"/>
    <m/>
    <m/>
  </r>
  <r>
    <s v="INLAGU-310710-AG-1-20-DI"/>
    <s v="Alonso Grosso"/>
    <d v="2010-07-31T00:00:00"/>
    <x v="4"/>
    <d v="1899-12-30T09:18:00"/>
    <d v="1899-12-30T09:25:00"/>
    <d v="1899-12-30T00:07:00"/>
    <n v="2"/>
    <n v="1"/>
    <n v="20"/>
    <x v="19"/>
    <x v="7"/>
    <s v="La Guanera, Isla Natividad, Baja California Sur"/>
    <x v="0"/>
    <n v="48.18"/>
    <n v="14.6"/>
    <n v="48.839999999999996"/>
    <n v="14.8"/>
    <n v="48.839999999999996"/>
    <n v="14.8"/>
    <n v="48.51"/>
    <n v="14.7"/>
    <n v="27.8794"/>
    <n v="-115.16855"/>
    <n v="59"/>
    <n v="15"/>
    <n v="6"/>
    <x v="10"/>
    <n v="16"/>
    <s v="n/a"/>
    <n v="0"/>
    <m/>
    <m/>
  </r>
  <r>
    <s v="INLAGU-310710-AG-2-21-DI"/>
    <s v="Alonso Grosso"/>
    <d v="2010-07-31T00:00:00"/>
    <x v="4"/>
    <d v="1899-12-30T10:31:00"/>
    <d v="1899-12-30T10:36:00"/>
    <d v="1899-12-30T00:05:00"/>
    <n v="2"/>
    <n v="2"/>
    <n v="21"/>
    <x v="20"/>
    <x v="7"/>
    <s v="La Guanera, Isla Natividad, Baja California Sur"/>
    <x v="0"/>
    <n v="36.299999999999997"/>
    <n v="11"/>
    <n v="37.29"/>
    <n v="11.3"/>
    <n v="37.29"/>
    <n v="11.3"/>
    <n v="36.795000000000002"/>
    <n v="11.15"/>
    <n v="27.879069999999999"/>
    <n v="-115.17099"/>
    <n v="59"/>
    <n v="15"/>
    <n v="6"/>
    <x v="0"/>
    <n v="1"/>
    <s v="n/a"/>
    <n v="0"/>
    <m/>
    <m/>
  </r>
  <r>
    <s v="INLAGU-310710-AG-2-21-DI"/>
    <s v="Alonso Grosso"/>
    <d v="2010-07-31T00:00:00"/>
    <x v="4"/>
    <d v="1899-12-30T10:31:00"/>
    <d v="1899-12-30T10:36:00"/>
    <d v="1899-12-30T00:05:00"/>
    <n v="2"/>
    <n v="2"/>
    <n v="21"/>
    <x v="20"/>
    <x v="7"/>
    <s v="La Guanera, Isla Natividad, Baja California Sur"/>
    <x v="0"/>
    <n v="36.299999999999997"/>
    <n v="11"/>
    <n v="37.29"/>
    <n v="11.3"/>
    <n v="37.29"/>
    <n v="11.3"/>
    <n v="36.795000000000002"/>
    <n v="11.15"/>
    <n v="27.879069999999999"/>
    <n v="-115.17099"/>
    <n v="59"/>
    <n v="15"/>
    <n v="6"/>
    <x v="1"/>
    <n v="62"/>
    <s v="n/a"/>
    <n v="0"/>
    <m/>
    <m/>
  </r>
  <r>
    <s v="INLAGU-310710-AG-2-21-DI"/>
    <s v="Alonso Grosso"/>
    <d v="2010-07-31T00:00:00"/>
    <x v="4"/>
    <d v="1899-12-30T10:31:00"/>
    <d v="1899-12-30T10:36:00"/>
    <d v="1899-12-30T00:05:00"/>
    <n v="2"/>
    <n v="2"/>
    <n v="21"/>
    <x v="20"/>
    <x v="7"/>
    <s v="La Guanera, Isla Natividad, Baja California Sur"/>
    <x v="0"/>
    <n v="36.299999999999997"/>
    <n v="11"/>
    <n v="37.29"/>
    <n v="11.3"/>
    <n v="37.29"/>
    <n v="11.3"/>
    <n v="36.795000000000002"/>
    <n v="11.15"/>
    <n v="27.879069999999999"/>
    <n v="-115.17099"/>
    <n v="59"/>
    <n v="15"/>
    <n v="6"/>
    <x v="3"/>
    <n v="5"/>
    <s v="n/a"/>
    <n v="0"/>
    <m/>
    <m/>
  </r>
  <r>
    <s v="INLAGU-310710-AG-2-21-DI"/>
    <s v="Alonso Grosso"/>
    <d v="2010-07-31T00:00:00"/>
    <x v="4"/>
    <d v="1899-12-30T10:31:00"/>
    <d v="1899-12-30T10:36:00"/>
    <d v="1899-12-30T00:05:00"/>
    <n v="2"/>
    <n v="2"/>
    <n v="21"/>
    <x v="20"/>
    <x v="7"/>
    <s v="La Guanera, Isla Natividad, Baja California Sur"/>
    <x v="0"/>
    <n v="36.299999999999997"/>
    <n v="11"/>
    <n v="37.29"/>
    <n v="11.3"/>
    <n v="37.29"/>
    <n v="11.3"/>
    <n v="36.795000000000002"/>
    <n v="11.15"/>
    <n v="27.879069999999999"/>
    <n v="-115.17099"/>
    <n v="59"/>
    <n v="15"/>
    <n v="6"/>
    <x v="6"/>
    <n v="1"/>
    <s v="n/a"/>
    <n v="0"/>
    <m/>
    <m/>
  </r>
  <r>
    <s v="INLAGU-310710-AG-2-21-DI"/>
    <s v="Alonso Grosso"/>
    <d v="2010-07-31T00:00:00"/>
    <x v="4"/>
    <d v="1899-12-30T10:31:00"/>
    <d v="1899-12-30T10:36:00"/>
    <d v="1899-12-30T00:05:00"/>
    <n v="2"/>
    <n v="2"/>
    <n v="21"/>
    <x v="20"/>
    <x v="7"/>
    <s v="La Guanera, Isla Natividad, Baja California Sur"/>
    <x v="0"/>
    <n v="36.299999999999997"/>
    <n v="11"/>
    <n v="37.29"/>
    <n v="11.3"/>
    <n v="37.29"/>
    <n v="11.3"/>
    <n v="36.795000000000002"/>
    <n v="11.15"/>
    <n v="27.879069999999999"/>
    <n v="-115.17099"/>
    <n v="59"/>
    <n v="15"/>
    <n v="6"/>
    <x v="10"/>
    <n v="3"/>
    <s v="n/a"/>
    <n v="0"/>
    <m/>
    <m/>
  </r>
  <r>
    <s v="INLAGU-310710-SM-1-22-DI"/>
    <s v="Sergio Mendoza"/>
    <d v="2010-07-31T00:00:00"/>
    <x v="4"/>
    <d v="1899-12-30T09:28:00"/>
    <d v="1899-12-30T09:35:00"/>
    <d v="1899-12-30T00:07:00"/>
    <n v="2"/>
    <n v="1"/>
    <n v="22"/>
    <x v="21"/>
    <x v="7"/>
    <s v="La Guanera, Isla Natividad, Baja California Sur"/>
    <x v="0"/>
    <n v="54.11999999999999"/>
    <n v="16.399999999999999"/>
    <n v="51.48"/>
    <n v="15.6"/>
    <n v="54.11999999999999"/>
    <n v="16.399999999999999"/>
    <n v="52.8"/>
    <n v="16"/>
    <n v="27.880199999999999"/>
    <n v="-115.16986"/>
    <n v="60.8"/>
    <n v="16"/>
    <n v="8"/>
    <x v="0"/>
    <n v="1"/>
    <s v="n/a"/>
    <n v="150"/>
    <m/>
    <m/>
  </r>
  <r>
    <s v="INLAGU-310710-SM-1-22-DI"/>
    <s v="Sergio Mendoza"/>
    <d v="2010-07-31T00:00:00"/>
    <x v="4"/>
    <d v="1899-12-30T09:28:00"/>
    <d v="1899-12-30T09:35:00"/>
    <d v="1899-12-30T00:07:00"/>
    <n v="2"/>
    <n v="1"/>
    <n v="22"/>
    <x v="21"/>
    <x v="7"/>
    <s v="La Guanera, Isla Natividad, Baja California Sur"/>
    <x v="0"/>
    <n v="54.11999999999999"/>
    <n v="16.399999999999999"/>
    <n v="51.48"/>
    <n v="15.6"/>
    <n v="54.11999999999999"/>
    <n v="16.399999999999999"/>
    <n v="52.8"/>
    <n v="16"/>
    <n v="27.880199999999999"/>
    <n v="-115.16986"/>
    <n v="60.8"/>
    <n v="16"/>
    <n v="8"/>
    <x v="2"/>
    <n v="3"/>
    <s v="n/a"/>
    <n v="150"/>
    <m/>
    <m/>
  </r>
  <r>
    <s v="INLAGU-310710-SM-1-22-DI"/>
    <s v="Sergio Mendoza"/>
    <d v="2010-07-31T00:00:00"/>
    <x v="4"/>
    <d v="1899-12-30T09:28:00"/>
    <d v="1899-12-30T09:35:00"/>
    <d v="1899-12-30T00:07:00"/>
    <n v="2"/>
    <n v="1"/>
    <n v="22"/>
    <x v="21"/>
    <x v="7"/>
    <s v="La Guanera, Isla Natividad, Baja California Sur"/>
    <x v="0"/>
    <n v="54.11999999999999"/>
    <n v="16.399999999999999"/>
    <n v="51.48"/>
    <n v="15.6"/>
    <n v="54.11999999999999"/>
    <n v="16.399999999999999"/>
    <n v="52.8"/>
    <n v="16"/>
    <n v="27.880199999999999"/>
    <n v="-115.16986"/>
    <n v="60.8"/>
    <n v="16"/>
    <n v="8"/>
    <x v="3"/>
    <n v="27"/>
    <s v="n/a"/>
    <n v="150"/>
    <m/>
    <m/>
  </r>
  <r>
    <s v="INLAGU-310710-SM-1-22-DI"/>
    <s v="Sergio Mendoza"/>
    <d v="2010-07-31T00:00:00"/>
    <x v="4"/>
    <d v="1899-12-30T09:28:00"/>
    <d v="1899-12-30T09:35:00"/>
    <d v="1899-12-30T00:07:00"/>
    <n v="2"/>
    <n v="1"/>
    <n v="22"/>
    <x v="21"/>
    <x v="7"/>
    <s v="La Guanera, Isla Natividad, Baja California Sur"/>
    <x v="0"/>
    <n v="54.11999999999999"/>
    <n v="16.399999999999999"/>
    <n v="51.48"/>
    <n v="15.6"/>
    <n v="54.11999999999999"/>
    <n v="16.399999999999999"/>
    <n v="52.8"/>
    <n v="16"/>
    <n v="27.880199999999999"/>
    <n v="-115.16986"/>
    <n v="60.8"/>
    <n v="16"/>
    <n v="8"/>
    <x v="7"/>
    <n v="2"/>
    <s v="n/a"/>
    <n v="150"/>
    <m/>
    <m/>
  </r>
  <r>
    <s v="INLAGU-310710-SM-1-22-DI"/>
    <s v="Sergio Mendoza"/>
    <d v="2010-07-31T00:00:00"/>
    <x v="4"/>
    <d v="1899-12-30T09:28:00"/>
    <d v="1899-12-30T09:35:00"/>
    <d v="1899-12-30T00:07:00"/>
    <n v="2"/>
    <n v="1"/>
    <n v="22"/>
    <x v="21"/>
    <x v="7"/>
    <s v="La Guanera, Isla Natividad, Baja California Sur"/>
    <x v="0"/>
    <n v="54.11999999999999"/>
    <n v="16.399999999999999"/>
    <n v="51.48"/>
    <n v="15.6"/>
    <n v="54.11999999999999"/>
    <n v="16.399999999999999"/>
    <n v="52.8"/>
    <n v="16"/>
    <n v="27.880199999999999"/>
    <n v="-115.16986"/>
    <n v="60.8"/>
    <n v="16"/>
    <n v="8"/>
    <x v="4"/>
    <n v="1"/>
    <s v="n/a"/>
    <n v="150"/>
    <m/>
    <m/>
  </r>
  <r>
    <s v="INLAGU-310710-SM-1-22-DI"/>
    <s v="Sergio Mendoza"/>
    <d v="2010-07-31T00:00:00"/>
    <x v="4"/>
    <d v="1899-12-30T09:28:00"/>
    <d v="1899-12-30T09:35:00"/>
    <d v="1899-12-30T00:07:00"/>
    <n v="2"/>
    <n v="1"/>
    <n v="22"/>
    <x v="21"/>
    <x v="7"/>
    <s v="La Guanera, Isla Natividad, Baja California Sur"/>
    <x v="0"/>
    <n v="54.11999999999999"/>
    <n v="16.399999999999999"/>
    <n v="51.48"/>
    <n v="15.6"/>
    <n v="54.11999999999999"/>
    <n v="16.399999999999999"/>
    <n v="52.8"/>
    <n v="16"/>
    <n v="27.880199999999999"/>
    <n v="-115.16986"/>
    <n v="60.8"/>
    <n v="16"/>
    <n v="8"/>
    <x v="11"/>
    <n v="2"/>
    <s v="n/a"/>
    <n v="150"/>
    <m/>
    <m/>
  </r>
  <r>
    <s v="INLAGU-310710-SM-1-22-DI"/>
    <s v="Sergio Mendoza"/>
    <d v="2010-07-31T00:00:00"/>
    <x v="4"/>
    <d v="1899-12-30T09:28:00"/>
    <d v="1899-12-30T09:35:00"/>
    <d v="1899-12-30T00:07:00"/>
    <n v="2"/>
    <n v="1"/>
    <n v="22"/>
    <x v="21"/>
    <x v="7"/>
    <s v="La Guanera, Isla Natividad, Baja California Sur"/>
    <x v="0"/>
    <n v="54.11999999999999"/>
    <n v="16.399999999999999"/>
    <n v="51.48"/>
    <n v="15.6"/>
    <n v="54.11999999999999"/>
    <n v="16.399999999999999"/>
    <n v="52.8"/>
    <n v="16"/>
    <n v="27.880199999999999"/>
    <n v="-115.16986"/>
    <n v="60.8"/>
    <n v="16"/>
    <n v="8"/>
    <x v="10"/>
    <n v="3"/>
    <s v="n/a"/>
    <n v="150"/>
    <m/>
    <m/>
  </r>
  <r>
    <s v="INLAGU-310710-SM-2-23-DI"/>
    <s v="Sergio Mendoza"/>
    <d v="2010-07-31T00:00:00"/>
    <x v="4"/>
    <d v="1899-12-30T10:42:00"/>
    <d v="1899-12-30T10:49:00"/>
    <d v="1899-12-30T00:07:00"/>
    <n v="2"/>
    <n v="2"/>
    <n v="23"/>
    <x v="22"/>
    <x v="7"/>
    <s v="La Guanera, Isla Natividad, Baja California Sur"/>
    <x v="0"/>
    <n v="37.29"/>
    <n v="11.3"/>
    <n v="36.629999999999995"/>
    <n v="11.1"/>
    <n v="37.29"/>
    <n v="11.3"/>
    <n v="36.959999999999994"/>
    <n v="11.2"/>
    <n v="27.878520000000002"/>
    <n v="-115.1708"/>
    <n v="60.8"/>
    <n v="16"/>
    <n v="8"/>
    <x v="0"/>
    <n v="3"/>
    <s v="n/a"/>
    <n v="150"/>
    <m/>
    <m/>
  </r>
  <r>
    <s v="INLAGU-310710-SM-2-23-DI"/>
    <s v="Sergio Mendoza"/>
    <d v="2010-07-31T00:00:00"/>
    <x v="4"/>
    <d v="1899-12-30T10:42:00"/>
    <d v="1899-12-30T10:49:00"/>
    <d v="1899-12-30T00:07:00"/>
    <n v="2"/>
    <n v="2"/>
    <n v="23"/>
    <x v="22"/>
    <x v="7"/>
    <s v="La Guanera, Isla Natividad, Baja California Sur"/>
    <x v="0"/>
    <n v="37.29"/>
    <n v="11.3"/>
    <n v="36.629999999999995"/>
    <n v="11.1"/>
    <n v="37.29"/>
    <n v="11.3"/>
    <n v="36.959999999999994"/>
    <n v="11.2"/>
    <n v="27.878520000000002"/>
    <n v="-115.1708"/>
    <n v="60.8"/>
    <n v="16"/>
    <n v="8"/>
    <x v="1"/>
    <n v="11"/>
    <s v="n/a"/>
    <n v="150"/>
    <m/>
    <m/>
  </r>
  <r>
    <s v="INLAGU-310710-SM-2-23-DI"/>
    <s v="Sergio Mendoza"/>
    <d v="2010-07-31T00:00:00"/>
    <x v="4"/>
    <d v="1899-12-30T10:42:00"/>
    <d v="1899-12-30T10:49:00"/>
    <d v="1899-12-30T00:07:00"/>
    <n v="2"/>
    <n v="2"/>
    <n v="23"/>
    <x v="22"/>
    <x v="7"/>
    <s v="La Guanera, Isla Natividad, Baja California Sur"/>
    <x v="0"/>
    <n v="37.29"/>
    <n v="11.3"/>
    <n v="36.629999999999995"/>
    <n v="11.1"/>
    <n v="37.29"/>
    <n v="11.3"/>
    <n v="36.959999999999994"/>
    <n v="11.2"/>
    <n v="27.878520000000002"/>
    <n v="-115.1708"/>
    <n v="60.8"/>
    <n v="16"/>
    <n v="8"/>
    <x v="2"/>
    <n v="3"/>
    <s v="n/a"/>
    <n v="150"/>
    <m/>
    <m/>
  </r>
  <r>
    <s v="INLAGU-310710-SM-2-23-DI"/>
    <s v="Sergio Mendoza"/>
    <d v="2010-07-31T00:00:00"/>
    <x v="4"/>
    <d v="1899-12-30T10:42:00"/>
    <d v="1899-12-30T10:49:00"/>
    <d v="1899-12-30T00:07:00"/>
    <n v="2"/>
    <n v="2"/>
    <n v="23"/>
    <x v="22"/>
    <x v="7"/>
    <s v="La Guanera, Isla Natividad, Baja California Sur"/>
    <x v="0"/>
    <n v="37.29"/>
    <n v="11.3"/>
    <n v="36.629999999999995"/>
    <n v="11.1"/>
    <n v="37.29"/>
    <n v="11.3"/>
    <n v="36.959999999999994"/>
    <n v="11.2"/>
    <n v="27.878520000000002"/>
    <n v="-115.1708"/>
    <n v="60.8"/>
    <n v="16"/>
    <n v="8"/>
    <x v="3"/>
    <n v="33"/>
    <s v="n/a"/>
    <n v="150"/>
    <m/>
    <m/>
  </r>
  <r>
    <s v="INLAGU-310710-SM-2-23-DI"/>
    <s v="Sergio Mendoza"/>
    <d v="2010-07-31T00:00:00"/>
    <x v="4"/>
    <d v="1899-12-30T10:42:00"/>
    <d v="1899-12-30T10:49:00"/>
    <d v="1899-12-30T00:07:00"/>
    <n v="2"/>
    <n v="2"/>
    <n v="23"/>
    <x v="22"/>
    <x v="7"/>
    <s v="La Guanera, Isla Natividad, Baja California Sur"/>
    <x v="0"/>
    <n v="37.29"/>
    <n v="11.3"/>
    <n v="36.629999999999995"/>
    <n v="11.1"/>
    <n v="37.29"/>
    <n v="11.3"/>
    <n v="36.959999999999994"/>
    <n v="11.2"/>
    <n v="27.878520000000002"/>
    <n v="-115.1708"/>
    <n v="60.8"/>
    <n v="16"/>
    <n v="8"/>
    <x v="4"/>
    <n v="3"/>
    <s v="n/a"/>
    <n v="150"/>
    <m/>
    <m/>
  </r>
  <r>
    <s v="INLAGU-310710-SM-2-23-DI"/>
    <s v="Sergio Mendoza"/>
    <d v="2010-07-31T00:00:00"/>
    <x v="4"/>
    <d v="1899-12-30T10:42:00"/>
    <d v="1899-12-30T10:49:00"/>
    <d v="1899-12-30T00:07:00"/>
    <n v="2"/>
    <n v="2"/>
    <n v="23"/>
    <x v="22"/>
    <x v="7"/>
    <s v="La Guanera, Isla Natividad, Baja California Sur"/>
    <x v="0"/>
    <n v="37.29"/>
    <n v="11.3"/>
    <n v="36.629999999999995"/>
    <n v="11.1"/>
    <n v="37.29"/>
    <n v="11.3"/>
    <n v="36.959999999999994"/>
    <n v="11.2"/>
    <n v="27.878520000000002"/>
    <n v="-115.1708"/>
    <n v="60.8"/>
    <n v="16"/>
    <n v="8"/>
    <x v="17"/>
    <n v="3"/>
    <s v="n/a"/>
    <n v="150"/>
    <m/>
    <m/>
  </r>
  <r>
    <s v="INLAGU-310710-SM-2-23-DI"/>
    <s v="Sergio Mendoza"/>
    <d v="2010-07-31T00:00:00"/>
    <x v="4"/>
    <d v="1899-12-30T10:42:00"/>
    <d v="1899-12-30T10:49:00"/>
    <d v="1899-12-30T00:07:00"/>
    <n v="2"/>
    <n v="2"/>
    <n v="23"/>
    <x v="22"/>
    <x v="7"/>
    <s v="La Guanera, Isla Natividad, Baja California Sur"/>
    <x v="0"/>
    <n v="37.29"/>
    <n v="11.3"/>
    <n v="36.629999999999995"/>
    <n v="11.1"/>
    <n v="37.29"/>
    <n v="11.3"/>
    <n v="36.959999999999994"/>
    <n v="11.2"/>
    <n v="27.878520000000002"/>
    <n v="-115.1708"/>
    <n v="60.8"/>
    <n v="16"/>
    <n v="8"/>
    <x v="10"/>
    <n v="2"/>
    <s v="n/a"/>
    <n v="150"/>
    <m/>
    <m/>
  </r>
  <r>
    <s v="INLAPL-270710-AM-2-1-DI"/>
    <s v="Abraham Mayoral"/>
    <d v="2010-07-27T00:00:00"/>
    <x v="4"/>
    <d v="1899-12-30T10:53:00"/>
    <d v="1899-12-30T11:02:00"/>
    <d v="1899-12-30T00:09:00"/>
    <n v="2"/>
    <n v="2"/>
    <n v="1"/>
    <x v="0"/>
    <x v="2"/>
    <s v="La Plana/Las Cuevas, Isla Natividad Baja California Sur"/>
    <x v="1"/>
    <n v="26.4"/>
    <n v="8"/>
    <n v="29.37"/>
    <n v="8.9"/>
    <n v="29.37"/>
    <n v="8.9"/>
    <n v="27.884999999999994"/>
    <n v="8.4499999999999993"/>
    <n v="27.847600000000003"/>
    <n v="-115.16316666666668"/>
    <n v="53.6"/>
    <n v="12"/>
    <n v="10"/>
    <x v="1"/>
    <n v="12"/>
    <s v="n/a"/>
    <n v="210"/>
    <m/>
    <m/>
  </r>
  <r>
    <s v="INLAPL-270710-AM-2-1-DI"/>
    <s v="Abraham Mayoral"/>
    <d v="2010-07-27T00:00:00"/>
    <x v="4"/>
    <d v="1899-12-30T10:53:00"/>
    <d v="1899-12-30T11:02:00"/>
    <d v="1899-12-30T00:09:00"/>
    <n v="2"/>
    <n v="2"/>
    <n v="1"/>
    <x v="0"/>
    <x v="2"/>
    <s v="La Plana/Las Cuevas, Isla Natividad Baja California Sur"/>
    <x v="1"/>
    <n v="26.4"/>
    <n v="8"/>
    <n v="29.37"/>
    <n v="8.9"/>
    <n v="29.37"/>
    <n v="8.9"/>
    <n v="27.884999999999994"/>
    <n v="8.4499999999999993"/>
    <n v="27.847600000000003"/>
    <n v="-115.16316666666668"/>
    <n v="53.6"/>
    <n v="12"/>
    <n v="10"/>
    <x v="3"/>
    <n v="188"/>
    <n v="8"/>
    <n v="210"/>
    <m/>
    <m/>
  </r>
  <r>
    <s v="INLAPL-270710-AM-2-1-DI"/>
    <s v="Abraham Mayoral"/>
    <d v="2010-07-27T00:00:00"/>
    <x v="4"/>
    <d v="1899-12-30T10:53:00"/>
    <d v="1899-12-30T11:02:00"/>
    <d v="1899-12-30T00:09:00"/>
    <n v="2"/>
    <n v="2"/>
    <n v="1"/>
    <x v="0"/>
    <x v="2"/>
    <s v="La Plana/Las Cuevas, Isla Natividad Baja California Sur"/>
    <x v="1"/>
    <n v="26.4"/>
    <n v="8"/>
    <n v="29.37"/>
    <n v="8.9"/>
    <n v="29.37"/>
    <n v="8.9"/>
    <n v="27.884999999999994"/>
    <n v="8.4499999999999993"/>
    <n v="27.847600000000003"/>
    <n v="-115.16316666666668"/>
    <n v="53.6"/>
    <n v="12"/>
    <n v="10"/>
    <x v="7"/>
    <n v="2"/>
    <s v="n/a"/>
    <n v="210"/>
    <m/>
    <m/>
  </r>
  <r>
    <s v="INLAPL-270710-AM-2-1-DI"/>
    <s v="Abraham Mayoral"/>
    <d v="2010-07-27T00:00:00"/>
    <x v="4"/>
    <d v="1899-12-30T10:53:00"/>
    <d v="1899-12-30T11:02:00"/>
    <d v="1899-12-30T00:09:00"/>
    <n v="2"/>
    <n v="2"/>
    <n v="1"/>
    <x v="0"/>
    <x v="2"/>
    <s v="La Plana/Las Cuevas, Isla Natividad Baja California Sur"/>
    <x v="1"/>
    <n v="26.4"/>
    <n v="8"/>
    <n v="29.37"/>
    <n v="8.9"/>
    <n v="29.37"/>
    <n v="8.9"/>
    <n v="27.884999999999994"/>
    <n v="8.4499999999999993"/>
    <n v="27.847600000000003"/>
    <n v="-115.16316666666668"/>
    <n v="53.6"/>
    <n v="12"/>
    <n v="10"/>
    <x v="4"/>
    <n v="1"/>
    <s v="n/a"/>
    <n v="210"/>
    <m/>
    <m/>
  </r>
  <r>
    <s v="INLAPL-270710-AM-2-1-DI"/>
    <s v="Abraham Mayoral"/>
    <d v="2010-07-27T00:00:00"/>
    <x v="4"/>
    <d v="1899-12-30T10:53:00"/>
    <d v="1899-12-30T11:02:00"/>
    <d v="1899-12-30T00:09:00"/>
    <n v="2"/>
    <n v="2"/>
    <n v="1"/>
    <x v="0"/>
    <x v="2"/>
    <s v="La Plana/Las Cuevas, Isla Natividad Baja California Sur"/>
    <x v="1"/>
    <n v="26.4"/>
    <n v="8"/>
    <n v="29.37"/>
    <n v="8.9"/>
    <n v="29.37"/>
    <n v="8.9"/>
    <n v="27.884999999999994"/>
    <n v="8.4499999999999993"/>
    <n v="27.847600000000003"/>
    <n v="-115.16316666666668"/>
    <n v="53.6"/>
    <n v="12"/>
    <n v="10"/>
    <x v="6"/>
    <n v="1"/>
    <s v="n/a"/>
    <n v="210"/>
    <m/>
    <m/>
  </r>
  <r>
    <s v="INLAPL-270710-AR-2-2-DI"/>
    <s v="Alonso Ramirez"/>
    <d v="2010-07-27T00:00:00"/>
    <x v="4"/>
    <d v="1899-12-30T10:56:00"/>
    <d v="1899-12-30T11:01:00"/>
    <d v="1899-12-30T00:05:00"/>
    <n v="2"/>
    <n v="2"/>
    <n v="2"/>
    <x v="1"/>
    <x v="2"/>
    <s v="La Plana/Las Cuevas, Isla Natividad Baja California Sur"/>
    <x v="1"/>
    <n v="20.79"/>
    <n v="6.3"/>
    <n v="24.09"/>
    <n v="7.3"/>
    <n v="24.09"/>
    <n v="7.3"/>
    <n v="22.439999999999998"/>
    <n v="6.8"/>
    <n v="27.847600000000003"/>
    <n v="-115.16316666666668"/>
    <n v="53.6"/>
    <n v="12"/>
    <n v="10"/>
    <x v="1"/>
    <n v="3"/>
    <s v="n/a"/>
    <n v="210"/>
    <m/>
    <m/>
  </r>
  <r>
    <s v="INLAPL-270710-AR-2-2-DI"/>
    <s v="Alonso Ramirez"/>
    <d v="2010-07-27T00:00:00"/>
    <x v="4"/>
    <d v="1899-12-30T10:56:00"/>
    <d v="1899-12-30T11:01:00"/>
    <d v="1899-12-30T00:05:00"/>
    <n v="2"/>
    <n v="2"/>
    <n v="2"/>
    <x v="1"/>
    <x v="2"/>
    <s v="La Plana/Las Cuevas, Isla Natividad Baja California Sur"/>
    <x v="1"/>
    <n v="20.79"/>
    <n v="6.3"/>
    <n v="24.09"/>
    <n v="7.3"/>
    <n v="24.09"/>
    <n v="7.3"/>
    <n v="22.439999999999998"/>
    <n v="6.8"/>
    <n v="27.847600000000003"/>
    <n v="-115.16316666666668"/>
    <n v="53.6"/>
    <n v="12"/>
    <n v="10"/>
    <x v="3"/>
    <n v="115"/>
    <n v="13"/>
    <n v="210"/>
    <m/>
    <m/>
  </r>
  <r>
    <s v="INLAPL-270710-MR-2-3-DI"/>
    <s v="Mario Rojo"/>
    <d v="2010-07-27T00:00:00"/>
    <x v="4"/>
    <d v="1899-12-30T10:09:00"/>
    <d v="1899-12-30T10:18:00"/>
    <d v="1899-12-30T00:09:00"/>
    <n v="2"/>
    <n v="2"/>
    <n v="3"/>
    <x v="2"/>
    <x v="2"/>
    <s v="La Plana/Las Cuevas, Isla Natividad Baja California Sur"/>
    <x v="1"/>
    <n v="26.4"/>
    <n v="8"/>
    <n v="23.099999999999998"/>
    <n v="7"/>
    <n v="26.4"/>
    <n v="8"/>
    <n v="24.75"/>
    <n v="7.5"/>
    <n v="27.848600000000001"/>
    <n v="-115.16142000000001"/>
    <n v="53.6"/>
    <n v="12"/>
    <n v="8"/>
    <x v="0"/>
    <n v="1"/>
    <s v="n/a"/>
    <n v="160"/>
    <m/>
    <m/>
  </r>
  <r>
    <s v="INLAPL-270710-MR-2-3-DI"/>
    <s v="Mario Rojo"/>
    <d v="2010-07-27T00:00:00"/>
    <x v="4"/>
    <d v="1899-12-30T10:09:00"/>
    <d v="1899-12-30T10:18:00"/>
    <d v="1899-12-30T00:09:00"/>
    <n v="2"/>
    <n v="2"/>
    <n v="3"/>
    <x v="2"/>
    <x v="2"/>
    <s v="La Plana/Las Cuevas, Isla Natividad Baja California Sur"/>
    <x v="1"/>
    <n v="26.4"/>
    <n v="8"/>
    <n v="23.099999999999998"/>
    <n v="7"/>
    <n v="26.4"/>
    <n v="8"/>
    <n v="24.75"/>
    <n v="7.5"/>
    <n v="27.848600000000001"/>
    <n v="-115.16142000000001"/>
    <n v="53.6"/>
    <n v="12"/>
    <n v="8"/>
    <x v="12"/>
    <n v="2"/>
    <s v="n/a"/>
    <n v="160"/>
    <m/>
    <m/>
  </r>
  <r>
    <s v="INLAPL-270710-MR-2-3-DI"/>
    <s v="Mario Rojo"/>
    <d v="2010-07-27T00:00:00"/>
    <x v="4"/>
    <d v="1899-12-30T10:09:00"/>
    <d v="1899-12-30T10:18:00"/>
    <d v="1899-12-30T00:09:00"/>
    <n v="2"/>
    <n v="2"/>
    <n v="3"/>
    <x v="2"/>
    <x v="2"/>
    <s v="La Plana/Las Cuevas, Isla Natividad Baja California Sur"/>
    <x v="1"/>
    <n v="26.4"/>
    <n v="8"/>
    <n v="23.099999999999998"/>
    <n v="7"/>
    <n v="26.4"/>
    <n v="8"/>
    <n v="24.75"/>
    <n v="7.5"/>
    <n v="27.848600000000001"/>
    <n v="-115.16142000000001"/>
    <n v="53.6"/>
    <n v="12"/>
    <n v="8"/>
    <x v="1"/>
    <n v="1"/>
    <s v="n/a"/>
    <n v="160"/>
    <m/>
    <m/>
  </r>
  <r>
    <s v="INLAPL-270710-MR-2-3-DI"/>
    <s v="Mario Rojo"/>
    <d v="2010-07-27T00:00:00"/>
    <x v="4"/>
    <d v="1899-12-30T10:09:00"/>
    <d v="1899-12-30T10:18:00"/>
    <d v="1899-12-30T00:09:00"/>
    <n v="2"/>
    <n v="2"/>
    <n v="3"/>
    <x v="2"/>
    <x v="2"/>
    <s v="La Plana/Las Cuevas, Isla Natividad Baja California Sur"/>
    <x v="1"/>
    <n v="26.4"/>
    <n v="8"/>
    <n v="23.099999999999998"/>
    <n v="7"/>
    <n v="26.4"/>
    <n v="8"/>
    <n v="24.75"/>
    <n v="7.5"/>
    <n v="27.848600000000001"/>
    <n v="-115.16142000000001"/>
    <n v="53.6"/>
    <n v="12"/>
    <n v="8"/>
    <x v="3"/>
    <n v="214"/>
    <n v="7"/>
    <n v="160"/>
    <m/>
    <m/>
  </r>
  <r>
    <s v="INLAPL-270710-MR-2-3-DI"/>
    <s v="Mario Rojo"/>
    <d v="2010-07-27T00:00:00"/>
    <x v="4"/>
    <d v="1899-12-30T10:09:00"/>
    <d v="1899-12-30T10:18:00"/>
    <d v="1899-12-30T00:09:00"/>
    <n v="2"/>
    <n v="2"/>
    <n v="3"/>
    <x v="2"/>
    <x v="2"/>
    <s v="La Plana/Las Cuevas, Isla Natividad Baja California Sur"/>
    <x v="1"/>
    <n v="26.4"/>
    <n v="8"/>
    <n v="23.099999999999998"/>
    <n v="7"/>
    <n v="26.4"/>
    <n v="8"/>
    <n v="24.75"/>
    <n v="7.5"/>
    <n v="27.848600000000001"/>
    <n v="-115.16142000000001"/>
    <n v="53.6"/>
    <n v="12"/>
    <n v="8"/>
    <x v="7"/>
    <n v="19"/>
    <s v="n/a"/>
    <n v="160"/>
    <m/>
    <m/>
  </r>
  <r>
    <s v="INLAPL-270710-MR-2-3-DI"/>
    <s v="Mario Rojo"/>
    <d v="2010-07-27T00:00:00"/>
    <x v="4"/>
    <d v="1899-12-30T10:09:00"/>
    <d v="1899-12-30T10:18:00"/>
    <d v="1899-12-30T00:09:00"/>
    <n v="2"/>
    <n v="2"/>
    <n v="3"/>
    <x v="2"/>
    <x v="2"/>
    <s v="La Plana/Las Cuevas, Isla Natividad Baja California Sur"/>
    <x v="1"/>
    <n v="26.4"/>
    <n v="8"/>
    <n v="23.099999999999998"/>
    <n v="7"/>
    <n v="26.4"/>
    <n v="8"/>
    <n v="24.75"/>
    <n v="7.5"/>
    <n v="27.848600000000001"/>
    <n v="-115.16142000000001"/>
    <n v="53.6"/>
    <n v="12"/>
    <n v="8"/>
    <x v="17"/>
    <n v="6"/>
    <s v="n/a"/>
    <n v="160"/>
    <m/>
    <m/>
  </r>
  <r>
    <s v="INLAPL-270710-MR-2-3-DI"/>
    <s v="Mario Rojo"/>
    <d v="2010-07-27T00:00:00"/>
    <x v="4"/>
    <d v="1899-12-30T10:09:00"/>
    <d v="1899-12-30T10:18:00"/>
    <d v="1899-12-30T00:09:00"/>
    <n v="2"/>
    <n v="2"/>
    <n v="3"/>
    <x v="2"/>
    <x v="2"/>
    <s v="La Plana/Las Cuevas, Isla Natividad Baja California Sur"/>
    <x v="1"/>
    <n v="26.4"/>
    <n v="8"/>
    <n v="23.099999999999998"/>
    <n v="7"/>
    <n v="26.4"/>
    <n v="8"/>
    <n v="24.75"/>
    <n v="7.5"/>
    <n v="27.848600000000001"/>
    <n v="-115.16142000000001"/>
    <n v="53.6"/>
    <n v="12"/>
    <n v="8"/>
    <x v="9"/>
    <n v="1"/>
    <s v="n/a"/>
    <n v="160"/>
    <m/>
    <m/>
  </r>
  <r>
    <s v="INLAPL-270710-AZ-2-4-DI"/>
    <s v="Alberto Zuñiga"/>
    <d v="2010-07-27T00:00:00"/>
    <x v="4"/>
    <d v="1899-12-30T10:09:00"/>
    <d v="1899-12-30T10:16:00"/>
    <d v="1899-12-30T00:07:00"/>
    <n v="2"/>
    <n v="2"/>
    <n v="4"/>
    <x v="3"/>
    <x v="2"/>
    <s v="La Plana/Las Cuevas, Isla Natividad Baja California Sur"/>
    <x v="1"/>
    <n v="23.099999999999998"/>
    <n v="7"/>
    <n v="22.439999999999998"/>
    <n v="6.8"/>
    <n v="23.099999999999998"/>
    <n v="7"/>
    <n v="22.77"/>
    <n v="6.9"/>
    <n v="27.848600000000001"/>
    <n v="-115.16142000000001"/>
    <n v="53.6"/>
    <n v="12"/>
    <n v="8"/>
    <x v="0"/>
    <n v="1"/>
    <s v="n/a"/>
    <n v="0"/>
    <m/>
    <m/>
  </r>
  <r>
    <s v="INLAPL-270710-AZ-2-4-DI"/>
    <s v="Alberto Zuñiga"/>
    <d v="2010-07-27T00:00:00"/>
    <x v="4"/>
    <d v="1899-12-30T10:09:00"/>
    <d v="1899-12-30T10:16:00"/>
    <d v="1899-12-30T00:07:00"/>
    <n v="2"/>
    <n v="2"/>
    <n v="4"/>
    <x v="3"/>
    <x v="2"/>
    <s v="La Plana/Las Cuevas, Isla Natividad Baja California Sur"/>
    <x v="1"/>
    <n v="23.099999999999998"/>
    <n v="7"/>
    <n v="22.439999999999998"/>
    <n v="6.8"/>
    <n v="23.099999999999998"/>
    <n v="7"/>
    <n v="22.77"/>
    <n v="6.9"/>
    <n v="27.848600000000001"/>
    <n v="-115.16142000000001"/>
    <n v="53.6"/>
    <n v="12"/>
    <n v="8"/>
    <x v="1"/>
    <n v="5"/>
    <s v="n/a"/>
    <n v="0"/>
    <m/>
    <m/>
  </r>
  <r>
    <s v="INLAPL-270710-AZ-2-4-DI"/>
    <s v="Alberto Zuñiga"/>
    <d v="2010-07-27T00:00:00"/>
    <x v="4"/>
    <d v="1899-12-30T10:09:00"/>
    <d v="1899-12-30T10:16:00"/>
    <d v="1899-12-30T00:07:00"/>
    <n v="2"/>
    <n v="2"/>
    <n v="4"/>
    <x v="3"/>
    <x v="2"/>
    <s v="La Plana/Las Cuevas, Isla Natividad Baja California Sur"/>
    <x v="1"/>
    <n v="23.099999999999998"/>
    <n v="7"/>
    <n v="22.439999999999998"/>
    <n v="6.8"/>
    <n v="23.099999999999998"/>
    <n v="7"/>
    <n v="22.77"/>
    <n v="6.9"/>
    <n v="27.848600000000001"/>
    <n v="-115.16142000000001"/>
    <n v="53.6"/>
    <n v="12"/>
    <n v="8"/>
    <x v="3"/>
    <n v="250"/>
    <n v="6"/>
    <n v="0"/>
    <m/>
    <m/>
  </r>
  <r>
    <s v="INLAPL-270710-AZ-2-4-DI"/>
    <s v="Alberto Zuñiga"/>
    <d v="2010-07-27T00:00:00"/>
    <x v="4"/>
    <d v="1899-12-30T10:09:00"/>
    <d v="1899-12-30T10:16:00"/>
    <d v="1899-12-30T00:07:00"/>
    <n v="2"/>
    <n v="2"/>
    <n v="4"/>
    <x v="3"/>
    <x v="2"/>
    <s v="La Plana/Las Cuevas, Isla Natividad Baja California Sur"/>
    <x v="1"/>
    <n v="23.099999999999998"/>
    <n v="7"/>
    <n v="22.439999999999998"/>
    <n v="6.8"/>
    <n v="23.099999999999998"/>
    <n v="7"/>
    <n v="22.77"/>
    <n v="6.9"/>
    <n v="27.848600000000001"/>
    <n v="-115.16142000000001"/>
    <n v="53.6"/>
    <n v="12"/>
    <n v="8"/>
    <x v="7"/>
    <n v="6"/>
    <s v="n/a"/>
    <n v="0"/>
    <m/>
    <m/>
  </r>
  <r>
    <s v="INLAPL-270710-AZ-2-4-DI"/>
    <s v="Alberto Zuñiga"/>
    <d v="2010-07-27T00:00:00"/>
    <x v="4"/>
    <d v="1899-12-30T10:09:00"/>
    <d v="1899-12-30T10:16:00"/>
    <d v="1899-12-30T00:07:00"/>
    <n v="2"/>
    <n v="2"/>
    <n v="4"/>
    <x v="3"/>
    <x v="2"/>
    <s v="La Plana/Las Cuevas, Isla Natividad Baja California Sur"/>
    <x v="1"/>
    <n v="23.099999999999998"/>
    <n v="7"/>
    <n v="22.439999999999998"/>
    <n v="6.8"/>
    <n v="23.099999999999998"/>
    <n v="7"/>
    <n v="22.77"/>
    <n v="6.9"/>
    <n v="27.848600000000001"/>
    <n v="-115.16142000000001"/>
    <n v="53.6"/>
    <n v="12"/>
    <n v="8"/>
    <x v="4"/>
    <n v="1"/>
    <s v="n/a"/>
    <n v="0"/>
    <m/>
    <m/>
  </r>
  <r>
    <s v="INLAPL-270710-AZ-2-4-DI"/>
    <s v="Alberto Zuñiga"/>
    <d v="2010-07-27T00:00:00"/>
    <x v="4"/>
    <d v="1899-12-30T10:09:00"/>
    <d v="1899-12-30T10:16:00"/>
    <d v="1899-12-30T00:07:00"/>
    <n v="2"/>
    <n v="2"/>
    <n v="4"/>
    <x v="3"/>
    <x v="2"/>
    <s v="La Plana/Las Cuevas, Isla Natividad Baja California Sur"/>
    <x v="1"/>
    <n v="23.099999999999998"/>
    <n v="7"/>
    <n v="22.439999999999998"/>
    <n v="6.8"/>
    <n v="23.099999999999998"/>
    <n v="7"/>
    <n v="22.77"/>
    <n v="6.9"/>
    <n v="27.848600000000001"/>
    <n v="-115.16142000000001"/>
    <n v="53.6"/>
    <n v="12"/>
    <n v="8"/>
    <x v="17"/>
    <n v="4"/>
    <s v="n/a"/>
    <n v="0"/>
    <m/>
    <m/>
  </r>
  <r>
    <s v="INLAPL-270710-AZ-2-4-DI"/>
    <s v="Alberto Zuñiga"/>
    <d v="2010-07-27T00:00:00"/>
    <x v="4"/>
    <d v="1899-12-30T10:09:00"/>
    <d v="1899-12-30T10:16:00"/>
    <d v="1899-12-30T00:07:00"/>
    <n v="2"/>
    <n v="2"/>
    <n v="4"/>
    <x v="3"/>
    <x v="2"/>
    <s v="La Plana/Las Cuevas, Isla Natividad Baja California Sur"/>
    <x v="1"/>
    <n v="23.099999999999998"/>
    <n v="7"/>
    <n v="22.439999999999998"/>
    <n v="6.8"/>
    <n v="23.099999999999998"/>
    <n v="7"/>
    <n v="22.77"/>
    <n v="6.9"/>
    <n v="27.848600000000001"/>
    <n v="-115.16142000000001"/>
    <n v="53.6"/>
    <n v="12"/>
    <n v="8"/>
    <x v="9"/>
    <n v="3"/>
    <s v="n/a"/>
    <n v="0"/>
    <m/>
    <m/>
  </r>
  <r>
    <s v="INLAPL-270710-AZ-2-4-DI"/>
    <s v="Alberto Zuñiga"/>
    <d v="2010-07-27T00:00:00"/>
    <x v="4"/>
    <d v="1899-12-30T10:09:00"/>
    <d v="1899-12-30T10:16:00"/>
    <d v="1899-12-30T00:07:00"/>
    <n v="2"/>
    <n v="2"/>
    <n v="4"/>
    <x v="3"/>
    <x v="2"/>
    <s v="La Plana/Las Cuevas, Isla Natividad Baja California Sur"/>
    <x v="1"/>
    <n v="23.099999999999998"/>
    <n v="7"/>
    <n v="22.439999999999998"/>
    <n v="6.8"/>
    <n v="23.099999999999998"/>
    <n v="7"/>
    <n v="22.77"/>
    <n v="6.9"/>
    <n v="27.848600000000001"/>
    <n v="-115.16142000000001"/>
    <n v="53.6"/>
    <n v="12"/>
    <n v="8"/>
    <x v="11"/>
    <n v="1"/>
    <s v="n/a"/>
    <n v="0"/>
    <m/>
    <m/>
  </r>
  <r>
    <s v="INLAPL-270710-AZ-2-4-DI"/>
    <s v="Alberto Zuñiga"/>
    <d v="2010-07-27T00:00:00"/>
    <x v="4"/>
    <d v="1899-12-30T10:09:00"/>
    <d v="1899-12-30T10:16:00"/>
    <d v="1899-12-30T00:07:00"/>
    <n v="2"/>
    <n v="2"/>
    <n v="4"/>
    <x v="3"/>
    <x v="2"/>
    <s v="La Plana/Las Cuevas, Isla Natividad Baja California Sur"/>
    <x v="1"/>
    <n v="23.099999999999998"/>
    <n v="7"/>
    <n v="22.439999999999998"/>
    <n v="6.8"/>
    <n v="23.099999999999998"/>
    <n v="7"/>
    <n v="22.77"/>
    <n v="6.9"/>
    <n v="27.848600000000001"/>
    <n v="-115.16142000000001"/>
    <n v="53.6"/>
    <n v="12"/>
    <n v="8"/>
    <x v="10"/>
    <n v="5"/>
    <s v="n/a"/>
    <n v="0"/>
    <m/>
    <m/>
  </r>
  <r>
    <s v="INLAPL-270710-AH-2-5-DI"/>
    <s v="Arturo Hernandez"/>
    <d v="2010-07-27T00:00:00"/>
    <x v="4"/>
    <d v="1899-12-30T10:09:00"/>
    <d v="1899-12-30T10:19:00"/>
    <d v="1899-12-30T00:10:00"/>
    <n v="2"/>
    <n v="2"/>
    <n v="5"/>
    <x v="4"/>
    <x v="2"/>
    <s v="La Plana/Las Cuevas, Isla Natividad Baja California Sur"/>
    <x v="1"/>
    <n v="27.72"/>
    <n v="8.4"/>
    <n v="23.759999999999998"/>
    <n v="7.2"/>
    <n v="27.72"/>
    <n v="8.4"/>
    <n v="25.740000000000002"/>
    <n v="7.8000000000000007"/>
    <n v="27.848600000000001"/>
    <n v="-115.16142000000001"/>
    <n v="53.6"/>
    <n v="12"/>
    <n v="8"/>
    <x v="0"/>
    <n v="1"/>
    <s v="n/a"/>
    <n v="0"/>
    <m/>
    <m/>
  </r>
  <r>
    <s v="INLAPL-270710-AH-2-5-DI"/>
    <s v="Arturo Hernandez"/>
    <d v="2010-07-27T00:00:00"/>
    <x v="4"/>
    <d v="1899-12-30T10:09:00"/>
    <d v="1899-12-30T10:19:00"/>
    <d v="1899-12-30T00:10:00"/>
    <n v="2"/>
    <n v="2"/>
    <n v="5"/>
    <x v="4"/>
    <x v="2"/>
    <s v="La Plana/Las Cuevas, Isla Natividad Baja California Sur"/>
    <x v="1"/>
    <n v="27.72"/>
    <n v="8.4"/>
    <n v="23.759999999999998"/>
    <n v="7.2"/>
    <n v="27.72"/>
    <n v="8.4"/>
    <n v="25.740000000000002"/>
    <n v="7.8000000000000007"/>
    <n v="27.848600000000001"/>
    <n v="-115.16142000000001"/>
    <n v="53.6"/>
    <n v="12"/>
    <n v="8"/>
    <x v="12"/>
    <n v="3"/>
    <s v="n/a"/>
    <n v="0"/>
    <m/>
    <m/>
  </r>
  <r>
    <s v="INLAPL-270710-AH-2-5-DI"/>
    <s v="Arturo Hernandez"/>
    <d v="2010-07-27T00:00:00"/>
    <x v="4"/>
    <d v="1899-12-30T10:09:00"/>
    <d v="1899-12-30T10:19:00"/>
    <d v="1899-12-30T00:10:00"/>
    <n v="2"/>
    <n v="2"/>
    <n v="5"/>
    <x v="4"/>
    <x v="2"/>
    <s v="La Plana/Las Cuevas, Isla Natividad Baja California Sur"/>
    <x v="1"/>
    <n v="27.72"/>
    <n v="8.4"/>
    <n v="23.759999999999998"/>
    <n v="7.2"/>
    <n v="27.72"/>
    <n v="8.4"/>
    <n v="25.740000000000002"/>
    <n v="7.8000000000000007"/>
    <n v="27.848600000000001"/>
    <n v="-115.16142000000001"/>
    <n v="53.6"/>
    <n v="12"/>
    <n v="8"/>
    <x v="1"/>
    <n v="3"/>
    <s v="n/a"/>
    <n v="0"/>
    <m/>
    <m/>
  </r>
  <r>
    <s v="INLAPL-270710-AH-2-5-DI"/>
    <s v="Arturo Hernandez"/>
    <d v="2010-07-27T00:00:00"/>
    <x v="4"/>
    <d v="1899-12-30T10:09:00"/>
    <d v="1899-12-30T10:19:00"/>
    <d v="1899-12-30T00:10:00"/>
    <n v="2"/>
    <n v="2"/>
    <n v="5"/>
    <x v="4"/>
    <x v="2"/>
    <s v="La Plana/Las Cuevas, Isla Natividad Baja California Sur"/>
    <x v="1"/>
    <n v="27.72"/>
    <n v="8.4"/>
    <n v="23.759999999999998"/>
    <n v="7.2"/>
    <n v="27.72"/>
    <n v="8.4"/>
    <n v="25.740000000000002"/>
    <n v="7.8000000000000007"/>
    <n v="27.848600000000001"/>
    <n v="-115.16142000000001"/>
    <n v="53.6"/>
    <n v="12"/>
    <n v="8"/>
    <x v="3"/>
    <n v="31"/>
    <n v="29"/>
    <n v="0"/>
    <n v="30"/>
    <m/>
  </r>
  <r>
    <s v="INLAPL-270710-AH-2-5-DI"/>
    <s v="Arturo Hernandez"/>
    <d v="2010-07-27T00:00:00"/>
    <x v="4"/>
    <d v="1899-12-30T10:09:00"/>
    <d v="1899-12-30T10:19:00"/>
    <d v="1899-12-30T00:10:00"/>
    <n v="2"/>
    <n v="2"/>
    <n v="5"/>
    <x v="4"/>
    <x v="2"/>
    <s v="La Plana/Las Cuevas, Isla Natividad Baja California Sur"/>
    <x v="1"/>
    <n v="27.72"/>
    <n v="8.4"/>
    <n v="23.759999999999998"/>
    <n v="7.2"/>
    <n v="27.72"/>
    <n v="8.4"/>
    <n v="25.740000000000002"/>
    <n v="7.8000000000000007"/>
    <n v="27.848600000000001"/>
    <n v="-115.16142000000001"/>
    <n v="53.6"/>
    <n v="12"/>
    <n v="8"/>
    <x v="7"/>
    <n v="60"/>
    <n v="15"/>
    <n v="0"/>
    <n v="30"/>
    <m/>
  </r>
  <r>
    <s v="INLAPL-270710-AH-2-5-DI"/>
    <s v="Arturo Hernandez"/>
    <d v="2010-07-27T00:00:00"/>
    <x v="4"/>
    <d v="1899-12-30T10:09:00"/>
    <d v="1899-12-30T10:19:00"/>
    <d v="1899-12-30T00:10:00"/>
    <n v="2"/>
    <n v="2"/>
    <n v="5"/>
    <x v="4"/>
    <x v="2"/>
    <s v="La Plana/Las Cuevas, Isla Natividad Baja California Sur"/>
    <x v="1"/>
    <n v="27.72"/>
    <n v="8.4"/>
    <n v="23.759999999999998"/>
    <n v="7.2"/>
    <n v="27.72"/>
    <n v="8.4"/>
    <n v="25.740000000000002"/>
    <n v="7.8000000000000007"/>
    <n v="27.848600000000001"/>
    <n v="-115.16142000000001"/>
    <n v="53.6"/>
    <n v="12"/>
    <n v="8"/>
    <x v="4"/>
    <n v="2"/>
    <s v="n/a"/>
    <n v="0"/>
    <m/>
    <m/>
  </r>
  <r>
    <s v="INLAPL-270710-AH-2-5-DI"/>
    <s v="Arturo Hernandez"/>
    <d v="2010-07-27T00:00:00"/>
    <x v="4"/>
    <d v="1899-12-30T10:09:00"/>
    <d v="1899-12-30T10:19:00"/>
    <d v="1899-12-30T00:10:00"/>
    <n v="2"/>
    <n v="2"/>
    <n v="5"/>
    <x v="4"/>
    <x v="2"/>
    <s v="La Plana/Las Cuevas, Isla Natividad Baja California Sur"/>
    <x v="1"/>
    <n v="27.72"/>
    <n v="8.4"/>
    <n v="23.759999999999998"/>
    <n v="7.2"/>
    <n v="27.72"/>
    <n v="8.4"/>
    <n v="25.740000000000002"/>
    <n v="7.8000000000000007"/>
    <n v="27.848600000000001"/>
    <n v="-115.16142000000001"/>
    <n v="53.6"/>
    <n v="12"/>
    <n v="8"/>
    <x v="17"/>
    <n v="2"/>
    <s v="n/a"/>
    <n v="0"/>
    <m/>
    <m/>
  </r>
  <r>
    <s v="INLAPL-270710-AH-2-5-DI"/>
    <s v="Arturo Hernandez"/>
    <d v="2010-07-27T00:00:00"/>
    <x v="4"/>
    <d v="1899-12-30T10:09:00"/>
    <d v="1899-12-30T10:19:00"/>
    <d v="1899-12-30T00:10:00"/>
    <n v="2"/>
    <n v="2"/>
    <n v="5"/>
    <x v="4"/>
    <x v="2"/>
    <s v="La Plana/Las Cuevas, Isla Natividad Baja California Sur"/>
    <x v="1"/>
    <n v="27.72"/>
    <n v="8.4"/>
    <n v="23.759999999999998"/>
    <n v="7.2"/>
    <n v="27.72"/>
    <n v="8.4"/>
    <n v="25.740000000000002"/>
    <n v="7.8000000000000007"/>
    <n v="27.848600000000001"/>
    <n v="-115.16142000000001"/>
    <n v="53.6"/>
    <n v="12"/>
    <n v="8"/>
    <x v="9"/>
    <n v="3"/>
    <s v="n/a"/>
    <n v="0"/>
    <m/>
    <m/>
  </r>
  <r>
    <s v="INLAPL-270710-AH-2-5-DI"/>
    <s v="Arturo Hernandez"/>
    <d v="2010-07-27T00:00:00"/>
    <x v="4"/>
    <d v="1899-12-30T10:09:00"/>
    <d v="1899-12-30T10:19:00"/>
    <d v="1899-12-30T00:10:00"/>
    <n v="2"/>
    <n v="2"/>
    <n v="5"/>
    <x v="4"/>
    <x v="2"/>
    <s v="La Plana/Las Cuevas, Isla Natividad Baja California Sur"/>
    <x v="1"/>
    <n v="27.72"/>
    <n v="8.4"/>
    <n v="23.759999999999998"/>
    <n v="7.2"/>
    <n v="27.72"/>
    <n v="8.4"/>
    <n v="25.740000000000002"/>
    <n v="7.8000000000000007"/>
    <n v="27.848600000000001"/>
    <n v="-115.16142000000001"/>
    <n v="53.6"/>
    <n v="12"/>
    <n v="8"/>
    <x v="6"/>
    <n v="3"/>
    <s v="n/a"/>
    <n v="0"/>
    <m/>
    <m/>
  </r>
  <r>
    <s v="INLAPL-270710-AH-2-5-DI"/>
    <s v="Arturo Hernandez"/>
    <d v="2010-07-27T00:00:00"/>
    <x v="4"/>
    <d v="1899-12-30T10:09:00"/>
    <d v="1899-12-30T10:19:00"/>
    <d v="1899-12-30T00:10:00"/>
    <n v="2"/>
    <n v="2"/>
    <n v="5"/>
    <x v="4"/>
    <x v="2"/>
    <s v="La Plana/Las Cuevas, Isla Natividad Baja California Sur"/>
    <x v="1"/>
    <n v="27.72"/>
    <n v="8.4"/>
    <n v="23.759999999999998"/>
    <n v="7.2"/>
    <n v="27.72"/>
    <n v="8.4"/>
    <n v="25.740000000000002"/>
    <n v="7.8000000000000007"/>
    <n v="27.848600000000001"/>
    <n v="-115.16142000000001"/>
    <n v="53.6"/>
    <n v="12"/>
    <n v="8"/>
    <x v="10"/>
    <n v="2"/>
    <s v="n/a"/>
    <n v="0"/>
    <m/>
    <m/>
  </r>
  <r>
    <s v="INLAPL-270710-JH-2-6-DI"/>
    <s v="Juan Hernandez"/>
    <d v="2010-07-27T00:00:00"/>
    <x v="4"/>
    <d v="1899-12-30T10:50:00"/>
    <d v="1899-12-30T10:59:00"/>
    <d v="1899-12-30T00:09:00"/>
    <n v="2"/>
    <n v="2"/>
    <n v="6"/>
    <x v="5"/>
    <x v="2"/>
    <s v="La Plana/Las Cuevas, Isla Natividad Baja California Sur"/>
    <x v="1"/>
    <n v="31.349999999999998"/>
    <n v="9.5"/>
    <n v="26.4"/>
    <n v="8"/>
    <n v="31.349999999999998"/>
    <n v="9.5"/>
    <n v="28.875"/>
    <n v="8.75"/>
    <n v="27.847660000000001"/>
    <n v="-115.16499"/>
    <n v="53.6"/>
    <n v="12"/>
    <n v="8"/>
    <x v="0"/>
    <n v="1"/>
    <s v="n/a"/>
    <n v="120"/>
    <m/>
    <m/>
  </r>
  <r>
    <s v="INLAPL-270710-JH-2-6-DI"/>
    <s v="Juan Hernandez"/>
    <d v="2010-07-27T00:00:00"/>
    <x v="4"/>
    <d v="1899-12-30T10:50:00"/>
    <d v="1899-12-30T10:59:00"/>
    <d v="1899-12-30T00:09:00"/>
    <n v="2"/>
    <n v="2"/>
    <n v="6"/>
    <x v="5"/>
    <x v="2"/>
    <s v="La Plana/Las Cuevas, Isla Natividad Baja California Sur"/>
    <x v="1"/>
    <n v="31.349999999999998"/>
    <n v="9.5"/>
    <n v="26.4"/>
    <n v="8"/>
    <n v="31.349999999999998"/>
    <n v="9.5"/>
    <n v="28.875"/>
    <n v="8.75"/>
    <n v="27.847660000000001"/>
    <n v="-115.16499"/>
    <n v="53.6"/>
    <n v="12"/>
    <n v="8"/>
    <x v="1"/>
    <n v="6"/>
    <s v="n/a"/>
    <n v="120"/>
    <m/>
    <m/>
  </r>
  <r>
    <s v="INLAPL-270710-JH-2-6-DI"/>
    <s v="Juan Hernandez"/>
    <d v="2010-07-27T00:00:00"/>
    <x v="4"/>
    <d v="1899-12-30T10:50:00"/>
    <d v="1899-12-30T10:59:00"/>
    <d v="1899-12-30T00:09:00"/>
    <n v="2"/>
    <n v="2"/>
    <n v="6"/>
    <x v="5"/>
    <x v="2"/>
    <s v="La Plana/Las Cuevas, Isla Natividad Baja California Sur"/>
    <x v="1"/>
    <n v="31.349999999999998"/>
    <n v="9.5"/>
    <n v="26.4"/>
    <n v="8"/>
    <n v="31.349999999999998"/>
    <n v="9.5"/>
    <n v="28.875"/>
    <n v="8.75"/>
    <n v="27.847660000000001"/>
    <n v="-115.16499"/>
    <n v="53.6"/>
    <n v="12"/>
    <n v="8"/>
    <x v="8"/>
    <n v="1"/>
    <s v="n/a"/>
    <n v="120"/>
    <m/>
    <m/>
  </r>
  <r>
    <s v="INLAPL-270710-JH-2-6-DI"/>
    <s v="Juan Hernandez"/>
    <d v="2010-07-27T00:00:00"/>
    <x v="4"/>
    <d v="1899-12-30T10:50:00"/>
    <d v="1899-12-30T10:59:00"/>
    <d v="1899-12-30T00:09:00"/>
    <n v="2"/>
    <n v="2"/>
    <n v="6"/>
    <x v="5"/>
    <x v="2"/>
    <s v="La Plana/Las Cuevas, Isla Natividad Baja California Sur"/>
    <x v="1"/>
    <n v="31.349999999999998"/>
    <n v="9.5"/>
    <n v="26.4"/>
    <n v="8"/>
    <n v="31.349999999999998"/>
    <n v="9.5"/>
    <n v="28.875"/>
    <n v="8.75"/>
    <n v="27.847660000000001"/>
    <n v="-115.16499"/>
    <n v="53.6"/>
    <n v="12"/>
    <n v="8"/>
    <x v="3"/>
    <n v="115"/>
    <n v="13"/>
    <n v="120"/>
    <n v="50"/>
    <m/>
  </r>
  <r>
    <s v="INLAPL-270710-JH-2-6-DI"/>
    <s v="Juan Hernandez"/>
    <d v="2010-07-27T00:00:00"/>
    <x v="4"/>
    <d v="1899-12-30T10:50:00"/>
    <d v="1899-12-30T10:59:00"/>
    <d v="1899-12-30T00:09:00"/>
    <n v="2"/>
    <n v="2"/>
    <n v="6"/>
    <x v="5"/>
    <x v="2"/>
    <s v="La Plana/Las Cuevas, Isla Natividad Baja California Sur"/>
    <x v="1"/>
    <n v="31.349999999999998"/>
    <n v="9.5"/>
    <n v="26.4"/>
    <n v="8"/>
    <n v="31.349999999999998"/>
    <n v="9.5"/>
    <n v="28.875"/>
    <n v="8.75"/>
    <n v="27.847660000000001"/>
    <n v="-115.16499"/>
    <n v="53.6"/>
    <n v="12"/>
    <n v="8"/>
    <x v="7"/>
    <n v="20"/>
    <s v="n/a"/>
    <n v="120"/>
    <m/>
    <m/>
  </r>
  <r>
    <s v="INLAPL-270710-JH-2-6-DI"/>
    <s v="Juan Hernandez"/>
    <d v="2010-07-27T00:00:00"/>
    <x v="4"/>
    <d v="1899-12-30T10:50:00"/>
    <d v="1899-12-30T10:59:00"/>
    <d v="1899-12-30T00:09:00"/>
    <n v="2"/>
    <n v="2"/>
    <n v="6"/>
    <x v="5"/>
    <x v="2"/>
    <s v="La Plana/Las Cuevas, Isla Natividad Baja California Sur"/>
    <x v="1"/>
    <n v="31.349999999999998"/>
    <n v="9.5"/>
    <n v="26.4"/>
    <n v="8"/>
    <n v="31.349999999999998"/>
    <n v="9.5"/>
    <n v="28.875"/>
    <n v="8.75"/>
    <n v="27.847660000000001"/>
    <n v="-115.16499"/>
    <n v="53.6"/>
    <n v="12"/>
    <n v="8"/>
    <x v="4"/>
    <n v="5"/>
    <s v="n/a"/>
    <n v="120"/>
    <m/>
    <m/>
  </r>
  <r>
    <s v="INLAPL-270710-JH-2-6-DI"/>
    <s v="Juan Hernandez"/>
    <d v="2010-07-27T00:00:00"/>
    <x v="4"/>
    <d v="1899-12-30T10:50:00"/>
    <d v="1899-12-30T10:59:00"/>
    <d v="1899-12-30T00:09:00"/>
    <n v="2"/>
    <n v="2"/>
    <n v="6"/>
    <x v="5"/>
    <x v="2"/>
    <s v="La Plana/Las Cuevas, Isla Natividad Baja California Sur"/>
    <x v="1"/>
    <n v="31.349999999999998"/>
    <n v="9.5"/>
    <n v="26.4"/>
    <n v="8"/>
    <n v="31.349999999999998"/>
    <n v="9.5"/>
    <n v="28.875"/>
    <n v="8.75"/>
    <n v="27.847660000000001"/>
    <n v="-115.16499"/>
    <n v="53.6"/>
    <n v="12"/>
    <n v="8"/>
    <x v="9"/>
    <n v="4"/>
    <s v="n/a"/>
    <n v="120"/>
    <m/>
    <m/>
  </r>
  <r>
    <s v="INLAPL-270710-JH-2-6-DI"/>
    <s v="Juan Hernandez"/>
    <d v="2010-07-27T00:00:00"/>
    <x v="4"/>
    <d v="1899-12-30T10:50:00"/>
    <d v="1899-12-30T10:59:00"/>
    <d v="1899-12-30T00:09:00"/>
    <n v="2"/>
    <n v="2"/>
    <n v="6"/>
    <x v="5"/>
    <x v="2"/>
    <s v="La Plana/Las Cuevas, Isla Natividad Baja California Sur"/>
    <x v="1"/>
    <n v="31.349999999999998"/>
    <n v="9.5"/>
    <n v="26.4"/>
    <n v="8"/>
    <n v="31.349999999999998"/>
    <n v="9.5"/>
    <n v="28.875"/>
    <n v="8.75"/>
    <n v="27.847660000000001"/>
    <n v="-115.16499"/>
    <n v="53.6"/>
    <n v="12"/>
    <n v="8"/>
    <x v="10"/>
    <n v="4"/>
    <s v="n/a"/>
    <n v="120"/>
    <m/>
    <m/>
  </r>
  <r>
    <s v="INLAPL-270710-AG-2-7-DI"/>
    <s v="Alonso Grosso"/>
    <d v="2010-07-27T00:00:00"/>
    <x v="4"/>
    <d v="1899-12-30T10:53:00"/>
    <d v="1899-12-30T11:01:00"/>
    <d v="1899-12-30T00:08:00"/>
    <n v="2"/>
    <n v="2"/>
    <n v="7"/>
    <x v="6"/>
    <x v="2"/>
    <s v="La Plana/Las Cuevas, Isla Natividad Baja California Sur"/>
    <x v="1"/>
    <n v="32.67"/>
    <n v="9.9"/>
    <n v="26.07"/>
    <n v="7.9"/>
    <n v="32.67"/>
    <n v="9.9"/>
    <n v="29.37"/>
    <n v="8.9"/>
    <n v="27.847660000000001"/>
    <n v="-115.16499"/>
    <n v="53.6"/>
    <n v="12"/>
    <n v="8"/>
    <x v="0"/>
    <n v="1"/>
    <s v="n/a"/>
    <n v="120"/>
    <m/>
    <m/>
  </r>
  <r>
    <s v="INLAPL-270710-AG-2-7-DI"/>
    <s v="Alonso Grosso"/>
    <d v="2010-07-27T00:00:00"/>
    <x v="4"/>
    <d v="1899-12-30T10:53:00"/>
    <d v="1899-12-30T11:01:00"/>
    <d v="1899-12-30T00:08:00"/>
    <n v="2"/>
    <n v="2"/>
    <n v="7"/>
    <x v="6"/>
    <x v="2"/>
    <s v="La Plana/Las Cuevas, Isla Natividad Baja California Sur"/>
    <x v="1"/>
    <n v="32.67"/>
    <n v="9.9"/>
    <n v="26.07"/>
    <n v="7.9"/>
    <n v="32.67"/>
    <n v="9.9"/>
    <n v="29.37"/>
    <n v="8.9"/>
    <n v="27.847660000000001"/>
    <n v="-115.16499"/>
    <n v="53.6"/>
    <n v="12"/>
    <n v="8"/>
    <x v="1"/>
    <n v="8"/>
    <s v="n/a"/>
    <n v="120"/>
    <m/>
    <m/>
  </r>
  <r>
    <s v="INLAPL-270710-AG-2-7-DI"/>
    <s v="Alonso Grosso"/>
    <d v="2010-07-27T00:00:00"/>
    <x v="4"/>
    <d v="1899-12-30T10:53:00"/>
    <d v="1899-12-30T11:01:00"/>
    <d v="1899-12-30T00:08:00"/>
    <n v="2"/>
    <n v="2"/>
    <n v="7"/>
    <x v="6"/>
    <x v="2"/>
    <s v="La Plana/Las Cuevas, Isla Natividad Baja California Sur"/>
    <x v="1"/>
    <n v="32.67"/>
    <n v="9.9"/>
    <n v="26.07"/>
    <n v="7.9"/>
    <n v="32.67"/>
    <n v="9.9"/>
    <n v="29.37"/>
    <n v="8.9"/>
    <n v="27.847660000000001"/>
    <n v="-115.16499"/>
    <n v="53.6"/>
    <n v="12"/>
    <n v="8"/>
    <x v="3"/>
    <n v="150"/>
    <n v="10"/>
    <n v="120"/>
    <n v="135"/>
    <m/>
  </r>
  <r>
    <s v="INLAPL-270710-AG-2-7-DI"/>
    <s v="Alonso Grosso"/>
    <d v="2010-07-27T00:00:00"/>
    <x v="4"/>
    <d v="1899-12-30T10:53:00"/>
    <d v="1899-12-30T11:01:00"/>
    <d v="1899-12-30T00:08:00"/>
    <n v="2"/>
    <n v="2"/>
    <n v="7"/>
    <x v="6"/>
    <x v="2"/>
    <s v="La Plana/Las Cuevas, Isla Natividad Baja California Sur"/>
    <x v="1"/>
    <n v="32.67"/>
    <n v="9.9"/>
    <n v="26.07"/>
    <n v="7.9"/>
    <n v="32.67"/>
    <n v="9.9"/>
    <n v="29.37"/>
    <n v="8.9"/>
    <n v="27.847660000000001"/>
    <n v="-115.16499"/>
    <n v="53.6"/>
    <n v="12"/>
    <n v="8"/>
    <x v="4"/>
    <n v="4"/>
    <s v="n/a"/>
    <n v="120"/>
    <m/>
    <m/>
  </r>
  <r>
    <s v="INLAPL-270710-AG-2-7-DI"/>
    <s v="Alonso Grosso"/>
    <d v="2010-07-27T00:00:00"/>
    <x v="4"/>
    <d v="1899-12-30T10:53:00"/>
    <d v="1899-12-30T11:01:00"/>
    <d v="1899-12-30T00:08:00"/>
    <n v="2"/>
    <n v="2"/>
    <n v="7"/>
    <x v="6"/>
    <x v="2"/>
    <s v="La Plana/Las Cuevas, Isla Natividad Baja California Sur"/>
    <x v="1"/>
    <n v="32.67"/>
    <n v="9.9"/>
    <n v="26.07"/>
    <n v="7.9"/>
    <n v="32.67"/>
    <n v="9.9"/>
    <n v="29.37"/>
    <n v="8.9"/>
    <n v="27.847660000000001"/>
    <n v="-115.16499"/>
    <n v="53.6"/>
    <n v="12"/>
    <n v="8"/>
    <x v="17"/>
    <n v="1"/>
    <s v="n/a"/>
    <n v="120"/>
    <m/>
    <m/>
  </r>
  <r>
    <s v="INLAPL-270710-AG-2-7-DI"/>
    <s v="Alonso Grosso"/>
    <d v="2010-07-27T00:00:00"/>
    <x v="4"/>
    <d v="1899-12-30T10:53:00"/>
    <d v="1899-12-30T11:01:00"/>
    <d v="1899-12-30T00:08:00"/>
    <n v="2"/>
    <n v="2"/>
    <n v="7"/>
    <x v="6"/>
    <x v="2"/>
    <s v="La Plana/Las Cuevas, Isla Natividad Baja California Sur"/>
    <x v="1"/>
    <n v="32.67"/>
    <n v="9.9"/>
    <n v="26.07"/>
    <n v="7.9"/>
    <n v="32.67"/>
    <n v="9.9"/>
    <n v="29.37"/>
    <n v="8.9"/>
    <n v="27.847660000000001"/>
    <n v="-115.16499"/>
    <n v="53.6"/>
    <n v="12"/>
    <n v="8"/>
    <x v="9"/>
    <n v="3"/>
    <s v="n/a"/>
    <n v="120"/>
    <m/>
    <m/>
  </r>
  <r>
    <s v="INLAPL-270710-AG-2-7-DI"/>
    <s v="Alonso Grosso"/>
    <d v="2010-07-27T00:00:00"/>
    <x v="4"/>
    <d v="1899-12-30T10:53:00"/>
    <d v="1899-12-30T11:01:00"/>
    <d v="1899-12-30T00:08:00"/>
    <n v="2"/>
    <n v="2"/>
    <n v="7"/>
    <x v="6"/>
    <x v="2"/>
    <s v="La Plana/Las Cuevas, Isla Natividad Baja California Sur"/>
    <x v="1"/>
    <n v="32.67"/>
    <n v="9.9"/>
    <n v="26.07"/>
    <n v="7.9"/>
    <n v="32.67"/>
    <n v="9.9"/>
    <n v="29.37"/>
    <n v="8.9"/>
    <n v="27.847660000000001"/>
    <n v="-115.16499"/>
    <n v="53.6"/>
    <n v="12"/>
    <n v="8"/>
    <x v="10"/>
    <n v="3"/>
    <s v="n/a"/>
    <n v="120"/>
    <m/>
    <m/>
  </r>
  <r>
    <s v="INLAPL-270710-LV-2-8-DI"/>
    <s v="Leonardo Vazquez"/>
    <d v="2010-07-27T00:00:00"/>
    <x v="4"/>
    <d v="1899-12-30T10:50:00"/>
    <d v="1899-12-30T11:00:00"/>
    <d v="1899-12-30T00:10:00"/>
    <n v="2"/>
    <n v="2"/>
    <n v="8"/>
    <x v="7"/>
    <x v="2"/>
    <s v="La Plana/Las Cuevas, Isla Natividad Baja California Sur"/>
    <x v="1"/>
    <n v="40.26"/>
    <n v="12.2"/>
    <n v="40.26"/>
    <n v="12.2"/>
    <n v="40.26"/>
    <n v="12.2"/>
    <n v="40.26"/>
    <n v="12.2"/>
    <n v="27.847470000000001"/>
    <n v="-115.1641"/>
    <n v="53.6"/>
    <n v="12"/>
    <n v="8"/>
    <x v="1"/>
    <n v="18"/>
    <s v="n/a"/>
    <n v="90"/>
    <m/>
    <m/>
  </r>
  <r>
    <s v="INLAPL-270710-LV-2-8-DI"/>
    <s v="Leonardo Vazquez"/>
    <d v="2010-07-27T00:00:00"/>
    <x v="4"/>
    <d v="1899-12-30T10:50:00"/>
    <d v="1899-12-30T11:00:00"/>
    <d v="1899-12-30T00:10:00"/>
    <n v="2"/>
    <n v="2"/>
    <n v="8"/>
    <x v="7"/>
    <x v="2"/>
    <s v="La Plana/Las Cuevas, Isla Natividad Baja California Sur"/>
    <x v="1"/>
    <n v="40.26"/>
    <n v="12.2"/>
    <n v="40.26"/>
    <n v="12.2"/>
    <n v="40.26"/>
    <n v="12.2"/>
    <n v="40.26"/>
    <n v="12.2"/>
    <n v="27.847470000000001"/>
    <n v="-115.1641"/>
    <n v="53.6"/>
    <n v="12"/>
    <n v="8"/>
    <x v="2"/>
    <n v="5"/>
    <s v="n/a"/>
    <n v="90"/>
    <m/>
    <m/>
  </r>
  <r>
    <s v="INLAPL-270710-LV-2-8-DI"/>
    <s v="Leonardo Vazquez"/>
    <d v="2010-07-27T00:00:00"/>
    <x v="4"/>
    <d v="1899-12-30T10:50:00"/>
    <d v="1899-12-30T11:00:00"/>
    <d v="1899-12-30T00:10:00"/>
    <n v="2"/>
    <n v="2"/>
    <n v="8"/>
    <x v="7"/>
    <x v="2"/>
    <s v="La Plana/Las Cuevas, Isla Natividad Baja California Sur"/>
    <x v="1"/>
    <n v="40.26"/>
    <n v="12.2"/>
    <n v="40.26"/>
    <n v="12.2"/>
    <n v="40.26"/>
    <n v="12.2"/>
    <n v="40.26"/>
    <n v="12.2"/>
    <n v="27.847470000000001"/>
    <n v="-115.1641"/>
    <n v="53.6"/>
    <n v="12"/>
    <n v="8"/>
    <x v="8"/>
    <n v="2"/>
    <s v="n/a"/>
    <n v="90"/>
    <m/>
    <m/>
  </r>
  <r>
    <s v="INLAPL-270710-LV-2-8-DI"/>
    <s v="Leonardo Vazquez"/>
    <d v="2010-07-27T00:00:00"/>
    <x v="4"/>
    <d v="1899-12-30T10:50:00"/>
    <d v="1899-12-30T11:00:00"/>
    <d v="1899-12-30T00:10:00"/>
    <n v="2"/>
    <n v="2"/>
    <n v="8"/>
    <x v="7"/>
    <x v="2"/>
    <s v="La Plana/Las Cuevas, Isla Natividad Baja California Sur"/>
    <x v="1"/>
    <n v="40.26"/>
    <n v="12.2"/>
    <n v="40.26"/>
    <n v="12.2"/>
    <n v="40.26"/>
    <n v="12.2"/>
    <n v="40.26"/>
    <n v="12.2"/>
    <n v="27.847470000000001"/>
    <n v="-115.1641"/>
    <n v="53.6"/>
    <n v="12"/>
    <n v="8"/>
    <x v="3"/>
    <n v="75"/>
    <n v="20"/>
    <n v="90"/>
    <n v="110"/>
    <m/>
  </r>
  <r>
    <s v="INLAPL-270710-LV-2-8-DI"/>
    <s v="Leonardo Vazquez"/>
    <d v="2010-07-27T00:00:00"/>
    <x v="4"/>
    <d v="1899-12-30T10:50:00"/>
    <d v="1899-12-30T11:00:00"/>
    <d v="1899-12-30T00:10:00"/>
    <n v="2"/>
    <n v="2"/>
    <n v="8"/>
    <x v="7"/>
    <x v="2"/>
    <s v="La Plana/Las Cuevas, Isla Natividad Baja California Sur"/>
    <x v="1"/>
    <n v="40.26"/>
    <n v="12.2"/>
    <n v="40.26"/>
    <n v="12.2"/>
    <n v="40.26"/>
    <n v="12.2"/>
    <n v="40.26"/>
    <n v="12.2"/>
    <n v="27.847470000000001"/>
    <n v="-115.1641"/>
    <n v="53.6"/>
    <n v="12"/>
    <n v="8"/>
    <x v="7"/>
    <n v="25"/>
    <s v="n/a"/>
    <n v="90"/>
    <m/>
    <m/>
  </r>
  <r>
    <s v="INLAPL-270710-LV-2-8-DI"/>
    <s v="Leonardo Vazquez"/>
    <d v="2010-07-27T00:00:00"/>
    <x v="4"/>
    <d v="1899-12-30T10:50:00"/>
    <d v="1899-12-30T11:00:00"/>
    <d v="1899-12-30T00:10:00"/>
    <n v="2"/>
    <n v="2"/>
    <n v="8"/>
    <x v="7"/>
    <x v="2"/>
    <s v="La Plana/Las Cuevas, Isla Natividad Baja California Sur"/>
    <x v="1"/>
    <n v="40.26"/>
    <n v="12.2"/>
    <n v="40.26"/>
    <n v="12.2"/>
    <n v="40.26"/>
    <n v="12.2"/>
    <n v="40.26"/>
    <n v="12.2"/>
    <n v="27.847470000000001"/>
    <n v="-115.1641"/>
    <n v="53.6"/>
    <n v="12"/>
    <n v="8"/>
    <x v="4"/>
    <n v="6"/>
    <s v="n/a"/>
    <n v="90"/>
    <m/>
    <m/>
  </r>
  <r>
    <s v="INLAPL-270710-LV-2-8-DI"/>
    <s v="Leonardo Vazquez"/>
    <d v="2010-07-27T00:00:00"/>
    <x v="4"/>
    <d v="1899-12-30T10:50:00"/>
    <d v="1899-12-30T11:00:00"/>
    <d v="1899-12-30T00:10:00"/>
    <n v="2"/>
    <n v="2"/>
    <n v="8"/>
    <x v="7"/>
    <x v="2"/>
    <s v="La Plana/Las Cuevas, Isla Natividad Baja California Sur"/>
    <x v="1"/>
    <n v="40.26"/>
    <n v="12.2"/>
    <n v="40.26"/>
    <n v="12.2"/>
    <n v="40.26"/>
    <n v="12.2"/>
    <n v="40.26"/>
    <n v="12.2"/>
    <n v="27.847470000000001"/>
    <n v="-115.1641"/>
    <n v="53.6"/>
    <n v="12"/>
    <n v="8"/>
    <x v="9"/>
    <n v="7"/>
    <s v="n/a"/>
    <n v="90"/>
    <m/>
    <m/>
  </r>
  <r>
    <s v="INLAPL-270710-LV-2-8-DI"/>
    <s v="Leonardo Vazquez"/>
    <d v="2010-07-27T00:00:00"/>
    <x v="4"/>
    <d v="1899-12-30T10:50:00"/>
    <d v="1899-12-30T11:00:00"/>
    <d v="1899-12-30T00:10:00"/>
    <n v="2"/>
    <n v="2"/>
    <n v="8"/>
    <x v="7"/>
    <x v="2"/>
    <s v="La Plana/Las Cuevas, Isla Natividad Baja California Sur"/>
    <x v="1"/>
    <n v="40.26"/>
    <n v="12.2"/>
    <n v="40.26"/>
    <n v="12.2"/>
    <n v="40.26"/>
    <n v="12.2"/>
    <n v="40.26"/>
    <n v="12.2"/>
    <n v="27.847470000000001"/>
    <n v="-115.1641"/>
    <n v="53.6"/>
    <n v="12"/>
    <n v="8"/>
    <x v="6"/>
    <n v="2"/>
    <s v="n/a"/>
    <n v="90"/>
    <m/>
    <m/>
  </r>
  <r>
    <s v="INLAPL-270710-LV-2-8-DI"/>
    <s v="Leonardo Vazquez"/>
    <d v="2010-07-27T00:00:00"/>
    <x v="4"/>
    <d v="1899-12-30T10:50:00"/>
    <d v="1899-12-30T11:00:00"/>
    <d v="1899-12-30T00:10:00"/>
    <n v="2"/>
    <n v="2"/>
    <n v="8"/>
    <x v="7"/>
    <x v="2"/>
    <s v="La Plana/Las Cuevas, Isla Natividad Baja California Sur"/>
    <x v="1"/>
    <n v="40.26"/>
    <n v="12.2"/>
    <n v="40.26"/>
    <n v="12.2"/>
    <n v="40.26"/>
    <n v="12.2"/>
    <n v="40.26"/>
    <n v="12.2"/>
    <n v="27.847470000000001"/>
    <n v="-115.1641"/>
    <n v="53.6"/>
    <n v="12"/>
    <n v="8"/>
    <x v="10"/>
    <n v="5"/>
    <s v="n/a"/>
    <n v="90"/>
    <m/>
    <m/>
  </r>
  <r>
    <s v="INLAPL-270710-SM-2-9-DI"/>
    <s v="Sergio Mendoza"/>
    <d v="2010-07-27T00:00:00"/>
    <x v="4"/>
    <d v="1899-12-30T10:42:00"/>
    <d v="1899-12-30T10:51:00"/>
    <d v="1899-12-30T00:09:00"/>
    <n v="2"/>
    <n v="2"/>
    <n v="9"/>
    <x v="8"/>
    <x v="2"/>
    <s v="La Plana/Las Cuevas, Isla Natividad Baja California Sur"/>
    <x v="1"/>
    <n v="45.54"/>
    <n v="13.8"/>
    <n v="30.029999999999998"/>
    <n v="9.1"/>
    <n v="45.54"/>
    <n v="13.8"/>
    <n v="37.784999999999997"/>
    <n v="11.45"/>
    <n v="27.847470000000001"/>
    <n v="-115.1641"/>
    <n v="53.6"/>
    <n v="12"/>
    <n v="8"/>
    <x v="2"/>
    <n v="6"/>
    <s v="n/a"/>
    <n v="270"/>
    <m/>
    <m/>
  </r>
  <r>
    <s v="INLAPL-270710-SM-2-9-DI"/>
    <s v="Sergio Mendoza"/>
    <d v="2010-07-27T00:00:00"/>
    <x v="4"/>
    <d v="1899-12-30T10:42:00"/>
    <d v="1899-12-30T10:51:00"/>
    <d v="1899-12-30T00:09:00"/>
    <n v="2"/>
    <n v="2"/>
    <n v="9"/>
    <x v="8"/>
    <x v="2"/>
    <s v="La Plana/Las Cuevas, Isla Natividad Baja California Sur"/>
    <x v="1"/>
    <n v="45.54"/>
    <n v="13.8"/>
    <n v="30.029999999999998"/>
    <n v="9.1"/>
    <n v="45.54"/>
    <n v="13.8"/>
    <n v="37.784999999999997"/>
    <n v="11.45"/>
    <n v="27.847470000000001"/>
    <n v="-115.1641"/>
    <n v="53.6"/>
    <n v="12"/>
    <n v="8"/>
    <x v="3"/>
    <n v="71"/>
    <n v="13"/>
    <n v="270"/>
    <m/>
    <m/>
  </r>
  <r>
    <s v="INLAPL-270710-SM-2-9-DI"/>
    <s v="Sergio Mendoza"/>
    <d v="2010-07-27T00:00:00"/>
    <x v="4"/>
    <d v="1899-12-30T10:42:00"/>
    <d v="1899-12-30T10:51:00"/>
    <d v="1899-12-30T00:09:00"/>
    <n v="2"/>
    <n v="2"/>
    <n v="9"/>
    <x v="8"/>
    <x v="2"/>
    <s v="La Plana/Las Cuevas, Isla Natividad Baja California Sur"/>
    <x v="1"/>
    <n v="45.54"/>
    <n v="13.8"/>
    <n v="30.029999999999998"/>
    <n v="9.1"/>
    <n v="45.54"/>
    <n v="13.8"/>
    <n v="37.784999999999997"/>
    <n v="11.45"/>
    <n v="27.847470000000001"/>
    <n v="-115.1641"/>
    <n v="53.6"/>
    <n v="12"/>
    <n v="8"/>
    <x v="7"/>
    <n v="13"/>
    <s v="n/a"/>
    <n v="270"/>
    <m/>
    <m/>
  </r>
  <r>
    <s v="INLAPL-270710-SM-2-9-DI"/>
    <s v="Sergio Mendoza"/>
    <d v="2010-07-27T00:00:00"/>
    <x v="4"/>
    <d v="1899-12-30T10:42:00"/>
    <d v="1899-12-30T10:51:00"/>
    <d v="1899-12-30T00:09:00"/>
    <n v="2"/>
    <n v="2"/>
    <n v="9"/>
    <x v="8"/>
    <x v="2"/>
    <s v="La Plana/Las Cuevas, Isla Natividad Baja California Sur"/>
    <x v="1"/>
    <n v="45.54"/>
    <n v="13.8"/>
    <n v="30.029999999999998"/>
    <n v="9.1"/>
    <n v="45.54"/>
    <n v="13.8"/>
    <n v="37.784999999999997"/>
    <n v="11.45"/>
    <n v="27.847470000000001"/>
    <n v="-115.1641"/>
    <n v="53.6"/>
    <n v="12"/>
    <n v="8"/>
    <x v="4"/>
    <n v="4"/>
    <s v="n/a"/>
    <n v="270"/>
    <m/>
    <m/>
  </r>
  <r>
    <s v="INLAPL-270710-SM-2-9-DI"/>
    <s v="Sergio Mendoza"/>
    <d v="2010-07-27T00:00:00"/>
    <x v="4"/>
    <d v="1899-12-30T10:42:00"/>
    <d v="1899-12-30T10:51:00"/>
    <d v="1899-12-30T00:09:00"/>
    <n v="2"/>
    <n v="2"/>
    <n v="9"/>
    <x v="8"/>
    <x v="2"/>
    <s v="La Plana/Las Cuevas, Isla Natividad Baja California Sur"/>
    <x v="1"/>
    <n v="45.54"/>
    <n v="13.8"/>
    <n v="30.029999999999998"/>
    <n v="9.1"/>
    <n v="45.54"/>
    <n v="13.8"/>
    <n v="37.784999999999997"/>
    <n v="11.45"/>
    <n v="27.847470000000001"/>
    <n v="-115.1641"/>
    <n v="53.6"/>
    <n v="12"/>
    <n v="8"/>
    <x v="17"/>
    <n v="4"/>
    <s v="n/a"/>
    <n v="270"/>
    <m/>
    <m/>
  </r>
  <r>
    <s v="INLAPL-270710-SM-2-9-DI"/>
    <s v="Sergio Mendoza"/>
    <d v="2010-07-27T00:00:00"/>
    <x v="4"/>
    <d v="1899-12-30T10:42:00"/>
    <d v="1899-12-30T10:51:00"/>
    <d v="1899-12-30T00:09:00"/>
    <n v="2"/>
    <n v="2"/>
    <n v="9"/>
    <x v="8"/>
    <x v="2"/>
    <s v="La Plana/Las Cuevas, Isla Natividad Baja California Sur"/>
    <x v="1"/>
    <n v="45.54"/>
    <n v="13.8"/>
    <n v="30.029999999999998"/>
    <n v="9.1"/>
    <n v="45.54"/>
    <n v="13.8"/>
    <n v="37.784999999999997"/>
    <n v="11.45"/>
    <n v="27.847470000000001"/>
    <n v="-115.1641"/>
    <n v="53.6"/>
    <n v="12"/>
    <n v="8"/>
    <x v="9"/>
    <n v="7"/>
    <s v="n/a"/>
    <n v="270"/>
    <m/>
    <m/>
  </r>
  <r>
    <s v="INLAPL-270710-SM-2-9-DI"/>
    <s v="Sergio Mendoza"/>
    <d v="2010-07-27T00:00:00"/>
    <x v="4"/>
    <d v="1899-12-30T10:42:00"/>
    <d v="1899-12-30T10:51:00"/>
    <d v="1899-12-30T00:09:00"/>
    <n v="2"/>
    <n v="2"/>
    <n v="9"/>
    <x v="8"/>
    <x v="2"/>
    <s v="La Plana/Las Cuevas, Isla Natividad Baja California Sur"/>
    <x v="1"/>
    <n v="45.54"/>
    <n v="13.8"/>
    <n v="30.029999999999998"/>
    <n v="9.1"/>
    <n v="45.54"/>
    <n v="13.8"/>
    <n v="37.784999999999997"/>
    <n v="11.45"/>
    <n v="27.847470000000001"/>
    <n v="-115.1641"/>
    <n v="53.6"/>
    <n v="12"/>
    <n v="8"/>
    <x v="11"/>
    <n v="11"/>
    <s v="n/a"/>
    <n v="270"/>
    <m/>
    <m/>
  </r>
  <r>
    <s v="INLAPL-280710-AM-1-10-DI"/>
    <s v="Abraham Mayoral"/>
    <d v="2010-07-28T00:00:00"/>
    <x v="4"/>
    <d v="1899-12-30T09:12:00"/>
    <d v="1899-12-30T09:20:00"/>
    <d v="1899-12-30T00:08:00"/>
    <n v="2"/>
    <n v="1"/>
    <n v="10"/>
    <x v="9"/>
    <x v="2"/>
    <s v="La Plana/Las Cuevas, Isla Natividad Baja California Sur"/>
    <x v="1"/>
    <n v="52.8"/>
    <n v="16"/>
    <n v="51.48"/>
    <n v="15.6"/>
    <n v="52.8"/>
    <n v="16"/>
    <n v="52.14"/>
    <n v="15.8"/>
    <n v="27.846019999999999"/>
    <n v="-115.16885000000001"/>
    <n v="55.400000000000006"/>
    <n v="13"/>
    <n v="8"/>
    <x v="1"/>
    <n v="4"/>
    <s v="n/a"/>
    <n v="300"/>
    <m/>
    <m/>
  </r>
  <r>
    <s v="INLAPL-280710-AM-1-10-DI"/>
    <s v="Abraham Mayoral"/>
    <d v="2010-07-28T00:00:00"/>
    <x v="4"/>
    <d v="1899-12-30T09:12:00"/>
    <d v="1899-12-30T09:20:00"/>
    <d v="1899-12-30T00:08:00"/>
    <n v="2"/>
    <n v="1"/>
    <n v="10"/>
    <x v="9"/>
    <x v="2"/>
    <s v="La Plana/Las Cuevas, Isla Natividad Baja California Sur"/>
    <x v="1"/>
    <n v="52.8"/>
    <n v="16"/>
    <n v="51.48"/>
    <n v="15.6"/>
    <n v="52.8"/>
    <n v="16"/>
    <n v="52.14"/>
    <n v="15.8"/>
    <n v="27.846019999999999"/>
    <n v="-115.16885000000001"/>
    <n v="55.400000000000006"/>
    <n v="13"/>
    <n v="8"/>
    <x v="2"/>
    <n v="36"/>
    <s v="n/a"/>
    <n v="300"/>
    <m/>
    <m/>
  </r>
  <r>
    <s v="INLAPL-280710-AM-1-10-DI"/>
    <s v="Abraham Mayoral"/>
    <d v="2010-07-28T00:00:00"/>
    <x v="4"/>
    <d v="1899-12-30T09:12:00"/>
    <d v="1899-12-30T09:20:00"/>
    <d v="1899-12-30T00:08:00"/>
    <n v="2"/>
    <n v="1"/>
    <n v="10"/>
    <x v="9"/>
    <x v="2"/>
    <s v="La Plana/Las Cuevas, Isla Natividad Baja California Sur"/>
    <x v="1"/>
    <n v="52.8"/>
    <n v="16"/>
    <n v="51.48"/>
    <n v="15.6"/>
    <n v="52.8"/>
    <n v="16"/>
    <n v="52.14"/>
    <n v="15.8"/>
    <n v="27.846019999999999"/>
    <n v="-115.16885000000001"/>
    <n v="55.400000000000006"/>
    <n v="13"/>
    <n v="8"/>
    <x v="3"/>
    <n v="51"/>
    <n v="29"/>
    <n v="300"/>
    <m/>
    <m/>
  </r>
  <r>
    <s v="INLAPL-280710-AM-1-10-DI"/>
    <s v="Abraham Mayoral"/>
    <d v="2010-07-28T00:00:00"/>
    <x v="4"/>
    <d v="1899-12-30T09:12:00"/>
    <d v="1899-12-30T09:20:00"/>
    <d v="1899-12-30T00:08:00"/>
    <n v="2"/>
    <n v="1"/>
    <n v="10"/>
    <x v="9"/>
    <x v="2"/>
    <s v="La Plana/Las Cuevas, Isla Natividad Baja California Sur"/>
    <x v="1"/>
    <n v="52.8"/>
    <n v="16"/>
    <n v="51.48"/>
    <n v="15.6"/>
    <n v="52.8"/>
    <n v="16"/>
    <n v="52.14"/>
    <n v="15.8"/>
    <n v="27.846019999999999"/>
    <n v="-115.16885000000001"/>
    <n v="55.400000000000006"/>
    <n v="13"/>
    <n v="8"/>
    <x v="7"/>
    <n v="4"/>
    <s v="n/a"/>
    <n v="300"/>
    <m/>
    <m/>
  </r>
  <r>
    <s v="INLAPL-280710-AM-2-11-DI"/>
    <s v="Abraham Mayoral"/>
    <d v="2010-07-28T00:00:00"/>
    <x v="4"/>
    <d v="1899-12-30T10:14:00"/>
    <d v="1899-12-30T10:24:00"/>
    <d v="1899-12-30T00:10:00"/>
    <n v="2"/>
    <n v="2"/>
    <n v="11"/>
    <x v="10"/>
    <x v="2"/>
    <s v="La Plana/Las Cuevas, Isla Natividad Baja California Sur"/>
    <x v="1"/>
    <n v="21.779999999999998"/>
    <n v="6.6"/>
    <n v="23.759999999999998"/>
    <n v="7.2"/>
    <n v="23.759999999999998"/>
    <n v="7.2"/>
    <n v="22.77"/>
    <n v="6.9"/>
    <n v="27.849689999999999"/>
    <n v="-115.17116"/>
    <n v="55.400000000000006"/>
    <n v="13"/>
    <n v="8"/>
    <x v="0"/>
    <n v="1"/>
    <s v="n/a"/>
    <n v="30"/>
    <m/>
    <m/>
  </r>
  <r>
    <s v="INLAPL-280710-AM-2-11-DI"/>
    <s v="Abraham Mayoral"/>
    <d v="2010-07-28T00:00:00"/>
    <x v="4"/>
    <d v="1899-12-30T10:14:00"/>
    <d v="1899-12-30T10:24:00"/>
    <d v="1899-12-30T00:10:00"/>
    <n v="2"/>
    <n v="2"/>
    <n v="11"/>
    <x v="10"/>
    <x v="2"/>
    <s v="La Plana/Las Cuevas, Isla Natividad Baja California Sur"/>
    <x v="1"/>
    <n v="21.779999999999998"/>
    <n v="6.6"/>
    <n v="23.759999999999998"/>
    <n v="7.2"/>
    <n v="23.759999999999998"/>
    <n v="7.2"/>
    <n v="22.77"/>
    <n v="6.9"/>
    <n v="27.849689999999999"/>
    <n v="-115.17116"/>
    <n v="55.400000000000006"/>
    <n v="13"/>
    <n v="8"/>
    <x v="1"/>
    <n v="11"/>
    <s v="n/a"/>
    <n v="30"/>
    <m/>
    <m/>
  </r>
  <r>
    <s v="INLAPL-280710-AM-2-11-DI"/>
    <s v="Abraham Mayoral"/>
    <d v="2010-07-28T00:00:00"/>
    <x v="4"/>
    <d v="1899-12-30T10:14:00"/>
    <d v="1899-12-30T10:24:00"/>
    <d v="1899-12-30T00:10:00"/>
    <n v="2"/>
    <n v="2"/>
    <n v="11"/>
    <x v="10"/>
    <x v="2"/>
    <s v="La Plana/Las Cuevas, Isla Natividad Baja California Sur"/>
    <x v="1"/>
    <n v="21.779999999999998"/>
    <n v="6.6"/>
    <n v="23.759999999999998"/>
    <n v="7.2"/>
    <n v="23.759999999999998"/>
    <n v="7.2"/>
    <n v="22.77"/>
    <n v="6.9"/>
    <n v="27.849689999999999"/>
    <n v="-115.17116"/>
    <n v="55.400000000000006"/>
    <n v="13"/>
    <n v="8"/>
    <x v="3"/>
    <n v="68"/>
    <n v="22"/>
    <n v="30"/>
    <m/>
    <m/>
  </r>
  <r>
    <s v="INLAPL-280710-AM-2-11-DI"/>
    <s v="Abraham Mayoral"/>
    <d v="2010-07-28T00:00:00"/>
    <x v="4"/>
    <d v="1899-12-30T10:14:00"/>
    <d v="1899-12-30T10:24:00"/>
    <d v="1899-12-30T00:10:00"/>
    <n v="2"/>
    <n v="2"/>
    <n v="11"/>
    <x v="10"/>
    <x v="2"/>
    <s v="La Plana/Las Cuevas, Isla Natividad Baja California Sur"/>
    <x v="1"/>
    <n v="21.779999999999998"/>
    <n v="6.6"/>
    <n v="23.759999999999998"/>
    <n v="7.2"/>
    <n v="23.759999999999998"/>
    <n v="7.2"/>
    <n v="22.77"/>
    <n v="6.9"/>
    <n v="27.849689999999999"/>
    <n v="-115.17116"/>
    <n v="55.400000000000006"/>
    <n v="13"/>
    <n v="8"/>
    <x v="4"/>
    <n v="1"/>
    <s v="n/a"/>
    <n v="30"/>
    <m/>
    <m/>
  </r>
  <r>
    <s v="INLAPL-280710-AR-1-12-DI"/>
    <s v="Alonso Ramirez"/>
    <d v="2010-07-28T00:00:00"/>
    <x v="4"/>
    <d v="1899-12-30T09:15:00"/>
    <d v="1899-12-30T09:19:00"/>
    <d v="1899-12-30T00:04:00"/>
    <n v="2"/>
    <n v="1"/>
    <n v="12"/>
    <x v="11"/>
    <x v="2"/>
    <s v="La Plana/Las Cuevas, Isla Natividad Baja California Sur"/>
    <x v="1"/>
    <n v="54.11999999999999"/>
    <n v="16.399999999999999"/>
    <n v="53.13"/>
    <n v="16.100000000000001"/>
    <n v="54.11999999999999"/>
    <n v="16.399999999999999"/>
    <n v="53.625"/>
    <n v="16.25"/>
    <n v="27.846019999999999"/>
    <n v="-115.16885000000001"/>
    <n v="55.400000000000006"/>
    <n v="13"/>
    <n v="8"/>
    <x v="2"/>
    <n v="10"/>
    <s v="n/a"/>
    <n v="120"/>
    <m/>
    <m/>
  </r>
  <r>
    <s v="INLAPL-280710-AR-1-12-DI"/>
    <s v="Alonso Ramirez"/>
    <d v="2010-07-28T00:00:00"/>
    <x v="4"/>
    <d v="1899-12-30T09:15:00"/>
    <d v="1899-12-30T09:19:00"/>
    <d v="1899-12-30T00:04:00"/>
    <n v="2"/>
    <n v="1"/>
    <n v="12"/>
    <x v="11"/>
    <x v="2"/>
    <s v="La Plana/Las Cuevas, Isla Natividad Baja California Sur"/>
    <x v="1"/>
    <n v="54.11999999999999"/>
    <n v="16.399999999999999"/>
    <n v="53.13"/>
    <n v="16.100000000000001"/>
    <n v="54.11999999999999"/>
    <n v="16.399999999999999"/>
    <n v="53.625"/>
    <n v="16.25"/>
    <n v="27.846019999999999"/>
    <n v="-115.16885000000001"/>
    <n v="55.400000000000006"/>
    <n v="13"/>
    <n v="8"/>
    <x v="3"/>
    <n v="16"/>
    <s v="n/a"/>
    <n v="120"/>
    <m/>
    <m/>
  </r>
  <r>
    <s v="INLAPL-280710-AR-1-12-DI"/>
    <s v="Alonso Ramirez"/>
    <d v="2010-07-28T00:00:00"/>
    <x v="4"/>
    <d v="1899-12-30T09:15:00"/>
    <d v="1899-12-30T09:19:00"/>
    <d v="1899-12-30T00:04:00"/>
    <n v="2"/>
    <n v="1"/>
    <n v="12"/>
    <x v="11"/>
    <x v="2"/>
    <s v="La Plana/Las Cuevas, Isla Natividad Baja California Sur"/>
    <x v="1"/>
    <n v="54.11999999999999"/>
    <n v="16.399999999999999"/>
    <n v="53.13"/>
    <n v="16.100000000000001"/>
    <n v="54.11999999999999"/>
    <n v="16.399999999999999"/>
    <n v="53.625"/>
    <n v="16.25"/>
    <n v="27.846019999999999"/>
    <n v="-115.16885000000001"/>
    <n v="55.400000000000006"/>
    <n v="13"/>
    <n v="8"/>
    <x v="7"/>
    <n v="1"/>
    <s v="n/a"/>
    <n v="120"/>
    <m/>
    <m/>
  </r>
  <r>
    <s v="INLAPL-280710-AR-1-12-DI"/>
    <s v="Alonso Ramirez"/>
    <d v="2010-07-28T00:00:00"/>
    <x v="4"/>
    <d v="1899-12-30T09:15:00"/>
    <d v="1899-12-30T09:19:00"/>
    <d v="1899-12-30T00:04:00"/>
    <n v="2"/>
    <n v="1"/>
    <n v="12"/>
    <x v="11"/>
    <x v="2"/>
    <s v="La Plana/Las Cuevas, Isla Natividad Baja California Sur"/>
    <x v="1"/>
    <n v="54.11999999999999"/>
    <n v="16.399999999999999"/>
    <n v="53.13"/>
    <n v="16.100000000000001"/>
    <n v="54.11999999999999"/>
    <n v="16.399999999999999"/>
    <n v="53.625"/>
    <n v="16.25"/>
    <n v="27.846019999999999"/>
    <n v="-115.16885000000001"/>
    <n v="55.400000000000006"/>
    <n v="13"/>
    <n v="8"/>
    <x v="4"/>
    <n v="1"/>
    <s v="n/a"/>
    <n v="120"/>
    <m/>
    <m/>
  </r>
  <r>
    <s v="INLAPL-280710-AR-2-13-DI"/>
    <s v="Alonso Ramirez"/>
    <d v="2010-07-28T00:00:00"/>
    <x v="4"/>
    <d v="1899-12-30T10:17:00"/>
    <d v="1899-12-30T10:22:00"/>
    <d v="1899-12-30T00:05:00"/>
    <n v="2"/>
    <n v="2"/>
    <n v="13"/>
    <x v="12"/>
    <x v="2"/>
    <s v="La Plana/Las Cuevas, Isla Natividad Baja California Sur"/>
    <x v="1"/>
    <n v="20.79"/>
    <n v="6.3"/>
    <n v="25.74"/>
    <n v="7.8"/>
    <n v="25.74"/>
    <n v="7.8"/>
    <n v="23.264999999999997"/>
    <n v="7.05"/>
    <n v="27.849689999999999"/>
    <n v="-115.17116"/>
    <n v="55.400000000000006"/>
    <n v="13"/>
    <n v="8"/>
    <x v="1"/>
    <n v="6"/>
    <s v="n/a"/>
    <n v="210"/>
    <m/>
    <m/>
  </r>
  <r>
    <s v="INLAPL-280710-AR-2-13-DI"/>
    <s v="Alonso Ramirez"/>
    <d v="2010-07-28T00:00:00"/>
    <x v="4"/>
    <d v="1899-12-30T10:17:00"/>
    <d v="1899-12-30T10:22:00"/>
    <d v="1899-12-30T00:05:00"/>
    <n v="2"/>
    <n v="2"/>
    <n v="13"/>
    <x v="12"/>
    <x v="2"/>
    <s v="La Plana/Las Cuevas, Isla Natividad Baja California Sur"/>
    <x v="1"/>
    <n v="20.79"/>
    <n v="6.3"/>
    <n v="25.74"/>
    <n v="7.8"/>
    <n v="25.74"/>
    <n v="7.8"/>
    <n v="23.264999999999997"/>
    <n v="7.05"/>
    <n v="27.849689999999999"/>
    <n v="-115.17116"/>
    <n v="55.400000000000006"/>
    <n v="13"/>
    <n v="8"/>
    <x v="3"/>
    <n v="13"/>
    <s v="n/a"/>
    <n v="210"/>
    <m/>
    <m/>
  </r>
  <r>
    <s v="INLAPL-280710-MR-1-14-DI"/>
    <s v="Mario Rojo"/>
    <d v="2010-07-28T00:00:00"/>
    <x v="4"/>
    <d v="1899-12-30T09:08:00"/>
    <d v="1899-12-30T09:14:00"/>
    <d v="1899-12-30T00:06:00"/>
    <n v="2"/>
    <n v="1"/>
    <n v="14"/>
    <x v="13"/>
    <x v="2"/>
    <s v="La Plana/Las Cuevas, Isla Natividad Baja California Sur"/>
    <x v="1"/>
    <n v="55.109999999999992"/>
    <n v="16.7"/>
    <n v="53.13"/>
    <n v="16.100000000000001"/>
    <n v="55.109999999999992"/>
    <n v="16.7"/>
    <n v="54.11999999999999"/>
    <n v="16.399999999999999"/>
    <n v="27.84544"/>
    <n v="-115.17174"/>
    <n v="55.400000000000006"/>
    <n v="13"/>
    <n v="6"/>
    <x v="1"/>
    <n v="4"/>
    <s v="n/a"/>
    <n v="330"/>
    <m/>
    <m/>
  </r>
  <r>
    <s v="INLAPL-280710-MR-1-14-DI"/>
    <s v="Mario Rojo"/>
    <d v="2010-07-28T00:00:00"/>
    <x v="4"/>
    <d v="1899-12-30T09:08:00"/>
    <d v="1899-12-30T09:14:00"/>
    <d v="1899-12-30T00:06:00"/>
    <n v="2"/>
    <n v="1"/>
    <n v="14"/>
    <x v="13"/>
    <x v="2"/>
    <s v="La Plana/Las Cuevas, Isla Natividad Baja California Sur"/>
    <x v="1"/>
    <n v="55.109999999999992"/>
    <n v="16.7"/>
    <n v="53.13"/>
    <n v="16.100000000000001"/>
    <n v="55.109999999999992"/>
    <n v="16.7"/>
    <n v="54.11999999999999"/>
    <n v="16.399999999999999"/>
    <n v="27.84544"/>
    <n v="-115.17174"/>
    <n v="55.400000000000006"/>
    <n v="13"/>
    <n v="6"/>
    <x v="2"/>
    <n v="8"/>
    <s v="n/a"/>
    <n v="330"/>
    <m/>
    <m/>
  </r>
  <r>
    <s v="INLAPL-280710-MR-1-14-DI"/>
    <s v="Mario Rojo"/>
    <d v="2010-07-28T00:00:00"/>
    <x v="4"/>
    <d v="1899-12-30T09:08:00"/>
    <d v="1899-12-30T09:14:00"/>
    <d v="1899-12-30T00:06:00"/>
    <n v="2"/>
    <n v="1"/>
    <n v="14"/>
    <x v="13"/>
    <x v="2"/>
    <s v="La Plana/Las Cuevas, Isla Natividad Baja California Sur"/>
    <x v="1"/>
    <n v="55.109999999999992"/>
    <n v="16.7"/>
    <n v="53.13"/>
    <n v="16.100000000000001"/>
    <n v="55.109999999999992"/>
    <n v="16.7"/>
    <n v="54.11999999999999"/>
    <n v="16.399999999999999"/>
    <n v="27.84544"/>
    <n v="-115.17174"/>
    <n v="55.400000000000006"/>
    <n v="13"/>
    <n v="6"/>
    <x v="8"/>
    <n v="1"/>
    <s v="n/a"/>
    <n v="330"/>
    <m/>
    <m/>
  </r>
  <r>
    <s v="INLAPL-280710-MR-1-14-DI"/>
    <s v="Mario Rojo"/>
    <d v="2010-07-28T00:00:00"/>
    <x v="4"/>
    <d v="1899-12-30T09:08:00"/>
    <d v="1899-12-30T09:14:00"/>
    <d v="1899-12-30T00:06:00"/>
    <n v="2"/>
    <n v="1"/>
    <n v="14"/>
    <x v="13"/>
    <x v="2"/>
    <s v="La Plana/Las Cuevas, Isla Natividad Baja California Sur"/>
    <x v="1"/>
    <n v="55.109999999999992"/>
    <n v="16.7"/>
    <n v="53.13"/>
    <n v="16.100000000000001"/>
    <n v="55.109999999999992"/>
    <n v="16.7"/>
    <n v="54.11999999999999"/>
    <n v="16.399999999999999"/>
    <n v="27.84544"/>
    <n v="-115.17174"/>
    <n v="55.400000000000006"/>
    <n v="13"/>
    <n v="6"/>
    <x v="3"/>
    <n v="88"/>
    <n v="17"/>
    <n v="330"/>
    <m/>
    <m/>
  </r>
  <r>
    <s v="INLAPL-280710-MR-1-14-DI"/>
    <s v="Mario Rojo"/>
    <d v="2010-07-28T00:00:00"/>
    <x v="4"/>
    <d v="1899-12-30T09:08:00"/>
    <d v="1899-12-30T09:14:00"/>
    <d v="1899-12-30T00:06:00"/>
    <n v="2"/>
    <n v="1"/>
    <n v="14"/>
    <x v="13"/>
    <x v="2"/>
    <s v="La Plana/Las Cuevas, Isla Natividad Baja California Sur"/>
    <x v="1"/>
    <n v="55.109999999999992"/>
    <n v="16.7"/>
    <n v="53.13"/>
    <n v="16.100000000000001"/>
    <n v="55.109999999999992"/>
    <n v="16.7"/>
    <n v="54.11999999999999"/>
    <n v="16.399999999999999"/>
    <n v="27.84544"/>
    <n v="-115.17174"/>
    <n v="55.400000000000006"/>
    <n v="13"/>
    <n v="6"/>
    <x v="4"/>
    <n v="4"/>
    <s v="n/a"/>
    <n v="330"/>
    <m/>
    <m/>
  </r>
  <r>
    <s v="INLAPL-280710-MR-2-15-DI"/>
    <s v="Mario Rojo"/>
    <d v="2010-07-28T00:00:00"/>
    <x v="4"/>
    <d v="1899-12-30T10:07:00"/>
    <d v="1899-12-30T10:16:00"/>
    <d v="1899-12-30T00:09:00"/>
    <n v="2"/>
    <n v="2"/>
    <n v="15"/>
    <x v="14"/>
    <x v="2"/>
    <s v="La Plana/Las Cuevas, Isla Natividad Baja California Sur"/>
    <x v="1"/>
    <n v="19.799999999999997"/>
    <n v="6"/>
    <n v="19.799999999999997"/>
    <n v="6"/>
    <n v="19.799999999999997"/>
    <n v="6"/>
    <n v="19.799999999999997"/>
    <n v="6"/>
    <n v="27.850159999999999"/>
    <n v="-115.17028999999999"/>
    <n v="55.400000000000006"/>
    <n v="13"/>
    <n v="6"/>
    <x v="0"/>
    <n v="22"/>
    <s v="n/a"/>
    <n v="240"/>
    <m/>
    <m/>
  </r>
  <r>
    <s v="INLAPL-280710-MR-2-15-DI"/>
    <s v="Mario Rojo"/>
    <d v="2010-07-28T00:00:00"/>
    <x v="4"/>
    <d v="1899-12-30T10:07:00"/>
    <d v="1899-12-30T10:16:00"/>
    <d v="1899-12-30T00:09:00"/>
    <n v="2"/>
    <n v="2"/>
    <n v="15"/>
    <x v="14"/>
    <x v="2"/>
    <s v="La Plana/Las Cuevas, Isla Natividad Baja California Sur"/>
    <x v="1"/>
    <n v="19.799999999999997"/>
    <n v="6"/>
    <n v="19.799999999999997"/>
    <n v="6"/>
    <n v="19.799999999999997"/>
    <n v="6"/>
    <n v="19.799999999999997"/>
    <n v="6"/>
    <n v="27.850159999999999"/>
    <n v="-115.17028999999999"/>
    <n v="55.400000000000006"/>
    <n v="13"/>
    <n v="6"/>
    <x v="1"/>
    <n v="29"/>
    <s v="n/a"/>
    <n v="240"/>
    <m/>
    <m/>
  </r>
  <r>
    <s v="INLAPL-280710-MR-2-15-DI"/>
    <s v="Mario Rojo"/>
    <d v="2010-07-28T00:00:00"/>
    <x v="4"/>
    <d v="1899-12-30T10:07:00"/>
    <d v="1899-12-30T10:16:00"/>
    <d v="1899-12-30T00:09:00"/>
    <n v="2"/>
    <n v="2"/>
    <n v="15"/>
    <x v="14"/>
    <x v="2"/>
    <s v="La Plana/Las Cuevas, Isla Natividad Baja California Sur"/>
    <x v="1"/>
    <n v="19.799999999999997"/>
    <n v="6"/>
    <n v="19.799999999999997"/>
    <n v="6"/>
    <n v="19.799999999999997"/>
    <n v="6"/>
    <n v="19.799999999999997"/>
    <n v="6"/>
    <n v="27.850159999999999"/>
    <n v="-115.17028999999999"/>
    <n v="55.400000000000006"/>
    <n v="13"/>
    <n v="6"/>
    <x v="3"/>
    <n v="30"/>
    <s v="n/a"/>
    <n v="240"/>
    <m/>
    <m/>
  </r>
  <r>
    <s v="INLAPL-280710-MR-2-15-DI"/>
    <s v="Mario Rojo"/>
    <d v="2010-07-28T00:00:00"/>
    <x v="4"/>
    <d v="1899-12-30T10:07:00"/>
    <d v="1899-12-30T10:16:00"/>
    <d v="1899-12-30T00:09:00"/>
    <n v="2"/>
    <n v="2"/>
    <n v="15"/>
    <x v="14"/>
    <x v="2"/>
    <s v="La Plana/Las Cuevas, Isla Natividad Baja California Sur"/>
    <x v="1"/>
    <n v="19.799999999999997"/>
    <n v="6"/>
    <n v="19.799999999999997"/>
    <n v="6"/>
    <n v="19.799999999999997"/>
    <n v="6"/>
    <n v="19.799999999999997"/>
    <n v="6"/>
    <n v="27.850159999999999"/>
    <n v="-115.17028999999999"/>
    <n v="55.400000000000006"/>
    <n v="13"/>
    <n v="6"/>
    <x v="4"/>
    <n v="5"/>
    <s v="n/a"/>
    <n v="240"/>
    <m/>
    <m/>
  </r>
  <r>
    <s v="INLAPL-280710-MR-2-15-DI"/>
    <s v="Mario Rojo"/>
    <d v="2010-07-28T00:00:00"/>
    <x v="4"/>
    <d v="1899-12-30T10:07:00"/>
    <d v="1899-12-30T10:16:00"/>
    <d v="1899-12-30T00:09:00"/>
    <n v="2"/>
    <n v="2"/>
    <n v="15"/>
    <x v="14"/>
    <x v="2"/>
    <s v="La Plana/Las Cuevas, Isla Natividad Baja California Sur"/>
    <x v="1"/>
    <n v="19.799999999999997"/>
    <n v="6"/>
    <n v="19.799999999999997"/>
    <n v="6"/>
    <n v="19.799999999999997"/>
    <n v="6"/>
    <n v="19.799999999999997"/>
    <n v="6"/>
    <n v="27.850159999999999"/>
    <n v="-115.17028999999999"/>
    <n v="55.400000000000006"/>
    <n v="13"/>
    <n v="6"/>
    <x v="17"/>
    <n v="4"/>
    <s v="n/a"/>
    <n v="240"/>
    <m/>
    <m/>
  </r>
  <r>
    <s v="INLAPL-280710-AZ-1-16-DI"/>
    <s v="Alberto Zuñiga"/>
    <d v="2010-07-28T00:00:00"/>
    <x v="4"/>
    <d v="1899-12-30T09:08:00"/>
    <d v="1899-12-30T09:13:00"/>
    <d v="1899-12-30T00:05:00"/>
    <n v="2"/>
    <n v="1"/>
    <n v="16"/>
    <x v="15"/>
    <x v="2"/>
    <s v="La Plana/Las Cuevas, Isla Natividad Baja California Sur"/>
    <x v="1"/>
    <n v="56.099999999999994"/>
    <n v="17"/>
    <n v="52.47"/>
    <n v="15.9"/>
    <n v="56.099999999999994"/>
    <n v="17"/>
    <n v="54.284999999999997"/>
    <n v="16.45"/>
    <n v="27.84544"/>
    <n v="-115.17174"/>
    <n v="55.400000000000006"/>
    <n v="13"/>
    <n v="7"/>
    <x v="1"/>
    <n v="10"/>
    <s v="n/a"/>
    <n v="330"/>
    <m/>
    <m/>
  </r>
  <r>
    <s v="INLAPL-280710-AZ-1-16-DI"/>
    <s v="Alberto Zuñiga"/>
    <d v="2010-07-28T00:00:00"/>
    <x v="4"/>
    <d v="1899-12-30T09:08:00"/>
    <d v="1899-12-30T09:13:00"/>
    <d v="1899-12-30T00:05:00"/>
    <n v="2"/>
    <n v="1"/>
    <n v="16"/>
    <x v="15"/>
    <x v="2"/>
    <s v="La Plana/Las Cuevas, Isla Natividad Baja California Sur"/>
    <x v="1"/>
    <n v="56.099999999999994"/>
    <n v="17"/>
    <n v="52.47"/>
    <n v="15.9"/>
    <n v="56.099999999999994"/>
    <n v="17"/>
    <n v="54.284999999999997"/>
    <n v="16.45"/>
    <n v="27.84544"/>
    <n v="-115.17174"/>
    <n v="55.400000000000006"/>
    <n v="13"/>
    <n v="7"/>
    <x v="2"/>
    <n v="16"/>
    <s v="n/a"/>
    <n v="330"/>
    <m/>
    <m/>
  </r>
  <r>
    <s v="INLAPL-280710-AZ-1-16-DI"/>
    <s v="Alberto Zuñiga"/>
    <d v="2010-07-28T00:00:00"/>
    <x v="4"/>
    <d v="1899-12-30T09:08:00"/>
    <d v="1899-12-30T09:13:00"/>
    <d v="1899-12-30T00:05:00"/>
    <n v="2"/>
    <n v="1"/>
    <n v="16"/>
    <x v="15"/>
    <x v="2"/>
    <s v="La Plana/Las Cuevas, Isla Natividad Baja California Sur"/>
    <x v="1"/>
    <n v="56.099999999999994"/>
    <n v="17"/>
    <n v="52.47"/>
    <n v="15.9"/>
    <n v="56.099999999999994"/>
    <n v="17"/>
    <n v="54.284999999999997"/>
    <n v="16.45"/>
    <n v="27.84544"/>
    <n v="-115.17174"/>
    <n v="55.400000000000006"/>
    <n v="13"/>
    <n v="7"/>
    <x v="3"/>
    <n v="23"/>
    <s v="n/a"/>
    <n v="330"/>
    <m/>
    <m/>
  </r>
  <r>
    <s v="INLAPL-280710-AZ-1-16-DI"/>
    <s v="Alberto Zuñiga"/>
    <d v="2010-07-28T00:00:00"/>
    <x v="4"/>
    <d v="1899-12-30T09:08:00"/>
    <d v="1899-12-30T09:13:00"/>
    <d v="1899-12-30T00:05:00"/>
    <n v="2"/>
    <n v="1"/>
    <n v="16"/>
    <x v="15"/>
    <x v="2"/>
    <s v="La Plana/Las Cuevas, Isla Natividad Baja California Sur"/>
    <x v="1"/>
    <n v="56.099999999999994"/>
    <n v="17"/>
    <n v="52.47"/>
    <n v="15.9"/>
    <n v="56.099999999999994"/>
    <n v="17"/>
    <n v="54.284999999999997"/>
    <n v="16.45"/>
    <n v="27.84544"/>
    <n v="-115.17174"/>
    <n v="55.400000000000006"/>
    <n v="13"/>
    <n v="7"/>
    <x v="7"/>
    <n v="1"/>
    <s v="n/a"/>
    <n v="330"/>
    <m/>
    <m/>
  </r>
  <r>
    <s v="INLAPL-280710-AZ-1-16-DI"/>
    <s v="Alberto Zuñiga"/>
    <d v="2010-07-28T00:00:00"/>
    <x v="4"/>
    <d v="1899-12-30T09:08:00"/>
    <d v="1899-12-30T09:13:00"/>
    <d v="1899-12-30T00:05:00"/>
    <n v="2"/>
    <n v="1"/>
    <n v="16"/>
    <x v="15"/>
    <x v="2"/>
    <s v="La Plana/Las Cuevas, Isla Natividad Baja California Sur"/>
    <x v="1"/>
    <n v="56.099999999999994"/>
    <n v="17"/>
    <n v="52.47"/>
    <n v="15.9"/>
    <n v="56.099999999999994"/>
    <n v="17"/>
    <n v="54.284999999999997"/>
    <n v="16.45"/>
    <n v="27.84544"/>
    <n v="-115.17174"/>
    <n v="55.400000000000006"/>
    <n v="13"/>
    <n v="7"/>
    <x v="4"/>
    <n v="3"/>
    <s v="n/a"/>
    <n v="330"/>
    <m/>
    <m/>
  </r>
  <r>
    <s v="INLAPL-280710-AZ-1-16-DI"/>
    <s v="Alberto Zuñiga"/>
    <d v="2010-07-28T00:00:00"/>
    <x v="4"/>
    <d v="1899-12-30T09:08:00"/>
    <d v="1899-12-30T09:13:00"/>
    <d v="1899-12-30T00:05:00"/>
    <n v="2"/>
    <n v="1"/>
    <n v="16"/>
    <x v="15"/>
    <x v="2"/>
    <s v="La Plana/Las Cuevas, Isla Natividad Baja California Sur"/>
    <x v="1"/>
    <n v="56.099999999999994"/>
    <n v="17"/>
    <n v="52.47"/>
    <n v="15.9"/>
    <n v="56.099999999999994"/>
    <n v="17"/>
    <n v="54.284999999999997"/>
    <n v="16.45"/>
    <n v="27.84544"/>
    <n v="-115.17174"/>
    <n v="55.400000000000006"/>
    <n v="13"/>
    <n v="7"/>
    <x v="9"/>
    <n v="3"/>
    <s v="n/a"/>
    <n v="330"/>
    <m/>
    <m/>
  </r>
  <r>
    <s v="INLAPL-280710-AZ-1-16-DI"/>
    <s v="Alberto Zuñiga"/>
    <d v="2010-07-28T00:00:00"/>
    <x v="4"/>
    <d v="1899-12-30T09:08:00"/>
    <d v="1899-12-30T09:13:00"/>
    <d v="1899-12-30T00:05:00"/>
    <n v="2"/>
    <n v="1"/>
    <n v="16"/>
    <x v="15"/>
    <x v="2"/>
    <s v="La Plana/Las Cuevas, Isla Natividad Baja California Sur"/>
    <x v="1"/>
    <n v="56.099999999999994"/>
    <n v="17"/>
    <n v="52.47"/>
    <n v="15.9"/>
    <n v="56.099999999999994"/>
    <n v="17"/>
    <n v="54.284999999999997"/>
    <n v="16.45"/>
    <n v="27.84544"/>
    <n v="-115.17174"/>
    <n v="55.400000000000006"/>
    <n v="13"/>
    <n v="7"/>
    <x v="11"/>
    <n v="1"/>
    <s v="n/a"/>
    <n v="330"/>
    <m/>
    <m/>
  </r>
  <r>
    <s v="INLAPL-280710-AZ-2-17-DI"/>
    <s v="Alberto Zuñiga"/>
    <d v="2010-07-28T00:00:00"/>
    <x v="4"/>
    <d v="1899-12-30T10:07:00"/>
    <d v="1899-12-30T10:14:00"/>
    <d v="1899-12-30T00:07:00"/>
    <n v="2"/>
    <n v="2"/>
    <n v="17"/>
    <x v="16"/>
    <x v="2"/>
    <s v="La Plana/Las Cuevas, Isla Natividad Baja California Sur"/>
    <x v="1"/>
    <n v="23.099999999999998"/>
    <n v="7"/>
    <n v="19.139999999999997"/>
    <n v="5.8"/>
    <n v="23.099999999999998"/>
    <n v="7"/>
    <n v="21.12"/>
    <n v="6.4"/>
    <n v="27.850159999999999"/>
    <n v="-115.17028999999999"/>
    <n v="55.400000000000006"/>
    <n v="13"/>
    <n v="7"/>
    <x v="1"/>
    <n v="9"/>
    <s v="n/a"/>
    <n v="240"/>
    <m/>
    <m/>
  </r>
  <r>
    <s v="INLAPL-280710-AZ-2-17-DI"/>
    <s v="Alberto Zuñiga"/>
    <d v="2010-07-28T00:00:00"/>
    <x v="4"/>
    <d v="1899-12-30T10:07:00"/>
    <d v="1899-12-30T10:14:00"/>
    <d v="1899-12-30T00:07:00"/>
    <n v="2"/>
    <n v="2"/>
    <n v="17"/>
    <x v="16"/>
    <x v="2"/>
    <s v="La Plana/Las Cuevas, Isla Natividad Baja California Sur"/>
    <x v="1"/>
    <n v="23.099999999999998"/>
    <n v="7"/>
    <n v="19.139999999999997"/>
    <n v="5.8"/>
    <n v="23.099999999999998"/>
    <n v="7"/>
    <n v="21.12"/>
    <n v="6.4"/>
    <n v="27.850159999999999"/>
    <n v="-115.17028999999999"/>
    <n v="55.400000000000006"/>
    <n v="13"/>
    <n v="7"/>
    <x v="3"/>
    <n v="68"/>
    <n v="22"/>
    <n v="240"/>
    <m/>
    <m/>
  </r>
  <r>
    <s v="INLAPL-280710-AZ-2-17-DI"/>
    <s v="Alberto Zuñiga"/>
    <d v="2010-07-28T00:00:00"/>
    <x v="4"/>
    <d v="1899-12-30T10:07:00"/>
    <d v="1899-12-30T10:14:00"/>
    <d v="1899-12-30T00:07:00"/>
    <n v="2"/>
    <n v="2"/>
    <n v="17"/>
    <x v="16"/>
    <x v="2"/>
    <s v="La Plana/Las Cuevas, Isla Natividad Baja California Sur"/>
    <x v="1"/>
    <n v="23.099999999999998"/>
    <n v="7"/>
    <n v="19.139999999999997"/>
    <n v="5.8"/>
    <n v="23.099999999999998"/>
    <n v="7"/>
    <n v="21.12"/>
    <n v="6.4"/>
    <n v="27.850159999999999"/>
    <n v="-115.17028999999999"/>
    <n v="55.400000000000006"/>
    <n v="13"/>
    <n v="7"/>
    <x v="4"/>
    <n v="2"/>
    <s v="n/a"/>
    <n v="240"/>
    <m/>
    <m/>
  </r>
  <r>
    <s v="INLAPL-280710-AH-1-18-DI"/>
    <s v="Arturo Hernandez"/>
    <d v="2010-07-28T00:00:00"/>
    <x v="4"/>
    <d v="1899-12-30T09:08:00"/>
    <d v="1899-12-30T09:18:00"/>
    <d v="1899-12-30T00:10:00"/>
    <n v="2"/>
    <n v="1"/>
    <n v="18"/>
    <x v="17"/>
    <x v="2"/>
    <s v="La Plana/Las Cuevas, Isla Natividad Baja California Sur"/>
    <x v="1"/>
    <n v="16.5"/>
    <n v="5"/>
    <n v="16.829999999999998"/>
    <n v="5.0999999999999996"/>
    <n v="16.829999999999998"/>
    <n v="5.0999999999999996"/>
    <n v="16.664999999999999"/>
    <n v="5.05"/>
    <n v="27.851790000000001"/>
    <n v="-115.16311"/>
    <n v="55.400000000000006"/>
    <n v="13"/>
    <n v="5"/>
    <x v="12"/>
    <n v="2"/>
    <s v="n/a"/>
    <n v="110"/>
    <m/>
    <m/>
  </r>
  <r>
    <s v="INLAPL-280710-AH-1-18-DI"/>
    <s v="Arturo Hernandez"/>
    <d v="2010-07-28T00:00:00"/>
    <x v="4"/>
    <d v="1899-12-30T09:08:00"/>
    <d v="1899-12-30T09:18:00"/>
    <d v="1899-12-30T00:10:00"/>
    <n v="2"/>
    <n v="1"/>
    <n v="18"/>
    <x v="17"/>
    <x v="2"/>
    <s v="La Plana/Las Cuevas, Isla Natividad Baja California Sur"/>
    <x v="1"/>
    <n v="16.5"/>
    <n v="5"/>
    <n v="16.829999999999998"/>
    <n v="5.0999999999999996"/>
    <n v="16.829999999999998"/>
    <n v="5.0999999999999996"/>
    <n v="16.664999999999999"/>
    <n v="5.05"/>
    <n v="27.851790000000001"/>
    <n v="-115.16311"/>
    <n v="55.400000000000006"/>
    <n v="13"/>
    <n v="5"/>
    <x v="1"/>
    <n v="2"/>
    <s v="n/a"/>
    <n v="110"/>
    <m/>
    <m/>
  </r>
  <r>
    <s v="INLAPL-280710-AH-1-18-DI"/>
    <s v="Arturo Hernandez"/>
    <d v="2010-07-28T00:00:00"/>
    <x v="4"/>
    <d v="1899-12-30T09:08:00"/>
    <d v="1899-12-30T09:18:00"/>
    <d v="1899-12-30T00:10:00"/>
    <n v="2"/>
    <n v="1"/>
    <n v="18"/>
    <x v="17"/>
    <x v="2"/>
    <s v="La Plana/Las Cuevas, Isla Natividad Baja California Sur"/>
    <x v="1"/>
    <n v="16.5"/>
    <n v="5"/>
    <n v="16.829999999999998"/>
    <n v="5.0999999999999996"/>
    <n v="16.829999999999998"/>
    <n v="5.0999999999999996"/>
    <n v="16.664999999999999"/>
    <n v="5.05"/>
    <n v="27.851790000000001"/>
    <n v="-115.16311"/>
    <n v="55.400000000000006"/>
    <n v="13"/>
    <n v="5"/>
    <x v="2"/>
    <n v="3"/>
    <s v="n/a"/>
    <n v="110"/>
    <m/>
    <m/>
  </r>
  <r>
    <s v="INLAPL-280710-AH-1-18-DI"/>
    <s v="Arturo Hernandez"/>
    <d v="2010-07-28T00:00:00"/>
    <x v="4"/>
    <d v="1899-12-30T09:08:00"/>
    <d v="1899-12-30T09:18:00"/>
    <d v="1899-12-30T00:10:00"/>
    <n v="2"/>
    <n v="1"/>
    <n v="18"/>
    <x v="17"/>
    <x v="2"/>
    <s v="La Plana/Las Cuevas, Isla Natividad Baja California Sur"/>
    <x v="1"/>
    <n v="16.5"/>
    <n v="5"/>
    <n v="16.829999999999998"/>
    <n v="5.0999999999999996"/>
    <n v="16.829999999999998"/>
    <n v="5.0999999999999996"/>
    <n v="16.664999999999999"/>
    <n v="5.05"/>
    <n v="27.851790000000001"/>
    <n v="-115.16311"/>
    <n v="55.400000000000006"/>
    <n v="13"/>
    <n v="5"/>
    <x v="3"/>
    <n v="2"/>
    <s v="n/a"/>
    <n v="110"/>
    <m/>
    <m/>
  </r>
  <r>
    <s v="INLAPL-280710-AH-1-18-DI"/>
    <s v="Arturo Hernandez"/>
    <d v="2010-07-28T00:00:00"/>
    <x v="4"/>
    <d v="1899-12-30T09:08:00"/>
    <d v="1899-12-30T09:18:00"/>
    <d v="1899-12-30T00:10:00"/>
    <n v="2"/>
    <n v="1"/>
    <n v="18"/>
    <x v="17"/>
    <x v="2"/>
    <s v="La Plana/Las Cuevas, Isla Natividad Baja California Sur"/>
    <x v="1"/>
    <n v="16.5"/>
    <n v="5"/>
    <n v="16.829999999999998"/>
    <n v="5.0999999999999996"/>
    <n v="16.829999999999998"/>
    <n v="5.0999999999999996"/>
    <n v="16.664999999999999"/>
    <n v="5.05"/>
    <n v="27.851790000000001"/>
    <n v="-115.16311"/>
    <n v="55.400000000000006"/>
    <n v="13"/>
    <n v="5"/>
    <x v="7"/>
    <n v="9"/>
    <s v="n/a"/>
    <n v="110"/>
    <m/>
    <m/>
  </r>
  <r>
    <s v="INLAPL-280710-AH-1-18-DI"/>
    <s v="Arturo Hernandez"/>
    <d v="2010-07-28T00:00:00"/>
    <x v="4"/>
    <d v="1899-12-30T09:08:00"/>
    <d v="1899-12-30T09:18:00"/>
    <d v="1899-12-30T00:10:00"/>
    <n v="2"/>
    <n v="1"/>
    <n v="18"/>
    <x v="17"/>
    <x v="2"/>
    <s v="La Plana/Las Cuevas, Isla Natividad Baja California Sur"/>
    <x v="1"/>
    <n v="16.5"/>
    <n v="5"/>
    <n v="16.829999999999998"/>
    <n v="5.0999999999999996"/>
    <n v="16.829999999999998"/>
    <n v="5.0999999999999996"/>
    <n v="16.664999999999999"/>
    <n v="5.05"/>
    <n v="27.851790000000001"/>
    <n v="-115.16311"/>
    <n v="55.400000000000006"/>
    <n v="13"/>
    <n v="5"/>
    <x v="4"/>
    <n v="2"/>
    <s v="n/a"/>
    <n v="110"/>
    <m/>
    <m/>
  </r>
  <r>
    <s v="INLAPL-280710-AH-1-18-DI"/>
    <s v="Arturo Hernandez"/>
    <d v="2010-07-28T00:00:00"/>
    <x v="4"/>
    <d v="1899-12-30T09:08:00"/>
    <d v="1899-12-30T09:18:00"/>
    <d v="1899-12-30T00:10:00"/>
    <n v="2"/>
    <n v="1"/>
    <n v="18"/>
    <x v="17"/>
    <x v="2"/>
    <s v="La Plana/Las Cuevas, Isla Natividad Baja California Sur"/>
    <x v="1"/>
    <n v="16.5"/>
    <n v="5"/>
    <n v="16.829999999999998"/>
    <n v="5.0999999999999996"/>
    <n v="16.829999999999998"/>
    <n v="5.0999999999999996"/>
    <n v="16.664999999999999"/>
    <n v="5.05"/>
    <n v="27.851790000000001"/>
    <n v="-115.16311"/>
    <n v="55.400000000000006"/>
    <n v="13"/>
    <n v="5"/>
    <x v="17"/>
    <n v="1"/>
    <s v="n/a"/>
    <n v="110"/>
    <m/>
    <m/>
  </r>
  <r>
    <s v="INLAPL-280710-AH-1-18-DI"/>
    <s v="Arturo Hernandez"/>
    <d v="2010-07-28T00:00:00"/>
    <x v="4"/>
    <d v="1899-12-30T09:08:00"/>
    <d v="1899-12-30T09:18:00"/>
    <d v="1899-12-30T00:10:00"/>
    <n v="2"/>
    <n v="1"/>
    <n v="18"/>
    <x v="17"/>
    <x v="2"/>
    <s v="La Plana/Las Cuevas, Isla Natividad Baja California Sur"/>
    <x v="1"/>
    <n v="16.5"/>
    <n v="5"/>
    <n v="16.829999999999998"/>
    <n v="5.0999999999999996"/>
    <n v="16.829999999999998"/>
    <n v="5.0999999999999996"/>
    <n v="16.664999999999999"/>
    <n v="5.05"/>
    <n v="27.851790000000001"/>
    <n v="-115.16311"/>
    <n v="55.400000000000006"/>
    <n v="13"/>
    <n v="5"/>
    <x v="10"/>
    <n v="5"/>
    <s v="n/a"/>
    <n v="110"/>
    <m/>
    <m/>
  </r>
  <r>
    <s v="INLAPL-280710-AH-2-19-DI"/>
    <s v="Arturo Hernandez"/>
    <d v="2010-07-28T00:00:00"/>
    <x v="4"/>
    <d v="1899-12-30T10:07:00"/>
    <d v="1899-12-30T10:16:00"/>
    <d v="1899-12-30T00:09:00"/>
    <n v="2"/>
    <n v="2"/>
    <n v="19"/>
    <x v="18"/>
    <x v="2"/>
    <s v="La Plana/Las Cuevas, Isla Natividad Baja California Sur"/>
    <x v="1"/>
    <n v="11.549999999999999"/>
    <n v="3.5"/>
    <n v="16.5"/>
    <n v="5"/>
    <n v="16.5"/>
    <n v="5"/>
    <n v="14.024999999999999"/>
    <n v="4.25"/>
    <n v="27.8505"/>
    <n v="-115.16652999999999"/>
    <n v="55.400000000000006"/>
    <n v="13"/>
    <n v="5"/>
    <x v="12"/>
    <n v="3"/>
    <s v="n/a"/>
    <n v="60"/>
    <m/>
    <m/>
  </r>
  <r>
    <s v="INLAPL-280710-AH-2-19-DI"/>
    <s v="Arturo Hernandez"/>
    <d v="2010-07-28T00:00:00"/>
    <x v="4"/>
    <d v="1899-12-30T10:07:00"/>
    <d v="1899-12-30T10:16:00"/>
    <d v="1899-12-30T00:09:00"/>
    <n v="2"/>
    <n v="2"/>
    <n v="19"/>
    <x v="18"/>
    <x v="2"/>
    <s v="La Plana/Las Cuevas, Isla Natividad Baja California Sur"/>
    <x v="1"/>
    <n v="11.549999999999999"/>
    <n v="3.5"/>
    <n v="16.5"/>
    <n v="5"/>
    <n v="16.5"/>
    <n v="5"/>
    <n v="14.024999999999999"/>
    <n v="4.25"/>
    <n v="27.8505"/>
    <n v="-115.16652999999999"/>
    <n v="55.400000000000006"/>
    <n v="13"/>
    <n v="5"/>
    <x v="1"/>
    <n v="12"/>
    <s v="n/a"/>
    <n v="60"/>
    <m/>
    <m/>
  </r>
  <r>
    <s v="INLAPL-280710-AH-2-19-DI"/>
    <s v="Arturo Hernandez"/>
    <d v="2010-07-28T00:00:00"/>
    <x v="4"/>
    <d v="1899-12-30T10:07:00"/>
    <d v="1899-12-30T10:16:00"/>
    <d v="1899-12-30T00:09:00"/>
    <n v="2"/>
    <n v="2"/>
    <n v="19"/>
    <x v="18"/>
    <x v="2"/>
    <s v="La Plana/Las Cuevas, Isla Natividad Baja California Sur"/>
    <x v="1"/>
    <n v="11.549999999999999"/>
    <n v="3.5"/>
    <n v="16.5"/>
    <n v="5"/>
    <n v="16.5"/>
    <n v="5"/>
    <n v="14.024999999999999"/>
    <n v="4.25"/>
    <n v="27.8505"/>
    <n v="-115.16652999999999"/>
    <n v="55.400000000000006"/>
    <n v="13"/>
    <n v="5"/>
    <x v="2"/>
    <n v="2"/>
    <s v="n/a"/>
    <n v="60"/>
    <m/>
    <m/>
  </r>
  <r>
    <s v="INLAPL-280710-AH-2-19-DI"/>
    <s v="Arturo Hernandez"/>
    <d v="2010-07-28T00:00:00"/>
    <x v="4"/>
    <d v="1899-12-30T10:07:00"/>
    <d v="1899-12-30T10:16:00"/>
    <d v="1899-12-30T00:09:00"/>
    <n v="2"/>
    <n v="2"/>
    <n v="19"/>
    <x v="18"/>
    <x v="2"/>
    <s v="La Plana/Las Cuevas, Isla Natividad Baja California Sur"/>
    <x v="1"/>
    <n v="11.549999999999999"/>
    <n v="3.5"/>
    <n v="16.5"/>
    <n v="5"/>
    <n v="16.5"/>
    <n v="5"/>
    <n v="14.024999999999999"/>
    <n v="4.25"/>
    <n v="27.8505"/>
    <n v="-115.16652999999999"/>
    <n v="55.400000000000006"/>
    <n v="13"/>
    <n v="5"/>
    <x v="3"/>
    <n v="5"/>
    <s v="n/a"/>
    <n v="60"/>
    <m/>
    <m/>
  </r>
  <r>
    <s v="INLAPL-280710-AH-2-19-DI"/>
    <s v="Arturo Hernandez"/>
    <d v="2010-07-28T00:00:00"/>
    <x v="4"/>
    <d v="1899-12-30T10:07:00"/>
    <d v="1899-12-30T10:16:00"/>
    <d v="1899-12-30T00:09:00"/>
    <n v="2"/>
    <n v="2"/>
    <n v="19"/>
    <x v="18"/>
    <x v="2"/>
    <s v="La Plana/Las Cuevas, Isla Natividad Baja California Sur"/>
    <x v="1"/>
    <n v="11.549999999999999"/>
    <n v="3.5"/>
    <n v="16.5"/>
    <n v="5"/>
    <n v="16.5"/>
    <n v="5"/>
    <n v="14.024999999999999"/>
    <n v="4.25"/>
    <n v="27.8505"/>
    <n v="-115.16652999999999"/>
    <n v="55.400000000000006"/>
    <n v="13"/>
    <n v="5"/>
    <x v="7"/>
    <n v="4"/>
    <s v="n/a"/>
    <n v="60"/>
    <m/>
    <m/>
  </r>
  <r>
    <s v="INLAPL-280710-AH-2-19-DI"/>
    <s v="Arturo Hernandez"/>
    <d v="2010-07-28T00:00:00"/>
    <x v="4"/>
    <d v="1899-12-30T10:07:00"/>
    <d v="1899-12-30T10:16:00"/>
    <d v="1899-12-30T00:09:00"/>
    <n v="2"/>
    <n v="2"/>
    <n v="19"/>
    <x v="18"/>
    <x v="2"/>
    <s v="La Plana/Las Cuevas, Isla Natividad Baja California Sur"/>
    <x v="1"/>
    <n v="11.549999999999999"/>
    <n v="3.5"/>
    <n v="16.5"/>
    <n v="5"/>
    <n v="16.5"/>
    <n v="5"/>
    <n v="14.024999999999999"/>
    <n v="4.25"/>
    <n v="27.8505"/>
    <n v="-115.16652999999999"/>
    <n v="55.400000000000006"/>
    <n v="13"/>
    <n v="5"/>
    <x v="13"/>
    <n v="1"/>
    <s v="n/a"/>
    <n v="60"/>
    <m/>
    <m/>
  </r>
  <r>
    <s v="INLAPL-280710-AH-2-19-DI"/>
    <s v="Arturo Hernandez"/>
    <d v="2010-07-28T00:00:00"/>
    <x v="4"/>
    <d v="1899-12-30T10:07:00"/>
    <d v="1899-12-30T10:16:00"/>
    <d v="1899-12-30T00:09:00"/>
    <n v="2"/>
    <n v="2"/>
    <n v="19"/>
    <x v="18"/>
    <x v="2"/>
    <s v="La Plana/Las Cuevas, Isla Natividad Baja California Sur"/>
    <x v="1"/>
    <n v="11.549999999999999"/>
    <n v="3.5"/>
    <n v="16.5"/>
    <n v="5"/>
    <n v="16.5"/>
    <n v="5"/>
    <n v="14.024999999999999"/>
    <n v="4.25"/>
    <n v="27.8505"/>
    <n v="-115.16652999999999"/>
    <n v="55.400000000000006"/>
    <n v="13"/>
    <n v="5"/>
    <x v="4"/>
    <n v="4"/>
    <s v="n/a"/>
    <n v="60"/>
    <m/>
    <m/>
  </r>
  <r>
    <s v="INLAPL-280710-AH-2-19-DI"/>
    <s v="Arturo Hernandez"/>
    <d v="2010-07-28T00:00:00"/>
    <x v="4"/>
    <d v="1899-12-30T10:07:00"/>
    <d v="1899-12-30T10:16:00"/>
    <d v="1899-12-30T00:09:00"/>
    <n v="2"/>
    <n v="2"/>
    <n v="19"/>
    <x v="18"/>
    <x v="2"/>
    <s v="La Plana/Las Cuevas, Isla Natividad Baja California Sur"/>
    <x v="1"/>
    <n v="11.549999999999999"/>
    <n v="3.5"/>
    <n v="16.5"/>
    <n v="5"/>
    <n v="16.5"/>
    <n v="5"/>
    <n v="14.024999999999999"/>
    <n v="4.25"/>
    <n v="27.8505"/>
    <n v="-115.16652999999999"/>
    <n v="55.400000000000006"/>
    <n v="13"/>
    <n v="5"/>
    <x v="17"/>
    <n v="7"/>
    <s v="n/a"/>
    <n v="60"/>
    <m/>
    <m/>
  </r>
  <r>
    <s v="INLAPL-280710-AH-2-19-DI"/>
    <s v="Arturo Hernandez"/>
    <d v="2010-07-28T00:00:00"/>
    <x v="4"/>
    <d v="1899-12-30T10:07:00"/>
    <d v="1899-12-30T10:16:00"/>
    <d v="1899-12-30T00:09:00"/>
    <n v="2"/>
    <n v="2"/>
    <n v="19"/>
    <x v="18"/>
    <x v="2"/>
    <s v="La Plana/Las Cuevas, Isla Natividad Baja California Sur"/>
    <x v="1"/>
    <n v="11.549999999999999"/>
    <n v="3.5"/>
    <n v="16.5"/>
    <n v="5"/>
    <n v="16.5"/>
    <n v="5"/>
    <n v="14.024999999999999"/>
    <n v="4.25"/>
    <n v="27.8505"/>
    <n v="-115.16652999999999"/>
    <n v="55.400000000000006"/>
    <n v="13"/>
    <n v="5"/>
    <x v="10"/>
    <n v="2"/>
    <s v="n/a"/>
    <n v="60"/>
    <m/>
    <m/>
  </r>
  <r>
    <s v="INLAPL-280710-AH-2-19-DI"/>
    <s v="Arturo Hernandez"/>
    <d v="2010-07-28T00:00:00"/>
    <x v="4"/>
    <d v="1899-12-30T10:07:00"/>
    <d v="1899-12-30T10:16:00"/>
    <d v="1899-12-30T00:09:00"/>
    <n v="2"/>
    <n v="2"/>
    <n v="19"/>
    <x v="18"/>
    <x v="2"/>
    <s v="La Plana/Las Cuevas, Isla Natividad Baja California Sur"/>
    <x v="1"/>
    <n v="11.549999999999999"/>
    <n v="3.5"/>
    <n v="16.5"/>
    <n v="5"/>
    <n v="16.5"/>
    <n v="5"/>
    <n v="14.024999999999999"/>
    <n v="4.25"/>
    <n v="27.8505"/>
    <n v="-115.16652999999999"/>
    <n v="55.400000000000006"/>
    <n v="13"/>
    <n v="5"/>
    <x v="19"/>
    <n v="1"/>
    <s v="n/a"/>
    <n v="60"/>
    <m/>
    <m/>
  </r>
  <r>
    <s v="INLAPL-280710-JH-1-20-DI"/>
    <s v="Juan Hernandez"/>
    <d v="2010-07-28T00:00:00"/>
    <x v="4"/>
    <d v="1899-12-30T08:57:00"/>
    <d v="1899-12-30T09:00:00"/>
    <d v="1899-12-30T00:03:00"/>
    <n v="2"/>
    <n v="1"/>
    <n v="20"/>
    <x v="19"/>
    <x v="2"/>
    <s v="La Plana/Las Cuevas, Isla Natividad Baja California Sur"/>
    <x v="1"/>
    <n v="13.2"/>
    <n v="4"/>
    <n v="18.149999999999999"/>
    <n v="5.5"/>
    <n v="18.149999999999999"/>
    <n v="5.5"/>
    <n v="15.674999999999999"/>
    <n v="4.75"/>
    <n v="27.849816666666666"/>
    <n v="-115.16436666666665"/>
    <n v="55.400000000000006"/>
    <n v="13"/>
    <n v="6"/>
    <x v="1"/>
    <n v="3"/>
    <s v="n/a"/>
    <n v="150"/>
    <m/>
    <m/>
  </r>
  <r>
    <s v="INLAPL-280710-JH-1-20-DI"/>
    <s v="Juan Hernandez"/>
    <d v="2010-07-28T00:00:00"/>
    <x v="4"/>
    <d v="1899-12-30T08:57:00"/>
    <d v="1899-12-30T09:00:00"/>
    <d v="1899-12-30T00:03:00"/>
    <n v="2"/>
    <n v="1"/>
    <n v="20"/>
    <x v="19"/>
    <x v="2"/>
    <s v="La Plana/Las Cuevas, Isla Natividad Baja California Sur"/>
    <x v="1"/>
    <n v="13.2"/>
    <n v="4"/>
    <n v="18.149999999999999"/>
    <n v="5.5"/>
    <n v="18.149999999999999"/>
    <n v="5.5"/>
    <n v="15.674999999999999"/>
    <n v="4.75"/>
    <n v="27.849816666666666"/>
    <n v="-115.16436666666665"/>
    <n v="55.400000000000006"/>
    <n v="13"/>
    <n v="6"/>
    <x v="3"/>
    <n v="35"/>
    <s v="n/a"/>
    <n v="150"/>
    <m/>
    <m/>
  </r>
  <r>
    <s v="INLAPL-280710-JH-2-21-DI"/>
    <s v="Juan Hernandez"/>
    <d v="2010-07-28T00:00:00"/>
    <x v="4"/>
    <d v="1899-12-30T10:07:00"/>
    <d v="1899-12-30T10:13:00"/>
    <d v="1899-12-30T00:06:00"/>
    <n v="2"/>
    <n v="2"/>
    <n v="21"/>
    <x v="20"/>
    <x v="2"/>
    <s v="La Plana/Las Cuevas, Isla Natividad Baja California Sur"/>
    <x v="1"/>
    <n v="16.731000000000002"/>
    <n v="5.07"/>
    <n v="16.5"/>
    <n v="5"/>
    <n v="16.731000000000002"/>
    <n v="5.07"/>
    <n v="16.615500000000001"/>
    <n v="5.0350000000000001"/>
    <n v="27.85"/>
    <n v="-115.16719999999999"/>
    <n v="55.400000000000006"/>
    <n v="13"/>
    <n v="6"/>
    <x v="1"/>
    <n v="13"/>
    <s v="n/a"/>
    <n v="0"/>
    <m/>
    <m/>
  </r>
  <r>
    <s v="INLAPL-280710-JH-2-21-DI"/>
    <s v="Juan Hernandez"/>
    <d v="2010-07-28T00:00:00"/>
    <x v="4"/>
    <d v="1899-12-30T10:07:00"/>
    <d v="1899-12-30T10:13:00"/>
    <d v="1899-12-30T00:06:00"/>
    <n v="2"/>
    <n v="2"/>
    <n v="21"/>
    <x v="20"/>
    <x v="2"/>
    <s v="La Plana/Las Cuevas, Isla Natividad Baja California Sur"/>
    <x v="1"/>
    <n v="16.731000000000002"/>
    <n v="5.07"/>
    <n v="16.5"/>
    <n v="5"/>
    <n v="16.731000000000002"/>
    <n v="5.07"/>
    <n v="16.615500000000001"/>
    <n v="5.0350000000000001"/>
    <n v="27.85"/>
    <n v="-115.16719999999999"/>
    <n v="55.400000000000006"/>
    <n v="13"/>
    <n v="6"/>
    <x v="3"/>
    <n v="9"/>
    <s v="n/a"/>
    <n v="0"/>
    <m/>
    <m/>
  </r>
  <r>
    <s v="INLAPL-280710-JH-2-21-DI"/>
    <s v="Juan Hernandez"/>
    <d v="2010-07-28T00:00:00"/>
    <x v="4"/>
    <d v="1899-12-30T10:07:00"/>
    <d v="1899-12-30T10:13:00"/>
    <d v="1899-12-30T00:06:00"/>
    <n v="2"/>
    <n v="2"/>
    <n v="21"/>
    <x v="20"/>
    <x v="2"/>
    <s v="La Plana/Las Cuevas, Isla Natividad Baja California Sur"/>
    <x v="1"/>
    <n v="16.731000000000002"/>
    <n v="5.07"/>
    <n v="16.5"/>
    <n v="5"/>
    <n v="16.731000000000002"/>
    <n v="5.07"/>
    <n v="16.615500000000001"/>
    <n v="5.0350000000000001"/>
    <n v="27.85"/>
    <n v="-115.16719999999999"/>
    <n v="55.400000000000006"/>
    <n v="13"/>
    <n v="6"/>
    <x v="4"/>
    <n v="7"/>
    <s v="n/a"/>
    <n v="0"/>
    <m/>
    <m/>
  </r>
  <r>
    <s v="INLAPL-280710-JH-2-21-DI"/>
    <s v="Juan Hernandez"/>
    <d v="2010-07-28T00:00:00"/>
    <x v="4"/>
    <d v="1899-12-30T10:07:00"/>
    <d v="1899-12-30T10:13:00"/>
    <d v="1899-12-30T00:06:00"/>
    <n v="2"/>
    <n v="2"/>
    <n v="21"/>
    <x v="20"/>
    <x v="2"/>
    <s v="La Plana/Las Cuevas, Isla Natividad Baja California Sur"/>
    <x v="1"/>
    <n v="16.731000000000002"/>
    <n v="5.07"/>
    <n v="16.5"/>
    <n v="5"/>
    <n v="16.731000000000002"/>
    <n v="5.07"/>
    <n v="16.615500000000001"/>
    <n v="5.0350000000000001"/>
    <n v="27.85"/>
    <n v="-115.16719999999999"/>
    <n v="55.400000000000006"/>
    <n v="13"/>
    <n v="6"/>
    <x v="14"/>
    <n v="2"/>
    <s v="n/a"/>
    <n v="0"/>
    <m/>
    <m/>
  </r>
  <r>
    <s v="INLAPL-280710-AG-1-22-DI"/>
    <s v="Alonso Grosso"/>
    <d v="2010-07-28T00:00:00"/>
    <x v="4"/>
    <d v="1899-12-30T08:57:00"/>
    <d v="1899-12-30T09:03:00"/>
    <d v="1899-12-30T00:06:00"/>
    <n v="2"/>
    <n v="1"/>
    <n v="22"/>
    <x v="21"/>
    <x v="2"/>
    <s v="La Plana/Las Cuevas, Isla Natividad Baja California Sur"/>
    <x v="1"/>
    <n v="10.56"/>
    <n v="3.2"/>
    <n v="19.799999999999997"/>
    <n v="6"/>
    <n v="19.799999999999997"/>
    <n v="6"/>
    <n v="15.179999999999998"/>
    <n v="4.5999999999999996"/>
    <n v="27.849816666666666"/>
    <n v="-115.16436666666665"/>
    <n v="55.400000000000006"/>
    <n v="13"/>
    <n v="6"/>
    <x v="12"/>
    <n v="1"/>
    <s v="n/a"/>
    <n v="0"/>
    <m/>
    <m/>
  </r>
  <r>
    <s v="INLAPL-280710-AG-1-22-DI"/>
    <s v="Alonso Grosso"/>
    <d v="2010-07-28T00:00:00"/>
    <x v="4"/>
    <d v="1899-12-30T08:57:00"/>
    <d v="1899-12-30T09:03:00"/>
    <d v="1899-12-30T00:06:00"/>
    <n v="2"/>
    <n v="1"/>
    <n v="22"/>
    <x v="21"/>
    <x v="2"/>
    <s v="La Plana/Las Cuevas, Isla Natividad Baja California Sur"/>
    <x v="1"/>
    <n v="10.56"/>
    <n v="3.2"/>
    <n v="19.799999999999997"/>
    <n v="6"/>
    <n v="19.799999999999997"/>
    <n v="6"/>
    <n v="15.179999999999998"/>
    <n v="4.5999999999999996"/>
    <n v="27.849816666666666"/>
    <n v="-115.16436666666665"/>
    <n v="55.400000000000006"/>
    <n v="13"/>
    <n v="6"/>
    <x v="1"/>
    <n v="1"/>
    <s v="n/a"/>
    <n v="0"/>
    <m/>
    <m/>
  </r>
  <r>
    <s v="INLAPL-280710-AG-1-22-DI"/>
    <s v="Alonso Grosso"/>
    <d v="2010-07-28T00:00:00"/>
    <x v="4"/>
    <d v="1899-12-30T08:57:00"/>
    <d v="1899-12-30T09:03:00"/>
    <d v="1899-12-30T00:06:00"/>
    <n v="2"/>
    <n v="1"/>
    <n v="22"/>
    <x v="21"/>
    <x v="2"/>
    <s v="La Plana/Las Cuevas, Isla Natividad Baja California Sur"/>
    <x v="1"/>
    <n v="10.56"/>
    <n v="3.2"/>
    <n v="19.799999999999997"/>
    <n v="6"/>
    <n v="19.799999999999997"/>
    <n v="6"/>
    <n v="15.179999999999998"/>
    <n v="4.5999999999999996"/>
    <n v="27.849816666666666"/>
    <n v="-115.16436666666665"/>
    <n v="55.400000000000006"/>
    <n v="13"/>
    <n v="6"/>
    <x v="3"/>
    <n v="78"/>
    <n v="19"/>
    <n v="0"/>
    <n v="107"/>
    <m/>
  </r>
  <r>
    <s v="INLAPL-280710-AG-1-22-DI"/>
    <s v="Alonso Grosso"/>
    <d v="2010-07-28T00:00:00"/>
    <x v="4"/>
    <d v="1899-12-30T08:57:00"/>
    <d v="1899-12-30T09:03:00"/>
    <d v="1899-12-30T00:06:00"/>
    <n v="2"/>
    <n v="1"/>
    <n v="22"/>
    <x v="21"/>
    <x v="2"/>
    <s v="La Plana/Las Cuevas, Isla Natividad Baja California Sur"/>
    <x v="1"/>
    <n v="10.56"/>
    <n v="3.2"/>
    <n v="19.799999999999997"/>
    <n v="6"/>
    <n v="19.799999999999997"/>
    <n v="6"/>
    <n v="15.179999999999998"/>
    <n v="4.5999999999999996"/>
    <n v="27.849816666666666"/>
    <n v="-115.16436666666665"/>
    <n v="55.400000000000006"/>
    <n v="13"/>
    <n v="6"/>
    <x v="4"/>
    <n v="1"/>
    <s v="n/a"/>
    <n v="0"/>
    <m/>
    <m/>
  </r>
  <r>
    <s v="INLAPL-280710-AG-2-23-DI"/>
    <s v="Alonso Grosso"/>
    <d v="2010-07-28T00:00:00"/>
    <x v="4"/>
    <d v="1899-12-30T10:07:00"/>
    <d v="1899-12-30T10:11:00"/>
    <d v="1899-12-30T00:04:00"/>
    <n v="2"/>
    <n v="2"/>
    <n v="23"/>
    <x v="22"/>
    <x v="2"/>
    <s v="La Plana/Las Cuevas, Isla Natividad Baja California Sur"/>
    <x v="1"/>
    <n v="21.779999999999998"/>
    <n v="6.6"/>
    <n v="18.809999999999999"/>
    <n v="5.7"/>
    <n v="21.779999999999998"/>
    <n v="6.6"/>
    <n v="20.295000000000002"/>
    <n v="6.15"/>
    <n v="27.85"/>
    <n v="-115.16719999999999"/>
    <n v="55.400000000000006"/>
    <n v="13"/>
    <n v="6"/>
    <x v="1"/>
    <n v="1"/>
    <s v="n/a"/>
    <n v="180"/>
    <m/>
    <m/>
  </r>
  <r>
    <s v="INLAPL-280710-AG-2-23-DI"/>
    <s v="Alonso Grosso"/>
    <d v="2010-07-28T00:00:00"/>
    <x v="4"/>
    <d v="1899-12-30T10:07:00"/>
    <d v="1899-12-30T10:11:00"/>
    <d v="1899-12-30T00:04:00"/>
    <n v="2"/>
    <n v="2"/>
    <n v="23"/>
    <x v="22"/>
    <x v="2"/>
    <s v="La Plana/Las Cuevas, Isla Natividad Baja California Sur"/>
    <x v="1"/>
    <n v="21.779999999999998"/>
    <n v="6.6"/>
    <n v="18.809999999999999"/>
    <n v="5.7"/>
    <n v="21.779999999999998"/>
    <n v="6.6"/>
    <n v="20.295000000000002"/>
    <n v="6.15"/>
    <n v="27.85"/>
    <n v="-115.16719999999999"/>
    <n v="55.400000000000006"/>
    <n v="13"/>
    <n v="6"/>
    <x v="3"/>
    <n v="5"/>
    <s v="n/a"/>
    <n v="180"/>
    <m/>
    <m/>
  </r>
  <r>
    <s v="INLAPL-280710-AG-2-23-DI"/>
    <s v="Alonso Grosso"/>
    <d v="2010-07-28T00:00:00"/>
    <x v="4"/>
    <d v="1899-12-30T10:07:00"/>
    <d v="1899-12-30T10:11:00"/>
    <d v="1899-12-30T00:04:00"/>
    <n v="2"/>
    <n v="2"/>
    <n v="23"/>
    <x v="22"/>
    <x v="2"/>
    <s v="La Plana/Las Cuevas, Isla Natividad Baja California Sur"/>
    <x v="1"/>
    <n v="21.779999999999998"/>
    <n v="6.6"/>
    <n v="18.809999999999999"/>
    <n v="5.7"/>
    <n v="21.779999999999998"/>
    <n v="6.6"/>
    <n v="20.295000000000002"/>
    <n v="6.15"/>
    <n v="27.85"/>
    <n v="-115.16719999999999"/>
    <n v="55.400000000000006"/>
    <n v="13"/>
    <n v="6"/>
    <x v="4"/>
    <n v="3"/>
    <s v="n/a"/>
    <n v="180"/>
    <m/>
    <m/>
  </r>
  <r>
    <s v="INLAPL-280710-SM-1-24-DI"/>
    <s v="Sergio Mendoza"/>
    <d v="2010-07-28T00:00:00"/>
    <x v="4"/>
    <d v="1899-12-30T09:06:00"/>
    <d v="1899-12-30T09:12:00"/>
    <d v="1899-12-30T00:06:00"/>
    <n v="2"/>
    <n v="1"/>
    <n v="24"/>
    <x v="23"/>
    <x v="2"/>
    <s v="La Plana/Las Cuevas, Isla Natividad Baja California Sur"/>
    <x v="1"/>
    <n v="15.839999999999998"/>
    <n v="4.8"/>
    <n v="16.829999999999998"/>
    <n v="5.0999999999999996"/>
    <n v="16.829999999999998"/>
    <n v="5.0999999999999996"/>
    <n v="16.334999999999997"/>
    <n v="4.9499999999999993"/>
    <n v="27.851790000000001"/>
    <n v="-115.16311"/>
    <n v="57.2"/>
    <n v="14"/>
    <n v="6"/>
    <x v="1"/>
    <n v="3"/>
    <s v="n/a"/>
    <n v="270"/>
    <m/>
    <m/>
  </r>
  <r>
    <s v="INLAPL-280710-SM-1-24-DI"/>
    <s v="Sergio Mendoza"/>
    <d v="2010-07-28T00:00:00"/>
    <x v="4"/>
    <d v="1899-12-30T09:06:00"/>
    <d v="1899-12-30T09:12:00"/>
    <d v="1899-12-30T00:06:00"/>
    <n v="2"/>
    <n v="1"/>
    <n v="24"/>
    <x v="23"/>
    <x v="2"/>
    <s v="La Plana/Las Cuevas, Isla Natividad Baja California Sur"/>
    <x v="1"/>
    <n v="15.839999999999998"/>
    <n v="4.8"/>
    <n v="16.829999999999998"/>
    <n v="5.0999999999999996"/>
    <n v="16.829999999999998"/>
    <n v="5.0999999999999996"/>
    <n v="16.334999999999997"/>
    <n v="4.9499999999999993"/>
    <n v="27.851790000000001"/>
    <n v="-115.16311"/>
    <n v="57.2"/>
    <n v="14"/>
    <n v="6"/>
    <x v="3"/>
    <n v="29"/>
    <s v="n/a"/>
    <n v="270"/>
    <m/>
    <m/>
  </r>
  <r>
    <s v="INLAPL-280710-SM-2-25-DI"/>
    <s v="Sergio Mendoza"/>
    <d v="2010-07-28T00:00:00"/>
    <x v="4"/>
    <d v="1899-12-30T10:10:00"/>
    <d v="1899-12-30T10:16:00"/>
    <d v="1899-12-30T00:06:00"/>
    <n v="2"/>
    <n v="2"/>
    <n v="25"/>
    <x v="24"/>
    <x v="2"/>
    <s v="La Plana/Las Cuevas, Isla Natividad Baja California Sur"/>
    <x v="1"/>
    <n v="11.879999999999999"/>
    <n v="3.6"/>
    <n v="16.829999999999998"/>
    <n v="5.0999999999999996"/>
    <n v="16.829999999999998"/>
    <n v="5.0999999999999996"/>
    <n v="14.354999999999999"/>
    <n v="4.3499999999999996"/>
    <n v="27.8505"/>
    <n v="-115.16652999999999"/>
    <n v="57.2"/>
    <n v="14"/>
    <n v="6"/>
    <x v="12"/>
    <n v="1"/>
    <s v="n/a"/>
    <n v="330"/>
    <m/>
    <m/>
  </r>
  <r>
    <s v="INLAPL-280710-SM-2-25-DI"/>
    <s v="Sergio Mendoza"/>
    <d v="2010-07-28T00:00:00"/>
    <x v="4"/>
    <d v="1899-12-30T10:10:00"/>
    <d v="1899-12-30T10:16:00"/>
    <d v="1899-12-30T00:06:00"/>
    <n v="2"/>
    <n v="2"/>
    <n v="25"/>
    <x v="24"/>
    <x v="2"/>
    <s v="La Plana/Las Cuevas, Isla Natividad Baja California Sur"/>
    <x v="1"/>
    <n v="11.879999999999999"/>
    <n v="3.6"/>
    <n v="16.829999999999998"/>
    <n v="5.0999999999999996"/>
    <n v="16.829999999999998"/>
    <n v="5.0999999999999996"/>
    <n v="14.354999999999999"/>
    <n v="4.3499999999999996"/>
    <n v="27.8505"/>
    <n v="-115.16652999999999"/>
    <n v="57.2"/>
    <n v="14"/>
    <n v="6"/>
    <x v="1"/>
    <n v="10"/>
    <s v="n/a"/>
    <n v="330"/>
    <m/>
    <m/>
  </r>
  <r>
    <s v="INLAPL-280710-SM-2-25-DI"/>
    <s v="Sergio Mendoza"/>
    <d v="2010-07-28T00:00:00"/>
    <x v="4"/>
    <d v="1899-12-30T10:10:00"/>
    <d v="1899-12-30T10:16:00"/>
    <d v="1899-12-30T00:06:00"/>
    <n v="2"/>
    <n v="2"/>
    <n v="25"/>
    <x v="24"/>
    <x v="2"/>
    <s v="La Plana/Las Cuevas, Isla Natividad Baja California Sur"/>
    <x v="1"/>
    <n v="11.879999999999999"/>
    <n v="3.6"/>
    <n v="16.829999999999998"/>
    <n v="5.0999999999999996"/>
    <n v="16.829999999999998"/>
    <n v="5.0999999999999996"/>
    <n v="14.354999999999999"/>
    <n v="4.3499999999999996"/>
    <n v="27.8505"/>
    <n v="-115.16652999999999"/>
    <n v="57.2"/>
    <n v="14"/>
    <n v="6"/>
    <x v="3"/>
    <n v="1"/>
    <s v="n/a"/>
    <n v="330"/>
    <m/>
    <m/>
  </r>
  <r>
    <s v="INLAPL-280710-SM-2-25-DI"/>
    <s v="Sergio Mendoza"/>
    <d v="2010-07-28T00:00:00"/>
    <x v="4"/>
    <d v="1899-12-30T10:10:00"/>
    <d v="1899-12-30T10:16:00"/>
    <d v="1899-12-30T00:06:00"/>
    <n v="2"/>
    <n v="2"/>
    <n v="25"/>
    <x v="24"/>
    <x v="2"/>
    <s v="La Plana/Las Cuevas, Isla Natividad Baja California Sur"/>
    <x v="1"/>
    <n v="11.879999999999999"/>
    <n v="3.6"/>
    <n v="16.829999999999998"/>
    <n v="5.0999999999999996"/>
    <n v="16.829999999999998"/>
    <n v="5.0999999999999996"/>
    <n v="14.354999999999999"/>
    <n v="4.3499999999999996"/>
    <n v="27.8505"/>
    <n v="-115.16652999999999"/>
    <n v="57.2"/>
    <n v="14"/>
    <n v="6"/>
    <x v="17"/>
    <n v="1"/>
    <s v="n/a"/>
    <n v="330"/>
    <m/>
    <m/>
  </r>
  <r>
    <s v="INPUPR-020810-AM-1-1-DI"/>
    <s v="Abraham Mayoral"/>
    <d v="2010-08-02T00:00:00"/>
    <x v="4"/>
    <d v="1899-12-30T09:52:00"/>
    <d v="1899-12-30T09:57:00"/>
    <d v="1899-12-30T00:05:00"/>
    <n v="2"/>
    <n v="1"/>
    <n v="1"/>
    <x v="0"/>
    <x v="3"/>
    <s v="Punta Prieta, Isla Natividad Baja California Sur"/>
    <x v="1"/>
    <n v="66"/>
    <n v="20"/>
    <n v="63.69"/>
    <n v="19.3"/>
    <n v="66"/>
    <n v="20"/>
    <n v="64.844999999999999"/>
    <n v="19.649999999999999"/>
    <n v="27.89207"/>
    <n v="-115.18601"/>
    <n v="55.400000000000006"/>
    <n v="13"/>
    <n v="5"/>
    <x v="3"/>
    <n v="11"/>
    <s v="n/a"/>
    <n v="120"/>
    <m/>
    <m/>
  </r>
  <r>
    <s v="INPUPR-020810-AM-1-1-DI"/>
    <s v="Abraham Mayoral"/>
    <d v="2010-08-02T00:00:00"/>
    <x v="4"/>
    <d v="1899-12-30T09:52:00"/>
    <d v="1899-12-30T09:57:00"/>
    <d v="1899-12-30T00:05:00"/>
    <n v="2"/>
    <n v="1"/>
    <n v="1"/>
    <x v="0"/>
    <x v="3"/>
    <s v="Punta Prieta, Isla Natividad Baja California Sur"/>
    <x v="1"/>
    <n v="66"/>
    <n v="20"/>
    <n v="63.69"/>
    <n v="19.3"/>
    <n v="66"/>
    <n v="20"/>
    <n v="64.844999999999999"/>
    <n v="19.649999999999999"/>
    <n v="27.89207"/>
    <n v="-115.18601"/>
    <n v="55.400000000000006"/>
    <n v="13"/>
    <n v="5"/>
    <x v="7"/>
    <n v="3"/>
    <s v="n/a"/>
    <n v="120"/>
    <m/>
    <m/>
  </r>
  <r>
    <s v="INPUPR-020810-AM-1-1-DI"/>
    <s v="Abraham Mayoral"/>
    <d v="2010-08-02T00:00:00"/>
    <x v="4"/>
    <d v="1899-12-30T09:52:00"/>
    <d v="1899-12-30T09:57:00"/>
    <d v="1899-12-30T00:05:00"/>
    <n v="2"/>
    <n v="1"/>
    <n v="1"/>
    <x v="0"/>
    <x v="3"/>
    <s v="Punta Prieta, Isla Natividad Baja California Sur"/>
    <x v="1"/>
    <n v="66"/>
    <n v="20"/>
    <n v="63.69"/>
    <n v="19.3"/>
    <n v="66"/>
    <n v="20"/>
    <n v="64.844999999999999"/>
    <n v="19.649999999999999"/>
    <n v="27.89207"/>
    <n v="-115.18601"/>
    <n v="55.400000000000006"/>
    <n v="13"/>
    <n v="5"/>
    <x v="9"/>
    <n v="2"/>
    <s v="n/a"/>
    <n v="120"/>
    <m/>
    <m/>
  </r>
  <r>
    <s v="INPUPR-020810-AM-1-1-DI"/>
    <s v="Abraham Mayoral"/>
    <d v="2010-08-02T00:00:00"/>
    <x v="4"/>
    <d v="1899-12-30T09:52:00"/>
    <d v="1899-12-30T09:57:00"/>
    <d v="1899-12-30T00:05:00"/>
    <n v="2"/>
    <n v="1"/>
    <n v="1"/>
    <x v="0"/>
    <x v="3"/>
    <s v="Punta Prieta, Isla Natividad Baja California Sur"/>
    <x v="1"/>
    <n v="66"/>
    <n v="20"/>
    <n v="63.69"/>
    <n v="19.3"/>
    <n v="66"/>
    <n v="20"/>
    <n v="64.844999999999999"/>
    <n v="19.649999999999999"/>
    <n v="27.89207"/>
    <n v="-115.18601"/>
    <n v="55.400000000000006"/>
    <n v="13"/>
    <n v="5"/>
    <x v="11"/>
    <n v="2"/>
    <s v="n/a"/>
    <n v="120"/>
    <m/>
    <m/>
  </r>
  <r>
    <s v="INPUPR-020810-AM-2-2-DI"/>
    <s v="Abraham Mayoral"/>
    <d v="2010-08-02T00:00:00"/>
    <x v="4"/>
    <d v="1899-12-30T11:42:00"/>
    <d v="1899-12-30T11:48:00"/>
    <d v="1899-12-30T00:06:00"/>
    <n v="2"/>
    <n v="2"/>
    <n v="2"/>
    <x v="1"/>
    <x v="3"/>
    <s v="Punta Prieta, Isla Natividad Baja California Sur"/>
    <x v="1"/>
    <n v="54.78"/>
    <n v="16.600000000000001"/>
    <n v="57.75"/>
    <n v="17.5"/>
    <n v="57.75"/>
    <n v="17.5"/>
    <n v="56.265000000000001"/>
    <n v="17.05"/>
    <n v="27.891100000000002"/>
    <n v="-115.18862"/>
    <n v="55.400000000000006"/>
    <n v="13"/>
    <n v="8"/>
    <x v="2"/>
    <n v="1"/>
    <s v="n/a"/>
    <n v="180"/>
    <m/>
    <m/>
  </r>
  <r>
    <s v="INPUPR-020810-AM-2-2-DI"/>
    <s v="Abraham Mayoral"/>
    <d v="2010-08-02T00:00:00"/>
    <x v="4"/>
    <d v="1899-12-30T11:42:00"/>
    <d v="1899-12-30T11:48:00"/>
    <d v="1899-12-30T00:06:00"/>
    <n v="2"/>
    <n v="2"/>
    <n v="2"/>
    <x v="1"/>
    <x v="3"/>
    <s v="Punta Prieta, Isla Natividad Baja California Sur"/>
    <x v="1"/>
    <n v="54.78"/>
    <n v="16.600000000000001"/>
    <n v="57.75"/>
    <n v="17.5"/>
    <n v="57.75"/>
    <n v="17.5"/>
    <n v="56.265000000000001"/>
    <n v="17.05"/>
    <n v="27.891100000000002"/>
    <n v="-115.18862"/>
    <n v="55.400000000000006"/>
    <n v="13"/>
    <n v="8"/>
    <x v="3"/>
    <n v="136"/>
    <n v="11"/>
    <n v="180"/>
    <m/>
    <m/>
  </r>
  <r>
    <s v="INPUPR-020810-AM-2-2-DI"/>
    <s v="Abraham Mayoral"/>
    <d v="2010-08-02T00:00:00"/>
    <x v="4"/>
    <d v="1899-12-30T11:42:00"/>
    <d v="1899-12-30T11:48:00"/>
    <d v="1899-12-30T00:06:00"/>
    <n v="2"/>
    <n v="2"/>
    <n v="2"/>
    <x v="1"/>
    <x v="3"/>
    <s v="Punta Prieta, Isla Natividad Baja California Sur"/>
    <x v="1"/>
    <n v="54.78"/>
    <n v="16.600000000000001"/>
    <n v="57.75"/>
    <n v="17.5"/>
    <n v="57.75"/>
    <n v="17.5"/>
    <n v="56.265000000000001"/>
    <n v="17.05"/>
    <n v="27.891100000000002"/>
    <n v="-115.18862"/>
    <n v="55.400000000000006"/>
    <n v="13"/>
    <n v="8"/>
    <x v="7"/>
    <n v="8"/>
    <s v="n/a"/>
    <n v="180"/>
    <m/>
    <m/>
  </r>
  <r>
    <s v="INPUPR-020810-AM-2-2-DI"/>
    <s v="Abraham Mayoral"/>
    <d v="2010-08-02T00:00:00"/>
    <x v="4"/>
    <d v="1899-12-30T11:42:00"/>
    <d v="1899-12-30T11:48:00"/>
    <d v="1899-12-30T00:06:00"/>
    <n v="2"/>
    <n v="2"/>
    <n v="2"/>
    <x v="1"/>
    <x v="3"/>
    <s v="Punta Prieta, Isla Natividad Baja California Sur"/>
    <x v="1"/>
    <n v="54.78"/>
    <n v="16.600000000000001"/>
    <n v="57.75"/>
    <n v="17.5"/>
    <n v="57.75"/>
    <n v="17.5"/>
    <n v="56.265000000000001"/>
    <n v="17.05"/>
    <n v="27.891100000000002"/>
    <n v="-115.18862"/>
    <n v="55.400000000000006"/>
    <n v="13"/>
    <n v="8"/>
    <x v="11"/>
    <n v="9"/>
    <s v="n/a"/>
    <n v="180"/>
    <m/>
    <m/>
  </r>
  <r>
    <s v="INPUPR-020810-AM-2-2-DI"/>
    <s v="Abraham Mayoral"/>
    <d v="2010-08-02T00:00:00"/>
    <x v="4"/>
    <d v="1899-12-30T11:42:00"/>
    <d v="1899-12-30T11:48:00"/>
    <d v="1899-12-30T00:06:00"/>
    <n v="2"/>
    <n v="2"/>
    <n v="2"/>
    <x v="1"/>
    <x v="3"/>
    <s v="Punta Prieta, Isla Natividad Baja California Sur"/>
    <x v="1"/>
    <n v="54.78"/>
    <n v="16.600000000000001"/>
    <n v="57.75"/>
    <n v="17.5"/>
    <n v="57.75"/>
    <n v="17.5"/>
    <n v="56.265000000000001"/>
    <n v="17.05"/>
    <n v="27.891100000000002"/>
    <n v="-115.18862"/>
    <n v="55.400000000000006"/>
    <n v="13"/>
    <n v="8"/>
    <x v="10"/>
    <n v="1"/>
    <s v="n/a"/>
    <n v="180"/>
    <m/>
    <m/>
  </r>
  <r>
    <s v="INPUPR-020810-AM-3-3-DI"/>
    <s v="Abraham Mayoral"/>
    <d v="2010-08-02T00:00:00"/>
    <x v="4"/>
    <d v="1899-12-30T12:55:00"/>
    <d v="1899-12-30T13:04:00"/>
    <d v="1899-12-30T00:09:00"/>
    <n v="2"/>
    <n v="3"/>
    <n v="3"/>
    <x v="2"/>
    <x v="3"/>
    <s v="Punta Prieta, Isla Natividad Baja California Sur"/>
    <x v="1"/>
    <n v="25.41"/>
    <n v="7.7"/>
    <n v="29.37"/>
    <n v="8.9"/>
    <n v="29.37"/>
    <n v="8.9"/>
    <n v="27.39"/>
    <n v="8.3000000000000007"/>
    <n v="27.885670000000001"/>
    <n v="-115.18986"/>
    <n v="55.400000000000006"/>
    <n v="13"/>
    <n v="7"/>
    <x v="1"/>
    <n v="9"/>
    <s v="n/a"/>
    <n v="300"/>
    <m/>
    <m/>
  </r>
  <r>
    <s v="INPUPR-020810-AM-3-3-DI"/>
    <s v="Abraham Mayoral"/>
    <d v="2010-08-02T00:00:00"/>
    <x v="4"/>
    <d v="1899-12-30T12:55:00"/>
    <d v="1899-12-30T13:04:00"/>
    <d v="1899-12-30T00:09:00"/>
    <n v="2"/>
    <n v="3"/>
    <n v="3"/>
    <x v="2"/>
    <x v="3"/>
    <s v="Punta Prieta, Isla Natividad Baja California Sur"/>
    <x v="1"/>
    <n v="25.41"/>
    <n v="7.7"/>
    <n v="29.37"/>
    <n v="8.9"/>
    <n v="29.37"/>
    <n v="8.9"/>
    <n v="27.39"/>
    <n v="8.3000000000000007"/>
    <n v="27.885670000000001"/>
    <n v="-115.18986"/>
    <n v="55.400000000000006"/>
    <n v="13"/>
    <n v="7"/>
    <x v="3"/>
    <n v="14"/>
    <s v="n/a"/>
    <n v="300"/>
    <m/>
    <m/>
  </r>
  <r>
    <s v="INPUPR-020810-AM-3-3-DI"/>
    <s v="Abraham Mayoral"/>
    <d v="2010-08-02T00:00:00"/>
    <x v="4"/>
    <d v="1899-12-30T12:55:00"/>
    <d v="1899-12-30T13:04:00"/>
    <d v="1899-12-30T00:09:00"/>
    <n v="2"/>
    <n v="3"/>
    <n v="3"/>
    <x v="2"/>
    <x v="3"/>
    <s v="Punta Prieta, Isla Natividad Baja California Sur"/>
    <x v="1"/>
    <n v="25.41"/>
    <n v="7.7"/>
    <n v="29.37"/>
    <n v="8.9"/>
    <n v="29.37"/>
    <n v="8.9"/>
    <n v="27.39"/>
    <n v="8.3000000000000007"/>
    <n v="27.885670000000001"/>
    <n v="-115.18986"/>
    <n v="55.400000000000006"/>
    <n v="13"/>
    <n v="7"/>
    <x v="7"/>
    <n v="1"/>
    <s v="n/a"/>
    <n v="300"/>
    <m/>
    <m/>
  </r>
  <r>
    <s v="INPUPR-020810-AM-3-3-DI"/>
    <s v="Abraham Mayoral"/>
    <d v="2010-08-02T00:00:00"/>
    <x v="4"/>
    <d v="1899-12-30T12:55:00"/>
    <d v="1899-12-30T13:04:00"/>
    <d v="1899-12-30T00:09:00"/>
    <n v="2"/>
    <n v="3"/>
    <n v="3"/>
    <x v="2"/>
    <x v="3"/>
    <s v="Punta Prieta, Isla Natividad Baja California Sur"/>
    <x v="1"/>
    <n v="25.41"/>
    <n v="7.7"/>
    <n v="29.37"/>
    <n v="8.9"/>
    <n v="29.37"/>
    <n v="8.9"/>
    <n v="27.39"/>
    <n v="8.3000000000000007"/>
    <n v="27.885670000000001"/>
    <n v="-115.18986"/>
    <n v="55.400000000000006"/>
    <n v="13"/>
    <n v="7"/>
    <x v="4"/>
    <n v="2"/>
    <s v="n/a"/>
    <n v="300"/>
    <m/>
    <m/>
  </r>
  <r>
    <s v="INPUPR-020810-AR-1-4-DI"/>
    <s v="Alonso Ramirez"/>
    <d v="2010-08-02T00:00:00"/>
    <x v="4"/>
    <d v="1899-12-30T09:56:00"/>
    <d v="1899-12-30T10:01:00"/>
    <d v="1899-12-30T00:05:00"/>
    <n v="2"/>
    <n v="1"/>
    <n v="4"/>
    <x v="3"/>
    <x v="3"/>
    <s v="Punta Prieta, Isla Natividad Baja California Sur"/>
    <x v="1"/>
    <n v="68.309999999999988"/>
    <n v="20.7"/>
    <n v="66"/>
    <n v="20"/>
    <n v="68.309999999999988"/>
    <n v="20.7"/>
    <n v="67.155000000000001"/>
    <n v="20.350000000000001"/>
    <n v="27.89207"/>
    <n v="-115.18601"/>
    <n v="57.2"/>
    <n v="14"/>
    <n v="5"/>
    <x v="2"/>
    <n v="1"/>
    <s v="n/a"/>
    <n v="300"/>
    <m/>
    <m/>
  </r>
  <r>
    <s v="INPUPR-020810-AR-1-4-DI"/>
    <s v="Alonso Ramirez"/>
    <d v="2010-08-02T00:00:00"/>
    <x v="4"/>
    <d v="1899-12-30T09:56:00"/>
    <d v="1899-12-30T10:01:00"/>
    <d v="1899-12-30T00:05:00"/>
    <n v="2"/>
    <n v="1"/>
    <n v="4"/>
    <x v="3"/>
    <x v="3"/>
    <s v="Punta Prieta, Isla Natividad Baja California Sur"/>
    <x v="1"/>
    <n v="68.309999999999988"/>
    <n v="20.7"/>
    <n v="66"/>
    <n v="20"/>
    <n v="68.309999999999988"/>
    <n v="20.7"/>
    <n v="67.155000000000001"/>
    <n v="20.350000000000001"/>
    <n v="27.89207"/>
    <n v="-115.18601"/>
    <n v="57.2"/>
    <n v="14"/>
    <n v="5"/>
    <x v="3"/>
    <n v="6"/>
    <s v="n/a"/>
    <n v="300"/>
    <m/>
    <m/>
  </r>
  <r>
    <s v="INPUPR-020810-AR-1-4-DI"/>
    <s v="Alonso Ramirez"/>
    <d v="2010-08-02T00:00:00"/>
    <x v="4"/>
    <d v="1899-12-30T09:56:00"/>
    <d v="1899-12-30T10:01:00"/>
    <d v="1899-12-30T00:05:00"/>
    <n v="2"/>
    <n v="1"/>
    <n v="4"/>
    <x v="3"/>
    <x v="3"/>
    <s v="Punta Prieta, Isla Natividad Baja California Sur"/>
    <x v="1"/>
    <n v="68.309999999999988"/>
    <n v="20.7"/>
    <n v="66"/>
    <n v="20"/>
    <n v="68.309999999999988"/>
    <n v="20.7"/>
    <n v="67.155000000000001"/>
    <n v="20.350000000000001"/>
    <n v="27.89207"/>
    <n v="-115.18601"/>
    <n v="57.2"/>
    <n v="14"/>
    <n v="5"/>
    <x v="7"/>
    <n v="2"/>
    <s v="n/a"/>
    <n v="300"/>
    <m/>
    <m/>
  </r>
  <r>
    <s v="INPUPR-020810-AR-1-4-DI"/>
    <s v="Alonso Ramirez"/>
    <d v="2010-08-02T00:00:00"/>
    <x v="4"/>
    <d v="1899-12-30T09:56:00"/>
    <d v="1899-12-30T10:01:00"/>
    <d v="1899-12-30T00:05:00"/>
    <n v="2"/>
    <n v="1"/>
    <n v="4"/>
    <x v="3"/>
    <x v="3"/>
    <s v="Punta Prieta, Isla Natividad Baja California Sur"/>
    <x v="1"/>
    <n v="68.309999999999988"/>
    <n v="20.7"/>
    <n v="66"/>
    <n v="20"/>
    <n v="68.309999999999988"/>
    <n v="20.7"/>
    <n v="67.155000000000001"/>
    <n v="20.350000000000001"/>
    <n v="27.89207"/>
    <n v="-115.18601"/>
    <n v="57.2"/>
    <n v="14"/>
    <n v="5"/>
    <x v="11"/>
    <n v="1"/>
    <s v="n/a"/>
    <n v="300"/>
    <m/>
    <m/>
  </r>
  <r>
    <s v="INPUPR-020810-AR-1-4-DI"/>
    <s v="Alonso Ramirez"/>
    <d v="2010-08-02T00:00:00"/>
    <x v="4"/>
    <d v="1899-12-30T09:56:00"/>
    <d v="1899-12-30T10:01:00"/>
    <d v="1899-12-30T00:05:00"/>
    <n v="2"/>
    <n v="1"/>
    <n v="4"/>
    <x v="3"/>
    <x v="3"/>
    <s v="Punta Prieta, Isla Natividad Baja California Sur"/>
    <x v="1"/>
    <n v="68.309999999999988"/>
    <n v="20.7"/>
    <n v="66"/>
    <n v="20"/>
    <n v="68.309999999999988"/>
    <n v="20.7"/>
    <n v="67.155000000000001"/>
    <n v="20.350000000000001"/>
    <n v="27.89207"/>
    <n v="-115.18601"/>
    <n v="57.2"/>
    <n v="14"/>
    <n v="5"/>
    <x v="10"/>
    <n v="3"/>
    <s v="n/a"/>
    <n v="300"/>
    <m/>
    <m/>
  </r>
  <r>
    <s v="INPUPR-020810-AR-2-5-DI"/>
    <s v="Alonso Ramirez"/>
    <d v="2010-08-02T00:00:00"/>
    <x v="4"/>
    <d v="1899-12-30T11:46:00"/>
    <d v="1899-12-30T11:49:00"/>
    <d v="1899-12-30T00:03:00"/>
    <n v="2"/>
    <n v="2"/>
    <n v="5"/>
    <x v="4"/>
    <x v="3"/>
    <s v="Punta Prieta, Isla Natividad Baja California Sur"/>
    <x v="1"/>
    <n v="58.74"/>
    <n v="17.8"/>
    <n v="54.449999999999996"/>
    <n v="16.5"/>
    <n v="58.74"/>
    <n v="17.8"/>
    <n v="56.594999999999992"/>
    <n v="17.149999999999999"/>
    <n v="27.891100000000002"/>
    <n v="-115.18862"/>
    <n v="55.400000000000006"/>
    <n v="13"/>
    <n v="8"/>
    <x v="2"/>
    <n v="3"/>
    <s v="n/a"/>
    <n v="0"/>
    <m/>
    <m/>
  </r>
  <r>
    <s v="INPUPR-020810-AR-2-5-DI"/>
    <s v="Alonso Ramirez"/>
    <d v="2010-08-02T00:00:00"/>
    <x v="4"/>
    <d v="1899-12-30T11:46:00"/>
    <d v="1899-12-30T11:49:00"/>
    <d v="1899-12-30T00:03:00"/>
    <n v="2"/>
    <n v="2"/>
    <n v="5"/>
    <x v="4"/>
    <x v="3"/>
    <s v="Punta Prieta, Isla Natividad Baja California Sur"/>
    <x v="1"/>
    <n v="58.74"/>
    <n v="17.8"/>
    <n v="54.449999999999996"/>
    <n v="16.5"/>
    <n v="58.74"/>
    <n v="17.8"/>
    <n v="56.594999999999992"/>
    <n v="17.149999999999999"/>
    <n v="27.891100000000002"/>
    <n v="-115.18862"/>
    <n v="55.400000000000006"/>
    <n v="13"/>
    <n v="8"/>
    <x v="3"/>
    <n v="9"/>
    <s v="n/a"/>
    <n v="0"/>
    <m/>
    <m/>
  </r>
  <r>
    <s v="INPUPR-020810-AR-2-5-DI"/>
    <s v="Alonso Ramirez"/>
    <d v="2010-08-02T00:00:00"/>
    <x v="4"/>
    <d v="1899-12-30T11:46:00"/>
    <d v="1899-12-30T11:49:00"/>
    <d v="1899-12-30T00:03:00"/>
    <n v="2"/>
    <n v="2"/>
    <n v="5"/>
    <x v="4"/>
    <x v="3"/>
    <s v="Punta Prieta, Isla Natividad Baja California Sur"/>
    <x v="1"/>
    <n v="58.74"/>
    <n v="17.8"/>
    <n v="54.449999999999996"/>
    <n v="16.5"/>
    <n v="58.74"/>
    <n v="17.8"/>
    <n v="56.594999999999992"/>
    <n v="17.149999999999999"/>
    <n v="27.891100000000002"/>
    <n v="-115.18862"/>
    <n v="55.400000000000006"/>
    <n v="13"/>
    <n v="8"/>
    <x v="7"/>
    <n v="5"/>
    <s v="n/a"/>
    <n v="0"/>
    <m/>
    <m/>
  </r>
  <r>
    <s v="INPUPR-020810-AR-2-5-DI"/>
    <s v="Alonso Ramirez"/>
    <d v="2010-08-02T00:00:00"/>
    <x v="4"/>
    <d v="1899-12-30T11:46:00"/>
    <d v="1899-12-30T11:49:00"/>
    <d v="1899-12-30T00:03:00"/>
    <n v="2"/>
    <n v="2"/>
    <n v="5"/>
    <x v="4"/>
    <x v="3"/>
    <s v="Punta Prieta, Isla Natividad Baja California Sur"/>
    <x v="1"/>
    <n v="58.74"/>
    <n v="17.8"/>
    <n v="54.449999999999996"/>
    <n v="16.5"/>
    <n v="58.74"/>
    <n v="17.8"/>
    <n v="56.594999999999992"/>
    <n v="17.149999999999999"/>
    <n v="27.891100000000002"/>
    <n v="-115.18862"/>
    <n v="55.400000000000006"/>
    <n v="13"/>
    <n v="8"/>
    <x v="9"/>
    <n v="1"/>
    <s v="n/a"/>
    <n v="0"/>
    <m/>
    <m/>
  </r>
  <r>
    <s v="INPUPR-020810-AR-2-5-DI"/>
    <s v="Alonso Ramirez"/>
    <d v="2010-08-02T00:00:00"/>
    <x v="4"/>
    <d v="1899-12-30T11:46:00"/>
    <d v="1899-12-30T11:49:00"/>
    <d v="1899-12-30T00:03:00"/>
    <n v="2"/>
    <n v="2"/>
    <n v="5"/>
    <x v="4"/>
    <x v="3"/>
    <s v="Punta Prieta, Isla Natividad Baja California Sur"/>
    <x v="1"/>
    <n v="58.74"/>
    <n v="17.8"/>
    <n v="54.449999999999996"/>
    <n v="16.5"/>
    <n v="58.74"/>
    <n v="17.8"/>
    <n v="56.594999999999992"/>
    <n v="17.149999999999999"/>
    <n v="27.891100000000002"/>
    <n v="-115.18862"/>
    <n v="55.400000000000006"/>
    <n v="13"/>
    <n v="8"/>
    <x v="10"/>
    <n v="2"/>
    <s v="n/a"/>
    <n v="0"/>
    <m/>
    <m/>
  </r>
  <r>
    <s v="INPUPR-020810-AR-3-6-DI"/>
    <s v="Alonso Ramirez"/>
    <d v="2010-08-02T00:00:00"/>
    <x v="4"/>
    <d v="1899-12-30T12:59:00"/>
    <d v="1899-12-30T13:04:00"/>
    <d v="1899-12-30T00:05:00"/>
    <n v="2"/>
    <n v="3"/>
    <n v="6"/>
    <x v="5"/>
    <x v="3"/>
    <s v="Punta Prieta, Isla Natividad Baja California Sur"/>
    <x v="1"/>
    <n v="29.37"/>
    <n v="8.9"/>
    <n v="27.39"/>
    <n v="8.3000000000000007"/>
    <n v="29.37"/>
    <n v="8.9"/>
    <n v="28.380000000000003"/>
    <n v="8.6000000000000014"/>
    <n v="27.885670000000001"/>
    <n v="-115.18986"/>
    <n v="62.6"/>
    <n v="17"/>
    <n v="7"/>
    <x v="1"/>
    <n v="6"/>
    <s v="n/a"/>
    <n v="180"/>
    <m/>
    <m/>
  </r>
  <r>
    <s v="INPUPR-020810-AR-3-6-DI"/>
    <s v="Alonso Ramirez"/>
    <d v="2010-08-02T00:00:00"/>
    <x v="4"/>
    <d v="1899-12-30T12:59:00"/>
    <d v="1899-12-30T13:04:00"/>
    <d v="1899-12-30T00:05:00"/>
    <n v="2"/>
    <n v="3"/>
    <n v="6"/>
    <x v="5"/>
    <x v="3"/>
    <s v="Punta Prieta, Isla Natividad Baja California Sur"/>
    <x v="1"/>
    <n v="29.37"/>
    <n v="8.9"/>
    <n v="27.39"/>
    <n v="8.3000000000000007"/>
    <n v="29.37"/>
    <n v="8.9"/>
    <n v="28.380000000000003"/>
    <n v="8.6000000000000014"/>
    <n v="27.885670000000001"/>
    <n v="-115.18986"/>
    <n v="62.6"/>
    <n v="17"/>
    <n v="7"/>
    <x v="3"/>
    <n v="7"/>
    <s v="n/a"/>
    <n v="180"/>
    <m/>
    <m/>
  </r>
  <r>
    <s v="INPUPR-020810-AR-3-6-DI"/>
    <s v="Alonso Ramirez"/>
    <d v="2010-08-02T00:00:00"/>
    <x v="4"/>
    <d v="1899-12-30T12:59:00"/>
    <d v="1899-12-30T13:04:00"/>
    <d v="1899-12-30T00:05:00"/>
    <n v="2"/>
    <n v="3"/>
    <n v="6"/>
    <x v="5"/>
    <x v="3"/>
    <s v="Punta Prieta, Isla Natividad Baja California Sur"/>
    <x v="1"/>
    <n v="29.37"/>
    <n v="8.9"/>
    <n v="27.39"/>
    <n v="8.3000000000000007"/>
    <n v="29.37"/>
    <n v="8.9"/>
    <n v="28.380000000000003"/>
    <n v="8.6000000000000014"/>
    <n v="27.885670000000001"/>
    <n v="-115.18986"/>
    <n v="62.6"/>
    <n v="17"/>
    <n v="7"/>
    <x v="7"/>
    <n v="1"/>
    <s v="n/a"/>
    <n v="180"/>
    <m/>
    <m/>
  </r>
  <r>
    <s v="INPUPR-020810-AR-3-6-DI"/>
    <s v="Alonso Ramirez"/>
    <d v="2010-08-02T00:00:00"/>
    <x v="4"/>
    <d v="1899-12-30T12:59:00"/>
    <d v="1899-12-30T13:04:00"/>
    <d v="1899-12-30T00:05:00"/>
    <n v="2"/>
    <n v="3"/>
    <n v="6"/>
    <x v="5"/>
    <x v="3"/>
    <s v="Punta Prieta, Isla Natividad Baja California Sur"/>
    <x v="1"/>
    <n v="29.37"/>
    <n v="8.9"/>
    <n v="27.39"/>
    <n v="8.3000000000000007"/>
    <n v="29.37"/>
    <n v="8.9"/>
    <n v="28.380000000000003"/>
    <n v="8.6000000000000014"/>
    <n v="27.885670000000001"/>
    <n v="-115.18986"/>
    <n v="62.6"/>
    <n v="17"/>
    <n v="7"/>
    <x v="4"/>
    <n v="1"/>
    <s v="n/a"/>
    <n v="180"/>
    <m/>
    <m/>
  </r>
  <r>
    <s v="INPUPR-020810-AZ-1-7-DI"/>
    <s v="Alberto Zuñiga"/>
    <d v="2010-08-02T00:00:00"/>
    <x v="4"/>
    <d v="1899-12-30T09:45:00"/>
    <d v="1899-12-30T09:52:00"/>
    <d v="1899-12-30T00:07:00"/>
    <n v="2"/>
    <n v="1"/>
    <n v="7"/>
    <x v="6"/>
    <x v="3"/>
    <s v="Punta Prieta, Isla Natividad Baja California Sur"/>
    <x v="1"/>
    <n v="61.38"/>
    <n v="18.600000000000001"/>
    <n v="53.459999999999994"/>
    <n v="16.2"/>
    <n v="61.38"/>
    <n v="18.600000000000001"/>
    <n v="57.419999999999995"/>
    <n v="17.399999999999999"/>
    <n v="27.891459999999999"/>
    <n v="-115.18600000000001"/>
    <n v="57.2"/>
    <n v="14"/>
    <n v="7"/>
    <x v="1"/>
    <n v="9"/>
    <s v="n/a"/>
    <n v="90"/>
    <m/>
    <m/>
  </r>
  <r>
    <s v="INPUPR-020810-AZ-1-7-DI"/>
    <s v="Alberto Zuñiga"/>
    <d v="2010-08-02T00:00:00"/>
    <x v="4"/>
    <d v="1899-12-30T09:45:00"/>
    <d v="1899-12-30T09:52:00"/>
    <d v="1899-12-30T00:07:00"/>
    <n v="2"/>
    <n v="1"/>
    <n v="7"/>
    <x v="6"/>
    <x v="3"/>
    <s v="Punta Prieta, Isla Natividad Baja California Sur"/>
    <x v="1"/>
    <n v="61.38"/>
    <n v="18.600000000000001"/>
    <n v="53.459999999999994"/>
    <n v="16.2"/>
    <n v="61.38"/>
    <n v="18.600000000000001"/>
    <n v="57.419999999999995"/>
    <n v="17.399999999999999"/>
    <n v="27.891459999999999"/>
    <n v="-115.18600000000001"/>
    <n v="57.2"/>
    <n v="14"/>
    <n v="7"/>
    <x v="2"/>
    <n v="7"/>
    <s v="n/a"/>
    <n v="90"/>
    <m/>
    <m/>
  </r>
  <r>
    <s v="INPUPR-020810-AZ-1-7-DI"/>
    <s v="Alberto Zuñiga"/>
    <d v="2010-08-02T00:00:00"/>
    <x v="4"/>
    <d v="1899-12-30T09:45:00"/>
    <d v="1899-12-30T09:52:00"/>
    <d v="1899-12-30T00:07:00"/>
    <n v="2"/>
    <n v="1"/>
    <n v="7"/>
    <x v="6"/>
    <x v="3"/>
    <s v="Punta Prieta, Isla Natividad Baja California Sur"/>
    <x v="1"/>
    <n v="61.38"/>
    <n v="18.600000000000001"/>
    <n v="53.459999999999994"/>
    <n v="16.2"/>
    <n v="61.38"/>
    <n v="18.600000000000001"/>
    <n v="57.419999999999995"/>
    <n v="17.399999999999999"/>
    <n v="27.891459999999999"/>
    <n v="-115.18600000000001"/>
    <n v="57.2"/>
    <n v="14"/>
    <n v="7"/>
    <x v="3"/>
    <n v="19"/>
    <s v="n/a"/>
    <n v="90"/>
    <m/>
    <m/>
  </r>
  <r>
    <s v="INPUPR-020810-AZ-1-7-DI"/>
    <s v="Alberto Zuñiga"/>
    <d v="2010-08-02T00:00:00"/>
    <x v="4"/>
    <d v="1899-12-30T09:45:00"/>
    <d v="1899-12-30T09:52:00"/>
    <d v="1899-12-30T00:07:00"/>
    <n v="2"/>
    <n v="1"/>
    <n v="7"/>
    <x v="6"/>
    <x v="3"/>
    <s v="Punta Prieta, Isla Natividad Baja California Sur"/>
    <x v="1"/>
    <n v="61.38"/>
    <n v="18.600000000000001"/>
    <n v="53.459999999999994"/>
    <n v="16.2"/>
    <n v="61.38"/>
    <n v="18.600000000000001"/>
    <n v="57.419999999999995"/>
    <n v="17.399999999999999"/>
    <n v="27.891459999999999"/>
    <n v="-115.18600000000001"/>
    <n v="57.2"/>
    <n v="14"/>
    <n v="7"/>
    <x v="7"/>
    <n v="8"/>
    <s v="n/a"/>
    <n v="90"/>
    <m/>
    <m/>
  </r>
  <r>
    <s v="INPUPR-020810-AZ-1-7-DI"/>
    <s v="Alberto Zuñiga"/>
    <d v="2010-08-02T00:00:00"/>
    <x v="4"/>
    <d v="1899-12-30T09:45:00"/>
    <d v="1899-12-30T09:52:00"/>
    <d v="1899-12-30T00:07:00"/>
    <n v="2"/>
    <n v="1"/>
    <n v="7"/>
    <x v="6"/>
    <x v="3"/>
    <s v="Punta Prieta, Isla Natividad Baja California Sur"/>
    <x v="1"/>
    <n v="61.38"/>
    <n v="18.600000000000001"/>
    <n v="53.459999999999994"/>
    <n v="16.2"/>
    <n v="61.38"/>
    <n v="18.600000000000001"/>
    <n v="57.419999999999995"/>
    <n v="17.399999999999999"/>
    <n v="27.891459999999999"/>
    <n v="-115.18600000000001"/>
    <n v="57.2"/>
    <n v="14"/>
    <n v="7"/>
    <x v="14"/>
    <n v="2"/>
    <s v="n/a"/>
    <n v="90"/>
    <m/>
    <m/>
  </r>
  <r>
    <s v="INPUPR-020810-AZ-1-7-DI"/>
    <s v="Alberto Zuñiga"/>
    <d v="2010-08-02T00:00:00"/>
    <x v="4"/>
    <d v="1899-12-30T09:45:00"/>
    <d v="1899-12-30T09:52:00"/>
    <d v="1899-12-30T00:07:00"/>
    <n v="2"/>
    <n v="1"/>
    <n v="7"/>
    <x v="6"/>
    <x v="3"/>
    <s v="Punta Prieta, Isla Natividad Baja California Sur"/>
    <x v="1"/>
    <n v="61.38"/>
    <n v="18.600000000000001"/>
    <n v="53.459999999999994"/>
    <n v="16.2"/>
    <n v="61.38"/>
    <n v="18.600000000000001"/>
    <n v="57.419999999999995"/>
    <n v="17.399999999999999"/>
    <n v="27.891459999999999"/>
    <n v="-115.18600000000001"/>
    <n v="57.2"/>
    <n v="14"/>
    <n v="7"/>
    <x v="9"/>
    <n v="7"/>
    <s v="n/a"/>
    <n v="90"/>
    <m/>
    <m/>
  </r>
  <r>
    <s v="INPUPR-020810-AZ-1-7-DI"/>
    <s v="Alberto Zuñiga"/>
    <d v="2010-08-02T00:00:00"/>
    <x v="4"/>
    <d v="1899-12-30T09:45:00"/>
    <d v="1899-12-30T09:52:00"/>
    <d v="1899-12-30T00:07:00"/>
    <n v="2"/>
    <n v="1"/>
    <n v="7"/>
    <x v="6"/>
    <x v="3"/>
    <s v="Punta Prieta, Isla Natividad Baja California Sur"/>
    <x v="1"/>
    <n v="61.38"/>
    <n v="18.600000000000001"/>
    <n v="53.459999999999994"/>
    <n v="16.2"/>
    <n v="61.38"/>
    <n v="18.600000000000001"/>
    <n v="57.419999999999995"/>
    <n v="17.399999999999999"/>
    <n v="27.891459999999999"/>
    <n v="-115.18600000000001"/>
    <n v="57.2"/>
    <n v="14"/>
    <n v="7"/>
    <x v="11"/>
    <n v="1"/>
    <s v="n/a"/>
    <n v="90"/>
    <m/>
    <m/>
  </r>
  <r>
    <s v="INPUPR-020810-AZ-1-7-DI"/>
    <s v="Alberto Zuñiga"/>
    <d v="2010-08-02T00:00:00"/>
    <x v="4"/>
    <d v="1899-12-30T09:45:00"/>
    <d v="1899-12-30T09:52:00"/>
    <d v="1899-12-30T00:07:00"/>
    <n v="2"/>
    <n v="1"/>
    <n v="7"/>
    <x v="6"/>
    <x v="3"/>
    <s v="Punta Prieta, Isla Natividad Baja California Sur"/>
    <x v="1"/>
    <n v="61.38"/>
    <n v="18.600000000000001"/>
    <n v="53.459999999999994"/>
    <n v="16.2"/>
    <n v="61.38"/>
    <n v="18.600000000000001"/>
    <n v="57.419999999999995"/>
    <n v="17.399999999999999"/>
    <n v="27.891459999999999"/>
    <n v="-115.18600000000001"/>
    <n v="57.2"/>
    <n v="14"/>
    <n v="7"/>
    <x v="6"/>
    <n v="1"/>
    <s v="n/a"/>
    <n v="90"/>
    <m/>
    <m/>
  </r>
  <r>
    <s v="INPUPR-020810-AZ-1-7-DI"/>
    <s v="Alberto Zuñiga"/>
    <d v="2010-08-02T00:00:00"/>
    <x v="4"/>
    <d v="1899-12-30T09:45:00"/>
    <d v="1899-12-30T09:52:00"/>
    <d v="1899-12-30T00:07:00"/>
    <n v="2"/>
    <n v="1"/>
    <n v="7"/>
    <x v="6"/>
    <x v="3"/>
    <s v="Punta Prieta, Isla Natividad Baja California Sur"/>
    <x v="1"/>
    <n v="61.38"/>
    <n v="18.600000000000001"/>
    <n v="53.459999999999994"/>
    <n v="16.2"/>
    <n v="61.38"/>
    <n v="18.600000000000001"/>
    <n v="57.419999999999995"/>
    <n v="17.399999999999999"/>
    <n v="27.891459999999999"/>
    <n v="-115.18600000000001"/>
    <n v="57.2"/>
    <n v="14"/>
    <n v="7"/>
    <x v="10"/>
    <n v="24"/>
    <s v="n/a"/>
    <n v="90"/>
    <m/>
    <m/>
  </r>
  <r>
    <s v="INPUPR-020810-AZ-2-8-DI"/>
    <s v="Alberto Zuñiga"/>
    <d v="2010-08-02T00:00:00"/>
    <x v="4"/>
    <d v="1899-12-30T11:45:00"/>
    <d v="1899-12-30T11:51:00"/>
    <d v="1899-12-30T00:06:00"/>
    <n v="2"/>
    <n v="2"/>
    <n v="8"/>
    <x v="7"/>
    <x v="3"/>
    <s v="Punta Prieta, Isla Natividad Baja California Sur"/>
    <x v="1"/>
    <n v="49.5"/>
    <n v="15"/>
    <n v="48.839999999999996"/>
    <n v="14.8"/>
    <n v="49.5"/>
    <n v="15"/>
    <n v="49.17"/>
    <n v="14.9"/>
    <n v="27.890139999999999"/>
    <n v="-115.18919"/>
    <n v="57.2"/>
    <n v="14"/>
    <n v="7"/>
    <x v="0"/>
    <n v="1"/>
    <s v="n/a"/>
    <n v="90"/>
    <m/>
    <m/>
  </r>
  <r>
    <s v="INPUPR-020810-AZ-2-8-DI"/>
    <s v="Alberto Zuñiga"/>
    <d v="2010-08-02T00:00:00"/>
    <x v="4"/>
    <d v="1899-12-30T11:45:00"/>
    <d v="1899-12-30T11:51:00"/>
    <d v="1899-12-30T00:06:00"/>
    <n v="2"/>
    <n v="2"/>
    <n v="8"/>
    <x v="7"/>
    <x v="3"/>
    <s v="Punta Prieta, Isla Natividad Baja California Sur"/>
    <x v="1"/>
    <n v="49.5"/>
    <n v="15"/>
    <n v="48.839999999999996"/>
    <n v="14.8"/>
    <n v="49.5"/>
    <n v="15"/>
    <n v="49.17"/>
    <n v="14.9"/>
    <n v="27.890139999999999"/>
    <n v="-115.18919"/>
    <n v="57.2"/>
    <n v="14"/>
    <n v="7"/>
    <x v="1"/>
    <n v="9"/>
    <s v="n/a"/>
    <n v="90"/>
    <m/>
    <m/>
  </r>
  <r>
    <s v="INPUPR-020810-AZ-2-8-DI"/>
    <s v="Alberto Zuñiga"/>
    <d v="2010-08-02T00:00:00"/>
    <x v="4"/>
    <d v="1899-12-30T11:45:00"/>
    <d v="1899-12-30T11:51:00"/>
    <d v="1899-12-30T00:06:00"/>
    <n v="2"/>
    <n v="2"/>
    <n v="8"/>
    <x v="7"/>
    <x v="3"/>
    <s v="Punta Prieta, Isla Natividad Baja California Sur"/>
    <x v="1"/>
    <n v="49.5"/>
    <n v="15"/>
    <n v="48.839999999999996"/>
    <n v="14.8"/>
    <n v="49.5"/>
    <n v="15"/>
    <n v="49.17"/>
    <n v="14.9"/>
    <n v="27.890139999999999"/>
    <n v="-115.18919"/>
    <n v="57.2"/>
    <n v="14"/>
    <n v="7"/>
    <x v="2"/>
    <n v="9"/>
    <s v="n/a"/>
    <n v="90"/>
    <m/>
    <m/>
  </r>
  <r>
    <s v="INPUPR-020810-AZ-2-8-DI"/>
    <s v="Alberto Zuñiga"/>
    <d v="2010-08-02T00:00:00"/>
    <x v="4"/>
    <d v="1899-12-30T11:45:00"/>
    <d v="1899-12-30T11:51:00"/>
    <d v="1899-12-30T00:06:00"/>
    <n v="2"/>
    <n v="2"/>
    <n v="8"/>
    <x v="7"/>
    <x v="3"/>
    <s v="Punta Prieta, Isla Natividad Baja California Sur"/>
    <x v="1"/>
    <n v="49.5"/>
    <n v="15"/>
    <n v="48.839999999999996"/>
    <n v="14.8"/>
    <n v="49.5"/>
    <n v="15"/>
    <n v="49.17"/>
    <n v="14.9"/>
    <n v="27.890139999999999"/>
    <n v="-115.18919"/>
    <n v="57.2"/>
    <n v="14"/>
    <n v="7"/>
    <x v="3"/>
    <n v="29"/>
    <s v="n/a"/>
    <n v="90"/>
    <m/>
    <m/>
  </r>
  <r>
    <s v="INPUPR-020810-AZ-2-8-DI"/>
    <s v="Alberto Zuñiga"/>
    <d v="2010-08-02T00:00:00"/>
    <x v="4"/>
    <d v="1899-12-30T11:45:00"/>
    <d v="1899-12-30T11:51:00"/>
    <d v="1899-12-30T00:06:00"/>
    <n v="2"/>
    <n v="2"/>
    <n v="8"/>
    <x v="7"/>
    <x v="3"/>
    <s v="Punta Prieta, Isla Natividad Baja California Sur"/>
    <x v="1"/>
    <n v="49.5"/>
    <n v="15"/>
    <n v="48.839999999999996"/>
    <n v="14.8"/>
    <n v="49.5"/>
    <n v="15"/>
    <n v="49.17"/>
    <n v="14.9"/>
    <n v="27.890139999999999"/>
    <n v="-115.18919"/>
    <n v="57.2"/>
    <n v="14"/>
    <n v="7"/>
    <x v="7"/>
    <n v="8"/>
    <s v="n/a"/>
    <n v="90"/>
    <m/>
    <m/>
  </r>
  <r>
    <s v="INPUPR-020810-AZ-2-8-DI"/>
    <s v="Alberto Zuñiga"/>
    <d v="2010-08-02T00:00:00"/>
    <x v="4"/>
    <d v="1899-12-30T11:45:00"/>
    <d v="1899-12-30T11:51:00"/>
    <d v="1899-12-30T00:06:00"/>
    <n v="2"/>
    <n v="2"/>
    <n v="8"/>
    <x v="7"/>
    <x v="3"/>
    <s v="Punta Prieta, Isla Natividad Baja California Sur"/>
    <x v="1"/>
    <n v="49.5"/>
    <n v="15"/>
    <n v="48.839999999999996"/>
    <n v="14.8"/>
    <n v="49.5"/>
    <n v="15"/>
    <n v="49.17"/>
    <n v="14.9"/>
    <n v="27.890139999999999"/>
    <n v="-115.18919"/>
    <n v="57.2"/>
    <n v="14"/>
    <n v="7"/>
    <x v="14"/>
    <n v="1"/>
    <s v="n/a"/>
    <n v="90"/>
    <m/>
    <m/>
  </r>
  <r>
    <s v="INPUPR-020810-AZ-2-8-DI"/>
    <s v="Alberto Zuñiga"/>
    <d v="2010-08-02T00:00:00"/>
    <x v="4"/>
    <d v="1899-12-30T11:45:00"/>
    <d v="1899-12-30T11:51:00"/>
    <d v="1899-12-30T00:06:00"/>
    <n v="2"/>
    <n v="2"/>
    <n v="8"/>
    <x v="7"/>
    <x v="3"/>
    <s v="Punta Prieta, Isla Natividad Baja California Sur"/>
    <x v="1"/>
    <n v="49.5"/>
    <n v="15"/>
    <n v="48.839999999999996"/>
    <n v="14.8"/>
    <n v="49.5"/>
    <n v="15"/>
    <n v="49.17"/>
    <n v="14.9"/>
    <n v="27.890139999999999"/>
    <n v="-115.18919"/>
    <n v="57.2"/>
    <n v="14"/>
    <n v="7"/>
    <x v="9"/>
    <n v="1"/>
    <s v="n/a"/>
    <n v="90"/>
    <m/>
    <m/>
  </r>
  <r>
    <s v="INPUPR-020810-AZ-2-8-DI"/>
    <s v="Alberto Zuñiga"/>
    <d v="2010-08-02T00:00:00"/>
    <x v="4"/>
    <d v="1899-12-30T11:45:00"/>
    <d v="1899-12-30T11:51:00"/>
    <d v="1899-12-30T00:06:00"/>
    <n v="2"/>
    <n v="2"/>
    <n v="8"/>
    <x v="7"/>
    <x v="3"/>
    <s v="Punta Prieta, Isla Natividad Baja California Sur"/>
    <x v="1"/>
    <n v="49.5"/>
    <n v="15"/>
    <n v="48.839999999999996"/>
    <n v="14.8"/>
    <n v="49.5"/>
    <n v="15"/>
    <n v="49.17"/>
    <n v="14.9"/>
    <n v="27.890139999999999"/>
    <n v="-115.18919"/>
    <n v="57.2"/>
    <n v="14"/>
    <n v="7"/>
    <x v="10"/>
    <n v="4"/>
    <s v="n/a"/>
    <n v="90"/>
    <m/>
    <m/>
  </r>
  <r>
    <s v="INPUPR-020810-AZ-3-9-DI"/>
    <s v="Alberto Zuñiga"/>
    <d v="2010-08-02T00:00:00"/>
    <x v="4"/>
    <d v="1899-12-30T12:50:00"/>
    <d v="1899-12-30T12:55:00"/>
    <d v="1899-12-30T00:05:00"/>
    <n v="2"/>
    <n v="3"/>
    <n v="9"/>
    <x v="8"/>
    <x v="3"/>
    <s v="Punta Prieta, Isla Natividad Baja California Sur"/>
    <x v="1"/>
    <n v="25.74"/>
    <n v="7.8"/>
    <n v="28.38"/>
    <n v="8.6"/>
    <n v="28.38"/>
    <n v="8.6"/>
    <n v="27.059999999999995"/>
    <n v="8.1999999999999993"/>
    <n v="27.886410000000001"/>
    <n v="-115.18996"/>
    <n v="62.6"/>
    <n v="17"/>
    <n v="7"/>
    <x v="12"/>
    <n v="1"/>
    <s v="n/a"/>
    <n v="90"/>
    <m/>
    <m/>
  </r>
  <r>
    <s v="INPUPR-020810-AZ-3-9-DI"/>
    <s v="Alberto Zuñiga"/>
    <d v="2010-08-02T00:00:00"/>
    <x v="4"/>
    <d v="1899-12-30T12:50:00"/>
    <d v="1899-12-30T12:55:00"/>
    <d v="1899-12-30T00:05:00"/>
    <n v="2"/>
    <n v="3"/>
    <n v="9"/>
    <x v="8"/>
    <x v="3"/>
    <s v="Punta Prieta, Isla Natividad Baja California Sur"/>
    <x v="1"/>
    <n v="25.74"/>
    <n v="7.8"/>
    <n v="28.38"/>
    <n v="8.6"/>
    <n v="28.38"/>
    <n v="8.6"/>
    <n v="27.059999999999995"/>
    <n v="8.1999999999999993"/>
    <n v="27.886410000000001"/>
    <n v="-115.18996"/>
    <n v="62.6"/>
    <n v="17"/>
    <n v="7"/>
    <x v="1"/>
    <n v="12"/>
    <s v="n/a"/>
    <n v="90"/>
    <m/>
    <m/>
  </r>
  <r>
    <s v="INPUPR-020810-AZ-3-9-DI"/>
    <s v="Alberto Zuñiga"/>
    <d v="2010-08-02T00:00:00"/>
    <x v="4"/>
    <d v="1899-12-30T12:50:00"/>
    <d v="1899-12-30T12:55:00"/>
    <d v="1899-12-30T00:05:00"/>
    <n v="2"/>
    <n v="3"/>
    <n v="9"/>
    <x v="8"/>
    <x v="3"/>
    <s v="Punta Prieta, Isla Natividad Baja California Sur"/>
    <x v="1"/>
    <n v="25.74"/>
    <n v="7.8"/>
    <n v="28.38"/>
    <n v="8.6"/>
    <n v="28.38"/>
    <n v="8.6"/>
    <n v="27.059999999999995"/>
    <n v="8.1999999999999993"/>
    <n v="27.886410000000001"/>
    <n v="-115.18996"/>
    <n v="62.6"/>
    <n v="17"/>
    <n v="7"/>
    <x v="3"/>
    <n v="4"/>
    <s v="n/a"/>
    <n v="90"/>
    <m/>
    <m/>
  </r>
  <r>
    <s v="INPUPR-020810-AZ-3-9-DI"/>
    <s v="Alberto Zuñiga"/>
    <d v="2010-08-02T00:00:00"/>
    <x v="4"/>
    <d v="1899-12-30T12:50:00"/>
    <d v="1899-12-30T12:55:00"/>
    <d v="1899-12-30T00:05:00"/>
    <n v="2"/>
    <n v="3"/>
    <n v="9"/>
    <x v="8"/>
    <x v="3"/>
    <s v="Punta Prieta, Isla Natividad Baja California Sur"/>
    <x v="1"/>
    <n v="25.74"/>
    <n v="7.8"/>
    <n v="28.38"/>
    <n v="8.6"/>
    <n v="28.38"/>
    <n v="8.6"/>
    <n v="27.059999999999995"/>
    <n v="8.1999999999999993"/>
    <n v="27.886410000000001"/>
    <n v="-115.18996"/>
    <n v="62.6"/>
    <n v="17"/>
    <n v="7"/>
    <x v="7"/>
    <n v="1"/>
    <s v="n/a"/>
    <n v="90"/>
    <m/>
    <m/>
  </r>
  <r>
    <s v="INPUPR-020810-AZ-3-9-DI"/>
    <s v="Alberto Zuñiga"/>
    <d v="2010-08-02T00:00:00"/>
    <x v="4"/>
    <d v="1899-12-30T12:50:00"/>
    <d v="1899-12-30T12:55:00"/>
    <d v="1899-12-30T00:05:00"/>
    <n v="2"/>
    <n v="3"/>
    <n v="9"/>
    <x v="8"/>
    <x v="3"/>
    <s v="Punta Prieta, Isla Natividad Baja California Sur"/>
    <x v="1"/>
    <n v="25.74"/>
    <n v="7.8"/>
    <n v="28.38"/>
    <n v="8.6"/>
    <n v="28.38"/>
    <n v="8.6"/>
    <n v="27.059999999999995"/>
    <n v="8.1999999999999993"/>
    <n v="27.886410000000001"/>
    <n v="-115.18996"/>
    <n v="62.6"/>
    <n v="17"/>
    <n v="7"/>
    <x v="4"/>
    <n v="1"/>
    <s v="n/a"/>
    <n v="9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0"/>
    <n v="3"/>
    <s v="n/a"/>
    <n v="9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12"/>
    <n v="2"/>
    <s v="n/a"/>
    <n v="27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1"/>
    <n v="7"/>
    <s v="n/a"/>
    <n v="27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2"/>
    <n v="3"/>
    <s v="n/a"/>
    <n v="27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3"/>
    <n v="6"/>
    <s v="n/a"/>
    <n v="27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7"/>
    <n v="6"/>
    <s v="n/a"/>
    <n v="27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4"/>
    <n v="3"/>
    <s v="n/a"/>
    <n v="27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14"/>
    <n v="2"/>
    <s v="n/a"/>
    <n v="27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17"/>
    <n v="1"/>
    <s v="n/a"/>
    <n v="27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9"/>
    <n v="4"/>
    <s v="n/a"/>
    <n v="27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5"/>
    <n v="1"/>
    <s v="n/a"/>
    <n v="27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6"/>
    <n v="1"/>
    <s v="n/a"/>
    <n v="270"/>
    <m/>
    <m/>
  </r>
  <r>
    <s v="INPUPR-020810-AH-1-10-DI"/>
    <s v="Arturo Hernandez"/>
    <d v="2010-08-02T00:00:00"/>
    <x v="4"/>
    <d v="1899-12-30T09:09:00"/>
    <d v="1899-12-30T09:18:00"/>
    <d v="1899-12-30T00:09:00"/>
    <n v="2"/>
    <n v="1"/>
    <n v="10"/>
    <x v="9"/>
    <x v="3"/>
    <s v="Punta Prieta, Isla Natividad Baja California Sur"/>
    <x v="1"/>
    <n v="56.43"/>
    <n v="17.100000000000001"/>
    <n v="60.39"/>
    <n v="18.3"/>
    <n v="60.39"/>
    <n v="18.3"/>
    <n v="58.410000000000004"/>
    <n v="17.700000000000003"/>
    <n v="27.891459999999999"/>
    <n v="-115.18600000000001"/>
    <n v="57.2"/>
    <n v="14"/>
    <n v="7"/>
    <x v="10"/>
    <n v="9"/>
    <s v="n/a"/>
    <n v="270"/>
    <m/>
    <m/>
  </r>
  <r>
    <s v="INPUPR-020810-AH-2-11-DI"/>
    <s v="Arturo Hernandez"/>
    <d v="2010-08-02T00:00:00"/>
    <x v="4"/>
    <d v="1899-12-30T10:09:00"/>
    <d v="1899-12-30T10:17:00"/>
    <d v="1899-12-30T00:08:00"/>
    <n v="2"/>
    <n v="2"/>
    <n v="11"/>
    <x v="10"/>
    <x v="3"/>
    <s v="Punta Prieta, Isla Natividad Baja California Sur"/>
    <x v="1"/>
    <n v="49.17"/>
    <n v="14.9"/>
    <n v="51.809999999999995"/>
    <n v="15.7"/>
    <n v="51.809999999999995"/>
    <n v="15.7"/>
    <n v="50.49"/>
    <n v="15.3"/>
    <n v="27.890139999999999"/>
    <n v="-115.18919"/>
    <n v="57.2"/>
    <n v="14"/>
    <n v="7"/>
    <x v="0"/>
    <n v="3"/>
    <s v="n/a"/>
    <n v="270"/>
    <m/>
    <m/>
  </r>
  <r>
    <s v="INPUPR-020810-AH-2-11-DI"/>
    <s v="Arturo Hernandez"/>
    <d v="2010-08-02T00:00:00"/>
    <x v="4"/>
    <d v="1899-12-30T10:09:00"/>
    <d v="1899-12-30T10:17:00"/>
    <d v="1899-12-30T00:08:00"/>
    <n v="2"/>
    <n v="2"/>
    <n v="11"/>
    <x v="10"/>
    <x v="3"/>
    <s v="Punta Prieta, Isla Natividad Baja California Sur"/>
    <x v="1"/>
    <n v="49.17"/>
    <n v="14.9"/>
    <n v="51.809999999999995"/>
    <n v="15.7"/>
    <n v="51.809999999999995"/>
    <n v="15.7"/>
    <n v="50.49"/>
    <n v="15.3"/>
    <n v="27.890139999999999"/>
    <n v="-115.18919"/>
    <n v="57.2"/>
    <n v="14"/>
    <n v="7"/>
    <x v="1"/>
    <n v="3"/>
    <s v="n/a"/>
    <n v="270"/>
    <m/>
    <m/>
  </r>
  <r>
    <s v="INPUPR-020810-AH-2-11-DI"/>
    <s v="Arturo Hernandez"/>
    <d v="2010-08-02T00:00:00"/>
    <x v="4"/>
    <d v="1899-12-30T10:09:00"/>
    <d v="1899-12-30T10:17:00"/>
    <d v="1899-12-30T00:08:00"/>
    <n v="2"/>
    <n v="2"/>
    <n v="11"/>
    <x v="10"/>
    <x v="3"/>
    <s v="Punta Prieta, Isla Natividad Baja California Sur"/>
    <x v="1"/>
    <n v="49.17"/>
    <n v="14.9"/>
    <n v="51.809999999999995"/>
    <n v="15.7"/>
    <n v="51.809999999999995"/>
    <n v="15.7"/>
    <n v="50.49"/>
    <n v="15.3"/>
    <n v="27.890139999999999"/>
    <n v="-115.18919"/>
    <n v="57.2"/>
    <n v="14"/>
    <n v="7"/>
    <x v="2"/>
    <n v="13"/>
    <s v="n/a"/>
    <n v="270"/>
    <m/>
    <m/>
  </r>
  <r>
    <s v="INPUPR-020810-AH-2-11-DI"/>
    <s v="Arturo Hernandez"/>
    <d v="2010-08-02T00:00:00"/>
    <x v="4"/>
    <d v="1899-12-30T10:09:00"/>
    <d v="1899-12-30T10:17:00"/>
    <d v="1899-12-30T00:08:00"/>
    <n v="2"/>
    <n v="2"/>
    <n v="11"/>
    <x v="10"/>
    <x v="3"/>
    <s v="Punta Prieta, Isla Natividad Baja California Sur"/>
    <x v="1"/>
    <n v="49.17"/>
    <n v="14.9"/>
    <n v="51.809999999999995"/>
    <n v="15.7"/>
    <n v="51.809999999999995"/>
    <n v="15.7"/>
    <n v="50.49"/>
    <n v="15.3"/>
    <n v="27.890139999999999"/>
    <n v="-115.18919"/>
    <n v="57.2"/>
    <n v="14"/>
    <n v="7"/>
    <x v="3"/>
    <n v="3"/>
    <s v="n/a"/>
    <n v="270"/>
    <m/>
    <m/>
  </r>
  <r>
    <s v="INPUPR-020810-AH-2-11-DI"/>
    <s v="Arturo Hernandez"/>
    <d v="2010-08-02T00:00:00"/>
    <x v="4"/>
    <d v="1899-12-30T10:09:00"/>
    <d v="1899-12-30T10:17:00"/>
    <d v="1899-12-30T00:08:00"/>
    <n v="2"/>
    <n v="2"/>
    <n v="11"/>
    <x v="10"/>
    <x v="3"/>
    <s v="Punta Prieta, Isla Natividad Baja California Sur"/>
    <x v="1"/>
    <n v="49.17"/>
    <n v="14.9"/>
    <n v="51.809999999999995"/>
    <n v="15.7"/>
    <n v="51.809999999999995"/>
    <n v="15.7"/>
    <n v="50.49"/>
    <n v="15.3"/>
    <n v="27.890139999999999"/>
    <n v="-115.18919"/>
    <n v="57.2"/>
    <n v="14"/>
    <n v="7"/>
    <x v="7"/>
    <n v="10"/>
    <s v="n/a"/>
    <n v="270"/>
    <m/>
    <m/>
  </r>
  <r>
    <s v="INPUPR-020810-AH-2-11-DI"/>
    <s v="Arturo Hernandez"/>
    <d v="2010-08-02T00:00:00"/>
    <x v="4"/>
    <d v="1899-12-30T10:09:00"/>
    <d v="1899-12-30T10:17:00"/>
    <d v="1899-12-30T00:08:00"/>
    <n v="2"/>
    <n v="2"/>
    <n v="11"/>
    <x v="10"/>
    <x v="3"/>
    <s v="Punta Prieta, Isla Natividad Baja California Sur"/>
    <x v="1"/>
    <n v="49.17"/>
    <n v="14.9"/>
    <n v="51.809999999999995"/>
    <n v="15.7"/>
    <n v="51.809999999999995"/>
    <n v="15.7"/>
    <n v="50.49"/>
    <n v="15.3"/>
    <n v="27.890139999999999"/>
    <n v="-115.18919"/>
    <n v="57.2"/>
    <n v="14"/>
    <n v="7"/>
    <x v="13"/>
    <n v="3"/>
    <s v="n/a"/>
    <n v="270"/>
    <m/>
    <m/>
  </r>
  <r>
    <s v="INPUPR-020810-AH-2-11-DI"/>
    <s v="Arturo Hernandez"/>
    <d v="2010-08-02T00:00:00"/>
    <x v="4"/>
    <d v="1899-12-30T10:09:00"/>
    <d v="1899-12-30T10:17:00"/>
    <d v="1899-12-30T00:08:00"/>
    <n v="2"/>
    <n v="2"/>
    <n v="11"/>
    <x v="10"/>
    <x v="3"/>
    <s v="Punta Prieta, Isla Natividad Baja California Sur"/>
    <x v="1"/>
    <n v="49.17"/>
    <n v="14.9"/>
    <n v="51.809999999999995"/>
    <n v="15.7"/>
    <n v="51.809999999999995"/>
    <n v="15.7"/>
    <n v="50.49"/>
    <n v="15.3"/>
    <n v="27.890139999999999"/>
    <n v="-115.18919"/>
    <n v="57.2"/>
    <n v="14"/>
    <n v="7"/>
    <x v="14"/>
    <n v="1"/>
    <s v="n/a"/>
    <n v="270"/>
    <m/>
    <m/>
  </r>
  <r>
    <s v="INPUPR-020810-AH-2-11-DI"/>
    <s v="Arturo Hernandez"/>
    <d v="2010-08-02T00:00:00"/>
    <x v="4"/>
    <d v="1899-12-30T10:09:00"/>
    <d v="1899-12-30T10:17:00"/>
    <d v="1899-12-30T00:08:00"/>
    <n v="2"/>
    <n v="2"/>
    <n v="11"/>
    <x v="10"/>
    <x v="3"/>
    <s v="Punta Prieta, Isla Natividad Baja California Sur"/>
    <x v="1"/>
    <n v="49.17"/>
    <n v="14.9"/>
    <n v="51.809999999999995"/>
    <n v="15.7"/>
    <n v="51.809999999999995"/>
    <n v="15.7"/>
    <n v="50.49"/>
    <n v="15.3"/>
    <n v="27.890139999999999"/>
    <n v="-115.18919"/>
    <n v="57.2"/>
    <n v="14"/>
    <n v="7"/>
    <x v="17"/>
    <n v="4"/>
    <s v="n/a"/>
    <n v="270"/>
    <m/>
    <m/>
  </r>
  <r>
    <s v="INPUPR-020810-AH-2-11-DI"/>
    <s v="Arturo Hernandez"/>
    <d v="2010-08-02T00:00:00"/>
    <x v="4"/>
    <d v="1899-12-30T10:09:00"/>
    <d v="1899-12-30T10:17:00"/>
    <d v="1899-12-30T00:08:00"/>
    <n v="2"/>
    <n v="2"/>
    <n v="11"/>
    <x v="10"/>
    <x v="3"/>
    <s v="Punta Prieta, Isla Natividad Baja California Sur"/>
    <x v="1"/>
    <n v="49.17"/>
    <n v="14.9"/>
    <n v="51.809999999999995"/>
    <n v="15.7"/>
    <n v="51.809999999999995"/>
    <n v="15.7"/>
    <n v="50.49"/>
    <n v="15.3"/>
    <n v="27.890139999999999"/>
    <n v="-115.18919"/>
    <n v="57.2"/>
    <n v="14"/>
    <n v="7"/>
    <x v="10"/>
    <n v="4"/>
    <s v="n/a"/>
    <n v="270"/>
    <m/>
    <m/>
  </r>
  <r>
    <s v="INPUPR-020810-AH-2-11-DI"/>
    <s v="Arturo Hernandez"/>
    <d v="2010-08-02T00:00:00"/>
    <x v="4"/>
    <d v="1899-12-30T10:09:00"/>
    <d v="1899-12-30T10:17:00"/>
    <d v="1899-12-30T00:08:00"/>
    <n v="2"/>
    <n v="2"/>
    <n v="11"/>
    <x v="10"/>
    <x v="3"/>
    <s v="Punta Prieta, Isla Natividad Baja California Sur"/>
    <x v="1"/>
    <n v="49.17"/>
    <n v="14.9"/>
    <n v="51.809999999999995"/>
    <n v="15.7"/>
    <n v="51.809999999999995"/>
    <n v="15.7"/>
    <n v="50.49"/>
    <n v="15.3"/>
    <n v="27.890139999999999"/>
    <n v="-115.18919"/>
    <n v="57.2"/>
    <n v="14"/>
    <n v="7"/>
    <x v="19"/>
    <n v="2"/>
    <s v="n/a"/>
    <n v="270"/>
    <m/>
    <m/>
  </r>
  <r>
    <s v="INPUPR-020810-AH-3-12-DI"/>
    <s v="Arturo Hernandez"/>
    <d v="2010-08-02T00:00:00"/>
    <x v="4"/>
    <d v="1899-12-30T12:10:00"/>
    <d v="1899-12-30T12:28:00"/>
    <d v="1899-12-30T00:18:00"/>
    <n v="2"/>
    <n v="3"/>
    <n v="12"/>
    <x v="11"/>
    <x v="3"/>
    <s v="Punta Prieta, Isla Natividad Baja California Sur"/>
    <x v="1"/>
    <n v="27.059999999999995"/>
    <n v="8.1999999999999993"/>
    <n v="26.4"/>
    <n v="8"/>
    <n v="27.059999999999995"/>
    <n v="8.1999999999999993"/>
    <n v="26.729999999999997"/>
    <n v="8.1"/>
    <n v="27.886410000000001"/>
    <n v="-115.18996"/>
    <n v="62.6"/>
    <n v="17"/>
    <n v="7"/>
    <x v="0"/>
    <n v="2"/>
    <s v="n/a"/>
    <n v="270"/>
    <m/>
    <m/>
  </r>
  <r>
    <s v="INPUPR-020810-AH-3-12-DI"/>
    <s v="Arturo Hernandez"/>
    <d v="2010-08-02T00:00:00"/>
    <x v="4"/>
    <d v="1899-12-30T12:10:00"/>
    <d v="1899-12-30T12:28:00"/>
    <d v="1899-12-30T00:18:00"/>
    <n v="2"/>
    <n v="3"/>
    <n v="12"/>
    <x v="11"/>
    <x v="3"/>
    <s v="Punta Prieta, Isla Natividad Baja California Sur"/>
    <x v="1"/>
    <n v="27.059999999999995"/>
    <n v="8.1999999999999993"/>
    <n v="26.4"/>
    <n v="8"/>
    <n v="27.059999999999995"/>
    <n v="8.1999999999999993"/>
    <n v="26.729999999999997"/>
    <n v="8.1"/>
    <n v="27.886410000000001"/>
    <n v="-115.18996"/>
    <n v="62.6"/>
    <n v="17"/>
    <n v="7"/>
    <x v="12"/>
    <n v="4"/>
    <s v="n/a"/>
    <n v="270"/>
    <m/>
    <m/>
  </r>
  <r>
    <s v="INPUPR-020810-AH-3-12-DI"/>
    <s v="Arturo Hernandez"/>
    <d v="2010-08-02T00:00:00"/>
    <x v="4"/>
    <d v="1899-12-30T12:10:00"/>
    <d v="1899-12-30T12:28:00"/>
    <d v="1899-12-30T00:18:00"/>
    <n v="2"/>
    <n v="3"/>
    <n v="12"/>
    <x v="11"/>
    <x v="3"/>
    <s v="Punta Prieta, Isla Natividad Baja California Sur"/>
    <x v="1"/>
    <n v="27.059999999999995"/>
    <n v="8.1999999999999993"/>
    <n v="26.4"/>
    <n v="8"/>
    <n v="27.059999999999995"/>
    <n v="8.1999999999999993"/>
    <n v="26.729999999999997"/>
    <n v="8.1"/>
    <n v="27.886410000000001"/>
    <n v="-115.18996"/>
    <n v="62.6"/>
    <n v="17"/>
    <n v="7"/>
    <x v="1"/>
    <n v="6"/>
    <s v="n/a"/>
    <n v="270"/>
    <m/>
    <m/>
  </r>
  <r>
    <s v="INPUPR-020810-AH-3-12-DI"/>
    <s v="Arturo Hernandez"/>
    <d v="2010-08-02T00:00:00"/>
    <x v="4"/>
    <d v="1899-12-30T12:10:00"/>
    <d v="1899-12-30T12:28:00"/>
    <d v="1899-12-30T00:18:00"/>
    <n v="2"/>
    <n v="3"/>
    <n v="12"/>
    <x v="11"/>
    <x v="3"/>
    <s v="Punta Prieta, Isla Natividad Baja California Sur"/>
    <x v="1"/>
    <n v="27.059999999999995"/>
    <n v="8.1999999999999993"/>
    <n v="26.4"/>
    <n v="8"/>
    <n v="27.059999999999995"/>
    <n v="8.1999999999999993"/>
    <n v="26.729999999999997"/>
    <n v="8.1"/>
    <n v="27.886410000000001"/>
    <n v="-115.18996"/>
    <n v="62.6"/>
    <n v="17"/>
    <n v="7"/>
    <x v="3"/>
    <n v="2"/>
    <s v="n/a"/>
    <n v="270"/>
    <m/>
    <m/>
  </r>
  <r>
    <s v="INPUPR-020810-AH-3-12-DI"/>
    <s v="Arturo Hernandez"/>
    <d v="2010-08-02T00:00:00"/>
    <x v="4"/>
    <d v="1899-12-30T12:10:00"/>
    <d v="1899-12-30T12:28:00"/>
    <d v="1899-12-30T00:18:00"/>
    <n v="2"/>
    <n v="3"/>
    <n v="12"/>
    <x v="11"/>
    <x v="3"/>
    <s v="Punta Prieta, Isla Natividad Baja California Sur"/>
    <x v="1"/>
    <n v="27.059999999999995"/>
    <n v="8.1999999999999993"/>
    <n v="26.4"/>
    <n v="8"/>
    <n v="27.059999999999995"/>
    <n v="8.1999999999999993"/>
    <n v="26.729999999999997"/>
    <n v="8.1"/>
    <n v="27.886410000000001"/>
    <n v="-115.18996"/>
    <n v="62.6"/>
    <n v="17"/>
    <n v="7"/>
    <x v="7"/>
    <n v="3"/>
    <s v="n/a"/>
    <n v="270"/>
    <m/>
    <m/>
  </r>
  <r>
    <s v="INPUPR-020810-AH-3-12-DI"/>
    <s v="Arturo Hernandez"/>
    <d v="2010-08-02T00:00:00"/>
    <x v="4"/>
    <d v="1899-12-30T12:10:00"/>
    <d v="1899-12-30T12:28:00"/>
    <d v="1899-12-30T00:18:00"/>
    <n v="2"/>
    <n v="3"/>
    <n v="12"/>
    <x v="11"/>
    <x v="3"/>
    <s v="Punta Prieta, Isla Natividad Baja California Sur"/>
    <x v="1"/>
    <n v="27.059999999999995"/>
    <n v="8.1999999999999993"/>
    <n v="26.4"/>
    <n v="8"/>
    <n v="27.059999999999995"/>
    <n v="8.1999999999999993"/>
    <n v="26.729999999999997"/>
    <n v="8.1"/>
    <n v="27.886410000000001"/>
    <n v="-115.18996"/>
    <n v="62.6"/>
    <n v="17"/>
    <n v="7"/>
    <x v="4"/>
    <n v="4"/>
    <s v="n/a"/>
    <n v="270"/>
    <m/>
    <m/>
  </r>
  <r>
    <s v="INPUPR-020810-AH-3-12-DI"/>
    <s v="Arturo Hernandez"/>
    <d v="2010-08-02T00:00:00"/>
    <x v="4"/>
    <d v="1899-12-30T12:10:00"/>
    <d v="1899-12-30T12:28:00"/>
    <d v="1899-12-30T00:18:00"/>
    <n v="2"/>
    <n v="3"/>
    <n v="12"/>
    <x v="11"/>
    <x v="3"/>
    <s v="Punta Prieta, Isla Natividad Baja California Sur"/>
    <x v="1"/>
    <n v="27.059999999999995"/>
    <n v="8.1999999999999993"/>
    <n v="26.4"/>
    <n v="8"/>
    <n v="27.059999999999995"/>
    <n v="8.1999999999999993"/>
    <n v="26.729999999999997"/>
    <n v="8.1"/>
    <n v="27.886410000000001"/>
    <n v="-115.18996"/>
    <n v="62.6"/>
    <n v="17"/>
    <n v="7"/>
    <x v="14"/>
    <n v="1"/>
    <s v="n/a"/>
    <n v="270"/>
    <m/>
    <m/>
  </r>
  <r>
    <s v="INPUPR-020810-AH-3-12-DI"/>
    <s v="Arturo Hernandez"/>
    <d v="2010-08-02T00:00:00"/>
    <x v="4"/>
    <d v="1899-12-30T12:10:00"/>
    <d v="1899-12-30T12:28:00"/>
    <d v="1899-12-30T00:18:00"/>
    <n v="2"/>
    <n v="3"/>
    <n v="12"/>
    <x v="11"/>
    <x v="3"/>
    <s v="Punta Prieta, Isla Natividad Baja California Sur"/>
    <x v="1"/>
    <n v="27.059999999999995"/>
    <n v="8.1999999999999993"/>
    <n v="26.4"/>
    <n v="8"/>
    <n v="27.059999999999995"/>
    <n v="8.1999999999999993"/>
    <n v="26.729999999999997"/>
    <n v="8.1"/>
    <n v="27.886410000000001"/>
    <n v="-115.18996"/>
    <n v="62.6"/>
    <n v="17"/>
    <n v="7"/>
    <x v="10"/>
    <n v="4"/>
    <s v="n/a"/>
    <n v="270"/>
    <m/>
    <m/>
  </r>
  <r>
    <s v="INPUPR-020810-JH-1-13-DI"/>
    <s v="Juan Hernandez"/>
    <d v="2010-08-02T00:00:00"/>
    <x v="4"/>
    <d v="1899-12-30T09:48:00"/>
    <d v="1899-12-30T09:51:00"/>
    <d v="1899-12-30T00:03:00"/>
    <n v="2"/>
    <n v="1"/>
    <n v="13"/>
    <x v="12"/>
    <x v="3"/>
    <s v="Punta Prieta, Isla Natividad Baja California Sur"/>
    <x v="1"/>
    <n v="62.699999999999996"/>
    <n v="19"/>
    <n v="66"/>
    <n v="20"/>
    <n v="66"/>
    <n v="20"/>
    <n v="64.349999999999994"/>
    <n v="19.5"/>
    <n v="27.892160000000001"/>
    <n v="-115.18747999999999"/>
    <n v="57.2"/>
    <n v="14"/>
    <n v="4"/>
    <x v="1"/>
    <n v="4"/>
    <s v="n/a"/>
    <n v="90"/>
    <m/>
    <m/>
  </r>
  <r>
    <s v="INPUPR-020810-JH-1-13-DI"/>
    <s v="Juan Hernandez"/>
    <d v="2010-08-02T00:00:00"/>
    <x v="4"/>
    <d v="1899-12-30T09:48:00"/>
    <d v="1899-12-30T09:51:00"/>
    <d v="1899-12-30T00:03:00"/>
    <n v="2"/>
    <n v="1"/>
    <n v="13"/>
    <x v="12"/>
    <x v="3"/>
    <s v="Punta Prieta, Isla Natividad Baja California Sur"/>
    <x v="1"/>
    <n v="62.699999999999996"/>
    <n v="19"/>
    <n v="66"/>
    <n v="20"/>
    <n v="66"/>
    <n v="20"/>
    <n v="64.349999999999994"/>
    <n v="19.5"/>
    <n v="27.892160000000001"/>
    <n v="-115.18747999999999"/>
    <n v="57.2"/>
    <n v="14"/>
    <n v="4"/>
    <x v="3"/>
    <n v="3"/>
    <s v="n/a"/>
    <n v="90"/>
    <m/>
    <m/>
  </r>
  <r>
    <s v="INPUPR-020810-JH-1-13-DI"/>
    <s v="Juan Hernandez"/>
    <d v="2010-08-02T00:00:00"/>
    <x v="4"/>
    <d v="1899-12-30T09:48:00"/>
    <d v="1899-12-30T09:51:00"/>
    <d v="1899-12-30T00:03:00"/>
    <n v="2"/>
    <n v="1"/>
    <n v="13"/>
    <x v="12"/>
    <x v="3"/>
    <s v="Punta Prieta, Isla Natividad Baja California Sur"/>
    <x v="1"/>
    <n v="62.699999999999996"/>
    <n v="19"/>
    <n v="66"/>
    <n v="20"/>
    <n v="66"/>
    <n v="20"/>
    <n v="64.349999999999994"/>
    <n v="19.5"/>
    <n v="27.892160000000001"/>
    <n v="-115.18747999999999"/>
    <n v="57.2"/>
    <n v="14"/>
    <n v="4"/>
    <x v="7"/>
    <n v="9"/>
    <s v="n/a"/>
    <n v="90"/>
    <m/>
    <m/>
  </r>
  <r>
    <s v="INPUPR-020810-JH-1-13-DI"/>
    <s v="Juan Hernandez"/>
    <d v="2010-08-02T00:00:00"/>
    <x v="4"/>
    <d v="1899-12-30T09:48:00"/>
    <d v="1899-12-30T09:51:00"/>
    <d v="1899-12-30T00:03:00"/>
    <n v="2"/>
    <n v="1"/>
    <n v="13"/>
    <x v="12"/>
    <x v="3"/>
    <s v="Punta Prieta, Isla Natividad Baja California Sur"/>
    <x v="1"/>
    <n v="62.699999999999996"/>
    <n v="19"/>
    <n v="66"/>
    <n v="20"/>
    <n v="66"/>
    <n v="20"/>
    <n v="64.349999999999994"/>
    <n v="19.5"/>
    <n v="27.892160000000001"/>
    <n v="-115.18747999999999"/>
    <n v="57.2"/>
    <n v="14"/>
    <n v="4"/>
    <x v="6"/>
    <n v="1"/>
    <s v="n/a"/>
    <n v="90"/>
    <m/>
    <m/>
  </r>
  <r>
    <s v="INPUPR-020810-JH-1-13-DI"/>
    <s v="Juan Hernandez"/>
    <d v="2010-08-02T00:00:00"/>
    <x v="4"/>
    <d v="1899-12-30T09:48:00"/>
    <d v="1899-12-30T09:51:00"/>
    <d v="1899-12-30T00:03:00"/>
    <n v="2"/>
    <n v="1"/>
    <n v="13"/>
    <x v="12"/>
    <x v="3"/>
    <s v="Punta Prieta, Isla Natividad Baja California Sur"/>
    <x v="1"/>
    <n v="62.699999999999996"/>
    <n v="19"/>
    <n v="66"/>
    <n v="20"/>
    <n v="66"/>
    <n v="20"/>
    <n v="64.349999999999994"/>
    <n v="19.5"/>
    <n v="27.892160000000001"/>
    <n v="-115.18747999999999"/>
    <n v="57.2"/>
    <n v="14"/>
    <n v="4"/>
    <x v="10"/>
    <n v="2"/>
    <s v="n/a"/>
    <n v="90"/>
    <m/>
    <m/>
  </r>
  <r>
    <s v="INPUPR-020810-JH-2-14-DI"/>
    <s v="Juan Hernandez"/>
    <d v="2010-08-02T00:00:00"/>
    <x v="4"/>
    <d v="1899-12-30T10:54:00"/>
    <d v="1899-12-30T11:01:00"/>
    <d v="1899-12-30T00:07:00"/>
    <n v="2"/>
    <n v="2"/>
    <n v="14"/>
    <x v="13"/>
    <x v="3"/>
    <s v="Punta Prieta, Isla Natividad Baja California Sur"/>
    <x v="1"/>
    <n v="51.15"/>
    <n v="15.5"/>
    <n v="49.5"/>
    <n v="15"/>
    <n v="51.15"/>
    <n v="15.5"/>
    <n v="50.324999999999996"/>
    <n v="15.25"/>
    <n v="27.89142"/>
    <n v="-115.19038"/>
    <n v="57.2"/>
    <n v="14"/>
    <n v="4"/>
    <x v="1"/>
    <n v="6"/>
    <s v="n/a"/>
    <n v="90"/>
    <m/>
    <m/>
  </r>
  <r>
    <s v="INPUPR-020810-JH-2-14-DI"/>
    <s v="Juan Hernandez"/>
    <d v="2010-08-02T00:00:00"/>
    <x v="4"/>
    <d v="1899-12-30T10:54:00"/>
    <d v="1899-12-30T11:01:00"/>
    <d v="1899-12-30T00:07:00"/>
    <n v="2"/>
    <n v="2"/>
    <n v="14"/>
    <x v="13"/>
    <x v="3"/>
    <s v="Punta Prieta, Isla Natividad Baja California Sur"/>
    <x v="1"/>
    <n v="51.15"/>
    <n v="15.5"/>
    <n v="49.5"/>
    <n v="15"/>
    <n v="51.15"/>
    <n v="15.5"/>
    <n v="50.324999999999996"/>
    <n v="15.25"/>
    <n v="27.89142"/>
    <n v="-115.19038"/>
    <n v="57.2"/>
    <n v="14"/>
    <n v="4"/>
    <x v="2"/>
    <n v="4"/>
    <s v="n/a"/>
    <n v="90"/>
    <m/>
    <m/>
  </r>
  <r>
    <s v="INPUPR-020810-JH-2-14-DI"/>
    <s v="Juan Hernandez"/>
    <d v="2010-08-02T00:00:00"/>
    <x v="4"/>
    <d v="1899-12-30T10:54:00"/>
    <d v="1899-12-30T11:01:00"/>
    <d v="1899-12-30T00:07:00"/>
    <n v="2"/>
    <n v="2"/>
    <n v="14"/>
    <x v="13"/>
    <x v="3"/>
    <s v="Punta Prieta, Isla Natividad Baja California Sur"/>
    <x v="1"/>
    <n v="51.15"/>
    <n v="15.5"/>
    <n v="49.5"/>
    <n v="15"/>
    <n v="51.15"/>
    <n v="15.5"/>
    <n v="50.324999999999996"/>
    <n v="15.25"/>
    <n v="27.89142"/>
    <n v="-115.19038"/>
    <n v="57.2"/>
    <n v="14"/>
    <n v="4"/>
    <x v="3"/>
    <n v="14"/>
    <s v="n/a"/>
    <n v="90"/>
    <m/>
    <m/>
  </r>
  <r>
    <s v="INPUPR-020810-JH-2-14-DI"/>
    <s v="Juan Hernandez"/>
    <d v="2010-08-02T00:00:00"/>
    <x v="4"/>
    <d v="1899-12-30T10:54:00"/>
    <d v="1899-12-30T11:01:00"/>
    <d v="1899-12-30T00:07:00"/>
    <n v="2"/>
    <n v="2"/>
    <n v="14"/>
    <x v="13"/>
    <x v="3"/>
    <s v="Punta Prieta, Isla Natividad Baja California Sur"/>
    <x v="1"/>
    <n v="51.15"/>
    <n v="15.5"/>
    <n v="49.5"/>
    <n v="15"/>
    <n v="51.15"/>
    <n v="15.5"/>
    <n v="50.324999999999996"/>
    <n v="15.25"/>
    <n v="27.89142"/>
    <n v="-115.19038"/>
    <n v="57.2"/>
    <n v="14"/>
    <n v="4"/>
    <x v="7"/>
    <n v="28"/>
    <s v="n/a"/>
    <n v="90"/>
    <m/>
    <m/>
  </r>
  <r>
    <s v="INPUPR-020810-JH-2-14-DI"/>
    <s v="Juan Hernandez"/>
    <d v="2010-08-02T00:00:00"/>
    <x v="4"/>
    <d v="1899-12-30T10:54:00"/>
    <d v="1899-12-30T11:01:00"/>
    <d v="1899-12-30T00:07:00"/>
    <n v="2"/>
    <n v="2"/>
    <n v="14"/>
    <x v="13"/>
    <x v="3"/>
    <s v="Punta Prieta, Isla Natividad Baja California Sur"/>
    <x v="1"/>
    <n v="51.15"/>
    <n v="15.5"/>
    <n v="49.5"/>
    <n v="15"/>
    <n v="51.15"/>
    <n v="15.5"/>
    <n v="50.324999999999996"/>
    <n v="15.25"/>
    <n v="27.89142"/>
    <n v="-115.19038"/>
    <n v="57.2"/>
    <n v="14"/>
    <n v="4"/>
    <x v="5"/>
    <n v="2"/>
    <s v="n/a"/>
    <n v="90"/>
    <m/>
    <m/>
  </r>
  <r>
    <s v="INPUPR-020810-JH-2-14-DI"/>
    <s v="Juan Hernandez"/>
    <d v="2010-08-02T00:00:00"/>
    <x v="4"/>
    <d v="1899-12-30T10:54:00"/>
    <d v="1899-12-30T11:01:00"/>
    <d v="1899-12-30T00:07:00"/>
    <n v="2"/>
    <n v="2"/>
    <n v="14"/>
    <x v="13"/>
    <x v="3"/>
    <s v="Punta Prieta, Isla Natividad Baja California Sur"/>
    <x v="1"/>
    <n v="51.15"/>
    <n v="15.5"/>
    <n v="49.5"/>
    <n v="15"/>
    <n v="51.15"/>
    <n v="15.5"/>
    <n v="50.324999999999996"/>
    <n v="15.25"/>
    <n v="27.89142"/>
    <n v="-115.19038"/>
    <n v="57.2"/>
    <n v="14"/>
    <n v="4"/>
    <x v="10"/>
    <n v="31"/>
    <s v="n/a"/>
    <n v="90"/>
    <m/>
    <m/>
  </r>
  <r>
    <s v="INPUPR-020810-AG-1-15-DI"/>
    <s v="Alonso Grosso"/>
    <d v="2010-08-02T00:00:00"/>
    <x v="4"/>
    <d v="1899-12-30T09:47:00"/>
    <d v="1899-12-30T09:54:00"/>
    <d v="1899-12-30T00:07:00"/>
    <n v="2"/>
    <n v="1"/>
    <n v="15"/>
    <x v="14"/>
    <x v="3"/>
    <s v="Punta Prieta, Isla Natividad Baja California Sur"/>
    <x v="1"/>
    <n v="66"/>
    <n v="20"/>
    <n v="67.319999999999993"/>
    <n v="20.399999999999999"/>
    <n v="67.319999999999993"/>
    <n v="20.399999999999999"/>
    <n v="66.66"/>
    <n v="20.2"/>
    <n v="27.892160000000001"/>
    <n v="-115.18747999999999"/>
    <n v="57.2"/>
    <n v="14"/>
    <n v="3"/>
    <x v="2"/>
    <n v="2"/>
    <s v="n/a"/>
    <n v="270"/>
    <m/>
    <m/>
  </r>
  <r>
    <s v="INPUPR-020810-AG-1-15-DI"/>
    <s v="Alonso Grosso"/>
    <d v="2010-08-02T00:00:00"/>
    <x v="4"/>
    <d v="1899-12-30T09:47:00"/>
    <d v="1899-12-30T09:54:00"/>
    <d v="1899-12-30T00:07:00"/>
    <n v="2"/>
    <n v="1"/>
    <n v="15"/>
    <x v="14"/>
    <x v="3"/>
    <s v="Punta Prieta, Isla Natividad Baja California Sur"/>
    <x v="1"/>
    <n v="66"/>
    <n v="20"/>
    <n v="67.319999999999993"/>
    <n v="20.399999999999999"/>
    <n v="67.319999999999993"/>
    <n v="20.399999999999999"/>
    <n v="66.66"/>
    <n v="20.2"/>
    <n v="27.892160000000001"/>
    <n v="-115.18747999999999"/>
    <n v="57.2"/>
    <n v="14"/>
    <n v="3"/>
    <x v="3"/>
    <n v="10"/>
    <s v="n/a"/>
    <n v="270"/>
    <m/>
    <m/>
  </r>
  <r>
    <s v="INPUPR-020810-AG-1-15-DI"/>
    <s v="Alonso Grosso"/>
    <d v="2010-08-02T00:00:00"/>
    <x v="4"/>
    <d v="1899-12-30T09:47:00"/>
    <d v="1899-12-30T09:54:00"/>
    <d v="1899-12-30T00:07:00"/>
    <n v="2"/>
    <n v="1"/>
    <n v="15"/>
    <x v="14"/>
    <x v="3"/>
    <s v="Punta Prieta, Isla Natividad Baja California Sur"/>
    <x v="1"/>
    <n v="66"/>
    <n v="20"/>
    <n v="67.319999999999993"/>
    <n v="20.399999999999999"/>
    <n v="67.319999999999993"/>
    <n v="20.399999999999999"/>
    <n v="66.66"/>
    <n v="20.2"/>
    <n v="27.892160000000001"/>
    <n v="-115.18747999999999"/>
    <n v="57.2"/>
    <n v="14"/>
    <n v="3"/>
    <x v="7"/>
    <n v="3"/>
    <s v="n/a"/>
    <n v="270"/>
    <m/>
    <m/>
  </r>
  <r>
    <s v="INPUPR-020810-AG-1-15-DI"/>
    <s v="Alonso Grosso"/>
    <d v="2010-08-02T00:00:00"/>
    <x v="4"/>
    <d v="1899-12-30T09:47:00"/>
    <d v="1899-12-30T09:54:00"/>
    <d v="1899-12-30T00:07:00"/>
    <n v="2"/>
    <n v="1"/>
    <n v="15"/>
    <x v="14"/>
    <x v="3"/>
    <s v="Punta Prieta, Isla Natividad Baja California Sur"/>
    <x v="1"/>
    <n v="66"/>
    <n v="20"/>
    <n v="67.319999999999993"/>
    <n v="20.399999999999999"/>
    <n v="67.319999999999993"/>
    <n v="20.399999999999999"/>
    <n v="66.66"/>
    <n v="20.2"/>
    <n v="27.892160000000001"/>
    <n v="-115.18747999999999"/>
    <n v="57.2"/>
    <n v="14"/>
    <n v="3"/>
    <x v="9"/>
    <n v="1"/>
    <s v="n/a"/>
    <n v="270"/>
    <m/>
    <m/>
  </r>
  <r>
    <s v="INPUPR-020810-AG-1-15-DI"/>
    <s v="Alonso Grosso"/>
    <d v="2010-08-02T00:00:00"/>
    <x v="4"/>
    <d v="1899-12-30T09:47:00"/>
    <d v="1899-12-30T09:54:00"/>
    <d v="1899-12-30T00:07:00"/>
    <n v="2"/>
    <n v="1"/>
    <n v="15"/>
    <x v="14"/>
    <x v="3"/>
    <s v="Punta Prieta, Isla Natividad Baja California Sur"/>
    <x v="1"/>
    <n v="66"/>
    <n v="20"/>
    <n v="67.319999999999993"/>
    <n v="20.399999999999999"/>
    <n v="67.319999999999993"/>
    <n v="20.399999999999999"/>
    <n v="66.66"/>
    <n v="20.2"/>
    <n v="27.892160000000001"/>
    <n v="-115.18747999999999"/>
    <n v="57.2"/>
    <n v="14"/>
    <n v="3"/>
    <x v="5"/>
    <n v="2"/>
    <s v="n/a"/>
    <n v="270"/>
    <m/>
    <m/>
  </r>
  <r>
    <s v="INPUPR-020810-AG-1-15-DI"/>
    <s v="Alonso Grosso"/>
    <d v="2010-08-02T00:00:00"/>
    <x v="4"/>
    <d v="1899-12-30T09:47:00"/>
    <d v="1899-12-30T09:54:00"/>
    <d v="1899-12-30T00:07:00"/>
    <n v="2"/>
    <n v="1"/>
    <n v="15"/>
    <x v="14"/>
    <x v="3"/>
    <s v="Punta Prieta, Isla Natividad Baja California Sur"/>
    <x v="1"/>
    <n v="66"/>
    <n v="20"/>
    <n v="67.319999999999993"/>
    <n v="20.399999999999999"/>
    <n v="67.319999999999993"/>
    <n v="20.399999999999999"/>
    <n v="66.66"/>
    <n v="20.2"/>
    <n v="27.892160000000001"/>
    <n v="-115.18747999999999"/>
    <n v="57.2"/>
    <n v="14"/>
    <n v="3"/>
    <x v="6"/>
    <n v="3"/>
    <s v="n/a"/>
    <n v="270"/>
    <m/>
    <m/>
  </r>
  <r>
    <s v="INPUPR-020810-AG-1-15-DI"/>
    <s v="Alonso Grosso"/>
    <d v="2010-08-02T00:00:00"/>
    <x v="4"/>
    <d v="1899-12-30T09:47:00"/>
    <d v="1899-12-30T09:54:00"/>
    <d v="1899-12-30T00:07:00"/>
    <n v="2"/>
    <n v="1"/>
    <n v="15"/>
    <x v="14"/>
    <x v="3"/>
    <s v="Punta Prieta, Isla Natividad Baja California Sur"/>
    <x v="1"/>
    <n v="66"/>
    <n v="20"/>
    <n v="67.319999999999993"/>
    <n v="20.399999999999999"/>
    <n v="67.319999999999993"/>
    <n v="20.399999999999999"/>
    <n v="66.66"/>
    <n v="20.2"/>
    <n v="27.892160000000001"/>
    <n v="-115.18747999999999"/>
    <n v="57.2"/>
    <n v="14"/>
    <n v="3"/>
    <x v="10"/>
    <n v="4"/>
    <s v="n/a"/>
    <n v="270"/>
    <m/>
    <m/>
  </r>
  <r>
    <s v="INPUPR-020810-AG-2-16-DI"/>
    <s v="Alonso Grosso"/>
    <d v="2010-08-02T00:00:00"/>
    <x v="4"/>
    <d v="1899-12-30T10:54:00"/>
    <d v="1899-12-30T11:03:00"/>
    <d v="1899-12-30T00:09:00"/>
    <n v="2"/>
    <n v="2"/>
    <n v="16"/>
    <x v="15"/>
    <x v="3"/>
    <s v="Punta Prieta, Isla Natividad Baja California Sur"/>
    <x v="1"/>
    <n v="55.44"/>
    <n v="16.8"/>
    <n v="46.199999999999996"/>
    <n v="14"/>
    <n v="55.44"/>
    <n v="16.8"/>
    <n v="50.82"/>
    <n v="15.4"/>
    <n v="27.89142"/>
    <n v="-115.19038"/>
    <n v="57.2"/>
    <n v="14"/>
    <n v="3"/>
    <x v="0"/>
    <n v="2"/>
    <s v="n/a"/>
    <n v="270"/>
    <m/>
    <m/>
  </r>
  <r>
    <s v="INPUPR-020810-AG-2-16-DI"/>
    <s v="Alonso Grosso"/>
    <d v="2010-08-02T00:00:00"/>
    <x v="4"/>
    <d v="1899-12-30T10:54:00"/>
    <d v="1899-12-30T11:03:00"/>
    <d v="1899-12-30T00:09:00"/>
    <n v="2"/>
    <n v="2"/>
    <n v="16"/>
    <x v="15"/>
    <x v="3"/>
    <s v="Punta Prieta, Isla Natividad Baja California Sur"/>
    <x v="1"/>
    <n v="55.44"/>
    <n v="16.8"/>
    <n v="46.199999999999996"/>
    <n v="14"/>
    <n v="55.44"/>
    <n v="16.8"/>
    <n v="50.82"/>
    <n v="15.4"/>
    <n v="27.89142"/>
    <n v="-115.19038"/>
    <n v="57.2"/>
    <n v="14"/>
    <n v="3"/>
    <x v="1"/>
    <n v="6"/>
    <s v="n/a"/>
    <n v="270"/>
    <m/>
    <m/>
  </r>
  <r>
    <s v="INPUPR-020810-AG-2-16-DI"/>
    <s v="Alonso Grosso"/>
    <d v="2010-08-02T00:00:00"/>
    <x v="4"/>
    <d v="1899-12-30T10:54:00"/>
    <d v="1899-12-30T11:03:00"/>
    <d v="1899-12-30T00:09:00"/>
    <n v="2"/>
    <n v="2"/>
    <n v="16"/>
    <x v="15"/>
    <x v="3"/>
    <s v="Punta Prieta, Isla Natividad Baja California Sur"/>
    <x v="1"/>
    <n v="55.44"/>
    <n v="16.8"/>
    <n v="46.199999999999996"/>
    <n v="14"/>
    <n v="55.44"/>
    <n v="16.8"/>
    <n v="50.82"/>
    <n v="15.4"/>
    <n v="27.89142"/>
    <n v="-115.19038"/>
    <n v="57.2"/>
    <n v="14"/>
    <n v="3"/>
    <x v="2"/>
    <n v="1"/>
    <s v="n/a"/>
    <n v="270"/>
    <m/>
    <m/>
  </r>
  <r>
    <s v="INPUPR-020810-AG-2-16-DI"/>
    <s v="Alonso Grosso"/>
    <d v="2010-08-02T00:00:00"/>
    <x v="4"/>
    <d v="1899-12-30T10:54:00"/>
    <d v="1899-12-30T11:03:00"/>
    <d v="1899-12-30T00:09:00"/>
    <n v="2"/>
    <n v="2"/>
    <n v="16"/>
    <x v="15"/>
    <x v="3"/>
    <s v="Punta Prieta, Isla Natividad Baja California Sur"/>
    <x v="1"/>
    <n v="55.44"/>
    <n v="16.8"/>
    <n v="46.199999999999996"/>
    <n v="14"/>
    <n v="55.44"/>
    <n v="16.8"/>
    <n v="50.82"/>
    <n v="15.4"/>
    <n v="27.89142"/>
    <n v="-115.19038"/>
    <n v="57.2"/>
    <n v="14"/>
    <n v="3"/>
    <x v="3"/>
    <n v="33"/>
    <s v="n/a"/>
    <n v="270"/>
    <m/>
    <m/>
  </r>
  <r>
    <s v="INPUPR-020810-AG-2-16-DI"/>
    <s v="Alonso Grosso"/>
    <d v="2010-08-02T00:00:00"/>
    <x v="4"/>
    <d v="1899-12-30T10:54:00"/>
    <d v="1899-12-30T11:03:00"/>
    <d v="1899-12-30T00:09:00"/>
    <n v="2"/>
    <n v="2"/>
    <n v="16"/>
    <x v="15"/>
    <x v="3"/>
    <s v="Punta Prieta, Isla Natividad Baja California Sur"/>
    <x v="1"/>
    <n v="55.44"/>
    <n v="16.8"/>
    <n v="46.199999999999996"/>
    <n v="14"/>
    <n v="55.44"/>
    <n v="16.8"/>
    <n v="50.82"/>
    <n v="15.4"/>
    <n v="27.89142"/>
    <n v="-115.19038"/>
    <n v="57.2"/>
    <n v="14"/>
    <n v="3"/>
    <x v="7"/>
    <n v="4"/>
    <s v="n/a"/>
    <n v="270"/>
    <m/>
    <m/>
  </r>
  <r>
    <s v="INPUPR-020810-AG-2-16-DI"/>
    <s v="Alonso Grosso"/>
    <d v="2010-08-02T00:00:00"/>
    <x v="4"/>
    <d v="1899-12-30T10:54:00"/>
    <d v="1899-12-30T11:03:00"/>
    <d v="1899-12-30T00:09:00"/>
    <n v="2"/>
    <n v="2"/>
    <n v="16"/>
    <x v="15"/>
    <x v="3"/>
    <s v="Punta Prieta, Isla Natividad Baja California Sur"/>
    <x v="1"/>
    <n v="55.44"/>
    <n v="16.8"/>
    <n v="46.199999999999996"/>
    <n v="14"/>
    <n v="55.44"/>
    <n v="16.8"/>
    <n v="50.82"/>
    <n v="15.4"/>
    <n v="27.89142"/>
    <n v="-115.19038"/>
    <n v="57.2"/>
    <n v="14"/>
    <n v="3"/>
    <x v="14"/>
    <n v="1"/>
    <s v="n/a"/>
    <n v="270"/>
    <m/>
    <m/>
  </r>
  <r>
    <s v="INPUPR-020810-AG-2-16-DI"/>
    <s v="Alonso Grosso"/>
    <d v="2010-08-02T00:00:00"/>
    <x v="4"/>
    <d v="1899-12-30T10:54:00"/>
    <d v="1899-12-30T11:03:00"/>
    <d v="1899-12-30T00:09:00"/>
    <n v="2"/>
    <n v="2"/>
    <n v="16"/>
    <x v="15"/>
    <x v="3"/>
    <s v="Punta Prieta, Isla Natividad Baja California Sur"/>
    <x v="1"/>
    <n v="55.44"/>
    <n v="16.8"/>
    <n v="46.199999999999996"/>
    <n v="14"/>
    <n v="55.44"/>
    <n v="16.8"/>
    <n v="50.82"/>
    <n v="15.4"/>
    <n v="27.89142"/>
    <n v="-115.19038"/>
    <n v="57.2"/>
    <n v="14"/>
    <n v="3"/>
    <x v="9"/>
    <n v="5"/>
    <s v="n/a"/>
    <n v="270"/>
    <m/>
    <m/>
  </r>
  <r>
    <s v="INPUPR-020810-AG-2-16-DI"/>
    <s v="Alonso Grosso"/>
    <d v="2010-08-02T00:00:00"/>
    <x v="4"/>
    <d v="1899-12-30T10:54:00"/>
    <d v="1899-12-30T11:03:00"/>
    <d v="1899-12-30T00:09:00"/>
    <n v="2"/>
    <n v="2"/>
    <n v="16"/>
    <x v="15"/>
    <x v="3"/>
    <s v="Punta Prieta, Isla Natividad Baja California Sur"/>
    <x v="1"/>
    <n v="55.44"/>
    <n v="16.8"/>
    <n v="46.199999999999996"/>
    <n v="14"/>
    <n v="55.44"/>
    <n v="16.8"/>
    <n v="50.82"/>
    <n v="15.4"/>
    <n v="27.89142"/>
    <n v="-115.19038"/>
    <n v="57.2"/>
    <n v="14"/>
    <n v="3"/>
    <x v="5"/>
    <n v="5"/>
    <s v="n/a"/>
    <n v="270"/>
    <m/>
    <m/>
  </r>
  <r>
    <s v="INPUPR-020810-AG-2-16-DI"/>
    <s v="Alonso Grosso"/>
    <d v="2010-08-02T00:00:00"/>
    <x v="4"/>
    <d v="1899-12-30T10:54:00"/>
    <d v="1899-12-30T11:03:00"/>
    <d v="1899-12-30T00:09:00"/>
    <n v="2"/>
    <n v="2"/>
    <n v="16"/>
    <x v="15"/>
    <x v="3"/>
    <s v="Punta Prieta, Isla Natividad Baja California Sur"/>
    <x v="1"/>
    <n v="55.44"/>
    <n v="16.8"/>
    <n v="46.199999999999996"/>
    <n v="14"/>
    <n v="55.44"/>
    <n v="16.8"/>
    <n v="50.82"/>
    <n v="15.4"/>
    <n v="27.89142"/>
    <n v="-115.19038"/>
    <n v="57.2"/>
    <n v="14"/>
    <n v="3"/>
    <x v="10"/>
    <n v="25"/>
    <s v="n/a"/>
    <n v="270"/>
    <m/>
    <m/>
  </r>
  <r>
    <s v="INPUPR-020810-LV-1-17-DI"/>
    <s v="Leonardo Vazquez"/>
    <d v="2010-08-02T00:00:00"/>
    <x v="4"/>
    <d v="1899-12-30T10:01:00"/>
    <d v="1899-12-30T10:05:00"/>
    <d v="1899-12-30T00:04:00"/>
    <n v="2"/>
    <n v="1"/>
    <n v="17"/>
    <x v="16"/>
    <x v="3"/>
    <s v="Punta Prieta, Isla Natividad Baja California Sur"/>
    <x v="1"/>
    <n v="62.699999999999996"/>
    <n v="19"/>
    <n v="66"/>
    <n v="20"/>
    <n v="66"/>
    <n v="20"/>
    <n v="64.349999999999994"/>
    <n v="19.5"/>
    <n v="27.892160000000001"/>
    <n v="-115.18855000000001"/>
    <n v="57.2"/>
    <n v="14"/>
    <n v="8"/>
    <x v="1"/>
    <n v="3"/>
    <s v="n/a"/>
    <n v="300"/>
    <m/>
    <m/>
  </r>
  <r>
    <s v="INPUPR-020810-LV-1-17-DI"/>
    <s v="Leonardo Vazquez"/>
    <d v="2010-08-02T00:00:00"/>
    <x v="4"/>
    <d v="1899-12-30T10:01:00"/>
    <d v="1899-12-30T10:05:00"/>
    <d v="1899-12-30T00:04:00"/>
    <n v="2"/>
    <n v="1"/>
    <n v="17"/>
    <x v="16"/>
    <x v="3"/>
    <s v="Punta Prieta, Isla Natividad Baja California Sur"/>
    <x v="1"/>
    <n v="62.699999999999996"/>
    <n v="19"/>
    <n v="66"/>
    <n v="20"/>
    <n v="66"/>
    <n v="20"/>
    <n v="64.349999999999994"/>
    <n v="19.5"/>
    <n v="27.892160000000001"/>
    <n v="-115.18855000000001"/>
    <n v="57.2"/>
    <n v="14"/>
    <n v="8"/>
    <x v="2"/>
    <n v="3"/>
    <s v="n/a"/>
    <n v="300"/>
    <m/>
    <m/>
  </r>
  <r>
    <s v="INPUPR-020810-LV-1-17-DI"/>
    <s v="Leonardo Vazquez"/>
    <d v="2010-08-02T00:00:00"/>
    <x v="4"/>
    <d v="1899-12-30T10:01:00"/>
    <d v="1899-12-30T10:05:00"/>
    <d v="1899-12-30T00:04:00"/>
    <n v="2"/>
    <n v="1"/>
    <n v="17"/>
    <x v="16"/>
    <x v="3"/>
    <s v="Punta Prieta, Isla Natividad Baja California Sur"/>
    <x v="1"/>
    <n v="62.699999999999996"/>
    <n v="19"/>
    <n v="66"/>
    <n v="20"/>
    <n v="66"/>
    <n v="20"/>
    <n v="64.349999999999994"/>
    <n v="19.5"/>
    <n v="27.892160000000001"/>
    <n v="-115.18855000000001"/>
    <n v="57.2"/>
    <n v="14"/>
    <n v="8"/>
    <x v="3"/>
    <n v="20"/>
    <s v="n/a"/>
    <n v="300"/>
    <m/>
    <m/>
  </r>
  <r>
    <s v="INPUPR-020810-LV-1-17-DI"/>
    <s v="Leonardo Vazquez"/>
    <d v="2010-08-02T00:00:00"/>
    <x v="4"/>
    <d v="1899-12-30T10:01:00"/>
    <d v="1899-12-30T10:05:00"/>
    <d v="1899-12-30T00:04:00"/>
    <n v="2"/>
    <n v="1"/>
    <n v="17"/>
    <x v="16"/>
    <x v="3"/>
    <s v="Punta Prieta, Isla Natividad Baja California Sur"/>
    <x v="1"/>
    <n v="62.699999999999996"/>
    <n v="19"/>
    <n v="66"/>
    <n v="20"/>
    <n v="66"/>
    <n v="20"/>
    <n v="64.349999999999994"/>
    <n v="19.5"/>
    <n v="27.892160000000001"/>
    <n v="-115.18855000000001"/>
    <n v="57.2"/>
    <n v="14"/>
    <n v="8"/>
    <x v="14"/>
    <n v="2"/>
    <s v="n/a"/>
    <n v="300"/>
    <m/>
    <m/>
  </r>
  <r>
    <s v="INPUPR-020810-LV-1-17-DI"/>
    <s v="Leonardo Vazquez"/>
    <d v="2010-08-02T00:00:00"/>
    <x v="4"/>
    <d v="1899-12-30T10:01:00"/>
    <d v="1899-12-30T10:05:00"/>
    <d v="1899-12-30T00:04:00"/>
    <n v="2"/>
    <n v="1"/>
    <n v="17"/>
    <x v="16"/>
    <x v="3"/>
    <s v="Punta Prieta, Isla Natividad Baja California Sur"/>
    <x v="1"/>
    <n v="62.699999999999996"/>
    <n v="19"/>
    <n v="66"/>
    <n v="20"/>
    <n v="66"/>
    <n v="20"/>
    <n v="64.349999999999994"/>
    <n v="19.5"/>
    <n v="27.892160000000001"/>
    <n v="-115.18855000000001"/>
    <n v="57.2"/>
    <n v="14"/>
    <n v="8"/>
    <x v="10"/>
    <n v="4"/>
    <s v="n/a"/>
    <n v="300"/>
    <m/>
    <m/>
  </r>
  <r>
    <s v="INPUPR-020810-LV-2-18-DI"/>
    <s v="Leonardo Vazquez"/>
    <d v="2010-08-02T00:00:00"/>
    <x v="4"/>
    <d v="1899-12-30T11:15:00"/>
    <d v="1899-12-30T11:21:00"/>
    <d v="1899-12-30T00:06:00"/>
    <n v="2"/>
    <n v="2"/>
    <n v="18"/>
    <x v="17"/>
    <x v="3"/>
    <s v="Punta Prieta, Isla Natividad Baja California Sur"/>
    <x v="1"/>
    <n v="49.5"/>
    <n v="15"/>
    <n v="41.58"/>
    <n v="12.6"/>
    <n v="49.5"/>
    <n v="15"/>
    <n v="45.54"/>
    <n v="13.8"/>
    <n v="27.891629999999999"/>
    <n v="-115.19119000000001"/>
    <n v="57.2"/>
    <n v="14"/>
    <n v="8"/>
    <x v="2"/>
    <n v="7"/>
    <s v="n/a"/>
    <n v="300"/>
    <m/>
    <m/>
  </r>
  <r>
    <s v="INPUPR-020810-LV-2-18-DI"/>
    <s v="Leonardo Vazquez"/>
    <d v="2010-08-02T00:00:00"/>
    <x v="4"/>
    <d v="1899-12-30T11:15:00"/>
    <d v="1899-12-30T11:21:00"/>
    <d v="1899-12-30T00:06:00"/>
    <n v="2"/>
    <n v="2"/>
    <n v="18"/>
    <x v="17"/>
    <x v="3"/>
    <s v="Punta Prieta, Isla Natividad Baja California Sur"/>
    <x v="1"/>
    <n v="49.5"/>
    <n v="15"/>
    <n v="41.58"/>
    <n v="12.6"/>
    <n v="49.5"/>
    <n v="15"/>
    <n v="45.54"/>
    <n v="13.8"/>
    <n v="27.891629999999999"/>
    <n v="-115.19119000000001"/>
    <n v="57.2"/>
    <n v="14"/>
    <n v="8"/>
    <x v="3"/>
    <n v="35"/>
    <s v="n/a"/>
    <n v="300"/>
    <m/>
    <m/>
  </r>
  <r>
    <s v="INPUPR-020810-LV-2-18-DI"/>
    <s v="Leonardo Vazquez"/>
    <d v="2010-08-02T00:00:00"/>
    <x v="4"/>
    <d v="1899-12-30T11:15:00"/>
    <d v="1899-12-30T11:21:00"/>
    <d v="1899-12-30T00:06:00"/>
    <n v="2"/>
    <n v="2"/>
    <n v="18"/>
    <x v="17"/>
    <x v="3"/>
    <s v="Punta Prieta, Isla Natividad Baja California Sur"/>
    <x v="1"/>
    <n v="49.5"/>
    <n v="15"/>
    <n v="41.58"/>
    <n v="12.6"/>
    <n v="49.5"/>
    <n v="15"/>
    <n v="45.54"/>
    <n v="13.8"/>
    <n v="27.891629999999999"/>
    <n v="-115.19119000000001"/>
    <n v="57.2"/>
    <n v="14"/>
    <n v="8"/>
    <x v="7"/>
    <n v="12"/>
    <s v="n/a"/>
    <n v="300"/>
    <m/>
    <m/>
  </r>
  <r>
    <s v="INPUPR-020810-LV-2-18-DI"/>
    <s v="Leonardo Vazquez"/>
    <d v="2010-08-02T00:00:00"/>
    <x v="4"/>
    <d v="1899-12-30T11:15:00"/>
    <d v="1899-12-30T11:21:00"/>
    <d v="1899-12-30T00:06:00"/>
    <n v="2"/>
    <n v="2"/>
    <n v="18"/>
    <x v="17"/>
    <x v="3"/>
    <s v="Punta Prieta, Isla Natividad Baja California Sur"/>
    <x v="1"/>
    <n v="49.5"/>
    <n v="15"/>
    <n v="41.58"/>
    <n v="12.6"/>
    <n v="49.5"/>
    <n v="15"/>
    <n v="45.54"/>
    <n v="13.8"/>
    <n v="27.891629999999999"/>
    <n v="-115.19119000000001"/>
    <n v="57.2"/>
    <n v="14"/>
    <n v="8"/>
    <x v="10"/>
    <n v="21"/>
    <s v="n/a"/>
    <n v="300"/>
    <m/>
    <m/>
  </r>
  <r>
    <s v="INPUPR-020810-SM-1-19-DI"/>
    <s v="Sergio Mendoza"/>
    <d v="2010-08-02T00:00:00"/>
    <x v="4"/>
    <d v="1899-12-30T09:54:00"/>
    <d v="1899-12-30T10:01:00"/>
    <d v="1899-12-30T00:07:00"/>
    <n v="2"/>
    <n v="1"/>
    <n v="19"/>
    <x v="18"/>
    <x v="3"/>
    <s v="Punta Prieta, Isla Natividad Baja California Sur"/>
    <x v="1"/>
    <n v="64.680000000000007"/>
    <n v="19.600000000000001"/>
    <n v="66.66"/>
    <n v="20.2"/>
    <n v="66.66"/>
    <n v="20.2"/>
    <n v="65.669999999999987"/>
    <n v="19.899999999999999"/>
    <n v="27.892160000000001"/>
    <n v="-115.18855000000001"/>
    <n v="57.2"/>
    <n v="14"/>
    <n v="8"/>
    <x v="1"/>
    <n v="1"/>
    <s v="n/a"/>
    <n v="120"/>
    <m/>
    <m/>
  </r>
  <r>
    <s v="INPUPR-020810-SM-1-19-DI"/>
    <s v="Sergio Mendoza"/>
    <d v="2010-08-02T00:00:00"/>
    <x v="4"/>
    <d v="1899-12-30T09:54:00"/>
    <d v="1899-12-30T10:01:00"/>
    <d v="1899-12-30T00:07:00"/>
    <n v="2"/>
    <n v="1"/>
    <n v="19"/>
    <x v="18"/>
    <x v="3"/>
    <s v="Punta Prieta, Isla Natividad Baja California Sur"/>
    <x v="1"/>
    <n v="64.680000000000007"/>
    <n v="19.600000000000001"/>
    <n v="66.66"/>
    <n v="20.2"/>
    <n v="66.66"/>
    <n v="20.2"/>
    <n v="65.669999999999987"/>
    <n v="19.899999999999999"/>
    <n v="27.892160000000001"/>
    <n v="-115.18855000000001"/>
    <n v="57.2"/>
    <n v="14"/>
    <n v="8"/>
    <x v="2"/>
    <n v="4"/>
    <s v="n/a"/>
    <n v="120"/>
    <m/>
    <m/>
  </r>
  <r>
    <s v="INPUPR-020810-SM-1-19-DI"/>
    <s v="Sergio Mendoza"/>
    <d v="2010-08-02T00:00:00"/>
    <x v="4"/>
    <d v="1899-12-30T09:54:00"/>
    <d v="1899-12-30T10:01:00"/>
    <d v="1899-12-30T00:07:00"/>
    <n v="2"/>
    <n v="1"/>
    <n v="19"/>
    <x v="18"/>
    <x v="3"/>
    <s v="Punta Prieta, Isla Natividad Baja California Sur"/>
    <x v="1"/>
    <n v="64.680000000000007"/>
    <n v="19.600000000000001"/>
    <n v="66.66"/>
    <n v="20.2"/>
    <n v="66.66"/>
    <n v="20.2"/>
    <n v="65.669999999999987"/>
    <n v="19.899999999999999"/>
    <n v="27.892160000000001"/>
    <n v="-115.18855000000001"/>
    <n v="57.2"/>
    <n v="14"/>
    <n v="8"/>
    <x v="3"/>
    <n v="13"/>
    <s v="n/a"/>
    <n v="120"/>
    <m/>
    <m/>
  </r>
  <r>
    <s v="INPUPR-020810-SM-1-19-DI"/>
    <s v="Sergio Mendoza"/>
    <d v="2010-08-02T00:00:00"/>
    <x v="4"/>
    <d v="1899-12-30T09:54:00"/>
    <d v="1899-12-30T10:01:00"/>
    <d v="1899-12-30T00:07:00"/>
    <n v="2"/>
    <n v="1"/>
    <n v="19"/>
    <x v="18"/>
    <x v="3"/>
    <s v="Punta Prieta, Isla Natividad Baja California Sur"/>
    <x v="1"/>
    <n v="64.680000000000007"/>
    <n v="19.600000000000001"/>
    <n v="66.66"/>
    <n v="20.2"/>
    <n v="66.66"/>
    <n v="20.2"/>
    <n v="65.669999999999987"/>
    <n v="19.899999999999999"/>
    <n v="27.892160000000001"/>
    <n v="-115.18855000000001"/>
    <n v="57.2"/>
    <n v="14"/>
    <n v="8"/>
    <x v="17"/>
    <n v="1"/>
    <s v="n/a"/>
    <n v="120"/>
    <m/>
    <m/>
  </r>
  <r>
    <s v="INPUPR-020810-SM-1-19-DI"/>
    <s v="Sergio Mendoza"/>
    <d v="2010-08-02T00:00:00"/>
    <x v="4"/>
    <d v="1899-12-30T09:54:00"/>
    <d v="1899-12-30T10:01:00"/>
    <d v="1899-12-30T00:07:00"/>
    <n v="2"/>
    <n v="1"/>
    <n v="19"/>
    <x v="18"/>
    <x v="3"/>
    <s v="Punta Prieta, Isla Natividad Baja California Sur"/>
    <x v="1"/>
    <n v="64.680000000000007"/>
    <n v="19.600000000000001"/>
    <n v="66.66"/>
    <n v="20.2"/>
    <n v="66.66"/>
    <n v="20.2"/>
    <n v="65.669999999999987"/>
    <n v="19.899999999999999"/>
    <n v="27.892160000000001"/>
    <n v="-115.18855000000001"/>
    <n v="57.2"/>
    <n v="14"/>
    <n v="8"/>
    <x v="9"/>
    <n v="1"/>
    <s v="n/a"/>
    <n v="120"/>
    <m/>
    <m/>
  </r>
  <r>
    <s v="INPUPR-020810-SM-1-19-DI"/>
    <s v="Sergio Mendoza"/>
    <d v="2010-08-02T00:00:00"/>
    <x v="4"/>
    <d v="1899-12-30T09:54:00"/>
    <d v="1899-12-30T10:01:00"/>
    <d v="1899-12-30T00:07:00"/>
    <n v="2"/>
    <n v="1"/>
    <n v="19"/>
    <x v="18"/>
    <x v="3"/>
    <s v="Punta Prieta, Isla Natividad Baja California Sur"/>
    <x v="1"/>
    <n v="64.680000000000007"/>
    <n v="19.600000000000001"/>
    <n v="66.66"/>
    <n v="20.2"/>
    <n v="66.66"/>
    <n v="20.2"/>
    <n v="65.669999999999987"/>
    <n v="19.899999999999999"/>
    <n v="27.892160000000001"/>
    <n v="-115.18855000000001"/>
    <n v="57.2"/>
    <n v="14"/>
    <n v="8"/>
    <x v="5"/>
    <n v="5"/>
    <s v="n/a"/>
    <n v="120"/>
    <m/>
    <m/>
  </r>
  <r>
    <s v="INPUPR-020810-SM-1-19-DI"/>
    <s v="Sergio Mendoza"/>
    <d v="2010-08-02T00:00:00"/>
    <x v="4"/>
    <d v="1899-12-30T09:54:00"/>
    <d v="1899-12-30T10:01:00"/>
    <d v="1899-12-30T00:07:00"/>
    <n v="2"/>
    <n v="1"/>
    <n v="19"/>
    <x v="18"/>
    <x v="3"/>
    <s v="Punta Prieta, Isla Natividad Baja California Sur"/>
    <x v="1"/>
    <n v="64.680000000000007"/>
    <n v="19.600000000000001"/>
    <n v="66.66"/>
    <n v="20.2"/>
    <n v="66.66"/>
    <n v="20.2"/>
    <n v="65.669999999999987"/>
    <n v="19.899999999999999"/>
    <n v="27.892160000000001"/>
    <n v="-115.18855000000001"/>
    <n v="57.2"/>
    <n v="14"/>
    <n v="8"/>
    <x v="6"/>
    <n v="3"/>
    <s v="n/a"/>
    <n v="120"/>
    <m/>
    <m/>
  </r>
  <r>
    <s v="INPUPR-020810-SM-1-19-DI"/>
    <s v="Sergio Mendoza"/>
    <d v="2010-08-02T00:00:00"/>
    <x v="4"/>
    <d v="1899-12-30T09:54:00"/>
    <d v="1899-12-30T10:01:00"/>
    <d v="1899-12-30T00:07:00"/>
    <n v="2"/>
    <n v="1"/>
    <n v="19"/>
    <x v="18"/>
    <x v="3"/>
    <s v="Punta Prieta, Isla Natividad Baja California Sur"/>
    <x v="1"/>
    <n v="64.680000000000007"/>
    <n v="19.600000000000001"/>
    <n v="66.66"/>
    <n v="20.2"/>
    <n v="66.66"/>
    <n v="20.2"/>
    <n v="65.669999999999987"/>
    <n v="19.899999999999999"/>
    <n v="27.892160000000001"/>
    <n v="-115.18855000000001"/>
    <n v="57.2"/>
    <n v="14"/>
    <n v="8"/>
    <x v="10"/>
    <n v="11"/>
    <s v="n/a"/>
    <n v="120"/>
    <m/>
    <m/>
  </r>
  <r>
    <s v="INPUPR-020810-SM-1-19-DI"/>
    <s v="Sergio Mendoza"/>
    <d v="2010-08-02T00:00:00"/>
    <x v="4"/>
    <d v="1899-12-30T09:54:00"/>
    <d v="1899-12-30T10:01:00"/>
    <d v="1899-12-30T00:07:00"/>
    <n v="2"/>
    <n v="1"/>
    <n v="19"/>
    <x v="18"/>
    <x v="3"/>
    <s v="Punta Prieta, Isla Natividad Baja California Sur"/>
    <x v="1"/>
    <n v="64.680000000000007"/>
    <n v="19.600000000000001"/>
    <n v="66.66"/>
    <n v="20.2"/>
    <n v="66.66"/>
    <n v="20.2"/>
    <n v="65.669999999999987"/>
    <n v="19.899999999999999"/>
    <n v="27.892160000000001"/>
    <n v="-115.18855000000001"/>
    <n v="57.2"/>
    <n v="14"/>
    <n v="8"/>
    <x v="19"/>
    <n v="12"/>
    <s v="n/a"/>
    <n v="120"/>
    <m/>
    <m/>
  </r>
  <r>
    <s v="INPUPR-020810-SM-2-20-DI"/>
    <s v="Sergio Mendoza"/>
    <d v="2010-08-02T00:00:00"/>
    <x v="4"/>
    <d v="1899-12-30T11:12:00"/>
    <d v="1899-12-30T11:22:00"/>
    <d v="1899-12-30T00:10:00"/>
    <n v="2"/>
    <n v="2"/>
    <n v="20"/>
    <x v="19"/>
    <x v="3"/>
    <s v="Punta Prieta, Isla Natividad Baja California Sur"/>
    <x v="1"/>
    <n v="49.17"/>
    <n v="14.9"/>
    <n v="47.19"/>
    <n v="14.3"/>
    <n v="49.17"/>
    <n v="14.9"/>
    <n v="48.18"/>
    <n v="14.600000000000001"/>
    <n v="27.891629999999999"/>
    <n v="-115.19119000000001"/>
    <n v="57.2"/>
    <n v="14"/>
    <n v="8"/>
    <x v="0"/>
    <n v="4"/>
    <s v="n/a"/>
    <n v="120"/>
    <m/>
    <m/>
  </r>
  <r>
    <s v="INPUPR-020810-SM-2-20-DI"/>
    <s v="Sergio Mendoza"/>
    <d v="2010-08-02T00:00:00"/>
    <x v="4"/>
    <d v="1899-12-30T11:12:00"/>
    <d v="1899-12-30T11:22:00"/>
    <d v="1899-12-30T00:10:00"/>
    <n v="2"/>
    <n v="2"/>
    <n v="20"/>
    <x v="19"/>
    <x v="3"/>
    <s v="Punta Prieta, Isla Natividad Baja California Sur"/>
    <x v="1"/>
    <n v="49.17"/>
    <n v="14.9"/>
    <n v="47.19"/>
    <n v="14.3"/>
    <n v="49.17"/>
    <n v="14.9"/>
    <n v="48.18"/>
    <n v="14.600000000000001"/>
    <n v="27.891629999999999"/>
    <n v="-115.19119000000001"/>
    <n v="57.2"/>
    <n v="14"/>
    <n v="8"/>
    <x v="3"/>
    <n v="136"/>
    <n v="11"/>
    <n v="120"/>
    <n v="70"/>
    <m/>
  </r>
  <r>
    <s v="INPUPR-020810-SM-2-20-DI"/>
    <s v="Sergio Mendoza"/>
    <d v="2010-08-02T00:00:00"/>
    <x v="4"/>
    <d v="1899-12-30T11:12:00"/>
    <d v="1899-12-30T11:22:00"/>
    <d v="1899-12-30T00:10:00"/>
    <n v="2"/>
    <n v="2"/>
    <n v="20"/>
    <x v="19"/>
    <x v="3"/>
    <s v="Punta Prieta, Isla Natividad Baja California Sur"/>
    <x v="1"/>
    <n v="49.17"/>
    <n v="14.9"/>
    <n v="47.19"/>
    <n v="14.3"/>
    <n v="49.17"/>
    <n v="14.9"/>
    <n v="48.18"/>
    <n v="14.600000000000001"/>
    <n v="27.891629999999999"/>
    <n v="-115.19119000000001"/>
    <n v="57.2"/>
    <n v="14"/>
    <n v="8"/>
    <x v="7"/>
    <n v="3"/>
    <s v="n/a"/>
    <n v="120"/>
    <m/>
    <m/>
  </r>
  <r>
    <s v="INPUPR-020810-SM-2-20-DI"/>
    <s v="Sergio Mendoza"/>
    <d v="2010-08-02T00:00:00"/>
    <x v="4"/>
    <d v="1899-12-30T11:12:00"/>
    <d v="1899-12-30T11:22:00"/>
    <d v="1899-12-30T00:10:00"/>
    <n v="2"/>
    <n v="2"/>
    <n v="20"/>
    <x v="19"/>
    <x v="3"/>
    <s v="Punta Prieta, Isla Natividad Baja California Sur"/>
    <x v="1"/>
    <n v="49.17"/>
    <n v="14.9"/>
    <n v="47.19"/>
    <n v="14.3"/>
    <n v="49.17"/>
    <n v="14.9"/>
    <n v="48.18"/>
    <n v="14.600000000000001"/>
    <n v="27.891629999999999"/>
    <n v="-115.19119000000001"/>
    <n v="57.2"/>
    <n v="14"/>
    <n v="8"/>
    <x v="14"/>
    <n v="2"/>
    <s v="n/a"/>
    <n v="120"/>
    <m/>
    <m/>
  </r>
  <r>
    <s v="INPUPR-020810-SM-2-20-DI"/>
    <s v="Sergio Mendoza"/>
    <d v="2010-08-02T00:00:00"/>
    <x v="4"/>
    <d v="1899-12-30T11:12:00"/>
    <d v="1899-12-30T11:22:00"/>
    <d v="1899-12-30T00:10:00"/>
    <n v="2"/>
    <n v="2"/>
    <n v="20"/>
    <x v="19"/>
    <x v="3"/>
    <s v="Punta Prieta, Isla Natividad Baja California Sur"/>
    <x v="1"/>
    <n v="49.17"/>
    <n v="14.9"/>
    <n v="47.19"/>
    <n v="14.3"/>
    <n v="49.17"/>
    <n v="14.9"/>
    <n v="48.18"/>
    <n v="14.600000000000001"/>
    <n v="27.891629999999999"/>
    <n v="-115.19119000000001"/>
    <n v="57.2"/>
    <n v="14"/>
    <n v="8"/>
    <x v="9"/>
    <n v="2"/>
    <s v="n/a"/>
    <n v="120"/>
    <m/>
    <m/>
  </r>
  <r>
    <s v="INPUPR-020810-SM-2-20-DI"/>
    <s v="Sergio Mendoza"/>
    <d v="2010-08-02T00:00:00"/>
    <x v="4"/>
    <d v="1899-12-30T11:12:00"/>
    <d v="1899-12-30T11:22:00"/>
    <d v="1899-12-30T00:10:00"/>
    <n v="2"/>
    <n v="2"/>
    <n v="20"/>
    <x v="19"/>
    <x v="3"/>
    <s v="Punta Prieta, Isla Natividad Baja California Sur"/>
    <x v="1"/>
    <n v="49.17"/>
    <n v="14.9"/>
    <n v="47.19"/>
    <n v="14.3"/>
    <n v="49.17"/>
    <n v="14.9"/>
    <n v="48.18"/>
    <n v="14.600000000000001"/>
    <n v="27.891629999999999"/>
    <n v="-115.19119000000001"/>
    <n v="57.2"/>
    <n v="14"/>
    <n v="8"/>
    <x v="11"/>
    <n v="18"/>
    <s v="n/a"/>
    <n v="120"/>
    <m/>
    <m/>
  </r>
  <r>
    <s v="INPUPR-020810-SM-2-20-DI"/>
    <s v="Sergio Mendoza"/>
    <d v="2010-08-02T00:00:00"/>
    <x v="4"/>
    <d v="1899-12-30T11:12:00"/>
    <d v="1899-12-30T11:22:00"/>
    <d v="1899-12-30T00:10:00"/>
    <n v="2"/>
    <n v="2"/>
    <n v="20"/>
    <x v="19"/>
    <x v="3"/>
    <s v="Punta Prieta, Isla Natividad Baja California Sur"/>
    <x v="1"/>
    <n v="49.17"/>
    <n v="14.9"/>
    <n v="47.19"/>
    <n v="14.3"/>
    <n v="49.17"/>
    <n v="14.9"/>
    <n v="48.18"/>
    <n v="14.600000000000001"/>
    <n v="27.891629999999999"/>
    <n v="-115.19119000000001"/>
    <n v="57.2"/>
    <n v="14"/>
    <n v="8"/>
    <x v="10"/>
    <n v="20"/>
    <s v="n/a"/>
    <n v="120"/>
    <m/>
    <m/>
  </r>
  <r>
    <s v="INPUPR-030810-AH-1-21-DI"/>
    <s v="Arturo Hernandez"/>
    <d v="2010-08-03T00:00:00"/>
    <x v="4"/>
    <d v="1899-12-30T09:07:00"/>
    <d v="1899-12-30T09:13:00"/>
    <d v="1899-12-30T00:06:00"/>
    <n v="2"/>
    <n v="1"/>
    <n v="21"/>
    <x v="20"/>
    <x v="3"/>
    <s v="Punta Prieta, Isla Natividad Baja California Sur"/>
    <x v="1"/>
    <n v="23.429999999999996"/>
    <n v="7.1"/>
    <n v="30.029999999999998"/>
    <n v="9.1"/>
    <n v="30.029999999999998"/>
    <n v="9.1"/>
    <n v="26.729999999999997"/>
    <n v="8.1"/>
    <n v="27.887350000000001"/>
    <n v="-115.19172"/>
    <n v="60.8"/>
    <n v="16"/>
    <n v="8"/>
    <x v="0"/>
    <n v="3"/>
    <s v="n/a"/>
    <n v="90"/>
    <m/>
    <m/>
  </r>
  <r>
    <s v="INPUPR-030810-AH-1-21-DI"/>
    <s v="Arturo Hernandez"/>
    <d v="2010-08-03T00:00:00"/>
    <x v="4"/>
    <d v="1899-12-30T09:07:00"/>
    <d v="1899-12-30T09:13:00"/>
    <d v="1899-12-30T00:06:00"/>
    <n v="2"/>
    <n v="1"/>
    <n v="21"/>
    <x v="20"/>
    <x v="3"/>
    <s v="Punta Prieta, Isla Natividad Baja California Sur"/>
    <x v="1"/>
    <n v="23.429999999999996"/>
    <n v="7.1"/>
    <n v="30.029999999999998"/>
    <n v="9.1"/>
    <n v="30.029999999999998"/>
    <n v="9.1"/>
    <n v="26.729999999999997"/>
    <n v="8.1"/>
    <n v="27.887350000000001"/>
    <n v="-115.19172"/>
    <n v="60.8"/>
    <n v="16"/>
    <n v="8"/>
    <x v="12"/>
    <n v="1"/>
    <s v="n/a"/>
    <n v="90"/>
    <m/>
    <m/>
  </r>
  <r>
    <s v="INPUPR-030810-AH-1-21-DI"/>
    <s v="Arturo Hernandez"/>
    <d v="2010-08-03T00:00:00"/>
    <x v="4"/>
    <d v="1899-12-30T09:07:00"/>
    <d v="1899-12-30T09:13:00"/>
    <d v="1899-12-30T00:06:00"/>
    <n v="2"/>
    <n v="1"/>
    <n v="21"/>
    <x v="20"/>
    <x v="3"/>
    <s v="Punta Prieta, Isla Natividad Baja California Sur"/>
    <x v="1"/>
    <n v="23.429999999999996"/>
    <n v="7.1"/>
    <n v="30.029999999999998"/>
    <n v="9.1"/>
    <n v="30.029999999999998"/>
    <n v="9.1"/>
    <n v="26.729999999999997"/>
    <n v="8.1"/>
    <n v="27.887350000000001"/>
    <n v="-115.19172"/>
    <n v="60.8"/>
    <n v="16"/>
    <n v="8"/>
    <x v="1"/>
    <n v="5"/>
    <s v="n/a"/>
    <n v="90"/>
    <m/>
    <m/>
  </r>
  <r>
    <s v="INPUPR-030810-AH-1-21-DI"/>
    <s v="Arturo Hernandez"/>
    <d v="2010-08-03T00:00:00"/>
    <x v="4"/>
    <d v="1899-12-30T09:07:00"/>
    <d v="1899-12-30T09:13:00"/>
    <d v="1899-12-30T00:06:00"/>
    <n v="2"/>
    <n v="1"/>
    <n v="21"/>
    <x v="20"/>
    <x v="3"/>
    <s v="Punta Prieta, Isla Natividad Baja California Sur"/>
    <x v="1"/>
    <n v="23.429999999999996"/>
    <n v="7.1"/>
    <n v="30.029999999999998"/>
    <n v="9.1"/>
    <n v="30.029999999999998"/>
    <n v="9.1"/>
    <n v="26.729999999999997"/>
    <n v="8.1"/>
    <n v="27.887350000000001"/>
    <n v="-115.19172"/>
    <n v="60.8"/>
    <n v="16"/>
    <n v="8"/>
    <x v="2"/>
    <n v="2"/>
    <s v="n/a"/>
    <n v="90"/>
    <m/>
    <m/>
  </r>
  <r>
    <s v="INPUPR-030810-AH-1-21-DI"/>
    <s v="Arturo Hernandez"/>
    <d v="2010-08-03T00:00:00"/>
    <x v="4"/>
    <d v="1899-12-30T09:07:00"/>
    <d v="1899-12-30T09:13:00"/>
    <d v="1899-12-30T00:06:00"/>
    <n v="2"/>
    <n v="1"/>
    <n v="21"/>
    <x v="20"/>
    <x v="3"/>
    <s v="Punta Prieta, Isla Natividad Baja California Sur"/>
    <x v="1"/>
    <n v="23.429999999999996"/>
    <n v="7.1"/>
    <n v="30.029999999999998"/>
    <n v="9.1"/>
    <n v="30.029999999999998"/>
    <n v="9.1"/>
    <n v="26.729999999999997"/>
    <n v="8.1"/>
    <n v="27.887350000000001"/>
    <n v="-115.19172"/>
    <n v="60.8"/>
    <n v="16"/>
    <n v="8"/>
    <x v="3"/>
    <n v="3"/>
    <s v="n/a"/>
    <n v="90"/>
    <m/>
    <m/>
  </r>
  <r>
    <s v="INPUPR-030810-AH-1-21-DI"/>
    <s v="Arturo Hernandez"/>
    <d v="2010-08-03T00:00:00"/>
    <x v="4"/>
    <d v="1899-12-30T09:07:00"/>
    <d v="1899-12-30T09:13:00"/>
    <d v="1899-12-30T00:06:00"/>
    <n v="2"/>
    <n v="1"/>
    <n v="21"/>
    <x v="20"/>
    <x v="3"/>
    <s v="Punta Prieta, Isla Natividad Baja California Sur"/>
    <x v="1"/>
    <n v="23.429999999999996"/>
    <n v="7.1"/>
    <n v="30.029999999999998"/>
    <n v="9.1"/>
    <n v="30.029999999999998"/>
    <n v="9.1"/>
    <n v="26.729999999999997"/>
    <n v="8.1"/>
    <n v="27.887350000000001"/>
    <n v="-115.19172"/>
    <n v="60.8"/>
    <n v="16"/>
    <n v="8"/>
    <x v="7"/>
    <n v="2"/>
    <s v="n/a"/>
    <n v="90"/>
    <m/>
    <m/>
  </r>
  <r>
    <s v="INPUPR-030810-AH-1-21-DI"/>
    <s v="Arturo Hernandez"/>
    <d v="2010-08-03T00:00:00"/>
    <x v="4"/>
    <d v="1899-12-30T09:07:00"/>
    <d v="1899-12-30T09:13:00"/>
    <d v="1899-12-30T00:06:00"/>
    <n v="2"/>
    <n v="1"/>
    <n v="21"/>
    <x v="20"/>
    <x v="3"/>
    <s v="Punta Prieta, Isla Natividad Baja California Sur"/>
    <x v="1"/>
    <n v="23.429999999999996"/>
    <n v="7.1"/>
    <n v="30.029999999999998"/>
    <n v="9.1"/>
    <n v="30.029999999999998"/>
    <n v="9.1"/>
    <n v="26.729999999999997"/>
    <n v="8.1"/>
    <n v="27.887350000000001"/>
    <n v="-115.19172"/>
    <n v="60.8"/>
    <n v="16"/>
    <n v="8"/>
    <x v="4"/>
    <n v="2"/>
    <s v="n/a"/>
    <n v="90"/>
    <m/>
    <m/>
  </r>
  <r>
    <s v="INPUPR-030810-AH-1-21-DI"/>
    <s v="Arturo Hernandez"/>
    <d v="2010-08-03T00:00:00"/>
    <x v="4"/>
    <d v="1899-12-30T09:07:00"/>
    <d v="1899-12-30T09:13:00"/>
    <d v="1899-12-30T00:06:00"/>
    <n v="2"/>
    <n v="1"/>
    <n v="21"/>
    <x v="20"/>
    <x v="3"/>
    <s v="Punta Prieta, Isla Natividad Baja California Sur"/>
    <x v="1"/>
    <n v="23.429999999999996"/>
    <n v="7.1"/>
    <n v="30.029999999999998"/>
    <n v="9.1"/>
    <n v="30.029999999999998"/>
    <n v="9.1"/>
    <n v="26.729999999999997"/>
    <n v="8.1"/>
    <n v="27.887350000000001"/>
    <n v="-115.19172"/>
    <n v="60.8"/>
    <n v="16"/>
    <n v="8"/>
    <x v="14"/>
    <n v="2"/>
    <s v="n/a"/>
    <n v="90"/>
    <m/>
    <m/>
  </r>
  <r>
    <s v="INPUPR-030810-AH-1-21-DI"/>
    <s v="Arturo Hernandez"/>
    <d v="2010-08-03T00:00:00"/>
    <x v="4"/>
    <d v="1899-12-30T09:07:00"/>
    <d v="1899-12-30T09:13:00"/>
    <d v="1899-12-30T00:06:00"/>
    <n v="2"/>
    <n v="1"/>
    <n v="21"/>
    <x v="20"/>
    <x v="3"/>
    <s v="Punta Prieta, Isla Natividad Baja California Sur"/>
    <x v="1"/>
    <n v="23.429999999999996"/>
    <n v="7.1"/>
    <n v="30.029999999999998"/>
    <n v="9.1"/>
    <n v="30.029999999999998"/>
    <n v="9.1"/>
    <n v="26.729999999999997"/>
    <n v="8.1"/>
    <n v="27.887350000000001"/>
    <n v="-115.19172"/>
    <n v="60.8"/>
    <n v="16"/>
    <n v="8"/>
    <x v="9"/>
    <n v="1"/>
    <s v="n/a"/>
    <n v="90"/>
    <m/>
    <m/>
  </r>
  <r>
    <s v="INPUPR-030810-AH-1-21-DI"/>
    <s v="Arturo Hernandez"/>
    <d v="2010-08-03T00:00:00"/>
    <x v="4"/>
    <d v="1899-12-30T09:07:00"/>
    <d v="1899-12-30T09:13:00"/>
    <d v="1899-12-30T00:06:00"/>
    <n v="2"/>
    <n v="1"/>
    <n v="21"/>
    <x v="20"/>
    <x v="3"/>
    <s v="Punta Prieta, Isla Natividad Baja California Sur"/>
    <x v="1"/>
    <n v="23.429999999999996"/>
    <n v="7.1"/>
    <n v="30.029999999999998"/>
    <n v="9.1"/>
    <n v="30.029999999999998"/>
    <n v="9.1"/>
    <n v="26.729999999999997"/>
    <n v="8.1"/>
    <n v="27.887350000000001"/>
    <n v="-115.19172"/>
    <n v="60.8"/>
    <n v="16"/>
    <n v="8"/>
    <x v="5"/>
    <n v="1"/>
    <s v="n/a"/>
    <n v="90"/>
    <m/>
    <m/>
  </r>
  <r>
    <s v="INPUPR-030810-AH-1-21-DI"/>
    <s v="Arturo Hernandez"/>
    <d v="2010-08-03T00:00:00"/>
    <x v="4"/>
    <d v="1899-12-30T09:07:00"/>
    <d v="1899-12-30T09:13:00"/>
    <d v="1899-12-30T00:06:00"/>
    <n v="2"/>
    <n v="1"/>
    <n v="21"/>
    <x v="20"/>
    <x v="3"/>
    <s v="Punta Prieta, Isla Natividad Baja California Sur"/>
    <x v="1"/>
    <n v="23.429999999999996"/>
    <n v="7.1"/>
    <n v="30.029999999999998"/>
    <n v="9.1"/>
    <n v="30.029999999999998"/>
    <n v="9.1"/>
    <n v="26.729999999999997"/>
    <n v="8.1"/>
    <n v="27.887350000000001"/>
    <n v="-115.19172"/>
    <n v="60.8"/>
    <n v="16"/>
    <n v="8"/>
    <x v="10"/>
    <n v="3"/>
    <s v="n/a"/>
    <n v="90"/>
    <m/>
    <m/>
  </r>
  <r>
    <s v="INPUPR-030810-AH-2-22-DI"/>
    <s v="Arturo Hernandez"/>
    <d v="2010-08-03T00:00:00"/>
    <x v="4"/>
    <d v="1899-12-30T09:50:00"/>
    <d v="1899-12-30T09:55:00"/>
    <d v="1899-12-30T00:05:00"/>
    <n v="2"/>
    <n v="2"/>
    <n v="22"/>
    <x v="21"/>
    <x v="3"/>
    <s v="Punta Prieta, Isla Natividad Baja California Sur"/>
    <x v="1"/>
    <n v="17.82"/>
    <n v="5.4"/>
    <n v="20.46"/>
    <n v="6.2"/>
    <n v="20.46"/>
    <n v="6.2"/>
    <n v="19.14"/>
    <n v="5.8000000000000007"/>
    <n v="27.887350000000001"/>
    <n v="-115.19172"/>
    <n v="60.8"/>
    <n v="16"/>
    <n v="8"/>
    <x v="0"/>
    <n v="2"/>
    <s v="n/a"/>
    <n v="90"/>
    <m/>
    <m/>
  </r>
  <r>
    <s v="INPUPR-030810-AH-2-22-DI"/>
    <s v="Arturo Hernandez"/>
    <d v="2010-08-03T00:00:00"/>
    <x v="4"/>
    <d v="1899-12-30T09:50:00"/>
    <d v="1899-12-30T09:55:00"/>
    <d v="1899-12-30T00:05:00"/>
    <n v="2"/>
    <n v="2"/>
    <n v="22"/>
    <x v="21"/>
    <x v="3"/>
    <s v="Punta Prieta, Isla Natividad Baja California Sur"/>
    <x v="1"/>
    <n v="17.82"/>
    <n v="5.4"/>
    <n v="20.46"/>
    <n v="6.2"/>
    <n v="20.46"/>
    <n v="6.2"/>
    <n v="19.14"/>
    <n v="5.8000000000000007"/>
    <n v="27.887350000000001"/>
    <n v="-115.19172"/>
    <n v="60.8"/>
    <n v="16"/>
    <n v="8"/>
    <x v="12"/>
    <n v="4"/>
    <s v="n/a"/>
    <n v="90"/>
    <m/>
    <m/>
  </r>
  <r>
    <s v="INPUPR-030810-AH-2-22-DI"/>
    <s v="Arturo Hernandez"/>
    <d v="2010-08-03T00:00:00"/>
    <x v="4"/>
    <d v="1899-12-30T09:50:00"/>
    <d v="1899-12-30T09:55:00"/>
    <d v="1899-12-30T00:05:00"/>
    <n v="2"/>
    <n v="2"/>
    <n v="22"/>
    <x v="21"/>
    <x v="3"/>
    <s v="Punta Prieta, Isla Natividad Baja California Sur"/>
    <x v="1"/>
    <n v="17.82"/>
    <n v="5.4"/>
    <n v="20.46"/>
    <n v="6.2"/>
    <n v="20.46"/>
    <n v="6.2"/>
    <n v="19.14"/>
    <n v="5.8000000000000007"/>
    <n v="27.887350000000001"/>
    <n v="-115.19172"/>
    <n v="60.8"/>
    <n v="16"/>
    <n v="8"/>
    <x v="1"/>
    <n v="6"/>
    <s v="n/a"/>
    <n v="90"/>
    <m/>
    <m/>
  </r>
  <r>
    <s v="INPUPR-030810-AH-2-22-DI"/>
    <s v="Arturo Hernandez"/>
    <d v="2010-08-03T00:00:00"/>
    <x v="4"/>
    <d v="1899-12-30T09:50:00"/>
    <d v="1899-12-30T09:55:00"/>
    <d v="1899-12-30T00:05:00"/>
    <n v="2"/>
    <n v="2"/>
    <n v="22"/>
    <x v="21"/>
    <x v="3"/>
    <s v="Punta Prieta, Isla Natividad Baja California Sur"/>
    <x v="1"/>
    <n v="17.82"/>
    <n v="5.4"/>
    <n v="20.46"/>
    <n v="6.2"/>
    <n v="20.46"/>
    <n v="6.2"/>
    <n v="19.14"/>
    <n v="5.8000000000000007"/>
    <n v="27.887350000000001"/>
    <n v="-115.19172"/>
    <n v="60.8"/>
    <n v="16"/>
    <n v="8"/>
    <x v="3"/>
    <n v="3"/>
    <s v="n/a"/>
    <n v="90"/>
    <m/>
    <m/>
  </r>
  <r>
    <s v="INPUPR-030810-AH-2-22-DI"/>
    <s v="Arturo Hernandez"/>
    <d v="2010-08-03T00:00:00"/>
    <x v="4"/>
    <d v="1899-12-30T09:50:00"/>
    <d v="1899-12-30T09:55:00"/>
    <d v="1899-12-30T00:05:00"/>
    <n v="2"/>
    <n v="2"/>
    <n v="22"/>
    <x v="21"/>
    <x v="3"/>
    <s v="Punta Prieta, Isla Natividad Baja California Sur"/>
    <x v="1"/>
    <n v="17.82"/>
    <n v="5.4"/>
    <n v="20.46"/>
    <n v="6.2"/>
    <n v="20.46"/>
    <n v="6.2"/>
    <n v="19.14"/>
    <n v="5.8000000000000007"/>
    <n v="27.887350000000001"/>
    <n v="-115.19172"/>
    <n v="60.8"/>
    <n v="16"/>
    <n v="8"/>
    <x v="7"/>
    <n v="6"/>
    <s v="n/a"/>
    <n v="90"/>
    <m/>
    <m/>
  </r>
  <r>
    <s v="INPUPR-030810-AH-2-22-DI"/>
    <s v="Arturo Hernandez"/>
    <d v="2010-08-03T00:00:00"/>
    <x v="4"/>
    <d v="1899-12-30T09:50:00"/>
    <d v="1899-12-30T09:55:00"/>
    <d v="1899-12-30T00:05:00"/>
    <n v="2"/>
    <n v="2"/>
    <n v="22"/>
    <x v="21"/>
    <x v="3"/>
    <s v="Punta Prieta, Isla Natividad Baja California Sur"/>
    <x v="1"/>
    <n v="17.82"/>
    <n v="5.4"/>
    <n v="20.46"/>
    <n v="6.2"/>
    <n v="20.46"/>
    <n v="6.2"/>
    <n v="19.14"/>
    <n v="5.8000000000000007"/>
    <n v="27.887350000000001"/>
    <n v="-115.19172"/>
    <n v="60.8"/>
    <n v="16"/>
    <n v="8"/>
    <x v="4"/>
    <n v="2"/>
    <s v="n/a"/>
    <n v="90"/>
    <m/>
    <m/>
  </r>
  <r>
    <s v="INPUPR-030810-AH-2-22-DI"/>
    <s v="Arturo Hernandez"/>
    <d v="2010-08-03T00:00:00"/>
    <x v="4"/>
    <d v="1899-12-30T09:50:00"/>
    <d v="1899-12-30T09:55:00"/>
    <d v="1899-12-30T00:05:00"/>
    <n v="2"/>
    <n v="2"/>
    <n v="22"/>
    <x v="21"/>
    <x v="3"/>
    <s v="Punta Prieta, Isla Natividad Baja California Sur"/>
    <x v="1"/>
    <n v="17.82"/>
    <n v="5.4"/>
    <n v="20.46"/>
    <n v="6.2"/>
    <n v="20.46"/>
    <n v="6.2"/>
    <n v="19.14"/>
    <n v="5.8000000000000007"/>
    <n v="27.887350000000001"/>
    <n v="-115.19172"/>
    <n v="60.8"/>
    <n v="16"/>
    <n v="8"/>
    <x v="10"/>
    <n v="4"/>
    <s v="n/a"/>
    <n v="90"/>
    <m/>
    <m/>
  </r>
  <r>
    <s v="INPUPR-030810-AG-1-23-DI"/>
    <s v="Alonso Grosso"/>
    <d v="2010-08-03T00:00:00"/>
    <x v="4"/>
    <d v="1899-12-30T09:22:00"/>
    <d v="1899-12-30T09:28:00"/>
    <d v="1899-12-30T00:06:00"/>
    <n v="2"/>
    <n v="1"/>
    <n v="23"/>
    <x v="22"/>
    <x v="3"/>
    <s v="Punta Prieta, Isla Natividad Baja California Sur"/>
    <x v="1"/>
    <n v="21.779999999999998"/>
    <n v="6.6"/>
    <n v="27.059999999999995"/>
    <n v="8.1999999999999993"/>
    <n v="27.059999999999995"/>
    <n v="8.1999999999999993"/>
    <n v="24.419999999999998"/>
    <n v="7.3999999999999995"/>
    <n v="27.887350000000001"/>
    <n v="-115.19172"/>
    <n v="60.8"/>
    <n v="16"/>
    <n v="8"/>
    <x v="1"/>
    <n v="3"/>
    <s v="n/a"/>
    <n v="90"/>
    <m/>
    <m/>
  </r>
  <r>
    <s v="INPUPR-030810-AG-1-23-DI"/>
    <s v="Alonso Grosso"/>
    <d v="2010-08-03T00:00:00"/>
    <x v="4"/>
    <d v="1899-12-30T09:22:00"/>
    <d v="1899-12-30T09:28:00"/>
    <d v="1899-12-30T00:06:00"/>
    <n v="2"/>
    <n v="1"/>
    <n v="23"/>
    <x v="22"/>
    <x v="3"/>
    <s v="Punta Prieta, Isla Natividad Baja California Sur"/>
    <x v="1"/>
    <n v="21.779999999999998"/>
    <n v="6.6"/>
    <n v="27.059999999999995"/>
    <n v="8.1999999999999993"/>
    <n v="27.059999999999995"/>
    <n v="8.1999999999999993"/>
    <n v="24.419999999999998"/>
    <n v="7.3999999999999995"/>
    <n v="27.887350000000001"/>
    <n v="-115.19172"/>
    <n v="60.8"/>
    <n v="16"/>
    <n v="8"/>
    <x v="3"/>
    <n v="22"/>
    <s v="n/a"/>
    <n v="90"/>
    <m/>
    <m/>
  </r>
  <r>
    <s v="INPUPR-030810-AG-1-23-DI"/>
    <s v="Alonso Grosso"/>
    <d v="2010-08-03T00:00:00"/>
    <x v="4"/>
    <d v="1899-12-30T09:22:00"/>
    <d v="1899-12-30T09:28:00"/>
    <d v="1899-12-30T00:06:00"/>
    <n v="2"/>
    <n v="1"/>
    <n v="23"/>
    <x v="22"/>
    <x v="3"/>
    <s v="Punta Prieta, Isla Natividad Baja California Sur"/>
    <x v="1"/>
    <n v="21.779999999999998"/>
    <n v="6.6"/>
    <n v="27.059999999999995"/>
    <n v="8.1999999999999993"/>
    <n v="27.059999999999995"/>
    <n v="8.1999999999999993"/>
    <n v="24.419999999999998"/>
    <n v="7.3999999999999995"/>
    <n v="27.887350000000001"/>
    <n v="-115.19172"/>
    <n v="60.8"/>
    <n v="16"/>
    <n v="8"/>
    <x v="4"/>
    <n v="1"/>
    <s v="n/a"/>
    <n v="90"/>
    <m/>
    <m/>
  </r>
  <r>
    <s v="INPUPR-030810-SM-1-24-DI"/>
    <s v="Sergio Mendoza"/>
    <d v="2010-08-03T00:00:00"/>
    <x v="4"/>
    <d v="1899-12-30T09:20:00"/>
    <d v="1899-12-30T09:28:00"/>
    <d v="1899-12-30T00:08:00"/>
    <n v="2"/>
    <n v="1"/>
    <n v="24"/>
    <x v="23"/>
    <x v="3"/>
    <s v="Punta Prieta, Isla Natividad Baja California Sur"/>
    <x v="1"/>
    <n v="32.67"/>
    <n v="9.9"/>
    <n v="30.359999999999996"/>
    <n v="9.1999999999999993"/>
    <n v="32.67"/>
    <n v="9.9"/>
    <n v="31.515000000000001"/>
    <n v="9.5500000000000007"/>
    <n v="27.887350000000001"/>
    <n v="-115.19172"/>
    <n v="60.8"/>
    <n v="16"/>
    <n v="8"/>
    <x v="0"/>
    <n v="1"/>
    <s v="n/a"/>
    <n v="300"/>
    <m/>
    <m/>
  </r>
  <r>
    <s v="INPUPR-030810-SM-1-24-DI"/>
    <s v="Sergio Mendoza"/>
    <d v="2010-08-03T00:00:00"/>
    <x v="4"/>
    <d v="1899-12-30T09:20:00"/>
    <d v="1899-12-30T09:28:00"/>
    <d v="1899-12-30T00:08:00"/>
    <n v="2"/>
    <n v="1"/>
    <n v="24"/>
    <x v="23"/>
    <x v="3"/>
    <s v="Punta Prieta, Isla Natividad Baja California Sur"/>
    <x v="1"/>
    <n v="32.67"/>
    <n v="9.9"/>
    <n v="30.359999999999996"/>
    <n v="9.1999999999999993"/>
    <n v="32.67"/>
    <n v="9.9"/>
    <n v="31.515000000000001"/>
    <n v="9.5500000000000007"/>
    <n v="27.887350000000001"/>
    <n v="-115.19172"/>
    <n v="60.8"/>
    <n v="16"/>
    <n v="8"/>
    <x v="1"/>
    <n v="8"/>
    <s v="n/a"/>
    <n v="300"/>
    <m/>
    <m/>
  </r>
  <r>
    <s v="INPUPR-030810-SM-1-24-DI"/>
    <s v="Sergio Mendoza"/>
    <d v="2010-08-03T00:00:00"/>
    <x v="4"/>
    <d v="1899-12-30T09:20:00"/>
    <d v="1899-12-30T09:28:00"/>
    <d v="1899-12-30T00:08:00"/>
    <n v="2"/>
    <n v="1"/>
    <n v="24"/>
    <x v="23"/>
    <x v="3"/>
    <s v="Punta Prieta, Isla Natividad Baja California Sur"/>
    <x v="1"/>
    <n v="32.67"/>
    <n v="9.9"/>
    <n v="30.359999999999996"/>
    <n v="9.1999999999999993"/>
    <n v="32.67"/>
    <n v="9.9"/>
    <n v="31.515000000000001"/>
    <n v="9.5500000000000007"/>
    <n v="27.887350000000001"/>
    <n v="-115.19172"/>
    <n v="60.8"/>
    <n v="16"/>
    <n v="8"/>
    <x v="3"/>
    <n v="20"/>
    <s v="n/a"/>
    <n v="300"/>
    <m/>
    <m/>
  </r>
  <r>
    <s v="INPUPR-030810-SM-1-24-DI"/>
    <s v="Sergio Mendoza"/>
    <d v="2010-08-03T00:00:00"/>
    <x v="4"/>
    <d v="1899-12-30T09:20:00"/>
    <d v="1899-12-30T09:28:00"/>
    <d v="1899-12-30T00:08:00"/>
    <n v="2"/>
    <n v="1"/>
    <n v="24"/>
    <x v="23"/>
    <x v="3"/>
    <s v="Punta Prieta, Isla Natividad Baja California Sur"/>
    <x v="1"/>
    <n v="32.67"/>
    <n v="9.9"/>
    <n v="30.359999999999996"/>
    <n v="9.1999999999999993"/>
    <n v="32.67"/>
    <n v="9.9"/>
    <n v="31.515000000000001"/>
    <n v="9.5500000000000007"/>
    <n v="27.887350000000001"/>
    <n v="-115.19172"/>
    <n v="60.8"/>
    <n v="16"/>
    <n v="8"/>
    <x v="10"/>
    <n v="1"/>
    <s v="n/a"/>
    <n v="300"/>
    <m/>
    <m/>
  </r>
  <r>
    <s v="INLADU-270711-AM-1-1-DI"/>
    <s v="Abraham Mayoral"/>
    <d v="2011-07-27T00:00:00"/>
    <x v="5"/>
    <d v="1899-12-30T10:19:00"/>
    <d v="1899-12-30T10:26:00"/>
    <d v="1899-12-30T00:07:00"/>
    <n v="2"/>
    <n v="1"/>
    <n v="1"/>
    <x v="0"/>
    <x v="1"/>
    <s v="La Dulce, Isla Natividad Baja California Sur"/>
    <x v="0"/>
    <n v="41.58"/>
    <n v="12.6"/>
    <n v="45.87"/>
    <n v="13.9"/>
    <n v="45.87"/>
    <n v="13.9"/>
    <n v="43.724999999999994"/>
    <n v="13.25"/>
    <n v="27.844550000000002"/>
    <n v="-115.14399"/>
    <n v="55.400000000000006"/>
    <n v="13"/>
    <n v="6"/>
    <x v="1"/>
    <n v="1"/>
    <m/>
    <n v="30"/>
    <m/>
    <m/>
  </r>
  <r>
    <s v="INLADU-270711-AM-1-1-DI"/>
    <s v="Abraham Mayoral"/>
    <d v="2011-07-27T00:00:00"/>
    <x v="5"/>
    <d v="1899-12-30T10:19:00"/>
    <d v="1899-12-30T10:26:00"/>
    <d v="1899-12-30T00:07:00"/>
    <n v="2"/>
    <n v="1"/>
    <n v="1"/>
    <x v="0"/>
    <x v="1"/>
    <s v="La Dulce, Isla Natividad Baja California Sur"/>
    <x v="0"/>
    <n v="41.58"/>
    <n v="12.6"/>
    <n v="45.87"/>
    <n v="13.9"/>
    <n v="45.87"/>
    <n v="13.9"/>
    <n v="43.724999999999994"/>
    <n v="13.25"/>
    <n v="27.844550000000002"/>
    <n v="-115.14399"/>
    <n v="55.400000000000006"/>
    <n v="13"/>
    <n v="6"/>
    <x v="2"/>
    <n v="4"/>
    <m/>
    <n v="30"/>
    <m/>
    <m/>
  </r>
  <r>
    <s v="INLADU-270711-AM-1-1-DI"/>
    <s v="Abraham Mayoral"/>
    <d v="2011-07-27T00:00:00"/>
    <x v="5"/>
    <d v="1899-12-30T10:19:00"/>
    <d v="1899-12-30T10:26:00"/>
    <d v="1899-12-30T00:07:00"/>
    <n v="2"/>
    <n v="1"/>
    <n v="1"/>
    <x v="0"/>
    <x v="1"/>
    <s v="La Dulce, Isla Natividad Baja California Sur"/>
    <x v="0"/>
    <n v="41.58"/>
    <n v="12.6"/>
    <n v="45.87"/>
    <n v="13.9"/>
    <n v="45.87"/>
    <n v="13.9"/>
    <n v="43.724999999999994"/>
    <n v="13.25"/>
    <n v="27.844550000000002"/>
    <n v="-115.14399"/>
    <n v="55.400000000000006"/>
    <n v="13"/>
    <n v="6"/>
    <x v="3"/>
    <n v="107"/>
    <n v="14"/>
    <n v="30"/>
    <n v="50"/>
    <m/>
  </r>
  <r>
    <s v="INLADU-270711-AM-1-1-DI"/>
    <s v="Abraham Mayoral"/>
    <d v="2011-07-27T00:00:00"/>
    <x v="5"/>
    <d v="1899-12-30T10:19:00"/>
    <d v="1899-12-30T10:26:00"/>
    <d v="1899-12-30T00:07:00"/>
    <n v="2"/>
    <n v="1"/>
    <n v="1"/>
    <x v="0"/>
    <x v="1"/>
    <s v="La Dulce, Isla Natividad Baja California Sur"/>
    <x v="0"/>
    <n v="41.58"/>
    <n v="12.6"/>
    <n v="45.87"/>
    <n v="13.9"/>
    <n v="45.87"/>
    <n v="13.9"/>
    <n v="43.724999999999994"/>
    <n v="13.25"/>
    <n v="27.844550000000002"/>
    <n v="-115.14399"/>
    <n v="55.400000000000006"/>
    <n v="13"/>
    <n v="6"/>
    <x v="7"/>
    <n v="9"/>
    <m/>
    <n v="30"/>
    <m/>
    <m/>
  </r>
  <r>
    <s v="INLADU-270711-AM-1-1-DI"/>
    <s v="Abraham Mayoral"/>
    <d v="2011-07-27T00:00:00"/>
    <x v="5"/>
    <d v="1899-12-30T10:19:00"/>
    <d v="1899-12-30T10:26:00"/>
    <d v="1899-12-30T00:07:00"/>
    <n v="2"/>
    <n v="1"/>
    <n v="1"/>
    <x v="0"/>
    <x v="1"/>
    <s v="La Dulce, Isla Natividad Baja California Sur"/>
    <x v="0"/>
    <n v="41.58"/>
    <n v="12.6"/>
    <n v="45.87"/>
    <n v="13.9"/>
    <n v="45.87"/>
    <n v="13.9"/>
    <n v="43.724999999999994"/>
    <n v="13.25"/>
    <n v="27.844550000000002"/>
    <n v="-115.14399"/>
    <n v="55.400000000000006"/>
    <n v="13"/>
    <n v="6"/>
    <x v="5"/>
    <n v="2"/>
    <m/>
    <n v="30"/>
    <m/>
    <m/>
  </r>
  <r>
    <s v="INLADU-270711-AM-1-1-DI"/>
    <s v="Abraham Mayoral"/>
    <d v="2011-07-27T00:00:00"/>
    <x v="5"/>
    <d v="1899-12-30T10:19:00"/>
    <d v="1899-12-30T10:26:00"/>
    <d v="1899-12-30T00:07:00"/>
    <n v="2"/>
    <n v="1"/>
    <n v="1"/>
    <x v="0"/>
    <x v="1"/>
    <s v="La Dulce, Isla Natividad Baja California Sur"/>
    <x v="0"/>
    <n v="41.58"/>
    <n v="12.6"/>
    <n v="45.87"/>
    <n v="13.9"/>
    <n v="45.87"/>
    <n v="13.9"/>
    <n v="43.724999999999994"/>
    <n v="13.25"/>
    <n v="27.844550000000002"/>
    <n v="-115.14399"/>
    <n v="55.400000000000006"/>
    <n v="13"/>
    <n v="6"/>
    <x v="10"/>
    <n v="1"/>
    <m/>
    <n v="30"/>
    <m/>
    <m/>
  </r>
  <r>
    <s v="INLADU-270711-AM-2-2-DI"/>
    <s v="Abraham Mayoral"/>
    <d v="2011-07-27T00:00:00"/>
    <x v="5"/>
    <d v="1899-12-30T12:00:00"/>
    <d v="1899-12-30T12:09:00"/>
    <d v="1899-12-30T00:09:00"/>
    <n v="2"/>
    <n v="2"/>
    <n v="2"/>
    <x v="1"/>
    <x v="1"/>
    <s v="La Dulce, Isla Natividad Baja California Sur"/>
    <x v="0"/>
    <n v="16.5"/>
    <n v="5"/>
    <n v="13.2"/>
    <n v="4"/>
    <n v="45.87"/>
    <n v="13.9"/>
    <n v="14.85"/>
    <n v="4.5"/>
    <n v="27.843789999999998"/>
    <n v="-115.14176"/>
    <n v="57.2"/>
    <n v="14"/>
    <n v="6"/>
    <x v="1"/>
    <n v="14"/>
    <m/>
    <n v="210"/>
    <m/>
    <m/>
  </r>
  <r>
    <s v="INLADU-270711-AM-2-2-DI"/>
    <s v="Abraham Mayoral"/>
    <d v="2011-07-27T00:00:00"/>
    <x v="5"/>
    <d v="1899-12-30T12:00:00"/>
    <d v="1899-12-30T12:09:00"/>
    <d v="1899-12-30T00:09:00"/>
    <n v="2"/>
    <n v="2"/>
    <n v="2"/>
    <x v="1"/>
    <x v="1"/>
    <s v="La Dulce, Isla Natividad Baja California Sur"/>
    <x v="0"/>
    <n v="16.5"/>
    <n v="5"/>
    <n v="13.2"/>
    <n v="4"/>
    <n v="45.87"/>
    <n v="13.9"/>
    <n v="14.85"/>
    <n v="4.5"/>
    <n v="27.843789999999998"/>
    <n v="-115.14176"/>
    <n v="57.2"/>
    <n v="14"/>
    <n v="6"/>
    <x v="3"/>
    <n v="500"/>
    <n v="3"/>
    <n v="210"/>
    <n v="50"/>
    <m/>
  </r>
  <r>
    <s v="INLADU-270711-AM-2-2-DI"/>
    <s v="Abraham Mayoral"/>
    <d v="2011-07-27T00:00:00"/>
    <x v="5"/>
    <d v="1899-12-30T12:00:00"/>
    <d v="1899-12-30T12:09:00"/>
    <d v="1899-12-30T00:09:00"/>
    <n v="2"/>
    <n v="2"/>
    <n v="2"/>
    <x v="1"/>
    <x v="1"/>
    <s v="La Dulce, Isla Natividad Baja California Sur"/>
    <x v="0"/>
    <n v="16.5"/>
    <n v="5"/>
    <n v="13.2"/>
    <n v="4"/>
    <n v="45.87"/>
    <n v="13.9"/>
    <n v="14.85"/>
    <n v="4.5"/>
    <n v="27.843789999999998"/>
    <n v="-115.14176"/>
    <n v="57.2"/>
    <n v="14"/>
    <n v="6"/>
    <x v="4"/>
    <n v="4"/>
    <m/>
    <n v="210"/>
    <m/>
    <m/>
  </r>
  <r>
    <s v="INLADU-270711-AR-1-3-DI"/>
    <s v="Alonso Ramirez"/>
    <d v="2011-07-27T00:00:00"/>
    <x v="5"/>
    <d v="1899-12-30T10:22:00"/>
    <d v="1899-12-30T10:27:00"/>
    <d v="1899-12-30T00:05:00"/>
    <n v="2"/>
    <n v="1"/>
    <n v="3"/>
    <x v="2"/>
    <x v="1"/>
    <s v="La Dulce, Isla Natividad Baja California Sur"/>
    <x v="0"/>
    <n v="51.48"/>
    <n v="15.6"/>
    <n v="44.22"/>
    <n v="13.4"/>
    <n v="51.48"/>
    <n v="15.6"/>
    <n v="47.849999999999994"/>
    <n v="14.5"/>
    <n v="27.844550000000002"/>
    <n v="-115.14399"/>
    <n v="57.2"/>
    <n v="14"/>
    <n v="6"/>
    <x v="1"/>
    <n v="1"/>
    <m/>
    <n v="120"/>
    <m/>
    <m/>
  </r>
  <r>
    <s v="INLADU-270711-AR-1-3-DI"/>
    <s v="Alonso Ramirez"/>
    <d v="2011-07-27T00:00:00"/>
    <x v="5"/>
    <d v="1899-12-30T10:22:00"/>
    <d v="1899-12-30T10:27:00"/>
    <d v="1899-12-30T00:05:00"/>
    <n v="2"/>
    <n v="1"/>
    <n v="3"/>
    <x v="2"/>
    <x v="1"/>
    <s v="La Dulce, Isla Natividad Baja California Sur"/>
    <x v="0"/>
    <n v="51.48"/>
    <n v="15.6"/>
    <n v="44.22"/>
    <n v="13.4"/>
    <n v="51.48"/>
    <n v="15.6"/>
    <n v="47.849999999999994"/>
    <n v="14.5"/>
    <n v="27.844550000000002"/>
    <n v="-115.14399"/>
    <n v="57.2"/>
    <n v="14"/>
    <n v="6"/>
    <x v="2"/>
    <n v="1"/>
    <m/>
    <n v="120"/>
    <m/>
    <m/>
  </r>
  <r>
    <s v="INLADU-270711-AR-1-3-DI"/>
    <s v="Alonso Ramirez"/>
    <d v="2011-07-27T00:00:00"/>
    <x v="5"/>
    <d v="1899-12-30T10:22:00"/>
    <d v="1899-12-30T10:27:00"/>
    <d v="1899-12-30T00:05:00"/>
    <n v="2"/>
    <n v="1"/>
    <n v="3"/>
    <x v="2"/>
    <x v="1"/>
    <s v="La Dulce, Isla Natividad Baja California Sur"/>
    <x v="0"/>
    <n v="51.48"/>
    <n v="15.6"/>
    <n v="44.22"/>
    <n v="13.4"/>
    <n v="51.48"/>
    <n v="15.6"/>
    <n v="47.849999999999994"/>
    <n v="14.5"/>
    <n v="27.844550000000002"/>
    <n v="-115.14399"/>
    <n v="57.2"/>
    <n v="14"/>
    <n v="6"/>
    <x v="3"/>
    <n v="375"/>
    <n v="4"/>
    <n v="120"/>
    <n v="50"/>
    <m/>
  </r>
  <r>
    <s v="INLADU-270711-AR-1-3-DI"/>
    <s v="Alonso Ramirez"/>
    <d v="2011-07-27T00:00:00"/>
    <x v="5"/>
    <d v="1899-12-30T10:22:00"/>
    <d v="1899-12-30T10:27:00"/>
    <d v="1899-12-30T00:05:00"/>
    <n v="2"/>
    <n v="1"/>
    <n v="3"/>
    <x v="2"/>
    <x v="1"/>
    <s v="La Dulce, Isla Natividad Baja California Sur"/>
    <x v="0"/>
    <n v="51.48"/>
    <n v="15.6"/>
    <n v="44.22"/>
    <n v="13.4"/>
    <n v="51.48"/>
    <n v="15.6"/>
    <n v="47.849999999999994"/>
    <n v="14.5"/>
    <n v="27.844550000000002"/>
    <n v="-115.14399"/>
    <n v="57.2"/>
    <n v="14"/>
    <n v="6"/>
    <x v="17"/>
    <n v="1"/>
    <m/>
    <n v="120"/>
    <m/>
    <m/>
  </r>
  <r>
    <s v="INLADU-270711-AR-2-4-DI"/>
    <s v="Alonso Ramirez"/>
    <d v="2011-07-27T00:00:00"/>
    <x v="5"/>
    <d v="1899-12-30T11:49:00"/>
    <d v="1899-12-30T11:54:00"/>
    <d v="1899-12-30T00:05:00"/>
    <n v="2"/>
    <n v="2"/>
    <n v="4"/>
    <x v="3"/>
    <x v="1"/>
    <s v="La Dulce, Isla Natividad Baja California Sur"/>
    <x v="0"/>
    <n v="15.839999999999998"/>
    <n v="4.8"/>
    <n v="15.179999999999998"/>
    <n v="4.5999999999999996"/>
    <n v="15.839999999999998"/>
    <n v="4.8"/>
    <n v="15.509999999999996"/>
    <n v="4.6999999999999993"/>
    <n v="27.843789999999998"/>
    <n v="-115.14176"/>
    <n v="59"/>
    <n v="15"/>
    <n v="6"/>
    <x v="1"/>
    <n v="12"/>
    <m/>
    <n v="300"/>
    <m/>
    <m/>
  </r>
  <r>
    <s v="INLADU-270711-AR-2-4-DI"/>
    <s v="Alonso Ramirez"/>
    <d v="2011-07-27T00:00:00"/>
    <x v="5"/>
    <d v="1899-12-30T11:49:00"/>
    <d v="1899-12-30T11:54:00"/>
    <d v="1899-12-30T00:05:00"/>
    <n v="2"/>
    <n v="2"/>
    <n v="4"/>
    <x v="3"/>
    <x v="1"/>
    <s v="La Dulce, Isla Natividad Baja California Sur"/>
    <x v="0"/>
    <n v="15.839999999999998"/>
    <n v="4.8"/>
    <n v="15.179999999999998"/>
    <n v="4.5999999999999996"/>
    <n v="15.839999999999998"/>
    <n v="4.8"/>
    <n v="15.509999999999996"/>
    <n v="4.6999999999999993"/>
    <n v="27.843789999999998"/>
    <n v="-115.14176"/>
    <n v="59"/>
    <n v="15"/>
    <n v="6"/>
    <x v="3"/>
    <n v="125"/>
    <n v="12"/>
    <n v="300"/>
    <n v="50"/>
    <m/>
  </r>
  <r>
    <s v="INLADU-270711-AR-2-4-DI"/>
    <s v="Alonso Ramirez"/>
    <d v="2011-07-27T00:00:00"/>
    <x v="5"/>
    <d v="1899-12-30T11:49:00"/>
    <d v="1899-12-30T11:54:00"/>
    <d v="1899-12-30T00:05:00"/>
    <n v="2"/>
    <n v="2"/>
    <n v="4"/>
    <x v="3"/>
    <x v="1"/>
    <s v="La Dulce, Isla Natividad Baja California Sur"/>
    <x v="0"/>
    <n v="15.839999999999998"/>
    <n v="4.8"/>
    <n v="15.179999999999998"/>
    <n v="4.5999999999999996"/>
    <n v="15.839999999999998"/>
    <n v="4.8"/>
    <n v="15.509999999999996"/>
    <n v="4.6999999999999993"/>
    <n v="27.843789999999998"/>
    <n v="-115.14176"/>
    <n v="59"/>
    <n v="15"/>
    <n v="6"/>
    <x v="17"/>
    <n v="2"/>
    <m/>
    <n v="300"/>
    <m/>
    <m/>
  </r>
  <r>
    <s v="INLADU-270711-AH-1-5-DI"/>
    <s v="Arturo Hernandez"/>
    <d v="2011-07-27T00:00:00"/>
    <x v="5"/>
    <d v="1899-12-30T10:24:00"/>
    <d v="1899-12-30T10:29:00"/>
    <d v="1899-12-30T00:05:00"/>
    <n v="2"/>
    <n v="1"/>
    <n v="5"/>
    <x v="4"/>
    <x v="1"/>
    <s v="La Dulce, Isla Natividad Baja California Sur"/>
    <x v="0"/>
    <n v="43.23"/>
    <n v="13.1"/>
    <n v="44.879999999999995"/>
    <n v="13.6"/>
    <n v="44.879999999999995"/>
    <n v="13.6"/>
    <n v="44.055"/>
    <n v="13.35"/>
    <n v="27.844550000000002"/>
    <n v="-115.14399"/>
    <n v="57.2"/>
    <n v="14"/>
    <n v="8"/>
    <x v="12"/>
    <n v="1"/>
    <m/>
    <n v="270"/>
    <m/>
    <m/>
  </r>
  <r>
    <s v="INLADU-270711-AH-1-5-DI"/>
    <s v="Arturo Hernandez"/>
    <d v="2011-07-27T00:00:00"/>
    <x v="5"/>
    <d v="1899-12-30T10:24:00"/>
    <d v="1899-12-30T10:29:00"/>
    <d v="1899-12-30T00:05:00"/>
    <n v="2"/>
    <n v="1"/>
    <n v="5"/>
    <x v="4"/>
    <x v="1"/>
    <s v="La Dulce, Isla Natividad Baja California Sur"/>
    <x v="0"/>
    <n v="43.23"/>
    <n v="13.1"/>
    <n v="44.879999999999995"/>
    <n v="13.6"/>
    <n v="44.879999999999995"/>
    <n v="13.6"/>
    <n v="44.055"/>
    <n v="13.35"/>
    <n v="27.844550000000002"/>
    <n v="-115.14399"/>
    <n v="57.2"/>
    <n v="14"/>
    <n v="8"/>
    <x v="1"/>
    <n v="2"/>
    <m/>
    <n v="270"/>
    <m/>
    <m/>
  </r>
  <r>
    <s v="INLADU-270711-AH-1-5-DI"/>
    <s v="Arturo Hernandez"/>
    <d v="2011-07-27T00:00:00"/>
    <x v="5"/>
    <d v="1899-12-30T10:24:00"/>
    <d v="1899-12-30T10:29:00"/>
    <d v="1899-12-30T00:05:00"/>
    <n v="2"/>
    <n v="1"/>
    <n v="5"/>
    <x v="4"/>
    <x v="1"/>
    <s v="La Dulce, Isla Natividad Baja California Sur"/>
    <x v="0"/>
    <n v="43.23"/>
    <n v="13.1"/>
    <n v="44.879999999999995"/>
    <n v="13.6"/>
    <n v="44.879999999999995"/>
    <n v="13.6"/>
    <n v="44.055"/>
    <n v="13.35"/>
    <n v="27.844550000000002"/>
    <n v="-115.14399"/>
    <n v="57.2"/>
    <n v="14"/>
    <n v="8"/>
    <x v="2"/>
    <n v="2"/>
    <m/>
    <n v="270"/>
    <m/>
    <m/>
  </r>
  <r>
    <s v="INLADU-270711-AH-1-5-DI"/>
    <s v="Arturo Hernandez"/>
    <d v="2011-07-27T00:00:00"/>
    <x v="5"/>
    <d v="1899-12-30T10:24:00"/>
    <d v="1899-12-30T10:29:00"/>
    <d v="1899-12-30T00:05:00"/>
    <n v="2"/>
    <n v="1"/>
    <n v="5"/>
    <x v="4"/>
    <x v="1"/>
    <s v="La Dulce, Isla Natividad Baja California Sur"/>
    <x v="0"/>
    <n v="43.23"/>
    <n v="13.1"/>
    <n v="44.879999999999995"/>
    <n v="13.6"/>
    <n v="44.879999999999995"/>
    <n v="13.6"/>
    <n v="44.055"/>
    <n v="13.35"/>
    <n v="27.844550000000002"/>
    <n v="-115.14399"/>
    <n v="57.2"/>
    <n v="14"/>
    <n v="8"/>
    <x v="3"/>
    <n v="40"/>
    <m/>
    <n v="270"/>
    <m/>
    <m/>
  </r>
  <r>
    <s v="INLADU-270711-AH-1-5-DI"/>
    <s v="Arturo Hernandez"/>
    <d v="2011-07-27T00:00:00"/>
    <x v="5"/>
    <d v="1899-12-30T10:24:00"/>
    <d v="1899-12-30T10:29:00"/>
    <d v="1899-12-30T00:05:00"/>
    <n v="2"/>
    <n v="1"/>
    <n v="5"/>
    <x v="4"/>
    <x v="1"/>
    <s v="La Dulce, Isla Natividad Baja California Sur"/>
    <x v="0"/>
    <n v="43.23"/>
    <n v="13.1"/>
    <n v="44.879999999999995"/>
    <n v="13.6"/>
    <n v="44.879999999999995"/>
    <n v="13.6"/>
    <n v="44.055"/>
    <n v="13.35"/>
    <n v="27.844550000000002"/>
    <n v="-115.14399"/>
    <n v="57.2"/>
    <n v="14"/>
    <n v="8"/>
    <x v="7"/>
    <n v="5"/>
    <m/>
    <n v="270"/>
    <m/>
    <m/>
  </r>
  <r>
    <s v="INLADU-270711-AH-1-5-DI"/>
    <s v="Arturo Hernandez"/>
    <d v="2011-07-27T00:00:00"/>
    <x v="5"/>
    <d v="1899-12-30T10:24:00"/>
    <d v="1899-12-30T10:29:00"/>
    <d v="1899-12-30T00:05:00"/>
    <n v="2"/>
    <n v="1"/>
    <n v="5"/>
    <x v="4"/>
    <x v="1"/>
    <s v="La Dulce, Isla Natividad Baja California Sur"/>
    <x v="0"/>
    <n v="43.23"/>
    <n v="13.1"/>
    <n v="44.879999999999995"/>
    <n v="13.6"/>
    <n v="44.879999999999995"/>
    <n v="13.6"/>
    <n v="44.055"/>
    <n v="13.35"/>
    <n v="27.844550000000002"/>
    <n v="-115.14399"/>
    <n v="57.2"/>
    <n v="14"/>
    <n v="8"/>
    <x v="4"/>
    <n v="1"/>
    <m/>
    <n v="270"/>
    <m/>
    <m/>
  </r>
  <r>
    <s v="INLADU-270711-AH-1-5-DI"/>
    <s v="Arturo Hernandez"/>
    <d v="2011-07-27T00:00:00"/>
    <x v="5"/>
    <d v="1899-12-30T10:24:00"/>
    <d v="1899-12-30T10:29:00"/>
    <d v="1899-12-30T00:05:00"/>
    <n v="2"/>
    <n v="1"/>
    <n v="5"/>
    <x v="4"/>
    <x v="1"/>
    <s v="La Dulce, Isla Natividad Baja California Sur"/>
    <x v="0"/>
    <n v="43.23"/>
    <n v="13.1"/>
    <n v="44.879999999999995"/>
    <n v="13.6"/>
    <n v="44.879999999999995"/>
    <n v="13.6"/>
    <n v="44.055"/>
    <n v="13.35"/>
    <n v="27.844550000000002"/>
    <n v="-115.14399"/>
    <n v="57.2"/>
    <n v="14"/>
    <n v="8"/>
    <x v="17"/>
    <n v="1"/>
    <m/>
    <n v="270"/>
    <m/>
    <m/>
  </r>
  <r>
    <s v="INLADU-270711-AH-1-5-DI"/>
    <s v="Arturo Hernandez"/>
    <d v="2011-07-27T00:00:00"/>
    <x v="5"/>
    <d v="1899-12-30T10:24:00"/>
    <d v="1899-12-30T10:29:00"/>
    <d v="1899-12-30T00:05:00"/>
    <n v="2"/>
    <n v="1"/>
    <n v="5"/>
    <x v="4"/>
    <x v="1"/>
    <s v="La Dulce, Isla Natividad Baja California Sur"/>
    <x v="0"/>
    <n v="43.23"/>
    <n v="13.1"/>
    <n v="44.879999999999995"/>
    <n v="13.6"/>
    <n v="44.879999999999995"/>
    <n v="13.6"/>
    <n v="44.055"/>
    <n v="13.35"/>
    <n v="27.844550000000002"/>
    <n v="-115.14399"/>
    <n v="57.2"/>
    <n v="14"/>
    <n v="8"/>
    <x v="9"/>
    <n v="3"/>
    <m/>
    <n v="270"/>
    <m/>
    <m/>
  </r>
  <r>
    <s v="INLADU-270711-AH-1-5-DI"/>
    <s v="Arturo Hernandez"/>
    <d v="2011-07-27T00:00:00"/>
    <x v="5"/>
    <d v="1899-12-30T10:24:00"/>
    <d v="1899-12-30T10:29:00"/>
    <d v="1899-12-30T00:05:00"/>
    <n v="2"/>
    <n v="1"/>
    <n v="5"/>
    <x v="4"/>
    <x v="1"/>
    <s v="La Dulce, Isla Natividad Baja California Sur"/>
    <x v="0"/>
    <n v="43.23"/>
    <n v="13.1"/>
    <n v="44.879999999999995"/>
    <n v="13.6"/>
    <n v="44.879999999999995"/>
    <n v="13.6"/>
    <n v="44.055"/>
    <n v="13.35"/>
    <n v="27.844550000000002"/>
    <n v="-115.14399"/>
    <n v="57.2"/>
    <n v="14"/>
    <n v="8"/>
    <x v="6"/>
    <n v="7"/>
    <m/>
    <n v="270"/>
    <m/>
    <m/>
  </r>
  <r>
    <s v="INLADU-270711-AH-1-5-DI"/>
    <s v="Arturo Hernandez"/>
    <d v="2011-07-27T00:00:00"/>
    <x v="5"/>
    <d v="1899-12-30T10:24:00"/>
    <d v="1899-12-30T10:29:00"/>
    <d v="1899-12-30T00:05:00"/>
    <n v="2"/>
    <n v="1"/>
    <n v="5"/>
    <x v="4"/>
    <x v="1"/>
    <s v="La Dulce, Isla Natividad Baja California Sur"/>
    <x v="0"/>
    <n v="43.23"/>
    <n v="13.1"/>
    <n v="44.879999999999995"/>
    <n v="13.6"/>
    <n v="44.879999999999995"/>
    <n v="13.6"/>
    <n v="44.055"/>
    <n v="13.35"/>
    <n v="27.844550000000002"/>
    <n v="-115.14399"/>
    <n v="57.2"/>
    <n v="14"/>
    <n v="8"/>
    <x v="10"/>
    <n v="1"/>
    <m/>
    <n v="270"/>
    <m/>
    <m/>
  </r>
  <r>
    <s v="INLADU-270711-AH-2-6-DI"/>
    <s v="Arturo Hernandez"/>
    <d v="2011-07-27T00:00:00"/>
    <x v="5"/>
    <d v="1899-12-30T11:49:00"/>
    <d v="1899-12-30T11:58:00"/>
    <d v="1899-12-30T00:09:00"/>
    <n v="2"/>
    <n v="2"/>
    <n v="6"/>
    <x v="5"/>
    <x v="1"/>
    <s v="La Dulce, Isla Natividad Baja California Sur"/>
    <x v="0"/>
    <n v="17.489999999999998"/>
    <n v="5.3"/>
    <n v="16.5"/>
    <n v="5"/>
    <n v="17.489999999999998"/>
    <n v="5.3"/>
    <n v="16.995000000000001"/>
    <n v="5.15"/>
    <n v="27.843789999999998"/>
    <n v="-115.14176"/>
    <n v="57.2"/>
    <n v="14"/>
    <n v="8"/>
    <x v="1"/>
    <n v="17"/>
    <m/>
    <n v="180"/>
    <m/>
    <m/>
  </r>
  <r>
    <s v="INLADU-270711-AH-2-6-DI"/>
    <s v="Arturo Hernandez"/>
    <d v="2011-07-27T00:00:00"/>
    <x v="5"/>
    <d v="1899-12-30T11:49:00"/>
    <d v="1899-12-30T11:58:00"/>
    <d v="1899-12-30T00:09:00"/>
    <n v="2"/>
    <n v="2"/>
    <n v="6"/>
    <x v="5"/>
    <x v="1"/>
    <s v="La Dulce, Isla Natividad Baja California Sur"/>
    <x v="0"/>
    <n v="17.489999999999998"/>
    <n v="5.3"/>
    <n v="16.5"/>
    <n v="5"/>
    <n v="17.489999999999998"/>
    <n v="5.3"/>
    <n v="16.995000000000001"/>
    <n v="5.15"/>
    <n v="27.843789999999998"/>
    <n v="-115.14176"/>
    <n v="57.2"/>
    <n v="14"/>
    <n v="8"/>
    <x v="3"/>
    <n v="13"/>
    <m/>
    <n v="180"/>
    <m/>
    <m/>
  </r>
  <r>
    <s v="INLADU-270711-AH-2-6-DI"/>
    <s v="Arturo Hernandez"/>
    <d v="2011-07-27T00:00:00"/>
    <x v="5"/>
    <d v="1899-12-30T11:49:00"/>
    <d v="1899-12-30T11:58:00"/>
    <d v="1899-12-30T00:09:00"/>
    <n v="2"/>
    <n v="2"/>
    <n v="6"/>
    <x v="5"/>
    <x v="1"/>
    <s v="La Dulce, Isla Natividad Baja California Sur"/>
    <x v="0"/>
    <n v="17.489999999999998"/>
    <n v="5.3"/>
    <n v="16.5"/>
    <n v="5"/>
    <n v="17.489999999999998"/>
    <n v="5.3"/>
    <n v="16.995000000000001"/>
    <n v="5.15"/>
    <n v="27.843789999999998"/>
    <n v="-115.14176"/>
    <n v="57.2"/>
    <n v="14"/>
    <n v="8"/>
    <x v="4"/>
    <n v="4"/>
    <m/>
    <n v="180"/>
    <m/>
    <m/>
  </r>
  <r>
    <s v="INLADU-270711-AH-2-6-DI"/>
    <s v="Arturo Hernandez"/>
    <d v="2011-07-27T00:00:00"/>
    <x v="5"/>
    <d v="1899-12-30T11:49:00"/>
    <d v="1899-12-30T11:58:00"/>
    <d v="1899-12-30T00:09:00"/>
    <n v="2"/>
    <n v="2"/>
    <n v="6"/>
    <x v="5"/>
    <x v="1"/>
    <s v="La Dulce, Isla Natividad Baja California Sur"/>
    <x v="0"/>
    <n v="17.489999999999998"/>
    <n v="5.3"/>
    <n v="16.5"/>
    <n v="5"/>
    <n v="17.489999999999998"/>
    <n v="5.3"/>
    <n v="16.995000000000001"/>
    <n v="5.15"/>
    <n v="27.843789999999998"/>
    <n v="-115.14176"/>
    <n v="57.2"/>
    <n v="14"/>
    <n v="8"/>
    <x v="17"/>
    <n v="1"/>
    <m/>
    <n v="180"/>
    <m/>
    <m/>
  </r>
  <r>
    <s v="INLADU-270711-AH-2-6-DI"/>
    <s v="Arturo Hernandez"/>
    <d v="2011-07-27T00:00:00"/>
    <x v="5"/>
    <d v="1899-12-30T11:49:00"/>
    <d v="1899-12-30T11:58:00"/>
    <d v="1899-12-30T00:09:00"/>
    <n v="2"/>
    <n v="2"/>
    <n v="6"/>
    <x v="5"/>
    <x v="1"/>
    <s v="La Dulce, Isla Natividad Baja California Sur"/>
    <x v="0"/>
    <n v="17.489999999999998"/>
    <n v="5.3"/>
    <n v="16.5"/>
    <n v="5"/>
    <n v="17.489999999999998"/>
    <n v="5.3"/>
    <n v="16.995000000000001"/>
    <n v="5.15"/>
    <n v="27.843789999999998"/>
    <n v="-115.14176"/>
    <n v="57.2"/>
    <n v="14"/>
    <n v="8"/>
    <x v="9"/>
    <n v="3"/>
    <m/>
    <n v="180"/>
    <m/>
    <m/>
  </r>
  <r>
    <s v="INLADU-270711-AH-2-6-DI"/>
    <s v="Arturo Hernandez"/>
    <d v="2011-07-27T00:00:00"/>
    <x v="5"/>
    <d v="1899-12-30T11:49:00"/>
    <d v="1899-12-30T11:58:00"/>
    <d v="1899-12-30T00:09:00"/>
    <n v="2"/>
    <n v="2"/>
    <n v="6"/>
    <x v="5"/>
    <x v="1"/>
    <s v="La Dulce, Isla Natividad Baja California Sur"/>
    <x v="0"/>
    <n v="17.489999999999998"/>
    <n v="5.3"/>
    <n v="16.5"/>
    <n v="5"/>
    <n v="17.489999999999998"/>
    <n v="5.3"/>
    <n v="16.995000000000001"/>
    <n v="5.15"/>
    <n v="27.843789999999998"/>
    <n v="-115.14176"/>
    <n v="57.2"/>
    <n v="14"/>
    <n v="8"/>
    <x v="6"/>
    <n v="2"/>
    <m/>
    <n v="180"/>
    <m/>
    <m/>
  </r>
  <r>
    <s v="INLADU-270711-AG-1-7-DI"/>
    <s v="Alonso Grosso"/>
    <d v="2011-07-27T00:00:00"/>
    <x v="5"/>
    <d v="1899-12-30T10:26:00"/>
    <d v="1899-12-30T10:34:00"/>
    <d v="1899-12-30T00:08:00"/>
    <n v="2"/>
    <n v="1"/>
    <n v="7"/>
    <x v="6"/>
    <x v="1"/>
    <s v="La Dulce, Isla Natividad Baja California Sur"/>
    <x v="0"/>
    <n v="42.24"/>
    <n v="12.8"/>
    <n v="45.209999999999994"/>
    <n v="13.7"/>
    <n v="45.209999999999994"/>
    <n v="13.7"/>
    <n v="43.724999999999994"/>
    <n v="13.25"/>
    <n v="27.84423"/>
    <n v="-115.14455"/>
    <n v="57.2"/>
    <n v="14"/>
    <n v="11"/>
    <x v="1"/>
    <n v="4"/>
    <m/>
    <n v="300"/>
    <m/>
    <m/>
  </r>
  <r>
    <s v="INLADU-270711-AG-1-7-DI"/>
    <s v="Alonso Grosso"/>
    <d v="2011-07-27T00:00:00"/>
    <x v="5"/>
    <d v="1899-12-30T10:26:00"/>
    <d v="1899-12-30T10:34:00"/>
    <d v="1899-12-30T00:08:00"/>
    <n v="2"/>
    <n v="1"/>
    <n v="7"/>
    <x v="6"/>
    <x v="1"/>
    <s v="La Dulce, Isla Natividad Baja California Sur"/>
    <x v="0"/>
    <n v="42.24"/>
    <n v="12.8"/>
    <n v="45.209999999999994"/>
    <n v="13.7"/>
    <n v="45.209999999999994"/>
    <n v="13.7"/>
    <n v="43.724999999999994"/>
    <n v="13.25"/>
    <n v="27.84423"/>
    <n v="-115.14455"/>
    <n v="57.2"/>
    <n v="14"/>
    <n v="11"/>
    <x v="3"/>
    <n v="150"/>
    <n v="10"/>
    <n v="300"/>
    <n v="50"/>
    <m/>
  </r>
  <r>
    <s v="INLADU-270711-AG-1-7-DI"/>
    <s v="Alonso Grosso"/>
    <d v="2011-07-27T00:00:00"/>
    <x v="5"/>
    <d v="1899-12-30T10:26:00"/>
    <d v="1899-12-30T10:34:00"/>
    <d v="1899-12-30T00:08:00"/>
    <n v="2"/>
    <n v="1"/>
    <n v="7"/>
    <x v="6"/>
    <x v="1"/>
    <s v="La Dulce, Isla Natividad Baja California Sur"/>
    <x v="0"/>
    <n v="42.24"/>
    <n v="12.8"/>
    <n v="45.209999999999994"/>
    <n v="13.7"/>
    <n v="45.209999999999994"/>
    <n v="13.7"/>
    <n v="43.724999999999994"/>
    <n v="13.25"/>
    <n v="27.84423"/>
    <n v="-115.14455"/>
    <n v="57.2"/>
    <n v="14"/>
    <n v="11"/>
    <x v="7"/>
    <n v="12"/>
    <m/>
    <n v="300"/>
    <m/>
    <m/>
  </r>
  <r>
    <s v="INLADU-270711-AG-1-7-DI"/>
    <s v="Alonso Grosso"/>
    <d v="2011-07-27T00:00:00"/>
    <x v="5"/>
    <d v="1899-12-30T10:26:00"/>
    <d v="1899-12-30T10:34:00"/>
    <d v="1899-12-30T00:08:00"/>
    <n v="2"/>
    <n v="1"/>
    <n v="7"/>
    <x v="6"/>
    <x v="1"/>
    <s v="La Dulce, Isla Natividad Baja California Sur"/>
    <x v="0"/>
    <n v="42.24"/>
    <n v="12.8"/>
    <n v="45.209999999999994"/>
    <n v="13.7"/>
    <n v="45.209999999999994"/>
    <n v="13.7"/>
    <n v="43.724999999999994"/>
    <n v="13.25"/>
    <n v="27.84423"/>
    <n v="-115.14455"/>
    <n v="57.2"/>
    <n v="14"/>
    <n v="11"/>
    <x v="4"/>
    <n v="1"/>
    <m/>
    <n v="300"/>
    <m/>
    <m/>
  </r>
  <r>
    <s v="INLADU-270711-AG-1-7-DI"/>
    <s v="Alonso Grosso"/>
    <d v="2011-07-27T00:00:00"/>
    <x v="5"/>
    <d v="1899-12-30T10:26:00"/>
    <d v="1899-12-30T10:34:00"/>
    <d v="1899-12-30T00:08:00"/>
    <n v="2"/>
    <n v="1"/>
    <n v="7"/>
    <x v="6"/>
    <x v="1"/>
    <s v="La Dulce, Isla Natividad Baja California Sur"/>
    <x v="0"/>
    <n v="42.24"/>
    <n v="12.8"/>
    <n v="45.209999999999994"/>
    <n v="13.7"/>
    <n v="45.209999999999994"/>
    <n v="13.7"/>
    <n v="43.724999999999994"/>
    <n v="13.25"/>
    <n v="27.84423"/>
    <n v="-115.14455"/>
    <n v="57.2"/>
    <n v="14"/>
    <n v="11"/>
    <x v="17"/>
    <n v="1"/>
    <m/>
    <n v="300"/>
    <m/>
    <m/>
  </r>
  <r>
    <s v="INLADU-270711-AG-1-7-DI"/>
    <s v="Alonso Grosso"/>
    <d v="2011-07-27T00:00:00"/>
    <x v="5"/>
    <d v="1899-12-30T10:26:00"/>
    <d v="1899-12-30T10:34:00"/>
    <d v="1899-12-30T00:08:00"/>
    <n v="2"/>
    <n v="1"/>
    <n v="7"/>
    <x v="6"/>
    <x v="1"/>
    <s v="La Dulce, Isla Natividad Baja California Sur"/>
    <x v="0"/>
    <n v="42.24"/>
    <n v="12.8"/>
    <n v="45.209999999999994"/>
    <n v="13.7"/>
    <n v="45.209999999999994"/>
    <n v="13.7"/>
    <n v="43.724999999999994"/>
    <n v="13.25"/>
    <n v="27.84423"/>
    <n v="-115.14455"/>
    <n v="57.2"/>
    <n v="14"/>
    <n v="11"/>
    <x v="9"/>
    <n v="1"/>
    <m/>
    <n v="300"/>
    <m/>
    <m/>
  </r>
  <r>
    <s v="INLADU-270711-AG-1-7-DI"/>
    <s v="Alonso Grosso"/>
    <d v="2011-07-27T00:00:00"/>
    <x v="5"/>
    <d v="1899-12-30T10:26:00"/>
    <d v="1899-12-30T10:34:00"/>
    <d v="1899-12-30T00:08:00"/>
    <n v="2"/>
    <n v="1"/>
    <n v="7"/>
    <x v="6"/>
    <x v="1"/>
    <s v="La Dulce, Isla Natividad Baja California Sur"/>
    <x v="0"/>
    <n v="42.24"/>
    <n v="12.8"/>
    <n v="45.209999999999994"/>
    <n v="13.7"/>
    <n v="45.209999999999994"/>
    <n v="13.7"/>
    <n v="43.724999999999994"/>
    <n v="13.25"/>
    <n v="27.84423"/>
    <n v="-115.14455"/>
    <n v="57.2"/>
    <n v="14"/>
    <n v="11"/>
    <x v="5"/>
    <n v="1"/>
    <m/>
    <n v="300"/>
    <m/>
    <m/>
  </r>
  <r>
    <s v="INLADU-270711-AG-1-7-DI"/>
    <s v="Alonso Grosso"/>
    <d v="2011-07-27T00:00:00"/>
    <x v="5"/>
    <d v="1899-12-30T10:26:00"/>
    <d v="1899-12-30T10:34:00"/>
    <d v="1899-12-30T00:08:00"/>
    <n v="2"/>
    <n v="1"/>
    <n v="7"/>
    <x v="6"/>
    <x v="1"/>
    <s v="La Dulce, Isla Natividad Baja California Sur"/>
    <x v="0"/>
    <n v="42.24"/>
    <n v="12.8"/>
    <n v="45.209999999999994"/>
    <n v="13.7"/>
    <n v="45.209999999999994"/>
    <n v="13.7"/>
    <n v="43.724999999999994"/>
    <n v="13.25"/>
    <n v="27.84423"/>
    <n v="-115.14455"/>
    <n v="57.2"/>
    <n v="14"/>
    <n v="11"/>
    <x v="10"/>
    <n v="1"/>
    <m/>
    <n v="300"/>
    <m/>
    <m/>
  </r>
  <r>
    <s v="INLADU-270711-AG-2-8-DI"/>
    <s v="Alonso Grosso"/>
    <d v="2011-07-27T00:00:00"/>
    <x v="5"/>
    <d v="1899-12-30T12:05:00"/>
    <d v="1899-12-30T12:14:00"/>
    <d v="1899-12-30T00:09:00"/>
    <n v="2"/>
    <n v="2"/>
    <n v="8"/>
    <x v="7"/>
    <x v="1"/>
    <s v="La Dulce, Isla Natividad Baja California Sur"/>
    <x v="0"/>
    <n v="32.67"/>
    <n v="9.9"/>
    <n v="28.38"/>
    <n v="8.6"/>
    <n v="32.67"/>
    <n v="9.9"/>
    <n v="30.524999999999999"/>
    <n v="9.25"/>
    <n v="27.84263"/>
    <n v="-115.14284000000001"/>
    <n v="59"/>
    <n v="15"/>
    <n v="11"/>
    <x v="1"/>
    <n v="3"/>
    <m/>
    <n v="330"/>
    <m/>
    <m/>
  </r>
  <r>
    <s v="INLADU-270711-AG-2-8-DI"/>
    <s v="Alonso Grosso"/>
    <d v="2011-07-27T00:00:00"/>
    <x v="5"/>
    <d v="1899-12-30T12:05:00"/>
    <d v="1899-12-30T12:14:00"/>
    <d v="1899-12-30T00:09:00"/>
    <n v="2"/>
    <n v="2"/>
    <n v="8"/>
    <x v="7"/>
    <x v="1"/>
    <s v="La Dulce, Isla Natividad Baja California Sur"/>
    <x v="0"/>
    <n v="32.67"/>
    <n v="9.9"/>
    <n v="28.38"/>
    <n v="8.6"/>
    <n v="32.67"/>
    <n v="9.9"/>
    <n v="30.524999999999999"/>
    <n v="9.25"/>
    <n v="27.84263"/>
    <n v="-115.14284000000001"/>
    <n v="59"/>
    <n v="15"/>
    <n v="11"/>
    <x v="3"/>
    <n v="375"/>
    <n v="4"/>
    <n v="330"/>
    <n v="50"/>
    <m/>
  </r>
  <r>
    <s v="INLADU-270711-AG-2-8-DI"/>
    <s v="Alonso Grosso"/>
    <d v="2011-07-27T00:00:00"/>
    <x v="5"/>
    <d v="1899-12-30T12:05:00"/>
    <d v="1899-12-30T12:14:00"/>
    <d v="1899-12-30T00:09:00"/>
    <n v="2"/>
    <n v="2"/>
    <n v="8"/>
    <x v="7"/>
    <x v="1"/>
    <s v="La Dulce, Isla Natividad Baja California Sur"/>
    <x v="0"/>
    <n v="32.67"/>
    <n v="9.9"/>
    <n v="28.38"/>
    <n v="8.6"/>
    <n v="32.67"/>
    <n v="9.9"/>
    <n v="30.524999999999999"/>
    <n v="9.25"/>
    <n v="27.84263"/>
    <n v="-115.14284000000001"/>
    <n v="59"/>
    <n v="15"/>
    <n v="11"/>
    <x v="7"/>
    <n v="1"/>
    <m/>
    <n v="330"/>
    <m/>
    <m/>
  </r>
  <r>
    <s v="INLADU-270711-AG-2-8-DI"/>
    <s v="Alonso Grosso"/>
    <d v="2011-07-27T00:00:00"/>
    <x v="5"/>
    <d v="1899-12-30T12:05:00"/>
    <d v="1899-12-30T12:14:00"/>
    <d v="1899-12-30T00:09:00"/>
    <n v="2"/>
    <n v="2"/>
    <n v="8"/>
    <x v="7"/>
    <x v="1"/>
    <s v="La Dulce, Isla Natividad Baja California Sur"/>
    <x v="0"/>
    <n v="32.67"/>
    <n v="9.9"/>
    <n v="28.38"/>
    <n v="8.6"/>
    <n v="32.67"/>
    <n v="9.9"/>
    <n v="30.524999999999999"/>
    <n v="9.25"/>
    <n v="27.84263"/>
    <n v="-115.14284000000001"/>
    <n v="59"/>
    <n v="15"/>
    <n v="11"/>
    <x v="4"/>
    <n v="2"/>
    <m/>
    <n v="330"/>
    <m/>
    <m/>
  </r>
  <r>
    <s v="INLADU-270711-AG-2-8-DI"/>
    <s v="Alonso Grosso"/>
    <d v="2011-07-27T00:00:00"/>
    <x v="5"/>
    <d v="1899-12-30T12:05:00"/>
    <d v="1899-12-30T12:14:00"/>
    <d v="1899-12-30T00:09:00"/>
    <n v="2"/>
    <n v="2"/>
    <n v="8"/>
    <x v="7"/>
    <x v="1"/>
    <s v="La Dulce, Isla Natividad Baja California Sur"/>
    <x v="0"/>
    <n v="32.67"/>
    <n v="9.9"/>
    <n v="28.38"/>
    <n v="8.6"/>
    <n v="32.67"/>
    <n v="9.9"/>
    <n v="30.524999999999999"/>
    <n v="9.25"/>
    <n v="27.84263"/>
    <n v="-115.14284000000001"/>
    <n v="59"/>
    <n v="15"/>
    <n v="11"/>
    <x v="17"/>
    <n v="4"/>
    <m/>
    <n v="330"/>
    <m/>
    <m/>
  </r>
  <r>
    <s v="INLADU-270711-AG-2-8-DI"/>
    <s v="Alonso Grosso"/>
    <d v="2011-07-27T00:00:00"/>
    <x v="5"/>
    <d v="1899-12-30T12:05:00"/>
    <d v="1899-12-30T12:14:00"/>
    <d v="1899-12-30T00:09:00"/>
    <n v="2"/>
    <n v="2"/>
    <n v="8"/>
    <x v="7"/>
    <x v="1"/>
    <s v="La Dulce, Isla Natividad Baja California Sur"/>
    <x v="0"/>
    <n v="32.67"/>
    <n v="9.9"/>
    <n v="28.38"/>
    <n v="8.6"/>
    <n v="32.67"/>
    <n v="9.9"/>
    <n v="30.524999999999999"/>
    <n v="9.25"/>
    <n v="27.84263"/>
    <n v="-115.14284000000001"/>
    <n v="59"/>
    <n v="15"/>
    <n v="11"/>
    <x v="9"/>
    <n v="4"/>
    <m/>
    <n v="330"/>
    <m/>
    <m/>
  </r>
  <r>
    <s v="INLADU-270711-AG-2-8-DI"/>
    <s v="Alonso Grosso"/>
    <d v="2011-07-27T00:00:00"/>
    <x v="5"/>
    <d v="1899-12-30T12:05:00"/>
    <d v="1899-12-30T12:14:00"/>
    <d v="1899-12-30T00:09:00"/>
    <n v="2"/>
    <n v="2"/>
    <n v="8"/>
    <x v="7"/>
    <x v="1"/>
    <s v="La Dulce, Isla Natividad Baja California Sur"/>
    <x v="0"/>
    <n v="32.67"/>
    <n v="9.9"/>
    <n v="28.38"/>
    <n v="8.6"/>
    <n v="32.67"/>
    <n v="9.9"/>
    <n v="30.524999999999999"/>
    <n v="9.25"/>
    <n v="27.84263"/>
    <n v="-115.14284000000001"/>
    <n v="59"/>
    <n v="15"/>
    <n v="11"/>
    <x v="10"/>
    <n v="2"/>
    <m/>
    <n v="330"/>
    <m/>
    <m/>
  </r>
  <r>
    <s v="INLADU-270711-AZ-1-9-DI"/>
    <s v="Alberto Zuñiga"/>
    <d v="2011-07-27T00:00:00"/>
    <x v="5"/>
    <d v="1899-12-30T10:20:00"/>
    <d v="1899-12-30T10:25:00"/>
    <d v="1899-12-30T00:05:00"/>
    <n v="2"/>
    <n v="1"/>
    <n v="9"/>
    <x v="8"/>
    <x v="1"/>
    <s v="La Dulce, Isla Natividad Baja California Sur"/>
    <x v="0"/>
    <n v="41.58"/>
    <n v="12.6"/>
    <n v="44.55"/>
    <n v="13.5"/>
    <n v="44.55"/>
    <n v="13.5"/>
    <n v="43.064999999999998"/>
    <n v="13.05"/>
    <n v="27.844570000000001"/>
    <n v="-115.14458"/>
    <n v="56.84"/>
    <n v="13.8"/>
    <n v="10"/>
    <x v="1"/>
    <n v="1"/>
    <m/>
    <n v="120"/>
    <m/>
    <m/>
  </r>
  <r>
    <s v="INLADU-270711-AZ-1-9-DI"/>
    <s v="Alberto Zuñiga"/>
    <d v="2011-07-27T00:00:00"/>
    <x v="5"/>
    <d v="1899-12-30T10:20:00"/>
    <d v="1899-12-30T10:25:00"/>
    <d v="1899-12-30T00:05:00"/>
    <n v="2"/>
    <n v="1"/>
    <n v="9"/>
    <x v="8"/>
    <x v="1"/>
    <s v="La Dulce, Isla Natividad Baja California Sur"/>
    <x v="0"/>
    <n v="41.58"/>
    <n v="12.6"/>
    <n v="44.55"/>
    <n v="13.5"/>
    <n v="44.55"/>
    <n v="13.5"/>
    <n v="43.064999999999998"/>
    <n v="13.05"/>
    <n v="27.844570000000001"/>
    <n v="-115.14458"/>
    <n v="56.84"/>
    <n v="13.8"/>
    <n v="10"/>
    <x v="2"/>
    <n v="2"/>
    <m/>
    <n v="120"/>
    <m/>
    <m/>
  </r>
  <r>
    <s v="INLADU-270711-AZ-1-9-DI"/>
    <s v="Alberto Zuñiga"/>
    <d v="2011-07-27T00:00:00"/>
    <x v="5"/>
    <d v="1899-12-30T10:20:00"/>
    <d v="1899-12-30T10:25:00"/>
    <d v="1899-12-30T00:05:00"/>
    <n v="2"/>
    <n v="1"/>
    <n v="9"/>
    <x v="8"/>
    <x v="1"/>
    <s v="La Dulce, Isla Natividad Baja California Sur"/>
    <x v="0"/>
    <n v="41.58"/>
    <n v="12.6"/>
    <n v="44.55"/>
    <n v="13.5"/>
    <n v="44.55"/>
    <n v="13.5"/>
    <n v="43.064999999999998"/>
    <n v="13.05"/>
    <n v="27.844570000000001"/>
    <n v="-115.14458"/>
    <n v="56.84"/>
    <n v="13.8"/>
    <n v="10"/>
    <x v="3"/>
    <n v="73"/>
    <n v="20"/>
    <n v="120"/>
    <n v="50"/>
    <m/>
  </r>
  <r>
    <s v="INLADU-270711-AZ-1-9-DI"/>
    <s v="Alberto Zuñiga"/>
    <d v="2011-07-27T00:00:00"/>
    <x v="5"/>
    <d v="1899-12-30T10:20:00"/>
    <d v="1899-12-30T10:25:00"/>
    <d v="1899-12-30T00:05:00"/>
    <n v="2"/>
    <n v="1"/>
    <n v="9"/>
    <x v="8"/>
    <x v="1"/>
    <s v="La Dulce, Isla Natividad Baja California Sur"/>
    <x v="0"/>
    <n v="41.58"/>
    <n v="12.6"/>
    <n v="44.55"/>
    <n v="13.5"/>
    <n v="44.55"/>
    <n v="13.5"/>
    <n v="43.064999999999998"/>
    <n v="13.05"/>
    <n v="27.844570000000001"/>
    <n v="-115.14458"/>
    <n v="56.84"/>
    <n v="13.8"/>
    <n v="10"/>
    <x v="7"/>
    <n v="10"/>
    <m/>
    <n v="120"/>
    <m/>
    <m/>
  </r>
  <r>
    <s v="INLADU-270711-AZ-1-9-DI"/>
    <s v="Alberto Zuñiga"/>
    <d v="2011-07-27T00:00:00"/>
    <x v="5"/>
    <d v="1899-12-30T10:20:00"/>
    <d v="1899-12-30T10:25:00"/>
    <d v="1899-12-30T00:05:00"/>
    <n v="2"/>
    <n v="1"/>
    <n v="9"/>
    <x v="8"/>
    <x v="1"/>
    <s v="La Dulce, Isla Natividad Baja California Sur"/>
    <x v="0"/>
    <n v="41.58"/>
    <n v="12.6"/>
    <n v="44.55"/>
    <n v="13.5"/>
    <n v="44.55"/>
    <n v="13.5"/>
    <n v="43.064999999999998"/>
    <n v="13.05"/>
    <n v="27.844570000000001"/>
    <n v="-115.14458"/>
    <n v="56.84"/>
    <n v="13.8"/>
    <n v="10"/>
    <x v="17"/>
    <n v="6"/>
    <m/>
    <n v="120"/>
    <m/>
    <m/>
  </r>
  <r>
    <s v="INLADU-270711-AZ-1-9-DI"/>
    <s v="Alberto Zuñiga"/>
    <d v="2011-07-27T00:00:00"/>
    <x v="5"/>
    <d v="1899-12-30T10:20:00"/>
    <d v="1899-12-30T10:25:00"/>
    <d v="1899-12-30T00:05:00"/>
    <n v="2"/>
    <n v="1"/>
    <n v="9"/>
    <x v="8"/>
    <x v="1"/>
    <s v="La Dulce, Isla Natividad Baja California Sur"/>
    <x v="0"/>
    <n v="41.58"/>
    <n v="12.6"/>
    <n v="44.55"/>
    <n v="13.5"/>
    <n v="44.55"/>
    <n v="13.5"/>
    <n v="43.064999999999998"/>
    <n v="13.05"/>
    <n v="27.844570000000001"/>
    <n v="-115.14458"/>
    <n v="56.84"/>
    <n v="13.8"/>
    <n v="10"/>
    <x v="9"/>
    <n v="1"/>
    <m/>
    <n v="120"/>
    <m/>
    <m/>
  </r>
  <r>
    <s v="INLADU-270711-AZ-1-9-DI"/>
    <s v="Alberto Zuñiga"/>
    <d v="2011-07-27T00:00:00"/>
    <x v="5"/>
    <d v="1899-12-30T10:20:00"/>
    <d v="1899-12-30T10:25:00"/>
    <d v="1899-12-30T00:05:00"/>
    <n v="2"/>
    <n v="1"/>
    <n v="9"/>
    <x v="8"/>
    <x v="1"/>
    <s v="La Dulce, Isla Natividad Baja California Sur"/>
    <x v="0"/>
    <n v="41.58"/>
    <n v="12.6"/>
    <n v="44.55"/>
    <n v="13.5"/>
    <n v="44.55"/>
    <n v="13.5"/>
    <n v="43.064999999999998"/>
    <n v="13.05"/>
    <n v="27.844570000000001"/>
    <n v="-115.14458"/>
    <n v="56.84"/>
    <n v="13.8"/>
    <n v="10"/>
    <x v="11"/>
    <n v="1"/>
    <m/>
    <n v="120"/>
    <m/>
    <m/>
  </r>
  <r>
    <s v="INLADU-270711-AZ-1-9-DI"/>
    <s v="Alberto Zuñiga"/>
    <d v="2011-07-27T00:00:00"/>
    <x v="5"/>
    <d v="1899-12-30T10:20:00"/>
    <d v="1899-12-30T10:25:00"/>
    <d v="1899-12-30T00:05:00"/>
    <n v="2"/>
    <n v="1"/>
    <n v="9"/>
    <x v="8"/>
    <x v="1"/>
    <s v="La Dulce, Isla Natividad Baja California Sur"/>
    <x v="0"/>
    <n v="41.58"/>
    <n v="12.6"/>
    <n v="44.55"/>
    <n v="13.5"/>
    <n v="44.55"/>
    <n v="13.5"/>
    <n v="43.064999999999998"/>
    <n v="13.05"/>
    <n v="27.844570000000001"/>
    <n v="-115.14458"/>
    <n v="56.84"/>
    <n v="13.8"/>
    <n v="10"/>
    <x v="10"/>
    <n v="1"/>
    <m/>
    <n v="120"/>
    <m/>
    <m/>
  </r>
  <r>
    <s v="INLADU-270711-AZ-2-10-DI"/>
    <s v="Alberto Zuñiga"/>
    <d v="2011-07-27T00:00:00"/>
    <x v="5"/>
    <d v="1899-12-30T12:00:00"/>
    <d v="1899-12-30T12:09:00"/>
    <d v="1899-12-30T00:09:00"/>
    <n v="2"/>
    <n v="2"/>
    <n v="10"/>
    <x v="9"/>
    <x v="1"/>
    <s v="La Dulce, Isla Natividad Baja California Sur"/>
    <x v="0"/>
    <n v="33.33"/>
    <n v="10.1"/>
    <n v="28.049999999999997"/>
    <n v="8.5"/>
    <n v="33.33"/>
    <n v="10.1"/>
    <n v="30.69"/>
    <n v="9.3000000000000007"/>
    <n v="27.842510000000001"/>
    <n v="-115.14246"/>
    <n v="60.26"/>
    <n v="15.7"/>
    <n v="10"/>
    <x v="1"/>
    <n v="13"/>
    <m/>
    <n v="90"/>
    <m/>
    <m/>
  </r>
  <r>
    <s v="INLADU-270711-AZ-2-10-DI"/>
    <s v="Alberto Zuñiga"/>
    <d v="2011-07-27T00:00:00"/>
    <x v="5"/>
    <d v="1899-12-30T12:00:00"/>
    <d v="1899-12-30T12:09:00"/>
    <d v="1899-12-30T00:09:00"/>
    <n v="2"/>
    <n v="2"/>
    <n v="10"/>
    <x v="9"/>
    <x v="1"/>
    <s v="La Dulce, Isla Natividad Baja California Sur"/>
    <x v="0"/>
    <n v="33.33"/>
    <n v="10.1"/>
    <n v="28.049999999999997"/>
    <n v="8.5"/>
    <n v="33.33"/>
    <n v="10.1"/>
    <n v="30.69"/>
    <n v="9.3000000000000007"/>
    <n v="27.842510000000001"/>
    <n v="-115.14246"/>
    <n v="60.26"/>
    <n v="15.7"/>
    <n v="10"/>
    <x v="2"/>
    <n v="4"/>
    <m/>
    <n v="90"/>
    <m/>
    <m/>
  </r>
  <r>
    <s v="INLADU-270711-AZ-2-10-DI"/>
    <s v="Alberto Zuñiga"/>
    <d v="2011-07-27T00:00:00"/>
    <x v="5"/>
    <d v="1899-12-30T12:00:00"/>
    <d v="1899-12-30T12:09:00"/>
    <d v="1899-12-30T00:09:00"/>
    <n v="2"/>
    <n v="2"/>
    <n v="10"/>
    <x v="9"/>
    <x v="1"/>
    <s v="La Dulce, Isla Natividad Baja California Sur"/>
    <x v="0"/>
    <n v="33.33"/>
    <n v="10.1"/>
    <n v="28.049999999999997"/>
    <n v="8.5"/>
    <n v="33.33"/>
    <n v="10.1"/>
    <n v="30.69"/>
    <n v="9.3000000000000007"/>
    <n v="27.842510000000001"/>
    <n v="-115.14246"/>
    <n v="60.26"/>
    <n v="15.7"/>
    <n v="10"/>
    <x v="3"/>
    <n v="108"/>
    <n v="8"/>
    <n v="90"/>
    <n v="50"/>
    <m/>
  </r>
  <r>
    <s v="INLADU-270711-AZ-2-10-DI"/>
    <s v="Alberto Zuñiga"/>
    <d v="2011-07-27T00:00:00"/>
    <x v="5"/>
    <d v="1899-12-30T12:00:00"/>
    <d v="1899-12-30T12:09:00"/>
    <d v="1899-12-30T00:09:00"/>
    <n v="2"/>
    <n v="2"/>
    <n v="10"/>
    <x v="9"/>
    <x v="1"/>
    <s v="La Dulce, Isla Natividad Baja California Sur"/>
    <x v="0"/>
    <n v="33.33"/>
    <n v="10.1"/>
    <n v="28.049999999999997"/>
    <n v="8.5"/>
    <n v="33.33"/>
    <n v="10.1"/>
    <n v="30.69"/>
    <n v="9.3000000000000007"/>
    <n v="27.842510000000001"/>
    <n v="-115.14246"/>
    <n v="60.26"/>
    <n v="15.7"/>
    <n v="10"/>
    <x v="7"/>
    <n v="10"/>
    <m/>
    <n v="90"/>
    <m/>
    <m/>
  </r>
  <r>
    <s v="INLADU-270711-AZ-2-10-DI"/>
    <s v="Alberto Zuñiga"/>
    <d v="2011-07-27T00:00:00"/>
    <x v="5"/>
    <d v="1899-12-30T12:00:00"/>
    <d v="1899-12-30T12:09:00"/>
    <d v="1899-12-30T00:09:00"/>
    <n v="2"/>
    <n v="2"/>
    <n v="10"/>
    <x v="9"/>
    <x v="1"/>
    <s v="La Dulce, Isla Natividad Baja California Sur"/>
    <x v="0"/>
    <n v="33.33"/>
    <n v="10.1"/>
    <n v="28.049999999999997"/>
    <n v="8.5"/>
    <n v="33.33"/>
    <n v="10.1"/>
    <n v="30.69"/>
    <n v="9.3000000000000007"/>
    <n v="27.842510000000001"/>
    <n v="-115.14246"/>
    <n v="60.26"/>
    <n v="15.7"/>
    <n v="10"/>
    <x v="4"/>
    <n v="3"/>
    <m/>
    <n v="90"/>
    <m/>
    <m/>
  </r>
  <r>
    <s v="INLADU-270711-AZ-2-10-DI"/>
    <s v="Alberto Zuñiga"/>
    <d v="2011-07-27T00:00:00"/>
    <x v="5"/>
    <d v="1899-12-30T12:00:00"/>
    <d v="1899-12-30T12:09:00"/>
    <d v="1899-12-30T00:09:00"/>
    <n v="2"/>
    <n v="2"/>
    <n v="10"/>
    <x v="9"/>
    <x v="1"/>
    <s v="La Dulce, Isla Natividad Baja California Sur"/>
    <x v="0"/>
    <n v="33.33"/>
    <n v="10.1"/>
    <n v="28.049999999999997"/>
    <n v="8.5"/>
    <n v="33.33"/>
    <n v="10.1"/>
    <n v="30.69"/>
    <n v="9.3000000000000007"/>
    <n v="27.842510000000001"/>
    <n v="-115.14246"/>
    <n v="60.26"/>
    <n v="15.7"/>
    <n v="10"/>
    <x v="17"/>
    <n v="4"/>
    <m/>
    <n v="90"/>
    <m/>
    <m/>
  </r>
  <r>
    <s v="INLADU-270711-AZ-2-10-DI"/>
    <s v="Alberto Zuñiga"/>
    <d v="2011-07-27T00:00:00"/>
    <x v="5"/>
    <d v="1899-12-30T12:00:00"/>
    <d v="1899-12-30T12:09:00"/>
    <d v="1899-12-30T00:09:00"/>
    <n v="2"/>
    <n v="2"/>
    <n v="10"/>
    <x v="9"/>
    <x v="1"/>
    <s v="La Dulce, Isla Natividad Baja California Sur"/>
    <x v="0"/>
    <n v="33.33"/>
    <n v="10.1"/>
    <n v="28.049999999999997"/>
    <n v="8.5"/>
    <n v="33.33"/>
    <n v="10.1"/>
    <n v="30.69"/>
    <n v="9.3000000000000007"/>
    <n v="27.842510000000001"/>
    <n v="-115.14246"/>
    <n v="60.26"/>
    <n v="15.7"/>
    <n v="10"/>
    <x v="9"/>
    <n v="2"/>
    <m/>
    <n v="90"/>
    <m/>
    <m/>
  </r>
  <r>
    <s v="INLADU-270711-AZ-2-10-DI"/>
    <s v="Alberto Zuñiga"/>
    <d v="2011-07-27T00:00:00"/>
    <x v="5"/>
    <d v="1899-12-30T12:00:00"/>
    <d v="1899-12-30T12:09:00"/>
    <d v="1899-12-30T00:09:00"/>
    <n v="2"/>
    <n v="2"/>
    <n v="10"/>
    <x v="9"/>
    <x v="1"/>
    <s v="La Dulce, Isla Natividad Baja California Sur"/>
    <x v="0"/>
    <n v="33.33"/>
    <n v="10.1"/>
    <n v="28.049999999999997"/>
    <n v="8.5"/>
    <n v="33.33"/>
    <n v="10.1"/>
    <n v="30.69"/>
    <n v="9.3000000000000007"/>
    <n v="27.842510000000001"/>
    <n v="-115.14246"/>
    <n v="60.26"/>
    <n v="15.7"/>
    <n v="10"/>
    <x v="10"/>
    <n v="4"/>
    <m/>
    <n v="90"/>
    <m/>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1"/>
    <n v="5"/>
    <m/>
    <n v="300"/>
    <m/>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2"/>
    <n v="1"/>
    <m/>
    <n v="300"/>
    <m/>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3"/>
    <n v="84"/>
    <n v="9"/>
    <n v="300"/>
    <n v="50"/>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7"/>
    <n v="24"/>
    <m/>
    <n v="300"/>
    <m/>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13"/>
    <n v="1"/>
    <m/>
    <n v="300"/>
    <m/>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4"/>
    <n v="3"/>
    <m/>
    <n v="300"/>
    <m/>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17"/>
    <n v="26"/>
    <m/>
    <n v="300"/>
    <m/>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9"/>
    <n v="6"/>
    <m/>
    <n v="300"/>
    <m/>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11"/>
    <n v="3"/>
    <m/>
    <n v="300"/>
    <m/>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5"/>
    <n v="4"/>
    <m/>
    <n v="300"/>
    <m/>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10"/>
    <n v="4"/>
    <m/>
    <n v="300"/>
    <m/>
    <m/>
  </r>
  <r>
    <s v="INLADU-270711-JC-1-11-DI"/>
    <s v="Jhonatan Castro"/>
    <d v="2011-07-27T00:00:00"/>
    <x v="5"/>
    <d v="1899-12-30T10:20:00"/>
    <d v="1899-12-30T10:31:00"/>
    <d v="1899-12-30T00:11:00"/>
    <n v="2"/>
    <n v="1"/>
    <n v="11"/>
    <x v="10"/>
    <x v="1"/>
    <s v="La Dulce, Isla Natividad Baja California Sur"/>
    <x v="0"/>
    <n v="41.25"/>
    <n v="12.5"/>
    <n v="44.55"/>
    <n v="13.5"/>
    <n v="44.55"/>
    <n v="13.5"/>
    <n v="42.9"/>
    <n v="13"/>
    <n v="27.844570000000001"/>
    <n v="-115.14458"/>
    <n v="57.2"/>
    <n v="14"/>
    <n v="9"/>
    <x v="6"/>
    <n v="2"/>
    <m/>
    <n v="300"/>
    <m/>
    <m/>
  </r>
  <r>
    <s v="INLADU-270711-JC-2-12-DI"/>
    <s v="Jhonatan Castro"/>
    <d v="2011-07-27T00:00:00"/>
    <x v="5"/>
    <d v="1899-12-30T12:00:00"/>
    <d v="1899-12-30T12:08:00"/>
    <d v="1899-12-30T00:08:00"/>
    <n v="2"/>
    <n v="2"/>
    <n v="12"/>
    <x v="11"/>
    <x v="1"/>
    <s v="La Dulce, Isla Natividad Baja California Sur"/>
    <x v="0"/>
    <n v="20.13"/>
    <n v="6.1"/>
    <n v="26.07"/>
    <n v="7.9"/>
    <n v="26.07"/>
    <n v="7.9"/>
    <n v="23.099999999999998"/>
    <n v="7"/>
    <n v="27.842510000000001"/>
    <n v="-115.14246"/>
    <n v="61.34"/>
    <n v="16.3"/>
    <n v="9"/>
    <x v="1"/>
    <n v="5"/>
    <m/>
    <n v="270"/>
    <m/>
    <m/>
  </r>
  <r>
    <s v="INLADU-270711-JC-2-12-DI"/>
    <s v="Jhonatan Castro"/>
    <d v="2011-07-27T00:00:00"/>
    <x v="5"/>
    <d v="1899-12-30T12:00:00"/>
    <d v="1899-12-30T12:08:00"/>
    <d v="1899-12-30T00:08:00"/>
    <n v="2"/>
    <n v="2"/>
    <n v="12"/>
    <x v="11"/>
    <x v="1"/>
    <s v="La Dulce, Isla Natividad Baja California Sur"/>
    <x v="0"/>
    <n v="20.13"/>
    <n v="6.1"/>
    <n v="26.07"/>
    <n v="7.9"/>
    <n v="26.07"/>
    <n v="7.9"/>
    <n v="23.099999999999998"/>
    <n v="7"/>
    <n v="27.842510000000001"/>
    <n v="-115.14246"/>
    <n v="61.34"/>
    <n v="16.3"/>
    <n v="9"/>
    <x v="3"/>
    <n v="65"/>
    <n v="4"/>
    <n v="270"/>
    <n v="50"/>
    <m/>
  </r>
  <r>
    <s v="INLADU-270711-JC-2-12-DI"/>
    <s v="Jhonatan Castro"/>
    <d v="2011-07-27T00:00:00"/>
    <x v="5"/>
    <d v="1899-12-30T12:00:00"/>
    <d v="1899-12-30T12:08:00"/>
    <d v="1899-12-30T00:08:00"/>
    <n v="2"/>
    <n v="2"/>
    <n v="12"/>
    <x v="11"/>
    <x v="1"/>
    <s v="La Dulce, Isla Natividad Baja California Sur"/>
    <x v="0"/>
    <n v="20.13"/>
    <n v="6.1"/>
    <n v="26.07"/>
    <n v="7.9"/>
    <n v="26.07"/>
    <n v="7.9"/>
    <n v="23.099999999999998"/>
    <n v="7"/>
    <n v="27.842510000000001"/>
    <n v="-115.14246"/>
    <n v="61.34"/>
    <n v="16.3"/>
    <n v="9"/>
    <x v="7"/>
    <n v="10"/>
    <m/>
    <n v="270"/>
    <m/>
    <m/>
  </r>
  <r>
    <s v="INLADU-270711-JC-2-12-DI"/>
    <s v="Jhonatan Castro"/>
    <d v="2011-07-27T00:00:00"/>
    <x v="5"/>
    <d v="1899-12-30T12:00:00"/>
    <d v="1899-12-30T12:08:00"/>
    <d v="1899-12-30T00:08:00"/>
    <n v="2"/>
    <n v="2"/>
    <n v="12"/>
    <x v="11"/>
    <x v="1"/>
    <s v="La Dulce, Isla Natividad Baja California Sur"/>
    <x v="0"/>
    <n v="20.13"/>
    <n v="6.1"/>
    <n v="26.07"/>
    <n v="7.9"/>
    <n v="26.07"/>
    <n v="7.9"/>
    <n v="23.099999999999998"/>
    <n v="7"/>
    <n v="27.842510000000001"/>
    <n v="-115.14246"/>
    <n v="61.34"/>
    <n v="16.3"/>
    <n v="9"/>
    <x v="13"/>
    <n v="2"/>
    <m/>
    <n v="270"/>
    <m/>
    <m/>
  </r>
  <r>
    <s v="INLADU-270711-JC-2-12-DI"/>
    <s v="Jhonatan Castro"/>
    <d v="2011-07-27T00:00:00"/>
    <x v="5"/>
    <d v="1899-12-30T12:00:00"/>
    <d v="1899-12-30T12:08:00"/>
    <d v="1899-12-30T00:08:00"/>
    <n v="2"/>
    <n v="2"/>
    <n v="12"/>
    <x v="11"/>
    <x v="1"/>
    <s v="La Dulce, Isla Natividad Baja California Sur"/>
    <x v="0"/>
    <n v="20.13"/>
    <n v="6.1"/>
    <n v="26.07"/>
    <n v="7.9"/>
    <n v="26.07"/>
    <n v="7.9"/>
    <n v="23.099999999999998"/>
    <n v="7"/>
    <n v="27.842510000000001"/>
    <n v="-115.14246"/>
    <n v="61.34"/>
    <n v="16.3"/>
    <n v="9"/>
    <x v="4"/>
    <n v="2"/>
    <m/>
    <n v="270"/>
    <m/>
    <m/>
  </r>
  <r>
    <s v="INLADU-270711-JC-2-12-DI"/>
    <s v="Jhonatan Castro"/>
    <d v="2011-07-27T00:00:00"/>
    <x v="5"/>
    <d v="1899-12-30T12:00:00"/>
    <d v="1899-12-30T12:08:00"/>
    <d v="1899-12-30T00:08:00"/>
    <n v="2"/>
    <n v="2"/>
    <n v="12"/>
    <x v="11"/>
    <x v="1"/>
    <s v="La Dulce, Isla Natividad Baja California Sur"/>
    <x v="0"/>
    <n v="20.13"/>
    <n v="6.1"/>
    <n v="26.07"/>
    <n v="7.9"/>
    <n v="26.07"/>
    <n v="7.9"/>
    <n v="23.099999999999998"/>
    <n v="7"/>
    <n v="27.842510000000001"/>
    <n v="-115.14246"/>
    <n v="61.34"/>
    <n v="16.3"/>
    <n v="9"/>
    <x v="17"/>
    <n v="4"/>
    <m/>
    <n v="270"/>
    <m/>
    <m/>
  </r>
  <r>
    <s v="INLADU-270711-JC-2-12-DI"/>
    <s v="Jhonatan Castro"/>
    <d v="2011-07-27T00:00:00"/>
    <x v="5"/>
    <d v="1899-12-30T12:00:00"/>
    <d v="1899-12-30T12:08:00"/>
    <d v="1899-12-30T00:08:00"/>
    <n v="2"/>
    <n v="2"/>
    <n v="12"/>
    <x v="11"/>
    <x v="1"/>
    <s v="La Dulce, Isla Natividad Baja California Sur"/>
    <x v="0"/>
    <n v="20.13"/>
    <n v="6.1"/>
    <n v="26.07"/>
    <n v="7.9"/>
    <n v="26.07"/>
    <n v="7.9"/>
    <n v="23.099999999999998"/>
    <n v="7"/>
    <n v="27.842510000000001"/>
    <n v="-115.14246"/>
    <n v="61.34"/>
    <n v="16.3"/>
    <n v="9"/>
    <x v="9"/>
    <n v="2"/>
    <m/>
    <n v="270"/>
    <m/>
    <m/>
  </r>
  <r>
    <s v="INLADU-270711-JC-2-12-DI"/>
    <s v="Jhonatan Castro"/>
    <d v="2011-07-27T00:00:00"/>
    <x v="5"/>
    <d v="1899-12-30T12:00:00"/>
    <d v="1899-12-30T12:08:00"/>
    <d v="1899-12-30T00:08:00"/>
    <n v="2"/>
    <n v="2"/>
    <n v="12"/>
    <x v="11"/>
    <x v="1"/>
    <s v="La Dulce, Isla Natividad Baja California Sur"/>
    <x v="0"/>
    <n v="20.13"/>
    <n v="6.1"/>
    <n v="26.07"/>
    <n v="7.9"/>
    <n v="26.07"/>
    <n v="7.9"/>
    <n v="23.099999999999998"/>
    <n v="7"/>
    <n v="27.842510000000001"/>
    <n v="-115.14246"/>
    <n v="61.34"/>
    <n v="16.3"/>
    <n v="9"/>
    <x v="11"/>
    <n v="1"/>
    <m/>
    <n v="270"/>
    <m/>
    <m/>
  </r>
  <r>
    <s v="INLADU-270711-JC-2-12-DI"/>
    <s v="Jhonatan Castro"/>
    <d v="2011-07-27T00:00:00"/>
    <x v="5"/>
    <d v="1899-12-30T12:00:00"/>
    <d v="1899-12-30T12:08:00"/>
    <d v="1899-12-30T00:08:00"/>
    <n v="2"/>
    <n v="2"/>
    <n v="12"/>
    <x v="11"/>
    <x v="1"/>
    <s v="La Dulce, Isla Natividad Baja California Sur"/>
    <x v="0"/>
    <n v="20.13"/>
    <n v="6.1"/>
    <n v="26.07"/>
    <n v="7.9"/>
    <n v="26.07"/>
    <n v="7.9"/>
    <n v="23.099999999999998"/>
    <n v="7"/>
    <n v="27.842510000000001"/>
    <n v="-115.14246"/>
    <n v="61.34"/>
    <n v="16.3"/>
    <n v="9"/>
    <x v="10"/>
    <n v="1"/>
    <m/>
    <n v="270"/>
    <m/>
    <m/>
  </r>
  <r>
    <s v="INLADU-270711-LV-1-13-DI"/>
    <s v="Leonardo Vazquez"/>
    <d v="2011-07-27T00:00:00"/>
    <x v="5"/>
    <d v="1899-12-30T10:29:00"/>
    <d v="1899-12-30T10:35:00"/>
    <d v="1899-12-30T00:06:00"/>
    <n v="2"/>
    <n v="1"/>
    <n v="13"/>
    <x v="12"/>
    <x v="1"/>
    <s v="La Dulce, Isla Natividad Baja California Sur"/>
    <x v="0"/>
    <n v="49.5"/>
    <n v="15"/>
    <n v="47.849999999999994"/>
    <n v="14.5"/>
    <n v="49.5"/>
    <n v="15"/>
    <n v="48.674999999999997"/>
    <n v="14.75"/>
    <n v="27.84423"/>
    <n v="-115.14455"/>
    <n v="57.2"/>
    <n v="14"/>
    <n v="10"/>
    <x v="1"/>
    <n v="5"/>
    <m/>
    <n v="60"/>
    <m/>
    <m/>
  </r>
  <r>
    <s v="INLADU-270711-LV-1-13-DI"/>
    <s v="Leonardo Vazquez"/>
    <d v="2011-07-27T00:00:00"/>
    <x v="5"/>
    <d v="1899-12-30T10:29:00"/>
    <d v="1899-12-30T10:35:00"/>
    <d v="1899-12-30T00:06:00"/>
    <n v="2"/>
    <n v="1"/>
    <n v="13"/>
    <x v="12"/>
    <x v="1"/>
    <s v="La Dulce, Isla Natividad Baja California Sur"/>
    <x v="0"/>
    <n v="49.5"/>
    <n v="15"/>
    <n v="47.849999999999994"/>
    <n v="14.5"/>
    <n v="49.5"/>
    <n v="15"/>
    <n v="48.674999999999997"/>
    <n v="14.75"/>
    <n v="27.84423"/>
    <n v="-115.14455"/>
    <n v="57.2"/>
    <n v="14"/>
    <n v="10"/>
    <x v="3"/>
    <n v="106"/>
    <n v="8"/>
    <n v="60"/>
    <n v="50"/>
    <m/>
  </r>
  <r>
    <s v="INLADU-270711-LV-1-13-DI"/>
    <s v="Leonardo Vazquez"/>
    <d v="2011-07-27T00:00:00"/>
    <x v="5"/>
    <d v="1899-12-30T10:29:00"/>
    <d v="1899-12-30T10:35:00"/>
    <d v="1899-12-30T00:06:00"/>
    <n v="2"/>
    <n v="1"/>
    <n v="13"/>
    <x v="12"/>
    <x v="1"/>
    <s v="La Dulce, Isla Natividad Baja California Sur"/>
    <x v="0"/>
    <n v="49.5"/>
    <n v="15"/>
    <n v="47.849999999999994"/>
    <n v="14.5"/>
    <n v="49.5"/>
    <n v="15"/>
    <n v="48.674999999999997"/>
    <n v="14.75"/>
    <n v="27.84423"/>
    <n v="-115.14455"/>
    <n v="57.2"/>
    <n v="14"/>
    <n v="10"/>
    <x v="4"/>
    <n v="1"/>
    <m/>
    <n v="60"/>
    <m/>
    <m/>
  </r>
  <r>
    <s v="INLADU-270711-LV-1-13-DI"/>
    <s v="Leonardo Vazquez"/>
    <d v="2011-07-27T00:00:00"/>
    <x v="5"/>
    <d v="1899-12-30T10:29:00"/>
    <d v="1899-12-30T10:35:00"/>
    <d v="1899-12-30T00:06:00"/>
    <n v="2"/>
    <n v="1"/>
    <n v="13"/>
    <x v="12"/>
    <x v="1"/>
    <s v="La Dulce, Isla Natividad Baja California Sur"/>
    <x v="0"/>
    <n v="49.5"/>
    <n v="15"/>
    <n v="47.849999999999994"/>
    <n v="14.5"/>
    <n v="49.5"/>
    <n v="15"/>
    <n v="48.674999999999997"/>
    <n v="14.75"/>
    <n v="27.84423"/>
    <n v="-115.14455"/>
    <n v="57.2"/>
    <n v="14"/>
    <n v="10"/>
    <x v="17"/>
    <n v="8"/>
    <m/>
    <n v="60"/>
    <m/>
    <m/>
  </r>
  <r>
    <s v="INLADU-270711-LV-1-13-DI"/>
    <s v="Leonardo Vazquez"/>
    <d v="2011-07-27T00:00:00"/>
    <x v="5"/>
    <d v="1899-12-30T10:29:00"/>
    <d v="1899-12-30T10:35:00"/>
    <d v="1899-12-30T00:06:00"/>
    <n v="2"/>
    <n v="1"/>
    <n v="13"/>
    <x v="12"/>
    <x v="1"/>
    <s v="La Dulce, Isla Natividad Baja California Sur"/>
    <x v="0"/>
    <n v="49.5"/>
    <n v="15"/>
    <n v="47.849999999999994"/>
    <n v="14.5"/>
    <n v="49.5"/>
    <n v="15"/>
    <n v="48.674999999999997"/>
    <n v="14.75"/>
    <n v="27.84423"/>
    <n v="-115.14455"/>
    <n v="57.2"/>
    <n v="14"/>
    <n v="10"/>
    <x v="9"/>
    <n v="2"/>
    <m/>
    <n v="60"/>
    <m/>
    <m/>
  </r>
  <r>
    <s v="INLADU-270711-LV-1-13-DI"/>
    <s v="Leonardo Vazquez"/>
    <d v="2011-07-27T00:00:00"/>
    <x v="5"/>
    <d v="1899-12-30T10:29:00"/>
    <d v="1899-12-30T10:35:00"/>
    <d v="1899-12-30T00:06:00"/>
    <n v="2"/>
    <n v="1"/>
    <n v="13"/>
    <x v="12"/>
    <x v="1"/>
    <s v="La Dulce, Isla Natividad Baja California Sur"/>
    <x v="0"/>
    <n v="49.5"/>
    <n v="15"/>
    <n v="47.849999999999994"/>
    <n v="14.5"/>
    <n v="49.5"/>
    <n v="15"/>
    <n v="48.674999999999997"/>
    <n v="14.75"/>
    <n v="27.84423"/>
    <n v="-115.14455"/>
    <n v="57.2"/>
    <n v="14"/>
    <n v="10"/>
    <x v="11"/>
    <n v="3"/>
    <m/>
    <n v="60"/>
    <m/>
    <m/>
  </r>
  <r>
    <s v="INLADU-270711-LV-1-13-DI"/>
    <s v="Leonardo Vazquez"/>
    <d v="2011-07-27T00:00:00"/>
    <x v="5"/>
    <d v="1899-12-30T10:29:00"/>
    <d v="1899-12-30T10:35:00"/>
    <d v="1899-12-30T00:06:00"/>
    <n v="2"/>
    <n v="1"/>
    <n v="13"/>
    <x v="12"/>
    <x v="1"/>
    <s v="La Dulce, Isla Natividad Baja California Sur"/>
    <x v="0"/>
    <n v="49.5"/>
    <n v="15"/>
    <n v="47.849999999999994"/>
    <n v="14.5"/>
    <n v="49.5"/>
    <n v="15"/>
    <n v="48.674999999999997"/>
    <n v="14.75"/>
    <n v="27.84423"/>
    <n v="-115.14455"/>
    <n v="57.2"/>
    <n v="14"/>
    <n v="10"/>
    <x v="6"/>
    <n v="1"/>
    <m/>
    <n v="60"/>
    <m/>
    <m/>
  </r>
  <r>
    <s v="INLADU-270711-LV-1-13-DI"/>
    <s v="Leonardo Vazquez"/>
    <d v="2011-07-27T00:00:00"/>
    <x v="5"/>
    <d v="1899-12-30T10:29:00"/>
    <d v="1899-12-30T10:35:00"/>
    <d v="1899-12-30T00:06:00"/>
    <n v="2"/>
    <n v="1"/>
    <n v="13"/>
    <x v="12"/>
    <x v="1"/>
    <s v="La Dulce, Isla Natividad Baja California Sur"/>
    <x v="0"/>
    <n v="49.5"/>
    <n v="15"/>
    <n v="47.849999999999994"/>
    <n v="14.5"/>
    <n v="49.5"/>
    <n v="15"/>
    <n v="48.674999999999997"/>
    <n v="14.75"/>
    <n v="27.84423"/>
    <n v="-115.14455"/>
    <n v="57.2"/>
    <n v="14"/>
    <n v="10"/>
    <x v="10"/>
    <n v="4"/>
    <m/>
    <n v="60"/>
    <m/>
    <m/>
  </r>
  <r>
    <s v="INLADU-270711-LV-2-14-DI"/>
    <s v="Leonardo Vazquez"/>
    <d v="2011-07-27T00:00:00"/>
    <x v="5"/>
    <d v="1899-12-30T12:04:00"/>
    <d v="1899-12-30T12:13:00"/>
    <d v="1899-12-30T00:09:00"/>
    <n v="2"/>
    <n v="2"/>
    <n v="14"/>
    <x v="13"/>
    <x v="1"/>
    <s v="La Dulce, Isla Natividad Baja California Sur"/>
    <x v="0"/>
    <n v="28.709999999999997"/>
    <n v="8.6999999999999993"/>
    <n v="26.4"/>
    <n v="8"/>
    <n v="28.709999999999997"/>
    <n v="8.6999999999999993"/>
    <n v="27.554999999999996"/>
    <n v="8.35"/>
    <n v="27.84263"/>
    <n v="-115.14284000000001"/>
    <n v="60.26"/>
    <n v="15.7"/>
    <n v="10"/>
    <x v="1"/>
    <n v="29"/>
    <m/>
    <n v="110"/>
    <m/>
    <m/>
  </r>
  <r>
    <s v="INLADU-270711-LV-2-14-DI"/>
    <s v="Leonardo Vazquez"/>
    <d v="2011-07-27T00:00:00"/>
    <x v="5"/>
    <d v="1899-12-30T12:04:00"/>
    <d v="1899-12-30T12:13:00"/>
    <d v="1899-12-30T00:09:00"/>
    <n v="2"/>
    <n v="2"/>
    <n v="14"/>
    <x v="13"/>
    <x v="1"/>
    <s v="La Dulce, Isla Natividad Baja California Sur"/>
    <x v="0"/>
    <n v="28.709999999999997"/>
    <n v="8.6999999999999993"/>
    <n v="26.4"/>
    <n v="8"/>
    <n v="28.709999999999997"/>
    <n v="8.6999999999999993"/>
    <n v="27.554999999999996"/>
    <n v="8.35"/>
    <n v="27.84263"/>
    <n v="-115.14284000000001"/>
    <n v="60.26"/>
    <n v="15.7"/>
    <n v="10"/>
    <x v="2"/>
    <n v="7"/>
    <m/>
    <n v="110"/>
    <m/>
    <m/>
  </r>
  <r>
    <s v="INLADU-270711-LV-2-14-DI"/>
    <s v="Leonardo Vazquez"/>
    <d v="2011-07-27T00:00:00"/>
    <x v="5"/>
    <d v="1899-12-30T12:04:00"/>
    <d v="1899-12-30T12:13:00"/>
    <d v="1899-12-30T00:09:00"/>
    <n v="2"/>
    <n v="2"/>
    <n v="14"/>
    <x v="13"/>
    <x v="1"/>
    <s v="La Dulce, Isla Natividad Baja California Sur"/>
    <x v="0"/>
    <n v="28.709999999999997"/>
    <n v="8.6999999999999993"/>
    <n v="26.4"/>
    <n v="8"/>
    <n v="28.709999999999997"/>
    <n v="8.6999999999999993"/>
    <n v="27.554999999999996"/>
    <n v="8.35"/>
    <n v="27.84263"/>
    <n v="-115.14284000000001"/>
    <n v="60.26"/>
    <n v="15.7"/>
    <n v="10"/>
    <x v="3"/>
    <n v="160"/>
    <n v="6"/>
    <n v="110"/>
    <n v="50"/>
    <m/>
  </r>
  <r>
    <s v="INLADU-270711-LV-2-14-DI"/>
    <s v="Leonardo Vazquez"/>
    <d v="2011-07-27T00:00:00"/>
    <x v="5"/>
    <d v="1899-12-30T12:04:00"/>
    <d v="1899-12-30T12:13:00"/>
    <d v="1899-12-30T00:09:00"/>
    <n v="2"/>
    <n v="2"/>
    <n v="14"/>
    <x v="13"/>
    <x v="1"/>
    <s v="La Dulce, Isla Natividad Baja California Sur"/>
    <x v="0"/>
    <n v="28.709999999999997"/>
    <n v="8.6999999999999993"/>
    <n v="26.4"/>
    <n v="8"/>
    <n v="28.709999999999997"/>
    <n v="8.6999999999999993"/>
    <n v="27.554999999999996"/>
    <n v="8.35"/>
    <n v="27.84263"/>
    <n v="-115.14284000000001"/>
    <n v="60.26"/>
    <n v="15.7"/>
    <n v="10"/>
    <x v="7"/>
    <n v="58"/>
    <m/>
    <n v="110"/>
    <m/>
    <m/>
  </r>
  <r>
    <s v="INLADU-270711-LV-2-14-DI"/>
    <s v="Leonardo Vazquez"/>
    <d v="2011-07-27T00:00:00"/>
    <x v="5"/>
    <d v="1899-12-30T12:04:00"/>
    <d v="1899-12-30T12:13:00"/>
    <d v="1899-12-30T00:09:00"/>
    <n v="2"/>
    <n v="2"/>
    <n v="14"/>
    <x v="13"/>
    <x v="1"/>
    <s v="La Dulce, Isla Natividad Baja California Sur"/>
    <x v="0"/>
    <n v="28.709999999999997"/>
    <n v="8.6999999999999993"/>
    <n v="26.4"/>
    <n v="8"/>
    <n v="28.709999999999997"/>
    <n v="8.6999999999999993"/>
    <n v="27.554999999999996"/>
    <n v="8.35"/>
    <n v="27.84263"/>
    <n v="-115.14284000000001"/>
    <n v="60.26"/>
    <n v="15.7"/>
    <n v="10"/>
    <x v="17"/>
    <n v="12"/>
    <m/>
    <n v="110"/>
    <m/>
    <m/>
  </r>
  <r>
    <s v="INLADU-270711-LV-2-14-DI"/>
    <s v="Leonardo Vazquez"/>
    <d v="2011-07-27T00:00:00"/>
    <x v="5"/>
    <d v="1899-12-30T12:04:00"/>
    <d v="1899-12-30T12:13:00"/>
    <d v="1899-12-30T00:09:00"/>
    <n v="2"/>
    <n v="2"/>
    <n v="14"/>
    <x v="13"/>
    <x v="1"/>
    <s v="La Dulce, Isla Natividad Baja California Sur"/>
    <x v="0"/>
    <n v="28.709999999999997"/>
    <n v="8.6999999999999993"/>
    <n v="26.4"/>
    <n v="8"/>
    <n v="28.709999999999997"/>
    <n v="8.6999999999999993"/>
    <n v="27.554999999999996"/>
    <n v="8.35"/>
    <n v="27.84263"/>
    <n v="-115.14284000000001"/>
    <n v="60.26"/>
    <n v="15.7"/>
    <n v="10"/>
    <x v="11"/>
    <n v="3"/>
    <m/>
    <n v="110"/>
    <m/>
    <m/>
  </r>
  <r>
    <s v="INLADU-270711-LV-2-14-DI"/>
    <s v="Leonardo Vazquez"/>
    <d v="2011-07-27T00:00:00"/>
    <x v="5"/>
    <d v="1899-12-30T12:04:00"/>
    <d v="1899-12-30T12:13:00"/>
    <d v="1899-12-30T00:09:00"/>
    <n v="2"/>
    <n v="2"/>
    <n v="14"/>
    <x v="13"/>
    <x v="1"/>
    <s v="La Dulce, Isla Natividad Baja California Sur"/>
    <x v="0"/>
    <n v="28.709999999999997"/>
    <n v="8.6999999999999993"/>
    <n v="26.4"/>
    <n v="8"/>
    <n v="28.709999999999997"/>
    <n v="8.6999999999999993"/>
    <n v="27.554999999999996"/>
    <n v="8.35"/>
    <n v="27.84263"/>
    <n v="-115.14284000000001"/>
    <n v="60.26"/>
    <n v="15.7"/>
    <n v="10"/>
    <x v="6"/>
    <n v="1"/>
    <m/>
    <n v="110"/>
    <m/>
    <m/>
  </r>
  <r>
    <s v="INLADU-270711-LV-2-14-DI"/>
    <s v="Leonardo Vazquez"/>
    <d v="2011-07-27T00:00:00"/>
    <x v="5"/>
    <d v="1899-12-30T12:04:00"/>
    <d v="1899-12-30T12:13:00"/>
    <d v="1899-12-30T00:09:00"/>
    <n v="2"/>
    <n v="2"/>
    <n v="14"/>
    <x v="13"/>
    <x v="1"/>
    <s v="La Dulce, Isla Natividad Baja California Sur"/>
    <x v="0"/>
    <n v="28.709999999999997"/>
    <n v="8.6999999999999993"/>
    <n v="26.4"/>
    <n v="8"/>
    <n v="28.709999999999997"/>
    <n v="8.6999999999999993"/>
    <n v="27.554999999999996"/>
    <n v="8.35"/>
    <n v="27.84263"/>
    <n v="-115.14284000000001"/>
    <n v="60.26"/>
    <n v="15.7"/>
    <n v="10"/>
    <x v="10"/>
    <n v="4"/>
    <m/>
    <n v="110"/>
    <m/>
    <m/>
  </r>
  <r>
    <s v="INLADU-280711-AM-1-15-DI"/>
    <s v="Abraham Mayoral"/>
    <d v="2011-07-28T00:00:00"/>
    <x v="5"/>
    <d v="1899-12-30T09:44:00"/>
    <d v="1899-12-30T09:51:00"/>
    <d v="1899-12-30T00:07:00"/>
    <n v="2"/>
    <n v="1"/>
    <n v="15"/>
    <x v="14"/>
    <x v="1"/>
    <s v="La Dulce, Isla Natividad Baja California Sur"/>
    <x v="0"/>
    <n v="54.449999999999996"/>
    <n v="16.5"/>
    <n v="52.14"/>
    <n v="15.8"/>
    <n v="54.449999999999996"/>
    <n v="16.5"/>
    <n v="53.294999999999995"/>
    <n v="16.149999999999999"/>
    <n v="27.84957"/>
    <n v="-115.14288000000001"/>
    <n v="55.400000000000006"/>
    <n v="13"/>
    <n v="6"/>
    <x v="2"/>
    <n v="2"/>
    <m/>
    <n v="60"/>
    <m/>
    <m/>
  </r>
  <r>
    <s v="INLADU-280711-AM-1-15-DI"/>
    <s v="Abraham Mayoral"/>
    <d v="2011-07-28T00:00:00"/>
    <x v="5"/>
    <d v="1899-12-30T09:44:00"/>
    <d v="1899-12-30T09:51:00"/>
    <d v="1899-12-30T00:07:00"/>
    <n v="2"/>
    <n v="1"/>
    <n v="15"/>
    <x v="14"/>
    <x v="1"/>
    <s v="La Dulce, Isla Natividad Baja California Sur"/>
    <x v="0"/>
    <n v="54.449999999999996"/>
    <n v="16.5"/>
    <n v="52.14"/>
    <n v="15.8"/>
    <n v="54.449999999999996"/>
    <n v="16.5"/>
    <n v="53.294999999999995"/>
    <n v="16.149999999999999"/>
    <n v="27.84957"/>
    <n v="-115.14288000000001"/>
    <n v="55.400000000000006"/>
    <n v="13"/>
    <n v="6"/>
    <x v="3"/>
    <n v="76"/>
    <n v="19.600000000000001"/>
    <n v="60"/>
    <n v="50"/>
    <m/>
  </r>
  <r>
    <s v="INLADU-280711-AM-1-15-DI"/>
    <s v="Abraham Mayoral"/>
    <d v="2011-07-28T00:00:00"/>
    <x v="5"/>
    <d v="1899-12-30T09:44:00"/>
    <d v="1899-12-30T09:51:00"/>
    <d v="1899-12-30T00:07:00"/>
    <n v="2"/>
    <n v="1"/>
    <n v="15"/>
    <x v="14"/>
    <x v="1"/>
    <s v="La Dulce, Isla Natividad Baja California Sur"/>
    <x v="0"/>
    <n v="54.449999999999996"/>
    <n v="16.5"/>
    <n v="52.14"/>
    <n v="15.8"/>
    <n v="54.449999999999996"/>
    <n v="16.5"/>
    <n v="53.294999999999995"/>
    <n v="16.149999999999999"/>
    <n v="27.84957"/>
    <n v="-115.14288000000001"/>
    <n v="55.400000000000006"/>
    <n v="13"/>
    <n v="6"/>
    <x v="7"/>
    <n v="26"/>
    <m/>
    <n v="60"/>
    <m/>
    <m/>
  </r>
  <r>
    <s v="INLADU-280711-AM-1-15-DI"/>
    <s v="Abraham Mayoral"/>
    <d v="2011-07-28T00:00:00"/>
    <x v="5"/>
    <d v="1899-12-30T09:44:00"/>
    <d v="1899-12-30T09:51:00"/>
    <d v="1899-12-30T00:07:00"/>
    <n v="2"/>
    <n v="1"/>
    <n v="15"/>
    <x v="14"/>
    <x v="1"/>
    <s v="La Dulce, Isla Natividad Baja California Sur"/>
    <x v="0"/>
    <n v="54.449999999999996"/>
    <n v="16.5"/>
    <n v="52.14"/>
    <n v="15.8"/>
    <n v="54.449999999999996"/>
    <n v="16.5"/>
    <n v="53.294999999999995"/>
    <n v="16.149999999999999"/>
    <n v="27.84957"/>
    <n v="-115.14288000000001"/>
    <n v="55.400000000000006"/>
    <n v="13"/>
    <n v="6"/>
    <x v="11"/>
    <n v="1"/>
    <m/>
    <n v="60"/>
    <m/>
    <m/>
  </r>
  <r>
    <s v="INLADU-280711-AR-1-16-DI"/>
    <s v="Alonso Ramirez"/>
    <d v="2011-07-28T00:00:00"/>
    <x v="5"/>
    <d v="1899-12-30T09:42:00"/>
    <d v="1899-12-30T09:48:00"/>
    <d v="1899-12-30T00:06:00"/>
    <n v="2"/>
    <n v="1"/>
    <n v="16"/>
    <x v="15"/>
    <x v="1"/>
    <s v="La Dulce, Isla Natividad Baja California Sur"/>
    <x v="0"/>
    <n v="50.16"/>
    <n v="15.2"/>
    <n v="53.13"/>
    <n v="16.100000000000001"/>
    <n v="53.13"/>
    <n v="16.100000000000001"/>
    <n v="51.644999999999996"/>
    <n v="15.65"/>
    <n v="27.84957"/>
    <n v="-115.14288000000001"/>
    <n v="57.2"/>
    <n v="14"/>
    <n v="6"/>
    <x v="2"/>
    <n v="3"/>
    <m/>
    <n v="90"/>
    <m/>
    <m/>
  </r>
  <r>
    <s v="INLADU-280711-AR-1-16-DI"/>
    <s v="Alonso Ramirez"/>
    <d v="2011-07-28T00:00:00"/>
    <x v="5"/>
    <d v="1899-12-30T09:42:00"/>
    <d v="1899-12-30T09:48:00"/>
    <d v="1899-12-30T00:06:00"/>
    <n v="2"/>
    <n v="1"/>
    <n v="16"/>
    <x v="15"/>
    <x v="1"/>
    <s v="La Dulce, Isla Natividad Baja California Sur"/>
    <x v="0"/>
    <n v="50.16"/>
    <n v="15.2"/>
    <n v="53.13"/>
    <n v="16.100000000000001"/>
    <n v="53.13"/>
    <n v="16.100000000000001"/>
    <n v="51.644999999999996"/>
    <n v="15.65"/>
    <n v="27.84957"/>
    <n v="-115.14288000000001"/>
    <n v="57.2"/>
    <n v="14"/>
    <n v="6"/>
    <x v="3"/>
    <n v="107"/>
    <n v="14"/>
    <n v="90"/>
    <n v="50"/>
    <m/>
  </r>
  <r>
    <s v="INLADU-280711-AR-1-16-DI"/>
    <s v="Alonso Ramirez"/>
    <d v="2011-07-28T00:00:00"/>
    <x v="5"/>
    <d v="1899-12-30T09:42:00"/>
    <d v="1899-12-30T09:48:00"/>
    <d v="1899-12-30T00:06:00"/>
    <n v="2"/>
    <n v="1"/>
    <n v="16"/>
    <x v="15"/>
    <x v="1"/>
    <s v="La Dulce, Isla Natividad Baja California Sur"/>
    <x v="0"/>
    <n v="50.16"/>
    <n v="15.2"/>
    <n v="53.13"/>
    <n v="16.100000000000001"/>
    <n v="53.13"/>
    <n v="16.100000000000001"/>
    <n v="51.644999999999996"/>
    <n v="15.65"/>
    <n v="27.84957"/>
    <n v="-115.14288000000001"/>
    <n v="57.2"/>
    <n v="14"/>
    <n v="6"/>
    <x v="7"/>
    <n v="1"/>
    <m/>
    <n v="90"/>
    <m/>
    <m/>
  </r>
  <r>
    <s v="INLADU-280711-AR-1-16-DI"/>
    <s v="Alonso Ramirez"/>
    <d v="2011-07-28T00:00:00"/>
    <x v="5"/>
    <d v="1899-12-30T09:42:00"/>
    <d v="1899-12-30T09:48:00"/>
    <d v="1899-12-30T00:06:00"/>
    <n v="2"/>
    <n v="1"/>
    <n v="16"/>
    <x v="15"/>
    <x v="1"/>
    <s v="La Dulce, Isla Natividad Baja California Sur"/>
    <x v="0"/>
    <n v="50.16"/>
    <n v="15.2"/>
    <n v="53.13"/>
    <n v="16.100000000000001"/>
    <n v="53.13"/>
    <n v="16.100000000000001"/>
    <n v="51.644999999999996"/>
    <n v="15.65"/>
    <n v="27.84957"/>
    <n v="-115.14288000000001"/>
    <n v="57.2"/>
    <n v="14"/>
    <n v="6"/>
    <x v="10"/>
    <n v="1"/>
    <m/>
    <n v="90"/>
    <m/>
    <m/>
  </r>
  <r>
    <s v="INLADU-280711-AR-1-16-DI"/>
    <s v="Alonso Ramirez"/>
    <d v="2011-07-28T00:00:00"/>
    <x v="5"/>
    <d v="1899-12-30T09:42:00"/>
    <d v="1899-12-30T09:48:00"/>
    <d v="1899-12-30T00:06:00"/>
    <n v="2"/>
    <n v="1"/>
    <n v="16"/>
    <x v="15"/>
    <x v="1"/>
    <s v="La Dulce, Isla Natividad Baja California Sur"/>
    <x v="0"/>
    <n v="50.16"/>
    <n v="15.2"/>
    <n v="53.13"/>
    <n v="16.100000000000001"/>
    <n v="53.13"/>
    <n v="16.100000000000001"/>
    <n v="51.644999999999996"/>
    <n v="15.65"/>
    <n v="27.84957"/>
    <n v="-115.14288000000001"/>
    <n v="57.2"/>
    <n v="14"/>
    <n v="6"/>
    <x v="20"/>
    <n v="2"/>
    <m/>
    <n v="90"/>
    <m/>
    <m/>
  </r>
  <r>
    <s v="INLADU-280711-AH-1-17-DI"/>
    <s v="Arturo Hernandez"/>
    <d v="2011-07-28T00:00:00"/>
    <x v="5"/>
    <d v="1899-12-30T09:40:00"/>
    <d v="1899-12-30T09:52:00"/>
    <d v="1899-12-30T00:12:00"/>
    <n v="2"/>
    <n v="1"/>
    <n v="17"/>
    <x v="16"/>
    <x v="1"/>
    <s v="La Dulce, Isla Natividad Baja California Sur"/>
    <x v="0"/>
    <n v="53.79"/>
    <n v="16.3"/>
    <n v="56.43"/>
    <n v="17.100000000000001"/>
    <n v="56.43"/>
    <n v="17.100000000000001"/>
    <n v="55.110000000000007"/>
    <n v="16.700000000000003"/>
    <n v="27.84957"/>
    <n v="-115.14288000000001"/>
    <n v="55.400000000000006"/>
    <n v="13"/>
    <n v="6"/>
    <x v="2"/>
    <n v="8"/>
    <m/>
    <n v="300"/>
    <m/>
    <m/>
  </r>
  <r>
    <s v="INLADU-280711-AH-1-17-DI"/>
    <s v="Arturo Hernandez"/>
    <d v="2011-07-28T00:00:00"/>
    <x v="5"/>
    <d v="1899-12-30T09:40:00"/>
    <d v="1899-12-30T09:52:00"/>
    <d v="1899-12-30T00:12:00"/>
    <n v="2"/>
    <n v="1"/>
    <n v="17"/>
    <x v="16"/>
    <x v="1"/>
    <s v="La Dulce, Isla Natividad Baja California Sur"/>
    <x v="0"/>
    <n v="53.79"/>
    <n v="16.3"/>
    <n v="56.43"/>
    <n v="17.100000000000001"/>
    <n v="56.43"/>
    <n v="17.100000000000001"/>
    <n v="55.110000000000007"/>
    <n v="16.700000000000003"/>
    <n v="27.84957"/>
    <n v="-115.14288000000001"/>
    <n v="55.400000000000006"/>
    <n v="13"/>
    <n v="6"/>
    <x v="3"/>
    <n v="15"/>
    <m/>
    <n v="300"/>
    <m/>
    <m/>
  </r>
  <r>
    <s v="INLADU-280711-AH-1-17-DI"/>
    <s v="Arturo Hernandez"/>
    <d v="2011-07-28T00:00:00"/>
    <x v="5"/>
    <d v="1899-12-30T09:40:00"/>
    <d v="1899-12-30T09:52:00"/>
    <d v="1899-12-30T00:12:00"/>
    <n v="2"/>
    <n v="1"/>
    <n v="17"/>
    <x v="16"/>
    <x v="1"/>
    <s v="La Dulce, Isla Natividad Baja California Sur"/>
    <x v="0"/>
    <n v="53.79"/>
    <n v="16.3"/>
    <n v="56.43"/>
    <n v="17.100000000000001"/>
    <n v="56.43"/>
    <n v="17.100000000000001"/>
    <n v="55.110000000000007"/>
    <n v="16.700000000000003"/>
    <n v="27.84957"/>
    <n v="-115.14288000000001"/>
    <n v="55.400000000000006"/>
    <n v="13"/>
    <n v="6"/>
    <x v="7"/>
    <n v="2"/>
    <m/>
    <n v="300"/>
    <m/>
    <m/>
  </r>
  <r>
    <s v="INLADU-280711-AH-1-17-DI"/>
    <s v="Arturo Hernandez"/>
    <d v="2011-07-28T00:00:00"/>
    <x v="5"/>
    <d v="1899-12-30T09:40:00"/>
    <d v="1899-12-30T09:52:00"/>
    <d v="1899-12-30T00:12:00"/>
    <n v="2"/>
    <n v="1"/>
    <n v="17"/>
    <x v="16"/>
    <x v="1"/>
    <s v="La Dulce, Isla Natividad Baja California Sur"/>
    <x v="0"/>
    <n v="53.79"/>
    <n v="16.3"/>
    <n v="56.43"/>
    <n v="17.100000000000001"/>
    <n v="56.43"/>
    <n v="17.100000000000001"/>
    <n v="55.110000000000007"/>
    <n v="16.700000000000003"/>
    <n v="27.84957"/>
    <n v="-115.14288000000001"/>
    <n v="55.400000000000006"/>
    <n v="13"/>
    <n v="6"/>
    <x v="9"/>
    <n v="1"/>
    <m/>
    <n v="300"/>
    <m/>
    <m/>
  </r>
  <r>
    <s v="INLADU-280711-AH-1-17-DI"/>
    <s v="Arturo Hernandez"/>
    <d v="2011-07-28T00:00:00"/>
    <x v="5"/>
    <d v="1899-12-30T09:40:00"/>
    <d v="1899-12-30T09:52:00"/>
    <d v="1899-12-30T00:12:00"/>
    <n v="2"/>
    <n v="1"/>
    <n v="17"/>
    <x v="16"/>
    <x v="1"/>
    <s v="La Dulce, Isla Natividad Baja California Sur"/>
    <x v="0"/>
    <n v="53.79"/>
    <n v="16.3"/>
    <n v="56.43"/>
    <n v="17.100000000000001"/>
    <n v="56.43"/>
    <n v="17.100000000000001"/>
    <n v="55.110000000000007"/>
    <n v="16.700000000000003"/>
    <n v="27.84957"/>
    <n v="-115.14288000000001"/>
    <n v="55.400000000000006"/>
    <n v="13"/>
    <n v="6"/>
    <x v="20"/>
    <n v="2"/>
    <m/>
    <n v="300"/>
    <m/>
    <m/>
  </r>
  <r>
    <s v="INLADU-280711-AH-1-17-DI"/>
    <s v="Arturo Hernandez"/>
    <d v="2011-07-28T00:00:00"/>
    <x v="5"/>
    <d v="1899-12-30T09:40:00"/>
    <d v="1899-12-30T09:52:00"/>
    <d v="1899-12-30T00:12:00"/>
    <n v="2"/>
    <n v="1"/>
    <n v="17"/>
    <x v="16"/>
    <x v="1"/>
    <s v="La Dulce, Isla Natividad Baja California Sur"/>
    <x v="0"/>
    <n v="53.79"/>
    <n v="16.3"/>
    <n v="56.43"/>
    <n v="17.100000000000001"/>
    <n v="56.43"/>
    <n v="17.100000000000001"/>
    <n v="55.110000000000007"/>
    <n v="16.700000000000003"/>
    <n v="27.84957"/>
    <n v="-115.14288000000001"/>
    <n v="55.400000000000006"/>
    <n v="13"/>
    <n v="6"/>
    <x v="24"/>
    <n v="1"/>
    <m/>
    <n v="300"/>
    <m/>
    <m/>
  </r>
  <r>
    <s v="INLADU-280711-AM-2-18-DI"/>
    <s v="Abraham Mayoral"/>
    <d v="2011-07-28T00:00:00"/>
    <x v="5"/>
    <d v="1899-12-30T10:59:00"/>
    <d v="1899-12-30T11:10:00"/>
    <d v="1899-12-30T00:11:00"/>
    <n v="2"/>
    <n v="2"/>
    <n v="18"/>
    <x v="17"/>
    <x v="1"/>
    <s v="La Dulce, Isla Natividad Baja California Sur"/>
    <x v="0"/>
    <n v="36.959999999999994"/>
    <n v="11.2"/>
    <n v="33"/>
    <n v="10"/>
    <n v="36.959999999999994"/>
    <n v="11.2"/>
    <n v="34.979999999999997"/>
    <n v="10.6"/>
    <n v="27.843489999999999"/>
    <n v="-115.14328"/>
    <n v="55.400000000000006"/>
    <n v="13"/>
    <n v="6"/>
    <x v="0"/>
    <n v="1"/>
    <m/>
    <n v="30"/>
    <m/>
    <m/>
  </r>
  <r>
    <s v="INLADU-280711-AM-2-18-DI"/>
    <s v="Abraham Mayoral"/>
    <d v="2011-07-28T00:00:00"/>
    <x v="5"/>
    <d v="1899-12-30T10:59:00"/>
    <d v="1899-12-30T11:10:00"/>
    <d v="1899-12-30T00:11:00"/>
    <n v="2"/>
    <n v="2"/>
    <n v="18"/>
    <x v="17"/>
    <x v="1"/>
    <s v="La Dulce, Isla Natividad Baja California Sur"/>
    <x v="0"/>
    <n v="36.959999999999994"/>
    <n v="11.2"/>
    <n v="33"/>
    <n v="10"/>
    <n v="36.959999999999994"/>
    <n v="11.2"/>
    <n v="34.979999999999997"/>
    <n v="10.6"/>
    <n v="27.843489999999999"/>
    <n v="-115.14328"/>
    <n v="55.400000000000006"/>
    <n v="13"/>
    <n v="6"/>
    <x v="1"/>
    <n v="134"/>
    <n v="11.2"/>
    <n v="30"/>
    <n v="50"/>
    <m/>
  </r>
  <r>
    <s v="INLADU-280711-AM-2-18-DI"/>
    <s v="Abraham Mayoral"/>
    <d v="2011-07-28T00:00:00"/>
    <x v="5"/>
    <d v="1899-12-30T10:59:00"/>
    <d v="1899-12-30T11:10:00"/>
    <d v="1899-12-30T00:11:00"/>
    <n v="2"/>
    <n v="2"/>
    <n v="18"/>
    <x v="17"/>
    <x v="1"/>
    <s v="La Dulce, Isla Natividad Baja California Sur"/>
    <x v="0"/>
    <n v="36.959999999999994"/>
    <n v="11.2"/>
    <n v="33"/>
    <n v="10"/>
    <n v="36.959999999999994"/>
    <n v="11.2"/>
    <n v="34.979999999999997"/>
    <n v="10.6"/>
    <n v="27.843489999999999"/>
    <n v="-115.14328"/>
    <n v="55.400000000000006"/>
    <n v="13"/>
    <n v="6"/>
    <x v="2"/>
    <n v="4"/>
    <m/>
    <n v="30"/>
    <m/>
    <m/>
  </r>
  <r>
    <s v="INLADU-280711-AM-2-18-DI"/>
    <s v="Abraham Mayoral"/>
    <d v="2011-07-28T00:00:00"/>
    <x v="5"/>
    <d v="1899-12-30T10:59:00"/>
    <d v="1899-12-30T11:10:00"/>
    <d v="1899-12-30T00:11:00"/>
    <n v="2"/>
    <n v="2"/>
    <n v="18"/>
    <x v="17"/>
    <x v="1"/>
    <s v="La Dulce, Isla Natividad Baja California Sur"/>
    <x v="0"/>
    <n v="36.959999999999994"/>
    <n v="11.2"/>
    <n v="33"/>
    <n v="10"/>
    <n v="36.959999999999994"/>
    <n v="11.2"/>
    <n v="34.979999999999997"/>
    <n v="10.6"/>
    <n v="27.843489999999999"/>
    <n v="-115.14328"/>
    <n v="55.400000000000006"/>
    <n v="13"/>
    <n v="6"/>
    <x v="3"/>
    <n v="416"/>
    <n v="3.6"/>
    <n v="30"/>
    <n v="50"/>
    <m/>
  </r>
  <r>
    <s v="INLADU-280711-AM-2-18-DI"/>
    <s v="Abraham Mayoral"/>
    <d v="2011-07-28T00:00:00"/>
    <x v="5"/>
    <d v="1899-12-30T10:59:00"/>
    <d v="1899-12-30T11:10:00"/>
    <d v="1899-12-30T00:11:00"/>
    <n v="2"/>
    <n v="2"/>
    <n v="18"/>
    <x v="17"/>
    <x v="1"/>
    <s v="La Dulce, Isla Natividad Baja California Sur"/>
    <x v="0"/>
    <n v="36.959999999999994"/>
    <n v="11.2"/>
    <n v="33"/>
    <n v="10"/>
    <n v="36.959999999999994"/>
    <n v="11.2"/>
    <n v="34.979999999999997"/>
    <n v="10.6"/>
    <n v="27.843489999999999"/>
    <n v="-115.14328"/>
    <n v="55.400000000000006"/>
    <n v="13"/>
    <n v="6"/>
    <x v="7"/>
    <n v="13"/>
    <m/>
    <n v="30"/>
    <m/>
    <m/>
  </r>
  <r>
    <s v="INLADU-280711-AM-2-18-DI"/>
    <s v="Abraham Mayoral"/>
    <d v="2011-07-28T00:00:00"/>
    <x v="5"/>
    <d v="1899-12-30T10:59:00"/>
    <d v="1899-12-30T11:10:00"/>
    <d v="1899-12-30T00:11:00"/>
    <n v="2"/>
    <n v="2"/>
    <n v="18"/>
    <x v="17"/>
    <x v="1"/>
    <s v="La Dulce, Isla Natividad Baja California Sur"/>
    <x v="0"/>
    <n v="36.959999999999994"/>
    <n v="11.2"/>
    <n v="33"/>
    <n v="10"/>
    <n v="36.959999999999994"/>
    <n v="11.2"/>
    <n v="34.979999999999997"/>
    <n v="10.6"/>
    <n v="27.843489999999999"/>
    <n v="-115.14328"/>
    <n v="55.400000000000006"/>
    <n v="13"/>
    <n v="6"/>
    <x v="4"/>
    <n v="1"/>
    <m/>
    <n v="30"/>
    <m/>
    <m/>
  </r>
  <r>
    <s v="INLADU-280711-AM-2-18-DI"/>
    <s v="Abraham Mayoral"/>
    <d v="2011-07-28T00:00:00"/>
    <x v="5"/>
    <d v="1899-12-30T10:59:00"/>
    <d v="1899-12-30T11:10:00"/>
    <d v="1899-12-30T00:11:00"/>
    <n v="2"/>
    <n v="2"/>
    <n v="18"/>
    <x v="17"/>
    <x v="1"/>
    <s v="La Dulce, Isla Natividad Baja California Sur"/>
    <x v="0"/>
    <n v="36.959999999999994"/>
    <n v="11.2"/>
    <n v="33"/>
    <n v="10"/>
    <n v="36.959999999999994"/>
    <n v="11.2"/>
    <n v="34.979999999999997"/>
    <n v="10.6"/>
    <n v="27.843489999999999"/>
    <n v="-115.14328"/>
    <n v="55.400000000000006"/>
    <n v="13"/>
    <n v="6"/>
    <x v="9"/>
    <n v="1"/>
    <m/>
    <n v="30"/>
    <m/>
    <m/>
  </r>
  <r>
    <s v="INLADU-280711-AM-2-18-DI"/>
    <s v="Abraham Mayoral"/>
    <d v="2011-07-28T00:00:00"/>
    <x v="5"/>
    <d v="1899-12-30T10:59:00"/>
    <d v="1899-12-30T11:10:00"/>
    <d v="1899-12-30T00:11:00"/>
    <n v="2"/>
    <n v="2"/>
    <n v="18"/>
    <x v="17"/>
    <x v="1"/>
    <s v="La Dulce, Isla Natividad Baja California Sur"/>
    <x v="0"/>
    <n v="36.959999999999994"/>
    <n v="11.2"/>
    <n v="33"/>
    <n v="10"/>
    <n v="36.959999999999994"/>
    <n v="11.2"/>
    <n v="34.979999999999997"/>
    <n v="10.6"/>
    <n v="27.843489999999999"/>
    <n v="-115.14328"/>
    <n v="55.400000000000006"/>
    <n v="13"/>
    <n v="6"/>
    <x v="11"/>
    <n v="1"/>
    <m/>
    <n v="30"/>
    <m/>
    <m/>
  </r>
  <r>
    <s v="INLADU-280711-AM-2-18-DI"/>
    <s v="Abraham Mayoral"/>
    <d v="2011-07-28T00:00:00"/>
    <x v="5"/>
    <d v="1899-12-30T10:59:00"/>
    <d v="1899-12-30T11:10:00"/>
    <d v="1899-12-30T00:11:00"/>
    <n v="2"/>
    <n v="2"/>
    <n v="18"/>
    <x v="17"/>
    <x v="1"/>
    <s v="La Dulce, Isla Natividad Baja California Sur"/>
    <x v="0"/>
    <n v="36.959999999999994"/>
    <n v="11.2"/>
    <n v="33"/>
    <n v="10"/>
    <n v="36.959999999999994"/>
    <n v="11.2"/>
    <n v="34.979999999999997"/>
    <n v="10.6"/>
    <n v="27.843489999999999"/>
    <n v="-115.14328"/>
    <n v="55.400000000000006"/>
    <n v="13"/>
    <n v="6"/>
    <x v="10"/>
    <n v="3"/>
    <m/>
    <n v="30"/>
    <m/>
    <m/>
  </r>
  <r>
    <s v="INLADU-280711-AR-2-19-DI"/>
    <s v="Alonso Ramirez"/>
    <d v="2011-07-28T00:00:00"/>
    <x v="5"/>
    <d v="1899-12-30T10:57:00"/>
    <d v="1899-12-30T11:02:00"/>
    <d v="1899-12-30T00:05:00"/>
    <n v="2"/>
    <n v="2"/>
    <n v="19"/>
    <x v="18"/>
    <x v="1"/>
    <s v="La Dulce, Isla Natividad Baja California Sur"/>
    <x v="0"/>
    <n v="21.779999999999998"/>
    <n v="6.6"/>
    <n v="31.349999999999998"/>
    <n v="9.5"/>
    <n v="31.349999999999998"/>
    <n v="9.5"/>
    <n v="26.565000000000001"/>
    <n v="8.0500000000000007"/>
    <n v="27.843489999999999"/>
    <n v="-115.14328"/>
    <n v="59"/>
    <n v="15"/>
    <n v="6"/>
    <x v="1"/>
    <n v="62"/>
    <n v="24"/>
    <n v="240"/>
    <n v="50"/>
    <m/>
  </r>
  <r>
    <s v="INLADU-280711-AR-2-19-DI"/>
    <s v="Alonso Ramirez"/>
    <d v="2011-07-28T00:00:00"/>
    <x v="5"/>
    <d v="1899-12-30T10:57:00"/>
    <d v="1899-12-30T11:02:00"/>
    <d v="1899-12-30T00:05:00"/>
    <n v="2"/>
    <n v="2"/>
    <n v="19"/>
    <x v="18"/>
    <x v="1"/>
    <s v="La Dulce, Isla Natividad Baja California Sur"/>
    <x v="0"/>
    <n v="21.779999999999998"/>
    <n v="6.6"/>
    <n v="31.349999999999998"/>
    <n v="9.5"/>
    <n v="31.349999999999998"/>
    <n v="9.5"/>
    <n v="26.565000000000001"/>
    <n v="8.0500000000000007"/>
    <n v="27.843489999999999"/>
    <n v="-115.14328"/>
    <n v="59"/>
    <n v="15"/>
    <n v="6"/>
    <x v="3"/>
    <n v="187"/>
    <n v="8"/>
    <n v="240"/>
    <n v="50"/>
    <m/>
  </r>
  <r>
    <s v="INLADU-280711-AR-2-19-DI"/>
    <s v="Alonso Ramirez"/>
    <d v="2011-07-28T00:00:00"/>
    <x v="5"/>
    <d v="1899-12-30T10:57:00"/>
    <d v="1899-12-30T11:02:00"/>
    <d v="1899-12-30T00:05:00"/>
    <n v="2"/>
    <n v="2"/>
    <n v="19"/>
    <x v="18"/>
    <x v="1"/>
    <s v="La Dulce, Isla Natividad Baja California Sur"/>
    <x v="0"/>
    <n v="21.779999999999998"/>
    <n v="6.6"/>
    <n v="31.349999999999998"/>
    <n v="9.5"/>
    <n v="31.349999999999998"/>
    <n v="9.5"/>
    <n v="26.565000000000001"/>
    <n v="8.0500000000000007"/>
    <n v="27.843489999999999"/>
    <n v="-115.14328"/>
    <n v="59"/>
    <n v="15"/>
    <n v="6"/>
    <x v="17"/>
    <n v="1"/>
    <m/>
    <n v="240"/>
    <m/>
    <m/>
  </r>
  <r>
    <s v="INLADU-280711-AR-2-19-DI"/>
    <s v="Alonso Ramirez"/>
    <d v="2011-07-28T00:00:00"/>
    <x v="5"/>
    <d v="1899-12-30T10:57:00"/>
    <d v="1899-12-30T11:02:00"/>
    <d v="1899-12-30T00:05:00"/>
    <n v="2"/>
    <n v="2"/>
    <n v="19"/>
    <x v="18"/>
    <x v="1"/>
    <s v="La Dulce, Isla Natividad Baja California Sur"/>
    <x v="0"/>
    <n v="21.779999999999998"/>
    <n v="6.6"/>
    <n v="31.349999999999998"/>
    <n v="9.5"/>
    <n v="31.349999999999998"/>
    <n v="9.5"/>
    <n v="26.565000000000001"/>
    <n v="8.0500000000000007"/>
    <n v="27.843489999999999"/>
    <n v="-115.14328"/>
    <n v="59"/>
    <n v="15"/>
    <n v="6"/>
    <x v="10"/>
    <n v="2"/>
    <m/>
    <n v="240"/>
    <m/>
    <m/>
  </r>
  <r>
    <s v="INLADU-280711-AH-2-20-DI"/>
    <s v="Arturo Hernandez"/>
    <d v="2011-07-28T00:00:00"/>
    <x v="5"/>
    <d v="1899-12-30T10:52:00"/>
    <d v="1899-12-30T10:57:00"/>
    <d v="1899-12-30T00:05:00"/>
    <n v="2"/>
    <n v="2"/>
    <n v="20"/>
    <x v="19"/>
    <x v="1"/>
    <s v="La Dulce, Isla Natividad Baja California Sur"/>
    <x v="0"/>
    <n v="32.01"/>
    <n v="9.6999999999999993"/>
    <n v="33"/>
    <n v="10"/>
    <n v="33"/>
    <n v="10"/>
    <n v="32.504999999999995"/>
    <n v="9.85"/>
    <n v="27.843489999999999"/>
    <n v="-115.14328"/>
    <n v="59"/>
    <n v="15"/>
    <n v="6"/>
    <x v="1"/>
    <n v="22"/>
    <m/>
    <n v="0"/>
    <m/>
    <m/>
  </r>
  <r>
    <s v="INLADU-280711-AH-2-20-DI"/>
    <s v="Arturo Hernandez"/>
    <d v="2011-07-28T00:00:00"/>
    <x v="5"/>
    <d v="1899-12-30T10:52:00"/>
    <d v="1899-12-30T10:57:00"/>
    <d v="1899-12-30T00:05:00"/>
    <n v="2"/>
    <n v="2"/>
    <n v="20"/>
    <x v="19"/>
    <x v="1"/>
    <s v="La Dulce, Isla Natividad Baja California Sur"/>
    <x v="0"/>
    <n v="32.01"/>
    <n v="9.6999999999999993"/>
    <n v="33"/>
    <n v="10"/>
    <n v="33"/>
    <n v="10"/>
    <n v="32.504999999999995"/>
    <n v="9.85"/>
    <n v="27.843489999999999"/>
    <n v="-115.14328"/>
    <n v="59"/>
    <n v="15"/>
    <n v="6"/>
    <x v="3"/>
    <n v="45"/>
    <n v="20"/>
    <n v="0"/>
    <n v="30"/>
    <m/>
  </r>
  <r>
    <s v="INLADU-280711-AH-2-20-DI"/>
    <s v="Arturo Hernandez"/>
    <d v="2011-07-28T00:00:00"/>
    <x v="5"/>
    <d v="1899-12-30T10:52:00"/>
    <d v="1899-12-30T10:57:00"/>
    <d v="1899-12-30T00:05:00"/>
    <n v="2"/>
    <n v="2"/>
    <n v="20"/>
    <x v="19"/>
    <x v="1"/>
    <s v="La Dulce, Isla Natividad Baja California Sur"/>
    <x v="0"/>
    <n v="32.01"/>
    <n v="9.6999999999999993"/>
    <n v="33"/>
    <n v="10"/>
    <n v="33"/>
    <n v="10"/>
    <n v="32.504999999999995"/>
    <n v="9.85"/>
    <n v="27.843489999999999"/>
    <n v="-115.14328"/>
    <n v="59"/>
    <n v="15"/>
    <n v="6"/>
    <x v="6"/>
    <n v="1"/>
    <m/>
    <n v="0"/>
    <m/>
    <m/>
  </r>
  <r>
    <s v="INLADU-280711-AH-2-20-DI"/>
    <s v="Arturo Hernandez"/>
    <d v="2011-07-28T00:00:00"/>
    <x v="5"/>
    <d v="1899-12-30T10:52:00"/>
    <d v="1899-12-30T10:57:00"/>
    <d v="1899-12-30T00:05:00"/>
    <n v="2"/>
    <n v="2"/>
    <n v="20"/>
    <x v="19"/>
    <x v="1"/>
    <s v="La Dulce, Isla Natividad Baja California Sur"/>
    <x v="0"/>
    <n v="32.01"/>
    <n v="9.6999999999999993"/>
    <n v="33"/>
    <n v="10"/>
    <n v="33"/>
    <n v="10"/>
    <n v="32.504999999999995"/>
    <n v="9.85"/>
    <n v="27.843489999999999"/>
    <n v="-115.14328"/>
    <n v="59"/>
    <n v="15"/>
    <n v="6"/>
    <x v="10"/>
    <n v="3"/>
    <m/>
    <n v="0"/>
    <m/>
    <m/>
  </r>
  <r>
    <s v="INLADU-280711-AR-2-21-DI"/>
    <s v="Alonso Ramirez"/>
    <d v="2011-07-28T00:00:00"/>
    <x v="5"/>
    <d v="1899-12-30T11:23:00"/>
    <d v="1899-12-30T11:29:00"/>
    <d v="1899-12-30T00:06:00"/>
    <n v="2"/>
    <n v="2"/>
    <n v="21"/>
    <x v="20"/>
    <x v="1"/>
    <s v="La Dulce, Isla Natividad Baja California Sur"/>
    <x v="0"/>
    <n v="26.07"/>
    <n v="7.9"/>
    <n v="23.429999999999996"/>
    <n v="7.1"/>
    <n v="26.07"/>
    <n v="7.9"/>
    <n v="24.75"/>
    <n v="7.5"/>
    <n v="27.843489999999999"/>
    <n v="-115.14328"/>
    <n v="59"/>
    <n v="15"/>
    <n v="6"/>
    <x v="1"/>
    <n v="22"/>
    <m/>
    <n v="180"/>
    <m/>
    <m/>
  </r>
  <r>
    <s v="INLADU-280711-AR-2-21-DI"/>
    <s v="Alonso Ramirez"/>
    <d v="2011-07-28T00:00:00"/>
    <x v="5"/>
    <d v="1899-12-30T11:23:00"/>
    <d v="1899-12-30T11:29:00"/>
    <d v="1899-12-30T00:06:00"/>
    <n v="2"/>
    <n v="2"/>
    <n v="21"/>
    <x v="20"/>
    <x v="1"/>
    <s v="La Dulce, Isla Natividad Baja California Sur"/>
    <x v="0"/>
    <n v="26.07"/>
    <n v="7.9"/>
    <n v="23.429999999999996"/>
    <n v="7.1"/>
    <n v="26.07"/>
    <n v="7.9"/>
    <n v="24.75"/>
    <n v="7.5"/>
    <n v="27.843489999999999"/>
    <n v="-115.14328"/>
    <n v="59"/>
    <n v="15"/>
    <n v="6"/>
    <x v="2"/>
    <n v="1"/>
    <m/>
    <n v="180"/>
    <m/>
    <m/>
  </r>
  <r>
    <s v="INLADU-280711-AR-2-21-DI"/>
    <s v="Alonso Ramirez"/>
    <d v="2011-07-28T00:00:00"/>
    <x v="5"/>
    <d v="1899-12-30T11:23:00"/>
    <d v="1899-12-30T11:29:00"/>
    <d v="1899-12-30T00:06:00"/>
    <n v="2"/>
    <n v="2"/>
    <n v="21"/>
    <x v="20"/>
    <x v="1"/>
    <s v="La Dulce, Isla Natividad Baja California Sur"/>
    <x v="0"/>
    <n v="26.07"/>
    <n v="7.9"/>
    <n v="23.429999999999996"/>
    <n v="7.1"/>
    <n v="26.07"/>
    <n v="7.9"/>
    <n v="24.75"/>
    <n v="7.5"/>
    <n v="27.843489999999999"/>
    <n v="-115.14328"/>
    <n v="59"/>
    <n v="15"/>
    <n v="6"/>
    <x v="3"/>
    <n v="136"/>
    <n v="11"/>
    <n v="180"/>
    <n v="50"/>
    <m/>
  </r>
  <r>
    <s v="INLADU-280711-AR-2-21-DI"/>
    <s v="Alonso Ramirez"/>
    <d v="2011-07-28T00:00:00"/>
    <x v="5"/>
    <d v="1899-12-30T11:23:00"/>
    <d v="1899-12-30T11:29:00"/>
    <d v="1899-12-30T00:06:00"/>
    <n v="2"/>
    <n v="2"/>
    <n v="21"/>
    <x v="20"/>
    <x v="1"/>
    <s v="La Dulce, Isla Natividad Baja California Sur"/>
    <x v="0"/>
    <n v="26.07"/>
    <n v="7.9"/>
    <n v="23.429999999999996"/>
    <n v="7.1"/>
    <n v="26.07"/>
    <n v="7.9"/>
    <n v="24.75"/>
    <n v="7.5"/>
    <n v="27.843489999999999"/>
    <n v="-115.14328"/>
    <n v="59"/>
    <n v="15"/>
    <n v="6"/>
    <x v="4"/>
    <n v="2"/>
    <m/>
    <n v="180"/>
    <m/>
    <m/>
  </r>
  <r>
    <s v="INLADU-280711-AR-2-21-DI"/>
    <s v="Alonso Ramirez"/>
    <d v="2011-07-28T00:00:00"/>
    <x v="5"/>
    <d v="1899-12-30T11:23:00"/>
    <d v="1899-12-30T11:29:00"/>
    <d v="1899-12-30T00:06:00"/>
    <n v="2"/>
    <n v="2"/>
    <n v="21"/>
    <x v="20"/>
    <x v="1"/>
    <s v="La Dulce, Isla Natividad Baja California Sur"/>
    <x v="0"/>
    <n v="26.07"/>
    <n v="7.9"/>
    <n v="23.429999999999996"/>
    <n v="7.1"/>
    <n v="26.07"/>
    <n v="7.9"/>
    <n v="24.75"/>
    <n v="7.5"/>
    <n v="27.843489999999999"/>
    <n v="-115.14328"/>
    <n v="59"/>
    <n v="15"/>
    <n v="6"/>
    <x v="5"/>
    <n v="2"/>
    <m/>
    <n v="180"/>
    <m/>
    <m/>
  </r>
  <r>
    <s v="INLADU-280711-AR-2-21-DI"/>
    <s v="Alonso Ramirez"/>
    <d v="2011-07-28T00:00:00"/>
    <x v="5"/>
    <d v="1899-12-30T11:23:00"/>
    <d v="1899-12-30T11:29:00"/>
    <d v="1899-12-30T00:06:00"/>
    <n v="2"/>
    <n v="2"/>
    <n v="21"/>
    <x v="20"/>
    <x v="1"/>
    <s v="La Dulce, Isla Natividad Baja California Sur"/>
    <x v="0"/>
    <n v="26.07"/>
    <n v="7.9"/>
    <n v="23.429999999999996"/>
    <n v="7.1"/>
    <n v="26.07"/>
    <n v="7.9"/>
    <n v="24.75"/>
    <n v="7.5"/>
    <n v="27.843489999999999"/>
    <n v="-115.14328"/>
    <n v="59"/>
    <n v="15"/>
    <n v="6"/>
    <x v="10"/>
    <n v="2"/>
    <m/>
    <n v="180"/>
    <m/>
    <m/>
  </r>
  <r>
    <s v="INLADU-010811-AM-3-22-DI"/>
    <s v="Abraham Mayoral"/>
    <d v="2011-08-01T00:00:00"/>
    <x v="5"/>
    <d v="1899-12-30T13:13:00"/>
    <d v="1899-12-30T13:20:00"/>
    <d v="1899-12-30T00:07:00"/>
    <n v="2"/>
    <n v="3"/>
    <n v="22"/>
    <x v="21"/>
    <x v="1"/>
    <s v="La Dulce, Isla Natividad Baja California Sur"/>
    <x v="0"/>
    <n v="17.489999999999998"/>
    <n v="5.3"/>
    <n v="22.11"/>
    <n v="6.7"/>
    <n v="22.11"/>
    <n v="6.7"/>
    <n v="19.799999999999997"/>
    <n v="6"/>
    <n v="27.842700000000001"/>
    <n v="-115.14276"/>
    <n v="60.8"/>
    <n v="16"/>
    <n v="8"/>
    <x v="1"/>
    <n v="16"/>
    <m/>
    <n v="210"/>
    <m/>
    <m/>
  </r>
  <r>
    <s v="INLADU-010811-AM-3-22-DI"/>
    <s v="Abraham Mayoral"/>
    <d v="2011-08-01T00:00:00"/>
    <x v="5"/>
    <d v="1899-12-30T13:13:00"/>
    <d v="1899-12-30T13:20:00"/>
    <d v="1899-12-30T00:07:00"/>
    <n v="2"/>
    <n v="3"/>
    <n v="22"/>
    <x v="21"/>
    <x v="1"/>
    <s v="La Dulce, Isla Natividad Baja California Sur"/>
    <x v="0"/>
    <n v="17.489999999999998"/>
    <n v="5.3"/>
    <n v="22.11"/>
    <n v="6.7"/>
    <n v="22.11"/>
    <n v="6.7"/>
    <n v="19.799999999999997"/>
    <n v="6"/>
    <n v="27.842700000000001"/>
    <n v="-115.14276"/>
    <n v="60.8"/>
    <n v="16"/>
    <n v="8"/>
    <x v="3"/>
    <n v="100"/>
    <n v="15"/>
    <n v="210"/>
    <n v="50"/>
    <m/>
  </r>
  <r>
    <s v="INLADU-010811-AM-3-22-DI"/>
    <s v="Abraham Mayoral"/>
    <d v="2011-08-01T00:00:00"/>
    <x v="5"/>
    <d v="1899-12-30T13:13:00"/>
    <d v="1899-12-30T13:20:00"/>
    <d v="1899-12-30T00:07:00"/>
    <n v="2"/>
    <n v="3"/>
    <n v="22"/>
    <x v="21"/>
    <x v="1"/>
    <s v="La Dulce, Isla Natividad Baja California Sur"/>
    <x v="0"/>
    <n v="17.489999999999998"/>
    <n v="5.3"/>
    <n v="22.11"/>
    <n v="6.7"/>
    <n v="22.11"/>
    <n v="6.7"/>
    <n v="19.799999999999997"/>
    <n v="6"/>
    <n v="27.842700000000001"/>
    <n v="-115.14276"/>
    <n v="60.8"/>
    <n v="16"/>
    <n v="8"/>
    <x v="4"/>
    <n v="1"/>
    <m/>
    <n v="210"/>
    <m/>
    <m/>
  </r>
  <r>
    <s v="INLADU-010811-AM-3-22-DI"/>
    <s v="Abraham Mayoral"/>
    <d v="2011-08-01T00:00:00"/>
    <x v="5"/>
    <d v="1899-12-30T13:13:00"/>
    <d v="1899-12-30T13:20:00"/>
    <d v="1899-12-30T00:07:00"/>
    <n v="2"/>
    <n v="3"/>
    <n v="22"/>
    <x v="21"/>
    <x v="1"/>
    <s v="La Dulce, Isla Natividad Baja California Sur"/>
    <x v="0"/>
    <n v="17.489999999999998"/>
    <n v="5.3"/>
    <n v="22.11"/>
    <n v="6.7"/>
    <n v="22.11"/>
    <n v="6.7"/>
    <n v="19.799999999999997"/>
    <n v="6"/>
    <n v="27.842700000000001"/>
    <n v="-115.14276"/>
    <n v="60.8"/>
    <n v="16"/>
    <n v="8"/>
    <x v="10"/>
    <n v="3"/>
    <m/>
    <n v="210"/>
    <m/>
    <m/>
  </r>
  <r>
    <s v="INLADU-010811-AR-3-23-DI"/>
    <s v="Alonso Ramirez"/>
    <d v="2011-08-01T00:00:00"/>
    <x v="5"/>
    <d v="1899-12-30T13:10:00"/>
    <d v="1899-12-30T13:17:00"/>
    <d v="1899-12-30T00:07:00"/>
    <n v="2"/>
    <n v="3"/>
    <n v="23"/>
    <x v="22"/>
    <x v="1"/>
    <s v="La Dulce, Isla Natividad Baja California Sur"/>
    <x v="0"/>
    <n v="28.049999999999997"/>
    <n v="8.5"/>
    <n v="21.12"/>
    <n v="6.4"/>
    <n v="28.049999999999997"/>
    <n v="8.5"/>
    <n v="24.585000000000001"/>
    <n v="7.45"/>
    <n v="27.842700000000001"/>
    <n v="-115.14276"/>
    <n v="60.8"/>
    <n v="16"/>
    <n v="8"/>
    <x v="1"/>
    <n v="26"/>
    <m/>
    <n v="0"/>
    <m/>
    <m/>
  </r>
  <r>
    <s v="INLADU-010811-AR-3-23-DI"/>
    <s v="Alonso Ramirez"/>
    <d v="2011-08-01T00:00:00"/>
    <x v="5"/>
    <d v="1899-12-30T13:10:00"/>
    <d v="1899-12-30T13:17:00"/>
    <d v="1899-12-30T00:07:00"/>
    <n v="2"/>
    <n v="3"/>
    <n v="23"/>
    <x v="22"/>
    <x v="1"/>
    <s v="La Dulce, Isla Natividad Baja California Sur"/>
    <x v="0"/>
    <n v="28.049999999999997"/>
    <n v="8.5"/>
    <n v="21.12"/>
    <n v="6.4"/>
    <n v="28.049999999999997"/>
    <n v="8.5"/>
    <n v="24.585000000000001"/>
    <n v="7.45"/>
    <n v="27.842700000000001"/>
    <n v="-115.14276"/>
    <n v="60.8"/>
    <n v="16"/>
    <n v="8"/>
    <x v="3"/>
    <n v="136"/>
    <n v="11"/>
    <n v="0"/>
    <n v="50"/>
    <m/>
  </r>
  <r>
    <s v="INLADU-010811-AR-3-23-DI"/>
    <s v="Alonso Ramirez"/>
    <d v="2011-08-01T00:00:00"/>
    <x v="5"/>
    <d v="1899-12-30T13:10:00"/>
    <d v="1899-12-30T13:17:00"/>
    <d v="1899-12-30T00:07:00"/>
    <n v="2"/>
    <n v="3"/>
    <n v="23"/>
    <x v="22"/>
    <x v="1"/>
    <s v="La Dulce, Isla Natividad Baja California Sur"/>
    <x v="0"/>
    <n v="28.049999999999997"/>
    <n v="8.5"/>
    <n v="21.12"/>
    <n v="6.4"/>
    <n v="28.049999999999997"/>
    <n v="8.5"/>
    <n v="24.585000000000001"/>
    <n v="7.45"/>
    <n v="27.842700000000001"/>
    <n v="-115.14276"/>
    <n v="60.8"/>
    <n v="16"/>
    <n v="8"/>
    <x v="4"/>
    <n v="2"/>
    <m/>
    <n v="0"/>
    <m/>
    <m/>
  </r>
  <r>
    <s v="INLADU-010811-AR-3-23-DI"/>
    <s v="Alonso Ramirez"/>
    <d v="2011-08-01T00:00:00"/>
    <x v="5"/>
    <d v="1899-12-30T13:10:00"/>
    <d v="1899-12-30T13:17:00"/>
    <d v="1899-12-30T00:07:00"/>
    <n v="2"/>
    <n v="3"/>
    <n v="23"/>
    <x v="22"/>
    <x v="1"/>
    <s v="La Dulce, Isla Natividad Baja California Sur"/>
    <x v="0"/>
    <n v="28.049999999999997"/>
    <n v="8.5"/>
    <n v="21.12"/>
    <n v="6.4"/>
    <n v="28.049999999999997"/>
    <n v="8.5"/>
    <n v="24.585000000000001"/>
    <n v="7.45"/>
    <n v="27.842700000000001"/>
    <n v="-115.14276"/>
    <n v="60.8"/>
    <n v="16"/>
    <n v="8"/>
    <x v="5"/>
    <n v="1"/>
    <m/>
    <n v="0"/>
    <m/>
    <m/>
  </r>
  <r>
    <s v="INLADU-010811-AR-3-23-DI"/>
    <s v="Alonso Ramirez"/>
    <d v="2011-08-01T00:00:00"/>
    <x v="5"/>
    <d v="1899-12-30T13:10:00"/>
    <d v="1899-12-30T13:17:00"/>
    <d v="1899-12-30T00:07:00"/>
    <n v="2"/>
    <n v="3"/>
    <n v="23"/>
    <x v="22"/>
    <x v="1"/>
    <s v="La Dulce, Isla Natividad Baja California Sur"/>
    <x v="0"/>
    <n v="28.049999999999997"/>
    <n v="8.5"/>
    <n v="21.12"/>
    <n v="6.4"/>
    <n v="28.049999999999997"/>
    <n v="8.5"/>
    <n v="24.585000000000001"/>
    <n v="7.45"/>
    <n v="27.842700000000001"/>
    <n v="-115.14276"/>
    <n v="60.8"/>
    <n v="16"/>
    <n v="8"/>
    <x v="10"/>
    <n v="6"/>
    <m/>
    <n v="0"/>
    <m/>
    <m/>
  </r>
  <r>
    <s v="INLADU-010811-AH-3-24-DI"/>
    <s v="Arturo Hernandez"/>
    <d v="2011-08-01T00:00:00"/>
    <x v="5"/>
    <d v="1899-12-30T13:14:00"/>
    <d v="1899-12-30T13:24:00"/>
    <d v="1899-12-30T00:10:00"/>
    <n v="2"/>
    <n v="3"/>
    <n v="24"/>
    <x v="23"/>
    <x v="1"/>
    <s v="La Dulce, Isla Natividad Baja California Sur"/>
    <x v="0"/>
    <n v="42.9"/>
    <n v="13"/>
    <n v="43.23"/>
    <n v="13.1"/>
    <n v="43.23"/>
    <n v="13.1"/>
    <n v="43.064999999999998"/>
    <n v="13.05"/>
    <n v="27.842300000000002"/>
    <n v="-115.14281"/>
    <n v="60.8"/>
    <n v="16"/>
    <n v="8"/>
    <x v="1"/>
    <n v="7"/>
    <m/>
    <n v="330"/>
    <m/>
    <m/>
  </r>
  <r>
    <s v="INLADU-010811-AH-3-24-DI"/>
    <s v="Arturo Hernandez"/>
    <d v="2011-08-01T00:00:00"/>
    <x v="5"/>
    <d v="1899-12-30T13:14:00"/>
    <d v="1899-12-30T13:24:00"/>
    <d v="1899-12-30T00:10:00"/>
    <n v="2"/>
    <n v="3"/>
    <n v="24"/>
    <x v="23"/>
    <x v="1"/>
    <s v="La Dulce, Isla Natividad Baja California Sur"/>
    <x v="0"/>
    <n v="42.9"/>
    <n v="13"/>
    <n v="43.23"/>
    <n v="13.1"/>
    <n v="43.23"/>
    <n v="13.1"/>
    <n v="43.064999999999998"/>
    <n v="13.05"/>
    <n v="27.842300000000002"/>
    <n v="-115.14281"/>
    <n v="60.8"/>
    <n v="16"/>
    <n v="8"/>
    <x v="2"/>
    <n v="3"/>
    <m/>
    <n v="330"/>
    <m/>
    <m/>
  </r>
  <r>
    <s v="INLADU-010811-AH-3-24-DI"/>
    <s v="Arturo Hernandez"/>
    <d v="2011-08-01T00:00:00"/>
    <x v="5"/>
    <d v="1899-12-30T13:14:00"/>
    <d v="1899-12-30T13:24:00"/>
    <d v="1899-12-30T00:10:00"/>
    <n v="2"/>
    <n v="3"/>
    <n v="24"/>
    <x v="23"/>
    <x v="1"/>
    <s v="La Dulce, Isla Natividad Baja California Sur"/>
    <x v="0"/>
    <n v="42.9"/>
    <n v="13"/>
    <n v="43.23"/>
    <n v="13.1"/>
    <n v="43.23"/>
    <n v="13.1"/>
    <n v="43.064999999999998"/>
    <n v="13.05"/>
    <n v="27.842300000000002"/>
    <n v="-115.14281"/>
    <n v="60.8"/>
    <n v="16"/>
    <n v="8"/>
    <x v="8"/>
    <n v="1"/>
    <m/>
    <n v="330"/>
    <m/>
    <m/>
  </r>
  <r>
    <s v="INLADU-010811-AH-3-24-DI"/>
    <s v="Arturo Hernandez"/>
    <d v="2011-08-01T00:00:00"/>
    <x v="5"/>
    <d v="1899-12-30T13:14:00"/>
    <d v="1899-12-30T13:24:00"/>
    <d v="1899-12-30T00:10:00"/>
    <n v="2"/>
    <n v="3"/>
    <n v="24"/>
    <x v="23"/>
    <x v="1"/>
    <s v="La Dulce, Isla Natividad Baja California Sur"/>
    <x v="0"/>
    <n v="42.9"/>
    <n v="13"/>
    <n v="43.23"/>
    <n v="13.1"/>
    <n v="43.23"/>
    <n v="13.1"/>
    <n v="43.064999999999998"/>
    <n v="13.05"/>
    <n v="27.842300000000002"/>
    <n v="-115.14281"/>
    <n v="60.8"/>
    <n v="16"/>
    <n v="8"/>
    <x v="3"/>
    <n v="40"/>
    <m/>
    <n v="330"/>
    <m/>
    <m/>
  </r>
  <r>
    <s v="INLADU-010811-AH-3-24-DI"/>
    <s v="Arturo Hernandez"/>
    <d v="2011-08-01T00:00:00"/>
    <x v="5"/>
    <d v="1899-12-30T13:14:00"/>
    <d v="1899-12-30T13:24:00"/>
    <d v="1899-12-30T00:10:00"/>
    <n v="2"/>
    <n v="3"/>
    <n v="24"/>
    <x v="23"/>
    <x v="1"/>
    <s v="La Dulce, Isla Natividad Baja California Sur"/>
    <x v="0"/>
    <n v="42.9"/>
    <n v="13"/>
    <n v="43.23"/>
    <n v="13.1"/>
    <n v="43.23"/>
    <n v="13.1"/>
    <n v="43.064999999999998"/>
    <n v="13.05"/>
    <n v="27.842300000000002"/>
    <n v="-115.14281"/>
    <n v="60.8"/>
    <n v="16"/>
    <n v="8"/>
    <x v="4"/>
    <n v="2"/>
    <m/>
    <n v="330"/>
    <m/>
    <m/>
  </r>
  <r>
    <s v="INLADU-010811-AH-3-24-DI"/>
    <s v="Arturo Hernandez"/>
    <d v="2011-08-01T00:00:00"/>
    <x v="5"/>
    <d v="1899-12-30T13:14:00"/>
    <d v="1899-12-30T13:24:00"/>
    <d v="1899-12-30T00:10:00"/>
    <n v="2"/>
    <n v="3"/>
    <n v="24"/>
    <x v="23"/>
    <x v="1"/>
    <s v="La Dulce, Isla Natividad Baja California Sur"/>
    <x v="0"/>
    <n v="42.9"/>
    <n v="13"/>
    <n v="43.23"/>
    <n v="13.1"/>
    <n v="43.23"/>
    <n v="13.1"/>
    <n v="43.064999999999998"/>
    <n v="13.05"/>
    <n v="27.842300000000002"/>
    <n v="-115.14281"/>
    <n v="60.8"/>
    <n v="16"/>
    <n v="8"/>
    <x v="17"/>
    <n v="1"/>
    <m/>
    <n v="330"/>
    <m/>
    <m/>
  </r>
  <r>
    <s v="INLADU-010811-AH-3-24-DI"/>
    <s v="Arturo Hernandez"/>
    <d v="2011-08-01T00:00:00"/>
    <x v="5"/>
    <d v="1899-12-30T13:14:00"/>
    <d v="1899-12-30T13:24:00"/>
    <d v="1899-12-30T00:10:00"/>
    <n v="2"/>
    <n v="3"/>
    <n v="24"/>
    <x v="23"/>
    <x v="1"/>
    <s v="La Dulce, Isla Natividad Baja California Sur"/>
    <x v="0"/>
    <n v="42.9"/>
    <n v="13"/>
    <n v="43.23"/>
    <n v="13.1"/>
    <n v="43.23"/>
    <n v="13.1"/>
    <n v="43.064999999999998"/>
    <n v="13.05"/>
    <n v="27.842300000000002"/>
    <n v="-115.14281"/>
    <n v="60.8"/>
    <n v="16"/>
    <n v="8"/>
    <x v="9"/>
    <n v="8"/>
    <m/>
    <n v="330"/>
    <m/>
    <m/>
  </r>
  <r>
    <s v="INLADU-010811-AH-3-24-DI"/>
    <s v="Arturo Hernandez"/>
    <d v="2011-08-01T00:00:00"/>
    <x v="5"/>
    <d v="1899-12-30T13:14:00"/>
    <d v="1899-12-30T13:24:00"/>
    <d v="1899-12-30T00:10:00"/>
    <n v="2"/>
    <n v="3"/>
    <n v="24"/>
    <x v="23"/>
    <x v="1"/>
    <s v="La Dulce, Isla Natividad Baja California Sur"/>
    <x v="0"/>
    <n v="42.9"/>
    <n v="13"/>
    <n v="43.23"/>
    <n v="13.1"/>
    <n v="43.23"/>
    <n v="13.1"/>
    <n v="43.064999999999998"/>
    <n v="13.05"/>
    <n v="27.842300000000002"/>
    <n v="-115.14281"/>
    <n v="60.8"/>
    <n v="16"/>
    <n v="8"/>
    <x v="6"/>
    <n v="2"/>
    <m/>
    <n v="330"/>
    <m/>
    <m/>
  </r>
  <r>
    <s v="INLADU-010811-AH-3-24-DI"/>
    <s v="Arturo Hernandez"/>
    <d v="2011-08-01T00:00:00"/>
    <x v="5"/>
    <d v="1899-12-30T13:14:00"/>
    <d v="1899-12-30T13:24:00"/>
    <d v="1899-12-30T00:10:00"/>
    <n v="2"/>
    <n v="3"/>
    <n v="24"/>
    <x v="23"/>
    <x v="1"/>
    <s v="La Dulce, Isla Natividad Baja California Sur"/>
    <x v="0"/>
    <n v="42.9"/>
    <n v="13"/>
    <n v="43.23"/>
    <n v="13.1"/>
    <n v="43.23"/>
    <n v="13.1"/>
    <n v="43.064999999999998"/>
    <n v="13.05"/>
    <n v="27.842300000000002"/>
    <n v="-115.14281"/>
    <n v="60.8"/>
    <n v="16"/>
    <n v="8"/>
    <x v="10"/>
    <n v="3"/>
    <m/>
    <n v="330"/>
    <m/>
    <m/>
  </r>
  <r>
    <s v="INLADU-010811-LV-3-25-DI"/>
    <s v="Arturo Hernandez"/>
    <d v="2011-08-01T00:00:00"/>
    <x v="5"/>
    <d v="1899-12-30T13:10:00"/>
    <d v="1899-12-30T13:20:00"/>
    <d v="1899-12-30T00:10:00"/>
    <n v="2"/>
    <n v="3"/>
    <n v="25"/>
    <x v="24"/>
    <x v="1"/>
    <s v="La Dulce, Isla Natividad Baja California Sur"/>
    <x v="0"/>
    <n v="40.590000000000003"/>
    <n v="12.3"/>
    <n v="39.599999999999994"/>
    <n v="12"/>
    <n v="40.590000000000003"/>
    <n v="12.3"/>
    <n v="40.094999999999999"/>
    <n v="12.15"/>
    <n v="27.842300000000002"/>
    <n v="-115.14281"/>
    <n v="60.8"/>
    <n v="16"/>
    <n v="9"/>
    <x v="1"/>
    <n v="3"/>
    <m/>
    <n v="90"/>
    <m/>
    <m/>
  </r>
  <r>
    <s v="INLADU-010811-LV-3-25-DI"/>
    <s v="Arturo Hernandez"/>
    <d v="2011-08-01T00:00:00"/>
    <x v="5"/>
    <d v="1899-12-30T13:10:00"/>
    <d v="1899-12-30T13:20:00"/>
    <d v="1899-12-30T00:10:00"/>
    <n v="2"/>
    <n v="3"/>
    <n v="25"/>
    <x v="24"/>
    <x v="1"/>
    <s v="La Dulce, Isla Natividad Baja California Sur"/>
    <x v="0"/>
    <n v="40.590000000000003"/>
    <n v="12.3"/>
    <n v="39.599999999999994"/>
    <n v="12"/>
    <n v="40.590000000000003"/>
    <n v="12.3"/>
    <n v="40.094999999999999"/>
    <n v="12.15"/>
    <n v="27.842300000000002"/>
    <n v="-115.14281"/>
    <n v="60.8"/>
    <n v="16"/>
    <n v="9"/>
    <x v="2"/>
    <n v="8"/>
    <m/>
    <n v="90"/>
    <m/>
    <m/>
  </r>
  <r>
    <s v="INLADU-010811-LV-3-25-DI"/>
    <s v="Arturo Hernandez"/>
    <d v="2011-08-01T00:00:00"/>
    <x v="5"/>
    <d v="1899-12-30T13:10:00"/>
    <d v="1899-12-30T13:20:00"/>
    <d v="1899-12-30T00:10:00"/>
    <n v="2"/>
    <n v="3"/>
    <n v="25"/>
    <x v="24"/>
    <x v="1"/>
    <s v="La Dulce, Isla Natividad Baja California Sur"/>
    <x v="0"/>
    <n v="40.590000000000003"/>
    <n v="12.3"/>
    <n v="39.599999999999994"/>
    <n v="12"/>
    <n v="40.590000000000003"/>
    <n v="12.3"/>
    <n v="40.094999999999999"/>
    <n v="12.15"/>
    <n v="27.842300000000002"/>
    <n v="-115.14281"/>
    <n v="60.8"/>
    <n v="16"/>
    <n v="9"/>
    <x v="8"/>
    <n v="1"/>
    <m/>
    <n v="90"/>
    <m/>
    <m/>
  </r>
  <r>
    <s v="INLADU-010811-LV-3-25-DI"/>
    <s v="Arturo Hernandez"/>
    <d v="2011-08-01T00:00:00"/>
    <x v="5"/>
    <d v="1899-12-30T13:10:00"/>
    <d v="1899-12-30T13:20:00"/>
    <d v="1899-12-30T00:10:00"/>
    <n v="2"/>
    <n v="3"/>
    <n v="25"/>
    <x v="24"/>
    <x v="1"/>
    <s v="La Dulce, Isla Natividad Baja California Sur"/>
    <x v="0"/>
    <n v="40.590000000000003"/>
    <n v="12.3"/>
    <n v="39.599999999999994"/>
    <n v="12"/>
    <n v="40.590000000000003"/>
    <n v="12.3"/>
    <n v="40.094999999999999"/>
    <n v="12.15"/>
    <n v="27.842300000000002"/>
    <n v="-115.14281"/>
    <n v="60.8"/>
    <n v="16"/>
    <n v="9"/>
    <x v="3"/>
    <n v="87"/>
    <n v="15"/>
    <n v="90"/>
    <n v="50"/>
    <m/>
  </r>
  <r>
    <s v="INLADU-010811-LV-3-25-DI"/>
    <s v="Arturo Hernandez"/>
    <d v="2011-08-01T00:00:00"/>
    <x v="5"/>
    <d v="1899-12-30T13:10:00"/>
    <d v="1899-12-30T13:20:00"/>
    <d v="1899-12-30T00:10:00"/>
    <n v="2"/>
    <n v="3"/>
    <n v="25"/>
    <x v="24"/>
    <x v="1"/>
    <s v="La Dulce, Isla Natividad Baja California Sur"/>
    <x v="0"/>
    <n v="40.590000000000003"/>
    <n v="12.3"/>
    <n v="39.599999999999994"/>
    <n v="12"/>
    <n v="40.590000000000003"/>
    <n v="12.3"/>
    <n v="40.094999999999999"/>
    <n v="12.15"/>
    <n v="27.842300000000002"/>
    <n v="-115.14281"/>
    <n v="60.8"/>
    <n v="16"/>
    <n v="9"/>
    <x v="4"/>
    <n v="3"/>
    <m/>
    <n v="90"/>
    <m/>
    <m/>
  </r>
  <r>
    <s v="INLADU-010811-LV-3-25-DI"/>
    <s v="Arturo Hernandez"/>
    <d v="2011-08-01T00:00:00"/>
    <x v="5"/>
    <d v="1899-12-30T13:10:00"/>
    <d v="1899-12-30T13:20:00"/>
    <d v="1899-12-30T00:10:00"/>
    <n v="2"/>
    <n v="3"/>
    <n v="25"/>
    <x v="24"/>
    <x v="1"/>
    <s v="La Dulce, Isla Natividad Baja California Sur"/>
    <x v="0"/>
    <n v="40.590000000000003"/>
    <n v="12.3"/>
    <n v="39.599999999999994"/>
    <n v="12"/>
    <n v="40.590000000000003"/>
    <n v="12.3"/>
    <n v="40.094999999999999"/>
    <n v="12.15"/>
    <n v="27.842300000000002"/>
    <n v="-115.14281"/>
    <n v="60.8"/>
    <n v="16"/>
    <n v="9"/>
    <x v="17"/>
    <n v="2"/>
    <m/>
    <n v="90"/>
    <m/>
    <m/>
  </r>
  <r>
    <s v="INLADU-010811-LV-3-25-DI"/>
    <s v="Arturo Hernandez"/>
    <d v="2011-08-01T00:00:00"/>
    <x v="5"/>
    <d v="1899-12-30T13:10:00"/>
    <d v="1899-12-30T13:20:00"/>
    <d v="1899-12-30T00:10:00"/>
    <n v="2"/>
    <n v="3"/>
    <n v="25"/>
    <x v="24"/>
    <x v="1"/>
    <s v="La Dulce, Isla Natividad Baja California Sur"/>
    <x v="0"/>
    <n v="40.590000000000003"/>
    <n v="12.3"/>
    <n v="39.599999999999994"/>
    <n v="12"/>
    <n v="40.590000000000003"/>
    <n v="12.3"/>
    <n v="40.094999999999999"/>
    <n v="12.15"/>
    <n v="27.842300000000002"/>
    <n v="-115.14281"/>
    <n v="60.8"/>
    <n v="16"/>
    <n v="9"/>
    <x v="9"/>
    <n v="3"/>
    <m/>
    <n v="90"/>
    <m/>
    <m/>
  </r>
  <r>
    <s v="INLADU-010811-LV-3-25-DI"/>
    <s v="Arturo Hernandez"/>
    <d v="2011-08-01T00:00:00"/>
    <x v="5"/>
    <d v="1899-12-30T13:10:00"/>
    <d v="1899-12-30T13:20:00"/>
    <d v="1899-12-30T00:10:00"/>
    <n v="2"/>
    <n v="3"/>
    <n v="25"/>
    <x v="24"/>
    <x v="1"/>
    <s v="La Dulce, Isla Natividad Baja California Sur"/>
    <x v="0"/>
    <n v="40.590000000000003"/>
    <n v="12.3"/>
    <n v="39.599999999999994"/>
    <n v="12"/>
    <n v="40.590000000000003"/>
    <n v="12.3"/>
    <n v="40.094999999999999"/>
    <n v="12.15"/>
    <n v="27.842300000000002"/>
    <n v="-115.14281"/>
    <n v="60.8"/>
    <n v="16"/>
    <n v="9"/>
    <x v="10"/>
    <n v="3"/>
    <m/>
    <n v="90"/>
    <m/>
    <m/>
  </r>
  <r>
    <s v="INLAPL-280711-JC-1-1-DI"/>
    <s v="Jhonatan Castro"/>
    <d v="2011-07-28T00:00:00"/>
    <x v="5"/>
    <d v="1899-12-30T10:00:00"/>
    <d v="1899-12-30T10:10:00"/>
    <d v="1899-12-30T00:10:00"/>
    <n v="2"/>
    <n v="1"/>
    <n v="1"/>
    <x v="0"/>
    <x v="2"/>
    <s v="La Plana/Las Cuevas, Isla Natividad Baja California Sur"/>
    <x v="1"/>
    <n v="23.099999999999998"/>
    <n v="7"/>
    <n v="24.09"/>
    <n v="7.3"/>
    <n v="24.09"/>
    <n v="7.3"/>
    <n v="23.594999999999999"/>
    <n v="7.15"/>
    <n v="27.847239999999999"/>
    <n v="-115.16403"/>
    <n v="59.540000000000006"/>
    <n v="15.3"/>
    <n v="7"/>
    <x v="0"/>
    <n v="3"/>
    <m/>
    <n v="240"/>
    <m/>
    <m/>
  </r>
  <r>
    <s v="INLAPL-280711-JC-1-1-DI"/>
    <s v="Jhonatan Castro"/>
    <d v="2011-07-28T00:00:00"/>
    <x v="5"/>
    <d v="1899-12-30T10:00:00"/>
    <d v="1899-12-30T10:10:00"/>
    <d v="1899-12-30T00:10:00"/>
    <n v="2"/>
    <n v="1"/>
    <n v="1"/>
    <x v="0"/>
    <x v="2"/>
    <s v="La Plana/Las Cuevas, Isla Natividad Baja California Sur"/>
    <x v="1"/>
    <n v="23.099999999999998"/>
    <n v="7"/>
    <n v="24.09"/>
    <n v="7.3"/>
    <n v="24.09"/>
    <n v="7.3"/>
    <n v="23.594999999999999"/>
    <n v="7.15"/>
    <n v="27.847239999999999"/>
    <n v="-115.16403"/>
    <n v="59.540000000000006"/>
    <n v="15.3"/>
    <n v="7"/>
    <x v="1"/>
    <n v="34"/>
    <m/>
    <n v="240"/>
    <m/>
    <m/>
  </r>
  <r>
    <s v="INLAPL-280711-JC-1-1-DI"/>
    <s v="Jhonatan Castro"/>
    <d v="2011-07-28T00:00:00"/>
    <x v="5"/>
    <d v="1899-12-30T10:00:00"/>
    <d v="1899-12-30T10:10:00"/>
    <d v="1899-12-30T00:10:00"/>
    <n v="2"/>
    <n v="1"/>
    <n v="1"/>
    <x v="0"/>
    <x v="2"/>
    <s v="La Plana/Las Cuevas, Isla Natividad Baja California Sur"/>
    <x v="1"/>
    <n v="23.099999999999998"/>
    <n v="7"/>
    <n v="24.09"/>
    <n v="7.3"/>
    <n v="24.09"/>
    <n v="7.3"/>
    <n v="23.594999999999999"/>
    <n v="7.15"/>
    <n v="27.847239999999999"/>
    <n v="-115.16403"/>
    <n v="59.540000000000006"/>
    <n v="15.3"/>
    <n v="7"/>
    <x v="2"/>
    <n v="1"/>
    <m/>
    <n v="240"/>
    <m/>
    <m/>
  </r>
  <r>
    <s v="INLAPL-280711-JC-1-1-DI"/>
    <s v="Jhonatan Castro"/>
    <d v="2011-07-28T00:00:00"/>
    <x v="5"/>
    <d v="1899-12-30T10:00:00"/>
    <d v="1899-12-30T10:10:00"/>
    <d v="1899-12-30T00:10:00"/>
    <n v="2"/>
    <n v="1"/>
    <n v="1"/>
    <x v="0"/>
    <x v="2"/>
    <s v="La Plana/Las Cuevas, Isla Natividad Baja California Sur"/>
    <x v="1"/>
    <n v="23.099999999999998"/>
    <n v="7"/>
    <n v="24.09"/>
    <n v="7.3"/>
    <n v="24.09"/>
    <n v="7.3"/>
    <n v="23.594999999999999"/>
    <n v="7.15"/>
    <n v="27.847239999999999"/>
    <n v="-115.16403"/>
    <n v="59.540000000000006"/>
    <n v="15.3"/>
    <n v="7"/>
    <x v="3"/>
    <n v="42"/>
    <m/>
    <n v="240"/>
    <m/>
    <m/>
  </r>
  <r>
    <s v="INLAPL-280711-JC-1-1-DI"/>
    <s v="Jhonatan Castro"/>
    <d v="2011-07-28T00:00:00"/>
    <x v="5"/>
    <d v="1899-12-30T10:00:00"/>
    <d v="1899-12-30T10:10:00"/>
    <d v="1899-12-30T00:10:00"/>
    <n v="2"/>
    <n v="1"/>
    <n v="1"/>
    <x v="0"/>
    <x v="2"/>
    <s v="La Plana/Las Cuevas, Isla Natividad Baja California Sur"/>
    <x v="1"/>
    <n v="23.099999999999998"/>
    <n v="7"/>
    <n v="24.09"/>
    <n v="7.3"/>
    <n v="24.09"/>
    <n v="7.3"/>
    <n v="23.594999999999999"/>
    <n v="7.15"/>
    <n v="27.847239999999999"/>
    <n v="-115.16403"/>
    <n v="59.540000000000006"/>
    <n v="15.3"/>
    <n v="7"/>
    <x v="4"/>
    <n v="3"/>
    <m/>
    <n v="240"/>
    <m/>
    <m/>
  </r>
  <r>
    <s v="INLAPL-280711-JC-1-1-DI"/>
    <s v="Jhonatan Castro"/>
    <d v="2011-07-28T00:00:00"/>
    <x v="5"/>
    <d v="1899-12-30T10:00:00"/>
    <d v="1899-12-30T10:10:00"/>
    <d v="1899-12-30T00:10:00"/>
    <n v="2"/>
    <n v="1"/>
    <n v="1"/>
    <x v="0"/>
    <x v="2"/>
    <s v="La Plana/Las Cuevas, Isla Natividad Baja California Sur"/>
    <x v="1"/>
    <n v="23.099999999999998"/>
    <n v="7"/>
    <n v="24.09"/>
    <n v="7.3"/>
    <n v="24.09"/>
    <n v="7.3"/>
    <n v="23.594999999999999"/>
    <n v="7.15"/>
    <n v="27.847239999999999"/>
    <n v="-115.16403"/>
    <n v="59.540000000000006"/>
    <n v="15.3"/>
    <n v="7"/>
    <x v="17"/>
    <n v="3"/>
    <m/>
    <n v="240"/>
    <m/>
    <m/>
  </r>
  <r>
    <s v="INLAPL-280711-JC-1-1-DI"/>
    <s v="Jhonatan Castro"/>
    <d v="2011-07-28T00:00:00"/>
    <x v="5"/>
    <d v="1899-12-30T10:00:00"/>
    <d v="1899-12-30T10:10:00"/>
    <d v="1899-12-30T00:10:00"/>
    <n v="2"/>
    <n v="1"/>
    <n v="1"/>
    <x v="0"/>
    <x v="2"/>
    <s v="La Plana/Las Cuevas, Isla Natividad Baja California Sur"/>
    <x v="1"/>
    <n v="23.099999999999998"/>
    <n v="7"/>
    <n v="24.09"/>
    <n v="7.3"/>
    <n v="24.09"/>
    <n v="7.3"/>
    <n v="23.594999999999999"/>
    <n v="7.15"/>
    <n v="27.847239999999999"/>
    <n v="-115.16403"/>
    <n v="59.540000000000006"/>
    <n v="15.3"/>
    <n v="7"/>
    <x v="9"/>
    <n v="7"/>
    <m/>
    <n v="240"/>
    <m/>
    <m/>
  </r>
  <r>
    <s v="INLAPL-280711-JC-1-1-DI"/>
    <s v="Jhonatan Castro"/>
    <d v="2011-07-28T00:00:00"/>
    <x v="5"/>
    <d v="1899-12-30T10:00:00"/>
    <d v="1899-12-30T10:10:00"/>
    <d v="1899-12-30T00:10:00"/>
    <n v="2"/>
    <n v="1"/>
    <n v="1"/>
    <x v="0"/>
    <x v="2"/>
    <s v="La Plana/Las Cuevas, Isla Natividad Baja California Sur"/>
    <x v="1"/>
    <n v="23.099999999999998"/>
    <n v="7"/>
    <n v="24.09"/>
    <n v="7.3"/>
    <n v="24.09"/>
    <n v="7.3"/>
    <n v="23.594999999999999"/>
    <n v="7.15"/>
    <n v="27.847239999999999"/>
    <n v="-115.16403"/>
    <n v="59.540000000000006"/>
    <n v="15.3"/>
    <n v="7"/>
    <x v="11"/>
    <n v="2"/>
    <m/>
    <n v="240"/>
    <m/>
    <m/>
  </r>
  <r>
    <s v="INLAPL-280711-JC-1-1-DI"/>
    <s v="Jhonatan Castro"/>
    <d v="2011-07-28T00:00:00"/>
    <x v="5"/>
    <d v="1899-12-30T10:00:00"/>
    <d v="1899-12-30T10:10:00"/>
    <d v="1899-12-30T00:10:00"/>
    <n v="2"/>
    <n v="1"/>
    <n v="1"/>
    <x v="0"/>
    <x v="2"/>
    <s v="La Plana/Las Cuevas, Isla Natividad Baja California Sur"/>
    <x v="1"/>
    <n v="23.099999999999998"/>
    <n v="7"/>
    <n v="24.09"/>
    <n v="7.3"/>
    <n v="24.09"/>
    <n v="7.3"/>
    <n v="23.594999999999999"/>
    <n v="7.15"/>
    <n v="27.847239999999999"/>
    <n v="-115.16403"/>
    <n v="59.540000000000006"/>
    <n v="15.3"/>
    <n v="7"/>
    <x v="10"/>
    <n v="1"/>
    <m/>
    <n v="240"/>
    <m/>
    <m/>
  </r>
  <r>
    <s v="INLAPL-280711-JC-2-2-DI"/>
    <s v="Jhonatan Castro"/>
    <d v="2011-07-28T00:00:00"/>
    <x v="5"/>
    <d v="1899-12-30T11:25:00"/>
    <d v="1899-12-30T11:31:00"/>
    <d v="1899-12-30T00:06:00"/>
    <n v="2"/>
    <n v="2"/>
    <n v="2"/>
    <x v="1"/>
    <x v="2"/>
    <s v="La Plana/Las Cuevas, Isla Natividad Baja California Sur"/>
    <x v="1"/>
    <n v="34.65"/>
    <n v="10.5"/>
    <n v="30.69"/>
    <n v="9.3000000000000007"/>
    <n v="34.65"/>
    <n v="10.5"/>
    <n v="32.67"/>
    <n v="9.9"/>
    <n v="27.848330000000001"/>
    <n v="-115.16633"/>
    <n v="58.28"/>
    <n v="14.6"/>
    <n v="5"/>
    <x v="2"/>
    <n v="2"/>
    <m/>
    <n v="240"/>
    <m/>
    <m/>
  </r>
  <r>
    <s v="INLAPL-280711-JC-2-2-DI"/>
    <s v="Jhonatan Castro"/>
    <d v="2011-07-28T00:00:00"/>
    <x v="5"/>
    <d v="1899-12-30T11:25:00"/>
    <d v="1899-12-30T11:31:00"/>
    <d v="1899-12-30T00:06:00"/>
    <n v="2"/>
    <n v="2"/>
    <n v="2"/>
    <x v="1"/>
    <x v="2"/>
    <s v="La Plana/Las Cuevas, Isla Natividad Baja California Sur"/>
    <x v="1"/>
    <n v="34.65"/>
    <n v="10.5"/>
    <n v="30.69"/>
    <n v="9.3000000000000007"/>
    <n v="34.65"/>
    <n v="10.5"/>
    <n v="32.67"/>
    <n v="9.9"/>
    <n v="27.848330000000001"/>
    <n v="-115.16633"/>
    <n v="58.28"/>
    <n v="14.6"/>
    <n v="5"/>
    <x v="3"/>
    <n v="65"/>
    <n v="10"/>
    <n v="240"/>
    <n v="50"/>
    <m/>
  </r>
  <r>
    <s v="INLAPL-280711-JC-2-2-DI"/>
    <s v="Jhonatan Castro"/>
    <d v="2011-07-28T00:00:00"/>
    <x v="5"/>
    <d v="1899-12-30T11:25:00"/>
    <d v="1899-12-30T11:31:00"/>
    <d v="1899-12-30T00:06:00"/>
    <n v="2"/>
    <n v="2"/>
    <n v="2"/>
    <x v="1"/>
    <x v="2"/>
    <s v="La Plana/Las Cuevas, Isla Natividad Baja California Sur"/>
    <x v="1"/>
    <n v="34.65"/>
    <n v="10.5"/>
    <n v="30.69"/>
    <n v="9.3000000000000007"/>
    <n v="34.65"/>
    <n v="10.5"/>
    <n v="32.67"/>
    <n v="9.9"/>
    <n v="27.848330000000001"/>
    <n v="-115.16633"/>
    <n v="58.28"/>
    <n v="14.6"/>
    <n v="5"/>
    <x v="4"/>
    <n v="8"/>
    <m/>
    <n v="240"/>
    <m/>
    <m/>
  </r>
  <r>
    <s v="INLAPL-280711-JC-2-2-DI"/>
    <s v="Jhonatan Castro"/>
    <d v="2011-07-28T00:00:00"/>
    <x v="5"/>
    <d v="1899-12-30T11:25:00"/>
    <d v="1899-12-30T11:31:00"/>
    <d v="1899-12-30T00:06:00"/>
    <n v="2"/>
    <n v="2"/>
    <n v="2"/>
    <x v="1"/>
    <x v="2"/>
    <s v="La Plana/Las Cuevas, Isla Natividad Baja California Sur"/>
    <x v="1"/>
    <n v="34.65"/>
    <n v="10.5"/>
    <n v="30.69"/>
    <n v="9.3000000000000007"/>
    <n v="34.65"/>
    <n v="10.5"/>
    <n v="32.67"/>
    <n v="9.9"/>
    <n v="27.848330000000001"/>
    <n v="-115.16633"/>
    <n v="58.28"/>
    <n v="14.6"/>
    <n v="5"/>
    <x v="14"/>
    <n v="1"/>
    <m/>
    <n v="240"/>
    <m/>
    <m/>
  </r>
  <r>
    <s v="INLAPL-280711-JC-2-2-DI"/>
    <s v="Jhonatan Castro"/>
    <d v="2011-07-28T00:00:00"/>
    <x v="5"/>
    <d v="1899-12-30T11:25:00"/>
    <d v="1899-12-30T11:31:00"/>
    <d v="1899-12-30T00:06:00"/>
    <n v="2"/>
    <n v="2"/>
    <n v="2"/>
    <x v="1"/>
    <x v="2"/>
    <s v="La Plana/Las Cuevas, Isla Natividad Baja California Sur"/>
    <x v="1"/>
    <n v="34.65"/>
    <n v="10.5"/>
    <n v="30.69"/>
    <n v="9.3000000000000007"/>
    <n v="34.65"/>
    <n v="10.5"/>
    <n v="32.67"/>
    <n v="9.9"/>
    <n v="27.848330000000001"/>
    <n v="-115.16633"/>
    <n v="58.28"/>
    <n v="14.6"/>
    <n v="5"/>
    <x v="9"/>
    <n v="3"/>
    <m/>
    <n v="240"/>
    <m/>
    <m/>
  </r>
  <r>
    <s v="INLAPL-280711-JC-2-2-DI"/>
    <s v="Jhonatan Castro"/>
    <d v="2011-07-28T00:00:00"/>
    <x v="5"/>
    <d v="1899-12-30T11:25:00"/>
    <d v="1899-12-30T11:31:00"/>
    <d v="1899-12-30T00:06:00"/>
    <n v="2"/>
    <n v="2"/>
    <n v="2"/>
    <x v="1"/>
    <x v="2"/>
    <s v="La Plana/Las Cuevas, Isla Natividad Baja California Sur"/>
    <x v="1"/>
    <n v="34.65"/>
    <n v="10.5"/>
    <n v="30.69"/>
    <n v="9.3000000000000007"/>
    <n v="34.65"/>
    <n v="10.5"/>
    <n v="32.67"/>
    <n v="9.9"/>
    <n v="27.848330000000001"/>
    <n v="-115.16633"/>
    <n v="58.28"/>
    <n v="14.6"/>
    <n v="5"/>
    <x v="11"/>
    <n v="1"/>
    <m/>
    <n v="240"/>
    <m/>
    <m/>
  </r>
  <r>
    <s v="INLAPL-280711-JC-2-2-DI"/>
    <s v="Jhonatan Castro"/>
    <d v="2011-07-28T00:00:00"/>
    <x v="5"/>
    <d v="1899-12-30T11:25:00"/>
    <d v="1899-12-30T11:31:00"/>
    <d v="1899-12-30T00:06:00"/>
    <n v="2"/>
    <n v="2"/>
    <n v="2"/>
    <x v="1"/>
    <x v="2"/>
    <s v="La Plana/Las Cuevas, Isla Natividad Baja California Sur"/>
    <x v="1"/>
    <n v="34.65"/>
    <n v="10.5"/>
    <n v="30.69"/>
    <n v="9.3000000000000007"/>
    <n v="34.65"/>
    <n v="10.5"/>
    <n v="32.67"/>
    <n v="9.9"/>
    <n v="27.848330000000001"/>
    <n v="-115.16633"/>
    <n v="58.28"/>
    <n v="14.6"/>
    <n v="5"/>
    <x v="10"/>
    <n v="1"/>
    <m/>
    <n v="240"/>
    <m/>
    <m/>
  </r>
  <r>
    <s v="INLAPL-280711-AZ-1-3-DI"/>
    <s v="Alberto Zuñiga"/>
    <d v="2011-07-28T00:00:00"/>
    <x v="5"/>
    <d v="1899-12-30T10:00:00"/>
    <d v="1899-12-30T10:07:00"/>
    <d v="1899-12-30T00:07:00"/>
    <n v="2"/>
    <n v="1"/>
    <n v="3"/>
    <x v="2"/>
    <x v="2"/>
    <s v="La Plana/Las Cuevas, Isla Natividad Baja California Sur"/>
    <x v="1"/>
    <n v="33.659999999999997"/>
    <n v="10.199999999999999"/>
    <n v="29.7"/>
    <n v="9"/>
    <n v="33.659999999999997"/>
    <n v="10.199999999999999"/>
    <n v="31.679999999999996"/>
    <n v="9.6"/>
    <n v="27.847239999999999"/>
    <n v="-115.16403"/>
    <n v="57.2"/>
    <n v="14"/>
    <n v="7"/>
    <x v="0"/>
    <n v="1"/>
    <m/>
    <n v="150"/>
    <m/>
    <m/>
  </r>
  <r>
    <s v="INLAPL-280711-AZ-1-3-DI"/>
    <s v="Alberto Zuñiga"/>
    <d v="2011-07-28T00:00:00"/>
    <x v="5"/>
    <d v="1899-12-30T10:00:00"/>
    <d v="1899-12-30T10:07:00"/>
    <d v="1899-12-30T00:07:00"/>
    <n v="2"/>
    <n v="1"/>
    <n v="3"/>
    <x v="2"/>
    <x v="2"/>
    <s v="La Plana/Las Cuevas, Isla Natividad Baja California Sur"/>
    <x v="1"/>
    <n v="33.659999999999997"/>
    <n v="10.199999999999999"/>
    <n v="29.7"/>
    <n v="9"/>
    <n v="33.659999999999997"/>
    <n v="10.199999999999999"/>
    <n v="31.679999999999996"/>
    <n v="9.6"/>
    <n v="27.847239999999999"/>
    <n v="-115.16403"/>
    <n v="57.2"/>
    <n v="14"/>
    <n v="7"/>
    <x v="1"/>
    <n v="7"/>
    <m/>
    <n v="150"/>
    <m/>
    <m/>
  </r>
  <r>
    <s v="INLAPL-280711-AZ-1-3-DI"/>
    <s v="Alberto Zuñiga"/>
    <d v="2011-07-28T00:00:00"/>
    <x v="5"/>
    <d v="1899-12-30T10:00:00"/>
    <d v="1899-12-30T10:07:00"/>
    <d v="1899-12-30T00:07:00"/>
    <n v="2"/>
    <n v="1"/>
    <n v="3"/>
    <x v="2"/>
    <x v="2"/>
    <s v="La Plana/Las Cuevas, Isla Natividad Baja California Sur"/>
    <x v="1"/>
    <n v="33.659999999999997"/>
    <n v="10.199999999999999"/>
    <n v="29.7"/>
    <n v="9"/>
    <n v="33.659999999999997"/>
    <n v="10.199999999999999"/>
    <n v="31.679999999999996"/>
    <n v="9.6"/>
    <n v="27.847239999999999"/>
    <n v="-115.16403"/>
    <n v="57.2"/>
    <n v="14"/>
    <n v="7"/>
    <x v="2"/>
    <n v="2"/>
    <m/>
    <n v="150"/>
    <m/>
    <m/>
  </r>
  <r>
    <s v="INLAPL-280711-AZ-1-3-DI"/>
    <s v="Alberto Zuñiga"/>
    <d v="2011-07-28T00:00:00"/>
    <x v="5"/>
    <d v="1899-12-30T10:00:00"/>
    <d v="1899-12-30T10:07:00"/>
    <d v="1899-12-30T00:07:00"/>
    <n v="2"/>
    <n v="1"/>
    <n v="3"/>
    <x v="2"/>
    <x v="2"/>
    <s v="La Plana/Las Cuevas, Isla Natividad Baja California Sur"/>
    <x v="1"/>
    <n v="33.659999999999997"/>
    <n v="10.199999999999999"/>
    <n v="29.7"/>
    <n v="9"/>
    <n v="33.659999999999997"/>
    <n v="10.199999999999999"/>
    <n v="31.679999999999996"/>
    <n v="9.6"/>
    <n v="27.847239999999999"/>
    <n v="-115.16403"/>
    <n v="57.2"/>
    <n v="14"/>
    <n v="7"/>
    <x v="3"/>
    <n v="62"/>
    <n v="4"/>
    <n v="150"/>
    <n v="50"/>
    <m/>
  </r>
  <r>
    <s v="INLAPL-280711-AZ-1-3-DI"/>
    <s v="Alberto Zuñiga"/>
    <d v="2011-07-28T00:00:00"/>
    <x v="5"/>
    <d v="1899-12-30T10:00:00"/>
    <d v="1899-12-30T10:07:00"/>
    <d v="1899-12-30T00:07:00"/>
    <n v="2"/>
    <n v="1"/>
    <n v="3"/>
    <x v="2"/>
    <x v="2"/>
    <s v="La Plana/Las Cuevas, Isla Natividad Baja California Sur"/>
    <x v="1"/>
    <n v="33.659999999999997"/>
    <n v="10.199999999999999"/>
    <n v="29.7"/>
    <n v="9"/>
    <n v="33.659999999999997"/>
    <n v="10.199999999999999"/>
    <n v="31.679999999999996"/>
    <n v="9.6"/>
    <n v="27.847239999999999"/>
    <n v="-115.16403"/>
    <n v="57.2"/>
    <n v="14"/>
    <n v="7"/>
    <x v="7"/>
    <n v="3"/>
    <m/>
    <n v="150"/>
    <m/>
    <m/>
  </r>
  <r>
    <s v="INLAPL-280711-AZ-1-3-DI"/>
    <s v="Alberto Zuñiga"/>
    <d v="2011-07-28T00:00:00"/>
    <x v="5"/>
    <d v="1899-12-30T10:00:00"/>
    <d v="1899-12-30T10:07:00"/>
    <d v="1899-12-30T00:07:00"/>
    <n v="2"/>
    <n v="1"/>
    <n v="3"/>
    <x v="2"/>
    <x v="2"/>
    <s v="La Plana/Las Cuevas, Isla Natividad Baja California Sur"/>
    <x v="1"/>
    <n v="33.659999999999997"/>
    <n v="10.199999999999999"/>
    <n v="29.7"/>
    <n v="9"/>
    <n v="33.659999999999997"/>
    <n v="10.199999999999999"/>
    <n v="31.679999999999996"/>
    <n v="9.6"/>
    <n v="27.847239999999999"/>
    <n v="-115.16403"/>
    <n v="57.2"/>
    <n v="14"/>
    <n v="7"/>
    <x v="4"/>
    <n v="6"/>
    <m/>
    <n v="150"/>
    <m/>
    <m/>
  </r>
  <r>
    <s v="INLAPL-280711-AZ-1-3-DI"/>
    <s v="Alberto Zuñiga"/>
    <d v="2011-07-28T00:00:00"/>
    <x v="5"/>
    <d v="1899-12-30T10:00:00"/>
    <d v="1899-12-30T10:07:00"/>
    <d v="1899-12-30T00:07:00"/>
    <n v="2"/>
    <n v="1"/>
    <n v="3"/>
    <x v="2"/>
    <x v="2"/>
    <s v="La Plana/Las Cuevas, Isla Natividad Baja California Sur"/>
    <x v="1"/>
    <n v="33.659999999999997"/>
    <n v="10.199999999999999"/>
    <n v="29.7"/>
    <n v="9"/>
    <n v="33.659999999999997"/>
    <n v="10.199999999999999"/>
    <n v="31.679999999999996"/>
    <n v="9.6"/>
    <n v="27.847239999999999"/>
    <n v="-115.16403"/>
    <n v="57.2"/>
    <n v="14"/>
    <n v="7"/>
    <x v="17"/>
    <n v="2"/>
    <m/>
    <n v="150"/>
    <m/>
    <m/>
  </r>
  <r>
    <s v="INLAPL-280711-AZ-1-3-DI"/>
    <s v="Alberto Zuñiga"/>
    <d v="2011-07-28T00:00:00"/>
    <x v="5"/>
    <d v="1899-12-30T10:00:00"/>
    <d v="1899-12-30T10:07:00"/>
    <d v="1899-12-30T00:07:00"/>
    <n v="2"/>
    <n v="1"/>
    <n v="3"/>
    <x v="2"/>
    <x v="2"/>
    <s v="La Plana/Las Cuevas, Isla Natividad Baja California Sur"/>
    <x v="1"/>
    <n v="33.659999999999997"/>
    <n v="10.199999999999999"/>
    <n v="29.7"/>
    <n v="9"/>
    <n v="33.659999999999997"/>
    <n v="10.199999999999999"/>
    <n v="31.679999999999996"/>
    <n v="9.6"/>
    <n v="27.847239999999999"/>
    <n v="-115.16403"/>
    <n v="57.2"/>
    <n v="14"/>
    <n v="7"/>
    <x v="9"/>
    <n v="7"/>
    <m/>
    <n v="150"/>
    <m/>
    <m/>
  </r>
  <r>
    <s v="INLAPL-280711-AZ-1-3-DI"/>
    <s v="Alberto Zuñiga"/>
    <d v="2011-07-28T00:00:00"/>
    <x v="5"/>
    <d v="1899-12-30T10:00:00"/>
    <d v="1899-12-30T10:07:00"/>
    <d v="1899-12-30T00:07:00"/>
    <n v="2"/>
    <n v="1"/>
    <n v="3"/>
    <x v="2"/>
    <x v="2"/>
    <s v="La Plana/Las Cuevas, Isla Natividad Baja California Sur"/>
    <x v="1"/>
    <n v="33.659999999999997"/>
    <n v="10.199999999999999"/>
    <n v="29.7"/>
    <n v="9"/>
    <n v="33.659999999999997"/>
    <n v="10.199999999999999"/>
    <n v="31.679999999999996"/>
    <n v="9.6"/>
    <n v="27.847239999999999"/>
    <n v="-115.16403"/>
    <n v="57.2"/>
    <n v="14"/>
    <n v="7"/>
    <x v="6"/>
    <n v="1"/>
    <m/>
    <n v="150"/>
    <m/>
    <m/>
  </r>
  <r>
    <s v="INLAPL-280711-AZ-1-3-DI"/>
    <s v="Alberto Zuñiga"/>
    <d v="2011-07-28T00:00:00"/>
    <x v="5"/>
    <d v="1899-12-30T10:00:00"/>
    <d v="1899-12-30T10:07:00"/>
    <d v="1899-12-30T00:07:00"/>
    <n v="2"/>
    <n v="1"/>
    <n v="3"/>
    <x v="2"/>
    <x v="2"/>
    <s v="La Plana/Las Cuevas, Isla Natividad Baja California Sur"/>
    <x v="1"/>
    <n v="33.659999999999997"/>
    <n v="10.199999999999999"/>
    <n v="29.7"/>
    <n v="9"/>
    <n v="33.659999999999997"/>
    <n v="10.199999999999999"/>
    <n v="31.679999999999996"/>
    <n v="9.6"/>
    <n v="27.847239999999999"/>
    <n v="-115.16403"/>
    <n v="57.2"/>
    <n v="14"/>
    <n v="7"/>
    <x v="10"/>
    <n v="1"/>
    <m/>
    <n v="150"/>
    <m/>
    <m/>
  </r>
  <r>
    <s v="INLAPL-280711-AZ-2-4-DI"/>
    <s v="Alberto Zuñiga"/>
    <d v="2011-07-28T00:00:00"/>
    <x v="5"/>
    <d v="1899-12-30T11:25:00"/>
    <d v="1899-12-30T11:31:00"/>
    <d v="1899-12-30T00:06:00"/>
    <n v="2"/>
    <n v="2"/>
    <n v="4"/>
    <x v="3"/>
    <x v="2"/>
    <s v="La Plana/Las Cuevas, Isla Natividad Baja California Sur"/>
    <x v="1"/>
    <n v="33"/>
    <n v="10"/>
    <n v="30.69"/>
    <n v="9.3000000000000007"/>
    <n v="33.659999999999997"/>
    <n v="10.199999999999999"/>
    <n v="31.844999999999999"/>
    <n v="9.65"/>
    <n v="27.848330000000001"/>
    <n v="-115.16633"/>
    <n v="57.019999999999996"/>
    <n v="13.9"/>
    <n v="5"/>
    <x v="1"/>
    <n v="2"/>
    <m/>
    <n v="120"/>
    <m/>
    <m/>
  </r>
  <r>
    <s v="INLAPL-280711-AZ-2-4-DI"/>
    <s v="Alberto Zuñiga"/>
    <d v="2011-07-28T00:00:00"/>
    <x v="5"/>
    <d v="1899-12-30T11:25:00"/>
    <d v="1899-12-30T11:31:00"/>
    <d v="1899-12-30T00:06:00"/>
    <n v="2"/>
    <n v="2"/>
    <n v="4"/>
    <x v="3"/>
    <x v="2"/>
    <s v="La Plana/Las Cuevas, Isla Natividad Baja California Sur"/>
    <x v="1"/>
    <n v="33"/>
    <n v="10"/>
    <n v="30.69"/>
    <n v="9.3000000000000007"/>
    <n v="33.659999999999997"/>
    <n v="10.199999999999999"/>
    <n v="31.844999999999999"/>
    <n v="9.65"/>
    <n v="27.848330000000001"/>
    <n v="-115.16633"/>
    <n v="57.019999999999996"/>
    <n v="13.9"/>
    <n v="5"/>
    <x v="2"/>
    <n v="1"/>
    <m/>
    <n v="120"/>
    <m/>
    <m/>
  </r>
  <r>
    <s v="INLAPL-280711-AZ-2-4-DI"/>
    <s v="Alberto Zuñiga"/>
    <d v="2011-07-28T00:00:00"/>
    <x v="5"/>
    <d v="1899-12-30T11:25:00"/>
    <d v="1899-12-30T11:31:00"/>
    <d v="1899-12-30T00:06:00"/>
    <n v="2"/>
    <n v="2"/>
    <n v="4"/>
    <x v="3"/>
    <x v="2"/>
    <s v="La Plana/Las Cuevas, Isla Natividad Baja California Sur"/>
    <x v="1"/>
    <n v="33"/>
    <n v="10"/>
    <n v="30.69"/>
    <n v="9.3000000000000007"/>
    <n v="33.659999999999997"/>
    <n v="10.199999999999999"/>
    <n v="31.844999999999999"/>
    <n v="9.65"/>
    <n v="27.848330000000001"/>
    <n v="-115.16633"/>
    <n v="57.019999999999996"/>
    <n v="13.9"/>
    <n v="5"/>
    <x v="3"/>
    <n v="52"/>
    <n v="10"/>
    <n v="120"/>
    <n v="50"/>
    <m/>
  </r>
  <r>
    <s v="INLAPL-280711-AZ-2-4-DI"/>
    <s v="Alberto Zuñiga"/>
    <d v="2011-07-28T00:00:00"/>
    <x v="5"/>
    <d v="1899-12-30T11:25:00"/>
    <d v="1899-12-30T11:31:00"/>
    <d v="1899-12-30T00:06:00"/>
    <n v="2"/>
    <n v="2"/>
    <n v="4"/>
    <x v="3"/>
    <x v="2"/>
    <s v="La Plana/Las Cuevas, Isla Natividad Baja California Sur"/>
    <x v="1"/>
    <n v="33"/>
    <n v="10"/>
    <n v="30.69"/>
    <n v="9.3000000000000007"/>
    <n v="33.659999999999997"/>
    <n v="10.199999999999999"/>
    <n v="31.844999999999999"/>
    <n v="9.65"/>
    <n v="27.848330000000001"/>
    <n v="-115.16633"/>
    <n v="57.019999999999996"/>
    <n v="13.9"/>
    <n v="5"/>
    <x v="7"/>
    <n v="1"/>
    <m/>
    <n v="120"/>
    <m/>
    <m/>
  </r>
  <r>
    <s v="INLAPL-280711-AZ-2-4-DI"/>
    <s v="Alberto Zuñiga"/>
    <d v="2011-07-28T00:00:00"/>
    <x v="5"/>
    <d v="1899-12-30T11:25:00"/>
    <d v="1899-12-30T11:31:00"/>
    <d v="1899-12-30T00:06:00"/>
    <n v="2"/>
    <n v="2"/>
    <n v="4"/>
    <x v="3"/>
    <x v="2"/>
    <s v="La Plana/Las Cuevas, Isla Natividad Baja California Sur"/>
    <x v="1"/>
    <n v="33"/>
    <n v="10"/>
    <n v="30.69"/>
    <n v="9.3000000000000007"/>
    <n v="33.659999999999997"/>
    <n v="10.199999999999999"/>
    <n v="31.844999999999999"/>
    <n v="9.65"/>
    <n v="27.848330000000001"/>
    <n v="-115.16633"/>
    <n v="57.019999999999996"/>
    <n v="13.9"/>
    <n v="5"/>
    <x v="4"/>
    <n v="1"/>
    <m/>
    <n v="120"/>
    <m/>
    <m/>
  </r>
  <r>
    <s v="INLAPL-280711-AG-1-5-DI"/>
    <s v="Alonso Grosso"/>
    <d v="2011-07-28T00:00:00"/>
    <x v="5"/>
    <d v="1899-12-30T09:59:00"/>
    <d v="1899-12-30T10:07:00"/>
    <d v="1899-12-30T00:08:00"/>
    <n v="2"/>
    <n v="1"/>
    <n v="5"/>
    <x v="4"/>
    <x v="2"/>
    <s v="La Plana/Las Cuevas, Isla Natividad Baja California Sur"/>
    <x v="1"/>
    <n v="25.08"/>
    <n v="7.6"/>
    <n v="27.059999999999995"/>
    <n v="8.1999999999999993"/>
    <n v="33.659999999999997"/>
    <n v="10.199999999999999"/>
    <n v="26.069999999999997"/>
    <n v="7.8999999999999995"/>
    <n v="27.847750000000001"/>
    <n v="-115.16479"/>
    <n v="57.2"/>
    <n v="14"/>
    <n v="6"/>
    <x v="3"/>
    <n v="55"/>
    <n v="27"/>
    <n v="300"/>
    <n v="50"/>
    <m/>
  </r>
  <r>
    <s v="INLAPL-280711-AG-1-5-DI"/>
    <s v="Alonso Grosso"/>
    <d v="2011-07-28T00:00:00"/>
    <x v="5"/>
    <d v="1899-12-30T09:59:00"/>
    <d v="1899-12-30T10:07:00"/>
    <d v="1899-12-30T00:08:00"/>
    <n v="2"/>
    <n v="1"/>
    <n v="5"/>
    <x v="4"/>
    <x v="2"/>
    <s v="La Plana/Las Cuevas, Isla Natividad Baja California Sur"/>
    <x v="1"/>
    <n v="25.08"/>
    <n v="7.6"/>
    <n v="27.059999999999995"/>
    <n v="8.1999999999999993"/>
    <n v="33.659999999999997"/>
    <n v="10.199999999999999"/>
    <n v="26.069999999999997"/>
    <n v="7.8999999999999995"/>
    <n v="27.847750000000001"/>
    <n v="-115.16479"/>
    <n v="57.2"/>
    <n v="14"/>
    <n v="6"/>
    <x v="4"/>
    <n v="2"/>
    <m/>
    <n v="300"/>
    <m/>
    <m/>
  </r>
  <r>
    <s v="INLAPL-280711-AG-1-5-DI"/>
    <s v="Alonso Grosso"/>
    <d v="2011-07-28T00:00:00"/>
    <x v="5"/>
    <d v="1899-12-30T09:59:00"/>
    <d v="1899-12-30T10:07:00"/>
    <d v="1899-12-30T00:08:00"/>
    <n v="2"/>
    <n v="1"/>
    <n v="5"/>
    <x v="4"/>
    <x v="2"/>
    <s v="La Plana/Las Cuevas, Isla Natividad Baja California Sur"/>
    <x v="1"/>
    <n v="25.08"/>
    <n v="7.6"/>
    <n v="27.059999999999995"/>
    <n v="8.1999999999999993"/>
    <n v="33.659999999999997"/>
    <n v="10.199999999999999"/>
    <n v="26.069999999999997"/>
    <n v="7.8999999999999995"/>
    <n v="27.847750000000001"/>
    <n v="-115.16479"/>
    <n v="57.2"/>
    <n v="14"/>
    <n v="6"/>
    <x v="9"/>
    <n v="2"/>
    <m/>
    <n v="300"/>
    <m/>
    <m/>
  </r>
  <r>
    <s v="INLAPL-280711-AG-2-6-DI"/>
    <s v="Alonso Grosso"/>
    <d v="2011-07-28T00:00:00"/>
    <x v="5"/>
    <d v="1899-12-30T11:24:00"/>
    <d v="1899-12-30T11:27:00"/>
    <d v="1899-12-30T00:03:00"/>
    <n v="2"/>
    <n v="2"/>
    <n v="6"/>
    <x v="5"/>
    <x v="2"/>
    <s v="La Plana/Las Cuevas, Isla Natividad Baja California Sur"/>
    <x v="1"/>
    <n v="42.24"/>
    <n v="12.8"/>
    <n v="36.299999999999997"/>
    <n v="11"/>
    <n v="33.659999999999997"/>
    <n v="10.199999999999999"/>
    <n v="39.269999999999996"/>
    <n v="11.9"/>
    <n v="27.848479999999999"/>
    <n v="-115.16724000000001"/>
    <n v="57.2"/>
    <n v="14"/>
    <n v="4"/>
    <x v="3"/>
    <n v="21"/>
    <m/>
    <n v="240"/>
    <m/>
    <m/>
  </r>
  <r>
    <s v="INLAPL-280711-LV-1-7-DI"/>
    <s v="Leonardo Vazquez"/>
    <d v="2011-07-28T00:00:00"/>
    <x v="5"/>
    <d v="1899-12-30T09:58:00"/>
    <d v="1899-12-30T10:06:00"/>
    <d v="1899-12-30T00:08:00"/>
    <n v="2"/>
    <n v="1"/>
    <n v="7"/>
    <x v="6"/>
    <x v="2"/>
    <s v="La Plana/Las Cuevas, Isla Natividad Baja California Sur"/>
    <x v="1"/>
    <n v="34.65"/>
    <n v="10.5"/>
    <n v="33"/>
    <n v="10"/>
    <n v="33.659999999999997"/>
    <n v="10.199999999999999"/>
    <n v="33.824999999999996"/>
    <n v="10.25"/>
    <n v="27.847750000000001"/>
    <n v="-115.16479"/>
    <n v="57.2"/>
    <n v="14"/>
    <n v="6"/>
    <x v="1"/>
    <n v="10"/>
    <m/>
    <n v="90"/>
    <m/>
    <m/>
  </r>
  <r>
    <s v="INLAPL-280711-LV-1-7-DI"/>
    <s v="Leonardo Vazquez"/>
    <d v="2011-07-28T00:00:00"/>
    <x v="5"/>
    <d v="1899-12-30T09:58:00"/>
    <d v="1899-12-30T10:06:00"/>
    <d v="1899-12-30T00:08:00"/>
    <n v="2"/>
    <n v="1"/>
    <n v="7"/>
    <x v="6"/>
    <x v="2"/>
    <s v="La Plana/Las Cuevas, Isla Natividad Baja California Sur"/>
    <x v="1"/>
    <n v="34.65"/>
    <n v="10.5"/>
    <n v="33"/>
    <n v="10"/>
    <n v="33.659999999999997"/>
    <n v="10.199999999999999"/>
    <n v="33.824999999999996"/>
    <n v="10.25"/>
    <n v="27.847750000000001"/>
    <n v="-115.16479"/>
    <n v="57.2"/>
    <n v="14"/>
    <n v="6"/>
    <x v="2"/>
    <n v="1"/>
    <m/>
    <n v="90"/>
    <m/>
    <m/>
  </r>
  <r>
    <s v="INLAPL-280711-LV-1-7-DI"/>
    <s v="Leonardo Vazquez"/>
    <d v="2011-07-28T00:00:00"/>
    <x v="5"/>
    <d v="1899-12-30T09:58:00"/>
    <d v="1899-12-30T10:06:00"/>
    <d v="1899-12-30T00:08:00"/>
    <n v="2"/>
    <n v="1"/>
    <n v="7"/>
    <x v="6"/>
    <x v="2"/>
    <s v="La Plana/Las Cuevas, Isla Natividad Baja California Sur"/>
    <x v="1"/>
    <n v="34.65"/>
    <n v="10.5"/>
    <n v="33"/>
    <n v="10"/>
    <n v="33.659999999999997"/>
    <n v="10.199999999999999"/>
    <n v="33.824999999999996"/>
    <n v="10.25"/>
    <n v="27.847750000000001"/>
    <n v="-115.16479"/>
    <n v="57.2"/>
    <n v="14"/>
    <n v="6"/>
    <x v="8"/>
    <n v="1"/>
    <m/>
    <n v="90"/>
    <m/>
    <m/>
  </r>
  <r>
    <s v="INLAPL-280711-LV-1-7-DI"/>
    <s v="Leonardo Vazquez"/>
    <d v="2011-07-28T00:00:00"/>
    <x v="5"/>
    <d v="1899-12-30T09:58:00"/>
    <d v="1899-12-30T10:06:00"/>
    <d v="1899-12-30T00:08:00"/>
    <n v="2"/>
    <n v="1"/>
    <n v="7"/>
    <x v="6"/>
    <x v="2"/>
    <s v="La Plana/Las Cuevas, Isla Natividad Baja California Sur"/>
    <x v="1"/>
    <n v="34.65"/>
    <n v="10.5"/>
    <n v="33"/>
    <n v="10"/>
    <n v="33.659999999999997"/>
    <n v="10.199999999999999"/>
    <n v="33.824999999999996"/>
    <n v="10.25"/>
    <n v="27.847750000000001"/>
    <n v="-115.16479"/>
    <n v="57.2"/>
    <n v="14"/>
    <n v="6"/>
    <x v="3"/>
    <n v="49"/>
    <m/>
    <n v="90"/>
    <m/>
    <m/>
  </r>
  <r>
    <s v="INLAPL-280711-LV-1-7-DI"/>
    <s v="Leonardo Vazquez"/>
    <d v="2011-07-28T00:00:00"/>
    <x v="5"/>
    <d v="1899-12-30T09:58:00"/>
    <d v="1899-12-30T10:06:00"/>
    <d v="1899-12-30T00:08:00"/>
    <n v="2"/>
    <n v="1"/>
    <n v="7"/>
    <x v="6"/>
    <x v="2"/>
    <s v="La Plana/Las Cuevas, Isla Natividad Baja California Sur"/>
    <x v="1"/>
    <n v="34.65"/>
    <n v="10.5"/>
    <n v="33"/>
    <n v="10"/>
    <n v="33.659999999999997"/>
    <n v="10.199999999999999"/>
    <n v="33.824999999999996"/>
    <n v="10.25"/>
    <n v="27.847750000000001"/>
    <n v="-115.16479"/>
    <n v="57.2"/>
    <n v="14"/>
    <n v="6"/>
    <x v="17"/>
    <n v="5"/>
    <m/>
    <n v="90"/>
    <m/>
    <m/>
  </r>
  <r>
    <s v="INLAPL-280711-LV-1-7-DI"/>
    <s v="Leonardo Vazquez"/>
    <d v="2011-07-28T00:00:00"/>
    <x v="5"/>
    <d v="1899-12-30T09:58:00"/>
    <d v="1899-12-30T10:06:00"/>
    <d v="1899-12-30T00:08:00"/>
    <n v="2"/>
    <n v="1"/>
    <n v="7"/>
    <x v="6"/>
    <x v="2"/>
    <s v="La Plana/Las Cuevas, Isla Natividad Baja California Sur"/>
    <x v="1"/>
    <n v="34.65"/>
    <n v="10.5"/>
    <n v="33"/>
    <n v="10"/>
    <n v="33.659999999999997"/>
    <n v="10.199999999999999"/>
    <n v="33.824999999999996"/>
    <n v="10.25"/>
    <n v="27.847750000000001"/>
    <n v="-115.16479"/>
    <n v="57.2"/>
    <n v="14"/>
    <n v="6"/>
    <x v="9"/>
    <n v="2"/>
    <m/>
    <n v="90"/>
    <m/>
    <m/>
  </r>
  <r>
    <s v="INLAPL-280711-LV-1-7-DI"/>
    <s v="Leonardo Vazquez"/>
    <d v="2011-07-28T00:00:00"/>
    <x v="5"/>
    <d v="1899-12-30T09:58:00"/>
    <d v="1899-12-30T10:06:00"/>
    <d v="1899-12-30T00:08:00"/>
    <n v="2"/>
    <n v="1"/>
    <n v="7"/>
    <x v="6"/>
    <x v="2"/>
    <s v="La Plana/Las Cuevas, Isla Natividad Baja California Sur"/>
    <x v="1"/>
    <n v="34.65"/>
    <n v="10.5"/>
    <n v="33"/>
    <n v="10"/>
    <n v="33.659999999999997"/>
    <n v="10.199999999999999"/>
    <n v="33.824999999999996"/>
    <n v="10.25"/>
    <n v="27.847750000000001"/>
    <n v="-115.16479"/>
    <n v="57.2"/>
    <n v="14"/>
    <n v="6"/>
    <x v="11"/>
    <n v="3"/>
    <m/>
    <n v="90"/>
    <m/>
    <m/>
  </r>
  <r>
    <s v="INLAPL-280711-LV-1-7-DI"/>
    <s v="Leonardo Vazquez"/>
    <d v="2011-07-28T00:00:00"/>
    <x v="5"/>
    <d v="1899-12-30T09:58:00"/>
    <d v="1899-12-30T10:06:00"/>
    <d v="1899-12-30T00:08:00"/>
    <n v="2"/>
    <n v="1"/>
    <n v="7"/>
    <x v="6"/>
    <x v="2"/>
    <s v="La Plana/Las Cuevas, Isla Natividad Baja California Sur"/>
    <x v="1"/>
    <n v="34.65"/>
    <n v="10.5"/>
    <n v="33"/>
    <n v="10"/>
    <n v="33.659999999999997"/>
    <n v="10.199999999999999"/>
    <n v="33.824999999999996"/>
    <n v="10.25"/>
    <n v="27.847750000000001"/>
    <n v="-115.16479"/>
    <n v="57.2"/>
    <n v="14"/>
    <n v="6"/>
    <x v="6"/>
    <n v="1"/>
    <m/>
    <n v="90"/>
    <m/>
    <m/>
  </r>
  <r>
    <s v="INLAPL-280711-LV-1-7-DI"/>
    <s v="Leonardo Vazquez"/>
    <d v="2011-07-28T00:00:00"/>
    <x v="5"/>
    <d v="1899-12-30T09:58:00"/>
    <d v="1899-12-30T10:06:00"/>
    <d v="1899-12-30T00:08:00"/>
    <n v="2"/>
    <n v="1"/>
    <n v="7"/>
    <x v="6"/>
    <x v="2"/>
    <s v="La Plana/Las Cuevas, Isla Natividad Baja California Sur"/>
    <x v="1"/>
    <n v="34.65"/>
    <n v="10.5"/>
    <n v="33"/>
    <n v="10"/>
    <n v="33.659999999999997"/>
    <n v="10.199999999999999"/>
    <n v="33.824999999999996"/>
    <n v="10.25"/>
    <n v="27.847750000000001"/>
    <n v="-115.16479"/>
    <n v="57.2"/>
    <n v="14"/>
    <n v="6"/>
    <x v="10"/>
    <n v="2"/>
    <m/>
    <n v="90"/>
    <m/>
    <m/>
  </r>
  <r>
    <s v="INLAPL-280711-LV-2-8-DI"/>
    <s v="Leonardo Vazquez"/>
    <d v="2011-07-28T00:00:00"/>
    <x v="5"/>
    <d v="1899-12-30T11:20:00"/>
    <d v="1899-12-30T11:25:00"/>
    <d v="1899-12-30T00:05:00"/>
    <n v="2"/>
    <n v="2"/>
    <n v="8"/>
    <x v="7"/>
    <x v="2"/>
    <s v="La Plana/Las Cuevas, Isla Natividad Baja California Sur"/>
    <x v="1"/>
    <n v="33.33"/>
    <n v="10.1"/>
    <n v="33"/>
    <n v="10"/>
    <n v="34.65"/>
    <n v="10.5"/>
    <n v="33.164999999999999"/>
    <n v="10.050000000000001"/>
    <n v="27.848479999999999"/>
    <n v="-115.16724000000001"/>
    <n v="55.400000000000006"/>
    <n v="13"/>
    <n v="5"/>
    <x v="3"/>
    <n v="42"/>
    <m/>
    <n v="150"/>
    <m/>
    <s v="Gravilla pocos invertebrados"/>
  </r>
  <r>
    <s v="INLAPL-280711-LV-2-8-DI"/>
    <s v="Leonardo Vazquez"/>
    <d v="2011-07-28T00:00:00"/>
    <x v="5"/>
    <d v="1899-12-30T11:20:00"/>
    <d v="1899-12-30T11:25:00"/>
    <d v="1899-12-30T00:05:00"/>
    <n v="2"/>
    <n v="2"/>
    <n v="8"/>
    <x v="7"/>
    <x v="2"/>
    <s v="La Plana/Las Cuevas, Isla Natividad Baja California Sur"/>
    <x v="1"/>
    <n v="33.33"/>
    <n v="10.1"/>
    <n v="33"/>
    <n v="10"/>
    <n v="34.65"/>
    <n v="10.5"/>
    <n v="33.164999999999999"/>
    <n v="10.050000000000001"/>
    <n v="27.848479999999999"/>
    <n v="-115.16724000000001"/>
    <n v="55.400000000000006"/>
    <n v="13"/>
    <n v="5"/>
    <x v="17"/>
    <n v="2"/>
    <m/>
    <n v="150"/>
    <m/>
    <m/>
  </r>
  <r>
    <s v="INLAPL-010811-JC-1-9-DI"/>
    <s v="Jhonatan Castro"/>
    <d v="2011-08-01T00:00:00"/>
    <x v="5"/>
    <d v="1899-12-30T10:00:00"/>
    <d v="1899-12-30T10:07:00"/>
    <d v="1899-12-30T00:07:00"/>
    <n v="2"/>
    <n v="1"/>
    <n v="9"/>
    <x v="8"/>
    <x v="2"/>
    <s v="La Plana/Las Cuevas, Isla Natividad Baja California Sur"/>
    <x v="1"/>
    <n v="28.049999999999997"/>
    <n v="8.5"/>
    <n v="35.64"/>
    <n v="10.8"/>
    <n v="35.64"/>
    <n v="10.8"/>
    <n v="31.844999999999999"/>
    <n v="9.65"/>
    <n v="27.847359999999998"/>
    <n v="-115.17393"/>
    <n v="55.400000000000006"/>
    <n v="13"/>
    <n v="4"/>
    <x v="0"/>
    <n v="2"/>
    <m/>
    <n v="210"/>
    <m/>
    <m/>
  </r>
  <r>
    <s v="INLAPL-010811-JC-1-9-DI"/>
    <s v="Jhonatan Castro"/>
    <d v="2011-08-01T00:00:00"/>
    <x v="5"/>
    <d v="1899-12-30T10:00:00"/>
    <d v="1899-12-30T10:07:00"/>
    <d v="1899-12-30T00:07:00"/>
    <n v="2"/>
    <n v="1"/>
    <n v="9"/>
    <x v="8"/>
    <x v="2"/>
    <s v="La Plana/Las Cuevas, Isla Natividad Baja California Sur"/>
    <x v="1"/>
    <n v="28.049999999999997"/>
    <n v="8.5"/>
    <n v="35.64"/>
    <n v="10.8"/>
    <n v="35.64"/>
    <n v="10.8"/>
    <n v="31.844999999999999"/>
    <n v="9.65"/>
    <n v="27.847359999999998"/>
    <n v="-115.17393"/>
    <n v="55.400000000000006"/>
    <n v="13"/>
    <n v="4"/>
    <x v="1"/>
    <n v="2"/>
    <m/>
    <n v="210"/>
    <m/>
    <m/>
  </r>
  <r>
    <s v="INLAPL-010811-JC-1-9-DI"/>
    <s v="Jhonatan Castro"/>
    <d v="2011-08-01T00:00:00"/>
    <x v="5"/>
    <d v="1899-12-30T10:00:00"/>
    <d v="1899-12-30T10:07:00"/>
    <d v="1899-12-30T00:07:00"/>
    <n v="2"/>
    <n v="1"/>
    <n v="9"/>
    <x v="8"/>
    <x v="2"/>
    <s v="La Plana/Las Cuevas, Isla Natividad Baja California Sur"/>
    <x v="1"/>
    <n v="28.049999999999997"/>
    <n v="8.5"/>
    <n v="35.64"/>
    <n v="10.8"/>
    <n v="35.64"/>
    <n v="10.8"/>
    <n v="31.844999999999999"/>
    <n v="9.65"/>
    <n v="27.847359999999998"/>
    <n v="-115.17393"/>
    <n v="55.400000000000006"/>
    <n v="13"/>
    <n v="4"/>
    <x v="2"/>
    <n v="4"/>
    <m/>
    <n v="210"/>
    <m/>
    <m/>
  </r>
  <r>
    <s v="INLAPL-010811-JC-1-9-DI"/>
    <s v="Jhonatan Castro"/>
    <d v="2011-08-01T00:00:00"/>
    <x v="5"/>
    <d v="1899-12-30T10:00:00"/>
    <d v="1899-12-30T10:07:00"/>
    <d v="1899-12-30T00:07:00"/>
    <n v="2"/>
    <n v="1"/>
    <n v="9"/>
    <x v="8"/>
    <x v="2"/>
    <s v="La Plana/Las Cuevas, Isla Natividad Baja California Sur"/>
    <x v="1"/>
    <n v="28.049999999999997"/>
    <n v="8.5"/>
    <n v="35.64"/>
    <n v="10.8"/>
    <n v="35.64"/>
    <n v="10.8"/>
    <n v="31.844999999999999"/>
    <n v="9.65"/>
    <n v="27.847359999999998"/>
    <n v="-115.17393"/>
    <n v="55.400000000000006"/>
    <n v="13"/>
    <n v="4"/>
    <x v="3"/>
    <n v="67"/>
    <n v="17"/>
    <n v="210"/>
    <n v="50"/>
    <m/>
  </r>
  <r>
    <s v="INLAPL-010811-JC-1-9-DI"/>
    <s v="Jhonatan Castro"/>
    <d v="2011-08-01T00:00:00"/>
    <x v="5"/>
    <d v="1899-12-30T10:00:00"/>
    <d v="1899-12-30T10:07:00"/>
    <d v="1899-12-30T00:07:00"/>
    <n v="2"/>
    <n v="1"/>
    <n v="9"/>
    <x v="8"/>
    <x v="2"/>
    <s v="La Plana/Las Cuevas, Isla Natividad Baja California Sur"/>
    <x v="1"/>
    <n v="28.049999999999997"/>
    <n v="8.5"/>
    <n v="35.64"/>
    <n v="10.8"/>
    <n v="35.64"/>
    <n v="10.8"/>
    <n v="31.844999999999999"/>
    <n v="9.65"/>
    <n v="27.847359999999998"/>
    <n v="-115.17393"/>
    <n v="55.400000000000006"/>
    <n v="13"/>
    <n v="4"/>
    <x v="4"/>
    <n v="4"/>
    <m/>
    <n v="210"/>
    <m/>
    <m/>
  </r>
  <r>
    <s v="INLAPL-010811-JC-2-10-DI"/>
    <s v="Jhonatan Castro"/>
    <d v="2011-08-01T00:00:00"/>
    <x v="5"/>
    <d v="1899-12-30T11:30:00"/>
    <d v="1899-12-30T11:33:00"/>
    <d v="1899-12-30T00:03:00"/>
    <n v="2"/>
    <n v="2"/>
    <n v="10"/>
    <x v="9"/>
    <x v="2"/>
    <s v="La Plana/Las Cuevas, Isla Natividad Baja California Sur"/>
    <x v="1"/>
    <n v="56.43"/>
    <n v="17.100000000000001"/>
    <n v="56.099999999999994"/>
    <n v="17"/>
    <n v="35.64"/>
    <n v="10.8"/>
    <n v="56.265000000000001"/>
    <n v="17.05"/>
    <n v="27.844940000000001"/>
    <n v="-115.1722"/>
    <n v="55.400000000000006"/>
    <n v="13"/>
    <n v="6"/>
    <x v="2"/>
    <n v="6"/>
    <m/>
    <n v="210"/>
    <m/>
    <m/>
  </r>
  <r>
    <s v="INLAPL-010811-JC-2-10-DI"/>
    <s v="Jhonatan Castro"/>
    <d v="2011-08-01T00:00:00"/>
    <x v="5"/>
    <d v="1899-12-30T11:30:00"/>
    <d v="1899-12-30T11:33:00"/>
    <d v="1899-12-30T00:03:00"/>
    <n v="2"/>
    <n v="2"/>
    <n v="10"/>
    <x v="9"/>
    <x v="2"/>
    <s v="La Plana/Las Cuevas, Isla Natividad Baja California Sur"/>
    <x v="1"/>
    <n v="56.43"/>
    <n v="17.100000000000001"/>
    <n v="56.099999999999994"/>
    <n v="17"/>
    <n v="35.64"/>
    <n v="10.8"/>
    <n v="56.265000000000001"/>
    <n v="17.05"/>
    <n v="27.844940000000001"/>
    <n v="-115.1722"/>
    <n v="55.400000000000006"/>
    <n v="13"/>
    <n v="6"/>
    <x v="3"/>
    <n v="46"/>
    <m/>
    <n v="210"/>
    <m/>
    <m/>
  </r>
  <r>
    <s v="INLAPL-010811-JC-2-10-DI"/>
    <s v="Jhonatan Castro"/>
    <d v="2011-08-01T00:00:00"/>
    <x v="5"/>
    <d v="1899-12-30T11:30:00"/>
    <d v="1899-12-30T11:33:00"/>
    <d v="1899-12-30T00:03:00"/>
    <n v="2"/>
    <n v="2"/>
    <n v="10"/>
    <x v="9"/>
    <x v="2"/>
    <s v="La Plana/Las Cuevas, Isla Natividad Baja California Sur"/>
    <x v="1"/>
    <n v="56.43"/>
    <n v="17.100000000000001"/>
    <n v="56.099999999999994"/>
    <n v="17"/>
    <n v="35.64"/>
    <n v="10.8"/>
    <n v="56.265000000000001"/>
    <n v="17.05"/>
    <n v="27.844940000000001"/>
    <n v="-115.1722"/>
    <n v="55.400000000000006"/>
    <n v="13"/>
    <n v="6"/>
    <x v="7"/>
    <n v="4"/>
    <m/>
    <n v="210"/>
    <m/>
    <m/>
  </r>
  <r>
    <s v="INLAPL-010811-AZ-1-11-DI"/>
    <s v="Alberto Zuñiga"/>
    <d v="2011-08-01T00:00:00"/>
    <x v="5"/>
    <d v="1899-12-30T10:00:00"/>
    <d v="1899-12-30T10:04:00"/>
    <d v="1899-12-30T00:04:00"/>
    <n v="2"/>
    <n v="1"/>
    <n v="11"/>
    <x v="10"/>
    <x v="2"/>
    <s v="La Plana/Las Cuevas, Isla Natividad Baja California Sur"/>
    <x v="1"/>
    <n v="39.93"/>
    <n v="12.1"/>
    <n v="36.299999999999997"/>
    <n v="11"/>
    <n v="35.64"/>
    <n v="10.8"/>
    <n v="38.115000000000002"/>
    <n v="11.55"/>
    <n v="27.847359999999998"/>
    <n v="-115.17393"/>
    <n v="54.68"/>
    <n v="12.6"/>
    <n v="4"/>
    <x v="1"/>
    <n v="5"/>
    <m/>
    <n v="180"/>
    <m/>
    <m/>
  </r>
  <r>
    <s v="INLAPL-010811-AZ-1-11-DI"/>
    <s v="Alberto Zuñiga"/>
    <d v="2011-08-01T00:00:00"/>
    <x v="5"/>
    <d v="1899-12-30T10:00:00"/>
    <d v="1899-12-30T10:04:00"/>
    <d v="1899-12-30T00:04:00"/>
    <n v="2"/>
    <n v="1"/>
    <n v="11"/>
    <x v="10"/>
    <x v="2"/>
    <s v="La Plana/Las Cuevas, Isla Natividad Baja California Sur"/>
    <x v="1"/>
    <n v="39.93"/>
    <n v="12.1"/>
    <n v="36.299999999999997"/>
    <n v="11"/>
    <n v="35.64"/>
    <n v="10.8"/>
    <n v="38.115000000000002"/>
    <n v="11.55"/>
    <n v="27.847359999999998"/>
    <n v="-115.17393"/>
    <n v="54.68"/>
    <n v="12.6"/>
    <n v="4"/>
    <x v="3"/>
    <n v="48"/>
    <m/>
    <n v="180"/>
    <m/>
    <m/>
  </r>
  <r>
    <s v="INLAPL-010811-AZ-2-12-DI"/>
    <s v="Alberto Zuñiga"/>
    <d v="2011-08-01T00:00:00"/>
    <x v="5"/>
    <d v="1899-12-30T11:30:00"/>
    <d v="1899-12-30T11:36:00"/>
    <d v="1899-12-30T00:06:00"/>
    <n v="2"/>
    <n v="2"/>
    <n v="12"/>
    <x v="11"/>
    <x v="2"/>
    <s v="La Plana/Las Cuevas, Isla Natividad Baja California Sur"/>
    <x v="1"/>
    <n v="52.14"/>
    <n v="15.8"/>
    <n v="55.769999999999989"/>
    <n v="16.899999999999999"/>
    <n v="55.769999999999989"/>
    <n v="16.899999999999999"/>
    <n v="53.954999999999998"/>
    <n v="16.350000000000001"/>
    <n v="27.844940000000001"/>
    <n v="-115.1722"/>
    <n v="54.5"/>
    <n v="12.5"/>
    <n v="6"/>
    <x v="1"/>
    <n v="4"/>
    <m/>
    <n v="180"/>
    <m/>
    <m/>
  </r>
  <r>
    <s v="INLAPL-010811-AZ-2-12-DI"/>
    <s v="Alberto Zuñiga"/>
    <d v="2011-08-01T00:00:00"/>
    <x v="5"/>
    <d v="1899-12-30T11:30:00"/>
    <d v="1899-12-30T11:36:00"/>
    <d v="1899-12-30T00:06:00"/>
    <n v="2"/>
    <n v="2"/>
    <n v="12"/>
    <x v="11"/>
    <x v="2"/>
    <s v="La Plana/Las Cuevas, Isla Natividad Baja California Sur"/>
    <x v="1"/>
    <n v="52.14"/>
    <n v="15.8"/>
    <n v="55.769999999999989"/>
    <n v="16.899999999999999"/>
    <n v="55.769999999999989"/>
    <n v="16.899999999999999"/>
    <n v="53.954999999999998"/>
    <n v="16.350000000000001"/>
    <n v="27.844940000000001"/>
    <n v="-115.1722"/>
    <n v="54.5"/>
    <n v="12.5"/>
    <n v="6"/>
    <x v="2"/>
    <n v="20"/>
    <m/>
    <n v="180"/>
    <m/>
    <m/>
  </r>
  <r>
    <s v="INLAPL-010811-AZ-2-12-DI"/>
    <s v="Alberto Zuñiga"/>
    <d v="2011-08-01T00:00:00"/>
    <x v="5"/>
    <d v="1899-12-30T11:30:00"/>
    <d v="1899-12-30T11:36:00"/>
    <d v="1899-12-30T00:06:00"/>
    <n v="2"/>
    <n v="2"/>
    <n v="12"/>
    <x v="11"/>
    <x v="2"/>
    <s v="La Plana/Las Cuevas, Isla Natividad Baja California Sur"/>
    <x v="1"/>
    <n v="52.14"/>
    <n v="15.8"/>
    <n v="55.769999999999989"/>
    <n v="16.899999999999999"/>
    <n v="55.769999999999989"/>
    <n v="16.899999999999999"/>
    <n v="53.954999999999998"/>
    <n v="16.350000000000001"/>
    <n v="27.844940000000001"/>
    <n v="-115.1722"/>
    <n v="54.5"/>
    <n v="12.5"/>
    <n v="6"/>
    <x v="3"/>
    <n v="42"/>
    <m/>
    <n v="180"/>
    <m/>
    <m/>
  </r>
  <r>
    <s v="INLAPL-010811-AZ-2-12-DI"/>
    <s v="Alberto Zuñiga"/>
    <d v="2011-08-01T00:00:00"/>
    <x v="5"/>
    <d v="1899-12-30T11:30:00"/>
    <d v="1899-12-30T11:36:00"/>
    <d v="1899-12-30T00:06:00"/>
    <n v="2"/>
    <n v="2"/>
    <n v="12"/>
    <x v="11"/>
    <x v="2"/>
    <s v="La Plana/Las Cuevas, Isla Natividad Baja California Sur"/>
    <x v="1"/>
    <n v="52.14"/>
    <n v="15.8"/>
    <n v="55.769999999999989"/>
    <n v="16.899999999999999"/>
    <n v="55.769999999999989"/>
    <n v="16.899999999999999"/>
    <n v="53.954999999999998"/>
    <n v="16.350000000000001"/>
    <n v="27.844940000000001"/>
    <n v="-115.1722"/>
    <n v="54.5"/>
    <n v="12.5"/>
    <n v="6"/>
    <x v="7"/>
    <n v="3"/>
    <m/>
    <n v="180"/>
    <m/>
    <m/>
  </r>
  <r>
    <s v="INLAPL-010811-AZ-2-12-DI"/>
    <s v="Alberto Zuñiga"/>
    <d v="2011-08-01T00:00:00"/>
    <x v="5"/>
    <d v="1899-12-30T11:30:00"/>
    <d v="1899-12-30T11:36:00"/>
    <d v="1899-12-30T00:06:00"/>
    <n v="2"/>
    <n v="2"/>
    <n v="12"/>
    <x v="11"/>
    <x v="2"/>
    <s v="La Plana/Las Cuevas, Isla Natividad Baja California Sur"/>
    <x v="1"/>
    <n v="52.14"/>
    <n v="15.8"/>
    <n v="55.769999999999989"/>
    <n v="16.899999999999999"/>
    <n v="55.769999999999989"/>
    <n v="16.899999999999999"/>
    <n v="53.954999999999998"/>
    <n v="16.350000000000001"/>
    <n v="27.844940000000001"/>
    <n v="-115.1722"/>
    <n v="54.5"/>
    <n v="12.5"/>
    <n v="6"/>
    <x v="4"/>
    <n v="4"/>
    <m/>
    <n v="180"/>
    <m/>
    <m/>
  </r>
  <r>
    <s v="INLAPL-010811-AZ-2-12-DI"/>
    <s v="Alberto Zuñiga"/>
    <d v="2011-08-01T00:00:00"/>
    <x v="5"/>
    <d v="1899-12-30T11:30:00"/>
    <d v="1899-12-30T11:36:00"/>
    <d v="1899-12-30T00:06:00"/>
    <n v="2"/>
    <n v="2"/>
    <n v="12"/>
    <x v="11"/>
    <x v="2"/>
    <s v="La Plana/Las Cuevas, Isla Natividad Baja California Sur"/>
    <x v="1"/>
    <n v="52.14"/>
    <n v="15.8"/>
    <n v="55.769999999999989"/>
    <n v="16.899999999999999"/>
    <n v="55.769999999999989"/>
    <n v="16.899999999999999"/>
    <n v="53.954999999999998"/>
    <n v="16.350000000000001"/>
    <n v="27.844940000000001"/>
    <n v="-115.1722"/>
    <n v="54.5"/>
    <n v="12.5"/>
    <n v="6"/>
    <x v="9"/>
    <n v="1"/>
    <m/>
    <n v="180"/>
    <m/>
    <m/>
  </r>
  <r>
    <s v="INLAPL-010811-AG-1-13-DI"/>
    <s v="Alonso Grosso"/>
    <d v="2011-08-01T00:00:00"/>
    <x v="5"/>
    <d v="1899-12-30T10:04:00"/>
    <d v="1899-12-30T10:09:00"/>
    <d v="1899-12-30T00:05:00"/>
    <n v="2"/>
    <n v="1"/>
    <n v="13"/>
    <x v="12"/>
    <x v="2"/>
    <s v="La Plana/Las Cuevas, Isla Natividad Baja California Sur"/>
    <x v="1"/>
    <n v="37.949999999999996"/>
    <n v="11.5"/>
    <n v="33.33"/>
    <n v="10.1"/>
    <n v="55.769999999999989"/>
    <n v="16.899999999999999"/>
    <n v="35.64"/>
    <n v="10.8"/>
    <n v="27.847760000000001"/>
    <n v="-115.17310000000001"/>
    <n v="53.6"/>
    <n v="12"/>
    <n v="4"/>
    <x v="0"/>
    <n v="3"/>
    <m/>
    <n v="240"/>
    <m/>
    <m/>
  </r>
  <r>
    <s v="INLAPL-010811-AG-1-13-DI"/>
    <s v="Alonso Grosso"/>
    <d v="2011-08-01T00:00:00"/>
    <x v="5"/>
    <d v="1899-12-30T10:04:00"/>
    <d v="1899-12-30T10:09:00"/>
    <d v="1899-12-30T00:05:00"/>
    <n v="2"/>
    <n v="1"/>
    <n v="13"/>
    <x v="12"/>
    <x v="2"/>
    <s v="La Plana/Las Cuevas, Isla Natividad Baja California Sur"/>
    <x v="1"/>
    <n v="37.949999999999996"/>
    <n v="11.5"/>
    <n v="33.33"/>
    <n v="10.1"/>
    <n v="55.769999999999989"/>
    <n v="16.899999999999999"/>
    <n v="35.64"/>
    <n v="10.8"/>
    <n v="27.847760000000001"/>
    <n v="-115.17310000000001"/>
    <n v="53.6"/>
    <n v="12"/>
    <n v="4"/>
    <x v="1"/>
    <n v="1"/>
    <m/>
    <n v="240"/>
    <m/>
    <m/>
  </r>
  <r>
    <s v="INLAPL-010811-AG-1-13-DI"/>
    <s v="Alonso Grosso"/>
    <d v="2011-08-01T00:00:00"/>
    <x v="5"/>
    <d v="1899-12-30T10:04:00"/>
    <d v="1899-12-30T10:09:00"/>
    <d v="1899-12-30T00:05:00"/>
    <n v="2"/>
    <n v="1"/>
    <n v="13"/>
    <x v="12"/>
    <x v="2"/>
    <s v="La Plana/Las Cuevas, Isla Natividad Baja California Sur"/>
    <x v="1"/>
    <n v="37.949999999999996"/>
    <n v="11.5"/>
    <n v="33.33"/>
    <n v="10.1"/>
    <n v="55.769999999999989"/>
    <n v="16.899999999999999"/>
    <n v="35.64"/>
    <n v="10.8"/>
    <n v="27.847760000000001"/>
    <n v="-115.17310000000001"/>
    <n v="53.6"/>
    <n v="12"/>
    <n v="4"/>
    <x v="3"/>
    <n v="187"/>
    <n v="8"/>
    <n v="240"/>
    <n v="50"/>
    <m/>
  </r>
  <r>
    <s v="INLAPL-010811-AG-1-13-DI"/>
    <s v="Alonso Grosso"/>
    <d v="2011-08-01T00:00:00"/>
    <x v="5"/>
    <d v="1899-12-30T10:04:00"/>
    <d v="1899-12-30T10:09:00"/>
    <d v="1899-12-30T00:05:00"/>
    <n v="2"/>
    <n v="1"/>
    <n v="13"/>
    <x v="12"/>
    <x v="2"/>
    <s v="La Plana/Las Cuevas, Isla Natividad Baja California Sur"/>
    <x v="1"/>
    <n v="37.949999999999996"/>
    <n v="11.5"/>
    <n v="33.33"/>
    <n v="10.1"/>
    <n v="55.769999999999989"/>
    <n v="16.899999999999999"/>
    <n v="35.64"/>
    <n v="10.8"/>
    <n v="27.847760000000001"/>
    <n v="-115.17310000000001"/>
    <n v="53.6"/>
    <n v="12"/>
    <n v="4"/>
    <x v="4"/>
    <n v="1"/>
    <m/>
    <n v="240"/>
    <m/>
    <m/>
  </r>
  <r>
    <s v="INLAPL-010811-AG-1-13-DI"/>
    <s v="Alonso Grosso"/>
    <d v="2011-08-01T00:00:00"/>
    <x v="5"/>
    <d v="1899-12-30T10:04:00"/>
    <d v="1899-12-30T10:09:00"/>
    <d v="1899-12-30T00:05:00"/>
    <n v="2"/>
    <n v="1"/>
    <n v="13"/>
    <x v="12"/>
    <x v="2"/>
    <s v="La Plana/Las Cuevas, Isla Natividad Baja California Sur"/>
    <x v="1"/>
    <n v="37.949999999999996"/>
    <n v="11.5"/>
    <n v="33.33"/>
    <n v="10.1"/>
    <n v="55.769999999999989"/>
    <n v="16.899999999999999"/>
    <n v="35.64"/>
    <n v="10.8"/>
    <n v="27.847760000000001"/>
    <n v="-115.17310000000001"/>
    <n v="53.6"/>
    <n v="12"/>
    <n v="4"/>
    <x v="9"/>
    <n v="1"/>
    <m/>
    <n v="240"/>
    <m/>
    <m/>
  </r>
  <r>
    <s v="INLAPL-010811-AG-2-14-DI"/>
    <s v="Alonso Grosso"/>
    <d v="2011-08-01T00:00:00"/>
    <x v="5"/>
    <d v="1899-12-30T11:46:00"/>
    <d v="1899-12-30T11:49:00"/>
    <d v="1899-12-30T00:03:00"/>
    <n v="2"/>
    <n v="2"/>
    <n v="14"/>
    <x v="13"/>
    <x v="2"/>
    <s v="La Plana/Las Cuevas, Isla Natividad Baja California Sur"/>
    <x v="1"/>
    <n v="49.17"/>
    <n v="14.9"/>
    <n v="53.459999999999994"/>
    <n v="16.2"/>
    <n v="55.769999999999989"/>
    <n v="16.899999999999999"/>
    <n v="51.314999999999998"/>
    <n v="15.55"/>
    <n v="27.846340000000001"/>
    <n v="-115.17411"/>
    <n v="55.400000000000006"/>
    <n v="13"/>
    <n v="6"/>
    <x v="3"/>
    <n v="38"/>
    <m/>
    <n v="210"/>
    <m/>
    <m/>
  </r>
  <r>
    <s v="INLAPL-010811-LV-1-15-DI"/>
    <s v="Leonardo Vazquez"/>
    <d v="2011-08-01T00:00:00"/>
    <x v="5"/>
    <d v="1899-12-30T10:10:00"/>
    <d v="1899-12-30T10:20:00"/>
    <d v="1899-12-30T00:10:00"/>
    <n v="2"/>
    <n v="1"/>
    <n v="15"/>
    <x v="14"/>
    <x v="2"/>
    <s v="La Plana/Las Cuevas, Isla Natividad Baja California Sur"/>
    <x v="1"/>
    <n v="33"/>
    <n v="10"/>
    <n v="34.65"/>
    <n v="10.5"/>
    <n v="55.769999999999989"/>
    <n v="16.899999999999999"/>
    <n v="33.824999999999996"/>
    <n v="10.25"/>
    <n v="27.84817"/>
    <n v="-115.17271"/>
    <n v="53.6"/>
    <n v="12"/>
    <n v="4"/>
    <x v="12"/>
    <n v="2"/>
    <m/>
    <n v="210"/>
    <m/>
    <m/>
  </r>
  <r>
    <s v="INLAPL-010811-LV-1-15-DI"/>
    <s v="Leonardo Vazquez"/>
    <d v="2011-08-01T00:00:00"/>
    <x v="5"/>
    <d v="1899-12-30T10:10:00"/>
    <d v="1899-12-30T10:20:00"/>
    <d v="1899-12-30T00:10:00"/>
    <n v="2"/>
    <n v="1"/>
    <n v="15"/>
    <x v="14"/>
    <x v="2"/>
    <s v="La Plana/Las Cuevas, Isla Natividad Baja California Sur"/>
    <x v="1"/>
    <n v="33"/>
    <n v="10"/>
    <n v="34.65"/>
    <n v="10.5"/>
    <n v="55.769999999999989"/>
    <n v="16.899999999999999"/>
    <n v="33.824999999999996"/>
    <n v="10.25"/>
    <n v="27.84817"/>
    <n v="-115.17271"/>
    <n v="53.6"/>
    <n v="12"/>
    <n v="4"/>
    <x v="1"/>
    <n v="2"/>
    <m/>
    <n v="210"/>
    <m/>
    <m/>
  </r>
  <r>
    <s v="INLAPL-010811-LV-1-15-DI"/>
    <s v="Leonardo Vazquez"/>
    <d v="2011-08-01T00:00:00"/>
    <x v="5"/>
    <d v="1899-12-30T10:10:00"/>
    <d v="1899-12-30T10:20:00"/>
    <d v="1899-12-30T00:10:00"/>
    <n v="2"/>
    <n v="1"/>
    <n v="15"/>
    <x v="14"/>
    <x v="2"/>
    <s v="La Plana/Las Cuevas, Isla Natividad Baja California Sur"/>
    <x v="1"/>
    <n v="33"/>
    <n v="10"/>
    <n v="34.65"/>
    <n v="10.5"/>
    <n v="55.769999999999989"/>
    <n v="16.899999999999999"/>
    <n v="33.824999999999996"/>
    <n v="10.25"/>
    <n v="27.84817"/>
    <n v="-115.17271"/>
    <n v="53.6"/>
    <n v="12"/>
    <n v="4"/>
    <x v="2"/>
    <n v="1"/>
    <m/>
    <n v="210"/>
    <m/>
    <m/>
  </r>
  <r>
    <s v="INLAPL-010811-LV-1-15-DI"/>
    <s v="Leonardo Vazquez"/>
    <d v="2011-08-01T00:00:00"/>
    <x v="5"/>
    <d v="1899-12-30T10:10:00"/>
    <d v="1899-12-30T10:20:00"/>
    <d v="1899-12-30T00:10:00"/>
    <n v="2"/>
    <n v="1"/>
    <n v="15"/>
    <x v="14"/>
    <x v="2"/>
    <s v="La Plana/Las Cuevas, Isla Natividad Baja California Sur"/>
    <x v="1"/>
    <n v="33"/>
    <n v="10"/>
    <n v="34.65"/>
    <n v="10.5"/>
    <n v="55.769999999999989"/>
    <n v="16.899999999999999"/>
    <n v="33.824999999999996"/>
    <n v="10.25"/>
    <n v="27.84817"/>
    <n v="-115.17271"/>
    <n v="53.6"/>
    <n v="12"/>
    <n v="4"/>
    <x v="3"/>
    <n v="195"/>
    <n v="2"/>
    <n v="210"/>
    <n v="50"/>
    <m/>
  </r>
  <r>
    <s v="INLAPL-010811-LV-1-15-DI"/>
    <s v="Leonardo Vazquez"/>
    <d v="2011-08-01T00:00:00"/>
    <x v="5"/>
    <d v="1899-12-30T10:10:00"/>
    <d v="1899-12-30T10:20:00"/>
    <d v="1899-12-30T00:10:00"/>
    <n v="2"/>
    <n v="1"/>
    <n v="15"/>
    <x v="14"/>
    <x v="2"/>
    <s v="La Plana/Las Cuevas, Isla Natividad Baja California Sur"/>
    <x v="1"/>
    <n v="33"/>
    <n v="10"/>
    <n v="34.65"/>
    <n v="10.5"/>
    <n v="55.769999999999989"/>
    <n v="16.899999999999999"/>
    <n v="33.824999999999996"/>
    <n v="10.25"/>
    <n v="27.84817"/>
    <n v="-115.17271"/>
    <n v="53.6"/>
    <n v="12"/>
    <n v="4"/>
    <x v="4"/>
    <n v="5"/>
    <m/>
    <n v="210"/>
    <m/>
    <m/>
  </r>
  <r>
    <s v="INLAPL-010811-LV-1-15-DI"/>
    <s v="Leonardo Vazquez"/>
    <d v="2011-08-01T00:00:00"/>
    <x v="5"/>
    <d v="1899-12-30T10:10:00"/>
    <d v="1899-12-30T10:20:00"/>
    <d v="1899-12-30T00:10:00"/>
    <n v="2"/>
    <n v="1"/>
    <n v="15"/>
    <x v="14"/>
    <x v="2"/>
    <s v="La Plana/Las Cuevas, Isla Natividad Baja California Sur"/>
    <x v="1"/>
    <n v="33"/>
    <n v="10"/>
    <n v="34.65"/>
    <n v="10.5"/>
    <n v="55.769999999999989"/>
    <n v="16.899999999999999"/>
    <n v="33.824999999999996"/>
    <n v="10.25"/>
    <n v="27.84817"/>
    <n v="-115.17271"/>
    <n v="53.6"/>
    <n v="12"/>
    <n v="4"/>
    <x v="14"/>
    <n v="2"/>
    <m/>
    <n v="210"/>
    <m/>
    <m/>
  </r>
  <r>
    <s v="INLAPL-010811-LV-1-15-DI"/>
    <s v="Leonardo Vazquez"/>
    <d v="2011-08-01T00:00:00"/>
    <x v="5"/>
    <d v="1899-12-30T10:10:00"/>
    <d v="1899-12-30T10:20:00"/>
    <d v="1899-12-30T00:10:00"/>
    <n v="2"/>
    <n v="1"/>
    <n v="15"/>
    <x v="14"/>
    <x v="2"/>
    <s v="La Plana/Las Cuevas, Isla Natividad Baja California Sur"/>
    <x v="1"/>
    <n v="33"/>
    <n v="10"/>
    <n v="34.65"/>
    <n v="10.5"/>
    <n v="55.769999999999989"/>
    <n v="16.899999999999999"/>
    <n v="33.824999999999996"/>
    <n v="10.25"/>
    <n v="27.84817"/>
    <n v="-115.17271"/>
    <n v="53.6"/>
    <n v="12"/>
    <n v="4"/>
    <x v="17"/>
    <n v="14"/>
    <m/>
    <n v="210"/>
    <m/>
    <m/>
  </r>
  <r>
    <s v="INLAPL-010811-LV-2-16-DI"/>
    <s v="Leonardo Vazquez"/>
    <d v="2011-08-01T00:00:00"/>
    <x v="5"/>
    <d v="1899-12-30T10:46:00"/>
    <d v="1899-12-30T10:54:00"/>
    <d v="1899-12-30T00:08:00"/>
    <n v="2"/>
    <n v="2"/>
    <n v="16"/>
    <x v="15"/>
    <x v="2"/>
    <s v="La Plana/Las Cuevas, Isla Natividad Baja California Sur"/>
    <x v="1"/>
    <n v="47.19"/>
    <n v="14.3"/>
    <n v="39.599999999999994"/>
    <n v="12"/>
    <n v="55.769999999999989"/>
    <n v="16.899999999999999"/>
    <n v="43.394999999999996"/>
    <n v="13.15"/>
    <n v="27.846340000000001"/>
    <n v="-115.17411"/>
    <n v="53.6"/>
    <n v="12"/>
    <n v="7"/>
    <x v="1"/>
    <n v="8"/>
    <m/>
    <n v="180"/>
    <m/>
    <m/>
  </r>
  <r>
    <s v="INLAPL-010811-LV-2-16-DI"/>
    <s v="Leonardo Vazquez"/>
    <d v="2011-08-01T00:00:00"/>
    <x v="5"/>
    <d v="1899-12-30T10:46:00"/>
    <d v="1899-12-30T10:54:00"/>
    <d v="1899-12-30T00:08:00"/>
    <n v="2"/>
    <n v="2"/>
    <n v="16"/>
    <x v="15"/>
    <x v="2"/>
    <s v="La Plana/Las Cuevas, Isla Natividad Baja California Sur"/>
    <x v="1"/>
    <n v="47.19"/>
    <n v="14.3"/>
    <n v="39.599999999999994"/>
    <n v="12"/>
    <n v="55.769999999999989"/>
    <n v="16.899999999999999"/>
    <n v="43.394999999999996"/>
    <n v="13.15"/>
    <n v="27.846340000000001"/>
    <n v="-115.17411"/>
    <n v="53.6"/>
    <n v="12"/>
    <n v="7"/>
    <x v="2"/>
    <n v="22"/>
    <m/>
    <n v="180"/>
    <m/>
    <m/>
  </r>
  <r>
    <s v="INLAPL-010811-LV-2-16-DI"/>
    <s v="Leonardo Vazquez"/>
    <d v="2011-08-01T00:00:00"/>
    <x v="5"/>
    <d v="1899-12-30T10:46:00"/>
    <d v="1899-12-30T10:54:00"/>
    <d v="1899-12-30T00:08:00"/>
    <n v="2"/>
    <n v="2"/>
    <n v="16"/>
    <x v="15"/>
    <x v="2"/>
    <s v="La Plana/Las Cuevas, Isla Natividad Baja California Sur"/>
    <x v="1"/>
    <n v="47.19"/>
    <n v="14.3"/>
    <n v="39.599999999999994"/>
    <n v="12"/>
    <n v="55.769999999999989"/>
    <n v="16.899999999999999"/>
    <n v="43.394999999999996"/>
    <n v="13.15"/>
    <n v="27.846340000000001"/>
    <n v="-115.17411"/>
    <n v="53.6"/>
    <n v="12"/>
    <n v="7"/>
    <x v="3"/>
    <n v="42"/>
    <m/>
    <n v="180"/>
    <m/>
    <m/>
  </r>
  <r>
    <s v="INLAPL-010811-LV-2-16-DI"/>
    <s v="Leonardo Vazquez"/>
    <d v="2011-08-01T00:00:00"/>
    <x v="5"/>
    <d v="1899-12-30T10:46:00"/>
    <d v="1899-12-30T10:54:00"/>
    <d v="1899-12-30T00:08:00"/>
    <n v="2"/>
    <n v="2"/>
    <n v="16"/>
    <x v="15"/>
    <x v="2"/>
    <s v="La Plana/Las Cuevas, Isla Natividad Baja California Sur"/>
    <x v="1"/>
    <n v="47.19"/>
    <n v="14.3"/>
    <n v="39.599999999999994"/>
    <n v="12"/>
    <n v="55.769999999999989"/>
    <n v="16.899999999999999"/>
    <n v="43.394999999999996"/>
    <n v="13.15"/>
    <n v="27.846340000000001"/>
    <n v="-115.17411"/>
    <n v="53.6"/>
    <n v="12"/>
    <n v="7"/>
    <x v="4"/>
    <n v="15"/>
    <m/>
    <n v="180"/>
    <m/>
    <m/>
  </r>
  <r>
    <s v="INLAPL-010811-LV-2-16-DI"/>
    <s v="Leonardo Vazquez"/>
    <d v="2011-08-01T00:00:00"/>
    <x v="5"/>
    <d v="1899-12-30T10:46:00"/>
    <d v="1899-12-30T10:54:00"/>
    <d v="1899-12-30T00:08:00"/>
    <n v="2"/>
    <n v="2"/>
    <n v="16"/>
    <x v="15"/>
    <x v="2"/>
    <s v="La Plana/Las Cuevas, Isla Natividad Baja California Sur"/>
    <x v="1"/>
    <n v="47.19"/>
    <n v="14.3"/>
    <n v="39.599999999999994"/>
    <n v="12"/>
    <n v="55.769999999999989"/>
    <n v="16.899999999999999"/>
    <n v="43.394999999999996"/>
    <n v="13.15"/>
    <n v="27.846340000000001"/>
    <n v="-115.17411"/>
    <n v="53.6"/>
    <n v="12"/>
    <n v="7"/>
    <x v="14"/>
    <n v="3"/>
    <m/>
    <n v="180"/>
    <m/>
    <m/>
  </r>
  <r>
    <s v="INLAPL-010811-LV-2-16-DI"/>
    <s v="Leonardo Vazquez"/>
    <d v="2011-08-01T00:00:00"/>
    <x v="5"/>
    <d v="1899-12-30T10:46:00"/>
    <d v="1899-12-30T10:54:00"/>
    <d v="1899-12-30T00:08:00"/>
    <n v="2"/>
    <n v="2"/>
    <n v="16"/>
    <x v="15"/>
    <x v="2"/>
    <s v="La Plana/Las Cuevas, Isla Natividad Baja California Sur"/>
    <x v="1"/>
    <n v="47.19"/>
    <n v="14.3"/>
    <n v="39.599999999999994"/>
    <n v="12"/>
    <n v="55.769999999999989"/>
    <n v="16.899999999999999"/>
    <n v="43.394999999999996"/>
    <n v="13.15"/>
    <n v="27.846340000000001"/>
    <n v="-115.17411"/>
    <n v="53.6"/>
    <n v="12"/>
    <n v="7"/>
    <x v="9"/>
    <n v="20"/>
    <m/>
    <n v="180"/>
    <m/>
    <m/>
  </r>
  <r>
    <s v="INLAPL-010811-LV-2-16-DI"/>
    <s v="Leonardo Vazquez"/>
    <d v="2011-08-01T00:00:00"/>
    <x v="5"/>
    <d v="1899-12-30T10:46:00"/>
    <d v="1899-12-30T10:54:00"/>
    <d v="1899-12-30T00:08:00"/>
    <n v="2"/>
    <n v="2"/>
    <n v="16"/>
    <x v="15"/>
    <x v="2"/>
    <s v="La Plana/Las Cuevas, Isla Natividad Baja California Sur"/>
    <x v="1"/>
    <n v="47.19"/>
    <n v="14.3"/>
    <n v="39.599999999999994"/>
    <n v="12"/>
    <n v="55.769999999999989"/>
    <n v="16.899999999999999"/>
    <n v="43.394999999999996"/>
    <n v="13.15"/>
    <n v="27.846340000000001"/>
    <n v="-115.17411"/>
    <n v="53.6"/>
    <n v="12"/>
    <n v="7"/>
    <x v="10"/>
    <n v="5"/>
    <m/>
    <n v="180"/>
    <m/>
    <m/>
  </r>
  <r>
    <s v="INLAPL-010811-JH-1-17-DI"/>
    <s v="Juan Hernandez"/>
    <d v="2011-08-01T00:00:00"/>
    <x v="5"/>
    <d v="1899-12-30T10:01:00"/>
    <d v="1899-12-30T10:06:00"/>
    <d v="1899-12-30T00:05:00"/>
    <n v="2"/>
    <n v="1"/>
    <n v="17"/>
    <x v="16"/>
    <x v="2"/>
    <s v="La Plana/Las Cuevas, Isla Natividad Baja California Sur"/>
    <x v="1"/>
    <n v="30.029999999999998"/>
    <n v="9.1"/>
    <n v="30.029999999999998"/>
    <n v="9.1"/>
    <n v="55.769999999999989"/>
    <n v="16.899999999999999"/>
    <n v="30.029999999999998"/>
    <n v="9.1"/>
    <n v="27.847760000000001"/>
    <n v="-115.17310000000001"/>
    <n v="53.6"/>
    <n v="12"/>
    <n v="4"/>
    <x v="0"/>
    <n v="3"/>
    <m/>
    <n v="210"/>
    <m/>
    <m/>
  </r>
  <r>
    <s v="INLAPL-010811-JH-1-17-DI"/>
    <s v="Juan Hernandez"/>
    <d v="2011-08-01T00:00:00"/>
    <x v="5"/>
    <d v="1899-12-30T10:01:00"/>
    <d v="1899-12-30T10:06:00"/>
    <d v="1899-12-30T00:05:00"/>
    <n v="2"/>
    <n v="1"/>
    <n v="17"/>
    <x v="16"/>
    <x v="2"/>
    <s v="La Plana/Las Cuevas, Isla Natividad Baja California Sur"/>
    <x v="1"/>
    <n v="30.029999999999998"/>
    <n v="9.1"/>
    <n v="30.029999999999998"/>
    <n v="9.1"/>
    <n v="55.769999999999989"/>
    <n v="16.899999999999999"/>
    <n v="30.029999999999998"/>
    <n v="9.1"/>
    <n v="27.847760000000001"/>
    <n v="-115.17310000000001"/>
    <n v="53.6"/>
    <n v="12"/>
    <n v="4"/>
    <x v="1"/>
    <n v="5"/>
    <m/>
    <n v="210"/>
    <m/>
    <m/>
  </r>
  <r>
    <s v="INLAPL-010811-JH-1-17-DI"/>
    <s v="Juan Hernandez"/>
    <d v="2011-08-01T00:00:00"/>
    <x v="5"/>
    <d v="1899-12-30T10:01:00"/>
    <d v="1899-12-30T10:06:00"/>
    <d v="1899-12-30T00:05:00"/>
    <n v="2"/>
    <n v="1"/>
    <n v="17"/>
    <x v="16"/>
    <x v="2"/>
    <s v="La Plana/Las Cuevas, Isla Natividad Baja California Sur"/>
    <x v="1"/>
    <n v="30.029999999999998"/>
    <n v="9.1"/>
    <n v="30.029999999999998"/>
    <n v="9.1"/>
    <n v="55.769999999999989"/>
    <n v="16.899999999999999"/>
    <n v="30.029999999999998"/>
    <n v="9.1"/>
    <n v="27.847760000000001"/>
    <n v="-115.17310000000001"/>
    <n v="53.6"/>
    <n v="12"/>
    <n v="4"/>
    <x v="2"/>
    <n v="5"/>
    <m/>
    <n v="210"/>
    <m/>
    <m/>
  </r>
  <r>
    <s v="INLAPL-010811-JH-1-17-DI"/>
    <s v="Juan Hernandez"/>
    <d v="2011-08-01T00:00:00"/>
    <x v="5"/>
    <d v="1899-12-30T10:01:00"/>
    <d v="1899-12-30T10:06:00"/>
    <d v="1899-12-30T00:05:00"/>
    <n v="2"/>
    <n v="1"/>
    <n v="17"/>
    <x v="16"/>
    <x v="2"/>
    <s v="La Plana/Las Cuevas, Isla Natividad Baja California Sur"/>
    <x v="1"/>
    <n v="30.029999999999998"/>
    <n v="9.1"/>
    <n v="30.029999999999998"/>
    <n v="9.1"/>
    <n v="55.769999999999989"/>
    <n v="16.899999999999999"/>
    <n v="30.029999999999998"/>
    <n v="9.1"/>
    <n v="27.847760000000001"/>
    <n v="-115.17310000000001"/>
    <n v="53.6"/>
    <n v="12"/>
    <n v="4"/>
    <x v="3"/>
    <n v="122"/>
    <n v="8"/>
    <n v="210"/>
    <n v="50"/>
    <m/>
  </r>
  <r>
    <s v="INLAPL-010811-JH-1-17-DI"/>
    <s v="Juan Hernandez"/>
    <d v="2011-08-01T00:00:00"/>
    <x v="5"/>
    <d v="1899-12-30T10:01:00"/>
    <d v="1899-12-30T10:06:00"/>
    <d v="1899-12-30T00:05:00"/>
    <n v="2"/>
    <n v="1"/>
    <n v="17"/>
    <x v="16"/>
    <x v="2"/>
    <s v="La Plana/Las Cuevas, Isla Natividad Baja California Sur"/>
    <x v="1"/>
    <n v="30.029999999999998"/>
    <n v="9.1"/>
    <n v="30.029999999999998"/>
    <n v="9.1"/>
    <n v="55.769999999999989"/>
    <n v="16.899999999999999"/>
    <n v="30.029999999999998"/>
    <n v="9.1"/>
    <n v="27.847760000000001"/>
    <n v="-115.17310000000001"/>
    <n v="53.6"/>
    <n v="12"/>
    <n v="4"/>
    <x v="4"/>
    <n v="2"/>
    <m/>
    <n v="210"/>
    <m/>
    <m/>
  </r>
  <r>
    <s v="INLAPL-010811-JH-1-17-DI"/>
    <s v="Juan Hernandez"/>
    <d v="2011-08-01T00:00:00"/>
    <x v="5"/>
    <d v="1899-12-30T10:01:00"/>
    <d v="1899-12-30T10:06:00"/>
    <d v="1899-12-30T00:05:00"/>
    <n v="2"/>
    <n v="1"/>
    <n v="17"/>
    <x v="16"/>
    <x v="2"/>
    <s v="La Plana/Las Cuevas, Isla Natividad Baja California Sur"/>
    <x v="1"/>
    <n v="30.029999999999998"/>
    <n v="9.1"/>
    <n v="30.029999999999998"/>
    <n v="9.1"/>
    <n v="55.769999999999989"/>
    <n v="16.899999999999999"/>
    <n v="30.029999999999998"/>
    <n v="9.1"/>
    <n v="27.847760000000001"/>
    <n v="-115.17310000000001"/>
    <n v="53.6"/>
    <n v="12"/>
    <n v="4"/>
    <x v="10"/>
    <n v="2"/>
    <m/>
    <n v="210"/>
    <m/>
    <m/>
  </r>
  <r>
    <s v="INLAPL-010811-JH-2-18-DI"/>
    <s v="Juan Hernandez"/>
    <d v="2011-08-01T00:00:00"/>
    <x v="5"/>
    <d v="1899-12-30T11:42:00"/>
    <d v="1899-12-30T11:47:00"/>
    <d v="1899-12-30T00:05:00"/>
    <n v="2"/>
    <n v="2"/>
    <n v="18"/>
    <x v="17"/>
    <x v="2"/>
    <s v="La Plana/Las Cuevas, Isla Natividad Baja California Sur"/>
    <x v="1"/>
    <n v="49.5"/>
    <n v="15"/>
    <n v="47.19"/>
    <n v="14.3"/>
    <n v="55.769999999999989"/>
    <n v="16.899999999999999"/>
    <n v="48.344999999999999"/>
    <n v="14.65"/>
    <n v="27.846340000000001"/>
    <n v="-115.17411"/>
    <n v="53.6"/>
    <n v="12"/>
    <n v="5"/>
    <x v="2"/>
    <n v="3"/>
    <m/>
    <n v="180"/>
    <m/>
    <m/>
  </r>
  <r>
    <s v="INLAPL-010811-JH-2-18-DI"/>
    <s v="Juan Hernandez"/>
    <d v="2011-08-01T00:00:00"/>
    <x v="5"/>
    <d v="1899-12-30T11:42:00"/>
    <d v="1899-12-30T11:47:00"/>
    <d v="1899-12-30T00:05:00"/>
    <n v="2"/>
    <n v="2"/>
    <n v="18"/>
    <x v="17"/>
    <x v="2"/>
    <s v="La Plana/Las Cuevas, Isla Natividad Baja California Sur"/>
    <x v="1"/>
    <n v="49.5"/>
    <n v="15"/>
    <n v="47.19"/>
    <n v="14.3"/>
    <n v="55.769999999999989"/>
    <n v="16.899999999999999"/>
    <n v="48.344999999999999"/>
    <n v="14.65"/>
    <n v="27.846340000000001"/>
    <n v="-115.17411"/>
    <n v="53.6"/>
    <n v="12"/>
    <n v="5"/>
    <x v="3"/>
    <n v="180"/>
    <n v="4"/>
    <n v="180"/>
    <n v="50"/>
    <m/>
  </r>
  <r>
    <s v="INLAPL-010811-JH-2-18-DI"/>
    <s v="Juan Hernandez"/>
    <d v="2011-08-01T00:00:00"/>
    <x v="5"/>
    <d v="1899-12-30T11:42:00"/>
    <d v="1899-12-30T11:47:00"/>
    <d v="1899-12-30T00:05:00"/>
    <n v="2"/>
    <n v="2"/>
    <n v="18"/>
    <x v="17"/>
    <x v="2"/>
    <s v="La Plana/Las Cuevas, Isla Natividad Baja California Sur"/>
    <x v="1"/>
    <n v="49.5"/>
    <n v="15"/>
    <n v="47.19"/>
    <n v="14.3"/>
    <n v="55.769999999999989"/>
    <n v="16.899999999999999"/>
    <n v="48.344999999999999"/>
    <n v="14.65"/>
    <n v="27.846340000000001"/>
    <n v="-115.17411"/>
    <n v="53.6"/>
    <n v="12"/>
    <n v="5"/>
    <x v="4"/>
    <n v="2"/>
    <m/>
    <n v="180"/>
    <m/>
    <m/>
  </r>
  <r>
    <s v="INLAPL-010811-AM-1-19-DI"/>
    <s v="Abraham Mayoral"/>
    <d v="2011-08-01T00:00:00"/>
    <x v="5"/>
    <d v="1899-12-30T10:06:00"/>
    <d v="1899-12-30T10:12:00"/>
    <d v="1899-12-30T00:06:00"/>
    <n v="2"/>
    <n v="1"/>
    <n v="19"/>
    <x v="18"/>
    <x v="2"/>
    <s v="La Plana/Las Cuevas, Isla Natividad Baja California Sur"/>
    <x v="1"/>
    <n v="33"/>
    <n v="10"/>
    <n v="34.979999999999997"/>
    <n v="10.6"/>
    <n v="55.769999999999989"/>
    <n v="16.899999999999999"/>
    <n v="33.99"/>
    <n v="10.3"/>
    <n v="27.84864"/>
    <n v="-115.16092999999999"/>
    <n v="57.2"/>
    <n v="14"/>
    <n v="4"/>
    <x v="3"/>
    <n v="300"/>
    <n v="5"/>
    <n v="210"/>
    <n v="50"/>
    <m/>
  </r>
  <r>
    <s v="INLAPL-010811-AM-1-19-DI"/>
    <s v="Abraham Mayoral"/>
    <d v="2011-08-01T00:00:00"/>
    <x v="5"/>
    <d v="1899-12-30T10:06:00"/>
    <d v="1899-12-30T10:12:00"/>
    <d v="1899-12-30T00:06:00"/>
    <n v="2"/>
    <n v="1"/>
    <n v="19"/>
    <x v="18"/>
    <x v="2"/>
    <s v="La Plana/Las Cuevas, Isla Natividad Baja California Sur"/>
    <x v="1"/>
    <n v="33"/>
    <n v="10"/>
    <n v="34.979999999999997"/>
    <n v="10.6"/>
    <n v="55.769999999999989"/>
    <n v="16.899999999999999"/>
    <n v="33.99"/>
    <n v="10.3"/>
    <n v="27.84864"/>
    <n v="-115.16092999999999"/>
    <n v="57.2"/>
    <n v="14"/>
    <n v="4"/>
    <x v="11"/>
    <n v="1"/>
    <m/>
    <n v="210"/>
    <m/>
    <m/>
  </r>
  <r>
    <s v="INLAPL-010811-AM-1-19-DI"/>
    <s v="Abraham Mayoral"/>
    <d v="2011-08-01T00:00:00"/>
    <x v="5"/>
    <d v="1899-12-30T10:06:00"/>
    <d v="1899-12-30T10:12:00"/>
    <d v="1899-12-30T00:06:00"/>
    <n v="2"/>
    <n v="1"/>
    <n v="19"/>
    <x v="18"/>
    <x v="2"/>
    <s v="La Plana/Las Cuevas, Isla Natividad Baja California Sur"/>
    <x v="1"/>
    <n v="33"/>
    <n v="10"/>
    <n v="34.979999999999997"/>
    <n v="10.6"/>
    <n v="55.769999999999989"/>
    <n v="16.899999999999999"/>
    <n v="33.99"/>
    <n v="10.3"/>
    <n v="27.84864"/>
    <n v="-115.16092999999999"/>
    <n v="57.2"/>
    <n v="14"/>
    <n v="4"/>
    <x v="10"/>
    <n v="1"/>
    <m/>
    <n v="210"/>
    <m/>
    <m/>
  </r>
  <r>
    <s v="INLAPL-010811-AM-2-20-DI"/>
    <s v="Abraham Mayoral"/>
    <d v="2011-08-01T00:00:00"/>
    <x v="5"/>
    <d v="1899-12-30T11:28:00"/>
    <d v="1899-12-30T11:34:00"/>
    <d v="1899-12-30T00:06:00"/>
    <n v="2"/>
    <n v="2"/>
    <n v="20"/>
    <x v="19"/>
    <x v="2"/>
    <s v="La Plana/Las Cuevas, Isla Natividad Baja California Sur"/>
    <x v="1"/>
    <n v="20.79"/>
    <n v="6.3"/>
    <n v="22.77"/>
    <n v="6.9"/>
    <n v="22.77"/>
    <n v="6.9"/>
    <n v="21.779999999999998"/>
    <n v="6.6"/>
    <n v="27.850020000000001"/>
    <n v="-115.16677"/>
    <n v="57.2"/>
    <n v="14"/>
    <n v="3"/>
    <x v="3"/>
    <n v="23"/>
    <m/>
    <n v="120"/>
    <m/>
    <m/>
  </r>
  <r>
    <s v="INLAPL-010811-AM-2-20-DI"/>
    <s v="Abraham Mayoral"/>
    <d v="2011-08-01T00:00:00"/>
    <x v="5"/>
    <d v="1899-12-30T11:28:00"/>
    <d v="1899-12-30T11:34:00"/>
    <d v="1899-12-30T00:06:00"/>
    <n v="2"/>
    <n v="2"/>
    <n v="20"/>
    <x v="19"/>
    <x v="2"/>
    <s v="La Plana/Las Cuevas, Isla Natividad Baja California Sur"/>
    <x v="1"/>
    <n v="20.79"/>
    <n v="6.3"/>
    <n v="22.77"/>
    <n v="6.9"/>
    <n v="22.77"/>
    <n v="6.9"/>
    <n v="21.779999999999998"/>
    <n v="6.6"/>
    <n v="27.850020000000001"/>
    <n v="-115.16677"/>
    <n v="57.2"/>
    <n v="14"/>
    <n v="3"/>
    <x v="4"/>
    <n v="1"/>
    <m/>
    <n v="120"/>
    <m/>
    <m/>
  </r>
  <r>
    <s v="INLAPL-010811-AR-1-21-DI"/>
    <s v="Alonso Ramirez"/>
    <d v="2011-08-01T00:00:00"/>
    <x v="5"/>
    <d v="1899-12-30T10:03:00"/>
    <d v="1899-12-30T10:07:00"/>
    <d v="1899-12-30T00:04:00"/>
    <n v="2"/>
    <n v="1"/>
    <n v="21"/>
    <x v="20"/>
    <x v="2"/>
    <s v="La Plana/Las Cuevas, Isla Natividad Baja California Sur"/>
    <x v="1"/>
    <n v="37.949999999999996"/>
    <n v="11.5"/>
    <n v="33.99"/>
    <n v="10.3"/>
    <n v="37.949999999999996"/>
    <n v="11.5"/>
    <n v="35.97"/>
    <n v="10.9"/>
    <n v="27.84864"/>
    <n v="-115.16092999999999"/>
    <n v="55.400000000000006"/>
    <n v="13"/>
    <n v="4"/>
    <x v="3"/>
    <n v="500"/>
    <n v="3"/>
    <n v="300"/>
    <n v="50"/>
    <m/>
  </r>
  <r>
    <s v="INLAPL-010811-AR-1-21-DI"/>
    <s v="Alonso Ramirez"/>
    <d v="2011-08-01T00:00:00"/>
    <x v="5"/>
    <d v="1899-12-30T10:03:00"/>
    <d v="1899-12-30T10:07:00"/>
    <d v="1899-12-30T00:04:00"/>
    <n v="2"/>
    <n v="1"/>
    <n v="21"/>
    <x v="20"/>
    <x v="2"/>
    <s v="La Plana/Las Cuevas, Isla Natividad Baja California Sur"/>
    <x v="1"/>
    <n v="37.949999999999996"/>
    <n v="11.5"/>
    <n v="33.99"/>
    <n v="10.3"/>
    <n v="37.949999999999996"/>
    <n v="11.5"/>
    <n v="35.97"/>
    <n v="10.9"/>
    <n v="27.84864"/>
    <n v="-115.16092999999999"/>
    <n v="55.400000000000006"/>
    <n v="13"/>
    <n v="4"/>
    <x v="4"/>
    <n v="1"/>
    <m/>
    <n v="300"/>
    <m/>
    <m/>
  </r>
  <r>
    <s v="INLAPL-010811-AR-2-22-DI"/>
    <s v="Alonso Ramirez"/>
    <d v="2011-08-01T00:00:00"/>
    <x v="5"/>
    <d v="1899-12-30T11:24:00"/>
    <d v="1899-12-30T11:28:00"/>
    <d v="1899-12-30T00:04:00"/>
    <n v="2"/>
    <n v="2"/>
    <n v="22"/>
    <x v="21"/>
    <x v="2"/>
    <s v="La Plana/Las Cuevas, Isla Natividad Baja California Sur"/>
    <x v="1"/>
    <n v="23.099999999999998"/>
    <n v="7"/>
    <n v="20.46"/>
    <n v="6.2"/>
    <n v="23.099999999999998"/>
    <n v="7"/>
    <n v="21.779999999999998"/>
    <n v="6.6"/>
    <n v="27.850020000000001"/>
    <n v="-115.16677"/>
    <n v="57.2"/>
    <n v="14"/>
    <n v="3"/>
    <x v="3"/>
    <n v="4"/>
    <m/>
    <n v="60"/>
    <m/>
    <m/>
  </r>
  <r>
    <s v="INLAPL-010811-AH-1-23-DI"/>
    <s v="Arturo Hernandez"/>
    <d v="2011-08-01T00:00:00"/>
    <x v="5"/>
    <d v="1899-12-30T09:59:00"/>
    <d v="1899-12-30T10:09:00"/>
    <d v="1899-12-30T00:10:00"/>
    <n v="2"/>
    <n v="1"/>
    <n v="23"/>
    <x v="22"/>
    <x v="2"/>
    <s v="La Plana/Las Cuevas, Isla Natividad Baja California Sur"/>
    <x v="1"/>
    <n v="30.359999999999996"/>
    <n v="9.1999999999999993"/>
    <n v="33.33"/>
    <n v="10.1"/>
    <n v="33.33"/>
    <n v="10.1"/>
    <n v="31.844999999999995"/>
    <n v="9.6499999999999986"/>
    <n v="27.84864"/>
    <n v="-115.16092999999999"/>
    <n v="55.400000000000006"/>
    <n v="13"/>
    <n v="4"/>
    <x v="1"/>
    <n v="8"/>
    <m/>
    <n v="240"/>
    <m/>
    <s v="pulpo(1) y conchas de caracol"/>
  </r>
  <r>
    <s v="INLAPL-010811-AH-1-23-DI"/>
    <s v="Arturo Hernandez"/>
    <d v="2011-08-01T00:00:00"/>
    <x v="5"/>
    <d v="1899-12-30T09:59:00"/>
    <d v="1899-12-30T10:09:00"/>
    <d v="1899-12-30T00:10:00"/>
    <n v="2"/>
    <n v="1"/>
    <n v="23"/>
    <x v="22"/>
    <x v="2"/>
    <s v="La Plana/Las Cuevas, Isla Natividad Baja California Sur"/>
    <x v="1"/>
    <n v="30.359999999999996"/>
    <n v="9.1999999999999993"/>
    <n v="33.33"/>
    <n v="10.1"/>
    <n v="33.33"/>
    <n v="10.1"/>
    <n v="31.844999999999995"/>
    <n v="9.6499999999999986"/>
    <n v="27.84864"/>
    <n v="-115.16092999999999"/>
    <n v="55.400000000000006"/>
    <n v="13"/>
    <n v="4"/>
    <x v="3"/>
    <n v="90"/>
    <n v="15"/>
    <n v="240"/>
    <n v="45"/>
    <m/>
  </r>
  <r>
    <s v="INLAPL-010811-AH-1-23-DI"/>
    <s v="Arturo Hernandez"/>
    <d v="2011-08-01T00:00:00"/>
    <x v="5"/>
    <d v="1899-12-30T09:59:00"/>
    <d v="1899-12-30T10:09:00"/>
    <d v="1899-12-30T00:10:00"/>
    <n v="2"/>
    <n v="1"/>
    <n v="23"/>
    <x v="22"/>
    <x v="2"/>
    <s v="La Plana/Las Cuevas, Isla Natividad Baja California Sur"/>
    <x v="1"/>
    <n v="30.359999999999996"/>
    <n v="9.1999999999999993"/>
    <n v="33.33"/>
    <n v="10.1"/>
    <n v="33.33"/>
    <n v="10.1"/>
    <n v="31.844999999999995"/>
    <n v="9.6499999999999986"/>
    <n v="27.84864"/>
    <n v="-115.16092999999999"/>
    <n v="55.400000000000006"/>
    <n v="13"/>
    <n v="4"/>
    <x v="14"/>
    <n v="1"/>
    <m/>
    <n v="240"/>
    <m/>
    <m/>
  </r>
  <r>
    <s v="INLAPL-010811-AH-1-23-DI"/>
    <s v="Arturo Hernandez"/>
    <d v="2011-08-01T00:00:00"/>
    <x v="5"/>
    <d v="1899-12-30T09:59:00"/>
    <d v="1899-12-30T10:09:00"/>
    <d v="1899-12-30T00:10:00"/>
    <n v="2"/>
    <n v="1"/>
    <n v="23"/>
    <x v="22"/>
    <x v="2"/>
    <s v="La Plana/Las Cuevas, Isla Natividad Baja California Sur"/>
    <x v="1"/>
    <n v="30.359999999999996"/>
    <n v="9.1999999999999993"/>
    <n v="33.33"/>
    <n v="10.1"/>
    <n v="33.33"/>
    <n v="10.1"/>
    <n v="31.844999999999995"/>
    <n v="9.6499999999999986"/>
    <n v="27.84864"/>
    <n v="-115.16092999999999"/>
    <n v="55.400000000000006"/>
    <n v="13"/>
    <n v="4"/>
    <x v="17"/>
    <n v="3"/>
    <m/>
    <n v="240"/>
    <m/>
    <m/>
  </r>
  <r>
    <s v="INLAPL-010811-AH-1-23-DI"/>
    <s v="Arturo Hernandez"/>
    <d v="2011-08-01T00:00:00"/>
    <x v="5"/>
    <d v="1899-12-30T09:59:00"/>
    <d v="1899-12-30T10:09:00"/>
    <d v="1899-12-30T00:10:00"/>
    <n v="2"/>
    <n v="1"/>
    <n v="23"/>
    <x v="22"/>
    <x v="2"/>
    <s v="La Plana/Las Cuevas, Isla Natividad Baja California Sur"/>
    <x v="1"/>
    <n v="30.359999999999996"/>
    <n v="9.1999999999999993"/>
    <n v="33.33"/>
    <n v="10.1"/>
    <n v="33.33"/>
    <n v="10.1"/>
    <n v="31.844999999999995"/>
    <n v="9.6499999999999986"/>
    <n v="27.84864"/>
    <n v="-115.16092999999999"/>
    <n v="55.400000000000006"/>
    <n v="13"/>
    <n v="4"/>
    <x v="10"/>
    <n v="2"/>
    <m/>
    <n v="240"/>
    <m/>
    <m/>
  </r>
  <r>
    <s v="INLAPL-010811-AH-2-24-DI"/>
    <s v="Arturo Hernandez"/>
    <d v="2011-08-01T00:00:00"/>
    <x v="5"/>
    <d v="1899-12-30T11:12:00"/>
    <d v="1899-12-30T11:20:00"/>
    <d v="1899-12-30T00:08:00"/>
    <n v="2"/>
    <n v="2"/>
    <n v="24"/>
    <x v="23"/>
    <x v="2"/>
    <s v="La Plana/Las Cuevas, Isla Natividad Baja California Sur"/>
    <x v="1"/>
    <n v="19.799999999999997"/>
    <n v="6"/>
    <n v="21.12"/>
    <n v="6.4"/>
    <n v="33.33"/>
    <n v="10.1"/>
    <n v="20.46"/>
    <n v="6.2"/>
    <n v="27.850020000000001"/>
    <n v="-115.16677"/>
    <n v="57.2"/>
    <n v="14"/>
    <n v="4"/>
    <x v="3"/>
    <n v="15"/>
    <m/>
    <n v="300"/>
    <m/>
    <m/>
  </r>
  <r>
    <s v="INLAPL-010811-AH-2-24-DI"/>
    <s v="Arturo Hernandez"/>
    <d v="2011-08-01T00:00:00"/>
    <x v="5"/>
    <d v="1899-12-30T11:12:00"/>
    <d v="1899-12-30T11:20:00"/>
    <d v="1899-12-30T00:08:00"/>
    <n v="2"/>
    <n v="2"/>
    <n v="24"/>
    <x v="23"/>
    <x v="2"/>
    <s v="La Plana/Las Cuevas, Isla Natividad Baja California Sur"/>
    <x v="1"/>
    <n v="19.799999999999997"/>
    <n v="6"/>
    <n v="21.12"/>
    <n v="6.4"/>
    <n v="33.33"/>
    <n v="10.1"/>
    <n v="20.46"/>
    <n v="6.2"/>
    <n v="27.850020000000001"/>
    <n v="-115.16677"/>
    <n v="57.2"/>
    <n v="14"/>
    <n v="4"/>
    <x v="7"/>
    <n v="2"/>
    <m/>
    <n v="300"/>
    <m/>
    <m/>
  </r>
  <r>
    <s v="INLAPL-010811-AH-2-24-DI"/>
    <s v="Arturo Hernandez"/>
    <d v="2011-08-01T00:00:00"/>
    <x v="5"/>
    <d v="1899-12-30T11:12:00"/>
    <d v="1899-12-30T11:20:00"/>
    <d v="1899-12-30T00:08:00"/>
    <n v="2"/>
    <n v="2"/>
    <n v="24"/>
    <x v="23"/>
    <x v="2"/>
    <s v="La Plana/Las Cuevas, Isla Natividad Baja California Sur"/>
    <x v="1"/>
    <n v="19.799999999999997"/>
    <n v="6"/>
    <n v="21.12"/>
    <n v="6.4"/>
    <n v="33.33"/>
    <n v="10.1"/>
    <n v="20.46"/>
    <n v="6.2"/>
    <n v="27.850020000000001"/>
    <n v="-115.16677"/>
    <n v="57.2"/>
    <n v="14"/>
    <n v="4"/>
    <x v="4"/>
    <n v="2"/>
    <m/>
    <n v="300"/>
    <m/>
    <m/>
  </r>
  <r>
    <s v="INLAPL-010811-AH-2-24-DI"/>
    <s v="Arturo Hernandez"/>
    <d v="2011-08-01T00:00:00"/>
    <x v="5"/>
    <d v="1899-12-30T11:12:00"/>
    <d v="1899-12-30T11:20:00"/>
    <d v="1899-12-30T00:08:00"/>
    <n v="2"/>
    <n v="2"/>
    <n v="24"/>
    <x v="23"/>
    <x v="2"/>
    <s v="La Plana/Las Cuevas, Isla Natividad Baja California Sur"/>
    <x v="1"/>
    <n v="19.799999999999997"/>
    <n v="6"/>
    <n v="21.12"/>
    <n v="6.4"/>
    <n v="33.33"/>
    <n v="10.1"/>
    <n v="20.46"/>
    <n v="6.2"/>
    <n v="27.850020000000001"/>
    <n v="-115.16677"/>
    <n v="57.2"/>
    <n v="14"/>
    <n v="4"/>
    <x v="17"/>
    <n v="4"/>
    <m/>
    <n v="300"/>
    <m/>
    <m/>
  </r>
  <r>
    <s v="INLAPL-010811-PG-2-25-DI"/>
    <s v="Ashley Greenley"/>
    <d v="2011-08-01T00:00:00"/>
    <x v="5"/>
    <d v="1899-12-30T10:10:00"/>
    <d v="1899-12-30T10:25:00"/>
    <d v="1899-12-30T00:15:00"/>
    <n v="2"/>
    <n v="1"/>
    <n v="25"/>
    <x v="24"/>
    <x v="2"/>
    <s v="La Plana/Las Cuevas, Isla Natividad Baja California Sur"/>
    <x v="1"/>
    <n v="26.729999999999997"/>
    <n v="8.1"/>
    <n v="24.75"/>
    <n v="7.5"/>
    <n v="33.33"/>
    <n v="10.1"/>
    <n v="25.74"/>
    <n v="7.8"/>
    <n v="27.84817"/>
    <n v="-115.17271"/>
    <n v="55.400000000000006"/>
    <n v="13"/>
    <n v="3"/>
    <x v="0"/>
    <n v="3"/>
    <m/>
    <n v="210"/>
    <m/>
    <m/>
  </r>
  <r>
    <s v="INLAPL-010811-PG-2-25-DI"/>
    <s v="Ashley Greenley"/>
    <d v="2011-08-01T00:00:00"/>
    <x v="5"/>
    <d v="1899-12-30T10:10:00"/>
    <d v="1899-12-30T10:25:00"/>
    <d v="1899-12-30T00:15:00"/>
    <n v="2"/>
    <n v="1"/>
    <n v="25"/>
    <x v="24"/>
    <x v="2"/>
    <s v="La Plana/Las Cuevas, Isla Natividad Baja California Sur"/>
    <x v="1"/>
    <n v="26.729999999999997"/>
    <n v="8.1"/>
    <n v="24.75"/>
    <n v="7.5"/>
    <n v="33.33"/>
    <n v="10.1"/>
    <n v="25.74"/>
    <n v="7.8"/>
    <n v="27.84817"/>
    <n v="-115.17271"/>
    <n v="55.400000000000006"/>
    <n v="13"/>
    <n v="3"/>
    <x v="12"/>
    <n v="1"/>
    <m/>
    <n v="210"/>
    <m/>
    <m/>
  </r>
  <r>
    <s v="INLAPL-010811-PG-2-25-DI"/>
    <s v="Ashley Greenley"/>
    <d v="2011-08-01T00:00:00"/>
    <x v="5"/>
    <d v="1899-12-30T10:10:00"/>
    <d v="1899-12-30T10:25:00"/>
    <d v="1899-12-30T00:15:00"/>
    <n v="2"/>
    <n v="1"/>
    <n v="25"/>
    <x v="24"/>
    <x v="2"/>
    <s v="La Plana/Las Cuevas, Isla Natividad Baja California Sur"/>
    <x v="1"/>
    <n v="26.729999999999997"/>
    <n v="8.1"/>
    <n v="24.75"/>
    <n v="7.5"/>
    <n v="33.33"/>
    <n v="10.1"/>
    <n v="25.74"/>
    <n v="7.8"/>
    <n v="27.84817"/>
    <n v="-115.17271"/>
    <n v="55.400000000000006"/>
    <n v="13"/>
    <n v="3"/>
    <x v="1"/>
    <n v="3"/>
    <m/>
    <n v="210"/>
    <m/>
    <m/>
  </r>
  <r>
    <s v="INLAPL-010811-PG-2-25-DI"/>
    <s v="Ashley Greenley"/>
    <d v="2011-08-01T00:00:00"/>
    <x v="5"/>
    <d v="1899-12-30T10:10:00"/>
    <d v="1899-12-30T10:25:00"/>
    <d v="1899-12-30T00:15:00"/>
    <n v="2"/>
    <n v="1"/>
    <n v="25"/>
    <x v="24"/>
    <x v="2"/>
    <s v="La Plana/Las Cuevas, Isla Natividad Baja California Sur"/>
    <x v="1"/>
    <n v="26.729999999999997"/>
    <n v="8.1"/>
    <n v="24.75"/>
    <n v="7.5"/>
    <n v="33.33"/>
    <n v="10.1"/>
    <n v="25.74"/>
    <n v="7.8"/>
    <n v="27.84817"/>
    <n v="-115.17271"/>
    <n v="55.400000000000006"/>
    <n v="13"/>
    <n v="3"/>
    <x v="2"/>
    <n v="4"/>
    <m/>
    <n v="210"/>
    <m/>
    <m/>
  </r>
  <r>
    <s v="INLAPL-010811-PG-2-25-DI"/>
    <s v="Ashley Greenley"/>
    <d v="2011-08-01T00:00:00"/>
    <x v="5"/>
    <d v="1899-12-30T10:10:00"/>
    <d v="1899-12-30T10:25:00"/>
    <d v="1899-12-30T00:15:00"/>
    <n v="2"/>
    <n v="1"/>
    <n v="25"/>
    <x v="24"/>
    <x v="2"/>
    <s v="La Plana/Las Cuevas, Isla Natividad Baja California Sur"/>
    <x v="1"/>
    <n v="26.729999999999997"/>
    <n v="8.1"/>
    <n v="24.75"/>
    <n v="7.5"/>
    <n v="33.33"/>
    <n v="10.1"/>
    <n v="25.74"/>
    <n v="7.8"/>
    <n v="27.84817"/>
    <n v="-115.17271"/>
    <n v="55.400000000000006"/>
    <n v="13"/>
    <n v="3"/>
    <x v="3"/>
    <n v="56"/>
    <n v="19"/>
    <n v="210"/>
    <n v="50"/>
    <m/>
  </r>
  <r>
    <s v="INLAPL-010811-PG-2-25-DI"/>
    <s v="Ashley Greenley"/>
    <d v="2011-08-01T00:00:00"/>
    <x v="5"/>
    <d v="1899-12-30T10:10:00"/>
    <d v="1899-12-30T10:25:00"/>
    <d v="1899-12-30T00:15:00"/>
    <n v="2"/>
    <n v="1"/>
    <n v="25"/>
    <x v="24"/>
    <x v="2"/>
    <s v="La Plana/Las Cuevas, Isla Natividad Baja California Sur"/>
    <x v="1"/>
    <n v="26.729999999999997"/>
    <n v="8.1"/>
    <n v="24.75"/>
    <n v="7.5"/>
    <n v="33.33"/>
    <n v="10.1"/>
    <n v="25.74"/>
    <n v="7.8"/>
    <n v="27.84817"/>
    <n v="-115.17271"/>
    <n v="55.400000000000006"/>
    <n v="13"/>
    <n v="3"/>
    <x v="4"/>
    <n v="1"/>
    <m/>
    <n v="210"/>
    <m/>
    <m/>
  </r>
  <r>
    <s v="INLAGU-290711-AM-1-1-DI"/>
    <s v="Abraham Mayoral"/>
    <d v="2011-07-29T00:00:00"/>
    <x v="5"/>
    <d v="1899-12-30T09:52:00"/>
    <d v="1899-12-30T09:57:00"/>
    <d v="1899-12-30T00:05:00"/>
    <n v="2"/>
    <n v="1"/>
    <n v="1"/>
    <x v="0"/>
    <x v="7"/>
    <s v="La Guanera, Isla Natividad, Baja California Sur"/>
    <x v="0"/>
    <n v="66"/>
    <n v="20"/>
    <n v="66"/>
    <n v="20"/>
    <n v="66"/>
    <n v="20"/>
    <n v="66"/>
    <n v="20"/>
    <n v="27.878810000000001"/>
    <n v="-115.16607999999999"/>
    <n v="53.6"/>
    <n v="12"/>
    <n v="7"/>
    <x v="2"/>
    <n v="1"/>
    <m/>
    <n v="120"/>
    <m/>
    <m/>
  </r>
  <r>
    <s v="INLAGU-290711-AM-1-1-DI"/>
    <s v="Abraham Mayoral"/>
    <d v="2011-07-29T00:00:00"/>
    <x v="5"/>
    <d v="1899-12-30T09:52:00"/>
    <d v="1899-12-30T09:57:00"/>
    <d v="1899-12-30T00:05:00"/>
    <n v="2"/>
    <n v="1"/>
    <n v="1"/>
    <x v="0"/>
    <x v="7"/>
    <s v="La Guanera, Isla Natividad, Baja California Sur"/>
    <x v="0"/>
    <n v="66"/>
    <n v="20"/>
    <n v="66"/>
    <n v="20"/>
    <n v="66"/>
    <n v="20"/>
    <n v="66"/>
    <n v="20"/>
    <n v="27.878810000000001"/>
    <n v="-115.16607999999999"/>
    <n v="53.6"/>
    <n v="12"/>
    <n v="7"/>
    <x v="3"/>
    <n v="93"/>
    <n v="16.100000000000001"/>
    <n v="120"/>
    <n v="50"/>
    <m/>
  </r>
  <r>
    <s v="INLAGU-290711-AM-1-1-DI"/>
    <s v="Abraham Mayoral"/>
    <d v="2011-07-29T00:00:00"/>
    <x v="5"/>
    <d v="1899-12-30T09:52:00"/>
    <d v="1899-12-30T09:57:00"/>
    <d v="1899-12-30T00:05:00"/>
    <n v="2"/>
    <n v="1"/>
    <n v="1"/>
    <x v="0"/>
    <x v="7"/>
    <s v="La Guanera, Isla Natividad, Baja California Sur"/>
    <x v="0"/>
    <n v="66"/>
    <n v="20"/>
    <n v="66"/>
    <n v="20"/>
    <n v="66"/>
    <n v="20"/>
    <n v="66"/>
    <n v="20"/>
    <n v="27.878810000000001"/>
    <n v="-115.16607999999999"/>
    <n v="53.6"/>
    <n v="12"/>
    <n v="7"/>
    <x v="7"/>
    <n v="1"/>
    <m/>
    <n v="120"/>
    <m/>
    <m/>
  </r>
  <r>
    <s v="INLAGU-290711-AM-1-1-DI"/>
    <s v="Abraham Mayoral"/>
    <d v="2011-07-29T00:00:00"/>
    <x v="5"/>
    <d v="1899-12-30T09:52:00"/>
    <d v="1899-12-30T09:57:00"/>
    <d v="1899-12-30T00:05:00"/>
    <n v="2"/>
    <n v="1"/>
    <n v="1"/>
    <x v="0"/>
    <x v="7"/>
    <s v="La Guanera, Isla Natividad, Baja California Sur"/>
    <x v="0"/>
    <n v="66"/>
    <n v="20"/>
    <n v="66"/>
    <n v="20"/>
    <n v="66"/>
    <n v="20"/>
    <n v="66"/>
    <n v="20"/>
    <n v="27.878810000000001"/>
    <n v="-115.16607999999999"/>
    <n v="53.6"/>
    <n v="12"/>
    <n v="7"/>
    <x v="17"/>
    <n v="3"/>
    <m/>
    <n v="120"/>
    <m/>
    <m/>
  </r>
  <r>
    <s v="INLAGU-290711-AM-1-1-DI"/>
    <s v="Abraham Mayoral"/>
    <d v="2011-07-29T00:00:00"/>
    <x v="5"/>
    <d v="1899-12-30T09:52:00"/>
    <d v="1899-12-30T09:57:00"/>
    <d v="1899-12-30T00:05:00"/>
    <n v="2"/>
    <n v="1"/>
    <n v="1"/>
    <x v="0"/>
    <x v="7"/>
    <s v="La Guanera, Isla Natividad, Baja California Sur"/>
    <x v="0"/>
    <n v="66"/>
    <n v="20"/>
    <n v="66"/>
    <n v="20"/>
    <n v="66"/>
    <n v="20"/>
    <n v="66"/>
    <n v="20"/>
    <n v="27.878810000000001"/>
    <n v="-115.16607999999999"/>
    <n v="53.6"/>
    <n v="12"/>
    <n v="7"/>
    <x v="10"/>
    <n v="1"/>
    <m/>
    <n v="120"/>
    <m/>
    <m/>
  </r>
  <r>
    <s v="INLAGU-290711-AM-2-2-DI"/>
    <s v="Abraham Mayoral"/>
    <d v="2011-07-29T00:00:00"/>
    <x v="5"/>
    <d v="1899-12-30T10:50:00"/>
    <d v="1899-12-30T11:00:00"/>
    <d v="1899-12-30T00:10:00"/>
    <n v="2"/>
    <n v="2"/>
    <n v="2"/>
    <x v="1"/>
    <x v="7"/>
    <s v="La Guanera, Isla Natividad, Baja California Sur"/>
    <x v="0"/>
    <n v="37.949999999999996"/>
    <n v="11.5"/>
    <n v="35.64"/>
    <n v="10.8"/>
    <n v="37.949999999999996"/>
    <n v="11.5"/>
    <n v="36.795000000000002"/>
    <n v="11.15"/>
    <n v="27.87585"/>
    <n v="-115.16816"/>
    <n v="57.2"/>
    <n v="14"/>
    <n v="7"/>
    <x v="0"/>
    <n v="2"/>
    <m/>
    <n v="210"/>
    <m/>
    <m/>
  </r>
  <r>
    <s v="INLAGU-290711-AM-2-2-DI"/>
    <s v="Abraham Mayoral"/>
    <d v="2011-07-29T00:00:00"/>
    <x v="5"/>
    <d v="1899-12-30T10:50:00"/>
    <d v="1899-12-30T11:00:00"/>
    <d v="1899-12-30T00:10:00"/>
    <n v="2"/>
    <n v="2"/>
    <n v="2"/>
    <x v="1"/>
    <x v="7"/>
    <s v="La Guanera, Isla Natividad, Baja California Sur"/>
    <x v="0"/>
    <n v="37.949999999999996"/>
    <n v="11.5"/>
    <n v="35.64"/>
    <n v="10.8"/>
    <n v="37.949999999999996"/>
    <n v="11.5"/>
    <n v="36.795000000000002"/>
    <n v="11.15"/>
    <n v="27.87585"/>
    <n v="-115.16816"/>
    <n v="57.2"/>
    <n v="14"/>
    <n v="7"/>
    <x v="1"/>
    <n v="10"/>
    <m/>
    <n v="210"/>
    <m/>
    <m/>
  </r>
  <r>
    <s v="INLAGU-290711-AM-2-2-DI"/>
    <s v="Abraham Mayoral"/>
    <d v="2011-07-29T00:00:00"/>
    <x v="5"/>
    <d v="1899-12-30T10:50:00"/>
    <d v="1899-12-30T11:00:00"/>
    <d v="1899-12-30T00:10:00"/>
    <n v="2"/>
    <n v="2"/>
    <n v="2"/>
    <x v="1"/>
    <x v="7"/>
    <s v="La Guanera, Isla Natividad, Baja California Sur"/>
    <x v="0"/>
    <n v="37.949999999999996"/>
    <n v="11.5"/>
    <n v="35.64"/>
    <n v="10.8"/>
    <n v="37.949999999999996"/>
    <n v="11.5"/>
    <n v="36.795000000000002"/>
    <n v="11.15"/>
    <n v="27.87585"/>
    <n v="-115.16816"/>
    <n v="57.2"/>
    <n v="14"/>
    <n v="7"/>
    <x v="2"/>
    <n v="7"/>
    <m/>
    <n v="210"/>
    <m/>
    <m/>
  </r>
  <r>
    <s v="INLAGU-290711-AM-2-2-DI"/>
    <s v="Abraham Mayoral"/>
    <d v="2011-07-29T00:00:00"/>
    <x v="5"/>
    <d v="1899-12-30T10:50:00"/>
    <d v="1899-12-30T11:00:00"/>
    <d v="1899-12-30T00:10:00"/>
    <n v="2"/>
    <n v="2"/>
    <n v="2"/>
    <x v="1"/>
    <x v="7"/>
    <s v="La Guanera, Isla Natividad, Baja California Sur"/>
    <x v="0"/>
    <n v="37.949999999999996"/>
    <n v="11.5"/>
    <n v="35.64"/>
    <n v="10.8"/>
    <n v="37.949999999999996"/>
    <n v="11.5"/>
    <n v="36.795000000000002"/>
    <n v="11.15"/>
    <n v="27.87585"/>
    <n v="-115.16816"/>
    <n v="57.2"/>
    <n v="14"/>
    <n v="7"/>
    <x v="3"/>
    <n v="105"/>
    <m/>
    <n v="210"/>
    <m/>
    <m/>
  </r>
  <r>
    <s v="INLAGU-290711-AM-2-2-DI"/>
    <s v="Abraham Mayoral"/>
    <d v="2011-07-29T00:00:00"/>
    <x v="5"/>
    <d v="1899-12-30T10:50:00"/>
    <d v="1899-12-30T11:00:00"/>
    <d v="1899-12-30T00:10:00"/>
    <n v="2"/>
    <n v="2"/>
    <n v="2"/>
    <x v="1"/>
    <x v="7"/>
    <s v="La Guanera, Isla Natividad, Baja California Sur"/>
    <x v="0"/>
    <n v="37.949999999999996"/>
    <n v="11.5"/>
    <n v="35.64"/>
    <n v="10.8"/>
    <n v="37.949999999999996"/>
    <n v="11.5"/>
    <n v="36.795000000000002"/>
    <n v="11.15"/>
    <n v="27.87585"/>
    <n v="-115.16816"/>
    <n v="57.2"/>
    <n v="14"/>
    <n v="7"/>
    <x v="7"/>
    <n v="1"/>
    <m/>
    <n v="210"/>
    <m/>
    <m/>
  </r>
  <r>
    <s v="INLAGU-290711-AM-2-2-DI"/>
    <s v="Abraham Mayoral"/>
    <d v="2011-07-29T00:00:00"/>
    <x v="5"/>
    <d v="1899-12-30T10:50:00"/>
    <d v="1899-12-30T11:00:00"/>
    <d v="1899-12-30T00:10:00"/>
    <n v="2"/>
    <n v="2"/>
    <n v="2"/>
    <x v="1"/>
    <x v="7"/>
    <s v="La Guanera, Isla Natividad, Baja California Sur"/>
    <x v="0"/>
    <n v="37.949999999999996"/>
    <n v="11.5"/>
    <n v="35.64"/>
    <n v="10.8"/>
    <n v="37.949999999999996"/>
    <n v="11.5"/>
    <n v="36.795000000000002"/>
    <n v="11.15"/>
    <n v="27.87585"/>
    <n v="-115.16816"/>
    <n v="57.2"/>
    <n v="14"/>
    <n v="7"/>
    <x v="4"/>
    <n v="4"/>
    <m/>
    <n v="210"/>
    <m/>
    <m/>
  </r>
  <r>
    <s v="INLAGU-290711-AM-2-2-DI"/>
    <s v="Abraham Mayoral"/>
    <d v="2011-07-29T00:00:00"/>
    <x v="5"/>
    <d v="1899-12-30T10:50:00"/>
    <d v="1899-12-30T11:00:00"/>
    <d v="1899-12-30T00:10:00"/>
    <n v="2"/>
    <n v="2"/>
    <n v="2"/>
    <x v="1"/>
    <x v="7"/>
    <s v="La Guanera, Isla Natividad, Baja California Sur"/>
    <x v="0"/>
    <n v="37.949999999999996"/>
    <n v="11.5"/>
    <n v="35.64"/>
    <n v="10.8"/>
    <n v="37.949999999999996"/>
    <n v="11.5"/>
    <n v="36.795000000000002"/>
    <n v="11.15"/>
    <n v="27.87585"/>
    <n v="-115.16816"/>
    <n v="57.2"/>
    <n v="14"/>
    <n v="7"/>
    <x v="10"/>
    <n v="9"/>
    <m/>
    <n v="210"/>
    <m/>
    <m/>
  </r>
  <r>
    <s v="INLAGU-290711-AR-1-3-DI"/>
    <s v="Alonso Ramirez"/>
    <d v="2011-07-29T00:00:00"/>
    <x v="5"/>
    <d v="1899-12-30T09:49:00"/>
    <d v="1899-12-30T09:54:00"/>
    <d v="1899-12-30T00:05:00"/>
    <n v="2"/>
    <n v="1"/>
    <n v="3"/>
    <x v="2"/>
    <x v="7"/>
    <s v="La Guanera, Isla Natividad, Baja California Sur"/>
    <x v="0"/>
    <n v="65.009999999999991"/>
    <n v="19.7"/>
    <n v="66.33"/>
    <n v="20.100000000000001"/>
    <n v="66.33"/>
    <n v="20.100000000000001"/>
    <n v="65.669999999999987"/>
    <n v="19.899999999999999"/>
    <n v="27.878810000000001"/>
    <n v="-115.16607999999999"/>
    <n v="55.400000000000006"/>
    <n v="13"/>
    <n v="7"/>
    <x v="2"/>
    <n v="1"/>
    <m/>
    <n v="60"/>
    <m/>
    <m/>
  </r>
  <r>
    <s v="INLAGU-290711-AR-1-3-DI"/>
    <s v="Alonso Ramirez"/>
    <d v="2011-07-29T00:00:00"/>
    <x v="5"/>
    <d v="1899-12-30T09:49:00"/>
    <d v="1899-12-30T09:54:00"/>
    <d v="1899-12-30T00:05:00"/>
    <n v="2"/>
    <n v="1"/>
    <n v="3"/>
    <x v="2"/>
    <x v="7"/>
    <s v="La Guanera, Isla Natividad, Baja California Sur"/>
    <x v="0"/>
    <n v="65.009999999999991"/>
    <n v="19.7"/>
    <n v="66.33"/>
    <n v="20.100000000000001"/>
    <n v="66.33"/>
    <n v="20.100000000000001"/>
    <n v="65.669999999999987"/>
    <n v="19.899999999999999"/>
    <n v="27.878810000000001"/>
    <n v="-115.16607999999999"/>
    <n v="55.400000000000006"/>
    <n v="13"/>
    <n v="7"/>
    <x v="3"/>
    <n v="75"/>
    <n v="20"/>
    <n v="60"/>
    <n v="50"/>
    <m/>
  </r>
  <r>
    <s v="INLAGU-290711-AR-1-3-DI"/>
    <s v="Alonso Ramirez"/>
    <d v="2011-07-29T00:00:00"/>
    <x v="5"/>
    <d v="1899-12-30T09:49:00"/>
    <d v="1899-12-30T09:54:00"/>
    <d v="1899-12-30T00:05:00"/>
    <n v="2"/>
    <n v="1"/>
    <n v="3"/>
    <x v="2"/>
    <x v="7"/>
    <s v="La Guanera, Isla Natividad, Baja California Sur"/>
    <x v="0"/>
    <n v="65.009999999999991"/>
    <n v="19.7"/>
    <n v="66.33"/>
    <n v="20.100000000000001"/>
    <n v="66.33"/>
    <n v="20.100000000000001"/>
    <n v="65.669999999999987"/>
    <n v="19.899999999999999"/>
    <n v="27.878810000000001"/>
    <n v="-115.16607999999999"/>
    <n v="55.400000000000006"/>
    <n v="13"/>
    <n v="7"/>
    <x v="7"/>
    <n v="1"/>
    <m/>
    <n v="60"/>
    <m/>
    <m/>
  </r>
  <r>
    <s v="INLAGU-290711-AR-1-3-DI"/>
    <s v="Alonso Ramirez"/>
    <d v="2011-07-29T00:00:00"/>
    <x v="5"/>
    <d v="1899-12-30T09:49:00"/>
    <d v="1899-12-30T09:54:00"/>
    <d v="1899-12-30T00:05:00"/>
    <n v="2"/>
    <n v="1"/>
    <n v="3"/>
    <x v="2"/>
    <x v="7"/>
    <s v="La Guanera, Isla Natividad, Baja California Sur"/>
    <x v="0"/>
    <n v="65.009999999999991"/>
    <n v="19.7"/>
    <n v="66.33"/>
    <n v="20.100000000000001"/>
    <n v="66.33"/>
    <n v="20.100000000000001"/>
    <n v="65.669999999999987"/>
    <n v="19.899999999999999"/>
    <n v="27.878810000000001"/>
    <n v="-115.16607999999999"/>
    <n v="55.400000000000006"/>
    <n v="13"/>
    <n v="7"/>
    <x v="10"/>
    <n v="1"/>
    <m/>
    <n v="60"/>
    <m/>
    <m/>
  </r>
  <r>
    <s v="INLAGU-290711-AR-2-4-DI"/>
    <s v="Alonso Ramirez"/>
    <d v="2011-07-29T00:00:00"/>
    <x v="5"/>
    <d v="1899-12-30T10:46:00"/>
    <d v="1899-12-30T10:50:00"/>
    <d v="1899-12-30T00:04:00"/>
    <n v="2"/>
    <n v="2"/>
    <n v="4"/>
    <x v="3"/>
    <x v="7"/>
    <s v="La Guanera, Isla Natividad, Baja California Sur"/>
    <x v="0"/>
    <n v="37.29"/>
    <n v="11.3"/>
    <n v="38.279999999999994"/>
    <n v="11.6"/>
    <n v="38.279999999999994"/>
    <n v="11.6"/>
    <n v="37.784999999999997"/>
    <n v="11.45"/>
    <n v="27.87585"/>
    <n v="-115.16816"/>
    <n v="57.2"/>
    <n v="14"/>
    <n v="7"/>
    <x v="0"/>
    <n v="2"/>
    <m/>
    <n v="180"/>
    <m/>
    <m/>
  </r>
  <r>
    <s v="INLAGU-290711-AR-2-4-DI"/>
    <s v="Alonso Ramirez"/>
    <d v="2011-07-29T00:00:00"/>
    <x v="5"/>
    <d v="1899-12-30T10:46:00"/>
    <d v="1899-12-30T10:50:00"/>
    <d v="1899-12-30T00:04:00"/>
    <n v="2"/>
    <n v="2"/>
    <n v="4"/>
    <x v="3"/>
    <x v="7"/>
    <s v="La Guanera, Isla Natividad, Baja California Sur"/>
    <x v="0"/>
    <n v="37.29"/>
    <n v="11.3"/>
    <n v="38.279999999999994"/>
    <n v="11.6"/>
    <n v="38.279999999999994"/>
    <n v="11.6"/>
    <n v="37.784999999999997"/>
    <n v="11.45"/>
    <n v="27.87585"/>
    <n v="-115.16816"/>
    <n v="57.2"/>
    <n v="14"/>
    <n v="7"/>
    <x v="2"/>
    <n v="1"/>
    <m/>
    <n v="180"/>
    <m/>
    <m/>
  </r>
  <r>
    <s v="INLAGU-290711-AR-2-4-DI"/>
    <s v="Alonso Ramirez"/>
    <d v="2011-07-29T00:00:00"/>
    <x v="5"/>
    <d v="1899-12-30T10:46:00"/>
    <d v="1899-12-30T10:50:00"/>
    <d v="1899-12-30T00:04:00"/>
    <n v="2"/>
    <n v="2"/>
    <n v="4"/>
    <x v="3"/>
    <x v="7"/>
    <s v="La Guanera, Isla Natividad, Baja California Sur"/>
    <x v="0"/>
    <n v="37.29"/>
    <n v="11.3"/>
    <n v="38.279999999999994"/>
    <n v="11.6"/>
    <n v="38.279999999999994"/>
    <n v="11.6"/>
    <n v="37.784999999999997"/>
    <n v="11.45"/>
    <n v="27.87585"/>
    <n v="-115.16816"/>
    <n v="57.2"/>
    <n v="14"/>
    <n v="7"/>
    <x v="3"/>
    <n v="35"/>
    <m/>
    <n v="180"/>
    <m/>
    <m/>
  </r>
  <r>
    <s v="INLAGU-290711-AR-2-4-DI"/>
    <s v="Alonso Ramirez"/>
    <d v="2011-07-29T00:00:00"/>
    <x v="5"/>
    <d v="1899-12-30T10:46:00"/>
    <d v="1899-12-30T10:50:00"/>
    <d v="1899-12-30T00:04:00"/>
    <n v="2"/>
    <n v="2"/>
    <n v="4"/>
    <x v="3"/>
    <x v="7"/>
    <s v="La Guanera, Isla Natividad, Baja California Sur"/>
    <x v="0"/>
    <n v="37.29"/>
    <n v="11.3"/>
    <n v="38.279999999999994"/>
    <n v="11.6"/>
    <n v="38.279999999999994"/>
    <n v="11.6"/>
    <n v="37.784999999999997"/>
    <n v="11.45"/>
    <n v="27.87585"/>
    <n v="-115.16816"/>
    <n v="57.2"/>
    <n v="14"/>
    <n v="7"/>
    <x v="4"/>
    <n v="2"/>
    <m/>
    <n v="180"/>
    <m/>
    <m/>
  </r>
  <r>
    <s v="INLAGU-290711-AH-1-5-DI"/>
    <s v="Arturo Hernandez"/>
    <d v="2011-07-29T00:00:00"/>
    <x v="5"/>
    <d v="1899-12-30T09:48:00"/>
    <d v="1899-12-30T09:55:00"/>
    <d v="1899-12-30T00:07:00"/>
    <n v="2"/>
    <n v="1"/>
    <n v="5"/>
    <x v="4"/>
    <x v="7"/>
    <s v="La Guanera, Isla Natividad, Baja California Sur"/>
    <x v="0"/>
    <n v="65.669999999999987"/>
    <n v="19.899999999999999"/>
    <n v="65.34"/>
    <n v="19.8"/>
    <n v="65.669999999999987"/>
    <n v="19.899999999999999"/>
    <n v="65.504999999999995"/>
    <n v="19.850000000000001"/>
    <n v="27.878810000000001"/>
    <n v="-115.16607999999999"/>
    <n v="55.400000000000006"/>
    <n v="13"/>
    <n v="7"/>
    <x v="0"/>
    <n v="1"/>
    <m/>
    <n v="30"/>
    <m/>
    <m/>
  </r>
  <r>
    <s v="INLAGU-290711-AH-1-5-DI"/>
    <s v="Arturo Hernandez"/>
    <d v="2011-07-29T00:00:00"/>
    <x v="5"/>
    <d v="1899-12-30T09:48:00"/>
    <d v="1899-12-30T09:55:00"/>
    <d v="1899-12-30T00:07:00"/>
    <n v="2"/>
    <n v="1"/>
    <n v="5"/>
    <x v="4"/>
    <x v="7"/>
    <s v="La Guanera, Isla Natividad, Baja California Sur"/>
    <x v="0"/>
    <n v="65.669999999999987"/>
    <n v="19.899999999999999"/>
    <n v="65.34"/>
    <n v="19.8"/>
    <n v="65.669999999999987"/>
    <n v="19.899999999999999"/>
    <n v="65.504999999999995"/>
    <n v="19.850000000000001"/>
    <n v="27.878810000000001"/>
    <n v="-115.16607999999999"/>
    <n v="55.400000000000006"/>
    <n v="13"/>
    <n v="7"/>
    <x v="3"/>
    <n v="10"/>
    <m/>
    <n v="30"/>
    <m/>
    <m/>
  </r>
  <r>
    <s v="INLAGU-290711-AH-1-5-DI"/>
    <s v="Arturo Hernandez"/>
    <d v="2011-07-29T00:00:00"/>
    <x v="5"/>
    <d v="1899-12-30T09:48:00"/>
    <d v="1899-12-30T09:55:00"/>
    <d v="1899-12-30T00:07:00"/>
    <n v="2"/>
    <n v="1"/>
    <n v="5"/>
    <x v="4"/>
    <x v="7"/>
    <s v="La Guanera, Isla Natividad, Baja California Sur"/>
    <x v="0"/>
    <n v="65.669999999999987"/>
    <n v="19.899999999999999"/>
    <n v="65.34"/>
    <n v="19.8"/>
    <n v="65.669999999999987"/>
    <n v="19.899999999999999"/>
    <n v="65.504999999999995"/>
    <n v="19.850000000000001"/>
    <n v="27.878810000000001"/>
    <n v="-115.16607999999999"/>
    <n v="55.400000000000006"/>
    <n v="13"/>
    <n v="7"/>
    <x v="17"/>
    <n v="1"/>
    <m/>
    <n v="30"/>
    <m/>
    <m/>
  </r>
  <r>
    <s v="INLAGU-290711-AH-1-5-DI"/>
    <s v="Arturo Hernandez"/>
    <d v="2011-07-29T00:00:00"/>
    <x v="5"/>
    <d v="1899-12-30T09:48:00"/>
    <d v="1899-12-30T09:55:00"/>
    <d v="1899-12-30T00:07:00"/>
    <n v="2"/>
    <n v="1"/>
    <n v="5"/>
    <x v="4"/>
    <x v="7"/>
    <s v="La Guanera, Isla Natividad, Baja California Sur"/>
    <x v="0"/>
    <n v="65.669999999999987"/>
    <n v="19.899999999999999"/>
    <n v="65.34"/>
    <n v="19.8"/>
    <n v="65.669999999999987"/>
    <n v="19.899999999999999"/>
    <n v="65.504999999999995"/>
    <n v="19.850000000000001"/>
    <n v="27.878810000000001"/>
    <n v="-115.16607999999999"/>
    <n v="55.400000000000006"/>
    <n v="13"/>
    <n v="7"/>
    <x v="9"/>
    <n v="5"/>
    <m/>
    <n v="30"/>
    <m/>
    <m/>
  </r>
  <r>
    <s v="INLAGU-290711-AH-1-5-DI"/>
    <s v="Arturo Hernandez"/>
    <d v="2011-07-29T00:00:00"/>
    <x v="5"/>
    <d v="1899-12-30T09:48:00"/>
    <d v="1899-12-30T09:55:00"/>
    <d v="1899-12-30T00:07:00"/>
    <n v="2"/>
    <n v="1"/>
    <n v="5"/>
    <x v="4"/>
    <x v="7"/>
    <s v="La Guanera, Isla Natividad, Baja California Sur"/>
    <x v="0"/>
    <n v="65.669999999999987"/>
    <n v="19.899999999999999"/>
    <n v="65.34"/>
    <n v="19.8"/>
    <n v="65.669999999999987"/>
    <n v="19.899999999999999"/>
    <n v="65.504999999999995"/>
    <n v="19.850000000000001"/>
    <n v="27.878810000000001"/>
    <n v="-115.16607999999999"/>
    <n v="55.400000000000006"/>
    <n v="13"/>
    <n v="7"/>
    <x v="11"/>
    <n v="1"/>
    <m/>
    <n v="30"/>
    <m/>
    <m/>
  </r>
  <r>
    <s v="INLAGU-290711-AH-2-6-DI"/>
    <s v="Arturo Hernandez"/>
    <d v="2011-07-29T00:00:00"/>
    <x v="5"/>
    <d v="1899-12-30T10:47:00"/>
    <d v="1899-12-30T10:59:00"/>
    <d v="1899-12-30T00:12:00"/>
    <n v="2"/>
    <n v="2"/>
    <n v="6"/>
    <x v="5"/>
    <x v="7"/>
    <s v="La Guanera, Isla Natividad, Baja California Sur"/>
    <x v="0"/>
    <n v="35.309999999999995"/>
    <n v="10.7"/>
    <n v="36.629999999999995"/>
    <n v="11.1"/>
    <n v="36.629999999999995"/>
    <n v="11.1"/>
    <n v="35.969999999999992"/>
    <n v="10.899999999999999"/>
    <n v="27.87585"/>
    <n v="-115.16816"/>
    <n v="55.400000000000006"/>
    <n v="13"/>
    <n v="7"/>
    <x v="0"/>
    <n v="2"/>
    <m/>
    <n v="240"/>
    <m/>
    <m/>
  </r>
  <r>
    <s v="INLAGU-290711-AH-2-6-DI"/>
    <s v="Arturo Hernandez"/>
    <d v="2011-07-29T00:00:00"/>
    <x v="5"/>
    <d v="1899-12-30T10:47:00"/>
    <d v="1899-12-30T10:59:00"/>
    <d v="1899-12-30T00:12:00"/>
    <n v="2"/>
    <n v="2"/>
    <n v="6"/>
    <x v="5"/>
    <x v="7"/>
    <s v="La Guanera, Isla Natividad, Baja California Sur"/>
    <x v="0"/>
    <n v="35.309999999999995"/>
    <n v="10.7"/>
    <n v="36.629999999999995"/>
    <n v="11.1"/>
    <n v="36.629999999999995"/>
    <n v="11.1"/>
    <n v="35.969999999999992"/>
    <n v="10.899999999999999"/>
    <n v="27.87585"/>
    <n v="-115.16816"/>
    <n v="55.400000000000006"/>
    <n v="13"/>
    <n v="7"/>
    <x v="12"/>
    <n v="1"/>
    <m/>
    <n v="240"/>
    <m/>
    <m/>
  </r>
  <r>
    <s v="INLAGU-290711-AH-2-6-DI"/>
    <s v="Arturo Hernandez"/>
    <d v="2011-07-29T00:00:00"/>
    <x v="5"/>
    <d v="1899-12-30T10:47:00"/>
    <d v="1899-12-30T10:59:00"/>
    <d v="1899-12-30T00:12:00"/>
    <n v="2"/>
    <n v="2"/>
    <n v="6"/>
    <x v="5"/>
    <x v="7"/>
    <s v="La Guanera, Isla Natividad, Baja California Sur"/>
    <x v="0"/>
    <n v="35.309999999999995"/>
    <n v="10.7"/>
    <n v="36.629999999999995"/>
    <n v="11.1"/>
    <n v="36.629999999999995"/>
    <n v="11.1"/>
    <n v="35.969999999999992"/>
    <n v="10.899999999999999"/>
    <n v="27.87585"/>
    <n v="-115.16816"/>
    <n v="55.400000000000006"/>
    <n v="13"/>
    <n v="7"/>
    <x v="1"/>
    <n v="5"/>
    <m/>
    <n v="240"/>
    <m/>
    <m/>
  </r>
  <r>
    <s v="INLAGU-290711-AH-2-6-DI"/>
    <s v="Arturo Hernandez"/>
    <d v="2011-07-29T00:00:00"/>
    <x v="5"/>
    <d v="1899-12-30T10:47:00"/>
    <d v="1899-12-30T10:59:00"/>
    <d v="1899-12-30T00:12:00"/>
    <n v="2"/>
    <n v="2"/>
    <n v="6"/>
    <x v="5"/>
    <x v="7"/>
    <s v="La Guanera, Isla Natividad, Baja California Sur"/>
    <x v="0"/>
    <n v="35.309999999999995"/>
    <n v="10.7"/>
    <n v="36.629999999999995"/>
    <n v="11.1"/>
    <n v="36.629999999999995"/>
    <n v="11.1"/>
    <n v="35.969999999999992"/>
    <n v="10.899999999999999"/>
    <n v="27.87585"/>
    <n v="-115.16816"/>
    <n v="55.400000000000006"/>
    <n v="13"/>
    <n v="7"/>
    <x v="2"/>
    <n v="6"/>
    <m/>
    <n v="240"/>
    <m/>
    <m/>
  </r>
  <r>
    <s v="INLAGU-290711-AH-2-6-DI"/>
    <s v="Arturo Hernandez"/>
    <d v="2011-07-29T00:00:00"/>
    <x v="5"/>
    <d v="1899-12-30T10:47:00"/>
    <d v="1899-12-30T10:59:00"/>
    <d v="1899-12-30T00:12:00"/>
    <n v="2"/>
    <n v="2"/>
    <n v="6"/>
    <x v="5"/>
    <x v="7"/>
    <s v="La Guanera, Isla Natividad, Baja California Sur"/>
    <x v="0"/>
    <n v="35.309999999999995"/>
    <n v="10.7"/>
    <n v="36.629999999999995"/>
    <n v="11.1"/>
    <n v="36.629999999999995"/>
    <n v="11.1"/>
    <n v="35.969999999999992"/>
    <n v="10.899999999999999"/>
    <n v="27.87585"/>
    <n v="-115.16816"/>
    <n v="55.400000000000006"/>
    <n v="13"/>
    <n v="7"/>
    <x v="3"/>
    <n v="3"/>
    <m/>
    <n v="240"/>
    <m/>
    <m/>
  </r>
  <r>
    <s v="INLAGU-290711-AH-2-6-DI"/>
    <s v="Arturo Hernandez"/>
    <d v="2011-07-29T00:00:00"/>
    <x v="5"/>
    <d v="1899-12-30T10:47:00"/>
    <d v="1899-12-30T10:59:00"/>
    <d v="1899-12-30T00:12:00"/>
    <n v="2"/>
    <n v="2"/>
    <n v="6"/>
    <x v="5"/>
    <x v="7"/>
    <s v="La Guanera, Isla Natividad, Baja California Sur"/>
    <x v="0"/>
    <n v="35.309999999999995"/>
    <n v="10.7"/>
    <n v="36.629999999999995"/>
    <n v="11.1"/>
    <n v="36.629999999999995"/>
    <n v="11.1"/>
    <n v="35.969999999999992"/>
    <n v="10.899999999999999"/>
    <n v="27.87585"/>
    <n v="-115.16816"/>
    <n v="55.400000000000006"/>
    <n v="13"/>
    <n v="7"/>
    <x v="4"/>
    <n v="5"/>
    <m/>
    <n v="240"/>
    <m/>
    <m/>
  </r>
  <r>
    <s v="INLAGU-290711-AH-2-6-DI"/>
    <s v="Arturo Hernandez"/>
    <d v="2011-07-29T00:00:00"/>
    <x v="5"/>
    <d v="1899-12-30T10:47:00"/>
    <d v="1899-12-30T10:59:00"/>
    <d v="1899-12-30T00:12:00"/>
    <n v="2"/>
    <n v="2"/>
    <n v="6"/>
    <x v="5"/>
    <x v="7"/>
    <s v="La Guanera, Isla Natividad, Baja California Sur"/>
    <x v="0"/>
    <n v="35.309999999999995"/>
    <n v="10.7"/>
    <n v="36.629999999999995"/>
    <n v="11.1"/>
    <n v="36.629999999999995"/>
    <n v="11.1"/>
    <n v="35.969999999999992"/>
    <n v="10.899999999999999"/>
    <n v="27.87585"/>
    <n v="-115.16816"/>
    <n v="55.400000000000006"/>
    <n v="13"/>
    <n v="7"/>
    <x v="9"/>
    <n v="2"/>
    <m/>
    <n v="240"/>
    <m/>
    <m/>
  </r>
  <r>
    <s v="INLAGU-290711-AH-2-6-DI"/>
    <s v="Arturo Hernandez"/>
    <d v="2011-07-29T00:00:00"/>
    <x v="5"/>
    <d v="1899-12-30T10:47:00"/>
    <d v="1899-12-30T10:59:00"/>
    <d v="1899-12-30T00:12:00"/>
    <n v="2"/>
    <n v="2"/>
    <n v="6"/>
    <x v="5"/>
    <x v="7"/>
    <s v="La Guanera, Isla Natividad, Baja California Sur"/>
    <x v="0"/>
    <n v="35.309999999999995"/>
    <n v="10.7"/>
    <n v="36.629999999999995"/>
    <n v="11.1"/>
    <n v="36.629999999999995"/>
    <n v="11.1"/>
    <n v="35.969999999999992"/>
    <n v="10.899999999999999"/>
    <n v="27.87585"/>
    <n v="-115.16816"/>
    <n v="55.400000000000006"/>
    <n v="13"/>
    <n v="7"/>
    <x v="10"/>
    <n v="3"/>
    <m/>
    <n v="240"/>
    <m/>
    <m/>
  </r>
  <r>
    <s v="INLAGU-290711-JC-1-7-DI"/>
    <s v="Jhonatan Castro"/>
    <d v="2011-07-29T00:00:00"/>
    <x v="5"/>
    <d v="1899-12-30T10:09:00"/>
    <d v="1899-12-30T10:15:00"/>
    <d v="1899-12-30T00:06:00"/>
    <n v="2"/>
    <n v="1"/>
    <n v="7"/>
    <x v="6"/>
    <x v="7"/>
    <s v="La Guanera, Isla Natividad, Baja California Sur"/>
    <x v="0"/>
    <n v="54.449999999999996"/>
    <n v="16.5"/>
    <n v="52.8"/>
    <n v="16"/>
    <n v="54.449999999999996"/>
    <n v="16.5"/>
    <n v="53.625"/>
    <n v="16.25"/>
    <n v="27.877210000000002"/>
    <n v="-115.16712"/>
    <n v="53.6"/>
    <n v="12"/>
    <n v="5"/>
    <x v="1"/>
    <n v="2"/>
    <m/>
    <n v="180"/>
    <m/>
    <m/>
  </r>
  <r>
    <s v="INLAGU-290711-JC-1-7-DI"/>
    <s v="Jhonatan Castro"/>
    <d v="2011-07-29T00:00:00"/>
    <x v="5"/>
    <d v="1899-12-30T10:09:00"/>
    <d v="1899-12-30T10:15:00"/>
    <d v="1899-12-30T00:06:00"/>
    <n v="2"/>
    <n v="1"/>
    <n v="7"/>
    <x v="6"/>
    <x v="7"/>
    <s v="La Guanera, Isla Natividad, Baja California Sur"/>
    <x v="0"/>
    <n v="54.449999999999996"/>
    <n v="16.5"/>
    <n v="52.8"/>
    <n v="16"/>
    <n v="54.449999999999996"/>
    <n v="16.5"/>
    <n v="53.625"/>
    <n v="16.25"/>
    <n v="27.877210000000002"/>
    <n v="-115.16712"/>
    <n v="53.6"/>
    <n v="12"/>
    <n v="5"/>
    <x v="2"/>
    <n v="2"/>
    <m/>
    <n v="180"/>
    <m/>
    <m/>
  </r>
  <r>
    <s v="INLAGU-290711-JC-1-7-DI"/>
    <s v="Jhonatan Castro"/>
    <d v="2011-07-29T00:00:00"/>
    <x v="5"/>
    <d v="1899-12-30T10:09:00"/>
    <d v="1899-12-30T10:15:00"/>
    <d v="1899-12-30T00:06:00"/>
    <n v="2"/>
    <n v="1"/>
    <n v="7"/>
    <x v="6"/>
    <x v="7"/>
    <s v="La Guanera, Isla Natividad, Baja California Sur"/>
    <x v="0"/>
    <n v="54.449999999999996"/>
    <n v="16.5"/>
    <n v="52.8"/>
    <n v="16"/>
    <n v="54.449999999999996"/>
    <n v="16.5"/>
    <n v="53.625"/>
    <n v="16.25"/>
    <n v="27.877210000000002"/>
    <n v="-115.16712"/>
    <n v="53.6"/>
    <n v="12"/>
    <n v="5"/>
    <x v="3"/>
    <n v="64"/>
    <n v="25"/>
    <n v="180"/>
    <n v="50"/>
    <m/>
  </r>
  <r>
    <s v="INLAGU-290711-JC-1-7-DI"/>
    <s v="Jhonatan Castro"/>
    <d v="2011-07-29T00:00:00"/>
    <x v="5"/>
    <d v="1899-12-30T10:09:00"/>
    <d v="1899-12-30T10:15:00"/>
    <d v="1899-12-30T00:06:00"/>
    <n v="2"/>
    <n v="1"/>
    <n v="7"/>
    <x v="6"/>
    <x v="7"/>
    <s v="La Guanera, Isla Natividad, Baja California Sur"/>
    <x v="0"/>
    <n v="54.449999999999996"/>
    <n v="16.5"/>
    <n v="52.8"/>
    <n v="16"/>
    <n v="54.449999999999996"/>
    <n v="16.5"/>
    <n v="53.625"/>
    <n v="16.25"/>
    <n v="27.877210000000002"/>
    <n v="-115.16712"/>
    <n v="53.6"/>
    <n v="12"/>
    <n v="5"/>
    <x v="7"/>
    <n v="1"/>
    <m/>
    <n v="180"/>
    <m/>
    <m/>
  </r>
  <r>
    <s v="INLAGU-290711-JC-1-7-DI"/>
    <s v="Jhonatan Castro"/>
    <d v="2011-07-29T00:00:00"/>
    <x v="5"/>
    <d v="1899-12-30T10:09:00"/>
    <d v="1899-12-30T10:15:00"/>
    <d v="1899-12-30T00:06:00"/>
    <n v="2"/>
    <n v="1"/>
    <n v="7"/>
    <x v="6"/>
    <x v="7"/>
    <s v="La Guanera, Isla Natividad, Baja California Sur"/>
    <x v="0"/>
    <n v="54.449999999999996"/>
    <n v="16.5"/>
    <n v="52.8"/>
    <n v="16"/>
    <n v="54.449999999999996"/>
    <n v="16.5"/>
    <n v="53.625"/>
    <n v="16.25"/>
    <n v="27.877210000000002"/>
    <n v="-115.16712"/>
    <n v="53.6"/>
    <n v="12"/>
    <n v="5"/>
    <x v="14"/>
    <n v="1"/>
    <m/>
    <n v="180"/>
    <m/>
    <m/>
  </r>
  <r>
    <s v="INLAGU-290711-JC-1-7-DI"/>
    <s v="Jhonatan Castro"/>
    <d v="2011-07-29T00:00:00"/>
    <x v="5"/>
    <d v="1899-12-30T10:09:00"/>
    <d v="1899-12-30T10:15:00"/>
    <d v="1899-12-30T00:06:00"/>
    <n v="2"/>
    <n v="1"/>
    <n v="7"/>
    <x v="6"/>
    <x v="7"/>
    <s v="La Guanera, Isla Natividad, Baja California Sur"/>
    <x v="0"/>
    <n v="54.449999999999996"/>
    <n v="16.5"/>
    <n v="52.8"/>
    <n v="16"/>
    <n v="54.449999999999996"/>
    <n v="16.5"/>
    <n v="53.625"/>
    <n v="16.25"/>
    <n v="27.877210000000002"/>
    <n v="-115.16712"/>
    <n v="53.6"/>
    <n v="12"/>
    <n v="5"/>
    <x v="11"/>
    <n v="1"/>
    <m/>
    <n v="180"/>
    <m/>
    <m/>
  </r>
  <r>
    <s v="INLAGU-290711-JC-1-7-DI"/>
    <s v="Jhonatan Castro"/>
    <d v="2011-07-29T00:00:00"/>
    <x v="5"/>
    <d v="1899-12-30T10:09:00"/>
    <d v="1899-12-30T10:15:00"/>
    <d v="1899-12-30T00:06:00"/>
    <n v="2"/>
    <n v="1"/>
    <n v="7"/>
    <x v="6"/>
    <x v="7"/>
    <s v="La Guanera, Isla Natividad, Baja California Sur"/>
    <x v="0"/>
    <n v="54.449999999999996"/>
    <n v="16.5"/>
    <n v="52.8"/>
    <n v="16"/>
    <n v="54.449999999999996"/>
    <n v="16.5"/>
    <n v="53.625"/>
    <n v="16.25"/>
    <n v="27.877210000000002"/>
    <n v="-115.16712"/>
    <n v="53.6"/>
    <n v="12"/>
    <n v="5"/>
    <x v="10"/>
    <n v="9"/>
    <m/>
    <n v="180"/>
    <m/>
    <m/>
  </r>
  <r>
    <s v="INLAGU-290711-JC-2-8-DI"/>
    <s v="Jhonatan Castro"/>
    <d v="2011-07-29T00:00:00"/>
    <x v="5"/>
    <d v="1899-12-30T11:08:00"/>
    <d v="1899-12-30T11:18:00"/>
    <d v="1899-12-30T00:10:00"/>
    <n v="2"/>
    <n v="2"/>
    <n v="8"/>
    <x v="7"/>
    <x v="7"/>
    <s v="La Guanera, Isla Natividad, Baja California Sur"/>
    <x v="0"/>
    <n v="34.32"/>
    <n v="10.4"/>
    <n v="32.67"/>
    <n v="9.9"/>
    <n v="34.32"/>
    <n v="10.4"/>
    <n v="33.494999999999997"/>
    <n v="10.15"/>
    <n v="27.87856"/>
    <n v="-115.17043"/>
    <n v="53.6"/>
    <n v="12"/>
    <n v="7"/>
    <x v="0"/>
    <n v="2"/>
    <m/>
    <n v="300"/>
    <m/>
    <m/>
  </r>
  <r>
    <s v="INLAGU-290711-JC-2-8-DI"/>
    <s v="Jhonatan Castro"/>
    <d v="2011-07-29T00:00:00"/>
    <x v="5"/>
    <d v="1899-12-30T11:08:00"/>
    <d v="1899-12-30T11:18:00"/>
    <d v="1899-12-30T00:10:00"/>
    <n v="2"/>
    <n v="2"/>
    <n v="8"/>
    <x v="7"/>
    <x v="7"/>
    <s v="La Guanera, Isla Natividad, Baja California Sur"/>
    <x v="0"/>
    <n v="34.32"/>
    <n v="10.4"/>
    <n v="32.67"/>
    <n v="9.9"/>
    <n v="34.32"/>
    <n v="10.4"/>
    <n v="33.494999999999997"/>
    <n v="10.15"/>
    <n v="27.87856"/>
    <n v="-115.17043"/>
    <n v="53.6"/>
    <n v="12"/>
    <n v="7"/>
    <x v="1"/>
    <n v="19"/>
    <m/>
    <n v="300"/>
    <m/>
    <m/>
  </r>
  <r>
    <s v="INLAGU-290711-JC-2-8-DI"/>
    <s v="Jhonatan Castro"/>
    <d v="2011-07-29T00:00:00"/>
    <x v="5"/>
    <d v="1899-12-30T11:08:00"/>
    <d v="1899-12-30T11:18:00"/>
    <d v="1899-12-30T00:10:00"/>
    <n v="2"/>
    <n v="2"/>
    <n v="8"/>
    <x v="7"/>
    <x v="7"/>
    <s v="La Guanera, Isla Natividad, Baja California Sur"/>
    <x v="0"/>
    <n v="34.32"/>
    <n v="10.4"/>
    <n v="32.67"/>
    <n v="9.9"/>
    <n v="34.32"/>
    <n v="10.4"/>
    <n v="33.494999999999997"/>
    <n v="10.15"/>
    <n v="27.87856"/>
    <n v="-115.17043"/>
    <n v="53.6"/>
    <n v="12"/>
    <n v="7"/>
    <x v="2"/>
    <n v="7"/>
    <m/>
    <n v="300"/>
    <m/>
    <m/>
  </r>
  <r>
    <s v="INLAGU-290711-JC-2-8-DI"/>
    <s v="Jhonatan Castro"/>
    <d v="2011-07-29T00:00:00"/>
    <x v="5"/>
    <d v="1899-12-30T11:08:00"/>
    <d v="1899-12-30T11:18:00"/>
    <d v="1899-12-30T00:10:00"/>
    <n v="2"/>
    <n v="2"/>
    <n v="8"/>
    <x v="7"/>
    <x v="7"/>
    <s v="La Guanera, Isla Natividad, Baja California Sur"/>
    <x v="0"/>
    <n v="34.32"/>
    <n v="10.4"/>
    <n v="32.67"/>
    <n v="9.9"/>
    <n v="34.32"/>
    <n v="10.4"/>
    <n v="33.494999999999997"/>
    <n v="10.15"/>
    <n v="27.87856"/>
    <n v="-115.17043"/>
    <n v="53.6"/>
    <n v="12"/>
    <n v="7"/>
    <x v="3"/>
    <n v="56"/>
    <n v="24"/>
    <n v="300"/>
    <n v="50"/>
    <m/>
  </r>
  <r>
    <s v="INLAGU-290711-JC-2-8-DI"/>
    <s v="Jhonatan Castro"/>
    <d v="2011-07-29T00:00:00"/>
    <x v="5"/>
    <d v="1899-12-30T11:08:00"/>
    <d v="1899-12-30T11:18:00"/>
    <d v="1899-12-30T00:10:00"/>
    <n v="2"/>
    <n v="2"/>
    <n v="8"/>
    <x v="7"/>
    <x v="7"/>
    <s v="La Guanera, Isla Natividad, Baja California Sur"/>
    <x v="0"/>
    <n v="34.32"/>
    <n v="10.4"/>
    <n v="32.67"/>
    <n v="9.9"/>
    <n v="34.32"/>
    <n v="10.4"/>
    <n v="33.494999999999997"/>
    <n v="10.15"/>
    <n v="27.87856"/>
    <n v="-115.17043"/>
    <n v="53.6"/>
    <n v="12"/>
    <n v="7"/>
    <x v="7"/>
    <n v="2"/>
    <m/>
    <n v="300"/>
    <m/>
    <m/>
  </r>
  <r>
    <s v="INLAGU-290711-JC-2-8-DI"/>
    <s v="Jhonatan Castro"/>
    <d v="2011-07-29T00:00:00"/>
    <x v="5"/>
    <d v="1899-12-30T11:08:00"/>
    <d v="1899-12-30T11:18:00"/>
    <d v="1899-12-30T00:10:00"/>
    <n v="2"/>
    <n v="2"/>
    <n v="8"/>
    <x v="7"/>
    <x v="7"/>
    <s v="La Guanera, Isla Natividad, Baja California Sur"/>
    <x v="0"/>
    <n v="34.32"/>
    <n v="10.4"/>
    <n v="32.67"/>
    <n v="9.9"/>
    <n v="34.32"/>
    <n v="10.4"/>
    <n v="33.494999999999997"/>
    <n v="10.15"/>
    <n v="27.87856"/>
    <n v="-115.17043"/>
    <n v="53.6"/>
    <n v="12"/>
    <n v="7"/>
    <x v="13"/>
    <n v="1"/>
    <m/>
    <n v="300"/>
    <m/>
    <m/>
  </r>
  <r>
    <s v="INLAGU-290711-JC-2-8-DI"/>
    <s v="Jhonatan Castro"/>
    <d v="2011-07-29T00:00:00"/>
    <x v="5"/>
    <d v="1899-12-30T11:08:00"/>
    <d v="1899-12-30T11:18:00"/>
    <d v="1899-12-30T00:10:00"/>
    <n v="2"/>
    <n v="2"/>
    <n v="8"/>
    <x v="7"/>
    <x v="7"/>
    <s v="La Guanera, Isla Natividad, Baja California Sur"/>
    <x v="0"/>
    <n v="34.32"/>
    <n v="10.4"/>
    <n v="32.67"/>
    <n v="9.9"/>
    <n v="34.32"/>
    <n v="10.4"/>
    <n v="33.494999999999997"/>
    <n v="10.15"/>
    <n v="27.87856"/>
    <n v="-115.17043"/>
    <n v="53.6"/>
    <n v="12"/>
    <n v="7"/>
    <x v="4"/>
    <n v="2"/>
    <m/>
    <n v="300"/>
    <m/>
    <m/>
  </r>
  <r>
    <s v="INLAGU-290711-JC-2-8-DI"/>
    <s v="Jhonatan Castro"/>
    <d v="2011-07-29T00:00:00"/>
    <x v="5"/>
    <d v="1899-12-30T11:08:00"/>
    <d v="1899-12-30T11:18:00"/>
    <d v="1899-12-30T00:10:00"/>
    <n v="2"/>
    <n v="2"/>
    <n v="8"/>
    <x v="7"/>
    <x v="7"/>
    <s v="La Guanera, Isla Natividad, Baja California Sur"/>
    <x v="0"/>
    <n v="34.32"/>
    <n v="10.4"/>
    <n v="32.67"/>
    <n v="9.9"/>
    <n v="34.32"/>
    <n v="10.4"/>
    <n v="33.494999999999997"/>
    <n v="10.15"/>
    <n v="27.87856"/>
    <n v="-115.17043"/>
    <n v="53.6"/>
    <n v="12"/>
    <n v="7"/>
    <x v="5"/>
    <n v="1"/>
    <m/>
    <n v="300"/>
    <m/>
    <m/>
  </r>
  <r>
    <s v="INLAGU-290711-JC-2-8-DI"/>
    <s v="Jhonatan Castro"/>
    <d v="2011-07-29T00:00:00"/>
    <x v="5"/>
    <d v="1899-12-30T11:08:00"/>
    <d v="1899-12-30T11:18:00"/>
    <d v="1899-12-30T00:10:00"/>
    <n v="2"/>
    <n v="2"/>
    <n v="8"/>
    <x v="7"/>
    <x v="7"/>
    <s v="La Guanera, Isla Natividad, Baja California Sur"/>
    <x v="0"/>
    <n v="34.32"/>
    <n v="10.4"/>
    <n v="32.67"/>
    <n v="9.9"/>
    <n v="34.32"/>
    <n v="10.4"/>
    <n v="33.494999999999997"/>
    <n v="10.15"/>
    <n v="27.87856"/>
    <n v="-115.17043"/>
    <n v="53.6"/>
    <n v="12"/>
    <n v="7"/>
    <x v="10"/>
    <n v="23"/>
    <m/>
    <n v="300"/>
    <m/>
    <m/>
  </r>
  <r>
    <s v="INLAGU-290711-AZ-1-9-DI"/>
    <s v="Alberto Zuñiga"/>
    <d v="2011-07-29T00:00:00"/>
    <x v="5"/>
    <d v="1899-12-30T10:07:00"/>
    <d v="1899-12-30T10:11:00"/>
    <d v="1899-12-30T00:04:00"/>
    <n v="2"/>
    <n v="1"/>
    <n v="9"/>
    <x v="8"/>
    <x v="7"/>
    <s v="La Guanera, Isla Natividad, Baja California Sur"/>
    <x v="0"/>
    <n v="47.849999999999994"/>
    <n v="14.5"/>
    <n v="50.49"/>
    <n v="15.3"/>
    <n v="50.49"/>
    <n v="15.3"/>
    <n v="49.17"/>
    <n v="14.9"/>
    <n v="27.877210000000002"/>
    <n v="-115.16712"/>
    <n v="57.2"/>
    <n v="14"/>
    <n v="5"/>
    <x v="3"/>
    <n v="31"/>
    <m/>
    <n v="30"/>
    <m/>
    <m/>
  </r>
  <r>
    <s v="INLAGU-290711-AZ-1-9-DI"/>
    <s v="Alberto Zuñiga"/>
    <d v="2011-07-29T00:00:00"/>
    <x v="5"/>
    <d v="1899-12-30T10:07:00"/>
    <d v="1899-12-30T10:11:00"/>
    <d v="1899-12-30T00:04:00"/>
    <n v="2"/>
    <n v="1"/>
    <n v="9"/>
    <x v="8"/>
    <x v="7"/>
    <s v="La Guanera, Isla Natividad, Baja California Sur"/>
    <x v="0"/>
    <n v="47.849999999999994"/>
    <n v="14.5"/>
    <n v="50.49"/>
    <n v="15.3"/>
    <n v="50.49"/>
    <n v="15.3"/>
    <n v="49.17"/>
    <n v="14.9"/>
    <n v="27.877210000000002"/>
    <n v="-115.16712"/>
    <n v="57.2"/>
    <n v="14"/>
    <n v="5"/>
    <x v="7"/>
    <n v="2"/>
    <m/>
    <n v="30"/>
    <m/>
    <m/>
  </r>
  <r>
    <s v="INLAGU-290711-AZ-1-9-DI"/>
    <s v="Alberto Zuñiga"/>
    <d v="2011-07-29T00:00:00"/>
    <x v="5"/>
    <d v="1899-12-30T10:07:00"/>
    <d v="1899-12-30T10:11:00"/>
    <d v="1899-12-30T00:04:00"/>
    <n v="2"/>
    <n v="1"/>
    <n v="9"/>
    <x v="8"/>
    <x v="7"/>
    <s v="La Guanera, Isla Natividad, Baja California Sur"/>
    <x v="0"/>
    <n v="47.849999999999994"/>
    <n v="14.5"/>
    <n v="50.49"/>
    <n v="15.3"/>
    <n v="50.49"/>
    <n v="15.3"/>
    <n v="49.17"/>
    <n v="14.9"/>
    <n v="27.877210000000002"/>
    <n v="-115.16712"/>
    <n v="57.2"/>
    <n v="14"/>
    <n v="5"/>
    <x v="4"/>
    <n v="3"/>
    <m/>
    <n v="30"/>
    <m/>
    <m/>
  </r>
  <r>
    <s v="INLAGU-290711-AZ-2-10-DI"/>
    <s v="Alberto Zuñiga"/>
    <d v="2011-07-29T00:00:00"/>
    <x v="5"/>
    <d v="1899-12-30T11:09:00"/>
    <d v="1899-12-30T11:16:00"/>
    <d v="1899-12-30T00:07:00"/>
    <n v="2"/>
    <n v="2"/>
    <n v="10"/>
    <x v="9"/>
    <x v="7"/>
    <s v="La Guanera, Isla Natividad, Baja California Sur"/>
    <x v="0"/>
    <n v="38.94"/>
    <n v="11.8"/>
    <n v="32.67"/>
    <n v="9.9"/>
    <n v="38.94"/>
    <n v="11.8"/>
    <n v="35.805"/>
    <n v="10.850000000000001"/>
    <n v="27.87856"/>
    <n v="-115.17043"/>
    <n v="57.2"/>
    <n v="14"/>
    <n v="7"/>
    <x v="0"/>
    <n v="3"/>
    <m/>
    <n v="180"/>
    <m/>
    <m/>
  </r>
  <r>
    <s v="INLAGU-290711-AZ-2-10-DI"/>
    <s v="Alberto Zuñiga"/>
    <d v="2011-07-29T00:00:00"/>
    <x v="5"/>
    <d v="1899-12-30T11:09:00"/>
    <d v="1899-12-30T11:16:00"/>
    <d v="1899-12-30T00:07:00"/>
    <n v="2"/>
    <n v="2"/>
    <n v="10"/>
    <x v="9"/>
    <x v="7"/>
    <s v="La Guanera, Isla Natividad, Baja California Sur"/>
    <x v="0"/>
    <n v="38.94"/>
    <n v="11.8"/>
    <n v="32.67"/>
    <n v="9.9"/>
    <n v="38.94"/>
    <n v="11.8"/>
    <n v="35.805"/>
    <n v="10.850000000000001"/>
    <n v="27.87856"/>
    <n v="-115.17043"/>
    <n v="57.2"/>
    <n v="14"/>
    <n v="7"/>
    <x v="1"/>
    <n v="5"/>
    <m/>
    <n v="180"/>
    <m/>
    <m/>
  </r>
  <r>
    <s v="INLAGU-290711-AZ-2-10-DI"/>
    <s v="Alberto Zuñiga"/>
    <d v="2011-07-29T00:00:00"/>
    <x v="5"/>
    <d v="1899-12-30T11:09:00"/>
    <d v="1899-12-30T11:16:00"/>
    <d v="1899-12-30T00:07:00"/>
    <n v="2"/>
    <n v="2"/>
    <n v="10"/>
    <x v="9"/>
    <x v="7"/>
    <s v="La Guanera, Isla Natividad, Baja California Sur"/>
    <x v="0"/>
    <n v="38.94"/>
    <n v="11.8"/>
    <n v="32.67"/>
    <n v="9.9"/>
    <n v="38.94"/>
    <n v="11.8"/>
    <n v="35.805"/>
    <n v="10.850000000000001"/>
    <n v="27.87856"/>
    <n v="-115.17043"/>
    <n v="57.2"/>
    <n v="14"/>
    <n v="7"/>
    <x v="2"/>
    <n v="6"/>
    <m/>
    <n v="180"/>
    <m/>
    <m/>
  </r>
  <r>
    <s v="INLAGU-290711-AZ-2-10-DI"/>
    <s v="Alberto Zuñiga"/>
    <d v="2011-07-29T00:00:00"/>
    <x v="5"/>
    <d v="1899-12-30T11:09:00"/>
    <d v="1899-12-30T11:16:00"/>
    <d v="1899-12-30T00:07:00"/>
    <n v="2"/>
    <n v="2"/>
    <n v="10"/>
    <x v="9"/>
    <x v="7"/>
    <s v="La Guanera, Isla Natividad, Baja California Sur"/>
    <x v="0"/>
    <n v="38.94"/>
    <n v="11.8"/>
    <n v="32.67"/>
    <n v="9.9"/>
    <n v="38.94"/>
    <n v="11.8"/>
    <n v="35.805"/>
    <n v="10.850000000000001"/>
    <n v="27.87856"/>
    <n v="-115.17043"/>
    <n v="57.2"/>
    <n v="14"/>
    <n v="7"/>
    <x v="3"/>
    <n v="32"/>
    <m/>
    <n v="180"/>
    <m/>
    <m/>
  </r>
  <r>
    <s v="INLAGU-290711-AZ-2-10-DI"/>
    <s v="Alberto Zuñiga"/>
    <d v="2011-07-29T00:00:00"/>
    <x v="5"/>
    <d v="1899-12-30T11:09:00"/>
    <d v="1899-12-30T11:16:00"/>
    <d v="1899-12-30T00:07:00"/>
    <n v="2"/>
    <n v="2"/>
    <n v="10"/>
    <x v="9"/>
    <x v="7"/>
    <s v="La Guanera, Isla Natividad, Baja California Sur"/>
    <x v="0"/>
    <n v="38.94"/>
    <n v="11.8"/>
    <n v="32.67"/>
    <n v="9.9"/>
    <n v="38.94"/>
    <n v="11.8"/>
    <n v="35.805"/>
    <n v="10.850000000000001"/>
    <n v="27.87856"/>
    <n v="-115.17043"/>
    <n v="57.2"/>
    <n v="14"/>
    <n v="7"/>
    <x v="7"/>
    <n v="4"/>
    <m/>
    <n v="180"/>
    <m/>
    <m/>
  </r>
  <r>
    <s v="INLAGU-290711-AZ-2-10-DI"/>
    <s v="Alberto Zuñiga"/>
    <d v="2011-07-29T00:00:00"/>
    <x v="5"/>
    <d v="1899-12-30T11:09:00"/>
    <d v="1899-12-30T11:16:00"/>
    <d v="1899-12-30T00:07:00"/>
    <n v="2"/>
    <n v="2"/>
    <n v="10"/>
    <x v="9"/>
    <x v="7"/>
    <s v="La Guanera, Isla Natividad, Baja California Sur"/>
    <x v="0"/>
    <n v="38.94"/>
    <n v="11.8"/>
    <n v="32.67"/>
    <n v="9.9"/>
    <n v="38.94"/>
    <n v="11.8"/>
    <n v="35.805"/>
    <n v="10.850000000000001"/>
    <n v="27.87856"/>
    <n v="-115.17043"/>
    <n v="57.2"/>
    <n v="14"/>
    <n v="7"/>
    <x v="4"/>
    <n v="2"/>
    <m/>
    <n v="180"/>
    <m/>
    <m/>
  </r>
  <r>
    <s v="INLAGU-290711-AZ-2-10-DI"/>
    <s v="Alberto Zuñiga"/>
    <d v="2011-07-29T00:00:00"/>
    <x v="5"/>
    <d v="1899-12-30T11:09:00"/>
    <d v="1899-12-30T11:16:00"/>
    <d v="1899-12-30T00:07:00"/>
    <n v="2"/>
    <n v="2"/>
    <n v="10"/>
    <x v="9"/>
    <x v="7"/>
    <s v="La Guanera, Isla Natividad, Baja California Sur"/>
    <x v="0"/>
    <n v="38.94"/>
    <n v="11.8"/>
    <n v="32.67"/>
    <n v="9.9"/>
    <n v="38.94"/>
    <n v="11.8"/>
    <n v="35.805"/>
    <n v="10.850000000000001"/>
    <n v="27.87856"/>
    <n v="-115.17043"/>
    <n v="57.2"/>
    <n v="14"/>
    <n v="7"/>
    <x v="9"/>
    <n v="2"/>
    <m/>
    <n v="180"/>
    <m/>
    <m/>
  </r>
  <r>
    <s v="INLAGU-290711-AZ-2-10-DI"/>
    <s v="Alberto Zuñiga"/>
    <d v="2011-07-29T00:00:00"/>
    <x v="5"/>
    <d v="1899-12-30T11:09:00"/>
    <d v="1899-12-30T11:16:00"/>
    <d v="1899-12-30T00:07:00"/>
    <n v="2"/>
    <n v="2"/>
    <n v="10"/>
    <x v="9"/>
    <x v="7"/>
    <s v="La Guanera, Isla Natividad, Baja California Sur"/>
    <x v="0"/>
    <n v="38.94"/>
    <n v="11.8"/>
    <n v="32.67"/>
    <n v="9.9"/>
    <n v="38.94"/>
    <n v="11.8"/>
    <n v="35.805"/>
    <n v="10.850000000000001"/>
    <n v="27.87856"/>
    <n v="-115.17043"/>
    <n v="57.2"/>
    <n v="14"/>
    <n v="7"/>
    <x v="10"/>
    <n v="10"/>
    <m/>
    <n v="180"/>
    <m/>
    <m/>
  </r>
  <r>
    <s v="INLAGU-290711-AG-1-11-DI"/>
    <s v="Alonso Grosso"/>
    <d v="2011-07-29T00:00:00"/>
    <x v="5"/>
    <d v="1899-12-30T10:01:00"/>
    <d v="1899-12-30T10:04:00"/>
    <d v="1899-12-30T00:03:00"/>
    <n v="2"/>
    <n v="1"/>
    <n v="11"/>
    <x v="10"/>
    <x v="7"/>
    <s v="La Guanera, Isla Natividad, Baja California Sur"/>
    <x v="0"/>
    <n v="50.49"/>
    <n v="15.3"/>
    <n v="62.04"/>
    <n v="18.8"/>
    <n v="62.04"/>
    <n v="18.8"/>
    <n v="56.265000000000001"/>
    <n v="17.05"/>
    <n v="27.877759999999999"/>
    <n v="-115.16792"/>
    <n v="55.400000000000006"/>
    <n v="13"/>
    <n v="5"/>
    <x v="1"/>
    <n v="5"/>
    <m/>
    <n v="90"/>
    <m/>
    <m/>
  </r>
  <r>
    <s v="INLAGU-290711-AG-1-11-DI"/>
    <s v="Alonso Grosso"/>
    <d v="2011-07-29T00:00:00"/>
    <x v="5"/>
    <d v="1899-12-30T10:01:00"/>
    <d v="1899-12-30T10:04:00"/>
    <d v="1899-12-30T00:03:00"/>
    <n v="2"/>
    <n v="1"/>
    <n v="11"/>
    <x v="10"/>
    <x v="7"/>
    <s v="La Guanera, Isla Natividad, Baja California Sur"/>
    <x v="0"/>
    <n v="50.49"/>
    <n v="15.3"/>
    <n v="62.04"/>
    <n v="18.8"/>
    <n v="62.04"/>
    <n v="18.8"/>
    <n v="56.265000000000001"/>
    <n v="17.05"/>
    <n v="27.877759999999999"/>
    <n v="-115.16792"/>
    <n v="55.400000000000006"/>
    <n v="13"/>
    <n v="5"/>
    <x v="2"/>
    <n v="1"/>
    <m/>
    <n v="90"/>
    <m/>
    <m/>
  </r>
  <r>
    <s v="INLAGU-290711-AG-1-11-DI"/>
    <s v="Alonso Grosso"/>
    <d v="2011-07-29T00:00:00"/>
    <x v="5"/>
    <d v="1899-12-30T10:01:00"/>
    <d v="1899-12-30T10:04:00"/>
    <d v="1899-12-30T00:03:00"/>
    <n v="2"/>
    <n v="1"/>
    <n v="11"/>
    <x v="10"/>
    <x v="7"/>
    <s v="La Guanera, Isla Natividad, Baja California Sur"/>
    <x v="0"/>
    <n v="50.49"/>
    <n v="15.3"/>
    <n v="62.04"/>
    <n v="18.8"/>
    <n v="62.04"/>
    <n v="18.8"/>
    <n v="56.265000000000001"/>
    <n v="17.05"/>
    <n v="27.877759999999999"/>
    <n v="-115.16792"/>
    <n v="55.400000000000006"/>
    <n v="13"/>
    <n v="5"/>
    <x v="3"/>
    <n v="9"/>
    <m/>
    <n v="90"/>
    <m/>
    <m/>
  </r>
  <r>
    <s v="INLAGU-290711-AG-1-11-DI"/>
    <s v="Alonso Grosso"/>
    <d v="2011-07-29T00:00:00"/>
    <x v="5"/>
    <d v="1899-12-30T10:01:00"/>
    <d v="1899-12-30T10:04:00"/>
    <d v="1899-12-30T00:03:00"/>
    <n v="2"/>
    <n v="1"/>
    <n v="11"/>
    <x v="10"/>
    <x v="7"/>
    <s v="La Guanera, Isla Natividad, Baja California Sur"/>
    <x v="0"/>
    <n v="50.49"/>
    <n v="15.3"/>
    <n v="62.04"/>
    <n v="18.8"/>
    <n v="62.04"/>
    <n v="18.8"/>
    <n v="56.265000000000001"/>
    <n v="17.05"/>
    <n v="27.877759999999999"/>
    <n v="-115.16792"/>
    <n v="55.400000000000006"/>
    <n v="13"/>
    <n v="5"/>
    <x v="10"/>
    <n v="5"/>
    <m/>
    <n v="90"/>
    <m/>
    <m/>
  </r>
  <r>
    <s v="INLAGU-290711-AG-2-12-DI"/>
    <s v="Alonso Grosso"/>
    <d v="2011-07-29T00:00:00"/>
    <x v="5"/>
    <d v="1899-12-30T11:06:00"/>
    <d v="1899-12-30T11:12:00"/>
    <d v="1899-12-30T00:06:00"/>
    <n v="2"/>
    <n v="2"/>
    <n v="12"/>
    <x v="11"/>
    <x v="7"/>
    <s v="La Guanera, Isla Natividad, Baja California Sur"/>
    <x v="0"/>
    <n v="36.959999999999994"/>
    <n v="11.2"/>
    <n v="38.279999999999994"/>
    <n v="11.6"/>
    <n v="38.279999999999994"/>
    <n v="11.6"/>
    <n v="37.61999999999999"/>
    <n v="11.399999999999999"/>
    <n v="27.878979999999999"/>
    <n v="-115.17104"/>
    <n v="55.400000000000006"/>
    <n v="13"/>
    <n v="7"/>
    <x v="0"/>
    <n v="3"/>
    <m/>
    <n v="90"/>
    <m/>
    <m/>
  </r>
  <r>
    <s v="INLAGU-290711-AG-2-12-DI"/>
    <s v="Alonso Grosso"/>
    <d v="2011-07-29T00:00:00"/>
    <x v="5"/>
    <d v="1899-12-30T11:06:00"/>
    <d v="1899-12-30T11:12:00"/>
    <d v="1899-12-30T00:06:00"/>
    <n v="2"/>
    <n v="2"/>
    <n v="12"/>
    <x v="11"/>
    <x v="7"/>
    <s v="La Guanera, Isla Natividad, Baja California Sur"/>
    <x v="0"/>
    <n v="36.959999999999994"/>
    <n v="11.2"/>
    <n v="38.279999999999994"/>
    <n v="11.6"/>
    <n v="38.279999999999994"/>
    <n v="11.6"/>
    <n v="37.61999999999999"/>
    <n v="11.399999999999999"/>
    <n v="27.878979999999999"/>
    <n v="-115.17104"/>
    <n v="55.400000000000006"/>
    <n v="13"/>
    <n v="7"/>
    <x v="1"/>
    <n v="3"/>
    <m/>
    <n v="90"/>
    <m/>
    <m/>
  </r>
  <r>
    <s v="INLAGU-290711-AG-2-12-DI"/>
    <s v="Alonso Grosso"/>
    <d v="2011-07-29T00:00:00"/>
    <x v="5"/>
    <d v="1899-12-30T11:06:00"/>
    <d v="1899-12-30T11:12:00"/>
    <d v="1899-12-30T00:06:00"/>
    <n v="2"/>
    <n v="2"/>
    <n v="12"/>
    <x v="11"/>
    <x v="7"/>
    <s v="La Guanera, Isla Natividad, Baja California Sur"/>
    <x v="0"/>
    <n v="36.959999999999994"/>
    <n v="11.2"/>
    <n v="38.279999999999994"/>
    <n v="11.6"/>
    <n v="38.279999999999994"/>
    <n v="11.6"/>
    <n v="37.61999999999999"/>
    <n v="11.399999999999999"/>
    <n v="27.878979999999999"/>
    <n v="-115.17104"/>
    <n v="55.400000000000006"/>
    <n v="13"/>
    <n v="7"/>
    <x v="3"/>
    <n v="5"/>
    <m/>
    <n v="90"/>
    <m/>
    <m/>
  </r>
  <r>
    <s v="INLAGU-290711-AG-2-12-DI"/>
    <s v="Alonso Grosso"/>
    <d v="2011-07-29T00:00:00"/>
    <x v="5"/>
    <d v="1899-12-30T11:06:00"/>
    <d v="1899-12-30T11:12:00"/>
    <d v="1899-12-30T00:06:00"/>
    <n v="2"/>
    <n v="2"/>
    <n v="12"/>
    <x v="11"/>
    <x v="7"/>
    <s v="La Guanera, Isla Natividad, Baja California Sur"/>
    <x v="0"/>
    <n v="36.959999999999994"/>
    <n v="11.2"/>
    <n v="38.279999999999994"/>
    <n v="11.6"/>
    <n v="38.279999999999994"/>
    <n v="11.6"/>
    <n v="37.61999999999999"/>
    <n v="11.399999999999999"/>
    <n v="27.878979999999999"/>
    <n v="-115.17104"/>
    <n v="55.400000000000006"/>
    <n v="13"/>
    <n v="7"/>
    <x v="4"/>
    <n v="5"/>
    <m/>
    <n v="90"/>
    <m/>
    <m/>
  </r>
  <r>
    <s v="INLAGU-290711-AG-2-12-DI"/>
    <s v="Alonso Grosso"/>
    <d v="2011-07-29T00:00:00"/>
    <x v="5"/>
    <d v="1899-12-30T11:06:00"/>
    <d v="1899-12-30T11:12:00"/>
    <d v="1899-12-30T00:06:00"/>
    <n v="2"/>
    <n v="2"/>
    <n v="12"/>
    <x v="11"/>
    <x v="7"/>
    <s v="La Guanera, Isla Natividad, Baja California Sur"/>
    <x v="0"/>
    <n v="36.959999999999994"/>
    <n v="11.2"/>
    <n v="38.279999999999994"/>
    <n v="11.6"/>
    <n v="38.279999999999994"/>
    <n v="11.6"/>
    <n v="37.61999999999999"/>
    <n v="11.399999999999999"/>
    <n v="27.878979999999999"/>
    <n v="-115.17104"/>
    <n v="55.400000000000006"/>
    <n v="13"/>
    <n v="7"/>
    <x v="10"/>
    <n v="3"/>
    <m/>
    <n v="90"/>
    <m/>
    <m/>
  </r>
  <r>
    <s v="INLAGU-290711-AG-2-12-DI"/>
    <s v="Alonso Grosso"/>
    <d v="2011-07-29T00:00:00"/>
    <x v="5"/>
    <d v="1899-12-30T11:06:00"/>
    <d v="1899-12-30T11:12:00"/>
    <d v="1899-12-30T00:06:00"/>
    <n v="2"/>
    <n v="2"/>
    <n v="12"/>
    <x v="11"/>
    <x v="7"/>
    <s v="La Guanera, Isla Natividad, Baja California Sur"/>
    <x v="0"/>
    <n v="36.959999999999994"/>
    <n v="11.2"/>
    <n v="38.279999999999994"/>
    <n v="11.6"/>
    <n v="38.279999999999994"/>
    <n v="11.6"/>
    <n v="37.61999999999999"/>
    <n v="11.399999999999999"/>
    <n v="27.878979999999999"/>
    <n v="-115.17104"/>
    <n v="55.400000000000006"/>
    <n v="13"/>
    <n v="7"/>
    <x v="19"/>
    <n v="1"/>
    <m/>
    <n v="90"/>
    <m/>
    <m/>
  </r>
  <r>
    <s v="INLAGU-290711-JH-1-13-DI"/>
    <s v="Juan Hernandez"/>
    <d v="2011-07-29T00:00:00"/>
    <x v="5"/>
    <d v="1899-12-30T09:56:00"/>
    <d v="1899-12-30T10:05:00"/>
    <d v="1899-12-30T00:09:00"/>
    <n v="2"/>
    <n v="1"/>
    <n v="13"/>
    <x v="12"/>
    <x v="7"/>
    <s v="La Guanera, Isla Natividad, Baja California Sur"/>
    <x v="0"/>
    <n v="42.24"/>
    <n v="12.8"/>
    <n v="50.82"/>
    <n v="15.4"/>
    <n v="50.82"/>
    <n v="15.4"/>
    <n v="46.53"/>
    <n v="14.100000000000001"/>
    <n v="27.877759999999999"/>
    <n v="-115.16792"/>
    <n v="55.400000000000006"/>
    <n v="13"/>
    <n v="5"/>
    <x v="0"/>
    <n v="1"/>
    <m/>
    <n v="90"/>
    <m/>
    <m/>
  </r>
  <r>
    <s v="INLAGU-290711-JH-1-13-DI"/>
    <s v="Juan Hernandez"/>
    <d v="2011-07-29T00:00:00"/>
    <x v="5"/>
    <d v="1899-12-30T09:56:00"/>
    <d v="1899-12-30T10:05:00"/>
    <d v="1899-12-30T00:09:00"/>
    <n v="2"/>
    <n v="1"/>
    <n v="13"/>
    <x v="12"/>
    <x v="7"/>
    <s v="La Guanera, Isla Natividad, Baja California Sur"/>
    <x v="0"/>
    <n v="42.24"/>
    <n v="12.8"/>
    <n v="50.82"/>
    <n v="15.4"/>
    <n v="50.82"/>
    <n v="15.4"/>
    <n v="46.53"/>
    <n v="14.100000000000001"/>
    <n v="27.877759999999999"/>
    <n v="-115.16792"/>
    <n v="55.400000000000006"/>
    <n v="13"/>
    <n v="5"/>
    <x v="2"/>
    <n v="3"/>
    <m/>
    <n v="90"/>
    <m/>
    <m/>
  </r>
  <r>
    <s v="INLAGU-290711-JH-1-13-DI"/>
    <s v="Juan Hernandez"/>
    <d v="2011-07-29T00:00:00"/>
    <x v="5"/>
    <d v="1899-12-30T09:56:00"/>
    <d v="1899-12-30T10:05:00"/>
    <d v="1899-12-30T00:09:00"/>
    <n v="2"/>
    <n v="1"/>
    <n v="13"/>
    <x v="12"/>
    <x v="7"/>
    <s v="La Guanera, Isla Natividad, Baja California Sur"/>
    <x v="0"/>
    <n v="42.24"/>
    <n v="12.8"/>
    <n v="50.82"/>
    <n v="15.4"/>
    <n v="50.82"/>
    <n v="15.4"/>
    <n v="46.53"/>
    <n v="14.100000000000001"/>
    <n v="27.877759999999999"/>
    <n v="-115.16792"/>
    <n v="55.400000000000006"/>
    <n v="13"/>
    <n v="5"/>
    <x v="3"/>
    <n v="28"/>
    <m/>
    <n v="90"/>
    <m/>
    <m/>
  </r>
  <r>
    <s v="INLAGU-290711-JH-1-13-DI"/>
    <s v="Juan Hernandez"/>
    <d v="2011-07-29T00:00:00"/>
    <x v="5"/>
    <d v="1899-12-30T09:56:00"/>
    <d v="1899-12-30T10:05:00"/>
    <d v="1899-12-30T00:09:00"/>
    <n v="2"/>
    <n v="1"/>
    <n v="13"/>
    <x v="12"/>
    <x v="7"/>
    <s v="La Guanera, Isla Natividad, Baja California Sur"/>
    <x v="0"/>
    <n v="42.24"/>
    <n v="12.8"/>
    <n v="50.82"/>
    <n v="15.4"/>
    <n v="50.82"/>
    <n v="15.4"/>
    <n v="46.53"/>
    <n v="14.100000000000001"/>
    <n v="27.877759999999999"/>
    <n v="-115.16792"/>
    <n v="55.400000000000006"/>
    <n v="13"/>
    <n v="5"/>
    <x v="4"/>
    <n v="2"/>
    <m/>
    <n v="90"/>
    <m/>
    <m/>
  </r>
  <r>
    <s v="INLAGU-290711-JH-1-13-DI"/>
    <s v="Juan Hernandez"/>
    <d v="2011-07-29T00:00:00"/>
    <x v="5"/>
    <d v="1899-12-30T09:56:00"/>
    <d v="1899-12-30T10:05:00"/>
    <d v="1899-12-30T00:09:00"/>
    <n v="2"/>
    <n v="1"/>
    <n v="13"/>
    <x v="12"/>
    <x v="7"/>
    <s v="La Guanera, Isla Natividad, Baja California Sur"/>
    <x v="0"/>
    <n v="42.24"/>
    <n v="12.8"/>
    <n v="50.82"/>
    <n v="15.4"/>
    <n v="50.82"/>
    <n v="15.4"/>
    <n v="46.53"/>
    <n v="14.100000000000001"/>
    <n v="27.877759999999999"/>
    <n v="-115.16792"/>
    <n v="55.400000000000006"/>
    <n v="13"/>
    <n v="5"/>
    <x v="9"/>
    <n v="1"/>
    <m/>
    <n v="90"/>
    <m/>
    <m/>
  </r>
  <r>
    <s v="INLAGU-290711-JH-1-13-DI"/>
    <s v="Juan Hernandez"/>
    <d v="2011-07-29T00:00:00"/>
    <x v="5"/>
    <d v="1899-12-30T09:56:00"/>
    <d v="1899-12-30T10:05:00"/>
    <d v="1899-12-30T00:09:00"/>
    <n v="2"/>
    <n v="1"/>
    <n v="13"/>
    <x v="12"/>
    <x v="7"/>
    <s v="La Guanera, Isla Natividad, Baja California Sur"/>
    <x v="0"/>
    <n v="42.24"/>
    <n v="12.8"/>
    <n v="50.82"/>
    <n v="15.4"/>
    <n v="50.82"/>
    <n v="15.4"/>
    <n v="46.53"/>
    <n v="14.100000000000001"/>
    <n v="27.877759999999999"/>
    <n v="-115.16792"/>
    <n v="55.400000000000006"/>
    <n v="13"/>
    <n v="5"/>
    <x v="6"/>
    <n v="1"/>
    <m/>
    <n v="90"/>
    <m/>
    <m/>
  </r>
  <r>
    <s v="INLAGU-290711-JH-1-13-DI"/>
    <s v="Juan Hernandez"/>
    <d v="2011-07-29T00:00:00"/>
    <x v="5"/>
    <d v="1899-12-30T09:56:00"/>
    <d v="1899-12-30T10:05:00"/>
    <d v="1899-12-30T00:09:00"/>
    <n v="2"/>
    <n v="1"/>
    <n v="13"/>
    <x v="12"/>
    <x v="7"/>
    <s v="La Guanera, Isla Natividad, Baja California Sur"/>
    <x v="0"/>
    <n v="42.24"/>
    <n v="12.8"/>
    <n v="50.82"/>
    <n v="15.4"/>
    <n v="50.82"/>
    <n v="15.4"/>
    <n v="46.53"/>
    <n v="14.100000000000001"/>
    <n v="27.877759999999999"/>
    <n v="-115.16792"/>
    <n v="55.400000000000006"/>
    <n v="13"/>
    <n v="5"/>
    <x v="10"/>
    <n v="36"/>
    <m/>
    <n v="90"/>
    <m/>
    <m/>
  </r>
  <r>
    <s v="INLAGU-290711-JH-2-14-DI"/>
    <s v="Juan Hernandez"/>
    <d v="2011-07-29T00:00:00"/>
    <x v="5"/>
    <d v="1899-12-30T11:04:00"/>
    <d v="1899-12-30T11:09:00"/>
    <d v="1899-12-30T00:05:00"/>
    <n v="2"/>
    <n v="2"/>
    <n v="14"/>
    <x v="13"/>
    <x v="7"/>
    <s v="La Guanera, Isla Natividad, Baja California Sur"/>
    <x v="0"/>
    <n v="33"/>
    <n v="10"/>
    <n v="34.979999999999997"/>
    <n v="10.6"/>
    <n v="34.979999999999997"/>
    <n v="10.6"/>
    <n v="33.99"/>
    <n v="10.3"/>
    <n v="27.878979999999999"/>
    <n v="-115.17104"/>
    <n v="55.400000000000006"/>
    <n v="13"/>
    <n v="7"/>
    <x v="3"/>
    <n v="52"/>
    <m/>
    <n v="90"/>
    <m/>
    <m/>
  </r>
  <r>
    <s v="INLAGU-290711-JH-2-14-DI"/>
    <s v="Juan Hernandez"/>
    <d v="2011-07-29T00:00:00"/>
    <x v="5"/>
    <d v="1899-12-30T11:04:00"/>
    <d v="1899-12-30T11:09:00"/>
    <d v="1899-12-30T00:05:00"/>
    <n v="2"/>
    <n v="2"/>
    <n v="14"/>
    <x v="13"/>
    <x v="7"/>
    <s v="La Guanera, Isla Natividad, Baja California Sur"/>
    <x v="0"/>
    <n v="33"/>
    <n v="10"/>
    <n v="34.979999999999997"/>
    <n v="10.6"/>
    <n v="34.979999999999997"/>
    <n v="10.6"/>
    <n v="33.99"/>
    <n v="10.3"/>
    <n v="27.878979999999999"/>
    <n v="-115.17104"/>
    <n v="55.400000000000006"/>
    <n v="13"/>
    <n v="7"/>
    <x v="7"/>
    <n v="1"/>
    <m/>
    <n v="90"/>
    <m/>
    <m/>
  </r>
  <r>
    <s v="INLAGU-290711-JH-2-14-DI"/>
    <s v="Juan Hernandez"/>
    <d v="2011-07-29T00:00:00"/>
    <x v="5"/>
    <d v="1899-12-30T11:04:00"/>
    <d v="1899-12-30T11:09:00"/>
    <d v="1899-12-30T00:05:00"/>
    <n v="2"/>
    <n v="2"/>
    <n v="14"/>
    <x v="13"/>
    <x v="7"/>
    <s v="La Guanera, Isla Natividad, Baja California Sur"/>
    <x v="0"/>
    <n v="33"/>
    <n v="10"/>
    <n v="34.979999999999997"/>
    <n v="10.6"/>
    <n v="34.979999999999997"/>
    <n v="10.6"/>
    <n v="33.99"/>
    <n v="10.3"/>
    <n v="27.878979999999999"/>
    <n v="-115.17104"/>
    <n v="55.400000000000006"/>
    <n v="13"/>
    <n v="7"/>
    <x v="10"/>
    <n v="16"/>
    <m/>
    <n v="90"/>
    <m/>
    <m/>
  </r>
  <r>
    <s v="INLAGU-290711-LV-1-15-DI"/>
    <s v="Leonardo Vazquez"/>
    <d v="2011-07-29T00:00:00"/>
    <x v="5"/>
    <d v="1899-12-30T10:00:00"/>
    <d v="1899-12-30T10:10:00"/>
    <d v="1899-12-30T00:10:00"/>
    <n v="2"/>
    <n v="1"/>
    <n v="15"/>
    <x v="14"/>
    <x v="7"/>
    <s v="La Guanera, Isla Natividad, Baja California Sur"/>
    <x v="0"/>
    <n v="41.25"/>
    <n v="12.5"/>
    <n v="42.9"/>
    <n v="13"/>
    <n v="41.25"/>
    <n v="12.5"/>
    <n v="42.074999999999996"/>
    <n v="12.75"/>
    <n v="27.877949999999998"/>
    <n v="-115.16827000000001"/>
    <n v="56.120000000000005"/>
    <n v="13.4"/>
    <n v="10"/>
    <x v="0"/>
    <n v="1"/>
    <m/>
    <n v="90"/>
    <m/>
    <m/>
  </r>
  <r>
    <s v="INLAGU-290711-LV-1-15-DI"/>
    <s v="Leonardo Vazquez"/>
    <d v="2011-07-29T00:00:00"/>
    <x v="5"/>
    <d v="1899-12-30T10:00:00"/>
    <d v="1899-12-30T10:10:00"/>
    <d v="1899-12-30T00:10:00"/>
    <n v="2"/>
    <n v="1"/>
    <n v="15"/>
    <x v="14"/>
    <x v="7"/>
    <s v="La Guanera, Isla Natividad, Baja California Sur"/>
    <x v="0"/>
    <n v="41.25"/>
    <n v="12.5"/>
    <n v="42.9"/>
    <n v="13"/>
    <n v="41.25"/>
    <n v="12.5"/>
    <n v="42.074999999999996"/>
    <n v="12.75"/>
    <n v="27.877949999999998"/>
    <n v="-115.16827000000001"/>
    <n v="56.120000000000005"/>
    <n v="13.4"/>
    <n v="10"/>
    <x v="12"/>
    <n v="1"/>
    <m/>
    <n v="90"/>
    <m/>
    <m/>
  </r>
  <r>
    <s v="INLAGU-290711-LV-1-15-DI"/>
    <s v="Leonardo Vazquez"/>
    <d v="2011-07-29T00:00:00"/>
    <x v="5"/>
    <d v="1899-12-30T10:00:00"/>
    <d v="1899-12-30T10:10:00"/>
    <d v="1899-12-30T00:10:00"/>
    <n v="2"/>
    <n v="1"/>
    <n v="15"/>
    <x v="14"/>
    <x v="7"/>
    <s v="La Guanera, Isla Natividad, Baja California Sur"/>
    <x v="0"/>
    <n v="41.25"/>
    <n v="12.5"/>
    <n v="42.9"/>
    <n v="13"/>
    <n v="41.25"/>
    <n v="12.5"/>
    <n v="42.074999999999996"/>
    <n v="12.75"/>
    <n v="27.877949999999998"/>
    <n v="-115.16827000000001"/>
    <n v="56.120000000000005"/>
    <n v="13.4"/>
    <n v="10"/>
    <x v="1"/>
    <n v="3"/>
    <m/>
    <n v="90"/>
    <m/>
    <m/>
  </r>
  <r>
    <s v="INLAGU-290711-LV-1-15-DI"/>
    <s v="Leonardo Vazquez"/>
    <d v="2011-07-29T00:00:00"/>
    <x v="5"/>
    <d v="1899-12-30T10:00:00"/>
    <d v="1899-12-30T10:10:00"/>
    <d v="1899-12-30T00:10:00"/>
    <n v="2"/>
    <n v="1"/>
    <n v="15"/>
    <x v="14"/>
    <x v="7"/>
    <s v="La Guanera, Isla Natividad, Baja California Sur"/>
    <x v="0"/>
    <n v="41.25"/>
    <n v="12.5"/>
    <n v="42.9"/>
    <n v="13"/>
    <n v="41.25"/>
    <n v="12.5"/>
    <n v="42.074999999999996"/>
    <n v="12.75"/>
    <n v="27.877949999999998"/>
    <n v="-115.16827000000001"/>
    <n v="56.120000000000005"/>
    <n v="13.4"/>
    <n v="10"/>
    <x v="2"/>
    <n v="3"/>
    <m/>
    <n v="90"/>
    <m/>
    <m/>
  </r>
  <r>
    <s v="INLAGU-290711-LV-1-15-DI"/>
    <s v="Leonardo Vazquez"/>
    <d v="2011-07-29T00:00:00"/>
    <x v="5"/>
    <d v="1899-12-30T10:00:00"/>
    <d v="1899-12-30T10:10:00"/>
    <d v="1899-12-30T00:10:00"/>
    <n v="2"/>
    <n v="1"/>
    <n v="15"/>
    <x v="14"/>
    <x v="7"/>
    <s v="La Guanera, Isla Natividad, Baja California Sur"/>
    <x v="0"/>
    <n v="41.25"/>
    <n v="12.5"/>
    <n v="42.9"/>
    <n v="13"/>
    <n v="41.25"/>
    <n v="12.5"/>
    <n v="42.074999999999996"/>
    <n v="12.75"/>
    <n v="27.877949999999998"/>
    <n v="-115.16827000000001"/>
    <n v="56.120000000000005"/>
    <n v="13.4"/>
    <n v="10"/>
    <x v="3"/>
    <n v="17"/>
    <m/>
    <n v="90"/>
    <m/>
    <m/>
  </r>
  <r>
    <s v="INLAGU-290711-LV-1-15-DI"/>
    <s v="Leonardo Vazquez"/>
    <d v="2011-07-29T00:00:00"/>
    <x v="5"/>
    <d v="1899-12-30T10:00:00"/>
    <d v="1899-12-30T10:10:00"/>
    <d v="1899-12-30T00:10:00"/>
    <n v="2"/>
    <n v="1"/>
    <n v="15"/>
    <x v="14"/>
    <x v="7"/>
    <s v="La Guanera, Isla Natividad, Baja California Sur"/>
    <x v="0"/>
    <n v="41.25"/>
    <n v="12.5"/>
    <n v="42.9"/>
    <n v="13"/>
    <n v="41.25"/>
    <n v="12.5"/>
    <n v="42.074999999999996"/>
    <n v="12.75"/>
    <n v="27.877949999999998"/>
    <n v="-115.16827000000001"/>
    <n v="56.120000000000005"/>
    <n v="13.4"/>
    <n v="10"/>
    <x v="4"/>
    <n v="2"/>
    <m/>
    <n v="90"/>
    <m/>
    <m/>
  </r>
  <r>
    <s v="INLAGU-290711-LV-1-15-DI"/>
    <s v="Leonardo Vazquez"/>
    <d v="2011-07-29T00:00:00"/>
    <x v="5"/>
    <d v="1899-12-30T10:00:00"/>
    <d v="1899-12-30T10:10:00"/>
    <d v="1899-12-30T00:10:00"/>
    <n v="2"/>
    <n v="1"/>
    <n v="15"/>
    <x v="14"/>
    <x v="7"/>
    <s v="La Guanera, Isla Natividad, Baja California Sur"/>
    <x v="0"/>
    <n v="41.25"/>
    <n v="12.5"/>
    <n v="42.9"/>
    <n v="13"/>
    <n v="41.25"/>
    <n v="12.5"/>
    <n v="42.074999999999996"/>
    <n v="12.75"/>
    <n v="27.877949999999998"/>
    <n v="-115.16827000000001"/>
    <n v="56.120000000000005"/>
    <n v="13.4"/>
    <n v="10"/>
    <x v="9"/>
    <n v="3"/>
    <m/>
    <n v="90"/>
    <m/>
    <m/>
  </r>
  <r>
    <s v="INLAGU-290711-LV-1-15-DI"/>
    <s v="Leonardo Vazquez"/>
    <d v="2011-07-29T00:00:00"/>
    <x v="5"/>
    <d v="1899-12-30T10:00:00"/>
    <d v="1899-12-30T10:10:00"/>
    <d v="1899-12-30T00:10:00"/>
    <n v="2"/>
    <n v="1"/>
    <n v="15"/>
    <x v="14"/>
    <x v="7"/>
    <s v="La Guanera, Isla Natividad, Baja California Sur"/>
    <x v="0"/>
    <n v="41.25"/>
    <n v="12.5"/>
    <n v="42.9"/>
    <n v="13"/>
    <n v="41.25"/>
    <n v="12.5"/>
    <n v="42.074999999999996"/>
    <n v="12.75"/>
    <n v="27.877949999999998"/>
    <n v="-115.16827000000001"/>
    <n v="56.120000000000005"/>
    <n v="13.4"/>
    <n v="10"/>
    <x v="11"/>
    <n v="2"/>
    <m/>
    <n v="90"/>
    <m/>
    <m/>
  </r>
  <r>
    <s v="INLAGU-290711-LV-1-15-DI"/>
    <s v="Leonardo Vazquez"/>
    <d v="2011-07-29T00:00:00"/>
    <x v="5"/>
    <d v="1899-12-30T10:00:00"/>
    <d v="1899-12-30T10:10:00"/>
    <d v="1899-12-30T00:10:00"/>
    <n v="2"/>
    <n v="1"/>
    <n v="15"/>
    <x v="14"/>
    <x v="7"/>
    <s v="La Guanera, Isla Natividad, Baja California Sur"/>
    <x v="0"/>
    <n v="41.25"/>
    <n v="12.5"/>
    <n v="42.9"/>
    <n v="13"/>
    <n v="41.25"/>
    <n v="12.5"/>
    <n v="42.074999999999996"/>
    <n v="12.75"/>
    <n v="27.877949999999998"/>
    <n v="-115.16827000000001"/>
    <n v="56.120000000000005"/>
    <n v="13.4"/>
    <n v="10"/>
    <x v="5"/>
    <n v="1"/>
    <m/>
    <n v="90"/>
    <m/>
    <m/>
  </r>
  <r>
    <s v="INLAGU-290711-LV-1-15-DI"/>
    <s v="Leonardo Vazquez"/>
    <d v="2011-07-29T00:00:00"/>
    <x v="5"/>
    <d v="1899-12-30T10:00:00"/>
    <d v="1899-12-30T10:10:00"/>
    <d v="1899-12-30T00:10:00"/>
    <n v="2"/>
    <n v="1"/>
    <n v="15"/>
    <x v="14"/>
    <x v="7"/>
    <s v="La Guanera, Isla Natividad, Baja California Sur"/>
    <x v="0"/>
    <n v="41.25"/>
    <n v="12.5"/>
    <n v="42.9"/>
    <n v="13"/>
    <n v="41.25"/>
    <n v="12.5"/>
    <n v="42.074999999999996"/>
    <n v="12.75"/>
    <n v="27.877949999999998"/>
    <n v="-115.16827000000001"/>
    <n v="56.120000000000005"/>
    <n v="13.4"/>
    <n v="10"/>
    <x v="6"/>
    <n v="3"/>
    <m/>
    <n v="90"/>
    <m/>
    <m/>
  </r>
  <r>
    <s v="INLAGU-290711-LV-1-15-DI"/>
    <s v="Leonardo Vazquez"/>
    <d v="2011-07-29T00:00:00"/>
    <x v="5"/>
    <d v="1899-12-30T10:00:00"/>
    <d v="1899-12-30T10:10:00"/>
    <d v="1899-12-30T00:10:00"/>
    <n v="2"/>
    <n v="1"/>
    <n v="15"/>
    <x v="14"/>
    <x v="7"/>
    <s v="La Guanera, Isla Natividad, Baja California Sur"/>
    <x v="0"/>
    <n v="41.25"/>
    <n v="12.5"/>
    <n v="42.9"/>
    <n v="13"/>
    <n v="41.25"/>
    <n v="12.5"/>
    <n v="42.074999999999996"/>
    <n v="12.75"/>
    <n v="27.877949999999998"/>
    <n v="-115.16827000000001"/>
    <n v="56.120000000000005"/>
    <n v="13.4"/>
    <n v="10"/>
    <x v="10"/>
    <n v="26"/>
    <m/>
    <n v="90"/>
    <m/>
    <m/>
  </r>
  <r>
    <s v="INLAGU-290711-LV-2-16-DI"/>
    <s v="Leonardo Vazquez"/>
    <d v="2011-07-29T00:00:00"/>
    <x v="5"/>
    <d v="1899-12-30T11:15:00"/>
    <d v="1899-12-30T11:23:00"/>
    <d v="1899-12-30T00:08:00"/>
    <n v="2"/>
    <n v="2"/>
    <n v="16"/>
    <x v="15"/>
    <x v="7"/>
    <s v="La Guanera, Isla Natividad, Baja California Sur"/>
    <x v="0"/>
    <n v="30.359999999999996"/>
    <n v="9.1999999999999993"/>
    <n v="37.949999999999996"/>
    <n v="11.5"/>
    <n v="37.949999999999996"/>
    <n v="11.5"/>
    <n v="34.154999999999994"/>
    <n v="10.35"/>
    <n v="27.879490000000001"/>
    <n v="-115.17148"/>
    <n v="56.120000000000005"/>
    <n v="13.4"/>
    <n v="10"/>
    <x v="1"/>
    <n v="1"/>
    <m/>
    <n v="60"/>
    <m/>
    <m/>
  </r>
  <r>
    <s v="INLAGU-290711-LV-2-16-DI"/>
    <s v="Leonardo Vazquez"/>
    <d v="2011-07-29T00:00:00"/>
    <x v="5"/>
    <d v="1899-12-30T11:15:00"/>
    <d v="1899-12-30T11:23:00"/>
    <d v="1899-12-30T00:08:00"/>
    <n v="2"/>
    <n v="2"/>
    <n v="16"/>
    <x v="15"/>
    <x v="7"/>
    <s v="La Guanera, Isla Natividad, Baja California Sur"/>
    <x v="0"/>
    <n v="30.359999999999996"/>
    <n v="9.1999999999999993"/>
    <n v="37.949999999999996"/>
    <n v="11.5"/>
    <n v="37.949999999999996"/>
    <n v="11.5"/>
    <n v="34.154999999999994"/>
    <n v="10.35"/>
    <n v="27.879490000000001"/>
    <n v="-115.17148"/>
    <n v="56.120000000000005"/>
    <n v="13.4"/>
    <n v="10"/>
    <x v="2"/>
    <n v="1"/>
    <m/>
    <n v="60"/>
    <m/>
    <m/>
  </r>
  <r>
    <s v="INLAGU-290711-LV-2-16-DI"/>
    <s v="Leonardo Vazquez"/>
    <d v="2011-07-29T00:00:00"/>
    <x v="5"/>
    <d v="1899-12-30T11:15:00"/>
    <d v="1899-12-30T11:23:00"/>
    <d v="1899-12-30T00:08:00"/>
    <n v="2"/>
    <n v="2"/>
    <n v="16"/>
    <x v="15"/>
    <x v="7"/>
    <s v="La Guanera, Isla Natividad, Baja California Sur"/>
    <x v="0"/>
    <n v="30.359999999999996"/>
    <n v="9.1999999999999993"/>
    <n v="37.949999999999996"/>
    <n v="11.5"/>
    <n v="37.949999999999996"/>
    <n v="11.5"/>
    <n v="34.154999999999994"/>
    <n v="10.35"/>
    <n v="27.879490000000001"/>
    <n v="-115.17148"/>
    <n v="56.120000000000005"/>
    <n v="13.4"/>
    <n v="10"/>
    <x v="3"/>
    <n v="12"/>
    <m/>
    <n v="60"/>
    <m/>
    <m/>
  </r>
  <r>
    <s v="INLAGU-290711-LV-2-16-DI"/>
    <s v="Leonardo Vazquez"/>
    <d v="2011-07-29T00:00:00"/>
    <x v="5"/>
    <d v="1899-12-30T11:15:00"/>
    <d v="1899-12-30T11:23:00"/>
    <d v="1899-12-30T00:08:00"/>
    <n v="2"/>
    <n v="2"/>
    <n v="16"/>
    <x v="15"/>
    <x v="7"/>
    <s v="La Guanera, Isla Natividad, Baja California Sur"/>
    <x v="0"/>
    <n v="30.359999999999996"/>
    <n v="9.1999999999999993"/>
    <n v="37.949999999999996"/>
    <n v="11.5"/>
    <n v="37.949999999999996"/>
    <n v="11.5"/>
    <n v="34.154999999999994"/>
    <n v="10.35"/>
    <n v="27.879490000000001"/>
    <n v="-115.17148"/>
    <n v="56.120000000000005"/>
    <n v="13.4"/>
    <n v="10"/>
    <x v="4"/>
    <n v="3"/>
    <m/>
    <n v="60"/>
    <m/>
    <m/>
  </r>
  <r>
    <s v="INLAGU-290711-LV-2-16-DI"/>
    <s v="Leonardo Vazquez"/>
    <d v="2011-07-29T00:00:00"/>
    <x v="5"/>
    <d v="1899-12-30T11:15:00"/>
    <d v="1899-12-30T11:23:00"/>
    <d v="1899-12-30T00:08:00"/>
    <n v="2"/>
    <n v="2"/>
    <n v="16"/>
    <x v="15"/>
    <x v="7"/>
    <s v="La Guanera, Isla Natividad, Baja California Sur"/>
    <x v="0"/>
    <n v="30.359999999999996"/>
    <n v="9.1999999999999993"/>
    <n v="37.949999999999996"/>
    <n v="11.5"/>
    <n v="37.949999999999996"/>
    <n v="11.5"/>
    <n v="34.154999999999994"/>
    <n v="10.35"/>
    <n v="27.879490000000001"/>
    <n v="-115.17148"/>
    <n v="56.120000000000005"/>
    <n v="13.4"/>
    <n v="10"/>
    <x v="14"/>
    <n v="1"/>
    <m/>
    <n v="60"/>
    <m/>
    <m/>
  </r>
  <r>
    <s v="INLAGU-290711-LV-2-16-DI"/>
    <s v="Leonardo Vazquez"/>
    <d v="2011-07-29T00:00:00"/>
    <x v="5"/>
    <d v="1899-12-30T11:15:00"/>
    <d v="1899-12-30T11:23:00"/>
    <d v="1899-12-30T00:08:00"/>
    <n v="2"/>
    <n v="2"/>
    <n v="16"/>
    <x v="15"/>
    <x v="7"/>
    <s v="La Guanera, Isla Natividad, Baja California Sur"/>
    <x v="0"/>
    <n v="30.359999999999996"/>
    <n v="9.1999999999999993"/>
    <n v="37.949999999999996"/>
    <n v="11.5"/>
    <n v="37.949999999999996"/>
    <n v="11.5"/>
    <n v="34.154999999999994"/>
    <n v="10.35"/>
    <n v="27.879490000000001"/>
    <n v="-115.17148"/>
    <n v="56.120000000000005"/>
    <n v="13.4"/>
    <n v="10"/>
    <x v="17"/>
    <n v="5"/>
    <m/>
    <n v="60"/>
    <m/>
    <m/>
  </r>
  <r>
    <s v="INLAGU-290711-LV-2-16-DI"/>
    <s v="Leonardo Vazquez"/>
    <d v="2011-07-29T00:00:00"/>
    <x v="5"/>
    <d v="1899-12-30T11:15:00"/>
    <d v="1899-12-30T11:23:00"/>
    <d v="1899-12-30T00:08:00"/>
    <n v="2"/>
    <n v="2"/>
    <n v="16"/>
    <x v="15"/>
    <x v="7"/>
    <s v="La Guanera, Isla Natividad, Baja California Sur"/>
    <x v="0"/>
    <n v="30.359999999999996"/>
    <n v="9.1999999999999993"/>
    <n v="37.949999999999996"/>
    <n v="11.5"/>
    <n v="37.949999999999996"/>
    <n v="11.5"/>
    <n v="34.154999999999994"/>
    <n v="10.35"/>
    <n v="27.879490000000001"/>
    <n v="-115.17148"/>
    <n v="56.120000000000005"/>
    <n v="13.4"/>
    <n v="10"/>
    <x v="10"/>
    <n v="12"/>
    <m/>
    <n v="60"/>
    <m/>
    <m/>
  </r>
  <r>
    <s v="INLAGU-300711-AM-1-17-DI"/>
    <s v="Abraham Mayoral"/>
    <d v="2011-07-30T00:00:00"/>
    <x v="5"/>
    <d v="1899-12-30T09:46:00"/>
    <d v="1899-12-30T09:52:00"/>
    <d v="1899-12-30T00:06:00"/>
    <n v="2"/>
    <n v="1"/>
    <n v="17"/>
    <x v="16"/>
    <x v="7"/>
    <s v="La Guanera, Isla Natividad, Baja California Sur"/>
    <x v="0"/>
    <n v="52.8"/>
    <n v="16"/>
    <n v="49.83"/>
    <n v="15.1"/>
    <n v="52.8"/>
    <n v="16"/>
    <n v="51.314999999999998"/>
    <n v="15.55"/>
    <n v="27.883890000000001"/>
    <n v="-115.17957"/>
    <n v="55.400000000000006"/>
    <n v="13"/>
    <n v="6"/>
    <x v="0"/>
    <n v="1"/>
    <m/>
    <n v="120"/>
    <m/>
    <m/>
  </r>
  <r>
    <s v="INLAGU-300711-AM-1-17-DI"/>
    <s v="Abraham Mayoral"/>
    <d v="2011-07-30T00:00:00"/>
    <x v="5"/>
    <d v="1899-12-30T09:46:00"/>
    <d v="1899-12-30T09:52:00"/>
    <d v="1899-12-30T00:06:00"/>
    <n v="2"/>
    <n v="1"/>
    <n v="17"/>
    <x v="16"/>
    <x v="7"/>
    <s v="La Guanera, Isla Natividad, Baja California Sur"/>
    <x v="0"/>
    <n v="52.8"/>
    <n v="16"/>
    <n v="49.83"/>
    <n v="15.1"/>
    <n v="52.8"/>
    <n v="16"/>
    <n v="51.314999999999998"/>
    <n v="15.55"/>
    <n v="27.883890000000001"/>
    <n v="-115.17957"/>
    <n v="55.400000000000006"/>
    <n v="13"/>
    <n v="6"/>
    <x v="1"/>
    <n v="1"/>
    <m/>
    <n v="120"/>
    <m/>
    <m/>
  </r>
  <r>
    <s v="INLAGU-300711-AM-1-17-DI"/>
    <s v="Abraham Mayoral"/>
    <d v="2011-07-30T00:00:00"/>
    <x v="5"/>
    <d v="1899-12-30T09:46:00"/>
    <d v="1899-12-30T09:52:00"/>
    <d v="1899-12-30T00:06:00"/>
    <n v="2"/>
    <n v="1"/>
    <n v="17"/>
    <x v="16"/>
    <x v="7"/>
    <s v="La Guanera, Isla Natividad, Baja California Sur"/>
    <x v="0"/>
    <n v="52.8"/>
    <n v="16"/>
    <n v="49.83"/>
    <n v="15.1"/>
    <n v="52.8"/>
    <n v="16"/>
    <n v="51.314999999999998"/>
    <n v="15.55"/>
    <n v="27.883890000000001"/>
    <n v="-115.17957"/>
    <n v="55.400000000000006"/>
    <n v="13"/>
    <n v="6"/>
    <x v="2"/>
    <n v="3"/>
    <m/>
    <n v="120"/>
    <m/>
    <m/>
  </r>
  <r>
    <s v="INLAGU-300711-AM-1-17-DI"/>
    <s v="Abraham Mayoral"/>
    <d v="2011-07-30T00:00:00"/>
    <x v="5"/>
    <d v="1899-12-30T09:46:00"/>
    <d v="1899-12-30T09:52:00"/>
    <d v="1899-12-30T00:06:00"/>
    <n v="2"/>
    <n v="1"/>
    <n v="17"/>
    <x v="16"/>
    <x v="7"/>
    <s v="La Guanera, Isla Natividad, Baja California Sur"/>
    <x v="0"/>
    <n v="52.8"/>
    <n v="16"/>
    <n v="49.83"/>
    <n v="15.1"/>
    <n v="52.8"/>
    <n v="16"/>
    <n v="51.314999999999998"/>
    <n v="15.55"/>
    <n v="27.883890000000001"/>
    <n v="-115.17957"/>
    <n v="55.400000000000006"/>
    <n v="13"/>
    <n v="6"/>
    <x v="3"/>
    <n v="20"/>
    <m/>
    <n v="120"/>
    <m/>
    <m/>
  </r>
  <r>
    <s v="INLAGU-300711-AM-1-17-DI"/>
    <s v="Abraham Mayoral"/>
    <d v="2011-07-30T00:00:00"/>
    <x v="5"/>
    <d v="1899-12-30T09:46:00"/>
    <d v="1899-12-30T09:52:00"/>
    <d v="1899-12-30T00:06:00"/>
    <n v="2"/>
    <n v="1"/>
    <n v="17"/>
    <x v="16"/>
    <x v="7"/>
    <s v="La Guanera, Isla Natividad, Baja California Sur"/>
    <x v="0"/>
    <n v="52.8"/>
    <n v="16"/>
    <n v="49.83"/>
    <n v="15.1"/>
    <n v="52.8"/>
    <n v="16"/>
    <n v="51.314999999999998"/>
    <n v="15.55"/>
    <n v="27.883890000000001"/>
    <n v="-115.17957"/>
    <n v="55.400000000000006"/>
    <n v="13"/>
    <n v="6"/>
    <x v="11"/>
    <n v="2"/>
    <m/>
    <n v="120"/>
    <m/>
    <m/>
  </r>
  <r>
    <s v="INLAGU-300711-AM-1-17-DI"/>
    <s v="Abraham Mayoral"/>
    <d v="2011-07-30T00:00:00"/>
    <x v="5"/>
    <d v="1899-12-30T09:46:00"/>
    <d v="1899-12-30T09:52:00"/>
    <d v="1899-12-30T00:06:00"/>
    <n v="2"/>
    <n v="1"/>
    <n v="17"/>
    <x v="16"/>
    <x v="7"/>
    <s v="La Guanera, Isla Natividad, Baja California Sur"/>
    <x v="0"/>
    <n v="52.8"/>
    <n v="16"/>
    <n v="49.83"/>
    <n v="15.1"/>
    <n v="52.8"/>
    <n v="16"/>
    <n v="51.314999999999998"/>
    <n v="15.55"/>
    <n v="27.883890000000001"/>
    <n v="-115.17957"/>
    <n v="55.400000000000006"/>
    <n v="13"/>
    <n v="6"/>
    <x v="5"/>
    <n v="1"/>
    <m/>
    <n v="120"/>
    <m/>
    <m/>
  </r>
  <r>
    <s v="INLAGU-300711-AM-1-17-DI"/>
    <s v="Abraham Mayoral"/>
    <d v="2011-07-30T00:00:00"/>
    <x v="5"/>
    <d v="1899-12-30T09:46:00"/>
    <d v="1899-12-30T09:52:00"/>
    <d v="1899-12-30T00:06:00"/>
    <n v="2"/>
    <n v="1"/>
    <n v="17"/>
    <x v="16"/>
    <x v="7"/>
    <s v="La Guanera, Isla Natividad, Baja California Sur"/>
    <x v="0"/>
    <n v="52.8"/>
    <n v="16"/>
    <n v="49.83"/>
    <n v="15.1"/>
    <n v="52.8"/>
    <n v="16"/>
    <n v="51.314999999999998"/>
    <n v="15.55"/>
    <n v="27.883890000000001"/>
    <n v="-115.17957"/>
    <n v="55.400000000000006"/>
    <n v="13"/>
    <n v="6"/>
    <x v="10"/>
    <n v="4"/>
    <m/>
    <n v="120"/>
    <m/>
    <m/>
  </r>
  <r>
    <s v="INLAGU-300711-AR-1-18-DI"/>
    <s v="Alonso Ramirez"/>
    <d v="2011-07-30T00:00:00"/>
    <x v="5"/>
    <d v="1899-12-30T09:43:00"/>
    <d v="1899-12-30T09:47:00"/>
    <d v="1899-12-30T00:04:00"/>
    <n v="2"/>
    <n v="1"/>
    <n v="18"/>
    <x v="17"/>
    <x v="7"/>
    <s v="La Guanera, Isla Natividad, Baja California Sur"/>
    <x v="0"/>
    <n v="49.83"/>
    <n v="15.1"/>
    <n v="48.51"/>
    <n v="14.7"/>
    <n v="49.83"/>
    <n v="15.1"/>
    <n v="49.169999999999995"/>
    <n v="14.899999999999999"/>
    <n v="27.883890000000001"/>
    <n v="-115.17957"/>
    <n v="57.2"/>
    <n v="14"/>
    <n v="6"/>
    <x v="0"/>
    <n v="2"/>
    <m/>
    <n v="300"/>
    <m/>
    <m/>
  </r>
  <r>
    <s v="INLAGU-300711-AR-1-18-DI"/>
    <s v="Alonso Ramirez"/>
    <d v="2011-07-30T00:00:00"/>
    <x v="5"/>
    <d v="1899-12-30T09:43:00"/>
    <d v="1899-12-30T09:47:00"/>
    <d v="1899-12-30T00:04:00"/>
    <n v="2"/>
    <n v="1"/>
    <n v="18"/>
    <x v="17"/>
    <x v="7"/>
    <s v="La Guanera, Isla Natividad, Baja California Sur"/>
    <x v="0"/>
    <n v="49.83"/>
    <n v="15.1"/>
    <n v="48.51"/>
    <n v="14.7"/>
    <n v="49.83"/>
    <n v="15.1"/>
    <n v="49.169999999999995"/>
    <n v="14.899999999999999"/>
    <n v="27.883890000000001"/>
    <n v="-115.17957"/>
    <n v="57.2"/>
    <n v="14"/>
    <n v="6"/>
    <x v="1"/>
    <n v="3"/>
    <m/>
    <n v="300"/>
    <m/>
    <m/>
  </r>
  <r>
    <s v="INLAGU-300711-AR-1-18-DI"/>
    <s v="Alonso Ramirez"/>
    <d v="2011-07-30T00:00:00"/>
    <x v="5"/>
    <d v="1899-12-30T09:43:00"/>
    <d v="1899-12-30T09:47:00"/>
    <d v="1899-12-30T00:04:00"/>
    <n v="2"/>
    <n v="1"/>
    <n v="18"/>
    <x v="17"/>
    <x v="7"/>
    <s v="La Guanera, Isla Natividad, Baja California Sur"/>
    <x v="0"/>
    <n v="49.83"/>
    <n v="15.1"/>
    <n v="48.51"/>
    <n v="14.7"/>
    <n v="49.83"/>
    <n v="15.1"/>
    <n v="49.169999999999995"/>
    <n v="14.899999999999999"/>
    <n v="27.883890000000001"/>
    <n v="-115.17957"/>
    <n v="57.2"/>
    <n v="14"/>
    <n v="6"/>
    <x v="3"/>
    <n v="29"/>
    <m/>
    <n v="300"/>
    <m/>
    <m/>
  </r>
  <r>
    <s v="INLAGU-300711-AR-1-18-DI"/>
    <s v="Alonso Ramirez"/>
    <d v="2011-07-30T00:00:00"/>
    <x v="5"/>
    <d v="1899-12-30T09:43:00"/>
    <d v="1899-12-30T09:47:00"/>
    <d v="1899-12-30T00:04:00"/>
    <n v="2"/>
    <n v="1"/>
    <n v="18"/>
    <x v="17"/>
    <x v="7"/>
    <s v="La Guanera, Isla Natividad, Baja California Sur"/>
    <x v="0"/>
    <n v="49.83"/>
    <n v="15.1"/>
    <n v="48.51"/>
    <n v="14.7"/>
    <n v="49.83"/>
    <n v="15.1"/>
    <n v="49.169999999999995"/>
    <n v="14.899999999999999"/>
    <n v="27.883890000000001"/>
    <n v="-115.17957"/>
    <n v="57.2"/>
    <n v="14"/>
    <n v="6"/>
    <x v="7"/>
    <n v="1"/>
    <m/>
    <n v="300"/>
    <m/>
    <m/>
  </r>
  <r>
    <s v="INLAGU-300711-AR-1-18-DI"/>
    <s v="Alonso Ramirez"/>
    <d v="2011-07-30T00:00:00"/>
    <x v="5"/>
    <d v="1899-12-30T09:43:00"/>
    <d v="1899-12-30T09:47:00"/>
    <d v="1899-12-30T00:04:00"/>
    <n v="2"/>
    <n v="1"/>
    <n v="18"/>
    <x v="17"/>
    <x v="7"/>
    <s v="La Guanera, Isla Natividad, Baja California Sur"/>
    <x v="0"/>
    <n v="49.83"/>
    <n v="15.1"/>
    <n v="48.51"/>
    <n v="14.7"/>
    <n v="49.83"/>
    <n v="15.1"/>
    <n v="49.169999999999995"/>
    <n v="14.899999999999999"/>
    <n v="27.883890000000001"/>
    <n v="-115.17957"/>
    <n v="57.2"/>
    <n v="14"/>
    <n v="6"/>
    <x v="4"/>
    <n v="1"/>
    <m/>
    <n v="300"/>
    <m/>
    <m/>
  </r>
  <r>
    <s v="INLAGU-300711-AR-1-18-DI"/>
    <s v="Alonso Ramirez"/>
    <d v="2011-07-30T00:00:00"/>
    <x v="5"/>
    <d v="1899-12-30T09:43:00"/>
    <d v="1899-12-30T09:47:00"/>
    <d v="1899-12-30T00:04:00"/>
    <n v="2"/>
    <n v="1"/>
    <n v="18"/>
    <x v="17"/>
    <x v="7"/>
    <s v="La Guanera, Isla Natividad, Baja California Sur"/>
    <x v="0"/>
    <n v="49.83"/>
    <n v="15.1"/>
    <n v="48.51"/>
    <n v="14.7"/>
    <n v="49.83"/>
    <n v="15.1"/>
    <n v="49.169999999999995"/>
    <n v="14.899999999999999"/>
    <n v="27.883890000000001"/>
    <n v="-115.17957"/>
    <n v="57.2"/>
    <n v="14"/>
    <n v="6"/>
    <x v="10"/>
    <n v="8"/>
    <m/>
    <n v="300"/>
    <m/>
    <m/>
  </r>
  <r>
    <s v="INLAGU-300711-AH-1-19-DI"/>
    <s v="Arturo Hernandez"/>
    <d v="2011-07-30T00:00:00"/>
    <x v="5"/>
    <d v="1899-12-30T09:40:00"/>
    <d v="1899-12-30T09:47:00"/>
    <d v="1899-12-30T00:07:00"/>
    <n v="2"/>
    <n v="1"/>
    <n v="19"/>
    <x v="18"/>
    <x v="7"/>
    <s v="La Guanera, Isla Natividad, Baja California Sur"/>
    <x v="0"/>
    <n v="51.15"/>
    <n v="15.5"/>
    <n v="48.51"/>
    <n v="14.7"/>
    <n v="51.15"/>
    <n v="15.5"/>
    <n v="49.83"/>
    <n v="15.1"/>
    <n v="27.883890000000001"/>
    <n v="-115.17957"/>
    <n v="55.400000000000006"/>
    <n v="13"/>
    <n v="7"/>
    <x v="0"/>
    <n v="1"/>
    <m/>
    <n v="20"/>
    <m/>
    <m/>
  </r>
  <r>
    <s v="INLAGU-300711-AH-1-19-DI"/>
    <s v="Arturo Hernandez"/>
    <d v="2011-07-30T00:00:00"/>
    <x v="5"/>
    <d v="1899-12-30T09:40:00"/>
    <d v="1899-12-30T09:47:00"/>
    <d v="1899-12-30T00:07:00"/>
    <n v="2"/>
    <n v="1"/>
    <n v="19"/>
    <x v="18"/>
    <x v="7"/>
    <s v="La Guanera, Isla Natividad, Baja California Sur"/>
    <x v="0"/>
    <n v="51.15"/>
    <n v="15.5"/>
    <n v="48.51"/>
    <n v="14.7"/>
    <n v="51.15"/>
    <n v="15.5"/>
    <n v="49.83"/>
    <n v="15.1"/>
    <n v="27.883890000000001"/>
    <n v="-115.17957"/>
    <n v="55.400000000000006"/>
    <n v="13"/>
    <n v="7"/>
    <x v="1"/>
    <n v="2"/>
    <m/>
    <n v="20"/>
    <m/>
    <m/>
  </r>
  <r>
    <s v="INLAGU-300711-AH-1-19-DI"/>
    <s v="Arturo Hernandez"/>
    <d v="2011-07-30T00:00:00"/>
    <x v="5"/>
    <d v="1899-12-30T09:40:00"/>
    <d v="1899-12-30T09:47:00"/>
    <d v="1899-12-30T00:07:00"/>
    <n v="2"/>
    <n v="1"/>
    <n v="19"/>
    <x v="18"/>
    <x v="7"/>
    <s v="La Guanera, Isla Natividad, Baja California Sur"/>
    <x v="0"/>
    <n v="51.15"/>
    <n v="15.5"/>
    <n v="48.51"/>
    <n v="14.7"/>
    <n v="51.15"/>
    <n v="15.5"/>
    <n v="49.83"/>
    <n v="15.1"/>
    <n v="27.883890000000001"/>
    <n v="-115.17957"/>
    <n v="55.400000000000006"/>
    <n v="13"/>
    <n v="7"/>
    <x v="3"/>
    <n v="5"/>
    <m/>
    <n v="20"/>
    <m/>
    <m/>
  </r>
  <r>
    <s v="INLAGU-300711-AH-1-19-DI"/>
    <s v="Arturo Hernandez"/>
    <d v="2011-07-30T00:00:00"/>
    <x v="5"/>
    <d v="1899-12-30T09:40:00"/>
    <d v="1899-12-30T09:47:00"/>
    <d v="1899-12-30T00:07:00"/>
    <n v="2"/>
    <n v="1"/>
    <n v="19"/>
    <x v="18"/>
    <x v="7"/>
    <s v="La Guanera, Isla Natividad, Baja California Sur"/>
    <x v="0"/>
    <n v="51.15"/>
    <n v="15.5"/>
    <n v="48.51"/>
    <n v="14.7"/>
    <n v="51.15"/>
    <n v="15.5"/>
    <n v="49.83"/>
    <n v="15.1"/>
    <n v="27.883890000000001"/>
    <n v="-115.17957"/>
    <n v="55.400000000000006"/>
    <n v="13"/>
    <n v="7"/>
    <x v="7"/>
    <n v="1"/>
    <m/>
    <n v="20"/>
    <m/>
    <m/>
  </r>
  <r>
    <s v="INLAGU-300711-AH-1-19-DI"/>
    <s v="Arturo Hernandez"/>
    <d v="2011-07-30T00:00:00"/>
    <x v="5"/>
    <d v="1899-12-30T09:40:00"/>
    <d v="1899-12-30T09:47:00"/>
    <d v="1899-12-30T00:07:00"/>
    <n v="2"/>
    <n v="1"/>
    <n v="19"/>
    <x v="18"/>
    <x v="7"/>
    <s v="La Guanera, Isla Natividad, Baja California Sur"/>
    <x v="0"/>
    <n v="51.15"/>
    <n v="15.5"/>
    <n v="48.51"/>
    <n v="14.7"/>
    <n v="51.15"/>
    <n v="15.5"/>
    <n v="49.83"/>
    <n v="15.1"/>
    <n v="27.883890000000001"/>
    <n v="-115.17957"/>
    <n v="55.400000000000006"/>
    <n v="13"/>
    <n v="7"/>
    <x v="9"/>
    <n v="2"/>
    <m/>
    <n v="20"/>
    <m/>
    <m/>
  </r>
  <r>
    <s v="INLAGU-300711-AH-1-19-DI"/>
    <s v="Arturo Hernandez"/>
    <d v="2011-07-30T00:00:00"/>
    <x v="5"/>
    <d v="1899-12-30T09:40:00"/>
    <d v="1899-12-30T09:47:00"/>
    <d v="1899-12-30T00:07:00"/>
    <n v="2"/>
    <n v="1"/>
    <n v="19"/>
    <x v="18"/>
    <x v="7"/>
    <s v="La Guanera, Isla Natividad, Baja California Sur"/>
    <x v="0"/>
    <n v="51.15"/>
    <n v="15.5"/>
    <n v="48.51"/>
    <n v="14.7"/>
    <n v="51.15"/>
    <n v="15.5"/>
    <n v="49.83"/>
    <n v="15.1"/>
    <n v="27.883890000000001"/>
    <n v="-115.17957"/>
    <n v="55.400000000000006"/>
    <n v="13"/>
    <n v="7"/>
    <x v="6"/>
    <n v="1"/>
    <m/>
    <n v="20"/>
    <m/>
    <m/>
  </r>
  <r>
    <s v="INLAGU-300711-AH-1-19-DI"/>
    <s v="Arturo Hernandez"/>
    <d v="2011-07-30T00:00:00"/>
    <x v="5"/>
    <d v="1899-12-30T09:40:00"/>
    <d v="1899-12-30T09:47:00"/>
    <d v="1899-12-30T00:07:00"/>
    <n v="2"/>
    <n v="1"/>
    <n v="19"/>
    <x v="18"/>
    <x v="7"/>
    <s v="La Guanera, Isla Natividad, Baja California Sur"/>
    <x v="0"/>
    <n v="51.15"/>
    <n v="15.5"/>
    <n v="48.51"/>
    <n v="14.7"/>
    <n v="51.15"/>
    <n v="15.5"/>
    <n v="49.83"/>
    <n v="15.1"/>
    <n v="27.883890000000001"/>
    <n v="-115.17957"/>
    <n v="55.400000000000006"/>
    <n v="13"/>
    <n v="7"/>
    <x v="10"/>
    <n v="1"/>
    <m/>
    <n v="20"/>
    <m/>
    <m/>
  </r>
  <r>
    <s v="INLAGU-300711-JC-1-20-DI"/>
    <s v="Jhonatan Castro"/>
    <d v="2011-07-30T00:00:00"/>
    <x v="5"/>
    <d v="1899-12-30T09:58:00"/>
    <d v="1899-12-30T10:08:00"/>
    <d v="1899-12-30T00:10:00"/>
    <n v="2"/>
    <n v="1"/>
    <n v="20"/>
    <x v="19"/>
    <x v="7"/>
    <s v="La Guanera, Isla Natividad, Baja California Sur"/>
    <x v="0"/>
    <n v="36.959999999999994"/>
    <n v="11.2"/>
    <n v="44.55"/>
    <n v="13.5"/>
    <n v="44.55"/>
    <n v="13.5"/>
    <n v="40.754999999999995"/>
    <n v="12.35"/>
    <n v="27.88289"/>
    <n v="-115.17722000000001"/>
    <n v="57.74"/>
    <n v="14.3"/>
    <n v="7"/>
    <x v="0"/>
    <n v="1"/>
    <m/>
    <n v="330"/>
    <m/>
    <m/>
  </r>
  <r>
    <s v="INLAGU-300711-JC-1-20-DI"/>
    <s v="Jhonatan Castro"/>
    <d v="2011-07-30T00:00:00"/>
    <x v="5"/>
    <d v="1899-12-30T09:58:00"/>
    <d v="1899-12-30T10:08:00"/>
    <d v="1899-12-30T00:10:00"/>
    <n v="2"/>
    <n v="1"/>
    <n v="20"/>
    <x v="19"/>
    <x v="7"/>
    <s v="La Guanera, Isla Natividad, Baja California Sur"/>
    <x v="0"/>
    <n v="36.959999999999994"/>
    <n v="11.2"/>
    <n v="44.55"/>
    <n v="13.5"/>
    <n v="44.55"/>
    <n v="13.5"/>
    <n v="40.754999999999995"/>
    <n v="12.35"/>
    <n v="27.88289"/>
    <n v="-115.17722000000001"/>
    <n v="57.74"/>
    <n v="14.3"/>
    <n v="7"/>
    <x v="1"/>
    <n v="1"/>
    <m/>
    <n v="330"/>
    <m/>
    <m/>
  </r>
  <r>
    <s v="INLAGU-300711-JC-1-20-DI"/>
    <s v="Jhonatan Castro"/>
    <d v="2011-07-30T00:00:00"/>
    <x v="5"/>
    <d v="1899-12-30T09:58:00"/>
    <d v="1899-12-30T10:08:00"/>
    <d v="1899-12-30T00:10:00"/>
    <n v="2"/>
    <n v="1"/>
    <n v="20"/>
    <x v="19"/>
    <x v="7"/>
    <s v="La Guanera, Isla Natividad, Baja California Sur"/>
    <x v="0"/>
    <n v="36.959999999999994"/>
    <n v="11.2"/>
    <n v="44.55"/>
    <n v="13.5"/>
    <n v="44.55"/>
    <n v="13.5"/>
    <n v="40.754999999999995"/>
    <n v="12.35"/>
    <n v="27.88289"/>
    <n v="-115.17722000000001"/>
    <n v="57.74"/>
    <n v="14.3"/>
    <n v="7"/>
    <x v="2"/>
    <n v="1"/>
    <m/>
    <n v="330"/>
    <m/>
    <m/>
  </r>
  <r>
    <s v="INLAGU-300711-JC-1-20-DI"/>
    <s v="Jhonatan Castro"/>
    <d v="2011-07-30T00:00:00"/>
    <x v="5"/>
    <d v="1899-12-30T09:58:00"/>
    <d v="1899-12-30T10:08:00"/>
    <d v="1899-12-30T00:10:00"/>
    <n v="2"/>
    <n v="1"/>
    <n v="20"/>
    <x v="19"/>
    <x v="7"/>
    <s v="La Guanera, Isla Natividad, Baja California Sur"/>
    <x v="0"/>
    <n v="36.959999999999994"/>
    <n v="11.2"/>
    <n v="44.55"/>
    <n v="13.5"/>
    <n v="44.55"/>
    <n v="13.5"/>
    <n v="40.754999999999995"/>
    <n v="12.35"/>
    <n v="27.88289"/>
    <n v="-115.17722000000001"/>
    <n v="57.74"/>
    <n v="14.3"/>
    <n v="7"/>
    <x v="3"/>
    <n v="24"/>
    <m/>
    <n v="330"/>
    <m/>
    <m/>
  </r>
  <r>
    <s v="INLAGU-300711-JC-1-20-DI"/>
    <s v="Jhonatan Castro"/>
    <d v="2011-07-30T00:00:00"/>
    <x v="5"/>
    <d v="1899-12-30T09:58:00"/>
    <d v="1899-12-30T10:08:00"/>
    <d v="1899-12-30T00:10:00"/>
    <n v="2"/>
    <n v="1"/>
    <n v="20"/>
    <x v="19"/>
    <x v="7"/>
    <s v="La Guanera, Isla Natividad, Baja California Sur"/>
    <x v="0"/>
    <n v="36.959999999999994"/>
    <n v="11.2"/>
    <n v="44.55"/>
    <n v="13.5"/>
    <n v="44.55"/>
    <n v="13.5"/>
    <n v="40.754999999999995"/>
    <n v="12.35"/>
    <n v="27.88289"/>
    <n v="-115.17722000000001"/>
    <n v="57.74"/>
    <n v="14.3"/>
    <n v="7"/>
    <x v="13"/>
    <n v="1"/>
    <m/>
    <n v="330"/>
    <m/>
    <m/>
  </r>
  <r>
    <s v="INLAGU-300711-JC-1-20-DI"/>
    <s v="Jhonatan Castro"/>
    <d v="2011-07-30T00:00:00"/>
    <x v="5"/>
    <d v="1899-12-30T09:58:00"/>
    <d v="1899-12-30T10:08:00"/>
    <d v="1899-12-30T00:10:00"/>
    <n v="2"/>
    <n v="1"/>
    <n v="20"/>
    <x v="19"/>
    <x v="7"/>
    <s v="La Guanera, Isla Natividad, Baja California Sur"/>
    <x v="0"/>
    <n v="36.959999999999994"/>
    <n v="11.2"/>
    <n v="44.55"/>
    <n v="13.5"/>
    <n v="44.55"/>
    <n v="13.5"/>
    <n v="40.754999999999995"/>
    <n v="12.35"/>
    <n v="27.88289"/>
    <n v="-115.17722000000001"/>
    <n v="57.74"/>
    <n v="14.3"/>
    <n v="7"/>
    <x v="4"/>
    <n v="3"/>
    <m/>
    <n v="330"/>
    <m/>
    <m/>
  </r>
  <r>
    <s v="INLAGU-300711-JC-1-20-DI"/>
    <s v="Jhonatan Castro"/>
    <d v="2011-07-30T00:00:00"/>
    <x v="5"/>
    <d v="1899-12-30T09:58:00"/>
    <d v="1899-12-30T10:08:00"/>
    <d v="1899-12-30T00:10:00"/>
    <n v="2"/>
    <n v="1"/>
    <n v="20"/>
    <x v="19"/>
    <x v="7"/>
    <s v="La Guanera, Isla Natividad, Baja California Sur"/>
    <x v="0"/>
    <n v="36.959999999999994"/>
    <n v="11.2"/>
    <n v="44.55"/>
    <n v="13.5"/>
    <n v="44.55"/>
    <n v="13.5"/>
    <n v="40.754999999999995"/>
    <n v="12.35"/>
    <n v="27.88289"/>
    <n v="-115.17722000000001"/>
    <n v="57.74"/>
    <n v="14.3"/>
    <n v="7"/>
    <x v="14"/>
    <n v="1"/>
    <m/>
    <n v="330"/>
    <m/>
    <m/>
  </r>
  <r>
    <s v="INLAGU-300711-JC-1-20-DI"/>
    <s v="Jhonatan Castro"/>
    <d v="2011-07-30T00:00:00"/>
    <x v="5"/>
    <d v="1899-12-30T09:58:00"/>
    <d v="1899-12-30T10:08:00"/>
    <d v="1899-12-30T00:10:00"/>
    <n v="2"/>
    <n v="1"/>
    <n v="20"/>
    <x v="19"/>
    <x v="7"/>
    <s v="La Guanera, Isla Natividad, Baja California Sur"/>
    <x v="0"/>
    <n v="36.959999999999994"/>
    <n v="11.2"/>
    <n v="44.55"/>
    <n v="13.5"/>
    <n v="44.55"/>
    <n v="13.5"/>
    <n v="40.754999999999995"/>
    <n v="12.35"/>
    <n v="27.88289"/>
    <n v="-115.17722000000001"/>
    <n v="57.74"/>
    <n v="14.3"/>
    <n v="7"/>
    <x v="9"/>
    <n v="13"/>
    <m/>
    <n v="330"/>
    <m/>
    <m/>
  </r>
  <r>
    <s v="INLAGU-300711-JC-1-20-DI"/>
    <s v="Jhonatan Castro"/>
    <d v="2011-07-30T00:00:00"/>
    <x v="5"/>
    <d v="1899-12-30T09:58:00"/>
    <d v="1899-12-30T10:08:00"/>
    <d v="1899-12-30T00:10:00"/>
    <n v="2"/>
    <n v="1"/>
    <n v="20"/>
    <x v="19"/>
    <x v="7"/>
    <s v="La Guanera, Isla Natividad, Baja California Sur"/>
    <x v="0"/>
    <n v="36.959999999999994"/>
    <n v="11.2"/>
    <n v="44.55"/>
    <n v="13.5"/>
    <n v="44.55"/>
    <n v="13.5"/>
    <n v="40.754999999999995"/>
    <n v="12.35"/>
    <n v="27.88289"/>
    <n v="-115.17722000000001"/>
    <n v="57.74"/>
    <n v="14.3"/>
    <n v="7"/>
    <x v="11"/>
    <n v="4"/>
    <m/>
    <n v="330"/>
    <m/>
    <m/>
  </r>
  <r>
    <s v="INLAGU-300711-JC-1-20-DI"/>
    <s v="Jhonatan Castro"/>
    <d v="2011-07-30T00:00:00"/>
    <x v="5"/>
    <d v="1899-12-30T09:58:00"/>
    <d v="1899-12-30T10:08:00"/>
    <d v="1899-12-30T00:10:00"/>
    <n v="2"/>
    <n v="1"/>
    <n v="20"/>
    <x v="19"/>
    <x v="7"/>
    <s v="La Guanera, Isla Natividad, Baja California Sur"/>
    <x v="0"/>
    <n v="36.959999999999994"/>
    <n v="11.2"/>
    <n v="44.55"/>
    <n v="13.5"/>
    <n v="44.55"/>
    <n v="13.5"/>
    <n v="40.754999999999995"/>
    <n v="12.35"/>
    <n v="27.88289"/>
    <n v="-115.17722000000001"/>
    <n v="57.74"/>
    <n v="14.3"/>
    <n v="7"/>
    <x v="10"/>
    <n v="12"/>
    <m/>
    <n v="330"/>
    <m/>
    <m/>
  </r>
  <r>
    <s v="INLAGU-300711-JC-1-20-DI"/>
    <s v="Jhonatan Castro"/>
    <d v="2011-07-30T00:00:00"/>
    <x v="5"/>
    <d v="1899-12-30T09:58:00"/>
    <d v="1899-12-30T10:08:00"/>
    <d v="1899-12-30T00:10:00"/>
    <n v="2"/>
    <n v="1"/>
    <n v="20"/>
    <x v="19"/>
    <x v="7"/>
    <s v="La Guanera, Isla Natividad, Baja California Sur"/>
    <x v="0"/>
    <n v="36.959999999999994"/>
    <n v="11.2"/>
    <n v="44.55"/>
    <n v="13.5"/>
    <n v="44.55"/>
    <n v="13.5"/>
    <n v="40.754999999999995"/>
    <n v="12.35"/>
    <n v="27.88289"/>
    <n v="-115.17722000000001"/>
    <n v="57.74"/>
    <n v="14.3"/>
    <n v="7"/>
    <x v="19"/>
    <n v="1"/>
    <m/>
    <n v="330"/>
    <m/>
    <m/>
  </r>
  <r>
    <s v="INLAGU-300711-AZ-1-21-DI"/>
    <s v="Alberto Zuñiga"/>
    <d v="2011-07-30T00:00:00"/>
    <x v="5"/>
    <d v="1899-12-30T09:58:00"/>
    <d v="1899-12-30T10:06:00"/>
    <d v="1899-12-30T00:08:00"/>
    <n v="2"/>
    <n v="1"/>
    <n v="21"/>
    <x v="20"/>
    <x v="7"/>
    <s v="La Guanera, Isla Natividad, Baja California Sur"/>
    <x v="0"/>
    <n v="37.619999999999997"/>
    <n v="11.4"/>
    <n v="43.89"/>
    <n v="13.3"/>
    <n v="43.89"/>
    <n v="13.3"/>
    <n v="40.755000000000003"/>
    <n v="12.350000000000001"/>
    <n v="27.88289"/>
    <n v="-115.17722000000001"/>
    <n v="58.28"/>
    <n v="14.6"/>
    <n v="6"/>
    <x v="1"/>
    <n v="5"/>
    <m/>
    <n v="330"/>
    <m/>
    <m/>
  </r>
  <r>
    <s v="INLAGU-300711-AZ-1-21-DI"/>
    <s v="Alberto Zuñiga"/>
    <d v="2011-07-30T00:00:00"/>
    <x v="5"/>
    <d v="1899-12-30T09:58:00"/>
    <d v="1899-12-30T10:06:00"/>
    <d v="1899-12-30T00:08:00"/>
    <n v="2"/>
    <n v="1"/>
    <n v="21"/>
    <x v="20"/>
    <x v="7"/>
    <s v="La Guanera, Isla Natividad, Baja California Sur"/>
    <x v="0"/>
    <n v="37.619999999999997"/>
    <n v="11.4"/>
    <n v="43.89"/>
    <n v="13.3"/>
    <n v="43.89"/>
    <n v="13.3"/>
    <n v="40.755000000000003"/>
    <n v="12.350000000000001"/>
    <n v="27.88289"/>
    <n v="-115.17722000000001"/>
    <n v="58.28"/>
    <n v="14.6"/>
    <n v="6"/>
    <x v="2"/>
    <n v="2"/>
    <m/>
    <n v="330"/>
    <m/>
    <m/>
  </r>
  <r>
    <s v="INLAGU-300711-AZ-1-21-DI"/>
    <s v="Alberto Zuñiga"/>
    <d v="2011-07-30T00:00:00"/>
    <x v="5"/>
    <d v="1899-12-30T09:58:00"/>
    <d v="1899-12-30T10:06:00"/>
    <d v="1899-12-30T00:08:00"/>
    <n v="2"/>
    <n v="1"/>
    <n v="21"/>
    <x v="20"/>
    <x v="7"/>
    <s v="La Guanera, Isla Natividad, Baja California Sur"/>
    <x v="0"/>
    <n v="37.619999999999997"/>
    <n v="11.4"/>
    <n v="43.89"/>
    <n v="13.3"/>
    <n v="43.89"/>
    <n v="13.3"/>
    <n v="40.755000000000003"/>
    <n v="12.350000000000001"/>
    <n v="27.88289"/>
    <n v="-115.17722000000001"/>
    <n v="58.28"/>
    <n v="14.6"/>
    <n v="6"/>
    <x v="3"/>
    <n v="18"/>
    <m/>
    <n v="330"/>
    <m/>
    <m/>
  </r>
  <r>
    <s v="INLAGU-300711-AZ-1-21-DI"/>
    <s v="Alberto Zuñiga"/>
    <d v="2011-07-30T00:00:00"/>
    <x v="5"/>
    <d v="1899-12-30T09:58:00"/>
    <d v="1899-12-30T10:06:00"/>
    <d v="1899-12-30T00:08:00"/>
    <n v="2"/>
    <n v="1"/>
    <n v="21"/>
    <x v="20"/>
    <x v="7"/>
    <s v="La Guanera, Isla Natividad, Baja California Sur"/>
    <x v="0"/>
    <n v="37.619999999999997"/>
    <n v="11.4"/>
    <n v="43.89"/>
    <n v="13.3"/>
    <n v="43.89"/>
    <n v="13.3"/>
    <n v="40.755000000000003"/>
    <n v="12.350000000000001"/>
    <n v="27.88289"/>
    <n v="-115.17722000000001"/>
    <n v="58.28"/>
    <n v="14.6"/>
    <n v="6"/>
    <x v="4"/>
    <n v="3"/>
    <m/>
    <n v="330"/>
    <m/>
    <m/>
  </r>
  <r>
    <s v="INLAGU-300711-AZ-1-21-DI"/>
    <s v="Alberto Zuñiga"/>
    <d v="2011-07-30T00:00:00"/>
    <x v="5"/>
    <d v="1899-12-30T09:58:00"/>
    <d v="1899-12-30T10:06:00"/>
    <d v="1899-12-30T00:08:00"/>
    <n v="2"/>
    <n v="1"/>
    <n v="21"/>
    <x v="20"/>
    <x v="7"/>
    <s v="La Guanera, Isla Natividad, Baja California Sur"/>
    <x v="0"/>
    <n v="37.619999999999997"/>
    <n v="11.4"/>
    <n v="43.89"/>
    <n v="13.3"/>
    <n v="43.89"/>
    <n v="13.3"/>
    <n v="40.755000000000003"/>
    <n v="12.350000000000001"/>
    <n v="27.88289"/>
    <n v="-115.17722000000001"/>
    <n v="58.28"/>
    <n v="14.6"/>
    <n v="6"/>
    <x v="17"/>
    <n v="1"/>
    <m/>
    <n v="330"/>
    <m/>
    <m/>
  </r>
  <r>
    <s v="INLAGU-300711-AZ-1-21-DI"/>
    <s v="Alberto Zuñiga"/>
    <d v="2011-07-30T00:00:00"/>
    <x v="5"/>
    <d v="1899-12-30T09:58:00"/>
    <d v="1899-12-30T10:06:00"/>
    <d v="1899-12-30T00:08:00"/>
    <n v="2"/>
    <n v="1"/>
    <n v="21"/>
    <x v="20"/>
    <x v="7"/>
    <s v="La Guanera, Isla Natividad, Baja California Sur"/>
    <x v="0"/>
    <n v="37.619999999999997"/>
    <n v="11.4"/>
    <n v="43.89"/>
    <n v="13.3"/>
    <n v="43.89"/>
    <n v="13.3"/>
    <n v="40.755000000000003"/>
    <n v="12.350000000000001"/>
    <n v="27.88289"/>
    <n v="-115.17722000000001"/>
    <n v="58.28"/>
    <n v="14.6"/>
    <n v="6"/>
    <x v="9"/>
    <n v="6"/>
    <m/>
    <n v="330"/>
    <m/>
    <m/>
  </r>
  <r>
    <s v="INLAGU-300711-AZ-1-21-DI"/>
    <s v="Alberto Zuñiga"/>
    <d v="2011-07-30T00:00:00"/>
    <x v="5"/>
    <d v="1899-12-30T09:58:00"/>
    <d v="1899-12-30T10:06:00"/>
    <d v="1899-12-30T00:08:00"/>
    <n v="2"/>
    <n v="1"/>
    <n v="21"/>
    <x v="20"/>
    <x v="7"/>
    <s v="La Guanera, Isla Natividad, Baja California Sur"/>
    <x v="0"/>
    <n v="37.619999999999997"/>
    <n v="11.4"/>
    <n v="43.89"/>
    <n v="13.3"/>
    <n v="43.89"/>
    <n v="13.3"/>
    <n v="40.755000000000003"/>
    <n v="12.350000000000001"/>
    <n v="27.88289"/>
    <n v="-115.17722000000001"/>
    <n v="58.28"/>
    <n v="14.6"/>
    <n v="6"/>
    <x v="11"/>
    <n v="1"/>
    <m/>
    <n v="330"/>
    <m/>
    <m/>
  </r>
  <r>
    <s v="INLAGU-300711-AZ-1-21-DI"/>
    <s v="Alberto Zuñiga"/>
    <d v="2011-07-30T00:00:00"/>
    <x v="5"/>
    <d v="1899-12-30T09:58:00"/>
    <d v="1899-12-30T10:06:00"/>
    <d v="1899-12-30T00:08:00"/>
    <n v="2"/>
    <n v="1"/>
    <n v="21"/>
    <x v="20"/>
    <x v="7"/>
    <s v="La Guanera, Isla Natividad, Baja California Sur"/>
    <x v="0"/>
    <n v="37.619999999999997"/>
    <n v="11.4"/>
    <n v="43.89"/>
    <n v="13.3"/>
    <n v="43.89"/>
    <n v="13.3"/>
    <n v="40.755000000000003"/>
    <n v="12.350000000000001"/>
    <n v="27.88289"/>
    <n v="-115.17722000000001"/>
    <n v="58.28"/>
    <n v="14.6"/>
    <n v="6"/>
    <x v="6"/>
    <n v="1"/>
    <m/>
    <n v="330"/>
    <m/>
    <m/>
  </r>
  <r>
    <s v="INLAGU-300711-AZ-1-21-DI"/>
    <s v="Alberto Zuñiga"/>
    <d v="2011-07-30T00:00:00"/>
    <x v="5"/>
    <d v="1899-12-30T09:58:00"/>
    <d v="1899-12-30T10:06:00"/>
    <d v="1899-12-30T00:08:00"/>
    <n v="2"/>
    <n v="1"/>
    <n v="21"/>
    <x v="20"/>
    <x v="7"/>
    <s v="La Guanera, Isla Natividad, Baja California Sur"/>
    <x v="0"/>
    <n v="37.619999999999997"/>
    <n v="11.4"/>
    <n v="43.89"/>
    <n v="13.3"/>
    <n v="43.89"/>
    <n v="13.3"/>
    <n v="40.755000000000003"/>
    <n v="12.350000000000001"/>
    <n v="27.88289"/>
    <n v="-115.17722000000001"/>
    <n v="58.28"/>
    <n v="14.6"/>
    <n v="6"/>
    <x v="10"/>
    <n v="17"/>
    <m/>
    <n v="330"/>
    <m/>
    <m/>
  </r>
  <r>
    <s v="INLAGU-300711-AG-1-22-DI"/>
    <s v="Alonso Grosso"/>
    <d v="2011-07-30T00:00:00"/>
    <x v="5"/>
    <d v="1899-12-30T09:57:00"/>
    <d v="1899-12-30T10:04:00"/>
    <d v="1899-12-30T00:07:00"/>
    <n v="2"/>
    <n v="1"/>
    <n v="22"/>
    <x v="21"/>
    <x v="7"/>
    <s v="La Guanera, Isla Natividad, Baja California Sur"/>
    <x v="0"/>
    <n v="49.5"/>
    <n v="15"/>
    <n v="51.809999999999995"/>
    <n v="15.7"/>
    <n v="51.809999999999995"/>
    <n v="15.7"/>
    <n v="50.654999999999994"/>
    <n v="15.35"/>
    <n v="27.883230000000001"/>
    <n v="-115.17757"/>
    <n v="55.400000000000006"/>
    <n v="13"/>
    <n v="10"/>
    <x v="0"/>
    <n v="1"/>
    <m/>
    <n v="90"/>
    <m/>
    <m/>
  </r>
  <r>
    <s v="INLAGU-300711-AG-1-22-DI"/>
    <s v="Alonso Grosso"/>
    <d v="2011-07-30T00:00:00"/>
    <x v="5"/>
    <d v="1899-12-30T09:57:00"/>
    <d v="1899-12-30T10:04:00"/>
    <d v="1899-12-30T00:07:00"/>
    <n v="2"/>
    <n v="1"/>
    <n v="22"/>
    <x v="21"/>
    <x v="7"/>
    <s v="La Guanera, Isla Natividad, Baja California Sur"/>
    <x v="0"/>
    <n v="49.5"/>
    <n v="15"/>
    <n v="51.809999999999995"/>
    <n v="15.7"/>
    <n v="51.809999999999995"/>
    <n v="15.7"/>
    <n v="50.654999999999994"/>
    <n v="15.35"/>
    <n v="27.883230000000001"/>
    <n v="-115.17757"/>
    <n v="55.400000000000006"/>
    <n v="13"/>
    <n v="10"/>
    <x v="1"/>
    <n v="19"/>
    <m/>
    <n v="90"/>
    <m/>
    <m/>
  </r>
  <r>
    <s v="INLAGU-300711-AG-1-22-DI"/>
    <s v="Alonso Grosso"/>
    <d v="2011-07-30T00:00:00"/>
    <x v="5"/>
    <d v="1899-12-30T09:57:00"/>
    <d v="1899-12-30T10:04:00"/>
    <d v="1899-12-30T00:07:00"/>
    <n v="2"/>
    <n v="1"/>
    <n v="22"/>
    <x v="21"/>
    <x v="7"/>
    <s v="La Guanera, Isla Natividad, Baja California Sur"/>
    <x v="0"/>
    <n v="49.5"/>
    <n v="15"/>
    <n v="51.809999999999995"/>
    <n v="15.7"/>
    <n v="51.809999999999995"/>
    <n v="15.7"/>
    <n v="50.654999999999994"/>
    <n v="15.35"/>
    <n v="27.883230000000001"/>
    <n v="-115.17757"/>
    <n v="55.400000000000006"/>
    <n v="13"/>
    <n v="10"/>
    <x v="3"/>
    <n v="21"/>
    <m/>
    <n v="90"/>
    <m/>
    <m/>
  </r>
  <r>
    <s v="INLAGU-300711-AG-1-22-DI"/>
    <s v="Alonso Grosso"/>
    <d v="2011-07-30T00:00:00"/>
    <x v="5"/>
    <d v="1899-12-30T09:57:00"/>
    <d v="1899-12-30T10:04:00"/>
    <d v="1899-12-30T00:07:00"/>
    <n v="2"/>
    <n v="1"/>
    <n v="22"/>
    <x v="21"/>
    <x v="7"/>
    <s v="La Guanera, Isla Natividad, Baja California Sur"/>
    <x v="0"/>
    <n v="49.5"/>
    <n v="15"/>
    <n v="51.809999999999995"/>
    <n v="15.7"/>
    <n v="51.809999999999995"/>
    <n v="15.7"/>
    <n v="50.654999999999994"/>
    <n v="15.35"/>
    <n v="27.883230000000001"/>
    <n v="-115.17757"/>
    <n v="55.400000000000006"/>
    <n v="13"/>
    <n v="10"/>
    <x v="7"/>
    <n v="1"/>
    <m/>
    <n v="90"/>
    <m/>
    <m/>
  </r>
  <r>
    <s v="INLAGU-300711-AG-1-22-DI"/>
    <s v="Alonso Grosso"/>
    <d v="2011-07-30T00:00:00"/>
    <x v="5"/>
    <d v="1899-12-30T09:57:00"/>
    <d v="1899-12-30T10:04:00"/>
    <d v="1899-12-30T00:07:00"/>
    <n v="2"/>
    <n v="1"/>
    <n v="22"/>
    <x v="21"/>
    <x v="7"/>
    <s v="La Guanera, Isla Natividad, Baja California Sur"/>
    <x v="0"/>
    <n v="49.5"/>
    <n v="15"/>
    <n v="51.809999999999995"/>
    <n v="15.7"/>
    <n v="51.809999999999995"/>
    <n v="15.7"/>
    <n v="50.654999999999994"/>
    <n v="15.35"/>
    <n v="27.883230000000001"/>
    <n v="-115.17757"/>
    <n v="55.400000000000006"/>
    <n v="13"/>
    <n v="10"/>
    <x v="4"/>
    <n v="2"/>
    <m/>
    <n v="90"/>
    <m/>
    <m/>
  </r>
  <r>
    <s v="INLAGU-300711-AG-1-22-DI"/>
    <s v="Alonso Grosso"/>
    <d v="2011-07-30T00:00:00"/>
    <x v="5"/>
    <d v="1899-12-30T09:57:00"/>
    <d v="1899-12-30T10:04:00"/>
    <d v="1899-12-30T00:07:00"/>
    <n v="2"/>
    <n v="1"/>
    <n v="22"/>
    <x v="21"/>
    <x v="7"/>
    <s v="La Guanera, Isla Natividad, Baja California Sur"/>
    <x v="0"/>
    <n v="49.5"/>
    <n v="15"/>
    <n v="51.809999999999995"/>
    <n v="15.7"/>
    <n v="51.809999999999995"/>
    <n v="15.7"/>
    <n v="50.654999999999994"/>
    <n v="15.35"/>
    <n v="27.883230000000001"/>
    <n v="-115.17757"/>
    <n v="55.400000000000006"/>
    <n v="13"/>
    <n v="10"/>
    <x v="9"/>
    <n v="7"/>
    <m/>
    <n v="90"/>
    <m/>
    <m/>
  </r>
  <r>
    <s v="INLAGU-300711-AG-1-22-DI"/>
    <s v="Alonso Grosso"/>
    <d v="2011-07-30T00:00:00"/>
    <x v="5"/>
    <d v="1899-12-30T09:57:00"/>
    <d v="1899-12-30T10:04:00"/>
    <d v="1899-12-30T00:07:00"/>
    <n v="2"/>
    <n v="1"/>
    <n v="22"/>
    <x v="21"/>
    <x v="7"/>
    <s v="La Guanera, Isla Natividad, Baja California Sur"/>
    <x v="0"/>
    <n v="49.5"/>
    <n v="15"/>
    <n v="51.809999999999995"/>
    <n v="15.7"/>
    <n v="51.809999999999995"/>
    <n v="15.7"/>
    <n v="50.654999999999994"/>
    <n v="15.35"/>
    <n v="27.883230000000001"/>
    <n v="-115.17757"/>
    <n v="55.400000000000006"/>
    <n v="13"/>
    <n v="10"/>
    <x v="10"/>
    <n v="9"/>
    <m/>
    <n v="90"/>
    <m/>
    <m/>
  </r>
  <r>
    <s v="INLAGU-300711-JH-1-23-DI"/>
    <s v="Juan Hernandez"/>
    <d v="2011-07-30T00:00:00"/>
    <x v="5"/>
    <d v="1899-12-30T09:51:00"/>
    <d v="1899-12-30T09:57:00"/>
    <d v="1899-12-30T00:06:00"/>
    <n v="2"/>
    <n v="1"/>
    <n v="23"/>
    <x v="22"/>
    <x v="7"/>
    <s v="La Guanera, Isla Natividad, Baja California Sur"/>
    <x v="0"/>
    <n v="47.519999999999996"/>
    <n v="14.4"/>
    <n v="50.16"/>
    <n v="15.2"/>
    <n v="50.16"/>
    <n v="15.2"/>
    <n v="48.839999999999996"/>
    <n v="14.8"/>
    <n v="27.883230000000001"/>
    <n v="-115.17757"/>
    <n v="57.2"/>
    <n v="14"/>
    <n v="9"/>
    <x v="1"/>
    <n v="13"/>
    <m/>
    <n v="90"/>
    <m/>
    <m/>
  </r>
  <r>
    <s v="INLAGU-300711-JH-1-23-DI"/>
    <s v="Juan Hernandez"/>
    <d v="2011-07-30T00:00:00"/>
    <x v="5"/>
    <d v="1899-12-30T09:51:00"/>
    <d v="1899-12-30T09:57:00"/>
    <d v="1899-12-30T00:06:00"/>
    <n v="2"/>
    <n v="1"/>
    <n v="23"/>
    <x v="22"/>
    <x v="7"/>
    <s v="La Guanera, Isla Natividad, Baja California Sur"/>
    <x v="0"/>
    <n v="47.519999999999996"/>
    <n v="14.4"/>
    <n v="50.16"/>
    <n v="15.2"/>
    <n v="50.16"/>
    <n v="15.2"/>
    <n v="48.839999999999996"/>
    <n v="14.8"/>
    <n v="27.883230000000001"/>
    <n v="-115.17757"/>
    <n v="57.2"/>
    <n v="14"/>
    <n v="9"/>
    <x v="2"/>
    <n v="9"/>
    <m/>
    <n v="90"/>
    <m/>
    <m/>
  </r>
  <r>
    <s v="INLAGU-300711-JH-1-23-DI"/>
    <s v="Juan Hernandez"/>
    <d v="2011-07-30T00:00:00"/>
    <x v="5"/>
    <d v="1899-12-30T09:51:00"/>
    <d v="1899-12-30T09:57:00"/>
    <d v="1899-12-30T00:06:00"/>
    <n v="2"/>
    <n v="1"/>
    <n v="23"/>
    <x v="22"/>
    <x v="7"/>
    <s v="La Guanera, Isla Natividad, Baja California Sur"/>
    <x v="0"/>
    <n v="47.519999999999996"/>
    <n v="14.4"/>
    <n v="50.16"/>
    <n v="15.2"/>
    <n v="50.16"/>
    <n v="15.2"/>
    <n v="48.839999999999996"/>
    <n v="14.8"/>
    <n v="27.883230000000001"/>
    <n v="-115.17757"/>
    <n v="57.2"/>
    <n v="14"/>
    <n v="9"/>
    <x v="3"/>
    <n v="25"/>
    <m/>
    <n v="90"/>
    <m/>
    <m/>
  </r>
  <r>
    <s v="INLAGU-300711-JH-1-23-DI"/>
    <s v="Juan Hernandez"/>
    <d v="2011-07-30T00:00:00"/>
    <x v="5"/>
    <d v="1899-12-30T09:51:00"/>
    <d v="1899-12-30T09:57:00"/>
    <d v="1899-12-30T00:06:00"/>
    <n v="2"/>
    <n v="1"/>
    <n v="23"/>
    <x v="22"/>
    <x v="7"/>
    <s v="La Guanera, Isla Natividad, Baja California Sur"/>
    <x v="0"/>
    <n v="47.519999999999996"/>
    <n v="14.4"/>
    <n v="50.16"/>
    <n v="15.2"/>
    <n v="50.16"/>
    <n v="15.2"/>
    <n v="48.839999999999996"/>
    <n v="14.8"/>
    <n v="27.883230000000001"/>
    <n v="-115.17757"/>
    <n v="57.2"/>
    <n v="14"/>
    <n v="9"/>
    <x v="4"/>
    <n v="3"/>
    <m/>
    <n v="90"/>
    <m/>
    <m/>
  </r>
  <r>
    <s v="INLAGU-300711-JH-1-23-DI"/>
    <s v="Juan Hernandez"/>
    <d v="2011-07-30T00:00:00"/>
    <x v="5"/>
    <d v="1899-12-30T09:51:00"/>
    <d v="1899-12-30T09:57:00"/>
    <d v="1899-12-30T00:06:00"/>
    <n v="2"/>
    <n v="1"/>
    <n v="23"/>
    <x v="22"/>
    <x v="7"/>
    <s v="La Guanera, Isla Natividad, Baja California Sur"/>
    <x v="0"/>
    <n v="47.519999999999996"/>
    <n v="14.4"/>
    <n v="50.16"/>
    <n v="15.2"/>
    <n v="50.16"/>
    <n v="15.2"/>
    <n v="48.839999999999996"/>
    <n v="14.8"/>
    <n v="27.883230000000001"/>
    <n v="-115.17757"/>
    <n v="57.2"/>
    <n v="14"/>
    <n v="9"/>
    <x v="10"/>
    <n v="5"/>
    <m/>
    <n v="90"/>
    <m/>
    <m/>
  </r>
  <r>
    <s v="INLAGU-300711-LV-1-24-DI"/>
    <s v="Leonardo Vazquez"/>
    <d v="2011-07-30T00:00:00"/>
    <x v="5"/>
    <d v="1899-12-30T09:57:00"/>
    <d v="1899-12-30T10:07:00"/>
    <d v="1899-12-30T00:10:00"/>
    <n v="2"/>
    <n v="1"/>
    <n v="24"/>
    <x v="23"/>
    <x v="7"/>
    <s v="La Guanera, Isla Natividad, Baja California Sur"/>
    <x v="0"/>
    <n v="52.8"/>
    <n v="16"/>
    <n v="49.5"/>
    <n v="15"/>
    <n v="54.78"/>
    <n v="16.600000000000001"/>
    <n v="51.15"/>
    <n v="15.5"/>
    <n v="27.883230000000001"/>
    <n v="-115.17757"/>
    <n v="57.2"/>
    <n v="14"/>
    <n v="9"/>
    <x v="1"/>
    <n v="5"/>
    <m/>
    <n v="50"/>
    <m/>
    <m/>
  </r>
  <r>
    <s v="INLAGU-300711-LV-1-24-DI"/>
    <s v="Leonardo Vazquez"/>
    <d v="2011-07-30T00:00:00"/>
    <x v="5"/>
    <d v="1899-12-30T09:57:00"/>
    <d v="1899-12-30T10:07:00"/>
    <d v="1899-12-30T00:10:00"/>
    <n v="2"/>
    <n v="1"/>
    <n v="24"/>
    <x v="23"/>
    <x v="7"/>
    <s v="La Guanera, Isla Natividad, Baja California Sur"/>
    <x v="0"/>
    <n v="52.8"/>
    <n v="16"/>
    <n v="49.5"/>
    <n v="15"/>
    <n v="54.78"/>
    <n v="16.600000000000001"/>
    <n v="51.15"/>
    <n v="15.5"/>
    <n v="27.883230000000001"/>
    <n v="-115.17757"/>
    <n v="57.2"/>
    <n v="14"/>
    <n v="9"/>
    <x v="16"/>
    <n v="2"/>
    <m/>
    <n v="50"/>
    <m/>
    <m/>
  </r>
  <r>
    <s v="INLAGU-300711-LV-1-24-DI"/>
    <s v="Leonardo Vazquez"/>
    <d v="2011-07-30T00:00:00"/>
    <x v="5"/>
    <d v="1899-12-30T09:57:00"/>
    <d v="1899-12-30T10:07:00"/>
    <d v="1899-12-30T00:10:00"/>
    <n v="2"/>
    <n v="1"/>
    <n v="24"/>
    <x v="23"/>
    <x v="7"/>
    <s v="La Guanera, Isla Natividad, Baja California Sur"/>
    <x v="0"/>
    <n v="52.8"/>
    <n v="16"/>
    <n v="49.5"/>
    <n v="15"/>
    <n v="54.78"/>
    <n v="16.600000000000001"/>
    <n v="51.15"/>
    <n v="15.5"/>
    <n v="27.883230000000001"/>
    <n v="-115.17757"/>
    <n v="57.2"/>
    <n v="14"/>
    <n v="9"/>
    <x v="3"/>
    <n v="20"/>
    <m/>
    <n v="50"/>
    <m/>
    <m/>
  </r>
  <r>
    <s v="INLAGU-300711-LV-1-24-DI"/>
    <s v="Leonardo Vazquez"/>
    <d v="2011-07-30T00:00:00"/>
    <x v="5"/>
    <d v="1899-12-30T09:57:00"/>
    <d v="1899-12-30T10:07:00"/>
    <d v="1899-12-30T00:10:00"/>
    <n v="2"/>
    <n v="1"/>
    <n v="24"/>
    <x v="23"/>
    <x v="7"/>
    <s v="La Guanera, Isla Natividad, Baja California Sur"/>
    <x v="0"/>
    <n v="52.8"/>
    <n v="16"/>
    <n v="49.5"/>
    <n v="15"/>
    <n v="54.78"/>
    <n v="16.600000000000001"/>
    <n v="51.15"/>
    <n v="15.5"/>
    <n v="27.883230000000001"/>
    <n v="-115.17757"/>
    <n v="57.2"/>
    <n v="14"/>
    <n v="9"/>
    <x v="7"/>
    <n v="3"/>
    <m/>
    <n v="50"/>
    <m/>
    <m/>
  </r>
  <r>
    <s v="INLAGU-300711-LV-1-24-DI"/>
    <s v="Leonardo Vazquez"/>
    <d v="2011-07-30T00:00:00"/>
    <x v="5"/>
    <d v="1899-12-30T09:57:00"/>
    <d v="1899-12-30T10:07:00"/>
    <d v="1899-12-30T00:10:00"/>
    <n v="2"/>
    <n v="1"/>
    <n v="24"/>
    <x v="23"/>
    <x v="7"/>
    <s v="La Guanera, Isla Natividad, Baja California Sur"/>
    <x v="0"/>
    <n v="52.8"/>
    <n v="16"/>
    <n v="49.5"/>
    <n v="15"/>
    <n v="54.78"/>
    <n v="16.600000000000001"/>
    <n v="51.15"/>
    <n v="15.5"/>
    <n v="27.883230000000001"/>
    <n v="-115.17757"/>
    <n v="57.2"/>
    <n v="14"/>
    <n v="9"/>
    <x v="4"/>
    <n v="7"/>
    <m/>
    <n v="50"/>
    <m/>
    <m/>
  </r>
  <r>
    <s v="INLAGU-300711-LV-1-24-DI"/>
    <s v="Leonardo Vazquez"/>
    <d v="2011-07-30T00:00:00"/>
    <x v="5"/>
    <d v="1899-12-30T09:57:00"/>
    <d v="1899-12-30T10:07:00"/>
    <d v="1899-12-30T00:10:00"/>
    <n v="2"/>
    <n v="1"/>
    <n v="24"/>
    <x v="23"/>
    <x v="7"/>
    <s v="La Guanera, Isla Natividad, Baja California Sur"/>
    <x v="0"/>
    <n v="52.8"/>
    <n v="16"/>
    <n v="49.5"/>
    <n v="15"/>
    <n v="54.78"/>
    <n v="16.600000000000001"/>
    <n v="51.15"/>
    <n v="15.5"/>
    <n v="27.883230000000001"/>
    <n v="-115.17757"/>
    <n v="57.2"/>
    <n v="14"/>
    <n v="9"/>
    <x v="10"/>
    <n v="10"/>
    <m/>
    <n v="50"/>
    <m/>
    <m/>
  </r>
  <r>
    <s v="INLAGU-300711-LV-1-24-DI"/>
    <s v="Leonardo Vazquez"/>
    <d v="2011-07-30T00:00:00"/>
    <x v="5"/>
    <d v="1899-12-30T09:57:00"/>
    <d v="1899-12-30T10:07:00"/>
    <d v="1899-12-30T00:10:00"/>
    <n v="2"/>
    <n v="1"/>
    <n v="24"/>
    <x v="23"/>
    <x v="7"/>
    <s v="La Guanera, Isla Natividad, Baja California Sur"/>
    <x v="0"/>
    <n v="52.8"/>
    <n v="16"/>
    <n v="49.5"/>
    <n v="15"/>
    <n v="54.78"/>
    <n v="16.600000000000001"/>
    <n v="51.15"/>
    <n v="15.5"/>
    <n v="27.883230000000001"/>
    <n v="-115.17757"/>
    <n v="57.2"/>
    <n v="14"/>
    <n v="9"/>
    <x v="21"/>
    <n v="1"/>
    <m/>
    <n v="50"/>
    <m/>
    <m/>
  </r>
  <r>
    <s v="INLAGU-290711-PG-1-25-DI"/>
    <s v="Ashley Greenley"/>
    <d v="2011-07-29T00:00:00"/>
    <x v="5"/>
    <d v="1899-12-30T10:06:00"/>
    <d v="1899-12-30T10:16:00"/>
    <d v="1899-12-30T00:10:00"/>
    <n v="2"/>
    <n v="1"/>
    <n v="25"/>
    <x v="24"/>
    <x v="7"/>
    <s v="La Guanera, Isla Natividad, Baja California Sur"/>
    <x v="0"/>
    <n v="38.94"/>
    <n v="11.8"/>
    <n v="40.92"/>
    <n v="12.4"/>
    <n v="40.92"/>
    <n v="12.4"/>
    <n v="39.93"/>
    <n v="12.100000000000001"/>
    <n v="27.877949999999998"/>
    <n v="-115.16827000000001"/>
    <n v="55.400000000000006"/>
    <n v="13"/>
    <n v="10"/>
    <x v="1"/>
    <n v="1"/>
    <m/>
    <n v="90"/>
    <m/>
    <m/>
  </r>
  <r>
    <s v="INLAGU-290711-PG-1-25-DI"/>
    <s v="Ashley Greenley"/>
    <d v="2011-07-29T00:00:00"/>
    <x v="5"/>
    <d v="1899-12-30T10:06:00"/>
    <d v="1899-12-30T10:16:00"/>
    <d v="1899-12-30T00:10:00"/>
    <n v="2"/>
    <n v="1"/>
    <n v="25"/>
    <x v="24"/>
    <x v="7"/>
    <s v="La Guanera, Isla Natividad, Baja California Sur"/>
    <x v="0"/>
    <n v="38.94"/>
    <n v="11.8"/>
    <n v="40.92"/>
    <n v="12.4"/>
    <n v="40.92"/>
    <n v="12.4"/>
    <n v="39.93"/>
    <n v="12.100000000000001"/>
    <n v="27.877949999999998"/>
    <n v="-115.16827000000001"/>
    <n v="55.400000000000006"/>
    <n v="13"/>
    <n v="10"/>
    <x v="3"/>
    <n v="16"/>
    <m/>
    <n v="90"/>
    <m/>
    <m/>
  </r>
  <r>
    <s v="INLAGU-290711-PG-1-25-DI"/>
    <s v="Ashley Greenley"/>
    <d v="2011-07-29T00:00:00"/>
    <x v="5"/>
    <d v="1899-12-30T10:06:00"/>
    <d v="1899-12-30T10:16:00"/>
    <d v="1899-12-30T00:10:00"/>
    <n v="2"/>
    <n v="1"/>
    <n v="25"/>
    <x v="24"/>
    <x v="7"/>
    <s v="La Guanera, Isla Natividad, Baja California Sur"/>
    <x v="0"/>
    <n v="38.94"/>
    <n v="11.8"/>
    <n v="40.92"/>
    <n v="12.4"/>
    <n v="40.92"/>
    <n v="12.4"/>
    <n v="39.93"/>
    <n v="12.100000000000001"/>
    <n v="27.877949999999998"/>
    <n v="-115.16827000000001"/>
    <n v="55.400000000000006"/>
    <n v="13"/>
    <n v="10"/>
    <x v="9"/>
    <n v="4"/>
    <m/>
    <n v="90"/>
    <m/>
    <m/>
  </r>
  <r>
    <s v="INLAGU-290711-PG-1-25-DI"/>
    <s v="Ashley Greenley"/>
    <d v="2011-07-29T00:00:00"/>
    <x v="5"/>
    <d v="1899-12-30T10:06:00"/>
    <d v="1899-12-30T10:16:00"/>
    <d v="1899-12-30T00:10:00"/>
    <n v="2"/>
    <n v="1"/>
    <n v="25"/>
    <x v="24"/>
    <x v="7"/>
    <s v="La Guanera, Isla Natividad, Baja California Sur"/>
    <x v="0"/>
    <n v="38.94"/>
    <n v="11.8"/>
    <n v="40.92"/>
    <n v="12.4"/>
    <n v="40.92"/>
    <n v="12.4"/>
    <n v="39.93"/>
    <n v="12.100000000000001"/>
    <n v="27.877949999999998"/>
    <n v="-115.16827000000001"/>
    <n v="55.400000000000006"/>
    <n v="13"/>
    <n v="10"/>
    <x v="6"/>
    <n v="2"/>
    <m/>
    <n v="90"/>
    <m/>
    <m/>
  </r>
  <r>
    <s v="INLAGU-290711-PG-1-25-DI"/>
    <s v="Ashley Greenley"/>
    <d v="2011-07-29T00:00:00"/>
    <x v="5"/>
    <d v="1899-12-30T10:06:00"/>
    <d v="1899-12-30T10:16:00"/>
    <d v="1899-12-30T00:10:00"/>
    <n v="2"/>
    <n v="1"/>
    <n v="25"/>
    <x v="24"/>
    <x v="7"/>
    <s v="La Guanera, Isla Natividad, Baja California Sur"/>
    <x v="0"/>
    <n v="38.94"/>
    <n v="11.8"/>
    <n v="40.92"/>
    <n v="12.4"/>
    <n v="40.92"/>
    <n v="12.4"/>
    <n v="39.93"/>
    <n v="12.100000000000001"/>
    <n v="27.877949999999998"/>
    <n v="-115.16827000000001"/>
    <n v="55.400000000000006"/>
    <n v="13"/>
    <n v="10"/>
    <x v="10"/>
    <n v="31"/>
    <m/>
    <n v="90"/>
    <m/>
    <m/>
  </r>
  <r>
    <s v="INLAGU-290711-PG-2-26-DI"/>
    <s v="Ashley Greenley"/>
    <d v="2011-07-29T00:00:00"/>
    <x v="5"/>
    <d v="1899-12-30T11:06:00"/>
    <d v="1899-12-30T11:18:00"/>
    <d v="1899-12-30T00:12:00"/>
    <n v="2"/>
    <n v="2"/>
    <n v="26"/>
    <x v="25"/>
    <x v="7"/>
    <s v="La Guanera, Isla Natividad, Baja California Sur"/>
    <x v="0"/>
    <n v="34.979999999999997"/>
    <n v="10.6"/>
    <n v="34.979999999999997"/>
    <n v="10.6"/>
    <n v="34.979999999999997"/>
    <n v="10.6"/>
    <n v="34.979999999999997"/>
    <n v="10.6"/>
    <n v="27.879490000000001"/>
    <n v="-115.17148"/>
    <n v="55.400000000000006"/>
    <n v="13"/>
    <n v="10"/>
    <x v="0"/>
    <n v="1"/>
    <m/>
    <n v="90"/>
    <m/>
    <m/>
  </r>
  <r>
    <s v="INLAGU-290711-PG-2-26-DI"/>
    <s v="Ashley Greenley"/>
    <d v="2011-07-29T00:00:00"/>
    <x v="5"/>
    <d v="1899-12-30T11:06:00"/>
    <d v="1899-12-30T11:18:00"/>
    <d v="1899-12-30T00:12:00"/>
    <n v="2"/>
    <n v="2"/>
    <n v="26"/>
    <x v="25"/>
    <x v="7"/>
    <s v="La Guanera, Isla Natividad, Baja California Sur"/>
    <x v="0"/>
    <n v="34.979999999999997"/>
    <n v="10.6"/>
    <n v="34.979999999999997"/>
    <n v="10.6"/>
    <n v="34.979999999999997"/>
    <n v="10.6"/>
    <n v="34.979999999999997"/>
    <n v="10.6"/>
    <n v="27.879490000000001"/>
    <n v="-115.17148"/>
    <n v="55.400000000000006"/>
    <n v="13"/>
    <n v="10"/>
    <x v="1"/>
    <n v="1"/>
    <m/>
    <n v="90"/>
    <m/>
    <m/>
  </r>
  <r>
    <s v="INLAGU-290711-PG-2-26-DI"/>
    <s v="Ashley Greenley"/>
    <d v="2011-07-29T00:00:00"/>
    <x v="5"/>
    <d v="1899-12-30T11:06:00"/>
    <d v="1899-12-30T11:18:00"/>
    <d v="1899-12-30T00:12:00"/>
    <n v="2"/>
    <n v="2"/>
    <n v="26"/>
    <x v="25"/>
    <x v="7"/>
    <s v="La Guanera, Isla Natividad, Baja California Sur"/>
    <x v="0"/>
    <n v="34.979999999999997"/>
    <n v="10.6"/>
    <n v="34.979999999999997"/>
    <n v="10.6"/>
    <n v="34.979999999999997"/>
    <n v="10.6"/>
    <n v="34.979999999999997"/>
    <n v="10.6"/>
    <n v="27.879490000000001"/>
    <n v="-115.17148"/>
    <n v="55.400000000000006"/>
    <n v="13"/>
    <n v="10"/>
    <x v="2"/>
    <n v="1"/>
    <m/>
    <n v="90"/>
    <m/>
    <m/>
  </r>
  <r>
    <s v="INLAGU-290711-PG-2-26-DI"/>
    <s v="Ashley Greenley"/>
    <d v="2011-07-29T00:00:00"/>
    <x v="5"/>
    <d v="1899-12-30T11:06:00"/>
    <d v="1899-12-30T11:18:00"/>
    <d v="1899-12-30T00:12:00"/>
    <n v="2"/>
    <n v="2"/>
    <n v="26"/>
    <x v="25"/>
    <x v="7"/>
    <s v="La Guanera, Isla Natividad, Baja California Sur"/>
    <x v="0"/>
    <n v="34.979999999999997"/>
    <n v="10.6"/>
    <n v="34.979999999999997"/>
    <n v="10.6"/>
    <n v="34.979999999999997"/>
    <n v="10.6"/>
    <n v="34.979999999999997"/>
    <n v="10.6"/>
    <n v="27.879490000000001"/>
    <n v="-115.17148"/>
    <n v="55.400000000000006"/>
    <n v="13"/>
    <n v="10"/>
    <x v="3"/>
    <n v="46"/>
    <m/>
    <n v="90"/>
    <m/>
    <m/>
  </r>
  <r>
    <s v="INLAGU-290711-PG-2-26-DI"/>
    <s v="Ashley Greenley"/>
    <d v="2011-07-29T00:00:00"/>
    <x v="5"/>
    <d v="1899-12-30T11:06:00"/>
    <d v="1899-12-30T11:18:00"/>
    <d v="1899-12-30T00:12:00"/>
    <n v="2"/>
    <n v="2"/>
    <n v="26"/>
    <x v="25"/>
    <x v="7"/>
    <s v="La Guanera, Isla Natividad, Baja California Sur"/>
    <x v="0"/>
    <n v="34.979999999999997"/>
    <n v="10.6"/>
    <n v="34.979999999999997"/>
    <n v="10.6"/>
    <n v="34.979999999999997"/>
    <n v="10.6"/>
    <n v="34.979999999999997"/>
    <n v="10.6"/>
    <n v="27.879490000000001"/>
    <n v="-115.17148"/>
    <n v="55.400000000000006"/>
    <n v="13"/>
    <n v="10"/>
    <x v="4"/>
    <n v="1"/>
    <m/>
    <n v="90"/>
    <m/>
    <m/>
  </r>
  <r>
    <s v="INLAGU-290711-PG-2-26-DI"/>
    <s v="Ashley Greenley"/>
    <d v="2011-07-29T00:00:00"/>
    <x v="5"/>
    <d v="1899-12-30T11:06:00"/>
    <d v="1899-12-30T11:18:00"/>
    <d v="1899-12-30T00:12:00"/>
    <n v="2"/>
    <n v="2"/>
    <n v="26"/>
    <x v="25"/>
    <x v="7"/>
    <s v="La Guanera, Isla Natividad, Baja California Sur"/>
    <x v="0"/>
    <n v="34.979999999999997"/>
    <n v="10.6"/>
    <n v="34.979999999999997"/>
    <n v="10.6"/>
    <n v="34.979999999999997"/>
    <n v="10.6"/>
    <n v="34.979999999999997"/>
    <n v="10.6"/>
    <n v="27.879490000000001"/>
    <n v="-115.17148"/>
    <n v="55.400000000000006"/>
    <n v="13"/>
    <n v="10"/>
    <x v="10"/>
    <n v="26"/>
    <m/>
    <n v="90"/>
    <m/>
    <s v="Erizo lapiz (1)"/>
  </r>
  <r>
    <s v=" INPUPR-300711-AM-2-1-DI"/>
    <s v="Abraham Mayoral"/>
    <d v="2011-07-30T00:00:00"/>
    <x v="5"/>
    <d v="1899-12-30T10:57:00"/>
    <d v="1899-12-30T11:02:00"/>
    <d v="1899-12-30T00:05:00"/>
    <n v="2"/>
    <n v="2"/>
    <n v="1"/>
    <x v="0"/>
    <x v="3"/>
    <s v="Punta Prieta, Isla Natividad Baja California Sur"/>
    <x v="1"/>
    <n v="41.58"/>
    <n v="12.6"/>
    <n v="40.590000000000003"/>
    <n v="12.3"/>
    <n v="41.58"/>
    <n v="12.6"/>
    <n v="41.084999999999994"/>
    <n v="12.45"/>
    <n v="27.888349999999999"/>
    <n v="-115.19172"/>
    <n v="57.2"/>
    <n v="14"/>
    <n v="6"/>
    <x v="3"/>
    <n v="77"/>
    <n v="19.3"/>
    <n v="90"/>
    <n v="50"/>
    <m/>
  </r>
  <r>
    <s v=" INPUPR-300711-AM-2-1-DI"/>
    <s v="Abraham Mayoral"/>
    <d v="2011-07-30T00:00:00"/>
    <x v="5"/>
    <d v="1899-12-30T10:57:00"/>
    <d v="1899-12-30T11:02:00"/>
    <d v="1899-12-30T00:05:00"/>
    <n v="2"/>
    <n v="2"/>
    <n v="1"/>
    <x v="0"/>
    <x v="3"/>
    <s v="Punta Prieta, Isla Natividad Baja California Sur"/>
    <x v="1"/>
    <n v="41.58"/>
    <n v="12.6"/>
    <n v="40.590000000000003"/>
    <n v="12.3"/>
    <n v="41.58"/>
    <n v="12.6"/>
    <n v="41.084999999999994"/>
    <n v="12.45"/>
    <n v="27.888349999999999"/>
    <n v="-115.19172"/>
    <n v="57.2"/>
    <n v="14"/>
    <n v="6"/>
    <x v="7"/>
    <n v="8"/>
    <m/>
    <n v="90"/>
    <m/>
    <m/>
  </r>
  <r>
    <s v=" INPUPR-300711-AM-2-1-DI"/>
    <s v="Abraham Mayoral"/>
    <d v="2011-07-30T00:00:00"/>
    <x v="5"/>
    <d v="1899-12-30T10:57:00"/>
    <d v="1899-12-30T11:02:00"/>
    <d v="1899-12-30T00:05:00"/>
    <n v="2"/>
    <n v="2"/>
    <n v="1"/>
    <x v="0"/>
    <x v="3"/>
    <s v="Punta Prieta, Isla Natividad Baja California Sur"/>
    <x v="1"/>
    <n v="41.58"/>
    <n v="12.6"/>
    <n v="40.590000000000003"/>
    <n v="12.3"/>
    <n v="41.58"/>
    <n v="12.6"/>
    <n v="41.084999999999994"/>
    <n v="12.45"/>
    <n v="27.888349999999999"/>
    <n v="-115.19172"/>
    <n v="57.2"/>
    <n v="14"/>
    <n v="6"/>
    <x v="4"/>
    <n v="4"/>
    <m/>
    <n v="90"/>
    <m/>
    <m/>
  </r>
  <r>
    <s v=" INPUPR-300711-AR-2-2-DI"/>
    <s v="Alonso Ramirez"/>
    <d v="2011-07-30T00:00:00"/>
    <x v="5"/>
    <d v="1899-12-30T10:53:00"/>
    <d v="1899-12-30T10:57:00"/>
    <d v="1899-12-30T00:04:00"/>
    <n v="2"/>
    <n v="2"/>
    <n v="2"/>
    <x v="1"/>
    <x v="3"/>
    <s v="Punta Prieta, Isla Natividad Baja California Sur"/>
    <x v="1"/>
    <n v="41.91"/>
    <n v="12.7"/>
    <n v="39.93"/>
    <n v="12.1"/>
    <n v="41.91"/>
    <n v="12.7"/>
    <n v="40.919999999999995"/>
    <n v="12.399999999999999"/>
    <n v="27.888349999999999"/>
    <n v="-115.19172"/>
    <n v="57.2"/>
    <n v="14"/>
    <n v="6"/>
    <x v="2"/>
    <n v="2"/>
    <m/>
    <n v="90"/>
    <m/>
    <m/>
  </r>
  <r>
    <s v=" INPUPR-300711-AR-2-2-DI"/>
    <s v="Alonso Ramirez"/>
    <d v="2011-07-30T00:00:00"/>
    <x v="5"/>
    <d v="1899-12-30T10:53:00"/>
    <d v="1899-12-30T10:57:00"/>
    <d v="1899-12-30T00:04:00"/>
    <n v="2"/>
    <n v="2"/>
    <n v="2"/>
    <x v="1"/>
    <x v="3"/>
    <s v="Punta Prieta, Isla Natividad Baja California Sur"/>
    <x v="1"/>
    <n v="41.91"/>
    <n v="12.7"/>
    <n v="39.93"/>
    <n v="12.1"/>
    <n v="41.91"/>
    <n v="12.7"/>
    <n v="40.919999999999995"/>
    <n v="12.399999999999999"/>
    <n v="27.888349999999999"/>
    <n v="-115.19172"/>
    <n v="57.2"/>
    <n v="14"/>
    <n v="6"/>
    <x v="3"/>
    <n v="300"/>
    <n v="5"/>
    <n v="90"/>
    <n v="50"/>
    <m/>
  </r>
  <r>
    <s v=" INPUPR-300711-AR-2-2-DI"/>
    <s v="Alonso Ramirez"/>
    <d v="2011-07-30T00:00:00"/>
    <x v="5"/>
    <d v="1899-12-30T10:53:00"/>
    <d v="1899-12-30T10:57:00"/>
    <d v="1899-12-30T00:04:00"/>
    <n v="2"/>
    <n v="2"/>
    <n v="2"/>
    <x v="1"/>
    <x v="3"/>
    <s v="Punta Prieta, Isla Natividad Baja California Sur"/>
    <x v="1"/>
    <n v="41.91"/>
    <n v="12.7"/>
    <n v="39.93"/>
    <n v="12.1"/>
    <n v="41.91"/>
    <n v="12.7"/>
    <n v="40.919999999999995"/>
    <n v="12.399999999999999"/>
    <n v="27.888349999999999"/>
    <n v="-115.19172"/>
    <n v="57.2"/>
    <n v="14"/>
    <n v="6"/>
    <x v="7"/>
    <n v="5"/>
    <m/>
    <n v="90"/>
    <m/>
    <m/>
  </r>
  <r>
    <s v=" INPUPR-300711-AH-2-3-DI"/>
    <s v="Arturo Hernandez"/>
    <d v="2011-07-30T00:00:00"/>
    <x v="5"/>
    <d v="1899-12-30T10:51:00"/>
    <d v="1899-12-30T10:58:00"/>
    <d v="1899-12-30T00:07:00"/>
    <n v="2"/>
    <n v="2"/>
    <n v="3"/>
    <x v="2"/>
    <x v="3"/>
    <s v="Punta Prieta, Isla Natividad Baja California Sur"/>
    <x v="1"/>
    <n v="35.97"/>
    <n v="10.9"/>
    <n v="39.269999999999996"/>
    <n v="11.9"/>
    <n v="39.269999999999996"/>
    <n v="11.9"/>
    <n v="37.619999999999997"/>
    <n v="11.4"/>
    <n v="27.888349999999999"/>
    <n v="-115.19172"/>
    <n v="57.2"/>
    <n v="14"/>
    <n v="6"/>
    <x v="1"/>
    <n v="5"/>
    <m/>
    <n v="300"/>
    <m/>
    <m/>
  </r>
  <r>
    <s v=" INPUPR-300711-AH-2-3-DI"/>
    <s v="Arturo Hernandez"/>
    <d v="2011-07-30T00:00:00"/>
    <x v="5"/>
    <d v="1899-12-30T10:51:00"/>
    <d v="1899-12-30T10:58:00"/>
    <d v="1899-12-30T00:07:00"/>
    <n v="2"/>
    <n v="2"/>
    <n v="3"/>
    <x v="2"/>
    <x v="3"/>
    <s v="Punta Prieta, Isla Natividad Baja California Sur"/>
    <x v="1"/>
    <n v="35.97"/>
    <n v="10.9"/>
    <n v="39.269999999999996"/>
    <n v="11.9"/>
    <n v="39.269999999999996"/>
    <n v="11.9"/>
    <n v="37.619999999999997"/>
    <n v="11.4"/>
    <n v="27.888349999999999"/>
    <n v="-115.19172"/>
    <n v="57.2"/>
    <n v="14"/>
    <n v="6"/>
    <x v="8"/>
    <n v="2"/>
    <m/>
    <n v="300"/>
    <m/>
    <m/>
  </r>
  <r>
    <s v=" INPUPR-300711-AH-2-3-DI"/>
    <s v="Arturo Hernandez"/>
    <d v="2011-07-30T00:00:00"/>
    <x v="5"/>
    <d v="1899-12-30T10:51:00"/>
    <d v="1899-12-30T10:58:00"/>
    <d v="1899-12-30T00:07:00"/>
    <n v="2"/>
    <n v="2"/>
    <n v="3"/>
    <x v="2"/>
    <x v="3"/>
    <s v="Punta Prieta, Isla Natividad Baja California Sur"/>
    <x v="1"/>
    <n v="35.97"/>
    <n v="10.9"/>
    <n v="39.269999999999996"/>
    <n v="11.9"/>
    <n v="39.269999999999996"/>
    <n v="11.9"/>
    <n v="37.619999999999997"/>
    <n v="11.4"/>
    <n v="27.888349999999999"/>
    <n v="-115.19172"/>
    <n v="57.2"/>
    <n v="14"/>
    <n v="6"/>
    <x v="3"/>
    <n v="8"/>
    <m/>
    <n v="300"/>
    <m/>
    <m/>
  </r>
  <r>
    <s v=" INPUPR-300711-AH-2-3-DI"/>
    <s v="Arturo Hernandez"/>
    <d v="2011-07-30T00:00:00"/>
    <x v="5"/>
    <d v="1899-12-30T10:51:00"/>
    <d v="1899-12-30T10:58:00"/>
    <d v="1899-12-30T00:07:00"/>
    <n v="2"/>
    <n v="2"/>
    <n v="3"/>
    <x v="2"/>
    <x v="3"/>
    <s v="Punta Prieta, Isla Natividad Baja California Sur"/>
    <x v="1"/>
    <n v="35.97"/>
    <n v="10.9"/>
    <n v="39.269999999999996"/>
    <n v="11.9"/>
    <n v="39.269999999999996"/>
    <n v="11.9"/>
    <n v="37.619999999999997"/>
    <n v="11.4"/>
    <n v="27.888349999999999"/>
    <n v="-115.19172"/>
    <n v="57.2"/>
    <n v="14"/>
    <n v="6"/>
    <x v="4"/>
    <n v="5"/>
    <m/>
    <n v="300"/>
    <m/>
    <m/>
  </r>
  <r>
    <s v=" INPUPR-300711-AH-2-3-DI"/>
    <s v="Arturo Hernandez"/>
    <d v="2011-07-30T00:00:00"/>
    <x v="5"/>
    <d v="1899-12-30T10:51:00"/>
    <d v="1899-12-30T10:58:00"/>
    <d v="1899-12-30T00:07:00"/>
    <n v="2"/>
    <n v="2"/>
    <n v="3"/>
    <x v="2"/>
    <x v="3"/>
    <s v="Punta Prieta, Isla Natividad Baja California Sur"/>
    <x v="1"/>
    <n v="35.97"/>
    <n v="10.9"/>
    <n v="39.269999999999996"/>
    <n v="11.9"/>
    <n v="39.269999999999996"/>
    <n v="11.9"/>
    <n v="37.619999999999997"/>
    <n v="11.4"/>
    <n v="27.888349999999999"/>
    <n v="-115.19172"/>
    <n v="57.2"/>
    <n v="14"/>
    <n v="6"/>
    <x v="14"/>
    <n v="1"/>
    <m/>
    <n v="300"/>
    <m/>
    <m/>
  </r>
  <r>
    <s v=" INPUPR-300711-AH-2-3-DI"/>
    <s v="Arturo Hernandez"/>
    <d v="2011-07-30T00:00:00"/>
    <x v="5"/>
    <d v="1899-12-30T10:51:00"/>
    <d v="1899-12-30T10:58:00"/>
    <d v="1899-12-30T00:07:00"/>
    <n v="2"/>
    <n v="2"/>
    <n v="3"/>
    <x v="2"/>
    <x v="3"/>
    <s v="Punta Prieta, Isla Natividad Baja California Sur"/>
    <x v="1"/>
    <n v="35.97"/>
    <n v="10.9"/>
    <n v="39.269999999999996"/>
    <n v="11.9"/>
    <n v="39.269999999999996"/>
    <n v="11.9"/>
    <n v="37.619999999999997"/>
    <n v="11.4"/>
    <n v="27.888349999999999"/>
    <n v="-115.19172"/>
    <n v="57.2"/>
    <n v="14"/>
    <n v="6"/>
    <x v="9"/>
    <n v="2"/>
    <m/>
    <n v="300"/>
    <m/>
    <m/>
  </r>
  <r>
    <s v=" INPUPR-300711-AH-2-3-DI"/>
    <s v="Arturo Hernandez"/>
    <d v="2011-07-30T00:00:00"/>
    <x v="5"/>
    <d v="1899-12-30T10:51:00"/>
    <d v="1899-12-30T10:58:00"/>
    <d v="1899-12-30T00:07:00"/>
    <n v="2"/>
    <n v="2"/>
    <n v="3"/>
    <x v="2"/>
    <x v="3"/>
    <s v="Punta Prieta, Isla Natividad Baja California Sur"/>
    <x v="1"/>
    <n v="35.97"/>
    <n v="10.9"/>
    <n v="39.269999999999996"/>
    <n v="11.9"/>
    <n v="39.269999999999996"/>
    <n v="11.9"/>
    <n v="37.619999999999997"/>
    <n v="11.4"/>
    <n v="27.888349999999999"/>
    <n v="-115.19172"/>
    <n v="57.2"/>
    <n v="14"/>
    <n v="6"/>
    <x v="6"/>
    <n v="1"/>
    <m/>
    <n v="300"/>
    <m/>
    <m/>
  </r>
  <r>
    <s v=" INPUPR-300711-AH-2-3-DI"/>
    <s v="Arturo Hernandez"/>
    <d v="2011-07-30T00:00:00"/>
    <x v="5"/>
    <d v="1899-12-30T10:51:00"/>
    <d v="1899-12-30T10:58:00"/>
    <d v="1899-12-30T00:07:00"/>
    <n v="2"/>
    <n v="2"/>
    <n v="3"/>
    <x v="2"/>
    <x v="3"/>
    <s v="Punta Prieta, Isla Natividad Baja California Sur"/>
    <x v="1"/>
    <n v="35.97"/>
    <n v="10.9"/>
    <n v="39.269999999999996"/>
    <n v="11.9"/>
    <n v="39.269999999999996"/>
    <n v="11.9"/>
    <n v="37.619999999999997"/>
    <n v="11.4"/>
    <n v="27.888349999999999"/>
    <n v="-115.19172"/>
    <n v="57.2"/>
    <n v="14"/>
    <n v="6"/>
    <x v="10"/>
    <n v="4"/>
    <m/>
    <n v="300"/>
    <m/>
    <m/>
  </r>
  <r>
    <s v=" INPUPR-300711-JC-2-4-DI"/>
    <s v="Jhonatan Castro"/>
    <d v="2011-07-30T00:00:00"/>
    <x v="5"/>
    <d v="1899-12-30T11:15:00"/>
    <d v="1899-12-30T11:21:00"/>
    <d v="1899-12-30T00:06:00"/>
    <n v="2"/>
    <n v="2"/>
    <n v="4"/>
    <x v="3"/>
    <x v="3"/>
    <s v="Punta Prieta, Isla Natividad Baja California Sur"/>
    <x v="1"/>
    <n v="38.94"/>
    <n v="11.8"/>
    <n v="44.22"/>
    <n v="13.4"/>
    <n v="44.22"/>
    <n v="13.4"/>
    <n v="41.580000000000005"/>
    <n v="12.600000000000001"/>
    <n v="27.889150000000001"/>
    <n v="-115.19186000000001"/>
    <n v="56.120000000000005"/>
    <n v="13.4"/>
    <n v="9"/>
    <x v="2"/>
    <n v="3"/>
    <m/>
    <n v="300"/>
    <m/>
    <m/>
  </r>
  <r>
    <s v=" INPUPR-300711-JC-2-4-DI"/>
    <s v="Jhonatan Castro"/>
    <d v="2011-07-30T00:00:00"/>
    <x v="5"/>
    <d v="1899-12-30T11:15:00"/>
    <d v="1899-12-30T11:21:00"/>
    <d v="1899-12-30T00:06:00"/>
    <n v="2"/>
    <n v="2"/>
    <n v="4"/>
    <x v="3"/>
    <x v="3"/>
    <s v="Punta Prieta, Isla Natividad Baja California Sur"/>
    <x v="1"/>
    <n v="38.94"/>
    <n v="11.8"/>
    <n v="44.22"/>
    <n v="13.4"/>
    <n v="44.22"/>
    <n v="13.4"/>
    <n v="41.580000000000005"/>
    <n v="12.600000000000001"/>
    <n v="27.889150000000001"/>
    <n v="-115.19186000000001"/>
    <n v="56.120000000000005"/>
    <n v="13.4"/>
    <n v="9"/>
    <x v="3"/>
    <n v="75"/>
    <n v="27"/>
    <n v="300"/>
    <n v="50"/>
    <m/>
  </r>
  <r>
    <s v=" INPUPR-300711-JC-2-4-DI"/>
    <s v="Jhonatan Castro"/>
    <d v="2011-07-30T00:00:00"/>
    <x v="5"/>
    <d v="1899-12-30T11:15:00"/>
    <d v="1899-12-30T11:21:00"/>
    <d v="1899-12-30T00:06:00"/>
    <n v="2"/>
    <n v="2"/>
    <n v="4"/>
    <x v="3"/>
    <x v="3"/>
    <s v="Punta Prieta, Isla Natividad Baja California Sur"/>
    <x v="1"/>
    <n v="38.94"/>
    <n v="11.8"/>
    <n v="44.22"/>
    <n v="13.4"/>
    <n v="44.22"/>
    <n v="13.4"/>
    <n v="41.580000000000005"/>
    <n v="12.600000000000001"/>
    <n v="27.889150000000001"/>
    <n v="-115.19186000000001"/>
    <n v="56.120000000000005"/>
    <n v="13.4"/>
    <n v="9"/>
    <x v="7"/>
    <n v="1"/>
    <m/>
    <n v="300"/>
    <m/>
    <m/>
  </r>
  <r>
    <s v=" INPUPR-300711-JC-2-4-DI"/>
    <s v="Jhonatan Castro"/>
    <d v="2011-07-30T00:00:00"/>
    <x v="5"/>
    <d v="1899-12-30T11:15:00"/>
    <d v="1899-12-30T11:21:00"/>
    <d v="1899-12-30T00:06:00"/>
    <n v="2"/>
    <n v="2"/>
    <n v="4"/>
    <x v="3"/>
    <x v="3"/>
    <s v="Punta Prieta, Isla Natividad Baja California Sur"/>
    <x v="1"/>
    <n v="38.94"/>
    <n v="11.8"/>
    <n v="44.22"/>
    <n v="13.4"/>
    <n v="44.22"/>
    <n v="13.4"/>
    <n v="41.580000000000005"/>
    <n v="12.600000000000001"/>
    <n v="27.889150000000001"/>
    <n v="-115.19186000000001"/>
    <n v="56.120000000000005"/>
    <n v="13.4"/>
    <n v="9"/>
    <x v="4"/>
    <n v="2"/>
    <m/>
    <n v="300"/>
    <m/>
    <m/>
  </r>
  <r>
    <s v=" INPUPR-300711-JC-2-4-DI"/>
    <s v="Jhonatan Castro"/>
    <d v="2011-07-30T00:00:00"/>
    <x v="5"/>
    <d v="1899-12-30T11:15:00"/>
    <d v="1899-12-30T11:21:00"/>
    <d v="1899-12-30T00:06:00"/>
    <n v="2"/>
    <n v="2"/>
    <n v="4"/>
    <x v="3"/>
    <x v="3"/>
    <s v="Punta Prieta, Isla Natividad Baja California Sur"/>
    <x v="1"/>
    <n v="38.94"/>
    <n v="11.8"/>
    <n v="44.22"/>
    <n v="13.4"/>
    <n v="44.22"/>
    <n v="13.4"/>
    <n v="41.580000000000005"/>
    <n v="12.600000000000001"/>
    <n v="27.889150000000001"/>
    <n v="-115.19186000000001"/>
    <n v="56.120000000000005"/>
    <n v="13.4"/>
    <n v="9"/>
    <x v="17"/>
    <n v="1"/>
    <m/>
    <n v="300"/>
    <m/>
    <m/>
  </r>
  <r>
    <s v=" INPUPR-300711-JC-2-4-DI"/>
    <s v="Jhonatan Castro"/>
    <d v="2011-07-30T00:00:00"/>
    <x v="5"/>
    <d v="1899-12-30T11:15:00"/>
    <d v="1899-12-30T11:21:00"/>
    <d v="1899-12-30T00:06:00"/>
    <n v="2"/>
    <n v="2"/>
    <n v="4"/>
    <x v="3"/>
    <x v="3"/>
    <s v="Punta Prieta, Isla Natividad Baja California Sur"/>
    <x v="1"/>
    <n v="38.94"/>
    <n v="11.8"/>
    <n v="44.22"/>
    <n v="13.4"/>
    <n v="44.22"/>
    <n v="13.4"/>
    <n v="41.580000000000005"/>
    <n v="12.600000000000001"/>
    <n v="27.889150000000001"/>
    <n v="-115.19186000000001"/>
    <n v="56.120000000000005"/>
    <n v="13.4"/>
    <n v="9"/>
    <x v="9"/>
    <n v="2"/>
    <m/>
    <n v="300"/>
    <m/>
    <m/>
  </r>
  <r>
    <s v=" INPUPR-300711-JC-2-4-DI"/>
    <s v="Jhonatan Castro"/>
    <d v="2011-07-30T00:00:00"/>
    <x v="5"/>
    <d v="1899-12-30T11:15:00"/>
    <d v="1899-12-30T11:21:00"/>
    <d v="1899-12-30T00:06:00"/>
    <n v="2"/>
    <n v="2"/>
    <n v="4"/>
    <x v="3"/>
    <x v="3"/>
    <s v="Punta Prieta, Isla Natividad Baja California Sur"/>
    <x v="1"/>
    <n v="38.94"/>
    <n v="11.8"/>
    <n v="44.22"/>
    <n v="13.4"/>
    <n v="44.22"/>
    <n v="13.4"/>
    <n v="41.580000000000005"/>
    <n v="12.600000000000001"/>
    <n v="27.889150000000001"/>
    <n v="-115.19186000000001"/>
    <n v="56.120000000000005"/>
    <n v="13.4"/>
    <n v="9"/>
    <x v="11"/>
    <n v="1"/>
    <m/>
    <n v="300"/>
    <m/>
    <m/>
  </r>
  <r>
    <s v=" INPUPR-300711-AZ-2-5-DI"/>
    <s v="Alberto Zuñiga"/>
    <d v="2011-07-30T00:00:00"/>
    <x v="5"/>
    <d v="1899-12-30T11:15:00"/>
    <d v="1899-12-30T11:22:00"/>
    <d v="1899-12-30T00:07:00"/>
    <n v="2"/>
    <n v="2"/>
    <n v="5"/>
    <x v="4"/>
    <x v="3"/>
    <s v="Punta Prieta, Isla Natividad Baja California Sur"/>
    <x v="1"/>
    <n v="41.91"/>
    <n v="12.7"/>
    <n v="43.559999999999995"/>
    <n v="13.2"/>
    <n v="43.559999999999995"/>
    <n v="13.2"/>
    <n v="42.734999999999992"/>
    <n v="12.95"/>
    <n v="27.889150000000001"/>
    <n v="-115.19186000000001"/>
    <n v="60.26"/>
    <n v="15.7"/>
    <n v="5"/>
    <x v="0"/>
    <n v="1"/>
    <m/>
    <n v="120"/>
    <m/>
    <m/>
  </r>
  <r>
    <s v=" INPUPR-300711-AZ-2-5-DI"/>
    <s v="Alberto Zuñiga"/>
    <d v="2011-07-30T00:00:00"/>
    <x v="5"/>
    <d v="1899-12-30T11:15:00"/>
    <d v="1899-12-30T11:22:00"/>
    <d v="1899-12-30T00:07:00"/>
    <n v="2"/>
    <n v="2"/>
    <n v="5"/>
    <x v="4"/>
    <x v="3"/>
    <s v="Punta Prieta, Isla Natividad Baja California Sur"/>
    <x v="1"/>
    <n v="41.91"/>
    <n v="12.7"/>
    <n v="43.559999999999995"/>
    <n v="13.2"/>
    <n v="43.559999999999995"/>
    <n v="13.2"/>
    <n v="42.734999999999992"/>
    <n v="12.95"/>
    <n v="27.889150000000001"/>
    <n v="-115.19186000000001"/>
    <n v="60.26"/>
    <n v="15.7"/>
    <n v="5"/>
    <x v="2"/>
    <n v="3"/>
    <m/>
    <n v="120"/>
    <m/>
    <m/>
  </r>
  <r>
    <s v=" INPUPR-300711-AZ-2-5-DI"/>
    <s v="Alberto Zuñiga"/>
    <d v="2011-07-30T00:00:00"/>
    <x v="5"/>
    <d v="1899-12-30T11:15:00"/>
    <d v="1899-12-30T11:22:00"/>
    <d v="1899-12-30T00:07:00"/>
    <n v="2"/>
    <n v="2"/>
    <n v="5"/>
    <x v="4"/>
    <x v="3"/>
    <s v="Punta Prieta, Isla Natividad Baja California Sur"/>
    <x v="1"/>
    <n v="41.91"/>
    <n v="12.7"/>
    <n v="43.559999999999995"/>
    <n v="13.2"/>
    <n v="43.559999999999995"/>
    <n v="13.2"/>
    <n v="42.734999999999992"/>
    <n v="12.95"/>
    <n v="27.889150000000001"/>
    <n v="-115.19186000000001"/>
    <n v="60.26"/>
    <n v="15.7"/>
    <n v="5"/>
    <x v="3"/>
    <n v="63"/>
    <n v="18"/>
    <n v="120"/>
    <n v="50"/>
    <m/>
  </r>
  <r>
    <s v=" INPUPR-300711-AZ-2-5-DI"/>
    <s v="Alberto Zuñiga"/>
    <d v="2011-07-30T00:00:00"/>
    <x v="5"/>
    <d v="1899-12-30T11:15:00"/>
    <d v="1899-12-30T11:22:00"/>
    <d v="1899-12-30T00:07:00"/>
    <n v="2"/>
    <n v="2"/>
    <n v="5"/>
    <x v="4"/>
    <x v="3"/>
    <s v="Punta Prieta, Isla Natividad Baja California Sur"/>
    <x v="1"/>
    <n v="41.91"/>
    <n v="12.7"/>
    <n v="43.559999999999995"/>
    <n v="13.2"/>
    <n v="43.559999999999995"/>
    <n v="13.2"/>
    <n v="42.734999999999992"/>
    <n v="12.95"/>
    <n v="27.889150000000001"/>
    <n v="-115.19186000000001"/>
    <n v="60.26"/>
    <n v="15.7"/>
    <n v="5"/>
    <x v="7"/>
    <n v="4"/>
    <m/>
    <n v="120"/>
    <m/>
    <m/>
  </r>
  <r>
    <s v=" INPUPR-300711-AZ-2-5-DI"/>
    <s v="Alberto Zuñiga"/>
    <d v="2011-07-30T00:00:00"/>
    <x v="5"/>
    <d v="1899-12-30T11:15:00"/>
    <d v="1899-12-30T11:22:00"/>
    <d v="1899-12-30T00:07:00"/>
    <n v="2"/>
    <n v="2"/>
    <n v="5"/>
    <x v="4"/>
    <x v="3"/>
    <s v="Punta Prieta, Isla Natividad Baja California Sur"/>
    <x v="1"/>
    <n v="41.91"/>
    <n v="12.7"/>
    <n v="43.559999999999995"/>
    <n v="13.2"/>
    <n v="43.559999999999995"/>
    <n v="13.2"/>
    <n v="42.734999999999992"/>
    <n v="12.95"/>
    <n v="27.889150000000001"/>
    <n v="-115.19186000000001"/>
    <n v="60.26"/>
    <n v="15.7"/>
    <n v="5"/>
    <x v="4"/>
    <n v="2"/>
    <m/>
    <n v="120"/>
    <m/>
    <m/>
  </r>
  <r>
    <s v=" INPUPR-300711-AZ-2-5-DI"/>
    <s v="Alberto Zuñiga"/>
    <d v="2011-07-30T00:00:00"/>
    <x v="5"/>
    <d v="1899-12-30T11:15:00"/>
    <d v="1899-12-30T11:22:00"/>
    <d v="1899-12-30T00:07:00"/>
    <n v="2"/>
    <n v="2"/>
    <n v="5"/>
    <x v="4"/>
    <x v="3"/>
    <s v="Punta Prieta, Isla Natividad Baja California Sur"/>
    <x v="1"/>
    <n v="41.91"/>
    <n v="12.7"/>
    <n v="43.559999999999995"/>
    <n v="13.2"/>
    <n v="43.559999999999995"/>
    <n v="13.2"/>
    <n v="42.734999999999992"/>
    <n v="12.95"/>
    <n v="27.889150000000001"/>
    <n v="-115.19186000000001"/>
    <n v="60.26"/>
    <n v="15.7"/>
    <n v="5"/>
    <x v="9"/>
    <n v="3"/>
    <m/>
    <n v="120"/>
    <m/>
    <m/>
  </r>
  <r>
    <s v=" INPUPR-300711-AZ-2-5-DI"/>
    <s v="Alberto Zuñiga"/>
    <d v="2011-07-30T00:00:00"/>
    <x v="5"/>
    <d v="1899-12-30T11:15:00"/>
    <d v="1899-12-30T11:22:00"/>
    <d v="1899-12-30T00:07:00"/>
    <n v="2"/>
    <n v="2"/>
    <n v="5"/>
    <x v="4"/>
    <x v="3"/>
    <s v="Punta Prieta, Isla Natividad Baja California Sur"/>
    <x v="1"/>
    <n v="41.91"/>
    <n v="12.7"/>
    <n v="43.559999999999995"/>
    <n v="13.2"/>
    <n v="43.559999999999995"/>
    <n v="13.2"/>
    <n v="42.734999999999992"/>
    <n v="12.95"/>
    <n v="27.889150000000001"/>
    <n v="-115.19186000000001"/>
    <n v="60.26"/>
    <n v="15.7"/>
    <n v="5"/>
    <x v="11"/>
    <n v="1"/>
    <m/>
    <n v="120"/>
    <m/>
    <m/>
  </r>
  <r>
    <s v=" INPUPR-300711-AZ-2-5-DI"/>
    <s v="Alberto Zuñiga"/>
    <d v="2011-07-30T00:00:00"/>
    <x v="5"/>
    <d v="1899-12-30T11:15:00"/>
    <d v="1899-12-30T11:22:00"/>
    <d v="1899-12-30T00:07:00"/>
    <n v="2"/>
    <n v="2"/>
    <n v="5"/>
    <x v="4"/>
    <x v="3"/>
    <s v="Punta Prieta, Isla Natividad Baja California Sur"/>
    <x v="1"/>
    <n v="41.91"/>
    <n v="12.7"/>
    <n v="43.559999999999995"/>
    <n v="13.2"/>
    <n v="43.559999999999995"/>
    <n v="13.2"/>
    <n v="42.734999999999992"/>
    <n v="12.95"/>
    <n v="27.889150000000001"/>
    <n v="-115.19186000000001"/>
    <n v="60.26"/>
    <n v="15.7"/>
    <n v="5"/>
    <x v="10"/>
    <n v="4"/>
    <m/>
    <n v="120"/>
    <m/>
    <m/>
  </r>
  <r>
    <s v=" INPUPR-300711-AG-2-6-DI"/>
    <s v="Alonso Grosso"/>
    <d v="2011-07-30T00:00:00"/>
    <x v="5"/>
    <d v="1899-12-30T11:16:00"/>
    <d v="1899-12-30T11:22:00"/>
    <d v="1899-12-30T00:06:00"/>
    <n v="2"/>
    <n v="2"/>
    <n v="6"/>
    <x v="5"/>
    <x v="3"/>
    <s v="Punta Prieta, Isla Natividad Baja California Sur"/>
    <x v="1"/>
    <n v="42.9"/>
    <n v="13"/>
    <n v="43.23"/>
    <n v="13.1"/>
    <n v="43.23"/>
    <n v="13.1"/>
    <n v="43.064999999999998"/>
    <n v="13.05"/>
    <n v="27.88888"/>
    <n v="-115.19242"/>
    <n v="57.2"/>
    <n v="14"/>
    <n v="9"/>
    <x v="1"/>
    <n v="1"/>
    <m/>
    <n v="300"/>
    <m/>
    <m/>
  </r>
  <r>
    <s v=" INPUPR-300711-AG-2-6-DI"/>
    <s v="Alonso Grosso"/>
    <d v="2011-07-30T00:00:00"/>
    <x v="5"/>
    <d v="1899-12-30T11:16:00"/>
    <d v="1899-12-30T11:22:00"/>
    <d v="1899-12-30T00:06:00"/>
    <n v="2"/>
    <n v="2"/>
    <n v="6"/>
    <x v="5"/>
    <x v="3"/>
    <s v="Punta Prieta, Isla Natividad Baja California Sur"/>
    <x v="1"/>
    <n v="42.9"/>
    <n v="13"/>
    <n v="43.23"/>
    <n v="13.1"/>
    <n v="43.23"/>
    <n v="13.1"/>
    <n v="43.064999999999998"/>
    <n v="13.05"/>
    <n v="27.88888"/>
    <n v="-115.19242"/>
    <n v="57.2"/>
    <n v="14"/>
    <n v="9"/>
    <x v="2"/>
    <n v="2"/>
    <m/>
    <n v="300"/>
    <m/>
    <m/>
  </r>
  <r>
    <s v=" INPUPR-300711-AG-2-6-DI"/>
    <s v="Alonso Grosso"/>
    <d v="2011-07-30T00:00:00"/>
    <x v="5"/>
    <d v="1899-12-30T11:16:00"/>
    <d v="1899-12-30T11:22:00"/>
    <d v="1899-12-30T00:06:00"/>
    <n v="2"/>
    <n v="2"/>
    <n v="6"/>
    <x v="5"/>
    <x v="3"/>
    <s v="Punta Prieta, Isla Natividad Baja California Sur"/>
    <x v="1"/>
    <n v="42.9"/>
    <n v="13"/>
    <n v="43.23"/>
    <n v="13.1"/>
    <n v="43.23"/>
    <n v="13.1"/>
    <n v="43.064999999999998"/>
    <n v="13.05"/>
    <n v="27.88888"/>
    <n v="-115.19242"/>
    <n v="57.2"/>
    <n v="14"/>
    <n v="9"/>
    <x v="3"/>
    <n v="53"/>
    <n v="29"/>
    <n v="300"/>
    <n v="50"/>
    <m/>
  </r>
  <r>
    <s v=" INPUPR-300711-AG-2-6-DI"/>
    <s v="Alonso Grosso"/>
    <d v="2011-07-30T00:00:00"/>
    <x v="5"/>
    <d v="1899-12-30T11:16:00"/>
    <d v="1899-12-30T11:22:00"/>
    <d v="1899-12-30T00:06:00"/>
    <n v="2"/>
    <n v="2"/>
    <n v="6"/>
    <x v="5"/>
    <x v="3"/>
    <s v="Punta Prieta, Isla Natividad Baja California Sur"/>
    <x v="1"/>
    <n v="42.9"/>
    <n v="13"/>
    <n v="43.23"/>
    <n v="13.1"/>
    <n v="43.23"/>
    <n v="13.1"/>
    <n v="43.064999999999998"/>
    <n v="13.05"/>
    <n v="27.88888"/>
    <n v="-115.19242"/>
    <n v="57.2"/>
    <n v="14"/>
    <n v="9"/>
    <x v="4"/>
    <n v="1"/>
    <m/>
    <n v="300"/>
    <m/>
    <m/>
  </r>
  <r>
    <s v=" INPUPR-300711-JH-2-7-DI"/>
    <s v="Juan Hernandez"/>
    <d v="2011-07-30T00:00:00"/>
    <x v="5"/>
    <d v="1899-12-30T11:12:00"/>
    <d v="1899-12-30T11:15:00"/>
    <d v="1899-12-30T00:03:00"/>
    <n v="2"/>
    <n v="2"/>
    <n v="7"/>
    <x v="6"/>
    <x v="3"/>
    <s v="Punta Prieta, Isla Natividad Baja California Sur"/>
    <x v="1"/>
    <n v="39.269999999999996"/>
    <n v="11.9"/>
    <n v="42.24"/>
    <n v="12.8"/>
    <n v="42.24"/>
    <n v="12.8"/>
    <n v="40.755000000000003"/>
    <n v="12.350000000000001"/>
    <n v="27.88888"/>
    <n v="-115.19242"/>
    <n v="57.2"/>
    <n v="14"/>
    <n v="9"/>
    <x v="3"/>
    <n v="64"/>
    <m/>
    <n v="300"/>
    <m/>
    <m/>
  </r>
  <r>
    <s v=" INPUPR-300711-LV-2-8-DI"/>
    <s v="Juan Hernandez"/>
    <d v="2011-07-30T00:00:00"/>
    <x v="5"/>
    <d v="1899-12-30T11:17:00"/>
    <d v="1899-12-30T11:30:00"/>
    <d v="1899-12-30T00:13:00"/>
    <n v="2"/>
    <n v="2"/>
    <n v="8"/>
    <x v="7"/>
    <x v="3"/>
    <s v="Punta Prieta, Isla Natividad Baja California Sur"/>
    <x v="1"/>
    <n v="39.599999999999994"/>
    <n v="12"/>
    <n v="39.599999999999994"/>
    <n v="12"/>
    <n v="39.599999999999994"/>
    <n v="12"/>
    <n v="39.599999999999994"/>
    <n v="12"/>
    <n v="27.88888"/>
    <n v="-115.19242"/>
    <n v="57.2"/>
    <n v="14"/>
    <n v="9"/>
    <x v="0"/>
    <n v="2"/>
    <m/>
    <n v="90"/>
    <m/>
    <m/>
  </r>
  <r>
    <s v=" INPUPR-300711-LV-2-8-DI"/>
    <s v="Juan Hernandez"/>
    <d v="2011-07-30T00:00:00"/>
    <x v="5"/>
    <d v="1899-12-30T11:17:00"/>
    <d v="1899-12-30T11:30:00"/>
    <d v="1899-12-30T00:13:00"/>
    <n v="2"/>
    <n v="2"/>
    <n v="8"/>
    <x v="7"/>
    <x v="3"/>
    <s v="Punta Prieta, Isla Natividad Baja California Sur"/>
    <x v="1"/>
    <n v="39.599999999999994"/>
    <n v="12"/>
    <n v="39.599999999999994"/>
    <n v="12"/>
    <n v="39.599999999999994"/>
    <n v="12"/>
    <n v="39.599999999999994"/>
    <n v="12"/>
    <n v="27.88888"/>
    <n v="-115.19242"/>
    <n v="57.2"/>
    <n v="14"/>
    <n v="9"/>
    <x v="1"/>
    <n v="30"/>
    <m/>
    <n v="90"/>
    <m/>
    <m/>
  </r>
  <r>
    <s v=" INPUPR-300711-LV-2-8-DI"/>
    <s v="Juan Hernandez"/>
    <d v="2011-07-30T00:00:00"/>
    <x v="5"/>
    <d v="1899-12-30T11:17:00"/>
    <d v="1899-12-30T11:30:00"/>
    <d v="1899-12-30T00:13:00"/>
    <n v="2"/>
    <n v="2"/>
    <n v="8"/>
    <x v="7"/>
    <x v="3"/>
    <s v="Punta Prieta, Isla Natividad Baja California Sur"/>
    <x v="1"/>
    <n v="39.599999999999994"/>
    <n v="12"/>
    <n v="39.599999999999994"/>
    <n v="12"/>
    <n v="39.599999999999994"/>
    <n v="12"/>
    <n v="39.599999999999994"/>
    <n v="12"/>
    <n v="27.88888"/>
    <n v="-115.19242"/>
    <n v="57.2"/>
    <n v="14"/>
    <n v="9"/>
    <x v="2"/>
    <n v="3"/>
    <m/>
    <n v="90"/>
    <m/>
    <m/>
  </r>
  <r>
    <s v=" INPUPR-300711-LV-2-8-DI"/>
    <s v="Juan Hernandez"/>
    <d v="2011-07-30T00:00:00"/>
    <x v="5"/>
    <d v="1899-12-30T11:17:00"/>
    <d v="1899-12-30T11:30:00"/>
    <d v="1899-12-30T00:13:00"/>
    <n v="2"/>
    <n v="2"/>
    <n v="8"/>
    <x v="7"/>
    <x v="3"/>
    <s v="Punta Prieta, Isla Natividad Baja California Sur"/>
    <x v="1"/>
    <n v="39.599999999999994"/>
    <n v="12"/>
    <n v="39.599999999999994"/>
    <n v="12"/>
    <n v="39.599999999999994"/>
    <n v="12"/>
    <n v="39.599999999999994"/>
    <n v="12"/>
    <n v="27.88888"/>
    <n v="-115.19242"/>
    <n v="57.2"/>
    <n v="14"/>
    <n v="9"/>
    <x v="3"/>
    <n v="25"/>
    <m/>
    <n v="90"/>
    <m/>
    <m/>
  </r>
  <r>
    <s v=" INPUPR-300711-LV-2-8-DI"/>
    <s v="Juan Hernandez"/>
    <d v="2011-07-30T00:00:00"/>
    <x v="5"/>
    <d v="1899-12-30T11:17:00"/>
    <d v="1899-12-30T11:30:00"/>
    <d v="1899-12-30T00:13:00"/>
    <n v="2"/>
    <n v="2"/>
    <n v="8"/>
    <x v="7"/>
    <x v="3"/>
    <s v="Punta Prieta, Isla Natividad Baja California Sur"/>
    <x v="1"/>
    <n v="39.599999999999994"/>
    <n v="12"/>
    <n v="39.599999999999994"/>
    <n v="12"/>
    <n v="39.599999999999994"/>
    <n v="12"/>
    <n v="39.599999999999994"/>
    <n v="12"/>
    <n v="27.88888"/>
    <n v="-115.19242"/>
    <n v="57.2"/>
    <n v="14"/>
    <n v="9"/>
    <x v="7"/>
    <n v="3"/>
    <m/>
    <n v="90"/>
    <m/>
    <m/>
  </r>
  <r>
    <s v=" INPUPR-300711-LV-2-8-DI"/>
    <s v="Juan Hernandez"/>
    <d v="2011-07-30T00:00:00"/>
    <x v="5"/>
    <d v="1899-12-30T11:17:00"/>
    <d v="1899-12-30T11:30:00"/>
    <d v="1899-12-30T00:13:00"/>
    <n v="2"/>
    <n v="2"/>
    <n v="8"/>
    <x v="7"/>
    <x v="3"/>
    <s v="Punta Prieta, Isla Natividad Baja California Sur"/>
    <x v="1"/>
    <n v="39.599999999999994"/>
    <n v="12"/>
    <n v="39.599999999999994"/>
    <n v="12"/>
    <n v="39.599999999999994"/>
    <n v="12"/>
    <n v="39.599999999999994"/>
    <n v="12"/>
    <n v="27.88888"/>
    <n v="-115.19242"/>
    <n v="57.2"/>
    <n v="14"/>
    <n v="9"/>
    <x v="13"/>
    <n v="1"/>
    <m/>
    <n v="90"/>
    <m/>
    <m/>
  </r>
  <r>
    <s v=" INPUPR-300711-LV-2-8-DI"/>
    <s v="Juan Hernandez"/>
    <d v="2011-07-30T00:00:00"/>
    <x v="5"/>
    <d v="1899-12-30T11:17:00"/>
    <d v="1899-12-30T11:30:00"/>
    <d v="1899-12-30T00:13:00"/>
    <n v="2"/>
    <n v="2"/>
    <n v="8"/>
    <x v="7"/>
    <x v="3"/>
    <s v="Punta Prieta, Isla Natividad Baja California Sur"/>
    <x v="1"/>
    <n v="39.599999999999994"/>
    <n v="12"/>
    <n v="39.599999999999994"/>
    <n v="12"/>
    <n v="39.599999999999994"/>
    <n v="12"/>
    <n v="39.599999999999994"/>
    <n v="12"/>
    <n v="27.88888"/>
    <n v="-115.19242"/>
    <n v="57.2"/>
    <n v="14"/>
    <n v="9"/>
    <x v="4"/>
    <n v="4"/>
    <m/>
    <n v="90"/>
    <m/>
    <m/>
  </r>
  <r>
    <s v=" INPUPR-300711-LV-2-8-DI"/>
    <s v="Juan Hernandez"/>
    <d v="2011-07-30T00:00:00"/>
    <x v="5"/>
    <d v="1899-12-30T11:17:00"/>
    <d v="1899-12-30T11:30:00"/>
    <d v="1899-12-30T00:13:00"/>
    <n v="2"/>
    <n v="2"/>
    <n v="8"/>
    <x v="7"/>
    <x v="3"/>
    <s v="Punta Prieta, Isla Natividad Baja California Sur"/>
    <x v="1"/>
    <n v="39.599999999999994"/>
    <n v="12"/>
    <n v="39.599999999999994"/>
    <n v="12"/>
    <n v="39.599999999999994"/>
    <n v="12"/>
    <n v="39.599999999999994"/>
    <n v="12"/>
    <n v="27.88888"/>
    <n v="-115.19242"/>
    <n v="57.2"/>
    <n v="14"/>
    <n v="9"/>
    <x v="14"/>
    <n v="1"/>
    <m/>
    <n v="90"/>
    <m/>
    <m/>
  </r>
  <r>
    <s v=" INPUPR-300711-LV-2-8-DI"/>
    <s v="Juan Hernandez"/>
    <d v="2011-07-30T00:00:00"/>
    <x v="5"/>
    <d v="1899-12-30T11:17:00"/>
    <d v="1899-12-30T11:30:00"/>
    <d v="1899-12-30T00:13:00"/>
    <n v="2"/>
    <n v="2"/>
    <n v="8"/>
    <x v="7"/>
    <x v="3"/>
    <s v="Punta Prieta, Isla Natividad Baja California Sur"/>
    <x v="1"/>
    <n v="39.599999999999994"/>
    <n v="12"/>
    <n v="39.599999999999994"/>
    <n v="12"/>
    <n v="39.599999999999994"/>
    <n v="12"/>
    <n v="39.599999999999994"/>
    <n v="12"/>
    <n v="27.88888"/>
    <n v="-115.19242"/>
    <n v="57.2"/>
    <n v="14"/>
    <n v="9"/>
    <x v="17"/>
    <n v="2"/>
    <m/>
    <n v="90"/>
    <m/>
    <m/>
  </r>
  <r>
    <s v=" INPUPR-300711-LV-2-8-DI"/>
    <s v="Juan Hernandez"/>
    <d v="2011-07-30T00:00:00"/>
    <x v="5"/>
    <d v="1899-12-30T11:17:00"/>
    <d v="1899-12-30T11:30:00"/>
    <d v="1899-12-30T00:13:00"/>
    <n v="2"/>
    <n v="2"/>
    <n v="8"/>
    <x v="7"/>
    <x v="3"/>
    <s v="Punta Prieta, Isla Natividad Baja California Sur"/>
    <x v="1"/>
    <n v="39.599999999999994"/>
    <n v="12"/>
    <n v="39.599999999999994"/>
    <n v="12"/>
    <n v="39.599999999999994"/>
    <n v="12"/>
    <n v="39.599999999999994"/>
    <n v="12"/>
    <n v="27.88888"/>
    <n v="-115.19242"/>
    <n v="57.2"/>
    <n v="14"/>
    <n v="9"/>
    <x v="9"/>
    <n v="3"/>
    <m/>
    <n v="90"/>
    <m/>
    <m/>
  </r>
  <r>
    <s v=" INPUPR-300711-LV-2-8-DI"/>
    <s v="Juan Hernandez"/>
    <d v="2011-07-30T00:00:00"/>
    <x v="5"/>
    <d v="1899-12-30T11:17:00"/>
    <d v="1899-12-30T11:30:00"/>
    <d v="1899-12-30T00:13:00"/>
    <n v="2"/>
    <n v="2"/>
    <n v="8"/>
    <x v="7"/>
    <x v="3"/>
    <s v="Punta Prieta, Isla Natividad Baja California Sur"/>
    <x v="1"/>
    <n v="39.599999999999994"/>
    <n v="12"/>
    <n v="39.599999999999994"/>
    <n v="12"/>
    <n v="39.599999999999994"/>
    <n v="12"/>
    <n v="39.599999999999994"/>
    <n v="12"/>
    <n v="27.88888"/>
    <n v="-115.19242"/>
    <n v="57.2"/>
    <n v="14"/>
    <n v="9"/>
    <x v="10"/>
    <n v="5"/>
    <m/>
    <n v="90"/>
    <m/>
    <m/>
  </r>
  <r>
    <s v=" INPUPR-030811-AR-1-9-DI"/>
    <s v="Alonso Ramirez"/>
    <d v="2011-08-03T00:00:00"/>
    <x v="5"/>
    <d v="1899-12-30T10:00:00"/>
    <d v="1899-12-30T10:06:00"/>
    <d v="1899-12-30T00:06:00"/>
    <n v="2"/>
    <n v="1"/>
    <n v="9"/>
    <x v="8"/>
    <x v="3"/>
    <s v="Punta Prieta, Isla Natividad Baja California Sur"/>
    <x v="1"/>
    <n v="54.11999999999999"/>
    <n v="16.399999999999999"/>
    <n v="59.730000000000004"/>
    <n v="18.100000000000001"/>
    <n v="59.730000000000004"/>
    <n v="18.100000000000001"/>
    <n v="56.924999999999997"/>
    <n v="17.25"/>
    <n v="27.891690000000001"/>
    <n v="-115.18723"/>
    <n v="59"/>
    <n v="15"/>
    <n v="10"/>
    <x v="0"/>
    <n v="4"/>
    <m/>
    <n v="300"/>
    <m/>
    <m/>
  </r>
  <r>
    <s v=" INPUPR-030811-AR-1-9-DI"/>
    <s v="Alonso Ramirez"/>
    <d v="2011-08-03T00:00:00"/>
    <x v="5"/>
    <d v="1899-12-30T10:00:00"/>
    <d v="1899-12-30T10:06:00"/>
    <d v="1899-12-30T00:06:00"/>
    <n v="2"/>
    <n v="1"/>
    <n v="9"/>
    <x v="8"/>
    <x v="3"/>
    <s v="Punta Prieta, Isla Natividad Baja California Sur"/>
    <x v="1"/>
    <n v="54.11999999999999"/>
    <n v="16.399999999999999"/>
    <n v="59.730000000000004"/>
    <n v="18.100000000000001"/>
    <n v="59.730000000000004"/>
    <n v="18.100000000000001"/>
    <n v="56.924999999999997"/>
    <n v="17.25"/>
    <n v="27.891690000000001"/>
    <n v="-115.18723"/>
    <n v="59"/>
    <n v="15"/>
    <n v="10"/>
    <x v="1"/>
    <n v="2"/>
    <m/>
    <n v="300"/>
    <m/>
    <m/>
  </r>
  <r>
    <s v=" INPUPR-030811-AR-1-9-DI"/>
    <s v="Alonso Ramirez"/>
    <d v="2011-08-03T00:00:00"/>
    <x v="5"/>
    <d v="1899-12-30T10:00:00"/>
    <d v="1899-12-30T10:06:00"/>
    <d v="1899-12-30T00:06:00"/>
    <n v="2"/>
    <n v="1"/>
    <n v="9"/>
    <x v="8"/>
    <x v="3"/>
    <s v="Punta Prieta, Isla Natividad Baja California Sur"/>
    <x v="1"/>
    <n v="54.11999999999999"/>
    <n v="16.399999999999999"/>
    <n v="59.730000000000004"/>
    <n v="18.100000000000001"/>
    <n v="59.730000000000004"/>
    <n v="18.100000000000001"/>
    <n v="56.924999999999997"/>
    <n v="17.25"/>
    <n v="27.891690000000001"/>
    <n v="-115.18723"/>
    <n v="59"/>
    <n v="15"/>
    <n v="10"/>
    <x v="2"/>
    <n v="6"/>
    <m/>
    <n v="300"/>
    <m/>
    <m/>
  </r>
  <r>
    <s v=" INPUPR-030811-AR-1-9-DI"/>
    <s v="Alonso Ramirez"/>
    <d v="2011-08-03T00:00:00"/>
    <x v="5"/>
    <d v="1899-12-30T10:00:00"/>
    <d v="1899-12-30T10:06:00"/>
    <d v="1899-12-30T00:06:00"/>
    <n v="2"/>
    <n v="1"/>
    <n v="9"/>
    <x v="8"/>
    <x v="3"/>
    <s v="Punta Prieta, Isla Natividad Baja California Sur"/>
    <x v="1"/>
    <n v="54.11999999999999"/>
    <n v="16.399999999999999"/>
    <n v="59.730000000000004"/>
    <n v="18.100000000000001"/>
    <n v="59.730000000000004"/>
    <n v="18.100000000000001"/>
    <n v="56.924999999999997"/>
    <n v="17.25"/>
    <n v="27.891690000000001"/>
    <n v="-115.18723"/>
    <n v="59"/>
    <n v="15"/>
    <n v="10"/>
    <x v="3"/>
    <n v="13"/>
    <m/>
    <n v="300"/>
    <m/>
    <m/>
  </r>
  <r>
    <s v=" INPUPR-030811-AR-1-9-DI"/>
    <s v="Alonso Ramirez"/>
    <d v="2011-08-03T00:00:00"/>
    <x v="5"/>
    <d v="1899-12-30T10:00:00"/>
    <d v="1899-12-30T10:06:00"/>
    <d v="1899-12-30T00:06:00"/>
    <n v="2"/>
    <n v="1"/>
    <n v="9"/>
    <x v="8"/>
    <x v="3"/>
    <s v="Punta Prieta, Isla Natividad Baja California Sur"/>
    <x v="1"/>
    <n v="54.11999999999999"/>
    <n v="16.399999999999999"/>
    <n v="59.730000000000004"/>
    <n v="18.100000000000001"/>
    <n v="59.730000000000004"/>
    <n v="18.100000000000001"/>
    <n v="56.924999999999997"/>
    <n v="17.25"/>
    <n v="27.891690000000001"/>
    <n v="-115.18723"/>
    <n v="59"/>
    <n v="15"/>
    <n v="10"/>
    <x v="7"/>
    <n v="6"/>
    <m/>
    <n v="300"/>
    <m/>
    <m/>
  </r>
  <r>
    <s v=" INPUPR-030811-AR-1-9-DI"/>
    <s v="Alonso Ramirez"/>
    <d v="2011-08-03T00:00:00"/>
    <x v="5"/>
    <d v="1899-12-30T10:00:00"/>
    <d v="1899-12-30T10:06:00"/>
    <d v="1899-12-30T00:06:00"/>
    <n v="2"/>
    <n v="1"/>
    <n v="9"/>
    <x v="8"/>
    <x v="3"/>
    <s v="Punta Prieta, Isla Natividad Baja California Sur"/>
    <x v="1"/>
    <n v="54.11999999999999"/>
    <n v="16.399999999999999"/>
    <n v="59.730000000000004"/>
    <n v="18.100000000000001"/>
    <n v="59.730000000000004"/>
    <n v="18.100000000000001"/>
    <n v="56.924999999999997"/>
    <n v="17.25"/>
    <n v="27.891690000000001"/>
    <n v="-115.18723"/>
    <n v="59"/>
    <n v="15"/>
    <n v="10"/>
    <x v="11"/>
    <n v="6"/>
    <m/>
    <n v="300"/>
    <m/>
    <m/>
  </r>
  <r>
    <s v=" INPUPR-030811-AR-1-9-DI"/>
    <s v="Alonso Ramirez"/>
    <d v="2011-08-03T00:00:00"/>
    <x v="5"/>
    <d v="1899-12-30T10:00:00"/>
    <d v="1899-12-30T10:06:00"/>
    <d v="1899-12-30T00:06:00"/>
    <n v="2"/>
    <n v="1"/>
    <n v="9"/>
    <x v="8"/>
    <x v="3"/>
    <s v="Punta Prieta, Isla Natividad Baja California Sur"/>
    <x v="1"/>
    <n v="54.11999999999999"/>
    <n v="16.399999999999999"/>
    <n v="59.730000000000004"/>
    <n v="18.100000000000001"/>
    <n v="59.730000000000004"/>
    <n v="18.100000000000001"/>
    <n v="56.924999999999997"/>
    <n v="17.25"/>
    <n v="27.891690000000001"/>
    <n v="-115.18723"/>
    <n v="59"/>
    <n v="15"/>
    <n v="10"/>
    <x v="5"/>
    <n v="5"/>
    <m/>
    <n v="300"/>
    <m/>
    <m/>
  </r>
  <r>
    <s v=" INPUPR-030811-AR-1-9-DI"/>
    <s v="Alonso Ramirez"/>
    <d v="2011-08-03T00:00:00"/>
    <x v="5"/>
    <d v="1899-12-30T10:00:00"/>
    <d v="1899-12-30T10:06:00"/>
    <d v="1899-12-30T00:06:00"/>
    <n v="2"/>
    <n v="1"/>
    <n v="9"/>
    <x v="8"/>
    <x v="3"/>
    <s v="Punta Prieta, Isla Natividad Baja California Sur"/>
    <x v="1"/>
    <n v="54.11999999999999"/>
    <n v="16.399999999999999"/>
    <n v="59.730000000000004"/>
    <n v="18.100000000000001"/>
    <n v="59.730000000000004"/>
    <n v="18.100000000000001"/>
    <n v="56.924999999999997"/>
    <n v="17.25"/>
    <n v="27.891690000000001"/>
    <n v="-115.18723"/>
    <n v="59"/>
    <n v="15"/>
    <n v="10"/>
    <x v="10"/>
    <n v="41"/>
    <m/>
    <n v="300"/>
    <m/>
    <m/>
  </r>
  <r>
    <s v=" INPUPR-030811-AR-2-10-DI"/>
    <s v="Alonso Ramirez"/>
    <d v="2011-08-03T00:00:00"/>
    <x v="5"/>
    <d v="1899-12-30T11:36:00"/>
    <d v="1899-12-30T11:41:00"/>
    <d v="1899-12-30T00:05:00"/>
    <n v="2"/>
    <n v="2"/>
    <n v="10"/>
    <x v="9"/>
    <x v="3"/>
    <s v="Punta Prieta, Isla Natividad Baja California Sur"/>
    <x v="1"/>
    <n v="54.78"/>
    <n v="16.600000000000001"/>
    <n v="56.099999999999994"/>
    <n v="17"/>
    <n v="56.099999999999994"/>
    <n v="17"/>
    <n v="55.44"/>
    <n v="16.8"/>
    <n v="27.892420000000001"/>
    <n v="-115.19222000000001"/>
    <n v="57.2"/>
    <n v="14"/>
    <n v="10"/>
    <x v="0"/>
    <n v="2"/>
    <m/>
    <n v="120"/>
    <m/>
    <m/>
  </r>
  <r>
    <s v=" INPUPR-030811-AR-2-10-DI"/>
    <s v="Alonso Ramirez"/>
    <d v="2011-08-03T00:00:00"/>
    <x v="5"/>
    <d v="1899-12-30T11:36:00"/>
    <d v="1899-12-30T11:41:00"/>
    <d v="1899-12-30T00:05:00"/>
    <n v="2"/>
    <n v="2"/>
    <n v="10"/>
    <x v="9"/>
    <x v="3"/>
    <s v="Punta Prieta, Isla Natividad Baja California Sur"/>
    <x v="1"/>
    <n v="54.78"/>
    <n v="16.600000000000001"/>
    <n v="56.099999999999994"/>
    <n v="17"/>
    <n v="56.099999999999994"/>
    <n v="17"/>
    <n v="55.44"/>
    <n v="16.8"/>
    <n v="27.892420000000001"/>
    <n v="-115.19222000000001"/>
    <n v="57.2"/>
    <n v="14"/>
    <n v="10"/>
    <x v="1"/>
    <n v="5"/>
    <m/>
    <n v="120"/>
    <m/>
    <m/>
  </r>
  <r>
    <s v=" INPUPR-030811-AR-2-10-DI"/>
    <s v="Alonso Ramirez"/>
    <d v="2011-08-03T00:00:00"/>
    <x v="5"/>
    <d v="1899-12-30T11:36:00"/>
    <d v="1899-12-30T11:41:00"/>
    <d v="1899-12-30T00:05:00"/>
    <n v="2"/>
    <n v="2"/>
    <n v="10"/>
    <x v="9"/>
    <x v="3"/>
    <s v="Punta Prieta, Isla Natividad Baja California Sur"/>
    <x v="1"/>
    <n v="54.78"/>
    <n v="16.600000000000001"/>
    <n v="56.099999999999994"/>
    <n v="17"/>
    <n v="56.099999999999994"/>
    <n v="17"/>
    <n v="55.44"/>
    <n v="16.8"/>
    <n v="27.892420000000001"/>
    <n v="-115.19222000000001"/>
    <n v="57.2"/>
    <n v="14"/>
    <n v="10"/>
    <x v="3"/>
    <n v="71"/>
    <n v="21"/>
    <n v="120"/>
    <n v="50"/>
    <m/>
  </r>
  <r>
    <s v=" INPUPR-030811-AR-2-10-DI"/>
    <s v="Alonso Ramirez"/>
    <d v="2011-08-03T00:00:00"/>
    <x v="5"/>
    <d v="1899-12-30T11:36:00"/>
    <d v="1899-12-30T11:41:00"/>
    <d v="1899-12-30T00:05:00"/>
    <n v="2"/>
    <n v="2"/>
    <n v="10"/>
    <x v="9"/>
    <x v="3"/>
    <s v="Punta Prieta, Isla Natividad Baja California Sur"/>
    <x v="1"/>
    <n v="54.78"/>
    <n v="16.600000000000001"/>
    <n v="56.099999999999994"/>
    <n v="17"/>
    <n v="56.099999999999994"/>
    <n v="17"/>
    <n v="55.44"/>
    <n v="16.8"/>
    <n v="27.892420000000001"/>
    <n v="-115.19222000000001"/>
    <n v="57.2"/>
    <n v="14"/>
    <n v="10"/>
    <x v="7"/>
    <n v="4"/>
    <m/>
    <n v="120"/>
    <m/>
    <m/>
  </r>
  <r>
    <s v=" INPUPR-030811-AR-2-10-DI"/>
    <s v="Alonso Ramirez"/>
    <d v="2011-08-03T00:00:00"/>
    <x v="5"/>
    <d v="1899-12-30T11:36:00"/>
    <d v="1899-12-30T11:41:00"/>
    <d v="1899-12-30T00:05:00"/>
    <n v="2"/>
    <n v="2"/>
    <n v="10"/>
    <x v="9"/>
    <x v="3"/>
    <s v="Punta Prieta, Isla Natividad Baja California Sur"/>
    <x v="1"/>
    <n v="54.78"/>
    <n v="16.600000000000001"/>
    <n v="56.099999999999994"/>
    <n v="17"/>
    <n v="56.099999999999994"/>
    <n v="17"/>
    <n v="55.44"/>
    <n v="16.8"/>
    <n v="27.892420000000001"/>
    <n v="-115.19222000000001"/>
    <n v="57.2"/>
    <n v="14"/>
    <n v="10"/>
    <x v="10"/>
    <n v="2"/>
    <m/>
    <n v="120"/>
    <m/>
    <m/>
  </r>
  <r>
    <s v=" INPUPR-030811-AR-3-11-DI"/>
    <s v="Alonso Ramirez"/>
    <d v="2011-08-03T00:00:00"/>
    <x v="5"/>
    <d v="1899-12-30T13:04:00"/>
    <d v="1899-12-30T13:09:00"/>
    <d v="1899-12-30T00:05:00"/>
    <n v="2"/>
    <n v="3"/>
    <n v="11"/>
    <x v="10"/>
    <x v="3"/>
    <s v="Punta Prieta, Isla Natividad Baja California Sur"/>
    <x v="1"/>
    <n v="37.949999999999996"/>
    <n v="11.5"/>
    <n v="30.69"/>
    <n v="9.3000000000000007"/>
    <n v="37.949999999999996"/>
    <n v="11.5"/>
    <n v="34.32"/>
    <n v="10.4"/>
    <n v="27.888470000000002"/>
    <n v="-115.19282"/>
    <n v="59"/>
    <n v="15"/>
    <n v="10"/>
    <x v="2"/>
    <n v="1"/>
    <m/>
    <n v="120"/>
    <m/>
    <m/>
  </r>
  <r>
    <s v=" INPUPR-030811-AR-3-11-DI"/>
    <s v="Alonso Ramirez"/>
    <d v="2011-08-03T00:00:00"/>
    <x v="5"/>
    <d v="1899-12-30T13:04:00"/>
    <d v="1899-12-30T13:09:00"/>
    <d v="1899-12-30T00:05:00"/>
    <n v="2"/>
    <n v="3"/>
    <n v="11"/>
    <x v="10"/>
    <x v="3"/>
    <s v="Punta Prieta, Isla Natividad Baja California Sur"/>
    <x v="1"/>
    <n v="37.949999999999996"/>
    <n v="11.5"/>
    <n v="30.69"/>
    <n v="9.3000000000000007"/>
    <n v="37.949999999999996"/>
    <n v="11.5"/>
    <n v="34.32"/>
    <n v="10.4"/>
    <n v="27.888470000000002"/>
    <n v="-115.19282"/>
    <n v="59"/>
    <n v="15"/>
    <n v="10"/>
    <x v="3"/>
    <n v="48"/>
    <m/>
    <n v="120"/>
    <m/>
    <m/>
  </r>
  <r>
    <s v=" INPUPR-030811-AR-3-11-DI"/>
    <s v="Alonso Ramirez"/>
    <d v="2011-08-03T00:00:00"/>
    <x v="5"/>
    <d v="1899-12-30T13:04:00"/>
    <d v="1899-12-30T13:09:00"/>
    <d v="1899-12-30T00:05:00"/>
    <n v="2"/>
    <n v="3"/>
    <n v="11"/>
    <x v="10"/>
    <x v="3"/>
    <s v="Punta Prieta, Isla Natividad Baja California Sur"/>
    <x v="1"/>
    <n v="37.949999999999996"/>
    <n v="11.5"/>
    <n v="30.69"/>
    <n v="9.3000000000000007"/>
    <n v="37.949999999999996"/>
    <n v="11.5"/>
    <n v="34.32"/>
    <n v="10.4"/>
    <n v="27.888470000000002"/>
    <n v="-115.19282"/>
    <n v="59"/>
    <n v="15"/>
    <n v="10"/>
    <x v="7"/>
    <n v="3"/>
    <m/>
    <n v="120"/>
    <m/>
    <m/>
  </r>
  <r>
    <s v=" INPUPR-030811-AR-3-11-DI"/>
    <s v="Alonso Ramirez"/>
    <d v="2011-08-03T00:00:00"/>
    <x v="5"/>
    <d v="1899-12-30T13:04:00"/>
    <d v="1899-12-30T13:09:00"/>
    <d v="1899-12-30T00:05:00"/>
    <n v="2"/>
    <n v="3"/>
    <n v="11"/>
    <x v="10"/>
    <x v="3"/>
    <s v="Punta Prieta, Isla Natividad Baja California Sur"/>
    <x v="1"/>
    <n v="37.949999999999996"/>
    <n v="11.5"/>
    <n v="30.69"/>
    <n v="9.3000000000000007"/>
    <n v="37.949999999999996"/>
    <n v="11.5"/>
    <n v="34.32"/>
    <n v="10.4"/>
    <n v="27.888470000000002"/>
    <n v="-115.19282"/>
    <n v="59"/>
    <n v="15"/>
    <n v="10"/>
    <x v="4"/>
    <n v="2"/>
    <m/>
    <n v="120"/>
    <m/>
    <m/>
  </r>
  <r>
    <s v=" INPUPR-030811-AR-3-11-DI"/>
    <s v="Alonso Ramirez"/>
    <d v="2011-08-03T00:00:00"/>
    <x v="5"/>
    <d v="1899-12-30T13:04:00"/>
    <d v="1899-12-30T13:09:00"/>
    <d v="1899-12-30T00:05:00"/>
    <n v="2"/>
    <n v="3"/>
    <n v="11"/>
    <x v="10"/>
    <x v="3"/>
    <s v="Punta Prieta, Isla Natividad Baja California Sur"/>
    <x v="1"/>
    <n v="37.949999999999996"/>
    <n v="11.5"/>
    <n v="30.69"/>
    <n v="9.3000000000000007"/>
    <n v="37.949999999999996"/>
    <n v="11.5"/>
    <n v="34.32"/>
    <n v="10.4"/>
    <n v="27.888470000000002"/>
    <n v="-115.19282"/>
    <n v="59"/>
    <n v="15"/>
    <n v="10"/>
    <x v="10"/>
    <n v="2"/>
    <m/>
    <n v="120"/>
    <m/>
    <m/>
  </r>
  <r>
    <s v=" INPUPR-030811-AH-1-12-DI"/>
    <s v="Arturo Hernandez"/>
    <d v="2011-08-03T00:00:00"/>
    <x v="5"/>
    <d v="1899-12-30T10:08:00"/>
    <d v="1899-12-30T10:18:00"/>
    <d v="1899-12-30T00:10:00"/>
    <n v="2"/>
    <n v="1"/>
    <n v="12"/>
    <x v="11"/>
    <x v="3"/>
    <s v="Punta Prieta, Isla Natividad Baja California Sur"/>
    <x v="1"/>
    <n v="73.59"/>
    <n v="22.3"/>
    <n v="71.61"/>
    <n v="21.7"/>
    <n v="73.59"/>
    <n v="22.3"/>
    <n v="72.599999999999994"/>
    <n v="22"/>
    <n v="27.89386"/>
    <n v="-115.19081"/>
    <n v="55.400000000000006"/>
    <n v="13"/>
    <n v="9"/>
    <x v="1"/>
    <n v="2"/>
    <m/>
    <n v="180"/>
    <m/>
    <m/>
  </r>
  <r>
    <s v=" INPUPR-030811-AH-1-12-DI"/>
    <s v="Arturo Hernandez"/>
    <d v="2011-08-03T00:00:00"/>
    <x v="5"/>
    <d v="1899-12-30T10:08:00"/>
    <d v="1899-12-30T10:18:00"/>
    <d v="1899-12-30T00:10:00"/>
    <n v="2"/>
    <n v="1"/>
    <n v="12"/>
    <x v="11"/>
    <x v="3"/>
    <s v="Punta Prieta, Isla Natividad Baja California Sur"/>
    <x v="1"/>
    <n v="73.59"/>
    <n v="22.3"/>
    <n v="71.61"/>
    <n v="21.7"/>
    <n v="73.59"/>
    <n v="22.3"/>
    <n v="72.599999999999994"/>
    <n v="22"/>
    <n v="27.89386"/>
    <n v="-115.19081"/>
    <n v="55.400000000000006"/>
    <n v="13"/>
    <n v="9"/>
    <x v="2"/>
    <n v="3"/>
    <m/>
    <n v="180"/>
    <m/>
    <m/>
  </r>
  <r>
    <s v=" INPUPR-030811-AH-1-12-DI"/>
    <s v="Arturo Hernandez"/>
    <d v="2011-08-03T00:00:00"/>
    <x v="5"/>
    <d v="1899-12-30T10:08:00"/>
    <d v="1899-12-30T10:18:00"/>
    <d v="1899-12-30T00:10:00"/>
    <n v="2"/>
    <n v="1"/>
    <n v="12"/>
    <x v="11"/>
    <x v="3"/>
    <s v="Punta Prieta, Isla Natividad Baja California Sur"/>
    <x v="1"/>
    <n v="73.59"/>
    <n v="22.3"/>
    <n v="71.61"/>
    <n v="21.7"/>
    <n v="73.59"/>
    <n v="22.3"/>
    <n v="72.599999999999994"/>
    <n v="22"/>
    <n v="27.89386"/>
    <n v="-115.19081"/>
    <n v="55.400000000000006"/>
    <n v="13"/>
    <n v="9"/>
    <x v="3"/>
    <n v="10"/>
    <m/>
    <n v="180"/>
    <m/>
    <m/>
  </r>
  <r>
    <s v=" INPUPR-030811-AH-1-12-DI"/>
    <s v="Arturo Hernandez"/>
    <d v="2011-08-03T00:00:00"/>
    <x v="5"/>
    <d v="1899-12-30T10:08:00"/>
    <d v="1899-12-30T10:18:00"/>
    <d v="1899-12-30T00:10:00"/>
    <n v="2"/>
    <n v="1"/>
    <n v="12"/>
    <x v="11"/>
    <x v="3"/>
    <s v="Punta Prieta, Isla Natividad Baja California Sur"/>
    <x v="1"/>
    <n v="73.59"/>
    <n v="22.3"/>
    <n v="71.61"/>
    <n v="21.7"/>
    <n v="73.59"/>
    <n v="22.3"/>
    <n v="72.599999999999994"/>
    <n v="22"/>
    <n v="27.89386"/>
    <n v="-115.19081"/>
    <n v="55.400000000000006"/>
    <n v="13"/>
    <n v="9"/>
    <x v="7"/>
    <n v="3"/>
    <m/>
    <n v="180"/>
    <m/>
    <m/>
  </r>
  <r>
    <s v=" INPUPR-030811-AH-1-12-DI"/>
    <s v="Arturo Hernandez"/>
    <d v="2011-08-03T00:00:00"/>
    <x v="5"/>
    <d v="1899-12-30T10:08:00"/>
    <d v="1899-12-30T10:18:00"/>
    <d v="1899-12-30T00:10:00"/>
    <n v="2"/>
    <n v="1"/>
    <n v="12"/>
    <x v="11"/>
    <x v="3"/>
    <s v="Punta Prieta, Isla Natividad Baja California Sur"/>
    <x v="1"/>
    <n v="73.59"/>
    <n v="22.3"/>
    <n v="71.61"/>
    <n v="21.7"/>
    <n v="73.59"/>
    <n v="22.3"/>
    <n v="72.599999999999994"/>
    <n v="22"/>
    <n v="27.89386"/>
    <n v="-115.19081"/>
    <n v="55.400000000000006"/>
    <n v="13"/>
    <n v="9"/>
    <x v="4"/>
    <n v="2"/>
    <m/>
    <n v="180"/>
    <m/>
    <m/>
  </r>
  <r>
    <s v=" INPUPR-030811-AH-1-12-DI"/>
    <s v="Arturo Hernandez"/>
    <d v="2011-08-03T00:00:00"/>
    <x v="5"/>
    <d v="1899-12-30T10:08:00"/>
    <d v="1899-12-30T10:18:00"/>
    <d v="1899-12-30T00:10:00"/>
    <n v="2"/>
    <n v="1"/>
    <n v="12"/>
    <x v="11"/>
    <x v="3"/>
    <s v="Punta Prieta, Isla Natividad Baja California Sur"/>
    <x v="1"/>
    <n v="73.59"/>
    <n v="22.3"/>
    <n v="71.61"/>
    <n v="21.7"/>
    <n v="73.59"/>
    <n v="22.3"/>
    <n v="72.599999999999994"/>
    <n v="22"/>
    <n v="27.89386"/>
    <n v="-115.19081"/>
    <n v="55.400000000000006"/>
    <n v="13"/>
    <n v="9"/>
    <x v="9"/>
    <n v="9"/>
    <m/>
    <n v="180"/>
    <m/>
    <m/>
  </r>
  <r>
    <s v=" INPUPR-030811-AH-1-12-DI"/>
    <s v="Arturo Hernandez"/>
    <d v="2011-08-03T00:00:00"/>
    <x v="5"/>
    <d v="1899-12-30T10:08:00"/>
    <d v="1899-12-30T10:18:00"/>
    <d v="1899-12-30T00:10:00"/>
    <n v="2"/>
    <n v="1"/>
    <n v="12"/>
    <x v="11"/>
    <x v="3"/>
    <s v="Punta Prieta, Isla Natividad Baja California Sur"/>
    <x v="1"/>
    <n v="73.59"/>
    <n v="22.3"/>
    <n v="71.61"/>
    <n v="21.7"/>
    <n v="73.59"/>
    <n v="22.3"/>
    <n v="72.599999999999994"/>
    <n v="22"/>
    <n v="27.89386"/>
    <n v="-115.19081"/>
    <n v="55.400000000000006"/>
    <n v="13"/>
    <n v="9"/>
    <x v="6"/>
    <n v="2"/>
    <m/>
    <n v="180"/>
    <m/>
    <m/>
  </r>
  <r>
    <s v=" INPUPR-030811-AH-1-12-DI"/>
    <s v="Arturo Hernandez"/>
    <d v="2011-08-03T00:00:00"/>
    <x v="5"/>
    <d v="1899-12-30T10:08:00"/>
    <d v="1899-12-30T10:18:00"/>
    <d v="1899-12-30T00:10:00"/>
    <n v="2"/>
    <n v="1"/>
    <n v="12"/>
    <x v="11"/>
    <x v="3"/>
    <s v="Punta Prieta, Isla Natividad Baja California Sur"/>
    <x v="1"/>
    <n v="73.59"/>
    <n v="22.3"/>
    <n v="71.61"/>
    <n v="21.7"/>
    <n v="73.59"/>
    <n v="22.3"/>
    <n v="72.599999999999994"/>
    <n v="22"/>
    <n v="27.89386"/>
    <n v="-115.19081"/>
    <n v="55.400000000000006"/>
    <n v="13"/>
    <n v="9"/>
    <x v="10"/>
    <n v="6"/>
    <m/>
    <n v="180"/>
    <m/>
    <m/>
  </r>
  <r>
    <s v=" INPUPR-030811-AH-2-13-DI"/>
    <s v="Arturo Hernandez"/>
    <d v="2011-08-03T00:00:00"/>
    <x v="5"/>
    <d v="1899-12-30T11:35:00"/>
    <d v="1899-12-30T11:42:00"/>
    <d v="1899-12-30T00:07:00"/>
    <n v="2"/>
    <n v="2"/>
    <n v="13"/>
    <x v="12"/>
    <x v="3"/>
    <s v="Punta Prieta, Isla Natividad Baja California Sur"/>
    <x v="1"/>
    <n v="49.83"/>
    <n v="15.1"/>
    <n v="54.78"/>
    <n v="16.600000000000001"/>
    <n v="54.78"/>
    <n v="16.600000000000001"/>
    <n v="52.305"/>
    <n v="15.850000000000001"/>
    <n v="27.892420000000001"/>
    <n v="-115.19222000000001"/>
    <n v="55.400000000000006"/>
    <n v="13"/>
    <n v="9"/>
    <x v="0"/>
    <n v="4"/>
    <m/>
    <n v="0"/>
    <m/>
    <m/>
  </r>
  <r>
    <s v=" INPUPR-030811-AH-2-13-DI"/>
    <s v="Arturo Hernandez"/>
    <d v="2011-08-03T00:00:00"/>
    <x v="5"/>
    <d v="1899-12-30T11:35:00"/>
    <d v="1899-12-30T11:42:00"/>
    <d v="1899-12-30T00:07:00"/>
    <n v="2"/>
    <n v="2"/>
    <n v="13"/>
    <x v="12"/>
    <x v="3"/>
    <s v="Punta Prieta, Isla Natividad Baja California Sur"/>
    <x v="1"/>
    <n v="49.83"/>
    <n v="15.1"/>
    <n v="54.78"/>
    <n v="16.600000000000001"/>
    <n v="54.78"/>
    <n v="16.600000000000001"/>
    <n v="52.305"/>
    <n v="15.850000000000001"/>
    <n v="27.892420000000001"/>
    <n v="-115.19222000000001"/>
    <n v="55.400000000000006"/>
    <n v="13"/>
    <n v="9"/>
    <x v="2"/>
    <n v="4"/>
    <m/>
    <n v="0"/>
    <m/>
    <m/>
  </r>
  <r>
    <s v=" INPUPR-030811-AH-2-13-DI"/>
    <s v="Arturo Hernandez"/>
    <d v="2011-08-03T00:00:00"/>
    <x v="5"/>
    <d v="1899-12-30T11:35:00"/>
    <d v="1899-12-30T11:42:00"/>
    <d v="1899-12-30T00:07:00"/>
    <n v="2"/>
    <n v="2"/>
    <n v="13"/>
    <x v="12"/>
    <x v="3"/>
    <s v="Punta Prieta, Isla Natividad Baja California Sur"/>
    <x v="1"/>
    <n v="49.83"/>
    <n v="15.1"/>
    <n v="54.78"/>
    <n v="16.600000000000001"/>
    <n v="54.78"/>
    <n v="16.600000000000001"/>
    <n v="52.305"/>
    <n v="15.850000000000001"/>
    <n v="27.892420000000001"/>
    <n v="-115.19222000000001"/>
    <n v="55.400000000000006"/>
    <n v="13"/>
    <n v="9"/>
    <x v="3"/>
    <n v="20"/>
    <m/>
    <n v="0"/>
    <m/>
    <m/>
  </r>
  <r>
    <s v=" INPUPR-030811-AH-2-13-DI"/>
    <s v="Arturo Hernandez"/>
    <d v="2011-08-03T00:00:00"/>
    <x v="5"/>
    <d v="1899-12-30T11:35:00"/>
    <d v="1899-12-30T11:42:00"/>
    <d v="1899-12-30T00:07:00"/>
    <n v="2"/>
    <n v="2"/>
    <n v="13"/>
    <x v="12"/>
    <x v="3"/>
    <s v="Punta Prieta, Isla Natividad Baja California Sur"/>
    <x v="1"/>
    <n v="49.83"/>
    <n v="15.1"/>
    <n v="54.78"/>
    <n v="16.600000000000001"/>
    <n v="54.78"/>
    <n v="16.600000000000001"/>
    <n v="52.305"/>
    <n v="15.850000000000001"/>
    <n v="27.892420000000001"/>
    <n v="-115.19222000000001"/>
    <n v="55.400000000000006"/>
    <n v="13"/>
    <n v="9"/>
    <x v="4"/>
    <n v="1"/>
    <m/>
    <n v="0"/>
    <m/>
    <m/>
  </r>
  <r>
    <s v=" INPUPR-030811-AH-2-13-DI"/>
    <s v="Arturo Hernandez"/>
    <d v="2011-08-03T00:00:00"/>
    <x v="5"/>
    <d v="1899-12-30T11:35:00"/>
    <d v="1899-12-30T11:42:00"/>
    <d v="1899-12-30T00:07:00"/>
    <n v="2"/>
    <n v="2"/>
    <n v="13"/>
    <x v="12"/>
    <x v="3"/>
    <s v="Punta Prieta, Isla Natividad Baja California Sur"/>
    <x v="1"/>
    <n v="49.83"/>
    <n v="15.1"/>
    <n v="54.78"/>
    <n v="16.600000000000001"/>
    <n v="54.78"/>
    <n v="16.600000000000001"/>
    <n v="52.305"/>
    <n v="15.850000000000001"/>
    <n v="27.892420000000001"/>
    <n v="-115.19222000000001"/>
    <n v="55.400000000000006"/>
    <n v="13"/>
    <n v="9"/>
    <x v="9"/>
    <n v="16"/>
    <m/>
    <n v="0"/>
    <m/>
    <m/>
  </r>
  <r>
    <s v=" INPUPR-030811-AH-2-13-DI"/>
    <s v="Arturo Hernandez"/>
    <d v="2011-08-03T00:00:00"/>
    <x v="5"/>
    <d v="1899-12-30T11:35:00"/>
    <d v="1899-12-30T11:42:00"/>
    <d v="1899-12-30T00:07:00"/>
    <n v="2"/>
    <n v="2"/>
    <n v="13"/>
    <x v="12"/>
    <x v="3"/>
    <s v="Punta Prieta, Isla Natividad Baja California Sur"/>
    <x v="1"/>
    <n v="49.83"/>
    <n v="15.1"/>
    <n v="54.78"/>
    <n v="16.600000000000001"/>
    <n v="54.78"/>
    <n v="16.600000000000001"/>
    <n v="52.305"/>
    <n v="15.850000000000001"/>
    <n v="27.892420000000001"/>
    <n v="-115.19222000000001"/>
    <n v="55.400000000000006"/>
    <n v="13"/>
    <n v="9"/>
    <x v="6"/>
    <n v="3"/>
    <m/>
    <n v="0"/>
    <m/>
    <m/>
  </r>
  <r>
    <s v=" INPUPR-030811-AH-2-13-DI"/>
    <s v="Arturo Hernandez"/>
    <d v="2011-08-03T00:00:00"/>
    <x v="5"/>
    <d v="1899-12-30T11:35:00"/>
    <d v="1899-12-30T11:42:00"/>
    <d v="1899-12-30T00:07:00"/>
    <n v="2"/>
    <n v="2"/>
    <n v="13"/>
    <x v="12"/>
    <x v="3"/>
    <s v="Punta Prieta, Isla Natividad Baja California Sur"/>
    <x v="1"/>
    <n v="49.83"/>
    <n v="15.1"/>
    <n v="54.78"/>
    <n v="16.600000000000001"/>
    <n v="54.78"/>
    <n v="16.600000000000001"/>
    <n v="52.305"/>
    <n v="15.850000000000001"/>
    <n v="27.892420000000001"/>
    <n v="-115.19222000000001"/>
    <n v="55.400000000000006"/>
    <n v="13"/>
    <n v="9"/>
    <x v="10"/>
    <n v="13"/>
    <m/>
    <n v="0"/>
    <m/>
    <m/>
  </r>
  <r>
    <s v=" INPUPR-030811-AH-3-14-DI"/>
    <s v="Arturo Hernandez"/>
    <d v="2011-08-03T00:00:00"/>
    <x v="5"/>
    <d v="1899-12-30T13:06:00"/>
    <d v="1899-12-30T13:15:00"/>
    <d v="1899-12-30T00:09:00"/>
    <n v="2"/>
    <n v="3"/>
    <n v="14"/>
    <x v="13"/>
    <x v="3"/>
    <s v="Punta Prieta, Isla Natividad Baja California Sur"/>
    <x v="1"/>
    <n v="32.67"/>
    <n v="9.9"/>
    <n v="31.679999999999996"/>
    <n v="9.6"/>
    <n v="32.67"/>
    <n v="9.9"/>
    <n v="32.174999999999997"/>
    <n v="9.75"/>
    <n v="27.888470000000002"/>
    <n v="-115.19282"/>
    <n v="57.2"/>
    <n v="14"/>
    <n v="9"/>
    <x v="12"/>
    <n v="3"/>
    <m/>
    <n v="300"/>
    <m/>
    <m/>
  </r>
  <r>
    <s v=" INPUPR-030811-AH-3-14-DI"/>
    <s v="Arturo Hernandez"/>
    <d v="2011-08-03T00:00:00"/>
    <x v="5"/>
    <d v="1899-12-30T13:06:00"/>
    <d v="1899-12-30T13:15:00"/>
    <d v="1899-12-30T00:09:00"/>
    <n v="2"/>
    <n v="3"/>
    <n v="14"/>
    <x v="13"/>
    <x v="3"/>
    <s v="Punta Prieta, Isla Natividad Baja California Sur"/>
    <x v="1"/>
    <n v="32.67"/>
    <n v="9.9"/>
    <n v="31.679999999999996"/>
    <n v="9.6"/>
    <n v="32.67"/>
    <n v="9.9"/>
    <n v="32.174999999999997"/>
    <n v="9.75"/>
    <n v="27.888470000000002"/>
    <n v="-115.19282"/>
    <n v="57.2"/>
    <n v="14"/>
    <n v="9"/>
    <x v="1"/>
    <n v="15"/>
    <m/>
    <n v="300"/>
    <m/>
    <m/>
  </r>
  <r>
    <s v=" INPUPR-030811-AH-3-14-DI"/>
    <s v="Arturo Hernandez"/>
    <d v="2011-08-03T00:00:00"/>
    <x v="5"/>
    <d v="1899-12-30T13:06:00"/>
    <d v="1899-12-30T13:15:00"/>
    <d v="1899-12-30T00:09:00"/>
    <n v="2"/>
    <n v="3"/>
    <n v="14"/>
    <x v="13"/>
    <x v="3"/>
    <s v="Punta Prieta, Isla Natividad Baja California Sur"/>
    <x v="1"/>
    <n v="32.67"/>
    <n v="9.9"/>
    <n v="31.679999999999996"/>
    <n v="9.6"/>
    <n v="32.67"/>
    <n v="9.9"/>
    <n v="32.174999999999997"/>
    <n v="9.75"/>
    <n v="27.888470000000002"/>
    <n v="-115.19282"/>
    <n v="57.2"/>
    <n v="14"/>
    <n v="9"/>
    <x v="2"/>
    <n v="2"/>
    <m/>
    <n v="300"/>
    <m/>
    <m/>
  </r>
  <r>
    <s v=" INPUPR-030811-AH-3-14-DI"/>
    <s v="Arturo Hernandez"/>
    <d v="2011-08-03T00:00:00"/>
    <x v="5"/>
    <d v="1899-12-30T13:06:00"/>
    <d v="1899-12-30T13:15:00"/>
    <d v="1899-12-30T00:09:00"/>
    <n v="2"/>
    <n v="3"/>
    <n v="14"/>
    <x v="13"/>
    <x v="3"/>
    <s v="Punta Prieta, Isla Natividad Baja California Sur"/>
    <x v="1"/>
    <n v="32.67"/>
    <n v="9.9"/>
    <n v="31.679999999999996"/>
    <n v="9.6"/>
    <n v="32.67"/>
    <n v="9.9"/>
    <n v="32.174999999999997"/>
    <n v="9.75"/>
    <n v="27.888470000000002"/>
    <n v="-115.19282"/>
    <n v="57.2"/>
    <n v="14"/>
    <n v="9"/>
    <x v="3"/>
    <n v="10"/>
    <m/>
    <n v="300"/>
    <m/>
    <m/>
  </r>
  <r>
    <s v=" INPUPR-030811-AH-3-14-DI"/>
    <s v="Arturo Hernandez"/>
    <d v="2011-08-03T00:00:00"/>
    <x v="5"/>
    <d v="1899-12-30T13:06:00"/>
    <d v="1899-12-30T13:15:00"/>
    <d v="1899-12-30T00:09:00"/>
    <n v="2"/>
    <n v="3"/>
    <n v="14"/>
    <x v="13"/>
    <x v="3"/>
    <s v="Punta Prieta, Isla Natividad Baja California Sur"/>
    <x v="1"/>
    <n v="32.67"/>
    <n v="9.9"/>
    <n v="31.679999999999996"/>
    <n v="9.6"/>
    <n v="32.67"/>
    <n v="9.9"/>
    <n v="32.174999999999997"/>
    <n v="9.75"/>
    <n v="27.888470000000002"/>
    <n v="-115.19282"/>
    <n v="57.2"/>
    <n v="14"/>
    <n v="9"/>
    <x v="7"/>
    <n v="1"/>
    <m/>
    <n v="300"/>
    <m/>
    <m/>
  </r>
  <r>
    <s v=" INPUPR-030811-AH-3-14-DI"/>
    <s v="Arturo Hernandez"/>
    <d v="2011-08-03T00:00:00"/>
    <x v="5"/>
    <d v="1899-12-30T13:06:00"/>
    <d v="1899-12-30T13:15:00"/>
    <d v="1899-12-30T00:09:00"/>
    <n v="2"/>
    <n v="3"/>
    <n v="14"/>
    <x v="13"/>
    <x v="3"/>
    <s v="Punta Prieta, Isla Natividad Baja California Sur"/>
    <x v="1"/>
    <n v="32.67"/>
    <n v="9.9"/>
    <n v="31.679999999999996"/>
    <n v="9.6"/>
    <n v="32.67"/>
    <n v="9.9"/>
    <n v="32.174999999999997"/>
    <n v="9.75"/>
    <n v="27.888470000000002"/>
    <n v="-115.19282"/>
    <n v="57.2"/>
    <n v="14"/>
    <n v="9"/>
    <x v="4"/>
    <n v="2"/>
    <m/>
    <n v="300"/>
    <m/>
    <m/>
  </r>
  <r>
    <s v=" INPUPR-030811-AH-3-14-DI"/>
    <s v="Arturo Hernandez"/>
    <d v="2011-08-03T00:00:00"/>
    <x v="5"/>
    <d v="1899-12-30T13:06:00"/>
    <d v="1899-12-30T13:15:00"/>
    <d v="1899-12-30T00:09:00"/>
    <n v="2"/>
    <n v="3"/>
    <n v="14"/>
    <x v="13"/>
    <x v="3"/>
    <s v="Punta Prieta, Isla Natividad Baja California Sur"/>
    <x v="1"/>
    <n v="32.67"/>
    <n v="9.9"/>
    <n v="31.679999999999996"/>
    <n v="9.6"/>
    <n v="32.67"/>
    <n v="9.9"/>
    <n v="32.174999999999997"/>
    <n v="9.75"/>
    <n v="27.888470000000002"/>
    <n v="-115.19282"/>
    <n v="57.2"/>
    <n v="14"/>
    <n v="9"/>
    <x v="14"/>
    <n v="1"/>
    <m/>
    <n v="300"/>
    <m/>
    <m/>
  </r>
  <r>
    <s v=" INPUPR-030811-AH-3-14-DI"/>
    <s v="Arturo Hernandez"/>
    <d v="2011-08-03T00:00:00"/>
    <x v="5"/>
    <d v="1899-12-30T13:06:00"/>
    <d v="1899-12-30T13:15:00"/>
    <d v="1899-12-30T00:09:00"/>
    <n v="2"/>
    <n v="3"/>
    <n v="14"/>
    <x v="13"/>
    <x v="3"/>
    <s v="Punta Prieta, Isla Natividad Baja California Sur"/>
    <x v="1"/>
    <n v="32.67"/>
    <n v="9.9"/>
    <n v="31.679999999999996"/>
    <n v="9.6"/>
    <n v="32.67"/>
    <n v="9.9"/>
    <n v="32.174999999999997"/>
    <n v="9.75"/>
    <n v="27.888470000000002"/>
    <n v="-115.19282"/>
    <n v="57.2"/>
    <n v="14"/>
    <n v="9"/>
    <x v="10"/>
    <n v="2"/>
    <m/>
    <n v="300"/>
    <m/>
    <m/>
  </r>
  <r>
    <s v=" INPUPR-030811-JC-3-15-DI"/>
    <s v="Jhonatan Castro"/>
    <d v="2011-08-03T00:00:00"/>
    <x v="5"/>
    <d v="1899-12-30T13:00:00"/>
    <d v="1899-12-30T13:04:00"/>
    <d v="1899-12-30T00:04:00"/>
    <n v="2"/>
    <n v="3"/>
    <n v="15"/>
    <x v="14"/>
    <x v="3"/>
    <s v="Punta Prieta, Isla Natividad Baja California Sur"/>
    <x v="1"/>
    <n v="43.89"/>
    <n v="13.3"/>
    <n v="41.25"/>
    <n v="12.5"/>
    <n v="43.89"/>
    <n v="13.3"/>
    <n v="42.57"/>
    <n v="12.9"/>
    <n v="27.888390000000001"/>
    <n v="-115.19114999999999"/>
    <n v="55.400000000000006"/>
    <n v="13"/>
    <n v="10"/>
    <x v="2"/>
    <n v="9"/>
    <m/>
    <n v="90"/>
    <m/>
    <m/>
  </r>
  <r>
    <s v=" INPUPR-030811-JC-3-15-DI"/>
    <s v="Jhonatan Castro"/>
    <d v="2011-08-03T00:00:00"/>
    <x v="5"/>
    <d v="1899-12-30T13:00:00"/>
    <d v="1899-12-30T13:04:00"/>
    <d v="1899-12-30T00:04:00"/>
    <n v="2"/>
    <n v="3"/>
    <n v="15"/>
    <x v="14"/>
    <x v="3"/>
    <s v="Punta Prieta, Isla Natividad Baja California Sur"/>
    <x v="1"/>
    <n v="43.89"/>
    <n v="13.3"/>
    <n v="41.25"/>
    <n v="12.5"/>
    <n v="41.58"/>
    <n v="12.6"/>
    <n v="42.57"/>
    <n v="12.9"/>
    <n v="27.888390000000001"/>
    <n v="-115.19114999999999"/>
    <n v="55.400000000000006"/>
    <n v="13"/>
    <n v="10"/>
    <x v="3"/>
    <n v="17"/>
    <m/>
    <n v="90"/>
    <m/>
    <m/>
  </r>
  <r>
    <s v=" INPUPR-030811-JC-3-15-DI"/>
    <s v="Jhonatan Castro"/>
    <d v="2011-08-03T00:00:00"/>
    <x v="5"/>
    <d v="1899-12-30T13:00:00"/>
    <d v="1899-12-30T13:04:00"/>
    <d v="1899-12-30T00:04:00"/>
    <n v="2"/>
    <n v="3"/>
    <n v="15"/>
    <x v="14"/>
    <x v="3"/>
    <s v="Punta Prieta, Isla Natividad Baja California Sur"/>
    <x v="1"/>
    <n v="43.89"/>
    <n v="13.3"/>
    <n v="41.25"/>
    <n v="12.5"/>
    <n v="41.58"/>
    <n v="12.6"/>
    <n v="42.57"/>
    <n v="12.9"/>
    <n v="27.888390000000001"/>
    <n v="-115.19114999999999"/>
    <n v="55.400000000000006"/>
    <n v="13"/>
    <n v="10"/>
    <x v="4"/>
    <n v="2"/>
    <m/>
    <n v="90"/>
    <m/>
    <m/>
  </r>
  <r>
    <s v=" INPUPR-030811-JC-3-15-DI"/>
    <s v="Jhonatan Castro"/>
    <d v="2011-08-03T00:00:00"/>
    <x v="5"/>
    <d v="1899-12-30T13:00:00"/>
    <d v="1899-12-30T13:04:00"/>
    <d v="1899-12-30T00:04:00"/>
    <n v="2"/>
    <n v="3"/>
    <n v="15"/>
    <x v="14"/>
    <x v="3"/>
    <s v="Punta Prieta, Isla Natividad Baja California Sur"/>
    <x v="1"/>
    <n v="43.89"/>
    <n v="13.3"/>
    <n v="41.25"/>
    <n v="12.5"/>
    <n v="41.58"/>
    <n v="12.6"/>
    <n v="42.57"/>
    <n v="12.9"/>
    <n v="27.888390000000001"/>
    <n v="-115.19114999999999"/>
    <n v="55.400000000000006"/>
    <n v="13"/>
    <n v="10"/>
    <x v="17"/>
    <n v="1"/>
    <m/>
    <n v="90"/>
    <m/>
    <m/>
  </r>
  <r>
    <s v=" INPUPR-030811-JC-3-15-DI"/>
    <s v="Jhonatan Castro"/>
    <d v="2011-08-03T00:00:00"/>
    <x v="5"/>
    <d v="1899-12-30T13:00:00"/>
    <d v="1899-12-30T13:04:00"/>
    <d v="1899-12-30T00:04:00"/>
    <n v="2"/>
    <n v="3"/>
    <n v="15"/>
    <x v="14"/>
    <x v="3"/>
    <s v="Punta Prieta, Isla Natividad Baja California Sur"/>
    <x v="1"/>
    <n v="43.89"/>
    <n v="13.3"/>
    <n v="41.25"/>
    <n v="12.5"/>
    <n v="41.58"/>
    <n v="12.6"/>
    <n v="42.57"/>
    <n v="12.9"/>
    <n v="27.888390000000001"/>
    <n v="-115.19114999999999"/>
    <n v="55.400000000000006"/>
    <n v="13"/>
    <n v="10"/>
    <x v="9"/>
    <n v="2"/>
    <m/>
    <n v="90"/>
    <m/>
    <m/>
  </r>
  <r>
    <s v=" INPUPR-030811-JC-3-15-DI"/>
    <s v="Jhonatan Castro"/>
    <d v="2011-08-03T00:00:00"/>
    <x v="5"/>
    <d v="1899-12-30T13:00:00"/>
    <d v="1899-12-30T13:04:00"/>
    <d v="1899-12-30T00:04:00"/>
    <n v="2"/>
    <n v="3"/>
    <n v="15"/>
    <x v="14"/>
    <x v="3"/>
    <s v="Punta Prieta, Isla Natividad Baja California Sur"/>
    <x v="1"/>
    <n v="43.89"/>
    <n v="13.3"/>
    <n v="41.25"/>
    <n v="12.5"/>
    <n v="41.58"/>
    <n v="12.6"/>
    <n v="42.57"/>
    <n v="12.9"/>
    <n v="27.888390000000001"/>
    <n v="-115.19114999999999"/>
    <n v="55.400000000000006"/>
    <n v="13"/>
    <n v="10"/>
    <x v="11"/>
    <n v="1"/>
    <m/>
    <n v="90"/>
    <m/>
    <m/>
  </r>
  <r>
    <s v=" INPUPR-030811-JC-3-15-DI"/>
    <s v="Jhonatan Castro"/>
    <d v="2011-08-03T00:00:00"/>
    <x v="5"/>
    <d v="1899-12-30T13:00:00"/>
    <d v="1899-12-30T13:04:00"/>
    <d v="1899-12-30T00:04:00"/>
    <n v="2"/>
    <n v="3"/>
    <n v="15"/>
    <x v="14"/>
    <x v="3"/>
    <s v="Punta Prieta, Isla Natividad Baja California Sur"/>
    <x v="1"/>
    <n v="43.89"/>
    <n v="13.3"/>
    <n v="41.25"/>
    <n v="12.5"/>
    <n v="41.58"/>
    <n v="12.6"/>
    <n v="42.57"/>
    <n v="12.9"/>
    <n v="27.888390000000001"/>
    <n v="-115.19114999999999"/>
    <n v="55.400000000000006"/>
    <n v="13"/>
    <n v="10"/>
    <x v="10"/>
    <n v="1"/>
    <m/>
    <n v="90"/>
    <m/>
    <m/>
  </r>
  <r>
    <s v=" INPUPR-030811-AZ-1-16-DI"/>
    <s v="Alberto Zuñiga"/>
    <d v="2011-08-03T00:00:00"/>
    <x v="5"/>
    <d v="1899-12-30T10:00:00"/>
    <d v="1899-12-30T10:06:00"/>
    <d v="1899-12-30T00:06:00"/>
    <n v="2"/>
    <n v="1"/>
    <n v="16"/>
    <x v="15"/>
    <x v="3"/>
    <s v="Punta Prieta, Isla Natividad Baja California Sur"/>
    <x v="1"/>
    <n v="59.4"/>
    <n v="18"/>
    <n v="59.730000000000004"/>
    <n v="18.100000000000001"/>
    <n v="59.730000000000004"/>
    <n v="18.100000000000001"/>
    <n v="59.564999999999998"/>
    <n v="18.05"/>
    <n v="27.891690000000001"/>
    <n v="-115.18727"/>
    <n v="57.2"/>
    <n v="14"/>
    <n v="7"/>
    <x v="0"/>
    <n v="2"/>
    <m/>
    <n v="120"/>
    <m/>
    <m/>
  </r>
  <r>
    <s v=" INPUPR-030811-AZ-1-16-DI"/>
    <s v="Alberto Zuñiga"/>
    <d v="2011-08-03T00:00:00"/>
    <x v="5"/>
    <d v="1899-12-30T10:00:00"/>
    <d v="1899-12-30T10:06:00"/>
    <d v="1899-12-30T00:06:00"/>
    <n v="2"/>
    <n v="1"/>
    <n v="16"/>
    <x v="15"/>
    <x v="3"/>
    <s v="Punta Prieta, Isla Natividad Baja California Sur"/>
    <x v="1"/>
    <n v="59.4"/>
    <n v="18"/>
    <n v="59.730000000000004"/>
    <n v="18.100000000000001"/>
    <n v="59.730000000000004"/>
    <n v="18.100000000000001"/>
    <n v="59.564999999999998"/>
    <n v="18.05"/>
    <n v="27.891690000000001"/>
    <n v="-115.18727"/>
    <n v="57.2"/>
    <n v="14"/>
    <n v="7"/>
    <x v="2"/>
    <n v="4"/>
    <m/>
    <n v="120"/>
    <m/>
    <m/>
  </r>
  <r>
    <s v=" INPUPR-030811-AZ-1-16-DI"/>
    <s v="Alberto Zuñiga"/>
    <d v="2011-08-03T00:00:00"/>
    <x v="5"/>
    <d v="1899-12-30T10:00:00"/>
    <d v="1899-12-30T10:06:00"/>
    <d v="1899-12-30T00:06:00"/>
    <n v="2"/>
    <n v="1"/>
    <n v="16"/>
    <x v="15"/>
    <x v="3"/>
    <s v="Punta Prieta, Isla Natividad Baja California Sur"/>
    <x v="1"/>
    <n v="59.4"/>
    <n v="18"/>
    <n v="59.730000000000004"/>
    <n v="18.100000000000001"/>
    <n v="59.730000000000004"/>
    <n v="18.100000000000001"/>
    <n v="59.564999999999998"/>
    <n v="18.05"/>
    <n v="27.891690000000001"/>
    <n v="-115.18727"/>
    <n v="57.2"/>
    <n v="14"/>
    <n v="7"/>
    <x v="3"/>
    <n v="35"/>
    <m/>
    <n v="120"/>
    <m/>
    <m/>
  </r>
  <r>
    <s v=" INPUPR-030811-AZ-1-16-DI"/>
    <s v="Alberto Zuñiga"/>
    <d v="2011-08-03T00:00:00"/>
    <x v="5"/>
    <d v="1899-12-30T10:00:00"/>
    <d v="1899-12-30T10:06:00"/>
    <d v="1899-12-30T00:06:00"/>
    <n v="2"/>
    <n v="1"/>
    <n v="16"/>
    <x v="15"/>
    <x v="3"/>
    <s v="Punta Prieta, Isla Natividad Baja California Sur"/>
    <x v="1"/>
    <n v="59.4"/>
    <n v="18"/>
    <n v="59.730000000000004"/>
    <n v="18.100000000000001"/>
    <n v="59.730000000000004"/>
    <n v="18.100000000000001"/>
    <n v="59.564999999999998"/>
    <n v="18.05"/>
    <n v="27.891690000000001"/>
    <n v="-115.18727"/>
    <n v="57.2"/>
    <n v="14"/>
    <n v="7"/>
    <x v="7"/>
    <n v="7"/>
    <m/>
    <n v="120"/>
    <m/>
    <m/>
  </r>
  <r>
    <s v=" INPUPR-030811-AZ-1-16-DI"/>
    <s v="Alberto Zuñiga"/>
    <d v="2011-08-03T00:00:00"/>
    <x v="5"/>
    <d v="1899-12-30T10:00:00"/>
    <d v="1899-12-30T10:06:00"/>
    <d v="1899-12-30T00:06:00"/>
    <n v="2"/>
    <n v="1"/>
    <n v="16"/>
    <x v="15"/>
    <x v="3"/>
    <s v="Punta Prieta, Isla Natividad Baja California Sur"/>
    <x v="1"/>
    <n v="59.4"/>
    <n v="18"/>
    <n v="59.730000000000004"/>
    <n v="18.100000000000001"/>
    <n v="59.730000000000004"/>
    <n v="18.100000000000001"/>
    <n v="59.564999999999998"/>
    <n v="18.05"/>
    <n v="27.891690000000001"/>
    <n v="-115.18727"/>
    <n v="57.2"/>
    <n v="14"/>
    <n v="7"/>
    <x v="14"/>
    <n v="1"/>
    <m/>
    <n v="120"/>
    <m/>
    <m/>
  </r>
  <r>
    <s v=" INPUPR-030811-AZ-1-16-DI"/>
    <s v="Alberto Zuñiga"/>
    <d v="2011-08-03T00:00:00"/>
    <x v="5"/>
    <d v="1899-12-30T10:00:00"/>
    <d v="1899-12-30T10:06:00"/>
    <d v="1899-12-30T00:06:00"/>
    <n v="2"/>
    <n v="1"/>
    <n v="16"/>
    <x v="15"/>
    <x v="3"/>
    <s v="Punta Prieta, Isla Natividad Baja California Sur"/>
    <x v="1"/>
    <n v="59.4"/>
    <n v="18"/>
    <n v="59.730000000000004"/>
    <n v="18.100000000000001"/>
    <n v="59.730000000000004"/>
    <n v="18.100000000000001"/>
    <n v="59.564999999999998"/>
    <n v="18.05"/>
    <n v="27.891690000000001"/>
    <n v="-115.18727"/>
    <n v="57.2"/>
    <n v="14"/>
    <n v="7"/>
    <x v="9"/>
    <n v="5"/>
    <m/>
    <n v="120"/>
    <m/>
    <m/>
  </r>
  <r>
    <s v=" INPUPR-030811-AZ-1-16-DI"/>
    <s v="Alberto Zuñiga"/>
    <d v="2011-08-03T00:00:00"/>
    <x v="5"/>
    <d v="1899-12-30T10:00:00"/>
    <d v="1899-12-30T10:06:00"/>
    <d v="1899-12-30T00:06:00"/>
    <n v="2"/>
    <n v="1"/>
    <n v="16"/>
    <x v="15"/>
    <x v="3"/>
    <s v="Punta Prieta, Isla Natividad Baja California Sur"/>
    <x v="1"/>
    <n v="59.4"/>
    <n v="18"/>
    <n v="59.730000000000004"/>
    <n v="18.100000000000001"/>
    <n v="59.730000000000004"/>
    <n v="18.100000000000001"/>
    <n v="59.564999999999998"/>
    <n v="18.05"/>
    <n v="27.891690000000001"/>
    <n v="-115.18727"/>
    <n v="57.2"/>
    <n v="14"/>
    <n v="7"/>
    <x v="11"/>
    <n v="2"/>
    <m/>
    <n v="120"/>
    <m/>
    <m/>
  </r>
  <r>
    <s v=" INPUPR-030811-AZ-1-16-DI"/>
    <s v="Alberto Zuñiga"/>
    <d v="2011-08-03T00:00:00"/>
    <x v="5"/>
    <d v="1899-12-30T10:00:00"/>
    <d v="1899-12-30T10:06:00"/>
    <d v="1899-12-30T00:06:00"/>
    <n v="2"/>
    <n v="1"/>
    <n v="16"/>
    <x v="15"/>
    <x v="3"/>
    <s v="Punta Prieta, Isla Natividad Baja California Sur"/>
    <x v="1"/>
    <n v="59.4"/>
    <n v="18"/>
    <n v="59.730000000000004"/>
    <n v="18.100000000000001"/>
    <n v="59.730000000000004"/>
    <n v="18.100000000000001"/>
    <n v="59.564999999999998"/>
    <n v="18.05"/>
    <n v="27.891690000000001"/>
    <n v="-115.18727"/>
    <n v="57.2"/>
    <n v="14"/>
    <n v="7"/>
    <x v="6"/>
    <n v="1"/>
    <m/>
    <n v="120"/>
    <m/>
    <m/>
  </r>
  <r>
    <s v=" INPUPR-030811-AZ-1-16-DI"/>
    <s v="Alberto Zuñiga"/>
    <d v="2011-08-03T00:00:00"/>
    <x v="5"/>
    <d v="1899-12-30T10:00:00"/>
    <d v="1899-12-30T10:06:00"/>
    <d v="1899-12-30T00:06:00"/>
    <n v="2"/>
    <n v="1"/>
    <n v="16"/>
    <x v="15"/>
    <x v="3"/>
    <s v="Punta Prieta, Isla Natividad Baja California Sur"/>
    <x v="1"/>
    <n v="59.4"/>
    <n v="18"/>
    <n v="59.730000000000004"/>
    <n v="18.100000000000001"/>
    <n v="59.730000000000004"/>
    <n v="18.100000000000001"/>
    <n v="59.564999999999998"/>
    <n v="18.05"/>
    <n v="27.891690000000001"/>
    <n v="-115.18727"/>
    <n v="57.2"/>
    <n v="14"/>
    <n v="7"/>
    <x v="10"/>
    <n v="10"/>
    <m/>
    <n v="120"/>
    <m/>
    <m/>
  </r>
  <r>
    <s v=" INPUPR-030811-AZ-2-17-DI"/>
    <s v="Alberto Zuñiga"/>
    <d v="2011-08-03T00:00:00"/>
    <x v="5"/>
    <d v="1899-12-30T11:00:00"/>
    <d v="1899-12-30T11:04:00"/>
    <d v="1899-12-30T00:04:00"/>
    <n v="2"/>
    <n v="2"/>
    <n v="17"/>
    <x v="16"/>
    <x v="3"/>
    <s v="Punta Prieta, Isla Natividad Baja California Sur"/>
    <x v="1"/>
    <n v="53.13"/>
    <n v="16.100000000000001"/>
    <n v="54.11999999999999"/>
    <n v="16.399999999999999"/>
    <n v="54.11999999999999"/>
    <n v="16.399999999999999"/>
    <n v="53.625"/>
    <n v="16.25"/>
    <n v="27.892420000000001"/>
    <n v="-115.19222000000001"/>
    <n v="54.86"/>
    <n v="12.7"/>
    <n v="10"/>
    <x v="1"/>
    <n v="7"/>
    <m/>
    <n v="300"/>
    <m/>
    <m/>
  </r>
  <r>
    <s v=" INPUPR-030811-AZ-2-17-DI"/>
    <s v="Alberto Zuñiga"/>
    <d v="2011-08-03T00:00:00"/>
    <x v="5"/>
    <d v="1899-12-30T11:00:00"/>
    <d v="1899-12-30T11:04:00"/>
    <d v="1899-12-30T00:04:00"/>
    <n v="2"/>
    <n v="2"/>
    <n v="17"/>
    <x v="16"/>
    <x v="3"/>
    <s v="Punta Prieta, Isla Natividad Baja California Sur"/>
    <x v="1"/>
    <n v="53.13"/>
    <n v="16.100000000000001"/>
    <n v="54.11999999999999"/>
    <n v="16.399999999999999"/>
    <n v="54.11999999999999"/>
    <n v="16.399999999999999"/>
    <n v="53.625"/>
    <n v="16.25"/>
    <n v="27.892420000000001"/>
    <n v="-115.19222000000001"/>
    <n v="54.86"/>
    <n v="12.7"/>
    <n v="10"/>
    <x v="2"/>
    <n v="9"/>
    <m/>
    <n v="300"/>
    <m/>
    <m/>
  </r>
  <r>
    <s v=" INPUPR-030811-AZ-2-17-DI"/>
    <s v="Alberto Zuñiga"/>
    <d v="2011-08-03T00:00:00"/>
    <x v="5"/>
    <d v="1899-12-30T11:00:00"/>
    <d v="1899-12-30T11:04:00"/>
    <d v="1899-12-30T00:04:00"/>
    <n v="2"/>
    <n v="2"/>
    <n v="17"/>
    <x v="16"/>
    <x v="3"/>
    <s v="Punta Prieta, Isla Natividad Baja California Sur"/>
    <x v="1"/>
    <n v="53.13"/>
    <n v="16.100000000000001"/>
    <n v="54.11999999999999"/>
    <n v="16.399999999999999"/>
    <n v="54.11999999999999"/>
    <n v="16.399999999999999"/>
    <n v="53.625"/>
    <n v="16.25"/>
    <n v="27.892420000000001"/>
    <n v="-115.19222000000001"/>
    <n v="54.86"/>
    <n v="12.7"/>
    <n v="10"/>
    <x v="3"/>
    <n v="50"/>
    <m/>
    <n v="300"/>
    <m/>
    <m/>
  </r>
  <r>
    <s v=" INPUPR-030811-AZ-2-17-DI"/>
    <s v="Alberto Zuñiga"/>
    <d v="2011-08-03T00:00:00"/>
    <x v="5"/>
    <d v="1899-12-30T11:00:00"/>
    <d v="1899-12-30T11:04:00"/>
    <d v="1899-12-30T00:04:00"/>
    <n v="2"/>
    <n v="2"/>
    <n v="17"/>
    <x v="16"/>
    <x v="3"/>
    <s v="Punta Prieta, Isla Natividad Baja California Sur"/>
    <x v="1"/>
    <n v="53.13"/>
    <n v="16.100000000000001"/>
    <n v="54.11999999999999"/>
    <n v="16.399999999999999"/>
    <n v="54.11999999999999"/>
    <n v="16.399999999999999"/>
    <n v="53.625"/>
    <n v="16.25"/>
    <n v="27.892420000000001"/>
    <n v="-115.19222000000001"/>
    <n v="54.86"/>
    <n v="12.7"/>
    <n v="10"/>
    <x v="7"/>
    <n v="8"/>
    <m/>
    <n v="300"/>
    <m/>
    <m/>
  </r>
  <r>
    <s v=" INPUPR-030811-AZ-2-17-DI"/>
    <s v="Alberto Zuñiga"/>
    <d v="2011-08-03T00:00:00"/>
    <x v="5"/>
    <d v="1899-12-30T11:00:00"/>
    <d v="1899-12-30T11:04:00"/>
    <d v="1899-12-30T00:04:00"/>
    <n v="2"/>
    <n v="2"/>
    <n v="17"/>
    <x v="16"/>
    <x v="3"/>
    <s v="Punta Prieta, Isla Natividad Baja California Sur"/>
    <x v="1"/>
    <n v="53.13"/>
    <n v="16.100000000000001"/>
    <n v="54.11999999999999"/>
    <n v="16.399999999999999"/>
    <n v="54.11999999999999"/>
    <n v="16.399999999999999"/>
    <n v="53.625"/>
    <n v="16.25"/>
    <n v="27.892420000000001"/>
    <n v="-115.19222000000001"/>
    <n v="54.86"/>
    <n v="12.7"/>
    <n v="10"/>
    <x v="4"/>
    <n v="2"/>
    <m/>
    <n v="300"/>
    <m/>
    <m/>
  </r>
  <r>
    <s v=" INPUPR-030811-AZ-2-17-DI"/>
    <s v="Alberto Zuñiga"/>
    <d v="2011-08-03T00:00:00"/>
    <x v="5"/>
    <d v="1899-12-30T11:00:00"/>
    <d v="1899-12-30T11:04:00"/>
    <d v="1899-12-30T00:04:00"/>
    <n v="2"/>
    <n v="2"/>
    <n v="17"/>
    <x v="16"/>
    <x v="3"/>
    <s v="Punta Prieta, Isla Natividad Baja California Sur"/>
    <x v="1"/>
    <n v="53.13"/>
    <n v="16.100000000000001"/>
    <n v="54.11999999999999"/>
    <n v="16.399999999999999"/>
    <n v="54.11999999999999"/>
    <n v="16.399999999999999"/>
    <n v="53.625"/>
    <n v="16.25"/>
    <n v="27.892420000000001"/>
    <n v="-115.19222000000001"/>
    <n v="54.86"/>
    <n v="12.7"/>
    <n v="10"/>
    <x v="10"/>
    <n v="3"/>
    <m/>
    <n v="300"/>
    <m/>
    <m/>
  </r>
  <r>
    <s v=" INPUPR-030811-AZ-3-18-DI"/>
    <s v="Alberto Zuñiga"/>
    <d v="2011-08-03T00:00:00"/>
    <x v="5"/>
    <d v="1899-12-30T13:00:00"/>
    <d v="1899-12-30T13:07:00"/>
    <d v="1899-12-30T00:07:00"/>
    <n v="2"/>
    <n v="3"/>
    <n v="18"/>
    <x v="17"/>
    <x v="3"/>
    <s v="Punta Prieta, Isla Natividad Baja California Sur"/>
    <x v="1"/>
    <n v="35.309999999999995"/>
    <n v="10.7"/>
    <n v="39.599999999999994"/>
    <n v="12"/>
    <n v="39.599999999999994"/>
    <n v="12"/>
    <n v="37.454999999999998"/>
    <n v="11.35"/>
    <n v="27.88841"/>
    <n v="-115.19125"/>
    <n v="56.84"/>
    <n v="13.8"/>
    <n v="9"/>
    <x v="0"/>
    <n v="2"/>
    <m/>
    <n v="300"/>
    <m/>
    <m/>
  </r>
  <r>
    <s v=" INPUPR-030811-AZ-3-18-DI"/>
    <s v="Alberto Zuñiga"/>
    <d v="2011-08-03T00:00:00"/>
    <x v="5"/>
    <d v="1899-12-30T13:00:00"/>
    <d v="1899-12-30T13:07:00"/>
    <d v="1899-12-30T00:07:00"/>
    <n v="2"/>
    <n v="3"/>
    <n v="18"/>
    <x v="17"/>
    <x v="3"/>
    <s v="Punta Prieta, Isla Natividad Baja California Sur"/>
    <x v="1"/>
    <n v="35.309999999999995"/>
    <n v="10.7"/>
    <n v="39.599999999999994"/>
    <n v="12"/>
    <n v="39.599999999999994"/>
    <n v="12"/>
    <n v="37.454999999999998"/>
    <n v="11.35"/>
    <n v="27.88841"/>
    <n v="-115.19125"/>
    <n v="56.84"/>
    <n v="13.8"/>
    <n v="9"/>
    <x v="2"/>
    <n v="6"/>
    <m/>
    <n v="300"/>
    <m/>
    <m/>
  </r>
  <r>
    <s v=" INPUPR-030811-AZ-3-18-DI"/>
    <s v="Alberto Zuñiga"/>
    <d v="2011-08-03T00:00:00"/>
    <x v="5"/>
    <d v="1899-12-30T13:00:00"/>
    <d v="1899-12-30T13:07:00"/>
    <d v="1899-12-30T00:07:00"/>
    <n v="2"/>
    <n v="3"/>
    <n v="18"/>
    <x v="17"/>
    <x v="3"/>
    <s v="Punta Prieta, Isla Natividad Baja California Sur"/>
    <x v="1"/>
    <n v="35.309999999999995"/>
    <n v="10.7"/>
    <n v="39.599999999999994"/>
    <n v="12"/>
    <n v="39.599999999999994"/>
    <n v="12"/>
    <n v="37.454999999999998"/>
    <n v="11.35"/>
    <n v="27.88841"/>
    <n v="-115.19125"/>
    <n v="56.84"/>
    <n v="13.8"/>
    <n v="9"/>
    <x v="3"/>
    <n v="27"/>
    <m/>
    <n v="300"/>
    <m/>
    <m/>
  </r>
  <r>
    <s v=" INPUPR-030811-AZ-3-18-DI"/>
    <s v="Alberto Zuñiga"/>
    <d v="2011-08-03T00:00:00"/>
    <x v="5"/>
    <d v="1899-12-30T13:00:00"/>
    <d v="1899-12-30T13:07:00"/>
    <d v="1899-12-30T00:07:00"/>
    <n v="2"/>
    <n v="3"/>
    <n v="18"/>
    <x v="17"/>
    <x v="3"/>
    <s v="Punta Prieta, Isla Natividad Baja California Sur"/>
    <x v="1"/>
    <n v="35.309999999999995"/>
    <n v="10.7"/>
    <n v="39.599999999999994"/>
    <n v="12"/>
    <n v="39.599999999999994"/>
    <n v="12"/>
    <n v="37.454999999999998"/>
    <n v="11.35"/>
    <n v="27.88841"/>
    <n v="-115.19125"/>
    <n v="56.84"/>
    <n v="13.8"/>
    <n v="9"/>
    <x v="7"/>
    <n v="6"/>
    <m/>
    <n v="300"/>
    <m/>
    <m/>
  </r>
  <r>
    <s v=" INPUPR-030811-AZ-3-18-DI"/>
    <s v="Alberto Zuñiga"/>
    <d v="2011-08-03T00:00:00"/>
    <x v="5"/>
    <d v="1899-12-30T13:00:00"/>
    <d v="1899-12-30T13:07:00"/>
    <d v="1899-12-30T00:07:00"/>
    <n v="2"/>
    <n v="3"/>
    <n v="18"/>
    <x v="17"/>
    <x v="3"/>
    <s v="Punta Prieta, Isla Natividad Baja California Sur"/>
    <x v="1"/>
    <n v="35.309999999999995"/>
    <n v="10.7"/>
    <n v="39.599999999999994"/>
    <n v="12"/>
    <n v="39.599999999999994"/>
    <n v="12"/>
    <n v="37.454999999999998"/>
    <n v="11.35"/>
    <n v="27.88841"/>
    <n v="-115.19125"/>
    <n v="56.84"/>
    <n v="13.8"/>
    <n v="9"/>
    <x v="4"/>
    <n v="4"/>
    <m/>
    <n v="300"/>
    <m/>
    <m/>
  </r>
  <r>
    <s v=" INPUPR-030811-AZ-3-18-DI"/>
    <s v="Alberto Zuñiga"/>
    <d v="2011-08-03T00:00:00"/>
    <x v="5"/>
    <d v="1899-12-30T13:00:00"/>
    <d v="1899-12-30T13:07:00"/>
    <d v="1899-12-30T00:07:00"/>
    <n v="2"/>
    <n v="3"/>
    <n v="18"/>
    <x v="17"/>
    <x v="3"/>
    <s v="Punta Prieta, Isla Natividad Baja California Sur"/>
    <x v="1"/>
    <n v="35.309999999999995"/>
    <n v="10.7"/>
    <n v="39.599999999999994"/>
    <n v="12"/>
    <n v="39.599999999999994"/>
    <n v="12"/>
    <n v="37.454999999999998"/>
    <n v="11.35"/>
    <n v="27.88841"/>
    <n v="-115.19125"/>
    <n v="56.84"/>
    <n v="13.8"/>
    <n v="9"/>
    <x v="17"/>
    <n v="1"/>
    <m/>
    <n v="300"/>
    <m/>
    <m/>
  </r>
  <r>
    <s v=" INPUPR-030811-AZ-3-18-DI"/>
    <s v="Alberto Zuñiga"/>
    <d v="2011-08-03T00:00:00"/>
    <x v="5"/>
    <d v="1899-12-30T13:00:00"/>
    <d v="1899-12-30T13:07:00"/>
    <d v="1899-12-30T00:07:00"/>
    <n v="2"/>
    <n v="3"/>
    <n v="18"/>
    <x v="17"/>
    <x v="3"/>
    <s v="Punta Prieta, Isla Natividad Baja California Sur"/>
    <x v="1"/>
    <n v="35.309999999999995"/>
    <n v="10.7"/>
    <n v="39.599999999999994"/>
    <n v="12"/>
    <n v="39.599999999999994"/>
    <n v="12"/>
    <n v="37.454999999999998"/>
    <n v="11.35"/>
    <n v="27.88841"/>
    <n v="-115.19125"/>
    <n v="56.84"/>
    <n v="13.8"/>
    <n v="9"/>
    <x v="9"/>
    <n v="2"/>
    <m/>
    <n v="300"/>
    <m/>
    <m/>
  </r>
  <r>
    <s v=" INPUPR-030811-AZ-3-18-DI"/>
    <s v="Alberto Zuñiga"/>
    <d v="2011-08-03T00:00:00"/>
    <x v="5"/>
    <d v="1899-12-30T13:00:00"/>
    <d v="1899-12-30T13:07:00"/>
    <d v="1899-12-30T00:07:00"/>
    <n v="2"/>
    <n v="3"/>
    <n v="18"/>
    <x v="17"/>
    <x v="3"/>
    <s v="Punta Prieta, Isla Natividad Baja California Sur"/>
    <x v="1"/>
    <n v="35.309999999999995"/>
    <n v="10.7"/>
    <n v="39.599999999999994"/>
    <n v="12"/>
    <n v="39.599999999999994"/>
    <n v="12"/>
    <n v="37.454999999999998"/>
    <n v="11.35"/>
    <n v="27.88841"/>
    <n v="-115.19125"/>
    <n v="56.84"/>
    <n v="13.8"/>
    <n v="9"/>
    <x v="6"/>
    <n v="3"/>
    <m/>
    <n v="300"/>
    <m/>
    <m/>
  </r>
  <r>
    <s v=" INPUPR-030811-AZ-3-18-DI"/>
    <s v="Alberto Zuñiga"/>
    <d v="2011-08-03T00:00:00"/>
    <x v="5"/>
    <d v="1899-12-30T13:00:00"/>
    <d v="1899-12-30T13:07:00"/>
    <d v="1899-12-30T00:07:00"/>
    <n v="2"/>
    <n v="3"/>
    <n v="18"/>
    <x v="17"/>
    <x v="3"/>
    <s v="Punta Prieta, Isla Natividad Baja California Sur"/>
    <x v="1"/>
    <n v="35.309999999999995"/>
    <n v="10.7"/>
    <n v="39.599999999999994"/>
    <n v="12"/>
    <n v="39.599999999999994"/>
    <n v="12"/>
    <n v="37.454999999999998"/>
    <n v="11.35"/>
    <n v="27.88841"/>
    <n v="-115.19125"/>
    <n v="56.84"/>
    <n v="13.8"/>
    <n v="9"/>
    <x v="10"/>
    <n v="7"/>
    <m/>
    <n v="300"/>
    <m/>
    <m/>
  </r>
  <r>
    <s v=" INPUPR-030811-AG-1-19-DI"/>
    <s v="Alonso Grosso"/>
    <d v="2011-08-03T00:00:00"/>
    <x v="5"/>
    <d v="1899-12-30T10:09:00"/>
    <d v="1899-12-30T10:11:00"/>
    <d v="1899-12-30T00:02:00"/>
    <n v="2"/>
    <n v="1"/>
    <n v="19"/>
    <x v="18"/>
    <x v="3"/>
    <s v="Punta Prieta, Isla Natividad Baja California Sur"/>
    <x v="1"/>
    <n v="72.599999999999994"/>
    <n v="22"/>
    <n v="72.599999999999994"/>
    <n v="22"/>
    <n v="72.599999999999994"/>
    <n v="22"/>
    <n v="72.599999999999994"/>
    <n v="22"/>
    <n v="27.89386"/>
    <n v="-115.19081"/>
    <n v="55.400000000000006"/>
    <n v="13"/>
    <n v="10"/>
    <x v="3"/>
    <n v="22"/>
    <m/>
    <n v="270"/>
    <m/>
    <m/>
  </r>
  <r>
    <s v=" INPUPR-030811-AG-1-19-DI"/>
    <s v="Alonso Grosso"/>
    <d v="2011-08-03T00:00:00"/>
    <x v="5"/>
    <d v="1899-12-30T10:09:00"/>
    <d v="1899-12-30T10:11:00"/>
    <d v="1899-12-30T00:02:00"/>
    <n v="2"/>
    <n v="1"/>
    <n v="19"/>
    <x v="18"/>
    <x v="3"/>
    <s v="Punta Prieta, Isla Natividad Baja California Sur"/>
    <x v="1"/>
    <n v="72.599999999999994"/>
    <n v="22"/>
    <n v="72.599999999999994"/>
    <n v="22"/>
    <n v="72.599999999999994"/>
    <n v="22"/>
    <n v="72.599999999999994"/>
    <n v="22"/>
    <n v="27.89386"/>
    <n v="-115.19081"/>
    <n v="55.400000000000006"/>
    <n v="13"/>
    <n v="10"/>
    <x v="7"/>
    <n v="2"/>
    <m/>
    <n v="270"/>
    <m/>
    <m/>
  </r>
  <r>
    <s v=" INPUPR-030811-AG-1-19-DI"/>
    <s v="Alonso Grosso"/>
    <d v="2011-08-03T00:00:00"/>
    <x v="5"/>
    <d v="1899-12-30T10:09:00"/>
    <d v="1899-12-30T10:11:00"/>
    <d v="1899-12-30T00:02:00"/>
    <n v="2"/>
    <n v="1"/>
    <n v="19"/>
    <x v="18"/>
    <x v="3"/>
    <s v="Punta Prieta, Isla Natividad Baja California Sur"/>
    <x v="1"/>
    <n v="72.599999999999994"/>
    <n v="22"/>
    <n v="72.599999999999994"/>
    <n v="22"/>
    <n v="72.599999999999994"/>
    <n v="22"/>
    <n v="72.599999999999994"/>
    <n v="22"/>
    <n v="27.89386"/>
    <n v="-115.19081"/>
    <n v="55.400000000000006"/>
    <n v="13"/>
    <n v="10"/>
    <x v="9"/>
    <n v="9"/>
    <m/>
    <n v="270"/>
    <m/>
    <m/>
  </r>
  <r>
    <s v=" INPUPR-030811-AG-2-20-DI"/>
    <s v="Alonso Grosso"/>
    <d v="2011-08-03T00:00:00"/>
    <x v="5"/>
    <d v="1899-12-30T11:26:00"/>
    <d v="1899-12-30T11:34:00"/>
    <d v="1899-12-30T00:08:00"/>
    <n v="2"/>
    <n v="2"/>
    <n v="20"/>
    <x v="19"/>
    <x v="3"/>
    <s v="Punta Prieta, Isla Natividad Baja California Sur"/>
    <x v="1"/>
    <n v="54.449999999999996"/>
    <n v="16.5"/>
    <n v="50.16"/>
    <n v="15.2"/>
    <n v="54.449999999999996"/>
    <n v="16.5"/>
    <n v="52.304999999999993"/>
    <n v="15.85"/>
    <n v="27.89133"/>
    <n v="-115.19056999999999"/>
    <n v="55.400000000000006"/>
    <n v="13"/>
    <n v="10"/>
    <x v="0"/>
    <n v="5"/>
    <m/>
    <n v="240"/>
    <m/>
    <m/>
  </r>
  <r>
    <s v=" INPUPR-030811-AG-2-20-DI"/>
    <s v="Alonso Grosso"/>
    <d v="2011-08-03T00:00:00"/>
    <x v="5"/>
    <d v="1899-12-30T11:26:00"/>
    <d v="1899-12-30T11:34:00"/>
    <d v="1899-12-30T00:08:00"/>
    <n v="2"/>
    <n v="2"/>
    <n v="20"/>
    <x v="19"/>
    <x v="3"/>
    <s v="Punta Prieta, Isla Natividad Baja California Sur"/>
    <x v="1"/>
    <n v="54.449999999999996"/>
    <n v="16.5"/>
    <n v="50.16"/>
    <n v="15.2"/>
    <n v="54.449999999999996"/>
    <n v="16.5"/>
    <n v="52.304999999999993"/>
    <n v="15.85"/>
    <n v="27.89133"/>
    <n v="-115.19056999999999"/>
    <n v="55.400000000000006"/>
    <n v="13"/>
    <n v="10"/>
    <x v="1"/>
    <n v="4"/>
    <m/>
    <n v="240"/>
    <m/>
    <m/>
  </r>
  <r>
    <s v=" INPUPR-030811-AG-2-20-DI"/>
    <s v="Alonso Grosso"/>
    <d v="2011-08-03T00:00:00"/>
    <x v="5"/>
    <d v="1899-12-30T11:26:00"/>
    <d v="1899-12-30T11:34:00"/>
    <d v="1899-12-30T00:08:00"/>
    <n v="2"/>
    <n v="2"/>
    <n v="20"/>
    <x v="19"/>
    <x v="3"/>
    <s v="Punta Prieta, Isla Natividad Baja California Sur"/>
    <x v="1"/>
    <n v="54.449999999999996"/>
    <n v="16.5"/>
    <n v="50.16"/>
    <n v="15.2"/>
    <n v="54.449999999999996"/>
    <n v="16.5"/>
    <n v="52.304999999999993"/>
    <n v="15.85"/>
    <n v="27.89133"/>
    <n v="-115.19056999999999"/>
    <n v="55.400000000000006"/>
    <n v="13"/>
    <n v="10"/>
    <x v="2"/>
    <n v="2"/>
    <m/>
    <n v="240"/>
    <m/>
    <m/>
  </r>
  <r>
    <s v=" INPUPR-030811-AG-2-20-DI"/>
    <s v="Alonso Grosso"/>
    <d v="2011-08-03T00:00:00"/>
    <x v="5"/>
    <d v="1899-12-30T11:26:00"/>
    <d v="1899-12-30T11:34:00"/>
    <d v="1899-12-30T00:08:00"/>
    <n v="2"/>
    <n v="2"/>
    <n v="20"/>
    <x v="19"/>
    <x v="3"/>
    <s v="Punta Prieta, Isla Natividad Baja California Sur"/>
    <x v="1"/>
    <n v="54.449999999999996"/>
    <n v="16.5"/>
    <n v="50.16"/>
    <n v="15.2"/>
    <n v="54.449999999999996"/>
    <n v="16.5"/>
    <n v="52.304999999999993"/>
    <n v="15.85"/>
    <n v="27.89133"/>
    <n v="-115.19056999999999"/>
    <n v="55.400000000000006"/>
    <n v="13"/>
    <n v="10"/>
    <x v="3"/>
    <n v="142"/>
    <n v="10.5"/>
    <n v="240"/>
    <n v="50"/>
    <m/>
  </r>
  <r>
    <s v=" INPUPR-030811-AG-2-20-DI"/>
    <s v="Alonso Grosso"/>
    <d v="2011-08-03T00:00:00"/>
    <x v="5"/>
    <d v="1899-12-30T11:26:00"/>
    <d v="1899-12-30T11:34:00"/>
    <d v="1899-12-30T00:08:00"/>
    <n v="2"/>
    <n v="2"/>
    <n v="20"/>
    <x v="19"/>
    <x v="3"/>
    <s v="Punta Prieta, Isla Natividad Baja California Sur"/>
    <x v="1"/>
    <n v="54.449999999999996"/>
    <n v="16.5"/>
    <n v="50.16"/>
    <n v="15.2"/>
    <n v="54.449999999999996"/>
    <n v="16.5"/>
    <n v="52.304999999999993"/>
    <n v="15.85"/>
    <n v="27.89133"/>
    <n v="-115.19056999999999"/>
    <n v="55.400000000000006"/>
    <n v="13"/>
    <n v="10"/>
    <x v="7"/>
    <n v="8"/>
    <m/>
    <n v="240"/>
    <m/>
    <m/>
  </r>
  <r>
    <s v=" INPUPR-030811-AG-2-20-DI"/>
    <s v="Alonso Grosso"/>
    <d v="2011-08-03T00:00:00"/>
    <x v="5"/>
    <d v="1899-12-30T11:26:00"/>
    <d v="1899-12-30T11:34:00"/>
    <d v="1899-12-30T00:08:00"/>
    <n v="2"/>
    <n v="2"/>
    <n v="20"/>
    <x v="19"/>
    <x v="3"/>
    <s v="Punta Prieta, Isla Natividad Baja California Sur"/>
    <x v="1"/>
    <n v="54.449999999999996"/>
    <n v="16.5"/>
    <n v="50.16"/>
    <n v="15.2"/>
    <n v="54.449999999999996"/>
    <n v="16.5"/>
    <n v="52.304999999999993"/>
    <n v="15.85"/>
    <n v="27.89133"/>
    <n v="-115.19056999999999"/>
    <n v="55.400000000000006"/>
    <n v="13"/>
    <n v="10"/>
    <x v="4"/>
    <n v="1"/>
    <m/>
    <n v="240"/>
    <m/>
    <m/>
  </r>
  <r>
    <s v=" INPUPR-030811-AG-2-20-DI"/>
    <s v="Alonso Grosso"/>
    <d v="2011-08-03T00:00:00"/>
    <x v="5"/>
    <d v="1899-12-30T11:26:00"/>
    <d v="1899-12-30T11:34:00"/>
    <d v="1899-12-30T00:08:00"/>
    <n v="2"/>
    <n v="2"/>
    <n v="20"/>
    <x v="19"/>
    <x v="3"/>
    <s v="Punta Prieta, Isla Natividad Baja California Sur"/>
    <x v="1"/>
    <n v="54.449999999999996"/>
    <n v="16.5"/>
    <n v="50.16"/>
    <n v="15.2"/>
    <n v="54.449999999999996"/>
    <n v="16.5"/>
    <n v="52.304999999999993"/>
    <n v="15.85"/>
    <n v="27.89133"/>
    <n v="-115.19056999999999"/>
    <n v="55.400000000000006"/>
    <n v="13"/>
    <n v="10"/>
    <x v="14"/>
    <n v="1"/>
    <m/>
    <n v="240"/>
    <m/>
    <m/>
  </r>
  <r>
    <s v=" INPUPR-030811-AG-2-20-DI"/>
    <s v="Alonso Grosso"/>
    <d v="2011-08-03T00:00:00"/>
    <x v="5"/>
    <d v="1899-12-30T11:26:00"/>
    <d v="1899-12-30T11:34:00"/>
    <d v="1899-12-30T00:08:00"/>
    <n v="2"/>
    <n v="2"/>
    <n v="20"/>
    <x v="19"/>
    <x v="3"/>
    <s v="Punta Prieta, Isla Natividad Baja California Sur"/>
    <x v="1"/>
    <n v="54.449999999999996"/>
    <n v="16.5"/>
    <n v="50.16"/>
    <n v="15.2"/>
    <n v="54.449999999999996"/>
    <n v="16.5"/>
    <n v="52.304999999999993"/>
    <n v="15.85"/>
    <n v="27.89133"/>
    <n v="-115.19056999999999"/>
    <n v="55.400000000000006"/>
    <n v="13"/>
    <n v="10"/>
    <x v="17"/>
    <n v="9"/>
    <m/>
    <n v="240"/>
    <m/>
    <m/>
  </r>
  <r>
    <s v=" INPUPR-030811-AG-2-20-DI"/>
    <s v="Alonso Grosso"/>
    <d v="2011-08-03T00:00:00"/>
    <x v="5"/>
    <d v="1899-12-30T11:26:00"/>
    <d v="1899-12-30T11:34:00"/>
    <d v="1899-12-30T00:08:00"/>
    <n v="2"/>
    <n v="2"/>
    <n v="20"/>
    <x v="19"/>
    <x v="3"/>
    <s v="Punta Prieta, Isla Natividad Baja California Sur"/>
    <x v="1"/>
    <n v="54.449999999999996"/>
    <n v="16.5"/>
    <n v="50.16"/>
    <n v="15.2"/>
    <n v="54.449999999999996"/>
    <n v="16.5"/>
    <n v="52.304999999999993"/>
    <n v="15.85"/>
    <n v="27.89133"/>
    <n v="-115.19056999999999"/>
    <n v="55.400000000000006"/>
    <n v="13"/>
    <n v="10"/>
    <x v="6"/>
    <n v="1"/>
    <m/>
    <n v="240"/>
    <m/>
    <m/>
  </r>
  <r>
    <s v=" INPUPR-030811-AG-2-20-DI"/>
    <s v="Alonso Grosso"/>
    <d v="2011-08-03T00:00:00"/>
    <x v="5"/>
    <d v="1899-12-30T11:26:00"/>
    <d v="1899-12-30T11:34:00"/>
    <d v="1899-12-30T00:08:00"/>
    <n v="2"/>
    <n v="2"/>
    <n v="20"/>
    <x v="19"/>
    <x v="3"/>
    <s v="Punta Prieta, Isla Natividad Baja California Sur"/>
    <x v="1"/>
    <n v="54.449999999999996"/>
    <n v="16.5"/>
    <n v="50.16"/>
    <n v="15.2"/>
    <n v="54.449999999999996"/>
    <n v="16.5"/>
    <n v="52.304999999999993"/>
    <n v="15.85"/>
    <n v="27.89133"/>
    <n v="-115.19056999999999"/>
    <n v="55.400000000000006"/>
    <n v="13"/>
    <n v="10"/>
    <x v="10"/>
    <n v="21"/>
    <m/>
    <n v="240"/>
    <m/>
    <m/>
  </r>
  <r>
    <s v=" INPUPR-030811-AG-3-21-DI"/>
    <s v="Alonso Grosso"/>
    <d v="2011-08-03T00:00:00"/>
    <x v="5"/>
    <d v="1899-12-30T12:59:00"/>
    <d v="1899-12-30T13:02:00"/>
    <d v="1899-12-30T00:03:00"/>
    <n v="2"/>
    <n v="3"/>
    <n v="21"/>
    <x v="20"/>
    <x v="3"/>
    <s v="Punta Prieta, Isla Natividad Baja California Sur"/>
    <x v="1"/>
    <n v="43.89"/>
    <n v="13.3"/>
    <n v="44.22"/>
    <n v="13.4"/>
    <n v="44.22"/>
    <n v="13.4"/>
    <n v="44.055"/>
    <n v="13.350000000000001"/>
    <n v="27.888670000000001"/>
    <n v="-115.19186999999999"/>
    <n v="55.400000000000006"/>
    <n v="13"/>
    <n v="10"/>
    <x v="3"/>
    <n v="120"/>
    <n v="12.4"/>
    <n v="300"/>
    <n v="50"/>
    <m/>
  </r>
  <r>
    <s v=" INPUPR-030811-AG-3-21-DI"/>
    <s v="Alonso Grosso"/>
    <d v="2011-08-03T00:00:00"/>
    <x v="5"/>
    <d v="1899-12-30T12:59:00"/>
    <d v="1899-12-30T13:02:00"/>
    <d v="1899-12-30T00:03:00"/>
    <n v="2"/>
    <n v="3"/>
    <n v="21"/>
    <x v="20"/>
    <x v="3"/>
    <s v="Punta Prieta, Isla Natividad Baja California Sur"/>
    <x v="1"/>
    <n v="43.89"/>
    <n v="13.3"/>
    <n v="44.22"/>
    <n v="13.4"/>
    <n v="44.22"/>
    <n v="13.4"/>
    <n v="44.055"/>
    <n v="13.350000000000001"/>
    <n v="27.888670000000001"/>
    <n v="-115.19186999999999"/>
    <n v="55.400000000000006"/>
    <n v="13"/>
    <n v="10"/>
    <x v="7"/>
    <n v="2"/>
    <m/>
    <n v="300"/>
    <m/>
    <m/>
  </r>
  <r>
    <s v=" INPUPR-030811-AG-3-21-DI"/>
    <s v="Alonso Grosso"/>
    <d v="2011-08-03T00:00:00"/>
    <x v="5"/>
    <d v="1899-12-30T12:59:00"/>
    <d v="1899-12-30T13:02:00"/>
    <d v="1899-12-30T00:03:00"/>
    <n v="2"/>
    <n v="3"/>
    <n v="21"/>
    <x v="20"/>
    <x v="3"/>
    <s v="Punta Prieta, Isla Natividad Baja California Sur"/>
    <x v="1"/>
    <n v="43.89"/>
    <n v="13.3"/>
    <n v="44.22"/>
    <n v="13.4"/>
    <n v="44.22"/>
    <n v="13.4"/>
    <n v="44.055"/>
    <n v="13.350000000000001"/>
    <n v="27.888670000000001"/>
    <n v="-115.19186999999999"/>
    <n v="55.400000000000006"/>
    <n v="13"/>
    <n v="10"/>
    <x v="4"/>
    <n v="1"/>
    <m/>
    <n v="300"/>
    <m/>
    <m/>
  </r>
  <r>
    <s v=" INPUPR-030811-JH-1-22-DI"/>
    <s v="Juan Hernandez"/>
    <d v="2011-08-03T00:00:00"/>
    <x v="5"/>
    <d v="1899-12-30T10:06:00"/>
    <d v="1899-12-30T10:12:00"/>
    <d v="1899-12-30T00:06:00"/>
    <n v="2"/>
    <n v="1"/>
    <n v="22"/>
    <x v="21"/>
    <x v="3"/>
    <s v="Punta Prieta, Isla Natividad Baja California Sur"/>
    <x v="1"/>
    <n v="69.63"/>
    <n v="21.1"/>
    <n v="70.61999999999999"/>
    <n v="21.4"/>
    <n v="70.61999999999999"/>
    <n v="21.4"/>
    <n v="70.125"/>
    <n v="21.25"/>
    <n v="27.89386"/>
    <n v="-115.19081"/>
    <n v="55.400000000000006"/>
    <n v="13"/>
    <n v="9"/>
    <x v="2"/>
    <n v="9"/>
    <m/>
    <n v="120"/>
    <m/>
    <m/>
  </r>
  <r>
    <s v=" INPUPR-030811-JH-1-22-DI"/>
    <s v="Juan Hernandez"/>
    <d v="2011-08-03T00:00:00"/>
    <x v="5"/>
    <d v="1899-12-30T10:06:00"/>
    <d v="1899-12-30T10:12:00"/>
    <d v="1899-12-30T00:06:00"/>
    <n v="2"/>
    <n v="1"/>
    <n v="22"/>
    <x v="21"/>
    <x v="3"/>
    <s v="Punta Prieta, Isla Natividad Baja California Sur"/>
    <x v="1"/>
    <n v="69.63"/>
    <n v="21.1"/>
    <n v="70.61999999999999"/>
    <n v="21.4"/>
    <n v="70.61999999999999"/>
    <n v="21.4"/>
    <n v="70.125"/>
    <n v="21.25"/>
    <n v="27.89386"/>
    <n v="-115.19081"/>
    <n v="55.400000000000006"/>
    <n v="13"/>
    <n v="9"/>
    <x v="3"/>
    <n v="38"/>
    <m/>
    <n v="120"/>
    <m/>
    <m/>
  </r>
  <r>
    <s v=" INPUPR-030811-JH-1-22-DI"/>
    <s v="Juan Hernandez"/>
    <d v="2011-08-03T00:00:00"/>
    <x v="5"/>
    <d v="1899-12-30T10:06:00"/>
    <d v="1899-12-30T10:12:00"/>
    <d v="1899-12-30T00:06:00"/>
    <n v="2"/>
    <n v="1"/>
    <n v="22"/>
    <x v="21"/>
    <x v="3"/>
    <s v="Punta Prieta, Isla Natividad Baja California Sur"/>
    <x v="1"/>
    <n v="69.63"/>
    <n v="21.1"/>
    <n v="70.61999999999999"/>
    <n v="21.4"/>
    <n v="70.61999999999999"/>
    <n v="21.4"/>
    <n v="70.125"/>
    <n v="21.25"/>
    <n v="27.89386"/>
    <n v="-115.19081"/>
    <n v="55.400000000000006"/>
    <n v="13"/>
    <n v="9"/>
    <x v="7"/>
    <n v="12"/>
    <m/>
    <n v="120"/>
    <m/>
    <m/>
  </r>
  <r>
    <s v=" INPUPR-030811-JH-1-22-DI"/>
    <s v="Juan Hernandez"/>
    <d v="2011-08-03T00:00:00"/>
    <x v="5"/>
    <d v="1899-12-30T10:06:00"/>
    <d v="1899-12-30T10:12:00"/>
    <d v="1899-12-30T00:06:00"/>
    <n v="2"/>
    <n v="1"/>
    <n v="22"/>
    <x v="21"/>
    <x v="3"/>
    <s v="Punta Prieta, Isla Natividad Baja California Sur"/>
    <x v="1"/>
    <n v="69.63"/>
    <n v="21.1"/>
    <n v="70.61999999999999"/>
    <n v="21.4"/>
    <n v="70.61999999999999"/>
    <n v="21.4"/>
    <n v="70.125"/>
    <n v="21.25"/>
    <n v="27.89386"/>
    <n v="-115.19081"/>
    <n v="55.400000000000006"/>
    <n v="13"/>
    <n v="9"/>
    <x v="9"/>
    <n v="8"/>
    <m/>
    <n v="120"/>
    <m/>
    <m/>
  </r>
  <r>
    <s v=" INPUPR-030811-JH-1-22-DI"/>
    <s v="Juan Hernandez"/>
    <d v="2011-08-03T00:00:00"/>
    <x v="5"/>
    <d v="1899-12-30T10:06:00"/>
    <d v="1899-12-30T10:12:00"/>
    <d v="1899-12-30T00:06:00"/>
    <n v="2"/>
    <n v="1"/>
    <n v="22"/>
    <x v="21"/>
    <x v="3"/>
    <s v="Punta Prieta, Isla Natividad Baja California Sur"/>
    <x v="1"/>
    <n v="69.63"/>
    <n v="21.1"/>
    <n v="70.61999999999999"/>
    <n v="21.4"/>
    <n v="70.61999999999999"/>
    <n v="21.4"/>
    <n v="70.125"/>
    <n v="21.25"/>
    <n v="27.89386"/>
    <n v="-115.19081"/>
    <n v="55.400000000000006"/>
    <n v="13"/>
    <n v="9"/>
    <x v="6"/>
    <n v="1"/>
    <m/>
    <n v="120"/>
    <m/>
    <m/>
  </r>
  <r>
    <s v=" INPUPR-030811-JH-1-22-DI"/>
    <s v="Juan Hernandez"/>
    <d v="2011-08-03T00:00:00"/>
    <x v="5"/>
    <d v="1899-12-30T10:06:00"/>
    <d v="1899-12-30T10:12:00"/>
    <d v="1899-12-30T00:06:00"/>
    <n v="2"/>
    <n v="1"/>
    <n v="22"/>
    <x v="21"/>
    <x v="3"/>
    <s v="Punta Prieta, Isla Natividad Baja California Sur"/>
    <x v="1"/>
    <n v="69.63"/>
    <n v="21.1"/>
    <n v="70.61999999999999"/>
    <n v="21.4"/>
    <n v="70.61999999999999"/>
    <n v="21.4"/>
    <n v="70.125"/>
    <n v="21.25"/>
    <n v="27.89386"/>
    <n v="-115.19081"/>
    <n v="55.400000000000006"/>
    <n v="13"/>
    <n v="9"/>
    <x v="10"/>
    <n v="19"/>
    <m/>
    <n v="120"/>
    <m/>
    <m/>
  </r>
  <r>
    <s v=" INPUPR-030811-JH-2-23-DI"/>
    <s v="Juan Hernandez"/>
    <d v="2011-08-03T00:00:00"/>
    <x v="5"/>
    <d v="1899-12-30T11:23:00"/>
    <d v="1899-12-30T11:27:00"/>
    <d v="1899-12-30T00:04:00"/>
    <n v="2"/>
    <n v="2"/>
    <n v="23"/>
    <x v="22"/>
    <x v="3"/>
    <s v="Punta Prieta, Isla Natividad Baja California Sur"/>
    <x v="1"/>
    <n v="48.839999999999996"/>
    <n v="14.8"/>
    <n v="50.49"/>
    <n v="15.3"/>
    <n v="50.49"/>
    <n v="15.3"/>
    <n v="49.664999999999999"/>
    <n v="15.05"/>
    <n v="27.891349999999999"/>
    <n v="-115.19061000000001"/>
    <n v="55.400000000000006"/>
    <n v="13"/>
    <n v="10"/>
    <x v="0"/>
    <n v="2"/>
    <m/>
    <n v="60"/>
    <m/>
    <m/>
  </r>
  <r>
    <s v=" INPUPR-030811-JH-2-23-DI"/>
    <s v="Juan Hernandez"/>
    <d v="2011-08-03T00:00:00"/>
    <x v="5"/>
    <d v="1899-12-30T11:23:00"/>
    <d v="1899-12-30T11:27:00"/>
    <d v="1899-12-30T00:04:00"/>
    <n v="2"/>
    <n v="2"/>
    <n v="23"/>
    <x v="22"/>
    <x v="3"/>
    <s v="Punta Prieta, Isla Natividad Baja California Sur"/>
    <x v="1"/>
    <n v="48.839999999999996"/>
    <n v="14.8"/>
    <n v="50.49"/>
    <n v="15.3"/>
    <n v="50.49"/>
    <n v="15.3"/>
    <n v="49.664999999999999"/>
    <n v="15.05"/>
    <n v="27.891349999999999"/>
    <n v="-115.19061000000001"/>
    <n v="55.400000000000006"/>
    <n v="13"/>
    <n v="10"/>
    <x v="1"/>
    <n v="8"/>
    <m/>
    <n v="60"/>
    <m/>
    <m/>
  </r>
  <r>
    <s v=" INPUPR-030811-JH-2-23-DI"/>
    <s v="Juan Hernandez"/>
    <d v="2011-08-03T00:00:00"/>
    <x v="5"/>
    <d v="1899-12-30T11:23:00"/>
    <d v="1899-12-30T11:27:00"/>
    <d v="1899-12-30T00:04:00"/>
    <n v="2"/>
    <n v="2"/>
    <n v="23"/>
    <x v="22"/>
    <x v="3"/>
    <s v="Punta Prieta, Isla Natividad Baja California Sur"/>
    <x v="1"/>
    <n v="48.839999999999996"/>
    <n v="14.8"/>
    <n v="50.49"/>
    <n v="15.3"/>
    <n v="50.49"/>
    <n v="15.3"/>
    <n v="49.664999999999999"/>
    <n v="15.05"/>
    <n v="27.891349999999999"/>
    <n v="-115.19061000000001"/>
    <n v="55.400000000000006"/>
    <n v="13"/>
    <n v="10"/>
    <x v="2"/>
    <n v="3"/>
    <m/>
    <n v="60"/>
    <m/>
    <m/>
  </r>
  <r>
    <s v=" INPUPR-030811-JH-2-23-DI"/>
    <s v="Juan Hernandez"/>
    <d v="2011-08-03T00:00:00"/>
    <x v="5"/>
    <d v="1899-12-30T11:23:00"/>
    <d v="1899-12-30T11:27:00"/>
    <d v="1899-12-30T00:04:00"/>
    <n v="2"/>
    <n v="2"/>
    <n v="23"/>
    <x v="22"/>
    <x v="3"/>
    <s v="Punta Prieta, Isla Natividad Baja California Sur"/>
    <x v="1"/>
    <n v="48.839999999999996"/>
    <n v="14.8"/>
    <n v="50.49"/>
    <n v="15.3"/>
    <n v="50.49"/>
    <n v="15.3"/>
    <n v="49.664999999999999"/>
    <n v="15.05"/>
    <n v="27.891349999999999"/>
    <n v="-115.19061000000001"/>
    <n v="55.400000000000006"/>
    <n v="13"/>
    <n v="10"/>
    <x v="3"/>
    <n v="81"/>
    <n v="10"/>
    <n v="60"/>
    <n v="50"/>
    <m/>
  </r>
  <r>
    <s v=" INPUPR-030811-JH-2-23-DI"/>
    <s v="Juan Hernandez"/>
    <d v="2011-08-03T00:00:00"/>
    <x v="5"/>
    <d v="1899-12-30T11:23:00"/>
    <d v="1899-12-30T11:27:00"/>
    <d v="1899-12-30T00:04:00"/>
    <n v="2"/>
    <n v="2"/>
    <n v="23"/>
    <x v="22"/>
    <x v="3"/>
    <s v="Punta Prieta, Isla Natividad Baja California Sur"/>
    <x v="1"/>
    <n v="48.839999999999996"/>
    <n v="14.8"/>
    <n v="50.49"/>
    <n v="15.3"/>
    <n v="50.49"/>
    <n v="15.3"/>
    <n v="49.664999999999999"/>
    <n v="15.05"/>
    <n v="27.891349999999999"/>
    <n v="-115.19061000000001"/>
    <n v="55.400000000000006"/>
    <n v="13"/>
    <n v="10"/>
    <x v="7"/>
    <n v="3"/>
    <m/>
    <n v="60"/>
    <m/>
    <m/>
  </r>
  <r>
    <s v=" INPUPR-030811-JH-2-23-DI"/>
    <s v="Juan Hernandez"/>
    <d v="2011-08-03T00:00:00"/>
    <x v="5"/>
    <d v="1899-12-30T11:23:00"/>
    <d v="1899-12-30T11:27:00"/>
    <d v="1899-12-30T00:04:00"/>
    <n v="2"/>
    <n v="2"/>
    <n v="23"/>
    <x v="22"/>
    <x v="3"/>
    <s v="Punta Prieta, Isla Natividad Baja California Sur"/>
    <x v="1"/>
    <n v="48.839999999999996"/>
    <n v="14.8"/>
    <n v="50.49"/>
    <n v="15.3"/>
    <n v="50.49"/>
    <n v="15.3"/>
    <n v="49.664999999999999"/>
    <n v="15.05"/>
    <n v="27.891349999999999"/>
    <n v="-115.19061000000001"/>
    <n v="55.400000000000006"/>
    <n v="13"/>
    <n v="10"/>
    <x v="9"/>
    <n v="3"/>
    <m/>
    <n v="60"/>
    <m/>
    <m/>
  </r>
  <r>
    <s v=" INPUPR-030811-JH-2-23-DI"/>
    <s v="Juan Hernandez"/>
    <d v="2011-08-03T00:00:00"/>
    <x v="5"/>
    <d v="1899-12-30T11:23:00"/>
    <d v="1899-12-30T11:27:00"/>
    <d v="1899-12-30T00:04:00"/>
    <n v="2"/>
    <n v="2"/>
    <n v="23"/>
    <x v="22"/>
    <x v="3"/>
    <s v="Punta Prieta, Isla Natividad Baja California Sur"/>
    <x v="1"/>
    <n v="48.839999999999996"/>
    <n v="14.8"/>
    <n v="50.49"/>
    <n v="15.3"/>
    <n v="50.49"/>
    <n v="15.3"/>
    <n v="49.664999999999999"/>
    <n v="15.05"/>
    <n v="27.891349999999999"/>
    <n v="-115.19061000000001"/>
    <n v="55.400000000000006"/>
    <n v="13"/>
    <n v="10"/>
    <x v="6"/>
    <n v="1"/>
    <m/>
    <n v="60"/>
    <m/>
    <m/>
  </r>
  <r>
    <s v=" INPUPR-030811-JH-2-23-DI"/>
    <s v="Juan Hernandez"/>
    <d v="2011-08-03T00:00:00"/>
    <x v="5"/>
    <d v="1899-12-30T11:23:00"/>
    <d v="1899-12-30T11:27:00"/>
    <d v="1899-12-30T00:04:00"/>
    <n v="2"/>
    <n v="2"/>
    <n v="23"/>
    <x v="22"/>
    <x v="3"/>
    <s v="Punta Prieta, Isla Natividad Baja California Sur"/>
    <x v="1"/>
    <n v="48.839999999999996"/>
    <n v="14.8"/>
    <n v="50.49"/>
    <n v="15.3"/>
    <n v="50.49"/>
    <n v="15.3"/>
    <n v="49.664999999999999"/>
    <n v="15.05"/>
    <n v="27.891349999999999"/>
    <n v="-115.19061000000001"/>
    <n v="55.400000000000006"/>
    <n v="13"/>
    <n v="10"/>
    <x v="10"/>
    <n v="13"/>
    <m/>
    <n v="60"/>
    <m/>
    <m/>
  </r>
  <r>
    <s v=" INPUPR-030811-JH-3-24-DI"/>
    <s v="Juan Hernandez"/>
    <d v="2011-08-03T00:00:00"/>
    <x v="5"/>
    <d v="1899-12-30T12:55:00"/>
    <d v="1899-12-30T12:58:00"/>
    <d v="1899-12-30T00:03:00"/>
    <n v="2"/>
    <n v="3"/>
    <n v="24"/>
    <x v="23"/>
    <x v="3"/>
    <s v="Punta Prieta, Isla Natividad Baja California Sur"/>
    <x v="1"/>
    <n v="43.559999999999995"/>
    <n v="13.2"/>
    <n v="44.55"/>
    <n v="13.5"/>
    <n v="44.55"/>
    <n v="13.5"/>
    <n v="44.055"/>
    <n v="13.35"/>
    <n v="27.888670000000001"/>
    <n v="-115.19186999999999"/>
    <n v="57.2"/>
    <n v="14"/>
    <n v="11"/>
    <x v="0"/>
    <n v="2"/>
    <m/>
    <n v="90"/>
    <m/>
    <m/>
  </r>
  <r>
    <s v=" INPUPR-030811-JH-3-24-DI"/>
    <s v="Juan Hernandez"/>
    <d v="2011-08-03T00:00:00"/>
    <x v="5"/>
    <d v="1899-12-30T12:55:00"/>
    <d v="1899-12-30T12:58:00"/>
    <d v="1899-12-30T00:03:00"/>
    <n v="2"/>
    <n v="3"/>
    <n v="24"/>
    <x v="23"/>
    <x v="3"/>
    <s v="Punta Prieta, Isla Natividad Baja California Sur"/>
    <x v="1"/>
    <n v="43.559999999999995"/>
    <n v="13.2"/>
    <n v="44.55"/>
    <n v="13.5"/>
    <n v="44.55"/>
    <n v="13.5"/>
    <n v="44.055"/>
    <n v="13.35"/>
    <n v="27.888670000000001"/>
    <n v="-115.19186999999999"/>
    <n v="57.2"/>
    <n v="14"/>
    <n v="11"/>
    <x v="2"/>
    <n v="3"/>
    <m/>
    <n v="90"/>
    <m/>
    <m/>
  </r>
  <r>
    <s v=" INPUPR-030811-JH-3-24-DI"/>
    <s v="Juan Hernandez"/>
    <d v="2011-08-03T00:00:00"/>
    <x v="5"/>
    <d v="1899-12-30T12:55:00"/>
    <d v="1899-12-30T12:58:00"/>
    <d v="1899-12-30T00:03:00"/>
    <n v="2"/>
    <n v="3"/>
    <n v="24"/>
    <x v="23"/>
    <x v="3"/>
    <s v="Punta Prieta, Isla Natividad Baja California Sur"/>
    <x v="1"/>
    <n v="43.559999999999995"/>
    <n v="13.2"/>
    <n v="44.55"/>
    <n v="13.5"/>
    <n v="44.55"/>
    <n v="13.5"/>
    <n v="44.055"/>
    <n v="13.35"/>
    <n v="27.888670000000001"/>
    <n v="-115.19186999999999"/>
    <n v="57.2"/>
    <n v="14"/>
    <n v="11"/>
    <x v="3"/>
    <n v="71"/>
    <n v="10"/>
    <n v="90"/>
    <n v="50"/>
    <m/>
  </r>
  <r>
    <s v=" INPUPR-030811-JH-3-24-DI"/>
    <s v="Juan Hernandez"/>
    <d v="2011-08-03T00:00:00"/>
    <x v="5"/>
    <d v="1899-12-30T12:55:00"/>
    <d v="1899-12-30T12:58:00"/>
    <d v="1899-12-30T00:03:00"/>
    <n v="2"/>
    <n v="3"/>
    <n v="24"/>
    <x v="23"/>
    <x v="3"/>
    <s v="Punta Prieta, Isla Natividad Baja California Sur"/>
    <x v="1"/>
    <n v="43.559999999999995"/>
    <n v="13.2"/>
    <n v="44.55"/>
    <n v="13.5"/>
    <n v="44.55"/>
    <n v="13.5"/>
    <n v="44.055"/>
    <n v="13.35"/>
    <n v="27.888670000000001"/>
    <n v="-115.19186999999999"/>
    <n v="57.2"/>
    <n v="14"/>
    <n v="11"/>
    <x v="7"/>
    <n v="2"/>
    <m/>
    <n v="90"/>
    <m/>
    <m/>
  </r>
  <r>
    <s v=" INPUPR-030811-JH-3-24-DI"/>
    <s v="Juan Hernandez"/>
    <d v="2011-08-03T00:00:00"/>
    <x v="5"/>
    <d v="1899-12-30T12:55:00"/>
    <d v="1899-12-30T12:58:00"/>
    <d v="1899-12-30T00:03:00"/>
    <n v="2"/>
    <n v="3"/>
    <n v="24"/>
    <x v="23"/>
    <x v="3"/>
    <s v="Punta Prieta, Isla Natividad Baja California Sur"/>
    <x v="1"/>
    <n v="43.559999999999995"/>
    <n v="13.2"/>
    <n v="44.55"/>
    <n v="13.5"/>
    <n v="44.55"/>
    <n v="13.5"/>
    <n v="44.055"/>
    <n v="13.35"/>
    <n v="27.888670000000001"/>
    <n v="-115.19186999999999"/>
    <n v="57.2"/>
    <n v="14"/>
    <n v="11"/>
    <x v="4"/>
    <n v="4"/>
    <m/>
    <n v="90"/>
    <m/>
    <m/>
  </r>
  <r>
    <s v=" INPUPR-030811-JH-3-24-DI"/>
    <s v="Juan Hernandez"/>
    <d v="2011-08-03T00:00:00"/>
    <x v="5"/>
    <d v="1899-12-30T12:55:00"/>
    <d v="1899-12-30T12:58:00"/>
    <d v="1899-12-30T00:03:00"/>
    <n v="2"/>
    <n v="3"/>
    <n v="24"/>
    <x v="23"/>
    <x v="3"/>
    <s v="Punta Prieta, Isla Natividad Baja California Sur"/>
    <x v="1"/>
    <n v="43.559999999999995"/>
    <n v="13.2"/>
    <n v="44.55"/>
    <n v="13.5"/>
    <n v="44.55"/>
    <n v="13.5"/>
    <n v="44.055"/>
    <n v="13.35"/>
    <n v="27.888670000000001"/>
    <n v="-115.19186999999999"/>
    <n v="57.2"/>
    <n v="14"/>
    <n v="11"/>
    <x v="10"/>
    <n v="2"/>
    <m/>
    <n v="90"/>
    <m/>
    <m/>
  </r>
  <r>
    <s v=" INPUPR-300711-PG-1-25-DI"/>
    <s v="Ashley Greenley"/>
    <d v="2011-07-30T00:00:00"/>
    <x v="5"/>
    <d v="1899-12-30T10:00:00"/>
    <d v="1899-12-30T10:09:00"/>
    <d v="1899-12-30T00:09:00"/>
    <n v="2"/>
    <n v="1"/>
    <n v="25"/>
    <x v="24"/>
    <x v="3"/>
    <s v="Punta Prieta, Isla Natividad Baja California Sur"/>
    <x v="1"/>
    <n v="36.959999999999994"/>
    <n v="11.2"/>
    <n v="34.979999999999997"/>
    <n v="10.6"/>
    <n v="36.959999999999994"/>
    <n v="11.2"/>
    <n v="35.969999999999992"/>
    <n v="10.899999999999999"/>
    <n v="27.88888"/>
    <n v="-115.19242"/>
    <n v="54.14"/>
    <n v="12.3"/>
    <n v="9"/>
    <x v="0"/>
    <n v="2"/>
    <m/>
    <n v="90"/>
    <m/>
    <m/>
  </r>
  <r>
    <s v=" INPUPR-300711-PG-1-25-DI"/>
    <s v="Ashley Greenley"/>
    <d v="2011-07-30T00:00:00"/>
    <x v="5"/>
    <d v="1899-12-30T10:00:00"/>
    <d v="1899-12-30T10:09:00"/>
    <d v="1899-12-30T00:09:00"/>
    <n v="2"/>
    <n v="1"/>
    <n v="25"/>
    <x v="24"/>
    <x v="3"/>
    <s v="Punta Prieta, Isla Natividad Baja California Sur"/>
    <x v="1"/>
    <n v="36.959999999999994"/>
    <n v="11.2"/>
    <n v="34.979999999999997"/>
    <n v="10.6"/>
    <n v="36.959999999999994"/>
    <n v="11.2"/>
    <n v="35.969999999999992"/>
    <n v="10.899999999999999"/>
    <n v="27.88888"/>
    <n v="-115.19242"/>
    <n v="54.14"/>
    <n v="12.3"/>
    <n v="9"/>
    <x v="1"/>
    <n v="3"/>
    <m/>
    <n v="90"/>
    <m/>
    <m/>
  </r>
  <r>
    <s v=" INPUPR-300711-PG-1-25-DI"/>
    <s v="Ashley Greenley"/>
    <d v="2011-07-30T00:00:00"/>
    <x v="5"/>
    <d v="1899-12-30T10:00:00"/>
    <d v="1899-12-30T10:09:00"/>
    <d v="1899-12-30T00:09:00"/>
    <n v="2"/>
    <n v="1"/>
    <n v="25"/>
    <x v="24"/>
    <x v="3"/>
    <s v="Punta Prieta, Isla Natividad Baja California Sur"/>
    <x v="1"/>
    <n v="36.959999999999994"/>
    <n v="11.2"/>
    <n v="34.979999999999997"/>
    <n v="10.6"/>
    <n v="36.959999999999994"/>
    <n v="11.2"/>
    <n v="35.969999999999992"/>
    <n v="10.899999999999999"/>
    <n v="27.88888"/>
    <n v="-115.19242"/>
    <n v="54.14"/>
    <n v="12.3"/>
    <n v="9"/>
    <x v="2"/>
    <n v="2"/>
    <m/>
    <n v="90"/>
    <m/>
    <m/>
  </r>
  <r>
    <s v=" INPUPR-300711-PG-1-25-DI"/>
    <s v="Ashley Greenley"/>
    <d v="2011-07-30T00:00:00"/>
    <x v="5"/>
    <d v="1899-12-30T10:00:00"/>
    <d v="1899-12-30T10:09:00"/>
    <d v="1899-12-30T00:09:00"/>
    <n v="2"/>
    <n v="1"/>
    <n v="25"/>
    <x v="24"/>
    <x v="3"/>
    <s v="Punta Prieta, Isla Natividad Baja California Sur"/>
    <x v="1"/>
    <n v="36.959999999999994"/>
    <n v="11.2"/>
    <n v="34.979999999999997"/>
    <n v="10.6"/>
    <n v="36.959999999999994"/>
    <n v="11.2"/>
    <n v="35.969999999999992"/>
    <n v="10.899999999999999"/>
    <n v="27.88888"/>
    <n v="-115.19242"/>
    <n v="54.14"/>
    <n v="12.3"/>
    <n v="9"/>
    <x v="3"/>
    <n v="40"/>
    <m/>
    <n v="90"/>
    <m/>
    <m/>
  </r>
  <r>
    <s v=" INPUPR-300711-PG-1-25-DI"/>
    <s v="Ashley Greenley"/>
    <d v="2011-07-30T00:00:00"/>
    <x v="5"/>
    <d v="1899-12-30T10:00:00"/>
    <d v="1899-12-30T10:09:00"/>
    <d v="1899-12-30T00:09:00"/>
    <n v="2"/>
    <n v="1"/>
    <n v="25"/>
    <x v="24"/>
    <x v="3"/>
    <s v="Punta Prieta, Isla Natividad Baja California Sur"/>
    <x v="1"/>
    <n v="36.959999999999994"/>
    <n v="11.2"/>
    <n v="34.979999999999997"/>
    <n v="10.6"/>
    <n v="36.959999999999994"/>
    <n v="11.2"/>
    <n v="35.969999999999992"/>
    <n v="10.899999999999999"/>
    <n v="27.88888"/>
    <n v="-115.19242"/>
    <n v="54.14"/>
    <n v="12.3"/>
    <n v="9"/>
    <x v="4"/>
    <n v="5"/>
    <m/>
    <n v="90"/>
    <m/>
    <m/>
  </r>
  <r>
    <s v=" INPUPR-300711-PG-1-25-DI"/>
    <s v="Ashley Greenley"/>
    <d v="2011-07-30T00:00:00"/>
    <x v="5"/>
    <d v="1899-12-30T10:00:00"/>
    <d v="1899-12-30T10:09:00"/>
    <d v="1899-12-30T00:09:00"/>
    <n v="2"/>
    <n v="1"/>
    <n v="25"/>
    <x v="24"/>
    <x v="3"/>
    <s v="Punta Prieta, Isla Natividad Baja California Sur"/>
    <x v="1"/>
    <n v="36.959999999999994"/>
    <n v="11.2"/>
    <n v="34.979999999999997"/>
    <n v="10.6"/>
    <n v="36.959999999999994"/>
    <n v="11.2"/>
    <n v="35.969999999999992"/>
    <n v="10.899999999999999"/>
    <n v="27.88888"/>
    <n v="-115.19242"/>
    <n v="54.14"/>
    <n v="12.3"/>
    <n v="9"/>
    <x v="10"/>
    <n v="3"/>
    <m/>
    <n v="90"/>
    <m/>
    <m/>
  </r>
  <r>
    <s v="INREBA-020811-AM-1-1-DI"/>
    <s v="Abraham Mayoral"/>
    <d v="2011-08-02T00:00:00"/>
    <x v="5"/>
    <d v="1899-12-30T10:00:00"/>
    <d v="1899-12-30T10:04:00"/>
    <d v="1899-12-30T00:04:00"/>
    <n v="2"/>
    <n v="1"/>
    <n v="1"/>
    <x v="0"/>
    <x v="0"/>
    <s v="Reventadora de Babencho, Isla Natividad Baja California Sur"/>
    <x v="0"/>
    <n v="49.5"/>
    <n v="15"/>
    <n v="51.48"/>
    <n v="15.6"/>
    <n v="51.48"/>
    <n v="15.6"/>
    <n v="50.49"/>
    <n v="15.3"/>
    <n v="27.85915"/>
    <n v="-115.1879"/>
    <n v="53.6"/>
    <n v="12"/>
    <n v="3"/>
    <x v="2"/>
    <n v="2"/>
    <m/>
    <n v="270"/>
    <m/>
    <m/>
  </r>
  <r>
    <s v="INREBA-020811-AM-1-1-DI"/>
    <s v="Abraham Mayoral"/>
    <d v="2011-08-02T00:00:00"/>
    <x v="5"/>
    <d v="1899-12-30T10:00:00"/>
    <d v="1899-12-30T10:04:00"/>
    <d v="1899-12-30T00:04:00"/>
    <n v="2"/>
    <n v="1"/>
    <n v="1"/>
    <x v="0"/>
    <x v="0"/>
    <s v="Reventadora de Babencho, Isla Natividad Baja California Sur"/>
    <x v="0"/>
    <n v="49.5"/>
    <n v="15"/>
    <n v="51.48"/>
    <n v="15.6"/>
    <n v="51.48"/>
    <n v="15.6"/>
    <n v="50.49"/>
    <n v="15.3"/>
    <n v="27.85915"/>
    <n v="-115.1879"/>
    <n v="53.6"/>
    <n v="12"/>
    <n v="3"/>
    <x v="3"/>
    <n v="62"/>
    <n v="23.9"/>
    <n v="270"/>
    <n v="50"/>
    <m/>
  </r>
  <r>
    <s v="INREBA-020811-AM-1-1-DI"/>
    <s v="Abraham Mayoral"/>
    <d v="2011-08-02T00:00:00"/>
    <x v="5"/>
    <d v="1899-12-30T10:00:00"/>
    <d v="1899-12-30T10:04:00"/>
    <d v="1899-12-30T00:04:00"/>
    <n v="2"/>
    <n v="1"/>
    <n v="1"/>
    <x v="0"/>
    <x v="0"/>
    <s v="Reventadora de Babencho, Isla Natividad Baja California Sur"/>
    <x v="0"/>
    <n v="49.5"/>
    <n v="15"/>
    <n v="51.48"/>
    <n v="15.6"/>
    <n v="51.48"/>
    <n v="15.6"/>
    <n v="50.49"/>
    <n v="15.3"/>
    <n v="27.85915"/>
    <n v="-115.1879"/>
    <n v="53.6"/>
    <n v="12"/>
    <n v="3"/>
    <x v="4"/>
    <n v="2"/>
    <m/>
    <n v="270"/>
    <m/>
    <m/>
  </r>
  <r>
    <s v="INREBA-020811-AM-2-2-DI"/>
    <s v="Abraham Mayoral"/>
    <d v="2011-08-02T00:00:00"/>
    <x v="5"/>
    <d v="1899-12-30T10:00:00"/>
    <d v="1899-12-30T10:04:00"/>
    <d v="1899-12-30T00:04:00"/>
    <n v="2"/>
    <n v="2"/>
    <n v="2"/>
    <x v="1"/>
    <x v="0"/>
    <s v="Reventadora de Babencho, Isla Natividad Baja California Sur"/>
    <x v="0"/>
    <n v="33"/>
    <n v="10"/>
    <n v="29.04"/>
    <n v="8.8000000000000007"/>
    <n v="33"/>
    <n v="10"/>
    <n v="31.02"/>
    <n v="9.4"/>
    <n v="27.864229999999999"/>
    <n v="-115.18747"/>
    <n v="55.400000000000006"/>
    <n v="13"/>
    <n v="3"/>
    <x v="1"/>
    <n v="10"/>
    <m/>
    <n v="240"/>
    <m/>
    <m/>
  </r>
  <r>
    <s v="INREBA-020811-AM-2-2-DI"/>
    <s v="Abraham Mayoral"/>
    <d v="2011-08-02T00:00:00"/>
    <x v="5"/>
    <d v="1899-12-30T10:00:00"/>
    <d v="1899-12-30T10:04:00"/>
    <d v="1899-12-30T00:04:00"/>
    <n v="2"/>
    <n v="2"/>
    <n v="2"/>
    <x v="1"/>
    <x v="0"/>
    <s v="Reventadora de Babencho, Isla Natividad Baja California Sur"/>
    <x v="0"/>
    <n v="33"/>
    <n v="10"/>
    <n v="29.04"/>
    <n v="8.8000000000000007"/>
    <n v="33"/>
    <n v="10"/>
    <n v="31.02"/>
    <n v="9.4"/>
    <n v="27.864229999999999"/>
    <n v="-115.18747"/>
    <n v="55.400000000000006"/>
    <n v="13"/>
    <n v="3"/>
    <x v="2"/>
    <n v="2"/>
    <m/>
    <n v="240"/>
    <m/>
    <m/>
  </r>
  <r>
    <s v="INREBA-020811-AM-2-2-DI"/>
    <s v="Abraham Mayoral"/>
    <d v="2011-08-02T00:00:00"/>
    <x v="5"/>
    <d v="1899-12-30T10:00:00"/>
    <d v="1899-12-30T10:04:00"/>
    <d v="1899-12-30T00:04:00"/>
    <n v="2"/>
    <n v="2"/>
    <n v="2"/>
    <x v="1"/>
    <x v="0"/>
    <s v="Reventadora de Babencho, Isla Natividad Baja California Sur"/>
    <x v="0"/>
    <n v="33"/>
    <n v="10"/>
    <n v="29.04"/>
    <n v="8.8000000000000007"/>
    <n v="33"/>
    <n v="10"/>
    <n v="31.02"/>
    <n v="9.4"/>
    <n v="27.864229999999999"/>
    <n v="-115.18747"/>
    <n v="55.400000000000006"/>
    <n v="13"/>
    <n v="3"/>
    <x v="3"/>
    <n v="59"/>
    <n v="25.3"/>
    <n v="240"/>
    <n v="50"/>
    <m/>
  </r>
  <r>
    <s v="INREBA-020811-AM-2-2-DI"/>
    <s v="Abraham Mayoral"/>
    <d v="2011-08-02T00:00:00"/>
    <x v="5"/>
    <d v="1899-12-30T10:00:00"/>
    <d v="1899-12-30T10:04:00"/>
    <d v="1899-12-30T00:04:00"/>
    <n v="2"/>
    <n v="2"/>
    <n v="2"/>
    <x v="1"/>
    <x v="0"/>
    <s v="Reventadora de Babencho, Isla Natividad Baja California Sur"/>
    <x v="0"/>
    <n v="33"/>
    <n v="10"/>
    <n v="29.04"/>
    <n v="8.8000000000000007"/>
    <n v="33"/>
    <n v="10"/>
    <n v="31.02"/>
    <n v="9.4"/>
    <n v="27.864229999999999"/>
    <n v="-115.18747"/>
    <n v="55.400000000000006"/>
    <n v="13"/>
    <n v="3"/>
    <x v="4"/>
    <n v="3"/>
    <m/>
    <n v="240"/>
    <m/>
    <m/>
  </r>
  <r>
    <s v="INREBA-020811-AM-2-2-DI"/>
    <s v="Abraham Mayoral"/>
    <d v="2011-08-02T00:00:00"/>
    <x v="5"/>
    <d v="1899-12-30T10:00:00"/>
    <d v="1899-12-30T10:04:00"/>
    <d v="1899-12-30T00:04:00"/>
    <n v="2"/>
    <n v="2"/>
    <n v="2"/>
    <x v="1"/>
    <x v="0"/>
    <s v="Reventadora de Babencho, Isla Natividad Baja California Sur"/>
    <x v="0"/>
    <n v="33"/>
    <n v="10"/>
    <n v="29.04"/>
    <n v="8.8000000000000007"/>
    <n v="33"/>
    <n v="10"/>
    <n v="31.02"/>
    <n v="9.4"/>
    <n v="27.864229999999999"/>
    <n v="-115.18747"/>
    <n v="55.400000000000006"/>
    <n v="13"/>
    <n v="3"/>
    <x v="9"/>
    <n v="1"/>
    <m/>
    <n v="240"/>
    <m/>
    <m/>
  </r>
  <r>
    <s v="INREBA-020811-AM-2-2-DI"/>
    <s v="Abraham Mayoral"/>
    <d v="2011-08-02T00:00:00"/>
    <x v="5"/>
    <d v="1899-12-30T10:00:00"/>
    <d v="1899-12-30T10:04:00"/>
    <d v="1899-12-30T00:04:00"/>
    <n v="2"/>
    <n v="2"/>
    <n v="2"/>
    <x v="1"/>
    <x v="0"/>
    <s v="Reventadora de Babencho, Isla Natividad Baja California Sur"/>
    <x v="0"/>
    <n v="33"/>
    <n v="10"/>
    <n v="29.04"/>
    <n v="8.8000000000000007"/>
    <n v="33"/>
    <n v="10"/>
    <n v="31.02"/>
    <n v="9.4"/>
    <n v="27.864229999999999"/>
    <n v="-115.18747"/>
    <n v="55.400000000000006"/>
    <n v="13"/>
    <n v="3"/>
    <x v="10"/>
    <n v="1"/>
    <m/>
    <n v="240"/>
    <m/>
    <m/>
  </r>
  <r>
    <s v="INREBA-020811-AR-1-3-DI"/>
    <s v="Alonso Ramirez"/>
    <d v="2011-08-02T00:00:00"/>
    <x v="5"/>
    <d v="1899-12-30T09:56:00"/>
    <d v="1899-12-30T10:01:00"/>
    <d v="1899-12-30T00:05:00"/>
    <n v="2"/>
    <n v="1"/>
    <n v="3"/>
    <x v="2"/>
    <x v="0"/>
    <s v="Reventadora de Babencho, Isla Natividad Baja California Sur"/>
    <x v="0"/>
    <n v="51.15"/>
    <n v="15.5"/>
    <n v="51.48"/>
    <n v="15.6"/>
    <n v="51.48"/>
    <n v="15.6"/>
    <n v="51.314999999999998"/>
    <n v="15.55"/>
    <n v="27.85915"/>
    <n v="-115.1879"/>
    <n v="55.400000000000006"/>
    <n v="13"/>
    <n v="3"/>
    <x v="2"/>
    <n v="1"/>
    <m/>
    <n v="120"/>
    <m/>
    <m/>
  </r>
  <r>
    <s v="INREBA-020811-AR-1-3-DI"/>
    <s v="Alonso Ramirez"/>
    <d v="2011-08-02T00:00:00"/>
    <x v="5"/>
    <d v="1899-12-30T09:56:00"/>
    <d v="1899-12-30T10:01:00"/>
    <d v="1899-12-30T00:05:00"/>
    <n v="2"/>
    <n v="1"/>
    <n v="3"/>
    <x v="2"/>
    <x v="0"/>
    <s v="Reventadora de Babencho, Isla Natividad Baja California Sur"/>
    <x v="0"/>
    <n v="51.15"/>
    <n v="15.5"/>
    <n v="51.48"/>
    <n v="15.6"/>
    <n v="51.48"/>
    <n v="15.6"/>
    <n v="51.314999999999998"/>
    <n v="15.55"/>
    <n v="27.85915"/>
    <n v="-115.1879"/>
    <n v="55.400000000000006"/>
    <n v="13"/>
    <n v="3"/>
    <x v="3"/>
    <n v="30"/>
    <m/>
    <n v="120"/>
    <m/>
    <m/>
  </r>
  <r>
    <s v="INREBA-020811-AR-1-3-DI"/>
    <s v="Alonso Ramirez"/>
    <d v="2011-08-02T00:00:00"/>
    <x v="5"/>
    <d v="1899-12-30T09:56:00"/>
    <d v="1899-12-30T10:01:00"/>
    <d v="1899-12-30T00:05:00"/>
    <n v="2"/>
    <n v="1"/>
    <n v="3"/>
    <x v="2"/>
    <x v="0"/>
    <s v="Reventadora de Babencho, Isla Natividad Baja California Sur"/>
    <x v="0"/>
    <n v="51.15"/>
    <n v="15.5"/>
    <n v="51.48"/>
    <n v="15.6"/>
    <n v="51.48"/>
    <n v="15.6"/>
    <n v="51.314999999999998"/>
    <n v="15.55"/>
    <n v="27.85915"/>
    <n v="-115.1879"/>
    <n v="55.400000000000006"/>
    <n v="13"/>
    <n v="3"/>
    <x v="4"/>
    <n v="1"/>
    <m/>
    <n v="120"/>
    <m/>
    <m/>
  </r>
  <r>
    <s v="INREBA-020811-AR-2-4-DI"/>
    <s v="Alonso Ramirez"/>
    <d v="2011-08-02T00:00:00"/>
    <x v="5"/>
    <d v="1899-12-30T12:26:00"/>
    <d v="1899-12-30T12:30:00"/>
    <d v="1899-12-30T00:04:00"/>
    <n v="2"/>
    <n v="2"/>
    <n v="4"/>
    <x v="3"/>
    <x v="0"/>
    <s v="Reventadora de Babencho, Isla Natividad Baja California Sur"/>
    <x v="0"/>
    <n v="32.01"/>
    <n v="9.6999999999999993"/>
    <n v="35.309999999999995"/>
    <n v="10.7"/>
    <n v="35.309999999999995"/>
    <n v="10.7"/>
    <n v="33.659999999999997"/>
    <n v="10.199999999999999"/>
    <n v="27.864229999999999"/>
    <n v="-115.18747"/>
    <n v="57.2"/>
    <n v="14"/>
    <n v="4"/>
    <x v="0"/>
    <n v="1"/>
    <m/>
    <n v="60"/>
    <m/>
    <m/>
  </r>
  <r>
    <s v="INREBA-020811-AR-2-4-DI"/>
    <s v="Alonso Ramirez"/>
    <d v="2011-08-02T00:00:00"/>
    <x v="5"/>
    <d v="1899-12-30T12:26:00"/>
    <d v="1899-12-30T12:30:00"/>
    <d v="1899-12-30T00:04:00"/>
    <n v="2"/>
    <n v="2"/>
    <n v="4"/>
    <x v="3"/>
    <x v="0"/>
    <s v="Reventadora de Babencho, Isla Natividad Baja California Sur"/>
    <x v="0"/>
    <n v="32.01"/>
    <n v="9.6999999999999993"/>
    <n v="35.309999999999995"/>
    <n v="10.7"/>
    <n v="35.309999999999995"/>
    <n v="10.7"/>
    <n v="33.659999999999997"/>
    <n v="10.199999999999999"/>
    <n v="27.864229999999999"/>
    <n v="-115.18747"/>
    <n v="57.2"/>
    <n v="14"/>
    <n v="4"/>
    <x v="1"/>
    <n v="4"/>
    <m/>
    <n v="60"/>
    <m/>
    <m/>
  </r>
  <r>
    <s v="INREBA-020811-AR-2-4-DI"/>
    <s v="Alonso Ramirez"/>
    <d v="2011-08-02T00:00:00"/>
    <x v="5"/>
    <d v="1899-12-30T12:26:00"/>
    <d v="1899-12-30T12:30:00"/>
    <d v="1899-12-30T00:04:00"/>
    <n v="2"/>
    <n v="2"/>
    <n v="4"/>
    <x v="3"/>
    <x v="0"/>
    <s v="Reventadora de Babencho, Isla Natividad Baja California Sur"/>
    <x v="0"/>
    <n v="32.01"/>
    <n v="9.6999999999999993"/>
    <n v="35.309999999999995"/>
    <n v="10.7"/>
    <n v="35.309999999999995"/>
    <n v="10.7"/>
    <n v="33.659999999999997"/>
    <n v="10.199999999999999"/>
    <n v="27.864229999999999"/>
    <n v="-115.18747"/>
    <n v="57.2"/>
    <n v="14"/>
    <n v="4"/>
    <x v="2"/>
    <n v="1"/>
    <m/>
    <n v="60"/>
    <m/>
    <m/>
  </r>
  <r>
    <s v="INREBA-020811-AR-2-4-DI"/>
    <s v="Alonso Ramirez"/>
    <d v="2011-08-02T00:00:00"/>
    <x v="5"/>
    <d v="1899-12-30T12:26:00"/>
    <d v="1899-12-30T12:30:00"/>
    <d v="1899-12-30T00:04:00"/>
    <n v="2"/>
    <n v="2"/>
    <n v="4"/>
    <x v="3"/>
    <x v="0"/>
    <s v="Reventadora de Babencho, Isla Natividad Baja California Sur"/>
    <x v="0"/>
    <n v="32.01"/>
    <n v="9.6999999999999993"/>
    <n v="35.309999999999995"/>
    <n v="10.7"/>
    <n v="35.309999999999995"/>
    <n v="10.7"/>
    <n v="33.659999999999997"/>
    <n v="10.199999999999999"/>
    <n v="27.864229999999999"/>
    <n v="-115.18747"/>
    <n v="57.2"/>
    <n v="14"/>
    <n v="4"/>
    <x v="3"/>
    <n v="10"/>
    <m/>
    <n v="60"/>
    <m/>
    <m/>
  </r>
  <r>
    <s v="INREBA-020811-AR-2-4-DI"/>
    <s v="Alonso Ramirez"/>
    <d v="2011-08-02T00:00:00"/>
    <x v="5"/>
    <d v="1899-12-30T12:26:00"/>
    <d v="1899-12-30T12:30:00"/>
    <d v="1899-12-30T00:04:00"/>
    <n v="2"/>
    <n v="2"/>
    <n v="4"/>
    <x v="3"/>
    <x v="0"/>
    <s v="Reventadora de Babencho, Isla Natividad Baja California Sur"/>
    <x v="0"/>
    <n v="32.01"/>
    <n v="9.6999999999999993"/>
    <n v="35.309999999999995"/>
    <n v="10.7"/>
    <n v="35.309999999999995"/>
    <n v="10.7"/>
    <n v="33.659999999999997"/>
    <n v="10.199999999999999"/>
    <n v="27.864229999999999"/>
    <n v="-115.18747"/>
    <n v="57.2"/>
    <n v="14"/>
    <n v="4"/>
    <x v="4"/>
    <n v="3"/>
    <m/>
    <n v="60"/>
    <m/>
    <m/>
  </r>
  <r>
    <s v="INREBA-020811-AH-1-5-DI"/>
    <s v="Arturo Hernandez"/>
    <d v="2011-08-02T00:00:00"/>
    <x v="5"/>
    <d v="1899-12-30T09:55:00"/>
    <d v="1899-12-30T10:04:00"/>
    <d v="1899-12-30T00:09:00"/>
    <n v="2"/>
    <n v="1"/>
    <n v="5"/>
    <x v="4"/>
    <x v="0"/>
    <s v="Reventadora de Babencho, Isla Natividad Baja California Sur"/>
    <x v="0"/>
    <n v="49.83"/>
    <n v="15.1"/>
    <n v="52.14"/>
    <n v="15.8"/>
    <n v="52.14"/>
    <n v="15.8"/>
    <n v="50.984999999999992"/>
    <n v="15.45"/>
    <n v="27.85915"/>
    <n v="-115.1879"/>
    <n v="55.400000000000006"/>
    <n v="13"/>
    <n v="4"/>
    <x v="2"/>
    <n v="5"/>
    <m/>
    <n v="90"/>
    <m/>
    <m/>
  </r>
  <r>
    <s v="INREBA-020811-AH-1-5-DI"/>
    <s v="Arturo Hernandez"/>
    <d v="2011-08-02T00:00:00"/>
    <x v="5"/>
    <d v="1899-12-30T09:55:00"/>
    <d v="1899-12-30T10:04:00"/>
    <d v="1899-12-30T00:09:00"/>
    <n v="2"/>
    <n v="1"/>
    <n v="5"/>
    <x v="4"/>
    <x v="0"/>
    <s v="Reventadora de Babencho, Isla Natividad Baja California Sur"/>
    <x v="0"/>
    <n v="49.83"/>
    <n v="15.1"/>
    <n v="52.14"/>
    <n v="15.8"/>
    <n v="52.14"/>
    <n v="15.8"/>
    <n v="50.984999999999992"/>
    <n v="15.45"/>
    <n v="27.85915"/>
    <n v="-115.1879"/>
    <n v="55.400000000000006"/>
    <n v="13"/>
    <n v="4"/>
    <x v="8"/>
    <n v="2"/>
    <m/>
    <n v="90"/>
    <m/>
    <m/>
  </r>
  <r>
    <s v="INREBA-020811-AH-1-5-DI"/>
    <s v="Arturo Hernandez"/>
    <d v="2011-08-02T00:00:00"/>
    <x v="5"/>
    <d v="1899-12-30T09:55:00"/>
    <d v="1899-12-30T10:04:00"/>
    <d v="1899-12-30T00:09:00"/>
    <n v="2"/>
    <n v="1"/>
    <n v="5"/>
    <x v="4"/>
    <x v="0"/>
    <s v="Reventadora de Babencho, Isla Natividad Baja California Sur"/>
    <x v="0"/>
    <n v="49.83"/>
    <n v="15.1"/>
    <n v="52.14"/>
    <n v="15.8"/>
    <n v="52.14"/>
    <n v="15.8"/>
    <n v="50.984999999999992"/>
    <n v="15.45"/>
    <n v="27.85915"/>
    <n v="-115.1879"/>
    <n v="55.400000000000006"/>
    <n v="13"/>
    <n v="4"/>
    <x v="3"/>
    <n v="4"/>
    <m/>
    <n v="90"/>
    <m/>
    <m/>
  </r>
  <r>
    <s v="INREBA-020811-AH-1-5-DI"/>
    <s v="Arturo Hernandez"/>
    <d v="2011-08-02T00:00:00"/>
    <x v="5"/>
    <d v="1899-12-30T09:55:00"/>
    <d v="1899-12-30T10:04:00"/>
    <d v="1899-12-30T00:09:00"/>
    <n v="2"/>
    <n v="1"/>
    <n v="5"/>
    <x v="4"/>
    <x v="0"/>
    <s v="Reventadora de Babencho, Isla Natividad Baja California Sur"/>
    <x v="0"/>
    <n v="49.83"/>
    <n v="15.1"/>
    <n v="52.14"/>
    <n v="15.8"/>
    <n v="52.14"/>
    <n v="15.8"/>
    <n v="50.984999999999992"/>
    <n v="15.45"/>
    <n v="27.85915"/>
    <n v="-115.1879"/>
    <n v="55.400000000000006"/>
    <n v="13"/>
    <n v="4"/>
    <x v="7"/>
    <n v="2"/>
    <m/>
    <n v="90"/>
    <m/>
    <m/>
  </r>
  <r>
    <s v="INREBA-020811-AH-1-5-DI"/>
    <s v="Arturo Hernandez"/>
    <d v="2011-08-02T00:00:00"/>
    <x v="5"/>
    <d v="1899-12-30T09:55:00"/>
    <d v="1899-12-30T10:04:00"/>
    <d v="1899-12-30T00:09:00"/>
    <n v="2"/>
    <n v="1"/>
    <n v="5"/>
    <x v="4"/>
    <x v="0"/>
    <s v="Reventadora de Babencho, Isla Natividad Baja California Sur"/>
    <x v="0"/>
    <n v="49.83"/>
    <n v="15.1"/>
    <n v="52.14"/>
    <n v="15.8"/>
    <n v="52.14"/>
    <n v="15.8"/>
    <n v="50.984999999999992"/>
    <n v="15.45"/>
    <n v="27.85915"/>
    <n v="-115.1879"/>
    <n v="55.400000000000006"/>
    <n v="13"/>
    <n v="4"/>
    <x v="4"/>
    <n v="5"/>
    <m/>
    <n v="90"/>
    <m/>
    <m/>
  </r>
  <r>
    <s v="INREBA-020811-AH-1-5-DI"/>
    <s v="Arturo Hernandez"/>
    <d v="2011-08-02T00:00:00"/>
    <x v="5"/>
    <d v="1899-12-30T09:55:00"/>
    <d v="1899-12-30T10:04:00"/>
    <d v="1899-12-30T00:09:00"/>
    <n v="2"/>
    <n v="1"/>
    <n v="5"/>
    <x v="4"/>
    <x v="0"/>
    <s v="Reventadora de Babencho, Isla Natividad Baja California Sur"/>
    <x v="0"/>
    <n v="49.83"/>
    <n v="15.1"/>
    <n v="52.14"/>
    <n v="15.8"/>
    <n v="52.14"/>
    <n v="15.8"/>
    <n v="50.984999999999992"/>
    <n v="15.45"/>
    <n v="27.85915"/>
    <n v="-115.1879"/>
    <n v="55.400000000000006"/>
    <n v="13"/>
    <n v="4"/>
    <x v="17"/>
    <n v="3"/>
    <m/>
    <n v="90"/>
    <m/>
    <m/>
  </r>
  <r>
    <s v="INREBA-020811-AH-1-5-DI"/>
    <s v="Arturo Hernandez"/>
    <d v="2011-08-02T00:00:00"/>
    <x v="5"/>
    <d v="1899-12-30T09:55:00"/>
    <d v="1899-12-30T10:04:00"/>
    <d v="1899-12-30T00:09:00"/>
    <n v="2"/>
    <n v="1"/>
    <n v="5"/>
    <x v="4"/>
    <x v="0"/>
    <s v="Reventadora de Babencho, Isla Natividad Baja California Sur"/>
    <x v="0"/>
    <n v="49.83"/>
    <n v="15.1"/>
    <n v="52.14"/>
    <n v="15.8"/>
    <n v="52.14"/>
    <n v="15.8"/>
    <n v="50.984999999999992"/>
    <n v="15.45"/>
    <n v="27.85915"/>
    <n v="-115.1879"/>
    <n v="55.400000000000006"/>
    <n v="13"/>
    <n v="4"/>
    <x v="9"/>
    <n v="2"/>
    <m/>
    <n v="90"/>
    <m/>
    <m/>
  </r>
  <r>
    <s v="INREBA-020811-AH-1-5-DI"/>
    <s v="Arturo Hernandez"/>
    <d v="2011-08-02T00:00:00"/>
    <x v="5"/>
    <d v="1899-12-30T09:55:00"/>
    <d v="1899-12-30T10:04:00"/>
    <d v="1899-12-30T00:09:00"/>
    <n v="2"/>
    <n v="1"/>
    <n v="5"/>
    <x v="4"/>
    <x v="0"/>
    <s v="Reventadora de Babencho, Isla Natividad Baja California Sur"/>
    <x v="0"/>
    <n v="49.83"/>
    <n v="15.1"/>
    <n v="52.14"/>
    <n v="15.8"/>
    <n v="52.14"/>
    <n v="15.8"/>
    <n v="50.984999999999992"/>
    <n v="15.45"/>
    <n v="27.85915"/>
    <n v="-115.1879"/>
    <n v="55.400000000000006"/>
    <n v="13"/>
    <n v="4"/>
    <x v="6"/>
    <n v="3"/>
    <m/>
    <n v="90"/>
    <m/>
    <m/>
  </r>
  <r>
    <s v="INREBA-020811-AH-2-6-DI"/>
    <s v="Arturo Hernandez"/>
    <d v="2011-08-02T00:00:00"/>
    <x v="5"/>
    <d v="1899-12-30T12:23:00"/>
    <d v="1899-12-30T12:35:00"/>
    <d v="1899-12-30T00:12:00"/>
    <n v="2"/>
    <n v="2"/>
    <n v="6"/>
    <x v="5"/>
    <x v="0"/>
    <s v="Reventadora de Babencho, Isla Natividad Baja California Sur"/>
    <x v="0"/>
    <n v="31.02"/>
    <n v="9.4"/>
    <n v="28.38"/>
    <n v="8.6"/>
    <n v="31.02"/>
    <n v="9.4"/>
    <n v="29.7"/>
    <n v="9"/>
    <n v="27.864229999999999"/>
    <n v="-115.18747"/>
    <n v="55.400000000000006"/>
    <n v="13"/>
    <n v="4"/>
    <x v="1"/>
    <n v="3"/>
    <m/>
    <n v="90"/>
    <m/>
    <m/>
  </r>
  <r>
    <s v="INREBA-020811-AH-2-6-DI"/>
    <s v="Arturo Hernandez"/>
    <d v="2011-08-02T00:00:00"/>
    <x v="5"/>
    <d v="1899-12-30T12:23:00"/>
    <d v="1899-12-30T12:35:00"/>
    <d v="1899-12-30T00:12:00"/>
    <n v="2"/>
    <n v="2"/>
    <n v="6"/>
    <x v="5"/>
    <x v="0"/>
    <s v="Reventadora de Babencho, Isla Natividad Baja California Sur"/>
    <x v="0"/>
    <n v="31.02"/>
    <n v="9.4"/>
    <n v="28.38"/>
    <n v="8.6"/>
    <n v="31.02"/>
    <n v="9.4"/>
    <n v="29.7"/>
    <n v="9"/>
    <n v="27.864229999999999"/>
    <n v="-115.18747"/>
    <n v="55.400000000000006"/>
    <n v="13"/>
    <n v="4"/>
    <x v="3"/>
    <n v="8"/>
    <m/>
    <n v="90"/>
    <m/>
    <m/>
  </r>
  <r>
    <s v="INREBA-020811-AH-2-6-DI"/>
    <s v="Arturo Hernandez"/>
    <d v="2011-08-02T00:00:00"/>
    <x v="5"/>
    <d v="1899-12-30T12:23:00"/>
    <d v="1899-12-30T12:35:00"/>
    <d v="1899-12-30T00:12:00"/>
    <n v="2"/>
    <n v="2"/>
    <n v="6"/>
    <x v="5"/>
    <x v="0"/>
    <s v="Reventadora de Babencho, Isla Natividad Baja California Sur"/>
    <x v="0"/>
    <n v="31.02"/>
    <n v="9.4"/>
    <n v="28.38"/>
    <n v="8.6"/>
    <n v="31.02"/>
    <n v="9.4"/>
    <n v="29.7"/>
    <n v="9"/>
    <n v="27.864229999999999"/>
    <n v="-115.18747"/>
    <n v="55.400000000000006"/>
    <n v="13"/>
    <n v="4"/>
    <x v="4"/>
    <n v="6"/>
    <m/>
    <n v="90"/>
    <m/>
    <m/>
  </r>
  <r>
    <s v="INREBA-020811-AH-2-6-DI"/>
    <s v="Arturo Hernandez"/>
    <d v="2011-08-02T00:00:00"/>
    <x v="5"/>
    <d v="1899-12-30T12:23:00"/>
    <d v="1899-12-30T12:35:00"/>
    <d v="1899-12-30T00:12:00"/>
    <n v="2"/>
    <n v="2"/>
    <n v="6"/>
    <x v="5"/>
    <x v="0"/>
    <s v="Reventadora de Babencho, Isla Natividad Baja California Sur"/>
    <x v="0"/>
    <n v="31.02"/>
    <n v="9.4"/>
    <n v="28.38"/>
    <n v="8.6"/>
    <n v="31.02"/>
    <n v="9.4"/>
    <n v="29.7"/>
    <n v="9"/>
    <n v="27.864229999999999"/>
    <n v="-115.18747"/>
    <n v="55.400000000000006"/>
    <n v="13"/>
    <n v="4"/>
    <x v="9"/>
    <n v="5"/>
    <m/>
    <n v="90"/>
    <m/>
    <m/>
  </r>
  <r>
    <s v="INREBA-020811-JC-1-7-DI"/>
    <s v="Jhonatan Castro"/>
    <d v="2011-08-02T00:00:00"/>
    <x v="5"/>
    <d v="1899-12-30T10:00:00"/>
    <d v="1899-12-30T10:10:00"/>
    <d v="1899-12-30T00:10:00"/>
    <n v="2"/>
    <n v="1"/>
    <n v="7"/>
    <x v="6"/>
    <x v="0"/>
    <s v="Reventadora de Babencho, Isla Natividad Baja California Sur"/>
    <x v="0"/>
    <n v="41.25"/>
    <n v="12.5"/>
    <n v="52.47"/>
    <n v="15.9"/>
    <n v="52.47"/>
    <n v="15.9"/>
    <n v="46.859999999999992"/>
    <n v="14.2"/>
    <n v="27.8599"/>
    <n v="-115.18064"/>
    <n v="55.400000000000006"/>
    <n v="13"/>
    <n v="6"/>
    <x v="0"/>
    <n v="1"/>
    <m/>
    <n v="330"/>
    <m/>
    <m/>
  </r>
  <r>
    <s v="INREBA-020811-JC-1-7-DI"/>
    <s v="Jhonatan Castro"/>
    <d v="2011-08-02T00:00:00"/>
    <x v="5"/>
    <d v="1899-12-30T10:00:00"/>
    <d v="1899-12-30T10:10:00"/>
    <d v="1899-12-30T00:10:00"/>
    <n v="2"/>
    <n v="1"/>
    <n v="7"/>
    <x v="6"/>
    <x v="0"/>
    <s v="Reventadora de Babencho, Isla Natividad Baja California Sur"/>
    <x v="0"/>
    <n v="41.25"/>
    <n v="12.5"/>
    <n v="52.47"/>
    <n v="15.9"/>
    <n v="52.47"/>
    <n v="15.9"/>
    <n v="46.859999999999992"/>
    <n v="14.2"/>
    <n v="27.8599"/>
    <n v="-115.18064"/>
    <n v="55.400000000000006"/>
    <n v="13"/>
    <n v="6"/>
    <x v="1"/>
    <n v="6"/>
    <m/>
    <n v="330"/>
    <m/>
    <m/>
  </r>
  <r>
    <s v="INREBA-020811-JC-1-7-DI"/>
    <s v="Jhonatan Castro"/>
    <d v="2011-08-02T00:00:00"/>
    <x v="5"/>
    <d v="1899-12-30T10:00:00"/>
    <d v="1899-12-30T10:10:00"/>
    <d v="1899-12-30T00:10:00"/>
    <n v="2"/>
    <n v="1"/>
    <n v="7"/>
    <x v="6"/>
    <x v="0"/>
    <s v="Reventadora de Babencho, Isla Natividad Baja California Sur"/>
    <x v="0"/>
    <n v="41.25"/>
    <n v="12.5"/>
    <n v="52.47"/>
    <n v="15.9"/>
    <n v="52.47"/>
    <n v="15.9"/>
    <n v="46.859999999999992"/>
    <n v="14.2"/>
    <n v="27.8599"/>
    <n v="-115.18064"/>
    <n v="55.400000000000006"/>
    <n v="13"/>
    <n v="6"/>
    <x v="2"/>
    <n v="15"/>
    <m/>
    <n v="330"/>
    <m/>
    <m/>
  </r>
  <r>
    <s v="INREBA-020811-JC-1-7-DI"/>
    <s v="Jhonatan Castro"/>
    <d v="2011-08-02T00:00:00"/>
    <x v="5"/>
    <d v="1899-12-30T10:00:00"/>
    <d v="1899-12-30T10:10:00"/>
    <d v="1899-12-30T00:10:00"/>
    <n v="2"/>
    <n v="1"/>
    <n v="7"/>
    <x v="6"/>
    <x v="0"/>
    <s v="Reventadora de Babencho, Isla Natividad Baja California Sur"/>
    <x v="0"/>
    <n v="41.25"/>
    <n v="12.5"/>
    <n v="52.47"/>
    <n v="15.9"/>
    <n v="52.47"/>
    <n v="15.9"/>
    <n v="46.859999999999992"/>
    <n v="14.2"/>
    <n v="27.8599"/>
    <n v="-115.18064"/>
    <n v="55.400000000000006"/>
    <n v="13"/>
    <n v="6"/>
    <x v="3"/>
    <n v="33"/>
    <m/>
    <n v="330"/>
    <m/>
    <m/>
  </r>
  <r>
    <s v="INREBA-020811-JC-1-7-DI"/>
    <s v="Jhonatan Castro"/>
    <d v="2011-08-02T00:00:00"/>
    <x v="5"/>
    <d v="1899-12-30T10:00:00"/>
    <d v="1899-12-30T10:10:00"/>
    <d v="1899-12-30T00:10:00"/>
    <n v="2"/>
    <n v="1"/>
    <n v="7"/>
    <x v="6"/>
    <x v="0"/>
    <s v="Reventadora de Babencho, Isla Natividad Baja California Sur"/>
    <x v="0"/>
    <n v="41.25"/>
    <n v="12.5"/>
    <n v="52.47"/>
    <n v="15.9"/>
    <n v="52.47"/>
    <n v="15.9"/>
    <n v="46.859999999999992"/>
    <n v="14.2"/>
    <n v="27.8599"/>
    <n v="-115.18064"/>
    <n v="55.400000000000006"/>
    <n v="13"/>
    <n v="6"/>
    <x v="4"/>
    <n v="9"/>
    <m/>
    <n v="330"/>
    <m/>
    <m/>
  </r>
  <r>
    <s v="INREBA-020811-JC-1-7-DI"/>
    <s v="Jhonatan Castro"/>
    <d v="2011-08-02T00:00:00"/>
    <x v="5"/>
    <d v="1899-12-30T10:00:00"/>
    <d v="1899-12-30T10:10:00"/>
    <d v="1899-12-30T00:10:00"/>
    <n v="2"/>
    <n v="1"/>
    <n v="7"/>
    <x v="6"/>
    <x v="0"/>
    <s v="Reventadora de Babencho, Isla Natividad Baja California Sur"/>
    <x v="0"/>
    <n v="41.25"/>
    <n v="12.5"/>
    <n v="52.47"/>
    <n v="15.9"/>
    <n v="52.47"/>
    <n v="15.9"/>
    <n v="46.859999999999992"/>
    <n v="14.2"/>
    <n v="27.8599"/>
    <n v="-115.18064"/>
    <n v="55.400000000000006"/>
    <n v="13"/>
    <n v="6"/>
    <x v="17"/>
    <n v="4"/>
    <m/>
    <n v="330"/>
    <m/>
    <m/>
  </r>
  <r>
    <s v="INREBA-020811-JC-1-7-DI"/>
    <s v="Jhonatan Castro"/>
    <d v="2011-08-02T00:00:00"/>
    <x v="5"/>
    <d v="1899-12-30T10:00:00"/>
    <d v="1899-12-30T10:10:00"/>
    <d v="1899-12-30T00:10:00"/>
    <n v="2"/>
    <n v="1"/>
    <n v="7"/>
    <x v="6"/>
    <x v="0"/>
    <s v="Reventadora de Babencho, Isla Natividad Baja California Sur"/>
    <x v="0"/>
    <n v="41.25"/>
    <n v="12.5"/>
    <n v="52.47"/>
    <n v="15.9"/>
    <n v="52.47"/>
    <n v="15.9"/>
    <n v="46.859999999999992"/>
    <n v="14.2"/>
    <n v="27.8599"/>
    <n v="-115.18064"/>
    <n v="55.400000000000006"/>
    <n v="13"/>
    <n v="6"/>
    <x v="9"/>
    <n v="17"/>
    <m/>
    <n v="330"/>
    <m/>
    <m/>
  </r>
  <r>
    <s v="INREBA-020811-JC-1-7-DI"/>
    <s v="Jhonatan Castro"/>
    <d v="2011-08-02T00:00:00"/>
    <x v="5"/>
    <d v="1899-12-30T10:00:00"/>
    <d v="1899-12-30T10:10:00"/>
    <d v="1899-12-30T00:10:00"/>
    <n v="2"/>
    <n v="1"/>
    <n v="7"/>
    <x v="6"/>
    <x v="0"/>
    <s v="Reventadora de Babencho, Isla Natividad Baja California Sur"/>
    <x v="0"/>
    <n v="41.25"/>
    <n v="12.5"/>
    <n v="52.47"/>
    <n v="15.9"/>
    <n v="52.47"/>
    <n v="15.9"/>
    <n v="46.859999999999992"/>
    <n v="14.2"/>
    <n v="27.8599"/>
    <n v="-115.18064"/>
    <n v="55.400000000000006"/>
    <n v="13"/>
    <n v="6"/>
    <x v="11"/>
    <n v="7"/>
    <m/>
    <n v="330"/>
    <m/>
    <m/>
  </r>
  <r>
    <s v="INREBA-020811-JC-1-7-DI"/>
    <s v="Jhonatan Castro"/>
    <d v="2011-08-02T00:00:00"/>
    <x v="5"/>
    <d v="1899-12-30T10:00:00"/>
    <d v="1899-12-30T10:10:00"/>
    <d v="1899-12-30T00:10:00"/>
    <n v="2"/>
    <n v="1"/>
    <n v="7"/>
    <x v="6"/>
    <x v="0"/>
    <s v="Reventadora de Babencho, Isla Natividad Baja California Sur"/>
    <x v="0"/>
    <n v="41.25"/>
    <n v="12.5"/>
    <n v="52.47"/>
    <n v="15.9"/>
    <n v="52.47"/>
    <n v="15.9"/>
    <n v="46.859999999999992"/>
    <n v="14.2"/>
    <n v="27.8599"/>
    <n v="-115.18064"/>
    <n v="55.400000000000006"/>
    <n v="13"/>
    <n v="6"/>
    <x v="5"/>
    <n v="2"/>
    <m/>
    <n v="330"/>
    <m/>
    <m/>
  </r>
  <r>
    <s v="INREBA-020811-JC-2-8-DI"/>
    <s v="Jhonatan Castro"/>
    <d v="2011-08-02T00:00:00"/>
    <x v="5"/>
    <d v="1899-12-30T11:15:00"/>
    <d v="1899-12-30T11:25:00"/>
    <d v="1899-12-30T00:10:00"/>
    <n v="2"/>
    <n v="2"/>
    <n v="8"/>
    <x v="7"/>
    <x v="0"/>
    <s v="Reventadora de Babencho, Isla Natividad Baja California Sur"/>
    <x v="0"/>
    <n v="42.9"/>
    <n v="13"/>
    <n v="46.199999999999996"/>
    <n v="14"/>
    <n v="46.199999999999996"/>
    <n v="14"/>
    <n v="44.55"/>
    <n v="13.5"/>
    <n v="27.860859999999999"/>
    <n v="-115.18886000000001"/>
    <n v="55.400000000000006"/>
    <n v="13"/>
    <n v="6"/>
    <x v="0"/>
    <n v="1"/>
    <m/>
    <n v="150"/>
    <m/>
    <m/>
  </r>
  <r>
    <s v="INREBA-020811-JC-2-8-DI"/>
    <s v="Jhonatan Castro"/>
    <d v="2011-08-02T00:00:00"/>
    <x v="5"/>
    <d v="1899-12-30T11:15:00"/>
    <d v="1899-12-30T11:25:00"/>
    <d v="1899-12-30T00:10:00"/>
    <n v="2"/>
    <n v="2"/>
    <n v="8"/>
    <x v="7"/>
    <x v="0"/>
    <s v="Reventadora de Babencho, Isla Natividad Baja California Sur"/>
    <x v="0"/>
    <n v="42.9"/>
    <n v="13"/>
    <n v="46.199999999999996"/>
    <n v="14"/>
    <n v="46.199999999999996"/>
    <n v="14"/>
    <n v="44.55"/>
    <n v="13.5"/>
    <n v="27.860859999999999"/>
    <n v="-115.18886000000001"/>
    <n v="55.400000000000006"/>
    <n v="13"/>
    <n v="6"/>
    <x v="1"/>
    <n v="5"/>
    <m/>
    <n v="150"/>
    <m/>
    <m/>
  </r>
  <r>
    <s v="INREBA-020811-JC-2-8-DI"/>
    <s v="Jhonatan Castro"/>
    <d v="2011-08-02T00:00:00"/>
    <x v="5"/>
    <d v="1899-12-30T11:15:00"/>
    <d v="1899-12-30T11:25:00"/>
    <d v="1899-12-30T00:10:00"/>
    <n v="2"/>
    <n v="2"/>
    <n v="8"/>
    <x v="7"/>
    <x v="0"/>
    <s v="Reventadora de Babencho, Isla Natividad Baja California Sur"/>
    <x v="0"/>
    <n v="42.9"/>
    <n v="13"/>
    <n v="46.199999999999996"/>
    <n v="14"/>
    <n v="46.199999999999996"/>
    <n v="14"/>
    <n v="44.55"/>
    <n v="13.5"/>
    <n v="27.860859999999999"/>
    <n v="-115.18886000000001"/>
    <n v="55.400000000000006"/>
    <n v="13"/>
    <n v="6"/>
    <x v="2"/>
    <n v="18"/>
    <m/>
    <n v="150"/>
    <m/>
    <m/>
  </r>
  <r>
    <s v="INREBA-020811-JC-2-8-DI"/>
    <s v="Jhonatan Castro"/>
    <d v="2011-08-02T00:00:00"/>
    <x v="5"/>
    <d v="1899-12-30T11:15:00"/>
    <d v="1899-12-30T11:25:00"/>
    <d v="1899-12-30T00:10:00"/>
    <n v="2"/>
    <n v="2"/>
    <n v="8"/>
    <x v="7"/>
    <x v="0"/>
    <s v="Reventadora de Babencho, Isla Natividad Baja California Sur"/>
    <x v="0"/>
    <n v="42.9"/>
    <n v="13"/>
    <n v="46.199999999999996"/>
    <n v="14"/>
    <n v="46.199999999999996"/>
    <n v="14"/>
    <n v="44.55"/>
    <n v="13.5"/>
    <n v="27.860859999999999"/>
    <n v="-115.18886000000001"/>
    <n v="55.400000000000006"/>
    <n v="13"/>
    <n v="6"/>
    <x v="8"/>
    <n v="1"/>
    <m/>
    <n v="150"/>
    <m/>
    <m/>
  </r>
  <r>
    <s v="INREBA-020811-JC-2-8-DI"/>
    <s v="Jhonatan Castro"/>
    <d v="2011-08-02T00:00:00"/>
    <x v="5"/>
    <d v="1899-12-30T11:15:00"/>
    <d v="1899-12-30T11:25:00"/>
    <d v="1899-12-30T00:10:00"/>
    <n v="2"/>
    <n v="2"/>
    <n v="8"/>
    <x v="7"/>
    <x v="0"/>
    <s v="Reventadora de Babencho, Isla Natividad Baja California Sur"/>
    <x v="0"/>
    <n v="42.9"/>
    <n v="13"/>
    <n v="46.199999999999996"/>
    <n v="14"/>
    <n v="46.199999999999996"/>
    <n v="14"/>
    <n v="44.55"/>
    <n v="13.5"/>
    <n v="27.860859999999999"/>
    <n v="-115.18886000000001"/>
    <n v="55.400000000000006"/>
    <n v="13"/>
    <n v="6"/>
    <x v="3"/>
    <n v="26"/>
    <m/>
    <n v="150"/>
    <m/>
    <m/>
  </r>
  <r>
    <s v="INREBA-020811-JC-2-8-DI"/>
    <s v="Jhonatan Castro"/>
    <d v="2011-08-02T00:00:00"/>
    <x v="5"/>
    <d v="1899-12-30T11:15:00"/>
    <d v="1899-12-30T11:25:00"/>
    <d v="1899-12-30T00:10:00"/>
    <n v="2"/>
    <n v="2"/>
    <n v="8"/>
    <x v="7"/>
    <x v="0"/>
    <s v="Reventadora de Babencho, Isla Natividad Baja California Sur"/>
    <x v="0"/>
    <n v="42.9"/>
    <n v="13"/>
    <n v="46.199999999999996"/>
    <n v="14"/>
    <n v="46.199999999999996"/>
    <n v="14"/>
    <n v="44.55"/>
    <n v="13.5"/>
    <n v="27.860859999999999"/>
    <n v="-115.18886000000001"/>
    <n v="55.400000000000006"/>
    <n v="13"/>
    <n v="6"/>
    <x v="13"/>
    <n v="2"/>
    <m/>
    <n v="150"/>
    <m/>
    <m/>
  </r>
  <r>
    <s v="INREBA-020811-JC-2-8-DI"/>
    <s v="Jhonatan Castro"/>
    <d v="2011-08-02T00:00:00"/>
    <x v="5"/>
    <d v="1899-12-30T11:15:00"/>
    <d v="1899-12-30T11:25:00"/>
    <d v="1899-12-30T00:10:00"/>
    <n v="2"/>
    <n v="2"/>
    <n v="8"/>
    <x v="7"/>
    <x v="0"/>
    <s v="Reventadora de Babencho, Isla Natividad Baja California Sur"/>
    <x v="0"/>
    <n v="42.9"/>
    <n v="13"/>
    <n v="46.199999999999996"/>
    <n v="14"/>
    <n v="46.199999999999996"/>
    <n v="14"/>
    <n v="44.55"/>
    <n v="13.5"/>
    <n v="27.860859999999999"/>
    <n v="-115.18886000000001"/>
    <n v="55.400000000000006"/>
    <n v="13"/>
    <n v="6"/>
    <x v="4"/>
    <n v="9"/>
    <m/>
    <n v="150"/>
    <m/>
    <m/>
  </r>
  <r>
    <s v="INREBA-020811-JC-2-8-DI"/>
    <s v="Jhonatan Castro"/>
    <d v="2011-08-02T00:00:00"/>
    <x v="5"/>
    <d v="1899-12-30T11:15:00"/>
    <d v="1899-12-30T11:25:00"/>
    <d v="1899-12-30T00:10:00"/>
    <n v="2"/>
    <n v="2"/>
    <n v="8"/>
    <x v="7"/>
    <x v="0"/>
    <s v="Reventadora de Babencho, Isla Natividad Baja California Sur"/>
    <x v="0"/>
    <n v="42.9"/>
    <n v="13"/>
    <n v="46.199999999999996"/>
    <n v="14"/>
    <n v="46.199999999999996"/>
    <n v="14"/>
    <n v="44.55"/>
    <n v="13.5"/>
    <n v="27.860859999999999"/>
    <n v="-115.18886000000001"/>
    <n v="55.400000000000006"/>
    <n v="13"/>
    <n v="6"/>
    <x v="17"/>
    <n v="2"/>
    <m/>
    <n v="150"/>
    <m/>
    <m/>
  </r>
  <r>
    <s v="INREBA-020811-JC-2-8-DI"/>
    <s v="Jhonatan Castro"/>
    <d v="2011-08-02T00:00:00"/>
    <x v="5"/>
    <d v="1899-12-30T11:15:00"/>
    <d v="1899-12-30T11:25:00"/>
    <d v="1899-12-30T00:10:00"/>
    <n v="2"/>
    <n v="2"/>
    <n v="8"/>
    <x v="7"/>
    <x v="0"/>
    <s v="Reventadora de Babencho, Isla Natividad Baja California Sur"/>
    <x v="0"/>
    <n v="42.9"/>
    <n v="13"/>
    <n v="46.199999999999996"/>
    <n v="14"/>
    <n v="46.199999999999996"/>
    <n v="14"/>
    <n v="44.55"/>
    <n v="13.5"/>
    <n v="27.860859999999999"/>
    <n v="-115.18886000000001"/>
    <n v="55.400000000000006"/>
    <n v="13"/>
    <n v="6"/>
    <x v="9"/>
    <n v="12"/>
    <m/>
    <n v="150"/>
    <m/>
    <m/>
  </r>
  <r>
    <s v="INREBA-020811-JC-2-8-DI"/>
    <s v="Jhonatan Castro"/>
    <d v="2011-08-02T00:00:00"/>
    <x v="5"/>
    <d v="1899-12-30T11:15:00"/>
    <d v="1899-12-30T11:25:00"/>
    <d v="1899-12-30T00:10:00"/>
    <n v="2"/>
    <n v="2"/>
    <n v="8"/>
    <x v="7"/>
    <x v="0"/>
    <s v="Reventadora de Babencho, Isla Natividad Baja California Sur"/>
    <x v="0"/>
    <n v="42.9"/>
    <n v="13"/>
    <n v="46.199999999999996"/>
    <n v="14"/>
    <n v="46.199999999999996"/>
    <n v="14"/>
    <n v="44.55"/>
    <n v="13.5"/>
    <n v="27.860859999999999"/>
    <n v="-115.18886000000001"/>
    <n v="55.400000000000006"/>
    <n v="13"/>
    <n v="6"/>
    <x v="11"/>
    <n v="2"/>
    <m/>
    <n v="150"/>
    <m/>
    <m/>
  </r>
  <r>
    <s v="INREBA-020811-JC-2-8-DI"/>
    <s v="Jhonatan Castro"/>
    <d v="2011-08-02T00:00:00"/>
    <x v="5"/>
    <d v="1899-12-30T11:15:00"/>
    <d v="1899-12-30T11:25:00"/>
    <d v="1899-12-30T00:10:00"/>
    <n v="2"/>
    <n v="2"/>
    <n v="8"/>
    <x v="7"/>
    <x v="0"/>
    <s v="Reventadora de Babencho, Isla Natividad Baja California Sur"/>
    <x v="0"/>
    <n v="42.9"/>
    <n v="13"/>
    <n v="46.199999999999996"/>
    <n v="14"/>
    <n v="46.199999999999996"/>
    <n v="14"/>
    <n v="44.55"/>
    <n v="13.5"/>
    <n v="27.860859999999999"/>
    <n v="-115.18886000000001"/>
    <n v="55.400000000000006"/>
    <n v="13"/>
    <n v="6"/>
    <x v="10"/>
    <n v="1"/>
    <m/>
    <n v="150"/>
    <m/>
    <m/>
  </r>
  <r>
    <s v="INREBA-020811-JC-3-9-DI"/>
    <s v="Jhonatan Castro"/>
    <d v="2011-08-02T00:00:00"/>
    <x v="5"/>
    <d v="1899-12-30T13:20:00"/>
    <d v="1899-12-30T13:27:00"/>
    <d v="1899-12-30T00:07:00"/>
    <n v="2"/>
    <n v="3"/>
    <n v="9"/>
    <x v="8"/>
    <x v="0"/>
    <s v="Reventadora de Babencho, Isla Natividad Baja California Sur"/>
    <x v="0"/>
    <n v="46.529999999999994"/>
    <n v="14.1"/>
    <n v="43.89"/>
    <n v="13.3"/>
    <n v="46.529999999999994"/>
    <n v="14.1"/>
    <n v="45.209999999999994"/>
    <n v="13.7"/>
    <n v="27.863620000000001"/>
    <n v="-115.18658000000001"/>
    <n v="55.400000000000006"/>
    <n v="13"/>
    <n v="6"/>
    <x v="1"/>
    <n v="7"/>
    <m/>
    <n v="330"/>
    <m/>
    <m/>
  </r>
  <r>
    <s v="INREBA-020811-JC-3-9-DI"/>
    <s v="Jhonatan Castro"/>
    <d v="2011-08-02T00:00:00"/>
    <x v="5"/>
    <d v="1899-12-30T13:20:00"/>
    <d v="1899-12-30T13:27:00"/>
    <d v="1899-12-30T00:07:00"/>
    <n v="2"/>
    <n v="3"/>
    <n v="9"/>
    <x v="8"/>
    <x v="0"/>
    <s v="Reventadora de Babencho, Isla Natividad Baja California Sur"/>
    <x v="0"/>
    <n v="46.529999999999994"/>
    <n v="14.1"/>
    <n v="43.89"/>
    <n v="13.3"/>
    <n v="46.529999999999994"/>
    <n v="14.1"/>
    <n v="45.209999999999994"/>
    <n v="13.7"/>
    <n v="27.863620000000001"/>
    <n v="-115.18658000000001"/>
    <n v="55.400000000000006"/>
    <n v="13"/>
    <n v="6"/>
    <x v="2"/>
    <n v="11"/>
    <m/>
    <n v="330"/>
    <m/>
    <m/>
  </r>
  <r>
    <s v="INREBA-020811-JC-3-9-DI"/>
    <s v="Jhonatan Castro"/>
    <d v="2011-08-02T00:00:00"/>
    <x v="5"/>
    <d v="1899-12-30T13:20:00"/>
    <d v="1899-12-30T13:27:00"/>
    <d v="1899-12-30T00:07:00"/>
    <n v="2"/>
    <n v="3"/>
    <n v="9"/>
    <x v="8"/>
    <x v="0"/>
    <s v="Reventadora de Babencho, Isla Natividad Baja California Sur"/>
    <x v="0"/>
    <n v="46.529999999999994"/>
    <n v="14.1"/>
    <n v="43.89"/>
    <n v="13.3"/>
    <n v="46.529999999999994"/>
    <n v="14.1"/>
    <n v="45.209999999999994"/>
    <n v="13.7"/>
    <n v="27.863620000000001"/>
    <n v="-115.18658000000001"/>
    <n v="55.400000000000006"/>
    <n v="13"/>
    <n v="6"/>
    <x v="3"/>
    <n v="60"/>
    <n v="20"/>
    <n v="330"/>
    <n v="50"/>
    <m/>
  </r>
  <r>
    <s v="INREBA-020811-JC-3-9-DI"/>
    <s v="Jhonatan Castro"/>
    <d v="2011-08-02T00:00:00"/>
    <x v="5"/>
    <d v="1899-12-30T13:20:00"/>
    <d v="1899-12-30T13:27:00"/>
    <d v="1899-12-30T00:07:00"/>
    <n v="2"/>
    <n v="3"/>
    <n v="9"/>
    <x v="8"/>
    <x v="0"/>
    <s v="Reventadora de Babencho, Isla Natividad Baja California Sur"/>
    <x v="0"/>
    <n v="46.529999999999994"/>
    <n v="14.1"/>
    <n v="43.89"/>
    <n v="13.3"/>
    <n v="46.529999999999994"/>
    <n v="14.1"/>
    <n v="45.209999999999994"/>
    <n v="13.7"/>
    <n v="27.863620000000001"/>
    <n v="-115.18658000000001"/>
    <n v="55.400000000000006"/>
    <n v="13"/>
    <n v="6"/>
    <x v="4"/>
    <n v="6"/>
    <m/>
    <n v="330"/>
    <m/>
    <m/>
  </r>
  <r>
    <s v="INREBA-020811-JC-3-9-DI"/>
    <s v="Jhonatan Castro"/>
    <d v="2011-08-02T00:00:00"/>
    <x v="5"/>
    <d v="1899-12-30T13:20:00"/>
    <d v="1899-12-30T13:27:00"/>
    <d v="1899-12-30T00:07:00"/>
    <n v="2"/>
    <n v="3"/>
    <n v="9"/>
    <x v="8"/>
    <x v="0"/>
    <s v="Reventadora de Babencho, Isla Natividad Baja California Sur"/>
    <x v="0"/>
    <n v="46.529999999999994"/>
    <n v="14.1"/>
    <n v="43.89"/>
    <n v="13.3"/>
    <n v="46.529999999999994"/>
    <n v="14.1"/>
    <n v="45.209999999999994"/>
    <n v="13.7"/>
    <n v="27.863620000000001"/>
    <n v="-115.18658000000001"/>
    <n v="55.400000000000006"/>
    <n v="13"/>
    <n v="6"/>
    <x v="17"/>
    <n v="1"/>
    <m/>
    <n v="330"/>
    <m/>
    <m/>
  </r>
  <r>
    <s v="INREBA-020811-JC-3-9-DI"/>
    <s v="Jhonatan Castro"/>
    <d v="2011-08-02T00:00:00"/>
    <x v="5"/>
    <d v="1899-12-30T13:20:00"/>
    <d v="1899-12-30T13:27:00"/>
    <d v="1899-12-30T00:07:00"/>
    <n v="2"/>
    <n v="3"/>
    <n v="9"/>
    <x v="8"/>
    <x v="0"/>
    <s v="Reventadora de Babencho, Isla Natividad Baja California Sur"/>
    <x v="0"/>
    <n v="46.529999999999994"/>
    <n v="14.1"/>
    <n v="43.89"/>
    <n v="13.3"/>
    <n v="46.529999999999994"/>
    <n v="14.1"/>
    <n v="45.209999999999994"/>
    <n v="13.7"/>
    <n v="27.863620000000001"/>
    <n v="-115.18658000000001"/>
    <n v="55.400000000000006"/>
    <n v="13"/>
    <n v="6"/>
    <x v="9"/>
    <n v="1"/>
    <m/>
    <n v="330"/>
    <m/>
    <m/>
  </r>
  <r>
    <s v="INREBA-020811-JC-3-9-DI"/>
    <s v="Jhonatan Castro"/>
    <d v="2011-08-02T00:00:00"/>
    <x v="5"/>
    <d v="1899-12-30T13:20:00"/>
    <d v="1899-12-30T13:27:00"/>
    <d v="1899-12-30T00:07:00"/>
    <n v="2"/>
    <n v="3"/>
    <n v="9"/>
    <x v="8"/>
    <x v="0"/>
    <s v="Reventadora de Babencho, Isla Natividad Baja California Sur"/>
    <x v="0"/>
    <n v="46.529999999999994"/>
    <n v="14.1"/>
    <n v="43.89"/>
    <n v="13.3"/>
    <n v="46.529999999999994"/>
    <n v="14.1"/>
    <n v="45.209999999999994"/>
    <n v="13.7"/>
    <n v="27.863620000000001"/>
    <n v="-115.18658000000001"/>
    <n v="55.400000000000006"/>
    <n v="13"/>
    <n v="6"/>
    <x v="11"/>
    <n v="4"/>
    <m/>
    <n v="330"/>
    <m/>
    <m/>
  </r>
  <r>
    <s v="INREBA-020811-AZ-1-10-DI"/>
    <s v="Alberto Zuñiga"/>
    <d v="2011-08-02T00:00:00"/>
    <x v="5"/>
    <d v="1899-12-30T10:00:00"/>
    <d v="1899-12-30T10:05:00"/>
    <d v="1899-12-30T00:05:00"/>
    <n v="2"/>
    <n v="1"/>
    <n v="10"/>
    <x v="9"/>
    <x v="0"/>
    <s v="Reventadora de Babencho, Isla Natividad Baja California Sur"/>
    <x v="0"/>
    <n v="49.5"/>
    <n v="15"/>
    <n v="51.48"/>
    <n v="15.6"/>
    <n v="51.48"/>
    <n v="15.6"/>
    <n v="50.49"/>
    <n v="15.3"/>
    <n v="27.8599"/>
    <n v="-115.18064"/>
    <n v="54.86"/>
    <n v="12.7"/>
    <n v="6"/>
    <x v="1"/>
    <n v="1"/>
    <m/>
    <n v="150"/>
    <m/>
    <m/>
  </r>
  <r>
    <s v="INREBA-020811-AZ-1-10-DI"/>
    <s v="Alberto Zuñiga"/>
    <d v="2011-08-02T00:00:00"/>
    <x v="5"/>
    <d v="1899-12-30T10:00:00"/>
    <d v="1899-12-30T10:05:00"/>
    <d v="1899-12-30T00:05:00"/>
    <n v="2"/>
    <n v="1"/>
    <n v="10"/>
    <x v="9"/>
    <x v="0"/>
    <s v="Reventadora de Babencho, Isla Natividad Baja California Sur"/>
    <x v="0"/>
    <n v="49.5"/>
    <n v="15"/>
    <n v="51.48"/>
    <n v="15.6"/>
    <n v="51.48"/>
    <n v="15.6"/>
    <n v="50.49"/>
    <n v="15.3"/>
    <n v="27.8599"/>
    <n v="-115.18064"/>
    <n v="54.86"/>
    <n v="12.7"/>
    <n v="6"/>
    <x v="2"/>
    <n v="7"/>
    <m/>
    <n v="150"/>
    <m/>
    <m/>
  </r>
  <r>
    <s v="INREBA-020811-AZ-1-10-DI"/>
    <s v="Alberto Zuñiga"/>
    <d v="2011-08-02T00:00:00"/>
    <x v="5"/>
    <d v="1899-12-30T10:00:00"/>
    <d v="1899-12-30T10:05:00"/>
    <d v="1899-12-30T00:05:00"/>
    <n v="2"/>
    <n v="1"/>
    <n v="10"/>
    <x v="9"/>
    <x v="0"/>
    <s v="Reventadora de Babencho, Isla Natividad Baja California Sur"/>
    <x v="0"/>
    <n v="49.5"/>
    <n v="15"/>
    <n v="51.48"/>
    <n v="15.6"/>
    <n v="51.48"/>
    <n v="15.6"/>
    <n v="50.49"/>
    <n v="15.3"/>
    <n v="27.8599"/>
    <n v="-115.18064"/>
    <n v="54.86"/>
    <n v="12.7"/>
    <n v="6"/>
    <x v="3"/>
    <n v="19"/>
    <m/>
    <n v="150"/>
    <m/>
    <m/>
  </r>
  <r>
    <s v="INREBA-020811-AZ-1-10-DI"/>
    <s v="Alberto Zuñiga"/>
    <d v="2011-08-02T00:00:00"/>
    <x v="5"/>
    <d v="1899-12-30T10:00:00"/>
    <d v="1899-12-30T10:05:00"/>
    <d v="1899-12-30T00:05:00"/>
    <n v="2"/>
    <n v="1"/>
    <n v="10"/>
    <x v="9"/>
    <x v="0"/>
    <s v="Reventadora de Babencho, Isla Natividad Baja California Sur"/>
    <x v="0"/>
    <n v="49.5"/>
    <n v="15"/>
    <n v="51.48"/>
    <n v="15.6"/>
    <n v="51.48"/>
    <n v="15.6"/>
    <n v="50.49"/>
    <n v="15.3"/>
    <n v="27.8599"/>
    <n v="-115.18064"/>
    <n v="54.86"/>
    <n v="12.7"/>
    <n v="6"/>
    <x v="4"/>
    <n v="3"/>
    <m/>
    <n v="150"/>
    <m/>
    <m/>
  </r>
  <r>
    <s v="INREBA-020811-AZ-1-10-DI"/>
    <s v="Alberto Zuñiga"/>
    <d v="2011-08-02T00:00:00"/>
    <x v="5"/>
    <d v="1899-12-30T10:00:00"/>
    <d v="1899-12-30T10:05:00"/>
    <d v="1899-12-30T00:05:00"/>
    <n v="2"/>
    <n v="1"/>
    <n v="10"/>
    <x v="9"/>
    <x v="0"/>
    <s v="Reventadora de Babencho, Isla Natividad Baja California Sur"/>
    <x v="0"/>
    <n v="49.5"/>
    <n v="15"/>
    <n v="51.48"/>
    <n v="15.6"/>
    <n v="51.48"/>
    <n v="15.6"/>
    <n v="50.49"/>
    <n v="15.3"/>
    <n v="27.8599"/>
    <n v="-115.18064"/>
    <n v="54.86"/>
    <n v="12.7"/>
    <n v="6"/>
    <x v="17"/>
    <n v="5"/>
    <m/>
    <n v="150"/>
    <m/>
    <m/>
  </r>
  <r>
    <s v="INREBA-020811-AZ-1-10-DI"/>
    <s v="Alberto Zuñiga"/>
    <d v="2011-08-02T00:00:00"/>
    <x v="5"/>
    <d v="1899-12-30T10:00:00"/>
    <d v="1899-12-30T10:05:00"/>
    <d v="1899-12-30T00:05:00"/>
    <n v="2"/>
    <n v="1"/>
    <n v="10"/>
    <x v="9"/>
    <x v="0"/>
    <s v="Reventadora de Babencho, Isla Natividad Baja California Sur"/>
    <x v="0"/>
    <n v="49.5"/>
    <n v="15"/>
    <n v="51.48"/>
    <n v="15.6"/>
    <n v="51.48"/>
    <n v="15.6"/>
    <n v="50.49"/>
    <n v="15.3"/>
    <n v="27.8599"/>
    <n v="-115.18064"/>
    <n v="54.86"/>
    <n v="12.7"/>
    <n v="6"/>
    <x v="9"/>
    <n v="2"/>
    <m/>
    <n v="150"/>
    <m/>
    <m/>
  </r>
  <r>
    <s v="INREBA-020811-AZ-1-10-DI"/>
    <s v="Alberto Zuñiga"/>
    <d v="2011-08-02T00:00:00"/>
    <x v="5"/>
    <d v="1899-12-30T10:00:00"/>
    <d v="1899-12-30T10:05:00"/>
    <d v="1899-12-30T00:05:00"/>
    <n v="2"/>
    <n v="1"/>
    <n v="10"/>
    <x v="9"/>
    <x v="0"/>
    <s v="Reventadora de Babencho, Isla Natividad Baja California Sur"/>
    <x v="0"/>
    <n v="49.5"/>
    <n v="15"/>
    <n v="51.48"/>
    <n v="15.6"/>
    <n v="51.48"/>
    <n v="15.6"/>
    <n v="50.49"/>
    <n v="15.3"/>
    <n v="27.8599"/>
    <n v="-115.18064"/>
    <n v="54.86"/>
    <n v="12.7"/>
    <n v="6"/>
    <x v="6"/>
    <n v="1"/>
    <m/>
    <n v="150"/>
    <m/>
    <m/>
  </r>
  <r>
    <s v="INREBA-020811-AZ-2-11-DI"/>
    <s v="Alberto Zuñiga"/>
    <d v="2011-08-02T00:00:00"/>
    <x v="5"/>
    <d v="1899-12-30T11:15:00"/>
    <d v="1899-12-30T11:23:00"/>
    <d v="1899-12-30T00:08:00"/>
    <n v="2"/>
    <n v="2"/>
    <n v="11"/>
    <x v="10"/>
    <x v="0"/>
    <s v="Reventadora de Babencho, Isla Natividad Baja California Sur"/>
    <x v="0"/>
    <n v="48.18"/>
    <n v="14.6"/>
    <n v="48.51"/>
    <n v="14.7"/>
    <n v="48.51"/>
    <n v="14.7"/>
    <n v="48.344999999999992"/>
    <n v="14.649999999999999"/>
    <n v="27.860859999999999"/>
    <n v="-115.18886000000001"/>
    <n v="54.68"/>
    <n v="12.6"/>
    <n v="5"/>
    <x v="2"/>
    <n v="4"/>
    <m/>
    <n v="150"/>
    <m/>
    <m/>
  </r>
  <r>
    <s v="INREBA-020811-AZ-2-11-DI"/>
    <s v="Alberto Zuñiga"/>
    <d v="2011-08-02T00:00:00"/>
    <x v="5"/>
    <d v="1899-12-30T11:15:00"/>
    <d v="1899-12-30T11:23:00"/>
    <d v="1899-12-30T00:08:00"/>
    <n v="2"/>
    <n v="2"/>
    <n v="11"/>
    <x v="10"/>
    <x v="0"/>
    <s v="Reventadora de Babencho, Isla Natividad Baja California Sur"/>
    <x v="0"/>
    <n v="48.18"/>
    <n v="14.6"/>
    <n v="48.51"/>
    <n v="14.7"/>
    <n v="48.51"/>
    <n v="14.7"/>
    <n v="48.344999999999992"/>
    <n v="14.649999999999999"/>
    <n v="27.860859999999999"/>
    <n v="-115.18886000000001"/>
    <n v="54.68"/>
    <n v="12.6"/>
    <n v="5"/>
    <x v="8"/>
    <n v="1"/>
    <m/>
    <n v="150"/>
    <m/>
    <m/>
  </r>
  <r>
    <s v="INREBA-020811-AZ-2-11-DI"/>
    <s v="Alberto Zuñiga"/>
    <d v="2011-08-02T00:00:00"/>
    <x v="5"/>
    <d v="1899-12-30T11:15:00"/>
    <d v="1899-12-30T11:23:00"/>
    <d v="1899-12-30T00:08:00"/>
    <n v="2"/>
    <n v="2"/>
    <n v="11"/>
    <x v="10"/>
    <x v="0"/>
    <s v="Reventadora de Babencho, Isla Natividad Baja California Sur"/>
    <x v="0"/>
    <n v="48.18"/>
    <n v="14.6"/>
    <n v="48.51"/>
    <n v="14.7"/>
    <n v="48.51"/>
    <n v="14.7"/>
    <n v="48.344999999999992"/>
    <n v="14.649999999999999"/>
    <n v="27.860859999999999"/>
    <n v="-115.18886000000001"/>
    <n v="54.68"/>
    <n v="12.6"/>
    <n v="5"/>
    <x v="3"/>
    <n v="55"/>
    <n v="16"/>
    <n v="150"/>
    <n v="50"/>
    <m/>
  </r>
  <r>
    <s v="INREBA-020811-AZ-2-11-DI"/>
    <s v="Alberto Zuñiga"/>
    <d v="2011-08-02T00:00:00"/>
    <x v="5"/>
    <d v="1899-12-30T11:15:00"/>
    <d v="1899-12-30T11:23:00"/>
    <d v="1899-12-30T00:08:00"/>
    <n v="2"/>
    <n v="2"/>
    <n v="11"/>
    <x v="10"/>
    <x v="0"/>
    <s v="Reventadora de Babencho, Isla Natividad Baja California Sur"/>
    <x v="0"/>
    <n v="48.18"/>
    <n v="14.6"/>
    <n v="48.51"/>
    <n v="14.7"/>
    <n v="48.51"/>
    <n v="14.7"/>
    <n v="48.344999999999992"/>
    <n v="14.649999999999999"/>
    <n v="27.860859999999999"/>
    <n v="-115.18886000000001"/>
    <n v="54.68"/>
    <n v="12.6"/>
    <n v="5"/>
    <x v="7"/>
    <n v="1"/>
    <m/>
    <n v="150"/>
    <m/>
    <m/>
  </r>
  <r>
    <s v="INREBA-020811-AZ-2-11-DI"/>
    <s v="Alberto Zuñiga"/>
    <d v="2011-08-02T00:00:00"/>
    <x v="5"/>
    <d v="1899-12-30T11:15:00"/>
    <d v="1899-12-30T11:23:00"/>
    <d v="1899-12-30T00:08:00"/>
    <n v="2"/>
    <n v="2"/>
    <n v="11"/>
    <x v="10"/>
    <x v="0"/>
    <s v="Reventadora de Babencho, Isla Natividad Baja California Sur"/>
    <x v="0"/>
    <n v="48.18"/>
    <n v="14.6"/>
    <n v="48.51"/>
    <n v="14.7"/>
    <n v="48.51"/>
    <n v="14.7"/>
    <n v="48.344999999999992"/>
    <n v="14.649999999999999"/>
    <n v="27.860859999999999"/>
    <n v="-115.18886000000001"/>
    <n v="54.68"/>
    <n v="12.6"/>
    <n v="5"/>
    <x v="4"/>
    <n v="3"/>
    <m/>
    <n v="150"/>
    <m/>
    <m/>
  </r>
  <r>
    <s v="INREBA-020811-AZ-2-11-DI"/>
    <s v="Alberto Zuñiga"/>
    <d v="2011-08-02T00:00:00"/>
    <x v="5"/>
    <d v="1899-12-30T11:15:00"/>
    <d v="1899-12-30T11:23:00"/>
    <d v="1899-12-30T00:08:00"/>
    <n v="2"/>
    <n v="2"/>
    <n v="11"/>
    <x v="10"/>
    <x v="0"/>
    <s v="Reventadora de Babencho, Isla Natividad Baja California Sur"/>
    <x v="0"/>
    <n v="48.18"/>
    <n v="14.6"/>
    <n v="48.51"/>
    <n v="14.7"/>
    <n v="48.51"/>
    <n v="14.7"/>
    <n v="48.344999999999992"/>
    <n v="14.649999999999999"/>
    <n v="27.860859999999999"/>
    <n v="-115.18886000000001"/>
    <n v="54.68"/>
    <n v="12.6"/>
    <n v="5"/>
    <x v="17"/>
    <n v="2"/>
    <m/>
    <n v="150"/>
    <m/>
    <m/>
  </r>
  <r>
    <s v="INREBA-020811-AZ-2-11-DI"/>
    <s v="Alberto Zuñiga"/>
    <d v="2011-08-02T00:00:00"/>
    <x v="5"/>
    <d v="1899-12-30T11:15:00"/>
    <d v="1899-12-30T11:23:00"/>
    <d v="1899-12-30T00:08:00"/>
    <n v="2"/>
    <n v="2"/>
    <n v="11"/>
    <x v="10"/>
    <x v="0"/>
    <s v="Reventadora de Babencho, Isla Natividad Baja California Sur"/>
    <x v="0"/>
    <n v="48.18"/>
    <n v="14.6"/>
    <n v="48.51"/>
    <n v="14.7"/>
    <n v="48.51"/>
    <n v="14.7"/>
    <n v="48.344999999999992"/>
    <n v="14.649999999999999"/>
    <n v="27.860859999999999"/>
    <n v="-115.18886000000001"/>
    <n v="54.68"/>
    <n v="12.6"/>
    <n v="5"/>
    <x v="9"/>
    <n v="5"/>
    <m/>
    <n v="150"/>
    <m/>
    <m/>
  </r>
  <r>
    <s v="INREBA-020811-AZ-2-11-DI"/>
    <s v="Alberto Zuñiga"/>
    <d v="2011-08-02T00:00:00"/>
    <x v="5"/>
    <d v="1899-12-30T11:15:00"/>
    <d v="1899-12-30T11:23:00"/>
    <d v="1899-12-30T00:08:00"/>
    <n v="2"/>
    <n v="2"/>
    <n v="11"/>
    <x v="10"/>
    <x v="0"/>
    <s v="Reventadora de Babencho, Isla Natividad Baja California Sur"/>
    <x v="0"/>
    <n v="48.18"/>
    <n v="14.6"/>
    <n v="48.51"/>
    <n v="14.7"/>
    <n v="48.51"/>
    <n v="14.7"/>
    <n v="48.344999999999992"/>
    <n v="14.649999999999999"/>
    <n v="27.860859999999999"/>
    <n v="-115.18886000000001"/>
    <n v="54.68"/>
    <n v="12.6"/>
    <n v="5"/>
    <x v="10"/>
    <n v="2"/>
    <m/>
    <n v="150"/>
    <m/>
    <m/>
  </r>
  <r>
    <s v="INREBA-020811-AZ-3-12-DI"/>
    <s v="Alberto Zuñiga"/>
    <d v="2011-08-02T00:00:00"/>
    <x v="5"/>
    <d v="1899-12-30T13:20:00"/>
    <d v="1899-12-30T13:28:00"/>
    <d v="1899-12-30T00:08:00"/>
    <n v="2"/>
    <n v="3"/>
    <n v="12"/>
    <x v="11"/>
    <x v="0"/>
    <s v="Reventadora de Babencho, Isla Natividad Baja California Sur"/>
    <x v="0"/>
    <n v="31.02"/>
    <n v="9.4"/>
    <n v="45.209999999999994"/>
    <n v="13.7"/>
    <n v="45.209999999999994"/>
    <n v="13.7"/>
    <n v="38.115000000000002"/>
    <n v="11.55"/>
    <n v="27.863620000000001"/>
    <n v="-115.18658000000001"/>
    <n v="54.86"/>
    <n v="12.7"/>
    <n v="4"/>
    <x v="1"/>
    <n v="3"/>
    <m/>
    <n v="150"/>
    <m/>
    <m/>
  </r>
  <r>
    <s v="INREBA-020811-AZ-3-12-DI"/>
    <s v="Alberto Zuñiga"/>
    <d v="2011-08-02T00:00:00"/>
    <x v="5"/>
    <d v="1899-12-30T13:20:00"/>
    <d v="1899-12-30T13:28:00"/>
    <d v="1899-12-30T00:08:00"/>
    <n v="2"/>
    <n v="3"/>
    <n v="12"/>
    <x v="11"/>
    <x v="0"/>
    <s v="Reventadora de Babencho, Isla Natividad Baja California Sur"/>
    <x v="0"/>
    <n v="31.02"/>
    <n v="9.4"/>
    <n v="45.209999999999994"/>
    <n v="13.7"/>
    <n v="45.209999999999994"/>
    <n v="13.7"/>
    <n v="38.115000000000002"/>
    <n v="11.55"/>
    <n v="27.863620000000001"/>
    <n v="-115.18658000000001"/>
    <n v="54.86"/>
    <n v="12.7"/>
    <n v="4"/>
    <x v="2"/>
    <n v="20"/>
    <m/>
    <n v="150"/>
    <m/>
    <m/>
  </r>
  <r>
    <s v="INREBA-020811-AZ-3-12-DI"/>
    <s v="Alberto Zuñiga"/>
    <d v="2011-08-02T00:00:00"/>
    <x v="5"/>
    <d v="1899-12-30T13:20:00"/>
    <d v="1899-12-30T13:28:00"/>
    <d v="1899-12-30T00:08:00"/>
    <n v="2"/>
    <n v="3"/>
    <n v="12"/>
    <x v="11"/>
    <x v="0"/>
    <s v="Reventadora de Babencho, Isla Natividad Baja California Sur"/>
    <x v="0"/>
    <n v="31.02"/>
    <n v="9.4"/>
    <n v="45.209999999999994"/>
    <n v="13.7"/>
    <n v="45.209999999999994"/>
    <n v="13.7"/>
    <n v="38.115000000000002"/>
    <n v="11.55"/>
    <n v="27.863620000000001"/>
    <n v="-115.18658000000001"/>
    <n v="54.86"/>
    <n v="12.7"/>
    <n v="4"/>
    <x v="3"/>
    <n v="13"/>
    <m/>
    <n v="150"/>
    <m/>
    <m/>
  </r>
  <r>
    <s v="INREBA-020811-AZ-3-12-DI"/>
    <s v="Alberto Zuñiga"/>
    <d v="2011-08-02T00:00:00"/>
    <x v="5"/>
    <d v="1899-12-30T13:20:00"/>
    <d v="1899-12-30T13:28:00"/>
    <d v="1899-12-30T00:08:00"/>
    <n v="2"/>
    <n v="3"/>
    <n v="12"/>
    <x v="11"/>
    <x v="0"/>
    <s v="Reventadora de Babencho, Isla Natividad Baja California Sur"/>
    <x v="0"/>
    <n v="31.02"/>
    <n v="9.4"/>
    <n v="45.209999999999994"/>
    <n v="13.7"/>
    <n v="45.209999999999994"/>
    <n v="13.7"/>
    <n v="38.115000000000002"/>
    <n v="11.55"/>
    <n v="27.863620000000001"/>
    <n v="-115.18658000000001"/>
    <n v="54.86"/>
    <n v="12.7"/>
    <n v="4"/>
    <x v="4"/>
    <n v="7"/>
    <m/>
    <n v="150"/>
    <m/>
    <m/>
  </r>
  <r>
    <s v="INREBA-020811-AZ-3-12-DI"/>
    <s v="Alberto Zuñiga"/>
    <d v="2011-08-02T00:00:00"/>
    <x v="5"/>
    <d v="1899-12-30T13:20:00"/>
    <d v="1899-12-30T13:28:00"/>
    <d v="1899-12-30T00:08:00"/>
    <n v="2"/>
    <n v="3"/>
    <n v="12"/>
    <x v="11"/>
    <x v="0"/>
    <s v="Reventadora de Babencho, Isla Natividad Baja California Sur"/>
    <x v="0"/>
    <n v="31.02"/>
    <n v="9.4"/>
    <n v="45.209999999999994"/>
    <n v="13.7"/>
    <n v="45.209999999999994"/>
    <n v="13.7"/>
    <n v="38.115000000000002"/>
    <n v="11.55"/>
    <n v="27.863620000000001"/>
    <n v="-115.18658000000001"/>
    <n v="54.86"/>
    <n v="12.7"/>
    <n v="4"/>
    <x v="17"/>
    <n v="2"/>
    <m/>
    <n v="150"/>
    <m/>
    <m/>
  </r>
  <r>
    <s v="INREBA-020811-AZ-3-12-DI"/>
    <s v="Alberto Zuñiga"/>
    <d v="2011-08-02T00:00:00"/>
    <x v="5"/>
    <d v="1899-12-30T13:20:00"/>
    <d v="1899-12-30T13:28:00"/>
    <d v="1899-12-30T00:08:00"/>
    <n v="2"/>
    <n v="3"/>
    <n v="12"/>
    <x v="11"/>
    <x v="0"/>
    <s v="Reventadora de Babencho, Isla Natividad Baja California Sur"/>
    <x v="0"/>
    <n v="31.02"/>
    <n v="9.4"/>
    <n v="45.209999999999994"/>
    <n v="13.7"/>
    <n v="45.209999999999994"/>
    <n v="13.7"/>
    <n v="38.115000000000002"/>
    <n v="11.55"/>
    <n v="27.863620000000001"/>
    <n v="-115.18658000000001"/>
    <n v="54.86"/>
    <n v="12.7"/>
    <n v="4"/>
    <x v="9"/>
    <n v="7"/>
    <m/>
    <n v="150"/>
    <m/>
    <m/>
  </r>
  <r>
    <s v="INREBA-020811-AZ-3-12-DI"/>
    <s v="Alberto Zuñiga"/>
    <d v="2011-08-02T00:00:00"/>
    <x v="5"/>
    <d v="1899-12-30T13:20:00"/>
    <d v="1899-12-30T13:28:00"/>
    <d v="1899-12-30T00:08:00"/>
    <n v="2"/>
    <n v="3"/>
    <n v="12"/>
    <x v="11"/>
    <x v="0"/>
    <s v="Reventadora de Babencho, Isla Natividad Baja California Sur"/>
    <x v="0"/>
    <n v="31.02"/>
    <n v="9.4"/>
    <n v="45.209999999999994"/>
    <n v="13.7"/>
    <n v="45.209999999999994"/>
    <n v="13.7"/>
    <n v="38.115000000000002"/>
    <n v="11.55"/>
    <n v="27.863620000000001"/>
    <n v="-115.18658000000001"/>
    <n v="54.86"/>
    <n v="12.7"/>
    <n v="4"/>
    <x v="11"/>
    <n v="2"/>
    <m/>
    <n v="150"/>
    <m/>
    <m/>
  </r>
  <r>
    <s v="INREBA-020811-AZ-3-12-DI"/>
    <s v="Alberto Zuñiga"/>
    <d v="2011-08-02T00:00:00"/>
    <x v="5"/>
    <d v="1899-12-30T13:20:00"/>
    <d v="1899-12-30T13:28:00"/>
    <d v="1899-12-30T00:08:00"/>
    <n v="2"/>
    <n v="3"/>
    <n v="12"/>
    <x v="11"/>
    <x v="0"/>
    <s v="Reventadora de Babencho, Isla Natividad Baja California Sur"/>
    <x v="0"/>
    <n v="31.02"/>
    <n v="9.4"/>
    <n v="45.209999999999994"/>
    <n v="13.7"/>
    <n v="45.209999999999994"/>
    <n v="13.7"/>
    <n v="38.115000000000002"/>
    <n v="11.55"/>
    <n v="27.863620000000001"/>
    <n v="-115.18658000000001"/>
    <n v="54.86"/>
    <n v="12.7"/>
    <n v="4"/>
    <x v="5"/>
    <n v="1"/>
    <m/>
    <n v="150"/>
    <m/>
    <m/>
  </r>
  <r>
    <s v="INREBA-020811-AZ-3-12-DI"/>
    <s v="Alberto Zuñiga"/>
    <d v="2011-08-02T00:00:00"/>
    <x v="5"/>
    <d v="1899-12-30T13:20:00"/>
    <d v="1899-12-30T13:28:00"/>
    <d v="1899-12-30T00:08:00"/>
    <n v="2"/>
    <n v="3"/>
    <n v="12"/>
    <x v="11"/>
    <x v="0"/>
    <s v="Reventadora de Babencho, Isla Natividad Baja California Sur"/>
    <x v="0"/>
    <n v="31.02"/>
    <n v="9.4"/>
    <n v="45.209999999999994"/>
    <n v="13.7"/>
    <n v="45.209999999999994"/>
    <n v="13.7"/>
    <n v="38.115000000000002"/>
    <n v="11.55"/>
    <n v="27.863620000000001"/>
    <n v="-115.18658000000001"/>
    <n v="54.86"/>
    <n v="12.7"/>
    <n v="4"/>
    <x v="6"/>
    <n v="1"/>
    <m/>
    <n v="150"/>
    <m/>
    <m/>
  </r>
  <r>
    <s v="INREBA-020811-AZ-3-12-DI"/>
    <s v="Alberto Zuñiga"/>
    <d v="2011-08-02T00:00:00"/>
    <x v="5"/>
    <d v="1899-12-30T13:20:00"/>
    <d v="1899-12-30T13:28:00"/>
    <d v="1899-12-30T00:08:00"/>
    <n v="2"/>
    <n v="3"/>
    <n v="12"/>
    <x v="11"/>
    <x v="0"/>
    <s v="Reventadora de Babencho, Isla Natividad Baja California Sur"/>
    <x v="0"/>
    <n v="31.02"/>
    <n v="9.4"/>
    <n v="45.209999999999994"/>
    <n v="13.7"/>
    <n v="45.209999999999994"/>
    <n v="13.7"/>
    <n v="38.115000000000002"/>
    <n v="11.55"/>
    <n v="27.863620000000001"/>
    <n v="-115.18658000000001"/>
    <n v="54.86"/>
    <n v="12.7"/>
    <n v="4"/>
    <x v="10"/>
    <n v="2"/>
    <m/>
    <n v="150"/>
    <m/>
    <m/>
  </r>
  <r>
    <s v="INREBA-020811-AG-1-13-DI"/>
    <s v="Alonso Grosso"/>
    <d v="2011-08-02T00:00:00"/>
    <x v="5"/>
    <d v="1899-12-30T09:57:00"/>
    <d v="1899-12-30T10:04:00"/>
    <d v="1899-12-30T00:07:00"/>
    <n v="2"/>
    <n v="1"/>
    <n v="13"/>
    <x v="12"/>
    <x v="0"/>
    <s v="Reventadora de Babencho, Isla Natividad Baja California Sur"/>
    <x v="0"/>
    <n v="52.8"/>
    <n v="16"/>
    <n v="46.859999999999992"/>
    <n v="14.2"/>
    <n v="52.8"/>
    <n v="16"/>
    <n v="49.83"/>
    <n v="15.1"/>
    <n v="27.860579999999999"/>
    <n v="-115.1888"/>
    <n v="55.400000000000006"/>
    <n v="13"/>
    <n v="4"/>
    <x v="1"/>
    <n v="3"/>
    <m/>
    <n v="300"/>
    <m/>
    <m/>
  </r>
  <r>
    <s v="INREBA-020811-AG-1-13-DI"/>
    <s v="Alonso Grosso"/>
    <d v="2011-08-02T00:00:00"/>
    <x v="5"/>
    <d v="1899-12-30T09:57:00"/>
    <d v="1899-12-30T10:04:00"/>
    <d v="1899-12-30T00:07:00"/>
    <n v="2"/>
    <n v="1"/>
    <n v="13"/>
    <x v="12"/>
    <x v="0"/>
    <s v="Reventadora de Babencho, Isla Natividad Baja California Sur"/>
    <x v="0"/>
    <n v="52.8"/>
    <n v="16"/>
    <n v="46.859999999999992"/>
    <n v="14.2"/>
    <n v="52.8"/>
    <n v="16"/>
    <n v="49.83"/>
    <n v="15.1"/>
    <n v="27.860579999999999"/>
    <n v="-115.1888"/>
    <n v="55.400000000000006"/>
    <n v="13"/>
    <n v="4"/>
    <x v="2"/>
    <n v="12"/>
    <m/>
    <n v="300"/>
    <m/>
    <m/>
  </r>
  <r>
    <s v="INREBA-020811-AG-1-13-DI"/>
    <s v="Alonso Grosso"/>
    <d v="2011-08-02T00:00:00"/>
    <x v="5"/>
    <d v="1899-12-30T09:57:00"/>
    <d v="1899-12-30T10:04:00"/>
    <d v="1899-12-30T00:07:00"/>
    <n v="2"/>
    <n v="1"/>
    <n v="13"/>
    <x v="12"/>
    <x v="0"/>
    <s v="Reventadora de Babencho, Isla Natividad Baja California Sur"/>
    <x v="0"/>
    <n v="52.8"/>
    <n v="16"/>
    <n v="46.859999999999992"/>
    <n v="14.2"/>
    <n v="52.8"/>
    <n v="16"/>
    <n v="49.83"/>
    <n v="15.1"/>
    <n v="27.860579999999999"/>
    <n v="-115.1888"/>
    <n v="55.400000000000006"/>
    <n v="13"/>
    <n v="4"/>
    <x v="3"/>
    <n v="11"/>
    <m/>
    <n v="300"/>
    <m/>
    <m/>
  </r>
  <r>
    <s v="INREBA-020811-AG-1-13-DI"/>
    <s v="Alonso Grosso"/>
    <d v="2011-08-02T00:00:00"/>
    <x v="5"/>
    <d v="1899-12-30T09:57:00"/>
    <d v="1899-12-30T10:04:00"/>
    <d v="1899-12-30T00:07:00"/>
    <n v="2"/>
    <n v="1"/>
    <n v="13"/>
    <x v="12"/>
    <x v="0"/>
    <s v="Reventadora de Babencho, Isla Natividad Baja California Sur"/>
    <x v="0"/>
    <n v="52.8"/>
    <n v="16"/>
    <n v="46.859999999999992"/>
    <n v="14.2"/>
    <n v="52.8"/>
    <n v="16"/>
    <n v="49.83"/>
    <n v="15.1"/>
    <n v="27.860579999999999"/>
    <n v="-115.1888"/>
    <n v="55.400000000000006"/>
    <n v="13"/>
    <n v="4"/>
    <x v="4"/>
    <n v="3"/>
    <m/>
    <n v="300"/>
    <m/>
    <m/>
  </r>
  <r>
    <s v="INREBA-020811-AG-1-13-DI"/>
    <s v="Alonso Grosso"/>
    <d v="2011-08-02T00:00:00"/>
    <x v="5"/>
    <d v="1899-12-30T09:57:00"/>
    <d v="1899-12-30T10:04:00"/>
    <d v="1899-12-30T00:07:00"/>
    <n v="2"/>
    <n v="1"/>
    <n v="13"/>
    <x v="12"/>
    <x v="0"/>
    <s v="Reventadora de Babencho, Isla Natividad Baja California Sur"/>
    <x v="0"/>
    <n v="52.8"/>
    <n v="16"/>
    <n v="46.859999999999992"/>
    <n v="14.2"/>
    <n v="52.8"/>
    <n v="16"/>
    <n v="49.83"/>
    <n v="15.1"/>
    <n v="27.860579999999999"/>
    <n v="-115.1888"/>
    <n v="55.400000000000006"/>
    <n v="13"/>
    <n v="4"/>
    <x v="17"/>
    <n v="3"/>
    <m/>
    <n v="300"/>
    <m/>
    <m/>
  </r>
  <r>
    <s v="INREBA-020811-AG-1-13-DI"/>
    <s v="Alonso Grosso"/>
    <d v="2011-08-02T00:00:00"/>
    <x v="5"/>
    <d v="1899-12-30T09:57:00"/>
    <d v="1899-12-30T10:04:00"/>
    <d v="1899-12-30T00:07:00"/>
    <n v="2"/>
    <n v="1"/>
    <n v="13"/>
    <x v="12"/>
    <x v="0"/>
    <s v="Reventadora de Babencho, Isla Natividad Baja California Sur"/>
    <x v="0"/>
    <n v="52.8"/>
    <n v="16"/>
    <n v="46.859999999999992"/>
    <n v="14.2"/>
    <n v="52.8"/>
    <n v="16"/>
    <n v="49.83"/>
    <n v="15.1"/>
    <n v="27.860579999999999"/>
    <n v="-115.1888"/>
    <n v="55.400000000000006"/>
    <n v="13"/>
    <n v="4"/>
    <x v="9"/>
    <n v="15"/>
    <m/>
    <n v="300"/>
    <m/>
    <m/>
  </r>
  <r>
    <s v="INREBA-020811-AG-2-14-DI"/>
    <s v="Alonso Grosso"/>
    <d v="2011-08-02T00:00:00"/>
    <x v="5"/>
    <d v="1899-12-30T11:17:00"/>
    <d v="1899-12-30T11:21:00"/>
    <d v="1899-12-30T00:04:00"/>
    <n v="2"/>
    <n v="2"/>
    <n v="14"/>
    <x v="13"/>
    <x v="0"/>
    <s v="Reventadora de Babencho, Isla Natividad Baja California Sur"/>
    <x v="0"/>
    <n v="55.769999999999989"/>
    <n v="16.899999999999999"/>
    <n v="51.48"/>
    <n v="15.6"/>
    <n v="55.769999999999989"/>
    <n v="16.899999999999999"/>
    <n v="53.625"/>
    <n v="16.25"/>
    <n v="27.860250000000001"/>
    <n v="-115.18791"/>
    <n v="55.400000000000006"/>
    <n v="13"/>
    <n v="4"/>
    <x v="2"/>
    <n v="7"/>
    <m/>
    <n v="300"/>
    <m/>
    <m/>
  </r>
  <r>
    <s v="INREBA-020811-AG-2-14-DI"/>
    <s v="Alonso Grosso"/>
    <d v="2011-08-02T00:00:00"/>
    <x v="5"/>
    <d v="1899-12-30T11:17:00"/>
    <d v="1899-12-30T11:21:00"/>
    <d v="1899-12-30T00:04:00"/>
    <n v="2"/>
    <n v="2"/>
    <n v="14"/>
    <x v="13"/>
    <x v="0"/>
    <s v="Reventadora de Babencho, Isla Natividad Baja California Sur"/>
    <x v="0"/>
    <n v="55.769999999999989"/>
    <n v="16.899999999999999"/>
    <n v="51.48"/>
    <n v="15.6"/>
    <n v="55.769999999999989"/>
    <n v="16.899999999999999"/>
    <n v="53.625"/>
    <n v="16.25"/>
    <n v="27.860250000000001"/>
    <n v="-115.18791"/>
    <n v="55.400000000000006"/>
    <n v="13"/>
    <n v="4"/>
    <x v="3"/>
    <n v="44"/>
    <m/>
    <n v="300"/>
    <m/>
    <m/>
  </r>
  <r>
    <s v="INREBA-020811-AG-2-14-DI"/>
    <s v="Alonso Grosso"/>
    <d v="2011-08-02T00:00:00"/>
    <x v="5"/>
    <d v="1899-12-30T11:17:00"/>
    <d v="1899-12-30T11:21:00"/>
    <d v="1899-12-30T00:04:00"/>
    <n v="2"/>
    <n v="2"/>
    <n v="14"/>
    <x v="13"/>
    <x v="0"/>
    <s v="Reventadora de Babencho, Isla Natividad Baja California Sur"/>
    <x v="0"/>
    <n v="55.769999999999989"/>
    <n v="16.899999999999999"/>
    <n v="51.48"/>
    <n v="15.6"/>
    <n v="55.769999999999989"/>
    <n v="16.899999999999999"/>
    <n v="53.625"/>
    <n v="16.25"/>
    <n v="27.860250000000001"/>
    <n v="-115.18791"/>
    <n v="55.400000000000006"/>
    <n v="13"/>
    <n v="4"/>
    <x v="4"/>
    <n v="1"/>
    <m/>
    <n v="300"/>
    <m/>
    <m/>
  </r>
  <r>
    <s v="INREBA-020811-AG-2-14-DI"/>
    <s v="Alonso Grosso"/>
    <d v="2011-08-02T00:00:00"/>
    <x v="5"/>
    <d v="1899-12-30T11:17:00"/>
    <d v="1899-12-30T11:21:00"/>
    <d v="1899-12-30T00:04:00"/>
    <n v="2"/>
    <n v="2"/>
    <n v="14"/>
    <x v="13"/>
    <x v="0"/>
    <s v="Reventadora de Babencho, Isla Natividad Baja California Sur"/>
    <x v="0"/>
    <n v="55.769999999999989"/>
    <n v="16.899999999999999"/>
    <n v="51.48"/>
    <n v="15.6"/>
    <n v="55.769999999999989"/>
    <n v="16.899999999999999"/>
    <n v="53.625"/>
    <n v="16.25"/>
    <n v="27.860250000000001"/>
    <n v="-115.18791"/>
    <n v="55.400000000000006"/>
    <n v="13"/>
    <n v="4"/>
    <x v="17"/>
    <n v="1"/>
    <m/>
    <n v="300"/>
    <m/>
    <m/>
  </r>
  <r>
    <s v="INREBA-020811-AG-2-14-DI"/>
    <s v="Alonso Grosso"/>
    <d v="2011-08-02T00:00:00"/>
    <x v="5"/>
    <d v="1899-12-30T11:17:00"/>
    <d v="1899-12-30T11:21:00"/>
    <d v="1899-12-30T00:04:00"/>
    <n v="2"/>
    <n v="2"/>
    <n v="14"/>
    <x v="13"/>
    <x v="0"/>
    <s v="Reventadora de Babencho, Isla Natividad Baja California Sur"/>
    <x v="0"/>
    <n v="55.769999999999989"/>
    <n v="16.899999999999999"/>
    <n v="51.48"/>
    <n v="15.6"/>
    <n v="55.769999999999989"/>
    <n v="16.899999999999999"/>
    <n v="53.625"/>
    <n v="16.25"/>
    <n v="27.860250000000001"/>
    <n v="-115.18791"/>
    <n v="55.400000000000006"/>
    <n v="13"/>
    <n v="4"/>
    <x v="9"/>
    <n v="2"/>
    <m/>
    <n v="300"/>
    <m/>
    <m/>
  </r>
  <r>
    <s v="INREBA-020811-AG-3-15-DI"/>
    <s v="Alonso Grosso"/>
    <d v="2011-08-02T00:00:00"/>
    <x v="5"/>
    <d v="1899-12-30T13:24:00"/>
    <d v="1899-12-30T13:29:00"/>
    <d v="1899-12-30T00:05:00"/>
    <n v="2"/>
    <n v="3"/>
    <n v="15"/>
    <x v="14"/>
    <x v="0"/>
    <s v="Reventadora de Babencho, Isla Natividad Baja California Sur"/>
    <x v="0"/>
    <n v="33.99"/>
    <n v="10.3"/>
    <n v="34.65"/>
    <n v="10.5"/>
    <n v="34.65"/>
    <n v="10.5"/>
    <n v="34.32"/>
    <n v="10.4"/>
    <n v="27.86403"/>
    <n v="-115.18688"/>
    <n v="55.400000000000006"/>
    <n v="13"/>
    <n v="6"/>
    <x v="0"/>
    <n v="1"/>
    <m/>
    <n v="210"/>
    <m/>
    <m/>
  </r>
  <r>
    <s v="INREBA-020811-AG-3-15-DI"/>
    <s v="Alonso Grosso"/>
    <d v="2011-08-02T00:00:00"/>
    <x v="5"/>
    <d v="1899-12-30T13:24:00"/>
    <d v="1899-12-30T13:29:00"/>
    <d v="1899-12-30T00:05:00"/>
    <n v="2"/>
    <n v="3"/>
    <n v="15"/>
    <x v="14"/>
    <x v="0"/>
    <s v="Reventadora de Babencho, Isla Natividad Baja California Sur"/>
    <x v="0"/>
    <n v="33.99"/>
    <n v="10.3"/>
    <n v="34.65"/>
    <n v="10.5"/>
    <n v="34.65"/>
    <n v="10.5"/>
    <n v="34.32"/>
    <n v="10.4"/>
    <n v="27.86403"/>
    <n v="-115.18688"/>
    <n v="55.400000000000006"/>
    <n v="13"/>
    <n v="6"/>
    <x v="1"/>
    <n v="1"/>
    <m/>
    <n v="210"/>
    <m/>
    <m/>
  </r>
  <r>
    <s v="INREBA-020811-AG-3-15-DI"/>
    <s v="Alonso Grosso"/>
    <d v="2011-08-02T00:00:00"/>
    <x v="5"/>
    <d v="1899-12-30T13:24:00"/>
    <d v="1899-12-30T13:29:00"/>
    <d v="1899-12-30T00:05:00"/>
    <n v="2"/>
    <n v="3"/>
    <n v="15"/>
    <x v="14"/>
    <x v="0"/>
    <s v="Reventadora de Babencho, Isla Natividad Baja California Sur"/>
    <x v="0"/>
    <n v="33.99"/>
    <n v="10.3"/>
    <n v="34.65"/>
    <n v="10.5"/>
    <n v="34.65"/>
    <n v="10.5"/>
    <n v="34.32"/>
    <n v="10.4"/>
    <n v="27.86403"/>
    <n v="-115.18688"/>
    <n v="55.400000000000006"/>
    <n v="13"/>
    <n v="6"/>
    <x v="2"/>
    <n v="1"/>
    <m/>
    <n v="210"/>
    <m/>
    <m/>
  </r>
  <r>
    <s v="INREBA-020811-AG-3-15-DI"/>
    <s v="Alonso Grosso"/>
    <d v="2011-08-02T00:00:00"/>
    <x v="5"/>
    <d v="1899-12-30T13:24:00"/>
    <d v="1899-12-30T13:29:00"/>
    <d v="1899-12-30T00:05:00"/>
    <n v="2"/>
    <n v="3"/>
    <n v="15"/>
    <x v="14"/>
    <x v="0"/>
    <s v="Reventadora de Babencho, Isla Natividad Baja California Sur"/>
    <x v="0"/>
    <n v="33.99"/>
    <n v="10.3"/>
    <n v="34.65"/>
    <n v="10.5"/>
    <n v="34.65"/>
    <n v="10.5"/>
    <n v="34.32"/>
    <n v="10.4"/>
    <n v="27.86403"/>
    <n v="-115.18688"/>
    <n v="55.400000000000006"/>
    <n v="13"/>
    <n v="6"/>
    <x v="3"/>
    <n v="8"/>
    <m/>
    <n v="210"/>
    <m/>
    <m/>
  </r>
  <r>
    <s v="INREBA-020811-AG-3-15-DI"/>
    <s v="Alonso Grosso"/>
    <d v="2011-08-02T00:00:00"/>
    <x v="5"/>
    <d v="1899-12-30T13:24:00"/>
    <d v="1899-12-30T13:29:00"/>
    <d v="1899-12-30T00:05:00"/>
    <n v="2"/>
    <n v="3"/>
    <n v="15"/>
    <x v="14"/>
    <x v="0"/>
    <s v="Reventadora de Babencho, Isla Natividad Baja California Sur"/>
    <x v="0"/>
    <n v="33.99"/>
    <n v="10.3"/>
    <n v="34.65"/>
    <n v="10.5"/>
    <n v="34.65"/>
    <n v="10.5"/>
    <n v="34.32"/>
    <n v="10.4"/>
    <n v="27.86403"/>
    <n v="-115.18688"/>
    <n v="55.400000000000006"/>
    <n v="13"/>
    <n v="6"/>
    <x v="4"/>
    <n v="1"/>
    <m/>
    <n v="210"/>
    <m/>
    <m/>
  </r>
  <r>
    <s v="INREBA-020811-AG-3-15-DI"/>
    <s v="Alonso Grosso"/>
    <d v="2011-08-02T00:00:00"/>
    <x v="5"/>
    <d v="1899-12-30T13:24:00"/>
    <d v="1899-12-30T13:29:00"/>
    <d v="1899-12-30T00:05:00"/>
    <n v="2"/>
    <n v="3"/>
    <n v="15"/>
    <x v="14"/>
    <x v="0"/>
    <s v="Reventadora de Babencho, Isla Natividad Baja California Sur"/>
    <x v="0"/>
    <n v="33.99"/>
    <n v="10.3"/>
    <n v="34.65"/>
    <n v="10.5"/>
    <n v="34.65"/>
    <n v="10.5"/>
    <n v="34.32"/>
    <n v="10.4"/>
    <n v="27.86403"/>
    <n v="-115.18688"/>
    <n v="55.400000000000006"/>
    <n v="13"/>
    <n v="6"/>
    <x v="9"/>
    <n v="7"/>
    <m/>
    <n v="210"/>
    <m/>
    <m/>
  </r>
  <r>
    <s v="INREBA-020811-JH-1-16-DI"/>
    <s v="Juan Hernandez"/>
    <d v="2011-08-02T00:00:00"/>
    <x v="5"/>
    <d v="1899-12-30T09:51:00"/>
    <d v="1899-12-30T09:56:00"/>
    <d v="1899-12-30T00:05:00"/>
    <n v="2"/>
    <n v="1"/>
    <n v="16"/>
    <x v="15"/>
    <x v="0"/>
    <s v="Reventadora de Babencho, Isla Natividad Baja California Sur"/>
    <x v="0"/>
    <n v="48.839999999999996"/>
    <n v="14.8"/>
    <n v="44.879999999999995"/>
    <n v="13.6"/>
    <n v="48.839999999999996"/>
    <n v="14.8"/>
    <n v="46.859999999999992"/>
    <n v="14.2"/>
    <n v="27.860579999999999"/>
    <n v="-115.1888"/>
    <n v="55.400000000000006"/>
    <n v="13"/>
    <n v="4"/>
    <x v="1"/>
    <n v="3"/>
    <m/>
    <n v="120"/>
    <m/>
    <m/>
  </r>
  <r>
    <s v="INREBA-020811-JH-1-16-DI"/>
    <s v="Juan Hernandez"/>
    <d v="2011-08-02T00:00:00"/>
    <x v="5"/>
    <d v="1899-12-30T09:51:00"/>
    <d v="1899-12-30T09:56:00"/>
    <d v="1899-12-30T00:05:00"/>
    <n v="2"/>
    <n v="1"/>
    <n v="16"/>
    <x v="15"/>
    <x v="0"/>
    <s v="Reventadora de Babencho, Isla Natividad Baja California Sur"/>
    <x v="0"/>
    <n v="48.839999999999996"/>
    <n v="14.8"/>
    <n v="44.879999999999995"/>
    <n v="13.6"/>
    <n v="48.839999999999996"/>
    <n v="14.8"/>
    <n v="46.859999999999992"/>
    <n v="14.2"/>
    <n v="27.860579999999999"/>
    <n v="-115.1888"/>
    <n v="55.400000000000006"/>
    <n v="13"/>
    <n v="4"/>
    <x v="2"/>
    <n v="10"/>
    <m/>
    <n v="120"/>
    <m/>
    <m/>
  </r>
  <r>
    <s v="INREBA-020811-JH-1-16-DI"/>
    <s v="Juan Hernandez"/>
    <d v="2011-08-02T00:00:00"/>
    <x v="5"/>
    <d v="1899-12-30T09:51:00"/>
    <d v="1899-12-30T09:56:00"/>
    <d v="1899-12-30T00:05:00"/>
    <n v="2"/>
    <n v="1"/>
    <n v="16"/>
    <x v="15"/>
    <x v="0"/>
    <s v="Reventadora de Babencho, Isla Natividad Baja California Sur"/>
    <x v="0"/>
    <n v="48.839999999999996"/>
    <n v="14.8"/>
    <n v="44.879999999999995"/>
    <n v="13.6"/>
    <n v="48.839999999999996"/>
    <n v="14.8"/>
    <n v="46.859999999999992"/>
    <n v="14.2"/>
    <n v="27.860579999999999"/>
    <n v="-115.1888"/>
    <n v="55.400000000000006"/>
    <n v="13"/>
    <n v="4"/>
    <x v="3"/>
    <n v="26"/>
    <m/>
    <n v="120"/>
    <m/>
    <m/>
  </r>
  <r>
    <s v="INREBA-020811-JH-1-16-DI"/>
    <s v="Juan Hernandez"/>
    <d v="2011-08-02T00:00:00"/>
    <x v="5"/>
    <d v="1899-12-30T09:51:00"/>
    <d v="1899-12-30T09:56:00"/>
    <d v="1899-12-30T00:05:00"/>
    <n v="2"/>
    <n v="1"/>
    <n v="16"/>
    <x v="15"/>
    <x v="0"/>
    <s v="Reventadora de Babencho, Isla Natividad Baja California Sur"/>
    <x v="0"/>
    <n v="48.839999999999996"/>
    <n v="14.8"/>
    <n v="44.879999999999995"/>
    <n v="13.6"/>
    <n v="48.839999999999996"/>
    <n v="14.8"/>
    <n v="46.859999999999992"/>
    <n v="14.2"/>
    <n v="27.860579999999999"/>
    <n v="-115.1888"/>
    <n v="55.400000000000006"/>
    <n v="13"/>
    <n v="4"/>
    <x v="4"/>
    <n v="5"/>
    <m/>
    <n v="120"/>
    <m/>
    <m/>
  </r>
  <r>
    <s v="INREBA-020811-JH-2-17-DI"/>
    <s v="Juan Hernandez"/>
    <d v="2011-08-02T00:00:00"/>
    <x v="5"/>
    <d v="1899-12-30T11:13:00"/>
    <d v="1899-12-30T11:17:00"/>
    <d v="1899-12-30T00:04:00"/>
    <n v="2"/>
    <n v="2"/>
    <n v="17"/>
    <x v="16"/>
    <x v="0"/>
    <s v="Reventadora de Babencho, Isla Natividad Baja California Sur"/>
    <x v="0"/>
    <n v="50.49"/>
    <n v="15.3"/>
    <n v="50.16"/>
    <n v="15.2"/>
    <n v="50.49"/>
    <n v="15.3"/>
    <n v="50.324999999999996"/>
    <n v="15.25"/>
    <n v="27.860250000000001"/>
    <n v="-115.18791"/>
    <n v="53.6"/>
    <n v="12"/>
    <n v="4"/>
    <x v="2"/>
    <n v="6"/>
    <m/>
    <n v="120"/>
    <m/>
    <m/>
  </r>
  <r>
    <s v="INREBA-020811-JH-2-17-DI"/>
    <s v="Juan Hernandez"/>
    <d v="2011-08-02T00:00:00"/>
    <x v="5"/>
    <d v="1899-12-30T11:13:00"/>
    <d v="1899-12-30T11:17:00"/>
    <d v="1899-12-30T00:04:00"/>
    <n v="2"/>
    <n v="2"/>
    <n v="17"/>
    <x v="16"/>
    <x v="0"/>
    <s v="Reventadora de Babencho, Isla Natividad Baja California Sur"/>
    <x v="0"/>
    <n v="50.49"/>
    <n v="15.3"/>
    <n v="50.16"/>
    <n v="15.2"/>
    <n v="50.49"/>
    <n v="15.3"/>
    <n v="50.324999999999996"/>
    <n v="15.25"/>
    <n v="27.860250000000001"/>
    <n v="-115.18791"/>
    <n v="53.6"/>
    <n v="12"/>
    <n v="4"/>
    <x v="3"/>
    <n v="20"/>
    <m/>
    <n v="120"/>
    <m/>
    <m/>
  </r>
  <r>
    <s v="INREBA-020811-JH-2-17-DI"/>
    <s v="Juan Hernandez"/>
    <d v="2011-08-02T00:00:00"/>
    <x v="5"/>
    <d v="1899-12-30T11:13:00"/>
    <d v="1899-12-30T11:17:00"/>
    <d v="1899-12-30T00:04:00"/>
    <n v="2"/>
    <n v="2"/>
    <n v="17"/>
    <x v="16"/>
    <x v="0"/>
    <s v="Reventadora de Babencho, Isla Natividad Baja California Sur"/>
    <x v="0"/>
    <n v="50.49"/>
    <n v="15.3"/>
    <n v="50.16"/>
    <n v="15.2"/>
    <n v="50.49"/>
    <n v="15.3"/>
    <n v="50.324999999999996"/>
    <n v="15.25"/>
    <n v="27.860250000000001"/>
    <n v="-115.18791"/>
    <n v="53.6"/>
    <n v="12"/>
    <n v="4"/>
    <x v="4"/>
    <n v="2"/>
    <m/>
    <n v="120"/>
    <m/>
    <m/>
  </r>
  <r>
    <s v="INREBA-020811-JH-2-17-DI"/>
    <s v="Juan Hernandez"/>
    <d v="2011-08-02T00:00:00"/>
    <x v="5"/>
    <d v="1899-12-30T11:13:00"/>
    <d v="1899-12-30T11:17:00"/>
    <d v="1899-12-30T00:04:00"/>
    <n v="2"/>
    <n v="2"/>
    <n v="17"/>
    <x v="16"/>
    <x v="0"/>
    <s v="Reventadora de Babencho, Isla Natividad Baja California Sur"/>
    <x v="0"/>
    <n v="50.49"/>
    <n v="15.3"/>
    <n v="50.16"/>
    <n v="15.2"/>
    <n v="50.49"/>
    <n v="15.3"/>
    <n v="50.324999999999996"/>
    <n v="15.25"/>
    <n v="27.860250000000001"/>
    <n v="-115.18791"/>
    <n v="53.6"/>
    <n v="12"/>
    <n v="4"/>
    <x v="10"/>
    <n v="1"/>
    <m/>
    <n v="120"/>
    <m/>
    <m/>
  </r>
  <r>
    <s v="INREBA-020811-JH-3-18-DI"/>
    <s v="Juan Hernandez"/>
    <d v="2011-08-02T00:00:00"/>
    <x v="5"/>
    <d v="1899-12-30T13:19:00"/>
    <d v="1899-12-30T13:23:00"/>
    <d v="1899-12-30T00:04:00"/>
    <n v="2"/>
    <n v="3"/>
    <n v="18"/>
    <x v="17"/>
    <x v="0"/>
    <s v="Reventadora de Babencho, Isla Natividad Baja California Sur"/>
    <x v="0"/>
    <n v="31.349999999999998"/>
    <n v="9.5"/>
    <n v="35.64"/>
    <n v="10.8"/>
    <n v="35.64"/>
    <n v="10.8"/>
    <n v="33.494999999999997"/>
    <n v="10.15"/>
    <n v="27.86403"/>
    <n v="-115.18688"/>
    <n v="55.400000000000006"/>
    <n v="13"/>
    <n v="4"/>
    <x v="1"/>
    <n v="2"/>
    <m/>
    <n v="120"/>
    <m/>
    <m/>
  </r>
  <r>
    <s v="INREBA-020811-JH-3-18-DI"/>
    <s v="Juan Hernandez"/>
    <d v="2011-08-02T00:00:00"/>
    <x v="5"/>
    <d v="1899-12-30T13:19:00"/>
    <d v="1899-12-30T13:23:00"/>
    <d v="1899-12-30T00:04:00"/>
    <n v="2"/>
    <n v="3"/>
    <n v="18"/>
    <x v="17"/>
    <x v="0"/>
    <s v="Reventadora de Babencho, Isla Natividad Baja California Sur"/>
    <x v="0"/>
    <n v="31.349999999999998"/>
    <n v="9.5"/>
    <n v="35.64"/>
    <n v="10.8"/>
    <n v="35.64"/>
    <n v="10.8"/>
    <n v="33.494999999999997"/>
    <n v="10.15"/>
    <n v="27.86403"/>
    <n v="-115.18688"/>
    <n v="55.400000000000006"/>
    <n v="13"/>
    <n v="4"/>
    <x v="2"/>
    <n v="3"/>
    <m/>
    <n v="120"/>
    <m/>
    <m/>
  </r>
  <r>
    <s v="INREBA-020811-JH-3-18-DI"/>
    <s v="Juan Hernandez"/>
    <d v="2011-08-02T00:00:00"/>
    <x v="5"/>
    <d v="1899-12-30T13:19:00"/>
    <d v="1899-12-30T13:23:00"/>
    <d v="1899-12-30T00:04:00"/>
    <n v="2"/>
    <n v="3"/>
    <n v="18"/>
    <x v="17"/>
    <x v="0"/>
    <s v="Reventadora de Babencho, Isla Natividad Baja California Sur"/>
    <x v="0"/>
    <n v="31.349999999999998"/>
    <n v="9.5"/>
    <n v="35.64"/>
    <n v="10.8"/>
    <n v="35.64"/>
    <n v="10.8"/>
    <n v="33.494999999999997"/>
    <n v="10.15"/>
    <n v="27.86403"/>
    <n v="-115.18688"/>
    <n v="55.400000000000006"/>
    <n v="13"/>
    <n v="4"/>
    <x v="3"/>
    <n v="55"/>
    <m/>
    <n v="120"/>
    <m/>
    <m/>
  </r>
  <r>
    <s v="INREBA-020811-JH-3-18-DI"/>
    <s v="Juan Hernandez"/>
    <d v="2011-08-02T00:00:00"/>
    <x v="5"/>
    <d v="1899-12-30T13:19:00"/>
    <d v="1899-12-30T13:23:00"/>
    <d v="1899-12-30T00:04:00"/>
    <n v="2"/>
    <n v="3"/>
    <n v="18"/>
    <x v="17"/>
    <x v="0"/>
    <s v="Reventadora de Babencho, Isla Natividad Baja California Sur"/>
    <x v="0"/>
    <n v="31.349999999999998"/>
    <n v="9.5"/>
    <n v="35.64"/>
    <n v="10.8"/>
    <n v="35.64"/>
    <n v="10.8"/>
    <n v="33.494999999999997"/>
    <n v="10.15"/>
    <n v="27.86403"/>
    <n v="-115.18688"/>
    <n v="55.400000000000006"/>
    <n v="13"/>
    <n v="4"/>
    <x v="4"/>
    <n v="3"/>
    <m/>
    <n v="120"/>
    <m/>
    <m/>
  </r>
  <r>
    <s v="INREBA-020811-LV-1-19-DI"/>
    <s v="Leonardo Vazquez"/>
    <d v="2011-08-02T00:00:00"/>
    <x v="5"/>
    <d v="1899-12-30T10:05:00"/>
    <d v="1899-12-30T10:11:00"/>
    <d v="1899-12-30T00:06:00"/>
    <n v="2"/>
    <n v="1"/>
    <n v="19"/>
    <x v="18"/>
    <x v="0"/>
    <s v="Reventadora de Babencho, Isla Natividad Baja California Sur"/>
    <x v="0"/>
    <n v="47.849999999999994"/>
    <n v="14.5"/>
    <n v="49.5"/>
    <n v="15"/>
    <n v="49.5"/>
    <n v="15"/>
    <n v="48.674999999999997"/>
    <n v="14.75"/>
    <n v="27.859079999999999"/>
    <n v="-115.18877000000001"/>
    <n v="53.6"/>
    <n v="12"/>
    <n v="6"/>
    <x v="1"/>
    <n v="3"/>
    <m/>
    <n v="60"/>
    <m/>
    <m/>
  </r>
  <r>
    <s v="INREBA-020811-LV-1-19-DI"/>
    <s v="Leonardo Vazquez"/>
    <d v="2011-08-02T00:00:00"/>
    <x v="5"/>
    <d v="1899-12-30T10:05:00"/>
    <d v="1899-12-30T10:11:00"/>
    <d v="1899-12-30T00:06:00"/>
    <n v="2"/>
    <n v="1"/>
    <n v="19"/>
    <x v="18"/>
    <x v="0"/>
    <s v="Reventadora de Babencho, Isla Natividad Baja California Sur"/>
    <x v="0"/>
    <n v="47.849999999999994"/>
    <n v="14.5"/>
    <n v="49.5"/>
    <n v="15"/>
    <n v="49.5"/>
    <n v="15"/>
    <n v="48.674999999999997"/>
    <n v="14.75"/>
    <n v="27.859079999999999"/>
    <n v="-115.18877000000001"/>
    <n v="53.6"/>
    <n v="12"/>
    <n v="6"/>
    <x v="2"/>
    <n v="11"/>
    <m/>
    <n v="60"/>
    <m/>
    <m/>
  </r>
  <r>
    <s v="INREBA-020811-LV-1-19-DI"/>
    <s v="Leonardo Vazquez"/>
    <d v="2011-08-02T00:00:00"/>
    <x v="5"/>
    <d v="1899-12-30T10:05:00"/>
    <d v="1899-12-30T10:11:00"/>
    <d v="1899-12-30T00:06:00"/>
    <n v="2"/>
    <n v="1"/>
    <n v="19"/>
    <x v="18"/>
    <x v="0"/>
    <s v="Reventadora de Babencho, Isla Natividad Baja California Sur"/>
    <x v="0"/>
    <n v="47.849999999999994"/>
    <n v="14.5"/>
    <n v="49.5"/>
    <n v="15"/>
    <n v="49.5"/>
    <n v="15"/>
    <n v="48.674999999999997"/>
    <n v="14.75"/>
    <n v="27.859079999999999"/>
    <n v="-115.18877000000001"/>
    <n v="53.6"/>
    <n v="12"/>
    <n v="6"/>
    <x v="3"/>
    <n v="10"/>
    <m/>
    <n v="60"/>
    <m/>
    <m/>
  </r>
  <r>
    <s v="INREBA-020811-LV-1-19-DI"/>
    <s v="Leonardo Vazquez"/>
    <d v="2011-08-02T00:00:00"/>
    <x v="5"/>
    <d v="1899-12-30T10:05:00"/>
    <d v="1899-12-30T10:11:00"/>
    <d v="1899-12-30T00:06:00"/>
    <n v="2"/>
    <n v="1"/>
    <n v="19"/>
    <x v="18"/>
    <x v="0"/>
    <s v="Reventadora de Babencho, Isla Natividad Baja California Sur"/>
    <x v="0"/>
    <n v="47.849999999999994"/>
    <n v="14.5"/>
    <n v="49.5"/>
    <n v="15"/>
    <n v="49.5"/>
    <n v="15"/>
    <n v="48.674999999999997"/>
    <n v="14.75"/>
    <n v="27.859079999999999"/>
    <n v="-115.18877000000001"/>
    <n v="53.6"/>
    <n v="12"/>
    <n v="6"/>
    <x v="4"/>
    <n v="9"/>
    <m/>
    <n v="60"/>
    <m/>
    <m/>
  </r>
  <r>
    <s v="INREBA-020811-LV-1-19-DI"/>
    <s v="Leonardo Vazquez"/>
    <d v="2011-08-02T00:00:00"/>
    <x v="5"/>
    <d v="1899-12-30T10:05:00"/>
    <d v="1899-12-30T10:11:00"/>
    <d v="1899-12-30T00:06:00"/>
    <n v="2"/>
    <n v="1"/>
    <n v="19"/>
    <x v="18"/>
    <x v="0"/>
    <s v="Reventadora de Babencho, Isla Natividad Baja California Sur"/>
    <x v="0"/>
    <n v="47.849999999999994"/>
    <n v="14.5"/>
    <n v="49.5"/>
    <n v="15"/>
    <n v="49.5"/>
    <n v="15"/>
    <n v="48.674999999999997"/>
    <n v="14.75"/>
    <n v="27.859079999999999"/>
    <n v="-115.18877000000001"/>
    <n v="53.6"/>
    <n v="12"/>
    <n v="6"/>
    <x v="17"/>
    <n v="8"/>
    <m/>
    <n v="60"/>
    <m/>
    <m/>
  </r>
  <r>
    <s v="INREBA-020811-LV-1-19-DI"/>
    <s v="Leonardo Vazquez"/>
    <d v="2011-08-02T00:00:00"/>
    <x v="5"/>
    <d v="1899-12-30T10:05:00"/>
    <d v="1899-12-30T10:11:00"/>
    <d v="1899-12-30T00:06:00"/>
    <n v="2"/>
    <n v="1"/>
    <n v="19"/>
    <x v="18"/>
    <x v="0"/>
    <s v="Reventadora de Babencho, Isla Natividad Baja California Sur"/>
    <x v="0"/>
    <n v="47.849999999999994"/>
    <n v="14.5"/>
    <n v="49.5"/>
    <n v="15"/>
    <n v="49.5"/>
    <n v="15"/>
    <n v="48.674999999999997"/>
    <n v="14.75"/>
    <n v="27.859079999999999"/>
    <n v="-115.18877000000001"/>
    <n v="53.6"/>
    <n v="12"/>
    <n v="6"/>
    <x v="9"/>
    <n v="3"/>
    <m/>
    <n v="60"/>
    <m/>
    <m/>
  </r>
  <r>
    <s v="INREBA-020811-LV-1-19-DI"/>
    <s v="Leonardo Vazquez"/>
    <d v="2011-08-02T00:00:00"/>
    <x v="5"/>
    <d v="1899-12-30T10:05:00"/>
    <d v="1899-12-30T10:11:00"/>
    <d v="1899-12-30T00:06:00"/>
    <n v="2"/>
    <n v="1"/>
    <n v="19"/>
    <x v="18"/>
    <x v="0"/>
    <s v="Reventadora de Babencho, Isla Natividad Baja California Sur"/>
    <x v="0"/>
    <n v="47.849999999999994"/>
    <n v="14.5"/>
    <n v="49.5"/>
    <n v="15"/>
    <n v="49.5"/>
    <n v="15"/>
    <n v="48.674999999999997"/>
    <n v="14.75"/>
    <n v="27.859079999999999"/>
    <n v="-115.18877000000001"/>
    <n v="53.6"/>
    <n v="12"/>
    <n v="6"/>
    <x v="21"/>
    <n v="1"/>
    <m/>
    <n v="60"/>
    <m/>
    <m/>
  </r>
  <r>
    <s v="INREBA-020811-LV-2-20-DI"/>
    <s v="Leonardo Vazquez"/>
    <d v="2011-08-02T00:00:00"/>
    <x v="5"/>
    <d v="1899-12-30T11:26:00"/>
    <d v="1899-12-30T11:34:00"/>
    <d v="1899-12-30T00:08:00"/>
    <n v="2"/>
    <n v="2"/>
    <n v="20"/>
    <x v="19"/>
    <x v="0"/>
    <s v="Reventadora de Babencho, Isla Natividad Baja California Sur"/>
    <x v="0"/>
    <n v="51.48"/>
    <n v="15.6"/>
    <n v="51.15"/>
    <n v="15.5"/>
    <n v="51.48"/>
    <n v="15.6"/>
    <n v="51.314999999999998"/>
    <n v="15.55"/>
    <n v="27.861830000000001"/>
    <n v="-115.18967000000001"/>
    <n v="53.6"/>
    <n v="12"/>
    <n v="6"/>
    <x v="0"/>
    <n v="1"/>
    <m/>
    <n v="90"/>
    <m/>
    <m/>
  </r>
  <r>
    <s v="INREBA-020811-LV-2-20-DI"/>
    <s v="Leonardo Vazquez"/>
    <d v="2011-08-02T00:00:00"/>
    <x v="5"/>
    <d v="1899-12-30T11:26:00"/>
    <d v="1899-12-30T11:34:00"/>
    <d v="1899-12-30T00:08:00"/>
    <n v="2"/>
    <n v="2"/>
    <n v="20"/>
    <x v="19"/>
    <x v="0"/>
    <s v="Reventadora de Babencho, Isla Natividad Baja California Sur"/>
    <x v="0"/>
    <n v="51.48"/>
    <n v="15.6"/>
    <n v="51.15"/>
    <n v="15.5"/>
    <n v="51.48"/>
    <n v="15.6"/>
    <n v="51.314999999999998"/>
    <n v="15.55"/>
    <n v="27.861830000000001"/>
    <n v="-115.18967000000001"/>
    <n v="53.6"/>
    <n v="12"/>
    <n v="6"/>
    <x v="1"/>
    <n v="7"/>
    <m/>
    <n v="90"/>
    <m/>
    <m/>
  </r>
  <r>
    <s v="INREBA-020811-LV-2-20-DI"/>
    <s v="Leonardo Vazquez"/>
    <d v="2011-08-02T00:00:00"/>
    <x v="5"/>
    <d v="1899-12-30T11:26:00"/>
    <d v="1899-12-30T11:34:00"/>
    <d v="1899-12-30T00:08:00"/>
    <n v="2"/>
    <n v="2"/>
    <n v="20"/>
    <x v="19"/>
    <x v="0"/>
    <s v="Reventadora de Babencho, Isla Natividad Baja California Sur"/>
    <x v="0"/>
    <n v="51.48"/>
    <n v="15.6"/>
    <n v="51.15"/>
    <n v="15.5"/>
    <n v="51.48"/>
    <n v="15.6"/>
    <n v="51.314999999999998"/>
    <n v="15.55"/>
    <n v="27.861830000000001"/>
    <n v="-115.18967000000001"/>
    <n v="53.6"/>
    <n v="12"/>
    <n v="6"/>
    <x v="2"/>
    <n v="5"/>
    <m/>
    <n v="90"/>
    <m/>
    <m/>
  </r>
  <r>
    <s v="INREBA-020811-LV-2-20-DI"/>
    <s v="Leonardo Vazquez"/>
    <d v="2011-08-02T00:00:00"/>
    <x v="5"/>
    <d v="1899-12-30T11:26:00"/>
    <d v="1899-12-30T11:34:00"/>
    <d v="1899-12-30T00:08:00"/>
    <n v="2"/>
    <n v="2"/>
    <n v="20"/>
    <x v="19"/>
    <x v="0"/>
    <s v="Reventadora de Babencho, Isla Natividad Baja California Sur"/>
    <x v="0"/>
    <n v="51.48"/>
    <n v="15.6"/>
    <n v="51.15"/>
    <n v="15.5"/>
    <n v="51.48"/>
    <n v="15.6"/>
    <n v="51.314999999999998"/>
    <n v="15.55"/>
    <n v="27.861830000000001"/>
    <n v="-115.18967000000001"/>
    <n v="53.6"/>
    <n v="12"/>
    <n v="6"/>
    <x v="8"/>
    <n v="1"/>
    <m/>
    <n v="90"/>
    <m/>
    <m/>
  </r>
  <r>
    <s v="INREBA-020811-LV-2-20-DI"/>
    <s v="Leonardo Vazquez"/>
    <d v="2011-08-02T00:00:00"/>
    <x v="5"/>
    <d v="1899-12-30T11:26:00"/>
    <d v="1899-12-30T11:34:00"/>
    <d v="1899-12-30T00:08:00"/>
    <n v="2"/>
    <n v="2"/>
    <n v="20"/>
    <x v="19"/>
    <x v="0"/>
    <s v="Reventadora de Babencho, Isla Natividad Baja California Sur"/>
    <x v="0"/>
    <n v="51.48"/>
    <n v="15.6"/>
    <n v="51.15"/>
    <n v="15.5"/>
    <n v="51.48"/>
    <n v="15.6"/>
    <n v="51.314999999999998"/>
    <n v="15.55"/>
    <n v="27.861830000000001"/>
    <n v="-115.18967000000001"/>
    <n v="53.6"/>
    <n v="12"/>
    <n v="6"/>
    <x v="3"/>
    <n v="29"/>
    <m/>
    <n v="90"/>
    <m/>
    <m/>
  </r>
  <r>
    <s v="INREBA-020811-LV-2-20-DI"/>
    <s v="Leonardo Vazquez"/>
    <d v="2011-08-02T00:00:00"/>
    <x v="5"/>
    <d v="1899-12-30T11:26:00"/>
    <d v="1899-12-30T11:34:00"/>
    <d v="1899-12-30T00:08:00"/>
    <n v="2"/>
    <n v="2"/>
    <n v="20"/>
    <x v="19"/>
    <x v="0"/>
    <s v="Reventadora de Babencho, Isla Natividad Baja California Sur"/>
    <x v="0"/>
    <n v="51.48"/>
    <n v="15.6"/>
    <n v="51.15"/>
    <n v="15.5"/>
    <n v="51.48"/>
    <n v="15.6"/>
    <n v="51.314999999999998"/>
    <n v="15.55"/>
    <n v="27.861830000000001"/>
    <n v="-115.18967000000001"/>
    <n v="53.6"/>
    <n v="12"/>
    <n v="6"/>
    <x v="4"/>
    <n v="7"/>
    <m/>
    <n v="90"/>
    <m/>
    <m/>
  </r>
  <r>
    <s v="INREBA-020811-LV-2-20-DI"/>
    <s v="Leonardo Vazquez"/>
    <d v="2011-08-02T00:00:00"/>
    <x v="5"/>
    <d v="1899-12-30T11:26:00"/>
    <d v="1899-12-30T11:34:00"/>
    <d v="1899-12-30T00:08:00"/>
    <n v="2"/>
    <n v="2"/>
    <n v="20"/>
    <x v="19"/>
    <x v="0"/>
    <s v="Reventadora de Babencho, Isla Natividad Baja California Sur"/>
    <x v="0"/>
    <n v="51.48"/>
    <n v="15.6"/>
    <n v="51.15"/>
    <n v="15.5"/>
    <n v="51.48"/>
    <n v="15.6"/>
    <n v="51.314999999999998"/>
    <n v="15.55"/>
    <n v="27.861830000000001"/>
    <n v="-115.18967000000001"/>
    <n v="53.6"/>
    <n v="12"/>
    <n v="6"/>
    <x v="17"/>
    <n v="7"/>
    <m/>
    <n v="90"/>
    <m/>
    <m/>
  </r>
  <r>
    <s v="INREBA-020811-LV-2-20-DI"/>
    <s v="Leonardo Vazquez"/>
    <d v="2011-08-02T00:00:00"/>
    <x v="5"/>
    <d v="1899-12-30T11:26:00"/>
    <d v="1899-12-30T11:34:00"/>
    <d v="1899-12-30T00:08:00"/>
    <n v="2"/>
    <n v="2"/>
    <n v="20"/>
    <x v="19"/>
    <x v="0"/>
    <s v="Reventadora de Babencho, Isla Natividad Baja California Sur"/>
    <x v="0"/>
    <n v="51.48"/>
    <n v="15.6"/>
    <n v="51.15"/>
    <n v="15.5"/>
    <n v="51.48"/>
    <n v="15.6"/>
    <n v="51.314999999999998"/>
    <n v="15.55"/>
    <n v="27.861830000000001"/>
    <n v="-115.18967000000001"/>
    <n v="53.6"/>
    <n v="12"/>
    <n v="6"/>
    <x v="6"/>
    <n v="2"/>
    <m/>
    <n v="90"/>
    <m/>
    <m/>
  </r>
  <r>
    <s v="INREBA-020811-LV-2-20-DI"/>
    <s v="Leonardo Vazquez"/>
    <d v="2011-08-02T00:00:00"/>
    <x v="5"/>
    <d v="1899-12-30T11:26:00"/>
    <d v="1899-12-30T11:34:00"/>
    <d v="1899-12-30T00:08:00"/>
    <n v="2"/>
    <n v="2"/>
    <n v="20"/>
    <x v="19"/>
    <x v="0"/>
    <s v="Reventadora de Babencho, Isla Natividad Baja California Sur"/>
    <x v="0"/>
    <n v="51.48"/>
    <n v="15.6"/>
    <n v="51.15"/>
    <n v="15.5"/>
    <n v="51.48"/>
    <n v="15.6"/>
    <n v="51.314999999999998"/>
    <n v="15.55"/>
    <n v="27.861830000000001"/>
    <n v="-115.18967000000001"/>
    <n v="53.6"/>
    <n v="12"/>
    <n v="6"/>
    <x v="10"/>
    <n v="2"/>
    <m/>
    <n v="90"/>
    <m/>
    <m/>
  </r>
  <r>
    <s v="INREBA-020811-PG-1-21-DI"/>
    <s v="Ashley Greenley"/>
    <d v="2011-08-02T00:00:00"/>
    <x v="5"/>
    <d v="1899-12-30T10:00:00"/>
    <d v="1899-12-30T10:10:00"/>
    <d v="1899-12-30T00:10:00"/>
    <n v="2"/>
    <n v="1"/>
    <n v="21"/>
    <x v="20"/>
    <x v="0"/>
    <s v="Reventadora de Babencho, Isla Natividad Baja California Sur"/>
    <x v="0"/>
    <n v="44.879999999999995"/>
    <n v="13.6"/>
    <n v="49.83"/>
    <n v="15.1"/>
    <n v="49.83"/>
    <n v="15.1"/>
    <n v="47.354999999999997"/>
    <n v="14.35"/>
    <n v="27.859079999999999"/>
    <n v="-115.18877000000001"/>
    <n v="51.8"/>
    <n v="11"/>
    <n v="5"/>
    <x v="0"/>
    <n v="1"/>
    <m/>
    <n v="90"/>
    <m/>
    <m/>
  </r>
  <r>
    <s v="INREBA-020811-PG-1-21-DI"/>
    <s v="Ashley Greenley"/>
    <d v="2011-08-02T00:00:00"/>
    <x v="5"/>
    <d v="1899-12-30T10:00:00"/>
    <d v="1899-12-30T10:10:00"/>
    <d v="1899-12-30T00:10:00"/>
    <n v="2"/>
    <n v="1"/>
    <n v="21"/>
    <x v="20"/>
    <x v="0"/>
    <s v="Reventadora de Babencho, Isla Natividad Baja California Sur"/>
    <x v="0"/>
    <n v="44.879999999999995"/>
    <n v="13.6"/>
    <n v="49.83"/>
    <n v="15.1"/>
    <n v="49.83"/>
    <n v="15.1"/>
    <n v="47.354999999999997"/>
    <n v="14.35"/>
    <n v="27.859079999999999"/>
    <n v="-115.18877000000001"/>
    <n v="51.8"/>
    <n v="11"/>
    <n v="5"/>
    <x v="1"/>
    <n v="1"/>
    <m/>
    <n v="90"/>
    <m/>
    <m/>
  </r>
  <r>
    <s v="INREBA-020811-PG-1-21-DI"/>
    <s v="Ashley Greenley"/>
    <d v="2011-08-02T00:00:00"/>
    <x v="5"/>
    <d v="1899-12-30T10:00:00"/>
    <d v="1899-12-30T10:10:00"/>
    <d v="1899-12-30T00:10:00"/>
    <n v="2"/>
    <n v="1"/>
    <n v="21"/>
    <x v="20"/>
    <x v="0"/>
    <s v="Reventadora de Babencho, Isla Natividad Baja California Sur"/>
    <x v="0"/>
    <n v="44.879999999999995"/>
    <n v="13.6"/>
    <n v="49.83"/>
    <n v="15.1"/>
    <n v="49.83"/>
    <n v="15.1"/>
    <n v="47.354999999999997"/>
    <n v="14.35"/>
    <n v="27.859079999999999"/>
    <n v="-115.18877000000001"/>
    <n v="51.8"/>
    <n v="11"/>
    <n v="5"/>
    <x v="2"/>
    <n v="9"/>
    <m/>
    <n v="90"/>
    <m/>
    <m/>
  </r>
  <r>
    <s v="INREBA-020811-PG-1-21-DI"/>
    <s v="Ashley Greenley"/>
    <d v="2011-08-02T00:00:00"/>
    <x v="5"/>
    <d v="1899-12-30T10:00:00"/>
    <d v="1899-12-30T10:10:00"/>
    <d v="1899-12-30T00:10:00"/>
    <n v="2"/>
    <n v="1"/>
    <n v="21"/>
    <x v="20"/>
    <x v="0"/>
    <s v="Reventadora de Babencho, Isla Natividad Baja California Sur"/>
    <x v="0"/>
    <n v="44.879999999999995"/>
    <n v="13.6"/>
    <n v="49.83"/>
    <n v="15.1"/>
    <n v="49.83"/>
    <n v="15.1"/>
    <n v="47.354999999999997"/>
    <n v="14.35"/>
    <n v="27.859079999999999"/>
    <n v="-115.18877000000001"/>
    <n v="51.8"/>
    <n v="11"/>
    <n v="5"/>
    <x v="3"/>
    <n v="15"/>
    <m/>
    <n v="90"/>
    <m/>
    <m/>
  </r>
  <r>
    <s v="INREBA-020811-PG-1-21-DI"/>
    <s v="Ashley Greenley"/>
    <d v="2011-08-02T00:00:00"/>
    <x v="5"/>
    <d v="1899-12-30T10:00:00"/>
    <d v="1899-12-30T10:10:00"/>
    <d v="1899-12-30T00:10:00"/>
    <n v="2"/>
    <n v="1"/>
    <n v="21"/>
    <x v="20"/>
    <x v="0"/>
    <s v="Reventadora de Babencho, Isla Natividad Baja California Sur"/>
    <x v="0"/>
    <n v="44.879999999999995"/>
    <n v="13.6"/>
    <n v="49.83"/>
    <n v="15.1"/>
    <n v="49.83"/>
    <n v="15.1"/>
    <n v="47.354999999999997"/>
    <n v="14.35"/>
    <n v="27.859079999999999"/>
    <n v="-115.18877000000001"/>
    <n v="51.8"/>
    <n v="11"/>
    <n v="5"/>
    <x v="4"/>
    <n v="7"/>
    <m/>
    <n v="90"/>
    <m/>
    <m/>
  </r>
  <r>
    <s v="INREBA-020811-PG-1-21-DI"/>
    <s v="Ashley Greenley"/>
    <d v="2011-08-02T00:00:00"/>
    <x v="5"/>
    <d v="1899-12-30T10:00:00"/>
    <d v="1899-12-30T10:10:00"/>
    <d v="1899-12-30T00:10:00"/>
    <n v="2"/>
    <n v="1"/>
    <n v="21"/>
    <x v="20"/>
    <x v="0"/>
    <s v="Reventadora de Babencho, Isla Natividad Baja California Sur"/>
    <x v="0"/>
    <n v="44.879999999999995"/>
    <n v="13.6"/>
    <n v="49.83"/>
    <n v="15.1"/>
    <n v="49.83"/>
    <n v="15.1"/>
    <n v="47.354999999999997"/>
    <n v="14.35"/>
    <n v="27.859079999999999"/>
    <n v="-115.18877000000001"/>
    <n v="51.8"/>
    <n v="11"/>
    <n v="5"/>
    <x v="17"/>
    <n v="7"/>
    <m/>
    <n v="90"/>
    <m/>
    <m/>
  </r>
  <r>
    <s v="INREBA-020811-PG-1-21-DI"/>
    <s v="Ashley Greenley"/>
    <d v="2011-08-02T00:00:00"/>
    <x v="5"/>
    <d v="1899-12-30T10:00:00"/>
    <d v="1899-12-30T10:10:00"/>
    <d v="1899-12-30T00:10:00"/>
    <n v="2"/>
    <n v="1"/>
    <n v="21"/>
    <x v="20"/>
    <x v="0"/>
    <s v="Reventadora de Babencho, Isla Natividad Baja California Sur"/>
    <x v="0"/>
    <n v="44.879999999999995"/>
    <n v="13.6"/>
    <n v="49.83"/>
    <n v="15.1"/>
    <n v="49.83"/>
    <n v="15.1"/>
    <n v="47.354999999999997"/>
    <n v="14.35"/>
    <n v="27.859079999999999"/>
    <n v="-115.18877000000001"/>
    <n v="51.8"/>
    <n v="11"/>
    <n v="5"/>
    <x v="9"/>
    <n v="13"/>
    <m/>
    <n v="90"/>
    <m/>
    <m/>
  </r>
  <r>
    <s v="INREBA-020811-PG-1-21-DI"/>
    <s v="Ashley Greenley"/>
    <d v="2011-08-02T00:00:00"/>
    <x v="5"/>
    <d v="1899-12-30T10:00:00"/>
    <d v="1899-12-30T10:10:00"/>
    <d v="1899-12-30T00:10:00"/>
    <n v="2"/>
    <n v="1"/>
    <n v="21"/>
    <x v="20"/>
    <x v="0"/>
    <s v="Reventadora de Babencho, Isla Natividad Baja California Sur"/>
    <x v="0"/>
    <n v="44.879999999999995"/>
    <n v="13.6"/>
    <n v="49.83"/>
    <n v="15.1"/>
    <n v="49.83"/>
    <n v="15.1"/>
    <n v="47.354999999999997"/>
    <n v="14.35"/>
    <n v="27.859079999999999"/>
    <n v="-115.18877000000001"/>
    <n v="51.8"/>
    <n v="11"/>
    <n v="5"/>
    <x v="5"/>
    <n v="2"/>
    <m/>
    <n v="90"/>
    <m/>
    <m/>
  </r>
  <r>
    <s v="INREBA-020811-PG-2-22-DI"/>
    <s v="Ashley Greenley"/>
    <d v="2011-08-02T00:00:00"/>
    <x v="5"/>
    <d v="1899-12-30T11:20:00"/>
    <d v="1899-12-30T11:27:00"/>
    <d v="1899-12-30T00:07:00"/>
    <n v="2"/>
    <n v="2"/>
    <n v="22"/>
    <x v="21"/>
    <x v="0"/>
    <s v="Reventadora de Babencho, Isla Natividad Baja California Sur"/>
    <x v="0"/>
    <n v="52.8"/>
    <n v="16"/>
    <n v="49.83"/>
    <n v="15.1"/>
    <n v="52.8"/>
    <n v="16"/>
    <n v="51.314999999999998"/>
    <n v="15.55"/>
    <n v="27.861830000000001"/>
    <n v="-115.18967000000001"/>
    <n v="53.6"/>
    <n v="12"/>
    <n v="6"/>
    <x v="0"/>
    <n v="1"/>
    <m/>
    <n v="90"/>
    <m/>
    <m/>
  </r>
  <r>
    <s v="INREBA-020811-PG-2-22-DI"/>
    <s v="Ashley Greenley"/>
    <d v="2011-08-02T00:00:00"/>
    <x v="5"/>
    <d v="1899-12-30T11:20:00"/>
    <d v="1899-12-30T11:27:00"/>
    <d v="1899-12-30T00:07:00"/>
    <n v="2"/>
    <n v="2"/>
    <n v="22"/>
    <x v="21"/>
    <x v="0"/>
    <s v="Reventadora de Babencho, Isla Natividad Baja California Sur"/>
    <x v="0"/>
    <n v="52.8"/>
    <n v="16"/>
    <n v="49.83"/>
    <n v="15.1"/>
    <n v="52.8"/>
    <n v="16"/>
    <n v="51.314999999999998"/>
    <n v="15.55"/>
    <n v="27.861830000000001"/>
    <n v="-115.18967000000001"/>
    <n v="53.6"/>
    <n v="12"/>
    <n v="6"/>
    <x v="2"/>
    <n v="11"/>
    <m/>
    <n v="90"/>
    <m/>
    <m/>
  </r>
  <r>
    <s v="INREBA-020811-PG-2-22-DI"/>
    <s v="Ashley Greenley"/>
    <d v="2011-08-02T00:00:00"/>
    <x v="5"/>
    <d v="1899-12-30T11:20:00"/>
    <d v="1899-12-30T11:27:00"/>
    <d v="1899-12-30T00:07:00"/>
    <n v="2"/>
    <n v="2"/>
    <n v="22"/>
    <x v="21"/>
    <x v="0"/>
    <s v="Reventadora de Babencho, Isla Natividad Baja California Sur"/>
    <x v="0"/>
    <n v="52.8"/>
    <n v="16"/>
    <n v="49.83"/>
    <n v="15.1"/>
    <n v="52.8"/>
    <n v="16"/>
    <n v="51.314999999999998"/>
    <n v="15.55"/>
    <n v="27.861830000000001"/>
    <n v="-115.18967000000001"/>
    <n v="53.6"/>
    <n v="12"/>
    <n v="6"/>
    <x v="3"/>
    <n v="51"/>
    <m/>
    <n v="90"/>
    <m/>
    <m/>
  </r>
  <r>
    <s v="INREBA-020811-PG-2-22-DI"/>
    <s v="Ashley Greenley"/>
    <d v="2011-08-02T00:00:00"/>
    <x v="5"/>
    <d v="1899-12-30T11:20:00"/>
    <d v="1899-12-30T11:27:00"/>
    <d v="1899-12-30T00:07:00"/>
    <n v="2"/>
    <n v="2"/>
    <n v="22"/>
    <x v="21"/>
    <x v="0"/>
    <s v="Reventadora de Babencho, Isla Natividad Baja California Sur"/>
    <x v="0"/>
    <n v="52.8"/>
    <n v="16"/>
    <n v="49.83"/>
    <n v="15.1"/>
    <n v="52.8"/>
    <n v="16"/>
    <n v="51.314999999999998"/>
    <n v="15.55"/>
    <n v="27.861830000000001"/>
    <n v="-115.18967000000001"/>
    <n v="53.6"/>
    <n v="12"/>
    <n v="6"/>
    <x v="4"/>
    <n v="4"/>
    <m/>
    <n v="90"/>
    <m/>
    <m/>
  </r>
  <r>
    <s v="INREBA-020811-PG-2-22-DI"/>
    <s v="Ashley Greenley"/>
    <d v="2011-08-02T00:00:00"/>
    <x v="5"/>
    <d v="1899-12-30T11:20:00"/>
    <d v="1899-12-30T11:27:00"/>
    <d v="1899-12-30T00:07:00"/>
    <n v="2"/>
    <n v="2"/>
    <n v="22"/>
    <x v="21"/>
    <x v="0"/>
    <s v="Reventadora de Babencho, Isla Natividad Baja California Sur"/>
    <x v="0"/>
    <n v="52.8"/>
    <n v="16"/>
    <n v="49.83"/>
    <n v="15.1"/>
    <n v="52.8"/>
    <n v="16"/>
    <n v="51.314999999999998"/>
    <n v="15.55"/>
    <n v="27.861830000000001"/>
    <n v="-115.18967000000001"/>
    <n v="53.6"/>
    <n v="12"/>
    <n v="6"/>
    <x v="17"/>
    <n v="5"/>
    <m/>
    <n v="90"/>
    <m/>
    <m/>
  </r>
  <r>
    <s v="INREBA-020811-PG-2-22-DI"/>
    <s v="Ashley Greenley"/>
    <d v="2011-08-02T00:00:00"/>
    <x v="5"/>
    <d v="1899-12-30T11:20:00"/>
    <d v="1899-12-30T11:27:00"/>
    <d v="1899-12-30T00:07:00"/>
    <n v="2"/>
    <n v="2"/>
    <n v="22"/>
    <x v="21"/>
    <x v="0"/>
    <s v="Reventadora de Babencho, Isla Natividad Baja California Sur"/>
    <x v="0"/>
    <n v="52.8"/>
    <n v="16"/>
    <n v="49.83"/>
    <n v="15.1"/>
    <n v="52.8"/>
    <n v="16"/>
    <n v="51.314999999999998"/>
    <n v="15.55"/>
    <n v="27.861830000000001"/>
    <n v="-115.18967000000001"/>
    <n v="53.6"/>
    <n v="12"/>
    <n v="6"/>
    <x v="9"/>
    <n v="1"/>
    <m/>
    <n v="90"/>
    <m/>
    <m/>
  </r>
  <r>
    <s v="INREBA-020811-PG-2-22-DI"/>
    <s v="Ashley Greenley"/>
    <d v="2011-08-02T00:00:00"/>
    <x v="5"/>
    <d v="1899-12-30T11:20:00"/>
    <d v="1899-12-30T11:27:00"/>
    <d v="1899-12-30T00:07:00"/>
    <n v="2"/>
    <n v="2"/>
    <n v="22"/>
    <x v="21"/>
    <x v="0"/>
    <s v="Reventadora de Babencho, Isla Natividad Baja California Sur"/>
    <x v="0"/>
    <n v="52.8"/>
    <n v="16"/>
    <n v="49.83"/>
    <n v="15.1"/>
    <n v="52.8"/>
    <n v="16"/>
    <n v="51.314999999999998"/>
    <n v="15.55"/>
    <n v="27.861830000000001"/>
    <n v="-115.18967000000001"/>
    <n v="53.6"/>
    <n v="12"/>
    <n v="6"/>
    <x v="11"/>
    <n v="1"/>
    <m/>
    <n v="90"/>
    <m/>
    <m/>
  </r>
  <r>
    <s v="INREBA-300712-AM-1-1-DI"/>
    <s v="Abraham Mayoral"/>
    <d v="2012-07-30T00:00:00"/>
    <x v="6"/>
    <d v="1899-12-30T08:51:00"/>
    <d v="1899-12-30T08:59:00"/>
    <d v="1899-12-30T00:08:00"/>
    <n v="2"/>
    <n v="1"/>
    <n v="1"/>
    <x v="0"/>
    <x v="0"/>
    <s v="Reventadora de Babencho, Isla Natividad Baja California Sur"/>
    <x v="0"/>
    <n v="48.18"/>
    <n v="14.6"/>
    <n v="44.55"/>
    <n v="13.5"/>
    <n v="48.18"/>
    <n v="14.6"/>
    <n v="46.365000000000002"/>
    <n v="14.05"/>
    <n v="27.861709999999999"/>
    <n v="-115.19368"/>
    <n v="55.400000000000006"/>
    <n v="13"/>
    <n v="6"/>
    <x v="1"/>
    <n v="2"/>
    <m/>
    <n v="30"/>
    <m/>
    <m/>
  </r>
  <r>
    <s v="INREBA-300712-AM-1-1-DI"/>
    <s v="Abraham Mayoral"/>
    <d v="2012-07-30T00:00:00"/>
    <x v="6"/>
    <d v="1899-12-30T08:51:00"/>
    <d v="1899-12-30T08:59:00"/>
    <d v="1899-12-30T00:08:00"/>
    <n v="2"/>
    <n v="1"/>
    <n v="1"/>
    <x v="0"/>
    <x v="0"/>
    <s v="Reventadora de Babencho, Isla Natividad Baja California Sur"/>
    <x v="0"/>
    <n v="48.18"/>
    <n v="14.6"/>
    <n v="44.55"/>
    <n v="13.5"/>
    <n v="48.18"/>
    <n v="14.6"/>
    <n v="46.365000000000002"/>
    <n v="14.05"/>
    <n v="27.861709999999999"/>
    <n v="-115.19368"/>
    <n v="55.400000000000006"/>
    <n v="13"/>
    <n v="6"/>
    <x v="2"/>
    <n v="17"/>
    <m/>
    <n v="30"/>
    <m/>
    <m/>
  </r>
  <r>
    <s v="INREBA-300712-AM-1-1-DI"/>
    <s v="Abraham Mayoral"/>
    <d v="2012-07-30T00:00:00"/>
    <x v="6"/>
    <d v="1899-12-30T08:51:00"/>
    <d v="1899-12-30T08:59:00"/>
    <d v="1899-12-30T00:08:00"/>
    <n v="2"/>
    <n v="1"/>
    <n v="1"/>
    <x v="0"/>
    <x v="0"/>
    <s v="Reventadora de Babencho, Isla Natividad Baja California Sur"/>
    <x v="0"/>
    <n v="48.18"/>
    <n v="14.6"/>
    <n v="44.55"/>
    <n v="13.5"/>
    <n v="48.18"/>
    <n v="14.6"/>
    <n v="46.365000000000002"/>
    <n v="14.05"/>
    <n v="27.861709999999999"/>
    <n v="-115.19368"/>
    <n v="55.400000000000006"/>
    <n v="13"/>
    <n v="6"/>
    <x v="8"/>
    <n v="1"/>
    <m/>
    <n v="30"/>
    <m/>
    <m/>
  </r>
  <r>
    <s v="INREBA-300712-AM-1-1-DI"/>
    <s v="Abraham Mayoral"/>
    <d v="2012-07-30T00:00:00"/>
    <x v="6"/>
    <d v="1899-12-30T08:51:00"/>
    <d v="1899-12-30T08:59:00"/>
    <d v="1899-12-30T00:08:00"/>
    <n v="2"/>
    <n v="1"/>
    <n v="1"/>
    <x v="0"/>
    <x v="0"/>
    <s v="Reventadora de Babencho, Isla Natividad Baja California Sur"/>
    <x v="0"/>
    <n v="48.18"/>
    <n v="14.6"/>
    <n v="44.55"/>
    <n v="13.5"/>
    <n v="48.18"/>
    <n v="14.6"/>
    <n v="46.365000000000002"/>
    <n v="14.05"/>
    <n v="27.861709999999999"/>
    <n v="-115.19368"/>
    <n v="55.400000000000006"/>
    <n v="13"/>
    <n v="6"/>
    <x v="3"/>
    <n v="44"/>
    <m/>
    <n v="30"/>
    <m/>
    <m/>
  </r>
  <r>
    <s v="INREBA-300712-AM-1-1-DI"/>
    <s v="Abraham Mayoral"/>
    <d v="2012-07-30T00:00:00"/>
    <x v="6"/>
    <d v="1899-12-30T08:51:00"/>
    <d v="1899-12-30T08:59:00"/>
    <d v="1899-12-30T00:08:00"/>
    <n v="2"/>
    <n v="1"/>
    <n v="1"/>
    <x v="0"/>
    <x v="0"/>
    <s v="Reventadora de Babencho, Isla Natividad Baja California Sur"/>
    <x v="0"/>
    <n v="48.18"/>
    <n v="14.6"/>
    <n v="44.55"/>
    <n v="13.5"/>
    <n v="48.18"/>
    <n v="14.6"/>
    <n v="46.365000000000002"/>
    <n v="14.05"/>
    <n v="27.861709999999999"/>
    <n v="-115.19368"/>
    <n v="55.400000000000006"/>
    <n v="13"/>
    <n v="6"/>
    <x v="7"/>
    <n v="1"/>
    <m/>
    <n v="30"/>
    <m/>
    <m/>
  </r>
  <r>
    <s v="INREBA-300712-AM-1-1-DI"/>
    <s v="Abraham Mayoral"/>
    <d v="2012-07-30T00:00:00"/>
    <x v="6"/>
    <d v="1899-12-30T08:51:00"/>
    <d v="1899-12-30T08:59:00"/>
    <d v="1899-12-30T00:08:00"/>
    <n v="2"/>
    <n v="1"/>
    <n v="1"/>
    <x v="0"/>
    <x v="0"/>
    <s v="Reventadora de Babencho, Isla Natividad Baja California Sur"/>
    <x v="0"/>
    <n v="48.18"/>
    <n v="14.6"/>
    <n v="44.55"/>
    <n v="13.5"/>
    <n v="48.18"/>
    <n v="14.6"/>
    <n v="46.365000000000002"/>
    <n v="14.05"/>
    <n v="27.861709999999999"/>
    <n v="-115.19368"/>
    <n v="55.400000000000006"/>
    <n v="13"/>
    <n v="6"/>
    <x v="4"/>
    <n v="6"/>
    <m/>
    <n v="30"/>
    <m/>
    <m/>
  </r>
  <r>
    <s v="INREBA-300712-AM-1-1-DI"/>
    <s v="Abraham Mayoral"/>
    <d v="2012-07-30T00:00:00"/>
    <x v="6"/>
    <d v="1899-12-30T08:51:00"/>
    <d v="1899-12-30T08:59:00"/>
    <d v="1899-12-30T00:08:00"/>
    <n v="2"/>
    <n v="1"/>
    <n v="1"/>
    <x v="0"/>
    <x v="0"/>
    <s v="Reventadora de Babencho, Isla Natividad Baja California Sur"/>
    <x v="0"/>
    <n v="48.18"/>
    <n v="14.6"/>
    <n v="44.55"/>
    <n v="13.5"/>
    <n v="48.18"/>
    <n v="14.6"/>
    <n v="46.365000000000002"/>
    <n v="14.05"/>
    <n v="27.861709999999999"/>
    <n v="-115.19368"/>
    <n v="55.400000000000006"/>
    <n v="13"/>
    <n v="6"/>
    <x v="9"/>
    <n v="1"/>
    <m/>
    <n v="30"/>
    <m/>
    <m/>
  </r>
  <r>
    <s v="INREBA-300712-AM-1-1-DI"/>
    <s v="Abraham Mayoral"/>
    <d v="2012-07-30T00:00:00"/>
    <x v="6"/>
    <d v="1899-12-30T08:51:00"/>
    <d v="1899-12-30T08:59:00"/>
    <d v="1899-12-30T00:08:00"/>
    <n v="2"/>
    <n v="1"/>
    <n v="1"/>
    <x v="0"/>
    <x v="0"/>
    <s v="Reventadora de Babencho, Isla Natividad Baja California Sur"/>
    <x v="0"/>
    <n v="48.18"/>
    <n v="14.6"/>
    <n v="44.55"/>
    <n v="13.5"/>
    <n v="48.18"/>
    <n v="14.6"/>
    <n v="46.365000000000002"/>
    <n v="14.05"/>
    <n v="27.861709999999999"/>
    <n v="-115.19368"/>
    <n v="55.400000000000006"/>
    <n v="13"/>
    <n v="6"/>
    <x v="5"/>
    <n v="1"/>
    <m/>
    <n v="30"/>
    <m/>
    <m/>
  </r>
  <r>
    <s v="INREBA-300712-AM-1-1-DI"/>
    <s v="Abraham Mayoral"/>
    <d v="2012-07-30T00:00:00"/>
    <x v="6"/>
    <d v="1899-12-30T08:51:00"/>
    <d v="1899-12-30T08:59:00"/>
    <d v="1899-12-30T00:08:00"/>
    <n v="2"/>
    <n v="1"/>
    <n v="1"/>
    <x v="0"/>
    <x v="0"/>
    <s v="Reventadora de Babencho, Isla Natividad Baja California Sur"/>
    <x v="0"/>
    <n v="48.18"/>
    <n v="14.6"/>
    <n v="44.55"/>
    <n v="13.5"/>
    <n v="48.18"/>
    <n v="14.6"/>
    <n v="46.365000000000002"/>
    <n v="14.05"/>
    <n v="27.861709999999999"/>
    <n v="-115.19368"/>
    <n v="55.400000000000006"/>
    <n v="13"/>
    <n v="6"/>
    <x v="10"/>
    <n v="2"/>
    <m/>
    <n v="30"/>
    <m/>
    <m/>
  </r>
  <r>
    <s v="INRBA-300712-AM-2-2-DI"/>
    <s v="Abraham Mayoral"/>
    <d v="2012-07-30T00:00:00"/>
    <x v="6"/>
    <d v="1899-12-30T10:18:00"/>
    <d v="1899-12-30T10:23:00"/>
    <d v="1899-12-30T00:05:00"/>
    <n v="2"/>
    <n v="2"/>
    <n v="2"/>
    <x v="1"/>
    <x v="0"/>
    <s v="Reventadora de Babencho, Isla Natividad Baja California Sur"/>
    <x v="0"/>
    <n v="48.18"/>
    <n v="14.6"/>
    <n v="44.55"/>
    <n v="13.5"/>
    <n v="48.18"/>
    <n v="14.6"/>
    <n v="46.365000000000002"/>
    <n v="14.05"/>
    <n v="27.861709999999999"/>
    <n v="-115.19368"/>
    <n v="55.400000000000006"/>
    <n v="13"/>
    <n v="5.3"/>
    <x v="0"/>
    <n v="1"/>
    <m/>
    <n v="240"/>
    <m/>
    <m/>
  </r>
  <r>
    <s v="INRBA-300712-AM-2-2-DI"/>
    <s v="Abraham Mayoral"/>
    <d v="2012-07-30T00:00:00"/>
    <x v="6"/>
    <d v="1899-12-30T10:18:00"/>
    <d v="1899-12-30T10:23:00"/>
    <d v="1899-12-30T00:05:00"/>
    <n v="2"/>
    <n v="2"/>
    <n v="2"/>
    <x v="1"/>
    <x v="0"/>
    <s v="Reventadora de Babencho, Isla Natividad Baja California Sur"/>
    <x v="0"/>
    <n v="48.18"/>
    <n v="14.6"/>
    <n v="44.55"/>
    <n v="13.5"/>
    <n v="48.18"/>
    <n v="14.6"/>
    <n v="46.365000000000002"/>
    <n v="14.05"/>
    <n v="27.861709999999999"/>
    <n v="-115.19368"/>
    <n v="55.400000000000006"/>
    <n v="13"/>
    <n v="5.3"/>
    <x v="1"/>
    <n v="1"/>
    <m/>
    <n v="240"/>
    <m/>
    <m/>
  </r>
  <r>
    <s v="INRBA-300712-AM-2-2-DI"/>
    <s v="Abraham Mayoral"/>
    <d v="2012-07-30T00:00:00"/>
    <x v="6"/>
    <d v="1899-12-30T10:18:00"/>
    <d v="1899-12-30T10:23:00"/>
    <d v="1899-12-30T00:05:00"/>
    <n v="2"/>
    <n v="2"/>
    <n v="2"/>
    <x v="1"/>
    <x v="0"/>
    <s v="Reventadora de Babencho, Isla Natividad Baja California Sur"/>
    <x v="0"/>
    <n v="48.18"/>
    <n v="14.6"/>
    <n v="44.55"/>
    <n v="13.5"/>
    <n v="48.18"/>
    <n v="14.6"/>
    <n v="46.365000000000002"/>
    <n v="14.05"/>
    <n v="27.861709999999999"/>
    <n v="-115.19368"/>
    <n v="55.400000000000006"/>
    <n v="13"/>
    <n v="5.3"/>
    <x v="2"/>
    <n v="2"/>
    <m/>
    <n v="240"/>
    <m/>
    <m/>
  </r>
  <r>
    <s v="INRBA-300712-AM-2-2-DI"/>
    <s v="Abraham Mayoral"/>
    <d v="2012-07-30T00:00:00"/>
    <x v="6"/>
    <d v="1899-12-30T10:18:00"/>
    <d v="1899-12-30T10:23:00"/>
    <d v="1899-12-30T00:05:00"/>
    <n v="2"/>
    <n v="2"/>
    <n v="2"/>
    <x v="1"/>
    <x v="0"/>
    <s v="Reventadora de Babencho, Isla Natividad Baja California Sur"/>
    <x v="0"/>
    <n v="48.18"/>
    <n v="14.6"/>
    <n v="44.55"/>
    <n v="13.5"/>
    <n v="48.18"/>
    <n v="14.6"/>
    <n v="46.365000000000002"/>
    <n v="14.05"/>
    <n v="27.861709999999999"/>
    <n v="-115.19368"/>
    <n v="55.400000000000006"/>
    <n v="13"/>
    <n v="5.3"/>
    <x v="3"/>
    <n v="38"/>
    <m/>
    <n v="240"/>
    <m/>
    <m/>
  </r>
  <r>
    <s v="INRBA-300712-AM-2-2-DI"/>
    <s v="Abraham Mayoral"/>
    <d v="2012-07-30T00:00:00"/>
    <x v="6"/>
    <d v="1899-12-30T10:18:00"/>
    <d v="1899-12-30T10:23:00"/>
    <d v="1899-12-30T00:05:00"/>
    <n v="2"/>
    <n v="2"/>
    <n v="2"/>
    <x v="1"/>
    <x v="0"/>
    <s v="Reventadora de Babencho, Isla Natividad Baja California Sur"/>
    <x v="0"/>
    <n v="48.18"/>
    <n v="14.6"/>
    <n v="44.55"/>
    <n v="13.5"/>
    <n v="48.18"/>
    <n v="14.6"/>
    <n v="46.365000000000002"/>
    <n v="14.05"/>
    <n v="27.861709999999999"/>
    <n v="-115.19368"/>
    <n v="55.400000000000006"/>
    <n v="13"/>
    <n v="5.3"/>
    <x v="4"/>
    <n v="5"/>
    <m/>
    <n v="240"/>
    <m/>
    <m/>
  </r>
  <r>
    <s v="INRBA-300712-AM-2-2-DI"/>
    <s v="Abraham Mayoral"/>
    <d v="2012-07-30T00:00:00"/>
    <x v="6"/>
    <d v="1899-12-30T10:18:00"/>
    <d v="1899-12-30T10:23:00"/>
    <d v="1899-12-30T00:05:00"/>
    <n v="2"/>
    <n v="2"/>
    <n v="2"/>
    <x v="1"/>
    <x v="0"/>
    <s v="Reventadora de Babencho, Isla Natividad Baja California Sur"/>
    <x v="0"/>
    <n v="48.18"/>
    <n v="14.6"/>
    <n v="44.55"/>
    <n v="13.5"/>
    <n v="48.18"/>
    <n v="14.6"/>
    <n v="46.365000000000002"/>
    <n v="14.05"/>
    <n v="27.861709999999999"/>
    <n v="-115.19368"/>
    <n v="55.400000000000006"/>
    <n v="13"/>
    <n v="5.3"/>
    <x v="9"/>
    <n v="7"/>
    <m/>
    <n v="240"/>
    <m/>
    <m/>
  </r>
  <r>
    <s v="INRBA-300712-AM-2-2-DI"/>
    <s v="Abraham Mayoral"/>
    <d v="2012-07-30T00:00:00"/>
    <x v="6"/>
    <d v="1899-12-30T10:18:00"/>
    <d v="1899-12-30T10:23:00"/>
    <d v="1899-12-30T00:05:00"/>
    <n v="2"/>
    <n v="2"/>
    <n v="2"/>
    <x v="1"/>
    <x v="0"/>
    <s v="Reventadora de Babencho, Isla Natividad Baja California Sur"/>
    <x v="0"/>
    <n v="48.18"/>
    <n v="14.6"/>
    <n v="44.55"/>
    <n v="13.5"/>
    <n v="48.18"/>
    <n v="14.6"/>
    <n v="46.365000000000002"/>
    <n v="14.05"/>
    <n v="27.861709999999999"/>
    <n v="-115.19368"/>
    <n v="55.400000000000006"/>
    <n v="13"/>
    <n v="5.3"/>
    <x v="5"/>
    <n v="1"/>
    <m/>
    <n v="240"/>
    <m/>
    <m/>
  </r>
  <r>
    <s v="INRBA-300712-AG-3-3-DI"/>
    <s v="Alonso Grosso"/>
    <d v="2012-07-30T00:00:00"/>
    <x v="6"/>
    <d v="1899-12-30T08:44:00"/>
    <d v="1899-12-30T08:51:00"/>
    <d v="1899-12-30T00:07:00"/>
    <n v="2"/>
    <n v="1"/>
    <n v="3"/>
    <x v="2"/>
    <x v="0"/>
    <s v="Reventadora de Babencho, Isla Natividad Baja California Sur"/>
    <x v="0"/>
    <n v="47.19"/>
    <n v="14.3"/>
    <n v="57.089999999999996"/>
    <n v="17.3"/>
    <n v="57.089999999999996"/>
    <n v="17.3"/>
    <n v="52.14"/>
    <n v="15.8"/>
    <n v="21.186171000000002"/>
    <n v="-115.186171"/>
    <n v="57.2"/>
    <n v="14"/>
    <n v="6"/>
    <x v="0"/>
    <n v="1"/>
    <m/>
    <n v="150"/>
    <m/>
    <m/>
  </r>
  <r>
    <s v="INRBA-300712-AG-3-3-DI"/>
    <s v="Alonso Grosso"/>
    <d v="2012-07-30T00:00:00"/>
    <x v="6"/>
    <d v="1899-12-30T08:44:00"/>
    <d v="1899-12-30T08:51:00"/>
    <d v="1899-12-30T00:07:00"/>
    <n v="2"/>
    <n v="1"/>
    <n v="3"/>
    <x v="2"/>
    <x v="0"/>
    <s v="Reventadora de Babencho, Isla Natividad Baja California Sur"/>
    <x v="0"/>
    <n v="47.19"/>
    <n v="14.3"/>
    <n v="57.089999999999996"/>
    <n v="17.3"/>
    <n v="57.089999999999996"/>
    <n v="17.3"/>
    <n v="52.14"/>
    <n v="15.8"/>
    <n v="21.186171000000002"/>
    <n v="-115.186171"/>
    <n v="57.2"/>
    <n v="14"/>
    <n v="6"/>
    <x v="2"/>
    <n v="7"/>
    <m/>
    <n v="150"/>
    <m/>
    <m/>
  </r>
  <r>
    <s v="INRBA-300712-AG-3-3-DI"/>
    <s v="Alonso Grosso"/>
    <d v="2012-07-30T00:00:00"/>
    <x v="6"/>
    <d v="1899-12-30T08:44:00"/>
    <d v="1899-12-30T08:51:00"/>
    <d v="1899-12-30T00:07:00"/>
    <n v="2"/>
    <n v="1"/>
    <n v="3"/>
    <x v="2"/>
    <x v="0"/>
    <s v="Reventadora de Babencho, Isla Natividad Baja California Sur"/>
    <x v="0"/>
    <n v="47.19"/>
    <n v="14.3"/>
    <n v="57.089999999999996"/>
    <n v="17.3"/>
    <n v="57.089999999999996"/>
    <n v="17.3"/>
    <n v="52.14"/>
    <n v="15.8"/>
    <n v="21.186171000000002"/>
    <n v="-115.186171"/>
    <n v="57.2"/>
    <n v="14"/>
    <n v="6"/>
    <x v="3"/>
    <n v="20"/>
    <m/>
    <n v="150"/>
    <m/>
    <m/>
  </r>
  <r>
    <s v="INRBA-300712-AG-3-3-DI"/>
    <s v="Alonso Grosso"/>
    <d v="2012-07-30T00:00:00"/>
    <x v="6"/>
    <d v="1899-12-30T08:44:00"/>
    <d v="1899-12-30T08:51:00"/>
    <d v="1899-12-30T00:07:00"/>
    <n v="2"/>
    <n v="1"/>
    <n v="3"/>
    <x v="2"/>
    <x v="0"/>
    <s v="Reventadora de Babencho, Isla Natividad Baja California Sur"/>
    <x v="0"/>
    <n v="47.19"/>
    <n v="14.3"/>
    <n v="57.089999999999996"/>
    <n v="17.3"/>
    <n v="57.089999999999996"/>
    <n v="17.3"/>
    <n v="52.14"/>
    <n v="15.8"/>
    <n v="21.186171000000002"/>
    <n v="-115.186171"/>
    <n v="57.2"/>
    <n v="14"/>
    <n v="6"/>
    <x v="4"/>
    <n v="3"/>
    <m/>
    <n v="150"/>
    <m/>
    <m/>
  </r>
  <r>
    <s v="INRBA-300712-AG-3-3-DI"/>
    <s v="Alonso Grosso"/>
    <d v="2012-07-30T00:00:00"/>
    <x v="6"/>
    <d v="1899-12-30T08:44:00"/>
    <d v="1899-12-30T08:51:00"/>
    <d v="1899-12-30T00:07:00"/>
    <n v="2"/>
    <n v="1"/>
    <n v="3"/>
    <x v="2"/>
    <x v="0"/>
    <s v="Reventadora de Babencho, Isla Natividad Baja California Sur"/>
    <x v="0"/>
    <n v="47.19"/>
    <n v="14.3"/>
    <n v="57.089999999999996"/>
    <n v="17.3"/>
    <n v="57.089999999999996"/>
    <n v="17.3"/>
    <n v="52.14"/>
    <n v="15.8"/>
    <n v="21.186171000000002"/>
    <n v="-115.186171"/>
    <n v="57.2"/>
    <n v="14"/>
    <n v="6"/>
    <x v="14"/>
    <n v="1"/>
    <m/>
    <n v="150"/>
    <m/>
    <m/>
  </r>
  <r>
    <s v="INRBA-300712-AG-3-3-DI"/>
    <s v="Alonso Grosso"/>
    <d v="2012-07-30T00:00:00"/>
    <x v="6"/>
    <d v="1899-12-30T08:44:00"/>
    <d v="1899-12-30T08:51:00"/>
    <d v="1899-12-30T00:07:00"/>
    <n v="2"/>
    <n v="1"/>
    <n v="3"/>
    <x v="2"/>
    <x v="0"/>
    <s v="Reventadora de Babencho, Isla Natividad Baja California Sur"/>
    <x v="0"/>
    <n v="47.19"/>
    <n v="14.3"/>
    <n v="57.089999999999996"/>
    <n v="17.3"/>
    <n v="57.089999999999996"/>
    <n v="17.3"/>
    <n v="52.14"/>
    <n v="15.8"/>
    <n v="21.186171000000002"/>
    <n v="-115.186171"/>
    <n v="57.2"/>
    <n v="14"/>
    <n v="6"/>
    <x v="17"/>
    <n v="2"/>
    <m/>
    <n v="150"/>
    <m/>
    <m/>
  </r>
  <r>
    <s v="INRBA-300712-AG-3-3-DI"/>
    <s v="Alonso Grosso"/>
    <d v="2012-07-30T00:00:00"/>
    <x v="6"/>
    <d v="1899-12-30T08:44:00"/>
    <d v="1899-12-30T08:51:00"/>
    <d v="1899-12-30T00:07:00"/>
    <n v="2"/>
    <n v="1"/>
    <n v="3"/>
    <x v="2"/>
    <x v="0"/>
    <s v="Reventadora de Babencho, Isla Natividad Baja California Sur"/>
    <x v="0"/>
    <n v="47.19"/>
    <n v="14.3"/>
    <n v="57.089999999999996"/>
    <n v="17.3"/>
    <n v="57.089999999999996"/>
    <n v="17.3"/>
    <n v="52.14"/>
    <n v="15.8"/>
    <n v="21.186171000000002"/>
    <n v="-115.186171"/>
    <n v="57.2"/>
    <n v="14"/>
    <n v="6"/>
    <x v="9"/>
    <n v="18"/>
    <m/>
    <n v="150"/>
    <m/>
    <m/>
  </r>
  <r>
    <s v="INRBA-300712-AG-3-3-DI"/>
    <s v="Alonso Grosso"/>
    <d v="2012-07-30T00:00:00"/>
    <x v="6"/>
    <d v="1899-12-30T08:44:00"/>
    <d v="1899-12-30T08:51:00"/>
    <d v="1899-12-30T00:07:00"/>
    <n v="2"/>
    <n v="1"/>
    <n v="3"/>
    <x v="2"/>
    <x v="0"/>
    <s v="Reventadora de Babencho, Isla Natividad Baja California Sur"/>
    <x v="0"/>
    <n v="47.19"/>
    <n v="14.3"/>
    <n v="57.089999999999996"/>
    <n v="17.3"/>
    <n v="57.089999999999996"/>
    <n v="17.3"/>
    <n v="52.14"/>
    <n v="15.8"/>
    <n v="21.186171000000002"/>
    <n v="-115.186171"/>
    <n v="57.2"/>
    <n v="14"/>
    <n v="6"/>
    <x v="5"/>
    <n v="1"/>
    <m/>
    <n v="150"/>
    <m/>
    <m/>
  </r>
  <r>
    <s v="INRBA-300712-AG-3-3-DI"/>
    <s v="Alonso Grosso"/>
    <d v="2012-07-30T00:00:00"/>
    <x v="6"/>
    <d v="1899-12-30T08:44:00"/>
    <d v="1899-12-30T08:51:00"/>
    <d v="1899-12-30T00:07:00"/>
    <n v="2"/>
    <n v="1"/>
    <n v="3"/>
    <x v="2"/>
    <x v="0"/>
    <s v="Reventadora de Babencho, Isla Natividad Baja California Sur"/>
    <x v="0"/>
    <n v="47.19"/>
    <n v="14.3"/>
    <n v="57.089999999999996"/>
    <n v="17.3"/>
    <n v="57.089999999999996"/>
    <n v="17.3"/>
    <n v="52.14"/>
    <n v="15.8"/>
    <n v="21.186171000000002"/>
    <n v="-115.186171"/>
    <n v="57.2"/>
    <n v="14"/>
    <n v="6"/>
    <x v="10"/>
    <n v="1"/>
    <m/>
    <n v="150"/>
    <m/>
    <m/>
  </r>
  <r>
    <s v="INRBA-300712-AG-4-4-DI"/>
    <s v="Alonso Grosso"/>
    <d v="2012-07-30T00:00:00"/>
    <x v="6"/>
    <d v="1899-12-30T10:14:00"/>
    <d v="1899-12-30T10:21:00"/>
    <d v="1899-12-30T00:07:00"/>
    <n v="2"/>
    <n v="2"/>
    <n v="4"/>
    <x v="3"/>
    <x v="0"/>
    <s v="Reventadora de Babencho, Isla Natividad Baja California Sur"/>
    <x v="0"/>
    <n v="47.19"/>
    <n v="14.3"/>
    <n v="57.089999999999996"/>
    <n v="17.3"/>
    <n v="57.089999999999996"/>
    <n v="17.3"/>
    <n v="52.14"/>
    <n v="15.8"/>
    <n v="21.186171000000002"/>
    <n v="-115.186171"/>
    <n v="57.2"/>
    <n v="14"/>
    <n v="5.8"/>
    <x v="1"/>
    <n v="5"/>
    <m/>
    <n v="90"/>
    <m/>
    <m/>
  </r>
  <r>
    <s v="INRBA-300712-AG-4-4-DI"/>
    <s v="Alonso Grosso"/>
    <d v="2012-07-30T00:00:00"/>
    <x v="6"/>
    <d v="1899-12-30T08:44:00"/>
    <d v="1899-12-30T08:51:00"/>
    <d v="1899-12-30T00:07:00"/>
    <n v="2"/>
    <n v="2"/>
    <n v="4"/>
    <x v="3"/>
    <x v="0"/>
    <s v="Reventadora de Babencho, Isla Natividad Baja California Sur"/>
    <x v="0"/>
    <n v="47.19"/>
    <n v="14.3"/>
    <n v="57.089999999999996"/>
    <n v="17.3"/>
    <n v="57.089999999999996"/>
    <n v="17.3"/>
    <n v="52.14"/>
    <n v="15.8"/>
    <n v="21.186171000000002"/>
    <n v="-115.186171"/>
    <n v="57.2"/>
    <n v="14"/>
    <n v="5.8"/>
    <x v="2"/>
    <n v="3"/>
    <m/>
    <n v="90"/>
    <m/>
    <m/>
  </r>
  <r>
    <s v="INRBA-300712-AG-4-4-DI"/>
    <s v="Alonso Grosso"/>
    <d v="2012-07-30T00:00:00"/>
    <x v="6"/>
    <d v="1899-12-30T08:44:00"/>
    <d v="1899-12-30T08:51:00"/>
    <d v="1899-12-30T00:07:00"/>
    <n v="2"/>
    <n v="2"/>
    <n v="4"/>
    <x v="3"/>
    <x v="0"/>
    <s v="Reventadora de Babencho, Isla Natividad Baja California Sur"/>
    <x v="0"/>
    <n v="47.19"/>
    <n v="14.3"/>
    <n v="57.089999999999996"/>
    <n v="17.3"/>
    <n v="57.089999999999996"/>
    <n v="17.3"/>
    <n v="52.14"/>
    <n v="15.8"/>
    <n v="21.186171000000002"/>
    <n v="-115.186171"/>
    <n v="57.2"/>
    <n v="14"/>
    <n v="5.8"/>
    <x v="8"/>
    <n v="1"/>
    <m/>
    <n v="90"/>
    <m/>
    <m/>
  </r>
  <r>
    <s v="INRBA-300712-AG-4-4-DI"/>
    <s v="Alonso Grosso"/>
    <d v="2012-07-30T00:00:00"/>
    <x v="6"/>
    <d v="1899-12-30T08:44:00"/>
    <d v="1899-12-30T08:51:00"/>
    <d v="1899-12-30T00:07:00"/>
    <n v="2"/>
    <n v="2"/>
    <n v="4"/>
    <x v="3"/>
    <x v="0"/>
    <s v="Reventadora de Babencho, Isla Natividad Baja California Sur"/>
    <x v="0"/>
    <n v="47.19"/>
    <n v="14.3"/>
    <n v="57.089999999999996"/>
    <n v="17.3"/>
    <n v="57.089999999999996"/>
    <n v="17.3"/>
    <n v="52.14"/>
    <n v="15.8"/>
    <n v="21.186171000000002"/>
    <n v="-115.186171"/>
    <n v="57.2"/>
    <n v="14"/>
    <n v="5.8"/>
    <x v="3"/>
    <n v="13"/>
    <m/>
    <n v="90"/>
    <m/>
    <m/>
  </r>
  <r>
    <s v="INRBA-300712-AG-4-4-DI"/>
    <s v="Alonso Grosso"/>
    <d v="2012-07-30T00:00:00"/>
    <x v="6"/>
    <d v="1899-12-30T08:44:00"/>
    <d v="1899-12-30T08:51:00"/>
    <d v="1899-12-30T00:07:00"/>
    <n v="2"/>
    <n v="2"/>
    <n v="4"/>
    <x v="3"/>
    <x v="0"/>
    <s v="Reventadora de Babencho, Isla Natividad Baja California Sur"/>
    <x v="0"/>
    <n v="47.19"/>
    <n v="14.3"/>
    <n v="57.089999999999996"/>
    <n v="17.3"/>
    <n v="57.089999999999996"/>
    <n v="17.3"/>
    <n v="52.14"/>
    <n v="15.8"/>
    <n v="21.186171000000002"/>
    <n v="-115.186171"/>
    <n v="57.2"/>
    <n v="14"/>
    <n v="5.8"/>
    <x v="4"/>
    <n v="8"/>
    <m/>
    <n v="90"/>
    <m/>
    <m/>
  </r>
  <r>
    <s v="INRBA-300712-AG-4-4-DI"/>
    <s v="Alonso Grosso"/>
    <d v="2012-07-30T00:00:00"/>
    <x v="6"/>
    <d v="1899-12-30T08:44:00"/>
    <d v="1899-12-30T08:51:00"/>
    <d v="1899-12-30T00:07:00"/>
    <n v="2"/>
    <n v="2"/>
    <n v="4"/>
    <x v="3"/>
    <x v="0"/>
    <s v="Reventadora de Babencho, Isla Natividad Baja California Sur"/>
    <x v="0"/>
    <n v="47.19"/>
    <n v="14.3"/>
    <n v="57.089999999999996"/>
    <n v="17.3"/>
    <n v="57.089999999999996"/>
    <n v="17.3"/>
    <n v="52.14"/>
    <n v="15.8"/>
    <n v="21.186171000000002"/>
    <n v="-115.186171"/>
    <n v="57.2"/>
    <n v="14"/>
    <n v="5.8"/>
    <x v="17"/>
    <n v="3"/>
    <m/>
    <n v="90"/>
    <m/>
    <m/>
  </r>
  <r>
    <s v="INRBA-300712-AG-4-4-DI"/>
    <s v="Alonso Grosso"/>
    <d v="2012-07-30T00:00:00"/>
    <x v="6"/>
    <d v="1899-12-30T08:44:00"/>
    <d v="1899-12-30T08:51:00"/>
    <d v="1899-12-30T00:07:00"/>
    <n v="2"/>
    <n v="2"/>
    <n v="4"/>
    <x v="3"/>
    <x v="0"/>
    <s v="Reventadora de Babencho, Isla Natividad Baja California Sur"/>
    <x v="0"/>
    <n v="47.19"/>
    <n v="14.3"/>
    <n v="57.089999999999996"/>
    <n v="17.3"/>
    <n v="57.089999999999996"/>
    <n v="17.3"/>
    <n v="52.14"/>
    <n v="15.8"/>
    <n v="21.186171000000002"/>
    <n v="-115.186171"/>
    <n v="57.2"/>
    <n v="14"/>
    <n v="5.8"/>
    <x v="9"/>
    <n v="3"/>
    <m/>
    <n v="90"/>
    <m/>
    <m/>
  </r>
  <r>
    <s v="INREBA-300712-AH-5-5-DI"/>
    <s v="Arturo Hernandez"/>
    <d v="2012-07-30T00:00:00"/>
    <x v="6"/>
    <d v="1899-12-30T08:49:00"/>
    <d v="1899-12-30T08:53:00"/>
    <d v="1899-12-30T00:04:00"/>
    <n v="2"/>
    <n v="1"/>
    <n v="5"/>
    <x v="4"/>
    <x v="0"/>
    <s v="Reventadora de Babencho, Isla Natividad Baja California Sur"/>
    <x v="0"/>
    <n v="55.109999999999992"/>
    <n v="16.7"/>
    <n v="47.19"/>
    <n v="14.3"/>
    <n v="55.109999999999992"/>
    <n v="16.7"/>
    <n v="51.15"/>
    <n v="15.5"/>
    <n v="27.86223"/>
    <n v="-115.19441"/>
    <n v="57.2"/>
    <n v="14"/>
    <n v="9"/>
    <x v="2"/>
    <n v="8"/>
    <m/>
    <n v="60"/>
    <m/>
    <m/>
  </r>
  <r>
    <s v="INREBA-300712-AH-5-5-DI"/>
    <s v="Arturo Hernandez"/>
    <d v="2012-07-30T00:00:00"/>
    <x v="6"/>
    <d v="1899-12-30T08:49:00"/>
    <d v="1899-12-30T08:53:00"/>
    <d v="1899-12-30T00:04:00"/>
    <n v="2"/>
    <n v="1"/>
    <n v="5"/>
    <x v="4"/>
    <x v="0"/>
    <s v="Reventadora de Babencho, Isla Natividad Baja California Sur"/>
    <x v="0"/>
    <n v="55.109999999999992"/>
    <n v="16.7"/>
    <n v="47.19"/>
    <n v="14.3"/>
    <n v="55.109999999999992"/>
    <n v="16.7"/>
    <n v="51.15"/>
    <n v="15.5"/>
    <n v="27.86223"/>
    <n v="-115.19441"/>
    <n v="57.2"/>
    <n v="14"/>
    <n v="9"/>
    <x v="3"/>
    <n v="9"/>
    <m/>
    <n v="60"/>
    <m/>
    <m/>
  </r>
  <r>
    <s v="INREBA-300712-AH-5-5-DI"/>
    <s v="Arturo Hernandez"/>
    <d v="2012-07-30T00:00:00"/>
    <x v="6"/>
    <d v="1899-12-30T08:49:00"/>
    <d v="1899-12-30T08:53:00"/>
    <d v="1899-12-30T00:04:00"/>
    <n v="2"/>
    <n v="1"/>
    <n v="5"/>
    <x v="4"/>
    <x v="0"/>
    <s v="Reventadora de Babencho, Isla Natividad Baja California Sur"/>
    <x v="0"/>
    <n v="55.109999999999992"/>
    <n v="16.7"/>
    <n v="47.19"/>
    <n v="14.3"/>
    <n v="55.109999999999992"/>
    <n v="16.7"/>
    <n v="51.15"/>
    <n v="15.5"/>
    <n v="27.86223"/>
    <n v="-115.19441"/>
    <n v="57.2"/>
    <n v="14"/>
    <n v="9"/>
    <x v="7"/>
    <n v="1"/>
    <m/>
    <n v="60"/>
    <m/>
    <m/>
  </r>
  <r>
    <s v="INREBA-300712-AH-5-5-DI"/>
    <s v="Arturo Hernandez"/>
    <d v="2012-07-30T00:00:00"/>
    <x v="6"/>
    <d v="1899-12-30T08:49:00"/>
    <d v="1899-12-30T08:53:00"/>
    <d v="1899-12-30T00:04:00"/>
    <n v="2"/>
    <n v="1"/>
    <n v="5"/>
    <x v="4"/>
    <x v="0"/>
    <s v="Reventadora de Babencho, Isla Natividad Baja California Sur"/>
    <x v="0"/>
    <n v="55.109999999999992"/>
    <n v="16.7"/>
    <n v="47.19"/>
    <n v="14.3"/>
    <n v="55.109999999999992"/>
    <n v="16.7"/>
    <n v="51.15"/>
    <n v="15.5"/>
    <n v="27.86223"/>
    <n v="-115.19441"/>
    <n v="57.2"/>
    <n v="14"/>
    <n v="9"/>
    <x v="13"/>
    <n v="6"/>
    <m/>
    <n v="60"/>
    <m/>
    <m/>
  </r>
  <r>
    <s v="INREBA-300712-AH-5-5-DI"/>
    <s v="Arturo Hernandez"/>
    <d v="2012-07-30T00:00:00"/>
    <x v="6"/>
    <d v="1899-12-30T08:49:00"/>
    <d v="1899-12-30T08:53:00"/>
    <d v="1899-12-30T00:04:00"/>
    <n v="2"/>
    <n v="1"/>
    <n v="5"/>
    <x v="4"/>
    <x v="0"/>
    <s v="Reventadora de Babencho, Isla Natividad Baja California Sur"/>
    <x v="0"/>
    <n v="55.109999999999992"/>
    <n v="16.7"/>
    <n v="47.19"/>
    <n v="14.3"/>
    <n v="55.109999999999992"/>
    <n v="16.7"/>
    <n v="51.15"/>
    <n v="15.5"/>
    <n v="27.86223"/>
    <n v="-115.19441"/>
    <n v="57.2"/>
    <n v="14"/>
    <n v="9"/>
    <x v="4"/>
    <n v="2"/>
    <m/>
    <n v="60"/>
    <m/>
    <m/>
  </r>
  <r>
    <s v="INREBA-300712-AH-5-5-DI"/>
    <s v="Arturo Hernandez"/>
    <d v="2012-07-30T00:00:00"/>
    <x v="6"/>
    <d v="1899-12-30T08:49:00"/>
    <d v="1899-12-30T08:53:00"/>
    <d v="1899-12-30T00:04:00"/>
    <n v="2"/>
    <n v="1"/>
    <n v="5"/>
    <x v="4"/>
    <x v="0"/>
    <s v="Reventadora de Babencho, Isla Natividad Baja California Sur"/>
    <x v="0"/>
    <n v="55.109999999999992"/>
    <n v="16.7"/>
    <n v="47.19"/>
    <n v="14.3"/>
    <n v="55.109999999999992"/>
    <n v="16.7"/>
    <n v="51.15"/>
    <n v="15.5"/>
    <n v="27.86223"/>
    <n v="-115.19441"/>
    <n v="57.2"/>
    <n v="14"/>
    <n v="9"/>
    <x v="17"/>
    <n v="1"/>
    <m/>
    <n v="60"/>
    <m/>
    <m/>
  </r>
  <r>
    <s v="INREBA-300712-AH-5-5-DI"/>
    <s v="Arturo Hernandez"/>
    <d v="2012-07-30T00:00:00"/>
    <x v="6"/>
    <d v="1899-12-30T08:49:00"/>
    <d v="1899-12-30T08:53:00"/>
    <d v="1899-12-30T00:04:00"/>
    <n v="2"/>
    <n v="1"/>
    <n v="5"/>
    <x v="4"/>
    <x v="0"/>
    <s v="Reventadora de Babencho, Isla Natividad Baja California Sur"/>
    <x v="0"/>
    <n v="55.109999999999992"/>
    <n v="16.7"/>
    <n v="47.19"/>
    <n v="14.3"/>
    <n v="55.109999999999992"/>
    <n v="16.7"/>
    <n v="51.15"/>
    <n v="15.5"/>
    <n v="27.86223"/>
    <n v="-115.19441"/>
    <n v="57.2"/>
    <n v="14"/>
    <n v="9"/>
    <x v="9"/>
    <n v="6"/>
    <m/>
    <n v="60"/>
    <m/>
    <m/>
  </r>
  <r>
    <s v="INREBA-300712-AH-5-5-DI"/>
    <s v="Arturo Hernandez"/>
    <d v="2012-07-30T00:00:00"/>
    <x v="6"/>
    <d v="1899-12-30T08:49:00"/>
    <d v="1899-12-30T08:53:00"/>
    <d v="1899-12-30T00:04:00"/>
    <n v="2"/>
    <n v="1"/>
    <n v="5"/>
    <x v="4"/>
    <x v="0"/>
    <s v="Reventadora de Babencho, Isla Natividad Baja California Sur"/>
    <x v="0"/>
    <n v="55.109999999999992"/>
    <n v="16.7"/>
    <n v="47.19"/>
    <n v="14.3"/>
    <n v="55.109999999999992"/>
    <n v="16.7"/>
    <n v="51.15"/>
    <n v="15.5"/>
    <n v="27.86223"/>
    <n v="-115.19441"/>
    <n v="57.2"/>
    <n v="14"/>
    <n v="9"/>
    <x v="10"/>
    <n v="1"/>
    <m/>
    <n v="60"/>
    <m/>
    <m/>
  </r>
  <r>
    <s v="INREBA-300712-AH-6-6-DI"/>
    <s v="Arturo Hernandez"/>
    <d v="2012-07-30T00:00:00"/>
    <x v="6"/>
    <d v="1899-12-30T10:18:00"/>
    <d v="1899-12-30T10:25:00"/>
    <d v="1899-12-30T00:07:00"/>
    <n v="2"/>
    <n v="2"/>
    <n v="6"/>
    <x v="5"/>
    <x v="0"/>
    <s v="Reventadora de Babencho, Isla Natividad Baja California Sur"/>
    <x v="0"/>
    <n v="55.109999999999992"/>
    <n v="16.7"/>
    <n v="47.19"/>
    <n v="14.3"/>
    <n v="55.109999999999992"/>
    <n v="16.7"/>
    <n v="51.15"/>
    <n v="15.5"/>
    <n v="27.86223"/>
    <n v="-115.19441"/>
    <n v="57.2"/>
    <n v="14"/>
    <n v="7"/>
    <x v="1"/>
    <n v="3"/>
    <m/>
    <n v="210"/>
    <m/>
    <m/>
  </r>
  <r>
    <s v="INREBA-300712-AH-6-6-DI"/>
    <s v="Arturo Hernandez"/>
    <d v="2012-07-30T00:00:00"/>
    <x v="6"/>
    <d v="1899-12-30T10:18:00"/>
    <d v="1899-12-30T10:25:00"/>
    <d v="1899-12-30T00:07:00"/>
    <n v="2"/>
    <n v="2"/>
    <n v="6"/>
    <x v="5"/>
    <x v="0"/>
    <s v="Reventadora de Babencho, Isla Natividad Baja California Sur"/>
    <x v="0"/>
    <n v="55.109999999999992"/>
    <n v="16.7"/>
    <n v="47.19"/>
    <n v="14.3"/>
    <n v="55.109999999999992"/>
    <n v="16.7"/>
    <n v="51.15"/>
    <n v="15.5"/>
    <n v="27.86223"/>
    <n v="-115.19441"/>
    <n v="57.2"/>
    <n v="14"/>
    <n v="7"/>
    <x v="2"/>
    <n v="13"/>
    <m/>
    <n v="210"/>
    <m/>
    <m/>
  </r>
  <r>
    <s v="INREBA-300712-AH-6-6-DI"/>
    <s v="Arturo Hernandez"/>
    <d v="2012-07-30T00:00:00"/>
    <x v="6"/>
    <d v="1899-12-30T10:18:00"/>
    <d v="1899-12-30T10:25:00"/>
    <d v="1899-12-30T00:07:00"/>
    <n v="2"/>
    <n v="2"/>
    <n v="6"/>
    <x v="5"/>
    <x v="0"/>
    <s v="Reventadora de Babencho, Isla Natividad Baja California Sur"/>
    <x v="0"/>
    <n v="55.109999999999992"/>
    <n v="16.7"/>
    <n v="47.19"/>
    <n v="14.3"/>
    <n v="55.109999999999992"/>
    <n v="16.7"/>
    <n v="51.15"/>
    <n v="15.5"/>
    <n v="27.86223"/>
    <n v="-115.19441"/>
    <n v="57.2"/>
    <n v="14"/>
    <n v="7"/>
    <x v="3"/>
    <n v="11"/>
    <m/>
    <n v="210"/>
    <m/>
    <m/>
  </r>
  <r>
    <s v="INREBA-300712-AH-6-6-DI"/>
    <s v="Arturo Hernandez"/>
    <d v="2012-07-30T00:00:00"/>
    <x v="6"/>
    <d v="1899-12-30T10:18:00"/>
    <d v="1899-12-30T10:25:00"/>
    <d v="1899-12-30T00:07:00"/>
    <n v="2"/>
    <n v="2"/>
    <n v="6"/>
    <x v="5"/>
    <x v="0"/>
    <s v="Reventadora de Babencho, Isla Natividad Baja California Sur"/>
    <x v="0"/>
    <n v="55.109999999999992"/>
    <n v="16.7"/>
    <n v="47.19"/>
    <n v="14.3"/>
    <n v="55.109999999999992"/>
    <n v="16.7"/>
    <n v="51.15"/>
    <n v="15.5"/>
    <n v="27.86223"/>
    <n v="-115.19441"/>
    <n v="57.2"/>
    <n v="14"/>
    <n v="7"/>
    <x v="7"/>
    <n v="2"/>
    <m/>
    <n v="210"/>
    <m/>
    <m/>
  </r>
  <r>
    <s v="INREBA-300712-AH-6-6-DI"/>
    <s v="Arturo Hernandez"/>
    <d v="2012-07-30T00:00:00"/>
    <x v="6"/>
    <d v="1899-12-30T10:18:00"/>
    <d v="1899-12-30T10:25:00"/>
    <d v="1899-12-30T00:07:00"/>
    <n v="2"/>
    <n v="2"/>
    <n v="6"/>
    <x v="5"/>
    <x v="0"/>
    <s v="Reventadora de Babencho, Isla Natividad Baja California Sur"/>
    <x v="0"/>
    <n v="55.109999999999992"/>
    <n v="16.7"/>
    <n v="47.19"/>
    <n v="14.3"/>
    <n v="55.109999999999992"/>
    <n v="16.7"/>
    <n v="51.15"/>
    <n v="15.5"/>
    <n v="27.86223"/>
    <n v="-115.19441"/>
    <n v="57.2"/>
    <n v="14"/>
    <n v="7"/>
    <x v="13"/>
    <n v="3"/>
    <m/>
    <n v="210"/>
    <m/>
    <m/>
  </r>
  <r>
    <s v="INREBA-300712-AH-6-6-DI"/>
    <s v="Arturo Hernandez"/>
    <d v="2012-07-30T00:00:00"/>
    <x v="6"/>
    <d v="1899-12-30T10:18:00"/>
    <d v="1899-12-30T10:25:00"/>
    <d v="1899-12-30T00:07:00"/>
    <n v="2"/>
    <n v="2"/>
    <n v="6"/>
    <x v="5"/>
    <x v="0"/>
    <s v="Reventadora de Babencho, Isla Natividad Baja California Sur"/>
    <x v="0"/>
    <n v="55.109999999999992"/>
    <n v="16.7"/>
    <n v="47.19"/>
    <n v="14.3"/>
    <n v="55.109999999999992"/>
    <n v="16.7"/>
    <n v="51.15"/>
    <n v="15.5"/>
    <n v="27.86223"/>
    <n v="-115.19441"/>
    <n v="57.2"/>
    <n v="14"/>
    <n v="7"/>
    <x v="4"/>
    <n v="4"/>
    <m/>
    <n v="210"/>
    <m/>
    <m/>
  </r>
  <r>
    <s v="INREBA-300712-AH-6-6-DI"/>
    <s v="Arturo Hernandez"/>
    <d v="2012-07-30T00:00:00"/>
    <x v="6"/>
    <d v="1899-12-30T10:18:00"/>
    <d v="1899-12-30T10:25:00"/>
    <d v="1899-12-30T00:07:00"/>
    <n v="2"/>
    <n v="2"/>
    <n v="6"/>
    <x v="5"/>
    <x v="0"/>
    <s v="Reventadora de Babencho, Isla Natividad Baja California Sur"/>
    <x v="0"/>
    <n v="55.109999999999992"/>
    <n v="16.7"/>
    <n v="47.19"/>
    <n v="14.3"/>
    <n v="55.109999999999992"/>
    <n v="16.7"/>
    <n v="51.15"/>
    <n v="15.5"/>
    <n v="27.86223"/>
    <n v="-115.19441"/>
    <n v="57.2"/>
    <n v="14"/>
    <n v="7"/>
    <x v="17"/>
    <n v="7"/>
    <m/>
    <n v="210"/>
    <m/>
    <m/>
  </r>
  <r>
    <s v="INREBA-300712-AH-6-6-DI"/>
    <s v="Arturo Hernandez"/>
    <d v="2012-07-30T00:00:00"/>
    <x v="6"/>
    <d v="1899-12-30T10:18:00"/>
    <d v="1899-12-30T10:25:00"/>
    <d v="1899-12-30T00:07:00"/>
    <n v="2"/>
    <n v="2"/>
    <n v="6"/>
    <x v="5"/>
    <x v="0"/>
    <s v="Reventadora de Babencho, Isla Natividad Baja California Sur"/>
    <x v="0"/>
    <n v="55.109999999999992"/>
    <n v="16.7"/>
    <n v="47.19"/>
    <n v="14.3"/>
    <n v="55.109999999999992"/>
    <n v="16.7"/>
    <n v="51.15"/>
    <n v="15.5"/>
    <n v="27.86223"/>
    <n v="-115.19441"/>
    <n v="57.2"/>
    <n v="14"/>
    <n v="7"/>
    <x v="9"/>
    <n v="5"/>
    <m/>
    <n v="210"/>
    <m/>
    <m/>
  </r>
  <r>
    <s v="INREBA-300712-JC-7-7-DI"/>
    <s v="Jhonatan Castro"/>
    <d v="2012-07-30T00:00:00"/>
    <x v="6"/>
    <d v="1899-12-30T08:08:00"/>
    <d v="1899-12-30T08:19:00"/>
    <d v="1899-12-30T00:11:00"/>
    <n v="2"/>
    <n v="1"/>
    <n v="7"/>
    <x v="6"/>
    <x v="0"/>
    <s v="Reventadora de Babencho, Isla Natividad Baja California Sur"/>
    <x v="0"/>
    <n v="55.109999999999992"/>
    <n v="16.7"/>
    <n v="47.19"/>
    <n v="14.3"/>
    <n v="55.109999999999992"/>
    <n v="16.7"/>
    <n v="51.15"/>
    <n v="15.5"/>
    <n v="27.86223"/>
    <n v="-115.19441"/>
    <n v="55.400000000000006"/>
    <n v="13"/>
    <n v="7"/>
    <x v="1"/>
    <n v="1"/>
    <m/>
    <n v="240"/>
    <m/>
    <m/>
  </r>
  <r>
    <s v="INREBA-300712-JC-7-7-DI"/>
    <s v="Jhonatan Castro"/>
    <d v="2012-07-30T00:00:00"/>
    <x v="6"/>
    <d v="1899-12-30T08:08:00"/>
    <d v="1899-12-30T08:19:00"/>
    <d v="1899-12-30T00:11:00"/>
    <n v="2"/>
    <n v="1"/>
    <n v="7"/>
    <x v="6"/>
    <x v="0"/>
    <s v="Reventadora de Babencho, Isla Natividad Baja California Sur"/>
    <x v="0"/>
    <n v="55.109999999999992"/>
    <n v="16.7"/>
    <n v="47.19"/>
    <n v="14.3"/>
    <n v="55.109999999999992"/>
    <n v="16.7"/>
    <n v="51.15"/>
    <n v="15.5"/>
    <n v="27.86223"/>
    <n v="-115.19441"/>
    <n v="55.400000000000006"/>
    <n v="13"/>
    <n v="7"/>
    <x v="2"/>
    <n v="9"/>
    <m/>
    <n v="240"/>
    <m/>
    <m/>
  </r>
  <r>
    <s v="INREBA-300712-JC-7-7-DI"/>
    <s v="Jhonatan Castro"/>
    <d v="2012-07-30T00:00:00"/>
    <x v="6"/>
    <d v="1899-12-30T08:08:00"/>
    <d v="1899-12-30T08:19:00"/>
    <d v="1899-12-30T00:11:00"/>
    <n v="2"/>
    <n v="1"/>
    <n v="7"/>
    <x v="6"/>
    <x v="0"/>
    <s v="Reventadora de Babencho, Isla Natividad Baja California Sur"/>
    <x v="0"/>
    <n v="55.109999999999992"/>
    <n v="16.7"/>
    <n v="47.19"/>
    <n v="14.3"/>
    <n v="55.109999999999992"/>
    <n v="16.7"/>
    <n v="51.15"/>
    <n v="15.5"/>
    <n v="27.86223"/>
    <n v="-115.19441"/>
    <n v="55.400000000000006"/>
    <n v="13"/>
    <n v="7"/>
    <x v="3"/>
    <n v="21"/>
    <m/>
    <n v="240"/>
    <m/>
    <m/>
  </r>
  <r>
    <s v="INREBA-300712-JC-7-7-DI"/>
    <s v="Jhonatan Castro"/>
    <d v="2012-07-30T00:00:00"/>
    <x v="6"/>
    <d v="1899-12-30T08:08:00"/>
    <d v="1899-12-30T08:19:00"/>
    <d v="1899-12-30T00:11:00"/>
    <n v="2"/>
    <n v="1"/>
    <n v="7"/>
    <x v="6"/>
    <x v="0"/>
    <s v="Reventadora de Babencho, Isla Natividad Baja California Sur"/>
    <x v="0"/>
    <n v="55.109999999999992"/>
    <n v="16.7"/>
    <n v="47.19"/>
    <n v="14.3"/>
    <n v="55.109999999999992"/>
    <n v="16.7"/>
    <n v="51.15"/>
    <n v="15.5"/>
    <n v="27.86223"/>
    <n v="-115.19441"/>
    <n v="55.400000000000006"/>
    <n v="13"/>
    <n v="7"/>
    <x v="7"/>
    <n v="1"/>
    <m/>
    <n v="240"/>
    <m/>
    <m/>
  </r>
  <r>
    <s v="INREBA-300712-JC-7-7-DI"/>
    <s v="Jhonatan Castro"/>
    <d v="2012-07-30T00:00:00"/>
    <x v="6"/>
    <d v="1899-12-30T08:08:00"/>
    <d v="1899-12-30T08:19:00"/>
    <d v="1899-12-30T00:11:00"/>
    <n v="2"/>
    <n v="1"/>
    <n v="7"/>
    <x v="6"/>
    <x v="0"/>
    <s v="Reventadora de Babencho, Isla Natividad Baja California Sur"/>
    <x v="0"/>
    <n v="55.109999999999992"/>
    <n v="16.7"/>
    <n v="47.19"/>
    <n v="14.3"/>
    <n v="55.109999999999992"/>
    <n v="16.7"/>
    <n v="51.15"/>
    <n v="15.5"/>
    <n v="27.86223"/>
    <n v="-115.19441"/>
    <n v="55.400000000000006"/>
    <n v="13"/>
    <n v="7"/>
    <x v="13"/>
    <n v="4"/>
    <m/>
    <n v="240"/>
    <m/>
    <m/>
  </r>
  <r>
    <s v="INREBA-300712-JC-7-7-DI"/>
    <s v="Jhonatan Castro"/>
    <d v="2012-07-30T00:00:00"/>
    <x v="6"/>
    <d v="1899-12-30T08:08:00"/>
    <d v="1899-12-30T08:19:00"/>
    <d v="1899-12-30T00:11:00"/>
    <n v="2"/>
    <n v="1"/>
    <n v="7"/>
    <x v="6"/>
    <x v="0"/>
    <s v="Reventadora de Babencho, Isla Natividad Baja California Sur"/>
    <x v="0"/>
    <n v="55.109999999999992"/>
    <n v="16.7"/>
    <n v="47.19"/>
    <n v="14.3"/>
    <n v="55.109999999999992"/>
    <n v="16.7"/>
    <n v="51.15"/>
    <n v="15.5"/>
    <n v="27.86223"/>
    <n v="-115.19441"/>
    <n v="55.400000000000006"/>
    <n v="13"/>
    <n v="7"/>
    <x v="4"/>
    <n v="9"/>
    <m/>
    <n v="240"/>
    <m/>
    <m/>
  </r>
  <r>
    <s v="INREBA-300712-JC-7-7-DI"/>
    <s v="Jhonatan Castro"/>
    <d v="2012-07-30T00:00:00"/>
    <x v="6"/>
    <d v="1899-12-30T08:08:00"/>
    <d v="1899-12-30T08:19:00"/>
    <d v="1899-12-30T00:11:00"/>
    <n v="2"/>
    <n v="1"/>
    <n v="7"/>
    <x v="6"/>
    <x v="0"/>
    <s v="Reventadora de Babencho, Isla Natividad Baja California Sur"/>
    <x v="0"/>
    <n v="55.109999999999992"/>
    <n v="16.7"/>
    <n v="47.19"/>
    <n v="14.3"/>
    <n v="55.109999999999992"/>
    <n v="16.7"/>
    <n v="51.15"/>
    <n v="15.5"/>
    <n v="27.86223"/>
    <n v="-115.19441"/>
    <n v="55.400000000000006"/>
    <n v="13"/>
    <n v="7"/>
    <x v="17"/>
    <n v="6"/>
    <m/>
    <n v="240"/>
    <m/>
    <m/>
  </r>
  <r>
    <s v="INREBA-300712-JC-7-7-DI"/>
    <s v="Jhonatan Castro"/>
    <d v="2012-07-30T00:00:00"/>
    <x v="6"/>
    <d v="1899-12-30T08:08:00"/>
    <d v="1899-12-30T08:19:00"/>
    <d v="1899-12-30T00:11:00"/>
    <n v="2"/>
    <n v="1"/>
    <n v="7"/>
    <x v="6"/>
    <x v="0"/>
    <s v="Reventadora de Babencho, Isla Natividad Baja California Sur"/>
    <x v="0"/>
    <n v="55.109999999999992"/>
    <n v="16.7"/>
    <n v="47.19"/>
    <n v="14.3"/>
    <n v="55.109999999999992"/>
    <n v="16.7"/>
    <n v="51.15"/>
    <n v="15.5"/>
    <n v="27.86223"/>
    <n v="-115.19441"/>
    <n v="55.400000000000006"/>
    <n v="13"/>
    <n v="7"/>
    <x v="9"/>
    <n v="15"/>
    <m/>
    <n v="240"/>
    <m/>
    <m/>
  </r>
  <r>
    <s v="INREBA-300712-JC-7-7-DI"/>
    <s v="Jhonatan Castro"/>
    <d v="2012-07-30T00:00:00"/>
    <x v="6"/>
    <d v="1899-12-30T08:08:00"/>
    <d v="1899-12-30T08:19:00"/>
    <d v="1899-12-30T00:11:00"/>
    <n v="2"/>
    <n v="1"/>
    <n v="7"/>
    <x v="6"/>
    <x v="0"/>
    <s v="Reventadora de Babencho, Isla Natividad Baja California Sur"/>
    <x v="0"/>
    <n v="55.109999999999992"/>
    <n v="16.7"/>
    <n v="47.19"/>
    <n v="14.3"/>
    <n v="55.109999999999992"/>
    <n v="16.7"/>
    <n v="51.15"/>
    <n v="15.5"/>
    <n v="27.86223"/>
    <n v="-115.19441"/>
    <n v="55.400000000000006"/>
    <n v="13"/>
    <n v="7"/>
    <x v="6"/>
    <n v="3"/>
    <m/>
    <n v="240"/>
    <m/>
    <m/>
  </r>
  <r>
    <s v="INREBA-300712-JC-7-7-DI"/>
    <s v="Jhonatan Castro"/>
    <d v="2012-07-30T00:00:00"/>
    <x v="6"/>
    <d v="1899-12-30T08:08:00"/>
    <d v="1899-12-30T08:19:00"/>
    <d v="1899-12-30T00:11:00"/>
    <n v="2"/>
    <n v="1"/>
    <n v="7"/>
    <x v="6"/>
    <x v="0"/>
    <s v="Reventadora de Babencho, Isla Natividad Baja California Sur"/>
    <x v="0"/>
    <n v="55.109999999999992"/>
    <n v="16.7"/>
    <n v="47.19"/>
    <n v="14.3"/>
    <n v="55.109999999999992"/>
    <n v="16.7"/>
    <n v="51.15"/>
    <n v="15.5"/>
    <n v="27.86223"/>
    <n v="-115.19441"/>
    <n v="55.400000000000006"/>
    <n v="13"/>
    <n v="7"/>
    <x v="10"/>
    <n v="1"/>
    <m/>
    <n v="240"/>
    <m/>
    <m/>
  </r>
  <r>
    <s v="INREBA-300712-JC-8-8-DI"/>
    <s v="Jhonatan Castro"/>
    <d v="2012-07-30T00:00:00"/>
    <x v="6"/>
    <d v="1899-12-30T10:06:00"/>
    <d v="1899-12-30T10:12:00"/>
    <d v="1899-12-30T00:06:00"/>
    <n v="2"/>
    <n v="2"/>
    <n v="8"/>
    <x v="7"/>
    <x v="0"/>
    <s v="Reventadora de Babencho, Isla Natividad Baja California Sur"/>
    <x v="0"/>
    <n v="55.109999999999992"/>
    <n v="16.7"/>
    <n v="47.19"/>
    <n v="14.3"/>
    <n v="55.109999999999992"/>
    <n v="16.7"/>
    <n v="51.15"/>
    <n v="15.5"/>
    <n v="27.86223"/>
    <n v="-115.19441"/>
    <n v="55.400000000000006"/>
    <n v="13"/>
    <n v="7"/>
    <x v="1"/>
    <n v="3"/>
    <m/>
    <n v="90"/>
    <m/>
    <m/>
  </r>
  <r>
    <s v="INREBA-300712-JC-8-8-DI"/>
    <s v="Jhonatan Castro"/>
    <d v="2012-07-30T00:00:00"/>
    <x v="6"/>
    <d v="1899-12-30T10:06:00"/>
    <d v="1899-12-30T10:12:00"/>
    <d v="1899-12-30T00:06:00"/>
    <n v="2"/>
    <n v="2"/>
    <n v="8"/>
    <x v="7"/>
    <x v="0"/>
    <s v="Reventadora de Babencho, Isla Natividad Baja California Sur"/>
    <x v="0"/>
    <n v="55.109999999999992"/>
    <n v="16.7"/>
    <n v="47.19"/>
    <n v="14.3"/>
    <n v="55.109999999999992"/>
    <n v="16.7"/>
    <n v="51.15"/>
    <n v="15.5"/>
    <n v="27.86223"/>
    <n v="-115.19441"/>
    <n v="55.400000000000006"/>
    <n v="13"/>
    <n v="7"/>
    <x v="2"/>
    <n v="5"/>
    <m/>
    <n v="90"/>
    <m/>
    <m/>
  </r>
  <r>
    <s v="INREBA-300712-JC-8-8-DI"/>
    <s v="Jhonatan Castro"/>
    <d v="2012-07-30T00:00:00"/>
    <x v="6"/>
    <d v="1899-12-30T10:06:00"/>
    <d v="1899-12-30T10:12:00"/>
    <d v="1899-12-30T00:06:00"/>
    <n v="2"/>
    <n v="2"/>
    <n v="8"/>
    <x v="7"/>
    <x v="0"/>
    <s v="Reventadora de Babencho, Isla Natividad Baja California Sur"/>
    <x v="0"/>
    <n v="55.109999999999992"/>
    <n v="16.7"/>
    <n v="47.19"/>
    <n v="14.3"/>
    <n v="55.109999999999992"/>
    <n v="16.7"/>
    <n v="51.15"/>
    <n v="15.5"/>
    <n v="27.86223"/>
    <n v="-115.19441"/>
    <n v="55.400000000000006"/>
    <n v="13"/>
    <n v="7"/>
    <x v="3"/>
    <n v="6"/>
    <m/>
    <n v="90"/>
    <m/>
    <m/>
  </r>
  <r>
    <s v="INREBA-300712-JC-8-8-DI"/>
    <s v="Jhonatan Castro"/>
    <d v="2012-07-30T00:00:00"/>
    <x v="6"/>
    <d v="1899-12-30T10:06:00"/>
    <d v="1899-12-30T10:12:00"/>
    <d v="1899-12-30T00:06:00"/>
    <n v="2"/>
    <n v="2"/>
    <n v="8"/>
    <x v="7"/>
    <x v="0"/>
    <s v="Reventadora de Babencho, Isla Natividad Baja California Sur"/>
    <x v="0"/>
    <n v="55.109999999999992"/>
    <n v="16.7"/>
    <n v="47.19"/>
    <n v="14.3"/>
    <n v="55.109999999999992"/>
    <n v="16.7"/>
    <n v="51.15"/>
    <n v="15.5"/>
    <n v="27.86223"/>
    <n v="-115.19441"/>
    <n v="55.400000000000006"/>
    <n v="13"/>
    <n v="7"/>
    <x v="4"/>
    <n v="5"/>
    <m/>
    <n v="90"/>
    <m/>
    <m/>
  </r>
  <r>
    <s v="INREBA-300712-JC-8-8-DI"/>
    <s v="Jhonatan Castro"/>
    <d v="2012-07-30T00:00:00"/>
    <x v="6"/>
    <d v="1899-12-30T10:06:00"/>
    <d v="1899-12-30T10:12:00"/>
    <d v="1899-12-30T00:06:00"/>
    <n v="2"/>
    <n v="2"/>
    <n v="8"/>
    <x v="7"/>
    <x v="0"/>
    <s v="Reventadora de Babencho, Isla Natividad Baja California Sur"/>
    <x v="0"/>
    <n v="55.109999999999992"/>
    <n v="16.7"/>
    <n v="47.19"/>
    <n v="14.3"/>
    <n v="55.109999999999992"/>
    <n v="16.7"/>
    <n v="51.15"/>
    <n v="15.5"/>
    <n v="27.86223"/>
    <n v="-115.19441"/>
    <n v="55.400000000000006"/>
    <n v="13"/>
    <n v="7"/>
    <x v="17"/>
    <n v="6"/>
    <m/>
    <n v="90"/>
    <m/>
    <m/>
  </r>
  <r>
    <s v="INREBA-300712-JC-8-8-DI"/>
    <s v="Jhonatan Castro"/>
    <d v="2012-07-30T00:00:00"/>
    <x v="6"/>
    <d v="1899-12-30T10:06:00"/>
    <d v="1899-12-30T10:12:00"/>
    <d v="1899-12-30T00:06:00"/>
    <n v="2"/>
    <n v="2"/>
    <n v="8"/>
    <x v="7"/>
    <x v="0"/>
    <s v="Reventadora de Babencho, Isla Natividad Baja California Sur"/>
    <x v="0"/>
    <n v="55.109999999999992"/>
    <n v="16.7"/>
    <n v="47.19"/>
    <n v="14.3"/>
    <n v="55.109999999999992"/>
    <n v="16.7"/>
    <n v="51.15"/>
    <n v="15.5"/>
    <n v="27.86223"/>
    <n v="-115.19441"/>
    <n v="55.400000000000006"/>
    <n v="13"/>
    <n v="7"/>
    <x v="9"/>
    <n v="11"/>
    <m/>
    <n v="90"/>
    <m/>
    <m/>
  </r>
  <r>
    <s v="INRBA-300712-SM-9-9-DI"/>
    <s v="Sergio Mendoza"/>
    <d v="2012-07-30T00:00:00"/>
    <x v="6"/>
    <d v="1899-12-30T08:47:00"/>
    <d v="1899-12-30T08:55:00"/>
    <d v="1899-12-30T00:08:00"/>
    <n v="2"/>
    <n v="1"/>
    <n v="9"/>
    <x v="8"/>
    <x v="0"/>
    <s v="Reventadora de Babencho, Isla Natividad Baja California Sur"/>
    <x v="0"/>
    <n v="50.82"/>
    <n v="15.4"/>
    <n v="47.519999999999996"/>
    <n v="14.4"/>
    <n v="50.82"/>
    <n v="15.4"/>
    <n v="49.17"/>
    <n v="14.9"/>
    <n v="27.86223"/>
    <n v="-115.19441"/>
    <n v="57.2"/>
    <n v="14"/>
    <n v="5"/>
    <x v="2"/>
    <n v="6"/>
    <m/>
    <n v="30"/>
    <m/>
    <m/>
  </r>
  <r>
    <s v="INRBA-300712-SM-9-9-DI"/>
    <s v="Sergio Mendoza"/>
    <d v="2012-07-30T00:00:00"/>
    <x v="6"/>
    <d v="1899-12-30T08:47:00"/>
    <d v="1899-12-30T08:55:00"/>
    <d v="1899-12-30T00:08:00"/>
    <n v="2"/>
    <n v="1"/>
    <n v="9"/>
    <x v="8"/>
    <x v="0"/>
    <s v="Reventadora de Babencho, Isla Natividad Baja California Sur"/>
    <x v="0"/>
    <n v="50.82"/>
    <n v="15.4"/>
    <n v="47.519999999999996"/>
    <n v="14.4"/>
    <n v="50.82"/>
    <n v="15.4"/>
    <n v="49.17"/>
    <n v="14.9"/>
    <n v="27.86223"/>
    <n v="-115.19441"/>
    <n v="57.2"/>
    <n v="14"/>
    <n v="5"/>
    <x v="3"/>
    <n v="50"/>
    <m/>
    <n v="30"/>
    <m/>
    <m/>
  </r>
  <r>
    <s v="INRBA-300712-SM-9-9-DI"/>
    <s v="Sergio Mendoza"/>
    <d v="2012-07-30T00:00:00"/>
    <x v="6"/>
    <d v="1899-12-30T08:47:00"/>
    <d v="1899-12-30T08:55:00"/>
    <d v="1899-12-30T00:08:00"/>
    <n v="2"/>
    <n v="1"/>
    <n v="9"/>
    <x v="8"/>
    <x v="0"/>
    <s v="Reventadora de Babencho, Isla Natividad Baja California Sur"/>
    <x v="0"/>
    <n v="50.82"/>
    <n v="15.4"/>
    <n v="47.519999999999996"/>
    <n v="14.4"/>
    <n v="50.82"/>
    <n v="15.4"/>
    <n v="49.17"/>
    <n v="14.9"/>
    <n v="27.86223"/>
    <n v="-115.19441"/>
    <n v="57.2"/>
    <n v="14"/>
    <n v="5"/>
    <x v="4"/>
    <n v="4"/>
    <m/>
    <n v="30"/>
    <m/>
    <m/>
  </r>
  <r>
    <s v="INRBA-300712-SM-9-9-DI"/>
    <s v="Sergio Mendoza"/>
    <d v="2012-07-30T00:00:00"/>
    <x v="6"/>
    <d v="1899-12-30T08:47:00"/>
    <d v="1899-12-30T08:55:00"/>
    <d v="1899-12-30T00:08:00"/>
    <n v="2"/>
    <n v="1"/>
    <n v="9"/>
    <x v="8"/>
    <x v="0"/>
    <s v="Reventadora de Babencho, Isla Natividad Baja California Sur"/>
    <x v="0"/>
    <n v="50.82"/>
    <n v="15.4"/>
    <n v="47.519999999999996"/>
    <n v="14.4"/>
    <n v="50.82"/>
    <n v="15.4"/>
    <n v="49.17"/>
    <n v="14.9"/>
    <n v="27.86223"/>
    <n v="-115.19441"/>
    <n v="57.2"/>
    <n v="14"/>
    <n v="5"/>
    <x v="17"/>
    <n v="5"/>
    <m/>
    <n v="30"/>
    <m/>
    <m/>
  </r>
  <r>
    <s v="INRBA-300712-SM-9-9-DI"/>
    <s v="Sergio Mendoza"/>
    <d v="2012-07-30T00:00:00"/>
    <x v="6"/>
    <d v="1899-12-30T08:47:00"/>
    <d v="1899-12-30T08:55:00"/>
    <d v="1899-12-30T00:08:00"/>
    <n v="2"/>
    <n v="1"/>
    <n v="9"/>
    <x v="8"/>
    <x v="0"/>
    <s v="Reventadora de Babencho, Isla Natividad Baja California Sur"/>
    <x v="0"/>
    <n v="50.82"/>
    <n v="15.4"/>
    <n v="47.519999999999996"/>
    <n v="14.4"/>
    <n v="50.82"/>
    <n v="15.4"/>
    <n v="49.17"/>
    <n v="14.9"/>
    <n v="27.86223"/>
    <n v="-115.19441"/>
    <n v="57.2"/>
    <n v="14"/>
    <n v="5"/>
    <x v="11"/>
    <n v="1"/>
    <m/>
    <n v="30"/>
    <m/>
    <m/>
  </r>
  <r>
    <s v="INRBA-300712-SM-10-10-DI"/>
    <s v="Sergio Mendoza"/>
    <d v="2012-07-30T00:00:00"/>
    <x v="6"/>
    <d v="1899-12-30T10:15:00"/>
    <d v="1899-12-30T10:27:00"/>
    <d v="1899-12-30T00:12:00"/>
    <n v="2"/>
    <n v="2"/>
    <n v="10"/>
    <x v="9"/>
    <x v="0"/>
    <s v="Reventadora de Babencho, Isla Natividad Baja California Sur"/>
    <x v="0"/>
    <n v="50.82"/>
    <n v="15.4"/>
    <n v="47.519999999999996"/>
    <n v="14.4"/>
    <n v="50.82"/>
    <n v="15.4"/>
    <n v="49.17"/>
    <n v="14.9"/>
    <n v="27.86223"/>
    <n v="-115.19441"/>
    <n v="57.2"/>
    <n v="14"/>
    <n v="5"/>
    <x v="1"/>
    <n v="4"/>
    <m/>
    <n v="300"/>
    <m/>
    <m/>
  </r>
  <r>
    <s v="INRBA-300712-SM-10-10-DI"/>
    <s v="Sergio Mendoza"/>
    <d v="2012-07-30T00:00:00"/>
    <x v="6"/>
    <d v="1899-12-30T10:15:00"/>
    <d v="1899-12-30T10:27:00"/>
    <d v="1899-12-30T00:12:00"/>
    <n v="2"/>
    <n v="2"/>
    <n v="10"/>
    <x v="9"/>
    <x v="0"/>
    <s v="Reventadora de Babencho, Isla Natividad Baja California Sur"/>
    <x v="0"/>
    <n v="50.82"/>
    <n v="15.4"/>
    <n v="47.519999999999996"/>
    <n v="14.4"/>
    <n v="50.82"/>
    <n v="15.4"/>
    <n v="49.17"/>
    <n v="14.9"/>
    <n v="27.86223"/>
    <n v="-115.19441"/>
    <n v="57.2"/>
    <n v="14"/>
    <n v="5"/>
    <x v="2"/>
    <n v="11"/>
    <m/>
    <n v="300"/>
    <m/>
    <m/>
  </r>
  <r>
    <s v="INRBA-300712-SM-10-10-DI"/>
    <s v="Sergio Mendoza"/>
    <d v="2012-07-30T00:00:00"/>
    <x v="6"/>
    <d v="1899-12-30T10:15:00"/>
    <d v="1899-12-30T10:27:00"/>
    <d v="1899-12-30T00:12:00"/>
    <n v="2"/>
    <n v="2"/>
    <n v="10"/>
    <x v="9"/>
    <x v="0"/>
    <s v="Reventadora de Babencho, Isla Natividad Baja California Sur"/>
    <x v="0"/>
    <n v="50.82"/>
    <n v="15.4"/>
    <n v="47.519999999999996"/>
    <n v="14.4"/>
    <n v="50.82"/>
    <n v="15.4"/>
    <n v="49.17"/>
    <n v="14.9"/>
    <n v="27.86223"/>
    <n v="-115.19441"/>
    <n v="57.2"/>
    <n v="14"/>
    <n v="5"/>
    <x v="3"/>
    <n v="10"/>
    <m/>
    <n v="300"/>
    <m/>
    <m/>
  </r>
  <r>
    <s v="INRBA-300712-SM-10-10-DI"/>
    <s v="Sergio Mendoza"/>
    <d v="2012-07-30T00:00:00"/>
    <x v="6"/>
    <d v="1899-12-30T10:15:00"/>
    <d v="1899-12-30T10:27:00"/>
    <d v="1899-12-30T00:12:00"/>
    <n v="2"/>
    <n v="2"/>
    <n v="10"/>
    <x v="9"/>
    <x v="0"/>
    <s v="Reventadora de Babencho, Isla Natividad Baja California Sur"/>
    <x v="0"/>
    <n v="50.82"/>
    <n v="15.4"/>
    <n v="47.519999999999996"/>
    <n v="14.4"/>
    <n v="50.82"/>
    <n v="15.4"/>
    <n v="49.17"/>
    <n v="14.9"/>
    <n v="27.86223"/>
    <n v="-115.19441"/>
    <n v="57.2"/>
    <n v="14"/>
    <n v="5"/>
    <x v="4"/>
    <n v="4"/>
    <m/>
    <n v="300"/>
    <m/>
    <m/>
  </r>
  <r>
    <s v="INRBA-300712-SM-10-10-DI"/>
    <s v="Sergio Mendoza"/>
    <d v="2012-07-30T00:00:00"/>
    <x v="6"/>
    <d v="1899-12-30T10:15:00"/>
    <d v="1899-12-30T10:27:00"/>
    <d v="1899-12-30T00:12:00"/>
    <n v="2"/>
    <n v="2"/>
    <n v="10"/>
    <x v="9"/>
    <x v="0"/>
    <s v="Reventadora de Babencho, Isla Natividad Baja California Sur"/>
    <x v="0"/>
    <n v="50.82"/>
    <n v="15.4"/>
    <n v="47.519999999999996"/>
    <n v="14.4"/>
    <n v="50.82"/>
    <n v="15.4"/>
    <n v="49.17"/>
    <n v="14.9"/>
    <n v="27.86223"/>
    <n v="-115.19441"/>
    <n v="57.2"/>
    <n v="14"/>
    <n v="5"/>
    <x v="17"/>
    <n v="3"/>
    <m/>
    <n v="300"/>
    <m/>
    <m/>
  </r>
  <r>
    <s v="INRBA-300712-SM-10-10-DI"/>
    <s v="Sergio Mendoza"/>
    <d v="2012-07-30T00:00:00"/>
    <x v="6"/>
    <d v="1899-12-30T10:15:00"/>
    <d v="1899-12-30T10:27:00"/>
    <d v="1899-12-30T00:12:00"/>
    <n v="2"/>
    <n v="2"/>
    <n v="10"/>
    <x v="9"/>
    <x v="0"/>
    <s v="Reventadora de Babencho, Isla Natividad Baja California Sur"/>
    <x v="0"/>
    <n v="50.82"/>
    <n v="15.4"/>
    <n v="47.519999999999996"/>
    <n v="14.4"/>
    <n v="50.82"/>
    <n v="15.4"/>
    <n v="49.17"/>
    <n v="14.9"/>
    <n v="27.86223"/>
    <n v="-115.19441"/>
    <n v="57.2"/>
    <n v="14"/>
    <n v="5"/>
    <x v="9"/>
    <n v="9"/>
    <m/>
    <n v="300"/>
    <m/>
    <m/>
  </r>
  <r>
    <s v="INRBA-300712-SM-10-10-DI"/>
    <s v="Sergio Mendoza"/>
    <d v="2012-07-30T00:00:00"/>
    <x v="6"/>
    <d v="1899-12-30T10:15:00"/>
    <d v="1899-12-30T10:27:00"/>
    <d v="1899-12-30T00:12:00"/>
    <n v="2"/>
    <n v="2"/>
    <n v="10"/>
    <x v="9"/>
    <x v="0"/>
    <s v="Reventadora de Babencho, Isla Natividad Baja California Sur"/>
    <x v="0"/>
    <n v="50.82"/>
    <n v="15.4"/>
    <n v="47.519999999999996"/>
    <n v="14.4"/>
    <n v="50.82"/>
    <n v="15.4"/>
    <n v="49.17"/>
    <n v="14.9"/>
    <n v="27.86223"/>
    <n v="-115.19441"/>
    <n v="57.2"/>
    <n v="14"/>
    <n v="5"/>
    <x v="11"/>
    <n v="7"/>
    <m/>
    <n v="300"/>
    <m/>
    <m/>
  </r>
  <r>
    <s v="INREBA-310712-AM-11-11-DI"/>
    <s v="Abraham Mayoral"/>
    <d v="2012-07-31T00:00:00"/>
    <x v="6"/>
    <d v="1899-12-30T08:54:00"/>
    <d v="1899-12-30T09:00:00"/>
    <d v="1899-12-30T00:06:00"/>
    <n v="2"/>
    <n v="1"/>
    <n v="11"/>
    <x v="10"/>
    <x v="0"/>
    <s v="Reventadora de Babencho, Isla Natividad Baja California Sur"/>
    <x v="0"/>
    <n v="46.529999999999994"/>
    <n v="14.1"/>
    <n v="51.809999999999995"/>
    <n v="15.7"/>
    <n v="51.809999999999995"/>
    <n v="15.7"/>
    <n v="49.169999999999995"/>
    <n v="14.899999999999999"/>
    <n v="27.853680000000001"/>
    <n v="-115.17001"/>
    <n v="57.2"/>
    <n v="14"/>
    <n v="4.9000000000000004"/>
    <x v="1"/>
    <n v="1"/>
    <m/>
    <s v="n/d"/>
    <m/>
    <m/>
  </r>
  <r>
    <s v="INREBA-310712-AM-11-11-DI"/>
    <s v="Abraham Mayoral"/>
    <d v="2012-07-31T00:00:00"/>
    <x v="6"/>
    <d v="1899-12-30T08:54:00"/>
    <d v="1899-12-30T09:00:00"/>
    <d v="1899-12-30T00:06:00"/>
    <n v="2"/>
    <n v="1"/>
    <n v="11"/>
    <x v="10"/>
    <x v="0"/>
    <s v="Reventadora de Babencho, Isla Natividad Baja California Sur"/>
    <x v="0"/>
    <n v="46.529999999999994"/>
    <n v="14.1"/>
    <n v="51.809999999999995"/>
    <n v="15.7"/>
    <n v="51.809999999999995"/>
    <n v="15.7"/>
    <n v="49.169999999999995"/>
    <n v="14.899999999999999"/>
    <n v="27.853680000000001"/>
    <n v="-115.17001"/>
    <n v="57.2"/>
    <n v="14"/>
    <n v="4.9000000000000004"/>
    <x v="2"/>
    <n v="7"/>
    <m/>
    <s v="n/d"/>
    <m/>
    <m/>
  </r>
  <r>
    <s v="INREBA-310712-AM-11-11-DI"/>
    <s v="Abraham Mayoral"/>
    <d v="2012-07-31T00:00:00"/>
    <x v="6"/>
    <d v="1899-12-30T08:54:00"/>
    <d v="1899-12-30T09:00:00"/>
    <d v="1899-12-30T00:06:00"/>
    <n v="2"/>
    <n v="1"/>
    <n v="11"/>
    <x v="10"/>
    <x v="0"/>
    <s v="Reventadora de Babencho, Isla Natividad Baja California Sur"/>
    <x v="0"/>
    <n v="46.529999999999994"/>
    <n v="14.1"/>
    <n v="51.809999999999995"/>
    <n v="15.7"/>
    <n v="51.809999999999995"/>
    <n v="15.7"/>
    <n v="49.169999999999995"/>
    <n v="14.899999999999999"/>
    <n v="27.853680000000001"/>
    <n v="-115.17001"/>
    <n v="57.2"/>
    <n v="14"/>
    <n v="4.9000000000000004"/>
    <x v="8"/>
    <n v="2"/>
    <m/>
    <s v="n/d"/>
    <m/>
    <m/>
  </r>
  <r>
    <s v="INREBA-310712-AM-11-11-DI"/>
    <s v="Abraham Mayoral"/>
    <d v="2012-07-31T00:00:00"/>
    <x v="6"/>
    <d v="1899-12-30T08:54:00"/>
    <d v="1899-12-30T09:00:00"/>
    <d v="1899-12-30T00:06:00"/>
    <n v="2"/>
    <n v="1"/>
    <n v="11"/>
    <x v="10"/>
    <x v="0"/>
    <s v="Reventadora de Babencho, Isla Natividad Baja California Sur"/>
    <x v="0"/>
    <n v="46.529999999999994"/>
    <n v="14.1"/>
    <n v="51.809999999999995"/>
    <n v="15.7"/>
    <n v="51.809999999999995"/>
    <n v="15.7"/>
    <n v="49.169999999999995"/>
    <n v="14.899999999999999"/>
    <n v="27.853680000000001"/>
    <n v="-115.17001"/>
    <n v="57.2"/>
    <n v="14"/>
    <n v="4.9000000000000004"/>
    <x v="3"/>
    <n v="23"/>
    <m/>
    <s v="n/d"/>
    <m/>
    <m/>
  </r>
  <r>
    <s v="INREBA-310712-AM-11-11-DI"/>
    <s v="Abraham Mayoral"/>
    <d v="2012-07-31T00:00:00"/>
    <x v="6"/>
    <d v="1899-12-30T08:54:00"/>
    <d v="1899-12-30T09:00:00"/>
    <d v="1899-12-30T00:06:00"/>
    <n v="2"/>
    <n v="1"/>
    <n v="11"/>
    <x v="10"/>
    <x v="0"/>
    <s v="Reventadora de Babencho, Isla Natividad Baja California Sur"/>
    <x v="0"/>
    <n v="46.529999999999994"/>
    <n v="14.1"/>
    <n v="51.809999999999995"/>
    <n v="15.7"/>
    <n v="51.809999999999995"/>
    <n v="15.7"/>
    <n v="49.169999999999995"/>
    <n v="14.899999999999999"/>
    <n v="27.853680000000001"/>
    <n v="-115.17001"/>
    <n v="57.2"/>
    <n v="14"/>
    <n v="4.9000000000000004"/>
    <x v="4"/>
    <n v="2"/>
    <m/>
    <s v="n/d"/>
    <m/>
    <m/>
  </r>
  <r>
    <s v="INREBA-310712-AM-11-11-DI"/>
    <s v="Abraham Mayoral"/>
    <d v="2012-07-31T00:00:00"/>
    <x v="6"/>
    <d v="1899-12-30T08:54:00"/>
    <d v="1899-12-30T09:00:00"/>
    <d v="1899-12-30T00:06:00"/>
    <n v="2"/>
    <n v="1"/>
    <n v="11"/>
    <x v="10"/>
    <x v="0"/>
    <s v="Reventadora de Babencho, Isla Natividad Baja California Sur"/>
    <x v="0"/>
    <n v="46.529999999999994"/>
    <n v="14.1"/>
    <n v="51.809999999999995"/>
    <n v="15.7"/>
    <n v="51.809999999999995"/>
    <n v="15.7"/>
    <n v="49.169999999999995"/>
    <n v="14.899999999999999"/>
    <n v="27.853680000000001"/>
    <n v="-115.17001"/>
    <n v="57.2"/>
    <n v="14"/>
    <n v="4.9000000000000004"/>
    <x v="9"/>
    <n v="2"/>
    <m/>
    <s v="n/d"/>
    <m/>
    <m/>
  </r>
  <r>
    <s v="INREBA-310712-AM-11-11-DI"/>
    <s v="Abraham Mayoral"/>
    <d v="2012-07-31T00:00:00"/>
    <x v="6"/>
    <d v="1899-12-30T08:54:00"/>
    <d v="1899-12-30T09:00:00"/>
    <d v="1899-12-30T00:06:00"/>
    <n v="2"/>
    <n v="1"/>
    <n v="11"/>
    <x v="10"/>
    <x v="0"/>
    <s v="Reventadora de Babencho, Isla Natividad Baja California Sur"/>
    <x v="0"/>
    <n v="46.529999999999994"/>
    <n v="14.1"/>
    <n v="51.809999999999995"/>
    <n v="15.7"/>
    <n v="51.809999999999995"/>
    <n v="15.7"/>
    <n v="49.169999999999995"/>
    <n v="14.899999999999999"/>
    <n v="27.853680000000001"/>
    <n v="-115.17001"/>
    <n v="57.2"/>
    <n v="14"/>
    <n v="4.9000000000000004"/>
    <x v="10"/>
    <n v="1"/>
    <m/>
    <s v="n/d"/>
    <m/>
    <m/>
  </r>
  <r>
    <s v="INREBA-310712-SM-12-12-DI"/>
    <s v="Sergio Mendoza"/>
    <d v="2012-07-31T00:00:00"/>
    <x v="6"/>
    <d v="1899-12-30T08:49:00"/>
    <d v="1899-12-30T08:56:00"/>
    <d v="1899-12-30T00:07:00"/>
    <n v="2"/>
    <n v="1"/>
    <n v="12"/>
    <x v="11"/>
    <x v="0"/>
    <s v="Reventadora de Babencho, Isla Natividad Baja California Sur"/>
    <x v="0"/>
    <n v="52.8"/>
    <n v="16"/>
    <n v="51.809999999999995"/>
    <n v="15.7"/>
    <n v="52.8"/>
    <n v="16"/>
    <n v="52.304999999999993"/>
    <n v="15.85"/>
    <n v="27.863700000000001"/>
    <n v="-115.19164000000001"/>
    <n v="59"/>
    <n v="15"/>
    <n v="7"/>
    <x v="1"/>
    <n v="1"/>
    <m/>
    <s v="n/d"/>
    <m/>
    <m/>
  </r>
  <r>
    <s v="INREBA-310712-SM-12-12-DI"/>
    <s v="Sergio Mendoza"/>
    <d v="2012-07-31T00:00:00"/>
    <x v="6"/>
    <d v="1899-12-30T08:49:00"/>
    <d v="1899-12-30T08:56:00"/>
    <d v="1899-12-30T00:07:00"/>
    <n v="2"/>
    <n v="1"/>
    <n v="12"/>
    <x v="11"/>
    <x v="0"/>
    <s v="Reventadora de Babencho, Isla Natividad Baja California Sur"/>
    <x v="0"/>
    <n v="52.8"/>
    <n v="16"/>
    <n v="51.809999999999995"/>
    <n v="15.7"/>
    <n v="52.8"/>
    <n v="16"/>
    <n v="52.304999999999993"/>
    <n v="15.85"/>
    <n v="27.863700000000001"/>
    <n v="-115.19164000000001"/>
    <n v="59"/>
    <n v="15"/>
    <n v="7"/>
    <x v="2"/>
    <n v="3"/>
    <m/>
    <s v="n/d"/>
    <m/>
    <m/>
  </r>
  <r>
    <s v="INREBA-310712-SM-12-12-DI"/>
    <s v="Sergio Mendoza"/>
    <d v="2012-07-31T00:00:00"/>
    <x v="6"/>
    <d v="1899-12-30T08:49:00"/>
    <d v="1899-12-30T08:56:00"/>
    <d v="1899-12-30T00:07:00"/>
    <n v="2"/>
    <n v="1"/>
    <n v="12"/>
    <x v="11"/>
    <x v="0"/>
    <s v="Reventadora de Babencho, Isla Natividad Baja California Sur"/>
    <x v="0"/>
    <n v="52.8"/>
    <n v="16"/>
    <n v="51.809999999999995"/>
    <n v="15.7"/>
    <n v="52.8"/>
    <n v="16"/>
    <n v="52.304999999999993"/>
    <n v="15.85"/>
    <n v="27.863700000000001"/>
    <n v="-115.19164000000001"/>
    <n v="59"/>
    <n v="15"/>
    <n v="7"/>
    <x v="3"/>
    <n v="29"/>
    <m/>
    <s v="n/d"/>
    <m/>
    <m/>
  </r>
  <r>
    <s v="INREBA-310712-SM-12-12-DI"/>
    <s v="Sergio Mendoza"/>
    <d v="2012-07-31T00:00:00"/>
    <x v="6"/>
    <d v="1899-12-30T08:49:00"/>
    <d v="1899-12-30T08:56:00"/>
    <d v="1899-12-30T00:07:00"/>
    <n v="2"/>
    <n v="1"/>
    <n v="12"/>
    <x v="11"/>
    <x v="0"/>
    <s v="Reventadora de Babencho, Isla Natividad Baja California Sur"/>
    <x v="0"/>
    <n v="52.8"/>
    <n v="16"/>
    <n v="51.809999999999995"/>
    <n v="15.7"/>
    <n v="52.8"/>
    <n v="16"/>
    <n v="52.304999999999993"/>
    <n v="15.85"/>
    <n v="27.863700000000001"/>
    <n v="-115.19164000000001"/>
    <n v="59"/>
    <n v="15"/>
    <n v="7"/>
    <x v="4"/>
    <n v="2"/>
    <m/>
    <s v="n/d"/>
    <m/>
    <m/>
  </r>
  <r>
    <s v="INREBA-310712-SM-12-12-DI"/>
    <s v="Sergio Mendoza"/>
    <d v="2012-07-31T00:00:00"/>
    <x v="6"/>
    <d v="1899-12-30T08:49:00"/>
    <d v="1899-12-30T08:56:00"/>
    <d v="1899-12-30T00:07:00"/>
    <n v="2"/>
    <n v="1"/>
    <n v="12"/>
    <x v="11"/>
    <x v="0"/>
    <s v="Reventadora de Babencho, Isla Natividad Baja California Sur"/>
    <x v="0"/>
    <n v="52.8"/>
    <n v="16"/>
    <n v="51.809999999999995"/>
    <n v="15.7"/>
    <n v="52.8"/>
    <n v="16"/>
    <n v="52.304999999999993"/>
    <n v="15.85"/>
    <n v="27.863700000000001"/>
    <n v="-115.19164000000001"/>
    <n v="59"/>
    <n v="15"/>
    <n v="7"/>
    <x v="17"/>
    <n v="5"/>
    <m/>
    <s v="n/d"/>
    <m/>
    <m/>
  </r>
  <r>
    <s v="INREBA-310712-SM-12-12-DI"/>
    <s v="Sergio Mendoza"/>
    <d v="2012-07-31T00:00:00"/>
    <x v="6"/>
    <d v="1899-12-30T08:49:00"/>
    <d v="1899-12-30T08:56:00"/>
    <d v="1899-12-30T00:07:00"/>
    <n v="2"/>
    <n v="1"/>
    <n v="12"/>
    <x v="11"/>
    <x v="0"/>
    <s v="Reventadora de Babencho, Isla Natividad Baja California Sur"/>
    <x v="0"/>
    <n v="52.8"/>
    <n v="16"/>
    <n v="51.809999999999995"/>
    <n v="15.7"/>
    <n v="52.8"/>
    <n v="16"/>
    <n v="52.304999999999993"/>
    <n v="15.85"/>
    <n v="27.863700000000001"/>
    <n v="-115.19164000000001"/>
    <n v="59"/>
    <n v="15"/>
    <n v="7"/>
    <x v="9"/>
    <n v="1"/>
    <m/>
    <s v="n/d"/>
    <m/>
    <m/>
  </r>
  <r>
    <s v="INREBA-310712-AG-13-13-DI"/>
    <s v="Alonso Grosso"/>
    <d v="2012-07-31T00:00:00"/>
    <x v="6"/>
    <d v="1899-12-30T08:50:00"/>
    <d v="1899-12-30T08:54:00"/>
    <d v="1899-12-30T00:04:00"/>
    <n v="2"/>
    <n v="1"/>
    <n v="13"/>
    <x v="12"/>
    <x v="0"/>
    <s v="Reventadora de Babencho, Isla Natividad Baja California Sur"/>
    <x v="0"/>
    <n v="48.51"/>
    <n v="14.7"/>
    <n v="52.8"/>
    <n v="16"/>
    <n v="52.8"/>
    <n v="16"/>
    <n v="50.654999999999994"/>
    <n v="15.35"/>
    <n v="27.853680000000001"/>
    <n v="-115.17001"/>
    <n v="59"/>
    <n v="15"/>
    <n v="4.9000000000000004"/>
    <x v="2"/>
    <n v="8"/>
    <m/>
    <n v="180"/>
    <m/>
    <m/>
  </r>
  <r>
    <s v="INREBA-310712-AG-13-13-DI"/>
    <s v="Alonso Grosso"/>
    <d v="2012-07-31T00:00:00"/>
    <x v="6"/>
    <d v="1899-12-30T08:50:00"/>
    <d v="1899-12-30T08:54:00"/>
    <d v="1899-12-30T00:04:00"/>
    <n v="2"/>
    <n v="1"/>
    <n v="13"/>
    <x v="12"/>
    <x v="0"/>
    <s v="Reventadora de Babencho, Isla Natividad Baja California Sur"/>
    <x v="0"/>
    <n v="48.51"/>
    <n v="14.7"/>
    <n v="52.8"/>
    <n v="16"/>
    <n v="52.8"/>
    <n v="16"/>
    <n v="50.654999999999994"/>
    <n v="15.35"/>
    <n v="27.853680000000001"/>
    <n v="-115.17001"/>
    <n v="59"/>
    <n v="15"/>
    <n v="4.9000000000000004"/>
    <x v="3"/>
    <n v="7"/>
    <m/>
    <n v="180"/>
    <m/>
    <m/>
  </r>
  <r>
    <s v="INREBA-310712-AG-13-13-DI"/>
    <s v="Alonso Grosso"/>
    <d v="2012-07-31T00:00:00"/>
    <x v="6"/>
    <d v="1899-12-30T08:50:00"/>
    <d v="1899-12-30T08:54:00"/>
    <d v="1899-12-30T00:04:00"/>
    <n v="2"/>
    <n v="1"/>
    <n v="13"/>
    <x v="12"/>
    <x v="0"/>
    <s v="Reventadora de Babencho, Isla Natividad Baja California Sur"/>
    <x v="0"/>
    <n v="48.51"/>
    <n v="14.7"/>
    <n v="52.8"/>
    <n v="16"/>
    <n v="52.8"/>
    <n v="16"/>
    <n v="50.654999999999994"/>
    <n v="15.35"/>
    <n v="27.853680000000001"/>
    <n v="-115.17001"/>
    <n v="59"/>
    <n v="15"/>
    <n v="4.9000000000000004"/>
    <x v="4"/>
    <n v="2"/>
    <m/>
    <n v="180"/>
    <m/>
    <m/>
  </r>
  <r>
    <s v="INREBA-310712-AG-13-13-DI"/>
    <s v="Alonso Grosso"/>
    <d v="2012-07-31T00:00:00"/>
    <x v="6"/>
    <d v="1899-12-30T08:50:00"/>
    <d v="1899-12-30T08:54:00"/>
    <d v="1899-12-30T00:04:00"/>
    <n v="2"/>
    <n v="1"/>
    <n v="13"/>
    <x v="12"/>
    <x v="0"/>
    <s v="Reventadora de Babencho, Isla Natividad Baja California Sur"/>
    <x v="0"/>
    <n v="48.51"/>
    <n v="14.7"/>
    <n v="52.8"/>
    <n v="16"/>
    <n v="52.8"/>
    <n v="16"/>
    <n v="50.654999999999994"/>
    <n v="15.35"/>
    <n v="27.853680000000001"/>
    <n v="-115.17001"/>
    <n v="59"/>
    <n v="15"/>
    <n v="4.9000000000000004"/>
    <x v="17"/>
    <n v="1"/>
    <m/>
    <n v="180"/>
    <m/>
    <m/>
  </r>
  <r>
    <s v="INREBA-310712-AG-13-13-DI"/>
    <s v="Alonso Grosso"/>
    <d v="2012-07-31T00:00:00"/>
    <x v="6"/>
    <d v="1899-12-30T08:50:00"/>
    <d v="1899-12-30T08:54:00"/>
    <d v="1899-12-30T00:04:00"/>
    <n v="2"/>
    <n v="1"/>
    <n v="13"/>
    <x v="12"/>
    <x v="0"/>
    <s v="Reventadora de Babencho, Isla Natividad Baja California Sur"/>
    <x v="0"/>
    <n v="48.51"/>
    <n v="14.7"/>
    <n v="52.8"/>
    <n v="16"/>
    <n v="52.8"/>
    <n v="16"/>
    <n v="50.654999999999994"/>
    <n v="15.35"/>
    <n v="27.853680000000001"/>
    <n v="-115.17001"/>
    <n v="59"/>
    <n v="15"/>
    <n v="4.9000000000000004"/>
    <x v="9"/>
    <n v="3"/>
    <m/>
    <n v="180"/>
    <m/>
    <m/>
  </r>
  <r>
    <s v="INREBA-310712-AH-14-14-DI"/>
    <s v="Arturo Hernandez"/>
    <d v="2012-07-31T00:00:00"/>
    <x v="6"/>
    <d v="1899-12-30T08:52:00"/>
    <d v="1899-12-30T08:59:00"/>
    <d v="1899-12-30T00:07:00"/>
    <n v="2"/>
    <n v="1"/>
    <n v="14"/>
    <x v="13"/>
    <x v="0"/>
    <s v="Reventadora de Babencho, Isla Natividad Baja California Sur"/>
    <x v="0"/>
    <n v="53.459999999999994"/>
    <n v="16.2"/>
    <n v="53.79"/>
    <n v="16.3"/>
    <n v="53.79"/>
    <n v="16.3"/>
    <n v="53.625"/>
    <n v="16.25"/>
    <n v="27.863700000000001"/>
    <n v="-115.19164000000001"/>
    <n v="59"/>
    <n v="15"/>
    <n v="7"/>
    <x v="2"/>
    <n v="4"/>
    <m/>
    <s v="n/d"/>
    <m/>
    <m/>
  </r>
  <r>
    <s v="INREBA-310712-AH-14-14-DI"/>
    <s v="Arturo Hernandez"/>
    <d v="2012-07-31T00:00:00"/>
    <x v="6"/>
    <d v="1899-12-30T08:52:00"/>
    <d v="1899-12-30T08:59:00"/>
    <d v="1899-12-30T00:07:00"/>
    <n v="2"/>
    <n v="1"/>
    <n v="14"/>
    <x v="13"/>
    <x v="0"/>
    <s v="Reventadora de Babencho, Isla Natividad Baja California Sur"/>
    <x v="0"/>
    <n v="53.459999999999994"/>
    <n v="16.2"/>
    <n v="53.79"/>
    <n v="16.3"/>
    <n v="53.79"/>
    <n v="16.3"/>
    <n v="53.625"/>
    <n v="16.25"/>
    <n v="27.863700000000001"/>
    <n v="-115.19164000000001"/>
    <n v="59"/>
    <n v="15"/>
    <n v="7"/>
    <x v="3"/>
    <n v="17"/>
    <m/>
    <s v="n/d"/>
    <m/>
    <m/>
  </r>
  <r>
    <s v="INREBA-310712-AH-14-14-DI"/>
    <s v="Arturo Hernandez"/>
    <d v="2012-07-31T00:00:00"/>
    <x v="6"/>
    <d v="1899-12-30T08:52:00"/>
    <d v="1899-12-30T08:59:00"/>
    <d v="1899-12-30T00:07:00"/>
    <n v="2"/>
    <n v="1"/>
    <n v="14"/>
    <x v="13"/>
    <x v="0"/>
    <s v="Reventadora de Babencho, Isla Natividad Baja California Sur"/>
    <x v="0"/>
    <n v="53.459999999999994"/>
    <n v="16.2"/>
    <n v="53.79"/>
    <n v="16.3"/>
    <n v="53.79"/>
    <n v="16.3"/>
    <n v="53.625"/>
    <n v="16.25"/>
    <n v="27.863700000000001"/>
    <n v="-115.19164000000001"/>
    <n v="59"/>
    <n v="15"/>
    <n v="7"/>
    <x v="4"/>
    <n v="1"/>
    <m/>
    <s v="n/d"/>
    <m/>
    <m/>
  </r>
  <r>
    <s v="INREBA-310712-AH-14-14-DI"/>
    <s v="Arturo Hernandez"/>
    <d v="2012-07-31T00:00:00"/>
    <x v="6"/>
    <d v="1899-12-30T08:52:00"/>
    <d v="1899-12-30T08:59:00"/>
    <d v="1899-12-30T00:07:00"/>
    <n v="2"/>
    <n v="1"/>
    <n v="14"/>
    <x v="13"/>
    <x v="0"/>
    <s v="Reventadora de Babencho, Isla Natividad Baja California Sur"/>
    <x v="0"/>
    <n v="53.459999999999994"/>
    <n v="16.2"/>
    <n v="53.79"/>
    <n v="16.3"/>
    <n v="53.79"/>
    <n v="16.3"/>
    <n v="53.625"/>
    <n v="16.25"/>
    <n v="27.863700000000001"/>
    <n v="-115.19164000000001"/>
    <n v="59"/>
    <n v="15"/>
    <n v="7"/>
    <x v="17"/>
    <n v="2"/>
    <m/>
    <s v="n/d"/>
    <m/>
    <m/>
  </r>
  <r>
    <s v="INREBA-310712-AH-14-14-DI"/>
    <s v="Arturo Hernandez"/>
    <d v="2012-07-31T00:00:00"/>
    <x v="6"/>
    <d v="1899-12-30T08:52:00"/>
    <d v="1899-12-30T08:59:00"/>
    <d v="1899-12-30T00:07:00"/>
    <n v="2"/>
    <n v="1"/>
    <n v="14"/>
    <x v="13"/>
    <x v="0"/>
    <s v="Reventadora de Babencho, Isla Natividad Baja California Sur"/>
    <x v="0"/>
    <n v="53.459999999999994"/>
    <n v="16.2"/>
    <n v="53.79"/>
    <n v="16.3"/>
    <n v="53.79"/>
    <n v="16.3"/>
    <n v="53.625"/>
    <n v="16.25"/>
    <n v="27.863700000000001"/>
    <n v="-115.19164000000001"/>
    <n v="59"/>
    <n v="15"/>
    <n v="7"/>
    <x v="9"/>
    <n v="5"/>
    <m/>
    <s v="n/d"/>
    <m/>
    <m/>
  </r>
  <r>
    <s v="INREBA-310712-JC-15-15-DI"/>
    <s v="Jhonatan Castro"/>
    <d v="2012-07-31T00:00:00"/>
    <x v="6"/>
    <d v="1899-12-30T08:46:00"/>
    <d v="1899-12-30T08:55:00"/>
    <d v="1899-12-30T00:09:00"/>
    <n v="2"/>
    <n v="1"/>
    <n v="15"/>
    <x v="14"/>
    <x v="0"/>
    <s v="Reventadora de Babencho, Isla Natividad Baja California Sur"/>
    <x v="0"/>
    <n v="53.459999999999994"/>
    <n v="16.2"/>
    <n v="53.79"/>
    <n v="16.3"/>
    <n v="53.79"/>
    <n v="16.3"/>
    <n v="53.625"/>
    <n v="16.25"/>
    <n v="27.863700000000001"/>
    <n v="-115.19164000000001"/>
    <n v="59"/>
    <n v="15"/>
    <n v="5"/>
    <x v="0"/>
    <n v="1"/>
    <m/>
    <s v="n/d"/>
    <m/>
    <m/>
  </r>
  <r>
    <s v="INREBA-310712-JC-15-15-DI"/>
    <s v="Jhonatan Castro"/>
    <d v="2012-07-31T00:00:00"/>
    <x v="6"/>
    <d v="1899-12-30T08:46:00"/>
    <d v="1899-12-30T08:55:00"/>
    <d v="1899-12-30T00:09:00"/>
    <n v="2"/>
    <n v="1"/>
    <n v="15"/>
    <x v="14"/>
    <x v="0"/>
    <s v="Reventadora de Babencho, Isla Natividad Baja California Sur"/>
    <x v="0"/>
    <n v="53.459999999999994"/>
    <n v="16.2"/>
    <n v="53.79"/>
    <n v="16.3"/>
    <n v="53.79"/>
    <n v="16.3"/>
    <n v="53.625"/>
    <n v="16.25"/>
    <n v="27.863700000000001"/>
    <n v="-115.19164000000001"/>
    <n v="59"/>
    <n v="15"/>
    <n v="5"/>
    <x v="3"/>
    <n v="57"/>
    <n v="26"/>
    <s v="n/d"/>
    <n v="50"/>
    <m/>
  </r>
  <r>
    <s v="INREBA-310712-JC-15-15-DI"/>
    <s v="Jhonatan Castro"/>
    <d v="2012-07-31T00:00:00"/>
    <x v="6"/>
    <d v="1899-12-30T08:46:00"/>
    <d v="1899-12-30T08:55:00"/>
    <d v="1899-12-30T00:09:00"/>
    <n v="2"/>
    <n v="1"/>
    <n v="15"/>
    <x v="14"/>
    <x v="0"/>
    <s v="Reventadora de Babencho, Isla Natividad Baja California Sur"/>
    <x v="0"/>
    <n v="53.459999999999994"/>
    <n v="16.2"/>
    <n v="53.79"/>
    <n v="16.3"/>
    <n v="53.79"/>
    <n v="16.3"/>
    <n v="53.625"/>
    <n v="16.25"/>
    <n v="27.863700000000001"/>
    <n v="-115.19164000000001"/>
    <n v="59"/>
    <n v="15"/>
    <n v="5"/>
    <x v="4"/>
    <n v="1"/>
    <m/>
    <s v="n/d"/>
    <m/>
    <m/>
  </r>
  <r>
    <s v="INREBA-310712-JC-15-15-DI"/>
    <s v="Jhonatan Castro"/>
    <d v="2012-07-31T00:00:00"/>
    <x v="6"/>
    <d v="1899-12-30T08:46:00"/>
    <d v="1899-12-30T08:55:00"/>
    <d v="1899-12-30T00:09:00"/>
    <n v="2"/>
    <n v="1"/>
    <n v="15"/>
    <x v="14"/>
    <x v="0"/>
    <s v="Reventadora de Babencho, Isla Natividad Baja California Sur"/>
    <x v="0"/>
    <n v="53.459999999999994"/>
    <n v="16.2"/>
    <n v="53.79"/>
    <n v="16.3"/>
    <n v="53.79"/>
    <n v="16.3"/>
    <n v="53.625"/>
    <n v="16.25"/>
    <n v="27.863700000000001"/>
    <n v="-115.19164000000001"/>
    <n v="59"/>
    <n v="15"/>
    <n v="5"/>
    <x v="14"/>
    <n v="1"/>
    <m/>
    <s v="n/d"/>
    <m/>
    <m/>
  </r>
  <r>
    <s v="INREBA-310712-JC-15-15-DI"/>
    <s v="Jhonatan Castro"/>
    <d v="2012-07-31T00:00:00"/>
    <x v="6"/>
    <d v="1899-12-30T08:46:00"/>
    <d v="1899-12-30T08:55:00"/>
    <d v="1899-12-30T00:09:00"/>
    <n v="2"/>
    <n v="1"/>
    <n v="15"/>
    <x v="14"/>
    <x v="0"/>
    <s v="Reventadora de Babencho, Isla Natividad Baja California Sur"/>
    <x v="0"/>
    <n v="53.459999999999994"/>
    <n v="16.2"/>
    <n v="53.79"/>
    <n v="16.3"/>
    <n v="53.79"/>
    <n v="16.3"/>
    <n v="53.625"/>
    <n v="16.25"/>
    <n v="27.863700000000001"/>
    <n v="-115.19164000000001"/>
    <n v="59"/>
    <n v="15"/>
    <n v="5"/>
    <x v="17"/>
    <n v="9"/>
    <m/>
    <s v="n/d"/>
    <m/>
    <m/>
  </r>
  <r>
    <s v="INREBA-310712-JC-15-15-DI"/>
    <s v="Jhonatan Castro"/>
    <d v="2012-07-31T00:00:00"/>
    <x v="6"/>
    <d v="1899-12-30T08:46:00"/>
    <d v="1899-12-30T08:55:00"/>
    <d v="1899-12-30T00:09:00"/>
    <n v="2"/>
    <n v="1"/>
    <n v="15"/>
    <x v="14"/>
    <x v="0"/>
    <s v="Reventadora de Babencho, Isla Natividad Baja California Sur"/>
    <x v="0"/>
    <n v="53.459999999999994"/>
    <n v="16.2"/>
    <n v="53.79"/>
    <n v="16.3"/>
    <n v="53.79"/>
    <n v="16.3"/>
    <n v="53.625"/>
    <n v="16.25"/>
    <n v="27.863700000000001"/>
    <n v="-115.19164000000001"/>
    <n v="59"/>
    <n v="15"/>
    <n v="5"/>
    <x v="9"/>
    <n v="3"/>
    <m/>
    <s v="n/d"/>
    <m/>
    <m/>
  </r>
  <r>
    <s v="INREBA-310712-JC-15-15-DI"/>
    <s v="Jhonatan Castro"/>
    <d v="2012-07-31T00:00:00"/>
    <x v="6"/>
    <d v="1899-12-30T08:46:00"/>
    <d v="1899-12-30T08:55:00"/>
    <d v="1899-12-30T00:09:00"/>
    <n v="2"/>
    <n v="1"/>
    <n v="15"/>
    <x v="14"/>
    <x v="0"/>
    <s v="Reventadora de Babencho, Isla Natividad Baja California Sur"/>
    <x v="0"/>
    <n v="53.459999999999994"/>
    <n v="16.2"/>
    <n v="53.79"/>
    <n v="16.3"/>
    <n v="53.79"/>
    <n v="16.3"/>
    <n v="53.625"/>
    <n v="16.25"/>
    <n v="27.863700000000001"/>
    <n v="-115.19164000000001"/>
    <n v="59"/>
    <n v="15"/>
    <n v="5"/>
    <x v="10"/>
    <n v="2"/>
    <m/>
    <s v="n/d"/>
    <m/>
    <m/>
  </r>
  <r>
    <s v="INREBA-310712-JC-15-15-DI"/>
    <s v="Jhonatan Castro"/>
    <d v="2012-07-31T00:00:00"/>
    <x v="6"/>
    <d v="1899-12-30T08:46:00"/>
    <d v="1899-12-30T08:55:00"/>
    <d v="1899-12-30T00:09:00"/>
    <n v="2"/>
    <n v="1"/>
    <n v="15"/>
    <x v="14"/>
    <x v="0"/>
    <s v="Reventadora de Babencho, Isla Natividad Baja California Sur"/>
    <x v="0"/>
    <n v="53.459999999999994"/>
    <n v="16.2"/>
    <n v="53.79"/>
    <n v="16.3"/>
    <n v="53.79"/>
    <n v="16.3"/>
    <n v="53.625"/>
    <n v="16.25"/>
    <n v="27.863700000000001"/>
    <n v="-115.19164000000001"/>
    <n v="59"/>
    <n v="15"/>
    <n v="5"/>
    <x v="19"/>
    <n v="2"/>
    <m/>
    <s v="n/d"/>
    <m/>
    <m/>
  </r>
  <r>
    <s v="INREBA-310712-JC-16-16-DI"/>
    <s v="Jhonatan Castro"/>
    <d v="2012-07-31T00:00:00"/>
    <x v="6"/>
    <d v="1899-12-30T08:38:00"/>
    <d v="1899-12-30T08:45:00"/>
    <d v="1899-12-30T00:07:00"/>
    <n v="2"/>
    <n v="1"/>
    <n v="16"/>
    <x v="15"/>
    <x v="0"/>
    <s v="Reventadora de Babencho, Isla Natividad Baja California Sur"/>
    <x v="0"/>
    <n v="51.809999999999995"/>
    <n v="15.7"/>
    <n v="51.809999999999995"/>
    <n v="15.7"/>
    <n v="51.809999999999995"/>
    <n v="15.7"/>
    <n v="51.809999999999995"/>
    <n v="15.7"/>
    <n v="27.863700000000001"/>
    <n v="-115.19164000000001"/>
    <n v="59"/>
    <n v="15"/>
    <n v="5"/>
    <x v="1"/>
    <n v="1"/>
    <m/>
    <s v="n/d"/>
    <m/>
    <m/>
  </r>
  <r>
    <s v="INREBA-310712-JC-16-16-DI"/>
    <s v="Jhonatan Castro"/>
    <d v="2012-07-31T00:00:00"/>
    <x v="6"/>
    <d v="1899-12-30T08:38:00"/>
    <d v="1899-12-30T08:45:00"/>
    <d v="1899-12-30T00:07:00"/>
    <n v="2"/>
    <n v="1"/>
    <n v="16"/>
    <x v="15"/>
    <x v="0"/>
    <s v="Reventadora de Babencho, Isla Natividad Baja California Sur"/>
    <x v="0"/>
    <n v="51.809999999999995"/>
    <n v="15.7"/>
    <n v="51.809999999999995"/>
    <n v="15.7"/>
    <n v="51.809999999999995"/>
    <n v="15.7"/>
    <n v="51.809999999999995"/>
    <n v="15.7"/>
    <n v="27.863700000000001"/>
    <n v="-115.19164000000001"/>
    <n v="59"/>
    <n v="15"/>
    <n v="5"/>
    <x v="2"/>
    <n v="6"/>
    <m/>
    <s v="n/d"/>
    <m/>
    <m/>
  </r>
  <r>
    <s v="INREBA-310712-JC-16-16-DI"/>
    <s v="Jhonatan Castro"/>
    <d v="2012-07-31T00:00:00"/>
    <x v="6"/>
    <d v="1899-12-30T08:38:00"/>
    <d v="1899-12-30T08:45:00"/>
    <d v="1899-12-30T00:07:00"/>
    <n v="2"/>
    <n v="1"/>
    <n v="16"/>
    <x v="15"/>
    <x v="0"/>
    <s v="Reventadora de Babencho, Isla Natividad Baja California Sur"/>
    <x v="0"/>
    <n v="51.809999999999995"/>
    <n v="15.7"/>
    <n v="51.809999999999995"/>
    <n v="15.7"/>
    <n v="51.809999999999995"/>
    <n v="15.7"/>
    <n v="51.809999999999995"/>
    <n v="15.7"/>
    <n v="27.863700000000001"/>
    <n v="-115.19164000000001"/>
    <n v="59"/>
    <n v="15"/>
    <n v="5"/>
    <x v="8"/>
    <n v="1"/>
    <m/>
    <s v="n/d"/>
    <m/>
    <m/>
  </r>
  <r>
    <s v="INREBA-310712-JC-16-16-DI"/>
    <s v="Jhonatan Castro"/>
    <d v="2012-07-31T00:00:00"/>
    <x v="6"/>
    <d v="1899-12-30T08:38:00"/>
    <d v="1899-12-30T08:45:00"/>
    <d v="1899-12-30T00:07:00"/>
    <n v="2"/>
    <n v="1"/>
    <n v="16"/>
    <x v="15"/>
    <x v="0"/>
    <s v="Reventadora de Babencho, Isla Natividad Baja California Sur"/>
    <x v="0"/>
    <n v="51.809999999999995"/>
    <n v="15.7"/>
    <n v="51.809999999999995"/>
    <n v="15.7"/>
    <n v="51.809999999999995"/>
    <n v="15.7"/>
    <n v="51.809999999999995"/>
    <n v="15.7"/>
    <n v="27.863700000000001"/>
    <n v="-115.19164000000001"/>
    <n v="59"/>
    <n v="15"/>
    <n v="5"/>
    <x v="3"/>
    <n v="19"/>
    <m/>
    <s v="n/d"/>
    <m/>
    <m/>
  </r>
  <r>
    <s v="INREBA-310712-JC-16-16-DI"/>
    <s v="Jhonatan Castro"/>
    <d v="2012-07-31T00:00:00"/>
    <x v="6"/>
    <d v="1899-12-30T08:38:00"/>
    <d v="1899-12-30T08:45:00"/>
    <d v="1899-12-30T00:07:00"/>
    <n v="2"/>
    <n v="1"/>
    <n v="16"/>
    <x v="15"/>
    <x v="0"/>
    <s v="Reventadora de Babencho, Isla Natividad Baja California Sur"/>
    <x v="0"/>
    <n v="51.809999999999995"/>
    <n v="15.7"/>
    <n v="51.809999999999995"/>
    <n v="15.7"/>
    <n v="51.809999999999995"/>
    <n v="15.7"/>
    <n v="51.809999999999995"/>
    <n v="15.7"/>
    <n v="27.863700000000001"/>
    <n v="-115.19164000000001"/>
    <n v="59"/>
    <n v="15"/>
    <n v="5"/>
    <x v="14"/>
    <n v="1"/>
    <m/>
    <s v="n/d"/>
    <m/>
    <m/>
  </r>
  <r>
    <s v="INREBA-310712-JC-16-16-DI"/>
    <s v="Jhonatan Castro"/>
    <d v="2012-07-31T00:00:00"/>
    <x v="6"/>
    <d v="1899-12-30T08:38:00"/>
    <d v="1899-12-30T08:45:00"/>
    <d v="1899-12-30T00:07:00"/>
    <n v="2"/>
    <n v="1"/>
    <n v="16"/>
    <x v="15"/>
    <x v="0"/>
    <s v="Reventadora de Babencho, Isla Natividad Baja California Sur"/>
    <x v="0"/>
    <n v="51.809999999999995"/>
    <n v="15.7"/>
    <n v="51.809999999999995"/>
    <n v="15.7"/>
    <n v="51.809999999999995"/>
    <n v="15.7"/>
    <n v="51.809999999999995"/>
    <n v="15.7"/>
    <n v="27.863700000000001"/>
    <n v="-115.19164000000001"/>
    <n v="59"/>
    <n v="15"/>
    <n v="5"/>
    <x v="17"/>
    <n v="2"/>
    <m/>
    <s v="n/d"/>
    <m/>
    <m/>
  </r>
  <r>
    <s v="INREBA-310712-JC-16-16-DI"/>
    <s v="Jhonatan Castro"/>
    <d v="2012-07-31T00:00:00"/>
    <x v="6"/>
    <d v="1899-12-30T08:38:00"/>
    <d v="1899-12-30T08:45:00"/>
    <d v="1899-12-30T00:07:00"/>
    <n v="2"/>
    <n v="1"/>
    <n v="16"/>
    <x v="15"/>
    <x v="0"/>
    <s v="Reventadora de Babencho, Isla Natividad Baja California Sur"/>
    <x v="0"/>
    <n v="51.809999999999995"/>
    <n v="15.7"/>
    <n v="51.809999999999995"/>
    <n v="15.7"/>
    <n v="51.809999999999995"/>
    <n v="15.7"/>
    <n v="51.809999999999995"/>
    <n v="15.7"/>
    <n v="27.863700000000001"/>
    <n v="-115.19164000000001"/>
    <n v="59"/>
    <n v="15"/>
    <n v="5"/>
    <x v="10"/>
    <n v="1"/>
    <m/>
    <s v="n/d"/>
    <m/>
    <m/>
  </r>
  <r>
    <s v="INREBA-310712-JC-16-16-DI"/>
    <s v="Jhonatan Castro"/>
    <d v="2012-07-31T00:00:00"/>
    <x v="6"/>
    <d v="1899-12-30T08:38:00"/>
    <d v="1899-12-30T08:45:00"/>
    <d v="1899-12-30T00:07:00"/>
    <n v="2"/>
    <n v="1"/>
    <n v="16"/>
    <x v="15"/>
    <x v="0"/>
    <s v="Reventadora de Babencho, Isla Natividad Baja California Sur"/>
    <x v="0"/>
    <n v="51.809999999999995"/>
    <n v="15.7"/>
    <n v="51.809999999999995"/>
    <n v="15.7"/>
    <n v="51.809999999999995"/>
    <n v="15.7"/>
    <n v="51.809999999999995"/>
    <n v="15.7"/>
    <n v="27.863700000000001"/>
    <n v="-115.19164000000001"/>
    <n v="59"/>
    <n v="15"/>
    <n v="5"/>
    <x v="19"/>
    <n v="2"/>
    <m/>
    <s v="n/d"/>
    <m/>
    <m/>
  </r>
  <r>
    <s v="INREBA-060812-AG-17-17-DI"/>
    <s v="Alonso Grosso"/>
    <d v="2012-08-06T00:00:00"/>
    <x v="6"/>
    <d v="1899-12-30T09:07:00"/>
    <d v="1899-12-30T09:12:00"/>
    <d v="1899-12-30T00:05:00"/>
    <n v="2"/>
    <n v="1"/>
    <n v="17"/>
    <x v="16"/>
    <x v="0"/>
    <s v="Reventadora de Babencho, Isla Natividad Baja California Sur"/>
    <x v="0"/>
    <n v="44.22"/>
    <n v="13.4"/>
    <n v="8.9"/>
    <n v="13.5"/>
    <n v="44.55"/>
    <n v="13.5"/>
    <n v="44.384999999999998"/>
    <n v="13.45"/>
    <n v="27.856179999999998"/>
    <n v="-115.18825"/>
    <n v="55.400000000000006"/>
    <n v="13"/>
    <n v="5"/>
    <x v="1"/>
    <n v="2"/>
    <m/>
    <n v="30"/>
    <m/>
    <m/>
  </r>
  <r>
    <s v="INREBA-060812-AG-17-17-DI"/>
    <s v="Alonso Grosso"/>
    <d v="2012-08-06T00:00:00"/>
    <x v="6"/>
    <d v="1899-12-30T09:07:00"/>
    <d v="1899-12-30T09:12:00"/>
    <d v="1899-12-30T00:05:00"/>
    <n v="2"/>
    <n v="1"/>
    <n v="17"/>
    <x v="16"/>
    <x v="0"/>
    <s v="Reventadora de Babencho, Isla Natividad Baja California Sur"/>
    <x v="0"/>
    <n v="44.22"/>
    <n v="13.4"/>
    <n v="8.9"/>
    <n v="13.5"/>
    <n v="44.55"/>
    <n v="13.5"/>
    <n v="44.384999999999998"/>
    <n v="13.45"/>
    <n v="27.856179999999998"/>
    <n v="-115.18825"/>
    <n v="55.400000000000006"/>
    <n v="13"/>
    <n v="5"/>
    <x v="8"/>
    <n v="1"/>
    <m/>
    <n v="30"/>
    <m/>
    <m/>
  </r>
  <r>
    <s v="INREBA-060812-AG-17-17-DI"/>
    <s v="Alonso Grosso"/>
    <d v="2012-08-06T00:00:00"/>
    <x v="6"/>
    <d v="1899-12-30T09:07:00"/>
    <d v="1899-12-30T09:12:00"/>
    <d v="1899-12-30T00:05:00"/>
    <n v="2"/>
    <n v="1"/>
    <n v="17"/>
    <x v="16"/>
    <x v="0"/>
    <s v="Reventadora de Babencho, Isla Natividad Baja California Sur"/>
    <x v="0"/>
    <n v="44.22"/>
    <n v="13.4"/>
    <n v="8.9"/>
    <n v="13.5"/>
    <n v="44.55"/>
    <n v="13.5"/>
    <n v="44.384999999999998"/>
    <n v="13.45"/>
    <n v="27.856179999999998"/>
    <n v="-115.18825"/>
    <n v="55.400000000000006"/>
    <n v="13"/>
    <n v="5"/>
    <x v="3"/>
    <n v="11"/>
    <m/>
    <n v="30"/>
    <m/>
    <m/>
  </r>
  <r>
    <s v="INREBA-060812-AG-17-17-DI"/>
    <s v="Alonso Grosso"/>
    <d v="2012-08-06T00:00:00"/>
    <x v="6"/>
    <d v="1899-12-30T09:07:00"/>
    <d v="1899-12-30T09:12:00"/>
    <d v="1899-12-30T00:05:00"/>
    <n v="2"/>
    <n v="1"/>
    <n v="17"/>
    <x v="16"/>
    <x v="0"/>
    <s v="Reventadora de Babencho, Isla Natividad Baja California Sur"/>
    <x v="0"/>
    <n v="44.22"/>
    <n v="13.4"/>
    <n v="8.9"/>
    <n v="13.5"/>
    <n v="44.55"/>
    <n v="13.5"/>
    <n v="44.384999999999998"/>
    <n v="13.45"/>
    <n v="27.856179999999998"/>
    <n v="-115.18825"/>
    <n v="55.400000000000006"/>
    <n v="13"/>
    <n v="5"/>
    <x v="4"/>
    <n v="6"/>
    <m/>
    <n v="30"/>
    <m/>
    <m/>
  </r>
  <r>
    <s v="INREBA-060812-AG-17-17-DI"/>
    <s v="Alonso Grosso"/>
    <d v="2012-08-06T00:00:00"/>
    <x v="6"/>
    <d v="1899-12-30T09:07:00"/>
    <d v="1899-12-30T09:12:00"/>
    <d v="1899-12-30T00:05:00"/>
    <n v="2"/>
    <n v="1"/>
    <n v="17"/>
    <x v="16"/>
    <x v="0"/>
    <s v="Reventadora de Babencho, Isla Natividad Baja California Sur"/>
    <x v="0"/>
    <n v="44.22"/>
    <n v="13.4"/>
    <n v="8.9"/>
    <n v="13.5"/>
    <n v="44.55"/>
    <n v="13.5"/>
    <n v="44.384999999999998"/>
    <n v="13.45"/>
    <n v="27.856179999999998"/>
    <n v="-115.18825"/>
    <n v="55.400000000000006"/>
    <n v="13"/>
    <n v="5"/>
    <x v="9"/>
    <n v="1"/>
    <m/>
    <n v="30"/>
    <m/>
    <m/>
  </r>
  <r>
    <s v="INREBA-060812-AG-18-18-DI"/>
    <s v="Alonso Grosso"/>
    <d v="2012-08-06T00:00:00"/>
    <x v="6"/>
    <d v="1899-12-30T09:22:00"/>
    <d v="1899-12-30T09:27:00"/>
    <d v="1899-12-30T00:05:00"/>
    <n v="2"/>
    <n v="2"/>
    <n v="18"/>
    <x v="17"/>
    <x v="0"/>
    <s v="Reventadora de Babencho, Isla Natividad Baja California Sur"/>
    <x v="0"/>
    <n v="44.55"/>
    <n v="13.5"/>
    <n v="8.9"/>
    <n v="13.5"/>
    <n v="44.55"/>
    <n v="13.5"/>
    <n v="44.55"/>
    <n v="13.5"/>
    <n v="27.856179999999998"/>
    <n v="-115.18825"/>
    <n v="55.400000000000006"/>
    <n v="13"/>
    <n v="5"/>
    <x v="1"/>
    <n v="2"/>
    <m/>
    <n v="300"/>
    <m/>
    <m/>
  </r>
  <r>
    <s v="INREBA-060812-AG-18-18-DI"/>
    <s v="Alonso Grosso"/>
    <d v="2012-08-06T00:00:00"/>
    <x v="6"/>
    <d v="1899-12-30T09:22:00"/>
    <d v="1899-12-30T09:27:00"/>
    <d v="1899-12-30T00:05:00"/>
    <n v="2"/>
    <n v="2"/>
    <n v="18"/>
    <x v="17"/>
    <x v="0"/>
    <s v="Reventadora de Babencho, Isla Natividad Baja California Sur"/>
    <x v="0"/>
    <n v="44.55"/>
    <n v="13.5"/>
    <n v="8.9"/>
    <n v="13.5"/>
    <n v="44.55"/>
    <n v="13.5"/>
    <n v="44.55"/>
    <n v="13.5"/>
    <n v="27.856179999999998"/>
    <n v="-115.18825"/>
    <n v="55.400000000000006"/>
    <n v="13"/>
    <n v="5"/>
    <x v="2"/>
    <n v="3"/>
    <m/>
    <n v="300"/>
    <m/>
    <m/>
  </r>
  <r>
    <s v="INREBA-060812-AG-18-18-DI"/>
    <s v="Alonso Grosso"/>
    <d v="2012-08-06T00:00:00"/>
    <x v="6"/>
    <d v="1899-12-30T09:22:00"/>
    <d v="1899-12-30T09:27:00"/>
    <d v="1899-12-30T00:05:00"/>
    <n v="2"/>
    <n v="2"/>
    <n v="18"/>
    <x v="17"/>
    <x v="0"/>
    <s v="Reventadora de Babencho, Isla Natividad Baja California Sur"/>
    <x v="0"/>
    <n v="44.55"/>
    <n v="13.5"/>
    <n v="8.9"/>
    <n v="13.5"/>
    <n v="44.55"/>
    <n v="13.5"/>
    <n v="44.55"/>
    <n v="13.5"/>
    <n v="27.856179999999998"/>
    <n v="-115.18825"/>
    <n v="55.400000000000006"/>
    <n v="13"/>
    <n v="5"/>
    <x v="3"/>
    <n v="11"/>
    <m/>
    <n v="300"/>
    <m/>
    <m/>
  </r>
  <r>
    <s v="INREBA-060812-AG-18-18-DI"/>
    <s v="Alonso Grosso"/>
    <d v="2012-08-06T00:00:00"/>
    <x v="6"/>
    <d v="1899-12-30T09:22:00"/>
    <d v="1899-12-30T09:27:00"/>
    <d v="1899-12-30T00:05:00"/>
    <n v="2"/>
    <n v="2"/>
    <n v="18"/>
    <x v="17"/>
    <x v="0"/>
    <s v="Reventadora de Babencho, Isla Natividad Baja California Sur"/>
    <x v="0"/>
    <n v="44.55"/>
    <n v="13.5"/>
    <n v="8.9"/>
    <n v="13.5"/>
    <n v="44.55"/>
    <n v="13.5"/>
    <n v="44.55"/>
    <n v="13.5"/>
    <n v="27.856179999999998"/>
    <n v="-115.18825"/>
    <n v="55.400000000000006"/>
    <n v="13"/>
    <n v="5"/>
    <x v="4"/>
    <n v="5"/>
    <m/>
    <n v="300"/>
    <m/>
    <m/>
  </r>
  <r>
    <s v="INREBA-060812-AG-18-18-DI"/>
    <s v="Alonso Grosso"/>
    <d v="2012-08-06T00:00:00"/>
    <x v="6"/>
    <d v="1899-12-30T09:22:00"/>
    <d v="1899-12-30T09:27:00"/>
    <d v="1899-12-30T00:05:00"/>
    <n v="2"/>
    <n v="2"/>
    <n v="18"/>
    <x v="17"/>
    <x v="0"/>
    <s v="Reventadora de Babencho, Isla Natividad Baja California Sur"/>
    <x v="0"/>
    <n v="44.55"/>
    <n v="13.5"/>
    <n v="8.9"/>
    <n v="13.5"/>
    <n v="44.55"/>
    <n v="13.5"/>
    <n v="44.55"/>
    <n v="13.5"/>
    <n v="27.856179999999998"/>
    <n v="-115.18825"/>
    <n v="55.400000000000006"/>
    <n v="13"/>
    <n v="5"/>
    <x v="9"/>
    <n v="31"/>
    <m/>
    <n v="300"/>
    <m/>
    <m/>
  </r>
  <r>
    <s v="INREBA-060812-RV-19-19-DI"/>
    <s v="Roberto Vazquez"/>
    <d v="2012-08-06T00:00:00"/>
    <x v="6"/>
    <d v="1899-12-30T09:07:00"/>
    <d v="1899-12-30T09:16:00"/>
    <d v="1899-12-30T00:09:00"/>
    <n v="2"/>
    <n v="1"/>
    <n v="19"/>
    <x v="18"/>
    <x v="0"/>
    <s v="Reventadora de Babencho, Isla Natividad Baja California Sur"/>
    <x v="0"/>
    <n v="39.599999999999994"/>
    <n v="12"/>
    <n v="8.9"/>
    <n v="12.6"/>
    <n v="41.58"/>
    <n v="12.6"/>
    <n v="40.590000000000003"/>
    <n v="12.3"/>
    <n v="27.856179999999998"/>
    <n v="-115.18825"/>
    <n v="55.400000000000006"/>
    <n v="13"/>
    <n v="5"/>
    <x v="1"/>
    <n v="3"/>
    <m/>
    <n v="210"/>
    <m/>
    <m/>
  </r>
  <r>
    <s v="INREBA-060812-RV-19-19-DI"/>
    <s v="Roberto Vazquez"/>
    <d v="2012-08-06T00:00:00"/>
    <x v="6"/>
    <d v="1899-12-30T09:07:00"/>
    <d v="1899-12-30T09:16:00"/>
    <d v="1899-12-30T00:09:00"/>
    <n v="2"/>
    <n v="1"/>
    <n v="19"/>
    <x v="18"/>
    <x v="0"/>
    <s v="Reventadora de Babencho, Isla Natividad Baja California Sur"/>
    <x v="0"/>
    <n v="39.599999999999994"/>
    <n v="12"/>
    <n v="8.9"/>
    <n v="12.6"/>
    <n v="41.58"/>
    <n v="12.6"/>
    <n v="40.590000000000003"/>
    <n v="12.3"/>
    <n v="27.856179999999998"/>
    <n v="-115.18825"/>
    <n v="55.400000000000006"/>
    <n v="13"/>
    <n v="5"/>
    <x v="2"/>
    <n v="1"/>
    <m/>
    <n v="210"/>
    <m/>
    <m/>
  </r>
  <r>
    <s v="INREBA-060812-RV-19-19-DI"/>
    <s v="Roberto Vazquez"/>
    <d v="2012-08-06T00:00:00"/>
    <x v="6"/>
    <d v="1899-12-30T09:07:00"/>
    <d v="1899-12-30T09:16:00"/>
    <d v="1899-12-30T00:09:00"/>
    <n v="2"/>
    <n v="1"/>
    <n v="19"/>
    <x v="18"/>
    <x v="0"/>
    <s v="Reventadora de Babencho, Isla Natividad Baja California Sur"/>
    <x v="0"/>
    <n v="39.599999999999994"/>
    <n v="12"/>
    <n v="8.9"/>
    <n v="12.6"/>
    <n v="41.58"/>
    <n v="12.6"/>
    <n v="40.590000000000003"/>
    <n v="12.3"/>
    <n v="27.856179999999998"/>
    <n v="-115.18825"/>
    <n v="55.400000000000006"/>
    <n v="13"/>
    <n v="5"/>
    <x v="3"/>
    <n v="21"/>
    <m/>
    <n v="210"/>
    <m/>
    <m/>
  </r>
  <r>
    <s v="INREBA-060812-RV-19-19-DI"/>
    <s v="Roberto Vazquez"/>
    <d v="2012-08-06T00:00:00"/>
    <x v="6"/>
    <d v="1899-12-30T09:07:00"/>
    <d v="1899-12-30T09:16:00"/>
    <d v="1899-12-30T00:09:00"/>
    <n v="2"/>
    <n v="1"/>
    <n v="19"/>
    <x v="18"/>
    <x v="0"/>
    <s v="Reventadora de Babencho, Isla Natividad Baja California Sur"/>
    <x v="0"/>
    <n v="39.599999999999994"/>
    <n v="12"/>
    <n v="8.9"/>
    <n v="12.6"/>
    <n v="41.58"/>
    <n v="12.6"/>
    <n v="40.590000000000003"/>
    <n v="12.3"/>
    <n v="27.856179999999998"/>
    <n v="-115.18825"/>
    <n v="55.400000000000006"/>
    <n v="13"/>
    <n v="5"/>
    <x v="4"/>
    <n v="6"/>
    <m/>
    <n v="210"/>
    <m/>
    <m/>
  </r>
  <r>
    <s v="INREBA-060812-RV-19-19-DI"/>
    <s v="Roberto Vazquez"/>
    <d v="2012-08-06T00:00:00"/>
    <x v="6"/>
    <d v="1899-12-30T09:07:00"/>
    <d v="1899-12-30T09:16:00"/>
    <d v="1899-12-30T00:09:00"/>
    <n v="2"/>
    <n v="1"/>
    <n v="19"/>
    <x v="18"/>
    <x v="0"/>
    <s v="Reventadora de Babencho, Isla Natividad Baja California Sur"/>
    <x v="0"/>
    <n v="39.599999999999994"/>
    <n v="12"/>
    <n v="8.9"/>
    <n v="12.6"/>
    <n v="41.58"/>
    <n v="12.6"/>
    <n v="40.590000000000003"/>
    <n v="12.3"/>
    <n v="27.856179999999998"/>
    <n v="-115.18825"/>
    <n v="55.400000000000006"/>
    <n v="13"/>
    <n v="5"/>
    <x v="14"/>
    <n v="1"/>
    <m/>
    <n v="210"/>
    <m/>
    <m/>
  </r>
  <r>
    <s v="INREBA-060812-RV-19-19-DI"/>
    <s v="Roberto Vazquez"/>
    <d v="2012-08-06T00:00:00"/>
    <x v="6"/>
    <d v="1899-12-30T09:07:00"/>
    <d v="1899-12-30T09:16:00"/>
    <d v="1899-12-30T00:09:00"/>
    <n v="2"/>
    <n v="1"/>
    <n v="19"/>
    <x v="18"/>
    <x v="0"/>
    <s v="Reventadora de Babencho, Isla Natividad Baja California Sur"/>
    <x v="0"/>
    <n v="39.599999999999994"/>
    <n v="12"/>
    <n v="8.9"/>
    <n v="12.6"/>
    <n v="41.58"/>
    <n v="12.6"/>
    <n v="40.590000000000003"/>
    <n v="12.3"/>
    <n v="27.856179999999998"/>
    <n v="-115.18825"/>
    <n v="55.400000000000006"/>
    <n v="13"/>
    <n v="5"/>
    <x v="20"/>
    <n v="1"/>
    <m/>
    <n v="210"/>
    <m/>
    <m/>
  </r>
  <r>
    <s v="INREBA-060812-RV-20-20-DI"/>
    <s v="Roberto Vazquez"/>
    <d v="2012-08-06T00:00:00"/>
    <x v="6"/>
    <d v="1899-12-30T09:24:00"/>
    <d v="1899-12-30T09:31:00"/>
    <d v="1899-12-30T00:07:00"/>
    <n v="2"/>
    <n v="2"/>
    <n v="20"/>
    <x v="19"/>
    <x v="0"/>
    <s v="Reventadora de Babencho, Isla Natividad Baja California Sur"/>
    <x v="0"/>
    <n v="41.58"/>
    <n v="12.6"/>
    <n v="8.9"/>
    <n v="10"/>
    <n v="41.58"/>
    <n v="12.6"/>
    <n v="37.29"/>
    <n v="11.3"/>
    <n v="27.856179999999998"/>
    <n v="-115.18825"/>
    <n v="55.400000000000006"/>
    <n v="13"/>
    <n v="5"/>
    <x v="1"/>
    <n v="2"/>
    <m/>
    <n v="120"/>
    <m/>
    <m/>
  </r>
  <r>
    <s v="INREBA-060812-RV-20-20-DI"/>
    <s v="Roberto Vazquez"/>
    <d v="2012-08-06T00:00:00"/>
    <x v="6"/>
    <d v="1899-12-30T09:24:00"/>
    <d v="1899-12-30T09:31:00"/>
    <d v="1899-12-30T00:07:00"/>
    <n v="2"/>
    <n v="2"/>
    <n v="20"/>
    <x v="19"/>
    <x v="0"/>
    <s v="Reventadora de Babencho, Isla Natividad Baja California Sur"/>
    <x v="0"/>
    <n v="41.58"/>
    <n v="12.6"/>
    <n v="8.9"/>
    <n v="10"/>
    <n v="41.58"/>
    <n v="12.6"/>
    <n v="37.29"/>
    <n v="11.3"/>
    <n v="27.856179999999998"/>
    <n v="-115.18825"/>
    <n v="55.400000000000006"/>
    <n v="13"/>
    <n v="5"/>
    <x v="2"/>
    <n v="1"/>
    <m/>
    <n v="120"/>
    <m/>
    <m/>
  </r>
  <r>
    <s v="INREBA-060812-RV-20-20-DI"/>
    <s v="Roberto Vazquez"/>
    <d v="2012-08-06T00:00:00"/>
    <x v="6"/>
    <d v="1899-12-30T09:24:00"/>
    <d v="1899-12-30T09:31:00"/>
    <d v="1899-12-30T00:07:00"/>
    <n v="2"/>
    <n v="2"/>
    <n v="20"/>
    <x v="19"/>
    <x v="0"/>
    <s v="Reventadora de Babencho, Isla Natividad Baja California Sur"/>
    <x v="0"/>
    <n v="41.58"/>
    <n v="12.6"/>
    <n v="8.9"/>
    <n v="10"/>
    <n v="41.58"/>
    <n v="12.6"/>
    <n v="37.29"/>
    <n v="11.3"/>
    <n v="27.856179999999998"/>
    <n v="-115.18825"/>
    <n v="55.400000000000006"/>
    <n v="13"/>
    <n v="5"/>
    <x v="3"/>
    <n v="7"/>
    <m/>
    <n v="120"/>
    <m/>
    <m/>
  </r>
  <r>
    <s v="INREBA-060812-RV-20-20-DI"/>
    <s v="Roberto Vazquez"/>
    <d v="2012-08-06T00:00:00"/>
    <x v="6"/>
    <d v="1899-12-30T09:24:00"/>
    <d v="1899-12-30T09:31:00"/>
    <d v="1899-12-30T00:07:00"/>
    <n v="2"/>
    <n v="2"/>
    <n v="20"/>
    <x v="19"/>
    <x v="0"/>
    <s v="Reventadora de Babencho, Isla Natividad Baja California Sur"/>
    <x v="0"/>
    <n v="41.58"/>
    <n v="12.6"/>
    <n v="8.9"/>
    <n v="10"/>
    <n v="41.58"/>
    <n v="12.6"/>
    <n v="37.29"/>
    <n v="11.3"/>
    <n v="27.856179999999998"/>
    <n v="-115.18825"/>
    <n v="55.400000000000006"/>
    <n v="13"/>
    <n v="5"/>
    <x v="4"/>
    <n v="1"/>
    <m/>
    <n v="120"/>
    <m/>
    <m/>
  </r>
  <r>
    <s v="INREBA-060812-RV-20-20-DI"/>
    <s v="Roberto Vazquez"/>
    <d v="2012-08-06T00:00:00"/>
    <x v="6"/>
    <d v="1899-12-30T09:24:00"/>
    <d v="1899-12-30T09:31:00"/>
    <d v="1899-12-30T00:07:00"/>
    <n v="2"/>
    <n v="2"/>
    <n v="20"/>
    <x v="19"/>
    <x v="0"/>
    <s v="Reventadora de Babencho, Isla Natividad Baja California Sur"/>
    <x v="0"/>
    <n v="41.58"/>
    <n v="12.6"/>
    <n v="8.9"/>
    <n v="10"/>
    <n v="41.58"/>
    <n v="12.6"/>
    <n v="37.29"/>
    <n v="11.3"/>
    <n v="27.856179999999998"/>
    <n v="-115.18825"/>
    <n v="55.400000000000006"/>
    <n v="13"/>
    <n v="5"/>
    <x v="5"/>
    <n v="1"/>
    <m/>
    <n v="120"/>
    <m/>
    <s v="mucho gelidium"/>
  </r>
  <r>
    <s v="INLAPL-310712-AM-1-1-DI"/>
    <s v="Abraham Mayoral"/>
    <d v="2012-07-31T00:00:00"/>
    <x v="6"/>
    <d v="1899-12-30T10:27:00"/>
    <d v="1899-12-30T10:35:00"/>
    <d v="1899-12-30T00:08:00"/>
    <n v="2"/>
    <n v="1"/>
    <n v="1"/>
    <x v="0"/>
    <x v="2"/>
    <s v="La Plana/Las Cuevas, Isla Natividad, Baja California Sur"/>
    <x v="1"/>
    <n v="32.340000000000003"/>
    <n v="9.8000000000000007"/>
    <n v="27.059999999999995"/>
    <n v="8.1999999999999993"/>
    <n v="32.340000000000003"/>
    <n v="9.8000000000000007"/>
    <n v="29.7"/>
    <n v="9"/>
    <n v="27.849070000000001"/>
    <n v="-115.17152"/>
    <n v="57.2"/>
    <n v="14"/>
    <n v="5"/>
    <x v="1"/>
    <n v="22"/>
    <m/>
    <n v="240"/>
    <m/>
    <m/>
  </r>
  <r>
    <s v="INLAPL-310712-AM-1-1-DI"/>
    <s v="Abraham Mayoral"/>
    <d v="2012-07-31T00:00:00"/>
    <x v="6"/>
    <d v="1899-12-30T10:27:00"/>
    <d v="1899-12-30T10:35:00"/>
    <d v="1899-12-30T00:08:00"/>
    <n v="2"/>
    <n v="1"/>
    <n v="1"/>
    <x v="0"/>
    <x v="2"/>
    <s v="La Plana/Las Cuevas, Isla Natividad, Baja California Sur"/>
    <x v="1"/>
    <n v="32.340000000000003"/>
    <n v="9.8000000000000007"/>
    <n v="27.059999999999995"/>
    <n v="8.1999999999999993"/>
    <n v="32.340000000000003"/>
    <n v="9.8000000000000007"/>
    <n v="29.7"/>
    <n v="9"/>
    <n v="27.849070000000001"/>
    <n v="-115.17152"/>
    <n v="57.2"/>
    <n v="14"/>
    <n v="5"/>
    <x v="2"/>
    <n v="1"/>
    <m/>
    <n v="240"/>
    <m/>
    <m/>
  </r>
  <r>
    <s v="INLAPL-310712-AM-1-1-DI"/>
    <s v="Abraham Mayoral"/>
    <d v="2012-07-31T00:00:00"/>
    <x v="6"/>
    <d v="1899-12-30T10:27:00"/>
    <d v="1899-12-30T10:35:00"/>
    <d v="1899-12-30T00:08:00"/>
    <n v="2"/>
    <n v="1"/>
    <n v="1"/>
    <x v="0"/>
    <x v="2"/>
    <s v="La Plana/Las Cuevas, Isla Natividad, Baja California Sur"/>
    <x v="1"/>
    <n v="32.340000000000003"/>
    <n v="9.8000000000000007"/>
    <n v="27.059999999999995"/>
    <n v="8.1999999999999993"/>
    <n v="32.340000000000003"/>
    <n v="9.8000000000000007"/>
    <n v="29.7"/>
    <n v="9"/>
    <n v="27.849070000000001"/>
    <n v="-115.17152"/>
    <n v="57.2"/>
    <n v="14"/>
    <n v="5"/>
    <x v="3"/>
    <n v="187"/>
    <n v="8"/>
    <n v="240"/>
    <n v="50"/>
    <m/>
  </r>
  <r>
    <s v="INLAPL-310712-AM-1-1-DI"/>
    <s v="Abraham Mayoral"/>
    <d v="2012-07-31T00:00:00"/>
    <x v="6"/>
    <d v="1899-12-30T10:27:00"/>
    <d v="1899-12-30T10:35:00"/>
    <d v="1899-12-30T00:08:00"/>
    <n v="2"/>
    <n v="1"/>
    <n v="1"/>
    <x v="0"/>
    <x v="2"/>
    <s v="La Plana/Las Cuevas, Isla Natividad, Baja California Sur"/>
    <x v="1"/>
    <n v="32.340000000000003"/>
    <n v="9.8000000000000007"/>
    <n v="27.059999999999995"/>
    <n v="8.1999999999999993"/>
    <n v="32.340000000000003"/>
    <n v="9.8000000000000007"/>
    <n v="29.7"/>
    <n v="9"/>
    <n v="27.849070000000001"/>
    <n v="-115.17152"/>
    <n v="57.2"/>
    <n v="14"/>
    <n v="5"/>
    <x v="4"/>
    <n v="6"/>
    <m/>
    <n v="240"/>
    <m/>
    <m/>
  </r>
  <r>
    <s v="INLAPL-310712-AH-2-2-DI"/>
    <s v="Arturo Hernandez"/>
    <d v="2012-07-31T00:00:00"/>
    <x v="6"/>
    <d v="1899-12-30T10:52:00"/>
    <d v="1899-12-30T11:01:00"/>
    <d v="1899-12-30T00:09:00"/>
    <n v="2"/>
    <n v="1"/>
    <n v="2"/>
    <x v="1"/>
    <x v="2"/>
    <s v="La Plana/Las Cuevas, Isla Natividad, Baja California Sur"/>
    <x v="1"/>
    <n v="32.340000000000003"/>
    <n v="9.8000000000000007"/>
    <n v="27.059999999999995"/>
    <n v="8.1999999999999993"/>
    <n v="32.340000000000003"/>
    <n v="9.8000000000000007"/>
    <n v="29.7"/>
    <n v="9"/>
    <n v="27.849070000000001"/>
    <n v="-115.17152"/>
    <n v="57.2"/>
    <n v="14"/>
    <n v="5"/>
    <x v="12"/>
    <n v="1"/>
    <m/>
    <n v="60"/>
    <m/>
    <m/>
  </r>
  <r>
    <s v="INLAPL-310712-AH-2-2-DI"/>
    <s v="Arturo Hernandez"/>
    <d v="2012-07-31T00:00:00"/>
    <x v="6"/>
    <d v="1899-12-30T10:52:00"/>
    <d v="1899-12-30T11:01:00"/>
    <d v="1899-12-30T00:09:00"/>
    <n v="2"/>
    <n v="1"/>
    <n v="2"/>
    <x v="1"/>
    <x v="2"/>
    <s v="La Plana/Las Cuevas, Isla Natividad, Baja California Sur"/>
    <x v="1"/>
    <n v="32.340000000000003"/>
    <n v="9.8000000000000007"/>
    <n v="27.059999999999995"/>
    <n v="8.1999999999999993"/>
    <n v="32.340000000000003"/>
    <n v="9.8000000000000007"/>
    <n v="29.7"/>
    <n v="9"/>
    <n v="27.849070000000001"/>
    <n v="-115.17152"/>
    <n v="57.2"/>
    <n v="14"/>
    <n v="5"/>
    <x v="1"/>
    <n v="20"/>
    <m/>
    <n v="60"/>
    <m/>
    <m/>
  </r>
  <r>
    <s v="INLAPL-310712-AH-2-2-DI"/>
    <s v="Arturo Hernandez"/>
    <d v="2012-07-31T00:00:00"/>
    <x v="6"/>
    <d v="1899-12-30T10:52:00"/>
    <d v="1899-12-30T11:01:00"/>
    <d v="1899-12-30T00:09:00"/>
    <n v="2"/>
    <n v="1"/>
    <n v="2"/>
    <x v="1"/>
    <x v="2"/>
    <s v="La Plana/Las Cuevas, Isla Natividad, Baja California Sur"/>
    <x v="1"/>
    <n v="32.340000000000003"/>
    <n v="9.8000000000000007"/>
    <n v="27.059999999999995"/>
    <n v="8.1999999999999993"/>
    <n v="32.340000000000003"/>
    <n v="9.8000000000000007"/>
    <n v="29.7"/>
    <n v="9"/>
    <n v="27.849070000000001"/>
    <n v="-115.17152"/>
    <n v="57.2"/>
    <n v="14"/>
    <n v="5"/>
    <x v="2"/>
    <n v="1"/>
    <m/>
    <n v="60"/>
    <m/>
    <m/>
  </r>
  <r>
    <s v="INLAPL-310712-AH-2-2-DI"/>
    <s v="Arturo Hernandez"/>
    <d v="2012-07-31T00:00:00"/>
    <x v="6"/>
    <d v="1899-12-30T10:52:00"/>
    <d v="1899-12-30T11:01:00"/>
    <d v="1899-12-30T00:09:00"/>
    <n v="2"/>
    <n v="1"/>
    <n v="2"/>
    <x v="1"/>
    <x v="2"/>
    <s v="La Plana/Las Cuevas, Isla Natividad, Baja California Sur"/>
    <x v="1"/>
    <n v="32.340000000000003"/>
    <n v="9.8000000000000007"/>
    <n v="27.059999999999995"/>
    <n v="8.1999999999999993"/>
    <n v="32.340000000000003"/>
    <n v="9.8000000000000007"/>
    <n v="29.7"/>
    <n v="9"/>
    <n v="27.849070000000001"/>
    <n v="-115.17152"/>
    <n v="57.2"/>
    <n v="14"/>
    <n v="5"/>
    <x v="3"/>
    <n v="115"/>
    <n v="13"/>
    <n v="60"/>
    <n v="50"/>
    <m/>
  </r>
  <r>
    <s v="INLAPL-310712-AH-2-2-DI"/>
    <s v="Arturo Hernandez"/>
    <d v="2012-07-31T00:00:00"/>
    <x v="6"/>
    <d v="1899-12-30T10:52:00"/>
    <d v="1899-12-30T11:01:00"/>
    <d v="1899-12-30T00:09:00"/>
    <n v="2"/>
    <n v="1"/>
    <n v="2"/>
    <x v="1"/>
    <x v="2"/>
    <s v="La Plana/Las Cuevas, Isla Natividad, Baja California Sur"/>
    <x v="1"/>
    <n v="32.340000000000003"/>
    <n v="9.8000000000000007"/>
    <n v="27.059999999999995"/>
    <n v="8.1999999999999993"/>
    <n v="32.340000000000003"/>
    <n v="9.8000000000000007"/>
    <n v="29.7"/>
    <n v="9"/>
    <n v="27.849070000000001"/>
    <n v="-115.17152"/>
    <n v="57.2"/>
    <n v="14"/>
    <n v="5"/>
    <x v="4"/>
    <n v="6"/>
    <m/>
    <n v="60"/>
    <m/>
    <m/>
  </r>
  <r>
    <s v="INLAPL-310712-AH-3-3-DI"/>
    <s v="Arturo Hernandez"/>
    <d v="2012-07-31T00:00:00"/>
    <x v="6"/>
    <d v="1899-12-30T10:27:00"/>
    <d v="1899-12-30T10:35:00"/>
    <d v="1899-12-30T00:08:00"/>
    <n v="2"/>
    <n v="1"/>
    <n v="3"/>
    <x v="2"/>
    <x v="2"/>
    <s v="La Plana/Las Cuevas, Isla Natividad, Baja California Sur"/>
    <x v="1"/>
    <n v="24.419999999999998"/>
    <n v="7.4"/>
    <n v="27.39"/>
    <n v="8.3000000000000007"/>
    <n v="27.39"/>
    <n v="8.3000000000000007"/>
    <n v="25.905000000000001"/>
    <n v="7.8500000000000005"/>
    <n v="27.849070000000001"/>
    <n v="-115.17152"/>
    <n v="57.2"/>
    <n v="14"/>
    <n v="5"/>
    <x v="12"/>
    <n v="3"/>
    <m/>
    <n v="60"/>
    <m/>
    <m/>
  </r>
  <r>
    <s v="INLAPL-310712-AH-3-3-DI"/>
    <s v="Arturo Hernandez"/>
    <d v="2012-07-31T00:00:00"/>
    <x v="6"/>
    <d v="1899-12-30T10:27:00"/>
    <d v="1899-12-30T10:35:00"/>
    <d v="1899-12-30T00:08:00"/>
    <n v="2"/>
    <n v="1"/>
    <n v="3"/>
    <x v="2"/>
    <x v="2"/>
    <s v="La Plana/Las Cuevas, Isla Natividad, Baja California Sur"/>
    <x v="1"/>
    <n v="24.419999999999998"/>
    <n v="7.4"/>
    <n v="27.39"/>
    <n v="8.3000000000000007"/>
    <n v="27.39"/>
    <n v="8.3000000000000007"/>
    <n v="25.905000000000001"/>
    <n v="7.8500000000000005"/>
    <n v="27.849070000000001"/>
    <n v="-115.17152"/>
    <n v="57.2"/>
    <n v="14"/>
    <n v="5"/>
    <x v="1"/>
    <n v="38"/>
    <m/>
    <n v="60"/>
    <m/>
    <m/>
  </r>
  <r>
    <s v="INLAPL-310712-AH-3-3-DI"/>
    <s v="Arturo Hernandez"/>
    <d v="2012-07-31T00:00:00"/>
    <x v="6"/>
    <d v="1899-12-30T10:27:00"/>
    <d v="1899-12-30T10:35:00"/>
    <d v="1899-12-30T00:08:00"/>
    <n v="2"/>
    <n v="1"/>
    <n v="3"/>
    <x v="2"/>
    <x v="2"/>
    <s v="La Plana/Las Cuevas, Isla Natividad, Baja California Sur"/>
    <x v="1"/>
    <n v="24.419999999999998"/>
    <n v="7.4"/>
    <n v="27.39"/>
    <n v="8.3000000000000007"/>
    <n v="27.39"/>
    <n v="8.3000000000000007"/>
    <n v="25.905000000000001"/>
    <n v="7.8500000000000005"/>
    <n v="27.849070000000001"/>
    <n v="-115.17152"/>
    <n v="57.2"/>
    <n v="14"/>
    <n v="5"/>
    <x v="3"/>
    <n v="75"/>
    <n v="22"/>
    <n v="60"/>
    <n v="50"/>
    <m/>
  </r>
  <r>
    <s v="INLAPL-310712-AH-3-3-DI"/>
    <s v="Arturo Hernandez"/>
    <d v="2012-07-31T00:00:00"/>
    <x v="6"/>
    <d v="1899-12-30T10:27:00"/>
    <d v="1899-12-30T10:35:00"/>
    <d v="1899-12-30T00:08:00"/>
    <n v="2"/>
    <n v="1"/>
    <n v="3"/>
    <x v="2"/>
    <x v="2"/>
    <s v="La Plana/Las Cuevas, Isla Natividad, Baja California Sur"/>
    <x v="1"/>
    <n v="24.419999999999998"/>
    <n v="7.4"/>
    <n v="27.39"/>
    <n v="8.3000000000000007"/>
    <n v="27.39"/>
    <n v="8.3000000000000007"/>
    <n v="25.905000000000001"/>
    <n v="7.8500000000000005"/>
    <n v="27.849070000000001"/>
    <n v="-115.17152"/>
    <n v="57.2"/>
    <n v="14"/>
    <n v="5"/>
    <x v="4"/>
    <n v="4"/>
    <m/>
    <n v="60"/>
    <m/>
    <m/>
  </r>
  <r>
    <s v="INLAPL-310712-AH-3-3-DI"/>
    <s v="Arturo Hernandez"/>
    <d v="2012-07-31T00:00:00"/>
    <x v="6"/>
    <d v="1899-12-30T10:27:00"/>
    <d v="1899-12-30T10:35:00"/>
    <d v="1899-12-30T00:08:00"/>
    <n v="2"/>
    <n v="1"/>
    <n v="3"/>
    <x v="2"/>
    <x v="2"/>
    <s v="La Plana/Las Cuevas, Isla Natividad, Baja California Sur"/>
    <x v="1"/>
    <n v="24.419999999999998"/>
    <n v="7.4"/>
    <n v="27.39"/>
    <n v="8.3000000000000007"/>
    <n v="27.39"/>
    <n v="8.3000000000000007"/>
    <n v="25.905000000000001"/>
    <n v="7.8500000000000005"/>
    <n v="27.849070000000001"/>
    <n v="-115.17152"/>
    <n v="57.2"/>
    <n v="14"/>
    <n v="5"/>
    <x v="17"/>
    <n v="4"/>
    <m/>
    <n v="60"/>
    <m/>
    <m/>
  </r>
  <r>
    <s v="INLAPL-310712-JC-4-4-DI"/>
    <s v="Jhonatan Castro"/>
    <d v="2012-07-31T00:00:00"/>
    <x v="6"/>
    <d v="1899-12-30T10:06:00"/>
    <d v="1899-12-30T10:17:00"/>
    <d v="1899-12-30T00:11:00"/>
    <n v="2"/>
    <n v="1"/>
    <n v="4"/>
    <x v="3"/>
    <x v="2"/>
    <s v="La Plana/Las Cuevas, Isla Natividad, Baja California Sur"/>
    <x v="1"/>
    <n v="27.72"/>
    <n v="8.4"/>
    <n v="28.38"/>
    <n v="8.6"/>
    <n v="28.38"/>
    <n v="8.6"/>
    <n v="28.049999999999997"/>
    <n v="8.5"/>
    <n v="27.848549999999999"/>
    <n v="-115.17216000000001"/>
    <n v="57.2"/>
    <n v="14"/>
    <n v="5"/>
    <x v="0"/>
    <n v="1"/>
    <m/>
    <n v="240"/>
    <m/>
    <m/>
  </r>
  <r>
    <s v="INLAPL-310712-JC-4-4-DI"/>
    <s v="Jhonatan Castro"/>
    <d v="2012-07-31T00:00:00"/>
    <x v="6"/>
    <d v="1899-12-30T10:06:00"/>
    <d v="1899-12-30T10:17:00"/>
    <d v="1899-12-30T00:11:00"/>
    <n v="2"/>
    <n v="1"/>
    <n v="4"/>
    <x v="3"/>
    <x v="2"/>
    <s v="La Plana/Las Cuevas, Isla Natividad, Baja California Sur"/>
    <x v="1"/>
    <n v="27.72"/>
    <n v="8.4"/>
    <n v="28.38"/>
    <n v="8.6"/>
    <n v="28.38"/>
    <n v="8.6"/>
    <n v="28.049999999999997"/>
    <n v="8.5"/>
    <n v="27.848549999999999"/>
    <n v="-115.17216000000001"/>
    <n v="57.2"/>
    <n v="14"/>
    <n v="5"/>
    <x v="1"/>
    <n v="35"/>
    <m/>
    <n v="240"/>
    <m/>
    <m/>
  </r>
  <r>
    <s v="INLAPL-310712-JC-4-4-DI"/>
    <s v="Jhonatan Castro"/>
    <d v="2012-07-31T00:00:00"/>
    <x v="6"/>
    <d v="1899-12-30T10:06:00"/>
    <d v="1899-12-30T10:17:00"/>
    <d v="1899-12-30T00:11:00"/>
    <n v="2"/>
    <n v="1"/>
    <n v="4"/>
    <x v="3"/>
    <x v="2"/>
    <s v="La Plana/Las Cuevas, Isla Natividad, Baja California Sur"/>
    <x v="1"/>
    <n v="27.72"/>
    <n v="8.4"/>
    <n v="28.38"/>
    <n v="8.6"/>
    <n v="28.38"/>
    <n v="8.6"/>
    <n v="28.049999999999997"/>
    <n v="8.5"/>
    <n v="27.848549999999999"/>
    <n v="-115.17216000000001"/>
    <n v="57.2"/>
    <n v="14"/>
    <n v="5"/>
    <x v="2"/>
    <n v="6"/>
    <m/>
    <n v="240"/>
    <m/>
    <m/>
  </r>
  <r>
    <s v="INLAPL-310712-JC-4-4-DI"/>
    <s v="Jhonatan Castro"/>
    <d v="2012-07-31T00:00:00"/>
    <x v="6"/>
    <d v="1899-12-30T10:06:00"/>
    <d v="1899-12-30T10:17:00"/>
    <d v="1899-12-30T00:11:00"/>
    <n v="2"/>
    <n v="1"/>
    <n v="4"/>
    <x v="3"/>
    <x v="2"/>
    <s v="La Plana/Las Cuevas, Isla Natividad, Baja California Sur"/>
    <x v="1"/>
    <n v="27.72"/>
    <n v="8.4"/>
    <n v="28.38"/>
    <n v="8.6"/>
    <n v="28.38"/>
    <n v="8.6"/>
    <n v="28.049999999999997"/>
    <n v="8.5"/>
    <n v="27.848549999999999"/>
    <n v="-115.17216000000001"/>
    <n v="57.2"/>
    <n v="14"/>
    <n v="5"/>
    <x v="3"/>
    <n v="136"/>
    <n v="11"/>
    <n v="240"/>
    <n v="50"/>
    <m/>
  </r>
  <r>
    <s v="INLAPL-310712-JC-4-4-DI"/>
    <s v="Jhonatan Castro"/>
    <d v="2012-07-31T00:00:00"/>
    <x v="6"/>
    <d v="1899-12-30T10:06:00"/>
    <d v="1899-12-30T10:17:00"/>
    <d v="1899-12-30T00:11:00"/>
    <n v="2"/>
    <n v="1"/>
    <n v="4"/>
    <x v="3"/>
    <x v="2"/>
    <s v="La Plana/Las Cuevas, Isla Natividad, Baja California Sur"/>
    <x v="1"/>
    <n v="27.72"/>
    <n v="8.4"/>
    <n v="28.38"/>
    <n v="8.6"/>
    <n v="28.38"/>
    <n v="8.6"/>
    <n v="28.049999999999997"/>
    <n v="8.5"/>
    <n v="27.848549999999999"/>
    <n v="-115.17216000000001"/>
    <n v="57.2"/>
    <n v="14"/>
    <n v="5"/>
    <x v="4"/>
    <n v="6"/>
    <m/>
    <n v="240"/>
    <m/>
    <m/>
  </r>
  <r>
    <s v="INLAPL-310712-JC-4-4-DI"/>
    <s v="Jhonatan Castro"/>
    <d v="2012-07-31T00:00:00"/>
    <x v="6"/>
    <d v="1899-12-30T10:06:00"/>
    <d v="1899-12-30T10:17:00"/>
    <d v="1899-12-30T00:11:00"/>
    <n v="2"/>
    <n v="1"/>
    <n v="4"/>
    <x v="3"/>
    <x v="2"/>
    <s v="La Plana/Las Cuevas, Isla Natividad, Baja California Sur"/>
    <x v="1"/>
    <n v="27.72"/>
    <n v="8.4"/>
    <n v="28.38"/>
    <n v="8.6"/>
    <n v="28.38"/>
    <n v="8.6"/>
    <n v="28.049999999999997"/>
    <n v="8.5"/>
    <n v="27.848549999999999"/>
    <n v="-115.17216000000001"/>
    <n v="57.2"/>
    <n v="14"/>
    <n v="5"/>
    <x v="17"/>
    <n v="2"/>
    <m/>
    <n v="240"/>
    <m/>
    <m/>
  </r>
  <r>
    <s v="INLAPL-310712-SM-5-5-DI"/>
    <s v="Sergio Mendoza"/>
    <d v="2012-07-31T00:00:00"/>
    <x v="6"/>
    <d v="1899-12-30T10:18:00"/>
    <d v="1899-12-30T10:28:00"/>
    <d v="1899-12-30T00:10:00"/>
    <n v="2"/>
    <n v="1"/>
    <n v="5"/>
    <x v="4"/>
    <x v="2"/>
    <s v="La Plana/Las Cuevas, Isla Natividad, Baja California Sur"/>
    <x v="1"/>
    <n v="27.72"/>
    <n v="8.4"/>
    <n v="28.38"/>
    <n v="8.6"/>
    <n v="28.38"/>
    <n v="8.6"/>
    <n v="28.049999999999997"/>
    <n v="8.5"/>
    <n v="27.848549999999999"/>
    <n v="-115.17216000000001"/>
    <n v="57.2"/>
    <n v="14"/>
    <n v="5"/>
    <x v="1"/>
    <n v="25"/>
    <m/>
    <n v="30"/>
    <m/>
    <m/>
  </r>
  <r>
    <s v="INLAPL-310712-SM-5-5-DI"/>
    <s v="Sergio Mendoza"/>
    <d v="2012-07-31T00:00:00"/>
    <x v="6"/>
    <d v="1899-12-30T10:18:00"/>
    <d v="1899-12-30T10:28:00"/>
    <d v="1899-12-30T00:10:00"/>
    <n v="2"/>
    <n v="1"/>
    <n v="5"/>
    <x v="4"/>
    <x v="2"/>
    <s v="La Plana/Las Cuevas, Isla Natividad, Baja California Sur"/>
    <x v="1"/>
    <n v="27.72"/>
    <n v="8.4"/>
    <n v="28.38"/>
    <n v="8.6"/>
    <n v="28.38"/>
    <n v="8.6"/>
    <n v="28.049999999999997"/>
    <n v="8.5"/>
    <n v="27.848549999999999"/>
    <n v="-115.17216000000001"/>
    <n v="57.2"/>
    <n v="14"/>
    <n v="5"/>
    <x v="3"/>
    <n v="71"/>
    <n v="21"/>
    <n v="30"/>
    <n v="50"/>
    <m/>
  </r>
  <r>
    <s v="INLAPL-310712-SM-5-5-DI"/>
    <s v="Sergio Mendoza"/>
    <d v="2012-07-31T00:00:00"/>
    <x v="6"/>
    <d v="1899-12-30T10:18:00"/>
    <d v="1899-12-30T10:28:00"/>
    <d v="1899-12-30T00:10:00"/>
    <n v="2"/>
    <n v="1"/>
    <n v="5"/>
    <x v="4"/>
    <x v="2"/>
    <s v="La Plana/Las Cuevas, Isla Natividad, Baja California Sur"/>
    <x v="1"/>
    <n v="27.72"/>
    <n v="8.4"/>
    <n v="28.38"/>
    <n v="8.6"/>
    <n v="28.38"/>
    <n v="8.6"/>
    <n v="28.049999999999997"/>
    <n v="8.5"/>
    <n v="27.848549999999999"/>
    <n v="-115.17216000000001"/>
    <n v="57.2"/>
    <n v="14"/>
    <n v="5"/>
    <x v="4"/>
    <n v="5"/>
    <m/>
    <n v="30"/>
    <m/>
    <m/>
  </r>
  <r>
    <s v="INLAPL-310712-SM-5-5-DI"/>
    <s v="Sergio Mendoza"/>
    <d v="2012-07-31T00:00:00"/>
    <x v="6"/>
    <d v="1899-12-30T10:18:00"/>
    <d v="1899-12-30T10:28:00"/>
    <d v="1899-12-30T00:10:00"/>
    <n v="2"/>
    <n v="1"/>
    <n v="5"/>
    <x v="4"/>
    <x v="2"/>
    <s v="La Plana/Las Cuevas, Isla Natividad, Baja California Sur"/>
    <x v="1"/>
    <n v="27.72"/>
    <n v="8.4"/>
    <n v="28.38"/>
    <n v="8.6"/>
    <n v="28.38"/>
    <n v="8.6"/>
    <n v="28.049999999999997"/>
    <n v="8.5"/>
    <n v="27.848549999999999"/>
    <n v="-115.17216000000001"/>
    <n v="57.2"/>
    <n v="14"/>
    <n v="5"/>
    <x v="17"/>
    <n v="4"/>
    <m/>
    <n v="30"/>
    <m/>
    <m/>
  </r>
  <r>
    <s v="INLAPL-010812-AM-6-6-DI"/>
    <s v="Abraham Mayoral"/>
    <d v="2012-08-01T00:00:00"/>
    <x v="6"/>
    <d v="1899-12-30T08:50:00"/>
    <d v="1899-12-30T08:56:00"/>
    <d v="1899-12-30T00:06:00"/>
    <n v="2"/>
    <n v="1"/>
    <n v="6"/>
    <x v="5"/>
    <x v="2"/>
    <s v="La Plana/Las Cuevas, Isla Natividad, Baja California Sur"/>
    <x v="1"/>
    <n v="49.83"/>
    <n v="15.1"/>
    <n v="48.839999999999996"/>
    <n v="14.8"/>
    <n v="49.83"/>
    <n v="15.1"/>
    <n v="49.334999999999994"/>
    <n v="14.95"/>
    <n v="27.845050000000001"/>
    <n v="-115.16647"/>
    <n v="53.6"/>
    <n v="12"/>
    <n v="6"/>
    <x v="1"/>
    <n v="4"/>
    <m/>
    <n v="30"/>
    <m/>
    <m/>
  </r>
  <r>
    <s v="INLAPL-010812-AM-6-6-DI"/>
    <s v="Abraham Mayoral"/>
    <d v="2012-08-01T00:00:00"/>
    <x v="6"/>
    <d v="1899-12-30T08:50:00"/>
    <d v="1899-12-30T08:56:00"/>
    <d v="1899-12-30T00:06:00"/>
    <n v="2"/>
    <n v="1"/>
    <n v="6"/>
    <x v="5"/>
    <x v="2"/>
    <s v="La Plana/Las Cuevas, Isla Natividad, Baja California Sur"/>
    <x v="1"/>
    <n v="49.83"/>
    <n v="15.1"/>
    <n v="48.839999999999996"/>
    <n v="14.8"/>
    <n v="49.83"/>
    <n v="15.1"/>
    <n v="49.334999999999994"/>
    <n v="14.95"/>
    <n v="27.845050000000001"/>
    <n v="-115.16647"/>
    <n v="53.6"/>
    <n v="12"/>
    <n v="6"/>
    <x v="2"/>
    <n v="2"/>
    <m/>
    <n v="30"/>
    <m/>
    <m/>
  </r>
  <r>
    <s v="INLAPL-010812-AM-6-6-DI"/>
    <s v="Abraham Mayoral"/>
    <d v="2012-08-01T00:00:00"/>
    <x v="6"/>
    <d v="1899-12-30T08:50:00"/>
    <d v="1899-12-30T08:56:00"/>
    <d v="1899-12-30T00:06:00"/>
    <n v="2"/>
    <n v="1"/>
    <n v="6"/>
    <x v="5"/>
    <x v="2"/>
    <s v="La Plana/Las Cuevas, Isla Natividad, Baja California Sur"/>
    <x v="1"/>
    <n v="49.83"/>
    <n v="15.1"/>
    <n v="48.839999999999996"/>
    <n v="14.8"/>
    <n v="49.83"/>
    <n v="15.1"/>
    <n v="49.334999999999994"/>
    <n v="14.95"/>
    <n v="27.845050000000001"/>
    <n v="-115.16647"/>
    <n v="53.6"/>
    <n v="12"/>
    <n v="6"/>
    <x v="3"/>
    <n v="150"/>
    <n v="10"/>
    <n v="30"/>
    <n v="50"/>
    <m/>
  </r>
  <r>
    <s v="INLAPL-010812-AM-6-6-DI"/>
    <s v="Abraham Mayoral"/>
    <d v="2012-08-01T00:00:00"/>
    <x v="6"/>
    <d v="1899-12-30T08:50:00"/>
    <d v="1899-12-30T08:56:00"/>
    <d v="1899-12-30T00:06:00"/>
    <n v="2"/>
    <n v="1"/>
    <n v="6"/>
    <x v="5"/>
    <x v="2"/>
    <s v="La Plana/Las Cuevas, Isla Natividad, Baja California Sur"/>
    <x v="1"/>
    <n v="49.83"/>
    <n v="15.1"/>
    <n v="48.839999999999996"/>
    <n v="14.8"/>
    <n v="49.83"/>
    <n v="15.1"/>
    <n v="49.334999999999994"/>
    <n v="14.95"/>
    <n v="27.845050000000001"/>
    <n v="-115.16647"/>
    <n v="53.6"/>
    <n v="12"/>
    <n v="6"/>
    <x v="7"/>
    <n v="4"/>
    <m/>
    <n v="30"/>
    <m/>
    <m/>
  </r>
  <r>
    <s v="INLAPL-010812-AM-6-6-DI"/>
    <s v="Abraham Mayoral"/>
    <d v="2012-08-01T00:00:00"/>
    <x v="6"/>
    <d v="1899-12-30T08:50:00"/>
    <d v="1899-12-30T08:56:00"/>
    <d v="1899-12-30T00:06:00"/>
    <n v="2"/>
    <n v="1"/>
    <n v="6"/>
    <x v="5"/>
    <x v="2"/>
    <s v="La Plana/Las Cuevas, Isla Natividad, Baja California Sur"/>
    <x v="1"/>
    <n v="49.83"/>
    <n v="15.1"/>
    <n v="48.839999999999996"/>
    <n v="14.8"/>
    <n v="49.83"/>
    <n v="15.1"/>
    <n v="49.334999999999994"/>
    <n v="14.95"/>
    <n v="27.845050000000001"/>
    <n v="-115.16647"/>
    <n v="53.6"/>
    <n v="12"/>
    <n v="6"/>
    <x v="4"/>
    <n v="1"/>
    <m/>
    <n v="30"/>
    <m/>
    <m/>
  </r>
  <r>
    <s v="INLAPL-010812-AM-6-6-DI"/>
    <s v="Abraham Mayoral"/>
    <d v="2012-08-01T00:00:00"/>
    <x v="6"/>
    <d v="1899-12-30T08:50:00"/>
    <d v="1899-12-30T08:56:00"/>
    <d v="1899-12-30T00:06:00"/>
    <n v="2"/>
    <n v="1"/>
    <n v="6"/>
    <x v="5"/>
    <x v="2"/>
    <s v="La Plana/Las Cuevas, Isla Natividad, Baja California Sur"/>
    <x v="1"/>
    <n v="49.83"/>
    <n v="15.1"/>
    <n v="48.839999999999996"/>
    <n v="14.8"/>
    <n v="49.83"/>
    <n v="15.1"/>
    <n v="49.334999999999994"/>
    <n v="14.95"/>
    <n v="27.845050000000001"/>
    <n v="-115.16647"/>
    <n v="53.6"/>
    <n v="12"/>
    <n v="6"/>
    <x v="9"/>
    <n v="4"/>
    <m/>
    <n v="30"/>
    <m/>
    <m/>
  </r>
  <r>
    <s v="INLAPL-010812-AM-6-6-DI"/>
    <s v="Abraham Mayoral"/>
    <d v="2012-08-01T00:00:00"/>
    <x v="6"/>
    <d v="1899-12-30T08:50:00"/>
    <d v="1899-12-30T08:56:00"/>
    <d v="1899-12-30T00:06:00"/>
    <n v="2"/>
    <n v="1"/>
    <n v="6"/>
    <x v="5"/>
    <x v="2"/>
    <s v="La Plana/Las Cuevas, Isla Natividad, Baja California Sur"/>
    <x v="1"/>
    <n v="49.83"/>
    <n v="15.1"/>
    <n v="48.839999999999996"/>
    <n v="14.8"/>
    <n v="49.83"/>
    <n v="15.1"/>
    <n v="49.334999999999994"/>
    <n v="14.95"/>
    <n v="27.845050000000001"/>
    <n v="-115.16647"/>
    <n v="53.6"/>
    <n v="12"/>
    <n v="6"/>
    <x v="10"/>
    <n v="1"/>
    <m/>
    <n v="30"/>
    <m/>
    <m/>
  </r>
  <r>
    <s v="INLAPL-010812-AM-7-7-DI"/>
    <s v="Abraham Mayoral"/>
    <d v="2012-08-01T00:00:00"/>
    <x v="6"/>
    <d v="1899-12-30T09:10:00"/>
    <d v="1899-12-30T09:19:00"/>
    <d v="1899-12-30T00:09:00"/>
    <n v="2"/>
    <n v="2"/>
    <n v="7"/>
    <x v="6"/>
    <x v="2"/>
    <s v="La Plana/Las Cuevas, Isla Natividad, Baja California Sur"/>
    <x v="1"/>
    <n v="49.83"/>
    <n v="15.1"/>
    <n v="52.14"/>
    <n v="15.8"/>
    <n v="52.14"/>
    <n v="15.8"/>
    <n v="50.984999999999992"/>
    <n v="15.45"/>
    <n v="27.845050000000001"/>
    <n v="-115.16647"/>
    <n v="53.6"/>
    <n v="12"/>
    <n v="6"/>
    <x v="0"/>
    <n v="2"/>
    <m/>
    <n v="30"/>
    <m/>
    <m/>
  </r>
  <r>
    <s v="INLAPL-010812-AM-7-7-DI"/>
    <s v="Abraham Mayoral"/>
    <d v="2012-08-01T00:00:00"/>
    <x v="6"/>
    <d v="1899-12-30T09:10:00"/>
    <d v="1899-12-30T09:19:00"/>
    <d v="1899-12-30T00:09:00"/>
    <n v="2"/>
    <n v="2"/>
    <n v="7"/>
    <x v="6"/>
    <x v="2"/>
    <s v="La Plana/Las Cuevas, Isla Natividad, Baja California Sur"/>
    <x v="1"/>
    <n v="49.83"/>
    <n v="15.1"/>
    <n v="52.14"/>
    <n v="15.8"/>
    <n v="52.14"/>
    <n v="15.8"/>
    <n v="50.984999999999992"/>
    <n v="15.45"/>
    <n v="27.845050000000001"/>
    <n v="-115.16647"/>
    <n v="53.6"/>
    <n v="12"/>
    <n v="6"/>
    <x v="1"/>
    <n v="6"/>
    <m/>
    <n v="30"/>
    <m/>
    <m/>
  </r>
  <r>
    <s v="INLAPL-010812-AM-7-7-DI"/>
    <s v="Abraham Mayoral"/>
    <d v="2012-08-01T00:00:00"/>
    <x v="6"/>
    <d v="1899-12-30T09:10:00"/>
    <d v="1899-12-30T09:19:00"/>
    <d v="1899-12-30T00:09:00"/>
    <n v="2"/>
    <n v="2"/>
    <n v="7"/>
    <x v="6"/>
    <x v="2"/>
    <s v="La Plana/Las Cuevas, Isla Natividad, Baja California Sur"/>
    <x v="1"/>
    <n v="49.83"/>
    <n v="15.1"/>
    <n v="52.14"/>
    <n v="15.8"/>
    <n v="52.14"/>
    <n v="15.8"/>
    <n v="50.984999999999992"/>
    <n v="15.45"/>
    <n v="27.845050000000001"/>
    <n v="-115.16647"/>
    <n v="53.6"/>
    <n v="12"/>
    <n v="6"/>
    <x v="2"/>
    <n v="15"/>
    <m/>
    <n v="30"/>
    <m/>
    <m/>
  </r>
  <r>
    <s v="INLAPL-010812-AM-7-7-DI"/>
    <s v="Abraham Mayoral"/>
    <d v="2012-08-01T00:00:00"/>
    <x v="6"/>
    <d v="1899-12-30T09:10:00"/>
    <d v="1899-12-30T09:19:00"/>
    <d v="1899-12-30T00:09:00"/>
    <n v="2"/>
    <n v="2"/>
    <n v="7"/>
    <x v="6"/>
    <x v="2"/>
    <s v="La Plana/Las Cuevas, Isla Natividad, Baja California Sur"/>
    <x v="1"/>
    <n v="49.83"/>
    <n v="15.1"/>
    <n v="52.14"/>
    <n v="15.8"/>
    <n v="52.14"/>
    <n v="15.8"/>
    <n v="50.984999999999992"/>
    <n v="15.45"/>
    <n v="27.845050000000001"/>
    <n v="-115.16647"/>
    <n v="53.6"/>
    <n v="12"/>
    <n v="6"/>
    <x v="3"/>
    <n v="250"/>
    <n v="6"/>
    <n v="30"/>
    <n v="50"/>
    <m/>
  </r>
  <r>
    <s v="INLAPL-010812-AM-7-7-DI"/>
    <s v="Abraham Mayoral"/>
    <d v="2012-08-01T00:00:00"/>
    <x v="6"/>
    <d v="1899-12-30T09:10:00"/>
    <d v="1899-12-30T09:19:00"/>
    <d v="1899-12-30T00:09:00"/>
    <n v="2"/>
    <n v="2"/>
    <n v="7"/>
    <x v="6"/>
    <x v="2"/>
    <s v="La Plana/Las Cuevas, Isla Natividad, Baja California Sur"/>
    <x v="1"/>
    <n v="49.83"/>
    <n v="15.1"/>
    <n v="52.14"/>
    <n v="15.8"/>
    <n v="52.14"/>
    <n v="15.8"/>
    <n v="50.984999999999992"/>
    <n v="15.45"/>
    <n v="27.845050000000001"/>
    <n v="-115.16647"/>
    <n v="53.6"/>
    <n v="12"/>
    <n v="6"/>
    <x v="7"/>
    <n v="5"/>
    <m/>
    <n v="30"/>
    <m/>
    <m/>
  </r>
  <r>
    <s v="INLAPL-010812-AM-7-7-DI"/>
    <s v="Abraham Mayoral"/>
    <d v="2012-08-01T00:00:00"/>
    <x v="6"/>
    <d v="1899-12-30T09:10:00"/>
    <d v="1899-12-30T09:19:00"/>
    <d v="1899-12-30T00:09:00"/>
    <n v="2"/>
    <n v="2"/>
    <n v="7"/>
    <x v="6"/>
    <x v="2"/>
    <s v="La Plana/Las Cuevas, Isla Natividad, Baja California Sur"/>
    <x v="1"/>
    <n v="49.83"/>
    <n v="15.1"/>
    <n v="52.14"/>
    <n v="15.8"/>
    <n v="52.14"/>
    <n v="15.8"/>
    <n v="50.984999999999992"/>
    <n v="15.45"/>
    <n v="27.845050000000001"/>
    <n v="-115.16647"/>
    <n v="53.6"/>
    <n v="12"/>
    <n v="6"/>
    <x v="14"/>
    <n v="3"/>
    <m/>
    <n v="30"/>
    <m/>
    <m/>
  </r>
  <r>
    <s v="INLAPL-010812-AM-7-7-DI"/>
    <s v="Abraham Mayoral"/>
    <d v="2012-08-01T00:00:00"/>
    <x v="6"/>
    <d v="1899-12-30T09:10:00"/>
    <d v="1899-12-30T09:19:00"/>
    <d v="1899-12-30T00:09:00"/>
    <n v="2"/>
    <n v="2"/>
    <n v="7"/>
    <x v="6"/>
    <x v="2"/>
    <s v="La Plana/Las Cuevas, Isla Natividad, Baja California Sur"/>
    <x v="1"/>
    <n v="49.83"/>
    <n v="15.1"/>
    <n v="52.14"/>
    <n v="15.8"/>
    <n v="52.14"/>
    <n v="15.8"/>
    <n v="50.984999999999992"/>
    <n v="15.45"/>
    <n v="27.845050000000001"/>
    <n v="-115.16647"/>
    <n v="53.6"/>
    <n v="12"/>
    <n v="6"/>
    <x v="9"/>
    <n v="6"/>
    <m/>
    <n v="30"/>
    <m/>
    <m/>
  </r>
  <r>
    <s v="INLAPL-010812-AM-7-7-DI"/>
    <s v="Abraham Mayoral"/>
    <d v="2012-08-01T00:00:00"/>
    <x v="6"/>
    <d v="1899-12-30T09:10:00"/>
    <d v="1899-12-30T09:19:00"/>
    <d v="1899-12-30T00:09:00"/>
    <n v="2"/>
    <n v="2"/>
    <n v="7"/>
    <x v="6"/>
    <x v="2"/>
    <s v="La Plana/Las Cuevas, Isla Natividad, Baja California Sur"/>
    <x v="1"/>
    <n v="49.83"/>
    <n v="15.1"/>
    <n v="52.14"/>
    <n v="15.8"/>
    <n v="52.14"/>
    <n v="15.8"/>
    <n v="50.984999999999992"/>
    <n v="15.45"/>
    <n v="27.845050000000001"/>
    <n v="-115.16647"/>
    <n v="53.6"/>
    <n v="12"/>
    <n v="6"/>
    <x v="10"/>
    <n v="7"/>
    <m/>
    <n v="30"/>
    <m/>
    <m/>
  </r>
  <r>
    <s v="INLAPL-010812-AM-8-8-DI"/>
    <s v="Abraham Mayoral"/>
    <d v="2012-08-01T00:00:00"/>
    <x v="6"/>
    <d v="1899-12-30T10:34:00"/>
    <d v="1899-12-30T10:43:00"/>
    <d v="1899-12-30T00:09:00"/>
    <n v="2"/>
    <n v="3"/>
    <n v="8"/>
    <x v="7"/>
    <x v="2"/>
    <s v="La Plana/Las Cuevas, Isla Natividad, Baja California Sur"/>
    <x v="1"/>
    <n v="21.779999999999998"/>
    <n v="6.6"/>
    <n v="21.779999999999998"/>
    <n v="6.6"/>
    <n v="21.779999999999998"/>
    <n v="6.6"/>
    <n v="21.779999999999998"/>
    <n v="6.6"/>
    <n v="27.850149999999999"/>
    <n v="-115.16683"/>
    <n v="59"/>
    <n v="15"/>
    <n v="5.5"/>
    <x v="1"/>
    <n v="3"/>
    <m/>
    <n v="60"/>
    <m/>
    <m/>
  </r>
  <r>
    <s v="INLAPL-010812-AM-8-8-DI"/>
    <s v="Abraham Mayoral"/>
    <d v="2012-08-01T00:00:00"/>
    <x v="6"/>
    <d v="1899-12-30T10:34:00"/>
    <d v="1899-12-30T10:43:00"/>
    <d v="1899-12-30T00:09:00"/>
    <n v="2"/>
    <n v="3"/>
    <n v="8"/>
    <x v="7"/>
    <x v="2"/>
    <s v="La Plana/Las Cuevas, Isla Natividad, Baja California Sur"/>
    <x v="1"/>
    <n v="21.779999999999998"/>
    <n v="6.6"/>
    <n v="21.779999999999998"/>
    <n v="6.6"/>
    <n v="21.779999999999998"/>
    <n v="6.6"/>
    <n v="21.779999999999998"/>
    <n v="6.6"/>
    <n v="27.850149999999999"/>
    <n v="-115.16683"/>
    <n v="59"/>
    <n v="15"/>
    <n v="5.5"/>
    <x v="3"/>
    <n v="12"/>
    <m/>
    <n v="60"/>
    <m/>
    <m/>
  </r>
  <r>
    <s v="INLAPL-010812-AM-8-8-DI"/>
    <s v="Abraham Mayoral"/>
    <d v="2012-08-01T00:00:00"/>
    <x v="6"/>
    <d v="1899-12-30T10:34:00"/>
    <d v="1899-12-30T10:43:00"/>
    <d v="1899-12-30T00:09:00"/>
    <n v="2"/>
    <n v="3"/>
    <n v="8"/>
    <x v="7"/>
    <x v="2"/>
    <s v="La Plana/Las Cuevas, Isla Natividad, Baja California Sur"/>
    <x v="1"/>
    <n v="21.779999999999998"/>
    <n v="6.6"/>
    <n v="21.779999999999998"/>
    <n v="6.6"/>
    <n v="21.779999999999998"/>
    <n v="6.6"/>
    <n v="21.779999999999998"/>
    <n v="6.6"/>
    <n v="27.850149999999999"/>
    <n v="-115.16683"/>
    <n v="59"/>
    <n v="15"/>
    <n v="5.5"/>
    <x v="4"/>
    <n v="2"/>
    <m/>
    <n v="60"/>
    <m/>
    <m/>
  </r>
  <r>
    <s v="INLAPL-010812-AM-9-9DI"/>
    <s v="Abraham Mayoral"/>
    <d v="2012-08-01T00:00:00"/>
    <x v="6"/>
    <d v="1899-12-30T10:59:00"/>
    <d v="1899-12-30T11:07:00"/>
    <d v="1899-12-30T00:08:00"/>
    <n v="2"/>
    <n v="4"/>
    <n v="9"/>
    <x v="8"/>
    <x v="2"/>
    <s v="La Plana/Las Cuevas, Isla Natividad, Baja California Sur"/>
    <x v="1"/>
    <n v="21.779999999999998"/>
    <n v="6.6"/>
    <n v="21.779999999999998"/>
    <n v="6.6"/>
    <n v="21.779999999999998"/>
    <n v="6.6"/>
    <n v="21.779999999999998"/>
    <n v="6.6"/>
    <n v="27.850149999999999"/>
    <n v="-115.16683"/>
    <n v="59"/>
    <n v="15"/>
    <n v="5.5"/>
    <x v="0"/>
    <n v="1"/>
    <m/>
    <n v="120"/>
    <m/>
    <m/>
  </r>
  <r>
    <s v="INLAPL-010812-AM-9-9DI"/>
    <s v="Abraham Mayoral"/>
    <d v="2012-08-01T00:00:00"/>
    <x v="6"/>
    <d v="1899-12-30T10:59:00"/>
    <d v="1899-12-30T11:07:00"/>
    <d v="1899-12-30T00:08:00"/>
    <n v="2"/>
    <n v="4"/>
    <n v="9"/>
    <x v="8"/>
    <x v="2"/>
    <s v="La Plana/Las Cuevas, Isla Natividad, Baja California Sur"/>
    <x v="1"/>
    <n v="21.779999999999998"/>
    <n v="6.6"/>
    <n v="21.779999999999998"/>
    <n v="6.6"/>
    <n v="21.779999999999998"/>
    <n v="6.6"/>
    <n v="21.779999999999998"/>
    <n v="6.6"/>
    <n v="27.850149999999999"/>
    <n v="-115.16683"/>
    <n v="59"/>
    <n v="15"/>
    <n v="5.5"/>
    <x v="1"/>
    <n v="4"/>
    <m/>
    <n v="120"/>
    <m/>
    <m/>
  </r>
  <r>
    <s v="INLAPL-010812-AM-9-9DI"/>
    <s v="Abraham Mayoral"/>
    <d v="2012-08-01T00:00:00"/>
    <x v="6"/>
    <d v="1899-12-30T10:59:00"/>
    <d v="1899-12-30T11:07:00"/>
    <d v="1899-12-30T00:08:00"/>
    <n v="2"/>
    <n v="4"/>
    <n v="9"/>
    <x v="8"/>
    <x v="2"/>
    <s v="La Plana/Las Cuevas, Isla Natividad, Baja California Sur"/>
    <x v="1"/>
    <n v="21.779999999999998"/>
    <n v="6.6"/>
    <n v="21.779999999999998"/>
    <n v="6.6"/>
    <n v="21.779999999999998"/>
    <n v="6.6"/>
    <n v="21.779999999999998"/>
    <n v="6.6"/>
    <n v="27.850149999999999"/>
    <n v="-115.16683"/>
    <n v="59"/>
    <n v="15"/>
    <n v="5.5"/>
    <x v="3"/>
    <n v="22"/>
    <m/>
    <n v="120"/>
    <m/>
    <m/>
  </r>
  <r>
    <s v="INLAPL-010812-AM-9-9DI"/>
    <s v="Abraham Mayoral"/>
    <d v="2012-08-01T00:00:00"/>
    <x v="6"/>
    <d v="1899-12-30T10:59:00"/>
    <d v="1899-12-30T11:07:00"/>
    <d v="1899-12-30T00:08:00"/>
    <n v="2"/>
    <n v="4"/>
    <n v="9"/>
    <x v="8"/>
    <x v="2"/>
    <s v="La Plana/Las Cuevas, Isla Natividad, Baja California Sur"/>
    <x v="1"/>
    <n v="21.779999999999998"/>
    <n v="6.6"/>
    <n v="21.779999999999998"/>
    <n v="6.6"/>
    <n v="21.779999999999998"/>
    <n v="6.6"/>
    <n v="21.779999999999998"/>
    <n v="6.6"/>
    <n v="27.850149999999999"/>
    <n v="-115.16683"/>
    <n v="59"/>
    <n v="15"/>
    <n v="5.5"/>
    <x v="4"/>
    <n v="6"/>
    <m/>
    <n v="120"/>
    <m/>
    <m/>
  </r>
  <r>
    <s v="INLAPL-010812-AG-10-10-DI"/>
    <s v="Alonso Grosso"/>
    <d v="2012-08-01T00:00:00"/>
    <x v="6"/>
    <d v="1899-12-30T08:45:00"/>
    <d v="1899-12-30T08:50:00"/>
    <d v="1899-12-30T00:05:00"/>
    <n v="2"/>
    <n v="1"/>
    <n v="10"/>
    <x v="9"/>
    <x v="2"/>
    <s v="La Plana/Las Cuevas, Isla Natividad, Baja California Sur"/>
    <x v="1"/>
    <n v="56.099999999999994"/>
    <n v="17"/>
    <n v="52.14"/>
    <n v="15.8"/>
    <n v="56.099999999999994"/>
    <n v="17"/>
    <n v="54.11999999999999"/>
    <n v="16.399999999999999"/>
    <n v="27.845050000000001"/>
    <n v="-115.16647"/>
    <n v="53.6"/>
    <n v="12"/>
    <n v="6"/>
    <x v="1"/>
    <n v="1"/>
    <m/>
    <n v="210"/>
    <m/>
    <m/>
  </r>
  <r>
    <s v="INLAPL-010812-AG-10-10-DI"/>
    <s v="Alonso Grosso"/>
    <d v="2012-08-01T00:00:00"/>
    <x v="6"/>
    <d v="1899-12-30T08:45:00"/>
    <d v="1899-12-30T08:50:00"/>
    <d v="1899-12-30T00:05:00"/>
    <n v="2"/>
    <n v="1"/>
    <n v="10"/>
    <x v="9"/>
    <x v="2"/>
    <s v="La Plana/Las Cuevas, Isla Natividad, Baja California Sur"/>
    <x v="1"/>
    <n v="56.099999999999994"/>
    <n v="17"/>
    <n v="52.14"/>
    <n v="15.8"/>
    <n v="56.099999999999994"/>
    <n v="17"/>
    <n v="54.11999999999999"/>
    <n v="16.399999999999999"/>
    <n v="27.845050000000001"/>
    <n v="-115.16647"/>
    <n v="53.6"/>
    <n v="12"/>
    <n v="6"/>
    <x v="2"/>
    <n v="2"/>
    <m/>
    <n v="210"/>
    <m/>
    <m/>
  </r>
  <r>
    <s v="INLAPL-010812-AG-10-10-DI"/>
    <s v="Alonso Grosso"/>
    <d v="2012-08-01T00:00:00"/>
    <x v="6"/>
    <d v="1899-12-30T08:45:00"/>
    <d v="1899-12-30T08:50:00"/>
    <d v="1899-12-30T00:05:00"/>
    <n v="2"/>
    <n v="1"/>
    <n v="10"/>
    <x v="9"/>
    <x v="2"/>
    <s v="La Plana/Las Cuevas, Isla Natividad, Baja California Sur"/>
    <x v="1"/>
    <n v="56.099999999999994"/>
    <n v="17"/>
    <n v="52.14"/>
    <n v="15.8"/>
    <n v="56.099999999999994"/>
    <n v="17"/>
    <n v="54.11999999999999"/>
    <n v="16.399999999999999"/>
    <n v="27.845050000000001"/>
    <n v="-115.16647"/>
    <n v="53.6"/>
    <n v="12"/>
    <n v="6"/>
    <x v="3"/>
    <n v="94"/>
    <n v="16"/>
    <n v="210"/>
    <n v="50"/>
    <m/>
  </r>
  <r>
    <s v="INLAPL-010812-AG-10-10-DI"/>
    <s v="Alonso Grosso"/>
    <d v="2012-08-01T00:00:00"/>
    <x v="6"/>
    <d v="1899-12-30T08:45:00"/>
    <d v="1899-12-30T08:50:00"/>
    <d v="1899-12-30T00:05:00"/>
    <n v="2"/>
    <n v="1"/>
    <n v="10"/>
    <x v="9"/>
    <x v="2"/>
    <s v="La Plana/Las Cuevas, Isla Natividad, Baja California Sur"/>
    <x v="1"/>
    <n v="56.099999999999994"/>
    <n v="17"/>
    <n v="52.14"/>
    <n v="15.8"/>
    <n v="56.099999999999994"/>
    <n v="17"/>
    <n v="54.11999999999999"/>
    <n v="16.399999999999999"/>
    <n v="27.845050000000001"/>
    <n v="-115.16647"/>
    <n v="53.6"/>
    <n v="12"/>
    <n v="6"/>
    <x v="7"/>
    <n v="1"/>
    <m/>
    <n v="210"/>
    <m/>
    <m/>
  </r>
  <r>
    <s v="INLAPL-010812-AG-10-10-DI"/>
    <s v="Alonso Grosso"/>
    <d v="2012-08-01T00:00:00"/>
    <x v="6"/>
    <d v="1899-12-30T08:45:00"/>
    <d v="1899-12-30T08:50:00"/>
    <d v="1899-12-30T00:05:00"/>
    <n v="2"/>
    <n v="1"/>
    <n v="10"/>
    <x v="9"/>
    <x v="2"/>
    <s v="La Plana/Las Cuevas, Isla Natividad, Baja California Sur"/>
    <x v="1"/>
    <n v="56.099999999999994"/>
    <n v="17"/>
    <n v="52.14"/>
    <n v="15.8"/>
    <n v="56.099999999999994"/>
    <n v="17"/>
    <n v="54.11999999999999"/>
    <n v="16.399999999999999"/>
    <n v="27.845050000000001"/>
    <n v="-115.16647"/>
    <n v="53.6"/>
    <n v="12"/>
    <n v="6"/>
    <x v="4"/>
    <n v="1"/>
    <m/>
    <n v="210"/>
    <m/>
    <m/>
  </r>
  <r>
    <s v="INLAPL-010812-AG-10-10-DI"/>
    <s v="Alonso Grosso"/>
    <d v="2012-08-01T00:00:00"/>
    <x v="6"/>
    <d v="1899-12-30T08:45:00"/>
    <d v="1899-12-30T08:50:00"/>
    <d v="1899-12-30T00:05:00"/>
    <n v="2"/>
    <n v="1"/>
    <n v="10"/>
    <x v="9"/>
    <x v="2"/>
    <s v="La Plana/Las Cuevas, Isla Natividad, Baja California Sur"/>
    <x v="1"/>
    <n v="56.099999999999994"/>
    <n v="17"/>
    <n v="52.14"/>
    <n v="15.8"/>
    <n v="56.099999999999994"/>
    <n v="17"/>
    <n v="54.11999999999999"/>
    <n v="16.399999999999999"/>
    <n v="27.845050000000001"/>
    <n v="-115.16647"/>
    <n v="53.6"/>
    <n v="12"/>
    <n v="6"/>
    <x v="9"/>
    <n v="1"/>
    <m/>
    <n v="210"/>
    <m/>
    <m/>
  </r>
  <r>
    <s v="INLAPL-010812-AG-11-11-DI"/>
    <s v="Alonso Grosso"/>
    <d v="2012-08-01T00:00:00"/>
    <x v="6"/>
    <d v="1899-12-30T09:00:00"/>
    <d v="1899-12-30T09:06:00"/>
    <d v="1899-12-30T00:06:00"/>
    <n v="2"/>
    <n v="2"/>
    <n v="11"/>
    <x v="10"/>
    <x v="2"/>
    <s v="La Plana/Las Cuevas, Isla Natividad, Baja California Sur"/>
    <x v="1"/>
    <n v="56.099999999999994"/>
    <n v="17"/>
    <n v="52.14"/>
    <n v="15.8"/>
    <n v="56.099999999999994"/>
    <n v="17"/>
    <n v="54.11999999999999"/>
    <n v="16.399999999999999"/>
    <n v="27.845050000000001"/>
    <n v="-115.16647"/>
    <n v="53.6"/>
    <n v="12"/>
    <n v="6"/>
    <x v="1"/>
    <n v="21"/>
    <m/>
    <n v="150"/>
    <m/>
    <m/>
  </r>
  <r>
    <s v="INLAPL-010812-AG-11-11-DI"/>
    <s v="Alonso Grosso"/>
    <d v="2012-08-01T00:00:00"/>
    <x v="6"/>
    <d v="1899-12-30T09:00:00"/>
    <d v="1899-12-30T09:06:00"/>
    <d v="1899-12-30T00:06:00"/>
    <n v="2"/>
    <n v="2"/>
    <n v="11"/>
    <x v="10"/>
    <x v="2"/>
    <s v="La Plana/Las Cuevas, Isla Natividad, Baja California Sur"/>
    <x v="1"/>
    <n v="56.099999999999994"/>
    <n v="17"/>
    <n v="52.14"/>
    <n v="15.8"/>
    <n v="56.099999999999994"/>
    <n v="17"/>
    <n v="54.11999999999999"/>
    <n v="16.399999999999999"/>
    <n v="27.845050000000001"/>
    <n v="-115.16647"/>
    <n v="53.6"/>
    <n v="12"/>
    <n v="6"/>
    <x v="2"/>
    <n v="7"/>
    <m/>
    <n v="150"/>
    <m/>
    <m/>
  </r>
  <r>
    <s v="INLAPL-010812-AG-11-11-DI"/>
    <s v="Alonso Grosso"/>
    <d v="2012-08-01T00:00:00"/>
    <x v="6"/>
    <d v="1899-12-30T09:00:00"/>
    <d v="1899-12-30T09:06:00"/>
    <d v="1899-12-30T00:06:00"/>
    <n v="2"/>
    <n v="2"/>
    <n v="11"/>
    <x v="10"/>
    <x v="2"/>
    <s v="La Plana/Las Cuevas, Isla Natividad, Baja California Sur"/>
    <x v="1"/>
    <n v="56.099999999999994"/>
    <n v="17"/>
    <n v="52.14"/>
    <n v="15.8"/>
    <n v="56.099999999999994"/>
    <n v="17"/>
    <n v="54.11999999999999"/>
    <n v="16.399999999999999"/>
    <n v="27.845050000000001"/>
    <n v="-115.16647"/>
    <n v="53.6"/>
    <n v="12"/>
    <n v="6"/>
    <x v="3"/>
    <n v="79"/>
    <n v="19"/>
    <n v="150"/>
    <n v="50"/>
    <m/>
  </r>
  <r>
    <s v="INLAPL-010812-AG-11-11-DI"/>
    <s v="Alonso Grosso"/>
    <d v="2012-08-01T00:00:00"/>
    <x v="6"/>
    <d v="1899-12-30T09:00:00"/>
    <d v="1899-12-30T09:06:00"/>
    <d v="1899-12-30T00:06:00"/>
    <n v="2"/>
    <n v="2"/>
    <n v="11"/>
    <x v="10"/>
    <x v="2"/>
    <s v="La Plana/Las Cuevas, Isla Natividad, Baja California Sur"/>
    <x v="1"/>
    <n v="56.099999999999994"/>
    <n v="17"/>
    <n v="52.14"/>
    <n v="15.8"/>
    <n v="56.099999999999994"/>
    <n v="17"/>
    <n v="54.11999999999999"/>
    <n v="16.399999999999999"/>
    <n v="27.845050000000001"/>
    <n v="-115.16647"/>
    <n v="53.6"/>
    <n v="12"/>
    <n v="6"/>
    <x v="7"/>
    <n v="1"/>
    <m/>
    <n v="150"/>
    <m/>
    <m/>
  </r>
  <r>
    <s v="INLAPL-010812-AG-11-11-DI"/>
    <s v="Alonso Grosso"/>
    <d v="2012-08-01T00:00:00"/>
    <x v="6"/>
    <d v="1899-12-30T09:00:00"/>
    <d v="1899-12-30T09:06:00"/>
    <d v="1899-12-30T00:06:00"/>
    <n v="2"/>
    <n v="2"/>
    <n v="11"/>
    <x v="10"/>
    <x v="2"/>
    <s v="La Plana/Las Cuevas, Isla Natividad, Baja California Sur"/>
    <x v="1"/>
    <n v="56.099999999999994"/>
    <n v="17"/>
    <n v="52.14"/>
    <n v="15.8"/>
    <n v="56.099999999999994"/>
    <n v="17"/>
    <n v="54.11999999999999"/>
    <n v="16.399999999999999"/>
    <n v="27.845050000000001"/>
    <n v="-115.16647"/>
    <n v="53.6"/>
    <n v="12"/>
    <n v="6"/>
    <x v="4"/>
    <n v="1"/>
    <m/>
    <n v="150"/>
    <m/>
    <m/>
  </r>
  <r>
    <s v="INLAPL-010812-AG-11-11-DI"/>
    <s v="Alonso Grosso"/>
    <d v="2012-08-01T00:00:00"/>
    <x v="6"/>
    <d v="1899-12-30T09:00:00"/>
    <d v="1899-12-30T09:06:00"/>
    <d v="1899-12-30T00:06:00"/>
    <n v="2"/>
    <n v="2"/>
    <n v="11"/>
    <x v="10"/>
    <x v="2"/>
    <s v="La Plana/Las Cuevas, Isla Natividad, Baja California Sur"/>
    <x v="1"/>
    <n v="56.099999999999994"/>
    <n v="17"/>
    <n v="52.14"/>
    <n v="15.8"/>
    <n v="56.099999999999994"/>
    <n v="17"/>
    <n v="54.11999999999999"/>
    <n v="16.399999999999999"/>
    <n v="27.845050000000001"/>
    <n v="-115.16647"/>
    <n v="53.6"/>
    <n v="12"/>
    <n v="6"/>
    <x v="9"/>
    <n v="1"/>
    <m/>
    <n v="150"/>
    <m/>
    <m/>
  </r>
  <r>
    <s v="INLAPL-010812-AG-11-11-DI"/>
    <s v="Alonso Grosso"/>
    <d v="2012-08-01T00:00:00"/>
    <x v="6"/>
    <d v="1899-12-30T09:00:00"/>
    <d v="1899-12-30T09:06:00"/>
    <d v="1899-12-30T00:06:00"/>
    <n v="2"/>
    <n v="2"/>
    <n v="11"/>
    <x v="10"/>
    <x v="2"/>
    <s v="La Plana/Las Cuevas, Isla Natividad, Baja California Sur"/>
    <x v="1"/>
    <n v="56.099999999999994"/>
    <n v="17"/>
    <n v="52.14"/>
    <n v="15.8"/>
    <n v="56.099999999999994"/>
    <n v="17"/>
    <n v="54.11999999999999"/>
    <n v="16.399999999999999"/>
    <n v="27.845050000000001"/>
    <n v="-115.16647"/>
    <n v="53.6"/>
    <n v="12"/>
    <n v="6"/>
    <x v="10"/>
    <n v="1"/>
    <m/>
    <n v="150"/>
    <m/>
    <m/>
  </r>
  <r>
    <s v="INLAPL-010812-AG-12-12-DI"/>
    <s v="Alonso Grosso"/>
    <d v="2012-08-01T00:00:00"/>
    <x v="6"/>
    <d v="1899-12-30T10:31:00"/>
    <d v="1899-12-30T10:35:00"/>
    <d v="1899-12-30T00:04:00"/>
    <n v="2"/>
    <n v="3"/>
    <n v="12"/>
    <x v="11"/>
    <x v="2"/>
    <s v="La Plana/Las Cuevas, Isla Natividad, Baja California Sur"/>
    <x v="1"/>
    <n v="23.759999999999998"/>
    <n v="7.2"/>
    <n v="17.82"/>
    <n v="5.4"/>
    <n v="23.759999999999998"/>
    <n v="7.2"/>
    <n v="20.790000000000003"/>
    <n v="6.3000000000000007"/>
    <n v="27.850169999999999"/>
    <n v="-115.16683"/>
    <n v="59"/>
    <n v="15"/>
    <n v="5.5"/>
    <x v="0"/>
    <n v="1"/>
    <m/>
    <n v="240"/>
    <m/>
    <m/>
  </r>
  <r>
    <s v="INLAPL-010812-AG-12-12-DI"/>
    <s v="Alonso Grosso"/>
    <d v="2012-08-01T00:00:00"/>
    <x v="6"/>
    <d v="1899-12-30T10:31:00"/>
    <d v="1899-12-30T10:35:00"/>
    <d v="1899-12-30T00:04:00"/>
    <n v="2"/>
    <n v="3"/>
    <n v="12"/>
    <x v="11"/>
    <x v="2"/>
    <s v="La Plana/Las Cuevas, Isla Natividad, Baja California Sur"/>
    <x v="1"/>
    <n v="23.759999999999998"/>
    <n v="7.2"/>
    <n v="17.82"/>
    <n v="5.4"/>
    <n v="23.759999999999998"/>
    <n v="7.2"/>
    <n v="20.790000000000003"/>
    <n v="6.3000000000000007"/>
    <n v="27.850169999999999"/>
    <n v="-115.16683"/>
    <n v="59"/>
    <n v="15"/>
    <n v="5.5"/>
    <x v="3"/>
    <n v="10"/>
    <m/>
    <n v="240"/>
    <m/>
    <m/>
  </r>
  <r>
    <s v="INLAPL-010812-AG-12-12-DI"/>
    <s v="Alonso Grosso"/>
    <d v="2012-08-01T00:00:00"/>
    <x v="6"/>
    <d v="1899-12-30T10:31:00"/>
    <d v="1899-12-30T10:35:00"/>
    <d v="1899-12-30T00:04:00"/>
    <n v="2"/>
    <n v="3"/>
    <n v="12"/>
    <x v="11"/>
    <x v="2"/>
    <s v="La Plana/Las Cuevas, Isla Natividad, Baja California Sur"/>
    <x v="1"/>
    <n v="23.759999999999998"/>
    <n v="7.2"/>
    <n v="17.82"/>
    <n v="5.4"/>
    <n v="23.759999999999998"/>
    <n v="7.2"/>
    <n v="20.790000000000003"/>
    <n v="6.3000000000000007"/>
    <n v="27.850169999999999"/>
    <n v="-115.16683"/>
    <n v="59"/>
    <n v="15"/>
    <n v="5.5"/>
    <x v="4"/>
    <n v="2"/>
    <m/>
    <n v="240"/>
    <m/>
    <m/>
  </r>
  <r>
    <s v="INLAPL-010812-AG-12-12-DI"/>
    <s v="Alonso Grosso"/>
    <d v="2012-08-01T00:00:00"/>
    <x v="6"/>
    <d v="1899-12-30T10:31:00"/>
    <d v="1899-12-30T10:35:00"/>
    <d v="1899-12-30T00:04:00"/>
    <n v="2"/>
    <n v="3"/>
    <n v="12"/>
    <x v="11"/>
    <x v="2"/>
    <s v="La Plana/Las Cuevas, Isla Natividad, Baja California Sur"/>
    <x v="1"/>
    <n v="23.759999999999998"/>
    <n v="7.2"/>
    <n v="17.82"/>
    <n v="5.4"/>
    <n v="23.759999999999998"/>
    <n v="7.2"/>
    <n v="20.790000000000003"/>
    <n v="6.3000000000000007"/>
    <n v="27.850169999999999"/>
    <n v="-115.16683"/>
    <n v="59"/>
    <n v="15"/>
    <n v="5.5"/>
    <x v="17"/>
    <n v="4"/>
    <m/>
    <n v="240"/>
    <m/>
    <m/>
  </r>
  <r>
    <s v="INLAPL-010812-AG-13-13-DI"/>
    <s v="Alonso Grosso"/>
    <d v="2012-08-01T00:00:00"/>
    <x v="6"/>
    <d v="1899-12-30T10:52:00"/>
    <d v="1899-12-30T10:56:00"/>
    <d v="1899-12-30T00:04:00"/>
    <n v="2"/>
    <n v="4"/>
    <n v="13"/>
    <x v="12"/>
    <x v="2"/>
    <s v="La Plana/Las Cuevas, Isla Natividad, Baja California Sur"/>
    <x v="1"/>
    <n v="23.759999999999998"/>
    <n v="7.2"/>
    <n v="23.759999999999998"/>
    <n v="7.2"/>
    <n v="23.759999999999998"/>
    <n v="7.2"/>
    <n v="23.759999999999998"/>
    <n v="7.2"/>
    <n v="27.850169999999999"/>
    <n v="-115.16683"/>
    <n v="59"/>
    <n v="15"/>
    <n v="5.5"/>
    <x v="3"/>
    <n v="6"/>
    <m/>
    <n v="300"/>
    <m/>
    <m/>
  </r>
  <r>
    <s v="INLAPL-010812-AH-14-14-DI"/>
    <s v="Arturo Hernandez"/>
    <d v="2012-08-01T00:00:00"/>
    <x v="6"/>
    <d v="1899-12-30T08:52:00"/>
    <d v="1899-12-30T08:59:00"/>
    <d v="1899-12-30T00:07:00"/>
    <n v="2"/>
    <n v="1"/>
    <n v="14"/>
    <x v="13"/>
    <x v="2"/>
    <s v="La Plana/Las Cuevas, Isla Natividad, Baja California Sur"/>
    <x v="1"/>
    <n v="29.04"/>
    <n v="8.8000000000000007"/>
    <n v="8.9"/>
    <n v="8.9"/>
    <n v="29.37"/>
    <n v="8.9"/>
    <n v="29.205000000000002"/>
    <n v="8.8500000000000014"/>
    <n v="27.848050000000001"/>
    <n v="-115.16508"/>
    <n v="57.2"/>
    <n v="14"/>
    <n v="7"/>
    <x v="12"/>
    <n v="2"/>
    <m/>
    <s v="n/d"/>
    <m/>
    <m/>
  </r>
  <r>
    <s v="INLAPL-010812-AH-14-14-DI"/>
    <s v="Arturo Hernandez"/>
    <d v="2012-08-01T00:00:00"/>
    <x v="6"/>
    <d v="1899-12-30T08:52:00"/>
    <d v="1899-12-30T08:59:00"/>
    <d v="1899-12-30T00:07:00"/>
    <n v="2"/>
    <n v="1"/>
    <n v="14"/>
    <x v="13"/>
    <x v="2"/>
    <s v="La Plana/Las Cuevas, Isla Natividad, Baja California Sur"/>
    <x v="1"/>
    <n v="29.04"/>
    <n v="8.8000000000000007"/>
    <n v="8.9"/>
    <n v="8.9"/>
    <n v="29.37"/>
    <n v="8.9"/>
    <n v="29.205000000000002"/>
    <n v="8.8500000000000014"/>
    <n v="27.848050000000001"/>
    <n v="-115.16508"/>
    <n v="57.2"/>
    <n v="14"/>
    <n v="7"/>
    <x v="1"/>
    <n v="18"/>
    <m/>
    <s v="n/d"/>
    <m/>
    <m/>
  </r>
  <r>
    <s v="INLAPL-010812-AH-14-14-DI"/>
    <s v="Arturo Hernandez"/>
    <d v="2012-08-01T00:00:00"/>
    <x v="6"/>
    <d v="1899-12-30T08:52:00"/>
    <d v="1899-12-30T08:59:00"/>
    <d v="1899-12-30T00:07:00"/>
    <n v="2"/>
    <n v="1"/>
    <n v="14"/>
    <x v="13"/>
    <x v="2"/>
    <s v="La Plana/Las Cuevas, Isla Natividad, Baja California Sur"/>
    <x v="1"/>
    <n v="29.04"/>
    <n v="8.8000000000000007"/>
    <n v="8.9"/>
    <n v="8.9"/>
    <n v="29.37"/>
    <n v="8.9"/>
    <n v="29.205000000000002"/>
    <n v="8.8500000000000014"/>
    <n v="27.848050000000001"/>
    <n v="-115.16508"/>
    <n v="57.2"/>
    <n v="14"/>
    <n v="7"/>
    <x v="3"/>
    <n v="30"/>
    <m/>
    <s v="n/d"/>
    <m/>
    <m/>
  </r>
  <r>
    <s v="INLAPL-010812-AH-14-14-DI"/>
    <s v="Arturo Hernandez"/>
    <d v="2012-08-01T00:00:00"/>
    <x v="6"/>
    <d v="1899-12-30T08:52:00"/>
    <d v="1899-12-30T08:59:00"/>
    <d v="1899-12-30T00:07:00"/>
    <n v="2"/>
    <n v="1"/>
    <n v="14"/>
    <x v="13"/>
    <x v="2"/>
    <s v="La Plana/Las Cuevas, Isla Natividad, Baja California Sur"/>
    <x v="1"/>
    <n v="29.04"/>
    <n v="8.8000000000000007"/>
    <n v="8.9"/>
    <n v="8.9"/>
    <n v="29.37"/>
    <n v="8.9"/>
    <n v="29.205000000000002"/>
    <n v="8.8500000000000014"/>
    <n v="27.848050000000001"/>
    <n v="-115.16508"/>
    <n v="57.2"/>
    <n v="14"/>
    <n v="7"/>
    <x v="7"/>
    <n v="2"/>
    <m/>
    <s v="n/d"/>
    <m/>
    <m/>
  </r>
  <r>
    <s v="INLAPL-010812-AH-14-14-DI"/>
    <s v="Arturo Hernandez"/>
    <d v="2012-08-01T00:00:00"/>
    <x v="6"/>
    <d v="1899-12-30T08:52:00"/>
    <d v="1899-12-30T08:59:00"/>
    <d v="1899-12-30T00:07:00"/>
    <n v="2"/>
    <n v="1"/>
    <n v="14"/>
    <x v="13"/>
    <x v="2"/>
    <s v="La Plana/Las Cuevas, Isla Natividad, Baja California Sur"/>
    <x v="1"/>
    <n v="29.04"/>
    <n v="8.8000000000000007"/>
    <n v="8.9"/>
    <n v="8.9"/>
    <n v="29.37"/>
    <n v="8.9"/>
    <n v="29.205000000000002"/>
    <n v="8.8500000000000014"/>
    <n v="27.848050000000001"/>
    <n v="-115.16508"/>
    <n v="57.2"/>
    <n v="14"/>
    <n v="7"/>
    <x v="4"/>
    <n v="4"/>
    <m/>
    <s v="n/d"/>
    <m/>
    <m/>
  </r>
  <r>
    <s v="INLAPL-010812-AH-14-14-DI"/>
    <s v="Arturo Hernandez"/>
    <d v="2012-08-01T00:00:00"/>
    <x v="6"/>
    <d v="1899-12-30T08:52:00"/>
    <d v="1899-12-30T08:59:00"/>
    <d v="1899-12-30T00:07:00"/>
    <n v="2"/>
    <n v="1"/>
    <n v="14"/>
    <x v="13"/>
    <x v="2"/>
    <s v="La Plana/Las Cuevas, Isla Natividad, Baja California Sur"/>
    <x v="1"/>
    <n v="29.04"/>
    <n v="8.8000000000000007"/>
    <n v="8.9"/>
    <n v="8.9"/>
    <n v="29.37"/>
    <n v="8.9"/>
    <n v="29.205000000000002"/>
    <n v="8.8500000000000014"/>
    <n v="27.848050000000001"/>
    <n v="-115.16508"/>
    <n v="57.2"/>
    <n v="14"/>
    <n v="7"/>
    <x v="17"/>
    <n v="2"/>
    <m/>
    <s v="n/d"/>
    <m/>
    <m/>
  </r>
  <r>
    <s v="INLAPL-010812-AH-14-14-DI"/>
    <s v="Arturo Hernandez"/>
    <d v="2012-08-01T00:00:00"/>
    <x v="6"/>
    <d v="1899-12-30T08:52:00"/>
    <d v="1899-12-30T08:59:00"/>
    <d v="1899-12-30T00:07:00"/>
    <n v="2"/>
    <n v="1"/>
    <n v="14"/>
    <x v="13"/>
    <x v="2"/>
    <s v="La Plana/Las Cuevas, Isla Natividad, Baja California Sur"/>
    <x v="1"/>
    <n v="29.04"/>
    <n v="8.8000000000000007"/>
    <n v="8.9"/>
    <n v="8.9"/>
    <n v="29.37"/>
    <n v="8.9"/>
    <n v="29.205000000000002"/>
    <n v="8.8500000000000014"/>
    <n v="27.848050000000001"/>
    <n v="-115.16508"/>
    <n v="57.2"/>
    <n v="14"/>
    <n v="7"/>
    <x v="9"/>
    <n v="6"/>
    <m/>
    <s v="n/d"/>
    <m/>
    <m/>
  </r>
  <r>
    <s v="INLAPL-010812-AH-14-14-DI"/>
    <s v="Arturo Hernandez"/>
    <d v="2012-08-01T00:00:00"/>
    <x v="6"/>
    <d v="1899-12-30T08:52:00"/>
    <d v="1899-12-30T08:59:00"/>
    <d v="1899-12-30T00:07:00"/>
    <n v="2"/>
    <n v="1"/>
    <n v="14"/>
    <x v="13"/>
    <x v="2"/>
    <s v="La Plana/Las Cuevas, Isla Natividad, Baja California Sur"/>
    <x v="1"/>
    <n v="29.04"/>
    <n v="8.8000000000000007"/>
    <n v="8.9"/>
    <n v="8.9"/>
    <n v="29.37"/>
    <n v="8.9"/>
    <n v="29.205000000000002"/>
    <n v="8.8500000000000014"/>
    <n v="27.848050000000001"/>
    <n v="-115.16508"/>
    <n v="57.2"/>
    <n v="14"/>
    <n v="7"/>
    <x v="6"/>
    <n v="1"/>
    <m/>
    <s v="n/d"/>
    <m/>
    <m/>
  </r>
  <r>
    <s v="INLAPL-010812-AH-14-14-DI"/>
    <s v="Arturo Hernandez"/>
    <d v="2012-08-01T00:00:00"/>
    <x v="6"/>
    <d v="1899-12-30T08:52:00"/>
    <d v="1899-12-30T08:59:00"/>
    <d v="1899-12-30T00:07:00"/>
    <n v="2"/>
    <n v="1"/>
    <n v="14"/>
    <x v="13"/>
    <x v="2"/>
    <s v="La Plana/Las Cuevas, Isla Natividad, Baja California Sur"/>
    <x v="1"/>
    <n v="29.04"/>
    <n v="8.8000000000000007"/>
    <n v="8.9"/>
    <n v="8.9"/>
    <n v="29.37"/>
    <n v="8.9"/>
    <n v="29.205000000000002"/>
    <n v="8.8500000000000014"/>
    <n v="27.848050000000001"/>
    <n v="-115.16508"/>
    <n v="57.2"/>
    <n v="14"/>
    <n v="7"/>
    <x v="10"/>
    <n v="7"/>
    <m/>
    <s v="n/d"/>
    <m/>
    <m/>
  </r>
  <r>
    <s v="INLAPL-010812-AH-15-15-DI"/>
    <s v="Arturo Hernandez"/>
    <d v="2012-08-01T00:00:00"/>
    <x v="6"/>
    <d v="1899-12-30T09:11:00"/>
    <d v="1899-12-30T09:16:00"/>
    <d v="1899-12-30T00:05:00"/>
    <n v="2"/>
    <n v="2"/>
    <n v="15"/>
    <x v="14"/>
    <x v="2"/>
    <s v="La Plana/Las Cuevas, Isla Natividad, Baja California Sur"/>
    <x v="1"/>
    <n v="19.799999999999997"/>
    <n v="6"/>
    <n v="8.9"/>
    <n v="7.8"/>
    <n v="25.74"/>
    <n v="7.8"/>
    <n v="22.77"/>
    <n v="6.9"/>
    <n v="27.848050000000001"/>
    <n v="-115.16508"/>
    <n v="57.2"/>
    <n v="14"/>
    <n v="7"/>
    <x v="1"/>
    <n v="7"/>
    <m/>
    <s v="n/d"/>
    <m/>
    <m/>
  </r>
  <r>
    <s v="INLAPL-010812-AH-15-15-DI"/>
    <s v="Arturo Hernandez"/>
    <d v="2012-08-01T00:00:00"/>
    <x v="6"/>
    <d v="1899-12-30T09:11:00"/>
    <d v="1899-12-30T09:16:00"/>
    <d v="1899-12-30T00:05:00"/>
    <n v="2"/>
    <n v="2"/>
    <n v="15"/>
    <x v="14"/>
    <x v="2"/>
    <s v="La Plana/Las Cuevas, Isla Natividad, Baja California Sur"/>
    <x v="1"/>
    <n v="19.799999999999997"/>
    <n v="6"/>
    <n v="8.9"/>
    <n v="7.8"/>
    <n v="25.74"/>
    <n v="7.8"/>
    <n v="22.77"/>
    <n v="6.9"/>
    <n v="27.848050000000001"/>
    <n v="-115.16508"/>
    <n v="57.2"/>
    <n v="14"/>
    <n v="7"/>
    <x v="3"/>
    <n v="75"/>
    <n v="20"/>
    <s v="n/d"/>
    <n v="50"/>
    <m/>
  </r>
  <r>
    <s v="INLAPL-010812-AH-15-15-DI"/>
    <s v="Arturo Hernandez"/>
    <d v="2012-08-01T00:00:00"/>
    <x v="6"/>
    <d v="1899-12-30T09:11:00"/>
    <d v="1899-12-30T09:16:00"/>
    <d v="1899-12-30T00:05:00"/>
    <n v="2"/>
    <n v="2"/>
    <n v="15"/>
    <x v="14"/>
    <x v="2"/>
    <s v="La Plana/Las Cuevas, Isla Natividad, Baja California Sur"/>
    <x v="1"/>
    <n v="19.799999999999997"/>
    <n v="6"/>
    <n v="8.9"/>
    <n v="7.8"/>
    <n v="25.74"/>
    <n v="7.8"/>
    <n v="22.77"/>
    <n v="6.9"/>
    <n v="27.848050000000001"/>
    <n v="-115.16508"/>
    <n v="57.2"/>
    <n v="14"/>
    <n v="7"/>
    <x v="7"/>
    <n v="5"/>
    <m/>
    <s v="n/d"/>
    <m/>
    <m/>
  </r>
  <r>
    <s v="INLAPL-010812-AH-15-15-DI"/>
    <s v="Arturo Hernandez"/>
    <d v="2012-08-01T00:00:00"/>
    <x v="6"/>
    <d v="1899-12-30T09:11:00"/>
    <d v="1899-12-30T09:16:00"/>
    <d v="1899-12-30T00:05:00"/>
    <n v="2"/>
    <n v="2"/>
    <n v="15"/>
    <x v="14"/>
    <x v="2"/>
    <s v="La Plana/Las Cuevas, Isla Natividad, Baja California Sur"/>
    <x v="1"/>
    <n v="19.799999999999997"/>
    <n v="6"/>
    <n v="8.9"/>
    <n v="7.8"/>
    <n v="25.74"/>
    <n v="7.8"/>
    <n v="22.77"/>
    <n v="6.9"/>
    <n v="27.848050000000001"/>
    <n v="-115.16508"/>
    <n v="57.2"/>
    <n v="14"/>
    <n v="7"/>
    <x v="4"/>
    <n v="3"/>
    <m/>
    <s v="n/d"/>
    <m/>
    <m/>
  </r>
  <r>
    <s v="INLAPL-010812-AH-15-15-DI"/>
    <s v="Arturo Hernandez"/>
    <d v="2012-08-01T00:00:00"/>
    <x v="6"/>
    <d v="1899-12-30T09:11:00"/>
    <d v="1899-12-30T09:16:00"/>
    <d v="1899-12-30T00:05:00"/>
    <n v="2"/>
    <n v="2"/>
    <n v="15"/>
    <x v="14"/>
    <x v="2"/>
    <s v="La Plana/Las Cuevas, Isla Natividad, Baja California Sur"/>
    <x v="1"/>
    <n v="19.799999999999997"/>
    <n v="6"/>
    <n v="8.9"/>
    <n v="7.8"/>
    <n v="25.74"/>
    <n v="7.8"/>
    <n v="22.77"/>
    <n v="6.9"/>
    <n v="27.848050000000001"/>
    <n v="-115.16508"/>
    <n v="57.2"/>
    <n v="14"/>
    <n v="7"/>
    <x v="17"/>
    <n v="4"/>
    <m/>
    <s v="n/d"/>
    <m/>
    <m/>
  </r>
  <r>
    <s v="INLAPL-010812-AH-15-15-DI"/>
    <s v="Arturo Hernandez"/>
    <d v="2012-08-01T00:00:00"/>
    <x v="6"/>
    <d v="1899-12-30T09:11:00"/>
    <d v="1899-12-30T09:16:00"/>
    <d v="1899-12-30T00:05:00"/>
    <n v="2"/>
    <n v="2"/>
    <n v="15"/>
    <x v="14"/>
    <x v="2"/>
    <s v="La Plana/Las Cuevas, Isla Natividad, Baja California Sur"/>
    <x v="1"/>
    <n v="19.799999999999997"/>
    <n v="6"/>
    <n v="8.9"/>
    <n v="7.8"/>
    <n v="25.74"/>
    <n v="7.8"/>
    <n v="22.77"/>
    <n v="6.9"/>
    <n v="27.848050000000001"/>
    <n v="-115.16508"/>
    <n v="57.2"/>
    <n v="14"/>
    <n v="7"/>
    <x v="9"/>
    <n v="5"/>
    <m/>
    <s v="n/d"/>
    <m/>
    <m/>
  </r>
  <r>
    <s v="INLAPL-010812-AH-15-15-DI"/>
    <s v="Arturo Hernandez"/>
    <d v="2012-08-01T00:00:00"/>
    <x v="6"/>
    <d v="1899-12-30T09:11:00"/>
    <d v="1899-12-30T09:16:00"/>
    <d v="1899-12-30T00:05:00"/>
    <n v="2"/>
    <n v="2"/>
    <n v="15"/>
    <x v="14"/>
    <x v="2"/>
    <s v="La Plana/Las Cuevas, Isla Natividad, Baja California Sur"/>
    <x v="1"/>
    <n v="19.799999999999997"/>
    <n v="6"/>
    <n v="8.9"/>
    <n v="7.8"/>
    <n v="25.74"/>
    <n v="7.8"/>
    <n v="22.77"/>
    <n v="6.9"/>
    <n v="27.848050000000001"/>
    <n v="-115.16508"/>
    <n v="57.2"/>
    <n v="14"/>
    <n v="7"/>
    <x v="10"/>
    <n v="3"/>
    <m/>
    <s v="n/d"/>
    <m/>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0"/>
    <n v="1"/>
    <m/>
    <n v="150"/>
    <m/>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12"/>
    <n v="1"/>
    <m/>
    <n v="150"/>
    <m/>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1"/>
    <n v="10"/>
    <m/>
    <n v="150"/>
    <m/>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3"/>
    <n v="136"/>
    <n v="11"/>
    <n v="150"/>
    <n v="50"/>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7"/>
    <n v="1"/>
    <m/>
    <n v="150"/>
    <m/>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13"/>
    <n v="3"/>
    <m/>
    <n v="150"/>
    <m/>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4"/>
    <n v="3"/>
    <m/>
    <n v="150"/>
    <m/>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17"/>
    <n v="2"/>
    <m/>
    <n v="150"/>
    <m/>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9"/>
    <n v="1"/>
    <m/>
    <n v="150"/>
    <m/>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6"/>
    <n v="1"/>
    <m/>
    <n v="150"/>
    <m/>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10"/>
    <n v="4"/>
    <m/>
    <n v="150"/>
    <m/>
    <m/>
  </r>
  <r>
    <s v="INLAPL-010812-AH-16-16-DI"/>
    <s v="Arturo Hernandez"/>
    <d v="2012-08-01T00:00:00"/>
    <x v="6"/>
    <d v="1899-12-30T10:31:00"/>
    <d v="1899-12-30T10:36:00"/>
    <d v="1899-12-30T00:05:00"/>
    <n v="2"/>
    <n v="3"/>
    <n v="16"/>
    <x v="15"/>
    <x v="2"/>
    <s v="La Plana/Las Cuevas, Isla Natividad, Baja California Sur"/>
    <x v="1"/>
    <n v="28.38"/>
    <n v="8.6"/>
    <n v="8.9"/>
    <n v="6.8"/>
    <n v="28.38"/>
    <n v="8.6"/>
    <n v="25.409999999999997"/>
    <n v="7.6999999999999993"/>
    <n v="27.847709999999999"/>
    <n v="-115.16251"/>
    <n v="59"/>
    <n v="15"/>
    <n v="8"/>
    <x v="25"/>
    <n v="1"/>
    <m/>
    <n v="150"/>
    <m/>
    <m/>
  </r>
  <r>
    <s v="INLAPL-010812-AH-17-17-DI"/>
    <s v="Arturo Hernandez"/>
    <d v="2012-08-01T00:00:00"/>
    <x v="6"/>
    <d v="1899-12-30T10:54:00"/>
    <d v="1899-12-30T11:04:00"/>
    <d v="1899-12-30T00:10:00"/>
    <n v="2"/>
    <n v="4"/>
    <n v="17"/>
    <x v="16"/>
    <x v="2"/>
    <s v="La Plana/Las Cuevas, Isla Natividad, Baja California Sur"/>
    <x v="1"/>
    <n v="30.029999999999998"/>
    <n v="9.1"/>
    <n v="8.9"/>
    <n v="6.5"/>
    <n v="30.029999999999998"/>
    <n v="9.1"/>
    <n v="25.74"/>
    <n v="7.8"/>
    <n v="27.848050000000001"/>
    <n v="-115.16508"/>
    <n v="59"/>
    <n v="15"/>
    <n v="8"/>
    <x v="0"/>
    <n v="3"/>
    <m/>
    <s v="n/d"/>
    <m/>
    <m/>
  </r>
  <r>
    <s v="INLAPL-010812-AH-17-17-DI"/>
    <s v="Arturo Hernandez"/>
    <d v="2012-08-01T00:00:00"/>
    <x v="6"/>
    <d v="1899-12-30T10:54:00"/>
    <d v="1899-12-30T11:04:00"/>
    <d v="1899-12-30T00:10:00"/>
    <n v="2"/>
    <n v="4"/>
    <n v="17"/>
    <x v="16"/>
    <x v="2"/>
    <s v="La Plana/Las Cuevas, Isla Natividad, Baja California Sur"/>
    <x v="1"/>
    <n v="30.029999999999998"/>
    <n v="9.1"/>
    <n v="8.9"/>
    <n v="6.5"/>
    <n v="30.029999999999998"/>
    <n v="9.1"/>
    <n v="25.74"/>
    <n v="7.8"/>
    <n v="27.848050000000001"/>
    <n v="-115.16508"/>
    <n v="59"/>
    <n v="15"/>
    <n v="8"/>
    <x v="12"/>
    <n v="1"/>
    <m/>
    <s v="n/d"/>
    <m/>
    <m/>
  </r>
  <r>
    <s v="INLAPL-010812-AH-17-17-DI"/>
    <s v="Arturo Hernandez"/>
    <d v="2012-08-01T00:00:00"/>
    <x v="6"/>
    <d v="1899-12-30T10:54:00"/>
    <d v="1899-12-30T11:04:00"/>
    <d v="1899-12-30T00:10:00"/>
    <n v="2"/>
    <n v="4"/>
    <n v="17"/>
    <x v="16"/>
    <x v="2"/>
    <s v="La Plana/Las Cuevas, Isla Natividad, Baja California Sur"/>
    <x v="1"/>
    <n v="30.029999999999998"/>
    <n v="9.1"/>
    <n v="8.9"/>
    <n v="6.5"/>
    <n v="30.029999999999998"/>
    <n v="9.1"/>
    <n v="25.74"/>
    <n v="7.8"/>
    <n v="27.848050000000001"/>
    <n v="-115.16508"/>
    <n v="59"/>
    <n v="15"/>
    <n v="8"/>
    <x v="1"/>
    <n v="9"/>
    <m/>
    <s v="n/d"/>
    <m/>
    <m/>
  </r>
  <r>
    <s v="INLAPL-010812-AH-17-17-DI"/>
    <s v="Arturo Hernandez"/>
    <d v="2012-08-01T00:00:00"/>
    <x v="6"/>
    <d v="1899-12-30T10:54:00"/>
    <d v="1899-12-30T11:04:00"/>
    <d v="1899-12-30T00:10:00"/>
    <n v="2"/>
    <n v="4"/>
    <n v="17"/>
    <x v="16"/>
    <x v="2"/>
    <s v="La Plana/Las Cuevas, Isla Natividad, Baja California Sur"/>
    <x v="1"/>
    <n v="30.029999999999998"/>
    <n v="9.1"/>
    <n v="8.9"/>
    <n v="6.5"/>
    <n v="30.029999999999998"/>
    <n v="9.1"/>
    <n v="25.74"/>
    <n v="7.8"/>
    <n v="27.848050000000001"/>
    <n v="-115.16508"/>
    <n v="59"/>
    <n v="15"/>
    <n v="8"/>
    <x v="3"/>
    <n v="150"/>
    <n v="10"/>
    <s v="n/d"/>
    <n v="50"/>
    <m/>
  </r>
  <r>
    <s v="INLAPL-010812-AH-17-17-DI"/>
    <s v="Arturo Hernandez"/>
    <d v="2012-08-01T00:00:00"/>
    <x v="6"/>
    <d v="1899-12-30T10:54:00"/>
    <d v="1899-12-30T11:04:00"/>
    <d v="1899-12-30T00:10:00"/>
    <n v="2"/>
    <n v="4"/>
    <n v="17"/>
    <x v="16"/>
    <x v="2"/>
    <s v="La Plana/Las Cuevas, Isla Natividad, Baja California Sur"/>
    <x v="1"/>
    <n v="30.029999999999998"/>
    <n v="9.1"/>
    <n v="8.9"/>
    <n v="6.5"/>
    <n v="30.029999999999998"/>
    <n v="9.1"/>
    <n v="25.74"/>
    <n v="7.8"/>
    <n v="27.848050000000001"/>
    <n v="-115.16508"/>
    <n v="59"/>
    <n v="15"/>
    <n v="8"/>
    <x v="4"/>
    <n v="2"/>
    <m/>
    <s v="n/d"/>
    <m/>
    <m/>
  </r>
  <r>
    <s v="INLAPL-010812-AH-17-17-DI"/>
    <s v="Arturo Hernandez"/>
    <d v="2012-08-01T00:00:00"/>
    <x v="6"/>
    <d v="1899-12-30T10:54:00"/>
    <d v="1899-12-30T11:04:00"/>
    <d v="1899-12-30T00:10:00"/>
    <n v="2"/>
    <n v="4"/>
    <n v="17"/>
    <x v="16"/>
    <x v="2"/>
    <s v="La Plana/Las Cuevas, Isla Natividad, Baja California Sur"/>
    <x v="1"/>
    <n v="30.029999999999998"/>
    <n v="9.1"/>
    <n v="8.9"/>
    <n v="6.5"/>
    <n v="30.029999999999998"/>
    <n v="9.1"/>
    <n v="25.74"/>
    <n v="7.8"/>
    <n v="27.848050000000001"/>
    <n v="-115.16508"/>
    <n v="59"/>
    <n v="15"/>
    <n v="8"/>
    <x v="17"/>
    <n v="6"/>
    <m/>
    <s v="n/d"/>
    <m/>
    <m/>
  </r>
  <r>
    <s v="INLAPL-010812-AH-17-17-DI"/>
    <s v="Arturo Hernandez"/>
    <d v="2012-08-01T00:00:00"/>
    <x v="6"/>
    <d v="1899-12-30T10:54:00"/>
    <d v="1899-12-30T11:04:00"/>
    <d v="1899-12-30T00:10:00"/>
    <n v="2"/>
    <n v="4"/>
    <n v="17"/>
    <x v="16"/>
    <x v="2"/>
    <s v="La Plana/Las Cuevas, Isla Natividad, Baja California Sur"/>
    <x v="1"/>
    <n v="30.029999999999998"/>
    <n v="9.1"/>
    <n v="8.9"/>
    <n v="6.5"/>
    <n v="30.029999999999998"/>
    <n v="9.1"/>
    <n v="25.74"/>
    <n v="7.8"/>
    <n v="27.848050000000001"/>
    <n v="-115.16508"/>
    <n v="59"/>
    <n v="15"/>
    <n v="8"/>
    <x v="9"/>
    <n v="5"/>
    <m/>
    <s v="n/d"/>
    <m/>
    <m/>
  </r>
  <r>
    <s v="INLAPL-010812-AH-17-17-DI"/>
    <s v="Arturo Hernandez"/>
    <d v="2012-08-01T00:00:00"/>
    <x v="6"/>
    <d v="1899-12-30T10:54:00"/>
    <d v="1899-12-30T11:04:00"/>
    <d v="1899-12-30T00:10:00"/>
    <n v="2"/>
    <n v="4"/>
    <n v="17"/>
    <x v="16"/>
    <x v="2"/>
    <s v="La Plana/Las Cuevas, Isla Natividad, Baja California Sur"/>
    <x v="1"/>
    <n v="30.029999999999998"/>
    <n v="9.1"/>
    <n v="8.9"/>
    <n v="6.5"/>
    <n v="30.029999999999998"/>
    <n v="9.1"/>
    <n v="25.74"/>
    <n v="7.8"/>
    <n v="27.848050000000001"/>
    <n v="-115.16508"/>
    <n v="59"/>
    <n v="15"/>
    <n v="8"/>
    <x v="11"/>
    <n v="2"/>
    <m/>
    <s v="n/d"/>
    <m/>
    <m/>
  </r>
  <r>
    <s v="INLAPL-010812-AH-17-17-DI"/>
    <s v="Arturo Hernandez"/>
    <d v="2012-08-01T00:00:00"/>
    <x v="6"/>
    <d v="1899-12-30T10:54:00"/>
    <d v="1899-12-30T11:04:00"/>
    <d v="1899-12-30T00:10:00"/>
    <n v="2"/>
    <n v="4"/>
    <n v="17"/>
    <x v="16"/>
    <x v="2"/>
    <s v="La Plana/Las Cuevas, Isla Natividad, Baja California Sur"/>
    <x v="1"/>
    <n v="30.029999999999998"/>
    <n v="9.1"/>
    <n v="8.9"/>
    <n v="6.5"/>
    <n v="30.029999999999998"/>
    <n v="9.1"/>
    <n v="25.74"/>
    <n v="7.8"/>
    <n v="27.848050000000001"/>
    <n v="-115.16508"/>
    <n v="59"/>
    <n v="15"/>
    <n v="8"/>
    <x v="6"/>
    <n v="6"/>
    <m/>
    <s v="n/d"/>
    <m/>
    <m/>
  </r>
  <r>
    <s v="INLAPL-010812-AH-17-17-DI"/>
    <s v="Arturo Hernandez"/>
    <d v="2012-08-01T00:00:00"/>
    <x v="6"/>
    <d v="1899-12-30T10:54:00"/>
    <d v="1899-12-30T11:04:00"/>
    <d v="1899-12-30T00:10:00"/>
    <n v="2"/>
    <n v="4"/>
    <n v="17"/>
    <x v="16"/>
    <x v="2"/>
    <s v="La Plana/Las Cuevas, Isla Natividad, Baja California Sur"/>
    <x v="1"/>
    <n v="30.029999999999998"/>
    <n v="9.1"/>
    <n v="8.9"/>
    <n v="6.5"/>
    <n v="30.029999999999998"/>
    <n v="9.1"/>
    <n v="25.74"/>
    <n v="7.8"/>
    <n v="27.848050000000001"/>
    <n v="-115.16508"/>
    <n v="59"/>
    <n v="15"/>
    <n v="8"/>
    <x v="10"/>
    <n v="12"/>
    <m/>
    <s v="n/d"/>
    <m/>
    <m/>
  </r>
  <r>
    <s v="INLAPL-010812-JF-18-18-DI"/>
    <s v="Jesus Flores"/>
    <d v="2012-08-01T00:00:00"/>
    <x v="6"/>
    <d v="1899-12-30T08:52:00"/>
    <d v="1899-12-30T08:59:00"/>
    <d v="1899-12-30T00:07:00"/>
    <n v="2"/>
    <n v="1"/>
    <n v="18"/>
    <x v="17"/>
    <x v="2"/>
    <s v="La Plana/Las Cuevas, Isla Natividad, Baja California Sur"/>
    <x v="1"/>
    <n v="29.37"/>
    <n v="8.9"/>
    <n v="8.9"/>
    <n v="8.8000000000000007"/>
    <n v="29.37"/>
    <n v="8.9"/>
    <n v="29.205000000000002"/>
    <n v="8.8500000000000014"/>
    <n v="27.848050000000001"/>
    <n v="-115.16508"/>
    <n v="57.2"/>
    <n v="14"/>
    <n v="5"/>
    <x v="3"/>
    <n v="150"/>
    <n v="10"/>
    <n v="90"/>
    <n v="50"/>
    <m/>
  </r>
  <r>
    <s v="INLAPL-010812-JF-18-18-DI"/>
    <s v="Jesus Flores"/>
    <d v="2012-08-01T00:00:00"/>
    <x v="6"/>
    <d v="1899-12-30T08:52:00"/>
    <d v="1899-12-30T08:59:00"/>
    <d v="1899-12-30T00:07:00"/>
    <n v="2"/>
    <n v="1"/>
    <n v="18"/>
    <x v="17"/>
    <x v="2"/>
    <s v="La Plana/Las Cuevas, Isla Natividad, Baja California Sur"/>
    <x v="1"/>
    <n v="29.37"/>
    <n v="8.9"/>
    <n v="8.9"/>
    <n v="8.8000000000000007"/>
    <n v="29.37"/>
    <n v="8.9"/>
    <n v="29.205000000000002"/>
    <n v="8.8500000000000014"/>
    <n v="27.848050000000001"/>
    <n v="-115.16508"/>
    <n v="57.2"/>
    <n v="14"/>
    <n v="5"/>
    <x v="4"/>
    <n v="1"/>
    <m/>
    <n v="90"/>
    <m/>
    <m/>
  </r>
  <r>
    <s v="INLAPL-010812-JF-18-18-DI"/>
    <s v="Jesus Flores"/>
    <d v="2012-08-01T00:00:00"/>
    <x v="6"/>
    <d v="1899-12-30T08:52:00"/>
    <d v="1899-12-30T08:59:00"/>
    <d v="1899-12-30T00:07:00"/>
    <n v="2"/>
    <n v="1"/>
    <n v="18"/>
    <x v="17"/>
    <x v="2"/>
    <s v="La Plana/Las Cuevas, Isla Natividad, Baja California Sur"/>
    <x v="1"/>
    <n v="29.37"/>
    <n v="8.9"/>
    <n v="8.9"/>
    <n v="8.8000000000000007"/>
    <n v="29.37"/>
    <n v="8.9"/>
    <n v="29.205000000000002"/>
    <n v="8.8500000000000014"/>
    <n v="27.848050000000001"/>
    <n v="-115.16508"/>
    <n v="57.2"/>
    <n v="14"/>
    <n v="5"/>
    <x v="17"/>
    <n v="4"/>
    <m/>
    <n v="90"/>
    <m/>
    <m/>
  </r>
  <r>
    <s v="INLAPL-010812-JF-19-19-DI"/>
    <s v="Jesus Flores"/>
    <d v="2012-08-01T00:00:00"/>
    <x v="6"/>
    <d v="1899-12-30T09:11:00"/>
    <d v="1899-12-30T09:16:00"/>
    <d v="1899-12-30T00:05:00"/>
    <n v="2"/>
    <n v="2"/>
    <n v="19"/>
    <x v="18"/>
    <x v="2"/>
    <s v="La Plana/Las Cuevas, Isla Natividad, Baja California Sur"/>
    <x v="1"/>
    <n v="25.74"/>
    <n v="7.8"/>
    <n v="8.9"/>
    <n v="6"/>
    <n v="25.74"/>
    <n v="7.8"/>
    <n v="22.77"/>
    <n v="6.9"/>
    <n v="27.848050000000001"/>
    <n v="-115.16508"/>
    <n v="57.2"/>
    <n v="14"/>
    <n v="5"/>
    <x v="3"/>
    <n v="57"/>
    <n v="26"/>
    <n v="180"/>
    <n v="50"/>
    <m/>
  </r>
  <r>
    <s v="INLAPL-010812-JF-19-19-DI"/>
    <s v="Jesus Flores"/>
    <d v="2012-08-01T00:00:00"/>
    <x v="6"/>
    <d v="1899-12-30T09:11:00"/>
    <d v="1899-12-30T09:16:00"/>
    <d v="1899-12-30T00:05:00"/>
    <n v="2"/>
    <n v="2"/>
    <n v="19"/>
    <x v="18"/>
    <x v="2"/>
    <s v="La Plana/Las Cuevas, Isla Natividad, Baja California Sur"/>
    <x v="1"/>
    <n v="25.74"/>
    <n v="7.8"/>
    <n v="8.9"/>
    <n v="6"/>
    <n v="25.74"/>
    <n v="7.8"/>
    <n v="22.77"/>
    <n v="6.9"/>
    <n v="27.848050000000001"/>
    <n v="-115.16508"/>
    <n v="57.2"/>
    <n v="14"/>
    <n v="5"/>
    <x v="4"/>
    <n v="4"/>
    <m/>
    <n v="180"/>
    <m/>
    <m/>
  </r>
  <r>
    <s v="INLAPL-010812-JF-19-19-DI"/>
    <s v="Jesus Flores"/>
    <d v="2012-08-01T00:00:00"/>
    <x v="6"/>
    <d v="1899-12-30T09:11:00"/>
    <d v="1899-12-30T09:16:00"/>
    <d v="1899-12-30T00:05:00"/>
    <n v="2"/>
    <n v="2"/>
    <n v="19"/>
    <x v="18"/>
    <x v="2"/>
    <s v="La Plana/Las Cuevas, Isla Natividad, Baja California Sur"/>
    <x v="1"/>
    <n v="25.74"/>
    <n v="7.8"/>
    <n v="8.9"/>
    <n v="6"/>
    <n v="25.74"/>
    <n v="7.8"/>
    <n v="22.77"/>
    <n v="6.9"/>
    <n v="27.848050000000001"/>
    <n v="-115.16508"/>
    <n v="57.2"/>
    <n v="14"/>
    <n v="5"/>
    <x v="17"/>
    <n v="3"/>
    <m/>
    <n v="180"/>
    <m/>
    <m/>
  </r>
  <r>
    <s v="INLAPL-010812-JF-19-19-DI"/>
    <s v="Jesus Flores"/>
    <d v="2012-08-01T00:00:00"/>
    <x v="6"/>
    <d v="1899-12-30T09:11:00"/>
    <d v="1899-12-30T09:16:00"/>
    <d v="1899-12-30T00:05:00"/>
    <n v="2"/>
    <n v="2"/>
    <n v="19"/>
    <x v="18"/>
    <x v="2"/>
    <s v="La Plana/Las Cuevas, Isla Natividad, Baja California Sur"/>
    <x v="1"/>
    <n v="25.74"/>
    <n v="7.8"/>
    <n v="8.9"/>
    <n v="6"/>
    <n v="25.74"/>
    <n v="7.8"/>
    <n v="22.77"/>
    <n v="6.9"/>
    <n v="27.848050000000001"/>
    <n v="-115.16508"/>
    <n v="57.2"/>
    <n v="14"/>
    <n v="5"/>
    <x v="9"/>
    <n v="7"/>
    <m/>
    <n v="180"/>
    <m/>
    <m/>
  </r>
  <r>
    <s v="INLAPL-010812-JF-19-19-DI"/>
    <s v="Jesus Flores"/>
    <d v="2012-08-01T00:00:00"/>
    <x v="6"/>
    <d v="1899-12-30T09:11:00"/>
    <d v="1899-12-30T09:16:00"/>
    <d v="1899-12-30T00:05:00"/>
    <n v="2"/>
    <n v="2"/>
    <n v="19"/>
    <x v="18"/>
    <x v="2"/>
    <s v="La Plana/Las Cuevas, Isla Natividad, Baja California Sur"/>
    <x v="1"/>
    <n v="25.74"/>
    <n v="7.8"/>
    <n v="8.9"/>
    <n v="6"/>
    <n v="25.74"/>
    <n v="7.8"/>
    <n v="22.77"/>
    <n v="6.9"/>
    <n v="27.848050000000001"/>
    <n v="-115.16508"/>
    <n v="57.2"/>
    <n v="14"/>
    <n v="5"/>
    <x v="10"/>
    <n v="1"/>
    <m/>
    <n v="180"/>
    <m/>
    <m/>
  </r>
  <r>
    <s v="INLAPL-010812-JC-20-20-DI"/>
    <s v="Jhonatan Castro"/>
    <d v="2012-08-01T00:00:00"/>
    <x v="6"/>
    <d v="1899-12-30T10:08:00"/>
    <d v="1899-12-30T10:19:00"/>
    <d v="1899-12-30T00:11:00"/>
    <n v="2"/>
    <n v="1"/>
    <n v="20"/>
    <x v="19"/>
    <x v="2"/>
    <s v="La Plana/Las Cuevas, Isla Natividad, Baja California Sur"/>
    <x v="1"/>
    <n v="30.029999999999998"/>
    <n v="9.1"/>
    <n v="8.9"/>
    <n v="7.8"/>
    <n v="30.029999999999998"/>
    <n v="9.1"/>
    <n v="27.884999999999994"/>
    <n v="8.4499999999999993"/>
    <n v="27.84806"/>
    <n v="-115.16451000000001"/>
    <n v="56.3"/>
    <n v="13.5"/>
    <n v="10"/>
    <x v="0"/>
    <n v="1"/>
    <m/>
    <n v="150"/>
    <m/>
    <m/>
  </r>
  <r>
    <s v="INLAPL-010812-JC-20-20-DI"/>
    <s v="Jhonatan Castro"/>
    <d v="2012-08-01T00:00:00"/>
    <x v="6"/>
    <d v="1899-12-30T10:08:00"/>
    <d v="1899-12-30T10:19:00"/>
    <d v="1899-12-30T00:11:00"/>
    <n v="2"/>
    <n v="1"/>
    <n v="20"/>
    <x v="19"/>
    <x v="2"/>
    <s v="La Plana/Las Cuevas, Isla Natividad, Baja California Sur"/>
    <x v="1"/>
    <n v="30.029999999999998"/>
    <n v="9.1"/>
    <n v="8.9"/>
    <n v="7.8"/>
    <n v="30.029999999999998"/>
    <n v="9.1"/>
    <n v="27.884999999999994"/>
    <n v="8.4499999999999993"/>
    <n v="27.84806"/>
    <n v="-115.16451000000001"/>
    <n v="56.3"/>
    <n v="13.5"/>
    <n v="10"/>
    <x v="12"/>
    <n v="1"/>
    <m/>
    <n v="150"/>
    <m/>
    <m/>
  </r>
  <r>
    <s v="INLAPL-010812-JC-20-20-DI"/>
    <s v="Jhonatan Castro"/>
    <d v="2012-08-01T00:00:00"/>
    <x v="6"/>
    <d v="1899-12-30T10:08:00"/>
    <d v="1899-12-30T10:19:00"/>
    <d v="1899-12-30T00:11:00"/>
    <n v="2"/>
    <n v="1"/>
    <n v="20"/>
    <x v="19"/>
    <x v="2"/>
    <s v="La Plana/Las Cuevas, Isla Natividad, Baja California Sur"/>
    <x v="1"/>
    <n v="30.029999999999998"/>
    <n v="9.1"/>
    <n v="8.9"/>
    <n v="7.8"/>
    <n v="30.029999999999998"/>
    <n v="9.1"/>
    <n v="27.884999999999994"/>
    <n v="8.4499999999999993"/>
    <n v="27.84806"/>
    <n v="-115.16451000000001"/>
    <n v="56.3"/>
    <n v="13.5"/>
    <n v="10"/>
    <x v="1"/>
    <n v="2"/>
    <m/>
    <n v="150"/>
    <m/>
    <m/>
  </r>
  <r>
    <s v="INLAPL-010812-JC-20-20-DI"/>
    <s v="Jhonatan Castro"/>
    <d v="2012-08-01T00:00:00"/>
    <x v="6"/>
    <d v="1899-12-30T10:08:00"/>
    <d v="1899-12-30T10:19:00"/>
    <d v="1899-12-30T00:11:00"/>
    <n v="2"/>
    <n v="1"/>
    <n v="20"/>
    <x v="19"/>
    <x v="2"/>
    <s v="La Plana/Las Cuevas, Isla Natividad, Baja California Sur"/>
    <x v="1"/>
    <n v="30.029999999999998"/>
    <n v="9.1"/>
    <n v="8.9"/>
    <n v="7.8"/>
    <n v="30.029999999999998"/>
    <n v="9.1"/>
    <n v="27.884999999999994"/>
    <n v="8.4499999999999993"/>
    <n v="27.84806"/>
    <n v="-115.16451000000001"/>
    <n v="56.3"/>
    <n v="13.5"/>
    <n v="10"/>
    <x v="2"/>
    <n v="1"/>
    <m/>
    <n v="150"/>
    <m/>
    <m/>
  </r>
  <r>
    <s v="INLAPL-010812-JC-20-20-DI"/>
    <s v="Jhonatan Castro"/>
    <d v="2012-08-01T00:00:00"/>
    <x v="6"/>
    <d v="1899-12-30T10:08:00"/>
    <d v="1899-12-30T10:19:00"/>
    <d v="1899-12-30T00:11:00"/>
    <n v="2"/>
    <n v="1"/>
    <n v="20"/>
    <x v="19"/>
    <x v="2"/>
    <s v="La Plana/Las Cuevas, Isla Natividad, Baja California Sur"/>
    <x v="1"/>
    <n v="30.029999999999998"/>
    <n v="9.1"/>
    <n v="8.9"/>
    <n v="7.8"/>
    <n v="30.029999999999998"/>
    <n v="9.1"/>
    <n v="27.884999999999994"/>
    <n v="8.4499999999999993"/>
    <n v="27.84806"/>
    <n v="-115.16451000000001"/>
    <n v="56.3"/>
    <n v="13.5"/>
    <n v="10"/>
    <x v="3"/>
    <n v="107"/>
    <n v="14"/>
    <n v="150"/>
    <n v="50"/>
    <m/>
  </r>
  <r>
    <s v="INLAPL-010812-JC-20-20-DI"/>
    <s v="Jhonatan Castro"/>
    <d v="2012-08-01T00:00:00"/>
    <x v="6"/>
    <d v="1899-12-30T10:08:00"/>
    <d v="1899-12-30T10:19:00"/>
    <d v="1899-12-30T00:11:00"/>
    <n v="2"/>
    <n v="1"/>
    <n v="20"/>
    <x v="19"/>
    <x v="2"/>
    <s v="La Plana/Las Cuevas, Isla Natividad, Baja California Sur"/>
    <x v="1"/>
    <n v="30.029999999999998"/>
    <n v="9.1"/>
    <n v="8.9"/>
    <n v="7.8"/>
    <n v="30.029999999999998"/>
    <n v="9.1"/>
    <n v="27.884999999999994"/>
    <n v="8.4499999999999993"/>
    <n v="27.84806"/>
    <n v="-115.16451000000001"/>
    <n v="56.3"/>
    <n v="13.5"/>
    <n v="10"/>
    <x v="7"/>
    <n v="4"/>
    <m/>
    <n v="150"/>
    <m/>
    <m/>
  </r>
  <r>
    <s v="INLAPL-010812-JC-20-20-DI"/>
    <s v="Jhonatan Castro"/>
    <d v="2012-08-01T00:00:00"/>
    <x v="6"/>
    <d v="1899-12-30T10:08:00"/>
    <d v="1899-12-30T10:19:00"/>
    <d v="1899-12-30T00:11:00"/>
    <n v="2"/>
    <n v="1"/>
    <n v="20"/>
    <x v="19"/>
    <x v="2"/>
    <s v="La Plana/Las Cuevas, Isla Natividad, Baja California Sur"/>
    <x v="1"/>
    <n v="30.029999999999998"/>
    <n v="9.1"/>
    <n v="8.9"/>
    <n v="7.8"/>
    <n v="30.029999999999998"/>
    <n v="9.1"/>
    <n v="27.884999999999994"/>
    <n v="8.4499999999999993"/>
    <n v="27.84806"/>
    <n v="-115.16451000000001"/>
    <n v="56.3"/>
    <n v="13.5"/>
    <n v="10"/>
    <x v="13"/>
    <n v="3"/>
    <m/>
    <n v="150"/>
    <m/>
    <m/>
  </r>
  <r>
    <s v="INLAPL-010812-JC-20-20-DI"/>
    <s v="Jhonatan Castro"/>
    <d v="2012-08-01T00:00:00"/>
    <x v="6"/>
    <d v="1899-12-30T10:08:00"/>
    <d v="1899-12-30T10:19:00"/>
    <d v="1899-12-30T00:11:00"/>
    <n v="2"/>
    <n v="1"/>
    <n v="20"/>
    <x v="19"/>
    <x v="2"/>
    <s v="La Plana/Las Cuevas, Isla Natividad, Baja California Sur"/>
    <x v="1"/>
    <n v="30.029999999999998"/>
    <n v="9.1"/>
    <n v="8.9"/>
    <n v="7.8"/>
    <n v="30.029999999999998"/>
    <n v="9.1"/>
    <n v="27.884999999999994"/>
    <n v="8.4499999999999993"/>
    <n v="27.84806"/>
    <n v="-115.16451000000001"/>
    <n v="56.3"/>
    <n v="13.5"/>
    <n v="10"/>
    <x v="4"/>
    <n v="3"/>
    <m/>
    <n v="150"/>
    <m/>
    <m/>
  </r>
  <r>
    <s v="INLAPL-010812-JC-20-20-DI"/>
    <s v="Jhonatan Castro"/>
    <d v="2012-08-01T00:00:00"/>
    <x v="6"/>
    <d v="1899-12-30T10:08:00"/>
    <d v="1899-12-30T10:19:00"/>
    <d v="1899-12-30T00:11:00"/>
    <n v="2"/>
    <n v="1"/>
    <n v="20"/>
    <x v="19"/>
    <x v="2"/>
    <s v="La Plana/Las Cuevas, Isla Natividad, Baja California Sur"/>
    <x v="1"/>
    <n v="30.029999999999998"/>
    <n v="9.1"/>
    <n v="8.9"/>
    <n v="7.8"/>
    <n v="30.029999999999998"/>
    <n v="9.1"/>
    <n v="27.884999999999994"/>
    <n v="8.4499999999999993"/>
    <n v="27.84806"/>
    <n v="-115.16451000000001"/>
    <n v="56.3"/>
    <n v="13.5"/>
    <n v="10"/>
    <x v="17"/>
    <n v="4"/>
    <m/>
    <n v="150"/>
    <m/>
    <m/>
  </r>
  <r>
    <s v="INLAPL-010812-JC-20-20-DI"/>
    <s v="Jhonatan Castro"/>
    <d v="2012-08-01T00:00:00"/>
    <x v="6"/>
    <d v="1899-12-30T10:08:00"/>
    <d v="1899-12-30T10:19:00"/>
    <d v="1899-12-30T00:11:00"/>
    <n v="2"/>
    <n v="1"/>
    <n v="20"/>
    <x v="19"/>
    <x v="2"/>
    <s v="La Plana/Las Cuevas, Isla Natividad, Baja California Sur"/>
    <x v="1"/>
    <n v="30.029999999999998"/>
    <n v="9.1"/>
    <n v="8.9"/>
    <n v="7.8"/>
    <n v="30.029999999999998"/>
    <n v="9.1"/>
    <n v="27.884999999999994"/>
    <n v="8.4499999999999993"/>
    <n v="27.84806"/>
    <n v="-115.16451000000001"/>
    <n v="56.3"/>
    <n v="13.5"/>
    <n v="10"/>
    <x v="9"/>
    <n v="8"/>
    <m/>
    <n v="150"/>
    <m/>
    <m/>
  </r>
  <r>
    <s v="INLAPL-010812-JC-21-21-DI"/>
    <s v="Jhonatan Castro"/>
    <d v="2012-08-01T00:00:00"/>
    <x v="6"/>
    <d v="1899-12-30T10:35:00"/>
    <d v="1899-12-30T10:48:00"/>
    <d v="1899-12-30T00:13:00"/>
    <n v="2"/>
    <n v="2"/>
    <n v="21"/>
    <x v="20"/>
    <x v="2"/>
    <s v="La Plana/Las Cuevas, Isla Natividad, Baja California Sur"/>
    <x v="1"/>
    <n v="21.12"/>
    <n v="6.4"/>
    <n v="8.9"/>
    <n v="7"/>
    <n v="30.029999999999998"/>
    <n v="9.1"/>
    <n v="22.11"/>
    <n v="6.7"/>
    <n v="27.84806"/>
    <n v="-115.16451000000001"/>
    <n v="56.3"/>
    <n v="13.5"/>
    <n v="10"/>
    <x v="0"/>
    <n v="1"/>
    <m/>
    <n v="70"/>
    <m/>
    <m/>
  </r>
  <r>
    <s v="INLAPL-010812-JC-21-21-DI"/>
    <s v="Jhonatan Castro"/>
    <d v="2012-08-01T00:00:00"/>
    <x v="6"/>
    <d v="1899-12-30T10:35:00"/>
    <d v="1899-12-30T10:48:00"/>
    <d v="1899-12-30T00:13:00"/>
    <n v="2"/>
    <n v="2"/>
    <n v="21"/>
    <x v="20"/>
    <x v="2"/>
    <s v="La Plana/Las Cuevas, Isla Natividad, Baja California Sur"/>
    <x v="1"/>
    <n v="21.12"/>
    <n v="6.4"/>
    <n v="8.9"/>
    <n v="7"/>
    <n v="30.029999999999998"/>
    <n v="9.1"/>
    <n v="22.11"/>
    <n v="6.7"/>
    <n v="27.84806"/>
    <n v="-115.16451000000001"/>
    <n v="56.3"/>
    <n v="13.5"/>
    <n v="10"/>
    <x v="1"/>
    <n v="17"/>
    <m/>
    <n v="70"/>
    <m/>
    <m/>
  </r>
  <r>
    <s v="INLAPL-010812-JC-21-21-DI"/>
    <s v="Jhonatan Castro"/>
    <d v="2012-08-01T00:00:00"/>
    <x v="6"/>
    <d v="1899-12-30T10:35:00"/>
    <d v="1899-12-30T10:48:00"/>
    <d v="1899-12-30T00:13:00"/>
    <n v="2"/>
    <n v="2"/>
    <n v="21"/>
    <x v="20"/>
    <x v="2"/>
    <s v="La Plana/Las Cuevas, Isla Natividad, Baja California Sur"/>
    <x v="1"/>
    <n v="21.12"/>
    <n v="6.4"/>
    <n v="8.9"/>
    <n v="7"/>
    <n v="30.029999999999998"/>
    <n v="9.1"/>
    <n v="22.11"/>
    <n v="6.7"/>
    <n v="27.84806"/>
    <n v="-115.16451000000001"/>
    <n v="56.3"/>
    <n v="13.5"/>
    <n v="10"/>
    <x v="2"/>
    <n v="1"/>
    <m/>
    <n v="70"/>
    <m/>
    <m/>
  </r>
  <r>
    <s v="INLAPL-010812-JC-21-21-DI"/>
    <s v="Jhonatan Castro"/>
    <d v="2012-08-01T00:00:00"/>
    <x v="6"/>
    <d v="1899-12-30T10:35:00"/>
    <d v="1899-12-30T10:48:00"/>
    <d v="1899-12-30T00:13:00"/>
    <n v="2"/>
    <n v="2"/>
    <n v="21"/>
    <x v="20"/>
    <x v="2"/>
    <s v="La Plana/Las Cuevas, Isla Natividad, Baja California Sur"/>
    <x v="1"/>
    <n v="21.12"/>
    <n v="6.4"/>
    <n v="8.9"/>
    <n v="7"/>
    <n v="30.029999999999998"/>
    <n v="9.1"/>
    <n v="22.11"/>
    <n v="6.7"/>
    <n v="27.84806"/>
    <n v="-115.16451000000001"/>
    <n v="56.3"/>
    <n v="13.5"/>
    <n v="10"/>
    <x v="3"/>
    <n v="75"/>
    <n v="20"/>
    <n v="70"/>
    <n v="50"/>
    <m/>
  </r>
  <r>
    <s v="INLAPL-010812-JC-21-21-DI"/>
    <s v="Jhonatan Castro"/>
    <d v="2012-08-01T00:00:00"/>
    <x v="6"/>
    <d v="1899-12-30T10:35:00"/>
    <d v="1899-12-30T10:48:00"/>
    <d v="1899-12-30T00:13:00"/>
    <n v="2"/>
    <n v="2"/>
    <n v="21"/>
    <x v="20"/>
    <x v="2"/>
    <s v="La Plana/Las Cuevas, Isla Natividad, Baja California Sur"/>
    <x v="1"/>
    <n v="21.12"/>
    <n v="6.4"/>
    <n v="8.9"/>
    <n v="7"/>
    <n v="30.029999999999998"/>
    <n v="9.1"/>
    <n v="22.11"/>
    <n v="6.7"/>
    <n v="27.84806"/>
    <n v="-115.16451000000001"/>
    <n v="56.3"/>
    <n v="13.5"/>
    <n v="10"/>
    <x v="13"/>
    <n v="4"/>
    <m/>
    <n v="70"/>
    <m/>
    <m/>
  </r>
  <r>
    <s v="INLAPL-010812-JC-21-21-DI"/>
    <s v="Jhonatan Castro"/>
    <d v="2012-08-01T00:00:00"/>
    <x v="6"/>
    <d v="1899-12-30T10:35:00"/>
    <d v="1899-12-30T10:48:00"/>
    <d v="1899-12-30T00:13:00"/>
    <n v="2"/>
    <n v="2"/>
    <n v="21"/>
    <x v="20"/>
    <x v="2"/>
    <s v="La Plana/Las Cuevas, Isla Natividad, Baja California Sur"/>
    <x v="1"/>
    <n v="21.12"/>
    <n v="6.4"/>
    <n v="8.9"/>
    <n v="7"/>
    <n v="30.029999999999998"/>
    <n v="9.1"/>
    <n v="22.11"/>
    <n v="6.7"/>
    <n v="27.84806"/>
    <n v="-115.16451000000001"/>
    <n v="56.3"/>
    <n v="13.5"/>
    <n v="10"/>
    <x v="17"/>
    <n v="5"/>
    <m/>
    <n v="70"/>
    <m/>
    <m/>
  </r>
  <r>
    <s v="INLAPL-010812-JC-21-21-DI"/>
    <s v="Jhonatan Castro"/>
    <d v="2012-08-01T00:00:00"/>
    <x v="6"/>
    <d v="1899-12-30T10:35:00"/>
    <d v="1899-12-30T10:48:00"/>
    <d v="1899-12-30T00:13:00"/>
    <n v="2"/>
    <n v="2"/>
    <n v="21"/>
    <x v="20"/>
    <x v="2"/>
    <s v="La Plana/Las Cuevas, Isla Natividad, Baja California Sur"/>
    <x v="1"/>
    <n v="21.12"/>
    <n v="6.4"/>
    <n v="8.9"/>
    <n v="7"/>
    <n v="30.029999999999998"/>
    <n v="9.1"/>
    <n v="22.11"/>
    <n v="6.7"/>
    <n v="27.84806"/>
    <n v="-115.16451000000001"/>
    <n v="56.3"/>
    <n v="13.5"/>
    <n v="10"/>
    <x v="9"/>
    <n v="2"/>
    <m/>
    <n v="70"/>
    <m/>
    <m/>
  </r>
  <r>
    <s v="INLAPL-010812-JC-21-21-DI"/>
    <s v="Jhonatan Castro"/>
    <d v="2012-08-01T00:00:00"/>
    <x v="6"/>
    <d v="1899-12-30T10:35:00"/>
    <d v="1899-12-30T10:48:00"/>
    <d v="1899-12-30T00:13:00"/>
    <n v="2"/>
    <n v="2"/>
    <n v="21"/>
    <x v="20"/>
    <x v="2"/>
    <s v="La Plana/Las Cuevas, Isla Natividad, Baja California Sur"/>
    <x v="1"/>
    <n v="21.12"/>
    <n v="6.4"/>
    <n v="8.9"/>
    <n v="7"/>
    <n v="30.029999999999998"/>
    <n v="9.1"/>
    <n v="22.11"/>
    <n v="6.7"/>
    <n v="27.84806"/>
    <n v="-115.16451000000001"/>
    <n v="56.3"/>
    <n v="13.5"/>
    <n v="10"/>
    <x v="5"/>
    <n v="3"/>
    <m/>
    <n v="70"/>
    <m/>
    <m/>
  </r>
  <r>
    <s v="INLAPL-010812-JC-21-21-DI"/>
    <s v="Jhonatan Castro"/>
    <d v="2012-08-01T00:00:00"/>
    <x v="6"/>
    <d v="1899-12-30T10:35:00"/>
    <d v="1899-12-30T10:48:00"/>
    <d v="1899-12-30T00:13:00"/>
    <n v="2"/>
    <n v="2"/>
    <n v="21"/>
    <x v="20"/>
    <x v="2"/>
    <s v="La Plana/Las Cuevas, Isla Natividad, Baja California Sur"/>
    <x v="1"/>
    <n v="21.12"/>
    <n v="6.4"/>
    <n v="8.9"/>
    <n v="7"/>
    <n v="30.029999999999998"/>
    <n v="9.1"/>
    <n v="22.11"/>
    <n v="6.7"/>
    <n v="27.84806"/>
    <n v="-115.16451000000001"/>
    <n v="56.3"/>
    <n v="13.5"/>
    <n v="10"/>
    <x v="6"/>
    <n v="1"/>
    <m/>
    <n v="70"/>
    <m/>
    <m/>
  </r>
  <r>
    <s v="INLAPL-010812-JC-21-21-DI"/>
    <s v="Jhonatan Castro"/>
    <d v="2012-08-01T00:00:00"/>
    <x v="6"/>
    <d v="1899-12-30T10:35:00"/>
    <d v="1899-12-30T10:48:00"/>
    <d v="1899-12-30T00:13:00"/>
    <n v="2"/>
    <n v="2"/>
    <n v="21"/>
    <x v="20"/>
    <x v="2"/>
    <s v="La Plana/Las Cuevas, Isla Natividad, Baja California Sur"/>
    <x v="1"/>
    <n v="21.12"/>
    <n v="6.4"/>
    <n v="8.9"/>
    <n v="7"/>
    <n v="30.029999999999998"/>
    <n v="9.1"/>
    <n v="22.11"/>
    <n v="6.7"/>
    <n v="27.84806"/>
    <n v="-115.16451000000001"/>
    <n v="56.3"/>
    <n v="13.5"/>
    <n v="10"/>
    <x v="15"/>
    <n v="1"/>
    <m/>
    <n v="70"/>
    <m/>
    <m/>
  </r>
  <r>
    <s v="INLAPL-010812-JC-21-21-DI"/>
    <s v="Jhonatan Castro"/>
    <d v="2012-08-01T00:00:00"/>
    <x v="6"/>
    <d v="1899-12-30T10:35:00"/>
    <d v="1899-12-30T10:48:00"/>
    <d v="1899-12-30T00:13:00"/>
    <n v="2"/>
    <n v="2"/>
    <n v="21"/>
    <x v="20"/>
    <x v="2"/>
    <s v="La Plana/Las Cuevas, Isla Natividad, Baja California Sur"/>
    <x v="1"/>
    <n v="21.12"/>
    <n v="6.4"/>
    <n v="8.9"/>
    <n v="7"/>
    <n v="30.029999999999998"/>
    <n v="9.1"/>
    <n v="22.11"/>
    <n v="6.7"/>
    <n v="27.84806"/>
    <n v="-115.16451000000001"/>
    <n v="56.3"/>
    <n v="13.5"/>
    <n v="10"/>
    <x v="19"/>
    <n v="2"/>
    <m/>
    <n v="70"/>
    <m/>
    <m/>
  </r>
  <r>
    <s v="INLAPL-010812-SM-22-22-DI"/>
    <s v="Sergio Mendoza"/>
    <d v="2012-08-01T00:00:00"/>
    <x v="6"/>
    <d v="1899-12-30T08:46:00"/>
    <d v="1899-12-30T08:57:00"/>
    <d v="1899-12-30T00:11:00"/>
    <n v="2"/>
    <n v="1"/>
    <n v="22"/>
    <x v="21"/>
    <x v="2"/>
    <s v="La Plana/Las Cuevas, Isla Natividad, Baja California Sur"/>
    <x v="1"/>
    <n v="30.029999999999998"/>
    <n v="9.1"/>
    <n v="8.9"/>
    <n v="7.2"/>
    <n v="30.029999999999998"/>
    <n v="9.1"/>
    <n v="26.895"/>
    <n v="8.15"/>
    <n v="27.84806"/>
    <n v="-115.1645"/>
    <n v="57.2"/>
    <n v="14"/>
    <n v="6"/>
    <x v="12"/>
    <n v="2"/>
    <m/>
    <n v="330"/>
    <m/>
    <m/>
  </r>
  <r>
    <s v="INLAPL-010812-SM-22-22-DI"/>
    <s v="Sergio Mendoza"/>
    <d v="2012-08-01T00:00:00"/>
    <x v="6"/>
    <d v="1899-12-30T08:46:00"/>
    <d v="1899-12-30T08:57:00"/>
    <d v="1899-12-30T00:11:00"/>
    <n v="2"/>
    <n v="1"/>
    <n v="22"/>
    <x v="21"/>
    <x v="2"/>
    <s v="La Plana/Las Cuevas, Isla Natividad, Baja California Sur"/>
    <x v="1"/>
    <n v="30.029999999999998"/>
    <n v="9.1"/>
    <n v="8.9"/>
    <n v="7.2"/>
    <n v="30.029999999999998"/>
    <n v="9.1"/>
    <n v="26.895"/>
    <n v="8.15"/>
    <n v="27.84806"/>
    <n v="-115.1645"/>
    <n v="57.2"/>
    <n v="14"/>
    <n v="6"/>
    <x v="1"/>
    <n v="9"/>
    <m/>
    <n v="330"/>
    <m/>
    <m/>
  </r>
  <r>
    <s v="INLAPL-010812-SM-22-22-DI"/>
    <s v="Sergio Mendoza"/>
    <d v="2012-08-01T00:00:00"/>
    <x v="6"/>
    <d v="1899-12-30T08:46:00"/>
    <d v="1899-12-30T08:57:00"/>
    <d v="1899-12-30T00:11:00"/>
    <n v="2"/>
    <n v="1"/>
    <n v="22"/>
    <x v="21"/>
    <x v="2"/>
    <s v="La Plana/Las Cuevas, Isla Natividad, Baja California Sur"/>
    <x v="1"/>
    <n v="30.029999999999998"/>
    <n v="9.1"/>
    <n v="8.9"/>
    <n v="7.2"/>
    <n v="30.029999999999998"/>
    <n v="9.1"/>
    <n v="26.895"/>
    <n v="8.15"/>
    <n v="27.84806"/>
    <n v="-115.1645"/>
    <n v="57.2"/>
    <n v="14"/>
    <n v="6"/>
    <x v="3"/>
    <n v="100"/>
    <n v="15"/>
    <n v="330"/>
    <n v="50"/>
    <m/>
  </r>
  <r>
    <s v="INLAPL-010812-SM-22-22-DI"/>
    <s v="Sergio Mendoza"/>
    <d v="2012-08-01T00:00:00"/>
    <x v="6"/>
    <d v="1899-12-30T08:46:00"/>
    <d v="1899-12-30T08:57:00"/>
    <d v="1899-12-30T00:11:00"/>
    <n v="2"/>
    <n v="1"/>
    <n v="22"/>
    <x v="21"/>
    <x v="2"/>
    <s v="La Plana/Las Cuevas, Isla Natividad, Baja California Sur"/>
    <x v="1"/>
    <n v="30.029999999999998"/>
    <n v="9.1"/>
    <n v="8.9"/>
    <n v="7.2"/>
    <n v="30.029999999999998"/>
    <n v="9.1"/>
    <n v="26.895"/>
    <n v="8.15"/>
    <n v="27.84806"/>
    <n v="-115.1645"/>
    <n v="57.2"/>
    <n v="14"/>
    <n v="6"/>
    <x v="4"/>
    <n v="1"/>
    <m/>
    <n v="330"/>
    <m/>
    <m/>
  </r>
  <r>
    <s v="INLAPL-010812-SM-22-22-DI"/>
    <s v="Sergio Mendoza"/>
    <d v="2012-08-01T00:00:00"/>
    <x v="6"/>
    <d v="1899-12-30T08:46:00"/>
    <d v="1899-12-30T08:57:00"/>
    <d v="1899-12-30T00:11:00"/>
    <n v="2"/>
    <n v="1"/>
    <n v="22"/>
    <x v="21"/>
    <x v="2"/>
    <s v="La Plana/Las Cuevas, Isla Natividad, Baja California Sur"/>
    <x v="1"/>
    <n v="30.029999999999998"/>
    <n v="9.1"/>
    <n v="8.9"/>
    <n v="7.2"/>
    <n v="30.029999999999998"/>
    <n v="9.1"/>
    <n v="26.895"/>
    <n v="8.15"/>
    <n v="27.84806"/>
    <n v="-115.1645"/>
    <n v="57.2"/>
    <n v="14"/>
    <n v="6"/>
    <x v="17"/>
    <n v="9"/>
    <m/>
    <n v="330"/>
    <m/>
    <m/>
  </r>
  <r>
    <s v="INLAPL-010812-SM-22-22-DI"/>
    <s v="Sergio Mendoza"/>
    <d v="2012-08-01T00:00:00"/>
    <x v="6"/>
    <d v="1899-12-30T08:46:00"/>
    <d v="1899-12-30T08:57:00"/>
    <d v="1899-12-30T00:11:00"/>
    <n v="2"/>
    <n v="1"/>
    <n v="22"/>
    <x v="21"/>
    <x v="2"/>
    <s v="La Plana/Las Cuevas, Isla Natividad, Baja California Sur"/>
    <x v="1"/>
    <n v="30.029999999999998"/>
    <n v="9.1"/>
    <n v="8.9"/>
    <n v="7.2"/>
    <n v="30.029999999999998"/>
    <n v="9.1"/>
    <n v="26.895"/>
    <n v="8.15"/>
    <n v="27.84806"/>
    <n v="-115.1645"/>
    <n v="57.2"/>
    <n v="14"/>
    <n v="6"/>
    <x v="9"/>
    <n v="1"/>
    <m/>
    <n v="330"/>
    <m/>
    <m/>
  </r>
  <r>
    <s v="INLAPL-010812-SM-22-22-DI"/>
    <s v="Sergio Mendoza"/>
    <d v="2012-08-01T00:00:00"/>
    <x v="6"/>
    <d v="1899-12-30T08:46:00"/>
    <d v="1899-12-30T08:57:00"/>
    <d v="1899-12-30T00:11:00"/>
    <n v="2"/>
    <n v="1"/>
    <n v="22"/>
    <x v="21"/>
    <x v="2"/>
    <s v="La Plana/Las Cuevas, Isla Natividad, Baja California Sur"/>
    <x v="1"/>
    <n v="30.029999999999998"/>
    <n v="9.1"/>
    <n v="8.9"/>
    <n v="7.2"/>
    <n v="30.029999999999998"/>
    <n v="9.1"/>
    <n v="26.895"/>
    <n v="8.15"/>
    <n v="27.84806"/>
    <n v="-115.1645"/>
    <n v="57.2"/>
    <n v="14"/>
    <n v="6"/>
    <x v="10"/>
    <n v="1"/>
    <m/>
    <n v="330"/>
    <m/>
    <m/>
  </r>
  <r>
    <s v="INLAPL-010812-SM-23-23-DI"/>
    <s v="Sergio Mendoza"/>
    <d v="2012-08-01T00:00:00"/>
    <x v="6"/>
    <d v="1899-12-30T09:15:00"/>
    <d v="1899-12-30T09:23:00"/>
    <d v="1899-12-30T00:08:00"/>
    <n v="2"/>
    <n v="2"/>
    <n v="23"/>
    <x v="22"/>
    <x v="2"/>
    <s v="La Plana/Las Cuevas, Isla Natividad, Baja California Sur"/>
    <x v="1"/>
    <n v="21.12"/>
    <n v="6.4"/>
    <n v="8.9"/>
    <n v="7"/>
    <n v="23.099999999999998"/>
    <n v="7"/>
    <n v="22.11"/>
    <n v="6.7"/>
    <n v="27.84806"/>
    <n v="-115.1645"/>
    <n v="57.2"/>
    <n v="14"/>
    <n v="6"/>
    <x v="12"/>
    <n v="2"/>
    <m/>
    <n v="150"/>
    <m/>
    <m/>
  </r>
  <r>
    <s v="INLAPL-010812-SM-23-23-DI"/>
    <s v="Sergio Mendoza"/>
    <d v="2012-08-01T00:00:00"/>
    <x v="6"/>
    <d v="1899-12-30T09:15:00"/>
    <d v="1899-12-30T09:23:00"/>
    <d v="1899-12-30T00:08:00"/>
    <n v="2"/>
    <n v="2"/>
    <n v="23"/>
    <x v="22"/>
    <x v="2"/>
    <s v="La Plana/Las Cuevas, Isla Natividad, Baja California Sur"/>
    <x v="1"/>
    <n v="21.12"/>
    <n v="6.4"/>
    <n v="8.9"/>
    <n v="7"/>
    <n v="23.099999999999998"/>
    <n v="7"/>
    <n v="22.11"/>
    <n v="6.7"/>
    <n v="27.84806"/>
    <n v="-115.1645"/>
    <n v="57.2"/>
    <n v="14"/>
    <n v="6"/>
    <x v="1"/>
    <n v="11"/>
    <m/>
    <n v="150"/>
    <m/>
    <m/>
  </r>
  <r>
    <s v="INLAPL-010812-SM-23-23-DI"/>
    <s v="Sergio Mendoza"/>
    <d v="2012-08-01T00:00:00"/>
    <x v="6"/>
    <d v="1899-12-30T09:15:00"/>
    <d v="1899-12-30T09:23:00"/>
    <d v="1899-12-30T00:08:00"/>
    <n v="2"/>
    <n v="2"/>
    <n v="23"/>
    <x v="22"/>
    <x v="2"/>
    <s v="La Plana/Las Cuevas, Isla Natividad, Baja California Sur"/>
    <x v="1"/>
    <n v="21.12"/>
    <n v="6.4"/>
    <n v="8.9"/>
    <n v="7"/>
    <n v="23.099999999999998"/>
    <n v="7"/>
    <n v="22.11"/>
    <n v="6.7"/>
    <n v="27.84806"/>
    <n v="-115.1645"/>
    <n v="57.2"/>
    <n v="14"/>
    <n v="6"/>
    <x v="2"/>
    <n v="1"/>
    <m/>
    <n v="150"/>
    <m/>
    <m/>
  </r>
  <r>
    <s v="INLAPL-010812-SM-23-23-DI"/>
    <s v="Sergio Mendoza"/>
    <d v="2012-08-01T00:00:00"/>
    <x v="6"/>
    <d v="1899-12-30T09:15:00"/>
    <d v="1899-12-30T09:23:00"/>
    <d v="1899-12-30T00:08:00"/>
    <n v="2"/>
    <n v="2"/>
    <n v="23"/>
    <x v="22"/>
    <x v="2"/>
    <s v="La Plana/Las Cuevas, Isla Natividad, Baja California Sur"/>
    <x v="1"/>
    <n v="21.12"/>
    <n v="6.4"/>
    <n v="8.9"/>
    <n v="7"/>
    <n v="23.099999999999998"/>
    <n v="7"/>
    <n v="22.11"/>
    <n v="6.7"/>
    <n v="27.84806"/>
    <n v="-115.1645"/>
    <n v="57.2"/>
    <n v="14"/>
    <n v="6"/>
    <x v="3"/>
    <n v="51"/>
    <n v="29"/>
    <n v="150"/>
    <n v="50"/>
    <m/>
  </r>
  <r>
    <s v="INLAPL-010812-SM-23-23-DI"/>
    <s v="Sergio Mendoza"/>
    <d v="2012-08-01T00:00:00"/>
    <x v="6"/>
    <d v="1899-12-30T09:15:00"/>
    <d v="1899-12-30T09:23:00"/>
    <d v="1899-12-30T00:08:00"/>
    <n v="2"/>
    <n v="2"/>
    <n v="23"/>
    <x v="22"/>
    <x v="2"/>
    <s v="La Plana/Las Cuevas, Isla Natividad, Baja California Sur"/>
    <x v="1"/>
    <n v="21.12"/>
    <n v="6.4"/>
    <n v="8.9"/>
    <n v="7"/>
    <n v="23.099999999999998"/>
    <n v="7"/>
    <n v="22.11"/>
    <n v="6.7"/>
    <n v="27.84806"/>
    <n v="-115.1645"/>
    <n v="57.2"/>
    <n v="14"/>
    <n v="6"/>
    <x v="4"/>
    <n v="1"/>
    <m/>
    <n v="150"/>
    <m/>
    <m/>
  </r>
  <r>
    <s v="INLAPL-010812-SM-23-23-DI"/>
    <s v="Sergio Mendoza"/>
    <d v="2012-08-01T00:00:00"/>
    <x v="6"/>
    <d v="1899-12-30T09:15:00"/>
    <d v="1899-12-30T09:23:00"/>
    <d v="1899-12-30T00:08:00"/>
    <n v="2"/>
    <n v="2"/>
    <n v="23"/>
    <x v="22"/>
    <x v="2"/>
    <s v="La Plana/Las Cuevas, Isla Natividad, Baja California Sur"/>
    <x v="1"/>
    <n v="21.12"/>
    <n v="6.4"/>
    <n v="8.9"/>
    <n v="7"/>
    <n v="23.099999999999998"/>
    <n v="7"/>
    <n v="22.11"/>
    <n v="6.7"/>
    <n v="27.84806"/>
    <n v="-115.1645"/>
    <n v="57.2"/>
    <n v="14"/>
    <n v="6"/>
    <x v="9"/>
    <n v="3"/>
    <m/>
    <n v="150"/>
    <m/>
    <m/>
  </r>
  <r>
    <s v="INLAPL-010812-SM-23-23-DI"/>
    <s v="Sergio Mendoza"/>
    <d v="2012-08-01T00:00:00"/>
    <x v="6"/>
    <d v="1899-12-30T09:15:00"/>
    <d v="1899-12-30T09:23:00"/>
    <d v="1899-12-30T00:08:00"/>
    <n v="2"/>
    <n v="2"/>
    <n v="23"/>
    <x v="22"/>
    <x v="2"/>
    <s v="La Plana/Las Cuevas, Isla Natividad, Baja California Sur"/>
    <x v="1"/>
    <n v="21.12"/>
    <n v="6.4"/>
    <n v="8.9"/>
    <n v="7"/>
    <n v="23.099999999999998"/>
    <n v="7"/>
    <n v="22.11"/>
    <n v="6.7"/>
    <n v="27.84806"/>
    <n v="-115.1645"/>
    <n v="57.2"/>
    <n v="14"/>
    <n v="6"/>
    <x v="11"/>
    <n v="2"/>
    <m/>
    <n v="150"/>
    <m/>
    <m/>
  </r>
  <r>
    <s v="INLAPL-010812-SM-24-24-DI"/>
    <s v="Sergio Mendoza"/>
    <d v="2012-08-01T00:00:00"/>
    <x v="6"/>
    <d v="1899-12-30T10:32:00"/>
    <d v="1899-12-30T10:42:00"/>
    <d v="1899-12-30T00:10:00"/>
    <n v="2"/>
    <n v="3"/>
    <n v="24"/>
    <x v="23"/>
    <x v="2"/>
    <s v="La Plana/Las Cuevas, Isla Natividad, Baja California Sur"/>
    <x v="1"/>
    <n v="28.38"/>
    <n v="8.6"/>
    <n v="8.9"/>
    <n v="6.8"/>
    <n v="28.38"/>
    <n v="8.6"/>
    <n v="25.409999999999997"/>
    <n v="7.6999999999999993"/>
    <n v="27.847709999999999"/>
    <n v="-115.16251"/>
    <n v="59"/>
    <n v="15"/>
    <n v="6"/>
    <x v="12"/>
    <n v="1"/>
    <m/>
    <n v="30"/>
    <m/>
    <m/>
  </r>
  <r>
    <s v="INLAPL-010812-SM-24-24-DI"/>
    <s v="Sergio Mendoza"/>
    <d v="2012-08-01T00:00:00"/>
    <x v="6"/>
    <d v="1899-12-30T10:32:00"/>
    <d v="1899-12-30T10:42:00"/>
    <d v="1899-12-30T00:10:00"/>
    <n v="2"/>
    <n v="3"/>
    <n v="24"/>
    <x v="23"/>
    <x v="2"/>
    <s v="La Plana/Las Cuevas, Isla Natividad, Baja California Sur"/>
    <x v="1"/>
    <n v="28.38"/>
    <n v="8.6"/>
    <n v="8.9"/>
    <n v="6.8"/>
    <n v="28.38"/>
    <n v="8.6"/>
    <n v="25.409999999999997"/>
    <n v="7.6999999999999993"/>
    <n v="27.847709999999999"/>
    <n v="-115.16251"/>
    <n v="59"/>
    <n v="15"/>
    <n v="6"/>
    <x v="1"/>
    <n v="16"/>
    <m/>
    <n v="30"/>
    <m/>
    <m/>
  </r>
  <r>
    <s v="INLAPL-010812-SM-24-24-DI"/>
    <s v="Sergio Mendoza"/>
    <d v="2012-08-01T00:00:00"/>
    <x v="6"/>
    <d v="1899-12-30T10:32:00"/>
    <d v="1899-12-30T10:42:00"/>
    <d v="1899-12-30T00:10:00"/>
    <n v="2"/>
    <n v="3"/>
    <n v="24"/>
    <x v="23"/>
    <x v="2"/>
    <s v="La Plana/Las Cuevas, Isla Natividad, Baja California Sur"/>
    <x v="1"/>
    <n v="28.38"/>
    <n v="8.6"/>
    <n v="8.9"/>
    <n v="6.8"/>
    <n v="28.38"/>
    <n v="8.6"/>
    <n v="25.409999999999997"/>
    <n v="7.6999999999999993"/>
    <n v="27.847709999999999"/>
    <n v="-115.16251"/>
    <n v="59"/>
    <n v="15"/>
    <n v="6"/>
    <x v="3"/>
    <n v="166"/>
    <n v="9"/>
    <n v="30"/>
    <n v="50"/>
    <m/>
  </r>
  <r>
    <s v="INLAPL-010812-SM-24-24-DI"/>
    <s v="Sergio Mendoza"/>
    <d v="2012-08-01T00:00:00"/>
    <x v="6"/>
    <d v="1899-12-30T10:32:00"/>
    <d v="1899-12-30T10:42:00"/>
    <d v="1899-12-30T00:10:00"/>
    <n v="2"/>
    <n v="3"/>
    <n v="24"/>
    <x v="23"/>
    <x v="2"/>
    <s v="La Plana/Las Cuevas, Isla Natividad, Baja California Sur"/>
    <x v="1"/>
    <n v="28.38"/>
    <n v="8.6"/>
    <n v="8.9"/>
    <n v="6.8"/>
    <n v="28.38"/>
    <n v="8.6"/>
    <n v="25.409999999999997"/>
    <n v="7.6999999999999993"/>
    <n v="27.847709999999999"/>
    <n v="-115.16251"/>
    <n v="59"/>
    <n v="15"/>
    <n v="6"/>
    <x v="17"/>
    <n v="1"/>
    <m/>
    <n v="30"/>
    <m/>
    <m/>
  </r>
  <r>
    <s v="INLAPL-010812-SM-24-24-DI"/>
    <s v="Sergio Mendoza"/>
    <d v="2012-08-01T00:00:00"/>
    <x v="6"/>
    <d v="1899-12-30T10:32:00"/>
    <d v="1899-12-30T10:42:00"/>
    <d v="1899-12-30T00:10:00"/>
    <n v="2"/>
    <n v="3"/>
    <n v="24"/>
    <x v="23"/>
    <x v="2"/>
    <s v="La Plana/Las Cuevas, Isla Natividad, Baja California Sur"/>
    <x v="1"/>
    <n v="28.38"/>
    <n v="8.6"/>
    <n v="8.9"/>
    <n v="6.8"/>
    <n v="28.38"/>
    <n v="8.6"/>
    <n v="25.409999999999997"/>
    <n v="7.6999999999999993"/>
    <n v="27.847709999999999"/>
    <n v="-115.16251"/>
    <n v="59"/>
    <n v="15"/>
    <n v="6"/>
    <x v="6"/>
    <n v="1"/>
    <m/>
    <n v="30"/>
    <m/>
    <m/>
  </r>
  <r>
    <s v="INLAPL-010812-SM-24-24-DI"/>
    <s v="Sergio Mendoza"/>
    <d v="2012-08-01T00:00:00"/>
    <x v="6"/>
    <d v="1899-12-30T10:32:00"/>
    <d v="1899-12-30T10:42:00"/>
    <d v="1899-12-30T00:10:00"/>
    <n v="2"/>
    <n v="3"/>
    <n v="24"/>
    <x v="23"/>
    <x v="2"/>
    <s v="La Plana/Las Cuevas, Isla Natividad, Baja California Sur"/>
    <x v="1"/>
    <n v="28.38"/>
    <n v="8.6"/>
    <n v="8.9"/>
    <n v="6.8"/>
    <n v="28.38"/>
    <n v="8.6"/>
    <n v="25.409999999999997"/>
    <n v="7.6999999999999993"/>
    <n v="27.847709999999999"/>
    <n v="-115.16251"/>
    <n v="59"/>
    <n v="15"/>
    <n v="6"/>
    <x v="10"/>
    <n v="2"/>
    <m/>
    <n v="30"/>
    <m/>
    <m/>
  </r>
  <r>
    <s v="INLAPL-010812-SM-24-24-DI"/>
    <s v="Sergio Mendoza"/>
    <d v="2012-08-01T00:00:00"/>
    <x v="6"/>
    <d v="1899-12-30T10:32:00"/>
    <d v="1899-12-30T10:42:00"/>
    <d v="1899-12-30T00:10:00"/>
    <n v="2"/>
    <n v="3"/>
    <n v="24"/>
    <x v="23"/>
    <x v="2"/>
    <s v="La Plana/Las Cuevas, Isla Natividad, Baja California Sur"/>
    <x v="1"/>
    <n v="28.38"/>
    <n v="8.6"/>
    <n v="8.9"/>
    <n v="6.8"/>
    <n v="28.38"/>
    <n v="8.6"/>
    <n v="25.409999999999997"/>
    <n v="7.6999999999999993"/>
    <n v="27.847709999999999"/>
    <n v="-115.16251"/>
    <n v="59"/>
    <n v="15"/>
    <n v="6"/>
    <x v="19"/>
    <n v="1"/>
    <m/>
    <n v="30"/>
    <m/>
    <m/>
  </r>
  <r>
    <s v="INLAPL-010812-SM-24-24-DI"/>
    <s v="Sergio Mendoza"/>
    <d v="2012-08-01T00:00:00"/>
    <x v="6"/>
    <d v="1899-12-30T10:32:00"/>
    <d v="1899-12-30T10:42:00"/>
    <d v="1899-12-30T00:10:00"/>
    <n v="2"/>
    <n v="3"/>
    <n v="24"/>
    <x v="23"/>
    <x v="2"/>
    <s v="La Plana/Las Cuevas, Isla Natividad, Baja California Sur"/>
    <x v="1"/>
    <n v="28.38"/>
    <n v="8.6"/>
    <n v="8.9"/>
    <n v="6.8"/>
    <n v="28.38"/>
    <n v="8.6"/>
    <n v="25.409999999999997"/>
    <n v="7.6999999999999993"/>
    <n v="27.847709999999999"/>
    <n v="-115.16251"/>
    <n v="59"/>
    <n v="15"/>
    <n v="6"/>
    <x v="21"/>
    <n v="1"/>
    <m/>
    <n v="30"/>
    <m/>
    <m/>
  </r>
  <r>
    <s v="INLAGU-020812-AM-1-1-DI"/>
    <s v="Abraham Mayoral"/>
    <d v="2012-08-02T00:00:00"/>
    <x v="6"/>
    <d v="1899-12-30T09:17:00"/>
    <d v="1899-12-30T09:24:00"/>
    <d v="1899-12-30T00:07:00"/>
    <n v="2"/>
    <n v="1"/>
    <n v="1"/>
    <x v="0"/>
    <x v="7"/>
    <s v="La Guanera, Isla Natividad Baja California Sur"/>
    <x v="0"/>
    <n v="40.26"/>
    <n v="12.2"/>
    <n v="8.9"/>
    <n v="11.9"/>
    <n v="40.26"/>
    <n v="12.2"/>
    <n v="39.765000000000001"/>
    <n v="12.05"/>
    <n v="27.87519"/>
    <n v="-115.16562999999999"/>
    <n v="59"/>
    <n v="15"/>
    <n v="8"/>
    <x v="1"/>
    <n v="4"/>
    <m/>
    <n v="120"/>
    <m/>
    <m/>
  </r>
  <r>
    <s v="INLAGU-020812-AM-1-1-DI"/>
    <s v="Abraham Mayoral"/>
    <d v="2012-08-02T00:00:00"/>
    <x v="6"/>
    <d v="1899-12-30T09:17:00"/>
    <d v="1899-12-30T09:24:00"/>
    <d v="1899-12-30T00:07:00"/>
    <n v="2"/>
    <n v="1"/>
    <n v="1"/>
    <x v="0"/>
    <x v="7"/>
    <s v="La Guanera, Isla Natividad Baja California Sur"/>
    <x v="0"/>
    <n v="40.26"/>
    <n v="12.2"/>
    <n v="8.9"/>
    <n v="11.9"/>
    <n v="40.26"/>
    <n v="12.2"/>
    <n v="39.765000000000001"/>
    <n v="12.05"/>
    <n v="27.87519"/>
    <n v="-115.16562999999999"/>
    <n v="59"/>
    <n v="15"/>
    <n v="8"/>
    <x v="3"/>
    <n v="75"/>
    <n v="20"/>
    <n v="120"/>
    <n v="50"/>
    <m/>
  </r>
  <r>
    <s v="INLAGU-020812-AM-1-1-DI"/>
    <s v="Abraham Mayoral"/>
    <d v="2012-08-02T00:00:00"/>
    <x v="6"/>
    <d v="1899-12-30T09:17:00"/>
    <d v="1899-12-30T09:24:00"/>
    <d v="1899-12-30T00:07:00"/>
    <n v="2"/>
    <n v="1"/>
    <n v="1"/>
    <x v="0"/>
    <x v="7"/>
    <s v="La Guanera, Isla Natividad Baja California Sur"/>
    <x v="0"/>
    <n v="40.26"/>
    <n v="12.2"/>
    <n v="8.9"/>
    <n v="11.9"/>
    <n v="40.26"/>
    <n v="12.2"/>
    <n v="39.765000000000001"/>
    <n v="12.05"/>
    <n v="27.87519"/>
    <n v="-115.16562999999999"/>
    <n v="59"/>
    <n v="15"/>
    <n v="8"/>
    <x v="7"/>
    <n v="2"/>
    <m/>
    <n v="120"/>
    <m/>
    <m/>
  </r>
  <r>
    <s v="INLAGU-020812-AM-1-1-DI"/>
    <s v="Abraham Mayoral"/>
    <d v="2012-08-02T00:00:00"/>
    <x v="6"/>
    <d v="1899-12-30T09:17:00"/>
    <d v="1899-12-30T09:24:00"/>
    <d v="1899-12-30T00:07:00"/>
    <n v="2"/>
    <n v="1"/>
    <n v="1"/>
    <x v="0"/>
    <x v="7"/>
    <s v="La Guanera, Isla Natividad Baja California Sur"/>
    <x v="0"/>
    <n v="40.26"/>
    <n v="12.2"/>
    <n v="8.9"/>
    <n v="11.9"/>
    <n v="40.26"/>
    <n v="12.2"/>
    <n v="39.765000000000001"/>
    <n v="12.05"/>
    <n v="27.87519"/>
    <n v="-115.16562999999999"/>
    <n v="59"/>
    <n v="15"/>
    <n v="8"/>
    <x v="4"/>
    <n v="2"/>
    <m/>
    <n v="120"/>
    <m/>
    <m/>
  </r>
  <r>
    <s v="INLAGU-020812-AM-1-1-DI"/>
    <s v="Abraham Mayoral"/>
    <d v="2012-08-02T00:00:00"/>
    <x v="6"/>
    <d v="1899-12-30T09:17:00"/>
    <d v="1899-12-30T09:24:00"/>
    <d v="1899-12-30T00:07:00"/>
    <n v="2"/>
    <n v="1"/>
    <n v="1"/>
    <x v="0"/>
    <x v="7"/>
    <s v="La Guanera, Isla Natividad Baja California Sur"/>
    <x v="0"/>
    <n v="40.26"/>
    <n v="12.2"/>
    <n v="8.9"/>
    <n v="11.9"/>
    <n v="40.26"/>
    <n v="12.2"/>
    <n v="39.765000000000001"/>
    <n v="12.05"/>
    <n v="27.87519"/>
    <n v="-115.16562999999999"/>
    <n v="59"/>
    <n v="15"/>
    <n v="8"/>
    <x v="9"/>
    <n v="6"/>
    <m/>
    <n v="120"/>
    <m/>
    <m/>
  </r>
  <r>
    <s v="INLAGU-020812-AM-1-1-DI"/>
    <s v="Abraham Mayoral"/>
    <d v="2012-08-02T00:00:00"/>
    <x v="6"/>
    <d v="1899-12-30T09:17:00"/>
    <d v="1899-12-30T09:24:00"/>
    <d v="1899-12-30T00:07:00"/>
    <n v="2"/>
    <n v="1"/>
    <n v="1"/>
    <x v="0"/>
    <x v="7"/>
    <s v="La Guanera, Isla Natividad Baja California Sur"/>
    <x v="0"/>
    <n v="40.26"/>
    <n v="12.2"/>
    <n v="8.9"/>
    <n v="11.9"/>
    <n v="40.26"/>
    <n v="12.2"/>
    <n v="39.765000000000001"/>
    <n v="12.05"/>
    <n v="27.87519"/>
    <n v="-115.16562999999999"/>
    <n v="59"/>
    <n v="15"/>
    <n v="8"/>
    <x v="10"/>
    <n v="7"/>
    <m/>
    <n v="120"/>
    <m/>
    <m/>
  </r>
  <r>
    <s v="INLAGU-020812-AM-2-2-DI"/>
    <s v="Abraham Mayoral"/>
    <d v="2012-08-02T00:00:00"/>
    <x v="6"/>
    <d v="1899-12-30T09:38:00"/>
    <d v="1899-12-30T09:49:00"/>
    <d v="1899-12-30T00:11:00"/>
    <n v="2"/>
    <n v="2"/>
    <n v="2"/>
    <x v="1"/>
    <x v="7"/>
    <s v="La Guanera, Isla Natividad Baja California Sur"/>
    <x v="0"/>
    <n v="42.9"/>
    <n v="13"/>
    <n v="8.9"/>
    <n v="11.9"/>
    <n v="42.9"/>
    <n v="13"/>
    <n v="41.084999999999994"/>
    <n v="12.45"/>
    <n v="27.87519"/>
    <n v="-115.16562999999999"/>
    <n v="59"/>
    <n v="15"/>
    <n v="8"/>
    <x v="1"/>
    <n v="11"/>
    <m/>
    <n v="30"/>
    <m/>
    <m/>
  </r>
  <r>
    <s v="INLAGU-020812-AM-2-2-DI"/>
    <s v="Abraham Mayoral"/>
    <d v="2012-08-02T00:00:00"/>
    <x v="6"/>
    <d v="1899-12-30T09:38:00"/>
    <d v="1899-12-30T09:49:00"/>
    <d v="1899-12-30T00:11:00"/>
    <n v="2"/>
    <n v="2"/>
    <n v="2"/>
    <x v="1"/>
    <x v="7"/>
    <s v="La Guanera, Isla Natividad Baja California Sur"/>
    <x v="0"/>
    <n v="42.9"/>
    <n v="13"/>
    <n v="8.9"/>
    <n v="11.9"/>
    <n v="42.9"/>
    <n v="13"/>
    <n v="41.084999999999994"/>
    <n v="12.45"/>
    <n v="27.87519"/>
    <n v="-115.16562999999999"/>
    <n v="59"/>
    <n v="15"/>
    <n v="8"/>
    <x v="2"/>
    <n v="4"/>
    <m/>
    <n v="30"/>
    <m/>
    <m/>
  </r>
  <r>
    <s v="INLAGU-020812-AM-2-2-DI"/>
    <s v="Abraham Mayoral"/>
    <d v="2012-08-02T00:00:00"/>
    <x v="6"/>
    <d v="1899-12-30T09:38:00"/>
    <d v="1899-12-30T09:49:00"/>
    <d v="1899-12-30T00:11:00"/>
    <n v="2"/>
    <n v="2"/>
    <n v="2"/>
    <x v="1"/>
    <x v="7"/>
    <s v="La Guanera, Isla Natividad Baja California Sur"/>
    <x v="0"/>
    <n v="42.9"/>
    <n v="13"/>
    <n v="8.9"/>
    <n v="11.9"/>
    <n v="42.9"/>
    <n v="13"/>
    <n v="41.084999999999994"/>
    <n v="12.45"/>
    <n v="27.87519"/>
    <n v="-115.16562999999999"/>
    <n v="59"/>
    <n v="15"/>
    <n v="8"/>
    <x v="3"/>
    <n v="150"/>
    <n v="10"/>
    <n v="30"/>
    <n v="50"/>
    <m/>
  </r>
  <r>
    <s v="INLAGU-020812-AM-2-2-DI"/>
    <s v="Abraham Mayoral"/>
    <d v="2012-08-02T00:00:00"/>
    <x v="6"/>
    <d v="1899-12-30T09:38:00"/>
    <d v="1899-12-30T09:49:00"/>
    <d v="1899-12-30T00:11:00"/>
    <n v="2"/>
    <n v="2"/>
    <n v="2"/>
    <x v="1"/>
    <x v="7"/>
    <s v="La Guanera, Isla Natividad Baja California Sur"/>
    <x v="0"/>
    <n v="42.9"/>
    <n v="13"/>
    <n v="8.9"/>
    <n v="11.9"/>
    <n v="42.9"/>
    <n v="13"/>
    <n v="41.084999999999994"/>
    <n v="12.45"/>
    <n v="27.87519"/>
    <n v="-115.16562999999999"/>
    <n v="59"/>
    <n v="15"/>
    <n v="8"/>
    <x v="7"/>
    <n v="4"/>
    <m/>
    <n v="30"/>
    <m/>
    <m/>
  </r>
  <r>
    <s v="INLAGU-020812-AM-2-2-DI"/>
    <s v="Abraham Mayoral"/>
    <d v="2012-08-02T00:00:00"/>
    <x v="6"/>
    <d v="1899-12-30T09:38:00"/>
    <d v="1899-12-30T09:49:00"/>
    <d v="1899-12-30T00:11:00"/>
    <n v="2"/>
    <n v="2"/>
    <n v="2"/>
    <x v="1"/>
    <x v="7"/>
    <s v="La Guanera, Isla Natividad Baja California Sur"/>
    <x v="0"/>
    <n v="42.9"/>
    <n v="13"/>
    <n v="8.9"/>
    <n v="11.9"/>
    <n v="42.9"/>
    <n v="13"/>
    <n v="41.084999999999994"/>
    <n v="12.45"/>
    <n v="27.87519"/>
    <n v="-115.16562999999999"/>
    <n v="59"/>
    <n v="15"/>
    <n v="8"/>
    <x v="4"/>
    <n v="4"/>
    <m/>
    <n v="30"/>
    <m/>
    <m/>
  </r>
  <r>
    <s v="INLAGU-020812-AM-2-2-DI"/>
    <s v="Abraham Mayoral"/>
    <d v="2012-08-02T00:00:00"/>
    <x v="6"/>
    <d v="1899-12-30T09:38:00"/>
    <d v="1899-12-30T09:49:00"/>
    <d v="1899-12-30T00:11:00"/>
    <n v="2"/>
    <n v="2"/>
    <n v="2"/>
    <x v="1"/>
    <x v="7"/>
    <s v="La Guanera, Isla Natividad Baja California Sur"/>
    <x v="0"/>
    <n v="42.9"/>
    <n v="13"/>
    <n v="8.9"/>
    <n v="11.9"/>
    <n v="42.9"/>
    <n v="13"/>
    <n v="41.084999999999994"/>
    <n v="12.45"/>
    <n v="27.87519"/>
    <n v="-115.16562999999999"/>
    <n v="59"/>
    <n v="15"/>
    <n v="8"/>
    <x v="9"/>
    <n v="11"/>
    <m/>
    <n v="30"/>
    <m/>
    <m/>
  </r>
  <r>
    <s v="INLAGU-020812-AM-2-2-DI"/>
    <s v="Abraham Mayoral"/>
    <d v="2012-08-02T00:00:00"/>
    <x v="6"/>
    <d v="1899-12-30T09:38:00"/>
    <d v="1899-12-30T09:49:00"/>
    <d v="1899-12-30T00:11:00"/>
    <n v="2"/>
    <n v="2"/>
    <n v="2"/>
    <x v="1"/>
    <x v="7"/>
    <s v="La Guanera, Isla Natividad Baja California Sur"/>
    <x v="0"/>
    <n v="42.9"/>
    <n v="13"/>
    <n v="8.9"/>
    <n v="11.9"/>
    <n v="42.9"/>
    <n v="13"/>
    <n v="41.084999999999994"/>
    <n v="12.45"/>
    <n v="27.87519"/>
    <n v="-115.16562999999999"/>
    <n v="59"/>
    <n v="15"/>
    <n v="8"/>
    <x v="10"/>
    <n v="45"/>
    <m/>
    <n v="30"/>
    <m/>
    <m/>
  </r>
  <r>
    <s v="INLAGU-020812-AM-3-3-DI"/>
    <s v="Abraham Mayoral"/>
    <d v="2012-08-02T00:00:00"/>
    <x v="6"/>
    <d v="1899-12-30T09:38:00"/>
    <d v="1899-12-30T11:06:00"/>
    <d v="1899-12-30T01:28:00"/>
    <n v="2"/>
    <n v="3"/>
    <n v="3"/>
    <x v="2"/>
    <x v="7"/>
    <s v="La Guanera, Isla Natividad Baja California Sur"/>
    <x v="0"/>
    <n v="31.02"/>
    <n v="9.4"/>
    <n v="8.9"/>
    <n v="10"/>
    <n v="42.9"/>
    <n v="13"/>
    <n v="32.01"/>
    <n v="9.6999999999999993"/>
    <n v="27.874210000000001"/>
    <n v="-115.16631"/>
    <n v="64.400000000000006"/>
    <n v="18"/>
    <n v="7"/>
    <x v="1"/>
    <n v="9"/>
    <m/>
    <n v="120"/>
    <m/>
    <m/>
  </r>
  <r>
    <s v="INLAGU-020812-AM-3-3-DI"/>
    <s v="Abraham Mayoral"/>
    <d v="2012-08-02T00:00:00"/>
    <x v="6"/>
    <d v="1899-12-30T09:38:00"/>
    <d v="1899-12-30T11:06:00"/>
    <d v="1899-12-30T01:28:00"/>
    <n v="2"/>
    <n v="3"/>
    <n v="3"/>
    <x v="2"/>
    <x v="7"/>
    <s v="La Guanera, Isla Natividad Baja California Sur"/>
    <x v="0"/>
    <n v="31.02"/>
    <n v="9.4"/>
    <n v="8.9"/>
    <n v="10"/>
    <n v="42.9"/>
    <n v="13"/>
    <n v="32.01"/>
    <n v="9.6999999999999993"/>
    <n v="27.874210000000001"/>
    <n v="-115.16631"/>
    <n v="64.400000000000006"/>
    <n v="18"/>
    <n v="7"/>
    <x v="2"/>
    <n v="3"/>
    <m/>
    <n v="120"/>
    <m/>
    <m/>
  </r>
  <r>
    <s v="INLAGU-020812-AM-3-3-DI"/>
    <s v="Abraham Mayoral"/>
    <d v="2012-08-02T00:00:00"/>
    <x v="6"/>
    <d v="1899-12-30T09:38:00"/>
    <d v="1899-12-30T11:06:00"/>
    <d v="1899-12-30T01:28:00"/>
    <n v="2"/>
    <n v="3"/>
    <n v="3"/>
    <x v="2"/>
    <x v="7"/>
    <s v="La Guanera, Isla Natividad Baja California Sur"/>
    <x v="0"/>
    <n v="31.02"/>
    <n v="9.4"/>
    <n v="8.9"/>
    <n v="10"/>
    <n v="42.9"/>
    <n v="13"/>
    <n v="32.01"/>
    <n v="9.6999999999999993"/>
    <n v="27.874210000000001"/>
    <n v="-115.16631"/>
    <n v="64.400000000000006"/>
    <n v="18"/>
    <n v="7"/>
    <x v="3"/>
    <n v="125"/>
    <n v="12"/>
    <n v="120"/>
    <n v="50"/>
    <m/>
  </r>
  <r>
    <s v="INLAGU-020812-AM-3-3-DI"/>
    <s v="Abraham Mayoral"/>
    <d v="2012-08-02T00:00:00"/>
    <x v="6"/>
    <d v="1899-12-30T09:38:00"/>
    <d v="1899-12-30T11:06:00"/>
    <d v="1899-12-30T01:28:00"/>
    <n v="2"/>
    <n v="3"/>
    <n v="3"/>
    <x v="2"/>
    <x v="7"/>
    <s v="La Guanera, Isla Natividad Baja California Sur"/>
    <x v="0"/>
    <n v="31.02"/>
    <n v="9.4"/>
    <n v="8.9"/>
    <n v="10"/>
    <n v="42.9"/>
    <n v="13"/>
    <n v="32.01"/>
    <n v="9.6999999999999993"/>
    <n v="27.874210000000001"/>
    <n v="-115.16631"/>
    <n v="64.400000000000006"/>
    <n v="18"/>
    <n v="7"/>
    <x v="7"/>
    <n v="1"/>
    <m/>
    <n v="120"/>
    <m/>
    <m/>
  </r>
  <r>
    <s v="INLAGU-020812-AM-3-3-DI"/>
    <s v="Abraham Mayoral"/>
    <d v="2012-08-02T00:00:00"/>
    <x v="6"/>
    <d v="1899-12-30T09:38:00"/>
    <d v="1899-12-30T11:06:00"/>
    <d v="1899-12-30T01:28:00"/>
    <n v="2"/>
    <n v="3"/>
    <n v="3"/>
    <x v="2"/>
    <x v="7"/>
    <s v="La Guanera, Isla Natividad Baja California Sur"/>
    <x v="0"/>
    <n v="31.02"/>
    <n v="9.4"/>
    <n v="8.9"/>
    <n v="10"/>
    <n v="42.9"/>
    <n v="13"/>
    <n v="32.01"/>
    <n v="9.6999999999999993"/>
    <n v="27.874210000000001"/>
    <n v="-115.16631"/>
    <n v="64.400000000000006"/>
    <n v="18"/>
    <n v="7"/>
    <x v="4"/>
    <n v="2"/>
    <m/>
    <n v="120"/>
    <m/>
    <m/>
  </r>
  <r>
    <s v="INLAGU-020812-AM-3-3-DI"/>
    <s v="Abraham Mayoral"/>
    <d v="2012-08-02T00:00:00"/>
    <x v="6"/>
    <d v="1899-12-30T09:38:00"/>
    <d v="1899-12-30T11:06:00"/>
    <d v="1899-12-30T01:28:00"/>
    <n v="2"/>
    <n v="3"/>
    <n v="3"/>
    <x v="2"/>
    <x v="7"/>
    <s v="La Guanera, Isla Natividad Baja California Sur"/>
    <x v="0"/>
    <n v="31.02"/>
    <n v="9.4"/>
    <n v="8.9"/>
    <n v="10"/>
    <n v="42.9"/>
    <n v="13"/>
    <n v="32.01"/>
    <n v="9.6999999999999993"/>
    <n v="27.874210000000001"/>
    <n v="-115.16631"/>
    <n v="64.400000000000006"/>
    <n v="18"/>
    <n v="7"/>
    <x v="14"/>
    <n v="5"/>
    <m/>
    <n v="120"/>
    <m/>
    <m/>
  </r>
  <r>
    <s v="INLAGU-020812-AM-4-4-DI"/>
    <s v="Abraham Mayoral"/>
    <d v="2012-08-02T00:00:00"/>
    <x v="6"/>
    <d v="1899-12-30T11:24:00"/>
    <d v="1899-12-30T11:33:00"/>
    <d v="1899-12-30T00:09:00"/>
    <n v="2"/>
    <n v="4"/>
    <n v="4"/>
    <x v="3"/>
    <x v="7"/>
    <s v="La Guanera, Isla Natividad Baja California Sur"/>
    <x v="0"/>
    <n v="33"/>
    <n v="10"/>
    <n v="8.9"/>
    <n v="10"/>
    <n v="42.9"/>
    <n v="13"/>
    <n v="33"/>
    <n v="10"/>
    <n v="27.874210000000001"/>
    <n v="-115.16631"/>
    <n v="64.400000000000006"/>
    <n v="18"/>
    <n v="7"/>
    <x v="0"/>
    <n v="3"/>
    <m/>
    <n v="300"/>
    <m/>
    <m/>
  </r>
  <r>
    <s v="INLAGU-020812-AM-4-4-DI"/>
    <s v="Abraham Mayoral"/>
    <d v="2012-08-02T00:00:00"/>
    <x v="6"/>
    <d v="1899-12-30T11:24:00"/>
    <d v="1899-12-30T11:33:00"/>
    <d v="1899-12-30T00:09:00"/>
    <n v="2"/>
    <n v="4"/>
    <n v="4"/>
    <x v="3"/>
    <x v="7"/>
    <s v="La Guanera, Isla Natividad Baja California Sur"/>
    <x v="0"/>
    <n v="33"/>
    <n v="10"/>
    <n v="8.9"/>
    <n v="10"/>
    <n v="42.9"/>
    <n v="13"/>
    <n v="33"/>
    <n v="10"/>
    <n v="27.874210000000001"/>
    <n v="-115.16631"/>
    <n v="64.400000000000006"/>
    <n v="18"/>
    <n v="7"/>
    <x v="1"/>
    <n v="15"/>
    <m/>
    <n v="300"/>
    <m/>
    <m/>
  </r>
  <r>
    <s v="INLAGU-020812-AM-4-4-DI"/>
    <s v="Abraham Mayoral"/>
    <d v="2012-08-02T00:00:00"/>
    <x v="6"/>
    <d v="1899-12-30T11:24:00"/>
    <d v="1899-12-30T11:33:00"/>
    <d v="1899-12-30T00:09:00"/>
    <n v="2"/>
    <n v="4"/>
    <n v="4"/>
    <x v="3"/>
    <x v="7"/>
    <s v="La Guanera, Isla Natividad Baja California Sur"/>
    <x v="0"/>
    <n v="33"/>
    <n v="10"/>
    <n v="8.9"/>
    <n v="10"/>
    <n v="42.9"/>
    <n v="13"/>
    <n v="33"/>
    <n v="10"/>
    <n v="27.874210000000001"/>
    <n v="-115.16631"/>
    <n v="64.400000000000006"/>
    <n v="18"/>
    <n v="7"/>
    <x v="2"/>
    <n v="3"/>
    <m/>
    <n v="300"/>
    <m/>
    <m/>
  </r>
  <r>
    <s v="INLAGU-020812-AM-4-4-DI"/>
    <s v="Abraham Mayoral"/>
    <d v="2012-08-02T00:00:00"/>
    <x v="6"/>
    <d v="1899-12-30T11:24:00"/>
    <d v="1899-12-30T11:33:00"/>
    <d v="1899-12-30T00:09:00"/>
    <n v="2"/>
    <n v="4"/>
    <n v="4"/>
    <x v="3"/>
    <x v="7"/>
    <s v="La Guanera, Isla Natividad Baja California Sur"/>
    <x v="0"/>
    <n v="33"/>
    <n v="10"/>
    <n v="8.9"/>
    <n v="10"/>
    <n v="42.9"/>
    <n v="13"/>
    <n v="33"/>
    <n v="10"/>
    <n v="27.874210000000001"/>
    <n v="-115.16631"/>
    <n v="64.400000000000006"/>
    <n v="18"/>
    <n v="7"/>
    <x v="3"/>
    <n v="214"/>
    <n v="7"/>
    <n v="300"/>
    <n v="50"/>
    <m/>
  </r>
  <r>
    <s v="INLAGU-020812-AM-4-4-DI"/>
    <s v="Abraham Mayoral"/>
    <d v="2012-08-02T00:00:00"/>
    <x v="6"/>
    <d v="1899-12-30T11:24:00"/>
    <d v="1899-12-30T11:33:00"/>
    <d v="1899-12-30T00:09:00"/>
    <n v="2"/>
    <n v="4"/>
    <n v="4"/>
    <x v="3"/>
    <x v="7"/>
    <s v="La Guanera, Isla Natividad Baja California Sur"/>
    <x v="0"/>
    <n v="33"/>
    <n v="10"/>
    <n v="8.9"/>
    <n v="10"/>
    <n v="42.9"/>
    <n v="13"/>
    <n v="33"/>
    <n v="10"/>
    <n v="27.874210000000001"/>
    <n v="-115.16631"/>
    <n v="64.400000000000006"/>
    <n v="18"/>
    <n v="7"/>
    <x v="4"/>
    <n v="7"/>
    <m/>
    <n v="300"/>
    <m/>
    <m/>
  </r>
  <r>
    <s v="INLAGU-020812-AM-4-4-DI"/>
    <s v="Abraham Mayoral"/>
    <d v="2012-08-02T00:00:00"/>
    <x v="6"/>
    <d v="1899-12-30T11:24:00"/>
    <d v="1899-12-30T11:33:00"/>
    <d v="1899-12-30T00:09:00"/>
    <n v="2"/>
    <n v="4"/>
    <n v="4"/>
    <x v="3"/>
    <x v="7"/>
    <s v="La Guanera, Isla Natividad Baja California Sur"/>
    <x v="0"/>
    <n v="33"/>
    <n v="10"/>
    <n v="8.9"/>
    <n v="10"/>
    <n v="42.9"/>
    <n v="13"/>
    <n v="33"/>
    <n v="10"/>
    <n v="27.874210000000001"/>
    <n v="-115.16631"/>
    <n v="64.400000000000006"/>
    <n v="18"/>
    <n v="7"/>
    <x v="14"/>
    <n v="6"/>
    <m/>
    <n v="300"/>
    <m/>
    <m/>
  </r>
  <r>
    <s v="INLAGU-020812-AM-4-4-DI"/>
    <s v="Abraham Mayoral"/>
    <d v="2012-08-02T00:00:00"/>
    <x v="6"/>
    <d v="1899-12-30T11:24:00"/>
    <d v="1899-12-30T11:33:00"/>
    <d v="1899-12-30T00:09:00"/>
    <n v="2"/>
    <n v="4"/>
    <n v="4"/>
    <x v="3"/>
    <x v="7"/>
    <s v="La Guanera, Isla Natividad Baja California Sur"/>
    <x v="0"/>
    <n v="33"/>
    <n v="10"/>
    <n v="8.9"/>
    <n v="10"/>
    <n v="42.9"/>
    <n v="13"/>
    <n v="33"/>
    <n v="10"/>
    <n v="27.874210000000001"/>
    <n v="-115.16631"/>
    <n v="64.400000000000006"/>
    <n v="18"/>
    <n v="7"/>
    <x v="10"/>
    <n v="3"/>
    <m/>
    <n v="300"/>
    <m/>
    <m/>
  </r>
  <r>
    <s v="INLAGU-020812-AM-5-5-DI"/>
    <s v="Alonso Grosso"/>
    <d v="2012-08-02T00:00:00"/>
    <x v="6"/>
    <d v="1899-12-30T09:13:00"/>
    <d v="1899-12-30T09:21:00"/>
    <d v="1899-12-30T00:08:00"/>
    <n v="2"/>
    <n v="1"/>
    <n v="5"/>
    <x v="4"/>
    <x v="7"/>
    <s v="La Guanera, Isla Natividad Baja California Sur"/>
    <x v="0"/>
    <n v="40.590000000000003"/>
    <n v="12.3"/>
    <n v="8.9"/>
    <n v="12.3"/>
    <n v="40.590000000000003"/>
    <n v="12.3"/>
    <n v="40.590000000000003"/>
    <n v="12.3"/>
    <n v="27.87519"/>
    <n v="-115.16562999999999"/>
    <n v="60.8"/>
    <n v="16"/>
    <n v="8"/>
    <x v="0"/>
    <n v="1"/>
    <m/>
    <n v="300"/>
    <m/>
    <m/>
  </r>
  <r>
    <s v="INLAGU-020812-AM-5-5-DI"/>
    <s v="Alonso Grosso"/>
    <d v="2012-08-02T00:00:00"/>
    <x v="6"/>
    <d v="1899-12-30T09:13:00"/>
    <d v="1899-12-30T09:21:00"/>
    <d v="1899-12-30T00:08:00"/>
    <n v="2"/>
    <n v="1"/>
    <n v="5"/>
    <x v="4"/>
    <x v="7"/>
    <s v="La Guanera, Isla Natividad Baja California Sur"/>
    <x v="0"/>
    <n v="40.590000000000003"/>
    <n v="12.3"/>
    <n v="8.9"/>
    <n v="12.3"/>
    <n v="40.590000000000003"/>
    <n v="12.3"/>
    <n v="40.590000000000003"/>
    <n v="12.3"/>
    <n v="27.87519"/>
    <n v="-115.16562999999999"/>
    <n v="60.8"/>
    <n v="16"/>
    <n v="8"/>
    <x v="1"/>
    <n v="25"/>
    <m/>
    <n v="300"/>
    <m/>
    <m/>
  </r>
  <r>
    <s v="INLAGU-020812-AM-5-5-DI"/>
    <s v="Alonso Grosso"/>
    <d v="2012-08-02T00:00:00"/>
    <x v="6"/>
    <d v="1899-12-30T09:13:00"/>
    <d v="1899-12-30T09:21:00"/>
    <d v="1899-12-30T00:08:00"/>
    <n v="2"/>
    <n v="1"/>
    <n v="5"/>
    <x v="4"/>
    <x v="7"/>
    <s v="La Guanera, Isla Natividad Baja California Sur"/>
    <x v="0"/>
    <n v="40.590000000000003"/>
    <n v="12.3"/>
    <n v="8.9"/>
    <n v="12.3"/>
    <n v="40.590000000000003"/>
    <n v="12.3"/>
    <n v="40.590000000000003"/>
    <n v="12.3"/>
    <n v="27.87519"/>
    <n v="-115.16562999999999"/>
    <n v="60.8"/>
    <n v="16"/>
    <n v="8"/>
    <x v="3"/>
    <n v="75"/>
    <n v="20"/>
    <n v="300"/>
    <n v="50"/>
    <m/>
  </r>
  <r>
    <s v="INLAGU-020812-AM-5-5-DI"/>
    <s v="Alonso Grosso"/>
    <d v="2012-08-02T00:00:00"/>
    <x v="6"/>
    <d v="1899-12-30T09:13:00"/>
    <d v="1899-12-30T09:21:00"/>
    <d v="1899-12-30T00:08:00"/>
    <n v="2"/>
    <n v="1"/>
    <n v="5"/>
    <x v="4"/>
    <x v="7"/>
    <s v="La Guanera, Isla Natividad Baja California Sur"/>
    <x v="0"/>
    <n v="40.590000000000003"/>
    <n v="12.3"/>
    <n v="8.9"/>
    <n v="12.3"/>
    <n v="40.590000000000003"/>
    <n v="12.3"/>
    <n v="40.590000000000003"/>
    <n v="12.3"/>
    <n v="27.87519"/>
    <n v="-115.16562999999999"/>
    <n v="60.8"/>
    <n v="16"/>
    <n v="8"/>
    <x v="4"/>
    <n v="8"/>
    <m/>
    <n v="300"/>
    <m/>
    <m/>
  </r>
  <r>
    <s v="INLAGU-020812-AM-5-5-DI"/>
    <s v="Alonso Grosso"/>
    <d v="2012-08-02T00:00:00"/>
    <x v="6"/>
    <d v="1899-12-30T09:13:00"/>
    <d v="1899-12-30T09:21:00"/>
    <d v="1899-12-30T00:08:00"/>
    <n v="2"/>
    <n v="1"/>
    <n v="5"/>
    <x v="4"/>
    <x v="7"/>
    <s v="La Guanera, Isla Natividad Baja California Sur"/>
    <x v="0"/>
    <n v="40.590000000000003"/>
    <n v="12.3"/>
    <n v="8.9"/>
    <n v="12.3"/>
    <n v="40.590000000000003"/>
    <n v="12.3"/>
    <n v="40.590000000000003"/>
    <n v="12.3"/>
    <n v="27.87519"/>
    <n v="-115.16562999999999"/>
    <n v="60.8"/>
    <n v="16"/>
    <n v="8"/>
    <x v="14"/>
    <n v="6"/>
    <m/>
    <n v="300"/>
    <m/>
    <m/>
  </r>
  <r>
    <s v="INLAGU-020812-AM-5-5-DI"/>
    <s v="Alonso Grosso"/>
    <d v="2012-08-02T00:00:00"/>
    <x v="6"/>
    <d v="1899-12-30T09:13:00"/>
    <d v="1899-12-30T09:21:00"/>
    <d v="1899-12-30T00:08:00"/>
    <n v="2"/>
    <n v="1"/>
    <n v="5"/>
    <x v="4"/>
    <x v="7"/>
    <s v="La Guanera, Isla Natividad Baja California Sur"/>
    <x v="0"/>
    <n v="40.590000000000003"/>
    <n v="12.3"/>
    <n v="8.9"/>
    <n v="12.3"/>
    <n v="40.590000000000003"/>
    <n v="12.3"/>
    <n v="40.590000000000003"/>
    <n v="12.3"/>
    <n v="27.87519"/>
    <n v="-115.16562999999999"/>
    <n v="60.8"/>
    <n v="16"/>
    <n v="8"/>
    <x v="9"/>
    <n v="4"/>
    <m/>
    <n v="300"/>
    <m/>
    <m/>
  </r>
  <r>
    <s v="INLAGU-020812-AM-5-5-DI"/>
    <s v="Alonso Grosso"/>
    <d v="2012-08-02T00:00:00"/>
    <x v="6"/>
    <d v="1899-12-30T09:13:00"/>
    <d v="1899-12-30T09:21:00"/>
    <d v="1899-12-30T00:08:00"/>
    <n v="2"/>
    <n v="1"/>
    <n v="5"/>
    <x v="4"/>
    <x v="7"/>
    <s v="La Guanera, Isla Natividad Baja California Sur"/>
    <x v="0"/>
    <n v="40.590000000000003"/>
    <n v="12.3"/>
    <n v="8.9"/>
    <n v="12.3"/>
    <n v="40.590000000000003"/>
    <n v="12.3"/>
    <n v="40.590000000000003"/>
    <n v="12.3"/>
    <n v="27.87519"/>
    <n v="-115.16562999999999"/>
    <n v="60.8"/>
    <n v="16"/>
    <n v="8"/>
    <x v="10"/>
    <n v="24"/>
    <m/>
    <n v="300"/>
    <m/>
    <m/>
  </r>
  <r>
    <s v="INLAGU-020812-AM-6-6-DI"/>
    <s v="Alonso Grosso"/>
    <d v="2012-08-02T00:00:00"/>
    <x v="6"/>
    <d v="1899-12-30T09:33:00"/>
    <d v="1899-12-30T09:40:00"/>
    <d v="1899-12-30T00:07:00"/>
    <n v="2"/>
    <n v="2"/>
    <n v="6"/>
    <x v="5"/>
    <x v="7"/>
    <s v="La Guanera, Isla Natividad Baja California Sur"/>
    <x v="0"/>
    <n v="40.590000000000003"/>
    <n v="12.3"/>
    <n v="8.9"/>
    <n v="12.3"/>
    <n v="40.590000000000003"/>
    <n v="12.3"/>
    <n v="40.590000000000003"/>
    <n v="12.3"/>
    <n v="27.87519"/>
    <n v="-115.16562999999999"/>
    <n v="60.8"/>
    <n v="16"/>
    <n v="8"/>
    <x v="1"/>
    <n v="6"/>
    <m/>
    <n v="210"/>
    <m/>
    <m/>
  </r>
  <r>
    <s v="INLAGU-020812-AM-6-6-DI"/>
    <s v="Alonso Grosso"/>
    <d v="2012-08-02T00:00:00"/>
    <x v="6"/>
    <d v="1899-12-30T09:33:00"/>
    <d v="1899-12-30T09:40:00"/>
    <d v="1899-12-30T00:07:00"/>
    <n v="2"/>
    <n v="2"/>
    <n v="6"/>
    <x v="5"/>
    <x v="7"/>
    <s v="La Guanera, Isla Natividad Baja California Sur"/>
    <x v="0"/>
    <n v="40.590000000000003"/>
    <n v="12.3"/>
    <n v="8.9"/>
    <n v="12.3"/>
    <n v="40.590000000000003"/>
    <n v="12.3"/>
    <n v="40.590000000000003"/>
    <n v="12.3"/>
    <n v="27.87519"/>
    <n v="-115.16562999999999"/>
    <n v="60.8"/>
    <n v="16"/>
    <n v="8"/>
    <x v="3"/>
    <n v="100"/>
    <n v="15"/>
    <n v="210"/>
    <n v="50"/>
    <m/>
  </r>
  <r>
    <s v="INLAGU-020812-AM-6-6-DI"/>
    <s v="Alonso Grosso"/>
    <d v="2012-08-02T00:00:00"/>
    <x v="6"/>
    <d v="1899-12-30T09:33:00"/>
    <d v="1899-12-30T09:40:00"/>
    <d v="1899-12-30T00:07:00"/>
    <n v="2"/>
    <n v="2"/>
    <n v="6"/>
    <x v="5"/>
    <x v="7"/>
    <s v="La Guanera, Isla Natividad Baja California Sur"/>
    <x v="0"/>
    <n v="40.590000000000003"/>
    <n v="12.3"/>
    <n v="8.9"/>
    <n v="12.3"/>
    <n v="40.590000000000003"/>
    <n v="12.3"/>
    <n v="40.590000000000003"/>
    <n v="12.3"/>
    <n v="27.87519"/>
    <n v="-115.16562999999999"/>
    <n v="60.8"/>
    <n v="16"/>
    <n v="8"/>
    <x v="7"/>
    <n v="2"/>
    <m/>
    <n v="210"/>
    <m/>
    <m/>
  </r>
  <r>
    <s v="INLAGU-020812-AM-6-6-DI"/>
    <s v="Alonso Grosso"/>
    <d v="2012-08-02T00:00:00"/>
    <x v="6"/>
    <d v="1899-12-30T09:33:00"/>
    <d v="1899-12-30T09:40:00"/>
    <d v="1899-12-30T00:07:00"/>
    <n v="2"/>
    <n v="2"/>
    <n v="6"/>
    <x v="5"/>
    <x v="7"/>
    <s v="La Guanera, Isla Natividad Baja California Sur"/>
    <x v="0"/>
    <n v="40.590000000000003"/>
    <n v="12.3"/>
    <n v="8.9"/>
    <n v="12.3"/>
    <n v="40.590000000000003"/>
    <n v="12.3"/>
    <n v="40.590000000000003"/>
    <n v="12.3"/>
    <n v="27.87519"/>
    <n v="-115.16562999999999"/>
    <n v="60.8"/>
    <n v="16"/>
    <n v="8"/>
    <x v="4"/>
    <n v="2"/>
    <m/>
    <n v="210"/>
    <m/>
    <m/>
  </r>
  <r>
    <s v="INLAGU-020812-AM-6-6-DI"/>
    <s v="Alonso Grosso"/>
    <d v="2012-08-02T00:00:00"/>
    <x v="6"/>
    <d v="1899-12-30T09:33:00"/>
    <d v="1899-12-30T09:40:00"/>
    <d v="1899-12-30T00:07:00"/>
    <n v="2"/>
    <n v="2"/>
    <n v="6"/>
    <x v="5"/>
    <x v="7"/>
    <s v="La Guanera, Isla Natividad Baja California Sur"/>
    <x v="0"/>
    <n v="40.590000000000003"/>
    <n v="12.3"/>
    <n v="8.9"/>
    <n v="12.3"/>
    <n v="40.590000000000003"/>
    <n v="12.3"/>
    <n v="40.590000000000003"/>
    <n v="12.3"/>
    <n v="27.87519"/>
    <n v="-115.16562999999999"/>
    <n v="60.8"/>
    <n v="16"/>
    <n v="8"/>
    <x v="14"/>
    <n v="2"/>
    <m/>
    <n v="210"/>
    <m/>
    <m/>
  </r>
  <r>
    <s v="INLAGU-020812-AM-6-6-DI"/>
    <s v="Alonso Grosso"/>
    <d v="2012-08-02T00:00:00"/>
    <x v="6"/>
    <d v="1899-12-30T09:33:00"/>
    <d v="1899-12-30T09:40:00"/>
    <d v="1899-12-30T00:07:00"/>
    <n v="2"/>
    <n v="2"/>
    <n v="6"/>
    <x v="5"/>
    <x v="7"/>
    <s v="La Guanera, Isla Natividad Baja California Sur"/>
    <x v="0"/>
    <n v="40.590000000000003"/>
    <n v="12.3"/>
    <n v="8.9"/>
    <n v="12.3"/>
    <n v="40.590000000000003"/>
    <n v="12.3"/>
    <n v="40.590000000000003"/>
    <n v="12.3"/>
    <n v="27.87519"/>
    <n v="-115.16562999999999"/>
    <n v="60.8"/>
    <n v="16"/>
    <n v="8"/>
    <x v="9"/>
    <n v="1"/>
    <m/>
    <n v="210"/>
    <m/>
    <m/>
  </r>
  <r>
    <s v="INLAGU-020812-AH-7-7-DI"/>
    <s v="Arturo Hernandez"/>
    <d v="2012-08-02T00:00:00"/>
    <x v="6"/>
    <d v="1899-12-30T09:17:00"/>
    <d v="1899-12-30T09:22:00"/>
    <d v="1899-12-30T00:05:00"/>
    <n v="2"/>
    <n v="1"/>
    <n v="7"/>
    <x v="6"/>
    <x v="7"/>
    <s v="La Guanera, Isla Natividad Baja California Sur"/>
    <x v="0"/>
    <n v="48.18"/>
    <n v="14.6"/>
    <n v="8.9"/>
    <n v="15.6"/>
    <n v="51.48"/>
    <n v="15.6"/>
    <n v="49.83"/>
    <n v="15.1"/>
    <n v="27.87688"/>
    <n v="-115.16670000000001"/>
    <n v="60.8"/>
    <n v="16"/>
    <n v="8"/>
    <x v="1"/>
    <n v="1"/>
    <m/>
    <n v="270"/>
    <m/>
    <m/>
  </r>
  <r>
    <s v="INLAGU-020812-AH-7-7-DI"/>
    <s v="Arturo Hernandez"/>
    <d v="2012-08-02T00:00:00"/>
    <x v="6"/>
    <d v="1899-12-30T09:17:00"/>
    <d v="1899-12-30T09:22:00"/>
    <d v="1899-12-30T00:05:00"/>
    <n v="2"/>
    <n v="1"/>
    <n v="7"/>
    <x v="6"/>
    <x v="7"/>
    <s v="La Guanera, Isla Natividad Baja California Sur"/>
    <x v="0"/>
    <n v="48.18"/>
    <n v="14.6"/>
    <n v="8.9"/>
    <n v="15.6"/>
    <n v="51.48"/>
    <n v="15.6"/>
    <n v="49.83"/>
    <n v="15.1"/>
    <n v="27.87688"/>
    <n v="-115.16670000000001"/>
    <n v="60.8"/>
    <n v="16"/>
    <n v="8"/>
    <x v="2"/>
    <n v="4"/>
    <m/>
    <n v="270"/>
    <m/>
    <m/>
  </r>
  <r>
    <s v="INLAGU-020812-AH-7-7-DI"/>
    <s v="Arturo Hernandez"/>
    <d v="2012-08-02T00:00:00"/>
    <x v="6"/>
    <d v="1899-12-30T09:17:00"/>
    <d v="1899-12-30T09:22:00"/>
    <d v="1899-12-30T00:05:00"/>
    <n v="2"/>
    <n v="1"/>
    <n v="7"/>
    <x v="6"/>
    <x v="7"/>
    <s v="La Guanera, Isla Natividad Baja California Sur"/>
    <x v="0"/>
    <n v="48.18"/>
    <n v="14.6"/>
    <n v="8.9"/>
    <n v="15.6"/>
    <n v="51.48"/>
    <n v="15.6"/>
    <n v="49.83"/>
    <n v="15.1"/>
    <n v="27.87688"/>
    <n v="-115.16670000000001"/>
    <n v="60.8"/>
    <n v="16"/>
    <n v="8"/>
    <x v="3"/>
    <n v="15"/>
    <m/>
    <n v="270"/>
    <m/>
    <m/>
  </r>
  <r>
    <s v="INLAGU-020812-AH-7-7-DI"/>
    <s v="Arturo Hernandez"/>
    <d v="2012-08-02T00:00:00"/>
    <x v="6"/>
    <d v="1899-12-30T09:17:00"/>
    <d v="1899-12-30T09:22:00"/>
    <d v="1899-12-30T00:05:00"/>
    <n v="2"/>
    <n v="1"/>
    <n v="7"/>
    <x v="6"/>
    <x v="7"/>
    <s v="La Guanera, Isla Natividad Baja California Sur"/>
    <x v="0"/>
    <n v="48.18"/>
    <n v="14.6"/>
    <n v="8.9"/>
    <n v="15.6"/>
    <n v="51.48"/>
    <n v="15.6"/>
    <n v="49.83"/>
    <n v="15.1"/>
    <n v="27.87688"/>
    <n v="-115.16670000000001"/>
    <n v="60.8"/>
    <n v="16"/>
    <n v="8"/>
    <x v="7"/>
    <n v="3"/>
    <m/>
    <n v="270"/>
    <m/>
    <m/>
  </r>
  <r>
    <s v="INLAGU-020812-AH-7-7-DI"/>
    <s v="Arturo Hernandez"/>
    <d v="2012-08-02T00:00:00"/>
    <x v="6"/>
    <d v="1899-12-30T09:17:00"/>
    <d v="1899-12-30T09:22:00"/>
    <d v="1899-12-30T00:05:00"/>
    <n v="2"/>
    <n v="1"/>
    <n v="7"/>
    <x v="6"/>
    <x v="7"/>
    <s v="La Guanera, Isla Natividad Baja California Sur"/>
    <x v="0"/>
    <n v="48.18"/>
    <n v="14.6"/>
    <n v="8.9"/>
    <n v="15.6"/>
    <n v="51.48"/>
    <n v="15.6"/>
    <n v="49.83"/>
    <n v="15.1"/>
    <n v="27.87688"/>
    <n v="-115.16670000000001"/>
    <n v="60.8"/>
    <n v="16"/>
    <n v="8"/>
    <x v="13"/>
    <n v="3"/>
    <m/>
    <n v="270"/>
    <m/>
    <m/>
  </r>
  <r>
    <s v="INLAGU-020812-AH-7-7-DI"/>
    <s v="Arturo Hernandez"/>
    <d v="2012-08-02T00:00:00"/>
    <x v="6"/>
    <d v="1899-12-30T09:17:00"/>
    <d v="1899-12-30T09:22:00"/>
    <d v="1899-12-30T00:05:00"/>
    <n v="2"/>
    <n v="1"/>
    <n v="7"/>
    <x v="6"/>
    <x v="7"/>
    <s v="La Guanera, Isla Natividad Baja California Sur"/>
    <x v="0"/>
    <n v="48.18"/>
    <n v="14.6"/>
    <n v="8.9"/>
    <n v="15.6"/>
    <n v="51.48"/>
    <n v="15.6"/>
    <n v="49.83"/>
    <n v="15.1"/>
    <n v="27.87688"/>
    <n v="-115.16670000000001"/>
    <n v="60.8"/>
    <n v="16"/>
    <n v="8"/>
    <x v="4"/>
    <n v="6"/>
    <m/>
    <n v="270"/>
    <m/>
    <m/>
  </r>
  <r>
    <s v="INLAGU-020812-AH-7-7-DI"/>
    <s v="Arturo Hernandez"/>
    <d v="2012-08-02T00:00:00"/>
    <x v="6"/>
    <d v="1899-12-30T09:17:00"/>
    <d v="1899-12-30T09:22:00"/>
    <d v="1899-12-30T00:05:00"/>
    <n v="2"/>
    <n v="1"/>
    <n v="7"/>
    <x v="6"/>
    <x v="7"/>
    <s v="La Guanera, Isla Natividad Baja California Sur"/>
    <x v="0"/>
    <n v="48.18"/>
    <n v="14.6"/>
    <n v="8.9"/>
    <n v="15.6"/>
    <n v="51.48"/>
    <n v="15.6"/>
    <n v="49.83"/>
    <n v="15.1"/>
    <n v="27.87688"/>
    <n v="-115.16670000000001"/>
    <n v="60.8"/>
    <n v="16"/>
    <n v="8"/>
    <x v="14"/>
    <n v="2"/>
    <m/>
    <n v="270"/>
    <m/>
    <m/>
  </r>
  <r>
    <s v="INLAGU-020812-AH-7-7-DI"/>
    <s v="Arturo Hernandez"/>
    <d v="2012-08-02T00:00:00"/>
    <x v="6"/>
    <d v="1899-12-30T09:17:00"/>
    <d v="1899-12-30T09:22:00"/>
    <d v="1899-12-30T00:05:00"/>
    <n v="2"/>
    <n v="1"/>
    <n v="7"/>
    <x v="6"/>
    <x v="7"/>
    <s v="La Guanera, Isla Natividad Baja California Sur"/>
    <x v="0"/>
    <n v="48.18"/>
    <n v="14.6"/>
    <n v="8.9"/>
    <n v="15.6"/>
    <n v="51.48"/>
    <n v="15.6"/>
    <n v="49.83"/>
    <n v="15.1"/>
    <n v="27.87688"/>
    <n v="-115.16670000000001"/>
    <n v="60.8"/>
    <n v="16"/>
    <n v="8"/>
    <x v="9"/>
    <n v="2"/>
    <m/>
    <n v="270"/>
    <m/>
    <m/>
  </r>
  <r>
    <s v="INLAGU-020812-AH-7-7-DI"/>
    <s v="Arturo Hernandez"/>
    <d v="2012-08-02T00:00:00"/>
    <x v="6"/>
    <d v="1899-12-30T09:17:00"/>
    <d v="1899-12-30T09:22:00"/>
    <d v="1899-12-30T00:05:00"/>
    <n v="2"/>
    <n v="1"/>
    <n v="7"/>
    <x v="6"/>
    <x v="7"/>
    <s v="La Guanera, Isla Natividad Baja California Sur"/>
    <x v="0"/>
    <n v="48.18"/>
    <n v="14.6"/>
    <n v="8.9"/>
    <n v="15.6"/>
    <n v="51.48"/>
    <n v="15.6"/>
    <n v="49.83"/>
    <n v="15.1"/>
    <n v="27.87688"/>
    <n v="-115.16670000000001"/>
    <n v="60.8"/>
    <n v="16"/>
    <n v="8"/>
    <x v="10"/>
    <n v="7"/>
    <m/>
    <n v="270"/>
    <m/>
    <m/>
  </r>
  <r>
    <s v="INLAGU-020812-AH-8-8-DI"/>
    <s v="Arturo Hernandez"/>
    <d v="2012-08-02T00:00:00"/>
    <x v="6"/>
    <d v="1899-12-30T09:36:00"/>
    <d v="1899-12-30T09:43:00"/>
    <d v="1899-12-30T00:07:00"/>
    <n v="2"/>
    <n v="2"/>
    <n v="8"/>
    <x v="7"/>
    <x v="7"/>
    <s v="La Guanera, Isla Natividad Baja California Sur"/>
    <x v="0"/>
    <n v="49.83"/>
    <n v="15.1"/>
    <n v="8.9"/>
    <n v="14.9"/>
    <n v="51.48"/>
    <n v="15.6"/>
    <n v="49.5"/>
    <n v="15"/>
    <n v="27.87688"/>
    <n v="-115.16670000000001"/>
    <n v="60.8"/>
    <n v="16"/>
    <n v="8"/>
    <x v="2"/>
    <n v="2"/>
    <m/>
    <n v="90"/>
    <m/>
    <m/>
  </r>
  <r>
    <s v="INLAGU-020812-AH-8-8-DI"/>
    <s v="Arturo Hernandez"/>
    <d v="2012-08-02T00:00:00"/>
    <x v="6"/>
    <d v="1899-12-30T09:36:00"/>
    <d v="1899-12-30T09:43:00"/>
    <d v="1899-12-30T00:07:00"/>
    <n v="2"/>
    <n v="2"/>
    <n v="8"/>
    <x v="7"/>
    <x v="7"/>
    <s v="La Guanera, Isla Natividad Baja California Sur"/>
    <x v="0"/>
    <n v="49.83"/>
    <n v="15.1"/>
    <n v="8.9"/>
    <n v="14.9"/>
    <n v="51.48"/>
    <n v="15.6"/>
    <n v="49.5"/>
    <n v="15"/>
    <n v="27.87688"/>
    <n v="-115.16670000000001"/>
    <n v="60.8"/>
    <n v="16"/>
    <n v="8"/>
    <x v="3"/>
    <n v="16"/>
    <m/>
    <n v="90"/>
    <m/>
    <m/>
  </r>
  <r>
    <s v="INLAGU-020812-AH-8-8-DI"/>
    <s v="Arturo Hernandez"/>
    <d v="2012-08-02T00:00:00"/>
    <x v="6"/>
    <d v="1899-12-30T09:36:00"/>
    <d v="1899-12-30T09:43:00"/>
    <d v="1899-12-30T00:07:00"/>
    <n v="2"/>
    <n v="2"/>
    <n v="8"/>
    <x v="7"/>
    <x v="7"/>
    <s v="La Guanera, Isla Natividad Baja California Sur"/>
    <x v="0"/>
    <n v="49.83"/>
    <n v="15.1"/>
    <n v="8.9"/>
    <n v="14.9"/>
    <n v="51.48"/>
    <n v="15.6"/>
    <n v="49.5"/>
    <n v="15"/>
    <n v="27.87688"/>
    <n v="-115.16670000000001"/>
    <n v="60.8"/>
    <n v="16"/>
    <n v="8"/>
    <x v="4"/>
    <n v="3"/>
    <m/>
    <n v="90"/>
    <m/>
    <m/>
  </r>
  <r>
    <s v="INLAGU-020812-AH-8-8-DI"/>
    <s v="Arturo Hernandez"/>
    <d v="2012-08-02T00:00:00"/>
    <x v="6"/>
    <d v="1899-12-30T09:36:00"/>
    <d v="1899-12-30T09:43:00"/>
    <d v="1899-12-30T00:07:00"/>
    <n v="2"/>
    <n v="2"/>
    <n v="8"/>
    <x v="7"/>
    <x v="7"/>
    <s v="La Guanera, Isla Natividad Baja California Sur"/>
    <x v="0"/>
    <n v="49.83"/>
    <n v="15.1"/>
    <n v="8.9"/>
    <n v="14.9"/>
    <n v="51.48"/>
    <n v="15.6"/>
    <n v="49.5"/>
    <n v="15"/>
    <n v="27.87688"/>
    <n v="-115.16670000000001"/>
    <n v="60.8"/>
    <n v="16"/>
    <n v="8"/>
    <x v="14"/>
    <n v="2"/>
    <m/>
    <n v="90"/>
    <m/>
    <m/>
  </r>
  <r>
    <s v="INLAGU-020812-AH-8-8-DI"/>
    <s v="Arturo Hernandez"/>
    <d v="2012-08-02T00:00:00"/>
    <x v="6"/>
    <d v="1899-12-30T09:36:00"/>
    <d v="1899-12-30T09:43:00"/>
    <d v="1899-12-30T00:07:00"/>
    <n v="2"/>
    <n v="2"/>
    <n v="8"/>
    <x v="7"/>
    <x v="7"/>
    <s v="La Guanera, Isla Natividad Baja California Sur"/>
    <x v="0"/>
    <n v="49.83"/>
    <n v="15.1"/>
    <n v="8.9"/>
    <n v="14.9"/>
    <n v="51.48"/>
    <n v="15.6"/>
    <n v="49.5"/>
    <n v="15"/>
    <n v="27.87688"/>
    <n v="-115.16670000000001"/>
    <n v="60.8"/>
    <n v="16"/>
    <n v="8"/>
    <x v="9"/>
    <n v="1"/>
    <m/>
    <n v="90"/>
    <m/>
    <m/>
  </r>
  <r>
    <s v="INLAGU-020812-AH-8-8-DI"/>
    <s v="Arturo Hernandez"/>
    <d v="2012-08-02T00:00:00"/>
    <x v="6"/>
    <d v="1899-12-30T09:36:00"/>
    <d v="1899-12-30T09:43:00"/>
    <d v="1899-12-30T00:07:00"/>
    <n v="2"/>
    <n v="2"/>
    <n v="8"/>
    <x v="7"/>
    <x v="7"/>
    <s v="La Guanera, Isla Natividad Baja California Sur"/>
    <x v="0"/>
    <n v="49.83"/>
    <n v="15.1"/>
    <n v="8.9"/>
    <n v="14.9"/>
    <n v="51.48"/>
    <n v="15.6"/>
    <n v="49.5"/>
    <n v="15"/>
    <n v="27.87688"/>
    <n v="-115.16670000000001"/>
    <n v="60.8"/>
    <n v="16"/>
    <n v="8"/>
    <x v="6"/>
    <n v="7"/>
    <m/>
    <n v="90"/>
    <m/>
    <m/>
  </r>
  <r>
    <s v="INLAGU-020812-AH-8-8-DI"/>
    <s v="Arturo Hernandez"/>
    <d v="2012-08-02T00:00:00"/>
    <x v="6"/>
    <d v="1899-12-30T09:36:00"/>
    <d v="1899-12-30T09:43:00"/>
    <d v="1899-12-30T00:07:00"/>
    <n v="2"/>
    <n v="2"/>
    <n v="8"/>
    <x v="7"/>
    <x v="7"/>
    <s v="La Guanera, Isla Natividad Baja California Sur"/>
    <x v="0"/>
    <n v="49.83"/>
    <n v="15.1"/>
    <n v="8.9"/>
    <n v="14.9"/>
    <n v="51.48"/>
    <n v="15.6"/>
    <n v="49.5"/>
    <n v="15"/>
    <n v="27.87688"/>
    <n v="-115.16670000000001"/>
    <n v="60.8"/>
    <n v="16"/>
    <n v="8"/>
    <x v="10"/>
    <n v="3"/>
    <m/>
    <n v="90"/>
    <m/>
    <m/>
  </r>
  <r>
    <s v="INLAGU-020812-AH-9-9-DI"/>
    <s v="Arturo Hernandez"/>
    <d v="2012-08-02T00:00:00"/>
    <x v="6"/>
    <d v="1899-12-30T11:00:00"/>
    <d v="1899-12-30T11:09:00"/>
    <d v="1899-12-30T00:09:00"/>
    <n v="2"/>
    <n v="3"/>
    <n v="9"/>
    <x v="8"/>
    <x v="7"/>
    <s v="La Guanera, Isla Natividad Baja California Sur"/>
    <x v="0"/>
    <n v="35.97"/>
    <n v="10.9"/>
    <n v="8.9"/>
    <n v="11.4"/>
    <n v="37.619999999999997"/>
    <n v="11.4"/>
    <n v="36.795000000000002"/>
    <n v="11.15"/>
    <n v="27.876270000000002"/>
    <n v="-115.16916000000001"/>
    <n v="62.6"/>
    <n v="17"/>
    <n v="9"/>
    <x v="0"/>
    <n v="3"/>
    <m/>
    <n v="90"/>
    <m/>
    <m/>
  </r>
  <r>
    <s v="INLAGU-020812-AH-9-9-DI"/>
    <s v="Arturo Hernandez"/>
    <d v="2012-08-02T00:00:00"/>
    <x v="6"/>
    <d v="1899-12-30T11:00:00"/>
    <d v="1899-12-30T11:09:00"/>
    <d v="1899-12-30T00:09:00"/>
    <n v="2"/>
    <n v="3"/>
    <n v="9"/>
    <x v="8"/>
    <x v="7"/>
    <s v="La Guanera, Isla Natividad Baja California Sur"/>
    <x v="0"/>
    <n v="35.97"/>
    <n v="10.9"/>
    <n v="8.9"/>
    <n v="11.4"/>
    <n v="37.619999999999997"/>
    <n v="11.4"/>
    <n v="36.795000000000002"/>
    <n v="11.15"/>
    <n v="27.876270000000002"/>
    <n v="-115.16916000000001"/>
    <n v="62.6"/>
    <n v="17"/>
    <n v="9"/>
    <x v="1"/>
    <n v="3"/>
    <m/>
    <n v="90"/>
    <m/>
    <m/>
  </r>
  <r>
    <s v="INLAGU-020812-AH-9-9-DI"/>
    <s v="Arturo Hernandez"/>
    <d v="2012-08-02T00:00:00"/>
    <x v="6"/>
    <d v="1899-12-30T11:00:00"/>
    <d v="1899-12-30T11:09:00"/>
    <d v="1899-12-30T00:09:00"/>
    <n v="2"/>
    <n v="3"/>
    <n v="9"/>
    <x v="8"/>
    <x v="7"/>
    <s v="La Guanera, Isla Natividad Baja California Sur"/>
    <x v="0"/>
    <n v="35.97"/>
    <n v="10.9"/>
    <n v="8.9"/>
    <n v="11.4"/>
    <n v="37.619999999999997"/>
    <n v="11.4"/>
    <n v="36.795000000000002"/>
    <n v="11.15"/>
    <n v="27.876270000000002"/>
    <n v="-115.16916000000001"/>
    <n v="62.6"/>
    <n v="17"/>
    <n v="9"/>
    <x v="3"/>
    <n v="29"/>
    <m/>
    <n v="90"/>
    <m/>
    <m/>
  </r>
  <r>
    <s v="INLAGU-020812-AH-9-9-DI"/>
    <s v="Arturo Hernandez"/>
    <d v="2012-08-02T00:00:00"/>
    <x v="6"/>
    <d v="1899-12-30T11:00:00"/>
    <d v="1899-12-30T11:09:00"/>
    <d v="1899-12-30T00:09:00"/>
    <n v="2"/>
    <n v="3"/>
    <n v="9"/>
    <x v="8"/>
    <x v="7"/>
    <s v="La Guanera, Isla Natividad Baja California Sur"/>
    <x v="0"/>
    <n v="35.97"/>
    <n v="10.9"/>
    <n v="8.9"/>
    <n v="11.4"/>
    <n v="37.619999999999997"/>
    <n v="11.4"/>
    <n v="36.795000000000002"/>
    <n v="11.15"/>
    <n v="27.876270000000002"/>
    <n v="-115.16916000000001"/>
    <n v="62.6"/>
    <n v="17"/>
    <n v="9"/>
    <x v="7"/>
    <n v="1"/>
    <m/>
    <n v="90"/>
    <m/>
    <m/>
  </r>
  <r>
    <s v="INLAGU-020812-AH-9-9-DI"/>
    <s v="Arturo Hernandez"/>
    <d v="2012-08-02T00:00:00"/>
    <x v="6"/>
    <d v="1899-12-30T11:00:00"/>
    <d v="1899-12-30T11:09:00"/>
    <d v="1899-12-30T00:09:00"/>
    <n v="2"/>
    <n v="3"/>
    <n v="9"/>
    <x v="8"/>
    <x v="7"/>
    <s v="La Guanera, Isla Natividad Baja California Sur"/>
    <x v="0"/>
    <n v="35.97"/>
    <n v="10.9"/>
    <n v="8.9"/>
    <n v="11.4"/>
    <n v="37.619999999999997"/>
    <n v="11.4"/>
    <n v="36.795000000000002"/>
    <n v="11.15"/>
    <n v="27.876270000000002"/>
    <n v="-115.16916000000001"/>
    <n v="62.6"/>
    <n v="17"/>
    <n v="9"/>
    <x v="10"/>
    <n v="2"/>
    <m/>
    <n v="90"/>
    <m/>
    <m/>
  </r>
  <r>
    <s v="INLAGU-020812-JF-10-10-DI"/>
    <s v="Jesus Flores"/>
    <d v="2012-08-02T00:00:00"/>
    <x v="6"/>
    <d v="1899-12-30T09:06:00"/>
    <d v="1899-12-30T09:10:00"/>
    <d v="1899-12-30T00:04:00"/>
    <n v="2"/>
    <n v="1"/>
    <n v="10"/>
    <x v="9"/>
    <x v="7"/>
    <s v="La Guanera, Isla Natividad Baja California Sur"/>
    <x v="0"/>
    <n v="51.15"/>
    <n v="15.5"/>
    <n v="8.9"/>
    <n v="15.5"/>
    <n v="51.15"/>
    <n v="15.5"/>
    <n v="51.15"/>
    <n v="15.5"/>
    <n v="27.87688"/>
    <n v="-115.167"/>
    <n v="68"/>
    <n v="20"/>
    <n v="9"/>
    <x v="3"/>
    <n v="23"/>
    <m/>
    <n v="90"/>
    <m/>
    <m/>
  </r>
  <r>
    <s v="INLAGU-020812-JF-10-10-DI"/>
    <s v="Jesus Flores"/>
    <d v="2012-08-02T00:00:00"/>
    <x v="6"/>
    <d v="1899-12-30T09:06:00"/>
    <d v="1899-12-30T09:10:00"/>
    <d v="1899-12-30T00:04:00"/>
    <n v="2"/>
    <n v="1"/>
    <n v="10"/>
    <x v="9"/>
    <x v="7"/>
    <s v="La Guanera, Isla Natividad Baja California Sur"/>
    <x v="0"/>
    <n v="51.15"/>
    <n v="15.5"/>
    <n v="8.9"/>
    <n v="15.5"/>
    <n v="51.15"/>
    <n v="15.5"/>
    <n v="51.15"/>
    <n v="15.5"/>
    <n v="27.87688"/>
    <n v="-115.167"/>
    <n v="68"/>
    <n v="20"/>
    <n v="9"/>
    <x v="4"/>
    <n v="1"/>
    <m/>
    <n v="90"/>
    <m/>
    <m/>
  </r>
  <r>
    <s v="INLAGU-020812-JF-11-11-DI"/>
    <s v="Jesus Flores"/>
    <d v="2012-08-02T00:00:00"/>
    <x v="6"/>
    <d v="1899-12-30T10:26:00"/>
    <d v="1899-12-30T10:29:00"/>
    <d v="1899-12-30T00:03:00"/>
    <n v="2"/>
    <n v="2"/>
    <n v="11"/>
    <x v="10"/>
    <x v="7"/>
    <s v="La Guanera, Isla Natividad Baja California Sur"/>
    <x v="0"/>
    <n v="51.15"/>
    <n v="15.5"/>
    <n v="8.9"/>
    <n v="15.5"/>
    <n v="51.15"/>
    <n v="15.5"/>
    <n v="51.15"/>
    <n v="15.5"/>
    <n v="27.87688"/>
    <n v="-115.167"/>
    <n v="68"/>
    <n v="20"/>
    <n v="9"/>
    <x v="3"/>
    <n v="62"/>
    <n v="24"/>
    <n v="210"/>
    <n v="53"/>
    <m/>
  </r>
  <r>
    <s v="INLAGU-020812-JF-11-11-DI"/>
    <s v="Jesus Flores"/>
    <d v="2012-08-02T00:00:00"/>
    <x v="6"/>
    <d v="1899-12-30T10:26:00"/>
    <d v="1899-12-30T10:29:00"/>
    <d v="1899-12-30T00:03:00"/>
    <n v="2"/>
    <n v="2"/>
    <n v="11"/>
    <x v="10"/>
    <x v="7"/>
    <s v="La Guanera, Isla Natividad Baja California Sur"/>
    <x v="0"/>
    <n v="51.15"/>
    <n v="15.5"/>
    <n v="8.9"/>
    <n v="15.5"/>
    <n v="51.15"/>
    <n v="15.5"/>
    <n v="51.15"/>
    <n v="15.5"/>
    <n v="27.87688"/>
    <n v="-115.167"/>
    <n v="68"/>
    <n v="20"/>
    <n v="9"/>
    <x v="7"/>
    <n v="2"/>
    <m/>
    <n v="210"/>
    <m/>
    <m/>
  </r>
  <r>
    <s v="INLAGU-020812-JF-11-11-DI"/>
    <s v="Jesus Flores"/>
    <d v="2012-08-02T00:00:00"/>
    <x v="6"/>
    <d v="1899-12-30T10:26:00"/>
    <d v="1899-12-30T10:29:00"/>
    <d v="1899-12-30T00:03:00"/>
    <n v="2"/>
    <n v="2"/>
    <n v="11"/>
    <x v="10"/>
    <x v="7"/>
    <s v="La Guanera, Isla Natividad Baja California Sur"/>
    <x v="0"/>
    <n v="51.15"/>
    <n v="15.5"/>
    <n v="8.9"/>
    <n v="15.5"/>
    <n v="51.15"/>
    <n v="15.5"/>
    <n v="51.15"/>
    <n v="15.5"/>
    <n v="27.87688"/>
    <n v="-115.167"/>
    <n v="68"/>
    <n v="20"/>
    <n v="9"/>
    <x v="4"/>
    <n v="2"/>
    <m/>
    <n v="210"/>
    <m/>
    <m/>
  </r>
  <r>
    <s v="INLAGU-020812-JC-12-12-DI"/>
    <s v="Jhonatan Castro"/>
    <d v="2012-08-02T00:00:00"/>
    <x v="6"/>
    <d v="1899-12-30T10:08:00"/>
    <d v="1899-12-30T10:21:00"/>
    <d v="1899-12-30T00:13:00"/>
    <n v="2"/>
    <n v="1"/>
    <n v="12"/>
    <x v="11"/>
    <x v="7"/>
    <s v="La Guanera, Isla Natividad Baja California Sur"/>
    <x v="0"/>
    <n v="45.87"/>
    <n v="13.9"/>
    <n v="8.9"/>
    <n v="13.2"/>
    <n v="45.87"/>
    <n v="13.9"/>
    <n v="44.715000000000003"/>
    <n v="13.55"/>
    <n v="27.877610000000001"/>
    <n v="-115.16813999999999"/>
    <n v="61.7"/>
    <n v="16.5"/>
    <n v="15"/>
    <x v="0"/>
    <n v="4"/>
    <m/>
    <n v="210"/>
    <m/>
    <m/>
  </r>
  <r>
    <s v="INLAGU-020812-JC-12-12-DI"/>
    <s v="Jhonatan Castro"/>
    <d v="2012-08-02T00:00:00"/>
    <x v="6"/>
    <d v="1899-12-30T10:08:00"/>
    <d v="1899-12-30T10:21:00"/>
    <d v="1899-12-30T00:13:00"/>
    <n v="2"/>
    <n v="1"/>
    <n v="12"/>
    <x v="11"/>
    <x v="7"/>
    <s v="La Guanera, Isla Natividad Baja California Sur"/>
    <x v="0"/>
    <n v="45.87"/>
    <n v="13.9"/>
    <n v="8.9"/>
    <n v="13.2"/>
    <n v="45.87"/>
    <n v="13.9"/>
    <n v="44.715000000000003"/>
    <n v="13.55"/>
    <n v="27.877610000000001"/>
    <n v="-115.16813999999999"/>
    <n v="61.7"/>
    <n v="16.5"/>
    <n v="15"/>
    <x v="1"/>
    <n v="8"/>
    <m/>
    <n v="210"/>
    <m/>
    <m/>
  </r>
  <r>
    <s v="INLAGU-020812-JC-12-12-DI"/>
    <s v="Jhonatan Castro"/>
    <d v="2012-08-02T00:00:00"/>
    <x v="6"/>
    <d v="1899-12-30T10:08:00"/>
    <d v="1899-12-30T10:21:00"/>
    <d v="1899-12-30T00:13:00"/>
    <n v="2"/>
    <n v="1"/>
    <n v="12"/>
    <x v="11"/>
    <x v="7"/>
    <s v="La Guanera, Isla Natividad Baja California Sur"/>
    <x v="0"/>
    <n v="45.87"/>
    <n v="13.9"/>
    <n v="8.9"/>
    <n v="13.2"/>
    <n v="45.87"/>
    <n v="13.9"/>
    <n v="44.715000000000003"/>
    <n v="13.55"/>
    <n v="27.877610000000001"/>
    <n v="-115.16813999999999"/>
    <n v="61.7"/>
    <n v="16.5"/>
    <n v="15"/>
    <x v="2"/>
    <n v="4"/>
    <m/>
    <n v="210"/>
    <m/>
    <m/>
  </r>
  <r>
    <s v="INLAGU-020812-JC-12-12-DI"/>
    <s v="Jhonatan Castro"/>
    <d v="2012-08-02T00:00:00"/>
    <x v="6"/>
    <d v="1899-12-30T10:08:00"/>
    <d v="1899-12-30T10:21:00"/>
    <d v="1899-12-30T00:13:00"/>
    <n v="2"/>
    <n v="1"/>
    <n v="12"/>
    <x v="11"/>
    <x v="7"/>
    <s v="La Guanera, Isla Natividad Baja California Sur"/>
    <x v="0"/>
    <n v="45.87"/>
    <n v="13.9"/>
    <n v="8.9"/>
    <n v="13.2"/>
    <n v="45.87"/>
    <n v="13.9"/>
    <n v="44.715000000000003"/>
    <n v="13.55"/>
    <n v="27.877610000000001"/>
    <n v="-115.16813999999999"/>
    <n v="61.7"/>
    <n v="16.5"/>
    <n v="15"/>
    <x v="3"/>
    <n v="75"/>
    <n v="20"/>
    <n v="210"/>
    <n v="50"/>
    <m/>
  </r>
  <r>
    <s v="INLAGU-020812-JC-12-12-DI"/>
    <s v="Jhonatan Castro"/>
    <d v="2012-08-02T00:00:00"/>
    <x v="6"/>
    <d v="1899-12-30T10:08:00"/>
    <d v="1899-12-30T10:21:00"/>
    <d v="1899-12-30T00:13:00"/>
    <n v="2"/>
    <n v="1"/>
    <n v="12"/>
    <x v="11"/>
    <x v="7"/>
    <s v="La Guanera, Isla Natividad Baja California Sur"/>
    <x v="0"/>
    <n v="45.87"/>
    <n v="13.9"/>
    <n v="8.9"/>
    <n v="13.2"/>
    <n v="45.87"/>
    <n v="13.9"/>
    <n v="44.715000000000003"/>
    <n v="13.55"/>
    <n v="27.877610000000001"/>
    <n v="-115.16813999999999"/>
    <n v="61.7"/>
    <n v="16.5"/>
    <n v="15"/>
    <x v="7"/>
    <n v="4"/>
    <m/>
    <n v="210"/>
    <m/>
    <m/>
  </r>
  <r>
    <s v="INLAGU-020812-JC-12-12-DI"/>
    <s v="Jhonatan Castro"/>
    <d v="2012-08-02T00:00:00"/>
    <x v="6"/>
    <d v="1899-12-30T10:08:00"/>
    <d v="1899-12-30T10:21:00"/>
    <d v="1899-12-30T00:13:00"/>
    <n v="2"/>
    <n v="1"/>
    <n v="12"/>
    <x v="11"/>
    <x v="7"/>
    <s v="La Guanera, Isla Natividad Baja California Sur"/>
    <x v="0"/>
    <n v="45.87"/>
    <n v="13.9"/>
    <n v="8.9"/>
    <n v="13.2"/>
    <n v="45.87"/>
    <n v="13.9"/>
    <n v="44.715000000000003"/>
    <n v="13.55"/>
    <n v="27.877610000000001"/>
    <n v="-115.16813999999999"/>
    <n v="61.7"/>
    <n v="16.5"/>
    <n v="15"/>
    <x v="4"/>
    <n v="3"/>
    <m/>
    <n v="210"/>
    <m/>
    <m/>
  </r>
  <r>
    <s v="INLAGU-020812-JC-12-12-DI"/>
    <s v="Jhonatan Castro"/>
    <d v="2012-08-02T00:00:00"/>
    <x v="6"/>
    <d v="1899-12-30T10:08:00"/>
    <d v="1899-12-30T10:21:00"/>
    <d v="1899-12-30T00:13:00"/>
    <n v="2"/>
    <n v="1"/>
    <n v="12"/>
    <x v="11"/>
    <x v="7"/>
    <s v="La Guanera, Isla Natividad Baja California Sur"/>
    <x v="0"/>
    <n v="45.87"/>
    <n v="13.9"/>
    <n v="8.9"/>
    <n v="13.2"/>
    <n v="45.87"/>
    <n v="13.9"/>
    <n v="44.715000000000003"/>
    <n v="13.55"/>
    <n v="27.877610000000001"/>
    <n v="-115.16813999999999"/>
    <n v="61.7"/>
    <n v="16.5"/>
    <n v="15"/>
    <x v="9"/>
    <n v="2"/>
    <m/>
    <n v="210"/>
    <m/>
    <m/>
  </r>
  <r>
    <s v="INLAGU-020812-JC-12-12-DI"/>
    <s v="Jhonatan Castro"/>
    <d v="2012-08-02T00:00:00"/>
    <x v="6"/>
    <d v="1899-12-30T10:08:00"/>
    <d v="1899-12-30T10:21:00"/>
    <d v="1899-12-30T00:13:00"/>
    <n v="2"/>
    <n v="1"/>
    <n v="12"/>
    <x v="11"/>
    <x v="7"/>
    <s v="La Guanera, Isla Natividad Baja California Sur"/>
    <x v="0"/>
    <n v="45.87"/>
    <n v="13.9"/>
    <n v="8.9"/>
    <n v="13.2"/>
    <n v="45.87"/>
    <n v="13.9"/>
    <n v="44.715000000000003"/>
    <n v="13.55"/>
    <n v="27.877610000000001"/>
    <n v="-115.16813999999999"/>
    <n v="61.7"/>
    <n v="16.5"/>
    <n v="15"/>
    <x v="5"/>
    <n v="2"/>
    <m/>
    <n v="210"/>
    <m/>
    <m/>
  </r>
  <r>
    <s v="INLAGU-020812-JC-12-12-DI"/>
    <s v="Jhonatan Castro"/>
    <d v="2012-08-02T00:00:00"/>
    <x v="6"/>
    <d v="1899-12-30T10:08:00"/>
    <d v="1899-12-30T10:21:00"/>
    <d v="1899-12-30T00:13:00"/>
    <n v="2"/>
    <n v="1"/>
    <n v="12"/>
    <x v="11"/>
    <x v="7"/>
    <s v="La Guanera, Isla Natividad Baja California Sur"/>
    <x v="0"/>
    <n v="45.87"/>
    <n v="13.9"/>
    <n v="8.9"/>
    <n v="13.2"/>
    <n v="45.87"/>
    <n v="13.9"/>
    <n v="44.715000000000003"/>
    <n v="13.55"/>
    <n v="27.877610000000001"/>
    <n v="-115.16813999999999"/>
    <n v="61.7"/>
    <n v="16.5"/>
    <n v="15"/>
    <x v="6"/>
    <n v="1"/>
    <m/>
    <n v="210"/>
    <m/>
    <m/>
  </r>
  <r>
    <s v="INLAGU-020812-JC-12-12-DI"/>
    <s v="Jhonatan Castro"/>
    <d v="2012-08-02T00:00:00"/>
    <x v="6"/>
    <d v="1899-12-30T10:08:00"/>
    <d v="1899-12-30T10:21:00"/>
    <d v="1899-12-30T00:13:00"/>
    <n v="2"/>
    <n v="1"/>
    <n v="12"/>
    <x v="11"/>
    <x v="7"/>
    <s v="La Guanera, Isla Natividad Baja California Sur"/>
    <x v="0"/>
    <n v="45.87"/>
    <n v="13.9"/>
    <n v="8.9"/>
    <n v="13.2"/>
    <n v="45.87"/>
    <n v="13.9"/>
    <n v="44.715000000000003"/>
    <n v="13.55"/>
    <n v="27.877610000000001"/>
    <n v="-115.16813999999999"/>
    <n v="61.7"/>
    <n v="16.5"/>
    <n v="15"/>
    <x v="10"/>
    <n v="25"/>
    <m/>
    <n v="210"/>
    <m/>
    <m/>
  </r>
  <r>
    <s v="INLAGU-020812-JC-12-12-DI"/>
    <s v="Jhonatan Castro"/>
    <d v="2012-08-02T00:00:00"/>
    <x v="6"/>
    <d v="1899-12-30T10:08:00"/>
    <d v="1899-12-30T10:21:00"/>
    <d v="1899-12-30T00:13:00"/>
    <n v="2"/>
    <n v="1"/>
    <n v="12"/>
    <x v="11"/>
    <x v="7"/>
    <s v="La Guanera, Isla Natividad Baja California Sur"/>
    <x v="0"/>
    <n v="45.87"/>
    <n v="13.9"/>
    <n v="8.9"/>
    <n v="13.2"/>
    <n v="45.87"/>
    <n v="13.9"/>
    <n v="44.715000000000003"/>
    <n v="13.55"/>
    <n v="27.877610000000001"/>
    <n v="-115.16813999999999"/>
    <n v="61.7"/>
    <n v="16.5"/>
    <n v="15"/>
    <x v="19"/>
    <n v="2"/>
    <m/>
    <n v="210"/>
    <m/>
    <m/>
  </r>
  <r>
    <s v="INLAGU-020812-JC-13-13-DI"/>
    <s v="Jhonatan Castro"/>
    <d v="2012-08-02T00:00:00"/>
    <x v="6"/>
    <d v="1899-12-30T10:36:00"/>
    <d v="1899-12-30T10:44:00"/>
    <d v="1899-12-30T00:08:00"/>
    <n v="2"/>
    <n v="2"/>
    <n v="13"/>
    <x v="12"/>
    <x v="7"/>
    <s v="La Guanera, Isla Natividad Baja California Sur"/>
    <x v="0"/>
    <n v="48.51"/>
    <n v="14.7"/>
    <n v="8.9"/>
    <n v="13.7"/>
    <n v="48.51"/>
    <n v="14.7"/>
    <n v="46.859999999999992"/>
    <n v="14.2"/>
    <n v="27.877610000000001"/>
    <n v="-115.16813999999999"/>
    <n v="61.7"/>
    <n v="16.5"/>
    <n v="15"/>
    <x v="0"/>
    <n v="2"/>
    <m/>
    <n v="210"/>
    <m/>
    <m/>
  </r>
  <r>
    <s v="INLAGU-020812-JC-13-13-DI"/>
    <s v="Jhonatan Castro"/>
    <d v="2012-08-02T00:00:00"/>
    <x v="6"/>
    <d v="1899-12-30T10:36:00"/>
    <d v="1899-12-30T10:44:00"/>
    <d v="1899-12-30T00:08:00"/>
    <n v="2"/>
    <n v="2"/>
    <n v="13"/>
    <x v="12"/>
    <x v="7"/>
    <s v="La Guanera, Isla Natividad Baja California Sur"/>
    <x v="0"/>
    <n v="48.51"/>
    <n v="14.7"/>
    <n v="8.9"/>
    <n v="13.7"/>
    <n v="48.51"/>
    <n v="14.7"/>
    <n v="46.859999999999992"/>
    <n v="14.2"/>
    <n v="27.877610000000001"/>
    <n v="-115.16813999999999"/>
    <n v="61.7"/>
    <n v="16.5"/>
    <n v="15"/>
    <x v="1"/>
    <n v="3"/>
    <m/>
    <n v="210"/>
    <m/>
    <m/>
  </r>
  <r>
    <s v="INLAGU-020812-JC-13-13-DI"/>
    <s v="Jhonatan Castro"/>
    <d v="2012-08-02T00:00:00"/>
    <x v="6"/>
    <d v="1899-12-30T10:36:00"/>
    <d v="1899-12-30T10:44:00"/>
    <d v="1899-12-30T00:08:00"/>
    <n v="2"/>
    <n v="2"/>
    <n v="13"/>
    <x v="12"/>
    <x v="7"/>
    <s v="La Guanera, Isla Natividad Baja California Sur"/>
    <x v="0"/>
    <n v="48.51"/>
    <n v="14.7"/>
    <n v="8.9"/>
    <n v="13.7"/>
    <n v="48.51"/>
    <n v="14.7"/>
    <n v="46.859999999999992"/>
    <n v="14.2"/>
    <n v="27.877610000000001"/>
    <n v="-115.16813999999999"/>
    <n v="61.7"/>
    <n v="16.5"/>
    <n v="15"/>
    <x v="2"/>
    <n v="2"/>
    <m/>
    <n v="210"/>
    <m/>
    <m/>
  </r>
  <r>
    <s v="INLAGU-020812-JC-13-13-DI"/>
    <s v="Jhonatan Castro"/>
    <d v="2012-08-02T00:00:00"/>
    <x v="6"/>
    <d v="1899-12-30T10:36:00"/>
    <d v="1899-12-30T10:44:00"/>
    <d v="1899-12-30T00:08:00"/>
    <n v="2"/>
    <n v="2"/>
    <n v="13"/>
    <x v="12"/>
    <x v="7"/>
    <s v="La Guanera, Isla Natividad Baja California Sur"/>
    <x v="0"/>
    <n v="48.51"/>
    <n v="14.7"/>
    <n v="8.9"/>
    <n v="13.7"/>
    <n v="48.51"/>
    <n v="14.7"/>
    <n v="46.859999999999992"/>
    <n v="14.2"/>
    <n v="27.877610000000001"/>
    <n v="-115.16813999999999"/>
    <n v="61.7"/>
    <n v="16.5"/>
    <n v="15"/>
    <x v="3"/>
    <n v="75"/>
    <n v="13"/>
    <n v="210"/>
    <n v="50"/>
    <m/>
  </r>
  <r>
    <s v="INLAGU-020812-JC-13-13-DI"/>
    <s v="Jhonatan Castro"/>
    <d v="2012-08-02T00:00:00"/>
    <x v="6"/>
    <d v="1899-12-30T10:36:00"/>
    <d v="1899-12-30T10:44:00"/>
    <d v="1899-12-30T00:08:00"/>
    <n v="2"/>
    <n v="2"/>
    <n v="13"/>
    <x v="12"/>
    <x v="7"/>
    <s v="La Guanera, Isla Natividad Baja California Sur"/>
    <x v="0"/>
    <n v="48.51"/>
    <n v="14.7"/>
    <n v="8.9"/>
    <n v="13.7"/>
    <n v="48.51"/>
    <n v="14.7"/>
    <n v="46.859999999999992"/>
    <n v="14.2"/>
    <n v="27.877610000000001"/>
    <n v="-115.16813999999999"/>
    <n v="61.7"/>
    <n v="16.5"/>
    <n v="15"/>
    <x v="7"/>
    <n v="2"/>
    <m/>
    <n v="210"/>
    <m/>
    <m/>
  </r>
  <r>
    <s v="INLAGU-020812-JC-13-13-DI"/>
    <s v="Jhonatan Castro"/>
    <d v="2012-08-02T00:00:00"/>
    <x v="6"/>
    <d v="1899-12-30T10:36:00"/>
    <d v="1899-12-30T10:44:00"/>
    <d v="1899-12-30T00:08:00"/>
    <n v="2"/>
    <n v="2"/>
    <n v="13"/>
    <x v="12"/>
    <x v="7"/>
    <s v="La Guanera, Isla Natividad Baja California Sur"/>
    <x v="0"/>
    <n v="48.51"/>
    <n v="14.7"/>
    <n v="8.9"/>
    <n v="13.7"/>
    <n v="48.51"/>
    <n v="14.7"/>
    <n v="46.859999999999992"/>
    <n v="14.2"/>
    <n v="27.877610000000001"/>
    <n v="-115.16813999999999"/>
    <n v="61.7"/>
    <n v="16.5"/>
    <n v="15"/>
    <x v="4"/>
    <n v="1"/>
    <m/>
    <n v="210"/>
    <m/>
    <m/>
  </r>
  <r>
    <s v="INLAGU-020812-JC-13-13-DI"/>
    <s v="Jhonatan Castro"/>
    <d v="2012-08-02T00:00:00"/>
    <x v="6"/>
    <d v="1899-12-30T10:36:00"/>
    <d v="1899-12-30T10:44:00"/>
    <d v="1899-12-30T00:08:00"/>
    <n v="2"/>
    <n v="2"/>
    <n v="13"/>
    <x v="12"/>
    <x v="7"/>
    <s v="La Guanera, Isla Natividad Baja California Sur"/>
    <x v="0"/>
    <n v="48.51"/>
    <n v="14.7"/>
    <n v="8.9"/>
    <n v="13.7"/>
    <n v="48.51"/>
    <n v="14.7"/>
    <n v="46.859999999999992"/>
    <n v="14.2"/>
    <n v="27.877610000000001"/>
    <n v="-115.16813999999999"/>
    <n v="61.7"/>
    <n v="16.5"/>
    <n v="15"/>
    <x v="14"/>
    <n v="1"/>
    <m/>
    <n v="210"/>
    <m/>
    <m/>
  </r>
  <r>
    <s v="INLAGU-020812-JC-13-13-DI"/>
    <s v="Jhonatan Castro"/>
    <d v="2012-08-02T00:00:00"/>
    <x v="6"/>
    <d v="1899-12-30T10:36:00"/>
    <d v="1899-12-30T10:44:00"/>
    <d v="1899-12-30T00:08:00"/>
    <n v="2"/>
    <n v="2"/>
    <n v="13"/>
    <x v="12"/>
    <x v="7"/>
    <s v="La Guanera, Isla Natividad Baja California Sur"/>
    <x v="0"/>
    <n v="48.51"/>
    <n v="14.7"/>
    <n v="8.9"/>
    <n v="13.7"/>
    <n v="48.51"/>
    <n v="14.7"/>
    <n v="46.859999999999992"/>
    <n v="14.2"/>
    <n v="27.877610000000001"/>
    <n v="-115.16813999999999"/>
    <n v="61.7"/>
    <n v="16.5"/>
    <n v="15"/>
    <x v="9"/>
    <n v="1"/>
    <m/>
    <n v="210"/>
    <m/>
    <m/>
  </r>
  <r>
    <s v="INLAGU-020812-JC-13-13-DI"/>
    <s v="Jhonatan Castro"/>
    <d v="2012-08-02T00:00:00"/>
    <x v="6"/>
    <d v="1899-12-30T10:36:00"/>
    <d v="1899-12-30T10:44:00"/>
    <d v="1899-12-30T00:08:00"/>
    <n v="2"/>
    <n v="2"/>
    <n v="13"/>
    <x v="12"/>
    <x v="7"/>
    <s v="La Guanera, Isla Natividad Baja California Sur"/>
    <x v="0"/>
    <n v="48.51"/>
    <n v="14.7"/>
    <n v="8.9"/>
    <n v="13.7"/>
    <n v="48.51"/>
    <n v="14.7"/>
    <n v="46.859999999999992"/>
    <n v="14.2"/>
    <n v="27.877610000000001"/>
    <n v="-115.16813999999999"/>
    <n v="61.7"/>
    <n v="16.5"/>
    <n v="15"/>
    <x v="5"/>
    <n v="3"/>
    <m/>
    <n v="210"/>
    <m/>
    <m/>
  </r>
  <r>
    <s v="INLAGU-020812-JC-13-13-DI"/>
    <s v="Jhonatan Castro"/>
    <d v="2012-08-02T00:00:00"/>
    <x v="6"/>
    <d v="1899-12-30T10:36:00"/>
    <d v="1899-12-30T10:44:00"/>
    <d v="1899-12-30T00:08:00"/>
    <n v="2"/>
    <n v="2"/>
    <n v="13"/>
    <x v="12"/>
    <x v="7"/>
    <s v="La Guanera, Isla Natividad Baja California Sur"/>
    <x v="0"/>
    <n v="48.51"/>
    <n v="14.7"/>
    <n v="8.9"/>
    <n v="13.7"/>
    <n v="48.51"/>
    <n v="14.7"/>
    <n v="46.859999999999992"/>
    <n v="14.2"/>
    <n v="27.877610000000001"/>
    <n v="-115.16813999999999"/>
    <n v="61.7"/>
    <n v="16.5"/>
    <n v="15"/>
    <x v="10"/>
    <n v="7"/>
    <m/>
    <n v="210"/>
    <m/>
    <m/>
  </r>
  <r>
    <s v="INLAGU-020812-SM-14-14-DI"/>
    <s v="Sergio Mendoza"/>
    <d v="2012-08-02T00:00:00"/>
    <x v="6"/>
    <d v="1899-12-30T09:10:00"/>
    <d v="1899-12-30T09:18:00"/>
    <d v="1899-12-30T00:08:00"/>
    <n v="2"/>
    <n v="1"/>
    <n v="14"/>
    <x v="13"/>
    <x v="7"/>
    <s v="La Guanera, Isla Natividad Baja California Sur"/>
    <x v="0"/>
    <n v="42.24"/>
    <n v="12.8"/>
    <n v="8.9"/>
    <n v="13.6"/>
    <n v="44.879999999999995"/>
    <n v="13.6"/>
    <n v="43.559999999999995"/>
    <n v="13.2"/>
    <n v="27.877610000000001"/>
    <n v="-115.16813999999999"/>
    <n v="61.7"/>
    <n v="16.5"/>
    <n v="8"/>
    <x v="0"/>
    <n v="1"/>
    <m/>
    <n v="270"/>
    <m/>
    <m/>
  </r>
  <r>
    <s v="INLAGU-020812-SM-14-14-DI"/>
    <s v="Sergio Mendoza"/>
    <d v="2012-08-02T00:00:00"/>
    <x v="6"/>
    <d v="1899-12-30T09:10:00"/>
    <d v="1899-12-30T09:18:00"/>
    <d v="1899-12-30T00:08:00"/>
    <n v="2"/>
    <n v="1"/>
    <n v="14"/>
    <x v="13"/>
    <x v="7"/>
    <s v="La Guanera, Isla Natividad Baja California Sur"/>
    <x v="0"/>
    <n v="42.24"/>
    <n v="12.8"/>
    <n v="8.9"/>
    <n v="13.6"/>
    <n v="44.879999999999995"/>
    <n v="13.6"/>
    <n v="43.559999999999995"/>
    <n v="13.2"/>
    <n v="27.877610000000001"/>
    <n v="-115.16813999999999"/>
    <n v="61.7"/>
    <n v="16.5"/>
    <n v="8"/>
    <x v="2"/>
    <n v="3"/>
    <m/>
    <n v="270"/>
    <m/>
    <m/>
  </r>
  <r>
    <s v="INLAGU-020812-SM-14-14-DI"/>
    <s v="Sergio Mendoza"/>
    <d v="2012-08-02T00:00:00"/>
    <x v="6"/>
    <d v="1899-12-30T09:10:00"/>
    <d v="1899-12-30T09:18:00"/>
    <d v="1899-12-30T00:08:00"/>
    <n v="2"/>
    <n v="1"/>
    <n v="14"/>
    <x v="13"/>
    <x v="7"/>
    <s v="La Guanera, Isla Natividad Baja California Sur"/>
    <x v="0"/>
    <n v="42.24"/>
    <n v="12.8"/>
    <n v="8.9"/>
    <n v="13.6"/>
    <n v="44.879999999999995"/>
    <n v="13.6"/>
    <n v="43.559999999999995"/>
    <n v="13.2"/>
    <n v="27.877610000000001"/>
    <n v="-115.16813999999999"/>
    <n v="61.7"/>
    <n v="16.5"/>
    <n v="8"/>
    <x v="3"/>
    <n v="36"/>
    <m/>
    <n v="270"/>
    <m/>
    <m/>
  </r>
  <r>
    <s v="INLAGU-020812-SM-14-14-DI"/>
    <s v="Sergio Mendoza"/>
    <d v="2012-08-02T00:00:00"/>
    <x v="6"/>
    <d v="1899-12-30T09:10:00"/>
    <d v="1899-12-30T09:18:00"/>
    <d v="1899-12-30T00:08:00"/>
    <n v="2"/>
    <n v="1"/>
    <n v="14"/>
    <x v="13"/>
    <x v="7"/>
    <s v="La Guanera, Isla Natividad Baja California Sur"/>
    <x v="0"/>
    <n v="42.24"/>
    <n v="12.8"/>
    <n v="8.9"/>
    <n v="13.6"/>
    <n v="44.879999999999995"/>
    <n v="13.6"/>
    <n v="43.559999999999995"/>
    <n v="13.2"/>
    <n v="27.877610000000001"/>
    <n v="-115.16813999999999"/>
    <n v="61.7"/>
    <n v="16.5"/>
    <n v="8"/>
    <x v="7"/>
    <n v="1"/>
    <m/>
    <n v="270"/>
    <m/>
    <m/>
  </r>
  <r>
    <s v="INLAGU-020812-SM-14-14-DI"/>
    <s v="Sergio Mendoza"/>
    <d v="2012-08-02T00:00:00"/>
    <x v="6"/>
    <d v="1899-12-30T09:10:00"/>
    <d v="1899-12-30T09:18:00"/>
    <d v="1899-12-30T00:08:00"/>
    <n v="2"/>
    <n v="1"/>
    <n v="14"/>
    <x v="13"/>
    <x v="7"/>
    <s v="La Guanera, Isla Natividad Baja California Sur"/>
    <x v="0"/>
    <n v="42.24"/>
    <n v="12.8"/>
    <n v="8.9"/>
    <n v="13.6"/>
    <n v="44.879999999999995"/>
    <n v="13.6"/>
    <n v="43.559999999999995"/>
    <n v="13.2"/>
    <n v="27.877610000000001"/>
    <n v="-115.16813999999999"/>
    <n v="61.7"/>
    <n v="16.5"/>
    <n v="8"/>
    <x v="9"/>
    <n v="1"/>
    <m/>
    <n v="270"/>
    <m/>
    <m/>
  </r>
  <r>
    <s v="INLAGU-020812-SM-14-14-DI"/>
    <s v="Sergio Mendoza"/>
    <d v="2012-08-02T00:00:00"/>
    <x v="6"/>
    <d v="1899-12-30T09:10:00"/>
    <d v="1899-12-30T09:18:00"/>
    <d v="1899-12-30T00:08:00"/>
    <n v="2"/>
    <n v="1"/>
    <n v="14"/>
    <x v="13"/>
    <x v="7"/>
    <s v="La Guanera, Isla Natividad Baja California Sur"/>
    <x v="0"/>
    <n v="42.24"/>
    <n v="12.8"/>
    <n v="8.9"/>
    <n v="13.6"/>
    <n v="44.879999999999995"/>
    <n v="13.6"/>
    <n v="43.559999999999995"/>
    <n v="13.2"/>
    <n v="27.877610000000001"/>
    <n v="-115.16813999999999"/>
    <n v="61.7"/>
    <n v="16.5"/>
    <n v="8"/>
    <x v="11"/>
    <n v="1"/>
    <m/>
    <n v="270"/>
    <m/>
    <m/>
  </r>
  <r>
    <s v="INLAGU-020812-SM-14-14-DI"/>
    <s v="Sergio Mendoza"/>
    <d v="2012-08-02T00:00:00"/>
    <x v="6"/>
    <d v="1899-12-30T09:10:00"/>
    <d v="1899-12-30T09:18:00"/>
    <d v="1899-12-30T00:08:00"/>
    <n v="2"/>
    <n v="1"/>
    <n v="14"/>
    <x v="13"/>
    <x v="7"/>
    <s v="La Guanera, Isla Natividad Baja California Sur"/>
    <x v="0"/>
    <n v="42.24"/>
    <n v="12.8"/>
    <n v="8.9"/>
    <n v="13.6"/>
    <n v="44.879999999999995"/>
    <n v="13.6"/>
    <n v="43.559999999999995"/>
    <n v="13.2"/>
    <n v="27.877610000000001"/>
    <n v="-115.16813999999999"/>
    <n v="61.7"/>
    <n v="16.5"/>
    <n v="8"/>
    <x v="6"/>
    <n v="1"/>
    <m/>
    <n v="270"/>
    <m/>
    <m/>
  </r>
  <r>
    <s v="INLAGU-020812-SM-14-14-DI"/>
    <s v="Sergio Mendoza"/>
    <d v="2012-08-02T00:00:00"/>
    <x v="6"/>
    <d v="1899-12-30T09:10:00"/>
    <d v="1899-12-30T09:18:00"/>
    <d v="1899-12-30T00:08:00"/>
    <n v="2"/>
    <n v="1"/>
    <n v="14"/>
    <x v="13"/>
    <x v="7"/>
    <s v="La Guanera, Isla Natividad Baja California Sur"/>
    <x v="0"/>
    <n v="42.24"/>
    <n v="12.8"/>
    <n v="8.9"/>
    <n v="13.6"/>
    <n v="44.879999999999995"/>
    <n v="13.6"/>
    <n v="43.559999999999995"/>
    <n v="13.2"/>
    <n v="27.877610000000001"/>
    <n v="-115.16813999999999"/>
    <n v="61.7"/>
    <n v="16.5"/>
    <n v="8"/>
    <x v="10"/>
    <n v="3"/>
    <m/>
    <n v="270"/>
    <m/>
    <m/>
  </r>
  <r>
    <s v="INLAGU-020812-SM-15-15-DI"/>
    <s v="Sergio Mendoza"/>
    <d v="2012-08-02T00:00:00"/>
    <x v="6"/>
    <d v="1899-12-30T09:39:00"/>
    <d v="1899-12-30T09:46:00"/>
    <d v="1899-12-30T00:07:00"/>
    <n v="2"/>
    <n v="2"/>
    <n v="15"/>
    <x v="14"/>
    <x v="7"/>
    <s v="La Guanera, Isla Natividad Baja California Sur"/>
    <x v="0"/>
    <n v="40.590000000000003"/>
    <n v="12.3"/>
    <n v="8.9"/>
    <n v="13.5"/>
    <n v="44.55"/>
    <n v="13.5"/>
    <n v="42.57"/>
    <n v="12.9"/>
    <n v="27.877610000000001"/>
    <n v="-115.16813999999999"/>
    <n v="61.7"/>
    <n v="16.5"/>
    <n v="8"/>
    <x v="0"/>
    <n v="1"/>
    <m/>
    <n v="180"/>
    <m/>
    <m/>
  </r>
  <r>
    <s v="INLAGU-020812-SM-15-15-DI"/>
    <s v="Sergio Mendoza"/>
    <d v="2012-08-02T00:00:00"/>
    <x v="6"/>
    <d v="1899-12-30T09:39:00"/>
    <d v="1899-12-30T09:46:00"/>
    <d v="1899-12-30T00:07:00"/>
    <n v="2"/>
    <n v="2"/>
    <n v="15"/>
    <x v="14"/>
    <x v="7"/>
    <s v="La Guanera, Isla Natividad Baja California Sur"/>
    <x v="0"/>
    <n v="40.590000000000003"/>
    <n v="12.3"/>
    <n v="8.9"/>
    <n v="13.5"/>
    <n v="44.55"/>
    <n v="13.5"/>
    <n v="42.57"/>
    <n v="12.9"/>
    <n v="27.877610000000001"/>
    <n v="-115.16813999999999"/>
    <n v="61.7"/>
    <n v="16.5"/>
    <n v="8"/>
    <x v="1"/>
    <n v="3"/>
    <m/>
    <n v="180"/>
    <m/>
    <m/>
  </r>
  <r>
    <s v="INLAGU-020812-SM-15-15-DI"/>
    <s v="Sergio Mendoza"/>
    <d v="2012-08-02T00:00:00"/>
    <x v="6"/>
    <d v="1899-12-30T09:39:00"/>
    <d v="1899-12-30T09:46:00"/>
    <d v="1899-12-30T00:07:00"/>
    <n v="2"/>
    <n v="2"/>
    <n v="15"/>
    <x v="14"/>
    <x v="7"/>
    <s v="La Guanera, Isla Natividad Baja California Sur"/>
    <x v="0"/>
    <n v="40.590000000000003"/>
    <n v="12.3"/>
    <n v="8.9"/>
    <n v="13.5"/>
    <n v="44.55"/>
    <n v="13.5"/>
    <n v="42.57"/>
    <n v="12.9"/>
    <n v="27.877610000000001"/>
    <n v="-115.16813999999999"/>
    <n v="61.7"/>
    <n v="16.5"/>
    <n v="8"/>
    <x v="2"/>
    <n v="4"/>
    <m/>
    <n v="180"/>
    <m/>
    <m/>
  </r>
  <r>
    <s v="INLAGU-020812-SM-15-15-DI"/>
    <s v="Sergio Mendoza"/>
    <d v="2012-08-02T00:00:00"/>
    <x v="6"/>
    <d v="1899-12-30T09:39:00"/>
    <d v="1899-12-30T09:46:00"/>
    <d v="1899-12-30T00:07:00"/>
    <n v="2"/>
    <n v="2"/>
    <n v="15"/>
    <x v="14"/>
    <x v="7"/>
    <s v="La Guanera, Isla Natividad Baja California Sur"/>
    <x v="0"/>
    <n v="40.590000000000003"/>
    <n v="12.3"/>
    <n v="8.9"/>
    <n v="13.5"/>
    <n v="44.55"/>
    <n v="13.5"/>
    <n v="42.57"/>
    <n v="12.9"/>
    <n v="27.877610000000001"/>
    <n v="-115.16813999999999"/>
    <n v="61.7"/>
    <n v="16.5"/>
    <n v="8"/>
    <x v="3"/>
    <n v="10"/>
    <m/>
    <n v="180"/>
    <m/>
    <m/>
  </r>
  <r>
    <s v="INLAGU-020812-SM-15-15-DI"/>
    <s v="Sergio Mendoza"/>
    <d v="2012-08-02T00:00:00"/>
    <x v="6"/>
    <d v="1899-12-30T09:39:00"/>
    <d v="1899-12-30T09:46:00"/>
    <d v="1899-12-30T00:07:00"/>
    <n v="2"/>
    <n v="2"/>
    <n v="15"/>
    <x v="14"/>
    <x v="7"/>
    <s v="La Guanera, Isla Natividad Baja California Sur"/>
    <x v="0"/>
    <n v="40.590000000000003"/>
    <n v="12.3"/>
    <n v="8.9"/>
    <n v="13.5"/>
    <n v="44.55"/>
    <n v="13.5"/>
    <n v="42.57"/>
    <n v="12.9"/>
    <n v="27.877610000000001"/>
    <n v="-115.16813999999999"/>
    <n v="61.7"/>
    <n v="16.5"/>
    <n v="8"/>
    <x v="4"/>
    <n v="5"/>
    <m/>
    <n v="180"/>
    <m/>
    <m/>
  </r>
  <r>
    <s v="INLAGU-020812-SM-15-15-DI"/>
    <s v="Sergio Mendoza"/>
    <d v="2012-08-02T00:00:00"/>
    <x v="6"/>
    <d v="1899-12-30T09:39:00"/>
    <d v="1899-12-30T09:46:00"/>
    <d v="1899-12-30T00:07:00"/>
    <n v="2"/>
    <n v="2"/>
    <n v="15"/>
    <x v="14"/>
    <x v="7"/>
    <s v="La Guanera, Isla Natividad Baja California Sur"/>
    <x v="0"/>
    <n v="40.590000000000003"/>
    <n v="12.3"/>
    <n v="8.9"/>
    <n v="13.5"/>
    <n v="44.55"/>
    <n v="13.5"/>
    <n v="42.57"/>
    <n v="12.9"/>
    <n v="27.877610000000001"/>
    <n v="-115.16813999999999"/>
    <n v="61.7"/>
    <n v="16.5"/>
    <n v="8"/>
    <x v="9"/>
    <n v="1"/>
    <m/>
    <n v="180"/>
    <m/>
    <m/>
  </r>
  <r>
    <s v="INLAGU-020812-SM-15-15-DI"/>
    <s v="Sergio Mendoza"/>
    <d v="2012-08-02T00:00:00"/>
    <x v="6"/>
    <d v="1899-12-30T09:39:00"/>
    <d v="1899-12-30T09:46:00"/>
    <d v="1899-12-30T00:07:00"/>
    <n v="2"/>
    <n v="2"/>
    <n v="15"/>
    <x v="14"/>
    <x v="7"/>
    <s v="La Guanera, Isla Natividad Baja California Sur"/>
    <x v="0"/>
    <n v="40.590000000000003"/>
    <n v="12.3"/>
    <n v="8.9"/>
    <n v="13.5"/>
    <n v="44.55"/>
    <n v="13.5"/>
    <n v="42.57"/>
    <n v="12.9"/>
    <n v="27.877610000000001"/>
    <n v="-115.16813999999999"/>
    <n v="61.7"/>
    <n v="16.5"/>
    <n v="8"/>
    <x v="5"/>
    <n v="2"/>
    <m/>
    <n v="180"/>
    <m/>
    <m/>
  </r>
  <r>
    <s v="INLAGU-020812-SM-15-15-DI"/>
    <s v="Sergio Mendoza"/>
    <d v="2012-08-02T00:00:00"/>
    <x v="6"/>
    <d v="1899-12-30T09:39:00"/>
    <d v="1899-12-30T09:46:00"/>
    <d v="1899-12-30T00:07:00"/>
    <n v="2"/>
    <n v="2"/>
    <n v="15"/>
    <x v="14"/>
    <x v="7"/>
    <s v="La Guanera, Isla Natividad Baja California Sur"/>
    <x v="0"/>
    <n v="40.590000000000003"/>
    <n v="12.3"/>
    <n v="8.9"/>
    <n v="13.5"/>
    <n v="44.55"/>
    <n v="13.5"/>
    <n v="42.57"/>
    <n v="12.9"/>
    <n v="27.877610000000001"/>
    <n v="-115.16813999999999"/>
    <n v="61.7"/>
    <n v="16.5"/>
    <n v="8"/>
    <x v="6"/>
    <n v="2"/>
    <m/>
    <n v="180"/>
    <m/>
    <m/>
  </r>
  <r>
    <s v="INLAGU-020812-SM-15-15-DI"/>
    <s v="Sergio Mendoza"/>
    <d v="2012-08-02T00:00:00"/>
    <x v="6"/>
    <d v="1899-12-30T09:39:00"/>
    <d v="1899-12-30T09:46:00"/>
    <d v="1899-12-30T00:07:00"/>
    <n v="2"/>
    <n v="2"/>
    <n v="15"/>
    <x v="14"/>
    <x v="7"/>
    <s v="La Guanera, Isla Natividad Baja California Sur"/>
    <x v="0"/>
    <n v="40.590000000000003"/>
    <n v="12.3"/>
    <n v="8.9"/>
    <n v="13.5"/>
    <n v="44.55"/>
    <n v="13.5"/>
    <n v="42.57"/>
    <n v="12.9"/>
    <n v="27.877610000000001"/>
    <n v="-115.16813999999999"/>
    <n v="61.7"/>
    <n v="16.5"/>
    <n v="8"/>
    <x v="10"/>
    <n v="5"/>
    <m/>
    <n v="180"/>
    <m/>
    <m/>
  </r>
  <r>
    <s v="INLAGU-020812-SM-16-16-DI"/>
    <s v="Sergio Mendoza"/>
    <d v="2012-08-02T00:00:00"/>
    <x v="6"/>
    <d v="1899-12-30T11:03:00"/>
    <d v="1899-12-30T11:12:00"/>
    <d v="1899-12-30T00:09:00"/>
    <n v="2"/>
    <n v="3"/>
    <n v="16"/>
    <x v="15"/>
    <x v="7"/>
    <s v="La Guanera, Isla Natividad Baja California Sur"/>
    <x v="0"/>
    <n v="41.91"/>
    <n v="12.7"/>
    <n v="8.9"/>
    <n v="13.6"/>
    <n v="44.879999999999995"/>
    <n v="13.6"/>
    <n v="43.394999999999996"/>
    <n v="13.149999999999999"/>
    <n v="27.877490000000002"/>
    <n v="-115.16898"/>
    <n v="60.8"/>
    <n v="16"/>
    <n v="8"/>
    <x v="0"/>
    <n v="1"/>
    <m/>
    <n v="300"/>
    <m/>
    <m/>
  </r>
  <r>
    <s v="INLAGU-020812-SM-16-16-DI"/>
    <s v="Sergio Mendoza"/>
    <d v="2012-08-02T00:00:00"/>
    <x v="6"/>
    <d v="1899-12-30T11:03:00"/>
    <d v="1899-12-30T11:12:00"/>
    <d v="1899-12-30T00:09:00"/>
    <n v="2"/>
    <n v="3"/>
    <n v="16"/>
    <x v="15"/>
    <x v="7"/>
    <s v="La Guanera, Isla Natividad Baja California Sur"/>
    <x v="0"/>
    <n v="41.91"/>
    <n v="12.7"/>
    <n v="8.9"/>
    <n v="13.6"/>
    <n v="44.879999999999995"/>
    <n v="13.6"/>
    <n v="43.394999999999996"/>
    <n v="13.149999999999999"/>
    <n v="27.877490000000002"/>
    <n v="-115.16898"/>
    <n v="60.8"/>
    <n v="16"/>
    <n v="8"/>
    <x v="12"/>
    <n v="1"/>
    <m/>
    <n v="300"/>
    <m/>
    <m/>
  </r>
  <r>
    <s v="INLAGU-020812-SM-16-16-DI"/>
    <s v="Sergio Mendoza"/>
    <d v="2012-08-02T00:00:00"/>
    <x v="6"/>
    <d v="1899-12-30T11:03:00"/>
    <d v="1899-12-30T11:12:00"/>
    <d v="1899-12-30T00:09:00"/>
    <n v="2"/>
    <n v="3"/>
    <n v="16"/>
    <x v="15"/>
    <x v="7"/>
    <s v="La Guanera, Isla Natividad Baja California Sur"/>
    <x v="0"/>
    <n v="41.91"/>
    <n v="12.7"/>
    <n v="8.9"/>
    <n v="13.6"/>
    <n v="44.879999999999995"/>
    <n v="13.6"/>
    <n v="43.394999999999996"/>
    <n v="13.149999999999999"/>
    <n v="27.877490000000002"/>
    <n v="-115.16898"/>
    <n v="60.8"/>
    <n v="16"/>
    <n v="8"/>
    <x v="2"/>
    <n v="1"/>
    <m/>
    <n v="300"/>
    <m/>
    <m/>
  </r>
  <r>
    <s v="INLAGU-020812-SM-16-16-DI"/>
    <s v="Sergio Mendoza"/>
    <d v="2012-08-02T00:00:00"/>
    <x v="6"/>
    <d v="1899-12-30T11:03:00"/>
    <d v="1899-12-30T11:12:00"/>
    <d v="1899-12-30T00:09:00"/>
    <n v="2"/>
    <n v="3"/>
    <n v="16"/>
    <x v="15"/>
    <x v="7"/>
    <s v="La Guanera, Isla Natividad Baja California Sur"/>
    <x v="0"/>
    <n v="41.91"/>
    <n v="12.7"/>
    <n v="8.9"/>
    <n v="13.6"/>
    <n v="44.879999999999995"/>
    <n v="13.6"/>
    <n v="43.394999999999996"/>
    <n v="13.149999999999999"/>
    <n v="27.877490000000002"/>
    <n v="-115.16898"/>
    <n v="60.8"/>
    <n v="16"/>
    <n v="8"/>
    <x v="3"/>
    <n v="53"/>
    <n v="28"/>
    <n v="300"/>
    <n v="50"/>
    <m/>
  </r>
  <r>
    <s v="INLAGU-020812-SM-16-16-DI"/>
    <s v="Sergio Mendoza"/>
    <d v="2012-08-02T00:00:00"/>
    <x v="6"/>
    <d v="1899-12-30T11:03:00"/>
    <d v="1899-12-30T11:12:00"/>
    <d v="1899-12-30T00:09:00"/>
    <n v="2"/>
    <n v="3"/>
    <n v="16"/>
    <x v="15"/>
    <x v="7"/>
    <s v="La Guanera, Isla Natividad Baja California Sur"/>
    <x v="0"/>
    <n v="41.91"/>
    <n v="12.7"/>
    <n v="8.9"/>
    <n v="13.6"/>
    <n v="44.879999999999995"/>
    <n v="13.6"/>
    <n v="43.394999999999996"/>
    <n v="13.149999999999999"/>
    <n v="27.877490000000002"/>
    <n v="-115.16898"/>
    <n v="60.8"/>
    <n v="16"/>
    <n v="8"/>
    <x v="7"/>
    <n v="1"/>
    <m/>
    <n v="300"/>
    <m/>
    <m/>
  </r>
  <r>
    <s v="INLAGU-020812-SM-16-16-DI"/>
    <s v="Sergio Mendoza"/>
    <d v="2012-08-02T00:00:00"/>
    <x v="6"/>
    <d v="1899-12-30T11:03:00"/>
    <d v="1899-12-30T11:12:00"/>
    <d v="1899-12-30T00:09:00"/>
    <n v="2"/>
    <n v="3"/>
    <n v="16"/>
    <x v="15"/>
    <x v="7"/>
    <s v="La Guanera, Isla Natividad Baja California Sur"/>
    <x v="0"/>
    <n v="41.91"/>
    <n v="12.7"/>
    <n v="8.9"/>
    <n v="13.6"/>
    <n v="44.879999999999995"/>
    <n v="13.6"/>
    <n v="43.394999999999996"/>
    <n v="13.149999999999999"/>
    <n v="27.877490000000002"/>
    <n v="-115.16898"/>
    <n v="60.8"/>
    <n v="16"/>
    <n v="8"/>
    <x v="17"/>
    <n v="1"/>
    <m/>
    <n v="300"/>
    <m/>
    <m/>
  </r>
  <r>
    <s v="INLAGU-020812-SM-16-16-DI"/>
    <s v="Sergio Mendoza"/>
    <d v="2012-08-02T00:00:00"/>
    <x v="6"/>
    <d v="1899-12-30T11:03:00"/>
    <d v="1899-12-30T11:12:00"/>
    <d v="1899-12-30T00:09:00"/>
    <n v="2"/>
    <n v="3"/>
    <n v="16"/>
    <x v="15"/>
    <x v="7"/>
    <s v="La Guanera, Isla Natividad Baja California Sur"/>
    <x v="0"/>
    <n v="41.91"/>
    <n v="12.7"/>
    <n v="8.9"/>
    <n v="13.6"/>
    <n v="44.879999999999995"/>
    <n v="13.6"/>
    <n v="43.394999999999996"/>
    <n v="13.149999999999999"/>
    <n v="27.877490000000002"/>
    <n v="-115.16898"/>
    <n v="60.8"/>
    <n v="16"/>
    <n v="8"/>
    <x v="6"/>
    <n v="4"/>
    <m/>
    <n v="300"/>
    <m/>
    <m/>
  </r>
  <r>
    <s v="INLAGU-020812-SM-16-16-DI"/>
    <s v="Sergio Mendoza"/>
    <d v="2012-08-02T00:00:00"/>
    <x v="6"/>
    <d v="1899-12-30T11:03:00"/>
    <d v="1899-12-30T11:12:00"/>
    <d v="1899-12-30T00:09:00"/>
    <n v="2"/>
    <n v="3"/>
    <n v="16"/>
    <x v="15"/>
    <x v="7"/>
    <s v="La Guanera, Isla Natividad Baja California Sur"/>
    <x v="0"/>
    <n v="41.91"/>
    <n v="12.7"/>
    <n v="8.9"/>
    <n v="13.6"/>
    <n v="44.879999999999995"/>
    <n v="13.6"/>
    <n v="43.394999999999996"/>
    <n v="13.149999999999999"/>
    <n v="27.877490000000002"/>
    <n v="-115.16898"/>
    <n v="60.8"/>
    <n v="16"/>
    <n v="8"/>
    <x v="10"/>
    <n v="2"/>
    <m/>
    <n v="300"/>
    <m/>
    <m/>
  </r>
  <r>
    <s v="INLAGU-020812-SM-17-17-DI"/>
    <s v="Sergio Mendoza"/>
    <d v="2012-08-02T00:00:00"/>
    <x v="6"/>
    <d v="1899-12-30T11:33:00"/>
    <d v="1899-12-30T11:39:00"/>
    <d v="1899-12-30T00:06:00"/>
    <n v="2"/>
    <n v="4"/>
    <n v="17"/>
    <x v="16"/>
    <x v="7"/>
    <s v="La Guanera, Isla Natividad Baja California Sur"/>
    <x v="0"/>
    <n v="40.590000000000003"/>
    <n v="12.3"/>
    <n v="8.9"/>
    <n v="12.3"/>
    <n v="40.590000000000003"/>
    <n v="12.3"/>
    <n v="40.590000000000003"/>
    <n v="12.3"/>
    <n v="27.877490000000002"/>
    <n v="-115.16898"/>
    <n v="60.8"/>
    <n v="16"/>
    <n v="8"/>
    <x v="3"/>
    <n v="51"/>
    <n v="29"/>
    <n v="120"/>
    <n v="50"/>
    <m/>
  </r>
  <r>
    <s v="INLAGU-020812-SM-17-17-DI"/>
    <s v="Sergio Mendoza"/>
    <d v="2012-08-02T00:00:00"/>
    <x v="6"/>
    <d v="1899-12-30T11:33:00"/>
    <d v="1899-12-30T11:39:00"/>
    <d v="1899-12-30T00:06:00"/>
    <n v="2"/>
    <n v="4"/>
    <n v="17"/>
    <x v="16"/>
    <x v="7"/>
    <s v="La Guanera, Isla Natividad Baja California Sur"/>
    <x v="0"/>
    <n v="40.590000000000003"/>
    <n v="12.3"/>
    <n v="8.9"/>
    <n v="12.3"/>
    <n v="40.590000000000003"/>
    <n v="12.3"/>
    <n v="40.590000000000003"/>
    <n v="12.3"/>
    <n v="27.877490000000002"/>
    <n v="-115.16898"/>
    <n v="60.8"/>
    <n v="16"/>
    <n v="8"/>
    <x v="7"/>
    <n v="3"/>
    <m/>
    <n v="120"/>
    <m/>
    <m/>
  </r>
  <r>
    <s v="INLAGU-020812-SM-17-17-DI"/>
    <s v="Sergio Mendoza"/>
    <d v="2012-08-02T00:00:00"/>
    <x v="6"/>
    <d v="1899-12-30T11:33:00"/>
    <d v="1899-12-30T11:39:00"/>
    <d v="1899-12-30T00:06:00"/>
    <n v="2"/>
    <n v="4"/>
    <n v="17"/>
    <x v="16"/>
    <x v="7"/>
    <s v="La Guanera, Isla Natividad Baja California Sur"/>
    <x v="0"/>
    <n v="40.590000000000003"/>
    <n v="12.3"/>
    <n v="8.9"/>
    <n v="12.3"/>
    <n v="40.590000000000003"/>
    <n v="12.3"/>
    <n v="40.590000000000003"/>
    <n v="12.3"/>
    <n v="27.877490000000002"/>
    <n v="-115.16898"/>
    <n v="60.8"/>
    <n v="16"/>
    <n v="8"/>
    <x v="4"/>
    <n v="1"/>
    <m/>
    <n v="120"/>
    <m/>
    <m/>
  </r>
  <r>
    <s v="INLAGU-040812-AH-18-18-DI"/>
    <s v="Arturo Hernandez"/>
    <d v="2012-08-04T00:00:00"/>
    <x v="6"/>
    <d v="1899-12-30T11:18:00"/>
    <d v="1899-12-30T11:23:00"/>
    <d v="1899-12-30T00:05:00"/>
    <n v="2"/>
    <n v="1"/>
    <n v="18"/>
    <x v="17"/>
    <x v="7"/>
    <s v="La Guanera, Isla Natividad Baja California Sur"/>
    <x v="0"/>
    <n v="48.839999999999996"/>
    <n v="14.8"/>
    <n v="8.9"/>
    <n v="14.8"/>
    <n v="48.839999999999996"/>
    <n v="14.8"/>
    <n v="48.839999999999996"/>
    <n v="14.8"/>
    <n v="27.875579999999999"/>
    <n v="-115.16415000000001"/>
    <n v="57.2"/>
    <n v="14"/>
    <n v="7"/>
    <x v="0"/>
    <n v="1"/>
    <m/>
    <s v="n/d"/>
    <m/>
    <m/>
  </r>
  <r>
    <s v="INLAGU-040812-AH-18-18-DI"/>
    <s v="Arturo Hernandez"/>
    <d v="2012-08-04T00:00:00"/>
    <x v="6"/>
    <d v="1899-12-30T11:18:00"/>
    <d v="1899-12-30T11:23:00"/>
    <d v="1899-12-30T00:05:00"/>
    <n v="2"/>
    <n v="1"/>
    <n v="18"/>
    <x v="17"/>
    <x v="7"/>
    <s v="La Guanera, Isla Natividad Baja California Sur"/>
    <x v="0"/>
    <n v="48.839999999999996"/>
    <n v="14.8"/>
    <n v="8.9"/>
    <n v="14.8"/>
    <n v="48.839999999999996"/>
    <n v="14.8"/>
    <n v="48.839999999999996"/>
    <n v="14.8"/>
    <n v="27.875579999999999"/>
    <n v="-115.16415000000001"/>
    <n v="57.2"/>
    <n v="14"/>
    <n v="7"/>
    <x v="2"/>
    <n v="3"/>
    <m/>
    <s v="n/d"/>
    <m/>
    <m/>
  </r>
  <r>
    <s v="INLAGU-040812-AH-18-18-DI"/>
    <s v="Arturo Hernandez"/>
    <d v="2012-08-04T00:00:00"/>
    <x v="6"/>
    <d v="1899-12-30T11:18:00"/>
    <d v="1899-12-30T11:23:00"/>
    <d v="1899-12-30T00:05:00"/>
    <n v="2"/>
    <n v="1"/>
    <n v="18"/>
    <x v="17"/>
    <x v="7"/>
    <s v="La Guanera, Isla Natividad Baja California Sur"/>
    <x v="0"/>
    <n v="48.839999999999996"/>
    <n v="14.8"/>
    <n v="8.9"/>
    <n v="14.8"/>
    <n v="48.839999999999996"/>
    <n v="14.8"/>
    <n v="48.839999999999996"/>
    <n v="14.8"/>
    <n v="27.875579999999999"/>
    <n v="-115.16415000000001"/>
    <n v="57.2"/>
    <n v="14"/>
    <n v="7"/>
    <x v="3"/>
    <n v="10"/>
    <m/>
    <s v="n/d"/>
    <m/>
    <m/>
  </r>
  <r>
    <s v="INLAGU-040812-AH-18-18-DI"/>
    <s v="Arturo Hernandez"/>
    <d v="2012-08-04T00:00:00"/>
    <x v="6"/>
    <d v="1899-12-30T11:18:00"/>
    <d v="1899-12-30T11:23:00"/>
    <d v="1899-12-30T00:05:00"/>
    <n v="2"/>
    <n v="1"/>
    <n v="18"/>
    <x v="17"/>
    <x v="7"/>
    <s v="La Guanera, Isla Natividad Baja California Sur"/>
    <x v="0"/>
    <n v="48.839999999999996"/>
    <n v="14.8"/>
    <n v="8.9"/>
    <n v="14.8"/>
    <n v="48.839999999999996"/>
    <n v="14.8"/>
    <n v="48.839999999999996"/>
    <n v="14.8"/>
    <n v="27.875579999999999"/>
    <n v="-115.16415000000001"/>
    <n v="57.2"/>
    <n v="14"/>
    <n v="7"/>
    <x v="9"/>
    <n v="6"/>
    <m/>
    <s v="n/d"/>
    <m/>
    <m/>
  </r>
  <r>
    <s v="INLAGU-040812-AH-18-18-DI"/>
    <s v="Arturo Hernandez"/>
    <d v="2012-08-04T00:00:00"/>
    <x v="6"/>
    <d v="1899-12-30T11:18:00"/>
    <d v="1899-12-30T11:23:00"/>
    <d v="1899-12-30T00:05:00"/>
    <n v="2"/>
    <n v="1"/>
    <n v="18"/>
    <x v="17"/>
    <x v="7"/>
    <s v="La Guanera, Isla Natividad Baja California Sur"/>
    <x v="0"/>
    <n v="48.839999999999996"/>
    <n v="14.8"/>
    <n v="8.9"/>
    <n v="14.8"/>
    <n v="48.839999999999996"/>
    <n v="14.8"/>
    <n v="48.839999999999996"/>
    <n v="14.8"/>
    <n v="27.875579999999999"/>
    <n v="-115.16415000000001"/>
    <n v="57.2"/>
    <n v="14"/>
    <n v="7"/>
    <x v="10"/>
    <n v="39"/>
    <n v="23"/>
    <s v="n/d"/>
    <n v="30"/>
    <m/>
  </r>
  <r>
    <s v="INLAGU-040812-AG-19-19-DI"/>
    <s v="Alonso Grosso"/>
    <d v="2012-08-04T00:00:00"/>
    <x v="6"/>
    <d v="1899-12-30T11:02:00"/>
    <d v="1899-12-30T11:08:00"/>
    <d v="1899-12-30T00:06:00"/>
    <n v="2"/>
    <n v="1"/>
    <n v="19"/>
    <x v="18"/>
    <x v="7"/>
    <s v="La Guanera, Isla Natividad Baja California Sur"/>
    <x v="0"/>
    <n v="47.849999999999994"/>
    <n v="14.5"/>
    <n v="8.9"/>
    <n v="14.5"/>
    <n v="47.849999999999994"/>
    <n v="14.5"/>
    <n v="47.849999999999994"/>
    <n v="14.5"/>
    <n v="27.87763"/>
    <n v="-115.16821"/>
    <n v="59"/>
    <n v="15"/>
    <n v="6"/>
    <x v="0"/>
    <n v="1"/>
    <m/>
    <n v="120"/>
    <m/>
    <m/>
  </r>
  <r>
    <s v="INLAGU-040812-AG-19-19-DI"/>
    <s v="Alonso Grosso"/>
    <d v="2012-08-04T00:00:00"/>
    <x v="6"/>
    <d v="1899-12-30T11:02:00"/>
    <d v="1899-12-30T11:08:00"/>
    <d v="1899-12-30T00:06:00"/>
    <n v="2"/>
    <n v="1"/>
    <n v="19"/>
    <x v="18"/>
    <x v="7"/>
    <s v="La Guanera, Isla Natividad Baja California Sur"/>
    <x v="0"/>
    <n v="47.849999999999994"/>
    <n v="14.5"/>
    <n v="8.9"/>
    <n v="14.5"/>
    <n v="47.849999999999994"/>
    <n v="14.5"/>
    <n v="47.849999999999994"/>
    <n v="14.5"/>
    <n v="27.87763"/>
    <n v="-115.16821"/>
    <n v="59"/>
    <n v="15"/>
    <n v="6"/>
    <x v="1"/>
    <n v="1"/>
    <m/>
    <n v="120"/>
    <m/>
    <m/>
  </r>
  <r>
    <s v="INLAGU-040812-AG-19-19-DI"/>
    <s v="Alonso Grosso"/>
    <d v="2012-08-04T00:00:00"/>
    <x v="6"/>
    <d v="1899-12-30T11:02:00"/>
    <d v="1899-12-30T11:08:00"/>
    <d v="1899-12-30T00:06:00"/>
    <n v="2"/>
    <n v="1"/>
    <n v="19"/>
    <x v="18"/>
    <x v="7"/>
    <s v="La Guanera, Isla Natividad Baja California Sur"/>
    <x v="0"/>
    <n v="47.849999999999994"/>
    <n v="14.5"/>
    <n v="8.9"/>
    <n v="14.5"/>
    <n v="47.849999999999994"/>
    <n v="14.5"/>
    <n v="47.849999999999994"/>
    <n v="14.5"/>
    <n v="27.87763"/>
    <n v="-115.16821"/>
    <n v="59"/>
    <n v="15"/>
    <n v="6"/>
    <x v="2"/>
    <n v="1"/>
    <m/>
    <n v="120"/>
    <m/>
    <m/>
  </r>
  <r>
    <s v="INLAGU-040812-AG-19-19-DI"/>
    <s v="Alonso Grosso"/>
    <d v="2012-08-04T00:00:00"/>
    <x v="6"/>
    <d v="1899-12-30T11:02:00"/>
    <d v="1899-12-30T11:08:00"/>
    <d v="1899-12-30T00:06:00"/>
    <n v="2"/>
    <n v="1"/>
    <n v="19"/>
    <x v="18"/>
    <x v="7"/>
    <s v="La Guanera, Isla Natividad Baja California Sur"/>
    <x v="0"/>
    <n v="47.849999999999994"/>
    <n v="14.5"/>
    <n v="8.9"/>
    <n v="14.5"/>
    <n v="47.849999999999994"/>
    <n v="14.5"/>
    <n v="47.849999999999994"/>
    <n v="14.5"/>
    <n v="27.87763"/>
    <n v="-115.16821"/>
    <n v="59"/>
    <n v="15"/>
    <n v="6"/>
    <x v="3"/>
    <n v="16"/>
    <m/>
    <n v="120"/>
    <m/>
    <m/>
  </r>
  <r>
    <s v="INLAGU-040812-AG-19-19-DI"/>
    <s v="Alonso Grosso"/>
    <d v="2012-08-04T00:00:00"/>
    <x v="6"/>
    <d v="1899-12-30T11:02:00"/>
    <d v="1899-12-30T11:08:00"/>
    <d v="1899-12-30T00:06:00"/>
    <n v="2"/>
    <n v="1"/>
    <n v="19"/>
    <x v="18"/>
    <x v="7"/>
    <s v="La Guanera, Isla Natividad Baja California Sur"/>
    <x v="0"/>
    <n v="47.849999999999994"/>
    <n v="14.5"/>
    <n v="8.9"/>
    <n v="14.5"/>
    <n v="47.849999999999994"/>
    <n v="14.5"/>
    <n v="47.849999999999994"/>
    <n v="14.5"/>
    <n v="27.87763"/>
    <n v="-115.16821"/>
    <n v="59"/>
    <n v="15"/>
    <n v="6"/>
    <x v="4"/>
    <n v="2"/>
    <m/>
    <n v="120"/>
    <m/>
    <m/>
  </r>
  <r>
    <s v="INLAGU-040812-AG-19-19-DI"/>
    <s v="Alonso Grosso"/>
    <d v="2012-08-04T00:00:00"/>
    <x v="6"/>
    <d v="1899-12-30T11:02:00"/>
    <d v="1899-12-30T11:08:00"/>
    <d v="1899-12-30T00:06:00"/>
    <n v="2"/>
    <n v="1"/>
    <n v="19"/>
    <x v="18"/>
    <x v="7"/>
    <s v="La Guanera, Isla Natividad Baja California Sur"/>
    <x v="0"/>
    <n v="47.849999999999994"/>
    <n v="14.5"/>
    <n v="8.9"/>
    <n v="14.5"/>
    <n v="47.849999999999994"/>
    <n v="14.5"/>
    <n v="47.849999999999994"/>
    <n v="14.5"/>
    <n v="27.87763"/>
    <n v="-115.16821"/>
    <n v="59"/>
    <n v="15"/>
    <n v="6"/>
    <x v="9"/>
    <n v="4"/>
    <m/>
    <n v="120"/>
    <m/>
    <m/>
  </r>
  <r>
    <s v="INLAGU-040812-AG-19-19-DI"/>
    <s v="Alonso Grosso"/>
    <d v="2012-08-04T00:00:00"/>
    <x v="6"/>
    <d v="1899-12-30T11:02:00"/>
    <d v="1899-12-30T11:08:00"/>
    <d v="1899-12-30T00:06:00"/>
    <n v="2"/>
    <n v="1"/>
    <n v="19"/>
    <x v="18"/>
    <x v="7"/>
    <s v="La Guanera, Isla Natividad Baja California Sur"/>
    <x v="0"/>
    <n v="47.849999999999994"/>
    <n v="14.5"/>
    <n v="8.9"/>
    <n v="14.5"/>
    <n v="47.849999999999994"/>
    <n v="14.5"/>
    <n v="47.849999999999994"/>
    <n v="14.5"/>
    <n v="27.87763"/>
    <n v="-115.16821"/>
    <n v="59"/>
    <n v="15"/>
    <n v="6"/>
    <x v="5"/>
    <n v="4"/>
    <m/>
    <n v="120"/>
    <m/>
    <m/>
  </r>
  <r>
    <s v="INLAGU-040812-AG-19-19-DI"/>
    <s v="Alonso Grosso"/>
    <d v="2012-08-04T00:00:00"/>
    <x v="6"/>
    <d v="1899-12-30T11:02:00"/>
    <d v="1899-12-30T11:08:00"/>
    <d v="1899-12-30T00:06:00"/>
    <n v="2"/>
    <n v="1"/>
    <n v="19"/>
    <x v="18"/>
    <x v="7"/>
    <s v="La Guanera, Isla Natividad Baja California Sur"/>
    <x v="0"/>
    <n v="47.849999999999994"/>
    <n v="14.5"/>
    <n v="8.9"/>
    <n v="14.5"/>
    <n v="47.849999999999994"/>
    <n v="14.5"/>
    <n v="47.849999999999994"/>
    <n v="14.5"/>
    <n v="27.87763"/>
    <n v="-115.16821"/>
    <n v="59"/>
    <n v="15"/>
    <n v="6"/>
    <x v="6"/>
    <n v="3"/>
    <m/>
    <n v="120"/>
    <m/>
    <m/>
  </r>
  <r>
    <s v="INLAGU-040812-AG-19-19-DI"/>
    <s v="Alonso Grosso"/>
    <d v="2012-08-04T00:00:00"/>
    <x v="6"/>
    <d v="1899-12-30T11:02:00"/>
    <d v="1899-12-30T11:08:00"/>
    <d v="1899-12-30T00:06:00"/>
    <n v="2"/>
    <n v="1"/>
    <n v="19"/>
    <x v="18"/>
    <x v="7"/>
    <s v="La Guanera, Isla Natividad Baja California Sur"/>
    <x v="0"/>
    <n v="47.849999999999994"/>
    <n v="14.5"/>
    <n v="8.9"/>
    <n v="14.5"/>
    <n v="47.849999999999994"/>
    <n v="14.5"/>
    <n v="47.849999999999994"/>
    <n v="14.5"/>
    <n v="27.87763"/>
    <n v="-115.16821"/>
    <n v="59"/>
    <n v="15"/>
    <n v="6"/>
    <x v="10"/>
    <n v="11"/>
    <m/>
    <n v="120"/>
    <m/>
    <m/>
  </r>
  <r>
    <s v="INLAGU-040812-AG-20-20-DI"/>
    <s v="Alonso Grosso"/>
    <d v="2012-08-04T00:00:00"/>
    <x v="6"/>
    <d v="1899-12-30T11:24:00"/>
    <d v="1899-12-30T11:31:00"/>
    <d v="1899-12-30T00:07:00"/>
    <n v="2"/>
    <n v="2"/>
    <n v="20"/>
    <x v="19"/>
    <x v="7"/>
    <s v="La Guanera, Isla Natividad Baja California Sur"/>
    <x v="0"/>
    <n v="47.849999999999994"/>
    <n v="14.5"/>
    <n v="8.9"/>
    <n v="14.5"/>
    <n v="47.849999999999994"/>
    <n v="14.5"/>
    <n v="47.849999999999994"/>
    <n v="14.5"/>
    <n v="27.87763"/>
    <n v="-115.16821"/>
    <n v="59"/>
    <n v="15"/>
    <n v="6"/>
    <x v="1"/>
    <n v="1"/>
    <m/>
    <n v="300"/>
    <m/>
    <m/>
  </r>
  <r>
    <s v="INLAGU-040812-AG-20-20-DI"/>
    <s v="Alonso Grosso"/>
    <d v="2012-08-04T00:00:00"/>
    <x v="6"/>
    <d v="1899-12-30T11:24:00"/>
    <d v="1899-12-30T11:31:00"/>
    <d v="1899-12-30T00:07:00"/>
    <n v="2"/>
    <n v="2"/>
    <n v="20"/>
    <x v="19"/>
    <x v="7"/>
    <s v="La Guanera, Isla Natividad Baja California Sur"/>
    <x v="0"/>
    <n v="47.849999999999994"/>
    <n v="14.5"/>
    <n v="8.9"/>
    <n v="14.5"/>
    <n v="47.849999999999994"/>
    <n v="14.5"/>
    <n v="47.849999999999994"/>
    <n v="14.5"/>
    <n v="27.87763"/>
    <n v="-115.16821"/>
    <n v="59"/>
    <n v="15"/>
    <n v="6"/>
    <x v="2"/>
    <n v="1"/>
    <m/>
    <n v="300"/>
    <m/>
    <m/>
  </r>
  <r>
    <s v="INLAGU-040812-AG-20-20-DI"/>
    <s v="Alonso Grosso"/>
    <d v="2012-08-04T00:00:00"/>
    <x v="6"/>
    <d v="1899-12-30T11:24:00"/>
    <d v="1899-12-30T11:31:00"/>
    <d v="1899-12-30T00:07:00"/>
    <n v="2"/>
    <n v="2"/>
    <n v="20"/>
    <x v="19"/>
    <x v="7"/>
    <s v="La Guanera, Isla Natividad Baja California Sur"/>
    <x v="0"/>
    <n v="47.849999999999994"/>
    <n v="14.5"/>
    <n v="8.9"/>
    <n v="14.5"/>
    <n v="47.849999999999994"/>
    <n v="14.5"/>
    <n v="47.849999999999994"/>
    <n v="14.5"/>
    <n v="27.87763"/>
    <n v="-115.16821"/>
    <n v="59"/>
    <n v="15"/>
    <n v="6"/>
    <x v="3"/>
    <n v="16"/>
    <m/>
    <n v="300"/>
    <m/>
    <m/>
  </r>
  <r>
    <s v="INLAGU-040812-AG-20-20-DI"/>
    <s v="Alonso Grosso"/>
    <d v="2012-08-04T00:00:00"/>
    <x v="6"/>
    <d v="1899-12-30T11:24:00"/>
    <d v="1899-12-30T11:31:00"/>
    <d v="1899-12-30T00:07:00"/>
    <n v="2"/>
    <n v="2"/>
    <n v="20"/>
    <x v="19"/>
    <x v="7"/>
    <s v="La Guanera, Isla Natividad Baja California Sur"/>
    <x v="0"/>
    <n v="47.849999999999994"/>
    <n v="14.5"/>
    <n v="8.9"/>
    <n v="14.5"/>
    <n v="47.849999999999994"/>
    <n v="14.5"/>
    <n v="47.849999999999994"/>
    <n v="14.5"/>
    <n v="27.87763"/>
    <n v="-115.16821"/>
    <n v="59"/>
    <n v="15"/>
    <n v="6"/>
    <x v="13"/>
    <n v="1"/>
    <m/>
    <n v="300"/>
    <m/>
    <m/>
  </r>
  <r>
    <s v="INLAGU-040812-AG-20-20-DI"/>
    <s v="Alonso Grosso"/>
    <d v="2012-08-04T00:00:00"/>
    <x v="6"/>
    <d v="1899-12-30T11:24:00"/>
    <d v="1899-12-30T11:31:00"/>
    <d v="1899-12-30T00:07:00"/>
    <n v="2"/>
    <n v="2"/>
    <n v="20"/>
    <x v="19"/>
    <x v="7"/>
    <s v="La Guanera, Isla Natividad Baja California Sur"/>
    <x v="0"/>
    <n v="47.849999999999994"/>
    <n v="14.5"/>
    <n v="8.9"/>
    <n v="14.5"/>
    <n v="47.849999999999994"/>
    <n v="14.5"/>
    <n v="47.849999999999994"/>
    <n v="14.5"/>
    <n v="27.87763"/>
    <n v="-115.16821"/>
    <n v="59"/>
    <n v="15"/>
    <n v="6"/>
    <x v="4"/>
    <n v="2"/>
    <m/>
    <n v="300"/>
    <m/>
    <m/>
  </r>
  <r>
    <s v="INLAGU-040812-AG-20-20-DI"/>
    <s v="Alonso Grosso"/>
    <d v="2012-08-04T00:00:00"/>
    <x v="6"/>
    <d v="1899-12-30T11:24:00"/>
    <d v="1899-12-30T11:31:00"/>
    <d v="1899-12-30T00:07:00"/>
    <n v="2"/>
    <n v="2"/>
    <n v="20"/>
    <x v="19"/>
    <x v="7"/>
    <s v="La Guanera, Isla Natividad Baja California Sur"/>
    <x v="0"/>
    <n v="47.849999999999994"/>
    <n v="14.5"/>
    <n v="8.9"/>
    <n v="14.5"/>
    <n v="47.849999999999994"/>
    <n v="14.5"/>
    <n v="47.849999999999994"/>
    <n v="14.5"/>
    <n v="27.87763"/>
    <n v="-115.16821"/>
    <n v="59"/>
    <n v="15"/>
    <n v="6"/>
    <x v="14"/>
    <n v="1"/>
    <m/>
    <n v="300"/>
    <m/>
    <m/>
  </r>
  <r>
    <s v="INLAGU-040812-AG-20-20-DI"/>
    <s v="Alonso Grosso"/>
    <d v="2012-08-04T00:00:00"/>
    <x v="6"/>
    <d v="1899-12-30T11:24:00"/>
    <d v="1899-12-30T11:31:00"/>
    <d v="1899-12-30T00:07:00"/>
    <n v="2"/>
    <n v="2"/>
    <n v="20"/>
    <x v="19"/>
    <x v="7"/>
    <s v="La Guanera, Isla Natividad Baja California Sur"/>
    <x v="0"/>
    <n v="47.849999999999994"/>
    <n v="14.5"/>
    <n v="8.9"/>
    <n v="14.5"/>
    <n v="47.849999999999994"/>
    <n v="14.5"/>
    <n v="47.849999999999994"/>
    <n v="14.5"/>
    <n v="27.87763"/>
    <n v="-115.16821"/>
    <n v="59"/>
    <n v="15"/>
    <n v="6"/>
    <x v="9"/>
    <n v="4"/>
    <m/>
    <n v="300"/>
    <m/>
    <m/>
  </r>
  <r>
    <s v="INLAGU-040812-AG-20-20-DI"/>
    <s v="Alonso Grosso"/>
    <d v="2012-08-04T00:00:00"/>
    <x v="6"/>
    <d v="1899-12-30T11:24:00"/>
    <d v="1899-12-30T11:31:00"/>
    <d v="1899-12-30T00:07:00"/>
    <n v="2"/>
    <n v="2"/>
    <n v="20"/>
    <x v="19"/>
    <x v="7"/>
    <s v="La Guanera, Isla Natividad Baja California Sur"/>
    <x v="0"/>
    <n v="47.849999999999994"/>
    <n v="14.5"/>
    <n v="8.9"/>
    <n v="14.5"/>
    <n v="47.849999999999994"/>
    <n v="14.5"/>
    <n v="47.849999999999994"/>
    <n v="14.5"/>
    <n v="27.87763"/>
    <n v="-115.16821"/>
    <n v="59"/>
    <n v="15"/>
    <n v="6"/>
    <x v="5"/>
    <n v="1"/>
    <m/>
    <n v="300"/>
    <m/>
    <m/>
  </r>
  <r>
    <s v="INLAGU-040812-AG-20-20-DI"/>
    <s v="Alonso Grosso"/>
    <d v="2012-08-04T00:00:00"/>
    <x v="6"/>
    <d v="1899-12-30T11:24:00"/>
    <d v="1899-12-30T11:31:00"/>
    <d v="1899-12-30T00:07:00"/>
    <n v="2"/>
    <n v="2"/>
    <n v="20"/>
    <x v="19"/>
    <x v="7"/>
    <s v="La Guanera, Isla Natividad Baja California Sur"/>
    <x v="0"/>
    <n v="47.849999999999994"/>
    <n v="14.5"/>
    <n v="8.9"/>
    <n v="14.5"/>
    <n v="47.849999999999994"/>
    <n v="14.5"/>
    <n v="47.849999999999994"/>
    <n v="14.5"/>
    <n v="27.87763"/>
    <n v="-115.16821"/>
    <n v="59"/>
    <n v="15"/>
    <n v="6"/>
    <x v="10"/>
    <n v="20"/>
    <m/>
    <n v="300"/>
    <m/>
    <m/>
  </r>
  <r>
    <s v="INPTPR-040812-JF-21-21-DI"/>
    <s v="Jesus Flores"/>
    <d v="2012-08-04T00:00:00"/>
    <x v="6"/>
    <d v="1899-12-30T10:06:00"/>
    <d v="1899-12-30T10:09:00"/>
    <d v="1899-12-30T00:03:00"/>
    <n v="2"/>
    <n v="1"/>
    <n v="21"/>
    <x v="20"/>
    <x v="7"/>
    <s v="La Guanera, Isla Natividad Baja California Sur"/>
    <x v="0"/>
    <n v="39.599999999999994"/>
    <n v="12"/>
    <n v="39.93"/>
    <n v="12.1"/>
    <n v="39.93"/>
    <n v="12.1"/>
    <n v="39.765000000000001"/>
    <n v="12.05"/>
    <n v="27.87453"/>
    <n v="-115.16485"/>
    <n v="62.6"/>
    <n v="17"/>
    <n v="9"/>
    <x v="1"/>
    <n v="2"/>
    <m/>
    <n v="150"/>
    <m/>
    <m/>
  </r>
  <r>
    <s v="INPTPR-040812-JF-21-21-DI"/>
    <s v="Jesus Flores"/>
    <d v="2012-08-04T00:00:00"/>
    <x v="6"/>
    <d v="1899-12-30T10:06:00"/>
    <d v="1899-12-30T10:09:00"/>
    <d v="1899-12-30T00:03:00"/>
    <n v="2"/>
    <n v="1"/>
    <n v="21"/>
    <x v="20"/>
    <x v="7"/>
    <s v="La Guanera, Isla Natividad Baja California Sur"/>
    <x v="0"/>
    <n v="39.599999999999994"/>
    <n v="12"/>
    <n v="39.93"/>
    <n v="12.1"/>
    <n v="39.93"/>
    <n v="12.1"/>
    <n v="39.765000000000001"/>
    <n v="12.05"/>
    <n v="27.87453"/>
    <n v="-115.16485"/>
    <n v="62.6"/>
    <n v="17"/>
    <n v="9"/>
    <x v="3"/>
    <n v="58"/>
    <n v="26"/>
    <n v="150"/>
    <n v="50"/>
    <m/>
  </r>
  <r>
    <s v="INPTPR-040812-JF-21-21-DI"/>
    <s v="Jesus Flores"/>
    <d v="2012-08-04T00:00:00"/>
    <x v="6"/>
    <d v="1899-12-30T10:06:00"/>
    <d v="1899-12-30T10:09:00"/>
    <d v="1899-12-30T00:03:00"/>
    <n v="2"/>
    <n v="1"/>
    <n v="21"/>
    <x v="20"/>
    <x v="7"/>
    <s v="La Guanera, Isla Natividad Baja California Sur"/>
    <x v="0"/>
    <n v="39.599999999999994"/>
    <n v="12"/>
    <n v="39.93"/>
    <n v="12.1"/>
    <n v="39.93"/>
    <n v="12.1"/>
    <n v="39.765000000000001"/>
    <n v="12.05"/>
    <n v="27.87453"/>
    <n v="-115.16485"/>
    <n v="62.6"/>
    <n v="17"/>
    <n v="9"/>
    <x v="4"/>
    <n v="1"/>
    <m/>
    <n v="150"/>
    <m/>
    <m/>
  </r>
  <r>
    <s v="INPTPR-040812-JF-21-21-DI"/>
    <s v="Jesus Flores"/>
    <d v="2012-08-04T00:00:00"/>
    <x v="6"/>
    <d v="1899-12-30T10:06:00"/>
    <d v="1899-12-30T10:09:00"/>
    <d v="1899-12-30T00:03:00"/>
    <n v="2"/>
    <n v="1"/>
    <n v="21"/>
    <x v="20"/>
    <x v="7"/>
    <s v="La Guanera, Isla Natividad Baja California Sur"/>
    <x v="0"/>
    <n v="39.599999999999994"/>
    <n v="12"/>
    <n v="39.93"/>
    <n v="12.1"/>
    <n v="39.93"/>
    <n v="12.1"/>
    <n v="39.765000000000001"/>
    <n v="12.05"/>
    <n v="27.87453"/>
    <n v="-115.16485"/>
    <n v="62.6"/>
    <n v="17"/>
    <n v="9"/>
    <x v="10"/>
    <n v="11"/>
    <m/>
    <n v="150"/>
    <m/>
    <m/>
  </r>
  <r>
    <s v="INPTPR-040812-JF-22-22-DI"/>
    <s v="Jesus Flores"/>
    <d v="2012-08-04T00:00:00"/>
    <x v="6"/>
    <d v="1899-12-30T10:23:00"/>
    <d v="1899-12-30T10:28:00"/>
    <d v="1899-12-30T00:05:00"/>
    <n v="2"/>
    <n v="2"/>
    <n v="22"/>
    <x v="21"/>
    <x v="7"/>
    <s v="La Guanera, Isla Natividad Baja California Sur"/>
    <x v="0"/>
    <n v="40.26"/>
    <n v="12.2"/>
    <n v="35.97"/>
    <n v="10.9"/>
    <n v="40.26"/>
    <n v="12.2"/>
    <n v="38.115000000000002"/>
    <n v="11.55"/>
    <n v="27.87453"/>
    <n v="-115.16485"/>
    <n v="62.6"/>
    <n v="17"/>
    <n v="8"/>
    <x v="0"/>
    <n v="2"/>
    <m/>
    <n v="0"/>
    <m/>
    <m/>
  </r>
  <r>
    <s v="INPTPR-040812-JF-22-22-DI"/>
    <s v="Jesus Flores"/>
    <d v="2012-08-04T00:00:00"/>
    <x v="6"/>
    <d v="1899-12-30T10:23:00"/>
    <d v="1899-12-30T10:28:00"/>
    <d v="1899-12-30T00:05:00"/>
    <n v="2"/>
    <n v="2"/>
    <n v="22"/>
    <x v="21"/>
    <x v="7"/>
    <s v="La Guanera, Isla Natividad Baja California Sur"/>
    <x v="0"/>
    <n v="40.26"/>
    <n v="12.2"/>
    <n v="35.97"/>
    <n v="10.9"/>
    <n v="40.26"/>
    <n v="12.2"/>
    <n v="38.115000000000002"/>
    <n v="11.55"/>
    <n v="27.87453"/>
    <n v="-115.16485"/>
    <n v="62.6"/>
    <n v="17"/>
    <n v="8"/>
    <x v="1"/>
    <n v="2"/>
    <m/>
    <n v="0"/>
    <m/>
    <m/>
  </r>
  <r>
    <s v="INPTPR-040812-JF-22-22-DI"/>
    <s v="Jesus Flores"/>
    <d v="2012-08-04T00:00:00"/>
    <x v="6"/>
    <d v="1899-12-30T10:23:00"/>
    <d v="1899-12-30T10:28:00"/>
    <d v="1899-12-30T00:05:00"/>
    <n v="2"/>
    <n v="2"/>
    <n v="22"/>
    <x v="21"/>
    <x v="7"/>
    <s v="La Guanera, Isla Natividad Baja California Sur"/>
    <x v="0"/>
    <n v="40.26"/>
    <n v="12.2"/>
    <n v="35.97"/>
    <n v="10.9"/>
    <n v="40.26"/>
    <n v="12.2"/>
    <n v="38.115000000000002"/>
    <n v="11.55"/>
    <n v="27.87453"/>
    <n v="-115.16485"/>
    <n v="62.6"/>
    <n v="17"/>
    <n v="8"/>
    <x v="2"/>
    <n v="4"/>
    <m/>
    <n v="0"/>
    <m/>
    <m/>
  </r>
  <r>
    <s v="INPTPR-040812-JF-22-22-DI"/>
    <s v="Jesus Flores"/>
    <d v="2012-08-04T00:00:00"/>
    <x v="6"/>
    <d v="1899-12-30T10:23:00"/>
    <d v="1899-12-30T10:28:00"/>
    <d v="1899-12-30T00:05:00"/>
    <n v="2"/>
    <n v="2"/>
    <n v="22"/>
    <x v="21"/>
    <x v="7"/>
    <s v="La Guanera, Isla Natividad Baja California Sur"/>
    <x v="0"/>
    <n v="40.26"/>
    <n v="12.2"/>
    <n v="35.97"/>
    <n v="10.9"/>
    <n v="40.26"/>
    <n v="12.2"/>
    <n v="38.115000000000002"/>
    <n v="11.55"/>
    <n v="27.87453"/>
    <n v="-115.16485"/>
    <n v="62.6"/>
    <n v="17"/>
    <n v="8"/>
    <x v="3"/>
    <n v="150"/>
    <n v="10"/>
    <n v="0"/>
    <n v="50"/>
    <m/>
  </r>
  <r>
    <s v="INPTPR-040812-JF-22-22-DI"/>
    <s v="Jesus Flores"/>
    <d v="2012-08-04T00:00:00"/>
    <x v="6"/>
    <d v="1899-12-30T10:23:00"/>
    <d v="1899-12-30T10:28:00"/>
    <d v="1899-12-30T00:05:00"/>
    <n v="2"/>
    <n v="2"/>
    <n v="22"/>
    <x v="21"/>
    <x v="7"/>
    <s v="La Guanera, Isla Natividad Baja California Sur"/>
    <x v="0"/>
    <n v="40.26"/>
    <n v="12.2"/>
    <n v="35.97"/>
    <n v="10.9"/>
    <n v="40.26"/>
    <n v="12.2"/>
    <n v="38.115000000000002"/>
    <n v="11.55"/>
    <n v="27.87453"/>
    <n v="-115.16485"/>
    <n v="62.6"/>
    <n v="17"/>
    <n v="8"/>
    <x v="13"/>
    <n v="1"/>
    <m/>
    <n v="0"/>
    <m/>
    <m/>
  </r>
  <r>
    <s v="INPTPR-040812-JF-22-22-DI"/>
    <s v="Jesus Flores"/>
    <d v="2012-08-04T00:00:00"/>
    <x v="6"/>
    <d v="1899-12-30T10:23:00"/>
    <d v="1899-12-30T10:28:00"/>
    <d v="1899-12-30T00:05:00"/>
    <n v="2"/>
    <n v="2"/>
    <n v="22"/>
    <x v="21"/>
    <x v="7"/>
    <s v="La Guanera, Isla Natividad Baja California Sur"/>
    <x v="0"/>
    <n v="40.26"/>
    <n v="12.2"/>
    <n v="35.97"/>
    <n v="10.9"/>
    <n v="40.26"/>
    <n v="12.2"/>
    <n v="38.115000000000002"/>
    <n v="11.55"/>
    <n v="27.87453"/>
    <n v="-115.16485"/>
    <n v="62.6"/>
    <n v="17"/>
    <n v="8"/>
    <x v="14"/>
    <n v="3"/>
    <m/>
    <n v="0"/>
    <m/>
    <m/>
  </r>
  <r>
    <s v="INPTPR-040812-JF-22-22-DI"/>
    <s v="Jesus Flores"/>
    <d v="2012-08-04T00:00:00"/>
    <x v="6"/>
    <d v="1899-12-30T10:23:00"/>
    <d v="1899-12-30T10:28:00"/>
    <d v="1899-12-30T00:05:00"/>
    <n v="2"/>
    <n v="2"/>
    <n v="22"/>
    <x v="21"/>
    <x v="7"/>
    <s v="La Guanera, Isla Natividad Baja California Sur"/>
    <x v="0"/>
    <n v="40.26"/>
    <n v="12.2"/>
    <n v="35.97"/>
    <n v="10.9"/>
    <n v="40.26"/>
    <n v="12.2"/>
    <n v="38.115000000000002"/>
    <n v="11.55"/>
    <n v="27.87453"/>
    <n v="-115.16485"/>
    <n v="62.6"/>
    <n v="17"/>
    <n v="8"/>
    <x v="10"/>
    <n v="10"/>
    <m/>
    <n v="0"/>
    <m/>
    <m/>
  </r>
  <r>
    <s v="INLAGU-040812-SM-23-23-DI"/>
    <s v="Sergio Mendoza"/>
    <d v="2012-08-04T00:00:00"/>
    <x v="6"/>
    <d v="1899-12-30T11:10:00"/>
    <d v="1899-12-30T11:17:00"/>
    <d v="1899-12-30T00:07:00"/>
    <n v="2"/>
    <n v="1"/>
    <n v="23"/>
    <x v="22"/>
    <x v="7"/>
    <s v="La Guanera, Isla Natividad Baja California Sur"/>
    <x v="0"/>
    <n v="37.949999999999996"/>
    <n v="11.5"/>
    <n v="33.032999999999994"/>
    <n v="10.01"/>
    <n v="37.949999999999996"/>
    <n v="11.5"/>
    <n v="35.491499999999995"/>
    <n v="10.754999999999999"/>
    <n v="27.87453"/>
    <n v="-115.16485"/>
    <n v="62.6"/>
    <n v="17"/>
    <n v="8"/>
    <x v="0"/>
    <n v="1"/>
    <m/>
    <n v="210"/>
    <m/>
    <m/>
  </r>
  <r>
    <s v="INLAGU-040812-SM-23-23-DI"/>
    <s v="Sergio Mendoza"/>
    <d v="2012-08-04T00:00:00"/>
    <x v="6"/>
    <d v="1899-12-30T11:10:00"/>
    <d v="1899-12-30T11:17:00"/>
    <d v="1899-12-30T00:07:00"/>
    <n v="2"/>
    <n v="1"/>
    <n v="23"/>
    <x v="22"/>
    <x v="7"/>
    <s v="La Guanera, Isla Natividad Baja California Sur"/>
    <x v="0"/>
    <n v="37.949999999999996"/>
    <n v="11.5"/>
    <n v="33.032999999999994"/>
    <n v="10.01"/>
    <n v="37.949999999999996"/>
    <n v="11.5"/>
    <n v="35.491499999999995"/>
    <n v="10.754999999999999"/>
    <n v="27.87453"/>
    <n v="-115.16485"/>
    <n v="62.6"/>
    <n v="17"/>
    <n v="8"/>
    <x v="1"/>
    <n v="1"/>
    <m/>
    <n v="210"/>
    <m/>
    <m/>
  </r>
  <r>
    <s v="INLAGU-040812-SM-23-23-DI"/>
    <s v="Sergio Mendoza"/>
    <d v="2012-08-04T00:00:00"/>
    <x v="6"/>
    <d v="1899-12-30T11:10:00"/>
    <d v="1899-12-30T11:17:00"/>
    <d v="1899-12-30T00:07:00"/>
    <n v="2"/>
    <n v="1"/>
    <n v="23"/>
    <x v="22"/>
    <x v="7"/>
    <s v="La Guanera, Isla Natividad Baja California Sur"/>
    <x v="0"/>
    <n v="37.949999999999996"/>
    <n v="11.5"/>
    <n v="33.032999999999994"/>
    <n v="10.01"/>
    <n v="37.949999999999996"/>
    <n v="11.5"/>
    <n v="35.491499999999995"/>
    <n v="10.754999999999999"/>
    <n v="27.87453"/>
    <n v="-115.16485"/>
    <n v="62.6"/>
    <n v="17"/>
    <n v="8"/>
    <x v="2"/>
    <n v="1"/>
    <m/>
    <n v="210"/>
    <m/>
    <m/>
  </r>
  <r>
    <s v="INLAGU-040812-SM-23-23-DI"/>
    <s v="Sergio Mendoza"/>
    <d v="2012-08-04T00:00:00"/>
    <x v="6"/>
    <d v="1899-12-30T11:10:00"/>
    <d v="1899-12-30T11:17:00"/>
    <d v="1899-12-30T00:07:00"/>
    <n v="2"/>
    <n v="1"/>
    <n v="23"/>
    <x v="22"/>
    <x v="7"/>
    <s v="La Guanera, Isla Natividad Baja California Sur"/>
    <x v="0"/>
    <n v="37.949999999999996"/>
    <n v="11.5"/>
    <n v="33.032999999999994"/>
    <n v="10.01"/>
    <n v="37.949999999999996"/>
    <n v="11.5"/>
    <n v="35.491499999999995"/>
    <n v="10.754999999999999"/>
    <n v="27.87453"/>
    <n v="-115.16485"/>
    <n v="62.6"/>
    <n v="17"/>
    <n v="8"/>
    <x v="3"/>
    <n v="125"/>
    <n v="12"/>
    <n v="210"/>
    <n v="50"/>
    <m/>
  </r>
  <r>
    <s v="INLAGU-040812-SM-23-23-DI"/>
    <s v="Sergio Mendoza"/>
    <d v="2012-08-04T00:00:00"/>
    <x v="6"/>
    <d v="1899-12-30T11:10:00"/>
    <d v="1899-12-30T11:17:00"/>
    <d v="1899-12-30T00:07:00"/>
    <n v="2"/>
    <n v="1"/>
    <n v="23"/>
    <x v="22"/>
    <x v="7"/>
    <s v="La Guanera, Isla Natividad Baja California Sur"/>
    <x v="0"/>
    <n v="37.949999999999996"/>
    <n v="11.5"/>
    <n v="33.032999999999994"/>
    <n v="10.01"/>
    <n v="37.949999999999996"/>
    <n v="11.5"/>
    <n v="35.491499999999995"/>
    <n v="10.754999999999999"/>
    <n v="27.87453"/>
    <n v="-115.16485"/>
    <n v="62.6"/>
    <n v="17"/>
    <n v="8"/>
    <x v="4"/>
    <n v="1"/>
    <m/>
    <n v="210"/>
    <m/>
    <m/>
  </r>
  <r>
    <s v="INLAGU-040812-SM-23-23-DI"/>
    <s v="Sergio Mendoza"/>
    <d v="2012-08-04T00:00:00"/>
    <x v="6"/>
    <d v="1899-12-30T11:10:00"/>
    <d v="1899-12-30T11:17:00"/>
    <d v="1899-12-30T00:07:00"/>
    <n v="2"/>
    <n v="1"/>
    <n v="23"/>
    <x v="22"/>
    <x v="7"/>
    <s v="La Guanera, Isla Natividad Baja California Sur"/>
    <x v="0"/>
    <n v="37.949999999999996"/>
    <n v="11.5"/>
    <n v="33.032999999999994"/>
    <n v="10.01"/>
    <n v="37.949999999999996"/>
    <n v="11.5"/>
    <n v="35.491499999999995"/>
    <n v="10.754999999999999"/>
    <n v="27.87453"/>
    <n v="-115.16485"/>
    <n v="62.6"/>
    <n v="17"/>
    <n v="8"/>
    <x v="14"/>
    <n v="2"/>
    <m/>
    <n v="210"/>
    <m/>
    <m/>
  </r>
  <r>
    <s v="INLAGU-040812-SM-23-23-DI"/>
    <s v="Sergio Mendoza"/>
    <d v="2012-08-04T00:00:00"/>
    <x v="6"/>
    <d v="1899-12-30T11:10:00"/>
    <d v="1899-12-30T11:17:00"/>
    <d v="1899-12-30T00:07:00"/>
    <n v="2"/>
    <n v="1"/>
    <n v="23"/>
    <x v="22"/>
    <x v="7"/>
    <s v="La Guanera, Isla Natividad Baja California Sur"/>
    <x v="0"/>
    <n v="37.949999999999996"/>
    <n v="11.5"/>
    <n v="33.032999999999994"/>
    <n v="10.01"/>
    <n v="37.949999999999996"/>
    <n v="11.5"/>
    <n v="35.491499999999995"/>
    <n v="10.754999999999999"/>
    <n v="27.87453"/>
    <n v="-115.16485"/>
    <n v="62.6"/>
    <n v="17"/>
    <n v="8"/>
    <x v="9"/>
    <n v="1"/>
    <m/>
    <n v="210"/>
    <m/>
    <m/>
  </r>
  <r>
    <s v="INLAGU-040812-SM-23-23-DI"/>
    <s v="Sergio Mendoza"/>
    <d v="2012-08-04T00:00:00"/>
    <x v="6"/>
    <d v="1899-12-30T11:10:00"/>
    <d v="1899-12-30T11:17:00"/>
    <d v="1899-12-30T00:07:00"/>
    <n v="2"/>
    <n v="1"/>
    <n v="23"/>
    <x v="22"/>
    <x v="7"/>
    <s v="La Guanera, Isla Natividad Baja California Sur"/>
    <x v="0"/>
    <n v="37.949999999999996"/>
    <n v="11.5"/>
    <n v="33.032999999999994"/>
    <n v="10.01"/>
    <n v="37.949999999999996"/>
    <n v="11.5"/>
    <n v="35.491499999999995"/>
    <n v="10.754999999999999"/>
    <n v="27.87453"/>
    <n v="-115.16485"/>
    <n v="62.6"/>
    <n v="17"/>
    <n v="8"/>
    <x v="6"/>
    <n v="1"/>
    <m/>
    <n v="210"/>
    <m/>
    <m/>
  </r>
  <r>
    <s v="INLAGU-040812-SM-23-23-DI"/>
    <s v="Sergio Mendoza"/>
    <d v="2012-08-04T00:00:00"/>
    <x v="6"/>
    <d v="1899-12-30T11:10:00"/>
    <d v="1899-12-30T11:17:00"/>
    <d v="1899-12-30T00:07:00"/>
    <n v="2"/>
    <n v="1"/>
    <n v="23"/>
    <x v="22"/>
    <x v="7"/>
    <s v="La Guanera, Isla Natividad Baja California Sur"/>
    <x v="0"/>
    <n v="37.949999999999996"/>
    <n v="11.5"/>
    <n v="33.032999999999994"/>
    <n v="10.01"/>
    <n v="37.949999999999996"/>
    <n v="11.5"/>
    <n v="35.491499999999995"/>
    <n v="10.754999999999999"/>
    <n v="27.87453"/>
    <n v="-115.16485"/>
    <n v="62.6"/>
    <n v="17"/>
    <n v="8"/>
    <x v="10"/>
    <n v="5"/>
    <m/>
    <n v="210"/>
    <m/>
    <m/>
  </r>
  <r>
    <s v="INLAGU-040812-SM-24-24-DI"/>
    <s v="Sergio Mendoza"/>
    <d v="2012-08-04T00:00:00"/>
    <x v="6"/>
    <d v="1899-12-30T11:32:00"/>
    <d v="1899-12-30T11:41:00"/>
    <d v="1899-12-30T00:09:00"/>
    <n v="2"/>
    <n v="2"/>
    <n v="24"/>
    <x v="23"/>
    <x v="7"/>
    <s v="La Guanera, Isla Natividad Baja California Sur"/>
    <x v="0"/>
    <n v="36.629999999999995"/>
    <n v="11.1"/>
    <n v="30.69"/>
    <n v="9.3000000000000007"/>
    <n v="36.629999999999995"/>
    <n v="11.1"/>
    <n v="33.659999999999997"/>
    <n v="10.199999999999999"/>
    <n v="27.87453"/>
    <n v="-115.16485"/>
    <n v="62.6"/>
    <n v="17"/>
    <n v="8"/>
    <x v="0"/>
    <n v="2"/>
    <m/>
    <n v="180"/>
    <m/>
    <m/>
  </r>
  <r>
    <s v="INLAGU-040812-SM-24-24-DI"/>
    <s v="Sergio Mendoza"/>
    <d v="2012-08-04T00:00:00"/>
    <x v="6"/>
    <d v="1899-12-30T11:32:00"/>
    <d v="1899-12-30T11:41:00"/>
    <d v="1899-12-30T00:09:00"/>
    <n v="2"/>
    <n v="2"/>
    <n v="24"/>
    <x v="23"/>
    <x v="7"/>
    <s v="La Guanera, Isla Natividad Baja California Sur"/>
    <x v="0"/>
    <n v="36.629999999999995"/>
    <n v="11.1"/>
    <n v="30.69"/>
    <n v="9.3000000000000007"/>
    <n v="36.629999999999995"/>
    <n v="11.1"/>
    <n v="33.659999999999997"/>
    <n v="10.199999999999999"/>
    <n v="27.87453"/>
    <n v="-115.16485"/>
    <n v="62.6"/>
    <n v="17"/>
    <n v="8"/>
    <x v="1"/>
    <n v="3"/>
    <m/>
    <n v="180"/>
    <m/>
    <m/>
  </r>
  <r>
    <s v="INLAGU-040812-SM-24-24-DI"/>
    <s v="Sergio Mendoza"/>
    <d v="2012-08-04T00:00:00"/>
    <x v="6"/>
    <d v="1899-12-30T11:32:00"/>
    <d v="1899-12-30T11:41:00"/>
    <d v="1899-12-30T00:09:00"/>
    <n v="2"/>
    <n v="2"/>
    <n v="24"/>
    <x v="23"/>
    <x v="7"/>
    <s v="La Guanera, Isla Natividad Baja California Sur"/>
    <x v="0"/>
    <n v="36.629999999999995"/>
    <n v="11.1"/>
    <n v="30.69"/>
    <n v="9.3000000000000007"/>
    <n v="36.629999999999995"/>
    <n v="11.1"/>
    <n v="33.659999999999997"/>
    <n v="10.199999999999999"/>
    <n v="27.87453"/>
    <n v="-115.16485"/>
    <n v="62.6"/>
    <n v="17"/>
    <n v="8"/>
    <x v="2"/>
    <n v="1"/>
    <m/>
    <n v="180"/>
    <m/>
    <m/>
  </r>
  <r>
    <s v="INLAGU-040812-SM-24-24-DI"/>
    <s v="Sergio Mendoza"/>
    <d v="2012-08-04T00:00:00"/>
    <x v="6"/>
    <d v="1899-12-30T11:32:00"/>
    <d v="1899-12-30T11:41:00"/>
    <d v="1899-12-30T00:09:00"/>
    <n v="2"/>
    <n v="2"/>
    <n v="24"/>
    <x v="23"/>
    <x v="7"/>
    <s v="La Guanera, Isla Natividad Baja California Sur"/>
    <x v="0"/>
    <n v="36.629999999999995"/>
    <n v="11.1"/>
    <n v="30.69"/>
    <n v="9.3000000000000007"/>
    <n v="36.629999999999995"/>
    <n v="11.1"/>
    <n v="33.659999999999997"/>
    <n v="10.199999999999999"/>
    <n v="27.87453"/>
    <n v="-115.16485"/>
    <n v="62.6"/>
    <n v="17"/>
    <n v="8"/>
    <x v="3"/>
    <n v="166"/>
    <n v="9"/>
    <n v="180"/>
    <n v="50"/>
    <m/>
  </r>
  <r>
    <s v="INLAGU-040812-SM-24-24-DI"/>
    <s v="Sergio Mendoza"/>
    <d v="2012-08-04T00:00:00"/>
    <x v="6"/>
    <d v="1899-12-30T11:32:00"/>
    <d v="1899-12-30T11:41:00"/>
    <d v="1899-12-30T00:09:00"/>
    <n v="2"/>
    <n v="2"/>
    <n v="24"/>
    <x v="23"/>
    <x v="7"/>
    <s v="La Guanera, Isla Natividad Baja California Sur"/>
    <x v="0"/>
    <n v="36.629999999999995"/>
    <n v="11.1"/>
    <n v="30.69"/>
    <n v="9.3000000000000007"/>
    <n v="36.629999999999995"/>
    <n v="11.1"/>
    <n v="33.659999999999997"/>
    <n v="10.199999999999999"/>
    <n v="27.87453"/>
    <n v="-115.16485"/>
    <n v="62.6"/>
    <n v="17"/>
    <n v="8"/>
    <x v="7"/>
    <n v="2"/>
    <m/>
    <n v="180"/>
    <m/>
    <m/>
  </r>
  <r>
    <s v="INLAGU-040812-SM-24-24-DI"/>
    <s v="Sergio Mendoza"/>
    <d v="2012-08-04T00:00:00"/>
    <x v="6"/>
    <d v="1899-12-30T11:32:00"/>
    <d v="1899-12-30T11:41:00"/>
    <d v="1899-12-30T00:09:00"/>
    <n v="2"/>
    <n v="2"/>
    <n v="24"/>
    <x v="23"/>
    <x v="7"/>
    <s v="La Guanera, Isla Natividad Baja California Sur"/>
    <x v="0"/>
    <n v="36.629999999999995"/>
    <n v="11.1"/>
    <n v="30.69"/>
    <n v="9.3000000000000007"/>
    <n v="36.629999999999995"/>
    <n v="11.1"/>
    <n v="33.659999999999997"/>
    <n v="10.199999999999999"/>
    <n v="27.87453"/>
    <n v="-115.16485"/>
    <n v="62.6"/>
    <n v="17"/>
    <n v="8"/>
    <x v="14"/>
    <n v="2"/>
    <m/>
    <n v="180"/>
    <m/>
    <m/>
  </r>
  <r>
    <s v="INLAGU-040812-SM-24-24-DI"/>
    <s v="Sergio Mendoza"/>
    <d v="2012-08-04T00:00:00"/>
    <x v="6"/>
    <d v="1899-12-30T11:32:00"/>
    <d v="1899-12-30T11:41:00"/>
    <d v="1899-12-30T00:09:00"/>
    <n v="2"/>
    <n v="2"/>
    <n v="24"/>
    <x v="23"/>
    <x v="7"/>
    <s v="La Guanera, Isla Natividad Baja California Sur"/>
    <x v="0"/>
    <n v="36.629999999999995"/>
    <n v="11.1"/>
    <n v="30.69"/>
    <n v="9.3000000000000007"/>
    <n v="36.629999999999995"/>
    <n v="11.1"/>
    <n v="33.659999999999997"/>
    <n v="10.199999999999999"/>
    <n v="27.87453"/>
    <n v="-115.16485"/>
    <n v="62.6"/>
    <n v="17"/>
    <n v="8"/>
    <x v="17"/>
    <n v="3"/>
    <m/>
    <n v="180"/>
    <m/>
    <m/>
  </r>
  <r>
    <s v="INLAGU-040812-SM-24-24-DI"/>
    <s v="Sergio Mendoza"/>
    <d v="2012-08-04T00:00:00"/>
    <x v="6"/>
    <d v="1899-12-30T11:32:00"/>
    <d v="1899-12-30T11:41:00"/>
    <d v="1899-12-30T00:09:00"/>
    <n v="2"/>
    <n v="2"/>
    <n v="24"/>
    <x v="23"/>
    <x v="7"/>
    <s v="La Guanera, Isla Natividad Baja California Sur"/>
    <x v="0"/>
    <n v="36.629999999999995"/>
    <n v="11.1"/>
    <n v="30.69"/>
    <n v="9.3000000000000007"/>
    <n v="36.629999999999995"/>
    <n v="11.1"/>
    <n v="33.659999999999997"/>
    <n v="10.199999999999999"/>
    <n v="27.87453"/>
    <n v="-115.16485"/>
    <n v="62.6"/>
    <n v="17"/>
    <n v="8"/>
    <x v="9"/>
    <n v="4"/>
    <m/>
    <n v="180"/>
    <m/>
    <m/>
  </r>
  <r>
    <s v="INLAGU-040812-SM-24-24-DI"/>
    <s v="Sergio Mendoza"/>
    <d v="2012-08-04T00:00:00"/>
    <x v="6"/>
    <d v="1899-12-30T11:32:00"/>
    <d v="1899-12-30T11:41:00"/>
    <d v="1899-12-30T00:09:00"/>
    <n v="2"/>
    <n v="2"/>
    <n v="24"/>
    <x v="23"/>
    <x v="7"/>
    <s v="La Guanera, Isla Natividad Baja California Sur"/>
    <x v="0"/>
    <n v="36.629999999999995"/>
    <n v="11.1"/>
    <n v="30.69"/>
    <n v="9.3000000000000007"/>
    <n v="36.629999999999995"/>
    <n v="11.1"/>
    <n v="33.659999999999997"/>
    <n v="10.199999999999999"/>
    <n v="27.87453"/>
    <n v="-115.16485"/>
    <n v="62.6"/>
    <n v="17"/>
    <n v="8"/>
    <x v="11"/>
    <n v="1"/>
    <m/>
    <n v="180"/>
    <m/>
    <m/>
  </r>
  <r>
    <s v="INLAGU-040812-SM-24-24-DI"/>
    <s v="Sergio Mendoza"/>
    <d v="2012-08-04T00:00:00"/>
    <x v="6"/>
    <d v="1899-12-30T11:32:00"/>
    <d v="1899-12-30T11:41:00"/>
    <d v="1899-12-30T00:09:00"/>
    <n v="2"/>
    <n v="2"/>
    <n v="24"/>
    <x v="23"/>
    <x v="7"/>
    <s v="La Guanera, Isla Natividad Baja California Sur"/>
    <x v="0"/>
    <n v="36.629999999999995"/>
    <n v="11.1"/>
    <n v="30.69"/>
    <n v="9.3000000000000007"/>
    <n v="36.629999999999995"/>
    <n v="11.1"/>
    <n v="33.659999999999997"/>
    <n v="10.199999999999999"/>
    <n v="27.87453"/>
    <n v="-115.16485"/>
    <n v="62.6"/>
    <n v="17"/>
    <n v="8"/>
    <x v="10"/>
    <n v="14"/>
    <m/>
    <n v="180"/>
    <m/>
    <m/>
  </r>
  <r>
    <s v="INPUPR-030812-SM-1-1-DI"/>
    <s v="Abraham Mayoral"/>
    <d v="2012-08-03T00:00:00"/>
    <x v="6"/>
    <d v="1899-12-30T09:41:00"/>
    <d v="1899-12-30T09:48:00"/>
    <d v="1899-12-30T00:07:00"/>
    <n v="2"/>
    <n v="1"/>
    <n v="1"/>
    <x v="0"/>
    <x v="3"/>
    <s v="Punta Prieta, Isla Natividad Baja California Sur"/>
    <x v="1"/>
    <n v="44.22"/>
    <n v="13.4"/>
    <n v="8.9"/>
    <n v="13.1"/>
    <n v="44.22"/>
    <n v="13.4"/>
    <n v="43.724999999999994"/>
    <n v="13.25"/>
    <n v="27.888809999999999"/>
    <n v="-115.1919"/>
    <n v="62.6"/>
    <n v="17"/>
    <n v="8"/>
    <x v="3"/>
    <n v="75"/>
    <n v="20"/>
    <n v="120"/>
    <n v="50"/>
    <m/>
  </r>
  <r>
    <s v="INPUPR-030812-SM-1-1-DI"/>
    <s v="Abraham Mayoral"/>
    <d v="2012-08-03T00:00:00"/>
    <x v="6"/>
    <d v="1899-12-30T09:41:00"/>
    <d v="1899-12-30T09:48:00"/>
    <d v="1899-12-30T00:07:00"/>
    <n v="2"/>
    <n v="1"/>
    <n v="1"/>
    <x v="0"/>
    <x v="3"/>
    <s v="Punta Prieta, Isla Natividad Baja California Sur"/>
    <x v="1"/>
    <n v="44.22"/>
    <n v="13.4"/>
    <n v="8.9"/>
    <n v="13.1"/>
    <n v="44.22"/>
    <n v="13.4"/>
    <n v="43.724999999999994"/>
    <n v="13.25"/>
    <n v="27.888809999999999"/>
    <n v="-115.1919"/>
    <n v="62.6"/>
    <n v="17"/>
    <n v="8"/>
    <x v="7"/>
    <n v="20"/>
    <m/>
    <n v="120"/>
    <m/>
    <m/>
  </r>
  <r>
    <s v="INPUPR-030812-SM-1-1-DI"/>
    <s v="Abraham Mayoral"/>
    <d v="2012-08-03T00:00:00"/>
    <x v="6"/>
    <d v="1899-12-30T09:41:00"/>
    <d v="1899-12-30T09:48:00"/>
    <d v="1899-12-30T00:07:00"/>
    <n v="2"/>
    <n v="1"/>
    <n v="1"/>
    <x v="0"/>
    <x v="3"/>
    <s v="Punta Prieta, Isla Natividad Baja California Sur"/>
    <x v="1"/>
    <n v="44.22"/>
    <n v="13.4"/>
    <n v="8.9"/>
    <n v="13.1"/>
    <n v="44.22"/>
    <n v="13.4"/>
    <n v="43.724999999999994"/>
    <n v="13.25"/>
    <n v="27.888809999999999"/>
    <n v="-115.1919"/>
    <n v="62.6"/>
    <n v="17"/>
    <n v="8"/>
    <x v="4"/>
    <n v="2"/>
    <m/>
    <n v="120"/>
    <m/>
    <m/>
  </r>
  <r>
    <s v="INPUPR-030812-SM-2-2-DI"/>
    <s v="Abraham Mayoral"/>
    <d v="2012-08-03T00:00:00"/>
    <x v="6"/>
    <d v="1899-12-30T10:04:00"/>
    <d v="1899-12-30T10:11:00"/>
    <d v="1899-12-30T00:07:00"/>
    <n v="2"/>
    <n v="2"/>
    <n v="2"/>
    <x v="1"/>
    <x v="3"/>
    <s v="Punta Prieta, Isla Natividad Baja California Sur"/>
    <x v="1"/>
    <n v="43.559999999999995"/>
    <n v="13.2"/>
    <n v="8.9"/>
    <n v="13.1"/>
    <n v="43.559999999999995"/>
    <n v="13.2"/>
    <n v="43.394999999999996"/>
    <n v="13.149999999999999"/>
    <n v="27.888809999999999"/>
    <n v="-115.1919"/>
    <n v="62.6"/>
    <n v="17"/>
    <n v="8"/>
    <x v="3"/>
    <n v="90"/>
    <n v="16.7"/>
    <n v="300"/>
    <n v="50"/>
    <m/>
  </r>
  <r>
    <s v="INPUPR-030812-SM-2-2-DI"/>
    <s v="Abraham Mayoral"/>
    <d v="2012-08-03T00:00:00"/>
    <x v="6"/>
    <d v="1899-12-30T10:04:00"/>
    <d v="1899-12-30T10:11:00"/>
    <d v="1899-12-30T00:07:00"/>
    <n v="2"/>
    <n v="2"/>
    <n v="2"/>
    <x v="1"/>
    <x v="3"/>
    <s v="Punta Prieta, Isla Natividad Baja California Sur"/>
    <x v="1"/>
    <n v="43.559999999999995"/>
    <n v="13.2"/>
    <n v="8.9"/>
    <n v="13.1"/>
    <n v="43.559999999999995"/>
    <n v="13.2"/>
    <n v="43.394999999999996"/>
    <n v="13.149999999999999"/>
    <n v="27.888809999999999"/>
    <n v="-115.1919"/>
    <n v="62.6"/>
    <n v="17"/>
    <n v="8"/>
    <x v="7"/>
    <n v="11"/>
    <m/>
    <n v="300"/>
    <m/>
    <m/>
  </r>
  <r>
    <s v="INPUPR-030812-SM-2-2-DI"/>
    <s v="Abraham Mayoral"/>
    <d v="2012-08-03T00:00:00"/>
    <x v="6"/>
    <d v="1899-12-30T10:04:00"/>
    <d v="1899-12-30T10:11:00"/>
    <d v="1899-12-30T00:07:00"/>
    <n v="2"/>
    <n v="2"/>
    <n v="2"/>
    <x v="1"/>
    <x v="3"/>
    <s v="Punta Prieta, Isla Natividad Baja California Sur"/>
    <x v="1"/>
    <n v="43.559999999999995"/>
    <n v="13.2"/>
    <n v="8.9"/>
    <n v="13.1"/>
    <n v="43.559999999999995"/>
    <n v="13.2"/>
    <n v="43.394999999999996"/>
    <n v="13.149999999999999"/>
    <n v="27.888809999999999"/>
    <n v="-115.1919"/>
    <n v="62.6"/>
    <n v="17"/>
    <n v="8"/>
    <x v="4"/>
    <n v="2"/>
    <m/>
    <n v="300"/>
    <m/>
    <m/>
  </r>
  <r>
    <s v="INPUPR-030812-SM-3-3-DI"/>
    <s v="Abraham Mayoral"/>
    <d v="2012-08-03T00:00:00"/>
    <x v="6"/>
    <d v="1899-12-30T11:22:00"/>
    <d v="1899-12-30T11:31:00"/>
    <d v="1899-12-30T00:09:00"/>
    <n v="2"/>
    <n v="3"/>
    <n v="3"/>
    <x v="2"/>
    <x v="3"/>
    <s v="Punta Prieta, Isla Natividad Baja California Sur"/>
    <x v="1"/>
    <n v="31.679999999999996"/>
    <n v="9.6"/>
    <n v="8.9"/>
    <n v="10.199999999999999"/>
    <n v="33.659999999999997"/>
    <n v="10.199999999999999"/>
    <n v="32.669999999999995"/>
    <n v="9.8999999999999986"/>
    <n v="27.887540000000001"/>
    <n v="-115.19145"/>
    <n v="59"/>
    <n v="15"/>
    <n v="7"/>
    <x v="12"/>
    <n v="2"/>
    <m/>
    <n v="120"/>
    <m/>
    <m/>
  </r>
  <r>
    <s v="INPUPR-030812-SM-3-3-DI"/>
    <s v="Abraham Mayoral"/>
    <d v="2012-08-03T00:00:00"/>
    <x v="6"/>
    <d v="1899-12-30T11:22:00"/>
    <d v="1899-12-30T11:31:00"/>
    <d v="1899-12-30T00:09:00"/>
    <n v="2"/>
    <n v="3"/>
    <n v="3"/>
    <x v="2"/>
    <x v="3"/>
    <s v="Punta Prieta, Isla Natividad Baja California Sur"/>
    <x v="1"/>
    <n v="31.679999999999996"/>
    <n v="9.6"/>
    <n v="8.9"/>
    <n v="10.199999999999999"/>
    <n v="33.659999999999997"/>
    <n v="10.199999999999999"/>
    <n v="32.669999999999995"/>
    <n v="9.8999999999999986"/>
    <n v="27.887540000000001"/>
    <n v="-115.19145"/>
    <n v="59"/>
    <n v="15"/>
    <n v="7"/>
    <x v="1"/>
    <n v="25"/>
    <m/>
    <n v="120"/>
    <m/>
    <m/>
  </r>
  <r>
    <s v="INPUPR-030812-SM-3-3-DI"/>
    <s v="Abraham Mayoral"/>
    <d v="2012-08-03T00:00:00"/>
    <x v="6"/>
    <d v="1899-12-30T11:22:00"/>
    <d v="1899-12-30T11:31:00"/>
    <d v="1899-12-30T00:09:00"/>
    <n v="2"/>
    <n v="3"/>
    <n v="3"/>
    <x v="2"/>
    <x v="3"/>
    <s v="Punta Prieta, Isla Natividad Baja California Sur"/>
    <x v="1"/>
    <n v="31.679999999999996"/>
    <n v="9.6"/>
    <n v="8.9"/>
    <n v="10.199999999999999"/>
    <n v="33.659999999999997"/>
    <n v="10.199999999999999"/>
    <n v="32.669999999999995"/>
    <n v="9.8999999999999986"/>
    <n v="27.887540000000001"/>
    <n v="-115.19145"/>
    <n v="59"/>
    <n v="15"/>
    <n v="7"/>
    <x v="3"/>
    <n v="30"/>
    <m/>
    <n v="120"/>
    <m/>
    <m/>
  </r>
  <r>
    <s v="INPUPR-030812-SM-3-3-DI"/>
    <s v="Abraham Mayoral"/>
    <d v="2012-08-03T00:00:00"/>
    <x v="6"/>
    <d v="1899-12-30T11:22:00"/>
    <d v="1899-12-30T11:31:00"/>
    <d v="1899-12-30T00:09:00"/>
    <n v="2"/>
    <n v="3"/>
    <n v="3"/>
    <x v="2"/>
    <x v="3"/>
    <s v="Punta Prieta, Isla Natividad Baja California Sur"/>
    <x v="1"/>
    <n v="31.679999999999996"/>
    <n v="9.6"/>
    <n v="8.9"/>
    <n v="10.199999999999999"/>
    <n v="33.659999999999997"/>
    <n v="10.199999999999999"/>
    <n v="32.669999999999995"/>
    <n v="9.8999999999999986"/>
    <n v="27.887540000000001"/>
    <n v="-115.19145"/>
    <n v="59"/>
    <n v="15"/>
    <n v="7"/>
    <x v="7"/>
    <n v="1"/>
    <m/>
    <n v="120"/>
    <m/>
    <m/>
  </r>
  <r>
    <s v="INPUPR-030812-SM-3-3-DI"/>
    <s v="Abraham Mayoral"/>
    <d v="2012-08-03T00:00:00"/>
    <x v="6"/>
    <d v="1899-12-30T11:22:00"/>
    <d v="1899-12-30T11:31:00"/>
    <d v="1899-12-30T00:09:00"/>
    <n v="2"/>
    <n v="3"/>
    <n v="3"/>
    <x v="2"/>
    <x v="3"/>
    <s v="Punta Prieta, Isla Natividad Baja California Sur"/>
    <x v="1"/>
    <n v="31.679999999999996"/>
    <n v="9.6"/>
    <n v="8.9"/>
    <n v="10.199999999999999"/>
    <n v="33.659999999999997"/>
    <n v="10.199999999999999"/>
    <n v="32.669999999999995"/>
    <n v="9.8999999999999986"/>
    <n v="27.887540000000001"/>
    <n v="-115.19145"/>
    <n v="59"/>
    <n v="15"/>
    <n v="7"/>
    <x v="4"/>
    <n v="2"/>
    <m/>
    <n v="120"/>
    <m/>
    <m/>
  </r>
  <r>
    <s v="INPUPR-030812-SM-3-3-DI"/>
    <s v="Abraham Mayoral"/>
    <d v="2012-08-03T00:00:00"/>
    <x v="6"/>
    <d v="1899-12-30T11:22:00"/>
    <d v="1899-12-30T11:31:00"/>
    <d v="1899-12-30T00:09:00"/>
    <n v="2"/>
    <n v="3"/>
    <n v="3"/>
    <x v="2"/>
    <x v="3"/>
    <s v="Punta Prieta, Isla Natividad Baja California Sur"/>
    <x v="1"/>
    <n v="31.679999999999996"/>
    <n v="9.6"/>
    <n v="8.9"/>
    <n v="10.199999999999999"/>
    <n v="33.659999999999997"/>
    <n v="10.199999999999999"/>
    <n v="32.669999999999995"/>
    <n v="9.8999999999999986"/>
    <n v="27.887540000000001"/>
    <n v="-115.19145"/>
    <n v="59"/>
    <n v="15"/>
    <n v="7"/>
    <x v="10"/>
    <n v="6"/>
    <m/>
    <n v="120"/>
    <m/>
    <m/>
  </r>
  <r>
    <s v="INPUPR-030812-SM-4-4-DI"/>
    <s v="Abraham Mayoral"/>
    <d v="2012-08-03T00:00:00"/>
    <x v="6"/>
    <d v="1899-12-30T11:47:00"/>
    <d v="1899-12-30T11:58:00"/>
    <d v="1899-12-30T00:11:00"/>
    <n v="2"/>
    <n v="4"/>
    <n v="4"/>
    <x v="3"/>
    <x v="3"/>
    <s v="Punta Prieta, Isla Natividad Baja California Sur"/>
    <x v="1"/>
    <n v="31.02"/>
    <n v="9.4"/>
    <n v="8.9"/>
    <n v="9.1999999999999993"/>
    <n v="31.02"/>
    <n v="9.4"/>
    <n v="30.69"/>
    <n v="9.3000000000000007"/>
    <n v="27.887540000000001"/>
    <n v="-115.19145"/>
    <n v="59"/>
    <n v="15"/>
    <n v="7"/>
    <x v="1"/>
    <n v="10"/>
    <m/>
    <n v="300"/>
    <m/>
    <m/>
  </r>
  <r>
    <s v="INPUPR-030812-SM-4-4-DI"/>
    <s v="Abraham Mayoral"/>
    <d v="2012-08-03T00:00:00"/>
    <x v="6"/>
    <d v="1899-12-30T11:47:00"/>
    <d v="1899-12-30T11:58:00"/>
    <d v="1899-12-30T00:11:00"/>
    <n v="2"/>
    <n v="4"/>
    <n v="4"/>
    <x v="3"/>
    <x v="3"/>
    <s v="Punta Prieta, Isla Natividad Baja California Sur"/>
    <x v="1"/>
    <n v="31.02"/>
    <n v="9.4"/>
    <n v="8.9"/>
    <n v="9.1999999999999993"/>
    <n v="31.02"/>
    <n v="9.4"/>
    <n v="30.69"/>
    <n v="9.3000000000000007"/>
    <n v="27.887540000000001"/>
    <n v="-115.19145"/>
    <n v="59"/>
    <n v="15"/>
    <n v="7"/>
    <x v="3"/>
    <n v="52"/>
    <n v="28.5"/>
    <n v="300"/>
    <n v="50"/>
    <m/>
  </r>
  <r>
    <s v="INPUPR-030812-SM-4-4-DI"/>
    <s v="Abraham Mayoral"/>
    <d v="2012-08-03T00:00:00"/>
    <x v="6"/>
    <d v="1899-12-30T11:47:00"/>
    <d v="1899-12-30T11:58:00"/>
    <d v="1899-12-30T00:11:00"/>
    <n v="2"/>
    <n v="4"/>
    <n v="4"/>
    <x v="3"/>
    <x v="3"/>
    <s v="Punta Prieta, Isla Natividad Baja California Sur"/>
    <x v="1"/>
    <n v="31.02"/>
    <n v="9.4"/>
    <n v="8.9"/>
    <n v="9.1999999999999993"/>
    <n v="31.02"/>
    <n v="9.4"/>
    <n v="30.69"/>
    <n v="9.3000000000000007"/>
    <n v="27.887540000000001"/>
    <n v="-115.19145"/>
    <n v="59"/>
    <n v="15"/>
    <n v="7"/>
    <x v="4"/>
    <n v="4"/>
    <m/>
    <n v="300"/>
    <m/>
    <m/>
  </r>
  <r>
    <s v="INPUPR-030812-SM-4-4-DI"/>
    <s v="Abraham Mayoral"/>
    <d v="2012-08-03T00:00:00"/>
    <x v="6"/>
    <d v="1899-12-30T11:47:00"/>
    <d v="1899-12-30T11:58:00"/>
    <d v="1899-12-30T00:11:00"/>
    <n v="2"/>
    <n v="4"/>
    <n v="4"/>
    <x v="3"/>
    <x v="3"/>
    <s v="Punta Prieta, Isla Natividad Baja California Sur"/>
    <x v="1"/>
    <n v="31.02"/>
    <n v="9.4"/>
    <n v="8.9"/>
    <n v="9.1999999999999993"/>
    <n v="31.02"/>
    <n v="9.4"/>
    <n v="30.69"/>
    <n v="9.3000000000000007"/>
    <n v="27.887540000000001"/>
    <n v="-115.19145"/>
    <n v="59"/>
    <n v="15"/>
    <n v="7"/>
    <x v="9"/>
    <n v="1"/>
    <m/>
    <n v="300"/>
    <m/>
    <m/>
  </r>
  <r>
    <s v="INPUPR-030812-SM-4-4-DI"/>
    <s v="Abraham Mayoral"/>
    <d v="2012-08-03T00:00:00"/>
    <x v="6"/>
    <d v="1899-12-30T11:47:00"/>
    <d v="1899-12-30T11:58:00"/>
    <d v="1899-12-30T00:11:00"/>
    <n v="2"/>
    <n v="4"/>
    <n v="4"/>
    <x v="3"/>
    <x v="3"/>
    <s v="Punta Prieta, Isla Natividad Baja California Sur"/>
    <x v="1"/>
    <n v="31.02"/>
    <n v="9.4"/>
    <n v="8.9"/>
    <n v="9.1999999999999993"/>
    <n v="31.02"/>
    <n v="9.4"/>
    <n v="30.69"/>
    <n v="9.3000000000000007"/>
    <n v="27.887540000000001"/>
    <n v="-115.19145"/>
    <n v="59"/>
    <n v="15"/>
    <n v="7"/>
    <x v="6"/>
    <n v="2"/>
    <m/>
    <n v="300"/>
    <m/>
    <m/>
  </r>
  <r>
    <s v="INPUPR-030812-SM-4-4-DI"/>
    <s v="Abraham Mayoral"/>
    <d v="2012-08-03T00:00:00"/>
    <x v="6"/>
    <d v="1899-12-30T11:47:00"/>
    <d v="1899-12-30T11:58:00"/>
    <d v="1899-12-30T00:11:00"/>
    <n v="2"/>
    <n v="4"/>
    <n v="4"/>
    <x v="3"/>
    <x v="3"/>
    <s v="Punta Prieta, Isla Natividad Baja California Sur"/>
    <x v="1"/>
    <n v="31.02"/>
    <n v="9.4"/>
    <n v="8.9"/>
    <n v="9.1999999999999993"/>
    <n v="31.02"/>
    <n v="9.4"/>
    <n v="30.69"/>
    <n v="9.3000000000000007"/>
    <n v="27.887540000000001"/>
    <n v="-115.19145"/>
    <n v="59"/>
    <n v="15"/>
    <n v="7"/>
    <x v="10"/>
    <n v="4"/>
    <m/>
    <n v="300"/>
    <m/>
    <m/>
  </r>
  <r>
    <s v="INPUPR-030812-AH-5-5-DI"/>
    <s v="Arturo Hernandez"/>
    <d v="2012-08-03T00:00:00"/>
    <x v="6"/>
    <d v="1899-12-30T09:38:00"/>
    <d v="1899-12-30T09:45:00"/>
    <d v="1899-12-30T00:07:00"/>
    <n v="2"/>
    <n v="1"/>
    <n v="5"/>
    <x v="4"/>
    <x v="3"/>
    <s v="Punta Prieta, Isla Natividad Baja California Sur"/>
    <x v="1"/>
    <n v="35.64"/>
    <n v="10.8"/>
    <n v="8.9"/>
    <n v="11.7"/>
    <n v="38.609999999999992"/>
    <n v="11.7"/>
    <n v="37.125"/>
    <n v="11.25"/>
    <n v="27.888929999999998"/>
    <n v="-115.19267000000001"/>
    <n v="64.400000000000006"/>
    <n v="18"/>
    <n v="8"/>
    <x v="12"/>
    <n v="1"/>
    <m/>
    <n v="300"/>
    <m/>
    <m/>
  </r>
  <r>
    <s v="INPUPR-030812-AH-5-5-DI"/>
    <s v="Arturo Hernandez"/>
    <d v="2012-08-03T00:00:00"/>
    <x v="6"/>
    <d v="1899-12-30T09:38:00"/>
    <d v="1899-12-30T09:45:00"/>
    <d v="1899-12-30T00:07:00"/>
    <n v="2"/>
    <n v="1"/>
    <n v="5"/>
    <x v="4"/>
    <x v="3"/>
    <s v="Punta Prieta, Isla Natividad Baja California Sur"/>
    <x v="1"/>
    <n v="35.64"/>
    <n v="10.8"/>
    <n v="8.9"/>
    <n v="11.7"/>
    <n v="38.609999999999992"/>
    <n v="11.7"/>
    <n v="37.125"/>
    <n v="11.25"/>
    <n v="27.888929999999998"/>
    <n v="-115.19267000000001"/>
    <n v="64.400000000000006"/>
    <n v="18"/>
    <n v="8"/>
    <x v="1"/>
    <n v="40"/>
    <m/>
    <n v="300"/>
    <m/>
    <m/>
  </r>
  <r>
    <s v="INPUPR-030812-AH-5-5-DI"/>
    <s v="Arturo Hernandez"/>
    <d v="2012-08-03T00:00:00"/>
    <x v="6"/>
    <d v="1899-12-30T09:38:00"/>
    <d v="1899-12-30T09:45:00"/>
    <d v="1899-12-30T00:07:00"/>
    <n v="2"/>
    <n v="1"/>
    <n v="5"/>
    <x v="4"/>
    <x v="3"/>
    <s v="Punta Prieta, Isla Natividad Baja California Sur"/>
    <x v="1"/>
    <n v="35.64"/>
    <n v="10.8"/>
    <n v="8.9"/>
    <n v="11.7"/>
    <n v="38.609999999999992"/>
    <n v="11.7"/>
    <n v="37.125"/>
    <n v="11.25"/>
    <n v="27.888929999999998"/>
    <n v="-115.19267000000001"/>
    <n v="64.400000000000006"/>
    <n v="18"/>
    <n v="8"/>
    <x v="2"/>
    <n v="3"/>
    <m/>
    <n v="300"/>
    <m/>
    <m/>
  </r>
  <r>
    <s v="INPUPR-030812-AH-5-5-DI"/>
    <s v="Arturo Hernandez"/>
    <d v="2012-08-03T00:00:00"/>
    <x v="6"/>
    <d v="1899-12-30T09:38:00"/>
    <d v="1899-12-30T09:45:00"/>
    <d v="1899-12-30T00:07:00"/>
    <n v="2"/>
    <n v="1"/>
    <n v="5"/>
    <x v="4"/>
    <x v="3"/>
    <s v="Punta Prieta, Isla Natividad Baja California Sur"/>
    <x v="1"/>
    <n v="35.64"/>
    <n v="10.8"/>
    <n v="8.9"/>
    <n v="11.7"/>
    <n v="38.609999999999992"/>
    <n v="11.7"/>
    <n v="37.125"/>
    <n v="11.25"/>
    <n v="27.888929999999998"/>
    <n v="-115.19267000000001"/>
    <n v="64.400000000000006"/>
    <n v="18"/>
    <n v="8"/>
    <x v="3"/>
    <n v="17"/>
    <m/>
    <n v="300"/>
    <m/>
    <m/>
  </r>
  <r>
    <s v="INPUPR-030812-AH-5-5-DI"/>
    <s v="Arturo Hernandez"/>
    <d v="2012-08-03T00:00:00"/>
    <x v="6"/>
    <d v="1899-12-30T09:38:00"/>
    <d v="1899-12-30T09:45:00"/>
    <d v="1899-12-30T00:07:00"/>
    <n v="2"/>
    <n v="1"/>
    <n v="5"/>
    <x v="4"/>
    <x v="3"/>
    <s v="Punta Prieta, Isla Natividad Baja California Sur"/>
    <x v="1"/>
    <n v="35.64"/>
    <n v="10.8"/>
    <n v="8.9"/>
    <n v="11.7"/>
    <n v="38.609999999999992"/>
    <n v="11.7"/>
    <n v="37.125"/>
    <n v="11.25"/>
    <n v="27.888929999999998"/>
    <n v="-115.19267000000001"/>
    <n v="64.400000000000006"/>
    <n v="18"/>
    <n v="8"/>
    <x v="13"/>
    <n v="1"/>
    <m/>
    <n v="300"/>
    <m/>
    <m/>
  </r>
  <r>
    <s v="INPUPR-030812-AH-5-5-DI"/>
    <s v="Arturo Hernandez"/>
    <d v="2012-08-03T00:00:00"/>
    <x v="6"/>
    <d v="1899-12-30T09:38:00"/>
    <d v="1899-12-30T09:45:00"/>
    <d v="1899-12-30T00:07:00"/>
    <n v="2"/>
    <n v="1"/>
    <n v="5"/>
    <x v="4"/>
    <x v="3"/>
    <s v="Punta Prieta, Isla Natividad Baja California Sur"/>
    <x v="1"/>
    <n v="35.64"/>
    <n v="10.8"/>
    <n v="8.9"/>
    <n v="11.7"/>
    <n v="38.609999999999992"/>
    <n v="11.7"/>
    <n v="37.125"/>
    <n v="11.25"/>
    <n v="27.888929999999998"/>
    <n v="-115.19267000000001"/>
    <n v="64.400000000000006"/>
    <n v="18"/>
    <n v="8"/>
    <x v="4"/>
    <n v="2"/>
    <m/>
    <n v="300"/>
    <m/>
    <m/>
  </r>
  <r>
    <s v="INPUPR-030812-AH-5-5-DI"/>
    <s v="Arturo Hernandez"/>
    <d v="2012-08-03T00:00:00"/>
    <x v="6"/>
    <d v="1899-12-30T09:38:00"/>
    <d v="1899-12-30T09:45:00"/>
    <d v="1899-12-30T00:07:00"/>
    <n v="2"/>
    <n v="1"/>
    <n v="5"/>
    <x v="4"/>
    <x v="3"/>
    <s v="Punta Prieta, Isla Natividad Baja California Sur"/>
    <x v="1"/>
    <n v="35.64"/>
    <n v="10.8"/>
    <n v="8.9"/>
    <n v="11.7"/>
    <n v="38.609999999999992"/>
    <n v="11.7"/>
    <n v="37.125"/>
    <n v="11.25"/>
    <n v="27.888929999999998"/>
    <n v="-115.19267000000001"/>
    <n v="64.400000000000006"/>
    <n v="18"/>
    <n v="8"/>
    <x v="14"/>
    <n v="1"/>
    <m/>
    <n v="300"/>
    <m/>
    <m/>
  </r>
  <r>
    <s v="INPUPR-030812-AH-5-5-DI"/>
    <s v="Arturo Hernandez"/>
    <d v="2012-08-03T00:00:00"/>
    <x v="6"/>
    <d v="1899-12-30T09:38:00"/>
    <d v="1899-12-30T09:45:00"/>
    <d v="1899-12-30T00:07:00"/>
    <n v="2"/>
    <n v="1"/>
    <n v="5"/>
    <x v="4"/>
    <x v="3"/>
    <s v="Punta Prieta, Isla Natividad Baja California Sur"/>
    <x v="1"/>
    <n v="35.64"/>
    <n v="10.8"/>
    <n v="8.9"/>
    <n v="11.7"/>
    <n v="38.609999999999992"/>
    <n v="11.7"/>
    <n v="37.125"/>
    <n v="11.25"/>
    <n v="27.888929999999998"/>
    <n v="-115.19267000000001"/>
    <n v="64.400000000000006"/>
    <n v="18"/>
    <n v="8"/>
    <x v="17"/>
    <n v="1"/>
    <m/>
    <n v="300"/>
    <m/>
    <m/>
  </r>
  <r>
    <s v="INPUPR-030812-AH-5-5-DI"/>
    <s v="Arturo Hernandez"/>
    <d v="2012-08-03T00:00:00"/>
    <x v="6"/>
    <d v="1899-12-30T09:38:00"/>
    <d v="1899-12-30T09:45:00"/>
    <d v="1899-12-30T00:07:00"/>
    <n v="2"/>
    <n v="1"/>
    <n v="5"/>
    <x v="4"/>
    <x v="3"/>
    <s v="Punta Prieta, Isla Natividad Baja California Sur"/>
    <x v="1"/>
    <n v="35.64"/>
    <n v="10.8"/>
    <n v="8.9"/>
    <n v="11.7"/>
    <n v="38.609999999999992"/>
    <n v="11.7"/>
    <n v="37.125"/>
    <n v="11.25"/>
    <n v="27.888929999999998"/>
    <n v="-115.19267000000001"/>
    <n v="64.400000000000006"/>
    <n v="18"/>
    <n v="8"/>
    <x v="9"/>
    <n v="3"/>
    <m/>
    <n v="300"/>
    <m/>
    <m/>
  </r>
  <r>
    <s v="INPUPR-030812-AH-5-5-DI"/>
    <s v="Arturo Hernandez"/>
    <d v="2012-08-03T00:00:00"/>
    <x v="6"/>
    <d v="1899-12-30T09:38:00"/>
    <d v="1899-12-30T09:45:00"/>
    <d v="1899-12-30T00:07:00"/>
    <n v="2"/>
    <n v="1"/>
    <n v="5"/>
    <x v="4"/>
    <x v="3"/>
    <s v="Punta Prieta, Isla Natividad Baja California Sur"/>
    <x v="1"/>
    <n v="35.64"/>
    <n v="10.8"/>
    <n v="8.9"/>
    <n v="11.7"/>
    <n v="38.609999999999992"/>
    <n v="11.7"/>
    <n v="37.125"/>
    <n v="11.25"/>
    <n v="27.888929999999998"/>
    <n v="-115.19267000000001"/>
    <n v="64.400000000000006"/>
    <n v="18"/>
    <n v="8"/>
    <x v="10"/>
    <n v="5"/>
    <m/>
    <n v="300"/>
    <m/>
    <m/>
  </r>
  <r>
    <s v="INPUPR-030812-AH-5-5-DI"/>
    <s v="Arturo Hernandez"/>
    <d v="2012-08-03T00:00:00"/>
    <x v="6"/>
    <d v="1899-12-30T09:38:00"/>
    <d v="1899-12-30T09:45:00"/>
    <d v="1899-12-30T00:07:00"/>
    <n v="2"/>
    <n v="1"/>
    <n v="5"/>
    <x v="4"/>
    <x v="3"/>
    <s v="Punta Prieta, Isla Natividad Baja California Sur"/>
    <x v="1"/>
    <n v="35.64"/>
    <n v="10.8"/>
    <n v="8.9"/>
    <n v="11.7"/>
    <n v="38.609999999999992"/>
    <n v="11.7"/>
    <n v="37.125"/>
    <n v="11.25"/>
    <n v="27.888929999999998"/>
    <n v="-115.19267000000001"/>
    <n v="64.400000000000006"/>
    <n v="18"/>
    <n v="8"/>
    <x v="19"/>
    <n v="4"/>
    <m/>
    <n v="300"/>
    <m/>
    <m/>
  </r>
  <r>
    <s v="INPUPR-030812-AH-6-6-DI"/>
    <s v="Arturo Hernandez"/>
    <d v="2012-08-03T00:00:00"/>
    <x v="6"/>
    <d v="1899-12-30T11:16:00"/>
    <d v="1899-12-30T11:22:00"/>
    <d v="1899-12-30T00:06:00"/>
    <n v="2"/>
    <n v="2"/>
    <n v="6"/>
    <x v="5"/>
    <x v="3"/>
    <s v="Punta Prieta, Isla Natividad Baja California Sur"/>
    <x v="1"/>
    <n v="22.11"/>
    <n v="6.7"/>
    <n v="8.9"/>
    <n v="6.3"/>
    <n v="22.11"/>
    <n v="6.7"/>
    <n v="21.45"/>
    <n v="6.5"/>
    <n v="27.887"/>
    <n v="-115.19431"/>
    <n v="64.400000000000006"/>
    <n v="18"/>
    <n v="8"/>
    <x v="12"/>
    <n v="3"/>
    <m/>
    <n v="300"/>
    <m/>
    <m/>
  </r>
  <r>
    <s v="INPUPR-030812-AH-6-6-DI"/>
    <s v="Arturo Hernandez"/>
    <d v="2012-08-03T00:00:00"/>
    <x v="6"/>
    <d v="1899-12-30T11:16:00"/>
    <d v="1899-12-30T11:22:00"/>
    <d v="1899-12-30T00:06:00"/>
    <n v="2"/>
    <n v="2"/>
    <n v="6"/>
    <x v="5"/>
    <x v="3"/>
    <s v="Punta Prieta, Isla Natividad Baja California Sur"/>
    <x v="1"/>
    <n v="22.11"/>
    <n v="6.7"/>
    <n v="8.9"/>
    <n v="6.3"/>
    <n v="22.11"/>
    <n v="6.7"/>
    <n v="21.45"/>
    <n v="6.5"/>
    <n v="27.887"/>
    <n v="-115.19431"/>
    <n v="64.400000000000006"/>
    <n v="18"/>
    <n v="8"/>
    <x v="1"/>
    <n v="5"/>
    <m/>
    <n v="300"/>
    <m/>
    <m/>
  </r>
  <r>
    <s v="INPUPR-030812-AH-6-6-DI"/>
    <s v="Arturo Hernandez"/>
    <d v="2012-08-03T00:00:00"/>
    <x v="6"/>
    <d v="1899-12-30T11:16:00"/>
    <d v="1899-12-30T11:22:00"/>
    <d v="1899-12-30T00:06:00"/>
    <n v="2"/>
    <n v="2"/>
    <n v="6"/>
    <x v="5"/>
    <x v="3"/>
    <s v="Punta Prieta, Isla Natividad Baja California Sur"/>
    <x v="1"/>
    <n v="22.11"/>
    <n v="6.7"/>
    <n v="8.9"/>
    <n v="6.3"/>
    <n v="22.11"/>
    <n v="6.7"/>
    <n v="21.45"/>
    <n v="6.5"/>
    <n v="27.887"/>
    <n v="-115.19431"/>
    <n v="64.400000000000006"/>
    <n v="18"/>
    <n v="8"/>
    <x v="3"/>
    <n v="2"/>
    <m/>
    <n v="300"/>
    <m/>
    <m/>
  </r>
  <r>
    <s v="INPUPR-030812-AH-6-6-DI"/>
    <s v="Arturo Hernandez"/>
    <d v="2012-08-03T00:00:00"/>
    <x v="6"/>
    <d v="1899-12-30T11:16:00"/>
    <d v="1899-12-30T11:22:00"/>
    <d v="1899-12-30T00:06:00"/>
    <n v="2"/>
    <n v="2"/>
    <n v="6"/>
    <x v="5"/>
    <x v="3"/>
    <s v="Punta Prieta, Isla Natividad Baja California Sur"/>
    <x v="1"/>
    <n v="22.11"/>
    <n v="6.7"/>
    <n v="8.9"/>
    <n v="6.3"/>
    <n v="22.11"/>
    <n v="6.7"/>
    <n v="21.45"/>
    <n v="6.5"/>
    <n v="27.887"/>
    <n v="-115.19431"/>
    <n v="64.400000000000006"/>
    <n v="18"/>
    <n v="8"/>
    <x v="13"/>
    <n v="4"/>
    <m/>
    <n v="300"/>
    <m/>
    <m/>
  </r>
  <r>
    <s v="INPUPR-030812-AH-6-6-DI"/>
    <s v="Arturo Hernandez"/>
    <d v="2012-08-03T00:00:00"/>
    <x v="6"/>
    <d v="1899-12-30T11:16:00"/>
    <d v="1899-12-30T11:22:00"/>
    <d v="1899-12-30T00:06:00"/>
    <n v="2"/>
    <n v="2"/>
    <n v="6"/>
    <x v="5"/>
    <x v="3"/>
    <s v="Punta Prieta, Isla Natividad Baja California Sur"/>
    <x v="1"/>
    <n v="22.11"/>
    <n v="6.7"/>
    <n v="8.9"/>
    <n v="6.3"/>
    <n v="22.11"/>
    <n v="6.7"/>
    <n v="21.45"/>
    <n v="6.5"/>
    <n v="27.887"/>
    <n v="-115.19431"/>
    <n v="64.400000000000006"/>
    <n v="18"/>
    <n v="8"/>
    <x v="4"/>
    <n v="1"/>
    <m/>
    <n v="300"/>
    <m/>
    <m/>
  </r>
  <r>
    <s v="INPUPR-030812-AH-6-6-DI"/>
    <s v="Arturo Hernandez"/>
    <d v="2012-08-03T00:00:00"/>
    <x v="6"/>
    <d v="1899-12-30T11:16:00"/>
    <d v="1899-12-30T11:22:00"/>
    <d v="1899-12-30T00:06:00"/>
    <n v="2"/>
    <n v="2"/>
    <n v="6"/>
    <x v="5"/>
    <x v="3"/>
    <s v="Punta Prieta, Isla Natividad Baja California Sur"/>
    <x v="1"/>
    <n v="22.11"/>
    <n v="6.7"/>
    <n v="8.9"/>
    <n v="6.3"/>
    <n v="22.11"/>
    <n v="6.7"/>
    <n v="21.45"/>
    <n v="6.5"/>
    <n v="27.887"/>
    <n v="-115.19431"/>
    <n v="64.400000000000006"/>
    <n v="18"/>
    <n v="8"/>
    <x v="17"/>
    <n v="1"/>
    <m/>
    <n v="300"/>
    <m/>
    <m/>
  </r>
  <r>
    <s v="INPUPR-030812-AH-6-6-DI"/>
    <s v="Arturo Hernandez"/>
    <d v="2012-08-03T00:00:00"/>
    <x v="6"/>
    <d v="1899-12-30T11:16:00"/>
    <d v="1899-12-30T11:22:00"/>
    <d v="1899-12-30T00:06:00"/>
    <n v="2"/>
    <n v="2"/>
    <n v="6"/>
    <x v="5"/>
    <x v="3"/>
    <s v="Punta Prieta, Isla Natividad Baja California Sur"/>
    <x v="1"/>
    <n v="22.11"/>
    <n v="6.7"/>
    <n v="8.9"/>
    <n v="6.3"/>
    <n v="22.11"/>
    <n v="6.7"/>
    <n v="21.45"/>
    <n v="6.5"/>
    <n v="27.887"/>
    <n v="-115.19431"/>
    <n v="64.400000000000006"/>
    <n v="18"/>
    <n v="8"/>
    <x v="9"/>
    <n v="1"/>
    <m/>
    <n v="300"/>
    <m/>
    <m/>
  </r>
  <r>
    <s v="INPUPR-030812-AH-6-6-DI"/>
    <s v="Arturo Hernandez"/>
    <d v="2012-08-03T00:00:00"/>
    <x v="6"/>
    <d v="1899-12-30T11:16:00"/>
    <d v="1899-12-30T11:22:00"/>
    <d v="1899-12-30T00:06:00"/>
    <n v="2"/>
    <n v="2"/>
    <n v="6"/>
    <x v="5"/>
    <x v="3"/>
    <s v="Punta Prieta, Isla Natividad Baja California Sur"/>
    <x v="1"/>
    <n v="22.11"/>
    <n v="6.7"/>
    <n v="8.9"/>
    <n v="6.3"/>
    <n v="22.11"/>
    <n v="6.7"/>
    <n v="21.45"/>
    <n v="6.5"/>
    <n v="27.887"/>
    <n v="-115.19431"/>
    <n v="64.400000000000006"/>
    <n v="18"/>
    <n v="8"/>
    <x v="10"/>
    <n v="5"/>
    <m/>
    <n v="300"/>
    <m/>
    <s v="mucho gelidium y pasto en una zona sin invert. ≠≡ 10m"/>
  </r>
  <r>
    <s v="INPUPR-030812-JF-7-7-DI"/>
    <s v="Jesus Flores"/>
    <d v="2012-08-03T00:00:00"/>
    <x v="6"/>
    <d v="1899-12-30T09:07:00"/>
    <d v="1899-12-30T09:10:00"/>
    <d v="1899-12-30T00:03:00"/>
    <n v="2"/>
    <n v="1"/>
    <n v="7"/>
    <x v="6"/>
    <x v="3"/>
    <s v="Punta Prieta, Isla Natividad Baja California Sur"/>
    <x v="1"/>
    <n v="21.45"/>
    <n v="6.5"/>
    <n v="8.9"/>
    <n v="6.2"/>
    <n v="21.45"/>
    <n v="6.5"/>
    <n v="20.954999999999998"/>
    <n v="6.35"/>
    <n v="27.887"/>
    <n v="-115.19431"/>
    <n v="64.400000000000006"/>
    <n v="18"/>
    <n v="8"/>
    <x v="3"/>
    <n v="2"/>
    <m/>
    <s v="n/d"/>
    <m/>
    <m/>
  </r>
  <r>
    <s v="INPUPR-030812-JF-7-7-DI"/>
    <s v="Jesus Flores"/>
    <d v="2012-08-03T00:00:00"/>
    <x v="6"/>
    <d v="1899-12-30T09:07:00"/>
    <d v="1899-12-30T09:10:00"/>
    <d v="1899-12-30T00:03:00"/>
    <n v="2"/>
    <n v="1"/>
    <n v="7"/>
    <x v="6"/>
    <x v="3"/>
    <s v="Punta Prieta, Isla Natividad Baja California Sur"/>
    <x v="1"/>
    <n v="21.45"/>
    <n v="6.5"/>
    <n v="8.9"/>
    <n v="6.2"/>
    <n v="21.45"/>
    <n v="6.5"/>
    <n v="20.954999999999998"/>
    <n v="6.35"/>
    <n v="27.887"/>
    <n v="-115.19431"/>
    <n v="64.400000000000006"/>
    <n v="18"/>
    <n v="8"/>
    <x v="7"/>
    <n v="1"/>
    <m/>
    <s v="n/d"/>
    <m/>
    <m/>
  </r>
  <r>
    <s v="INPUPR-030812-JF-8-8-DI"/>
    <s v="Jesus Flores"/>
    <d v="2012-08-03T00:00:00"/>
    <x v="6"/>
    <d v="1899-12-30T10:25:00"/>
    <d v="1899-12-30T10:28:00"/>
    <d v="1899-12-30T00:03:00"/>
    <n v="2"/>
    <n v="2"/>
    <n v="8"/>
    <x v="7"/>
    <x v="3"/>
    <s v="Punta Prieta, Isla Natividad Baja California Sur"/>
    <x v="1"/>
    <n v="21.779999999999998"/>
    <n v="6.6"/>
    <n v="8.9"/>
    <n v="7.1"/>
    <n v="23.429999999999996"/>
    <n v="7.1"/>
    <n v="22.604999999999997"/>
    <n v="6.85"/>
    <n v="27.887"/>
    <n v="-115.19431"/>
    <n v="64.400000000000006"/>
    <n v="18"/>
    <n v="8"/>
    <x v="26"/>
    <n v="0"/>
    <m/>
    <s v="n/d"/>
    <m/>
    <m/>
  </r>
  <r>
    <s v="INPUPR-030812-JC-9-9-DI"/>
    <s v="Jhonatan Castro"/>
    <d v="2012-08-03T00:00:00"/>
    <x v="6"/>
    <d v="1899-12-30T09:07:00"/>
    <d v="1899-12-30T09:18:00"/>
    <d v="1899-12-30T00:11:00"/>
    <n v="2"/>
    <n v="1"/>
    <n v="9"/>
    <x v="8"/>
    <x v="3"/>
    <s v="Punta Prieta, Isla Natividad Baja California Sur"/>
    <x v="1"/>
    <n v="33.659999999999997"/>
    <n v="10.199999999999999"/>
    <n v="8.9"/>
    <n v="6.7"/>
    <n v="33.659999999999997"/>
    <n v="10.199999999999999"/>
    <n v="27.884999999999994"/>
    <n v="8.4499999999999993"/>
    <n v="27.888120000000001"/>
    <n v="-115.19356999999999"/>
    <n v="64.94"/>
    <n v="18.3"/>
    <n v="12"/>
    <x v="0"/>
    <n v="4"/>
    <m/>
    <n v="330"/>
    <m/>
    <m/>
  </r>
  <r>
    <s v="INPUPR-030812-JC-9-9-DI"/>
    <s v="Jhonatan Castro"/>
    <d v="2012-08-03T00:00:00"/>
    <x v="6"/>
    <d v="1899-12-30T09:07:00"/>
    <d v="1899-12-30T09:18:00"/>
    <d v="1899-12-30T00:11:00"/>
    <n v="2"/>
    <n v="1"/>
    <n v="9"/>
    <x v="8"/>
    <x v="3"/>
    <s v="Punta Prieta, Isla Natividad Baja California Sur"/>
    <x v="1"/>
    <n v="33.659999999999997"/>
    <n v="10.199999999999999"/>
    <n v="8.9"/>
    <n v="6.7"/>
    <n v="33.659999999999997"/>
    <n v="10.199999999999999"/>
    <n v="27.884999999999994"/>
    <n v="8.4499999999999993"/>
    <n v="27.888120000000001"/>
    <n v="-115.19356999999999"/>
    <n v="64.94"/>
    <n v="18.3"/>
    <n v="12"/>
    <x v="1"/>
    <n v="1"/>
    <m/>
    <n v="330"/>
    <m/>
    <m/>
  </r>
  <r>
    <s v="INPUPR-030812-JC-9-9-DI"/>
    <s v="Jhonatan Castro"/>
    <d v="2012-08-03T00:00:00"/>
    <x v="6"/>
    <d v="1899-12-30T09:07:00"/>
    <d v="1899-12-30T09:18:00"/>
    <d v="1899-12-30T00:11:00"/>
    <n v="2"/>
    <n v="1"/>
    <n v="9"/>
    <x v="8"/>
    <x v="3"/>
    <s v="Punta Prieta, Isla Natividad Baja California Sur"/>
    <x v="1"/>
    <n v="33.659999999999997"/>
    <n v="10.199999999999999"/>
    <n v="8.9"/>
    <n v="6.7"/>
    <n v="33.659999999999997"/>
    <n v="10.199999999999999"/>
    <n v="27.884999999999994"/>
    <n v="8.4499999999999993"/>
    <n v="27.888120000000001"/>
    <n v="-115.19356999999999"/>
    <n v="64.94"/>
    <n v="18.3"/>
    <n v="12"/>
    <x v="2"/>
    <n v="1"/>
    <m/>
    <n v="330"/>
    <m/>
    <m/>
  </r>
  <r>
    <s v="INPUPR-030812-JC-9-9-DI"/>
    <s v="Jhonatan Castro"/>
    <d v="2012-08-03T00:00:00"/>
    <x v="6"/>
    <d v="1899-12-30T09:07:00"/>
    <d v="1899-12-30T09:18:00"/>
    <d v="1899-12-30T00:11:00"/>
    <n v="2"/>
    <n v="1"/>
    <n v="9"/>
    <x v="8"/>
    <x v="3"/>
    <s v="Punta Prieta, Isla Natividad Baja California Sur"/>
    <x v="1"/>
    <n v="33.659999999999997"/>
    <n v="10.199999999999999"/>
    <n v="8.9"/>
    <n v="6.7"/>
    <n v="33.659999999999997"/>
    <n v="10.199999999999999"/>
    <n v="27.884999999999994"/>
    <n v="8.4499999999999993"/>
    <n v="27.888120000000001"/>
    <n v="-115.19356999999999"/>
    <n v="64.94"/>
    <n v="18.3"/>
    <n v="12"/>
    <x v="3"/>
    <n v="15"/>
    <m/>
    <n v="330"/>
    <m/>
    <m/>
  </r>
  <r>
    <s v="INPUPR-030812-JC-9-9-DI"/>
    <s v="Jhonatan Castro"/>
    <d v="2012-08-03T00:00:00"/>
    <x v="6"/>
    <d v="1899-12-30T09:07:00"/>
    <d v="1899-12-30T09:18:00"/>
    <d v="1899-12-30T00:11:00"/>
    <n v="2"/>
    <n v="1"/>
    <n v="9"/>
    <x v="8"/>
    <x v="3"/>
    <s v="Punta Prieta, Isla Natividad Baja California Sur"/>
    <x v="1"/>
    <n v="33.659999999999997"/>
    <n v="10.199999999999999"/>
    <n v="8.9"/>
    <n v="6.7"/>
    <n v="33.659999999999997"/>
    <n v="10.199999999999999"/>
    <n v="27.884999999999994"/>
    <n v="8.4499999999999993"/>
    <n v="27.888120000000001"/>
    <n v="-115.19356999999999"/>
    <n v="64.94"/>
    <n v="18.3"/>
    <n v="12"/>
    <x v="4"/>
    <n v="3"/>
    <m/>
    <n v="330"/>
    <m/>
    <m/>
  </r>
  <r>
    <s v="INPUPR-030812-JC-9-9-DI"/>
    <s v="Jhonatan Castro"/>
    <d v="2012-08-03T00:00:00"/>
    <x v="6"/>
    <d v="1899-12-30T09:07:00"/>
    <d v="1899-12-30T09:18:00"/>
    <d v="1899-12-30T00:11:00"/>
    <n v="2"/>
    <n v="1"/>
    <n v="9"/>
    <x v="8"/>
    <x v="3"/>
    <s v="Punta Prieta, Isla Natividad Baja California Sur"/>
    <x v="1"/>
    <n v="33.659999999999997"/>
    <n v="10.199999999999999"/>
    <n v="8.9"/>
    <n v="6.7"/>
    <n v="33.659999999999997"/>
    <n v="10.199999999999999"/>
    <n v="27.884999999999994"/>
    <n v="8.4499999999999993"/>
    <n v="27.888120000000001"/>
    <n v="-115.19356999999999"/>
    <n v="64.94"/>
    <n v="18.3"/>
    <n v="12"/>
    <x v="9"/>
    <n v="1"/>
    <m/>
    <n v="330"/>
    <m/>
    <m/>
  </r>
  <r>
    <s v="INPUPR-030812-JC-9-9-DI"/>
    <s v="Jhonatan Castro"/>
    <d v="2012-08-03T00:00:00"/>
    <x v="6"/>
    <d v="1899-12-30T09:07:00"/>
    <d v="1899-12-30T09:18:00"/>
    <d v="1899-12-30T00:11:00"/>
    <n v="2"/>
    <n v="1"/>
    <n v="9"/>
    <x v="8"/>
    <x v="3"/>
    <s v="Punta Prieta, Isla Natividad Baja California Sur"/>
    <x v="1"/>
    <n v="33.659999999999997"/>
    <n v="10.199999999999999"/>
    <n v="8.9"/>
    <n v="6.7"/>
    <n v="33.659999999999997"/>
    <n v="10.199999999999999"/>
    <n v="27.884999999999994"/>
    <n v="8.4499999999999993"/>
    <n v="27.888120000000001"/>
    <n v="-115.19356999999999"/>
    <n v="64.94"/>
    <n v="18.3"/>
    <n v="12"/>
    <x v="11"/>
    <n v="1"/>
    <m/>
    <n v="330"/>
    <m/>
    <m/>
  </r>
  <r>
    <s v="INPUPR-030812-JC-9-9-DI"/>
    <s v="Jhonatan Castro"/>
    <d v="2012-08-03T00:00:00"/>
    <x v="6"/>
    <d v="1899-12-30T09:07:00"/>
    <d v="1899-12-30T09:18:00"/>
    <d v="1899-12-30T00:11:00"/>
    <n v="2"/>
    <n v="1"/>
    <n v="9"/>
    <x v="8"/>
    <x v="3"/>
    <s v="Punta Prieta, Isla Natividad Baja California Sur"/>
    <x v="1"/>
    <n v="33.659999999999997"/>
    <n v="10.199999999999999"/>
    <n v="8.9"/>
    <n v="6.7"/>
    <n v="33.659999999999997"/>
    <n v="10.199999999999999"/>
    <n v="27.884999999999994"/>
    <n v="8.4499999999999993"/>
    <n v="27.888120000000001"/>
    <n v="-115.19356999999999"/>
    <n v="64.94"/>
    <n v="18.3"/>
    <n v="12"/>
    <x v="6"/>
    <n v="3"/>
    <m/>
    <n v="330"/>
    <m/>
    <m/>
  </r>
  <r>
    <s v="INPUPR-030812-JC-9-9-DI"/>
    <s v="Jhonatan Castro"/>
    <d v="2012-08-03T00:00:00"/>
    <x v="6"/>
    <d v="1899-12-30T09:07:00"/>
    <d v="1899-12-30T09:18:00"/>
    <d v="1899-12-30T00:11:00"/>
    <n v="2"/>
    <n v="1"/>
    <n v="9"/>
    <x v="8"/>
    <x v="3"/>
    <s v="Punta Prieta, Isla Natividad Baja California Sur"/>
    <x v="1"/>
    <n v="33.659999999999997"/>
    <n v="10.199999999999999"/>
    <n v="8.9"/>
    <n v="6.7"/>
    <n v="33.659999999999997"/>
    <n v="10.199999999999999"/>
    <n v="27.884999999999994"/>
    <n v="8.4499999999999993"/>
    <n v="27.888120000000001"/>
    <n v="-115.19356999999999"/>
    <n v="64.94"/>
    <n v="18.3"/>
    <n v="12"/>
    <x v="10"/>
    <n v="1"/>
    <m/>
    <n v="330"/>
    <m/>
    <m/>
  </r>
  <r>
    <s v="INPUPR-030812-JC-10-10-DI"/>
    <s v="Jhonatan Castro"/>
    <d v="2012-08-03T00:00:00"/>
    <x v="6"/>
    <d v="1899-12-30T10:36:00"/>
    <d v="1899-12-30T10:41:00"/>
    <d v="1899-12-30T00:05:00"/>
    <n v="2"/>
    <n v="2"/>
    <n v="10"/>
    <x v="9"/>
    <x v="3"/>
    <s v="Punta Prieta, Isla Natividad Baja California Sur"/>
    <x v="1"/>
    <n v="20.13"/>
    <n v="6.1"/>
    <n v="8.9"/>
    <n v="7.5"/>
    <n v="24.75"/>
    <n v="7.5"/>
    <n v="22.439999999999998"/>
    <n v="6.8"/>
    <n v="27.888120000000001"/>
    <n v="-115.19356999999999"/>
    <n v="64.94"/>
    <n v="18.3"/>
    <n v="12"/>
    <x v="1"/>
    <n v="3"/>
    <m/>
    <n v="120"/>
    <m/>
    <m/>
  </r>
  <r>
    <s v="INPUPR-030812-JC-10-10-DI"/>
    <s v="Jhonatan Castro"/>
    <d v="2012-08-03T00:00:00"/>
    <x v="6"/>
    <d v="1899-12-30T10:36:00"/>
    <d v="1899-12-30T10:41:00"/>
    <d v="1899-12-30T00:05:00"/>
    <n v="2"/>
    <n v="2"/>
    <n v="10"/>
    <x v="9"/>
    <x v="3"/>
    <s v="Punta Prieta, Isla Natividad Baja California Sur"/>
    <x v="1"/>
    <n v="20.13"/>
    <n v="6.1"/>
    <n v="8.9"/>
    <n v="7.5"/>
    <n v="24.75"/>
    <n v="7.5"/>
    <n v="22.439999999999998"/>
    <n v="6.8"/>
    <n v="27.888120000000001"/>
    <n v="-115.19356999999999"/>
    <n v="64.94"/>
    <n v="18.3"/>
    <n v="12"/>
    <x v="3"/>
    <n v="3"/>
    <m/>
    <n v="120"/>
    <m/>
    <m/>
  </r>
  <r>
    <s v="INPUPR-030812-JC-10-10-DI"/>
    <s v="Jhonatan Castro"/>
    <d v="2012-08-03T00:00:00"/>
    <x v="6"/>
    <d v="1899-12-30T10:36:00"/>
    <d v="1899-12-30T10:41:00"/>
    <d v="1899-12-30T00:05:00"/>
    <n v="2"/>
    <n v="2"/>
    <n v="10"/>
    <x v="9"/>
    <x v="3"/>
    <s v="Punta Prieta, Isla Natividad Baja California Sur"/>
    <x v="1"/>
    <n v="20.13"/>
    <n v="6.1"/>
    <n v="8.9"/>
    <n v="7.5"/>
    <n v="24.75"/>
    <n v="7.5"/>
    <n v="22.439999999999998"/>
    <n v="6.8"/>
    <n v="27.888120000000001"/>
    <n v="-115.19356999999999"/>
    <n v="64.94"/>
    <n v="18.3"/>
    <n v="12"/>
    <x v="4"/>
    <n v="1"/>
    <m/>
    <n v="120"/>
    <m/>
    <s v="Mucho paste y piedra tepatate/lepalate???/adri: no entendi su letra"/>
  </r>
  <r>
    <s v="INPUPR-030812-JC-11-11-DI"/>
    <s v="Jhonatan Castro"/>
    <d v="2012-08-03T00:00:00"/>
    <x v="6"/>
    <d v="1899-12-30T09:10:00"/>
    <d v="1899-12-30T09:22:00"/>
    <d v="1899-12-30T00:12:00"/>
    <n v="2"/>
    <n v="3"/>
    <n v="11"/>
    <x v="10"/>
    <x v="3"/>
    <s v="Punta Prieta, Isla Natividad Baja California Sur"/>
    <x v="1"/>
    <n v="35.64"/>
    <n v="10.8"/>
    <n v="8.9"/>
    <n v="8.8000000000000007"/>
    <n v="35.64"/>
    <n v="10.8"/>
    <n v="32.340000000000003"/>
    <n v="9.8000000000000007"/>
    <n v="27.888559999999998"/>
    <n v="-115.19289000000001"/>
    <n v="64.94"/>
    <n v="18.3"/>
    <n v="12"/>
    <x v="1"/>
    <n v="13"/>
    <m/>
    <n v="0"/>
    <m/>
    <m/>
  </r>
  <r>
    <s v="INPUPR-030812-JC-11-11-DI"/>
    <s v="Jhonatan Castro"/>
    <d v="2012-08-03T00:00:00"/>
    <x v="6"/>
    <d v="1899-12-30T09:10:00"/>
    <d v="1899-12-30T09:22:00"/>
    <d v="1899-12-30T00:12:00"/>
    <n v="2"/>
    <n v="3"/>
    <n v="11"/>
    <x v="10"/>
    <x v="3"/>
    <s v="Punta Prieta, Isla Natividad Baja California Sur"/>
    <x v="1"/>
    <n v="35.64"/>
    <n v="10.8"/>
    <n v="8.9"/>
    <n v="8.8000000000000007"/>
    <n v="35.64"/>
    <n v="10.8"/>
    <n v="32.340000000000003"/>
    <n v="9.8000000000000007"/>
    <n v="27.888559999999998"/>
    <n v="-115.19289000000001"/>
    <n v="64.94"/>
    <n v="18.3"/>
    <n v="12"/>
    <x v="2"/>
    <n v="1"/>
    <m/>
    <n v="0"/>
    <m/>
    <m/>
  </r>
  <r>
    <s v="INPUPR-030812-JC-11-11-DI"/>
    <s v="Jhonatan Castro"/>
    <d v="2012-08-03T00:00:00"/>
    <x v="6"/>
    <d v="1899-12-30T09:10:00"/>
    <d v="1899-12-30T09:22:00"/>
    <d v="1899-12-30T00:12:00"/>
    <n v="2"/>
    <n v="3"/>
    <n v="11"/>
    <x v="10"/>
    <x v="3"/>
    <s v="Punta Prieta, Isla Natividad Baja California Sur"/>
    <x v="1"/>
    <n v="35.64"/>
    <n v="10.8"/>
    <n v="8.9"/>
    <n v="8.8000000000000007"/>
    <n v="35.64"/>
    <n v="10.8"/>
    <n v="32.340000000000003"/>
    <n v="9.8000000000000007"/>
    <n v="27.888559999999998"/>
    <n v="-115.19289000000001"/>
    <n v="64.94"/>
    <n v="18.3"/>
    <n v="12"/>
    <x v="3"/>
    <n v="35"/>
    <m/>
    <n v="0"/>
    <m/>
    <m/>
  </r>
  <r>
    <s v="INPUPR-030812-JC-11-11-DI"/>
    <s v="Jhonatan Castro"/>
    <d v="2012-08-03T00:00:00"/>
    <x v="6"/>
    <d v="1899-12-30T09:10:00"/>
    <d v="1899-12-30T09:22:00"/>
    <d v="1899-12-30T00:12:00"/>
    <n v="2"/>
    <n v="3"/>
    <n v="11"/>
    <x v="10"/>
    <x v="3"/>
    <s v="Punta Prieta, Isla Natividad Baja California Sur"/>
    <x v="1"/>
    <n v="35.64"/>
    <n v="10.8"/>
    <n v="8.9"/>
    <n v="8.8000000000000007"/>
    <n v="35.64"/>
    <n v="10.8"/>
    <n v="32.340000000000003"/>
    <n v="9.8000000000000007"/>
    <n v="27.888559999999998"/>
    <n v="-115.19289000000001"/>
    <n v="64.94"/>
    <n v="18.3"/>
    <n v="12"/>
    <x v="7"/>
    <n v="5"/>
    <m/>
    <n v="0"/>
    <m/>
    <m/>
  </r>
  <r>
    <s v="INPUPR-030812-JC-11-11-DI"/>
    <s v="Jhonatan Castro"/>
    <d v="2012-08-03T00:00:00"/>
    <x v="6"/>
    <d v="1899-12-30T09:10:00"/>
    <d v="1899-12-30T09:22:00"/>
    <d v="1899-12-30T00:12:00"/>
    <n v="2"/>
    <n v="3"/>
    <n v="11"/>
    <x v="10"/>
    <x v="3"/>
    <s v="Punta Prieta, Isla Natividad Baja California Sur"/>
    <x v="1"/>
    <n v="35.64"/>
    <n v="10.8"/>
    <n v="8.9"/>
    <n v="8.8000000000000007"/>
    <n v="35.64"/>
    <n v="10.8"/>
    <n v="32.340000000000003"/>
    <n v="9.8000000000000007"/>
    <n v="27.888559999999998"/>
    <n v="-115.19289000000001"/>
    <n v="64.94"/>
    <n v="18.3"/>
    <n v="12"/>
    <x v="4"/>
    <n v="5"/>
    <m/>
    <n v="0"/>
    <m/>
    <m/>
  </r>
  <r>
    <s v="INPUPR-030812-JC-11-11-DI"/>
    <s v="Jhonatan Castro"/>
    <d v="2012-08-03T00:00:00"/>
    <x v="6"/>
    <d v="1899-12-30T09:10:00"/>
    <d v="1899-12-30T09:22:00"/>
    <d v="1899-12-30T00:12:00"/>
    <n v="2"/>
    <n v="3"/>
    <n v="11"/>
    <x v="10"/>
    <x v="3"/>
    <s v="Punta Prieta, Isla Natividad Baja California Sur"/>
    <x v="1"/>
    <n v="35.64"/>
    <n v="10.8"/>
    <n v="8.9"/>
    <n v="8.8000000000000007"/>
    <n v="35.64"/>
    <n v="10.8"/>
    <n v="32.340000000000003"/>
    <n v="9.8000000000000007"/>
    <n v="27.888559999999998"/>
    <n v="-115.19289000000001"/>
    <n v="64.94"/>
    <n v="18.3"/>
    <n v="12"/>
    <x v="14"/>
    <n v="1"/>
    <m/>
    <n v="0"/>
    <m/>
    <m/>
  </r>
  <r>
    <s v="INPUPR-030812-JC-11-11-DI"/>
    <s v="Jhonatan Castro"/>
    <d v="2012-08-03T00:00:00"/>
    <x v="6"/>
    <d v="1899-12-30T09:10:00"/>
    <d v="1899-12-30T09:22:00"/>
    <d v="1899-12-30T00:12:00"/>
    <n v="2"/>
    <n v="3"/>
    <n v="11"/>
    <x v="10"/>
    <x v="3"/>
    <s v="Punta Prieta, Isla Natividad Baja California Sur"/>
    <x v="1"/>
    <n v="35.64"/>
    <n v="10.8"/>
    <n v="8.9"/>
    <n v="8.8000000000000007"/>
    <n v="35.64"/>
    <n v="10.8"/>
    <n v="32.340000000000003"/>
    <n v="9.8000000000000007"/>
    <n v="27.888559999999998"/>
    <n v="-115.19289000000001"/>
    <n v="64.94"/>
    <n v="18.3"/>
    <n v="12"/>
    <x v="11"/>
    <n v="2"/>
    <m/>
    <n v="0"/>
    <m/>
    <m/>
  </r>
  <r>
    <s v="INPUPR-030812-JC-11-11-DI"/>
    <s v="Jhonatan Castro"/>
    <d v="2012-08-03T00:00:00"/>
    <x v="6"/>
    <d v="1899-12-30T09:10:00"/>
    <d v="1899-12-30T09:22:00"/>
    <d v="1899-12-30T00:12:00"/>
    <n v="2"/>
    <n v="3"/>
    <n v="11"/>
    <x v="10"/>
    <x v="3"/>
    <s v="Punta Prieta, Isla Natividad Baja California Sur"/>
    <x v="1"/>
    <n v="35.64"/>
    <n v="10.8"/>
    <n v="8.9"/>
    <n v="8.8000000000000007"/>
    <n v="35.64"/>
    <n v="10.8"/>
    <n v="32.340000000000003"/>
    <n v="9.8000000000000007"/>
    <n v="27.888559999999998"/>
    <n v="-115.19289000000001"/>
    <n v="64.94"/>
    <n v="18.3"/>
    <n v="12"/>
    <x v="10"/>
    <n v="6"/>
    <m/>
    <n v="0"/>
    <m/>
    <m/>
  </r>
  <r>
    <s v="INPUPR-030812-JC-12-12-DI"/>
    <s v="Jhonatan Castro"/>
    <d v="2012-08-03T00:00:00"/>
    <x v="6"/>
    <d v="1899-12-30T10:39:00"/>
    <d v="1899-12-30T10:45:00"/>
    <d v="1899-12-30T00:06:00"/>
    <n v="2"/>
    <n v="4"/>
    <n v="12"/>
    <x v="11"/>
    <x v="3"/>
    <s v="Punta Prieta, Isla Natividad Baja California Sur"/>
    <x v="1"/>
    <n v="31.679999999999996"/>
    <n v="9.6"/>
    <n v="8.9"/>
    <n v="8.5"/>
    <n v="31.679999999999996"/>
    <n v="9.6"/>
    <n v="29.865000000000002"/>
    <n v="9.0500000000000007"/>
    <n v="27.888559999999998"/>
    <n v="-115.19289000000001"/>
    <n v="64.94"/>
    <n v="18.3"/>
    <n v="12"/>
    <x v="1"/>
    <n v="3"/>
    <m/>
    <n v="180"/>
    <m/>
    <m/>
  </r>
  <r>
    <s v="INPUPR-030812-JC-12-12-DI"/>
    <s v="Jhonatan Castro"/>
    <d v="2012-08-03T00:00:00"/>
    <x v="6"/>
    <d v="1899-12-30T10:39:00"/>
    <d v="1899-12-30T10:45:00"/>
    <d v="1899-12-30T00:06:00"/>
    <n v="2"/>
    <n v="4"/>
    <n v="12"/>
    <x v="11"/>
    <x v="3"/>
    <s v="Punta Prieta, Isla Natividad Baja California Sur"/>
    <x v="1"/>
    <n v="31.679999999999996"/>
    <n v="9.6"/>
    <n v="8.9"/>
    <n v="8.5"/>
    <n v="31.679999999999996"/>
    <n v="9.6"/>
    <n v="29.865000000000002"/>
    <n v="9.0500000000000007"/>
    <n v="27.888559999999998"/>
    <n v="-115.19289000000001"/>
    <n v="64.94"/>
    <n v="18.3"/>
    <n v="12"/>
    <x v="2"/>
    <n v="1"/>
    <m/>
    <n v="180"/>
    <m/>
    <m/>
  </r>
  <r>
    <s v="INPUPR-030812-JC-12-12-DI"/>
    <s v="Jhonatan Castro"/>
    <d v="2012-08-03T00:00:00"/>
    <x v="6"/>
    <d v="1899-12-30T10:39:00"/>
    <d v="1899-12-30T10:45:00"/>
    <d v="1899-12-30T00:06:00"/>
    <n v="2"/>
    <n v="4"/>
    <n v="12"/>
    <x v="11"/>
    <x v="3"/>
    <s v="Punta Prieta, Isla Natividad Baja California Sur"/>
    <x v="1"/>
    <n v="31.679999999999996"/>
    <n v="9.6"/>
    <n v="8.9"/>
    <n v="8.5"/>
    <n v="31.679999999999996"/>
    <n v="9.6"/>
    <n v="29.865000000000002"/>
    <n v="9.0500000000000007"/>
    <n v="27.888559999999998"/>
    <n v="-115.19289000000001"/>
    <n v="64.94"/>
    <n v="18.3"/>
    <n v="12"/>
    <x v="3"/>
    <n v="86"/>
    <n v="18"/>
    <n v="180"/>
    <n v="52"/>
    <m/>
  </r>
  <r>
    <s v="INPUPR-030812-JC-12-12-DI"/>
    <s v="Jhonatan Castro"/>
    <d v="2012-08-03T00:00:00"/>
    <x v="6"/>
    <d v="1899-12-30T10:39:00"/>
    <d v="1899-12-30T10:45:00"/>
    <d v="1899-12-30T00:06:00"/>
    <n v="2"/>
    <n v="4"/>
    <n v="12"/>
    <x v="11"/>
    <x v="3"/>
    <s v="Punta Prieta, Isla Natividad Baja California Sur"/>
    <x v="1"/>
    <n v="31.679999999999996"/>
    <n v="9.6"/>
    <n v="8.9"/>
    <n v="8.5"/>
    <n v="31.679999999999996"/>
    <n v="9.6"/>
    <n v="29.865000000000002"/>
    <n v="9.0500000000000007"/>
    <n v="27.888559999999998"/>
    <n v="-115.19289000000001"/>
    <n v="64.94"/>
    <n v="18.3"/>
    <n v="12"/>
    <x v="7"/>
    <n v="1"/>
    <m/>
    <n v="180"/>
    <m/>
    <m/>
  </r>
  <r>
    <s v="INPUPR-030812-JC-12-12-DI"/>
    <s v="Jhonatan Castro"/>
    <d v="2012-08-03T00:00:00"/>
    <x v="6"/>
    <d v="1899-12-30T10:39:00"/>
    <d v="1899-12-30T10:45:00"/>
    <d v="1899-12-30T00:06:00"/>
    <n v="2"/>
    <n v="4"/>
    <n v="12"/>
    <x v="11"/>
    <x v="3"/>
    <s v="Punta Prieta, Isla Natividad Baja California Sur"/>
    <x v="1"/>
    <n v="31.679999999999996"/>
    <n v="9.6"/>
    <n v="8.9"/>
    <n v="8.5"/>
    <n v="31.679999999999996"/>
    <n v="9.6"/>
    <n v="29.865000000000002"/>
    <n v="9.0500000000000007"/>
    <n v="27.888559999999998"/>
    <n v="-115.19289000000001"/>
    <n v="64.94"/>
    <n v="18.3"/>
    <n v="12"/>
    <x v="4"/>
    <n v="2"/>
    <m/>
    <n v="180"/>
    <m/>
    <m/>
  </r>
  <r>
    <s v="INPUPR-030812-JC-12-12-DI"/>
    <s v="Jhonatan Castro"/>
    <d v="2012-08-03T00:00:00"/>
    <x v="6"/>
    <d v="1899-12-30T10:39:00"/>
    <d v="1899-12-30T10:45:00"/>
    <d v="1899-12-30T00:06:00"/>
    <n v="2"/>
    <n v="4"/>
    <n v="12"/>
    <x v="11"/>
    <x v="3"/>
    <s v="Punta Prieta, Isla Natividad Baja California Sur"/>
    <x v="1"/>
    <n v="31.679999999999996"/>
    <n v="9.6"/>
    <n v="8.9"/>
    <n v="8.5"/>
    <n v="31.679999999999996"/>
    <n v="9.6"/>
    <n v="29.865000000000002"/>
    <n v="9.0500000000000007"/>
    <n v="27.888559999999998"/>
    <n v="-115.19289000000001"/>
    <n v="64.94"/>
    <n v="18.3"/>
    <n v="12"/>
    <x v="9"/>
    <n v="1"/>
    <m/>
    <n v="180"/>
    <m/>
    <m/>
  </r>
  <r>
    <s v="INPUPR-030812-JC-12-12-DI"/>
    <s v="Jhonatan Castro"/>
    <d v="2012-08-03T00:00:00"/>
    <x v="6"/>
    <d v="1899-12-30T10:39:00"/>
    <d v="1899-12-30T10:45:00"/>
    <d v="1899-12-30T00:06:00"/>
    <n v="2"/>
    <n v="4"/>
    <n v="12"/>
    <x v="11"/>
    <x v="3"/>
    <s v="Punta Prieta, Isla Natividad Baja California Sur"/>
    <x v="1"/>
    <n v="31.679999999999996"/>
    <n v="9.6"/>
    <n v="8.9"/>
    <n v="8.5"/>
    <n v="31.679999999999996"/>
    <n v="9.6"/>
    <n v="29.865000000000002"/>
    <n v="9.0500000000000007"/>
    <n v="27.888559999999998"/>
    <n v="-115.19289000000001"/>
    <n v="64.94"/>
    <n v="18.3"/>
    <n v="12"/>
    <x v="10"/>
    <n v="3"/>
    <m/>
    <n v="180"/>
    <m/>
    <m/>
  </r>
  <r>
    <s v="INPUPR-030812-SM-13-13-DI"/>
    <s v="Sergio Mendoza"/>
    <d v="2012-08-03T00:00:00"/>
    <x v="6"/>
    <d v="1899-12-30T09:36:00"/>
    <d v="1899-12-30T09:48:00"/>
    <d v="1899-12-30T00:12:00"/>
    <n v="2"/>
    <n v="1"/>
    <n v="13"/>
    <x v="12"/>
    <x v="3"/>
    <s v="Punta Prieta, Isla Natividad Baja California Sur"/>
    <x v="1"/>
    <n v="30.69"/>
    <n v="9.3000000000000007"/>
    <n v="8.9"/>
    <n v="9.8000000000000007"/>
    <n v="32.340000000000003"/>
    <n v="9.8000000000000007"/>
    <n v="31.515000000000001"/>
    <n v="9.5500000000000007"/>
    <n v="27.888559999999998"/>
    <n v="-115.19289000000001"/>
    <n v="65.300000000000011"/>
    <n v="18.5"/>
    <n v="9"/>
    <x v="1"/>
    <n v="9"/>
    <m/>
    <n v="210"/>
    <m/>
    <m/>
  </r>
  <r>
    <s v="INPUPR-030812-SM-13-13-DI"/>
    <s v="Sergio Mendoza"/>
    <d v="2012-08-03T00:00:00"/>
    <x v="6"/>
    <d v="1899-12-30T09:36:00"/>
    <d v="1899-12-30T09:48:00"/>
    <d v="1899-12-30T00:12:00"/>
    <n v="2"/>
    <n v="1"/>
    <n v="13"/>
    <x v="12"/>
    <x v="3"/>
    <s v="Punta Prieta, Isla Natividad Baja California Sur"/>
    <x v="1"/>
    <n v="30.69"/>
    <n v="9.3000000000000007"/>
    <n v="8.9"/>
    <n v="9.8000000000000007"/>
    <n v="32.340000000000003"/>
    <n v="9.8000000000000007"/>
    <n v="31.515000000000001"/>
    <n v="9.5500000000000007"/>
    <n v="27.888559999999998"/>
    <n v="-115.19289000000001"/>
    <n v="65.300000000000011"/>
    <n v="18.5"/>
    <n v="9"/>
    <x v="3"/>
    <n v="65"/>
    <n v="23"/>
    <n v="210"/>
    <n v="50"/>
    <m/>
  </r>
  <r>
    <s v="INPUPR-030812-SM-13-13-DI"/>
    <s v="Sergio Mendoza"/>
    <d v="2012-08-03T00:00:00"/>
    <x v="6"/>
    <d v="1899-12-30T09:36:00"/>
    <d v="1899-12-30T09:48:00"/>
    <d v="1899-12-30T00:12:00"/>
    <n v="2"/>
    <n v="1"/>
    <n v="13"/>
    <x v="12"/>
    <x v="3"/>
    <s v="Punta Prieta, Isla Natividad Baja California Sur"/>
    <x v="1"/>
    <n v="30.69"/>
    <n v="9.3000000000000007"/>
    <n v="8.9"/>
    <n v="9.8000000000000007"/>
    <n v="32.340000000000003"/>
    <n v="9.8000000000000007"/>
    <n v="31.515000000000001"/>
    <n v="9.5500000000000007"/>
    <n v="27.888559999999998"/>
    <n v="-115.19289000000001"/>
    <n v="65.300000000000011"/>
    <n v="18.5"/>
    <n v="9"/>
    <x v="5"/>
    <n v="1"/>
    <m/>
    <n v="210"/>
    <m/>
    <m/>
  </r>
  <r>
    <s v="INPUPR-030812-SM-13-13-DI"/>
    <s v="Sergio Mendoza"/>
    <d v="2012-08-03T00:00:00"/>
    <x v="6"/>
    <d v="1899-12-30T09:36:00"/>
    <d v="1899-12-30T09:48:00"/>
    <d v="1899-12-30T00:12:00"/>
    <n v="2"/>
    <n v="1"/>
    <n v="13"/>
    <x v="12"/>
    <x v="3"/>
    <s v="Punta Prieta, Isla Natividad Baja California Sur"/>
    <x v="1"/>
    <n v="30.69"/>
    <n v="9.3000000000000007"/>
    <n v="8.9"/>
    <n v="9.8000000000000007"/>
    <n v="32.340000000000003"/>
    <n v="9.8000000000000007"/>
    <n v="31.515000000000001"/>
    <n v="9.5500000000000007"/>
    <n v="27.888559999999998"/>
    <n v="-115.19289000000001"/>
    <n v="65.300000000000011"/>
    <n v="18.5"/>
    <n v="9"/>
    <x v="10"/>
    <n v="1"/>
    <m/>
    <n v="210"/>
    <m/>
    <m/>
  </r>
  <r>
    <s v="INPUPR-030812-SM-14-14-DI"/>
    <s v="Sergio Mendoza"/>
    <d v="2012-08-03T00:00:00"/>
    <x v="6"/>
    <d v="1899-12-30T10:09:00"/>
    <d v="1899-12-30T10:17:00"/>
    <d v="1899-12-30T00:08:00"/>
    <n v="2"/>
    <n v="2"/>
    <n v="14"/>
    <x v="13"/>
    <x v="3"/>
    <s v="Punta Prieta, Isla Natividad Baja California Sur"/>
    <x v="1"/>
    <n v="33.99"/>
    <n v="10.3"/>
    <n v="8.9"/>
    <n v="12.4"/>
    <n v="40.92"/>
    <n v="12.4"/>
    <n v="37.455000000000005"/>
    <n v="11.350000000000001"/>
    <n v="27.888559999999998"/>
    <n v="-115.19289000000001"/>
    <n v="65.300000000000011"/>
    <n v="18.5"/>
    <n v="9"/>
    <x v="1"/>
    <n v="6"/>
    <m/>
    <n v="330"/>
    <m/>
    <m/>
  </r>
  <r>
    <s v="INPUPR-030812-SM-14-14-DI"/>
    <s v="Sergio Mendoza"/>
    <d v="2012-08-03T00:00:00"/>
    <x v="6"/>
    <d v="1899-12-30T10:09:00"/>
    <d v="1899-12-30T10:17:00"/>
    <d v="1899-12-30T00:08:00"/>
    <n v="2"/>
    <n v="2"/>
    <n v="14"/>
    <x v="13"/>
    <x v="3"/>
    <s v="Punta Prieta, Isla Natividad Baja California Sur"/>
    <x v="1"/>
    <n v="33.99"/>
    <n v="10.3"/>
    <n v="8.9"/>
    <n v="12.4"/>
    <n v="40.92"/>
    <n v="12.4"/>
    <n v="37.455000000000005"/>
    <n v="11.350000000000001"/>
    <n v="27.888559999999998"/>
    <n v="-115.19289000000001"/>
    <n v="65.300000000000011"/>
    <n v="18.5"/>
    <n v="9"/>
    <x v="3"/>
    <n v="115"/>
    <n v="13"/>
    <n v="330"/>
    <n v="50"/>
    <m/>
  </r>
  <r>
    <s v="INPUPR-030812-SM-14-14-DI"/>
    <s v="Sergio Mendoza"/>
    <d v="2012-08-03T00:00:00"/>
    <x v="6"/>
    <d v="1899-12-30T10:09:00"/>
    <d v="1899-12-30T10:17:00"/>
    <d v="1899-12-30T00:08:00"/>
    <n v="2"/>
    <n v="2"/>
    <n v="14"/>
    <x v="13"/>
    <x v="3"/>
    <s v="Punta Prieta, Isla Natividad Baja California Sur"/>
    <x v="1"/>
    <n v="33.99"/>
    <n v="10.3"/>
    <n v="8.9"/>
    <n v="12.4"/>
    <n v="40.92"/>
    <n v="12.4"/>
    <n v="37.455000000000005"/>
    <n v="11.350000000000001"/>
    <n v="27.888559999999998"/>
    <n v="-115.19289000000001"/>
    <n v="65.300000000000011"/>
    <n v="18.5"/>
    <n v="9"/>
    <x v="7"/>
    <n v="3"/>
    <m/>
    <n v="330"/>
    <m/>
    <m/>
  </r>
  <r>
    <s v="INPUPR-030812-SM-14-14-DI"/>
    <s v="Sergio Mendoza"/>
    <d v="2012-08-03T00:00:00"/>
    <x v="6"/>
    <d v="1899-12-30T10:09:00"/>
    <d v="1899-12-30T10:17:00"/>
    <d v="1899-12-30T00:08:00"/>
    <n v="2"/>
    <n v="2"/>
    <n v="14"/>
    <x v="13"/>
    <x v="3"/>
    <s v="Punta Prieta, Isla Natividad Baja California Sur"/>
    <x v="1"/>
    <n v="33.99"/>
    <n v="10.3"/>
    <n v="8.9"/>
    <n v="12.4"/>
    <n v="40.92"/>
    <n v="12.4"/>
    <n v="37.455000000000005"/>
    <n v="11.350000000000001"/>
    <n v="27.888559999999998"/>
    <n v="-115.19289000000001"/>
    <n v="65.300000000000011"/>
    <n v="18.5"/>
    <n v="9"/>
    <x v="4"/>
    <n v="1"/>
    <m/>
    <n v="330"/>
    <m/>
    <m/>
  </r>
  <r>
    <s v="INPUPR-030812-SM-14-14-DI"/>
    <s v="Sergio Mendoza"/>
    <d v="2012-08-03T00:00:00"/>
    <x v="6"/>
    <d v="1899-12-30T10:09:00"/>
    <d v="1899-12-30T10:17:00"/>
    <d v="1899-12-30T00:08:00"/>
    <n v="2"/>
    <n v="2"/>
    <n v="14"/>
    <x v="13"/>
    <x v="3"/>
    <s v="Punta Prieta, Isla Natividad Baja California Sur"/>
    <x v="1"/>
    <n v="33.99"/>
    <n v="10.3"/>
    <n v="8.9"/>
    <n v="12.4"/>
    <n v="40.92"/>
    <n v="12.4"/>
    <n v="37.455000000000005"/>
    <n v="11.350000000000001"/>
    <n v="27.888559999999998"/>
    <n v="-115.19289000000001"/>
    <n v="65.300000000000011"/>
    <n v="18.5"/>
    <n v="9"/>
    <x v="5"/>
    <n v="1"/>
    <m/>
    <n v="330"/>
    <m/>
    <m/>
  </r>
  <r>
    <s v="INPUPR-030812-SM-15-15-DI"/>
    <s v="Sergio Mendoza"/>
    <d v="2012-08-03T00:00:00"/>
    <x v="6"/>
    <d v="1899-12-30T11:07:00"/>
    <d v="1899-12-30T11:14:00"/>
    <d v="1899-12-30T00:07:00"/>
    <n v="2"/>
    <n v="3"/>
    <n v="15"/>
    <x v="14"/>
    <x v="3"/>
    <s v="Punta Prieta, Isla Natividad Baja California Sur"/>
    <x v="1"/>
    <n v="26.729999999999997"/>
    <n v="8.1"/>
    <n v="8.9"/>
    <n v="7.5"/>
    <n v="26.729999999999997"/>
    <n v="8.1"/>
    <n v="25.74"/>
    <n v="7.8"/>
    <n v="27.888120000000001"/>
    <n v="-115.19356999999999"/>
    <n v="65.66"/>
    <n v="18.7"/>
    <n v="10"/>
    <x v="12"/>
    <n v="1"/>
    <m/>
    <n v="120"/>
    <m/>
    <m/>
  </r>
  <r>
    <s v="INPUPR-030812-SM-15-15-DI"/>
    <s v="Sergio Mendoza"/>
    <d v="2012-08-03T00:00:00"/>
    <x v="6"/>
    <d v="1899-12-30T11:07:00"/>
    <d v="1899-12-30T11:14:00"/>
    <d v="1899-12-30T00:07:00"/>
    <n v="2"/>
    <n v="3"/>
    <n v="15"/>
    <x v="14"/>
    <x v="3"/>
    <s v="Punta Prieta, Isla Natividad Baja California Sur"/>
    <x v="1"/>
    <n v="26.729999999999997"/>
    <n v="8.1"/>
    <n v="8.9"/>
    <n v="7.5"/>
    <n v="26.729999999999997"/>
    <n v="8.1"/>
    <n v="25.74"/>
    <n v="7.8"/>
    <n v="27.888120000000001"/>
    <n v="-115.19356999999999"/>
    <n v="65.66"/>
    <n v="18.7"/>
    <n v="10"/>
    <x v="1"/>
    <n v="2"/>
    <m/>
    <n v="120"/>
    <m/>
    <m/>
  </r>
  <r>
    <s v="INPUPR-030812-SM-15-15-DI"/>
    <s v="Sergio Mendoza"/>
    <d v="2012-08-03T00:00:00"/>
    <x v="6"/>
    <d v="1899-12-30T11:07:00"/>
    <d v="1899-12-30T11:14:00"/>
    <d v="1899-12-30T00:07:00"/>
    <n v="2"/>
    <n v="3"/>
    <n v="15"/>
    <x v="14"/>
    <x v="3"/>
    <s v="Punta Prieta, Isla Natividad Baja California Sur"/>
    <x v="1"/>
    <n v="26.729999999999997"/>
    <n v="8.1"/>
    <n v="8.9"/>
    <n v="7.5"/>
    <n v="26.729999999999997"/>
    <n v="8.1"/>
    <n v="25.74"/>
    <n v="7.8"/>
    <n v="27.888120000000001"/>
    <n v="-115.19356999999999"/>
    <n v="65.66"/>
    <n v="18.7"/>
    <n v="10"/>
    <x v="2"/>
    <n v="1"/>
    <m/>
    <n v="120"/>
    <m/>
    <m/>
  </r>
  <r>
    <s v="INPUPR-030812-SM-15-15-DI"/>
    <s v="Sergio Mendoza"/>
    <d v="2012-08-03T00:00:00"/>
    <x v="6"/>
    <d v="1899-12-30T11:07:00"/>
    <d v="1899-12-30T11:14:00"/>
    <d v="1899-12-30T00:07:00"/>
    <n v="2"/>
    <n v="3"/>
    <n v="15"/>
    <x v="14"/>
    <x v="3"/>
    <s v="Punta Prieta, Isla Natividad Baja California Sur"/>
    <x v="1"/>
    <n v="26.729999999999997"/>
    <n v="8.1"/>
    <n v="8.9"/>
    <n v="7.5"/>
    <n v="26.729999999999997"/>
    <n v="8.1"/>
    <n v="25.74"/>
    <n v="7.8"/>
    <n v="27.888120000000001"/>
    <n v="-115.19356999999999"/>
    <n v="65.66"/>
    <n v="18.7"/>
    <n v="10"/>
    <x v="3"/>
    <n v="10"/>
    <m/>
    <n v="120"/>
    <m/>
    <m/>
  </r>
  <r>
    <s v="INPUPR-030812-SM-15-15-DI"/>
    <s v="Sergio Mendoza"/>
    <d v="2012-08-03T00:00:00"/>
    <x v="6"/>
    <d v="1899-12-30T11:07:00"/>
    <d v="1899-12-30T11:14:00"/>
    <d v="1899-12-30T00:07:00"/>
    <n v="2"/>
    <n v="3"/>
    <n v="15"/>
    <x v="14"/>
    <x v="3"/>
    <s v="Punta Prieta, Isla Natividad Baja California Sur"/>
    <x v="1"/>
    <n v="26.729999999999997"/>
    <n v="8.1"/>
    <n v="8.9"/>
    <n v="7.5"/>
    <n v="26.729999999999997"/>
    <n v="8.1"/>
    <n v="25.74"/>
    <n v="7.8"/>
    <n v="27.888120000000001"/>
    <n v="-115.19356999999999"/>
    <n v="65.66"/>
    <n v="18.7"/>
    <n v="10"/>
    <x v="4"/>
    <n v="1"/>
    <m/>
    <n v="120"/>
    <m/>
    <m/>
  </r>
  <r>
    <s v="INPUPR-030812-SM-15-15-DI"/>
    <s v="Sergio Mendoza"/>
    <d v="2012-08-03T00:00:00"/>
    <x v="6"/>
    <d v="1899-12-30T11:07:00"/>
    <d v="1899-12-30T11:14:00"/>
    <d v="1899-12-30T00:07:00"/>
    <n v="2"/>
    <n v="3"/>
    <n v="15"/>
    <x v="14"/>
    <x v="3"/>
    <s v="Punta Prieta, Isla Natividad Baja California Sur"/>
    <x v="1"/>
    <n v="26.729999999999997"/>
    <n v="8.1"/>
    <n v="8.9"/>
    <n v="7.5"/>
    <n v="26.729999999999997"/>
    <n v="8.1"/>
    <n v="25.74"/>
    <n v="7.8"/>
    <n v="27.888120000000001"/>
    <n v="-115.19356999999999"/>
    <n v="65.66"/>
    <n v="18.7"/>
    <n v="10"/>
    <x v="17"/>
    <n v="1"/>
    <m/>
    <n v="120"/>
    <m/>
    <s v="pasto"/>
  </r>
  <r>
    <s v="INPUPR-030812-SM-16-16-DI"/>
    <s v="Sergio Mendoza"/>
    <d v="2012-08-03T00:00:00"/>
    <x v="6"/>
    <d v="1899-12-30T11:36:00"/>
    <d v="1899-12-30T11:45:00"/>
    <d v="1899-12-30T00:09:00"/>
    <n v="2"/>
    <n v="4"/>
    <n v="16"/>
    <x v="15"/>
    <x v="3"/>
    <s v="Punta Prieta, Isla Natividad Baja California Sur"/>
    <x v="1"/>
    <n v="25.08"/>
    <n v="7.6"/>
    <n v="8.9"/>
    <n v="7.5"/>
    <n v="25.08"/>
    <n v="7.6"/>
    <n v="24.914999999999999"/>
    <n v="7.55"/>
    <n v="27.888120000000001"/>
    <n v="-115.19356999999999"/>
    <n v="65.66"/>
    <n v="18.7"/>
    <n v="10"/>
    <x v="1"/>
    <n v="9"/>
    <m/>
    <n v="300"/>
    <m/>
    <m/>
  </r>
  <r>
    <s v="INPUPR-030812-SM-16-16-DI"/>
    <s v="Sergio Mendoza"/>
    <d v="2012-08-03T00:00:00"/>
    <x v="6"/>
    <d v="1899-12-30T11:36:00"/>
    <d v="1899-12-30T11:45:00"/>
    <d v="1899-12-30T00:09:00"/>
    <n v="2"/>
    <n v="4"/>
    <n v="16"/>
    <x v="15"/>
    <x v="3"/>
    <s v="Punta Prieta, Isla Natividad Baja California Sur"/>
    <x v="1"/>
    <n v="25.08"/>
    <n v="7.6"/>
    <n v="8.9"/>
    <n v="7.5"/>
    <n v="25.08"/>
    <n v="7.6"/>
    <n v="24.914999999999999"/>
    <n v="7.55"/>
    <n v="27.888120000000001"/>
    <n v="-115.19356999999999"/>
    <n v="65.66"/>
    <n v="18.7"/>
    <n v="10"/>
    <x v="3"/>
    <n v="24"/>
    <m/>
    <n v="300"/>
    <m/>
    <m/>
  </r>
  <r>
    <s v="INPUPR-030812-SM-16-16-DI"/>
    <s v="Sergio Mendoza"/>
    <d v="2012-08-03T00:00:00"/>
    <x v="6"/>
    <d v="1899-12-30T11:36:00"/>
    <d v="1899-12-30T11:45:00"/>
    <d v="1899-12-30T00:09:00"/>
    <n v="2"/>
    <n v="4"/>
    <n v="16"/>
    <x v="15"/>
    <x v="3"/>
    <s v="Punta Prieta, Isla Natividad Baja California Sur"/>
    <x v="1"/>
    <n v="25.08"/>
    <n v="7.6"/>
    <n v="8.9"/>
    <n v="7.5"/>
    <n v="25.08"/>
    <n v="7.6"/>
    <n v="24.914999999999999"/>
    <n v="7.55"/>
    <n v="27.888120000000001"/>
    <n v="-115.19356999999999"/>
    <n v="65.66"/>
    <n v="18.7"/>
    <n v="10"/>
    <x v="4"/>
    <n v="1"/>
    <m/>
    <n v="300"/>
    <m/>
    <m/>
  </r>
  <r>
    <s v="INPUPR-030812-SM-16-16-DI"/>
    <s v="Sergio Mendoza"/>
    <d v="2012-08-03T00:00:00"/>
    <x v="6"/>
    <d v="1899-12-30T11:36:00"/>
    <d v="1899-12-30T11:45:00"/>
    <d v="1899-12-30T00:09:00"/>
    <n v="2"/>
    <n v="4"/>
    <n v="16"/>
    <x v="15"/>
    <x v="3"/>
    <s v="Punta Prieta, Isla Natividad Baja California Sur"/>
    <x v="1"/>
    <n v="25.08"/>
    <n v="7.6"/>
    <n v="8.9"/>
    <n v="7.5"/>
    <n v="25.08"/>
    <n v="7.6"/>
    <n v="24.914999999999999"/>
    <n v="7.55"/>
    <n v="27.888120000000001"/>
    <n v="-115.19356999999999"/>
    <n v="65.66"/>
    <n v="18.7"/>
    <n v="10"/>
    <x v="9"/>
    <n v="1"/>
    <m/>
    <n v="300"/>
    <m/>
    <m/>
  </r>
  <r>
    <s v="INPUPR-030812-SM-16-16-DI"/>
    <s v="Sergio Mendoza"/>
    <d v="2012-08-03T00:00:00"/>
    <x v="6"/>
    <d v="1899-12-30T11:36:00"/>
    <d v="1899-12-30T11:45:00"/>
    <d v="1899-12-30T00:09:00"/>
    <n v="2"/>
    <n v="4"/>
    <n v="16"/>
    <x v="15"/>
    <x v="3"/>
    <s v="Punta Prieta, Isla Natividad Baja California Sur"/>
    <x v="1"/>
    <n v="25.08"/>
    <n v="7.6"/>
    <n v="8.9"/>
    <n v="7.5"/>
    <n v="25.08"/>
    <n v="7.6"/>
    <n v="24.914999999999999"/>
    <n v="7.55"/>
    <n v="27.888120000000001"/>
    <n v="-115.19356999999999"/>
    <n v="65.66"/>
    <n v="18.7"/>
    <n v="10"/>
    <x v="10"/>
    <n v="1"/>
    <m/>
    <n v="300"/>
    <m/>
    <m/>
  </r>
  <r>
    <s v="INPUPR-040812-AH-17-17-DI"/>
    <s v="Arturo Hernandez"/>
    <d v="2012-08-04T00:00:00"/>
    <x v="6"/>
    <d v="1899-12-30T09:44:00"/>
    <d v="1899-12-30T09:50:00"/>
    <d v="1899-12-30T00:06:00"/>
    <n v="2"/>
    <n v="1"/>
    <n v="17"/>
    <x v="16"/>
    <x v="3"/>
    <s v="Punta Prieta, Isla Natividad Baja California Sur"/>
    <x v="1"/>
    <n v="55.44"/>
    <n v="16.8"/>
    <n v="8.9"/>
    <n v="17.2"/>
    <n v="56.76"/>
    <n v="17.2"/>
    <n v="56.099999999999994"/>
    <n v="17"/>
    <n v="27.841609999999999"/>
    <n v="-115.18693"/>
    <n v="64.400000000000006"/>
    <n v="18"/>
    <n v="9"/>
    <x v="0"/>
    <n v="2"/>
    <m/>
    <s v="n/d"/>
    <m/>
    <m/>
  </r>
  <r>
    <s v="INPUPR-040812-AH-17-17-DI"/>
    <s v="Arturo Hernandez"/>
    <d v="2012-08-04T00:00:00"/>
    <x v="6"/>
    <d v="1899-12-30T09:44:00"/>
    <d v="1899-12-30T09:50:00"/>
    <d v="1899-12-30T00:06:00"/>
    <n v="2"/>
    <n v="1"/>
    <n v="17"/>
    <x v="16"/>
    <x v="3"/>
    <s v="Punta Prieta, Isla Natividad Baja California Sur"/>
    <x v="1"/>
    <n v="55.44"/>
    <n v="16.8"/>
    <n v="8.9"/>
    <n v="17.2"/>
    <n v="56.76"/>
    <n v="17.2"/>
    <n v="56.099999999999994"/>
    <n v="17"/>
    <n v="27.841609999999999"/>
    <n v="-115.18693"/>
    <n v="64.400000000000006"/>
    <n v="18"/>
    <n v="9"/>
    <x v="3"/>
    <n v="25"/>
    <m/>
    <s v="n/d"/>
    <m/>
    <m/>
  </r>
  <r>
    <s v="INPUPR-040812-AH-17-17-DI"/>
    <s v="Arturo Hernandez"/>
    <d v="2012-08-04T00:00:00"/>
    <x v="6"/>
    <d v="1899-12-30T09:44:00"/>
    <d v="1899-12-30T09:50:00"/>
    <d v="1899-12-30T00:06:00"/>
    <n v="2"/>
    <n v="1"/>
    <n v="17"/>
    <x v="16"/>
    <x v="3"/>
    <s v="Punta Prieta, Isla Natividad Baja California Sur"/>
    <x v="1"/>
    <n v="55.44"/>
    <n v="16.8"/>
    <n v="8.9"/>
    <n v="17.2"/>
    <n v="56.76"/>
    <n v="17.2"/>
    <n v="56.099999999999994"/>
    <n v="17"/>
    <n v="27.841609999999999"/>
    <n v="-115.18693"/>
    <n v="64.400000000000006"/>
    <n v="18"/>
    <n v="9"/>
    <x v="7"/>
    <n v="6"/>
    <m/>
    <s v="n/d"/>
    <m/>
    <m/>
  </r>
  <r>
    <s v="INPUPR-040812-AH-17-17-DI"/>
    <s v="Arturo Hernandez"/>
    <d v="2012-08-04T00:00:00"/>
    <x v="6"/>
    <d v="1899-12-30T09:44:00"/>
    <d v="1899-12-30T09:50:00"/>
    <d v="1899-12-30T00:06:00"/>
    <n v="2"/>
    <n v="1"/>
    <n v="17"/>
    <x v="16"/>
    <x v="3"/>
    <s v="Punta Prieta, Isla Natividad Baja California Sur"/>
    <x v="1"/>
    <n v="55.44"/>
    <n v="16.8"/>
    <n v="8.9"/>
    <n v="17.2"/>
    <n v="56.76"/>
    <n v="17.2"/>
    <n v="56.099999999999994"/>
    <n v="17"/>
    <n v="27.841609999999999"/>
    <n v="-115.18693"/>
    <n v="64.400000000000006"/>
    <n v="18"/>
    <n v="9"/>
    <x v="4"/>
    <n v="1"/>
    <m/>
    <s v="n/d"/>
    <m/>
    <m/>
  </r>
  <r>
    <s v="INPUPR-040812-AH-17-17-DI"/>
    <s v="Arturo Hernandez"/>
    <d v="2012-08-04T00:00:00"/>
    <x v="6"/>
    <d v="1899-12-30T09:44:00"/>
    <d v="1899-12-30T09:50:00"/>
    <d v="1899-12-30T00:06:00"/>
    <n v="2"/>
    <n v="1"/>
    <n v="17"/>
    <x v="16"/>
    <x v="3"/>
    <s v="Punta Prieta, Isla Natividad Baja California Sur"/>
    <x v="1"/>
    <n v="55.44"/>
    <n v="16.8"/>
    <n v="8.9"/>
    <n v="17.2"/>
    <n v="56.76"/>
    <n v="17.2"/>
    <n v="56.099999999999994"/>
    <n v="17"/>
    <n v="27.841609999999999"/>
    <n v="-115.18693"/>
    <n v="64.400000000000006"/>
    <n v="18"/>
    <n v="9"/>
    <x v="14"/>
    <n v="1"/>
    <m/>
    <s v="n/d"/>
    <m/>
    <m/>
  </r>
  <r>
    <s v="INPUPR-040812-AH-17-17-DI"/>
    <s v="Arturo Hernandez"/>
    <d v="2012-08-04T00:00:00"/>
    <x v="6"/>
    <d v="1899-12-30T09:44:00"/>
    <d v="1899-12-30T09:50:00"/>
    <d v="1899-12-30T00:06:00"/>
    <n v="2"/>
    <n v="1"/>
    <n v="17"/>
    <x v="16"/>
    <x v="3"/>
    <s v="Punta Prieta, Isla Natividad Baja California Sur"/>
    <x v="1"/>
    <n v="55.44"/>
    <n v="16.8"/>
    <n v="8.9"/>
    <n v="17.2"/>
    <n v="56.76"/>
    <n v="17.2"/>
    <n v="56.099999999999994"/>
    <n v="17"/>
    <n v="27.841609999999999"/>
    <n v="-115.18693"/>
    <n v="64.400000000000006"/>
    <n v="18"/>
    <n v="9"/>
    <x v="17"/>
    <n v="2"/>
    <m/>
    <s v="n/d"/>
    <m/>
    <m/>
  </r>
  <r>
    <s v="INPUPR-040812-AH-17-17-DI"/>
    <s v="Arturo Hernandez"/>
    <d v="2012-08-04T00:00:00"/>
    <x v="6"/>
    <d v="1899-12-30T09:44:00"/>
    <d v="1899-12-30T09:50:00"/>
    <d v="1899-12-30T00:06:00"/>
    <n v="2"/>
    <n v="1"/>
    <n v="17"/>
    <x v="16"/>
    <x v="3"/>
    <s v="Punta Prieta, Isla Natividad Baja California Sur"/>
    <x v="1"/>
    <n v="55.44"/>
    <n v="16.8"/>
    <n v="8.9"/>
    <n v="17.2"/>
    <n v="56.76"/>
    <n v="17.2"/>
    <n v="56.099999999999994"/>
    <n v="17"/>
    <n v="27.841609999999999"/>
    <n v="-115.18693"/>
    <n v="64.400000000000006"/>
    <n v="18"/>
    <n v="9"/>
    <x v="9"/>
    <n v="11"/>
    <m/>
    <s v="n/d"/>
    <m/>
    <m/>
  </r>
  <r>
    <s v="INPUPR-040812-AH-17-17-DI"/>
    <s v="Arturo Hernandez"/>
    <d v="2012-08-04T00:00:00"/>
    <x v="6"/>
    <d v="1899-12-30T09:44:00"/>
    <d v="1899-12-30T09:50:00"/>
    <d v="1899-12-30T00:06:00"/>
    <n v="2"/>
    <n v="1"/>
    <n v="17"/>
    <x v="16"/>
    <x v="3"/>
    <s v="Punta Prieta, Isla Natividad Baja California Sur"/>
    <x v="1"/>
    <n v="55.44"/>
    <n v="16.8"/>
    <n v="8.9"/>
    <n v="17.2"/>
    <n v="56.76"/>
    <n v="17.2"/>
    <n v="56.099999999999994"/>
    <n v="17"/>
    <n v="27.841609999999999"/>
    <n v="-115.18693"/>
    <n v="64.400000000000006"/>
    <n v="18"/>
    <n v="9"/>
    <x v="6"/>
    <n v="1"/>
    <m/>
    <s v="n/d"/>
    <m/>
    <m/>
  </r>
  <r>
    <s v="INPUPR-040812-AH-17-17-DI"/>
    <s v="Arturo Hernandez"/>
    <d v="2012-08-04T00:00:00"/>
    <x v="6"/>
    <d v="1899-12-30T09:44:00"/>
    <d v="1899-12-30T09:50:00"/>
    <d v="1899-12-30T00:06:00"/>
    <n v="2"/>
    <n v="1"/>
    <n v="17"/>
    <x v="16"/>
    <x v="3"/>
    <s v="Punta Prieta, Isla Natividad Baja California Sur"/>
    <x v="1"/>
    <n v="55.44"/>
    <n v="16.8"/>
    <n v="8.9"/>
    <n v="17.2"/>
    <n v="56.76"/>
    <n v="17.2"/>
    <n v="56.099999999999994"/>
    <n v="17"/>
    <n v="27.841609999999999"/>
    <n v="-115.18693"/>
    <n v="64.400000000000006"/>
    <n v="18"/>
    <n v="9"/>
    <x v="10"/>
    <n v="17"/>
    <m/>
    <s v="n/d"/>
    <m/>
    <m/>
  </r>
  <r>
    <s v="INPUPR-040812-AH-18-18-DI"/>
    <s v="Arturo Hernandez"/>
    <d v="2012-08-04T00:00:00"/>
    <x v="6"/>
    <d v="1899-12-30T10:01:00"/>
    <d v="1899-12-30T10:08:00"/>
    <d v="1899-12-30T00:07:00"/>
    <n v="2"/>
    <n v="2"/>
    <n v="18"/>
    <x v="17"/>
    <x v="3"/>
    <s v="Punta Prieta, Isla Natividad Baja California Sur"/>
    <x v="1"/>
    <n v="56.43"/>
    <n v="17.100000000000001"/>
    <n v="8.9"/>
    <n v="17.8"/>
    <n v="58.74"/>
    <n v="17.8"/>
    <n v="57.585000000000008"/>
    <n v="17.450000000000003"/>
    <n v="27.841609999999999"/>
    <n v="-115.18693"/>
    <n v="64.400000000000006"/>
    <n v="18"/>
    <n v="9"/>
    <x v="0"/>
    <n v="1"/>
    <m/>
    <s v="n/d"/>
    <m/>
    <m/>
  </r>
  <r>
    <s v="INPUPR-040812-AH-18-18-DI"/>
    <s v="Arturo Hernandez"/>
    <d v="2012-08-04T00:00:00"/>
    <x v="6"/>
    <d v="1899-12-30T10:01:00"/>
    <d v="1899-12-30T10:08:00"/>
    <d v="1899-12-30T00:07:00"/>
    <n v="2"/>
    <n v="2"/>
    <n v="18"/>
    <x v="17"/>
    <x v="3"/>
    <s v="Punta Prieta, Isla Natividad Baja California Sur"/>
    <x v="1"/>
    <n v="56.43"/>
    <n v="17.100000000000001"/>
    <n v="8.9"/>
    <n v="17.8"/>
    <n v="58.74"/>
    <n v="17.8"/>
    <n v="57.585000000000008"/>
    <n v="17.450000000000003"/>
    <n v="27.841609999999999"/>
    <n v="-115.18693"/>
    <n v="64.400000000000006"/>
    <n v="18"/>
    <n v="9"/>
    <x v="1"/>
    <n v="6"/>
    <m/>
    <s v="n/d"/>
    <m/>
    <m/>
  </r>
  <r>
    <s v="INPUPR-040812-AH-18-18-DI"/>
    <s v="Arturo Hernandez"/>
    <d v="2012-08-04T00:00:00"/>
    <x v="6"/>
    <d v="1899-12-30T10:01:00"/>
    <d v="1899-12-30T10:08:00"/>
    <d v="1899-12-30T00:07:00"/>
    <n v="2"/>
    <n v="2"/>
    <n v="18"/>
    <x v="17"/>
    <x v="3"/>
    <s v="Punta Prieta, Isla Natividad Baja California Sur"/>
    <x v="1"/>
    <n v="56.43"/>
    <n v="17.100000000000001"/>
    <n v="8.9"/>
    <n v="17.8"/>
    <n v="58.74"/>
    <n v="17.8"/>
    <n v="57.585000000000008"/>
    <n v="17.450000000000003"/>
    <n v="27.841609999999999"/>
    <n v="-115.18693"/>
    <n v="64.400000000000006"/>
    <n v="18"/>
    <n v="9"/>
    <x v="8"/>
    <n v="1"/>
    <m/>
    <s v="n/d"/>
    <m/>
    <m/>
  </r>
  <r>
    <s v="INPUPR-040812-AH-18-18-DI"/>
    <s v="Arturo Hernandez"/>
    <d v="2012-08-04T00:00:00"/>
    <x v="6"/>
    <d v="1899-12-30T10:01:00"/>
    <d v="1899-12-30T10:08:00"/>
    <d v="1899-12-30T00:07:00"/>
    <n v="2"/>
    <n v="2"/>
    <n v="18"/>
    <x v="17"/>
    <x v="3"/>
    <s v="Punta Prieta, Isla Natividad Baja California Sur"/>
    <x v="1"/>
    <n v="56.43"/>
    <n v="17.100000000000001"/>
    <n v="8.9"/>
    <n v="17.8"/>
    <n v="58.74"/>
    <n v="17.8"/>
    <n v="57.585000000000008"/>
    <n v="17.450000000000003"/>
    <n v="27.841609999999999"/>
    <n v="-115.18693"/>
    <n v="64.400000000000006"/>
    <n v="18"/>
    <n v="9"/>
    <x v="2"/>
    <n v="3"/>
    <m/>
    <s v="n/d"/>
    <m/>
    <m/>
  </r>
  <r>
    <s v="INPUPR-040812-AH-18-18-DI"/>
    <s v="Arturo Hernandez"/>
    <d v="2012-08-04T00:00:00"/>
    <x v="6"/>
    <d v="1899-12-30T10:01:00"/>
    <d v="1899-12-30T10:08:00"/>
    <d v="1899-12-30T00:07:00"/>
    <n v="2"/>
    <n v="2"/>
    <n v="18"/>
    <x v="17"/>
    <x v="3"/>
    <s v="Punta Prieta, Isla Natividad Baja California Sur"/>
    <x v="1"/>
    <n v="56.43"/>
    <n v="17.100000000000001"/>
    <n v="8.9"/>
    <n v="17.8"/>
    <n v="58.74"/>
    <n v="17.8"/>
    <n v="57.585000000000008"/>
    <n v="17.450000000000003"/>
    <n v="27.841609999999999"/>
    <n v="-115.18693"/>
    <n v="64.400000000000006"/>
    <n v="18"/>
    <n v="9"/>
    <x v="3"/>
    <n v="10"/>
    <m/>
    <s v="n/d"/>
    <m/>
    <m/>
  </r>
  <r>
    <s v="INPUPR-040812-AH-18-18-DI"/>
    <s v="Arturo Hernandez"/>
    <d v="2012-08-04T00:00:00"/>
    <x v="6"/>
    <d v="1899-12-30T10:01:00"/>
    <d v="1899-12-30T10:08:00"/>
    <d v="1899-12-30T00:07:00"/>
    <n v="2"/>
    <n v="2"/>
    <n v="18"/>
    <x v="17"/>
    <x v="3"/>
    <s v="Punta Prieta, Isla Natividad Baja California Sur"/>
    <x v="1"/>
    <n v="56.43"/>
    <n v="17.100000000000001"/>
    <n v="8.9"/>
    <n v="17.8"/>
    <n v="58.74"/>
    <n v="17.8"/>
    <n v="57.585000000000008"/>
    <n v="17.450000000000003"/>
    <n v="27.841609999999999"/>
    <n v="-115.18693"/>
    <n v="64.400000000000006"/>
    <n v="18"/>
    <n v="9"/>
    <x v="7"/>
    <n v="5"/>
    <m/>
    <s v="n/d"/>
    <m/>
    <m/>
  </r>
  <r>
    <s v="INPUPR-040812-AH-18-18-DI"/>
    <s v="Arturo Hernandez"/>
    <d v="2012-08-04T00:00:00"/>
    <x v="6"/>
    <d v="1899-12-30T10:01:00"/>
    <d v="1899-12-30T10:08:00"/>
    <d v="1899-12-30T00:07:00"/>
    <n v="2"/>
    <n v="2"/>
    <n v="18"/>
    <x v="17"/>
    <x v="3"/>
    <s v="Punta Prieta, Isla Natividad Baja California Sur"/>
    <x v="1"/>
    <n v="56.43"/>
    <n v="17.100000000000001"/>
    <n v="8.9"/>
    <n v="17.8"/>
    <n v="58.74"/>
    <n v="17.8"/>
    <n v="57.585000000000008"/>
    <n v="17.450000000000003"/>
    <n v="27.841609999999999"/>
    <n v="-115.18693"/>
    <n v="64.400000000000006"/>
    <n v="18"/>
    <n v="9"/>
    <x v="4"/>
    <n v="2"/>
    <m/>
    <s v="n/d"/>
    <m/>
    <m/>
  </r>
  <r>
    <s v="INPUPR-040812-AH-18-18-DI"/>
    <s v="Arturo Hernandez"/>
    <d v="2012-08-04T00:00:00"/>
    <x v="6"/>
    <d v="1899-12-30T10:01:00"/>
    <d v="1899-12-30T10:08:00"/>
    <d v="1899-12-30T00:07:00"/>
    <n v="2"/>
    <n v="2"/>
    <n v="18"/>
    <x v="17"/>
    <x v="3"/>
    <s v="Punta Prieta, Isla Natividad Baja California Sur"/>
    <x v="1"/>
    <n v="56.43"/>
    <n v="17.100000000000001"/>
    <n v="8.9"/>
    <n v="17.8"/>
    <n v="58.74"/>
    <n v="17.8"/>
    <n v="57.585000000000008"/>
    <n v="17.450000000000003"/>
    <n v="27.841609999999999"/>
    <n v="-115.18693"/>
    <n v="64.400000000000006"/>
    <n v="18"/>
    <n v="9"/>
    <x v="9"/>
    <n v="20"/>
    <m/>
    <s v="n/d"/>
    <m/>
    <m/>
  </r>
  <r>
    <s v="INPUPR-040812-AH-18-18-DI"/>
    <s v="Arturo Hernandez"/>
    <d v="2012-08-04T00:00:00"/>
    <x v="6"/>
    <d v="1899-12-30T10:01:00"/>
    <d v="1899-12-30T10:08:00"/>
    <d v="1899-12-30T00:07:00"/>
    <n v="2"/>
    <n v="2"/>
    <n v="18"/>
    <x v="17"/>
    <x v="3"/>
    <s v="Punta Prieta, Isla Natividad Baja California Sur"/>
    <x v="1"/>
    <n v="56.43"/>
    <n v="17.100000000000001"/>
    <n v="8.9"/>
    <n v="17.8"/>
    <n v="58.74"/>
    <n v="17.8"/>
    <n v="57.585000000000008"/>
    <n v="17.450000000000003"/>
    <n v="27.841609999999999"/>
    <n v="-115.18693"/>
    <n v="64.400000000000006"/>
    <n v="18"/>
    <n v="9"/>
    <x v="10"/>
    <n v="21"/>
    <m/>
    <s v="n/d"/>
    <m/>
    <s v="varias conchas de abulon muerto"/>
  </r>
  <r>
    <s v="INPUPR-040812-AG-19-19-DI"/>
    <s v="Alonso Grosso"/>
    <d v="2012-08-04T00:00:00"/>
    <x v="6"/>
    <d v="1899-12-30T09:31:00"/>
    <d v="1899-12-30T09:36:00"/>
    <d v="1899-12-30T00:05:00"/>
    <n v="2"/>
    <n v="1"/>
    <n v="19"/>
    <x v="18"/>
    <x v="3"/>
    <s v="Punta Prieta, Isla Natividad Baja California Sur"/>
    <x v="1"/>
    <n v="63.69"/>
    <n v="19.3"/>
    <n v="8.9"/>
    <n v="20.399999999999999"/>
    <n v="67.319999999999993"/>
    <n v="20.399999999999999"/>
    <n v="65.504999999999995"/>
    <n v="19.850000000000001"/>
    <n v="27.892050000000001"/>
    <n v="-115.18825"/>
    <n v="57.2"/>
    <n v="14"/>
    <n v="5"/>
    <x v="1"/>
    <n v="9"/>
    <m/>
    <n v="120"/>
    <m/>
    <m/>
  </r>
  <r>
    <s v="INPUPR-040812-AG-19-19-DI"/>
    <s v="Alonso Grosso"/>
    <d v="2012-08-04T00:00:00"/>
    <x v="6"/>
    <d v="1899-12-30T09:31:00"/>
    <d v="1899-12-30T09:36:00"/>
    <d v="1899-12-30T00:05:00"/>
    <n v="2"/>
    <n v="1"/>
    <n v="19"/>
    <x v="18"/>
    <x v="3"/>
    <s v="Punta Prieta, Isla Natividad Baja California Sur"/>
    <x v="1"/>
    <n v="63.69"/>
    <n v="19.3"/>
    <n v="8.9"/>
    <n v="20.399999999999999"/>
    <n v="67.319999999999993"/>
    <n v="20.399999999999999"/>
    <n v="65.504999999999995"/>
    <n v="19.850000000000001"/>
    <n v="27.892050000000001"/>
    <n v="-115.18825"/>
    <n v="57.2"/>
    <n v="14"/>
    <n v="5"/>
    <x v="2"/>
    <n v="2"/>
    <m/>
    <n v="120"/>
    <m/>
    <m/>
  </r>
  <r>
    <s v="INPUPR-040812-AG-19-19-DI"/>
    <s v="Alonso Grosso"/>
    <d v="2012-08-04T00:00:00"/>
    <x v="6"/>
    <d v="1899-12-30T09:31:00"/>
    <d v="1899-12-30T09:36:00"/>
    <d v="1899-12-30T00:05:00"/>
    <n v="2"/>
    <n v="1"/>
    <n v="19"/>
    <x v="18"/>
    <x v="3"/>
    <s v="Punta Prieta, Isla Natividad Baja California Sur"/>
    <x v="1"/>
    <n v="63.69"/>
    <n v="19.3"/>
    <n v="8.9"/>
    <n v="20.399999999999999"/>
    <n v="67.319999999999993"/>
    <n v="20.399999999999999"/>
    <n v="65.504999999999995"/>
    <n v="19.850000000000001"/>
    <n v="27.892050000000001"/>
    <n v="-115.18825"/>
    <n v="57.2"/>
    <n v="14"/>
    <n v="5"/>
    <x v="3"/>
    <n v="24"/>
    <m/>
    <n v="120"/>
    <m/>
    <m/>
  </r>
  <r>
    <s v="INPUPR-040812-AG-19-19-DI"/>
    <s v="Alonso Grosso"/>
    <d v="2012-08-04T00:00:00"/>
    <x v="6"/>
    <d v="1899-12-30T09:31:00"/>
    <d v="1899-12-30T09:36:00"/>
    <d v="1899-12-30T00:05:00"/>
    <n v="2"/>
    <n v="1"/>
    <n v="19"/>
    <x v="18"/>
    <x v="3"/>
    <s v="Punta Prieta, Isla Natividad Baja California Sur"/>
    <x v="1"/>
    <n v="63.69"/>
    <n v="19.3"/>
    <n v="8.9"/>
    <n v="20.399999999999999"/>
    <n v="67.319999999999993"/>
    <n v="20.399999999999999"/>
    <n v="65.504999999999995"/>
    <n v="19.850000000000001"/>
    <n v="27.892050000000001"/>
    <n v="-115.18825"/>
    <n v="57.2"/>
    <n v="14"/>
    <n v="5"/>
    <x v="9"/>
    <n v="13"/>
    <m/>
    <n v="120"/>
    <m/>
    <m/>
  </r>
  <r>
    <s v="INPUPR-040812-AG-19-19-DI"/>
    <s v="Alonso Grosso"/>
    <d v="2012-08-04T00:00:00"/>
    <x v="6"/>
    <d v="1899-12-30T09:31:00"/>
    <d v="1899-12-30T09:36:00"/>
    <d v="1899-12-30T00:05:00"/>
    <n v="2"/>
    <n v="1"/>
    <n v="19"/>
    <x v="18"/>
    <x v="3"/>
    <s v="Punta Prieta, Isla Natividad Baja California Sur"/>
    <x v="1"/>
    <n v="63.69"/>
    <n v="19.3"/>
    <n v="8.9"/>
    <n v="20.399999999999999"/>
    <n v="67.319999999999993"/>
    <n v="20.399999999999999"/>
    <n v="65.504999999999995"/>
    <n v="19.850000000000001"/>
    <n v="27.892050000000001"/>
    <n v="-115.18825"/>
    <n v="57.2"/>
    <n v="14"/>
    <n v="5"/>
    <x v="5"/>
    <n v="1"/>
    <m/>
    <n v="120"/>
    <m/>
    <m/>
  </r>
  <r>
    <s v="INPUPR-040812-AG-19-19-DI"/>
    <s v="Alonso Grosso"/>
    <d v="2012-08-04T00:00:00"/>
    <x v="6"/>
    <d v="1899-12-30T09:31:00"/>
    <d v="1899-12-30T09:36:00"/>
    <d v="1899-12-30T00:05:00"/>
    <n v="2"/>
    <n v="1"/>
    <n v="19"/>
    <x v="18"/>
    <x v="3"/>
    <s v="Punta Prieta, Isla Natividad Baja California Sur"/>
    <x v="1"/>
    <n v="63.69"/>
    <n v="19.3"/>
    <n v="8.9"/>
    <n v="20.399999999999999"/>
    <n v="67.319999999999993"/>
    <n v="20.399999999999999"/>
    <n v="65.504999999999995"/>
    <n v="19.850000000000001"/>
    <n v="27.892050000000001"/>
    <n v="-115.18825"/>
    <n v="57.2"/>
    <n v="14"/>
    <n v="5"/>
    <x v="6"/>
    <n v="1"/>
    <m/>
    <n v="120"/>
    <m/>
    <m/>
  </r>
  <r>
    <s v="INPUPR-040812-AG-19-19-DI"/>
    <s v="Alonso Grosso"/>
    <d v="2012-08-04T00:00:00"/>
    <x v="6"/>
    <d v="1899-12-30T09:31:00"/>
    <d v="1899-12-30T09:36:00"/>
    <d v="1899-12-30T00:05:00"/>
    <n v="2"/>
    <n v="1"/>
    <n v="19"/>
    <x v="18"/>
    <x v="3"/>
    <s v="Punta Prieta, Isla Natividad Baja California Sur"/>
    <x v="1"/>
    <n v="63.69"/>
    <n v="19.3"/>
    <n v="8.9"/>
    <n v="20.399999999999999"/>
    <n v="67.319999999999993"/>
    <n v="20.399999999999999"/>
    <n v="65.504999999999995"/>
    <n v="19.850000000000001"/>
    <n v="27.892050000000001"/>
    <n v="-115.18825"/>
    <n v="57.2"/>
    <n v="14"/>
    <n v="5"/>
    <x v="10"/>
    <n v="13"/>
    <m/>
    <n v="120"/>
    <m/>
    <m/>
  </r>
  <r>
    <s v="INPUPR-040812-AG-20-20-DI"/>
    <s v="Alonso Grosso"/>
    <d v="2012-08-04T00:00:00"/>
    <x v="6"/>
    <d v="1899-12-30T09:45:00"/>
    <d v="1899-12-30T09:50:00"/>
    <d v="1899-12-30T00:05:00"/>
    <n v="2"/>
    <n v="2"/>
    <n v="20"/>
    <x v="19"/>
    <x v="3"/>
    <s v="Punta Prieta, Isla Natividad Baja California Sur"/>
    <x v="1"/>
    <n v="63.69"/>
    <n v="19.3"/>
    <n v="8.9"/>
    <n v="20.399999999999999"/>
    <n v="67.319999999999993"/>
    <n v="20.399999999999999"/>
    <n v="65.504999999999995"/>
    <n v="19.850000000000001"/>
    <n v="27.892050000000001"/>
    <n v="-115.18825"/>
    <n v="57.2"/>
    <n v="14"/>
    <n v="5"/>
    <x v="1"/>
    <n v="10"/>
    <m/>
    <n v="300"/>
    <m/>
    <m/>
  </r>
  <r>
    <s v="INPUPR-040812-AG-20-20-DI"/>
    <s v="Alonso Grosso"/>
    <d v="2012-08-04T00:00:00"/>
    <x v="6"/>
    <d v="1899-12-30T09:45:00"/>
    <d v="1899-12-30T09:50:00"/>
    <d v="1899-12-30T00:05:00"/>
    <n v="2"/>
    <n v="2"/>
    <n v="20"/>
    <x v="19"/>
    <x v="3"/>
    <s v="Punta Prieta, Isla Natividad Baja California Sur"/>
    <x v="1"/>
    <n v="63.69"/>
    <n v="19.3"/>
    <n v="8.9"/>
    <n v="20.399999999999999"/>
    <n v="67.319999999999993"/>
    <n v="20.399999999999999"/>
    <n v="65.504999999999995"/>
    <n v="19.850000000000001"/>
    <n v="27.892050000000001"/>
    <n v="-115.18825"/>
    <n v="57.2"/>
    <n v="14"/>
    <n v="5"/>
    <x v="2"/>
    <n v="2"/>
    <m/>
    <n v="300"/>
    <m/>
    <m/>
  </r>
  <r>
    <s v="INPUPR-040812-AG-20-20-DI"/>
    <s v="Alonso Grosso"/>
    <d v="2012-08-04T00:00:00"/>
    <x v="6"/>
    <d v="1899-12-30T09:45:00"/>
    <d v="1899-12-30T09:50:00"/>
    <d v="1899-12-30T00:05:00"/>
    <n v="2"/>
    <n v="2"/>
    <n v="20"/>
    <x v="19"/>
    <x v="3"/>
    <s v="Punta Prieta, Isla Natividad Baja California Sur"/>
    <x v="1"/>
    <n v="63.69"/>
    <n v="19.3"/>
    <n v="8.9"/>
    <n v="20.399999999999999"/>
    <n v="67.319999999999993"/>
    <n v="20.399999999999999"/>
    <n v="65.504999999999995"/>
    <n v="19.850000000000001"/>
    <n v="27.892050000000001"/>
    <n v="-115.18825"/>
    <n v="57.2"/>
    <n v="14"/>
    <n v="5"/>
    <x v="3"/>
    <n v="8"/>
    <m/>
    <n v="300"/>
    <m/>
    <m/>
  </r>
  <r>
    <s v="INPUPR-040812-AG-20-20-DI"/>
    <s v="Alonso Grosso"/>
    <d v="2012-08-04T00:00:00"/>
    <x v="6"/>
    <d v="1899-12-30T09:45:00"/>
    <d v="1899-12-30T09:50:00"/>
    <d v="1899-12-30T00:05:00"/>
    <n v="2"/>
    <n v="2"/>
    <n v="20"/>
    <x v="19"/>
    <x v="3"/>
    <s v="Punta Prieta, Isla Natividad Baja California Sur"/>
    <x v="1"/>
    <n v="63.69"/>
    <n v="19.3"/>
    <n v="8.9"/>
    <n v="20.399999999999999"/>
    <n v="67.319999999999993"/>
    <n v="20.399999999999999"/>
    <n v="65.504999999999995"/>
    <n v="19.850000000000001"/>
    <n v="27.892050000000001"/>
    <n v="-115.18825"/>
    <n v="57.2"/>
    <n v="14"/>
    <n v="5"/>
    <x v="7"/>
    <n v="3"/>
    <m/>
    <n v="300"/>
    <m/>
    <m/>
  </r>
  <r>
    <s v="INPUPR-040812-AG-20-20-DI"/>
    <s v="Alonso Grosso"/>
    <d v="2012-08-04T00:00:00"/>
    <x v="6"/>
    <d v="1899-12-30T09:45:00"/>
    <d v="1899-12-30T09:50:00"/>
    <d v="1899-12-30T00:05:00"/>
    <n v="2"/>
    <n v="2"/>
    <n v="20"/>
    <x v="19"/>
    <x v="3"/>
    <s v="Punta Prieta, Isla Natividad Baja California Sur"/>
    <x v="1"/>
    <n v="63.69"/>
    <n v="19.3"/>
    <n v="8.9"/>
    <n v="20.399999999999999"/>
    <n v="67.319999999999993"/>
    <n v="20.399999999999999"/>
    <n v="65.504999999999995"/>
    <n v="19.850000000000001"/>
    <n v="27.892050000000001"/>
    <n v="-115.18825"/>
    <n v="57.2"/>
    <n v="14"/>
    <n v="5"/>
    <x v="5"/>
    <n v="2"/>
    <m/>
    <n v="300"/>
    <m/>
    <m/>
  </r>
  <r>
    <s v="INPUPR-040812-AG-20-20-DI"/>
    <s v="Alonso Grosso"/>
    <d v="2012-08-04T00:00:00"/>
    <x v="6"/>
    <d v="1899-12-30T09:45:00"/>
    <d v="1899-12-30T09:50:00"/>
    <d v="1899-12-30T00:05:00"/>
    <n v="2"/>
    <n v="2"/>
    <n v="20"/>
    <x v="19"/>
    <x v="3"/>
    <s v="Punta Prieta, Isla Natividad Baja California Sur"/>
    <x v="1"/>
    <n v="63.69"/>
    <n v="19.3"/>
    <n v="8.9"/>
    <n v="20.399999999999999"/>
    <n v="67.319999999999993"/>
    <n v="20.399999999999999"/>
    <n v="65.504999999999995"/>
    <n v="19.850000000000001"/>
    <n v="27.892050000000001"/>
    <n v="-115.18825"/>
    <n v="57.2"/>
    <n v="14"/>
    <n v="5"/>
    <x v="10"/>
    <n v="18"/>
    <m/>
    <n v="300"/>
    <m/>
    <m/>
  </r>
  <r>
    <s v="INPTPR-040812-JF-21-21-DI"/>
    <s v="Jesus Flores"/>
    <d v="2012-08-04T00:00:00"/>
    <x v="6"/>
    <d v="1899-12-30T09:02:00"/>
    <d v="1899-12-30T09:07:00"/>
    <d v="1899-12-30T00:05:00"/>
    <n v="2"/>
    <n v="1"/>
    <n v="21"/>
    <x v="20"/>
    <x v="3"/>
    <s v="Punta Prieta, Isla Natividad Baja California Sur"/>
    <x v="1"/>
    <n v="23.099999999999998"/>
    <n v="7"/>
    <n v="46.199999999999996"/>
    <n v="14"/>
    <n v="46.199999999999996"/>
    <n v="14"/>
    <n v="34.65"/>
    <n v="10.5"/>
    <n v="27.891667000000002"/>
    <n v="-115.18702999999999"/>
    <n v="64.400000000000006"/>
    <n v="18"/>
    <n v="8"/>
    <x v="2"/>
    <n v="4"/>
    <m/>
    <n v="150"/>
    <m/>
    <m/>
  </r>
  <r>
    <s v="INPTPR-040812-JF-21-21-DI"/>
    <s v="Jesus Flores"/>
    <d v="2012-08-04T00:00:00"/>
    <x v="6"/>
    <d v="1899-12-30T09:02:00"/>
    <d v="1899-12-30T09:07:00"/>
    <d v="1899-12-30T00:05:00"/>
    <n v="2"/>
    <n v="1"/>
    <n v="21"/>
    <x v="20"/>
    <x v="3"/>
    <s v="Punta Prieta, Isla Natividad Baja California Sur"/>
    <x v="1"/>
    <n v="23.099999999999998"/>
    <n v="7"/>
    <n v="46.199999999999996"/>
    <n v="14"/>
    <n v="46.199999999999996"/>
    <n v="14"/>
    <n v="34.65"/>
    <n v="10.5"/>
    <n v="27.891667000000002"/>
    <n v="-115.18702999999999"/>
    <n v="64.400000000000006"/>
    <n v="18"/>
    <n v="8"/>
    <x v="3"/>
    <n v="37"/>
    <m/>
    <n v="150"/>
    <m/>
    <m/>
  </r>
  <r>
    <s v="INPTPR-040812-JF-21-21-DI"/>
    <s v="Jesus Flores"/>
    <d v="2012-08-04T00:00:00"/>
    <x v="6"/>
    <d v="1899-12-30T09:02:00"/>
    <d v="1899-12-30T09:07:00"/>
    <d v="1899-12-30T00:05:00"/>
    <n v="2"/>
    <n v="1"/>
    <n v="21"/>
    <x v="20"/>
    <x v="3"/>
    <s v="Punta Prieta, Isla Natividad Baja California Sur"/>
    <x v="1"/>
    <n v="23.099999999999998"/>
    <n v="7"/>
    <n v="46.199999999999996"/>
    <n v="14"/>
    <n v="46.199999999999996"/>
    <n v="14"/>
    <n v="34.65"/>
    <n v="10.5"/>
    <n v="27.891667000000002"/>
    <n v="-115.18702999999999"/>
    <n v="64.400000000000006"/>
    <n v="18"/>
    <n v="8"/>
    <x v="7"/>
    <n v="16"/>
    <m/>
    <n v="150"/>
    <m/>
    <m/>
  </r>
  <r>
    <s v="INPTPR-040812-JF-21-21-DI"/>
    <s v="Jesus Flores"/>
    <d v="2012-08-04T00:00:00"/>
    <x v="6"/>
    <d v="1899-12-30T09:02:00"/>
    <d v="1899-12-30T09:07:00"/>
    <d v="1899-12-30T00:05:00"/>
    <n v="2"/>
    <n v="1"/>
    <n v="21"/>
    <x v="20"/>
    <x v="3"/>
    <s v="Punta Prieta, Isla Natividad Baja California Sur"/>
    <x v="1"/>
    <n v="23.099999999999998"/>
    <n v="7"/>
    <n v="46.199999999999996"/>
    <n v="14"/>
    <n v="46.199999999999996"/>
    <n v="14"/>
    <n v="34.65"/>
    <n v="10.5"/>
    <n v="27.891667000000002"/>
    <n v="-115.18702999999999"/>
    <n v="64.400000000000006"/>
    <n v="18"/>
    <n v="8"/>
    <x v="9"/>
    <n v="16"/>
    <m/>
    <n v="150"/>
    <m/>
    <m/>
  </r>
  <r>
    <s v="INPTPR-040812-JF-21-21-DI"/>
    <s v="Jesus Flores"/>
    <d v="2012-08-04T00:00:00"/>
    <x v="6"/>
    <d v="1899-12-30T09:02:00"/>
    <d v="1899-12-30T09:07:00"/>
    <d v="1899-12-30T00:05:00"/>
    <n v="2"/>
    <n v="1"/>
    <n v="21"/>
    <x v="20"/>
    <x v="3"/>
    <s v="Punta Prieta, Isla Natividad Baja California Sur"/>
    <x v="1"/>
    <n v="23.099999999999998"/>
    <n v="7"/>
    <n v="46.199999999999996"/>
    <n v="14"/>
    <n v="46.199999999999996"/>
    <n v="14"/>
    <n v="34.65"/>
    <n v="10.5"/>
    <n v="27.891667000000002"/>
    <n v="-115.18702999999999"/>
    <n v="64.400000000000006"/>
    <n v="18"/>
    <n v="8"/>
    <x v="6"/>
    <n v="1"/>
    <m/>
    <n v="150"/>
    <m/>
    <m/>
  </r>
  <r>
    <s v="INPTPR-040812-JF-21-21-DI"/>
    <s v="Jesus Flores"/>
    <d v="2012-08-04T00:00:00"/>
    <x v="6"/>
    <d v="1899-12-30T09:02:00"/>
    <d v="1899-12-30T09:07:00"/>
    <d v="1899-12-30T00:05:00"/>
    <n v="2"/>
    <n v="1"/>
    <n v="21"/>
    <x v="20"/>
    <x v="3"/>
    <s v="Punta Prieta, Isla Natividad Baja California Sur"/>
    <x v="1"/>
    <n v="23.099999999999998"/>
    <n v="7"/>
    <n v="46.199999999999996"/>
    <n v="14"/>
    <n v="46.199999999999996"/>
    <n v="14"/>
    <n v="34.65"/>
    <n v="10.5"/>
    <n v="27.891667000000002"/>
    <n v="-115.18702999999999"/>
    <n v="64.400000000000006"/>
    <n v="18"/>
    <n v="8"/>
    <x v="10"/>
    <n v="17"/>
    <m/>
    <n v="150"/>
    <m/>
    <m/>
  </r>
  <r>
    <s v="INPTPR-040812-JF-22-22-DI"/>
    <s v="Jesus Flores"/>
    <d v="2012-08-04T00:00:00"/>
    <x v="6"/>
    <d v="1899-12-30T09:21:00"/>
    <d v="1899-12-30T09:24:00"/>
    <d v="1899-12-30T00:03:00"/>
    <n v="2"/>
    <n v="2"/>
    <n v="22"/>
    <x v="21"/>
    <x v="3"/>
    <s v="Punta Prieta, Isla Natividad Baja California Sur"/>
    <x v="1"/>
    <n v="82.5"/>
    <n v="25"/>
    <n v="69.3"/>
    <n v="21"/>
    <n v="82.5"/>
    <n v="25"/>
    <n v="75.899999999999991"/>
    <n v="23"/>
    <n v="27.891667000000002"/>
    <n v="-115.18702999999999"/>
    <n v="64.400000000000006"/>
    <n v="18"/>
    <n v="8"/>
    <x v="1"/>
    <n v="2"/>
    <m/>
    <n v="0"/>
    <m/>
    <m/>
  </r>
  <r>
    <s v="INPTPR-040812-JF-22-22-DI"/>
    <s v="Jesus Flores"/>
    <d v="2012-08-04T00:00:00"/>
    <x v="6"/>
    <d v="1899-12-30T09:21:00"/>
    <d v="1899-12-30T09:24:00"/>
    <d v="1899-12-30T00:03:00"/>
    <n v="2"/>
    <n v="2"/>
    <n v="22"/>
    <x v="21"/>
    <x v="3"/>
    <s v="Punta Prieta, Isla Natividad Baja California Sur"/>
    <x v="1"/>
    <n v="82.5"/>
    <n v="25"/>
    <n v="69.3"/>
    <n v="21"/>
    <n v="82.5"/>
    <n v="25"/>
    <n v="75.899999999999991"/>
    <n v="23"/>
    <n v="27.891667000000002"/>
    <n v="-115.18702999999999"/>
    <n v="64.400000000000006"/>
    <n v="18"/>
    <n v="8"/>
    <x v="2"/>
    <n v="3"/>
    <m/>
    <n v="0"/>
    <m/>
    <m/>
  </r>
  <r>
    <s v="INPTPR-040812-JF-22-22-DI"/>
    <s v="Jesus Flores"/>
    <d v="2012-08-04T00:00:00"/>
    <x v="6"/>
    <d v="1899-12-30T09:21:00"/>
    <d v="1899-12-30T09:24:00"/>
    <d v="1899-12-30T00:03:00"/>
    <n v="2"/>
    <n v="2"/>
    <n v="22"/>
    <x v="21"/>
    <x v="3"/>
    <s v="Punta Prieta, Isla Natividad Baja California Sur"/>
    <x v="1"/>
    <n v="82.5"/>
    <n v="25"/>
    <n v="69.3"/>
    <n v="21"/>
    <n v="82.5"/>
    <n v="25"/>
    <n v="75.899999999999991"/>
    <n v="23"/>
    <n v="27.891667000000002"/>
    <n v="-115.18702999999999"/>
    <n v="64.400000000000006"/>
    <n v="18"/>
    <n v="8"/>
    <x v="3"/>
    <n v="20"/>
    <m/>
    <n v="0"/>
    <m/>
    <m/>
  </r>
  <r>
    <s v="INPTPR-040812-JF-22-22-DI"/>
    <s v="Jesus Flores"/>
    <d v="2012-08-04T00:00:00"/>
    <x v="6"/>
    <d v="1899-12-30T09:21:00"/>
    <d v="1899-12-30T09:24:00"/>
    <d v="1899-12-30T00:03:00"/>
    <n v="2"/>
    <n v="2"/>
    <n v="22"/>
    <x v="21"/>
    <x v="3"/>
    <s v="Punta Prieta, Isla Natividad Baja California Sur"/>
    <x v="1"/>
    <n v="82.5"/>
    <n v="25"/>
    <n v="69.3"/>
    <n v="21"/>
    <n v="82.5"/>
    <n v="25"/>
    <n v="75.899999999999991"/>
    <n v="23"/>
    <n v="27.891667000000002"/>
    <n v="-115.18702999999999"/>
    <n v="64.400000000000006"/>
    <n v="18"/>
    <n v="8"/>
    <x v="7"/>
    <n v="11"/>
    <m/>
    <n v="0"/>
    <m/>
    <m/>
  </r>
  <r>
    <s v="INPTPR-040812-JF-22-22-DI"/>
    <s v="Jesus Flores"/>
    <d v="2012-08-04T00:00:00"/>
    <x v="6"/>
    <d v="1899-12-30T09:21:00"/>
    <d v="1899-12-30T09:24:00"/>
    <d v="1899-12-30T00:03:00"/>
    <n v="2"/>
    <n v="2"/>
    <n v="22"/>
    <x v="21"/>
    <x v="3"/>
    <s v="Punta Prieta, Isla Natividad Baja California Sur"/>
    <x v="1"/>
    <n v="82.5"/>
    <n v="25"/>
    <n v="69.3"/>
    <n v="21"/>
    <n v="82.5"/>
    <n v="25"/>
    <n v="75.899999999999991"/>
    <n v="23"/>
    <n v="27.891667000000002"/>
    <n v="-115.18702999999999"/>
    <n v="64.400000000000006"/>
    <n v="18"/>
    <n v="8"/>
    <x v="9"/>
    <n v="17"/>
    <m/>
    <n v="0"/>
    <m/>
    <m/>
  </r>
  <r>
    <s v="INPTPR-040812-JF-22-22-DI"/>
    <s v="Jesus Flores"/>
    <d v="2012-08-04T00:00:00"/>
    <x v="6"/>
    <d v="1899-12-30T09:21:00"/>
    <d v="1899-12-30T09:24:00"/>
    <d v="1899-12-30T00:03:00"/>
    <n v="2"/>
    <n v="2"/>
    <n v="22"/>
    <x v="21"/>
    <x v="3"/>
    <s v="Punta Prieta, Isla Natividad Baja California Sur"/>
    <x v="1"/>
    <n v="82.5"/>
    <n v="25"/>
    <n v="69.3"/>
    <n v="21"/>
    <n v="82.5"/>
    <n v="25"/>
    <n v="75.899999999999991"/>
    <n v="23"/>
    <n v="27.891667000000002"/>
    <n v="-115.18702999999999"/>
    <n v="64.400000000000006"/>
    <n v="18"/>
    <n v="8"/>
    <x v="5"/>
    <n v="2"/>
    <m/>
    <n v="0"/>
    <m/>
    <m/>
  </r>
  <r>
    <s v="INPTPR-040812-JF-22-22-DI"/>
    <s v="Jesus Flores"/>
    <d v="2012-08-04T00:00:00"/>
    <x v="6"/>
    <d v="1899-12-30T09:21:00"/>
    <d v="1899-12-30T09:24:00"/>
    <d v="1899-12-30T00:03:00"/>
    <n v="2"/>
    <n v="2"/>
    <n v="22"/>
    <x v="21"/>
    <x v="3"/>
    <s v="Punta Prieta, Isla Natividad Baja California Sur"/>
    <x v="1"/>
    <n v="82.5"/>
    <n v="25"/>
    <n v="69.3"/>
    <n v="21"/>
    <n v="82.5"/>
    <n v="25"/>
    <n v="75.899999999999991"/>
    <n v="23"/>
    <n v="27.891667000000002"/>
    <n v="-115.18702999999999"/>
    <n v="64.400000000000006"/>
    <n v="18"/>
    <n v="8"/>
    <x v="6"/>
    <n v="1"/>
    <m/>
    <n v="0"/>
    <m/>
    <m/>
  </r>
  <r>
    <s v="INPTPR-040812-JF-22-22-DI"/>
    <s v="Jesus Flores"/>
    <d v="2012-08-04T00:00:00"/>
    <x v="6"/>
    <d v="1899-12-30T09:21:00"/>
    <d v="1899-12-30T09:24:00"/>
    <d v="1899-12-30T00:03:00"/>
    <n v="2"/>
    <n v="2"/>
    <n v="22"/>
    <x v="21"/>
    <x v="3"/>
    <s v="Punta Prieta, Isla Natividad Baja California Sur"/>
    <x v="1"/>
    <n v="82.5"/>
    <n v="25"/>
    <n v="69.3"/>
    <n v="21"/>
    <n v="82.5"/>
    <n v="25"/>
    <n v="75.899999999999991"/>
    <n v="23"/>
    <n v="27.891667000000002"/>
    <n v="-115.18702999999999"/>
    <n v="64.400000000000006"/>
    <n v="18"/>
    <n v="8"/>
    <x v="10"/>
    <n v="19"/>
    <m/>
    <n v="0"/>
    <m/>
    <m/>
  </r>
  <r>
    <s v="INPUPR-040812-SM-23-23-DI"/>
    <s v="Sergio Mendoza"/>
    <d v="2012-08-04T00:00:00"/>
    <x v="6"/>
    <d v="1899-12-30T09:31:00"/>
    <d v="1899-12-30T09:43:00"/>
    <d v="1899-12-30T00:12:00"/>
    <n v="2"/>
    <n v="1"/>
    <n v="23"/>
    <x v="22"/>
    <x v="3"/>
    <s v="Punta Prieta, Isla Natividad Baja California Sur"/>
    <x v="1"/>
    <n v="60.059999999999995"/>
    <n v="18.2"/>
    <n v="58.74"/>
    <n v="17.8"/>
    <n v="60.059999999999995"/>
    <n v="18.2"/>
    <n v="59.4"/>
    <n v="18"/>
    <n v="27.891670000000001"/>
    <n v="-115.18702999999999"/>
    <n v="64.400000000000006"/>
    <n v="18"/>
    <n v="10"/>
    <x v="0"/>
    <n v="1"/>
    <m/>
    <n v="210"/>
    <m/>
    <m/>
  </r>
  <r>
    <s v="INPUPR-040812-SM-23-23-DI"/>
    <s v="Sergio Mendoza"/>
    <d v="2012-08-04T00:00:00"/>
    <x v="6"/>
    <d v="1899-12-30T09:31:00"/>
    <d v="1899-12-30T09:43:00"/>
    <d v="1899-12-30T00:12:00"/>
    <n v="2"/>
    <n v="1"/>
    <n v="23"/>
    <x v="22"/>
    <x v="3"/>
    <s v="Punta Prieta, Isla Natividad Baja California Sur"/>
    <x v="1"/>
    <n v="60.059999999999995"/>
    <n v="18.2"/>
    <n v="58.74"/>
    <n v="17.8"/>
    <n v="60.059999999999995"/>
    <n v="18.2"/>
    <n v="59.4"/>
    <n v="18"/>
    <n v="27.891670000000001"/>
    <n v="-115.18702999999999"/>
    <n v="64.400000000000006"/>
    <n v="18"/>
    <n v="10"/>
    <x v="3"/>
    <n v="35"/>
    <m/>
    <n v="210"/>
    <m/>
    <m/>
  </r>
  <r>
    <s v="INPUPR-040812-SM-23-23-DI"/>
    <s v="Sergio Mendoza"/>
    <d v="2012-08-04T00:00:00"/>
    <x v="6"/>
    <d v="1899-12-30T09:31:00"/>
    <d v="1899-12-30T09:43:00"/>
    <d v="1899-12-30T00:12:00"/>
    <n v="2"/>
    <n v="1"/>
    <n v="23"/>
    <x v="22"/>
    <x v="3"/>
    <s v="Punta Prieta, Isla Natividad Baja California Sur"/>
    <x v="1"/>
    <n v="60.059999999999995"/>
    <n v="18.2"/>
    <n v="58.74"/>
    <n v="17.8"/>
    <n v="60.059999999999995"/>
    <n v="18.2"/>
    <n v="59.4"/>
    <n v="18"/>
    <n v="27.891670000000001"/>
    <n v="-115.18702999999999"/>
    <n v="64.400000000000006"/>
    <n v="18"/>
    <n v="10"/>
    <x v="7"/>
    <n v="23"/>
    <m/>
    <n v="210"/>
    <m/>
    <m/>
  </r>
  <r>
    <s v="INPUPR-040812-SM-23-23-DI"/>
    <s v="Sergio Mendoza"/>
    <d v="2012-08-04T00:00:00"/>
    <x v="6"/>
    <d v="1899-12-30T09:31:00"/>
    <d v="1899-12-30T09:43:00"/>
    <d v="1899-12-30T00:12:00"/>
    <n v="2"/>
    <n v="1"/>
    <n v="23"/>
    <x v="22"/>
    <x v="3"/>
    <s v="Punta Prieta, Isla Natividad Baja California Sur"/>
    <x v="1"/>
    <n v="60.059999999999995"/>
    <n v="18.2"/>
    <n v="58.74"/>
    <n v="17.8"/>
    <n v="60.059999999999995"/>
    <n v="18.2"/>
    <n v="59.4"/>
    <n v="18"/>
    <n v="27.891670000000001"/>
    <n v="-115.18702999999999"/>
    <n v="64.400000000000006"/>
    <n v="18"/>
    <n v="10"/>
    <x v="14"/>
    <n v="2"/>
    <m/>
    <n v="210"/>
    <m/>
    <m/>
  </r>
  <r>
    <s v="INPUPR-040812-SM-23-23-DI"/>
    <s v="Sergio Mendoza"/>
    <d v="2012-08-04T00:00:00"/>
    <x v="6"/>
    <d v="1899-12-30T09:31:00"/>
    <d v="1899-12-30T09:43:00"/>
    <d v="1899-12-30T00:12:00"/>
    <n v="2"/>
    <n v="1"/>
    <n v="23"/>
    <x v="22"/>
    <x v="3"/>
    <s v="Punta Prieta, Isla Natividad Baja California Sur"/>
    <x v="1"/>
    <n v="60.059999999999995"/>
    <n v="18.2"/>
    <n v="58.74"/>
    <n v="17.8"/>
    <n v="60.059999999999995"/>
    <n v="18.2"/>
    <n v="59.4"/>
    <n v="18"/>
    <n v="27.891670000000001"/>
    <n v="-115.18702999999999"/>
    <n v="64.400000000000006"/>
    <n v="18"/>
    <n v="10"/>
    <x v="17"/>
    <n v="1"/>
    <m/>
    <n v="210"/>
    <m/>
    <m/>
  </r>
  <r>
    <s v="INPUPR-040812-SM-23-23-DI"/>
    <s v="Sergio Mendoza"/>
    <d v="2012-08-04T00:00:00"/>
    <x v="6"/>
    <d v="1899-12-30T09:31:00"/>
    <d v="1899-12-30T09:43:00"/>
    <d v="1899-12-30T00:12:00"/>
    <n v="2"/>
    <n v="1"/>
    <n v="23"/>
    <x v="22"/>
    <x v="3"/>
    <s v="Punta Prieta, Isla Natividad Baja California Sur"/>
    <x v="1"/>
    <n v="60.059999999999995"/>
    <n v="18.2"/>
    <n v="58.74"/>
    <n v="17.8"/>
    <n v="60.059999999999995"/>
    <n v="18.2"/>
    <n v="59.4"/>
    <n v="18"/>
    <n v="27.891670000000001"/>
    <n v="-115.18702999999999"/>
    <n v="64.400000000000006"/>
    <n v="18"/>
    <n v="10"/>
    <x v="9"/>
    <n v="11"/>
    <m/>
    <n v="210"/>
    <m/>
    <m/>
  </r>
  <r>
    <s v="INPUPR-040812-SM-23-23-DI"/>
    <s v="Sergio Mendoza"/>
    <d v="2012-08-04T00:00:00"/>
    <x v="6"/>
    <d v="1899-12-30T09:31:00"/>
    <d v="1899-12-30T09:43:00"/>
    <d v="1899-12-30T00:12:00"/>
    <n v="2"/>
    <n v="1"/>
    <n v="23"/>
    <x v="22"/>
    <x v="3"/>
    <s v="Punta Prieta, Isla Natividad Baja California Sur"/>
    <x v="1"/>
    <n v="60.059999999999995"/>
    <n v="18.2"/>
    <n v="58.74"/>
    <n v="17.8"/>
    <n v="60.059999999999995"/>
    <n v="18.2"/>
    <n v="59.4"/>
    <n v="18"/>
    <n v="27.891670000000001"/>
    <n v="-115.18702999999999"/>
    <n v="64.400000000000006"/>
    <n v="18"/>
    <n v="10"/>
    <x v="11"/>
    <n v="26"/>
    <m/>
    <n v="210"/>
    <m/>
    <m/>
  </r>
  <r>
    <s v="INPUPR-040812-SM-23-23-DI"/>
    <s v="Sergio Mendoza"/>
    <d v="2012-08-04T00:00:00"/>
    <x v="6"/>
    <d v="1899-12-30T09:31:00"/>
    <d v="1899-12-30T09:43:00"/>
    <d v="1899-12-30T00:12:00"/>
    <n v="2"/>
    <n v="1"/>
    <n v="23"/>
    <x v="22"/>
    <x v="3"/>
    <s v="Punta Prieta, Isla Natividad Baja California Sur"/>
    <x v="1"/>
    <n v="60.059999999999995"/>
    <n v="18.2"/>
    <n v="58.74"/>
    <n v="17.8"/>
    <n v="60.059999999999995"/>
    <n v="18.2"/>
    <n v="59.4"/>
    <n v="18"/>
    <n v="27.891670000000001"/>
    <n v="-115.18702999999999"/>
    <n v="64.400000000000006"/>
    <n v="18"/>
    <n v="10"/>
    <x v="5"/>
    <n v="1"/>
    <m/>
    <n v="210"/>
    <m/>
    <m/>
  </r>
  <r>
    <s v="INPUPR-040812-SM-23-23-DI"/>
    <s v="Sergio Mendoza"/>
    <d v="2012-08-04T00:00:00"/>
    <x v="6"/>
    <d v="1899-12-30T09:31:00"/>
    <d v="1899-12-30T09:43:00"/>
    <d v="1899-12-30T00:12:00"/>
    <n v="2"/>
    <n v="1"/>
    <n v="23"/>
    <x v="22"/>
    <x v="3"/>
    <s v="Punta Prieta, Isla Natividad Baja California Sur"/>
    <x v="1"/>
    <n v="60.059999999999995"/>
    <n v="18.2"/>
    <n v="58.74"/>
    <n v="17.8"/>
    <n v="60.059999999999995"/>
    <n v="18.2"/>
    <n v="59.4"/>
    <n v="18"/>
    <n v="27.891670000000001"/>
    <n v="-115.18702999999999"/>
    <n v="64.400000000000006"/>
    <n v="18"/>
    <n v="10"/>
    <x v="10"/>
    <n v="15"/>
    <m/>
    <n v="210"/>
    <m/>
    <m/>
  </r>
  <r>
    <s v="INPUPR-040812-SM-24-24-DI"/>
    <s v="Sergio Mendoza"/>
    <d v="2012-08-04T00:00:00"/>
    <x v="6"/>
    <d v="1899-12-30T09:58:00"/>
    <d v="1899-12-30T10:05:00"/>
    <d v="1899-12-30T00:07:00"/>
    <n v="2"/>
    <n v="2"/>
    <n v="24"/>
    <x v="23"/>
    <x v="3"/>
    <s v="Punta Prieta, Isla Natividad Baja California Sur"/>
    <x v="1"/>
    <n v="58.74"/>
    <n v="17.8"/>
    <n v="57.419999999999995"/>
    <n v="17.399999999999999"/>
    <n v="58.74"/>
    <n v="17.8"/>
    <n v="58.08"/>
    <n v="17.600000000000001"/>
    <n v="27.891670000000001"/>
    <n v="-115.18702999999999"/>
    <n v="64.400000000000006"/>
    <n v="18"/>
    <n v="10"/>
    <x v="0"/>
    <n v="3"/>
    <m/>
    <n v="180"/>
    <m/>
    <m/>
  </r>
  <r>
    <s v="INPUPR-040812-SM-24-24-DI"/>
    <s v="Sergio Mendoza"/>
    <d v="2012-08-04T00:00:00"/>
    <x v="6"/>
    <d v="1899-12-30T09:58:00"/>
    <d v="1899-12-30T10:05:00"/>
    <d v="1899-12-30T00:07:00"/>
    <n v="2"/>
    <n v="2"/>
    <n v="24"/>
    <x v="23"/>
    <x v="3"/>
    <s v="Punta Prieta, Isla Natividad Baja California Sur"/>
    <x v="1"/>
    <n v="58.74"/>
    <n v="17.8"/>
    <n v="57.419999999999995"/>
    <n v="17.399999999999999"/>
    <n v="58.74"/>
    <n v="17.8"/>
    <n v="58.08"/>
    <n v="17.600000000000001"/>
    <n v="27.891670000000001"/>
    <n v="-115.18702999999999"/>
    <n v="64.400000000000006"/>
    <n v="18"/>
    <n v="10"/>
    <x v="1"/>
    <n v="2"/>
    <m/>
    <n v="180"/>
    <m/>
    <m/>
  </r>
  <r>
    <s v="INPUPR-040812-SM-24-24-DI"/>
    <s v="Sergio Mendoza"/>
    <d v="2012-08-04T00:00:00"/>
    <x v="6"/>
    <d v="1899-12-30T09:58:00"/>
    <d v="1899-12-30T10:05:00"/>
    <d v="1899-12-30T00:07:00"/>
    <n v="2"/>
    <n v="2"/>
    <n v="24"/>
    <x v="23"/>
    <x v="3"/>
    <s v="Punta Prieta, Isla Natividad Baja California Sur"/>
    <x v="1"/>
    <n v="58.74"/>
    <n v="17.8"/>
    <n v="57.419999999999995"/>
    <n v="17.399999999999999"/>
    <n v="58.74"/>
    <n v="17.8"/>
    <n v="58.08"/>
    <n v="17.600000000000001"/>
    <n v="27.891670000000001"/>
    <n v="-115.18702999999999"/>
    <n v="64.400000000000006"/>
    <n v="18"/>
    <n v="10"/>
    <x v="2"/>
    <n v="4"/>
    <m/>
    <n v="180"/>
    <m/>
    <m/>
  </r>
  <r>
    <s v="INPUPR-040812-SM-24-24-DI"/>
    <s v="Sergio Mendoza"/>
    <d v="2012-08-04T00:00:00"/>
    <x v="6"/>
    <d v="1899-12-30T09:58:00"/>
    <d v="1899-12-30T10:05:00"/>
    <d v="1899-12-30T00:07:00"/>
    <n v="2"/>
    <n v="2"/>
    <n v="24"/>
    <x v="23"/>
    <x v="3"/>
    <s v="Punta Prieta, Isla Natividad Baja California Sur"/>
    <x v="1"/>
    <n v="58.74"/>
    <n v="17.8"/>
    <n v="57.419999999999995"/>
    <n v="17.399999999999999"/>
    <n v="58.74"/>
    <n v="17.8"/>
    <n v="58.08"/>
    <n v="17.600000000000001"/>
    <n v="27.891670000000001"/>
    <n v="-115.18702999999999"/>
    <n v="64.400000000000006"/>
    <n v="18"/>
    <n v="10"/>
    <x v="3"/>
    <n v="15"/>
    <m/>
    <n v="180"/>
    <m/>
    <m/>
  </r>
  <r>
    <s v="INPUPR-040812-SM-24-24-DI"/>
    <s v="Sergio Mendoza"/>
    <d v="2012-08-04T00:00:00"/>
    <x v="6"/>
    <d v="1899-12-30T09:58:00"/>
    <d v="1899-12-30T10:05:00"/>
    <d v="1899-12-30T00:07:00"/>
    <n v="2"/>
    <n v="2"/>
    <n v="24"/>
    <x v="23"/>
    <x v="3"/>
    <s v="Punta Prieta, Isla Natividad Baja California Sur"/>
    <x v="1"/>
    <n v="58.74"/>
    <n v="17.8"/>
    <n v="57.419999999999995"/>
    <n v="17.399999999999999"/>
    <n v="58.74"/>
    <n v="17.8"/>
    <n v="58.08"/>
    <n v="17.600000000000001"/>
    <n v="27.891670000000001"/>
    <n v="-115.18702999999999"/>
    <n v="64.400000000000006"/>
    <n v="18"/>
    <n v="10"/>
    <x v="7"/>
    <n v="13"/>
    <m/>
    <n v="180"/>
    <m/>
    <m/>
  </r>
  <r>
    <s v="INPUPR-040812-SM-24-24-DI"/>
    <s v="Sergio Mendoza"/>
    <d v="2012-08-04T00:00:00"/>
    <x v="6"/>
    <d v="1899-12-30T09:58:00"/>
    <d v="1899-12-30T10:05:00"/>
    <d v="1899-12-30T00:07:00"/>
    <n v="2"/>
    <n v="2"/>
    <n v="24"/>
    <x v="23"/>
    <x v="3"/>
    <s v="Punta Prieta, Isla Natividad Baja California Sur"/>
    <x v="1"/>
    <n v="58.74"/>
    <n v="17.8"/>
    <n v="57.419999999999995"/>
    <n v="17.399999999999999"/>
    <n v="58.74"/>
    <n v="17.8"/>
    <n v="58.08"/>
    <n v="17.600000000000001"/>
    <n v="27.891670000000001"/>
    <n v="-115.18702999999999"/>
    <n v="64.400000000000006"/>
    <n v="18"/>
    <n v="10"/>
    <x v="17"/>
    <n v="2"/>
    <m/>
    <n v="180"/>
    <m/>
    <m/>
  </r>
  <r>
    <s v="INPUPR-040812-SM-24-24-DI"/>
    <s v="Sergio Mendoza"/>
    <d v="2012-08-04T00:00:00"/>
    <x v="6"/>
    <d v="1899-12-30T09:58:00"/>
    <d v="1899-12-30T10:05:00"/>
    <d v="1899-12-30T00:07:00"/>
    <n v="2"/>
    <n v="2"/>
    <n v="24"/>
    <x v="23"/>
    <x v="3"/>
    <s v="Punta Prieta, Isla Natividad Baja California Sur"/>
    <x v="1"/>
    <n v="58.74"/>
    <n v="17.8"/>
    <n v="57.419999999999995"/>
    <n v="17.399999999999999"/>
    <n v="58.74"/>
    <n v="17.8"/>
    <n v="58.08"/>
    <n v="17.600000000000001"/>
    <n v="27.891670000000001"/>
    <n v="-115.18702999999999"/>
    <n v="64.400000000000006"/>
    <n v="18"/>
    <n v="10"/>
    <x v="9"/>
    <n v="10"/>
    <m/>
    <n v="180"/>
    <m/>
    <m/>
  </r>
  <r>
    <s v="INPUPR-040812-SM-24-24-DI"/>
    <s v="Sergio Mendoza"/>
    <d v="2012-08-04T00:00:00"/>
    <x v="6"/>
    <d v="1899-12-30T09:58:00"/>
    <d v="1899-12-30T10:05:00"/>
    <d v="1899-12-30T00:07:00"/>
    <n v="2"/>
    <n v="2"/>
    <n v="24"/>
    <x v="23"/>
    <x v="3"/>
    <s v="Punta Prieta, Isla Natividad Baja California Sur"/>
    <x v="1"/>
    <n v="58.74"/>
    <n v="17.8"/>
    <n v="57.419999999999995"/>
    <n v="17.399999999999999"/>
    <n v="58.74"/>
    <n v="17.8"/>
    <n v="58.08"/>
    <n v="17.600000000000001"/>
    <n v="27.891670000000001"/>
    <n v="-115.18702999999999"/>
    <n v="64.400000000000006"/>
    <n v="18"/>
    <n v="10"/>
    <x v="11"/>
    <n v="8"/>
    <m/>
    <n v="180"/>
    <m/>
    <m/>
  </r>
  <r>
    <s v="INPUPR-040812-SM-24-24-DI"/>
    <s v="Sergio Mendoza"/>
    <d v="2012-08-04T00:00:00"/>
    <x v="6"/>
    <d v="1899-12-30T09:58:00"/>
    <d v="1899-12-30T10:05:00"/>
    <d v="1899-12-30T00:07:00"/>
    <n v="2"/>
    <n v="2"/>
    <n v="24"/>
    <x v="23"/>
    <x v="3"/>
    <s v="Punta Prieta, Isla Natividad Baja California Sur"/>
    <x v="1"/>
    <n v="58.74"/>
    <n v="17.8"/>
    <n v="57.419999999999995"/>
    <n v="17.399999999999999"/>
    <n v="58.74"/>
    <n v="17.8"/>
    <n v="58.08"/>
    <n v="17.600000000000001"/>
    <n v="27.891670000000001"/>
    <n v="-115.18702999999999"/>
    <n v="64.400000000000006"/>
    <n v="18"/>
    <n v="10"/>
    <x v="10"/>
    <n v="35"/>
    <m/>
    <n v="180"/>
    <m/>
    <m/>
  </r>
  <r>
    <s v="INLADU-040812-AM-1-1-DI"/>
    <s v="Abraham Mayoral"/>
    <d v="2012-08-04T00:00:00"/>
    <x v="6"/>
    <d v="1899-12-30T01:36:00"/>
    <d v="1899-12-30T01:45:00"/>
    <d v="1899-12-30T00:09:00"/>
    <n v="2"/>
    <n v="1"/>
    <n v="1"/>
    <x v="0"/>
    <x v="1"/>
    <s v="La Dulce, Isla Natividad Baja California Sur"/>
    <x v="0"/>
    <n v="41.58"/>
    <n v="12.6"/>
    <n v="8.9"/>
    <n v="13.6"/>
    <n v="44.879999999999995"/>
    <n v="13.6"/>
    <n v="43.23"/>
    <n v="13.1"/>
    <n v="27.842110000000002"/>
    <n v="-115.14273"/>
    <n v="59"/>
    <n v="15"/>
    <n v="7"/>
    <x v="0"/>
    <n v="2"/>
    <m/>
    <n v="300"/>
    <m/>
    <m/>
  </r>
  <r>
    <s v="INLADU-040812-AM-1-1-DI"/>
    <s v="Abraham Mayoral"/>
    <d v="2012-08-04T00:00:00"/>
    <x v="6"/>
    <d v="1899-12-30T01:36:00"/>
    <d v="1899-12-30T01:45:00"/>
    <d v="1899-12-30T00:09:00"/>
    <n v="2"/>
    <n v="1"/>
    <n v="1"/>
    <x v="0"/>
    <x v="1"/>
    <s v="La Dulce, Isla Natividad Baja California Sur"/>
    <x v="0"/>
    <n v="41.58"/>
    <n v="12.6"/>
    <n v="8.9"/>
    <n v="13.6"/>
    <n v="44.879999999999995"/>
    <n v="13.6"/>
    <n v="43.23"/>
    <n v="13.1"/>
    <n v="27.842110000000002"/>
    <n v="-115.14273"/>
    <n v="59"/>
    <n v="15"/>
    <n v="7"/>
    <x v="1"/>
    <n v="3"/>
    <m/>
    <n v="300"/>
    <m/>
    <m/>
  </r>
  <r>
    <s v="INLADU-040812-AM-1-1-DI"/>
    <s v="Abraham Mayoral"/>
    <d v="2012-08-04T00:00:00"/>
    <x v="6"/>
    <d v="1899-12-30T01:36:00"/>
    <d v="1899-12-30T01:45:00"/>
    <d v="1899-12-30T00:09:00"/>
    <n v="2"/>
    <n v="1"/>
    <n v="1"/>
    <x v="0"/>
    <x v="1"/>
    <s v="La Dulce, Isla Natividad Baja California Sur"/>
    <x v="0"/>
    <n v="41.58"/>
    <n v="12.6"/>
    <n v="8.9"/>
    <n v="13.6"/>
    <n v="44.879999999999995"/>
    <n v="13.6"/>
    <n v="43.23"/>
    <n v="13.1"/>
    <n v="27.842110000000002"/>
    <n v="-115.14273"/>
    <n v="59"/>
    <n v="15"/>
    <n v="7"/>
    <x v="2"/>
    <n v="16"/>
    <m/>
    <n v="300"/>
    <m/>
    <m/>
  </r>
  <r>
    <s v="INLADU-040812-AM-1-1-DI"/>
    <s v="Abraham Mayoral"/>
    <d v="2012-08-04T00:00:00"/>
    <x v="6"/>
    <d v="1899-12-30T01:36:00"/>
    <d v="1899-12-30T01:45:00"/>
    <d v="1899-12-30T00:09:00"/>
    <n v="2"/>
    <n v="1"/>
    <n v="1"/>
    <x v="0"/>
    <x v="1"/>
    <s v="La Dulce, Isla Natividad Baja California Sur"/>
    <x v="0"/>
    <n v="41.58"/>
    <n v="12.6"/>
    <n v="8.9"/>
    <n v="13.6"/>
    <n v="44.879999999999995"/>
    <n v="13.6"/>
    <n v="43.23"/>
    <n v="13.1"/>
    <n v="27.842110000000002"/>
    <n v="-115.14273"/>
    <n v="59"/>
    <n v="15"/>
    <n v="7"/>
    <x v="3"/>
    <n v="365"/>
    <n v="4.0999999999999996"/>
    <n v="300"/>
    <n v="50"/>
    <m/>
  </r>
  <r>
    <s v="INLADU-040812-AM-1-1-DI"/>
    <s v="Abraham Mayoral"/>
    <d v="2012-08-04T00:00:00"/>
    <x v="6"/>
    <d v="1899-12-30T01:36:00"/>
    <d v="1899-12-30T01:45:00"/>
    <d v="1899-12-30T00:09:00"/>
    <n v="2"/>
    <n v="1"/>
    <n v="1"/>
    <x v="0"/>
    <x v="1"/>
    <s v="La Dulce, Isla Natividad Baja California Sur"/>
    <x v="0"/>
    <n v="41.58"/>
    <n v="12.6"/>
    <n v="8.9"/>
    <n v="13.6"/>
    <n v="44.879999999999995"/>
    <n v="13.6"/>
    <n v="43.23"/>
    <n v="13.1"/>
    <n v="27.842110000000002"/>
    <n v="-115.14273"/>
    <n v="59"/>
    <n v="15"/>
    <n v="7"/>
    <x v="7"/>
    <n v="65"/>
    <n v="23"/>
    <n v="300"/>
    <n v="50"/>
    <m/>
  </r>
  <r>
    <s v="INLADU-040812-AM-1-1-DI"/>
    <s v="Abraham Mayoral"/>
    <d v="2012-08-04T00:00:00"/>
    <x v="6"/>
    <d v="1899-12-30T01:36:00"/>
    <d v="1899-12-30T01:45:00"/>
    <d v="1899-12-30T00:09:00"/>
    <n v="2"/>
    <n v="1"/>
    <n v="1"/>
    <x v="0"/>
    <x v="1"/>
    <s v="La Dulce, Isla Natividad Baja California Sur"/>
    <x v="0"/>
    <n v="41.58"/>
    <n v="12.6"/>
    <n v="8.9"/>
    <n v="13.6"/>
    <n v="44.879999999999995"/>
    <n v="13.6"/>
    <n v="43.23"/>
    <n v="13.1"/>
    <n v="27.842110000000002"/>
    <n v="-115.14273"/>
    <n v="59"/>
    <n v="15"/>
    <n v="7"/>
    <x v="4"/>
    <n v="3"/>
    <m/>
    <n v="300"/>
    <m/>
    <m/>
  </r>
  <r>
    <s v="INLADU-040812-AM-1-1-DI"/>
    <s v="Abraham Mayoral"/>
    <d v="2012-08-04T00:00:00"/>
    <x v="6"/>
    <d v="1899-12-30T01:36:00"/>
    <d v="1899-12-30T01:45:00"/>
    <d v="1899-12-30T00:09:00"/>
    <n v="2"/>
    <n v="1"/>
    <n v="1"/>
    <x v="0"/>
    <x v="1"/>
    <s v="La Dulce, Isla Natividad Baja California Sur"/>
    <x v="0"/>
    <n v="41.58"/>
    <n v="12.6"/>
    <n v="8.9"/>
    <n v="13.6"/>
    <n v="44.879999999999995"/>
    <n v="13.6"/>
    <n v="43.23"/>
    <n v="13.1"/>
    <n v="27.842110000000002"/>
    <n v="-115.14273"/>
    <n v="59"/>
    <n v="15"/>
    <n v="7"/>
    <x v="9"/>
    <n v="11"/>
    <m/>
    <n v="300"/>
    <m/>
    <m/>
  </r>
  <r>
    <s v="INLADU-040812-AM-1-1-DI"/>
    <s v="Abraham Mayoral"/>
    <d v="2012-08-04T00:00:00"/>
    <x v="6"/>
    <d v="1899-12-30T01:36:00"/>
    <d v="1899-12-30T01:45:00"/>
    <d v="1899-12-30T00:09:00"/>
    <n v="2"/>
    <n v="1"/>
    <n v="1"/>
    <x v="0"/>
    <x v="1"/>
    <s v="La Dulce, Isla Natividad Baja California Sur"/>
    <x v="0"/>
    <n v="41.58"/>
    <n v="12.6"/>
    <n v="8.9"/>
    <n v="13.6"/>
    <n v="44.879999999999995"/>
    <n v="13.6"/>
    <n v="43.23"/>
    <n v="13.1"/>
    <n v="27.842110000000002"/>
    <n v="-115.14273"/>
    <n v="59"/>
    <n v="15"/>
    <n v="7"/>
    <x v="6"/>
    <n v="1"/>
    <m/>
    <n v="300"/>
    <m/>
    <m/>
  </r>
  <r>
    <s v="INLADU-040812-AM-1-1-DI"/>
    <s v="Abraham Mayoral"/>
    <d v="2012-08-04T00:00:00"/>
    <x v="6"/>
    <d v="1899-12-30T01:36:00"/>
    <d v="1899-12-30T01:45:00"/>
    <d v="1899-12-30T00:09:00"/>
    <n v="2"/>
    <n v="1"/>
    <n v="1"/>
    <x v="0"/>
    <x v="1"/>
    <s v="La Dulce, Isla Natividad Baja California Sur"/>
    <x v="0"/>
    <n v="41.58"/>
    <n v="12.6"/>
    <n v="8.9"/>
    <n v="13.6"/>
    <n v="44.879999999999995"/>
    <n v="13.6"/>
    <n v="43.23"/>
    <n v="13.1"/>
    <n v="27.842110000000002"/>
    <n v="-115.14273"/>
    <n v="59"/>
    <n v="15"/>
    <n v="7"/>
    <x v="10"/>
    <n v="10"/>
    <m/>
    <n v="300"/>
    <m/>
    <m/>
  </r>
  <r>
    <s v="INLADU-040812-AM-2-2-DI"/>
    <s v="Abraham Mayoral"/>
    <d v="2012-08-04T00:00:00"/>
    <x v="6"/>
    <d v="1899-12-30T01:59:00"/>
    <d v="1899-12-30T02:06:00"/>
    <d v="1899-12-30T00:07:00"/>
    <n v="2"/>
    <n v="2"/>
    <n v="2"/>
    <x v="1"/>
    <x v="1"/>
    <s v="La Dulce, Isla Natividad Baja California Sur"/>
    <x v="0"/>
    <n v="40.590000000000003"/>
    <n v="12.3"/>
    <n v="8.9"/>
    <n v="9.1"/>
    <n v="40.590000000000003"/>
    <n v="12.3"/>
    <n v="35.309999999999995"/>
    <n v="10.7"/>
    <n v="27.842110000000002"/>
    <n v="-115.14273"/>
    <n v="59"/>
    <n v="15"/>
    <n v="7"/>
    <x v="1"/>
    <n v="6"/>
    <m/>
    <n v="30"/>
    <m/>
    <m/>
  </r>
  <r>
    <s v="INLADU-040812-AM-2-2-DI"/>
    <s v="Abraham Mayoral"/>
    <d v="2012-08-04T00:00:00"/>
    <x v="6"/>
    <d v="1899-12-30T01:59:00"/>
    <d v="1899-12-30T02:06:00"/>
    <d v="1899-12-30T00:07:00"/>
    <n v="2"/>
    <n v="2"/>
    <n v="2"/>
    <x v="1"/>
    <x v="1"/>
    <s v="La Dulce, Isla Natividad Baja California Sur"/>
    <x v="0"/>
    <n v="40.590000000000003"/>
    <n v="12.3"/>
    <n v="8.9"/>
    <n v="9.1"/>
    <n v="40.590000000000003"/>
    <n v="12.3"/>
    <n v="35.309999999999995"/>
    <n v="10.7"/>
    <n v="27.842110000000002"/>
    <n v="-115.14273"/>
    <n v="59"/>
    <n v="15"/>
    <n v="7"/>
    <x v="2"/>
    <n v="2"/>
    <m/>
    <n v="30"/>
    <m/>
    <m/>
  </r>
  <r>
    <s v="INLADU-040812-AM-2-2-DI"/>
    <s v="Abraham Mayoral"/>
    <d v="2012-08-04T00:00:00"/>
    <x v="6"/>
    <d v="1899-12-30T01:59:00"/>
    <d v="1899-12-30T02:06:00"/>
    <d v="1899-12-30T00:07:00"/>
    <n v="2"/>
    <n v="2"/>
    <n v="2"/>
    <x v="1"/>
    <x v="1"/>
    <s v="La Dulce, Isla Natividad Baja California Sur"/>
    <x v="0"/>
    <n v="40.590000000000003"/>
    <n v="12.3"/>
    <n v="8.9"/>
    <n v="9.1"/>
    <n v="40.590000000000003"/>
    <n v="12.3"/>
    <n v="35.309999999999995"/>
    <n v="10.7"/>
    <n v="27.842110000000002"/>
    <n v="-115.14273"/>
    <n v="59"/>
    <n v="15"/>
    <n v="7"/>
    <x v="3"/>
    <n v="272"/>
    <n v="5.5"/>
    <n v="30"/>
    <n v="50"/>
    <m/>
  </r>
  <r>
    <s v="INLADU-040812-AM-2-2-DI"/>
    <s v="Abraham Mayoral"/>
    <d v="2012-08-04T00:00:00"/>
    <x v="6"/>
    <d v="1899-12-30T01:59:00"/>
    <d v="1899-12-30T02:06:00"/>
    <d v="1899-12-30T00:07:00"/>
    <n v="2"/>
    <n v="2"/>
    <n v="2"/>
    <x v="1"/>
    <x v="1"/>
    <s v="La Dulce, Isla Natividad Baja California Sur"/>
    <x v="0"/>
    <n v="40.590000000000003"/>
    <n v="12.3"/>
    <n v="8.9"/>
    <n v="9.1"/>
    <n v="40.590000000000003"/>
    <n v="12.3"/>
    <n v="35.309999999999995"/>
    <n v="10.7"/>
    <n v="27.842110000000002"/>
    <n v="-115.14273"/>
    <n v="59"/>
    <n v="15"/>
    <n v="7"/>
    <x v="7"/>
    <n v="30"/>
    <m/>
    <n v="30"/>
    <m/>
    <m/>
  </r>
  <r>
    <s v="INLADU-040812-AM-2-2-DI"/>
    <s v="Abraham Mayoral"/>
    <d v="2012-08-04T00:00:00"/>
    <x v="6"/>
    <d v="1899-12-30T01:59:00"/>
    <d v="1899-12-30T02:06:00"/>
    <d v="1899-12-30T00:07:00"/>
    <n v="2"/>
    <n v="2"/>
    <n v="2"/>
    <x v="1"/>
    <x v="1"/>
    <s v="La Dulce, Isla Natividad Baja California Sur"/>
    <x v="0"/>
    <n v="40.590000000000003"/>
    <n v="12.3"/>
    <n v="8.9"/>
    <n v="9.1"/>
    <n v="40.590000000000003"/>
    <n v="12.3"/>
    <n v="35.309999999999995"/>
    <n v="10.7"/>
    <n v="27.842110000000002"/>
    <n v="-115.14273"/>
    <n v="59"/>
    <n v="15"/>
    <n v="7"/>
    <x v="4"/>
    <n v="1"/>
    <m/>
    <n v="30"/>
    <m/>
    <m/>
  </r>
  <r>
    <s v="INLADU-040812-AM-2-2-DI"/>
    <s v="Abraham Mayoral"/>
    <d v="2012-08-04T00:00:00"/>
    <x v="6"/>
    <d v="1899-12-30T01:59:00"/>
    <d v="1899-12-30T02:06:00"/>
    <d v="1899-12-30T00:07:00"/>
    <n v="2"/>
    <n v="2"/>
    <n v="2"/>
    <x v="1"/>
    <x v="1"/>
    <s v="La Dulce, Isla Natividad Baja California Sur"/>
    <x v="0"/>
    <n v="40.590000000000003"/>
    <n v="12.3"/>
    <n v="8.9"/>
    <n v="9.1"/>
    <n v="40.590000000000003"/>
    <n v="12.3"/>
    <n v="35.309999999999995"/>
    <n v="10.7"/>
    <n v="27.842110000000002"/>
    <n v="-115.14273"/>
    <n v="59"/>
    <n v="15"/>
    <n v="7"/>
    <x v="9"/>
    <n v="3"/>
    <m/>
    <n v="30"/>
    <m/>
    <m/>
  </r>
  <r>
    <s v="INLADU-040812-AM-2-2-DI"/>
    <s v="Abraham Mayoral"/>
    <d v="2012-08-04T00:00:00"/>
    <x v="6"/>
    <d v="1899-12-30T01:59:00"/>
    <d v="1899-12-30T02:06:00"/>
    <d v="1899-12-30T00:07:00"/>
    <n v="2"/>
    <n v="2"/>
    <n v="2"/>
    <x v="1"/>
    <x v="1"/>
    <s v="La Dulce, Isla Natividad Baja California Sur"/>
    <x v="0"/>
    <n v="40.590000000000003"/>
    <n v="12.3"/>
    <n v="8.9"/>
    <n v="9.1"/>
    <n v="40.590000000000003"/>
    <n v="12.3"/>
    <n v="35.309999999999995"/>
    <n v="10.7"/>
    <n v="27.842110000000002"/>
    <n v="-115.14273"/>
    <n v="59"/>
    <n v="15"/>
    <n v="7"/>
    <x v="5"/>
    <n v="1"/>
    <m/>
    <n v="30"/>
    <m/>
    <m/>
  </r>
  <r>
    <s v="INLADU-040812-AM-2-2-DI"/>
    <s v="Abraham Mayoral"/>
    <d v="2012-08-04T00:00:00"/>
    <x v="6"/>
    <d v="1899-12-30T01:59:00"/>
    <d v="1899-12-30T02:06:00"/>
    <d v="1899-12-30T00:07:00"/>
    <n v="2"/>
    <n v="2"/>
    <n v="2"/>
    <x v="1"/>
    <x v="1"/>
    <s v="La Dulce, Isla Natividad Baja California Sur"/>
    <x v="0"/>
    <n v="40.590000000000003"/>
    <n v="12.3"/>
    <n v="8.9"/>
    <n v="9.1"/>
    <n v="40.590000000000003"/>
    <n v="12.3"/>
    <n v="35.309999999999995"/>
    <n v="10.7"/>
    <n v="27.842110000000002"/>
    <n v="-115.14273"/>
    <n v="59"/>
    <n v="15"/>
    <n v="7"/>
    <x v="6"/>
    <n v="2"/>
    <m/>
    <n v="30"/>
    <m/>
    <m/>
  </r>
  <r>
    <s v="INLADU-040812-AM-2-2-DI"/>
    <s v="Abraham Mayoral"/>
    <d v="2012-08-04T00:00:00"/>
    <x v="6"/>
    <d v="1899-12-30T01:59:00"/>
    <d v="1899-12-30T02:06:00"/>
    <d v="1899-12-30T00:07:00"/>
    <n v="2"/>
    <n v="2"/>
    <n v="2"/>
    <x v="1"/>
    <x v="1"/>
    <s v="La Dulce, Isla Natividad Baja California Sur"/>
    <x v="0"/>
    <n v="40.590000000000003"/>
    <n v="12.3"/>
    <n v="8.9"/>
    <n v="9.1"/>
    <n v="40.590000000000003"/>
    <n v="12.3"/>
    <n v="35.309999999999995"/>
    <n v="10.7"/>
    <n v="27.842110000000002"/>
    <n v="-115.14273"/>
    <n v="59"/>
    <n v="15"/>
    <n v="7"/>
    <x v="10"/>
    <n v="6"/>
    <m/>
    <n v="30"/>
    <m/>
    <m/>
  </r>
  <r>
    <s v="INLADU-040812-AG-3-3-DI"/>
    <s v="Alonso Grosso"/>
    <d v="2012-08-04T00:00:00"/>
    <x v="6"/>
    <d v="1899-12-30T01:28:00"/>
    <d v="1899-12-30T01:36:00"/>
    <d v="1899-12-30T00:08:00"/>
    <n v="2"/>
    <n v="1"/>
    <n v="3"/>
    <x v="2"/>
    <x v="1"/>
    <s v="La Dulce, Isla Natividad Baja California Sur"/>
    <x v="0"/>
    <n v="40.292999999999999"/>
    <n v="12.21"/>
    <n v="8.9"/>
    <n v="12.08"/>
    <n v="40.292999999999999"/>
    <n v="12.21"/>
    <n v="40.078499999999998"/>
    <n v="12.145"/>
    <n v="27.842110000000002"/>
    <n v="-115.14273"/>
    <n v="59"/>
    <n v="15"/>
    <n v="7"/>
    <x v="1"/>
    <n v="4"/>
    <m/>
    <n v="120"/>
    <m/>
    <m/>
  </r>
  <r>
    <s v="INLADU-040812-AG-3-3-DI"/>
    <s v="Alonso Grosso"/>
    <d v="2012-08-04T00:00:00"/>
    <x v="6"/>
    <d v="1899-12-30T01:28:00"/>
    <d v="1899-12-30T01:36:00"/>
    <d v="1899-12-30T00:08:00"/>
    <n v="2"/>
    <n v="1"/>
    <n v="3"/>
    <x v="2"/>
    <x v="1"/>
    <s v="La Dulce, Isla Natividad Baja California Sur"/>
    <x v="0"/>
    <n v="40.292999999999999"/>
    <n v="12.21"/>
    <n v="8.9"/>
    <n v="12.08"/>
    <n v="40.292999999999999"/>
    <n v="12.21"/>
    <n v="40.078499999999998"/>
    <n v="12.145"/>
    <n v="27.842110000000002"/>
    <n v="-115.14273"/>
    <n v="59"/>
    <n v="15"/>
    <n v="7"/>
    <x v="2"/>
    <n v="3"/>
    <m/>
    <n v="120"/>
    <m/>
    <m/>
  </r>
  <r>
    <s v="INLADU-040812-AG-3-3-DI"/>
    <s v="Alonso Grosso"/>
    <d v="2012-08-04T00:00:00"/>
    <x v="6"/>
    <d v="1899-12-30T01:28:00"/>
    <d v="1899-12-30T01:36:00"/>
    <d v="1899-12-30T00:08:00"/>
    <n v="2"/>
    <n v="1"/>
    <n v="3"/>
    <x v="2"/>
    <x v="1"/>
    <s v="La Dulce, Isla Natividad Baja California Sur"/>
    <x v="0"/>
    <n v="40.292999999999999"/>
    <n v="12.21"/>
    <n v="8.9"/>
    <n v="12.08"/>
    <n v="40.292999999999999"/>
    <n v="12.21"/>
    <n v="40.078499999999998"/>
    <n v="12.145"/>
    <n v="27.842110000000002"/>
    <n v="-115.14273"/>
    <n v="59"/>
    <n v="15"/>
    <n v="7"/>
    <x v="3"/>
    <n v="250"/>
    <n v="6"/>
    <n v="120"/>
    <n v="50"/>
    <m/>
  </r>
  <r>
    <s v="INLADU-040812-AG-3-3-DI"/>
    <s v="Alonso Grosso"/>
    <d v="2012-08-04T00:00:00"/>
    <x v="6"/>
    <d v="1899-12-30T01:28:00"/>
    <d v="1899-12-30T01:36:00"/>
    <d v="1899-12-30T00:08:00"/>
    <n v="2"/>
    <n v="1"/>
    <n v="3"/>
    <x v="2"/>
    <x v="1"/>
    <s v="La Dulce, Isla Natividad Baja California Sur"/>
    <x v="0"/>
    <n v="40.292999999999999"/>
    <n v="12.21"/>
    <n v="8.9"/>
    <n v="12.08"/>
    <n v="40.292999999999999"/>
    <n v="12.21"/>
    <n v="40.078499999999998"/>
    <n v="12.145"/>
    <n v="27.842110000000002"/>
    <n v="-115.14273"/>
    <n v="59"/>
    <n v="15"/>
    <n v="7"/>
    <x v="7"/>
    <n v="25"/>
    <m/>
    <n v="120"/>
    <m/>
    <m/>
  </r>
  <r>
    <s v="INLADU-040812-AG-3-3-DI"/>
    <s v="Alonso Grosso"/>
    <d v="2012-08-04T00:00:00"/>
    <x v="6"/>
    <d v="1899-12-30T01:28:00"/>
    <d v="1899-12-30T01:36:00"/>
    <d v="1899-12-30T00:08:00"/>
    <n v="2"/>
    <n v="1"/>
    <n v="3"/>
    <x v="2"/>
    <x v="1"/>
    <s v="La Dulce, Isla Natividad Baja California Sur"/>
    <x v="0"/>
    <n v="40.292999999999999"/>
    <n v="12.21"/>
    <n v="8.9"/>
    <n v="12.08"/>
    <n v="40.292999999999999"/>
    <n v="12.21"/>
    <n v="40.078499999999998"/>
    <n v="12.145"/>
    <n v="27.842110000000002"/>
    <n v="-115.14273"/>
    <n v="59"/>
    <n v="15"/>
    <n v="7"/>
    <x v="4"/>
    <n v="12"/>
    <m/>
    <n v="120"/>
    <m/>
    <m/>
  </r>
  <r>
    <s v="INLADU-040812-AG-3-3-DI"/>
    <s v="Alonso Grosso"/>
    <d v="2012-08-04T00:00:00"/>
    <x v="6"/>
    <d v="1899-12-30T01:28:00"/>
    <d v="1899-12-30T01:36:00"/>
    <d v="1899-12-30T00:08:00"/>
    <n v="2"/>
    <n v="1"/>
    <n v="3"/>
    <x v="2"/>
    <x v="1"/>
    <s v="La Dulce, Isla Natividad Baja California Sur"/>
    <x v="0"/>
    <n v="40.292999999999999"/>
    <n v="12.21"/>
    <n v="8.9"/>
    <n v="12.08"/>
    <n v="40.292999999999999"/>
    <n v="12.21"/>
    <n v="40.078499999999998"/>
    <n v="12.145"/>
    <n v="27.842110000000002"/>
    <n v="-115.14273"/>
    <n v="59"/>
    <n v="15"/>
    <n v="7"/>
    <x v="17"/>
    <n v="1"/>
    <m/>
    <n v="120"/>
    <m/>
    <m/>
  </r>
  <r>
    <s v="INLADU-040812-AG-3-3-DI"/>
    <s v="Alonso Grosso"/>
    <d v="2012-08-04T00:00:00"/>
    <x v="6"/>
    <d v="1899-12-30T01:28:00"/>
    <d v="1899-12-30T01:36:00"/>
    <d v="1899-12-30T00:08:00"/>
    <n v="2"/>
    <n v="1"/>
    <n v="3"/>
    <x v="2"/>
    <x v="1"/>
    <s v="La Dulce, Isla Natividad Baja California Sur"/>
    <x v="0"/>
    <n v="40.292999999999999"/>
    <n v="12.21"/>
    <n v="8.9"/>
    <n v="12.08"/>
    <n v="40.292999999999999"/>
    <n v="12.21"/>
    <n v="40.078499999999998"/>
    <n v="12.145"/>
    <n v="27.842110000000002"/>
    <n v="-115.14273"/>
    <n v="59"/>
    <n v="15"/>
    <n v="7"/>
    <x v="10"/>
    <n v="16"/>
    <m/>
    <n v="120"/>
    <m/>
    <m/>
  </r>
  <r>
    <s v="INLADU-040812-AG-4-4-DI"/>
    <s v="Alonso Grosso"/>
    <d v="2012-08-04T00:00:00"/>
    <x v="6"/>
    <d v="1899-12-30T01:50:00"/>
    <d v="1899-12-30T01:59:00"/>
    <d v="1899-12-30T00:09:00"/>
    <n v="2"/>
    <n v="2"/>
    <n v="4"/>
    <x v="3"/>
    <x v="1"/>
    <s v="La Dulce, Isla Natividad Baja California Sur"/>
    <x v="0"/>
    <n v="42.24"/>
    <n v="12.8"/>
    <n v="8.9"/>
    <n v="12.8"/>
    <n v="42.24"/>
    <n v="12.8"/>
    <n v="42.24"/>
    <n v="12.8"/>
    <n v="27.842110000000002"/>
    <n v="-115.14273"/>
    <n v="59"/>
    <n v="15"/>
    <n v="7"/>
    <x v="12"/>
    <n v="1"/>
    <m/>
    <n v="120"/>
    <m/>
    <m/>
  </r>
  <r>
    <s v="INLADU-040812-AG-4-4-DI"/>
    <s v="Alonso Grosso"/>
    <d v="2012-08-04T00:00:00"/>
    <x v="6"/>
    <d v="1899-12-30T01:50:00"/>
    <d v="1899-12-30T01:59:00"/>
    <d v="1899-12-30T00:09:00"/>
    <n v="2"/>
    <n v="2"/>
    <n v="4"/>
    <x v="3"/>
    <x v="1"/>
    <s v="La Dulce, Isla Natividad Baja California Sur"/>
    <x v="0"/>
    <n v="42.24"/>
    <n v="12.8"/>
    <n v="8.9"/>
    <n v="12.8"/>
    <n v="42.24"/>
    <n v="12.8"/>
    <n v="42.24"/>
    <n v="12.8"/>
    <n v="27.842110000000002"/>
    <n v="-115.14273"/>
    <n v="59"/>
    <n v="15"/>
    <n v="7"/>
    <x v="1"/>
    <n v="2"/>
    <m/>
    <n v="120"/>
    <m/>
    <m/>
  </r>
  <r>
    <s v="INLADU-040812-AG-4-4-DI"/>
    <s v="Alonso Grosso"/>
    <d v="2012-08-04T00:00:00"/>
    <x v="6"/>
    <d v="1899-12-30T01:50:00"/>
    <d v="1899-12-30T01:59:00"/>
    <d v="1899-12-30T00:09:00"/>
    <n v="2"/>
    <n v="2"/>
    <n v="4"/>
    <x v="3"/>
    <x v="1"/>
    <s v="La Dulce, Isla Natividad Baja California Sur"/>
    <x v="0"/>
    <n v="42.24"/>
    <n v="12.8"/>
    <n v="8.9"/>
    <n v="12.8"/>
    <n v="42.24"/>
    <n v="12.8"/>
    <n v="42.24"/>
    <n v="12.8"/>
    <n v="27.842110000000002"/>
    <n v="-115.14273"/>
    <n v="59"/>
    <n v="15"/>
    <n v="7"/>
    <x v="2"/>
    <n v="3"/>
    <m/>
    <n v="120"/>
    <m/>
    <m/>
  </r>
  <r>
    <s v="INLADU-040812-AG-4-4-DI"/>
    <s v="Alonso Grosso"/>
    <d v="2012-08-04T00:00:00"/>
    <x v="6"/>
    <d v="1899-12-30T01:50:00"/>
    <d v="1899-12-30T01:59:00"/>
    <d v="1899-12-30T00:09:00"/>
    <n v="2"/>
    <n v="2"/>
    <n v="4"/>
    <x v="3"/>
    <x v="1"/>
    <s v="La Dulce, Isla Natividad Baja California Sur"/>
    <x v="0"/>
    <n v="42.24"/>
    <n v="12.8"/>
    <n v="8.9"/>
    <n v="12.8"/>
    <n v="42.24"/>
    <n v="12.8"/>
    <n v="42.24"/>
    <n v="12.8"/>
    <n v="27.842110000000002"/>
    <n v="-115.14273"/>
    <n v="59"/>
    <n v="15"/>
    <n v="7"/>
    <x v="3"/>
    <n v="187"/>
    <n v="8"/>
    <n v="120"/>
    <n v="50"/>
    <m/>
  </r>
  <r>
    <s v="INLADU-040812-AG-4-4-DI"/>
    <s v="Alonso Grosso"/>
    <d v="2012-08-04T00:00:00"/>
    <x v="6"/>
    <d v="1899-12-30T01:50:00"/>
    <d v="1899-12-30T01:59:00"/>
    <d v="1899-12-30T00:09:00"/>
    <n v="2"/>
    <n v="2"/>
    <n v="4"/>
    <x v="3"/>
    <x v="1"/>
    <s v="La Dulce, Isla Natividad Baja California Sur"/>
    <x v="0"/>
    <n v="42.24"/>
    <n v="12.8"/>
    <n v="8.9"/>
    <n v="12.8"/>
    <n v="42.24"/>
    <n v="12.8"/>
    <n v="42.24"/>
    <n v="12.8"/>
    <n v="27.842110000000002"/>
    <n v="-115.14273"/>
    <n v="59"/>
    <n v="15"/>
    <n v="7"/>
    <x v="7"/>
    <n v="23"/>
    <m/>
    <n v="120"/>
    <m/>
    <m/>
  </r>
  <r>
    <s v="INLADU-040812-AG-4-4-DI"/>
    <s v="Alonso Grosso"/>
    <d v="2012-08-04T00:00:00"/>
    <x v="6"/>
    <d v="1899-12-30T01:50:00"/>
    <d v="1899-12-30T01:59:00"/>
    <d v="1899-12-30T00:09:00"/>
    <n v="2"/>
    <n v="2"/>
    <n v="4"/>
    <x v="3"/>
    <x v="1"/>
    <s v="La Dulce, Isla Natividad Baja California Sur"/>
    <x v="0"/>
    <n v="42.24"/>
    <n v="12.8"/>
    <n v="8.9"/>
    <n v="12.8"/>
    <n v="42.24"/>
    <n v="12.8"/>
    <n v="42.24"/>
    <n v="12.8"/>
    <n v="27.842110000000002"/>
    <n v="-115.14273"/>
    <n v="59"/>
    <n v="15"/>
    <n v="7"/>
    <x v="4"/>
    <n v="12"/>
    <m/>
    <n v="120"/>
    <m/>
    <m/>
  </r>
  <r>
    <s v="INLADU-040812-AG-4-4-DI"/>
    <s v="Alonso Grosso"/>
    <d v="2012-08-04T00:00:00"/>
    <x v="6"/>
    <d v="1899-12-30T01:50:00"/>
    <d v="1899-12-30T01:59:00"/>
    <d v="1899-12-30T00:09:00"/>
    <n v="2"/>
    <n v="2"/>
    <n v="4"/>
    <x v="3"/>
    <x v="1"/>
    <s v="La Dulce, Isla Natividad Baja California Sur"/>
    <x v="0"/>
    <n v="42.24"/>
    <n v="12.8"/>
    <n v="8.9"/>
    <n v="12.8"/>
    <n v="42.24"/>
    <n v="12.8"/>
    <n v="42.24"/>
    <n v="12.8"/>
    <n v="27.842110000000002"/>
    <n v="-115.14273"/>
    <n v="59"/>
    <n v="15"/>
    <n v="7"/>
    <x v="5"/>
    <n v="1"/>
    <m/>
    <n v="120"/>
    <m/>
    <m/>
  </r>
  <r>
    <s v="INLADU-040812-AG-4-4-DI"/>
    <s v="Alonso Grosso"/>
    <d v="2012-08-04T00:00:00"/>
    <x v="6"/>
    <d v="1899-12-30T01:50:00"/>
    <d v="1899-12-30T01:59:00"/>
    <d v="1899-12-30T00:09:00"/>
    <n v="2"/>
    <n v="2"/>
    <n v="4"/>
    <x v="3"/>
    <x v="1"/>
    <s v="La Dulce, Isla Natividad Baja California Sur"/>
    <x v="0"/>
    <n v="42.24"/>
    <n v="12.8"/>
    <n v="8.9"/>
    <n v="12.8"/>
    <n v="42.24"/>
    <n v="12.8"/>
    <n v="42.24"/>
    <n v="12.8"/>
    <n v="27.842110000000002"/>
    <n v="-115.14273"/>
    <n v="59"/>
    <n v="15"/>
    <n v="7"/>
    <x v="10"/>
    <n v="12"/>
    <m/>
    <n v="120"/>
    <m/>
    <m/>
  </r>
  <r>
    <s v="INLADU-040812-AH-5-5-DI"/>
    <s v="Arturo Hernandez"/>
    <d v="2012-08-04T00:00:00"/>
    <x v="6"/>
    <d v="1899-12-30T01:36:00"/>
    <d v="1899-12-30T01:42:00"/>
    <d v="1899-12-30T00:06:00"/>
    <n v="2"/>
    <n v="1"/>
    <n v="5"/>
    <x v="4"/>
    <x v="1"/>
    <s v="La Dulce, Isla Natividad Baja California Sur"/>
    <x v="0"/>
    <n v="33"/>
    <n v="10"/>
    <n v="8.9"/>
    <n v="8"/>
    <n v="33"/>
    <n v="10"/>
    <n v="29.7"/>
    <n v="9"/>
    <n v="27.843260000000001"/>
    <n v="-115.14359"/>
    <n v="60.8"/>
    <n v="16"/>
    <n v="10"/>
    <x v="1"/>
    <n v="17"/>
    <m/>
    <s v="n/d"/>
    <m/>
    <m/>
  </r>
  <r>
    <s v="INLADU-040812-AH-5-5-DI"/>
    <s v="Arturo Hernandez"/>
    <d v="2012-08-04T00:00:00"/>
    <x v="6"/>
    <d v="1899-12-30T01:36:00"/>
    <d v="1899-12-30T01:42:00"/>
    <d v="1899-12-30T00:06:00"/>
    <n v="2"/>
    <n v="1"/>
    <n v="5"/>
    <x v="4"/>
    <x v="1"/>
    <s v="La Dulce, Isla Natividad Baja California Sur"/>
    <x v="0"/>
    <n v="33"/>
    <n v="10"/>
    <n v="8.9"/>
    <n v="8"/>
    <n v="33"/>
    <n v="10"/>
    <n v="29.7"/>
    <n v="9"/>
    <n v="27.843260000000001"/>
    <n v="-115.14359"/>
    <n v="60.8"/>
    <n v="16"/>
    <n v="10"/>
    <x v="2"/>
    <n v="3"/>
    <m/>
    <s v="n/d"/>
    <m/>
    <m/>
  </r>
  <r>
    <s v="INLADU-040812-AH-5-5-DI"/>
    <s v="Arturo Hernandez"/>
    <d v="2012-08-04T00:00:00"/>
    <x v="6"/>
    <d v="1899-12-30T01:36:00"/>
    <d v="1899-12-30T01:42:00"/>
    <d v="1899-12-30T00:06:00"/>
    <n v="2"/>
    <n v="1"/>
    <n v="5"/>
    <x v="4"/>
    <x v="1"/>
    <s v="La Dulce, Isla Natividad Baja California Sur"/>
    <x v="0"/>
    <n v="33"/>
    <n v="10"/>
    <n v="8.9"/>
    <n v="8"/>
    <n v="33"/>
    <n v="10"/>
    <n v="29.7"/>
    <n v="9"/>
    <n v="27.843260000000001"/>
    <n v="-115.14359"/>
    <n v="60.8"/>
    <n v="16"/>
    <n v="10"/>
    <x v="3"/>
    <n v="125"/>
    <n v="12"/>
    <s v="n/d"/>
    <n v="50"/>
    <m/>
  </r>
  <r>
    <s v="INLADU-040812-AH-5-5-DI"/>
    <s v="Arturo Hernandez"/>
    <d v="2012-08-04T00:00:00"/>
    <x v="6"/>
    <d v="1899-12-30T01:36:00"/>
    <d v="1899-12-30T01:42:00"/>
    <d v="1899-12-30T00:06:00"/>
    <n v="2"/>
    <n v="1"/>
    <n v="5"/>
    <x v="4"/>
    <x v="1"/>
    <s v="La Dulce, Isla Natividad Baja California Sur"/>
    <x v="0"/>
    <n v="33"/>
    <n v="10"/>
    <n v="8.9"/>
    <n v="8"/>
    <n v="33"/>
    <n v="10"/>
    <n v="29.7"/>
    <n v="9"/>
    <n v="27.843260000000001"/>
    <n v="-115.14359"/>
    <n v="60.8"/>
    <n v="16"/>
    <n v="10"/>
    <x v="7"/>
    <n v="3"/>
    <m/>
    <s v="n/d"/>
    <m/>
    <m/>
  </r>
  <r>
    <s v="INLADU-040812-AH-5-5-DI"/>
    <s v="Arturo Hernandez"/>
    <d v="2012-08-04T00:00:00"/>
    <x v="6"/>
    <d v="1899-12-30T01:36:00"/>
    <d v="1899-12-30T01:42:00"/>
    <d v="1899-12-30T00:06:00"/>
    <n v="2"/>
    <n v="1"/>
    <n v="5"/>
    <x v="4"/>
    <x v="1"/>
    <s v="La Dulce, Isla Natividad Baja California Sur"/>
    <x v="0"/>
    <n v="33"/>
    <n v="10"/>
    <n v="8.9"/>
    <n v="8"/>
    <n v="33"/>
    <n v="10"/>
    <n v="29.7"/>
    <n v="9"/>
    <n v="27.843260000000001"/>
    <n v="-115.14359"/>
    <n v="60.8"/>
    <n v="16"/>
    <n v="10"/>
    <x v="13"/>
    <n v="3"/>
    <m/>
    <s v="n/d"/>
    <m/>
    <m/>
  </r>
  <r>
    <s v="INLADU-040812-AH-5-5-DI"/>
    <s v="Arturo Hernandez"/>
    <d v="2012-08-04T00:00:00"/>
    <x v="6"/>
    <d v="1899-12-30T01:36:00"/>
    <d v="1899-12-30T01:42:00"/>
    <d v="1899-12-30T00:06:00"/>
    <n v="2"/>
    <n v="1"/>
    <n v="5"/>
    <x v="4"/>
    <x v="1"/>
    <s v="La Dulce, Isla Natividad Baja California Sur"/>
    <x v="0"/>
    <n v="33"/>
    <n v="10"/>
    <n v="8.9"/>
    <n v="8"/>
    <n v="33"/>
    <n v="10"/>
    <n v="29.7"/>
    <n v="9"/>
    <n v="27.843260000000001"/>
    <n v="-115.14359"/>
    <n v="60.8"/>
    <n v="16"/>
    <n v="10"/>
    <x v="4"/>
    <n v="1"/>
    <m/>
    <s v="n/d"/>
    <m/>
    <m/>
  </r>
  <r>
    <s v="INLADU-040812-AH-5-5-DI"/>
    <s v="Arturo Hernandez"/>
    <d v="2012-08-04T00:00:00"/>
    <x v="6"/>
    <d v="1899-12-30T01:36:00"/>
    <d v="1899-12-30T01:42:00"/>
    <d v="1899-12-30T00:06:00"/>
    <n v="2"/>
    <n v="1"/>
    <n v="5"/>
    <x v="4"/>
    <x v="1"/>
    <s v="La Dulce, Isla Natividad Baja California Sur"/>
    <x v="0"/>
    <n v="33"/>
    <n v="10"/>
    <n v="8.9"/>
    <n v="8"/>
    <n v="33"/>
    <n v="10"/>
    <n v="29.7"/>
    <n v="9"/>
    <n v="27.843260000000001"/>
    <n v="-115.14359"/>
    <n v="60.8"/>
    <n v="16"/>
    <n v="10"/>
    <x v="17"/>
    <n v="9"/>
    <m/>
    <s v="n/d"/>
    <m/>
    <m/>
  </r>
  <r>
    <s v="INLADU-040812-AH-5-5-DI"/>
    <s v="Arturo Hernandez"/>
    <d v="2012-08-04T00:00:00"/>
    <x v="6"/>
    <d v="1899-12-30T01:36:00"/>
    <d v="1899-12-30T01:42:00"/>
    <d v="1899-12-30T00:06:00"/>
    <n v="2"/>
    <n v="1"/>
    <n v="5"/>
    <x v="4"/>
    <x v="1"/>
    <s v="La Dulce, Isla Natividad Baja California Sur"/>
    <x v="0"/>
    <n v="33"/>
    <n v="10"/>
    <n v="8.9"/>
    <n v="8"/>
    <n v="33"/>
    <n v="10"/>
    <n v="29.7"/>
    <n v="9"/>
    <n v="27.843260000000001"/>
    <n v="-115.14359"/>
    <n v="60.8"/>
    <n v="16"/>
    <n v="10"/>
    <x v="9"/>
    <n v="10"/>
    <m/>
    <s v="n/d"/>
    <m/>
    <m/>
  </r>
  <r>
    <s v="INLADU-040812-AH-5-5-DI"/>
    <s v="Arturo Hernandez"/>
    <d v="2012-08-04T00:00:00"/>
    <x v="6"/>
    <d v="1899-12-30T01:36:00"/>
    <d v="1899-12-30T01:42:00"/>
    <d v="1899-12-30T00:06:00"/>
    <n v="2"/>
    <n v="1"/>
    <n v="5"/>
    <x v="4"/>
    <x v="1"/>
    <s v="La Dulce, Isla Natividad Baja California Sur"/>
    <x v="0"/>
    <n v="33"/>
    <n v="10"/>
    <n v="8.9"/>
    <n v="8"/>
    <n v="33"/>
    <n v="10"/>
    <n v="29.7"/>
    <n v="9"/>
    <n v="27.843260000000001"/>
    <n v="-115.14359"/>
    <n v="60.8"/>
    <n v="16"/>
    <n v="10"/>
    <x v="10"/>
    <n v="5"/>
    <m/>
    <s v="n/d"/>
    <m/>
    <m/>
  </r>
  <r>
    <s v="INLADU-040812-AH-5-5-DI"/>
    <s v="Arturo Hernandez"/>
    <d v="2012-08-04T00:00:00"/>
    <x v="6"/>
    <d v="1899-12-30T01:36:00"/>
    <d v="1899-12-30T01:42:00"/>
    <d v="1899-12-30T00:06:00"/>
    <n v="2"/>
    <n v="1"/>
    <n v="5"/>
    <x v="4"/>
    <x v="1"/>
    <s v="La Dulce, Isla Natividad Baja California Sur"/>
    <x v="0"/>
    <n v="33"/>
    <n v="10"/>
    <n v="8.9"/>
    <n v="8"/>
    <n v="33"/>
    <n v="10"/>
    <n v="29.7"/>
    <n v="9"/>
    <n v="27.843260000000001"/>
    <n v="-115.14359"/>
    <n v="60.8"/>
    <n v="16"/>
    <n v="10"/>
    <x v="19"/>
    <n v="3"/>
    <m/>
    <s v="n/d"/>
    <m/>
    <s v="basura, hojas de sargazo y laminaria"/>
  </r>
  <r>
    <s v="INLADU-040812-AH-6-6-DI"/>
    <s v="Arturo Hernandez"/>
    <d v="2012-08-04T00:00:00"/>
    <x v="6"/>
    <d v="1899-12-30T01:57:00"/>
    <d v="1899-12-30T02:07:00"/>
    <d v="1899-12-30T00:10:00"/>
    <n v="2"/>
    <n v="2"/>
    <n v="6"/>
    <x v="5"/>
    <x v="1"/>
    <s v="La Dulce, Isla Natividad Baja California Sur"/>
    <x v="0"/>
    <n v="31.349999999999998"/>
    <n v="9.5"/>
    <n v="8.9"/>
    <n v="9.8000000000000007"/>
    <n v="32.340000000000003"/>
    <n v="9.8000000000000007"/>
    <n v="31.844999999999999"/>
    <n v="9.65"/>
    <n v="27.843260000000001"/>
    <n v="-115.14359"/>
    <n v="60.8"/>
    <n v="16"/>
    <n v="10"/>
    <x v="0"/>
    <n v="2"/>
    <m/>
    <s v="n/d"/>
    <m/>
    <m/>
  </r>
  <r>
    <s v="INLADU-040812-AH-6-6-DI"/>
    <s v="Arturo Hernandez"/>
    <d v="2012-08-04T00:00:00"/>
    <x v="6"/>
    <d v="1899-12-30T01:57:00"/>
    <d v="1899-12-30T02:07:00"/>
    <d v="1899-12-30T00:10:00"/>
    <n v="2"/>
    <n v="2"/>
    <n v="6"/>
    <x v="5"/>
    <x v="1"/>
    <s v="La Dulce, Isla Natividad Baja California Sur"/>
    <x v="0"/>
    <n v="31.349999999999998"/>
    <n v="9.5"/>
    <n v="8.9"/>
    <n v="9.8000000000000007"/>
    <n v="32.340000000000003"/>
    <n v="9.8000000000000007"/>
    <n v="31.844999999999999"/>
    <n v="9.65"/>
    <n v="27.843260000000001"/>
    <n v="-115.14359"/>
    <n v="60.8"/>
    <n v="16"/>
    <n v="10"/>
    <x v="12"/>
    <n v="7"/>
    <m/>
    <s v="n/d"/>
    <m/>
    <m/>
  </r>
  <r>
    <s v="INLADU-040812-AH-6-6-DI"/>
    <s v="Arturo Hernandez"/>
    <d v="2012-08-04T00:00:00"/>
    <x v="6"/>
    <d v="1899-12-30T01:57:00"/>
    <d v="1899-12-30T02:07:00"/>
    <d v="1899-12-30T00:10:00"/>
    <n v="2"/>
    <n v="2"/>
    <n v="6"/>
    <x v="5"/>
    <x v="1"/>
    <s v="La Dulce, Isla Natividad Baja California Sur"/>
    <x v="0"/>
    <n v="31.349999999999998"/>
    <n v="9.5"/>
    <n v="8.9"/>
    <n v="9.8000000000000007"/>
    <n v="32.340000000000003"/>
    <n v="9.8000000000000007"/>
    <n v="31.844999999999999"/>
    <n v="9.65"/>
    <n v="27.843260000000001"/>
    <n v="-115.14359"/>
    <n v="60.8"/>
    <n v="16"/>
    <n v="10"/>
    <x v="1"/>
    <n v="60"/>
    <n v="25"/>
    <s v="n/d"/>
    <n v="50"/>
    <m/>
  </r>
  <r>
    <s v="INLADU-040812-AH-6-6-DI"/>
    <s v="Arturo Hernandez"/>
    <d v="2012-08-04T00:00:00"/>
    <x v="6"/>
    <d v="1899-12-30T01:57:00"/>
    <d v="1899-12-30T02:07:00"/>
    <d v="1899-12-30T00:10:00"/>
    <n v="2"/>
    <n v="2"/>
    <n v="6"/>
    <x v="5"/>
    <x v="1"/>
    <s v="La Dulce, Isla Natividad Baja California Sur"/>
    <x v="0"/>
    <n v="31.349999999999998"/>
    <n v="9.5"/>
    <n v="8.9"/>
    <n v="9.8000000000000007"/>
    <n v="32.340000000000003"/>
    <n v="9.8000000000000007"/>
    <n v="31.844999999999999"/>
    <n v="9.65"/>
    <n v="27.843260000000001"/>
    <n v="-115.14359"/>
    <n v="60.8"/>
    <n v="16"/>
    <n v="10"/>
    <x v="2"/>
    <n v="7"/>
    <m/>
    <s v="n/d"/>
    <m/>
    <m/>
  </r>
  <r>
    <s v="INLADU-040812-AH-6-6-DI"/>
    <s v="Arturo Hernandez"/>
    <d v="2012-08-04T00:00:00"/>
    <x v="6"/>
    <d v="1899-12-30T01:57:00"/>
    <d v="1899-12-30T02:07:00"/>
    <d v="1899-12-30T00:10:00"/>
    <n v="2"/>
    <n v="2"/>
    <n v="6"/>
    <x v="5"/>
    <x v="1"/>
    <s v="La Dulce, Isla Natividad Baja California Sur"/>
    <x v="0"/>
    <n v="31.349999999999998"/>
    <n v="9.5"/>
    <n v="8.9"/>
    <n v="9.8000000000000007"/>
    <n v="32.340000000000003"/>
    <n v="9.8000000000000007"/>
    <n v="31.844999999999999"/>
    <n v="9.65"/>
    <n v="27.843260000000001"/>
    <n v="-115.14359"/>
    <n v="60.8"/>
    <n v="16"/>
    <n v="10"/>
    <x v="3"/>
    <n v="150"/>
    <n v="10"/>
    <s v="n/d"/>
    <n v="50"/>
    <m/>
  </r>
  <r>
    <s v="INLADU-040812-AH-6-6-DI"/>
    <s v="Arturo Hernandez"/>
    <d v="2012-08-04T00:00:00"/>
    <x v="6"/>
    <d v="1899-12-30T01:57:00"/>
    <d v="1899-12-30T02:07:00"/>
    <d v="1899-12-30T00:10:00"/>
    <n v="2"/>
    <n v="2"/>
    <n v="6"/>
    <x v="5"/>
    <x v="1"/>
    <s v="La Dulce, Isla Natividad Baja California Sur"/>
    <x v="0"/>
    <n v="31.349999999999998"/>
    <n v="9.5"/>
    <n v="8.9"/>
    <n v="9.8000000000000007"/>
    <n v="32.340000000000003"/>
    <n v="9.8000000000000007"/>
    <n v="31.844999999999999"/>
    <n v="9.65"/>
    <n v="27.843260000000001"/>
    <n v="-115.14359"/>
    <n v="60.8"/>
    <n v="16"/>
    <n v="10"/>
    <x v="4"/>
    <n v="4"/>
    <m/>
    <s v="n/d"/>
    <m/>
    <m/>
  </r>
  <r>
    <s v="INLADU-040812-AH-6-6-DI"/>
    <s v="Arturo Hernandez"/>
    <d v="2012-08-04T00:00:00"/>
    <x v="6"/>
    <d v="1899-12-30T01:57:00"/>
    <d v="1899-12-30T02:07:00"/>
    <d v="1899-12-30T00:10:00"/>
    <n v="2"/>
    <n v="2"/>
    <n v="6"/>
    <x v="5"/>
    <x v="1"/>
    <s v="La Dulce, Isla Natividad Baja California Sur"/>
    <x v="0"/>
    <n v="31.349999999999998"/>
    <n v="9.5"/>
    <n v="8.9"/>
    <n v="9.8000000000000007"/>
    <n v="32.340000000000003"/>
    <n v="9.8000000000000007"/>
    <n v="31.844999999999999"/>
    <n v="9.65"/>
    <n v="27.843260000000001"/>
    <n v="-115.14359"/>
    <n v="60.8"/>
    <n v="16"/>
    <n v="10"/>
    <x v="17"/>
    <n v="4"/>
    <m/>
    <s v="n/d"/>
    <m/>
    <m/>
  </r>
  <r>
    <s v="INLADU-040812-AH-6-6-DI"/>
    <s v="Arturo Hernandez"/>
    <d v="2012-08-04T00:00:00"/>
    <x v="6"/>
    <d v="1899-12-30T01:57:00"/>
    <d v="1899-12-30T02:07:00"/>
    <d v="1899-12-30T00:10:00"/>
    <n v="2"/>
    <n v="2"/>
    <n v="6"/>
    <x v="5"/>
    <x v="1"/>
    <s v="La Dulce, Isla Natividad Baja California Sur"/>
    <x v="0"/>
    <n v="31.349999999999998"/>
    <n v="9.5"/>
    <n v="8.9"/>
    <n v="9.8000000000000007"/>
    <n v="32.340000000000003"/>
    <n v="9.8000000000000007"/>
    <n v="31.844999999999999"/>
    <n v="9.65"/>
    <n v="27.843260000000001"/>
    <n v="-115.14359"/>
    <n v="60.8"/>
    <n v="16"/>
    <n v="10"/>
    <x v="9"/>
    <n v="15"/>
    <m/>
    <s v="n/d"/>
    <m/>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0"/>
    <n v="2"/>
    <m/>
    <n v="270"/>
    <m/>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1"/>
    <n v="6"/>
    <m/>
    <n v="270"/>
    <m/>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2"/>
    <n v="2"/>
    <m/>
    <n v="270"/>
    <m/>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3"/>
    <n v="300"/>
    <n v="5"/>
    <n v="270"/>
    <n v="50"/>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7"/>
    <n v="42"/>
    <m/>
    <n v="270"/>
    <m/>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13"/>
    <n v="3"/>
    <m/>
    <n v="270"/>
    <m/>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4"/>
    <n v="3"/>
    <m/>
    <n v="270"/>
    <m/>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17"/>
    <n v="12"/>
    <m/>
    <n v="270"/>
    <m/>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9"/>
    <n v="18"/>
    <m/>
    <n v="270"/>
    <m/>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5"/>
    <n v="4"/>
    <m/>
    <n v="270"/>
    <m/>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6"/>
    <n v="5"/>
    <m/>
    <n v="270"/>
    <m/>
    <m/>
  </r>
  <r>
    <s v="INLADU-040812-JC-7-7-DI"/>
    <s v="Jhonatan Castro"/>
    <d v="2012-08-04T00:00:00"/>
    <x v="6"/>
    <d v="1899-12-30T01:08:00"/>
    <d v="1899-12-30T01:19:00"/>
    <d v="1899-12-30T00:11:00"/>
    <n v="2"/>
    <n v="1"/>
    <n v="7"/>
    <x v="6"/>
    <x v="1"/>
    <s v="La Dulce, Isla Natividad Baja California Sur"/>
    <x v="0"/>
    <n v="32.67"/>
    <n v="9.9"/>
    <n v="38.609999999999992"/>
    <n v="11.7"/>
    <n v="38.609999999999992"/>
    <n v="11.7"/>
    <n v="35.64"/>
    <n v="10.8"/>
    <n v="27.843489999999999"/>
    <n v="-115.14285"/>
    <n v="64.400000000000006"/>
    <n v="18"/>
    <n v="10"/>
    <x v="10"/>
    <n v="19"/>
    <m/>
    <n v="270"/>
    <m/>
    <m/>
  </r>
  <r>
    <s v="INLADU-040812-JC-8-8-DI"/>
    <s v="Jhonatan Castro"/>
    <d v="2012-08-04T00:00:00"/>
    <x v="6"/>
    <d v="1899-12-30T01:32:00"/>
    <d v="1899-12-30T01:38:00"/>
    <d v="1899-12-30T00:06:00"/>
    <n v="2"/>
    <n v="2"/>
    <n v="8"/>
    <x v="7"/>
    <x v="1"/>
    <s v="La Dulce, Isla Natividad Baja California Sur"/>
    <x v="0"/>
    <n v="33"/>
    <n v="10"/>
    <n v="31.349999999999998"/>
    <n v="9.5"/>
    <n v="33"/>
    <n v="10"/>
    <n v="32.174999999999997"/>
    <n v="9.75"/>
    <n v="27.843489999999999"/>
    <n v="-115.14285"/>
    <n v="66.2"/>
    <n v="19"/>
    <n v="10"/>
    <x v="1"/>
    <n v="6"/>
    <m/>
    <n v="90"/>
    <m/>
    <m/>
  </r>
  <r>
    <s v="INLADU-040812-JC-8-8-DI"/>
    <s v="Jhonatan Castro"/>
    <d v="2012-08-04T00:00:00"/>
    <x v="6"/>
    <d v="1899-12-30T01:32:00"/>
    <d v="1899-12-30T01:38:00"/>
    <d v="1899-12-30T00:06:00"/>
    <n v="2"/>
    <n v="2"/>
    <n v="8"/>
    <x v="7"/>
    <x v="1"/>
    <s v="La Dulce, Isla Natividad Baja California Sur"/>
    <x v="0"/>
    <n v="33"/>
    <n v="10"/>
    <n v="31.349999999999998"/>
    <n v="9.5"/>
    <n v="33"/>
    <n v="10"/>
    <n v="32.174999999999997"/>
    <n v="9.75"/>
    <n v="27.843489999999999"/>
    <n v="-115.14285"/>
    <n v="66.2"/>
    <n v="19"/>
    <n v="10"/>
    <x v="2"/>
    <n v="4"/>
    <m/>
    <n v="90"/>
    <m/>
    <m/>
  </r>
  <r>
    <s v="INLADU-040812-JC-8-8-DI"/>
    <s v="Jhonatan Castro"/>
    <d v="2012-08-04T00:00:00"/>
    <x v="6"/>
    <d v="1899-12-30T01:32:00"/>
    <d v="1899-12-30T01:38:00"/>
    <d v="1899-12-30T00:06:00"/>
    <n v="2"/>
    <n v="2"/>
    <n v="8"/>
    <x v="7"/>
    <x v="1"/>
    <s v="La Dulce, Isla Natividad Baja California Sur"/>
    <x v="0"/>
    <n v="33"/>
    <n v="10"/>
    <n v="31.349999999999998"/>
    <n v="9.5"/>
    <n v="33"/>
    <n v="10"/>
    <n v="32.174999999999997"/>
    <n v="9.75"/>
    <n v="27.843489999999999"/>
    <n v="-115.14285"/>
    <n v="66.2"/>
    <n v="19"/>
    <n v="10"/>
    <x v="3"/>
    <n v="166"/>
    <n v="9"/>
    <n v="90"/>
    <n v="50"/>
    <m/>
  </r>
  <r>
    <s v="INLADU-040812-JC-8-8-DI"/>
    <s v="Jhonatan Castro"/>
    <d v="2012-08-04T00:00:00"/>
    <x v="6"/>
    <d v="1899-12-30T01:32:00"/>
    <d v="1899-12-30T01:38:00"/>
    <d v="1899-12-30T00:06:00"/>
    <n v="2"/>
    <n v="2"/>
    <n v="8"/>
    <x v="7"/>
    <x v="1"/>
    <s v="La Dulce, Isla Natividad Baja California Sur"/>
    <x v="0"/>
    <n v="33"/>
    <n v="10"/>
    <n v="31.349999999999998"/>
    <n v="9.5"/>
    <n v="33"/>
    <n v="10"/>
    <n v="32.174999999999997"/>
    <n v="9.75"/>
    <n v="27.843489999999999"/>
    <n v="-115.14285"/>
    <n v="66.2"/>
    <n v="19"/>
    <n v="10"/>
    <x v="7"/>
    <n v="15"/>
    <m/>
    <n v="90"/>
    <m/>
    <m/>
  </r>
  <r>
    <s v="INLADU-040812-JC-8-8-DI"/>
    <s v="Jhonatan Castro"/>
    <d v="2012-08-04T00:00:00"/>
    <x v="6"/>
    <d v="1899-12-30T01:32:00"/>
    <d v="1899-12-30T01:38:00"/>
    <d v="1899-12-30T00:06:00"/>
    <n v="2"/>
    <n v="2"/>
    <n v="8"/>
    <x v="7"/>
    <x v="1"/>
    <s v="La Dulce, Isla Natividad Baja California Sur"/>
    <x v="0"/>
    <n v="33"/>
    <n v="10"/>
    <n v="31.349999999999998"/>
    <n v="9.5"/>
    <n v="33"/>
    <n v="10"/>
    <n v="32.174999999999997"/>
    <n v="9.75"/>
    <n v="27.843489999999999"/>
    <n v="-115.14285"/>
    <n v="66.2"/>
    <n v="19"/>
    <n v="10"/>
    <x v="14"/>
    <n v="1"/>
    <m/>
    <n v="90"/>
    <m/>
    <m/>
  </r>
  <r>
    <s v="INLADU-040812-JC-8-8-DI"/>
    <s v="Jhonatan Castro"/>
    <d v="2012-08-04T00:00:00"/>
    <x v="6"/>
    <d v="1899-12-30T01:32:00"/>
    <d v="1899-12-30T01:38:00"/>
    <d v="1899-12-30T00:06:00"/>
    <n v="2"/>
    <n v="2"/>
    <n v="8"/>
    <x v="7"/>
    <x v="1"/>
    <s v="La Dulce, Isla Natividad Baja California Sur"/>
    <x v="0"/>
    <n v="33"/>
    <n v="10"/>
    <n v="31.349999999999998"/>
    <n v="9.5"/>
    <n v="33"/>
    <n v="10"/>
    <n v="32.174999999999997"/>
    <n v="9.75"/>
    <n v="27.843489999999999"/>
    <n v="-115.14285"/>
    <n v="66.2"/>
    <n v="19"/>
    <n v="10"/>
    <x v="17"/>
    <n v="3"/>
    <m/>
    <n v="90"/>
    <m/>
    <m/>
  </r>
  <r>
    <s v="INLADU-040812-JC-8-8-DI"/>
    <s v="Jhonatan Castro"/>
    <d v="2012-08-04T00:00:00"/>
    <x v="6"/>
    <d v="1899-12-30T01:32:00"/>
    <d v="1899-12-30T01:38:00"/>
    <d v="1899-12-30T00:06:00"/>
    <n v="2"/>
    <n v="2"/>
    <n v="8"/>
    <x v="7"/>
    <x v="1"/>
    <s v="La Dulce, Isla Natividad Baja California Sur"/>
    <x v="0"/>
    <n v="33"/>
    <n v="10"/>
    <n v="31.349999999999998"/>
    <n v="9.5"/>
    <n v="33"/>
    <n v="10"/>
    <n v="32.174999999999997"/>
    <n v="9.75"/>
    <n v="27.843489999999999"/>
    <n v="-115.14285"/>
    <n v="66.2"/>
    <n v="19"/>
    <n v="10"/>
    <x v="9"/>
    <n v="2"/>
    <m/>
    <n v="90"/>
    <m/>
    <m/>
  </r>
  <r>
    <s v="INLADU-040812-JC-8-8-DI"/>
    <s v="Jhonatan Castro"/>
    <d v="2012-08-04T00:00:00"/>
    <x v="6"/>
    <d v="1899-12-30T01:32:00"/>
    <d v="1899-12-30T01:38:00"/>
    <d v="1899-12-30T00:06:00"/>
    <n v="2"/>
    <n v="2"/>
    <n v="8"/>
    <x v="7"/>
    <x v="1"/>
    <s v="La Dulce, Isla Natividad Baja California Sur"/>
    <x v="0"/>
    <n v="33"/>
    <n v="10"/>
    <n v="31.349999999999998"/>
    <n v="9.5"/>
    <n v="33"/>
    <n v="10"/>
    <n v="32.174999999999997"/>
    <n v="9.75"/>
    <n v="27.843489999999999"/>
    <n v="-115.14285"/>
    <n v="66.2"/>
    <n v="19"/>
    <n v="10"/>
    <x v="5"/>
    <n v="3"/>
    <m/>
    <n v="90"/>
    <m/>
    <m/>
  </r>
  <r>
    <s v="INLADU-040812-JC-8-8-DI"/>
    <s v="Jhonatan Castro"/>
    <d v="2012-08-04T00:00:00"/>
    <x v="6"/>
    <d v="1899-12-30T01:32:00"/>
    <d v="1899-12-30T01:38:00"/>
    <d v="1899-12-30T00:06:00"/>
    <n v="2"/>
    <n v="2"/>
    <n v="8"/>
    <x v="7"/>
    <x v="1"/>
    <s v="La Dulce, Isla Natividad Baja California Sur"/>
    <x v="0"/>
    <n v="33"/>
    <n v="10"/>
    <n v="31.349999999999998"/>
    <n v="9.5"/>
    <n v="33"/>
    <n v="10"/>
    <n v="32.174999999999997"/>
    <n v="9.75"/>
    <n v="27.843489999999999"/>
    <n v="-115.14285"/>
    <n v="66.2"/>
    <n v="19"/>
    <n v="10"/>
    <x v="6"/>
    <n v="2"/>
    <m/>
    <n v="90"/>
    <m/>
    <m/>
  </r>
  <r>
    <s v="INLADU-040812-JC-8-8-DI"/>
    <s v="Jhonatan Castro"/>
    <d v="2012-08-04T00:00:00"/>
    <x v="6"/>
    <d v="1899-12-30T01:32:00"/>
    <d v="1899-12-30T01:38:00"/>
    <d v="1899-12-30T00:06:00"/>
    <n v="2"/>
    <n v="2"/>
    <n v="8"/>
    <x v="7"/>
    <x v="1"/>
    <s v="La Dulce, Isla Natividad Baja California Sur"/>
    <x v="0"/>
    <n v="33"/>
    <n v="10"/>
    <n v="31.349999999999998"/>
    <n v="9.5"/>
    <n v="33"/>
    <n v="10"/>
    <n v="32.174999999999997"/>
    <n v="9.75"/>
    <n v="27.843489999999999"/>
    <n v="-115.14285"/>
    <n v="66.2"/>
    <n v="19"/>
    <n v="10"/>
    <x v="10"/>
    <n v="4"/>
    <m/>
    <n v="90"/>
    <m/>
    <m/>
  </r>
  <r>
    <s v="INLADU-040812-SM-9-9-DI"/>
    <s v="Sergio Mendoza"/>
    <d v="2012-08-04T00:00:00"/>
    <x v="6"/>
    <d v="1899-12-30T01:29:00"/>
    <d v="1899-12-30T01:37:00"/>
    <d v="1899-12-30T00:08:00"/>
    <n v="2"/>
    <n v="1"/>
    <n v="9"/>
    <x v="8"/>
    <x v="1"/>
    <s v="La Dulce, Isla Natividad Baja California Sur"/>
    <x v="0"/>
    <n v="33.032999999999994"/>
    <n v="10.01"/>
    <n v="31.679999999999996"/>
    <n v="9.6"/>
    <n v="33.032999999999994"/>
    <n v="10.01"/>
    <n v="32.356499999999997"/>
    <n v="9.8049999999999997"/>
    <n v="27.843489999999999"/>
    <n v="-115.14285"/>
    <n v="62.6"/>
    <n v="17"/>
    <n v="11"/>
    <x v="1"/>
    <n v="22"/>
    <m/>
    <n v="270"/>
    <m/>
    <m/>
  </r>
  <r>
    <s v="INLADU-040812-SM-9-9-DI"/>
    <s v="Sergio Mendoza"/>
    <d v="2012-08-04T00:00:00"/>
    <x v="6"/>
    <d v="1899-12-30T01:29:00"/>
    <d v="1899-12-30T01:37:00"/>
    <d v="1899-12-30T00:08:00"/>
    <n v="2"/>
    <n v="1"/>
    <n v="9"/>
    <x v="8"/>
    <x v="1"/>
    <s v="La Dulce, Isla Natividad Baja California Sur"/>
    <x v="0"/>
    <n v="33.032999999999994"/>
    <n v="10.01"/>
    <n v="31.679999999999996"/>
    <n v="9.6"/>
    <n v="33.032999999999994"/>
    <n v="10.01"/>
    <n v="32.356499999999997"/>
    <n v="9.8049999999999997"/>
    <n v="27.843489999999999"/>
    <n v="-115.14285"/>
    <n v="62.6"/>
    <n v="17"/>
    <n v="11"/>
    <x v="2"/>
    <n v="2"/>
    <m/>
    <n v="270"/>
    <m/>
    <m/>
  </r>
  <r>
    <s v="INLADU-040812-SM-9-9-DI"/>
    <s v="Sergio Mendoza"/>
    <d v="2012-08-04T00:00:00"/>
    <x v="6"/>
    <d v="1899-12-30T01:29:00"/>
    <d v="1899-12-30T01:37:00"/>
    <d v="1899-12-30T00:08:00"/>
    <n v="2"/>
    <n v="1"/>
    <n v="9"/>
    <x v="8"/>
    <x v="1"/>
    <s v="La Dulce, Isla Natividad Baja California Sur"/>
    <x v="0"/>
    <n v="33.032999999999994"/>
    <n v="10.01"/>
    <n v="31.679999999999996"/>
    <n v="9.6"/>
    <n v="33.032999999999994"/>
    <n v="10.01"/>
    <n v="32.356499999999997"/>
    <n v="9.8049999999999997"/>
    <n v="27.843489999999999"/>
    <n v="-115.14285"/>
    <n v="62.6"/>
    <n v="17"/>
    <n v="11"/>
    <x v="3"/>
    <n v="115"/>
    <n v="13"/>
    <n v="270"/>
    <n v="50"/>
    <m/>
  </r>
  <r>
    <s v="INLADU-040812-SM-9-9-DI"/>
    <s v="Sergio Mendoza"/>
    <d v="2012-08-04T00:00:00"/>
    <x v="6"/>
    <d v="1899-12-30T01:29:00"/>
    <d v="1899-12-30T01:37:00"/>
    <d v="1899-12-30T00:08:00"/>
    <n v="2"/>
    <n v="1"/>
    <n v="9"/>
    <x v="8"/>
    <x v="1"/>
    <s v="La Dulce, Isla Natividad Baja California Sur"/>
    <x v="0"/>
    <n v="33.032999999999994"/>
    <n v="10.01"/>
    <n v="31.679999999999996"/>
    <n v="9.6"/>
    <n v="33.032999999999994"/>
    <n v="10.01"/>
    <n v="32.356499999999997"/>
    <n v="9.8049999999999997"/>
    <n v="27.843489999999999"/>
    <n v="-115.14285"/>
    <n v="62.6"/>
    <n v="17"/>
    <n v="11"/>
    <x v="7"/>
    <n v="13"/>
    <m/>
    <n v="270"/>
    <m/>
    <m/>
  </r>
  <r>
    <s v="INLADU-040812-SM-9-9-DI"/>
    <s v="Sergio Mendoza"/>
    <d v="2012-08-04T00:00:00"/>
    <x v="6"/>
    <d v="1899-12-30T01:29:00"/>
    <d v="1899-12-30T01:37:00"/>
    <d v="1899-12-30T00:08:00"/>
    <n v="2"/>
    <n v="1"/>
    <n v="9"/>
    <x v="8"/>
    <x v="1"/>
    <s v="La Dulce, Isla Natividad Baja California Sur"/>
    <x v="0"/>
    <n v="33.032999999999994"/>
    <n v="10.01"/>
    <n v="31.679999999999996"/>
    <n v="9.6"/>
    <n v="33.032999999999994"/>
    <n v="10.01"/>
    <n v="32.356499999999997"/>
    <n v="9.8049999999999997"/>
    <n v="27.843489999999999"/>
    <n v="-115.14285"/>
    <n v="62.6"/>
    <n v="17"/>
    <n v="11"/>
    <x v="4"/>
    <n v="2"/>
    <m/>
    <n v="270"/>
    <m/>
    <m/>
  </r>
  <r>
    <s v="INLADU-040812-SM-9-9-DI"/>
    <s v="Sergio Mendoza"/>
    <d v="2012-08-04T00:00:00"/>
    <x v="6"/>
    <d v="1899-12-30T01:29:00"/>
    <d v="1899-12-30T01:37:00"/>
    <d v="1899-12-30T00:08:00"/>
    <n v="2"/>
    <n v="1"/>
    <n v="9"/>
    <x v="8"/>
    <x v="1"/>
    <s v="La Dulce, Isla Natividad Baja California Sur"/>
    <x v="0"/>
    <n v="33.032999999999994"/>
    <n v="10.01"/>
    <n v="31.679999999999996"/>
    <n v="9.6"/>
    <n v="33.032999999999994"/>
    <n v="10.01"/>
    <n v="32.356499999999997"/>
    <n v="9.8049999999999997"/>
    <n v="27.843489999999999"/>
    <n v="-115.14285"/>
    <n v="62.6"/>
    <n v="17"/>
    <n v="11"/>
    <x v="17"/>
    <n v="11"/>
    <m/>
    <n v="270"/>
    <m/>
    <m/>
  </r>
  <r>
    <s v="INLADU-040812-SM-9-9-DI"/>
    <s v="Sergio Mendoza"/>
    <d v="2012-08-04T00:00:00"/>
    <x v="6"/>
    <d v="1899-12-30T01:29:00"/>
    <d v="1899-12-30T01:37:00"/>
    <d v="1899-12-30T00:08:00"/>
    <n v="2"/>
    <n v="1"/>
    <n v="9"/>
    <x v="8"/>
    <x v="1"/>
    <s v="La Dulce, Isla Natividad Baja California Sur"/>
    <x v="0"/>
    <n v="33.032999999999994"/>
    <n v="10.01"/>
    <n v="31.679999999999996"/>
    <n v="9.6"/>
    <n v="33.032999999999994"/>
    <n v="10.01"/>
    <n v="32.356499999999997"/>
    <n v="9.8049999999999997"/>
    <n v="27.843489999999999"/>
    <n v="-115.14285"/>
    <n v="62.6"/>
    <n v="17"/>
    <n v="11"/>
    <x v="9"/>
    <n v="2"/>
    <m/>
    <n v="270"/>
    <m/>
    <m/>
  </r>
  <r>
    <s v="INLADU-040812-SM-9-9-DI"/>
    <s v="Sergio Mendoza"/>
    <d v="2012-08-04T00:00:00"/>
    <x v="6"/>
    <d v="1899-12-30T01:29:00"/>
    <d v="1899-12-30T01:37:00"/>
    <d v="1899-12-30T00:08:00"/>
    <n v="2"/>
    <n v="1"/>
    <n v="9"/>
    <x v="8"/>
    <x v="1"/>
    <s v="La Dulce, Isla Natividad Baja California Sur"/>
    <x v="0"/>
    <n v="33.032999999999994"/>
    <n v="10.01"/>
    <n v="31.679999999999996"/>
    <n v="9.6"/>
    <n v="33.032999999999994"/>
    <n v="10.01"/>
    <n v="32.356499999999997"/>
    <n v="9.8049999999999997"/>
    <n v="27.843489999999999"/>
    <n v="-115.14285"/>
    <n v="62.6"/>
    <n v="17"/>
    <n v="11"/>
    <x v="10"/>
    <n v="5"/>
    <m/>
    <n v="270"/>
    <m/>
    <m/>
  </r>
  <r>
    <s v="INLADU-040812-SM-10-10-DI"/>
    <s v="Sergio Mendoza"/>
    <d v="2012-08-04T00:00:00"/>
    <x v="6"/>
    <d v="1899-12-30T01:55:00"/>
    <d v="1899-12-30T02:04:00"/>
    <d v="1899-12-30T00:09:00"/>
    <n v="2"/>
    <n v="2"/>
    <n v="10"/>
    <x v="9"/>
    <x v="1"/>
    <s v="La Dulce, Isla Natividad Baja California Sur"/>
    <x v="0"/>
    <n v="29.04"/>
    <n v="8.8000000000000007"/>
    <n v="23.429999999999996"/>
    <n v="7.1"/>
    <n v="29.04"/>
    <n v="8.8000000000000007"/>
    <n v="26.234999999999999"/>
    <n v="7.95"/>
    <n v="27.843489999999999"/>
    <n v="-115.14285"/>
    <n v="51.8"/>
    <n v="11"/>
    <n v="11"/>
    <x v="1"/>
    <n v="31"/>
    <m/>
    <n v="30"/>
    <m/>
    <m/>
  </r>
  <r>
    <s v="INLADU-040812-SM-10-10-DI"/>
    <s v="Sergio Mendoza"/>
    <d v="2012-08-04T00:00:00"/>
    <x v="6"/>
    <d v="1899-12-30T01:55:00"/>
    <d v="1899-12-30T02:04:00"/>
    <d v="1899-12-30T00:09:00"/>
    <n v="2"/>
    <n v="2"/>
    <n v="10"/>
    <x v="9"/>
    <x v="1"/>
    <s v="La Dulce, Isla Natividad Baja California Sur"/>
    <x v="0"/>
    <n v="29.04"/>
    <n v="8.8000000000000007"/>
    <n v="23.429999999999996"/>
    <n v="7.1"/>
    <n v="29.04"/>
    <n v="8.8000000000000007"/>
    <n v="26.234999999999999"/>
    <n v="7.95"/>
    <n v="27.843489999999999"/>
    <n v="-115.14285"/>
    <n v="51.8"/>
    <n v="11"/>
    <n v="11"/>
    <x v="2"/>
    <n v="4"/>
    <m/>
    <n v="30"/>
    <m/>
    <m/>
  </r>
  <r>
    <s v="INLADU-040812-SM-10-10-DI"/>
    <s v="Sergio Mendoza"/>
    <d v="2012-08-04T00:00:00"/>
    <x v="6"/>
    <d v="1899-12-30T01:55:00"/>
    <d v="1899-12-30T02:04:00"/>
    <d v="1899-12-30T00:09:00"/>
    <n v="2"/>
    <n v="2"/>
    <n v="10"/>
    <x v="9"/>
    <x v="1"/>
    <s v="La Dulce, Isla Natividad Baja California Sur"/>
    <x v="0"/>
    <n v="29.04"/>
    <n v="8.8000000000000007"/>
    <n v="23.429999999999996"/>
    <n v="7.1"/>
    <n v="29.04"/>
    <n v="8.8000000000000007"/>
    <n v="26.234999999999999"/>
    <n v="7.95"/>
    <n v="27.843489999999999"/>
    <n v="-115.14285"/>
    <n v="51.8"/>
    <n v="11"/>
    <n v="11"/>
    <x v="8"/>
    <n v="1"/>
    <m/>
    <n v="30"/>
    <m/>
    <m/>
  </r>
  <r>
    <s v="INLADU-040812-SM-10-10-DI"/>
    <s v="Sergio Mendoza"/>
    <d v="2012-08-04T00:00:00"/>
    <x v="6"/>
    <d v="1899-12-30T01:55:00"/>
    <d v="1899-12-30T02:04:00"/>
    <d v="1899-12-30T00:09:00"/>
    <n v="2"/>
    <n v="2"/>
    <n v="10"/>
    <x v="9"/>
    <x v="1"/>
    <s v="La Dulce, Isla Natividad Baja California Sur"/>
    <x v="0"/>
    <n v="29.04"/>
    <n v="8.8000000000000007"/>
    <n v="23.429999999999996"/>
    <n v="7.1"/>
    <n v="29.04"/>
    <n v="8.8000000000000007"/>
    <n v="26.234999999999999"/>
    <n v="7.95"/>
    <n v="27.843489999999999"/>
    <n v="-115.14285"/>
    <n v="51.8"/>
    <n v="11"/>
    <n v="11"/>
    <x v="3"/>
    <n v="100"/>
    <n v="15"/>
    <n v="30"/>
    <n v="50"/>
    <m/>
  </r>
  <r>
    <s v="INLADU-040812-SM-10-10-DI"/>
    <s v="Sergio Mendoza"/>
    <d v="2012-08-04T00:00:00"/>
    <x v="6"/>
    <d v="1899-12-30T01:55:00"/>
    <d v="1899-12-30T02:04:00"/>
    <d v="1899-12-30T00:09:00"/>
    <n v="2"/>
    <n v="2"/>
    <n v="10"/>
    <x v="9"/>
    <x v="1"/>
    <s v="La Dulce, Isla Natividad Baja California Sur"/>
    <x v="0"/>
    <n v="29.04"/>
    <n v="8.8000000000000007"/>
    <n v="23.429999999999996"/>
    <n v="7.1"/>
    <n v="29.04"/>
    <n v="8.8000000000000007"/>
    <n v="26.234999999999999"/>
    <n v="7.95"/>
    <n v="27.843489999999999"/>
    <n v="-115.14285"/>
    <n v="51.8"/>
    <n v="11"/>
    <n v="11"/>
    <x v="7"/>
    <n v="31"/>
    <m/>
    <n v="30"/>
    <m/>
    <m/>
  </r>
  <r>
    <s v="INLADU-040812-SM-10-10-DI"/>
    <s v="Sergio Mendoza"/>
    <d v="2012-08-04T00:00:00"/>
    <x v="6"/>
    <d v="1899-12-30T01:55:00"/>
    <d v="1899-12-30T02:04:00"/>
    <d v="1899-12-30T00:09:00"/>
    <n v="2"/>
    <n v="2"/>
    <n v="10"/>
    <x v="9"/>
    <x v="1"/>
    <s v="La Dulce, Isla Natividad Baja California Sur"/>
    <x v="0"/>
    <n v="29.04"/>
    <n v="8.8000000000000007"/>
    <n v="23.429999999999996"/>
    <n v="7.1"/>
    <n v="29.04"/>
    <n v="8.8000000000000007"/>
    <n v="26.234999999999999"/>
    <n v="7.95"/>
    <n v="27.843489999999999"/>
    <n v="-115.14285"/>
    <n v="51.8"/>
    <n v="11"/>
    <n v="11"/>
    <x v="4"/>
    <n v="3"/>
    <m/>
    <n v="30"/>
    <m/>
    <m/>
  </r>
  <r>
    <s v="INLADU-040812-SM-10-10-DI"/>
    <s v="Sergio Mendoza"/>
    <d v="2012-08-04T00:00:00"/>
    <x v="6"/>
    <d v="1899-12-30T01:55:00"/>
    <d v="1899-12-30T02:04:00"/>
    <d v="1899-12-30T00:09:00"/>
    <n v="2"/>
    <n v="2"/>
    <n v="10"/>
    <x v="9"/>
    <x v="1"/>
    <s v="La Dulce, Isla Natividad Baja California Sur"/>
    <x v="0"/>
    <n v="29.04"/>
    <n v="8.8000000000000007"/>
    <n v="23.429999999999996"/>
    <n v="7.1"/>
    <n v="29.04"/>
    <n v="8.8000000000000007"/>
    <n v="26.234999999999999"/>
    <n v="7.95"/>
    <n v="27.843489999999999"/>
    <n v="-115.14285"/>
    <n v="51.8"/>
    <n v="11"/>
    <n v="11"/>
    <x v="17"/>
    <n v="10"/>
    <m/>
    <n v="30"/>
    <m/>
    <m/>
  </r>
  <r>
    <s v="INLADU-040812-SM-10-10-DI"/>
    <s v="Sergio Mendoza"/>
    <d v="2012-08-04T00:00:00"/>
    <x v="6"/>
    <d v="1899-12-30T01:55:00"/>
    <d v="1899-12-30T02:04:00"/>
    <d v="1899-12-30T00:09:00"/>
    <n v="2"/>
    <n v="2"/>
    <n v="10"/>
    <x v="9"/>
    <x v="1"/>
    <s v="La Dulce, Isla Natividad Baja California Sur"/>
    <x v="0"/>
    <n v="29.04"/>
    <n v="8.8000000000000007"/>
    <n v="23.429999999999996"/>
    <n v="7.1"/>
    <n v="29.04"/>
    <n v="8.8000000000000007"/>
    <n v="26.234999999999999"/>
    <n v="7.95"/>
    <n v="27.843489999999999"/>
    <n v="-115.14285"/>
    <n v="51.8"/>
    <n v="11"/>
    <n v="11"/>
    <x v="9"/>
    <n v="10"/>
    <m/>
    <n v="30"/>
    <m/>
    <m/>
  </r>
  <r>
    <s v="INLADU-040812-SM-10-10-DI"/>
    <s v="Sergio Mendoza"/>
    <d v="2012-08-04T00:00:00"/>
    <x v="6"/>
    <d v="1899-12-30T01:55:00"/>
    <d v="1899-12-30T02:04:00"/>
    <d v="1899-12-30T00:09:00"/>
    <n v="2"/>
    <n v="2"/>
    <n v="10"/>
    <x v="9"/>
    <x v="1"/>
    <s v="La Dulce, Isla Natividad Baja California Sur"/>
    <x v="0"/>
    <n v="29.04"/>
    <n v="8.8000000000000007"/>
    <n v="23.429999999999996"/>
    <n v="7.1"/>
    <n v="29.04"/>
    <n v="8.8000000000000007"/>
    <n v="26.234999999999999"/>
    <n v="7.95"/>
    <n v="27.843489999999999"/>
    <n v="-115.14285"/>
    <n v="51.8"/>
    <n v="11"/>
    <n v="11"/>
    <x v="10"/>
    <n v="9"/>
    <m/>
    <n v="30"/>
    <m/>
    <m/>
  </r>
  <r>
    <s v="INLADU-050812-AM-11-11-DI"/>
    <s v="Abraham Mayoral"/>
    <d v="2012-08-05T00:00:00"/>
    <x v="6"/>
    <d v="1899-12-30T09:00:00"/>
    <d v="1899-12-30T09:08:00"/>
    <d v="1899-12-30T00:08:00"/>
    <n v="2"/>
    <n v="1"/>
    <n v="11"/>
    <x v="10"/>
    <x v="1"/>
    <s v="La Dulce, Isla Natividad Baja California Sur"/>
    <x v="0"/>
    <n v="33"/>
    <n v="10"/>
    <n v="37.619999999999997"/>
    <n v="11.4"/>
    <n v="37.619999999999997"/>
    <n v="11.4"/>
    <n v="35.309999999999995"/>
    <n v="10.7"/>
    <n v="27.8447"/>
    <n v="-115.14252"/>
    <n v="59"/>
    <n v="15"/>
    <n v="6"/>
    <x v="1"/>
    <n v="4"/>
    <m/>
    <n v="300"/>
    <m/>
    <m/>
  </r>
  <r>
    <s v="INLADU-050812-AM-11-11-DI"/>
    <s v="Abraham Mayoral"/>
    <d v="2012-08-05T00:00:00"/>
    <x v="6"/>
    <d v="1899-12-30T09:00:00"/>
    <d v="1899-12-30T09:08:00"/>
    <d v="1899-12-30T00:08:00"/>
    <n v="2"/>
    <n v="1"/>
    <n v="11"/>
    <x v="10"/>
    <x v="1"/>
    <s v="La Dulce, Isla Natividad Baja California Sur"/>
    <x v="0"/>
    <n v="33"/>
    <n v="10"/>
    <n v="37.619999999999997"/>
    <n v="11.4"/>
    <n v="37.619999999999997"/>
    <n v="11.4"/>
    <n v="35.309999999999995"/>
    <n v="10.7"/>
    <n v="27.8447"/>
    <n v="-115.14252"/>
    <n v="59"/>
    <n v="15"/>
    <n v="6"/>
    <x v="2"/>
    <n v="4"/>
    <m/>
    <n v="300"/>
    <m/>
    <m/>
  </r>
  <r>
    <s v="INLADU-050812-AM-11-11-DI"/>
    <s v="Abraham Mayoral"/>
    <d v="2012-08-05T00:00:00"/>
    <x v="6"/>
    <d v="1899-12-30T09:00:00"/>
    <d v="1899-12-30T09:08:00"/>
    <d v="1899-12-30T00:08:00"/>
    <n v="2"/>
    <n v="1"/>
    <n v="11"/>
    <x v="10"/>
    <x v="1"/>
    <s v="La Dulce, Isla Natividad Baja California Sur"/>
    <x v="0"/>
    <n v="33"/>
    <n v="10"/>
    <n v="37.619999999999997"/>
    <n v="11.4"/>
    <n v="37.619999999999997"/>
    <n v="11.4"/>
    <n v="35.309999999999995"/>
    <n v="10.7"/>
    <n v="27.8447"/>
    <n v="-115.14252"/>
    <n v="59"/>
    <n v="15"/>
    <n v="6"/>
    <x v="3"/>
    <n v="306"/>
    <n v="4.9000000000000004"/>
    <n v="300"/>
    <n v="50"/>
    <m/>
  </r>
  <r>
    <s v="INLADU-050812-AM-11-11-DI"/>
    <s v="Abraham Mayoral"/>
    <d v="2012-08-05T00:00:00"/>
    <x v="6"/>
    <d v="1899-12-30T09:00:00"/>
    <d v="1899-12-30T09:08:00"/>
    <d v="1899-12-30T00:08:00"/>
    <n v="2"/>
    <n v="1"/>
    <n v="11"/>
    <x v="10"/>
    <x v="1"/>
    <s v="La Dulce, Isla Natividad Baja California Sur"/>
    <x v="0"/>
    <n v="33"/>
    <n v="10"/>
    <n v="37.619999999999997"/>
    <n v="11.4"/>
    <n v="37.619999999999997"/>
    <n v="11.4"/>
    <n v="35.309999999999995"/>
    <n v="10.7"/>
    <n v="27.8447"/>
    <n v="-115.14252"/>
    <n v="59"/>
    <n v="15"/>
    <n v="6"/>
    <x v="7"/>
    <n v="51"/>
    <n v="29.2"/>
    <n v="300"/>
    <n v="50"/>
    <m/>
  </r>
  <r>
    <s v="INLADU-050812-AM-11-11-DI"/>
    <s v="Abraham Mayoral"/>
    <d v="2012-08-05T00:00:00"/>
    <x v="6"/>
    <d v="1899-12-30T09:00:00"/>
    <d v="1899-12-30T09:08:00"/>
    <d v="1899-12-30T00:08:00"/>
    <n v="2"/>
    <n v="1"/>
    <n v="11"/>
    <x v="10"/>
    <x v="1"/>
    <s v="La Dulce, Isla Natividad Baja California Sur"/>
    <x v="0"/>
    <n v="33"/>
    <n v="10"/>
    <n v="37.619999999999997"/>
    <n v="11.4"/>
    <n v="37.619999999999997"/>
    <n v="11.4"/>
    <n v="35.309999999999995"/>
    <n v="10.7"/>
    <n v="27.8447"/>
    <n v="-115.14252"/>
    <n v="59"/>
    <n v="15"/>
    <n v="6"/>
    <x v="4"/>
    <n v="1"/>
    <m/>
    <n v="300"/>
    <m/>
    <m/>
  </r>
  <r>
    <s v="INLADU-050812-AM-11-11-DI"/>
    <s v="Abraham Mayoral"/>
    <d v="2012-08-05T00:00:00"/>
    <x v="6"/>
    <d v="1899-12-30T09:00:00"/>
    <d v="1899-12-30T09:08:00"/>
    <d v="1899-12-30T00:08:00"/>
    <n v="2"/>
    <n v="1"/>
    <n v="11"/>
    <x v="10"/>
    <x v="1"/>
    <s v="La Dulce, Isla Natividad Baja California Sur"/>
    <x v="0"/>
    <n v="33"/>
    <n v="10"/>
    <n v="37.619999999999997"/>
    <n v="11.4"/>
    <n v="37.619999999999997"/>
    <n v="11.4"/>
    <n v="35.309999999999995"/>
    <n v="10.7"/>
    <n v="27.8447"/>
    <n v="-115.14252"/>
    <n v="59"/>
    <n v="15"/>
    <n v="6"/>
    <x v="5"/>
    <n v="12"/>
    <m/>
    <n v="300"/>
    <m/>
    <m/>
  </r>
  <r>
    <s v="INLADU-050812-AM-11-11-DI"/>
    <s v="Abraham Mayoral"/>
    <d v="2012-08-05T00:00:00"/>
    <x v="6"/>
    <d v="1899-12-30T09:00:00"/>
    <d v="1899-12-30T09:08:00"/>
    <d v="1899-12-30T00:08:00"/>
    <n v="2"/>
    <n v="1"/>
    <n v="11"/>
    <x v="10"/>
    <x v="1"/>
    <s v="La Dulce, Isla Natividad Baja California Sur"/>
    <x v="0"/>
    <n v="33"/>
    <n v="10"/>
    <n v="37.619999999999997"/>
    <n v="11.4"/>
    <n v="37.619999999999997"/>
    <n v="11.4"/>
    <n v="35.309999999999995"/>
    <n v="10.7"/>
    <n v="27.8447"/>
    <n v="-115.14252"/>
    <n v="59"/>
    <n v="15"/>
    <n v="6"/>
    <x v="6"/>
    <n v="3"/>
    <m/>
    <n v="300"/>
    <m/>
    <m/>
  </r>
  <r>
    <s v="INLADU-050812-AM-11-11-DI"/>
    <s v="Abraham Mayoral"/>
    <d v="2012-08-05T00:00:00"/>
    <x v="6"/>
    <d v="1899-12-30T09:00:00"/>
    <d v="1899-12-30T09:08:00"/>
    <d v="1899-12-30T00:08:00"/>
    <n v="2"/>
    <n v="1"/>
    <n v="11"/>
    <x v="10"/>
    <x v="1"/>
    <s v="La Dulce, Isla Natividad Baja California Sur"/>
    <x v="0"/>
    <n v="33"/>
    <n v="10"/>
    <n v="37.619999999999997"/>
    <n v="11.4"/>
    <n v="37.619999999999997"/>
    <n v="11.4"/>
    <n v="35.309999999999995"/>
    <n v="10.7"/>
    <n v="27.8447"/>
    <n v="-115.14252"/>
    <n v="59"/>
    <n v="15"/>
    <n v="6"/>
    <x v="10"/>
    <n v="2"/>
    <m/>
    <n v="300"/>
    <m/>
    <m/>
  </r>
  <r>
    <s v="INLADU-050812-AM-12-12-DI"/>
    <s v="Abraham Mayoral"/>
    <d v="2012-08-05T00:00:00"/>
    <x v="6"/>
    <d v="1899-12-30T09:22:00"/>
    <d v="1899-12-30T09:33:00"/>
    <d v="1899-12-30T00:11:00"/>
    <n v="2"/>
    <n v="2"/>
    <n v="12"/>
    <x v="11"/>
    <x v="1"/>
    <s v="La Dulce, Isla Natividad Baja California Sur"/>
    <x v="0"/>
    <n v="33.659999999999997"/>
    <n v="10.199999999999999"/>
    <n v="37.29"/>
    <n v="11.3"/>
    <n v="37.29"/>
    <n v="11.3"/>
    <n v="35.475000000000001"/>
    <n v="10.75"/>
    <n v="27.8447"/>
    <n v="-115.14252"/>
    <n v="59"/>
    <n v="15"/>
    <n v="6"/>
    <x v="1"/>
    <n v="40"/>
    <m/>
    <n v="30"/>
    <m/>
    <m/>
  </r>
  <r>
    <s v="INLADU-050812-AM-12-12-DI"/>
    <s v="Abraham Mayoral"/>
    <d v="2012-08-05T00:00:00"/>
    <x v="6"/>
    <d v="1899-12-30T09:22:00"/>
    <d v="1899-12-30T09:33:00"/>
    <d v="1899-12-30T00:11:00"/>
    <n v="2"/>
    <n v="2"/>
    <n v="12"/>
    <x v="11"/>
    <x v="1"/>
    <s v="La Dulce, Isla Natividad Baja California Sur"/>
    <x v="0"/>
    <n v="33.659999999999997"/>
    <n v="10.199999999999999"/>
    <n v="37.29"/>
    <n v="11.3"/>
    <n v="37.29"/>
    <n v="11.3"/>
    <n v="35.475000000000001"/>
    <n v="10.75"/>
    <n v="27.8447"/>
    <n v="-115.14252"/>
    <n v="59"/>
    <n v="15"/>
    <n v="6"/>
    <x v="2"/>
    <n v="1"/>
    <m/>
    <n v="30"/>
    <m/>
    <m/>
  </r>
  <r>
    <s v="INLADU-050812-AM-12-12-DI"/>
    <s v="Abraham Mayoral"/>
    <d v="2012-08-05T00:00:00"/>
    <x v="6"/>
    <d v="1899-12-30T09:22:00"/>
    <d v="1899-12-30T09:33:00"/>
    <d v="1899-12-30T00:11:00"/>
    <n v="2"/>
    <n v="2"/>
    <n v="12"/>
    <x v="11"/>
    <x v="1"/>
    <s v="La Dulce, Isla Natividad Baja California Sur"/>
    <x v="0"/>
    <n v="33.659999999999997"/>
    <n v="10.199999999999999"/>
    <n v="37.29"/>
    <n v="11.3"/>
    <n v="37.29"/>
    <n v="11.3"/>
    <n v="35.475000000000001"/>
    <n v="10.75"/>
    <n v="27.8447"/>
    <n v="-115.14252"/>
    <n v="59"/>
    <n v="15"/>
    <n v="6"/>
    <x v="3"/>
    <n v="122"/>
    <n v="12.2"/>
    <n v="30"/>
    <n v="50"/>
    <m/>
  </r>
  <r>
    <s v="INLADU-050812-AM-12-12-DI"/>
    <s v="Abraham Mayoral"/>
    <d v="2012-08-05T00:00:00"/>
    <x v="6"/>
    <d v="1899-12-30T09:22:00"/>
    <d v="1899-12-30T09:33:00"/>
    <d v="1899-12-30T00:11:00"/>
    <n v="2"/>
    <n v="2"/>
    <n v="12"/>
    <x v="11"/>
    <x v="1"/>
    <s v="La Dulce, Isla Natividad Baja California Sur"/>
    <x v="0"/>
    <n v="33.659999999999997"/>
    <n v="10.199999999999999"/>
    <n v="37.29"/>
    <n v="11.3"/>
    <n v="37.29"/>
    <n v="11.3"/>
    <n v="35.475000000000001"/>
    <n v="10.75"/>
    <n v="27.8447"/>
    <n v="-115.14252"/>
    <n v="59"/>
    <n v="15"/>
    <n v="6"/>
    <x v="7"/>
    <n v="102"/>
    <n v="14.7"/>
    <n v="30"/>
    <n v="50"/>
    <m/>
  </r>
  <r>
    <s v="INLADU-050812-AM-12-12-DI"/>
    <s v="Abraham Mayoral"/>
    <d v="2012-08-05T00:00:00"/>
    <x v="6"/>
    <d v="1899-12-30T09:22:00"/>
    <d v="1899-12-30T09:33:00"/>
    <d v="1899-12-30T00:11:00"/>
    <n v="2"/>
    <n v="2"/>
    <n v="12"/>
    <x v="11"/>
    <x v="1"/>
    <s v="La Dulce, Isla Natividad Baja California Sur"/>
    <x v="0"/>
    <n v="33.659999999999997"/>
    <n v="10.199999999999999"/>
    <n v="37.29"/>
    <n v="11.3"/>
    <n v="37.29"/>
    <n v="11.3"/>
    <n v="35.475000000000001"/>
    <n v="10.75"/>
    <n v="27.8447"/>
    <n v="-115.14252"/>
    <n v="59"/>
    <n v="15"/>
    <n v="6"/>
    <x v="4"/>
    <n v="5"/>
    <m/>
    <n v="30"/>
    <m/>
    <m/>
  </r>
  <r>
    <s v="INLADU-050812-AM-12-12-DI"/>
    <s v="Abraham Mayoral"/>
    <d v="2012-08-05T00:00:00"/>
    <x v="6"/>
    <d v="1899-12-30T09:22:00"/>
    <d v="1899-12-30T09:33:00"/>
    <d v="1899-12-30T00:11:00"/>
    <n v="2"/>
    <n v="2"/>
    <n v="12"/>
    <x v="11"/>
    <x v="1"/>
    <s v="La Dulce, Isla Natividad Baja California Sur"/>
    <x v="0"/>
    <n v="33.659999999999997"/>
    <n v="10.199999999999999"/>
    <n v="37.29"/>
    <n v="11.3"/>
    <n v="37.29"/>
    <n v="11.3"/>
    <n v="35.475000000000001"/>
    <n v="10.75"/>
    <n v="27.8447"/>
    <n v="-115.14252"/>
    <n v="59"/>
    <n v="15"/>
    <n v="6"/>
    <x v="9"/>
    <n v="2"/>
    <m/>
    <n v="30"/>
    <m/>
    <m/>
  </r>
  <r>
    <s v="INLADU-050812-AM-12-12-DI"/>
    <s v="Abraham Mayoral"/>
    <d v="2012-08-05T00:00:00"/>
    <x v="6"/>
    <d v="1899-12-30T09:22:00"/>
    <d v="1899-12-30T09:33:00"/>
    <d v="1899-12-30T00:11:00"/>
    <n v="2"/>
    <n v="2"/>
    <n v="12"/>
    <x v="11"/>
    <x v="1"/>
    <s v="La Dulce, Isla Natividad Baja California Sur"/>
    <x v="0"/>
    <n v="33.659999999999997"/>
    <n v="10.199999999999999"/>
    <n v="37.29"/>
    <n v="11.3"/>
    <n v="37.29"/>
    <n v="11.3"/>
    <n v="35.475000000000001"/>
    <n v="10.75"/>
    <n v="27.8447"/>
    <n v="-115.14252"/>
    <n v="59"/>
    <n v="15"/>
    <n v="6"/>
    <x v="5"/>
    <n v="3"/>
    <m/>
    <n v="30"/>
    <m/>
    <m/>
  </r>
  <r>
    <s v="INLADU-050812-AM-12-12-DI"/>
    <s v="Abraham Mayoral"/>
    <d v="2012-08-05T00:00:00"/>
    <x v="6"/>
    <d v="1899-12-30T09:22:00"/>
    <d v="1899-12-30T09:33:00"/>
    <d v="1899-12-30T00:11:00"/>
    <n v="2"/>
    <n v="2"/>
    <n v="12"/>
    <x v="11"/>
    <x v="1"/>
    <s v="La Dulce, Isla Natividad Baja California Sur"/>
    <x v="0"/>
    <n v="33.659999999999997"/>
    <n v="10.199999999999999"/>
    <n v="37.29"/>
    <n v="11.3"/>
    <n v="37.29"/>
    <n v="11.3"/>
    <n v="35.475000000000001"/>
    <n v="10.75"/>
    <n v="27.8447"/>
    <n v="-115.14252"/>
    <n v="59"/>
    <n v="15"/>
    <n v="6"/>
    <x v="6"/>
    <n v="3"/>
    <m/>
    <n v="30"/>
    <m/>
    <m/>
  </r>
  <r>
    <s v="INLADU-050812-AM-12-12-DI"/>
    <s v="Abraham Mayoral"/>
    <d v="2012-08-05T00:00:00"/>
    <x v="6"/>
    <d v="1899-12-30T09:22:00"/>
    <d v="1899-12-30T09:33:00"/>
    <d v="1899-12-30T00:11:00"/>
    <n v="2"/>
    <n v="2"/>
    <n v="12"/>
    <x v="11"/>
    <x v="1"/>
    <s v="La Dulce, Isla Natividad Baja California Sur"/>
    <x v="0"/>
    <n v="33.659999999999997"/>
    <n v="10.199999999999999"/>
    <n v="37.29"/>
    <n v="11.3"/>
    <n v="37.29"/>
    <n v="11.3"/>
    <n v="35.475000000000001"/>
    <n v="10.75"/>
    <n v="27.8447"/>
    <n v="-115.14252"/>
    <n v="59"/>
    <n v="15"/>
    <n v="6"/>
    <x v="10"/>
    <n v="6"/>
    <m/>
    <n v="30"/>
    <m/>
    <m/>
  </r>
  <r>
    <s v="INLADU-050812-AG-13-13-DI"/>
    <s v="Alonso Grosso"/>
    <d v="2012-08-05T00:00:00"/>
    <x v="6"/>
    <d v="1899-12-30T08:54:00"/>
    <d v="1899-12-30T09:01:00"/>
    <d v="1899-12-30T00:07:00"/>
    <n v="2"/>
    <n v="1"/>
    <n v="13"/>
    <x v="12"/>
    <x v="1"/>
    <s v="La Dulce, Isla Natividad Baja California Sur"/>
    <x v="0"/>
    <n v="34.979999999999997"/>
    <n v="10.6"/>
    <n v="35.97"/>
    <n v="10.9"/>
    <n v="35.97"/>
    <n v="10.9"/>
    <n v="35.475000000000001"/>
    <n v="10.75"/>
    <n v="27.8447"/>
    <n v="-115.14252"/>
    <n v="59"/>
    <n v="15"/>
    <n v="6"/>
    <x v="1"/>
    <n v="2"/>
    <m/>
    <n v="210"/>
    <m/>
    <m/>
  </r>
  <r>
    <s v="INLADU-050812-AG-13-13-DI"/>
    <s v="Alonso Grosso"/>
    <d v="2012-08-05T00:00:00"/>
    <x v="6"/>
    <d v="1899-12-30T08:54:00"/>
    <d v="1899-12-30T09:01:00"/>
    <d v="1899-12-30T00:07:00"/>
    <n v="2"/>
    <n v="1"/>
    <n v="13"/>
    <x v="12"/>
    <x v="1"/>
    <s v="La Dulce, Isla Natividad Baja California Sur"/>
    <x v="0"/>
    <n v="34.979999999999997"/>
    <n v="10.6"/>
    <n v="35.97"/>
    <n v="10.9"/>
    <n v="35.97"/>
    <n v="10.9"/>
    <n v="35.475000000000001"/>
    <n v="10.75"/>
    <n v="27.8447"/>
    <n v="-115.14252"/>
    <n v="59"/>
    <n v="15"/>
    <n v="6"/>
    <x v="3"/>
    <n v="375"/>
    <n v="4"/>
    <n v="210"/>
    <n v="50"/>
    <m/>
  </r>
  <r>
    <s v="INLADU-050812-AG-13-13-DI"/>
    <s v="Alonso Grosso"/>
    <d v="2012-08-05T00:00:00"/>
    <x v="6"/>
    <d v="1899-12-30T08:54:00"/>
    <d v="1899-12-30T09:01:00"/>
    <d v="1899-12-30T00:07:00"/>
    <n v="2"/>
    <n v="1"/>
    <n v="13"/>
    <x v="12"/>
    <x v="1"/>
    <s v="La Dulce, Isla Natividad Baja California Sur"/>
    <x v="0"/>
    <n v="34.979999999999997"/>
    <n v="10.6"/>
    <n v="35.97"/>
    <n v="10.9"/>
    <n v="35.97"/>
    <n v="10.9"/>
    <n v="35.475000000000001"/>
    <n v="10.75"/>
    <n v="27.8447"/>
    <n v="-115.14252"/>
    <n v="59"/>
    <n v="15"/>
    <n v="6"/>
    <x v="7"/>
    <n v="9"/>
    <m/>
    <n v="210"/>
    <m/>
    <m/>
  </r>
  <r>
    <s v="INLADU-050812-AG-13-13-DI"/>
    <s v="Alonso Grosso"/>
    <d v="2012-08-05T00:00:00"/>
    <x v="6"/>
    <d v="1899-12-30T08:54:00"/>
    <d v="1899-12-30T09:01:00"/>
    <d v="1899-12-30T00:07:00"/>
    <n v="2"/>
    <n v="1"/>
    <n v="13"/>
    <x v="12"/>
    <x v="1"/>
    <s v="La Dulce, Isla Natividad Baja California Sur"/>
    <x v="0"/>
    <n v="34.979999999999997"/>
    <n v="10.6"/>
    <n v="35.97"/>
    <n v="10.9"/>
    <n v="35.97"/>
    <n v="10.9"/>
    <n v="35.475000000000001"/>
    <n v="10.75"/>
    <n v="27.8447"/>
    <n v="-115.14252"/>
    <n v="59"/>
    <n v="15"/>
    <n v="6"/>
    <x v="4"/>
    <n v="2"/>
    <m/>
    <n v="210"/>
    <m/>
    <m/>
  </r>
  <r>
    <s v="INLADU-050812-AG-13-13-DI"/>
    <s v="Alonso Grosso"/>
    <d v="2012-08-05T00:00:00"/>
    <x v="6"/>
    <d v="1899-12-30T08:54:00"/>
    <d v="1899-12-30T09:01:00"/>
    <d v="1899-12-30T00:07:00"/>
    <n v="2"/>
    <n v="1"/>
    <n v="13"/>
    <x v="12"/>
    <x v="1"/>
    <s v="La Dulce, Isla Natividad Baja California Sur"/>
    <x v="0"/>
    <n v="34.979999999999997"/>
    <n v="10.6"/>
    <n v="35.97"/>
    <n v="10.9"/>
    <n v="35.97"/>
    <n v="10.9"/>
    <n v="35.475000000000001"/>
    <n v="10.75"/>
    <n v="27.8447"/>
    <n v="-115.14252"/>
    <n v="59"/>
    <n v="15"/>
    <n v="6"/>
    <x v="17"/>
    <n v="6"/>
    <m/>
    <n v="210"/>
    <m/>
    <m/>
  </r>
  <r>
    <s v="INLADU-050812-AG-13-13-DI"/>
    <s v="Alonso Grosso"/>
    <d v="2012-08-05T00:00:00"/>
    <x v="6"/>
    <d v="1899-12-30T08:54:00"/>
    <d v="1899-12-30T09:01:00"/>
    <d v="1899-12-30T00:07:00"/>
    <n v="2"/>
    <n v="1"/>
    <n v="13"/>
    <x v="12"/>
    <x v="1"/>
    <s v="La Dulce, Isla Natividad Baja California Sur"/>
    <x v="0"/>
    <n v="34.979999999999997"/>
    <n v="10.6"/>
    <n v="35.97"/>
    <n v="10.9"/>
    <n v="35.97"/>
    <n v="10.9"/>
    <n v="35.475000000000001"/>
    <n v="10.75"/>
    <n v="27.8447"/>
    <n v="-115.14252"/>
    <n v="59"/>
    <n v="15"/>
    <n v="6"/>
    <x v="5"/>
    <n v="4"/>
    <m/>
    <n v="210"/>
    <m/>
    <m/>
  </r>
  <r>
    <s v="INLADU-050812-AG-13-13-DI"/>
    <s v="Alonso Grosso"/>
    <d v="2012-08-05T00:00:00"/>
    <x v="6"/>
    <d v="1899-12-30T08:54:00"/>
    <d v="1899-12-30T09:01:00"/>
    <d v="1899-12-30T00:07:00"/>
    <n v="2"/>
    <n v="1"/>
    <n v="13"/>
    <x v="12"/>
    <x v="1"/>
    <s v="La Dulce, Isla Natividad Baja California Sur"/>
    <x v="0"/>
    <n v="34.979999999999997"/>
    <n v="10.6"/>
    <n v="35.97"/>
    <n v="10.9"/>
    <n v="35.97"/>
    <n v="10.9"/>
    <n v="35.475000000000001"/>
    <n v="10.75"/>
    <n v="27.8447"/>
    <n v="-115.14252"/>
    <n v="59"/>
    <n v="15"/>
    <n v="6"/>
    <x v="6"/>
    <n v="5"/>
    <m/>
    <n v="210"/>
    <m/>
    <m/>
  </r>
  <r>
    <s v="INLADU-050812-AG-14-14-DI"/>
    <s v="Alonso Grosso"/>
    <d v="2012-08-05T00:00:00"/>
    <x v="6"/>
    <d v="1899-12-30T09:15:00"/>
    <d v="1899-12-30T09:21:00"/>
    <d v="1899-12-30T00:06:00"/>
    <n v="2"/>
    <n v="2"/>
    <n v="14"/>
    <x v="13"/>
    <x v="1"/>
    <s v="La Dulce, Isla Natividad Baja California Sur"/>
    <x v="0"/>
    <n v="34.979999999999997"/>
    <n v="10.6"/>
    <n v="38.609999999999992"/>
    <n v="11.7"/>
    <n v="38.609999999999992"/>
    <n v="11.7"/>
    <n v="36.794999999999995"/>
    <n v="11.149999999999999"/>
    <n v="27.8447"/>
    <n v="-115.14252"/>
    <n v="59"/>
    <n v="15"/>
    <n v="6"/>
    <x v="0"/>
    <n v="1"/>
    <m/>
    <n v="120"/>
    <m/>
    <m/>
  </r>
  <r>
    <s v="INLADU-050812-AG-14-14-DI"/>
    <s v="Alonso Grosso"/>
    <d v="2012-08-05T00:00:00"/>
    <x v="6"/>
    <d v="1899-12-30T09:15:00"/>
    <d v="1899-12-30T09:21:00"/>
    <d v="1899-12-30T00:06:00"/>
    <n v="2"/>
    <n v="2"/>
    <n v="14"/>
    <x v="13"/>
    <x v="1"/>
    <s v="La Dulce, Isla Natividad Baja California Sur"/>
    <x v="0"/>
    <n v="34.979999999999997"/>
    <n v="10.6"/>
    <n v="38.609999999999992"/>
    <n v="11.7"/>
    <n v="38.609999999999992"/>
    <n v="11.7"/>
    <n v="36.794999999999995"/>
    <n v="11.149999999999999"/>
    <n v="27.8447"/>
    <n v="-115.14252"/>
    <n v="59"/>
    <n v="15"/>
    <n v="6"/>
    <x v="1"/>
    <n v="5"/>
    <m/>
    <n v="120"/>
    <m/>
    <m/>
  </r>
  <r>
    <s v="INLADU-050812-AG-14-14-DI"/>
    <s v="Alonso Grosso"/>
    <d v="2012-08-05T00:00:00"/>
    <x v="6"/>
    <d v="1899-12-30T09:15:00"/>
    <d v="1899-12-30T09:21:00"/>
    <d v="1899-12-30T00:06:00"/>
    <n v="2"/>
    <n v="2"/>
    <n v="14"/>
    <x v="13"/>
    <x v="1"/>
    <s v="La Dulce, Isla Natividad Baja California Sur"/>
    <x v="0"/>
    <n v="34.979999999999997"/>
    <n v="10.6"/>
    <n v="38.609999999999992"/>
    <n v="11.7"/>
    <n v="38.609999999999992"/>
    <n v="11.7"/>
    <n v="36.794999999999995"/>
    <n v="11.149999999999999"/>
    <n v="27.8447"/>
    <n v="-115.14252"/>
    <n v="59"/>
    <n v="15"/>
    <n v="6"/>
    <x v="3"/>
    <n v="176"/>
    <n v="8.5"/>
    <n v="120"/>
    <n v="50"/>
    <m/>
  </r>
  <r>
    <s v="INLADU-050812-AG-14-14-DI"/>
    <s v="Alonso Grosso"/>
    <d v="2012-08-05T00:00:00"/>
    <x v="6"/>
    <d v="1899-12-30T09:15:00"/>
    <d v="1899-12-30T09:21:00"/>
    <d v="1899-12-30T00:06:00"/>
    <n v="2"/>
    <n v="2"/>
    <n v="14"/>
    <x v="13"/>
    <x v="1"/>
    <s v="La Dulce, Isla Natividad Baja California Sur"/>
    <x v="0"/>
    <n v="34.979999999999997"/>
    <n v="10.6"/>
    <n v="38.609999999999992"/>
    <n v="11.7"/>
    <n v="38.609999999999992"/>
    <n v="11.7"/>
    <n v="36.794999999999995"/>
    <n v="11.149999999999999"/>
    <n v="27.8447"/>
    <n v="-115.14252"/>
    <n v="59"/>
    <n v="15"/>
    <n v="6"/>
    <x v="7"/>
    <n v="10"/>
    <m/>
    <n v="120"/>
    <m/>
    <m/>
  </r>
  <r>
    <s v="INLADU-050812-AG-14-14-DI"/>
    <s v="Alonso Grosso"/>
    <d v="2012-08-05T00:00:00"/>
    <x v="6"/>
    <d v="1899-12-30T09:15:00"/>
    <d v="1899-12-30T09:21:00"/>
    <d v="1899-12-30T00:06:00"/>
    <n v="2"/>
    <n v="2"/>
    <n v="14"/>
    <x v="13"/>
    <x v="1"/>
    <s v="La Dulce, Isla Natividad Baja California Sur"/>
    <x v="0"/>
    <n v="34.979999999999997"/>
    <n v="10.6"/>
    <n v="38.609999999999992"/>
    <n v="11.7"/>
    <n v="38.609999999999992"/>
    <n v="11.7"/>
    <n v="36.794999999999995"/>
    <n v="11.149999999999999"/>
    <n v="27.8447"/>
    <n v="-115.14252"/>
    <n v="59"/>
    <n v="15"/>
    <n v="6"/>
    <x v="14"/>
    <n v="1"/>
    <m/>
    <n v="120"/>
    <m/>
    <m/>
  </r>
  <r>
    <s v="INLADU-050812-AG-14-14-DI"/>
    <s v="Alonso Grosso"/>
    <d v="2012-08-05T00:00:00"/>
    <x v="6"/>
    <d v="1899-12-30T09:15:00"/>
    <d v="1899-12-30T09:21:00"/>
    <d v="1899-12-30T00:06:00"/>
    <n v="2"/>
    <n v="2"/>
    <n v="14"/>
    <x v="13"/>
    <x v="1"/>
    <s v="La Dulce, Isla Natividad Baja California Sur"/>
    <x v="0"/>
    <n v="34.979999999999997"/>
    <n v="10.6"/>
    <n v="38.609999999999992"/>
    <n v="11.7"/>
    <n v="38.609999999999992"/>
    <n v="11.7"/>
    <n v="36.794999999999995"/>
    <n v="11.149999999999999"/>
    <n v="27.8447"/>
    <n v="-115.14252"/>
    <n v="59"/>
    <n v="15"/>
    <n v="6"/>
    <x v="17"/>
    <n v="4"/>
    <m/>
    <n v="120"/>
    <m/>
    <m/>
  </r>
  <r>
    <s v="INLADU-050812-AG-14-14-DI"/>
    <s v="Alonso Grosso"/>
    <d v="2012-08-05T00:00:00"/>
    <x v="6"/>
    <d v="1899-12-30T09:15:00"/>
    <d v="1899-12-30T09:21:00"/>
    <d v="1899-12-30T00:06:00"/>
    <n v="2"/>
    <n v="2"/>
    <n v="14"/>
    <x v="13"/>
    <x v="1"/>
    <s v="La Dulce, Isla Natividad Baja California Sur"/>
    <x v="0"/>
    <n v="34.979999999999997"/>
    <n v="10.6"/>
    <n v="38.609999999999992"/>
    <n v="11.7"/>
    <n v="38.609999999999992"/>
    <n v="11.7"/>
    <n v="36.794999999999995"/>
    <n v="11.149999999999999"/>
    <n v="27.8447"/>
    <n v="-115.14252"/>
    <n v="59"/>
    <n v="15"/>
    <n v="6"/>
    <x v="5"/>
    <n v="2"/>
    <m/>
    <n v="120"/>
    <m/>
    <m/>
  </r>
  <r>
    <s v="INLADU-050812-AG-14-14-DI"/>
    <s v="Alonso Grosso"/>
    <d v="2012-08-05T00:00:00"/>
    <x v="6"/>
    <d v="1899-12-30T09:15:00"/>
    <d v="1899-12-30T09:21:00"/>
    <d v="1899-12-30T00:06:00"/>
    <n v="2"/>
    <n v="2"/>
    <n v="14"/>
    <x v="13"/>
    <x v="1"/>
    <s v="La Dulce, Isla Natividad Baja California Sur"/>
    <x v="0"/>
    <n v="34.979999999999997"/>
    <n v="10.6"/>
    <n v="38.609999999999992"/>
    <n v="11.7"/>
    <n v="38.609999999999992"/>
    <n v="11.7"/>
    <n v="36.794999999999995"/>
    <n v="11.149999999999999"/>
    <n v="27.8447"/>
    <n v="-115.14252"/>
    <n v="59"/>
    <n v="15"/>
    <n v="6"/>
    <x v="10"/>
    <n v="2"/>
    <m/>
    <n v="120"/>
    <m/>
    <m/>
  </r>
  <r>
    <s v="INLADU-050812-AH-15-15-DI"/>
    <s v="Arturo Hernandez"/>
    <d v="2012-08-05T00:00:00"/>
    <x v="6"/>
    <d v="1899-12-30T09:06:00"/>
    <d v="1899-12-30T09:15:00"/>
    <d v="1899-12-30T00:09:00"/>
    <n v="2"/>
    <n v="1"/>
    <n v="15"/>
    <x v="14"/>
    <x v="1"/>
    <s v="La Dulce, Isla Natividad Baja California Sur"/>
    <x v="0"/>
    <n v="20.46"/>
    <n v="6.2"/>
    <n v="14.85"/>
    <n v="4.5"/>
    <n v="20.46"/>
    <n v="6.2"/>
    <n v="17.654999999999998"/>
    <n v="5.35"/>
    <n v="27.843489999999999"/>
    <n v="-115.14256"/>
    <n v="59"/>
    <n v="15"/>
    <n v="10"/>
    <x v="0"/>
    <n v="2"/>
    <m/>
    <s v="n/a"/>
    <m/>
    <m/>
  </r>
  <r>
    <s v="INLADU-050812-AH-15-15-DI"/>
    <s v="Arturo Hernandez"/>
    <d v="2012-08-05T00:00:00"/>
    <x v="6"/>
    <d v="1899-12-30T09:06:00"/>
    <d v="1899-12-30T09:15:00"/>
    <d v="1899-12-30T00:09:00"/>
    <n v="2"/>
    <n v="1"/>
    <n v="15"/>
    <x v="14"/>
    <x v="1"/>
    <s v="La Dulce, Isla Natividad Baja California Sur"/>
    <x v="0"/>
    <n v="20.46"/>
    <n v="6.2"/>
    <n v="14.85"/>
    <n v="4.5"/>
    <n v="20.46"/>
    <n v="6.2"/>
    <n v="17.654999999999998"/>
    <n v="5.35"/>
    <n v="27.843489999999999"/>
    <n v="-115.14256"/>
    <n v="59"/>
    <n v="15"/>
    <n v="10"/>
    <x v="1"/>
    <n v="6"/>
    <m/>
    <s v="n/a"/>
    <m/>
    <m/>
  </r>
  <r>
    <s v="INLADU-050812-AH-15-15-DI"/>
    <s v="Arturo Hernandez"/>
    <d v="2012-08-05T00:00:00"/>
    <x v="6"/>
    <d v="1899-12-30T09:06:00"/>
    <d v="1899-12-30T09:15:00"/>
    <d v="1899-12-30T00:09:00"/>
    <n v="2"/>
    <n v="1"/>
    <n v="15"/>
    <x v="14"/>
    <x v="1"/>
    <s v="La Dulce, Isla Natividad Baja California Sur"/>
    <x v="0"/>
    <n v="20.46"/>
    <n v="6.2"/>
    <n v="14.85"/>
    <n v="4.5"/>
    <n v="20.46"/>
    <n v="6.2"/>
    <n v="17.654999999999998"/>
    <n v="5.35"/>
    <n v="27.843489999999999"/>
    <n v="-115.14256"/>
    <n v="59"/>
    <n v="15"/>
    <n v="10"/>
    <x v="3"/>
    <n v="35"/>
    <m/>
    <s v="n/a"/>
    <m/>
    <m/>
  </r>
  <r>
    <s v="INLADU-050812-AH-15-15-DI"/>
    <s v="Arturo Hernandez"/>
    <d v="2012-08-05T00:00:00"/>
    <x v="6"/>
    <d v="1899-12-30T09:06:00"/>
    <d v="1899-12-30T09:15:00"/>
    <d v="1899-12-30T00:09:00"/>
    <n v="2"/>
    <n v="1"/>
    <n v="15"/>
    <x v="14"/>
    <x v="1"/>
    <s v="La Dulce, Isla Natividad Baja California Sur"/>
    <x v="0"/>
    <n v="20.46"/>
    <n v="6.2"/>
    <n v="14.85"/>
    <n v="4.5"/>
    <n v="20.46"/>
    <n v="6.2"/>
    <n v="17.654999999999998"/>
    <n v="5.35"/>
    <n v="27.843489999999999"/>
    <n v="-115.14256"/>
    <n v="59"/>
    <n v="15"/>
    <n v="10"/>
    <x v="7"/>
    <n v="13"/>
    <m/>
    <s v="n/a"/>
    <m/>
    <m/>
  </r>
  <r>
    <s v="INLADU-050812-AH-15-15-DI"/>
    <s v="Arturo Hernandez"/>
    <d v="2012-08-05T00:00:00"/>
    <x v="6"/>
    <d v="1899-12-30T09:06:00"/>
    <d v="1899-12-30T09:15:00"/>
    <d v="1899-12-30T00:09:00"/>
    <n v="2"/>
    <n v="1"/>
    <n v="15"/>
    <x v="14"/>
    <x v="1"/>
    <s v="La Dulce, Isla Natividad Baja California Sur"/>
    <x v="0"/>
    <n v="20.46"/>
    <n v="6.2"/>
    <n v="14.85"/>
    <n v="4.5"/>
    <n v="20.46"/>
    <n v="6.2"/>
    <n v="17.654999999999998"/>
    <n v="5.35"/>
    <n v="27.843489999999999"/>
    <n v="-115.14256"/>
    <n v="59"/>
    <n v="15"/>
    <n v="10"/>
    <x v="4"/>
    <n v="3"/>
    <m/>
    <s v="n/a"/>
    <m/>
    <m/>
  </r>
  <r>
    <s v="INLADU-050812-AH-15-15-DI"/>
    <s v="Arturo Hernandez"/>
    <d v="2012-08-05T00:00:00"/>
    <x v="6"/>
    <d v="1899-12-30T09:06:00"/>
    <d v="1899-12-30T09:15:00"/>
    <d v="1899-12-30T00:09:00"/>
    <n v="2"/>
    <n v="1"/>
    <n v="15"/>
    <x v="14"/>
    <x v="1"/>
    <s v="La Dulce, Isla Natividad Baja California Sur"/>
    <x v="0"/>
    <n v="20.46"/>
    <n v="6.2"/>
    <n v="14.85"/>
    <n v="4.5"/>
    <n v="20.46"/>
    <n v="6.2"/>
    <n v="17.654999999999998"/>
    <n v="5.35"/>
    <n v="27.843489999999999"/>
    <n v="-115.14256"/>
    <n v="59"/>
    <n v="15"/>
    <n v="10"/>
    <x v="17"/>
    <n v="6"/>
    <m/>
    <s v="n/a"/>
    <m/>
    <m/>
  </r>
  <r>
    <s v="INLADU-050812-AH-15-15-DI"/>
    <s v="Arturo Hernandez"/>
    <d v="2012-08-05T00:00:00"/>
    <x v="6"/>
    <d v="1899-12-30T09:06:00"/>
    <d v="1899-12-30T09:15:00"/>
    <d v="1899-12-30T00:09:00"/>
    <n v="2"/>
    <n v="1"/>
    <n v="15"/>
    <x v="14"/>
    <x v="1"/>
    <s v="La Dulce, Isla Natividad Baja California Sur"/>
    <x v="0"/>
    <n v="20.46"/>
    <n v="6.2"/>
    <n v="14.85"/>
    <n v="4.5"/>
    <n v="20.46"/>
    <n v="6.2"/>
    <n v="17.654999999999998"/>
    <n v="5.35"/>
    <n v="27.843489999999999"/>
    <n v="-115.14256"/>
    <n v="59"/>
    <n v="15"/>
    <n v="10"/>
    <x v="9"/>
    <n v="2"/>
    <m/>
    <s v="n/a"/>
    <m/>
    <m/>
  </r>
  <r>
    <s v="INLADU-050812-AH-15-15-DI"/>
    <s v="Arturo Hernandez"/>
    <d v="2012-08-05T00:00:00"/>
    <x v="6"/>
    <d v="1899-12-30T09:06:00"/>
    <d v="1899-12-30T09:15:00"/>
    <d v="1899-12-30T00:09:00"/>
    <n v="2"/>
    <n v="1"/>
    <n v="15"/>
    <x v="14"/>
    <x v="1"/>
    <s v="La Dulce, Isla Natividad Baja California Sur"/>
    <x v="0"/>
    <n v="20.46"/>
    <n v="6.2"/>
    <n v="14.85"/>
    <n v="4.5"/>
    <n v="20.46"/>
    <n v="6.2"/>
    <n v="17.654999999999998"/>
    <n v="5.35"/>
    <n v="27.843489999999999"/>
    <n v="-115.14256"/>
    <n v="59"/>
    <n v="15"/>
    <n v="10"/>
    <x v="10"/>
    <n v="11"/>
    <m/>
    <s v="n/a"/>
    <m/>
    <m/>
  </r>
  <r>
    <s v="INLADU-050812-AH-15-15-DI"/>
    <s v="Arturo Hernandez"/>
    <d v="2012-08-05T00:00:00"/>
    <x v="6"/>
    <d v="1899-12-30T09:06:00"/>
    <d v="1899-12-30T09:15:00"/>
    <d v="1899-12-30T00:09:00"/>
    <n v="2"/>
    <n v="1"/>
    <n v="15"/>
    <x v="14"/>
    <x v="1"/>
    <s v="La Dulce, Isla Natividad Baja California Sur"/>
    <x v="0"/>
    <n v="20.46"/>
    <n v="6.2"/>
    <n v="14.85"/>
    <n v="4.5"/>
    <n v="20.46"/>
    <n v="6.2"/>
    <n v="17.654999999999998"/>
    <n v="5.35"/>
    <n v="27.843489999999999"/>
    <n v="-115.14256"/>
    <n v="59"/>
    <n v="15"/>
    <n v="10"/>
    <x v="19"/>
    <n v="2"/>
    <m/>
    <s v="n/a"/>
    <m/>
    <m/>
  </r>
  <r>
    <s v="INLADU-050812-AH-16-16-DI"/>
    <s v="Arturo Hernandez"/>
    <d v="2012-08-05T00:00:00"/>
    <x v="6"/>
    <d v="1899-12-30T09:37:00"/>
    <d v="1899-12-30T09:45:00"/>
    <d v="1899-12-30T00:08:00"/>
    <n v="2"/>
    <n v="2"/>
    <n v="16"/>
    <x v="15"/>
    <x v="1"/>
    <s v="La Dulce, Isla Natividad Baja California Sur"/>
    <x v="0"/>
    <n v="36.959999999999994"/>
    <n v="11.2"/>
    <n v="41.58"/>
    <n v="12.6"/>
    <n v="41.58"/>
    <n v="12.6"/>
    <n v="39.269999999999996"/>
    <n v="11.899999999999999"/>
    <n v="27.843489999999999"/>
    <n v="-115.14256"/>
    <n v="59"/>
    <n v="15"/>
    <n v="10"/>
    <x v="1"/>
    <n v="9"/>
    <m/>
    <s v="n/a"/>
    <m/>
    <m/>
  </r>
  <r>
    <s v="INLADU-050812-AH-16-16-DI"/>
    <s v="Arturo Hernandez"/>
    <d v="2012-08-05T00:00:00"/>
    <x v="6"/>
    <d v="1899-12-30T09:37:00"/>
    <d v="1899-12-30T09:45:00"/>
    <d v="1899-12-30T00:08:00"/>
    <n v="2"/>
    <n v="2"/>
    <n v="16"/>
    <x v="15"/>
    <x v="1"/>
    <s v="La Dulce, Isla Natividad Baja California Sur"/>
    <x v="0"/>
    <n v="36.959999999999994"/>
    <n v="11.2"/>
    <n v="41.58"/>
    <n v="12.6"/>
    <n v="41.58"/>
    <n v="12.6"/>
    <n v="39.269999999999996"/>
    <n v="11.899999999999999"/>
    <n v="27.843489999999999"/>
    <n v="-115.14256"/>
    <n v="59"/>
    <n v="15"/>
    <n v="10"/>
    <x v="2"/>
    <n v="4"/>
    <m/>
    <s v="n/a"/>
    <m/>
    <m/>
  </r>
  <r>
    <s v="INLADU-050812-AH-16-16-DI"/>
    <s v="Arturo Hernandez"/>
    <d v="2012-08-05T00:00:00"/>
    <x v="6"/>
    <d v="1899-12-30T09:37:00"/>
    <d v="1899-12-30T09:45:00"/>
    <d v="1899-12-30T00:08:00"/>
    <n v="2"/>
    <n v="2"/>
    <n v="16"/>
    <x v="15"/>
    <x v="1"/>
    <s v="La Dulce, Isla Natividad Baja California Sur"/>
    <x v="0"/>
    <n v="36.959999999999994"/>
    <n v="11.2"/>
    <n v="41.58"/>
    <n v="12.6"/>
    <n v="41.58"/>
    <n v="12.6"/>
    <n v="39.269999999999996"/>
    <n v="11.899999999999999"/>
    <n v="27.843489999999999"/>
    <n v="-115.14256"/>
    <n v="59"/>
    <n v="15"/>
    <n v="10"/>
    <x v="3"/>
    <n v="107"/>
    <n v="14"/>
    <s v="n/a"/>
    <n v="50"/>
    <m/>
  </r>
  <r>
    <s v="INLADU-050812-AH-16-16-DI"/>
    <s v="Arturo Hernandez"/>
    <d v="2012-08-05T00:00:00"/>
    <x v="6"/>
    <d v="1899-12-30T09:37:00"/>
    <d v="1899-12-30T09:45:00"/>
    <d v="1899-12-30T00:08:00"/>
    <n v="2"/>
    <n v="2"/>
    <n v="16"/>
    <x v="15"/>
    <x v="1"/>
    <s v="La Dulce, Isla Natividad Baja California Sur"/>
    <x v="0"/>
    <n v="36.959999999999994"/>
    <n v="11.2"/>
    <n v="41.58"/>
    <n v="12.6"/>
    <n v="41.58"/>
    <n v="12.6"/>
    <n v="39.269999999999996"/>
    <n v="11.899999999999999"/>
    <n v="27.843489999999999"/>
    <n v="-115.14256"/>
    <n v="59"/>
    <n v="15"/>
    <n v="10"/>
    <x v="7"/>
    <n v="20"/>
    <m/>
    <s v="n/a"/>
    <m/>
    <m/>
  </r>
  <r>
    <s v="INLADU-050812-AH-16-16-DI"/>
    <s v="Arturo Hernandez"/>
    <d v="2012-08-05T00:00:00"/>
    <x v="6"/>
    <d v="1899-12-30T09:37:00"/>
    <d v="1899-12-30T09:45:00"/>
    <d v="1899-12-30T00:08:00"/>
    <n v="2"/>
    <n v="2"/>
    <n v="16"/>
    <x v="15"/>
    <x v="1"/>
    <s v="La Dulce, Isla Natividad Baja California Sur"/>
    <x v="0"/>
    <n v="36.959999999999994"/>
    <n v="11.2"/>
    <n v="41.58"/>
    <n v="12.6"/>
    <n v="41.58"/>
    <n v="12.6"/>
    <n v="39.269999999999996"/>
    <n v="11.899999999999999"/>
    <n v="27.843489999999999"/>
    <n v="-115.14256"/>
    <n v="59"/>
    <n v="15"/>
    <n v="10"/>
    <x v="4"/>
    <n v="2"/>
    <m/>
    <s v="n/a"/>
    <m/>
    <m/>
  </r>
  <r>
    <s v="INLADU-050812-AH-16-16-DI"/>
    <s v="Arturo Hernandez"/>
    <d v="2012-08-05T00:00:00"/>
    <x v="6"/>
    <d v="1899-12-30T09:37:00"/>
    <d v="1899-12-30T09:45:00"/>
    <d v="1899-12-30T00:08:00"/>
    <n v="2"/>
    <n v="2"/>
    <n v="16"/>
    <x v="15"/>
    <x v="1"/>
    <s v="La Dulce, Isla Natividad Baja California Sur"/>
    <x v="0"/>
    <n v="36.959999999999994"/>
    <n v="11.2"/>
    <n v="41.58"/>
    <n v="12.6"/>
    <n v="41.58"/>
    <n v="12.6"/>
    <n v="39.269999999999996"/>
    <n v="11.899999999999999"/>
    <n v="27.843489999999999"/>
    <n v="-115.14256"/>
    <n v="59"/>
    <n v="15"/>
    <n v="10"/>
    <x v="17"/>
    <n v="30"/>
    <m/>
    <s v="n/a"/>
    <m/>
    <m/>
  </r>
  <r>
    <s v="INLADU-050812-AH-16-16-DI"/>
    <s v="Arturo Hernandez"/>
    <d v="2012-08-05T00:00:00"/>
    <x v="6"/>
    <d v="1899-12-30T09:37:00"/>
    <d v="1899-12-30T09:45:00"/>
    <d v="1899-12-30T00:08:00"/>
    <n v="2"/>
    <n v="2"/>
    <n v="16"/>
    <x v="15"/>
    <x v="1"/>
    <s v="La Dulce, Isla Natividad Baja California Sur"/>
    <x v="0"/>
    <n v="36.959999999999994"/>
    <n v="11.2"/>
    <n v="41.58"/>
    <n v="12.6"/>
    <n v="41.58"/>
    <n v="12.6"/>
    <n v="39.269999999999996"/>
    <n v="11.899999999999999"/>
    <n v="27.843489999999999"/>
    <n v="-115.14256"/>
    <n v="59"/>
    <n v="15"/>
    <n v="10"/>
    <x v="10"/>
    <n v="7"/>
    <m/>
    <s v="n/a"/>
    <m/>
    <m/>
  </r>
  <r>
    <s v="INLADU-050812-AH-16-16-DI"/>
    <s v="Arturo Hernandez"/>
    <d v="2012-08-05T00:00:00"/>
    <x v="6"/>
    <d v="1899-12-30T09:37:00"/>
    <d v="1899-12-30T09:45:00"/>
    <d v="1899-12-30T00:08:00"/>
    <n v="2"/>
    <n v="2"/>
    <n v="16"/>
    <x v="15"/>
    <x v="1"/>
    <s v="La Dulce, Isla Natividad Baja California Sur"/>
    <x v="0"/>
    <n v="36.959999999999994"/>
    <n v="11.2"/>
    <n v="41.58"/>
    <n v="12.6"/>
    <n v="41.58"/>
    <n v="12.6"/>
    <n v="39.269999999999996"/>
    <n v="11.899999999999999"/>
    <n v="27.843489999999999"/>
    <n v="-115.14256"/>
    <n v="59"/>
    <n v="15"/>
    <n v="10"/>
    <x v="19"/>
    <n v="2"/>
    <m/>
    <s v="n/a"/>
    <m/>
    <m/>
  </r>
  <r>
    <s v="INLADU-050812-SM-17-17-DI"/>
    <s v="Sergio Mendoza"/>
    <d v="2012-08-05T00:00:00"/>
    <x v="6"/>
    <d v="1899-12-30T08:53:00"/>
    <d v="1899-12-30T08:56:00"/>
    <d v="1899-12-30T00:03:00"/>
    <n v="2"/>
    <n v="1"/>
    <n v="17"/>
    <x v="16"/>
    <x v="1"/>
    <s v="La Dulce, Isla Natividad Baja California Sur"/>
    <x v="0"/>
    <n v="14.19"/>
    <n v="4.3"/>
    <n v="19.47"/>
    <n v="5.9"/>
    <n v="41.58"/>
    <n v="12.6"/>
    <n v="16.829999999999998"/>
    <n v="5.0999999999999996"/>
    <n v="27.84355"/>
    <n v="-115.143"/>
    <n v="59"/>
    <n v="15"/>
    <n v="11"/>
    <x v="1"/>
    <n v="8"/>
    <m/>
    <n v="180"/>
    <m/>
    <m/>
  </r>
  <r>
    <s v="INLADU-050812-SM-17-17-DI"/>
    <s v="Sergio Mendoza"/>
    <d v="2012-08-05T00:00:00"/>
    <x v="6"/>
    <d v="1899-12-30T08:53:00"/>
    <d v="1899-12-30T08:56:00"/>
    <d v="1899-12-30T00:03:00"/>
    <n v="2"/>
    <n v="1"/>
    <n v="17"/>
    <x v="16"/>
    <x v="1"/>
    <s v="La Dulce, Isla Natividad Baja California Sur"/>
    <x v="0"/>
    <n v="14.19"/>
    <n v="4.3"/>
    <n v="19.47"/>
    <n v="5.9"/>
    <n v="41.58"/>
    <n v="12.6"/>
    <n v="16.829999999999998"/>
    <n v="5.0999999999999996"/>
    <n v="27.84355"/>
    <n v="-115.143"/>
    <n v="59"/>
    <n v="15"/>
    <n v="11"/>
    <x v="3"/>
    <n v="75"/>
    <n v="20"/>
    <n v="180"/>
    <n v="50"/>
    <m/>
  </r>
  <r>
    <s v="INLADU-050812-SM-17-17-DI"/>
    <s v="Sergio Mendoza"/>
    <d v="2012-08-05T00:00:00"/>
    <x v="6"/>
    <d v="1899-12-30T08:53:00"/>
    <d v="1899-12-30T08:56:00"/>
    <d v="1899-12-30T00:03:00"/>
    <n v="2"/>
    <n v="1"/>
    <n v="17"/>
    <x v="16"/>
    <x v="1"/>
    <s v="La Dulce, Isla Natividad Baja California Sur"/>
    <x v="0"/>
    <n v="14.19"/>
    <n v="4.3"/>
    <n v="19.47"/>
    <n v="5.9"/>
    <n v="41.58"/>
    <n v="12.6"/>
    <n v="16.829999999999998"/>
    <n v="5.0999999999999996"/>
    <n v="27.84355"/>
    <n v="-115.143"/>
    <n v="59"/>
    <n v="15"/>
    <n v="11"/>
    <x v="7"/>
    <n v="6"/>
    <m/>
    <n v="180"/>
    <m/>
    <m/>
  </r>
  <r>
    <s v="INLADU-050812-SM-17-17-DI"/>
    <s v="Sergio Mendoza"/>
    <d v="2012-08-05T00:00:00"/>
    <x v="6"/>
    <d v="1899-12-30T08:53:00"/>
    <d v="1899-12-30T08:56:00"/>
    <d v="1899-12-30T00:03:00"/>
    <n v="2"/>
    <n v="1"/>
    <n v="17"/>
    <x v="16"/>
    <x v="1"/>
    <s v="La Dulce, Isla Natividad Baja California Sur"/>
    <x v="0"/>
    <n v="14.19"/>
    <n v="4.3"/>
    <n v="19.47"/>
    <n v="5.9"/>
    <n v="41.58"/>
    <n v="12.6"/>
    <n v="16.829999999999998"/>
    <n v="5.0999999999999996"/>
    <n v="27.84355"/>
    <n v="-115.143"/>
    <n v="59"/>
    <n v="15"/>
    <n v="11"/>
    <x v="17"/>
    <n v="10"/>
    <m/>
    <n v="180"/>
    <m/>
    <m/>
  </r>
  <r>
    <s v="INLADU-050812-SM-17-17-DI"/>
    <s v="Sergio Mendoza"/>
    <d v="2012-08-05T00:00:00"/>
    <x v="6"/>
    <d v="1899-12-30T08:53:00"/>
    <d v="1899-12-30T08:56:00"/>
    <d v="1899-12-30T00:03:00"/>
    <n v="2"/>
    <n v="1"/>
    <n v="17"/>
    <x v="16"/>
    <x v="1"/>
    <s v="La Dulce, Isla Natividad Baja California Sur"/>
    <x v="0"/>
    <n v="14.19"/>
    <n v="4.3"/>
    <n v="19.47"/>
    <n v="5.9"/>
    <n v="41.58"/>
    <n v="12.6"/>
    <n v="16.829999999999998"/>
    <n v="5.0999999999999996"/>
    <n v="27.84355"/>
    <n v="-115.143"/>
    <n v="59"/>
    <n v="15"/>
    <n v="11"/>
    <x v="10"/>
    <n v="1"/>
    <m/>
    <n v="180"/>
    <m/>
    <m/>
  </r>
  <r>
    <s v="INLADU-050812-SM-18-18-DI"/>
    <s v="Sergio Mendoza"/>
    <d v="2012-08-05T00:00:00"/>
    <x v="6"/>
    <d v="1899-12-30T09:16:00"/>
    <d v="1899-12-30T09:24:00"/>
    <d v="1899-12-30T00:08:00"/>
    <n v="2"/>
    <n v="2"/>
    <n v="18"/>
    <x v="17"/>
    <x v="1"/>
    <s v="La Dulce, Isla Natividad Baja California Sur"/>
    <x v="0"/>
    <n v="22.11"/>
    <n v="6.7"/>
    <n v="16.170000000000002"/>
    <n v="4.9000000000000004"/>
    <n v="22.11"/>
    <n v="6.7"/>
    <n v="19.14"/>
    <n v="5.8000000000000007"/>
    <n v="27.84355"/>
    <n v="-115.143"/>
    <n v="59"/>
    <n v="15"/>
    <n v="11"/>
    <x v="12"/>
    <n v="1"/>
    <m/>
    <n v="60"/>
    <m/>
    <m/>
  </r>
  <r>
    <s v="INLADU-050812-SM-18-18-DI"/>
    <s v="Sergio Mendoza"/>
    <d v="2012-08-05T00:00:00"/>
    <x v="6"/>
    <d v="1899-12-30T09:16:00"/>
    <d v="1899-12-30T09:24:00"/>
    <d v="1899-12-30T00:08:00"/>
    <n v="2"/>
    <n v="2"/>
    <n v="18"/>
    <x v="17"/>
    <x v="1"/>
    <s v="La Dulce, Isla Natividad Baja California Sur"/>
    <x v="0"/>
    <n v="22.11"/>
    <n v="6.7"/>
    <n v="16.170000000000002"/>
    <n v="4.9000000000000004"/>
    <n v="22.11"/>
    <n v="6.7"/>
    <n v="19.14"/>
    <n v="5.8000000000000007"/>
    <n v="27.84355"/>
    <n v="-115.143"/>
    <n v="59"/>
    <n v="15"/>
    <n v="11"/>
    <x v="1"/>
    <n v="15"/>
    <m/>
    <n v="60"/>
    <m/>
    <m/>
  </r>
  <r>
    <s v="INLADU-050812-SM-18-18-DI"/>
    <s v="Sergio Mendoza"/>
    <d v="2012-08-05T00:00:00"/>
    <x v="6"/>
    <d v="1899-12-30T09:16:00"/>
    <d v="1899-12-30T09:24:00"/>
    <d v="1899-12-30T00:08:00"/>
    <n v="2"/>
    <n v="2"/>
    <n v="18"/>
    <x v="17"/>
    <x v="1"/>
    <s v="La Dulce, Isla Natividad Baja California Sur"/>
    <x v="0"/>
    <n v="22.11"/>
    <n v="6.7"/>
    <n v="16.170000000000002"/>
    <n v="4.9000000000000004"/>
    <n v="22.11"/>
    <n v="6.7"/>
    <n v="19.14"/>
    <n v="5.8000000000000007"/>
    <n v="27.84355"/>
    <n v="-115.143"/>
    <n v="59"/>
    <n v="15"/>
    <n v="11"/>
    <x v="3"/>
    <n v="71"/>
    <n v="21"/>
    <n v="60"/>
    <n v="50"/>
    <m/>
  </r>
  <r>
    <s v="INLADU-050812-SM-18-18-DI"/>
    <s v="Sergio Mendoza"/>
    <d v="2012-08-05T00:00:00"/>
    <x v="6"/>
    <d v="1899-12-30T09:16:00"/>
    <d v="1899-12-30T09:24:00"/>
    <d v="1899-12-30T00:08:00"/>
    <n v="2"/>
    <n v="2"/>
    <n v="18"/>
    <x v="17"/>
    <x v="1"/>
    <s v="La Dulce, Isla Natividad Baja California Sur"/>
    <x v="0"/>
    <n v="22.11"/>
    <n v="6.7"/>
    <n v="16.170000000000002"/>
    <n v="4.9000000000000004"/>
    <n v="22.11"/>
    <n v="6.7"/>
    <n v="19.14"/>
    <n v="5.8000000000000007"/>
    <n v="27.84355"/>
    <n v="-115.143"/>
    <n v="59"/>
    <n v="15"/>
    <n v="11"/>
    <x v="7"/>
    <n v="11"/>
    <m/>
    <n v="60"/>
    <m/>
    <m/>
  </r>
  <r>
    <s v="INLADU-050812-SM-18-18-DI"/>
    <s v="Sergio Mendoza"/>
    <d v="2012-08-05T00:00:00"/>
    <x v="6"/>
    <d v="1899-12-30T09:16:00"/>
    <d v="1899-12-30T09:24:00"/>
    <d v="1899-12-30T00:08:00"/>
    <n v="2"/>
    <n v="2"/>
    <n v="18"/>
    <x v="17"/>
    <x v="1"/>
    <s v="La Dulce, Isla Natividad Baja California Sur"/>
    <x v="0"/>
    <n v="22.11"/>
    <n v="6.7"/>
    <n v="16.170000000000002"/>
    <n v="4.9000000000000004"/>
    <n v="22.11"/>
    <n v="6.7"/>
    <n v="19.14"/>
    <n v="5.8000000000000007"/>
    <n v="27.84355"/>
    <n v="-115.143"/>
    <n v="59"/>
    <n v="15"/>
    <n v="11"/>
    <x v="4"/>
    <n v="1"/>
    <m/>
    <n v="60"/>
    <m/>
    <m/>
  </r>
  <r>
    <s v="INLADU-050812-SM-18-18-DI"/>
    <s v="Sergio Mendoza"/>
    <d v="2012-08-05T00:00:00"/>
    <x v="6"/>
    <d v="1899-12-30T09:16:00"/>
    <d v="1899-12-30T09:24:00"/>
    <d v="1899-12-30T00:08:00"/>
    <n v="2"/>
    <n v="2"/>
    <n v="18"/>
    <x v="17"/>
    <x v="1"/>
    <s v="La Dulce, Isla Natividad Baja California Sur"/>
    <x v="0"/>
    <n v="22.11"/>
    <n v="6.7"/>
    <n v="16.170000000000002"/>
    <n v="4.9000000000000004"/>
    <n v="22.11"/>
    <n v="6.7"/>
    <n v="19.14"/>
    <n v="5.8000000000000007"/>
    <n v="27.84355"/>
    <n v="-115.143"/>
    <n v="59"/>
    <n v="15"/>
    <n v="11"/>
    <x v="17"/>
    <n v="17"/>
    <m/>
    <n v="60"/>
    <m/>
    <m/>
  </r>
  <r>
    <s v="INLADU-050812-SM-18-18-DI"/>
    <s v="Sergio Mendoza"/>
    <d v="2012-08-05T00:00:00"/>
    <x v="6"/>
    <d v="1899-12-30T09:16:00"/>
    <d v="1899-12-30T09:24:00"/>
    <d v="1899-12-30T00:08:00"/>
    <n v="2"/>
    <n v="2"/>
    <n v="18"/>
    <x v="17"/>
    <x v="1"/>
    <s v="La Dulce, Isla Natividad Baja California Sur"/>
    <x v="0"/>
    <n v="22.11"/>
    <n v="6.7"/>
    <n v="16.170000000000002"/>
    <n v="4.9000000000000004"/>
    <n v="22.11"/>
    <n v="6.7"/>
    <n v="19.14"/>
    <n v="5.8000000000000007"/>
    <n v="27.84355"/>
    <n v="-115.143"/>
    <n v="59"/>
    <n v="15"/>
    <n v="11"/>
    <x v="10"/>
    <n v="2"/>
    <m/>
    <n v="60"/>
    <m/>
    <m/>
  </r>
  <r>
    <s v="INLADU-060812-AH-19-19-DI"/>
    <s v="Arturo Hernandez"/>
    <d v="2012-08-06T00:00:00"/>
    <x v="6"/>
    <d v="1899-12-30T09:11:00"/>
    <d v="1899-12-30T09:16:00"/>
    <d v="1899-12-30T00:05:00"/>
    <n v="2"/>
    <n v="1"/>
    <n v="19"/>
    <x v="18"/>
    <x v="1"/>
    <s v="La Dulce, Isla Natividad Baja California Sur"/>
    <x v="0"/>
    <n v="60.39"/>
    <n v="18.3"/>
    <n v="58.41"/>
    <n v="17.7"/>
    <n v="60.39"/>
    <n v="18.3"/>
    <n v="59.4"/>
    <n v="18"/>
    <n v="27.84882"/>
    <n v="-115.14166"/>
    <n v="57.2"/>
    <n v="14"/>
    <n v="7"/>
    <x v="1"/>
    <n v="1"/>
    <m/>
    <n v="240"/>
    <m/>
    <m/>
  </r>
  <r>
    <s v="INLADU-060812-AH-19-19-DI"/>
    <s v="Arturo Hernandez"/>
    <d v="2012-08-06T00:00:00"/>
    <x v="6"/>
    <d v="1899-12-30T09:11:00"/>
    <d v="1899-12-30T09:16:00"/>
    <d v="1899-12-30T00:05:00"/>
    <n v="2"/>
    <n v="1"/>
    <n v="19"/>
    <x v="18"/>
    <x v="1"/>
    <s v="La Dulce, Isla Natividad Baja California Sur"/>
    <x v="0"/>
    <n v="60.39"/>
    <n v="18.3"/>
    <n v="58.41"/>
    <n v="17.7"/>
    <n v="60.39"/>
    <n v="18.3"/>
    <n v="59.4"/>
    <n v="18"/>
    <n v="27.84882"/>
    <n v="-115.14166"/>
    <n v="57.2"/>
    <n v="14"/>
    <n v="7"/>
    <x v="2"/>
    <n v="5"/>
    <m/>
    <n v="240"/>
    <m/>
    <m/>
  </r>
  <r>
    <s v="INLADU-060812-AH-19-19-DI"/>
    <s v="Arturo Hernandez"/>
    <d v="2012-08-06T00:00:00"/>
    <x v="6"/>
    <d v="1899-12-30T09:11:00"/>
    <d v="1899-12-30T09:16:00"/>
    <d v="1899-12-30T00:05:00"/>
    <n v="2"/>
    <n v="1"/>
    <n v="19"/>
    <x v="18"/>
    <x v="1"/>
    <s v="La Dulce, Isla Natividad Baja California Sur"/>
    <x v="0"/>
    <n v="60.39"/>
    <n v="18.3"/>
    <n v="58.41"/>
    <n v="17.7"/>
    <n v="60.39"/>
    <n v="18.3"/>
    <n v="59.4"/>
    <n v="18"/>
    <n v="27.84882"/>
    <n v="-115.14166"/>
    <n v="57.2"/>
    <n v="14"/>
    <n v="7"/>
    <x v="3"/>
    <n v="25"/>
    <m/>
    <n v="240"/>
    <m/>
    <m/>
  </r>
  <r>
    <s v="INLADU-060812-AH-19-19-DI"/>
    <s v="Arturo Hernandez"/>
    <d v="2012-08-06T00:00:00"/>
    <x v="6"/>
    <d v="1899-12-30T09:11:00"/>
    <d v="1899-12-30T09:16:00"/>
    <d v="1899-12-30T00:05:00"/>
    <n v="2"/>
    <n v="1"/>
    <n v="19"/>
    <x v="18"/>
    <x v="1"/>
    <s v="La Dulce, Isla Natividad Baja California Sur"/>
    <x v="0"/>
    <n v="60.39"/>
    <n v="18.3"/>
    <n v="58.41"/>
    <n v="17.7"/>
    <n v="60.39"/>
    <n v="18.3"/>
    <n v="59.4"/>
    <n v="18"/>
    <n v="27.84882"/>
    <n v="-115.14166"/>
    <n v="57.2"/>
    <n v="14"/>
    <n v="7"/>
    <x v="7"/>
    <n v="10"/>
    <m/>
    <n v="240"/>
    <m/>
    <m/>
  </r>
  <r>
    <s v="INLADU-060812-AH-19-19-DI"/>
    <s v="Arturo Hernandez"/>
    <d v="2012-08-06T00:00:00"/>
    <x v="6"/>
    <d v="1899-12-30T09:11:00"/>
    <d v="1899-12-30T09:16:00"/>
    <d v="1899-12-30T00:05:00"/>
    <n v="2"/>
    <n v="1"/>
    <n v="19"/>
    <x v="18"/>
    <x v="1"/>
    <s v="La Dulce, Isla Natividad Baja California Sur"/>
    <x v="0"/>
    <n v="60.39"/>
    <n v="18.3"/>
    <n v="58.41"/>
    <n v="17.7"/>
    <n v="60.39"/>
    <n v="18.3"/>
    <n v="59.4"/>
    <n v="18"/>
    <n v="27.84882"/>
    <n v="-115.14166"/>
    <n v="57.2"/>
    <n v="14"/>
    <n v="7"/>
    <x v="17"/>
    <n v="2"/>
    <m/>
    <n v="240"/>
    <m/>
    <m/>
  </r>
  <r>
    <s v="INLADU-060812-AH-19-19-DI"/>
    <s v="Arturo Hernandez"/>
    <d v="2012-08-06T00:00:00"/>
    <x v="6"/>
    <d v="1899-12-30T09:11:00"/>
    <d v="1899-12-30T09:16:00"/>
    <d v="1899-12-30T00:05:00"/>
    <n v="2"/>
    <n v="1"/>
    <n v="19"/>
    <x v="18"/>
    <x v="1"/>
    <s v="La Dulce, Isla Natividad Baja California Sur"/>
    <x v="0"/>
    <n v="60.39"/>
    <n v="18.3"/>
    <n v="58.41"/>
    <n v="17.7"/>
    <n v="60.39"/>
    <n v="18.3"/>
    <n v="59.4"/>
    <n v="18"/>
    <n v="27.84882"/>
    <n v="-115.14166"/>
    <n v="57.2"/>
    <n v="14"/>
    <n v="7"/>
    <x v="9"/>
    <n v="5"/>
    <m/>
    <n v="240"/>
    <m/>
    <m/>
  </r>
  <r>
    <s v="INLADU-060812-AH-19-19-DI"/>
    <s v="Arturo Hernandez"/>
    <d v="2012-08-06T00:00:00"/>
    <x v="6"/>
    <d v="1899-12-30T09:11:00"/>
    <d v="1899-12-30T09:16:00"/>
    <d v="1899-12-30T00:05:00"/>
    <n v="2"/>
    <n v="1"/>
    <n v="19"/>
    <x v="18"/>
    <x v="1"/>
    <s v="La Dulce, Isla Natividad Baja California Sur"/>
    <x v="0"/>
    <n v="60.39"/>
    <n v="18.3"/>
    <n v="58.41"/>
    <n v="17.7"/>
    <n v="60.39"/>
    <n v="18.3"/>
    <n v="59.4"/>
    <n v="18"/>
    <n v="27.84882"/>
    <n v="-115.14166"/>
    <n v="57.2"/>
    <n v="14"/>
    <n v="7"/>
    <x v="10"/>
    <n v="5"/>
    <m/>
    <n v="240"/>
    <m/>
    <m/>
  </r>
  <r>
    <s v="INLADU-060812-AH-19-19-DI"/>
    <s v="Arturo Hernandez"/>
    <d v="2012-08-06T00:00:00"/>
    <x v="6"/>
    <d v="1899-12-30T09:11:00"/>
    <d v="1899-12-30T09:16:00"/>
    <d v="1899-12-30T00:05:00"/>
    <n v="2"/>
    <n v="1"/>
    <n v="19"/>
    <x v="18"/>
    <x v="1"/>
    <s v="La Dulce, Isla Natividad Baja California Sur"/>
    <x v="0"/>
    <n v="60.39"/>
    <n v="18.3"/>
    <n v="58.41"/>
    <n v="17.7"/>
    <n v="60.39"/>
    <n v="18.3"/>
    <n v="59.4"/>
    <n v="18"/>
    <n v="27.84882"/>
    <n v="-115.14166"/>
    <n v="57.2"/>
    <n v="14"/>
    <n v="7"/>
    <x v="20"/>
    <n v="1"/>
    <m/>
    <n v="240"/>
    <m/>
    <m/>
  </r>
  <r>
    <s v="INLADU-060812-AH-19-19-DI"/>
    <s v="Arturo Hernandez"/>
    <d v="2012-08-06T00:00:00"/>
    <x v="6"/>
    <d v="1899-12-30T09:11:00"/>
    <d v="1899-12-30T09:16:00"/>
    <d v="1899-12-30T00:05:00"/>
    <n v="2"/>
    <n v="1"/>
    <n v="19"/>
    <x v="18"/>
    <x v="1"/>
    <s v="La Dulce, Isla Natividad Baja California Sur"/>
    <x v="0"/>
    <n v="60.39"/>
    <n v="18.3"/>
    <n v="58.41"/>
    <n v="17.7"/>
    <n v="60.39"/>
    <n v="18.3"/>
    <n v="59.4"/>
    <n v="18"/>
    <n v="27.84882"/>
    <n v="-115.14166"/>
    <n v="57.2"/>
    <n v="14"/>
    <n v="7"/>
    <x v="19"/>
    <n v="1"/>
    <m/>
    <n v="240"/>
    <m/>
    <m/>
  </r>
  <r>
    <s v="INLADU-060812-AH-20-20-DI"/>
    <s v="Arturo Hernandez"/>
    <d v="2012-08-06T00:00:00"/>
    <x v="6"/>
    <d v="1899-12-30T09:26:00"/>
    <d v="1899-12-30T09:34:00"/>
    <d v="1899-12-30T00:08:00"/>
    <n v="2"/>
    <n v="2"/>
    <n v="20"/>
    <x v="19"/>
    <x v="1"/>
    <s v="La Dulce, Isla Natividad Baja California Sur"/>
    <x v="0"/>
    <n v="55.44"/>
    <n v="16.8"/>
    <n v="46.529999999999994"/>
    <n v="14.1"/>
    <n v="55.44"/>
    <n v="16.8"/>
    <n v="50.984999999999992"/>
    <n v="15.45"/>
    <n v="27.84882"/>
    <n v="-115.14166"/>
    <n v="57.2"/>
    <n v="14"/>
    <n v="7"/>
    <x v="1"/>
    <n v="5"/>
    <m/>
    <n v="240"/>
    <m/>
    <m/>
  </r>
  <r>
    <s v="INLADU-060812-AH-20-20-DI"/>
    <s v="Arturo Hernandez"/>
    <d v="2012-08-06T00:00:00"/>
    <x v="6"/>
    <d v="1899-12-30T09:26:00"/>
    <d v="1899-12-30T09:34:00"/>
    <d v="1899-12-30T00:08:00"/>
    <n v="2"/>
    <n v="2"/>
    <n v="20"/>
    <x v="19"/>
    <x v="1"/>
    <s v="La Dulce, Isla Natividad Baja California Sur"/>
    <x v="0"/>
    <n v="55.44"/>
    <n v="16.8"/>
    <n v="46.529999999999994"/>
    <n v="14.1"/>
    <n v="55.44"/>
    <n v="16.8"/>
    <n v="50.984999999999992"/>
    <n v="15.45"/>
    <n v="27.84882"/>
    <n v="-115.14166"/>
    <n v="57.2"/>
    <n v="14"/>
    <n v="7"/>
    <x v="2"/>
    <n v="5"/>
    <m/>
    <n v="240"/>
    <m/>
    <m/>
  </r>
  <r>
    <s v="INLADU-060812-AH-20-20-DI"/>
    <s v="Arturo Hernandez"/>
    <d v="2012-08-06T00:00:00"/>
    <x v="6"/>
    <d v="1899-12-30T09:26:00"/>
    <d v="1899-12-30T09:34:00"/>
    <d v="1899-12-30T00:08:00"/>
    <n v="2"/>
    <n v="2"/>
    <n v="20"/>
    <x v="19"/>
    <x v="1"/>
    <s v="La Dulce, Isla Natividad Baja California Sur"/>
    <x v="0"/>
    <n v="55.44"/>
    <n v="16.8"/>
    <n v="46.529999999999994"/>
    <n v="14.1"/>
    <n v="55.44"/>
    <n v="16.8"/>
    <n v="50.984999999999992"/>
    <n v="15.45"/>
    <n v="27.84882"/>
    <n v="-115.14166"/>
    <n v="57.2"/>
    <n v="14"/>
    <n v="7"/>
    <x v="3"/>
    <n v="20"/>
    <m/>
    <n v="240"/>
    <m/>
    <m/>
  </r>
  <r>
    <s v="INLADU-060812-AH-20-20-DI"/>
    <s v="Arturo Hernandez"/>
    <d v="2012-08-06T00:00:00"/>
    <x v="6"/>
    <d v="1899-12-30T09:26:00"/>
    <d v="1899-12-30T09:34:00"/>
    <d v="1899-12-30T00:08:00"/>
    <n v="2"/>
    <n v="2"/>
    <n v="20"/>
    <x v="19"/>
    <x v="1"/>
    <s v="La Dulce, Isla Natividad Baja California Sur"/>
    <x v="0"/>
    <n v="55.44"/>
    <n v="16.8"/>
    <n v="46.529999999999994"/>
    <n v="14.1"/>
    <n v="55.44"/>
    <n v="16.8"/>
    <n v="50.984999999999992"/>
    <n v="15.45"/>
    <n v="27.84882"/>
    <n v="-115.14166"/>
    <n v="57.2"/>
    <n v="14"/>
    <n v="7"/>
    <x v="7"/>
    <n v="15"/>
    <m/>
    <n v="240"/>
    <m/>
    <m/>
  </r>
  <r>
    <s v="INLADU-060812-AH-20-20-DI"/>
    <s v="Arturo Hernandez"/>
    <d v="2012-08-06T00:00:00"/>
    <x v="6"/>
    <d v="1899-12-30T09:26:00"/>
    <d v="1899-12-30T09:34:00"/>
    <d v="1899-12-30T00:08:00"/>
    <n v="2"/>
    <n v="2"/>
    <n v="20"/>
    <x v="19"/>
    <x v="1"/>
    <s v="La Dulce, Isla Natividad Baja California Sur"/>
    <x v="0"/>
    <n v="55.44"/>
    <n v="16.8"/>
    <n v="46.529999999999994"/>
    <n v="14.1"/>
    <n v="55.44"/>
    <n v="16.8"/>
    <n v="50.984999999999992"/>
    <n v="15.45"/>
    <n v="27.84882"/>
    <n v="-115.14166"/>
    <n v="57.2"/>
    <n v="14"/>
    <n v="7"/>
    <x v="10"/>
    <n v="6"/>
    <m/>
    <n v="240"/>
    <m/>
    <m/>
  </r>
  <r>
    <s v="INLADU-060812-AH-20-20-DI"/>
    <s v="Arturo Hernandez"/>
    <d v="2012-08-06T00:00:00"/>
    <x v="6"/>
    <d v="1899-12-30T09:26:00"/>
    <d v="1899-12-30T09:34:00"/>
    <d v="1899-12-30T00:08:00"/>
    <n v="2"/>
    <n v="2"/>
    <n v="20"/>
    <x v="19"/>
    <x v="1"/>
    <s v="La Dulce, Isla Natividad Baja California Sur"/>
    <x v="0"/>
    <n v="55.44"/>
    <n v="16.8"/>
    <n v="46.529999999999994"/>
    <n v="14.1"/>
    <n v="55.44"/>
    <n v="16.8"/>
    <n v="50.984999999999992"/>
    <n v="15.45"/>
    <n v="27.84882"/>
    <n v="-115.14166"/>
    <n v="57.2"/>
    <n v="14"/>
    <n v="7"/>
    <x v="20"/>
    <n v="5"/>
    <m/>
    <n v="240"/>
    <m/>
    <m/>
  </r>
  <r>
    <s v="INLADU-060812-AH-21-21-DI"/>
    <s v="Jesus Flores"/>
    <d v="2012-08-06T00:00:00"/>
    <x v="6"/>
    <d v="1899-12-30T09:09:00"/>
    <d v="1899-12-30T09:12:00"/>
    <d v="1899-12-30T00:03:00"/>
    <n v="2"/>
    <n v="1"/>
    <n v="21"/>
    <x v="20"/>
    <x v="1"/>
    <s v="La Dulce, Isla Natividad Baja California Sur"/>
    <x v="0"/>
    <n v="70.95"/>
    <n v="21.5"/>
    <n v="65.34"/>
    <n v="19.8"/>
    <n v="70.95"/>
    <n v="21.5"/>
    <n v="68.144999999999996"/>
    <n v="20.65"/>
    <n v="27.84882"/>
    <n v="-115.14116"/>
    <n v="57.2"/>
    <n v="14"/>
    <n v="7"/>
    <x v="2"/>
    <n v="10"/>
    <m/>
    <n v="210"/>
    <m/>
    <m/>
  </r>
  <r>
    <s v="INLADU-060812-AH-21-21-DI"/>
    <s v="Jesus Flores"/>
    <d v="2012-08-06T00:00:00"/>
    <x v="6"/>
    <d v="1899-12-30T09:09:00"/>
    <d v="1899-12-30T09:12:00"/>
    <d v="1899-12-30T00:03:00"/>
    <n v="2"/>
    <n v="1"/>
    <n v="21"/>
    <x v="20"/>
    <x v="1"/>
    <s v="La Dulce, Isla Natividad Baja California Sur"/>
    <x v="0"/>
    <n v="70.95"/>
    <n v="21.5"/>
    <n v="65.34"/>
    <n v="19.8"/>
    <n v="70.95"/>
    <n v="21.5"/>
    <n v="68.144999999999996"/>
    <n v="20.65"/>
    <n v="27.84882"/>
    <n v="-115.14116"/>
    <n v="57.2"/>
    <n v="14"/>
    <n v="7"/>
    <x v="3"/>
    <n v="29"/>
    <m/>
    <n v="210"/>
    <m/>
    <m/>
  </r>
  <r>
    <s v="INLADU-060812-AH-21-21-DI"/>
    <s v="Jesus Flores"/>
    <d v="2012-08-06T00:00:00"/>
    <x v="6"/>
    <d v="1899-12-30T09:09:00"/>
    <d v="1899-12-30T09:12:00"/>
    <d v="1899-12-30T00:03:00"/>
    <n v="2"/>
    <n v="1"/>
    <n v="21"/>
    <x v="20"/>
    <x v="1"/>
    <s v="La Dulce, Isla Natividad Baja California Sur"/>
    <x v="0"/>
    <n v="70.95"/>
    <n v="21.5"/>
    <n v="65.34"/>
    <n v="19.8"/>
    <n v="70.95"/>
    <n v="21.5"/>
    <n v="68.144999999999996"/>
    <n v="20.65"/>
    <n v="27.84882"/>
    <n v="-115.14116"/>
    <n v="57.2"/>
    <n v="14"/>
    <n v="7"/>
    <x v="7"/>
    <n v="9"/>
    <m/>
    <n v="210"/>
    <m/>
    <m/>
  </r>
  <r>
    <s v="INLADU-060812-AH-21-21-DI"/>
    <s v="Jesus Flores"/>
    <d v="2012-08-06T00:00:00"/>
    <x v="6"/>
    <d v="1899-12-30T09:09:00"/>
    <d v="1899-12-30T09:12:00"/>
    <d v="1899-12-30T00:03:00"/>
    <n v="2"/>
    <n v="1"/>
    <n v="21"/>
    <x v="20"/>
    <x v="1"/>
    <s v="La Dulce, Isla Natividad Baja California Sur"/>
    <x v="0"/>
    <n v="70.95"/>
    <n v="21.5"/>
    <n v="65.34"/>
    <n v="19.8"/>
    <n v="70.95"/>
    <n v="21.5"/>
    <n v="68.144999999999996"/>
    <n v="20.65"/>
    <n v="27.84882"/>
    <n v="-115.14116"/>
    <n v="57.2"/>
    <n v="14"/>
    <n v="7"/>
    <x v="9"/>
    <n v="4"/>
    <m/>
    <n v="210"/>
    <m/>
    <m/>
  </r>
  <r>
    <s v="INLADU-060812-AH-21-21-DI"/>
    <s v="Jesus Flores"/>
    <d v="2012-08-06T00:00:00"/>
    <x v="6"/>
    <d v="1899-12-30T09:09:00"/>
    <d v="1899-12-30T09:12:00"/>
    <d v="1899-12-30T00:03:00"/>
    <n v="2"/>
    <n v="1"/>
    <n v="21"/>
    <x v="20"/>
    <x v="1"/>
    <s v="La Dulce, Isla Natividad Baja California Sur"/>
    <x v="0"/>
    <n v="70.95"/>
    <n v="21.5"/>
    <n v="65.34"/>
    <n v="19.8"/>
    <n v="70.95"/>
    <n v="21.5"/>
    <n v="68.144999999999996"/>
    <n v="20.65"/>
    <n v="27.84882"/>
    <n v="-115.14116"/>
    <n v="57.2"/>
    <n v="14"/>
    <n v="7"/>
    <x v="10"/>
    <n v="3"/>
    <m/>
    <n v="210"/>
    <m/>
    <m/>
  </r>
  <r>
    <s v="INLADU-060812-AH-21-21-DI"/>
    <s v="Jesus Flores"/>
    <d v="2012-08-06T00:00:00"/>
    <x v="6"/>
    <d v="1899-12-30T09:09:00"/>
    <d v="1899-12-30T09:12:00"/>
    <d v="1899-12-30T00:03:00"/>
    <n v="2"/>
    <n v="1"/>
    <n v="21"/>
    <x v="20"/>
    <x v="1"/>
    <s v="La Dulce, Isla Natividad Baja California Sur"/>
    <x v="0"/>
    <n v="70.95"/>
    <n v="21.5"/>
    <n v="65.34"/>
    <n v="19.8"/>
    <n v="70.95"/>
    <n v="21.5"/>
    <n v="68.144999999999996"/>
    <n v="20.65"/>
    <n v="27.84882"/>
    <n v="-115.14116"/>
    <n v="57.2"/>
    <n v="14"/>
    <n v="7"/>
    <x v="15"/>
    <n v="1"/>
    <m/>
    <n v="210"/>
    <m/>
    <m/>
  </r>
  <r>
    <s v="INLADU-060812-AH-21-21-DI"/>
    <s v="Jesus Flores"/>
    <d v="2012-08-06T00:00:00"/>
    <x v="6"/>
    <d v="1899-12-30T09:09:00"/>
    <d v="1899-12-30T09:12:00"/>
    <d v="1899-12-30T00:03:00"/>
    <n v="2"/>
    <n v="1"/>
    <n v="21"/>
    <x v="20"/>
    <x v="1"/>
    <s v="La Dulce, Isla Natividad Baja California Sur"/>
    <x v="0"/>
    <n v="70.95"/>
    <n v="21.5"/>
    <n v="65.34"/>
    <n v="19.8"/>
    <n v="70.95"/>
    <n v="21.5"/>
    <n v="68.144999999999996"/>
    <n v="20.65"/>
    <n v="27.84882"/>
    <n v="-115.14116"/>
    <n v="57.2"/>
    <n v="14"/>
    <n v="7"/>
    <x v="20"/>
    <n v="3"/>
    <m/>
    <n v="210"/>
    <m/>
    <m/>
  </r>
  <r>
    <s v="INLADU-060812-AH-22-22-DI"/>
    <s v="Jesus Flores"/>
    <d v="2012-08-06T00:00:00"/>
    <x v="6"/>
    <d v="1899-12-30T09:23:00"/>
    <d v="1899-12-30T09:27:00"/>
    <d v="1899-12-30T00:04:00"/>
    <n v="2"/>
    <n v="2"/>
    <n v="22"/>
    <x v="21"/>
    <x v="1"/>
    <s v="La Dulce, Isla Natividad Baja California Sur"/>
    <x v="0"/>
    <n v="62.699999999999996"/>
    <n v="19"/>
    <n v="59.4"/>
    <n v="18"/>
    <n v="62.699999999999996"/>
    <n v="19"/>
    <n v="61.05"/>
    <n v="18.5"/>
    <n v="27.84882"/>
    <n v="-115.14116"/>
    <n v="57.2"/>
    <n v="14"/>
    <n v="7"/>
    <x v="1"/>
    <n v="2"/>
    <m/>
    <n v="240"/>
    <m/>
    <m/>
  </r>
  <r>
    <s v="INLADU-060812-AH-22-22-DI"/>
    <s v="Jesus Flores"/>
    <d v="2012-08-06T00:00:00"/>
    <x v="6"/>
    <d v="1899-12-30T09:23:00"/>
    <d v="1899-12-30T09:27:00"/>
    <d v="1899-12-30T00:04:00"/>
    <n v="2"/>
    <n v="2"/>
    <n v="22"/>
    <x v="21"/>
    <x v="1"/>
    <s v="La Dulce, Isla Natividad Baja California Sur"/>
    <x v="0"/>
    <n v="62.699999999999996"/>
    <n v="19"/>
    <n v="59.4"/>
    <n v="18"/>
    <n v="62.699999999999996"/>
    <n v="19"/>
    <n v="61.05"/>
    <n v="18.5"/>
    <n v="27.84882"/>
    <n v="-115.14116"/>
    <n v="57.2"/>
    <n v="14"/>
    <n v="7"/>
    <x v="2"/>
    <n v="5"/>
    <m/>
    <n v="240"/>
    <m/>
    <m/>
  </r>
  <r>
    <s v="INLADU-060812-AH-22-22-DI"/>
    <s v="Jesus Flores"/>
    <d v="2012-08-06T00:00:00"/>
    <x v="6"/>
    <d v="1899-12-30T09:23:00"/>
    <d v="1899-12-30T09:27:00"/>
    <d v="1899-12-30T00:04:00"/>
    <n v="2"/>
    <n v="2"/>
    <n v="22"/>
    <x v="21"/>
    <x v="1"/>
    <s v="La Dulce, Isla Natividad Baja California Sur"/>
    <x v="0"/>
    <n v="62.699999999999996"/>
    <n v="19"/>
    <n v="59.4"/>
    <n v="18"/>
    <n v="62.699999999999996"/>
    <n v="19"/>
    <n v="61.05"/>
    <n v="18.5"/>
    <n v="27.84882"/>
    <n v="-115.14116"/>
    <n v="57.2"/>
    <n v="14"/>
    <n v="7"/>
    <x v="3"/>
    <n v="23"/>
    <m/>
    <n v="240"/>
    <m/>
    <m/>
  </r>
  <r>
    <s v="INLADU-060812-AH-22-22-DI"/>
    <s v="Jesus Flores"/>
    <d v="2012-08-06T00:00:00"/>
    <x v="6"/>
    <d v="1899-12-30T09:23:00"/>
    <d v="1899-12-30T09:27:00"/>
    <d v="1899-12-30T00:04:00"/>
    <n v="2"/>
    <n v="2"/>
    <n v="22"/>
    <x v="21"/>
    <x v="1"/>
    <s v="La Dulce, Isla Natividad Baja California Sur"/>
    <x v="0"/>
    <n v="62.699999999999996"/>
    <n v="19"/>
    <n v="59.4"/>
    <n v="18"/>
    <n v="62.699999999999996"/>
    <n v="19"/>
    <n v="61.05"/>
    <n v="18.5"/>
    <n v="27.84882"/>
    <n v="-115.14116"/>
    <n v="57.2"/>
    <n v="14"/>
    <n v="7"/>
    <x v="7"/>
    <n v="9"/>
    <m/>
    <n v="240"/>
    <m/>
    <m/>
  </r>
  <r>
    <s v="INLADU-060812-AH-22-22-DI"/>
    <s v="Jesus Flores"/>
    <d v="2012-08-06T00:00:00"/>
    <x v="6"/>
    <d v="1899-12-30T09:23:00"/>
    <d v="1899-12-30T09:27:00"/>
    <d v="1899-12-30T00:04:00"/>
    <n v="2"/>
    <n v="2"/>
    <n v="22"/>
    <x v="21"/>
    <x v="1"/>
    <s v="La Dulce, Isla Natividad Baja California Sur"/>
    <x v="0"/>
    <n v="62.699999999999996"/>
    <n v="19"/>
    <n v="59.4"/>
    <n v="18"/>
    <n v="62.699999999999996"/>
    <n v="19"/>
    <n v="61.05"/>
    <n v="18.5"/>
    <n v="27.84882"/>
    <n v="-115.14116"/>
    <n v="57.2"/>
    <n v="14"/>
    <n v="7"/>
    <x v="9"/>
    <n v="4"/>
    <m/>
    <n v="240"/>
    <m/>
    <m/>
  </r>
  <r>
    <s v="INLADU-060812-AH-22-22-DI"/>
    <s v="Jesus Flores"/>
    <d v="2012-08-06T00:00:00"/>
    <x v="6"/>
    <d v="1899-12-30T09:23:00"/>
    <d v="1899-12-30T09:27:00"/>
    <d v="1899-12-30T00:04:00"/>
    <n v="2"/>
    <n v="2"/>
    <n v="22"/>
    <x v="21"/>
    <x v="1"/>
    <s v="La Dulce, Isla Natividad Baja California Sur"/>
    <x v="0"/>
    <n v="62.699999999999996"/>
    <n v="19"/>
    <n v="59.4"/>
    <n v="18"/>
    <n v="62.699999999999996"/>
    <n v="19"/>
    <n v="61.05"/>
    <n v="18.5"/>
    <n v="27.84882"/>
    <n v="-115.14116"/>
    <n v="57.2"/>
    <n v="14"/>
    <n v="7"/>
    <x v="6"/>
    <n v="1"/>
    <m/>
    <n v="240"/>
    <m/>
    <m/>
  </r>
  <r>
    <s v="INLADU-060812-AH-22-22-DI"/>
    <s v="Jesus Flores"/>
    <d v="2012-08-06T00:00:00"/>
    <x v="6"/>
    <d v="1899-12-30T09:23:00"/>
    <d v="1899-12-30T09:27:00"/>
    <d v="1899-12-30T00:04:00"/>
    <n v="2"/>
    <n v="2"/>
    <n v="22"/>
    <x v="21"/>
    <x v="1"/>
    <s v="La Dulce, Isla Natividad Baja California Sur"/>
    <x v="0"/>
    <n v="62.699999999999996"/>
    <n v="19"/>
    <n v="59.4"/>
    <n v="18"/>
    <n v="62.699999999999996"/>
    <n v="19"/>
    <n v="61.05"/>
    <n v="18.5"/>
    <n v="27.84882"/>
    <n v="-115.14116"/>
    <n v="57.2"/>
    <n v="14"/>
    <n v="7"/>
    <x v="10"/>
    <n v="7"/>
    <m/>
    <n v="240"/>
    <m/>
    <m/>
  </r>
  <r>
    <s v="INLADU-060812-AH-22-22-DI"/>
    <s v="Jesus Flores"/>
    <d v="2012-08-06T00:00:00"/>
    <x v="6"/>
    <d v="1899-12-30T09:23:00"/>
    <d v="1899-12-30T09:27:00"/>
    <d v="1899-12-30T00:04:00"/>
    <n v="2"/>
    <n v="2"/>
    <n v="22"/>
    <x v="21"/>
    <x v="1"/>
    <s v="La Dulce, Isla Natividad Baja California Sur"/>
    <x v="0"/>
    <n v="62.699999999999996"/>
    <n v="19"/>
    <n v="59.4"/>
    <n v="18"/>
    <n v="62.699999999999996"/>
    <n v="19"/>
    <n v="61.05"/>
    <n v="18.5"/>
    <n v="27.84882"/>
    <n v="-115.14116"/>
    <n v="57.2"/>
    <n v="14"/>
    <n v="7"/>
    <x v="20"/>
    <n v="2"/>
    <m/>
    <n v="240"/>
    <m/>
    <m/>
  </r>
  <r>
    <s v="INLADU-060812-SM-23-23-DI"/>
    <s v="Sergio Mendoza"/>
    <d v="2012-08-06T00:00:00"/>
    <x v="6"/>
    <d v="1899-12-30T09:31:00"/>
    <d v="1899-12-30T09:37:00"/>
    <d v="1899-12-30T00:06:00"/>
    <n v="2"/>
    <n v="1"/>
    <n v="23"/>
    <x v="22"/>
    <x v="1"/>
    <s v="La Dulce, Isla Natividad Baja California Sur"/>
    <x v="0"/>
    <n v="61.38"/>
    <n v="18.600000000000001"/>
    <n v="51.48"/>
    <n v="15.6"/>
    <n v="61.38"/>
    <n v="18.600000000000001"/>
    <n v="56.43"/>
    <n v="17.100000000000001"/>
    <n v="27.84882"/>
    <n v="-115.14116"/>
    <n v="57.2"/>
    <n v="14"/>
    <n v="7"/>
    <x v="1"/>
    <n v="1"/>
    <m/>
    <n v="210"/>
    <m/>
    <m/>
  </r>
  <r>
    <s v="INLADU-060812-SM-23-23-DI"/>
    <s v="Sergio Mendoza"/>
    <d v="2012-08-06T00:00:00"/>
    <x v="6"/>
    <d v="1899-12-30T09:31:00"/>
    <d v="1899-12-30T09:37:00"/>
    <d v="1899-12-30T00:06:00"/>
    <n v="2"/>
    <n v="1"/>
    <n v="23"/>
    <x v="22"/>
    <x v="1"/>
    <s v="La Dulce, Isla Natividad Baja California Sur"/>
    <x v="0"/>
    <n v="61.38"/>
    <n v="18.600000000000001"/>
    <n v="51.48"/>
    <n v="15.6"/>
    <n v="61.38"/>
    <n v="18.600000000000001"/>
    <n v="56.43"/>
    <n v="17.100000000000001"/>
    <n v="27.84882"/>
    <n v="-115.14116"/>
    <n v="57.2"/>
    <n v="14"/>
    <n v="7"/>
    <x v="2"/>
    <n v="2"/>
    <m/>
    <n v="210"/>
    <m/>
    <m/>
  </r>
  <r>
    <s v="INLADU-060812-SM-23-23-DI"/>
    <s v="Sergio Mendoza"/>
    <d v="2012-08-06T00:00:00"/>
    <x v="6"/>
    <d v="1899-12-30T09:31:00"/>
    <d v="1899-12-30T09:37:00"/>
    <d v="1899-12-30T00:06:00"/>
    <n v="2"/>
    <n v="1"/>
    <n v="23"/>
    <x v="22"/>
    <x v="1"/>
    <s v="La Dulce, Isla Natividad Baja California Sur"/>
    <x v="0"/>
    <n v="61.38"/>
    <n v="18.600000000000001"/>
    <n v="51.48"/>
    <n v="15.6"/>
    <n v="61.38"/>
    <n v="18.600000000000001"/>
    <n v="56.43"/>
    <n v="17.100000000000001"/>
    <n v="27.84882"/>
    <n v="-115.14116"/>
    <n v="57.2"/>
    <n v="14"/>
    <n v="7"/>
    <x v="3"/>
    <n v="50"/>
    <n v="30"/>
    <n v="210"/>
    <n v="50"/>
    <m/>
  </r>
  <r>
    <s v="INLADU-060812-SM-23-23-DI"/>
    <s v="Sergio Mendoza"/>
    <d v="2012-08-06T00:00:00"/>
    <x v="6"/>
    <d v="1899-12-30T09:31:00"/>
    <d v="1899-12-30T09:37:00"/>
    <d v="1899-12-30T00:06:00"/>
    <n v="2"/>
    <n v="1"/>
    <n v="23"/>
    <x v="22"/>
    <x v="1"/>
    <s v="La Dulce, Isla Natividad Baja California Sur"/>
    <x v="0"/>
    <n v="61.38"/>
    <n v="18.600000000000001"/>
    <n v="51.48"/>
    <n v="15.6"/>
    <n v="61.38"/>
    <n v="18.600000000000001"/>
    <n v="56.43"/>
    <n v="17.100000000000001"/>
    <n v="27.84882"/>
    <n v="-115.14116"/>
    <n v="57.2"/>
    <n v="14"/>
    <n v="7"/>
    <x v="7"/>
    <n v="100"/>
    <n v="15"/>
    <n v="210"/>
    <n v="100"/>
    <m/>
  </r>
  <r>
    <s v="INLADU-060812-SM-23-23-DI"/>
    <s v="Sergio Mendoza"/>
    <d v="2012-08-06T00:00:00"/>
    <x v="6"/>
    <d v="1899-12-30T09:31:00"/>
    <d v="1899-12-30T09:37:00"/>
    <d v="1899-12-30T00:06:00"/>
    <n v="2"/>
    <n v="1"/>
    <n v="23"/>
    <x v="22"/>
    <x v="1"/>
    <s v="La Dulce, Isla Natividad Baja California Sur"/>
    <x v="0"/>
    <n v="61.38"/>
    <n v="18.600000000000001"/>
    <n v="51.48"/>
    <n v="15.6"/>
    <n v="61.38"/>
    <n v="18.600000000000001"/>
    <n v="56.43"/>
    <n v="17.100000000000001"/>
    <n v="27.84882"/>
    <n v="-115.14116"/>
    <n v="57.2"/>
    <n v="14"/>
    <n v="7"/>
    <x v="9"/>
    <n v="4"/>
    <m/>
    <n v="210"/>
    <m/>
    <m/>
  </r>
  <r>
    <s v="INLADU-060812-SM-23-23-DI"/>
    <s v="Sergio Mendoza"/>
    <d v="2012-08-06T00:00:00"/>
    <x v="6"/>
    <d v="1899-12-30T09:31:00"/>
    <d v="1899-12-30T09:37:00"/>
    <d v="1899-12-30T00:06:00"/>
    <n v="2"/>
    <n v="1"/>
    <n v="23"/>
    <x v="22"/>
    <x v="1"/>
    <s v="La Dulce, Isla Natividad Baja California Sur"/>
    <x v="0"/>
    <n v="61.38"/>
    <n v="18.600000000000001"/>
    <n v="51.48"/>
    <n v="15.6"/>
    <n v="61.38"/>
    <n v="18.600000000000001"/>
    <n v="56.43"/>
    <n v="17.100000000000001"/>
    <n v="27.84882"/>
    <n v="-115.14116"/>
    <n v="57.2"/>
    <n v="14"/>
    <n v="7"/>
    <x v="10"/>
    <n v="6"/>
    <m/>
    <n v="210"/>
    <m/>
    <m/>
  </r>
  <r>
    <s v="INLADU-060812-SM-24-24-DI"/>
    <s v="Sergio Mendoza"/>
    <d v="2012-08-06T00:00:00"/>
    <x v="6"/>
    <d v="1899-12-30T09:52:00"/>
    <d v="1899-12-30T09:57:00"/>
    <d v="1899-12-30T00:05:00"/>
    <n v="2"/>
    <n v="2"/>
    <n v="24"/>
    <x v="23"/>
    <x v="1"/>
    <s v="La Dulce, Isla Natividad Baja California Sur"/>
    <x v="0"/>
    <n v="57.419999999999995"/>
    <n v="17.399999999999999"/>
    <n v="53.459999999999994"/>
    <n v="16.2"/>
    <n v="57.419999999999995"/>
    <n v="17.399999999999999"/>
    <n v="55.439999999999991"/>
    <n v="16.799999999999997"/>
    <n v="27.84882"/>
    <n v="-115.14116"/>
    <n v="57.2"/>
    <n v="14"/>
    <n v="7"/>
    <x v="2"/>
    <n v="2"/>
    <m/>
    <n v="240"/>
    <m/>
    <m/>
  </r>
  <r>
    <s v="INLADU-060812-SM-24-24-DI"/>
    <s v="Sergio Mendoza"/>
    <d v="2012-08-06T00:00:00"/>
    <x v="6"/>
    <d v="1899-12-30T09:52:00"/>
    <d v="1899-12-30T09:57:00"/>
    <d v="1899-12-30T00:05:00"/>
    <n v="2"/>
    <n v="2"/>
    <n v="24"/>
    <x v="23"/>
    <x v="1"/>
    <s v="La Dulce, Isla Natividad Baja California Sur"/>
    <x v="0"/>
    <n v="57.419999999999995"/>
    <n v="17.399999999999999"/>
    <n v="53.459999999999994"/>
    <n v="16.2"/>
    <n v="57.419999999999995"/>
    <n v="17.399999999999999"/>
    <n v="55.439999999999991"/>
    <n v="16.799999999999997"/>
    <n v="27.84882"/>
    <n v="-115.14116"/>
    <n v="57.2"/>
    <n v="14"/>
    <n v="7"/>
    <x v="8"/>
    <n v="1"/>
    <m/>
    <n v="240"/>
    <m/>
    <m/>
  </r>
  <r>
    <s v="INLADU-060812-SM-24-24-DI"/>
    <s v="Sergio Mendoza"/>
    <d v="2012-08-06T00:00:00"/>
    <x v="6"/>
    <d v="1899-12-30T09:52:00"/>
    <d v="1899-12-30T09:57:00"/>
    <d v="1899-12-30T00:05:00"/>
    <n v="2"/>
    <n v="2"/>
    <n v="24"/>
    <x v="23"/>
    <x v="1"/>
    <s v="La Dulce, Isla Natividad Baja California Sur"/>
    <x v="0"/>
    <n v="57.419999999999995"/>
    <n v="17.399999999999999"/>
    <n v="53.459999999999994"/>
    <n v="16.2"/>
    <n v="57.419999999999995"/>
    <n v="17.399999999999999"/>
    <n v="55.439999999999991"/>
    <n v="16.799999999999997"/>
    <n v="27.84882"/>
    <n v="-115.14116"/>
    <n v="57.2"/>
    <n v="14"/>
    <n v="7"/>
    <x v="3"/>
    <n v="19"/>
    <m/>
    <n v="240"/>
    <m/>
    <m/>
  </r>
  <r>
    <s v="INLADU-060812-SM-24-24-DI"/>
    <s v="Sergio Mendoza"/>
    <d v="2012-08-06T00:00:00"/>
    <x v="6"/>
    <d v="1899-12-30T09:52:00"/>
    <d v="1899-12-30T09:57:00"/>
    <d v="1899-12-30T00:05:00"/>
    <n v="2"/>
    <n v="2"/>
    <n v="24"/>
    <x v="23"/>
    <x v="1"/>
    <s v="La Dulce, Isla Natividad Baja California Sur"/>
    <x v="0"/>
    <n v="57.419999999999995"/>
    <n v="17.399999999999999"/>
    <n v="53.459999999999994"/>
    <n v="16.2"/>
    <n v="57.419999999999995"/>
    <n v="17.399999999999999"/>
    <n v="55.439999999999991"/>
    <n v="16.799999999999997"/>
    <n v="27.84882"/>
    <n v="-115.14116"/>
    <n v="57.2"/>
    <n v="14"/>
    <n v="7"/>
    <x v="7"/>
    <n v="71"/>
    <n v="21"/>
    <n v="240"/>
    <n v="71.428571428571431"/>
    <m/>
  </r>
  <r>
    <s v="INLADU-060812-SM-24-24-DI"/>
    <s v="Sergio Mendoza"/>
    <d v="2012-08-06T00:00:00"/>
    <x v="6"/>
    <d v="1899-12-30T09:52:00"/>
    <d v="1899-12-30T09:57:00"/>
    <d v="1899-12-30T00:05:00"/>
    <n v="2"/>
    <n v="2"/>
    <n v="24"/>
    <x v="23"/>
    <x v="1"/>
    <s v="La Dulce, Isla Natividad Baja California Sur"/>
    <x v="0"/>
    <n v="57.419999999999995"/>
    <n v="17.399999999999999"/>
    <n v="53.459999999999994"/>
    <n v="16.2"/>
    <n v="57.419999999999995"/>
    <n v="17.399999999999999"/>
    <n v="55.439999999999991"/>
    <n v="16.799999999999997"/>
    <n v="27.84882"/>
    <n v="-115.14116"/>
    <n v="57.2"/>
    <n v="14"/>
    <n v="7"/>
    <x v="13"/>
    <n v="1"/>
    <m/>
    <n v="240"/>
    <m/>
    <m/>
  </r>
  <r>
    <s v="INLADU-060812-SM-24-24-DI"/>
    <s v="Sergio Mendoza"/>
    <d v="2012-08-06T00:00:00"/>
    <x v="6"/>
    <d v="1899-12-30T09:52:00"/>
    <d v="1899-12-30T09:57:00"/>
    <d v="1899-12-30T00:05:00"/>
    <n v="2"/>
    <n v="2"/>
    <n v="24"/>
    <x v="23"/>
    <x v="1"/>
    <s v="La Dulce, Isla Natividad Baja California Sur"/>
    <x v="0"/>
    <n v="57.419999999999995"/>
    <n v="17.399999999999999"/>
    <n v="53.459999999999994"/>
    <n v="16.2"/>
    <n v="57.419999999999995"/>
    <n v="17.399999999999999"/>
    <n v="55.439999999999991"/>
    <n v="16.799999999999997"/>
    <n v="27.84882"/>
    <n v="-115.14116"/>
    <n v="57.2"/>
    <n v="14"/>
    <n v="7"/>
    <x v="17"/>
    <n v="1"/>
    <m/>
    <n v="240"/>
    <m/>
    <m/>
  </r>
  <r>
    <s v="INLADU-060812-SM-24-24-DI"/>
    <s v="Sergio Mendoza"/>
    <d v="2012-08-06T00:00:00"/>
    <x v="6"/>
    <d v="1899-12-30T09:52:00"/>
    <d v="1899-12-30T09:57:00"/>
    <d v="1899-12-30T00:05:00"/>
    <n v="2"/>
    <n v="2"/>
    <n v="24"/>
    <x v="23"/>
    <x v="1"/>
    <s v="La Dulce, Isla Natividad Baja California Sur"/>
    <x v="0"/>
    <n v="57.419999999999995"/>
    <n v="17.399999999999999"/>
    <n v="53.459999999999994"/>
    <n v="16.2"/>
    <n v="57.419999999999995"/>
    <n v="17.399999999999999"/>
    <n v="55.439999999999991"/>
    <n v="16.799999999999997"/>
    <n v="27.84882"/>
    <n v="-115.14116"/>
    <n v="57.2"/>
    <n v="14"/>
    <n v="7"/>
    <x v="9"/>
    <n v="2"/>
    <m/>
    <n v="240"/>
    <m/>
    <m/>
  </r>
  <r>
    <s v="INLADU-060812-SM-24-24-DI"/>
    <s v="Sergio Mendoza"/>
    <d v="2012-08-06T00:00:00"/>
    <x v="6"/>
    <d v="1899-12-30T09:52:00"/>
    <d v="1899-12-30T09:57:00"/>
    <d v="1899-12-30T00:05:00"/>
    <n v="2"/>
    <n v="2"/>
    <n v="24"/>
    <x v="23"/>
    <x v="1"/>
    <s v="La Dulce, Isla Natividad Baja California Sur"/>
    <x v="0"/>
    <n v="57.419999999999995"/>
    <n v="17.399999999999999"/>
    <n v="53.459999999999994"/>
    <n v="16.2"/>
    <n v="57.419999999999995"/>
    <n v="17.399999999999999"/>
    <n v="55.439999999999991"/>
    <n v="16.799999999999997"/>
    <n v="27.84882"/>
    <n v="-115.14116"/>
    <n v="57.2"/>
    <n v="14"/>
    <n v="7"/>
    <x v="10"/>
    <n v="2"/>
    <m/>
    <n v="24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4:AF782" firstHeaderRow="1" firstDataRow="2" firstDataCol="4"/>
  <pivotFields count="33">
    <pivotField showAll="0"/>
    <pivotField outline="0" showAll="0" defaultSubtotal="0"/>
    <pivotField numFmtId="14" showAll="0"/>
    <pivotField axis="axisRow" outline="0" showAll="0" defaultSubtotal="0">
      <items count="7">
        <item x="0"/>
        <item x="1"/>
        <item x="2"/>
        <item x="3"/>
        <item x="4"/>
        <item x="5"/>
        <item x="6"/>
      </items>
    </pivotField>
    <pivotField numFmtId="20" showAll="0"/>
    <pivotField numFmtId="20" showAll="0"/>
    <pivotField numFmtId="20" showAll="0"/>
    <pivotField showAll="0"/>
    <pivotField showAll="0"/>
    <pivotField showAll="0"/>
    <pivotField axis="axisRow" outline="0"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outline="0" showAll="0" defaultSubtotal="0">
      <items count="8">
        <item x="1"/>
        <item x="0"/>
        <item x="4"/>
        <item x="6"/>
        <item x="7"/>
        <item x="5"/>
        <item x="2"/>
        <item x="3"/>
      </items>
    </pivotField>
    <pivotField showAll="0"/>
    <pivotField axis="axisRow" outline="0" showAll="0" defaultSubtotal="0">
      <items count="2">
        <item x="1"/>
        <item x="0"/>
      </items>
    </pivotField>
    <pivotField showAll="0"/>
    <pivotField outline="0" showAll="0" defaultSubtotal="0"/>
    <pivotField outline="0" showAll="0" defaultSubtotal="0"/>
    <pivotField outline="0" showAll="0" defaultSubtotal="0"/>
    <pivotField showAll="0"/>
    <pivotField showAll="0"/>
    <pivotField numFmtId="1" showAll="0"/>
    <pivotField showAll="0"/>
    <pivotField numFmtId="164" outline="0" showAll="0" defaultSubtotal="0"/>
    <pivotField numFmtId="164" outline="0" showAll="0" defaultSubtotal="0"/>
    <pivotField showAll="0"/>
    <pivotField outline="0" showAll="0"/>
    <pivotField showAll="0"/>
    <pivotField axis="axisCol" showAll="0">
      <items count="28">
        <item x="17"/>
        <item x="21"/>
        <item x="10"/>
        <item x="14"/>
        <item x="19"/>
        <item x="0"/>
        <item x="12"/>
        <item x="15"/>
        <item x="22"/>
        <item x="13"/>
        <item x="11"/>
        <item x="23"/>
        <item x="7"/>
        <item x="3"/>
        <item x="4"/>
        <item x="9"/>
        <item x="1"/>
        <item x="2"/>
        <item x="20"/>
        <item x="8"/>
        <item x="24"/>
        <item x="16"/>
        <item x="5"/>
        <item x="6"/>
        <item x="18"/>
        <item x="25"/>
        <item x="26"/>
        <item t="default"/>
      </items>
    </pivotField>
    <pivotField dataField="1" showAll="0"/>
    <pivotField showAll="0"/>
    <pivotField showAll="0"/>
    <pivotField showAll="0" defaultSubtotal="0"/>
    <pivotField showAll="0" defaultSubtotal="0"/>
  </pivotFields>
  <rowFields count="4">
    <field x="3"/>
    <field x="11"/>
    <field x="10"/>
    <field x="13"/>
  </rowFields>
  <rowItems count="777">
    <i>
      <x/>
      <x/>
      <x/>
      <x v="1"/>
    </i>
    <i r="2">
      <x v="1"/>
      <x v="1"/>
    </i>
    <i r="2">
      <x v="2"/>
      <x v="1"/>
    </i>
    <i r="2">
      <x v="3"/>
      <x v="1"/>
    </i>
    <i r="2">
      <x v="4"/>
      <x v="1"/>
    </i>
    <i r="2">
      <x v="5"/>
      <x v="1"/>
    </i>
    <i r="2">
      <x v="6"/>
      <x v="1"/>
    </i>
    <i r="2">
      <x v="7"/>
      <x v="1"/>
    </i>
    <i r="2">
      <x v="8"/>
      <x v="1"/>
    </i>
    <i r="2">
      <x v="9"/>
      <x v="1"/>
    </i>
    <i r="2">
      <x v="10"/>
      <x v="1"/>
    </i>
    <i r="2">
      <x v="11"/>
      <x v="1"/>
    </i>
    <i r="1">
      <x v="1"/>
      <x/>
      <x v="1"/>
    </i>
    <i r="2">
      <x v="1"/>
      <x v="1"/>
    </i>
    <i r="2">
      <x v="2"/>
      <x v="1"/>
    </i>
    <i r="2">
      <x v="3"/>
      <x v="1"/>
    </i>
    <i r="2">
      <x v="4"/>
      <x v="1"/>
    </i>
    <i r="2">
      <x v="5"/>
      <x v="1"/>
    </i>
    <i r="2">
      <x v="6"/>
      <x v="1"/>
    </i>
    <i r="2">
      <x v="7"/>
      <x v="1"/>
    </i>
    <i r="2">
      <x v="8"/>
      <x v="1"/>
    </i>
    <i r="2">
      <x v="9"/>
      <x v="1"/>
    </i>
    <i r="2">
      <x v="10"/>
      <x v="1"/>
    </i>
    <i r="1">
      <x v="6"/>
      <x/>
      <x/>
    </i>
    <i r="2">
      <x v="1"/>
      <x/>
    </i>
    <i r="2">
      <x v="2"/>
      <x/>
    </i>
    <i r="2">
      <x v="3"/>
      <x/>
    </i>
    <i r="2">
      <x v="4"/>
      <x/>
    </i>
    <i r="2">
      <x v="5"/>
      <x/>
    </i>
    <i r="2">
      <x v="6"/>
      <x/>
    </i>
    <i r="2">
      <x v="7"/>
      <x/>
    </i>
    <i r="2">
      <x v="8"/>
      <x/>
    </i>
    <i r="2">
      <x v="9"/>
      <x/>
    </i>
    <i r="2">
      <x v="11"/>
      <x/>
    </i>
    <i r="2">
      <x v="12"/>
      <x/>
    </i>
    <i r="2">
      <x v="13"/>
      <x/>
    </i>
    <i r="2">
      <x v="14"/>
      <x/>
    </i>
    <i r="2">
      <x v="15"/>
      <x/>
    </i>
    <i r="2">
      <x v="16"/>
      <x/>
    </i>
    <i r="2">
      <x v="17"/>
      <x/>
    </i>
    <i r="2">
      <x v="18"/>
      <x/>
    </i>
    <i r="2">
      <x v="19"/>
      <x/>
    </i>
    <i r="2">
      <x v="20"/>
      <x/>
    </i>
    <i r="2">
      <x v="21"/>
      <x/>
    </i>
    <i r="2">
      <x v="22"/>
      <x/>
    </i>
    <i r="2">
      <x v="23"/>
      <x/>
    </i>
    <i r="2">
      <x v="24"/>
      <x/>
    </i>
    <i r="2">
      <x v="25"/>
      <x/>
    </i>
    <i r="2">
      <x v="26"/>
      <x/>
    </i>
    <i r="2">
      <x v="27"/>
      <x/>
    </i>
    <i r="2">
      <x v="28"/>
      <x/>
    </i>
    <i r="2">
      <x v="29"/>
      <x/>
    </i>
    <i r="2">
      <x v="30"/>
      <x/>
    </i>
    <i r="1">
      <x v="7"/>
      <x/>
      <x/>
    </i>
    <i r="2">
      <x v="1"/>
      <x/>
    </i>
    <i r="2">
      <x v="2"/>
      <x/>
    </i>
    <i r="2">
      <x v="3"/>
      <x/>
    </i>
    <i r="2">
      <x v="4"/>
      <x/>
    </i>
    <i r="2">
      <x v="5"/>
      <x/>
    </i>
    <i r="2">
      <x v="6"/>
      <x/>
    </i>
    <i r="2">
      <x v="7"/>
      <x/>
    </i>
    <i r="2">
      <x v="8"/>
      <x/>
    </i>
    <i r="2">
      <x v="9"/>
      <x/>
    </i>
    <i r="2">
      <x v="10"/>
      <x/>
    </i>
    <i r="2">
      <x v="11"/>
      <x/>
    </i>
    <i>
      <x v="1"/>
      <x/>
      <x/>
      <x v="1"/>
    </i>
    <i r="2">
      <x v="1"/>
      <x v="1"/>
    </i>
    <i r="2">
      <x v="2"/>
      <x v="1"/>
    </i>
    <i r="2">
      <x v="3"/>
      <x v="1"/>
    </i>
    <i r="2">
      <x v="4"/>
      <x v="1"/>
    </i>
    <i r="2">
      <x v="5"/>
      <x v="1"/>
    </i>
    <i r="2">
      <x v="6"/>
      <x v="1"/>
    </i>
    <i r="2">
      <x v="7"/>
      <x v="1"/>
    </i>
    <i r="2">
      <x v="8"/>
      <x v="1"/>
    </i>
    <i r="2">
      <x v="9"/>
      <x v="1"/>
    </i>
    <i r="2">
      <x v="10"/>
      <x v="1"/>
    </i>
    <i r="2">
      <x v="11"/>
      <x v="1"/>
    </i>
    <i r="2">
      <x v="12"/>
      <x v="1"/>
    </i>
    <i r="2">
      <x v="13"/>
      <x v="1"/>
    </i>
    <i r="2">
      <x v="14"/>
      <x v="1"/>
    </i>
    <i r="2">
      <x v="15"/>
      <x v="1"/>
    </i>
    <i r="1">
      <x v="1"/>
      <x/>
      <x v="1"/>
    </i>
    <i r="2">
      <x v="1"/>
      <x v="1"/>
    </i>
    <i r="2">
      <x v="2"/>
      <x v="1"/>
    </i>
    <i r="2">
      <x v="3"/>
      <x v="1"/>
    </i>
    <i r="2">
      <x v="4"/>
      <x v="1"/>
    </i>
    <i r="2">
      <x v="5"/>
      <x v="1"/>
    </i>
    <i r="2">
      <x v="6"/>
      <x v="1"/>
    </i>
    <i r="2">
      <x v="7"/>
      <x v="1"/>
    </i>
    <i r="2">
      <x v="8"/>
      <x v="1"/>
    </i>
    <i r="2">
      <x v="9"/>
      <x v="1"/>
    </i>
    <i r="2">
      <x v="10"/>
      <x v="1"/>
    </i>
    <i r="2">
      <x v="11"/>
      <x v="1"/>
    </i>
    <i r="2">
      <x v="12"/>
      <x v="1"/>
    </i>
    <i r="2">
      <x v="13"/>
      <x v="1"/>
    </i>
    <i r="2">
      <x v="14"/>
      <x v="1"/>
    </i>
    <i r="2">
      <x v="15"/>
      <x v="1"/>
    </i>
    <i r="1">
      <x v="2"/>
      <x/>
      <x v="1"/>
    </i>
    <i r="2">
      <x v="1"/>
      <x v="1"/>
    </i>
    <i r="2">
      <x v="2"/>
      <x v="1"/>
    </i>
    <i r="2">
      <x v="3"/>
      <x v="1"/>
    </i>
    <i r="2">
      <x v="4"/>
      <x v="1"/>
    </i>
    <i r="2">
      <x v="5"/>
      <x v="1"/>
    </i>
    <i r="2">
      <x v="6"/>
      <x v="1"/>
    </i>
    <i r="2">
      <x v="7"/>
      <x v="1"/>
    </i>
    <i r="2">
      <x v="8"/>
      <x v="1"/>
    </i>
    <i r="2">
      <x v="9"/>
      <x v="1"/>
    </i>
    <i r="2">
      <x v="10"/>
      <x v="1"/>
    </i>
    <i r="2">
      <x v="11"/>
      <x v="1"/>
    </i>
    <i r="2">
      <x v="12"/>
      <x v="1"/>
    </i>
    <i r="2">
      <x v="13"/>
      <x v="1"/>
    </i>
    <i r="2">
      <x v="14"/>
      <x v="1"/>
    </i>
    <i r="2">
      <x v="15"/>
      <x v="1"/>
    </i>
    <i r="1">
      <x v="5"/>
      <x/>
      <x v="1"/>
    </i>
    <i r="2">
      <x v="1"/>
      <x v="1"/>
    </i>
    <i r="2">
      <x v="2"/>
      <x v="1"/>
    </i>
    <i r="2">
      <x v="3"/>
      <x v="1"/>
    </i>
    <i r="2">
      <x v="4"/>
      <x v="1"/>
    </i>
    <i r="2">
      <x v="5"/>
      <x v="1"/>
    </i>
    <i r="2">
      <x v="6"/>
      <x v="1"/>
    </i>
    <i r="2">
      <x v="7"/>
      <x v="1"/>
    </i>
    <i r="2">
      <x v="8"/>
      <x v="1"/>
    </i>
    <i r="2">
      <x v="9"/>
      <x v="1"/>
    </i>
    <i r="2">
      <x v="10"/>
      <x v="1"/>
    </i>
    <i r="2">
      <x v="11"/>
      <x v="1"/>
    </i>
    <i r="2">
      <x v="12"/>
      <x v="1"/>
    </i>
    <i r="2">
      <x v="13"/>
      <x v="1"/>
    </i>
    <i r="2">
      <x v="14"/>
      <x v="1"/>
    </i>
    <i r="1">
      <x v="6"/>
      <x/>
      <x/>
    </i>
    <i r="2">
      <x v="1"/>
      <x/>
    </i>
    <i r="2">
      <x v="2"/>
      <x/>
    </i>
    <i r="2">
      <x v="3"/>
      <x/>
    </i>
    <i r="2">
      <x v="4"/>
      <x/>
    </i>
    <i r="2">
      <x v="5"/>
      <x/>
    </i>
    <i r="2">
      <x v="6"/>
      <x/>
    </i>
    <i r="2">
      <x v="7"/>
      <x/>
    </i>
    <i r="2">
      <x v="8"/>
      <x/>
    </i>
    <i r="2">
      <x v="9"/>
      <x/>
    </i>
    <i r="2">
      <x v="10"/>
      <x/>
    </i>
    <i r="2">
      <x v="11"/>
      <x/>
    </i>
    <i r="2">
      <x v="12"/>
      <x/>
    </i>
    <i r="2">
      <x v="13"/>
      <x/>
    </i>
    <i r="2">
      <x v="14"/>
      <x/>
    </i>
    <i r="2">
      <x v="15"/>
      <x/>
    </i>
    <i r="2">
      <x v="16"/>
      <x/>
    </i>
    <i r="2">
      <x v="17"/>
      <x/>
    </i>
    <i r="2">
      <x v="18"/>
      <x/>
    </i>
    <i r="1">
      <x v="7"/>
      <x/>
      <x/>
    </i>
    <i r="2">
      <x v="1"/>
      <x/>
    </i>
    <i r="2">
      <x v="2"/>
      <x/>
    </i>
    <i r="2">
      <x v="3"/>
      <x/>
    </i>
    <i r="2">
      <x v="4"/>
      <x/>
    </i>
    <i r="2">
      <x v="5"/>
      <x/>
    </i>
    <i r="2">
      <x v="6"/>
      <x/>
    </i>
    <i r="2">
      <x v="7"/>
      <x/>
    </i>
    <i r="2">
      <x v="8"/>
      <x/>
    </i>
    <i r="2">
      <x v="9"/>
      <x/>
    </i>
    <i r="2">
      <x v="10"/>
      <x/>
    </i>
    <i r="2">
      <x v="11"/>
      <x/>
    </i>
    <i r="2">
      <x v="12"/>
      <x/>
    </i>
    <i r="2">
      <x v="13"/>
      <x/>
    </i>
    <i r="2">
      <x v="14"/>
      <x/>
    </i>
    <i r="2">
      <x v="15"/>
      <x/>
    </i>
    <i r="2">
      <x v="17"/>
      <x/>
    </i>
    <i r="2">
      <x v="18"/>
      <x/>
    </i>
    <i r="2">
      <x v="19"/>
      <x/>
    </i>
    <i>
      <x v="2"/>
      <x/>
      <x/>
      <x v="1"/>
    </i>
    <i r="2">
      <x v="1"/>
      <x v="1"/>
    </i>
    <i r="2">
      <x v="2"/>
      <x v="1"/>
    </i>
    <i r="2">
      <x v="3"/>
      <x v="1"/>
    </i>
    <i r="2">
      <x v="4"/>
      <x v="1"/>
    </i>
    <i r="2">
      <x v="5"/>
      <x v="1"/>
    </i>
    <i r="2">
      <x v="6"/>
      <x v="1"/>
    </i>
    <i r="2">
      <x v="7"/>
      <x v="1"/>
    </i>
    <i r="2">
      <x v="8"/>
      <x v="1"/>
    </i>
    <i r="2">
      <x v="9"/>
      <x v="1"/>
    </i>
    <i r="2">
      <x v="10"/>
      <x v="1"/>
    </i>
    <i r="2">
      <x v="11"/>
      <x v="1"/>
    </i>
    <i r="2">
      <x v="12"/>
      <x v="1"/>
    </i>
    <i r="2">
      <x v="13"/>
      <x v="1"/>
    </i>
    <i r="2">
      <x v="14"/>
      <x v="1"/>
    </i>
    <i r="2">
      <x v="15"/>
      <x v="1"/>
    </i>
    <i r="1">
      <x v="1"/>
      <x/>
      <x v="1"/>
    </i>
    <i r="2">
      <x v="1"/>
      <x v="1"/>
    </i>
    <i r="2">
      <x v="2"/>
      <x v="1"/>
    </i>
    <i r="2">
      <x v="3"/>
      <x v="1"/>
    </i>
    <i r="2">
      <x v="4"/>
      <x v="1"/>
    </i>
    <i r="2">
      <x v="5"/>
      <x v="1"/>
    </i>
    <i r="2">
      <x v="6"/>
      <x v="1"/>
    </i>
    <i r="2">
      <x v="7"/>
      <x v="1"/>
    </i>
    <i r="2">
      <x v="8"/>
      <x v="1"/>
    </i>
    <i r="2">
      <x v="9"/>
      <x v="1"/>
    </i>
    <i r="2">
      <x v="10"/>
      <x v="1"/>
    </i>
    <i r="2">
      <x v="11"/>
      <x v="1"/>
    </i>
    <i r="1">
      <x v="2"/>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1">
      <x v="5"/>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1">
      <x v="6"/>
      <x/>
      <x/>
    </i>
    <i r="2">
      <x v="1"/>
      <x/>
    </i>
    <i r="2">
      <x v="2"/>
      <x/>
    </i>
    <i r="2">
      <x v="3"/>
      <x/>
    </i>
    <i r="2">
      <x v="4"/>
      <x/>
    </i>
    <i r="2">
      <x v="5"/>
      <x/>
    </i>
    <i r="2">
      <x v="6"/>
      <x/>
    </i>
    <i r="2">
      <x v="7"/>
      <x/>
    </i>
    <i r="2">
      <x v="8"/>
      <x/>
    </i>
    <i r="2">
      <x v="9"/>
      <x/>
    </i>
    <i r="2">
      <x v="10"/>
      <x/>
    </i>
    <i r="2">
      <x v="11"/>
      <x/>
    </i>
    <i r="2">
      <x v="12"/>
      <x/>
    </i>
    <i r="2">
      <x v="13"/>
      <x/>
    </i>
    <i r="2">
      <x v="14"/>
      <x/>
    </i>
    <i r="2">
      <x v="15"/>
      <x/>
    </i>
    <i r="2">
      <x v="16"/>
      <x/>
    </i>
    <i r="2">
      <x v="17"/>
      <x/>
    </i>
    <i r="2">
      <x v="18"/>
      <x/>
    </i>
    <i r="1">
      <x v="7"/>
      <x/>
      <x/>
    </i>
    <i r="2">
      <x v="1"/>
      <x/>
    </i>
    <i r="2">
      <x v="2"/>
      <x/>
    </i>
    <i r="2">
      <x v="3"/>
      <x/>
    </i>
    <i r="2">
      <x v="4"/>
      <x/>
    </i>
    <i r="2">
      <x v="5"/>
      <x/>
    </i>
    <i r="2">
      <x v="6"/>
      <x/>
    </i>
    <i r="2">
      <x v="7"/>
      <x/>
    </i>
    <i r="2">
      <x v="8"/>
      <x/>
    </i>
    <i r="2">
      <x v="9"/>
      <x/>
    </i>
    <i r="2">
      <x v="10"/>
      <x/>
    </i>
    <i r="2">
      <x v="11"/>
      <x/>
    </i>
    <i r="2">
      <x v="12"/>
      <x/>
    </i>
    <i r="2">
      <x v="13"/>
      <x/>
    </i>
    <i r="2">
      <x v="14"/>
      <x/>
    </i>
    <i r="2">
      <x v="15"/>
      <x/>
    </i>
    <i r="2">
      <x v="16"/>
      <x/>
    </i>
    <i r="2">
      <x v="17"/>
      <x/>
    </i>
    <i r="2">
      <x v="18"/>
      <x/>
    </i>
    <i r="2">
      <x v="19"/>
      <x/>
    </i>
    <i r="2">
      <x v="20"/>
      <x/>
    </i>
    <i r="2">
      <x v="21"/>
      <x/>
    </i>
    <i>
      <x v="3"/>
      <x/>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2">
      <x v="21"/>
      <x v="1"/>
    </i>
    <i r="2">
      <x v="22"/>
      <x v="1"/>
    </i>
    <i r="2">
      <x v="23"/>
      <x v="1"/>
    </i>
    <i r="2">
      <x v="24"/>
      <x v="1"/>
    </i>
    <i r="1">
      <x v="1"/>
      <x/>
      <x v="1"/>
    </i>
    <i r="2">
      <x v="1"/>
      <x v="1"/>
    </i>
    <i r="2">
      <x v="2"/>
      <x v="1"/>
    </i>
    <i r="2">
      <x v="3"/>
      <x v="1"/>
    </i>
    <i r="2">
      <x v="4"/>
      <x v="1"/>
    </i>
    <i r="2">
      <x v="5"/>
      <x v="1"/>
    </i>
    <i r="2">
      <x v="6"/>
      <x v="1"/>
    </i>
    <i r="2">
      <x v="7"/>
      <x v="1"/>
    </i>
    <i r="2">
      <x v="8"/>
      <x v="1"/>
    </i>
    <i r="2">
      <x v="9"/>
      <x v="1"/>
    </i>
    <i r="2">
      <x v="10"/>
      <x v="1"/>
    </i>
    <i r="2">
      <x v="11"/>
      <x v="1"/>
    </i>
    <i r="2">
      <x v="12"/>
      <x v="1"/>
    </i>
    <i r="2">
      <x v="13"/>
      <x v="1"/>
    </i>
    <i r="1">
      <x v="3"/>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2">
      <x v="21"/>
      <x v="1"/>
    </i>
    <i r="2">
      <x v="22"/>
      <x v="1"/>
    </i>
    <i r="2">
      <x v="23"/>
      <x v="1"/>
    </i>
    <i r="2">
      <x v="24"/>
      <x v="1"/>
    </i>
    <i r="1">
      <x v="5"/>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2">
      <x v="21"/>
      <x v="1"/>
    </i>
    <i r="2">
      <x v="22"/>
      <x v="1"/>
    </i>
    <i r="1">
      <x v="6"/>
      <x/>
      <x/>
    </i>
    <i r="2">
      <x v="1"/>
      <x/>
    </i>
    <i r="2">
      <x v="2"/>
      <x/>
    </i>
    <i r="2">
      <x v="3"/>
      <x/>
    </i>
    <i r="2">
      <x v="4"/>
      <x/>
    </i>
    <i r="2">
      <x v="5"/>
      <x/>
    </i>
    <i r="2">
      <x v="6"/>
      <x/>
    </i>
    <i r="2">
      <x v="7"/>
      <x/>
    </i>
    <i r="2">
      <x v="8"/>
      <x/>
    </i>
    <i r="2">
      <x v="9"/>
      <x/>
    </i>
    <i r="2">
      <x v="10"/>
      <x/>
    </i>
    <i r="2">
      <x v="11"/>
      <x/>
    </i>
    <i r="2">
      <x v="12"/>
      <x/>
    </i>
    <i r="2">
      <x v="13"/>
      <x/>
    </i>
    <i r="2">
      <x v="14"/>
      <x/>
    </i>
    <i r="2">
      <x v="15"/>
      <x/>
    </i>
    <i r="2">
      <x v="16"/>
      <x/>
    </i>
    <i r="2">
      <x v="17"/>
      <x/>
    </i>
    <i r="2">
      <x v="18"/>
      <x/>
    </i>
    <i r="2">
      <x v="19"/>
      <x/>
    </i>
    <i r="2">
      <x v="20"/>
      <x/>
    </i>
    <i r="2">
      <x v="21"/>
      <x/>
    </i>
    <i r="2">
      <x v="22"/>
      <x/>
    </i>
    <i r="2">
      <x v="23"/>
      <x/>
    </i>
    <i r="2">
      <x v="24"/>
      <x/>
    </i>
    <i r="2">
      <x v="25"/>
      <x/>
    </i>
    <i r="1">
      <x v="7"/>
      <x/>
      <x/>
    </i>
    <i r="2">
      <x v="1"/>
      <x/>
    </i>
    <i r="2">
      <x v="2"/>
      <x/>
    </i>
    <i r="2">
      <x v="3"/>
      <x/>
    </i>
    <i r="2">
      <x v="4"/>
      <x/>
    </i>
    <i r="2">
      <x v="5"/>
      <x/>
    </i>
    <i r="2">
      <x v="6"/>
      <x/>
    </i>
    <i r="2">
      <x v="7"/>
      <x/>
    </i>
    <i r="2">
      <x v="8"/>
      <x/>
    </i>
    <i r="2">
      <x v="9"/>
      <x/>
    </i>
    <i r="2">
      <x v="10"/>
      <x/>
    </i>
    <i r="2">
      <x v="11"/>
      <x/>
    </i>
    <i r="2">
      <x v="12"/>
      <x/>
    </i>
    <i r="2">
      <x v="13"/>
      <x/>
    </i>
    <i r="2">
      <x v="14"/>
      <x/>
    </i>
    <i r="2">
      <x v="15"/>
      <x/>
    </i>
    <i r="2">
      <x v="16"/>
      <x/>
    </i>
    <i r="2">
      <x v="17"/>
      <x/>
    </i>
    <i r="2">
      <x v="18"/>
      <x/>
    </i>
    <i r="2">
      <x v="19"/>
      <x/>
    </i>
    <i r="2">
      <x v="20"/>
      <x/>
    </i>
    <i r="2">
      <x v="21"/>
      <x/>
    </i>
    <i r="2">
      <x v="22"/>
      <x/>
    </i>
    <i r="2">
      <x v="23"/>
      <x/>
    </i>
    <i>
      <x v="4"/>
      <x/>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2">
      <x v="21"/>
      <x v="1"/>
    </i>
    <i r="2">
      <x v="22"/>
      <x v="1"/>
    </i>
    <i r="2">
      <x v="23"/>
      <x v="1"/>
    </i>
    <i r="2">
      <x v="24"/>
      <x v="1"/>
    </i>
    <i r="2">
      <x v="25"/>
      <x v="1"/>
    </i>
    <i r="2">
      <x v="26"/>
      <x v="1"/>
    </i>
    <i r="1">
      <x v="1"/>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2">
      <x v="21"/>
      <x v="1"/>
    </i>
    <i r="2">
      <x v="22"/>
      <x v="1"/>
    </i>
    <i r="2">
      <x v="23"/>
      <x v="1"/>
    </i>
    <i r="2">
      <x v="24"/>
      <x v="1"/>
    </i>
    <i r="1">
      <x v="4"/>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2">
      <x v="21"/>
      <x v="1"/>
    </i>
    <i r="2">
      <x v="22"/>
      <x v="1"/>
    </i>
    <i r="1">
      <x v="6"/>
      <x/>
      <x/>
    </i>
    <i r="2">
      <x v="1"/>
      <x/>
    </i>
    <i r="2">
      <x v="2"/>
      <x/>
    </i>
    <i r="2">
      <x v="3"/>
      <x/>
    </i>
    <i r="2">
      <x v="4"/>
      <x/>
    </i>
    <i r="2">
      <x v="5"/>
      <x/>
    </i>
    <i r="2">
      <x v="6"/>
      <x/>
    </i>
    <i r="2">
      <x v="7"/>
      <x/>
    </i>
    <i r="2">
      <x v="8"/>
      <x/>
    </i>
    <i r="2">
      <x v="9"/>
      <x/>
    </i>
    <i r="2">
      <x v="10"/>
      <x/>
    </i>
    <i r="2">
      <x v="11"/>
      <x/>
    </i>
    <i r="2">
      <x v="12"/>
      <x/>
    </i>
    <i r="2">
      <x v="13"/>
      <x/>
    </i>
    <i r="2">
      <x v="14"/>
      <x/>
    </i>
    <i r="2">
      <x v="15"/>
      <x/>
    </i>
    <i r="2">
      <x v="16"/>
      <x/>
    </i>
    <i r="2">
      <x v="17"/>
      <x/>
    </i>
    <i r="2">
      <x v="18"/>
      <x/>
    </i>
    <i r="2">
      <x v="19"/>
      <x/>
    </i>
    <i r="2">
      <x v="20"/>
      <x/>
    </i>
    <i r="2">
      <x v="21"/>
      <x/>
    </i>
    <i r="2">
      <x v="22"/>
      <x/>
    </i>
    <i r="2">
      <x v="23"/>
      <x/>
    </i>
    <i r="2">
      <x v="24"/>
      <x/>
    </i>
    <i r="1">
      <x v="7"/>
      <x/>
      <x/>
    </i>
    <i r="2">
      <x v="1"/>
      <x/>
    </i>
    <i r="2">
      <x v="2"/>
      <x/>
    </i>
    <i r="2">
      <x v="3"/>
      <x/>
    </i>
    <i r="2">
      <x v="4"/>
      <x/>
    </i>
    <i r="2">
      <x v="5"/>
      <x/>
    </i>
    <i r="2">
      <x v="6"/>
      <x/>
    </i>
    <i r="2">
      <x v="7"/>
      <x/>
    </i>
    <i r="2">
      <x v="8"/>
      <x/>
    </i>
    <i r="2">
      <x v="9"/>
      <x/>
    </i>
    <i r="2">
      <x v="10"/>
      <x/>
    </i>
    <i r="2">
      <x v="11"/>
      <x/>
    </i>
    <i r="2">
      <x v="12"/>
      <x/>
    </i>
    <i r="2">
      <x v="13"/>
      <x/>
    </i>
    <i r="2">
      <x v="14"/>
      <x/>
    </i>
    <i r="2">
      <x v="15"/>
      <x/>
    </i>
    <i r="2">
      <x v="16"/>
      <x/>
    </i>
    <i r="2">
      <x v="17"/>
      <x/>
    </i>
    <i r="2">
      <x v="18"/>
      <x/>
    </i>
    <i r="2">
      <x v="19"/>
      <x/>
    </i>
    <i r="2">
      <x v="20"/>
      <x/>
    </i>
    <i r="2">
      <x v="21"/>
      <x/>
    </i>
    <i r="2">
      <x v="22"/>
      <x/>
    </i>
    <i r="2">
      <x v="23"/>
      <x/>
    </i>
    <i>
      <x v="5"/>
      <x/>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2">
      <x v="21"/>
      <x v="1"/>
    </i>
    <i r="2">
      <x v="22"/>
      <x v="1"/>
    </i>
    <i r="2">
      <x v="23"/>
      <x v="1"/>
    </i>
    <i r="2">
      <x v="24"/>
      <x v="1"/>
    </i>
    <i r="1">
      <x v="1"/>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2">
      <x v="21"/>
      <x v="1"/>
    </i>
    <i r="1">
      <x v="4"/>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2">
      <x v="21"/>
      <x v="1"/>
    </i>
    <i r="2">
      <x v="22"/>
      <x v="1"/>
    </i>
    <i r="2">
      <x v="23"/>
      <x v="1"/>
    </i>
    <i r="2">
      <x v="24"/>
      <x v="1"/>
    </i>
    <i r="2">
      <x v="25"/>
      <x v="1"/>
    </i>
    <i r="1">
      <x v="6"/>
      <x/>
      <x/>
    </i>
    <i r="2">
      <x v="1"/>
      <x/>
    </i>
    <i r="2">
      <x v="2"/>
      <x/>
    </i>
    <i r="2">
      <x v="3"/>
      <x/>
    </i>
    <i r="2">
      <x v="4"/>
      <x/>
    </i>
    <i r="2">
      <x v="5"/>
      <x/>
    </i>
    <i r="2">
      <x v="6"/>
      <x/>
    </i>
    <i r="2">
      <x v="7"/>
      <x/>
    </i>
    <i r="2">
      <x v="8"/>
      <x/>
    </i>
    <i r="2">
      <x v="9"/>
      <x/>
    </i>
    <i r="2">
      <x v="10"/>
      <x/>
    </i>
    <i r="2">
      <x v="11"/>
      <x/>
    </i>
    <i r="2">
      <x v="12"/>
      <x/>
    </i>
    <i r="2">
      <x v="13"/>
      <x/>
    </i>
    <i r="2">
      <x v="14"/>
      <x/>
    </i>
    <i r="2">
      <x v="15"/>
      <x/>
    </i>
    <i r="2">
      <x v="16"/>
      <x/>
    </i>
    <i r="2">
      <x v="17"/>
      <x/>
    </i>
    <i r="2">
      <x v="18"/>
      <x/>
    </i>
    <i r="2">
      <x v="19"/>
      <x/>
    </i>
    <i r="2">
      <x v="20"/>
      <x/>
    </i>
    <i r="2">
      <x v="21"/>
      <x/>
    </i>
    <i r="2">
      <x v="22"/>
      <x/>
    </i>
    <i r="2">
      <x v="23"/>
      <x/>
    </i>
    <i r="2">
      <x v="24"/>
      <x/>
    </i>
    <i r="1">
      <x v="7"/>
      <x/>
      <x/>
    </i>
    <i r="2">
      <x v="1"/>
      <x/>
    </i>
    <i r="2">
      <x v="2"/>
      <x/>
    </i>
    <i r="2">
      <x v="3"/>
      <x/>
    </i>
    <i r="2">
      <x v="4"/>
      <x/>
    </i>
    <i r="2">
      <x v="5"/>
      <x/>
    </i>
    <i r="2">
      <x v="6"/>
      <x/>
    </i>
    <i r="2">
      <x v="7"/>
      <x/>
    </i>
    <i r="2">
      <x v="8"/>
      <x/>
    </i>
    <i r="2">
      <x v="9"/>
      <x/>
    </i>
    <i r="2">
      <x v="10"/>
      <x/>
    </i>
    <i r="2">
      <x v="11"/>
      <x/>
    </i>
    <i r="2">
      <x v="12"/>
      <x/>
    </i>
    <i r="2">
      <x v="13"/>
      <x/>
    </i>
    <i r="2">
      <x v="14"/>
      <x/>
    </i>
    <i r="2">
      <x v="15"/>
      <x/>
    </i>
    <i r="2">
      <x v="16"/>
      <x/>
    </i>
    <i r="2">
      <x v="17"/>
      <x/>
    </i>
    <i r="2">
      <x v="18"/>
      <x/>
    </i>
    <i r="2">
      <x v="19"/>
      <x/>
    </i>
    <i r="2">
      <x v="20"/>
      <x/>
    </i>
    <i r="2">
      <x v="21"/>
      <x/>
    </i>
    <i r="2">
      <x v="22"/>
      <x/>
    </i>
    <i r="2">
      <x v="23"/>
      <x/>
    </i>
    <i r="2">
      <x v="24"/>
      <x/>
    </i>
    <i>
      <x v="6"/>
      <x/>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2">
      <x v="21"/>
      <x v="1"/>
    </i>
    <i r="2">
      <x v="22"/>
      <x v="1"/>
    </i>
    <i r="2">
      <x v="23"/>
      <x v="1"/>
    </i>
    <i r="1">
      <x v="1"/>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1">
      <x v="4"/>
      <x/>
      <x v="1"/>
    </i>
    <i r="2">
      <x v="1"/>
      <x v="1"/>
    </i>
    <i r="2">
      <x v="2"/>
      <x v="1"/>
    </i>
    <i r="2">
      <x v="3"/>
      <x v="1"/>
    </i>
    <i r="2">
      <x v="4"/>
      <x v="1"/>
    </i>
    <i r="2">
      <x v="5"/>
      <x v="1"/>
    </i>
    <i r="2">
      <x v="6"/>
      <x v="1"/>
    </i>
    <i r="2">
      <x v="7"/>
      <x v="1"/>
    </i>
    <i r="2">
      <x v="8"/>
      <x v="1"/>
    </i>
    <i r="2">
      <x v="9"/>
      <x v="1"/>
    </i>
    <i r="2">
      <x v="10"/>
      <x v="1"/>
    </i>
    <i r="2">
      <x v="11"/>
      <x v="1"/>
    </i>
    <i r="2">
      <x v="12"/>
      <x v="1"/>
    </i>
    <i r="2">
      <x v="13"/>
      <x v="1"/>
    </i>
    <i r="2">
      <x v="14"/>
      <x v="1"/>
    </i>
    <i r="2">
      <x v="15"/>
      <x v="1"/>
    </i>
    <i r="2">
      <x v="16"/>
      <x v="1"/>
    </i>
    <i r="2">
      <x v="17"/>
      <x v="1"/>
    </i>
    <i r="2">
      <x v="18"/>
      <x v="1"/>
    </i>
    <i r="2">
      <x v="19"/>
      <x v="1"/>
    </i>
    <i r="2">
      <x v="20"/>
      <x v="1"/>
    </i>
    <i r="2">
      <x v="21"/>
      <x v="1"/>
    </i>
    <i r="2">
      <x v="22"/>
      <x v="1"/>
    </i>
    <i r="2">
      <x v="23"/>
      <x v="1"/>
    </i>
    <i r="1">
      <x v="6"/>
      <x/>
      <x/>
    </i>
    <i r="2">
      <x v="1"/>
      <x/>
    </i>
    <i r="2">
      <x v="2"/>
      <x/>
    </i>
    <i r="2">
      <x v="3"/>
      <x/>
    </i>
    <i r="2">
      <x v="4"/>
      <x/>
    </i>
    <i r="2">
      <x v="5"/>
      <x/>
    </i>
    <i r="2">
      <x v="6"/>
      <x/>
    </i>
    <i r="2">
      <x v="7"/>
      <x/>
    </i>
    <i r="2">
      <x v="8"/>
      <x/>
    </i>
    <i r="2">
      <x v="9"/>
      <x/>
    </i>
    <i r="2">
      <x v="10"/>
      <x/>
    </i>
    <i r="2">
      <x v="11"/>
      <x/>
    </i>
    <i r="2">
      <x v="12"/>
      <x/>
    </i>
    <i r="2">
      <x v="13"/>
      <x/>
    </i>
    <i r="2">
      <x v="14"/>
      <x/>
    </i>
    <i r="2">
      <x v="15"/>
      <x/>
    </i>
    <i r="2">
      <x v="16"/>
      <x/>
    </i>
    <i r="2">
      <x v="17"/>
      <x/>
    </i>
    <i r="2">
      <x v="18"/>
      <x/>
    </i>
    <i r="2">
      <x v="19"/>
      <x/>
    </i>
    <i r="2">
      <x v="20"/>
      <x/>
    </i>
    <i r="2">
      <x v="21"/>
      <x/>
    </i>
    <i r="2">
      <x v="22"/>
      <x/>
    </i>
    <i r="2">
      <x v="23"/>
      <x/>
    </i>
    <i r="1">
      <x v="7"/>
      <x/>
      <x/>
    </i>
    <i r="2">
      <x v="1"/>
      <x/>
    </i>
    <i r="2">
      <x v="2"/>
      <x/>
    </i>
    <i r="2">
      <x v="3"/>
      <x/>
    </i>
    <i r="2">
      <x v="4"/>
      <x/>
    </i>
    <i r="2">
      <x v="5"/>
      <x/>
    </i>
    <i r="2">
      <x v="6"/>
      <x/>
    </i>
    <i r="2">
      <x v="7"/>
      <x/>
    </i>
    <i r="2">
      <x v="8"/>
      <x/>
    </i>
    <i r="2">
      <x v="9"/>
      <x/>
    </i>
    <i r="2">
      <x v="10"/>
      <x/>
    </i>
    <i r="2">
      <x v="11"/>
      <x/>
    </i>
    <i r="2">
      <x v="12"/>
      <x/>
    </i>
    <i r="2">
      <x v="13"/>
      <x/>
    </i>
    <i r="2">
      <x v="14"/>
      <x/>
    </i>
    <i r="2">
      <x v="15"/>
      <x/>
    </i>
    <i r="2">
      <x v="16"/>
      <x/>
    </i>
    <i r="2">
      <x v="17"/>
      <x/>
    </i>
    <i r="2">
      <x v="18"/>
      <x/>
    </i>
    <i r="2">
      <x v="19"/>
      <x/>
    </i>
    <i r="2">
      <x v="20"/>
      <x/>
    </i>
    <i r="2">
      <x v="21"/>
      <x/>
    </i>
    <i r="2">
      <x v="22"/>
      <x/>
    </i>
    <i r="2">
      <x v="23"/>
      <x/>
    </i>
    <i t="grand">
      <x/>
    </i>
  </rowItems>
  <colFields count="1">
    <field x="27"/>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colItems>
  <dataFields count="1">
    <dataField name="Suma de abundancia total" fld="28" baseField="0" baseItem="0"/>
  </dataFields>
  <pivotTableStyleInfo name="PivotStyleLight16" showRowHeaders="1" showColHeaders="1" showRowStripes="0" showColStripes="0" showLastColumn="1"/>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AG5115"/>
  <sheetViews>
    <sheetView zoomScale="85" zoomScaleNormal="85" workbookViewId="0">
      <selection activeCell="AG5116" sqref="AG5116"/>
    </sheetView>
  </sheetViews>
  <sheetFormatPr baseColWidth="10" defaultRowHeight="15"/>
  <cols>
    <col min="1" max="1" width="25" bestFit="1" customWidth="1"/>
    <col min="2" max="2" width="16.7109375" bestFit="1" customWidth="1"/>
    <col min="3" max="3" width="10.7109375" style="31" bestFit="1" customWidth="1"/>
    <col min="4" max="4" width="5.140625" bestFit="1" customWidth="1"/>
    <col min="5" max="6" width="8.140625" style="36" bestFit="1" customWidth="1"/>
    <col min="7" max="7" width="7.42578125" style="36" bestFit="1" customWidth="1"/>
    <col min="8" max="8" width="6.28515625" bestFit="1" customWidth="1"/>
    <col min="9" max="9" width="9.7109375" bestFit="1" customWidth="1"/>
    <col min="10" max="10" width="10.28515625" bestFit="1" customWidth="1"/>
    <col min="11" max="11" width="9.28515625" bestFit="1" customWidth="1"/>
    <col min="12" max="12" width="18.5703125" bestFit="1" customWidth="1"/>
    <col min="13" max="13" width="54.7109375" bestFit="1" customWidth="1"/>
    <col min="14" max="14" width="7.28515625" bestFit="1" customWidth="1"/>
    <col min="15" max="16" width="10.42578125" bestFit="1" customWidth="1"/>
    <col min="17" max="18" width="9.140625" bestFit="1" customWidth="1"/>
    <col min="19" max="20" width="8.85546875" bestFit="1" customWidth="1"/>
    <col min="21" max="21" width="9.5703125" style="23" bestFit="1" customWidth="1"/>
    <col min="22" max="22" width="9.85546875" bestFit="1" customWidth="1"/>
    <col min="23" max="23" width="10.140625" style="21" bestFit="1" customWidth="1"/>
    <col min="24" max="24" width="10.42578125" style="21" bestFit="1" customWidth="1"/>
    <col min="25" max="26" width="11.140625" bestFit="1" customWidth="1"/>
    <col min="27" max="27" width="10.140625" bestFit="1" customWidth="1"/>
    <col min="28" max="28" width="27" bestFit="1" customWidth="1"/>
    <col min="29" max="29" width="11.140625" bestFit="1" customWidth="1"/>
    <col min="30" max="30" width="9" bestFit="1" customWidth="1"/>
    <col min="31" max="31" width="9.28515625" bestFit="1" customWidth="1"/>
    <col min="33" max="33" width="30.85546875" bestFit="1" customWidth="1"/>
  </cols>
  <sheetData>
    <row r="1" spans="1:33" ht="38.25">
      <c r="A1" s="3" t="s">
        <v>0</v>
      </c>
      <c r="B1" s="3" t="s">
        <v>1</v>
      </c>
      <c r="C1" s="27" t="s">
        <v>2</v>
      </c>
      <c r="D1" s="3" t="s">
        <v>3</v>
      </c>
      <c r="E1" s="32" t="s">
        <v>4</v>
      </c>
      <c r="F1" s="32" t="s">
        <v>5</v>
      </c>
      <c r="G1" s="32" t="s">
        <v>6</v>
      </c>
      <c r="H1" s="3" t="s">
        <v>7</v>
      </c>
      <c r="I1" s="3" t="s">
        <v>8</v>
      </c>
      <c r="J1" s="3" t="s">
        <v>9</v>
      </c>
      <c r="K1" s="3" t="s">
        <v>10</v>
      </c>
      <c r="L1" s="3" t="s">
        <v>11</v>
      </c>
      <c r="M1" s="3" t="s">
        <v>12</v>
      </c>
      <c r="N1" s="3" t="s">
        <v>13</v>
      </c>
      <c r="O1" s="3" t="s">
        <v>14</v>
      </c>
      <c r="P1" s="3" t="s">
        <v>15</v>
      </c>
      <c r="Q1" s="3" t="s">
        <v>16</v>
      </c>
      <c r="R1" s="3" t="s">
        <v>17</v>
      </c>
      <c r="S1" s="3" t="s">
        <v>18</v>
      </c>
      <c r="T1" s="3" t="s">
        <v>19</v>
      </c>
      <c r="U1" s="22" t="s">
        <v>20</v>
      </c>
      <c r="V1" s="3" t="s">
        <v>21</v>
      </c>
      <c r="W1" s="20" t="s">
        <v>22</v>
      </c>
      <c r="X1" s="20" t="s">
        <v>23</v>
      </c>
      <c r="Y1" s="3" t="s">
        <v>24</v>
      </c>
      <c r="Z1" s="3" t="s">
        <v>25</v>
      </c>
      <c r="AA1" s="3" t="s">
        <v>26</v>
      </c>
      <c r="AB1" s="3" t="s">
        <v>27</v>
      </c>
      <c r="AC1" s="3" t="s">
        <v>28</v>
      </c>
      <c r="AD1" s="3" t="s">
        <v>29</v>
      </c>
      <c r="AE1" s="3" t="s">
        <v>30</v>
      </c>
      <c r="AF1" s="3" t="s">
        <v>31</v>
      </c>
      <c r="AG1" s="3" t="s">
        <v>32</v>
      </c>
    </row>
    <row r="2" spans="1:33">
      <c r="A2" s="4" t="s">
        <v>33</v>
      </c>
      <c r="B2" s="4" t="s">
        <v>34</v>
      </c>
      <c r="C2" s="28">
        <v>38950</v>
      </c>
      <c r="D2" s="5">
        <v>2006</v>
      </c>
      <c r="E2" s="33">
        <v>0.49513888888888885</v>
      </c>
      <c r="F2" s="33">
        <v>0.50763888888888886</v>
      </c>
      <c r="G2" s="33">
        <f t="shared" ref="G2:G65" si="0">F2-E2</f>
        <v>1.2500000000000011E-2</v>
      </c>
      <c r="H2" s="4">
        <v>2</v>
      </c>
      <c r="I2" s="5">
        <v>1</v>
      </c>
      <c r="J2" s="5">
        <v>1</v>
      </c>
      <c r="K2" s="4">
        <v>1</v>
      </c>
      <c r="L2" s="6" t="s">
        <v>35</v>
      </c>
      <c r="M2" s="6" t="s">
        <v>36</v>
      </c>
      <c r="N2" s="4">
        <v>2</v>
      </c>
      <c r="O2" s="5">
        <f t="shared" ref="O2:O65" si="1">3.3*P2</f>
        <v>59.4</v>
      </c>
      <c r="P2" s="5">
        <v>18</v>
      </c>
      <c r="Q2" s="5">
        <f t="shared" ref="Q2:Q65" si="2">3.3*R2</f>
        <v>56.43</v>
      </c>
      <c r="R2" s="5">
        <v>17.100000000000001</v>
      </c>
      <c r="S2" s="5">
        <f t="shared" ref="S2:S65" si="3">3.3*T2</f>
        <v>59.4</v>
      </c>
      <c r="T2" s="5">
        <v>18</v>
      </c>
      <c r="U2" s="8">
        <f>V2*3.3</f>
        <v>57.914999999999999</v>
      </c>
      <c r="V2" s="5">
        <f>(R2+P2)/2</f>
        <v>17.55</v>
      </c>
      <c r="W2" s="1">
        <v>27.857679999999998</v>
      </c>
      <c r="X2" s="1">
        <v>-115.19135</v>
      </c>
      <c r="Y2" s="4">
        <f t="shared" ref="Y2:Y65" si="4">(Z2*1.8)+32</f>
        <v>57.2</v>
      </c>
      <c r="Z2" s="7">
        <v>14</v>
      </c>
      <c r="AA2" s="5">
        <v>8</v>
      </c>
      <c r="AB2" s="4" t="s">
        <v>604</v>
      </c>
      <c r="AC2" s="8">
        <v>4</v>
      </c>
      <c r="AD2" s="4" t="s">
        <v>38</v>
      </c>
      <c r="AE2" s="9" t="s">
        <v>37</v>
      </c>
      <c r="AF2" s="9"/>
      <c r="AG2" s="9"/>
    </row>
    <row r="3" spans="1:33">
      <c r="A3" s="4" t="s">
        <v>33</v>
      </c>
      <c r="B3" s="4" t="s">
        <v>34</v>
      </c>
      <c r="C3" s="28">
        <v>38950</v>
      </c>
      <c r="D3" s="5">
        <v>2006</v>
      </c>
      <c r="E3" s="33">
        <v>0.49513888888888885</v>
      </c>
      <c r="F3" s="33">
        <v>0.50763888888888886</v>
      </c>
      <c r="G3" s="33">
        <f t="shared" si="0"/>
        <v>1.2500000000000011E-2</v>
      </c>
      <c r="H3" s="4">
        <v>2</v>
      </c>
      <c r="I3" s="5">
        <v>1</v>
      </c>
      <c r="J3" s="5">
        <v>1</v>
      </c>
      <c r="K3" s="4">
        <v>1</v>
      </c>
      <c r="L3" s="6" t="s">
        <v>35</v>
      </c>
      <c r="M3" s="6" t="s">
        <v>36</v>
      </c>
      <c r="N3" s="4">
        <v>2</v>
      </c>
      <c r="O3" s="5">
        <f t="shared" si="1"/>
        <v>59.4</v>
      </c>
      <c r="P3" s="5">
        <v>18</v>
      </c>
      <c r="Q3" s="5">
        <f t="shared" si="2"/>
        <v>56.43</v>
      </c>
      <c r="R3" s="5">
        <v>17.100000000000001</v>
      </c>
      <c r="S3" s="5">
        <f t="shared" si="3"/>
        <v>59.4</v>
      </c>
      <c r="T3" s="5">
        <v>18</v>
      </c>
      <c r="U3" s="8">
        <f t="shared" ref="U3:U66" si="5">V3*3.3</f>
        <v>57.914999999999999</v>
      </c>
      <c r="V3" s="5">
        <f t="shared" ref="V3:V66" si="6">(R3+P3)/2</f>
        <v>17.55</v>
      </c>
      <c r="W3" s="1">
        <v>27.857679999999998</v>
      </c>
      <c r="X3" s="1">
        <v>-115.19135</v>
      </c>
      <c r="Y3" s="4">
        <f t="shared" si="4"/>
        <v>57.2</v>
      </c>
      <c r="Z3" s="7">
        <v>14</v>
      </c>
      <c r="AA3" s="5">
        <v>8</v>
      </c>
      <c r="AB3" s="4" t="s">
        <v>606</v>
      </c>
      <c r="AC3" s="8">
        <v>2</v>
      </c>
      <c r="AD3" s="4" t="s">
        <v>38</v>
      </c>
      <c r="AE3" s="9" t="s">
        <v>37</v>
      </c>
      <c r="AF3" s="9"/>
      <c r="AG3" s="9"/>
    </row>
    <row r="4" spans="1:33">
      <c r="A4" s="4" t="s">
        <v>33</v>
      </c>
      <c r="B4" s="4" t="s">
        <v>34</v>
      </c>
      <c r="C4" s="28">
        <v>38950</v>
      </c>
      <c r="D4" s="5">
        <v>2006</v>
      </c>
      <c r="E4" s="33">
        <v>0.49513888888888885</v>
      </c>
      <c r="F4" s="33">
        <v>0.50763888888888886</v>
      </c>
      <c r="G4" s="33">
        <f t="shared" si="0"/>
        <v>1.2500000000000011E-2</v>
      </c>
      <c r="H4" s="4">
        <v>2</v>
      </c>
      <c r="I4" s="5">
        <v>1</v>
      </c>
      <c r="J4" s="5">
        <v>1</v>
      </c>
      <c r="K4" s="4">
        <v>1</v>
      </c>
      <c r="L4" s="6" t="s">
        <v>35</v>
      </c>
      <c r="M4" s="6" t="s">
        <v>36</v>
      </c>
      <c r="N4" s="4">
        <v>2</v>
      </c>
      <c r="O4" s="5">
        <f t="shared" si="1"/>
        <v>59.4</v>
      </c>
      <c r="P4" s="5">
        <v>18</v>
      </c>
      <c r="Q4" s="5">
        <f t="shared" si="2"/>
        <v>56.43</v>
      </c>
      <c r="R4" s="5">
        <v>17.100000000000001</v>
      </c>
      <c r="S4" s="5">
        <f t="shared" si="3"/>
        <v>59.4</v>
      </c>
      <c r="T4" s="5">
        <v>18</v>
      </c>
      <c r="U4" s="8">
        <f t="shared" si="5"/>
        <v>57.914999999999999</v>
      </c>
      <c r="V4" s="5">
        <f t="shared" si="6"/>
        <v>17.55</v>
      </c>
      <c r="W4" s="1">
        <v>27.857679999999998</v>
      </c>
      <c r="X4" s="1">
        <v>-115.19135</v>
      </c>
      <c r="Y4" s="4">
        <f t="shared" si="4"/>
        <v>57.2</v>
      </c>
      <c r="Z4" s="7">
        <v>14</v>
      </c>
      <c r="AA4" s="5">
        <v>8</v>
      </c>
      <c r="AB4" s="4" t="s">
        <v>611</v>
      </c>
      <c r="AC4" s="8">
        <v>1</v>
      </c>
      <c r="AD4" s="4" t="s">
        <v>38</v>
      </c>
      <c r="AE4" s="9" t="s">
        <v>37</v>
      </c>
      <c r="AF4" s="9"/>
      <c r="AG4" s="9"/>
    </row>
    <row r="5" spans="1:33">
      <c r="A5" s="4" t="s">
        <v>33</v>
      </c>
      <c r="B5" s="4" t="s">
        <v>34</v>
      </c>
      <c r="C5" s="28">
        <v>38950</v>
      </c>
      <c r="D5" s="5">
        <v>2006</v>
      </c>
      <c r="E5" s="33">
        <v>0.49513888888888885</v>
      </c>
      <c r="F5" s="33">
        <v>0.50763888888888886</v>
      </c>
      <c r="G5" s="33">
        <f t="shared" si="0"/>
        <v>1.2500000000000011E-2</v>
      </c>
      <c r="H5" s="4">
        <v>2</v>
      </c>
      <c r="I5" s="5">
        <v>1</v>
      </c>
      <c r="J5" s="5">
        <v>1</v>
      </c>
      <c r="K5" s="4">
        <v>1</v>
      </c>
      <c r="L5" s="6" t="s">
        <v>35</v>
      </c>
      <c r="M5" s="6" t="s">
        <v>36</v>
      </c>
      <c r="N5" s="4">
        <v>2</v>
      </c>
      <c r="O5" s="5">
        <f t="shared" si="1"/>
        <v>59.4</v>
      </c>
      <c r="P5" s="5">
        <v>18</v>
      </c>
      <c r="Q5" s="5">
        <f t="shared" si="2"/>
        <v>56.43</v>
      </c>
      <c r="R5" s="5">
        <v>17.100000000000001</v>
      </c>
      <c r="S5" s="5">
        <f t="shared" si="3"/>
        <v>59.4</v>
      </c>
      <c r="T5" s="5">
        <v>18</v>
      </c>
      <c r="U5" s="8">
        <f t="shared" si="5"/>
        <v>57.914999999999999</v>
      </c>
      <c r="V5" s="5">
        <f t="shared" si="6"/>
        <v>17.55</v>
      </c>
      <c r="W5" s="1">
        <v>27.857679999999998</v>
      </c>
      <c r="X5" s="1">
        <v>-115.19135</v>
      </c>
      <c r="Y5" s="4">
        <f t="shared" si="4"/>
        <v>57.2</v>
      </c>
      <c r="Z5" s="7">
        <v>14</v>
      </c>
      <c r="AA5" s="5">
        <v>8</v>
      </c>
      <c r="AB5" s="4" t="s">
        <v>613</v>
      </c>
      <c r="AC5" s="8">
        <v>4</v>
      </c>
      <c r="AD5" s="4" t="s">
        <v>38</v>
      </c>
      <c r="AE5" s="9" t="s">
        <v>37</v>
      </c>
      <c r="AF5" s="9"/>
      <c r="AG5" s="9"/>
    </row>
    <row r="6" spans="1:33">
      <c r="A6" s="4" t="s">
        <v>33</v>
      </c>
      <c r="B6" s="4" t="s">
        <v>34</v>
      </c>
      <c r="C6" s="28">
        <v>38950</v>
      </c>
      <c r="D6" s="5">
        <v>2006</v>
      </c>
      <c r="E6" s="33">
        <v>0.49513888888888885</v>
      </c>
      <c r="F6" s="33">
        <v>0.50763888888888886</v>
      </c>
      <c r="G6" s="33">
        <f t="shared" si="0"/>
        <v>1.2500000000000011E-2</v>
      </c>
      <c r="H6" s="4">
        <v>2</v>
      </c>
      <c r="I6" s="5">
        <v>1</v>
      </c>
      <c r="J6" s="5">
        <v>1</v>
      </c>
      <c r="K6" s="4">
        <v>1</v>
      </c>
      <c r="L6" s="6" t="s">
        <v>35</v>
      </c>
      <c r="M6" s="6" t="s">
        <v>36</v>
      </c>
      <c r="N6" s="4">
        <v>2</v>
      </c>
      <c r="O6" s="5">
        <f t="shared" si="1"/>
        <v>59.4</v>
      </c>
      <c r="P6" s="5">
        <v>18</v>
      </c>
      <c r="Q6" s="5">
        <f t="shared" si="2"/>
        <v>56.43</v>
      </c>
      <c r="R6" s="5">
        <v>17.100000000000001</v>
      </c>
      <c r="S6" s="5">
        <f t="shared" si="3"/>
        <v>59.4</v>
      </c>
      <c r="T6" s="5">
        <v>18</v>
      </c>
      <c r="U6" s="8">
        <f t="shared" si="5"/>
        <v>57.914999999999999</v>
      </c>
      <c r="V6" s="5">
        <f t="shared" si="6"/>
        <v>17.55</v>
      </c>
      <c r="W6" s="1">
        <v>27.857679999999998</v>
      </c>
      <c r="X6" s="1">
        <v>-115.19135</v>
      </c>
      <c r="Y6" s="4">
        <f t="shared" si="4"/>
        <v>57.2</v>
      </c>
      <c r="Z6" s="7">
        <v>14</v>
      </c>
      <c r="AA6" s="5">
        <v>8</v>
      </c>
      <c r="AB6" s="4" t="s">
        <v>607</v>
      </c>
      <c r="AC6" s="8">
        <v>2</v>
      </c>
      <c r="AD6" s="4" t="s">
        <v>38</v>
      </c>
      <c r="AE6" s="9" t="s">
        <v>37</v>
      </c>
      <c r="AF6" s="9"/>
      <c r="AG6" s="9"/>
    </row>
    <row r="7" spans="1:33">
      <c r="A7" s="4" t="s">
        <v>33</v>
      </c>
      <c r="B7" s="4" t="s">
        <v>34</v>
      </c>
      <c r="C7" s="28">
        <v>38950</v>
      </c>
      <c r="D7" s="5">
        <v>2006</v>
      </c>
      <c r="E7" s="33">
        <v>0.49513888888888885</v>
      </c>
      <c r="F7" s="33">
        <v>0.50763888888888886</v>
      </c>
      <c r="G7" s="33">
        <f t="shared" si="0"/>
        <v>1.2500000000000011E-2</v>
      </c>
      <c r="H7" s="4">
        <v>2</v>
      </c>
      <c r="I7" s="5">
        <v>1</v>
      </c>
      <c r="J7" s="5">
        <v>1</v>
      </c>
      <c r="K7" s="4">
        <v>1</v>
      </c>
      <c r="L7" s="6" t="s">
        <v>35</v>
      </c>
      <c r="M7" s="6" t="s">
        <v>36</v>
      </c>
      <c r="N7" s="4">
        <v>2</v>
      </c>
      <c r="O7" s="5">
        <f t="shared" si="1"/>
        <v>59.4</v>
      </c>
      <c r="P7" s="5">
        <v>18</v>
      </c>
      <c r="Q7" s="5">
        <f t="shared" si="2"/>
        <v>56.43</v>
      </c>
      <c r="R7" s="5">
        <v>17.100000000000001</v>
      </c>
      <c r="S7" s="5">
        <f t="shared" si="3"/>
        <v>59.4</v>
      </c>
      <c r="T7" s="5">
        <v>18</v>
      </c>
      <c r="U7" s="8">
        <f t="shared" si="5"/>
        <v>57.914999999999999</v>
      </c>
      <c r="V7" s="5">
        <f t="shared" si="6"/>
        <v>17.55</v>
      </c>
      <c r="W7" s="1">
        <v>27.857679999999998</v>
      </c>
      <c r="X7" s="1">
        <v>-115.19135</v>
      </c>
      <c r="Y7" s="4">
        <f t="shared" si="4"/>
        <v>57.2</v>
      </c>
      <c r="Z7" s="7">
        <v>14</v>
      </c>
      <c r="AA7" s="5">
        <v>8</v>
      </c>
      <c r="AB7" s="4" t="s">
        <v>610</v>
      </c>
      <c r="AC7" s="8">
        <v>3</v>
      </c>
      <c r="AD7" s="4" t="s">
        <v>38</v>
      </c>
      <c r="AE7" s="9" t="s">
        <v>37</v>
      </c>
      <c r="AF7" s="9"/>
      <c r="AG7" s="9"/>
    </row>
    <row r="8" spans="1:33">
      <c r="A8" s="4" t="s">
        <v>33</v>
      </c>
      <c r="B8" s="4" t="s">
        <v>34</v>
      </c>
      <c r="C8" s="28">
        <v>38950</v>
      </c>
      <c r="D8" s="5">
        <v>2006</v>
      </c>
      <c r="E8" s="33">
        <v>0.49513888888888885</v>
      </c>
      <c r="F8" s="33">
        <v>0.50763888888888886</v>
      </c>
      <c r="G8" s="33">
        <f t="shared" si="0"/>
        <v>1.2500000000000011E-2</v>
      </c>
      <c r="H8" s="4">
        <v>2</v>
      </c>
      <c r="I8" s="5">
        <v>1</v>
      </c>
      <c r="J8" s="5">
        <v>1</v>
      </c>
      <c r="K8" s="4">
        <v>1</v>
      </c>
      <c r="L8" s="6" t="s">
        <v>35</v>
      </c>
      <c r="M8" s="6" t="s">
        <v>36</v>
      </c>
      <c r="N8" s="4">
        <v>2</v>
      </c>
      <c r="O8" s="5">
        <f t="shared" si="1"/>
        <v>59.4</v>
      </c>
      <c r="P8" s="5">
        <v>18</v>
      </c>
      <c r="Q8" s="5">
        <f t="shared" si="2"/>
        <v>56.43</v>
      </c>
      <c r="R8" s="5">
        <v>17.100000000000001</v>
      </c>
      <c r="S8" s="5">
        <f t="shared" si="3"/>
        <v>59.4</v>
      </c>
      <c r="T8" s="5">
        <v>18</v>
      </c>
      <c r="U8" s="8">
        <f t="shared" si="5"/>
        <v>57.914999999999999</v>
      </c>
      <c r="V8" s="5">
        <f t="shared" si="6"/>
        <v>17.55</v>
      </c>
      <c r="W8" s="1">
        <v>27.857679999999998</v>
      </c>
      <c r="X8" s="1">
        <v>-115.19135</v>
      </c>
      <c r="Y8" s="4">
        <f t="shared" si="4"/>
        <v>57.2</v>
      </c>
      <c r="Z8" s="7">
        <v>14</v>
      </c>
      <c r="AA8" s="5">
        <v>8</v>
      </c>
      <c r="AB8" s="4" t="s">
        <v>608</v>
      </c>
      <c r="AC8" s="8">
        <v>1</v>
      </c>
      <c r="AD8" s="4" t="s">
        <v>38</v>
      </c>
      <c r="AE8" s="9" t="s">
        <v>37</v>
      </c>
      <c r="AF8" s="9"/>
      <c r="AG8" s="9"/>
    </row>
    <row r="9" spans="1:33">
      <c r="A9" s="4" t="s">
        <v>39</v>
      </c>
      <c r="B9" s="4" t="s">
        <v>40</v>
      </c>
      <c r="C9" s="28">
        <v>38950</v>
      </c>
      <c r="D9" s="5">
        <v>2006</v>
      </c>
      <c r="E9" s="33">
        <v>0.49375000000000002</v>
      </c>
      <c r="F9" s="33">
        <v>0.4993055555555555</v>
      </c>
      <c r="G9" s="33">
        <f t="shared" si="0"/>
        <v>5.5555555555554803E-3</v>
      </c>
      <c r="H9" s="4">
        <v>2</v>
      </c>
      <c r="I9" s="5">
        <v>1</v>
      </c>
      <c r="J9" s="5">
        <v>2</v>
      </c>
      <c r="K9" s="4">
        <v>2</v>
      </c>
      <c r="L9" s="6" t="s">
        <v>35</v>
      </c>
      <c r="M9" s="6" t="s">
        <v>36</v>
      </c>
      <c r="N9" s="4">
        <v>2</v>
      </c>
      <c r="O9" s="5">
        <f t="shared" si="1"/>
        <v>59.730000000000004</v>
      </c>
      <c r="P9" s="5">
        <v>18.100000000000001</v>
      </c>
      <c r="Q9" s="5">
        <f t="shared" si="2"/>
        <v>59.730000000000004</v>
      </c>
      <c r="R9" s="5">
        <v>18.100000000000001</v>
      </c>
      <c r="S9" s="5">
        <f t="shared" si="3"/>
        <v>59.730000000000004</v>
      </c>
      <c r="T9" s="5">
        <v>18.100000000000001</v>
      </c>
      <c r="U9" s="8">
        <f t="shared" si="5"/>
        <v>59.730000000000004</v>
      </c>
      <c r="V9" s="5">
        <f t="shared" si="6"/>
        <v>18.100000000000001</v>
      </c>
      <c r="W9" s="2">
        <v>27.857679999999998</v>
      </c>
      <c r="X9" s="2">
        <v>-115.19135</v>
      </c>
      <c r="Y9" s="4">
        <f t="shared" si="4"/>
        <v>57.2</v>
      </c>
      <c r="Z9" s="7">
        <v>14</v>
      </c>
      <c r="AA9" s="5">
        <v>8</v>
      </c>
      <c r="AB9" s="4" t="s">
        <v>604</v>
      </c>
      <c r="AC9" s="8">
        <v>14</v>
      </c>
      <c r="AD9" s="4" t="s">
        <v>38</v>
      </c>
      <c r="AE9" s="4">
        <v>30</v>
      </c>
      <c r="AF9" s="9"/>
      <c r="AG9" s="9"/>
    </row>
    <row r="10" spans="1:33">
      <c r="A10" s="4" t="s">
        <v>39</v>
      </c>
      <c r="B10" s="4" t="s">
        <v>40</v>
      </c>
      <c r="C10" s="28">
        <v>38950</v>
      </c>
      <c r="D10" s="5">
        <v>2006</v>
      </c>
      <c r="E10" s="33">
        <v>0.49375000000000002</v>
      </c>
      <c r="F10" s="33">
        <v>0.4993055555555555</v>
      </c>
      <c r="G10" s="33">
        <f t="shared" si="0"/>
        <v>5.5555555555554803E-3</v>
      </c>
      <c r="H10" s="4">
        <v>2</v>
      </c>
      <c r="I10" s="5">
        <v>1</v>
      </c>
      <c r="J10" s="5">
        <v>2</v>
      </c>
      <c r="K10" s="4">
        <v>2</v>
      </c>
      <c r="L10" s="6" t="s">
        <v>35</v>
      </c>
      <c r="M10" s="6" t="s">
        <v>36</v>
      </c>
      <c r="N10" s="4">
        <v>2</v>
      </c>
      <c r="O10" s="5">
        <f t="shared" si="1"/>
        <v>59.730000000000004</v>
      </c>
      <c r="P10" s="5">
        <v>18.100000000000001</v>
      </c>
      <c r="Q10" s="5">
        <f t="shared" si="2"/>
        <v>59.730000000000004</v>
      </c>
      <c r="R10" s="5">
        <v>18.100000000000001</v>
      </c>
      <c r="S10" s="5">
        <f t="shared" si="3"/>
        <v>59.730000000000004</v>
      </c>
      <c r="T10" s="5">
        <v>18.100000000000001</v>
      </c>
      <c r="U10" s="8">
        <f t="shared" si="5"/>
        <v>59.730000000000004</v>
      </c>
      <c r="V10" s="5">
        <f t="shared" si="6"/>
        <v>18.100000000000001</v>
      </c>
      <c r="W10" s="2">
        <v>27.857679999999998</v>
      </c>
      <c r="X10" s="2">
        <v>-115.19135</v>
      </c>
      <c r="Y10" s="4">
        <f t="shared" si="4"/>
        <v>57.2</v>
      </c>
      <c r="Z10" s="7">
        <v>14</v>
      </c>
      <c r="AA10" s="5">
        <v>8</v>
      </c>
      <c r="AB10" s="4" t="s">
        <v>611</v>
      </c>
      <c r="AC10" s="8">
        <v>8</v>
      </c>
      <c r="AD10" s="4" t="s">
        <v>38</v>
      </c>
      <c r="AE10" s="4">
        <v>30</v>
      </c>
      <c r="AF10" s="4"/>
      <c r="AG10" s="9"/>
    </row>
    <row r="11" spans="1:33">
      <c r="A11" s="4" t="s">
        <v>39</v>
      </c>
      <c r="B11" s="4" t="s">
        <v>40</v>
      </c>
      <c r="C11" s="28">
        <v>38950</v>
      </c>
      <c r="D11" s="5">
        <v>2006</v>
      </c>
      <c r="E11" s="33">
        <v>0.49375000000000002</v>
      </c>
      <c r="F11" s="33">
        <v>0.4993055555555555</v>
      </c>
      <c r="G11" s="33">
        <f t="shared" si="0"/>
        <v>5.5555555555554803E-3</v>
      </c>
      <c r="H11" s="4">
        <v>2</v>
      </c>
      <c r="I11" s="5">
        <v>1</v>
      </c>
      <c r="J11" s="5">
        <v>2</v>
      </c>
      <c r="K11" s="4">
        <v>2</v>
      </c>
      <c r="L11" s="6" t="s">
        <v>35</v>
      </c>
      <c r="M11" s="6" t="s">
        <v>36</v>
      </c>
      <c r="N11" s="4">
        <v>2</v>
      </c>
      <c r="O11" s="5">
        <f t="shared" si="1"/>
        <v>59.730000000000004</v>
      </c>
      <c r="P11" s="5">
        <v>18.100000000000001</v>
      </c>
      <c r="Q11" s="5">
        <f t="shared" si="2"/>
        <v>59.730000000000004</v>
      </c>
      <c r="R11" s="5">
        <v>18.100000000000001</v>
      </c>
      <c r="S11" s="5">
        <f t="shared" si="3"/>
        <v>59.730000000000004</v>
      </c>
      <c r="T11" s="5">
        <v>18.100000000000001</v>
      </c>
      <c r="U11" s="8">
        <f t="shared" si="5"/>
        <v>59.730000000000004</v>
      </c>
      <c r="V11" s="5">
        <f t="shared" si="6"/>
        <v>18.100000000000001</v>
      </c>
      <c r="W11" s="2">
        <v>27.857679999999998</v>
      </c>
      <c r="X11" s="2">
        <v>-115.19135</v>
      </c>
      <c r="Y11" s="4">
        <f t="shared" si="4"/>
        <v>57.2</v>
      </c>
      <c r="Z11" s="7">
        <v>14</v>
      </c>
      <c r="AA11" s="5">
        <v>8</v>
      </c>
      <c r="AB11" s="4" t="s">
        <v>613</v>
      </c>
      <c r="AC11" s="8">
        <v>8</v>
      </c>
      <c r="AD11" s="4" t="s">
        <v>38</v>
      </c>
      <c r="AE11" s="4">
        <v>30</v>
      </c>
      <c r="AF11" s="4"/>
      <c r="AG11" s="9"/>
    </row>
    <row r="12" spans="1:33">
      <c r="A12" s="4" t="s">
        <v>39</v>
      </c>
      <c r="B12" s="4" t="s">
        <v>40</v>
      </c>
      <c r="C12" s="28">
        <v>38950</v>
      </c>
      <c r="D12" s="5">
        <v>2006</v>
      </c>
      <c r="E12" s="33">
        <v>0.49375000000000002</v>
      </c>
      <c r="F12" s="33">
        <v>0.4993055555555555</v>
      </c>
      <c r="G12" s="33">
        <f t="shared" si="0"/>
        <v>5.5555555555554803E-3</v>
      </c>
      <c r="H12" s="4">
        <v>2</v>
      </c>
      <c r="I12" s="5">
        <v>1</v>
      </c>
      <c r="J12" s="5">
        <v>2</v>
      </c>
      <c r="K12" s="4">
        <v>2</v>
      </c>
      <c r="L12" s="6" t="s">
        <v>35</v>
      </c>
      <c r="M12" s="6" t="s">
        <v>36</v>
      </c>
      <c r="N12" s="4">
        <v>2</v>
      </c>
      <c r="O12" s="5">
        <f t="shared" si="1"/>
        <v>59.730000000000004</v>
      </c>
      <c r="P12" s="5">
        <v>18.100000000000001</v>
      </c>
      <c r="Q12" s="5">
        <f t="shared" si="2"/>
        <v>59.730000000000004</v>
      </c>
      <c r="R12" s="5">
        <v>18.100000000000001</v>
      </c>
      <c r="S12" s="5">
        <f t="shared" si="3"/>
        <v>59.730000000000004</v>
      </c>
      <c r="T12" s="5">
        <v>18.100000000000001</v>
      </c>
      <c r="U12" s="8">
        <f t="shared" si="5"/>
        <v>59.730000000000004</v>
      </c>
      <c r="V12" s="5">
        <f t="shared" si="6"/>
        <v>18.100000000000001</v>
      </c>
      <c r="W12" s="2">
        <v>27.857679999999998</v>
      </c>
      <c r="X12" s="2">
        <v>-115.19135</v>
      </c>
      <c r="Y12" s="4">
        <f t="shared" si="4"/>
        <v>57.2</v>
      </c>
      <c r="Z12" s="7">
        <v>14</v>
      </c>
      <c r="AA12" s="5">
        <v>8</v>
      </c>
      <c r="AB12" s="4" t="s">
        <v>614</v>
      </c>
      <c r="AC12" s="8">
        <v>2</v>
      </c>
      <c r="AD12" s="4" t="s">
        <v>38</v>
      </c>
      <c r="AE12" s="4">
        <v>30</v>
      </c>
      <c r="AF12" s="4"/>
      <c r="AG12" s="9"/>
    </row>
    <row r="13" spans="1:33">
      <c r="A13" s="4" t="s">
        <v>39</v>
      </c>
      <c r="B13" s="4" t="s">
        <v>40</v>
      </c>
      <c r="C13" s="28">
        <v>38950</v>
      </c>
      <c r="D13" s="5">
        <v>2006</v>
      </c>
      <c r="E13" s="33">
        <v>0.49375000000000002</v>
      </c>
      <c r="F13" s="33">
        <v>0.4993055555555555</v>
      </c>
      <c r="G13" s="33">
        <f t="shared" si="0"/>
        <v>5.5555555555554803E-3</v>
      </c>
      <c r="H13" s="4">
        <v>2</v>
      </c>
      <c r="I13" s="5">
        <v>1</v>
      </c>
      <c r="J13" s="5">
        <v>2</v>
      </c>
      <c r="K13" s="4">
        <v>2</v>
      </c>
      <c r="L13" s="6" t="s">
        <v>35</v>
      </c>
      <c r="M13" s="6" t="s">
        <v>36</v>
      </c>
      <c r="N13" s="4">
        <v>2</v>
      </c>
      <c r="O13" s="5">
        <f t="shared" si="1"/>
        <v>59.730000000000004</v>
      </c>
      <c r="P13" s="5">
        <v>18.100000000000001</v>
      </c>
      <c r="Q13" s="5">
        <f t="shared" si="2"/>
        <v>59.730000000000004</v>
      </c>
      <c r="R13" s="5">
        <v>18.100000000000001</v>
      </c>
      <c r="S13" s="5">
        <f t="shared" si="3"/>
        <v>59.730000000000004</v>
      </c>
      <c r="T13" s="5">
        <v>18.100000000000001</v>
      </c>
      <c r="U13" s="8">
        <f t="shared" si="5"/>
        <v>59.730000000000004</v>
      </c>
      <c r="V13" s="5">
        <f t="shared" si="6"/>
        <v>18.100000000000001</v>
      </c>
      <c r="W13" s="2">
        <v>27.857679999999998</v>
      </c>
      <c r="X13" s="2">
        <v>-115.19135</v>
      </c>
      <c r="Y13" s="4">
        <f t="shared" si="4"/>
        <v>57.2</v>
      </c>
      <c r="Z13" s="7">
        <v>14</v>
      </c>
      <c r="AA13" s="5">
        <v>8</v>
      </c>
      <c r="AB13" s="4" t="s">
        <v>607</v>
      </c>
      <c r="AC13" s="8">
        <v>2</v>
      </c>
      <c r="AD13" s="4" t="s">
        <v>38</v>
      </c>
      <c r="AE13" s="4">
        <v>30</v>
      </c>
      <c r="AF13" s="4"/>
      <c r="AG13" s="9"/>
    </row>
    <row r="14" spans="1:33">
      <c r="A14" s="4" t="s">
        <v>39</v>
      </c>
      <c r="B14" s="4" t="s">
        <v>40</v>
      </c>
      <c r="C14" s="28">
        <v>38950</v>
      </c>
      <c r="D14" s="5">
        <v>2006</v>
      </c>
      <c r="E14" s="33">
        <v>0.49375000000000002</v>
      </c>
      <c r="F14" s="33">
        <v>0.4993055555555555</v>
      </c>
      <c r="G14" s="33">
        <f t="shared" si="0"/>
        <v>5.5555555555554803E-3</v>
      </c>
      <c r="H14" s="4">
        <v>2</v>
      </c>
      <c r="I14" s="5">
        <v>1</v>
      </c>
      <c r="J14" s="5">
        <v>2</v>
      </c>
      <c r="K14" s="4">
        <v>2</v>
      </c>
      <c r="L14" s="6" t="s">
        <v>35</v>
      </c>
      <c r="M14" s="6" t="s">
        <v>36</v>
      </c>
      <c r="N14" s="4">
        <v>2</v>
      </c>
      <c r="O14" s="5">
        <f t="shared" si="1"/>
        <v>59.730000000000004</v>
      </c>
      <c r="P14" s="5">
        <v>18.100000000000001</v>
      </c>
      <c r="Q14" s="5">
        <f t="shared" si="2"/>
        <v>59.730000000000004</v>
      </c>
      <c r="R14" s="5">
        <v>18.100000000000001</v>
      </c>
      <c r="S14" s="5">
        <f t="shared" si="3"/>
        <v>59.730000000000004</v>
      </c>
      <c r="T14" s="5">
        <v>18.100000000000001</v>
      </c>
      <c r="U14" s="8">
        <f t="shared" si="5"/>
        <v>59.730000000000004</v>
      </c>
      <c r="V14" s="5">
        <f t="shared" si="6"/>
        <v>18.100000000000001</v>
      </c>
      <c r="W14" s="2">
        <v>27.857679999999998</v>
      </c>
      <c r="X14" s="2">
        <v>-115.19135</v>
      </c>
      <c r="Y14" s="4">
        <f t="shared" si="4"/>
        <v>57.2</v>
      </c>
      <c r="Z14" s="7">
        <v>14</v>
      </c>
      <c r="AA14" s="5">
        <v>8</v>
      </c>
      <c r="AB14" s="4" t="s">
        <v>610</v>
      </c>
      <c r="AC14" s="8">
        <v>9</v>
      </c>
      <c r="AD14" s="4" t="s">
        <v>38</v>
      </c>
      <c r="AE14" s="4">
        <v>30</v>
      </c>
      <c r="AF14" s="4"/>
      <c r="AG14" s="9"/>
    </row>
    <row r="15" spans="1:33">
      <c r="A15" s="4" t="s">
        <v>39</v>
      </c>
      <c r="B15" s="4" t="s">
        <v>40</v>
      </c>
      <c r="C15" s="28">
        <v>38950</v>
      </c>
      <c r="D15" s="5">
        <v>2006</v>
      </c>
      <c r="E15" s="33">
        <v>0.49375000000000002</v>
      </c>
      <c r="F15" s="33">
        <v>0.4993055555555555</v>
      </c>
      <c r="G15" s="33">
        <f t="shared" si="0"/>
        <v>5.5555555555554803E-3</v>
      </c>
      <c r="H15" s="4">
        <v>2</v>
      </c>
      <c r="I15" s="5">
        <v>1</v>
      </c>
      <c r="J15" s="5">
        <v>2</v>
      </c>
      <c r="K15" s="4">
        <v>2</v>
      </c>
      <c r="L15" s="6" t="s">
        <v>35</v>
      </c>
      <c r="M15" s="6" t="s">
        <v>36</v>
      </c>
      <c r="N15" s="4">
        <v>2</v>
      </c>
      <c r="O15" s="5">
        <f t="shared" si="1"/>
        <v>59.730000000000004</v>
      </c>
      <c r="P15" s="5">
        <v>18.100000000000001</v>
      </c>
      <c r="Q15" s="5">
        <f t="shared" si="2"/>
        <v>59.730000000000004</v>
      </c>
      <c r="R15" s="5">
        <v>18.100000000000001</v>
      </c>
      <c r="S15" s="5">
        <f t="shared" si="3"/>
        <v>59.730000000000004</v>
      </c>
      <c r="T15" s="5">
        <v>18.100000000000001</v>
      </c>
      <c r="U15" s="8">
        <f t="shared" si="5"/>
        <v>59.730000000000004</v>
      </c>
      <c r="V15" s="5">
        <f t="shared" si="6"/>
        <v>18.100000000000001</v>
      </c>
      <c r="W15" s="2">
        <v>27.857679999999998</v>
      </c>
      <c r="X15" s="2">
        <v>-115.19135</v>
      </c>
      <c r="Y15" s="4">
        <f t="shared" si="4"/>
        <v>57.2</v>
      </c>
      <c r="Z15" s="7">
        <v>14</v>
      </c>
      <c r="AA15" s="5">
        <v>8</v>
      </c>
      <c r="AB15" s="4" t="s">
        <v>608</v>
      </c>
      <c r="AC15" s="8">
        <v>5</v>
      </c>
      <c r="AD15" s="4" t="s">
        <v>38</v>
      </c>
      <c r="AE15" s="4">
        <v>30</v>
      </c>
      <c r="AF15" s="4"/>
      <c r="AG15" s="9"/>
    </row>
    <row r="16" spans="1:33">
      <c r="A16" s="4" t="s">
        <v>41</v>
      </c>
      <c r="B16" s="4" t="s">
        <v>40</v>
      </c>
      <c r="C16" s="28">
        <v>38950</v>
      </c>
      <c r="D16" s="5">
        <v>2006</v>
      </c>
      <c r="E16" s="33">
        <v>0.5854166666666667</v>
      </c>
      <c r="F16" s="33">
        <v>0.59166666666666667</v>
      </c>
      <c r="G16" s="33">
        <f t="shared" si="0"/>
        <v>6.2499999999999778E-3</v>
      </c>
      <c r="H16" s="4">
        <v>2</v>
      </c>
      <c r="I16" s="5">
        <v>2</v>
      </c>
      <c r="J16" s="5">
        <v>3</v>
      </c>
      <c r="K16" s="4">
        <v>3</v>
      </c>
      <c r="L16" s="6" t="s">
        <v>35</v>
      </c>
      <c r="M16" s="6" t="s">
        <v>36</v>
      </c>
      <c r="N16" s="4">
        <v>2</v>
      </c>
      <c r="O16" s="5">
        <f t="shared" si="1"/>
        <v>44.879999999999995</v>
      </c>
      <c r="P16" s="5">
        <v>13.6</v>
      </c>
      <c r="Q16" s="5">
        <f t="shared" si="2"/>
        <v>42.24</v>
      </c>
      <c r="R16" s="5">
        <v>12.8</v>
      </c>
      <c r="S16" s="5">
        <f t="shared" si="3"/>
        <v>44.879999999999995</v>
      </c>
      <c r="T16" s="5">
        <v>13.6</v>
      </c>
      <c r="U16" s="8">
        <f t="shared" si="5"/>
        <v>43.559999999999995</v>
      </c>
      <c r="V16" s="5">
        <f t="shared" si="6"/>
        <v>13.2</v>
      </c>
      <c r="W16" s="2">
        <v>27.863320000000002</v>
      </c>
      <c r="X16" s="2">
        <v>-115.18625</v>
      </c>
      <c r="Y16" s="4">
        <f t="shared" si="4"/>
        <v>57.2</v>
      </c>
      <c r="Z16" s="7">
        <v>14</v>
      </c>
      <c r="AA16" s="5">
        <v>8</v>
      </c>
      <c r="AB16" s="4" t="s">
        <v>604</v>
      </c>
      <c r="AC16" s="8">
        <v>2</v>
      </c>
      <c r="AD16" s="4" t="s">
        <v>38</v>
      </c>
      <c r="AE16" s="4">
        <v>30</v>
      </c>
      <c r="AF16" s="4"/>
      <c r="AG16" s="9"/>
    </row>
    <row r="17" spans="1:33">
      <c r="A17" s="4" t="s">
        <v>41</v>
      </c>
      <c r="B17" s="4" t="s">
        <v>40</v>
      </c>
      <c r="C17" s="28">
        <v>38950</v>
      </c>
      <c r="D17" s="5">
        <v>2006</v>
      </c>
      <c r="E17" s="33">
        <v>0.5854166666666667</v>
      </c>
      <c r="F17" s="33">
        <v>0.59166666666666667</v>
      </c>
      <c r="G17" s="33">
        <f t="shared" si="0"/>
        <v>6.2499999999999778E-3</v>
      </c>
      <c r="H17" s="4">
        <v>2</v>
      </c>
      <c r="I17" s="5">
        <v>2</v>
      </c>
      <c r="J17" s="5">
        <v>3</v>
      </c>
      <c r="K17" s="4">
        <v>3</v>
      </c>
      <c r="L17" s="6" t="s">
        <v>35</v>
      </c>
      <c r="M17" s="6" t="s">
        <v>36</v>
      </c>
      <c r="N17" s="4">
        <v>2</v>
      </c>
      <c r="O17" s="5">
        <f t="shared" si="1"/>
        <v>44.879999999999995</v>
      </c>
      <c r="P17" s="5">
        <v>13.6</v>
      </c>
      <c r="Q17" s="5">
        <f t="shared" si="2"/>
        <v>42.24</v>
      </c>
      <c r="R17" s="5">
        <v>12.8</v>
      </c>
      <c r="S17" s="5">
        <f t="shared" si="3"/>
        <v>44.879999999999995</v>
      </c>
      <c r="T17" s="5">
        <v>13.6</v>
      </c>
      <c r="U17" s="8">
        <f t="shared" si="5"/>
        <v>43.559999999999995</v>
      </c>
      <c r="V17" s="5">
        <f t="shared" si="6"/>
        <v>13.2</v>
      </c>
      <c r="W17" s="2">
        <v>27.863320000000002</v>
      </c>
      <c r="X17" s="2">
        <v>-115.18625</v>
      </c>
      <c r="Y17" s="4">
        <f t="shared" si="4"/>
        <v>57.2</v>
      </c>
      <c r="Z17" s="7">
        <v>14</v>
      </c>
      <c r="AA17" s="5">
        <v>8</v>
      </c>
      <c r="AB17" s="4" t="s">
        <v>611</v>
      </c>
      <c r="AC17" s="8">
        <v>16</v>
      </c>
      <c r="AD17" s="4" t="s">
        <v>38</v>
      </c>
      <c r="AE17" s="4">
        <v>30</v>
      </c>
      <c r="AF17" s="4"/>
      <c r="AG17" s="9"/>
    </row>
    <row r="18" spans="1:33">
      <c r="A18" s="4" t="s">
        <v>41</v>
      </c>
      <c r="B18" s="4" t="s">
        <v>40</v>
      </c>
      <c r="C18" s="28">
        <v>38950</v>
      </c>
      <c r="D18" s="5">
        <v>2006</v>
      </c>
      <c r="E18" s="33">
        <v>0.5854166666666667</v>
      </c>
      <c r="F18" s="33">
        <v>0.59166666666666667</v>
      </c>
      <c r="G18" s="33">
        <f t="shared" si="0"/>
        <v>6.2499999999999778E-3</v>
      </c>
      <c r="H18" s="4">
        <v>2</v>
      </c>
      <c r="I18" s="5">
        <v>2</v>
      </c>
      <c r="J18" s="5">
        <v>3</v>
      </c>
      <c r="K18" s="4">
        <v>3</v>
      </c>
      <c r="L18" s="6" t="s">
        <v>35</v>
      </c>
      <c r="M18" s="6" t="s">
        <v>36</v>
      </c>
      <c r="N18" s="4">
        <v>2</v>
      </c>
      <c r="O18" s="5">
        <f t="shared" si="1"/>
        <v>44.879999999999995</v>
      </c>
      <c r="P18" s="5">
        <v>13.6</v>
      </c>
      <c r="Q18" s="5">
        <f t="shared" si="2"/>
        <v>42.24</v>
      </c>
      <c r="R18" s="5">
        <v>12.8</v>
      </c>
      <c r="S18" s="5">
        <f t="shared" si="3"/>
        <v>44.879999999999995</v>
      </c>
      <c r="T18" s="5">
        <v>13.6</v>
      </c>
      <c r="U18" s="8">
        <f t="shared" si="5"/>
        <v>43.559999999999995</v>
      </c>
      <c r="V18" s="5">
        <f t="shared" si="6"/>
        <v>13.2</v>
      </c>
      <c r="W18" s="2">
        <v>27.863320000000002</v>
      </c>
      <c r="X18" s="2">
        <v>-115.18625</v>
      </c>
      <c r="Y18" s="4">
        <f t="shared" si="4"/>
        <v>57.2</v>
      </c>
      <c r="Z18" s="7">
        <v>14</v>
      </c>
      <c r="AA18" s="5">
        <v>8</v>
      </c>
      <c r="AB18" s="4" t="s">
        <v>613</v>
      </c>
      <c r="AC18" s="8">
        <v>50</v>
      </c>
      <c r="AD18" s="4" t="s">
        <v>38</v>
      </c>
      <c r="AE18" s="4">
        <v>30</v>
      </c>
      <c r="AF18" s="4"/>
      <c r="AG18" s="9"/>
    </row>
    <row r="19" spans="1:33">
      <c r="A19" s="4" t="s">
        <v>41</v>
      </c>
      <c r="B19" s="4" t="s">
        <v>40</v>
      </c>
      <c r="C19" s="28">
        <v>38950</v>
      </c>
      <c r="D19" s="5">
        <v>2006</v>
      </c>
      <c r="E19" s="33">
        <v>0.5854166666666667</v>
      </c>
      <c r="F19" s="33">
        <v>0.59166666666666667</v>
      </c>
      <c r="G19" s="33">
        <f t="shared" si="0"/>
        <v>6.2499999999999778E-3</v>
      </c>
      <c r="H19" s="4">
        <v>2</v>
      </c>
      <c r="I19" s="5">
        <v>2</v>
      </c>
      <c r="J19" s="5">
        <v>3</v>
      </c>
      <c r="K19" s="4">
        <v>3</v>
      </c>
      <c r="L19" s="6" t="s">
        <v>35</v>
      </c>
      <c r="M19" s="6" t="s">
        <v>36</v>
      </c>
      <c r="N19" s="4">
        <v>2</v>
      </c>
      <c r="O19" s="5">
        <f t="shared" si="1"/>
        <v>44.879999999999995</v>
      </c>
      <c r="P19" s="5">
        <v>13.6</v>
      </c>
      <c r="Q19" s="5">
        <f t="shared" si="2"/>
        <v>42.24</v>
      </c>
      <c r="R19" s="5">
        <v>12.8</v>
      </c>
      <c r="S19" s="5">
        <f t="shared" si="3"/>
        <v>44.879999999999995</v>
      </c>
      <c r="T19" s="5">
        <v>13.6</v>
      </c>
      <c r="U19" s="8">
        <f t="shared" si="5"/>
        <v>43.559999999999995</v>
      </c>
      <c r="V19" s="5">
        <f t="shared" si="6"/>
        <v>13.2</v>
      </c>
      <c r="W19" s="2">
        <v>27.863320000000002</v>
      </c>
      <c r="X19" s="2">
        <v>-115.18625</v>
      </c>
      <c r="Y19" s="4">
        <f t="shared" si="4"/>
        <v>57.2</v>
      </c>
      <c r="Z19" s="7">
        <v>14</v>
      </c>
      <c r="AA19" s="5">
        <v>8</v>
      </c>
      <c r="AB19" s="4" t="s">
        <v>607</v>
      </c>
      <c r="AC19" s="8">
        <v>2</v>
      </c>
      <c r="AD19" s="4" t="s">
        <v>38</v>
      </c>
      <c r="AE19" s="4">
        <v>30</v>
      </c>
      <c r="AF19" s="4"/>
      <c r="AG19" s="9"/>
    </row>
    <row r="20" spans="1:33">
      <c r="A20" s="4" t="s">
        <v>41</v>
      </c>
      <c r="B20" s="4" t="s">
        <v>40</v>
      </c>
      <c r="C20" s="28">
        <v>38950</v>
      </c>
      <c r="D20" s="5">
        <v>2006</v>
      </c>
      <c r="E20" s="33">
        <v>0.5854166666666667</v>
      </c>
      <c r="F20" s="33">
        <v>0.59166666666666667</v>
      </c>
      <c r="G20" s="33">
        <f t="shared" si="0"/>
        <v>6.2499999999999778E-3</v>
      </c>
      <c r="H20" s="4">
        <v>2</v>
      </c>
      <c r="I20" s="5">
        <v>2</v>
      </c>
      <c r="J20" s="5">
        <v>3</v>
      </c>
      <c r="K20" s="4">
        <v>3</v>
      </c>
      <c r="L20" s="6" t="s">
        <v>35</v>
      </c>
      <c r="M20" s="6" t="s">
        <v>36</v>
      </c>
      <c r="N20" s="4">
        <v>2</v>
      </c>
      <c r="O20" s="5">
        <f t="shared" si="1"/>
        <v>44.879999999999995</v>
      </c>
      <c r="P20" s="5">
        <v>13.6</v>
      </c>
      <c r="Q20" s="5">
        <f t="shared" si="2"/>
        <v>42.24</v>
      </c>
      <c r="R20" s="5">
        <v>12.8</v>
      </c>
      <c r="S20" s="5">
        <f t="shared" si="3"/>
        <v>44.879999999999995</v>
      </c>
      <c r="T20" s="5">
        <v>13.6</v>
      </c>
      <c r="U20" s="8">
        <f t="shared" si="5"/>
        <v>43.559999999999995</v>
      </c>
      <c r="V20" s="5">
        <f t="shared" si="6"/>
        <v>13.2</v>
      </c>
      <c r="W20" s="2">
        <v>27.863320000000002</v>
      </c>
      <c r="X20" s="2">
        <v>-115.18625</v>
      </c>
      <c r="Y20" s="4">
        <f t="shared" si="4"/>
        <v>57.2</v>
      </c>
      <c r="Z20" s="7">
        <v>14</v>
      </c>
      <c r="AA20" s="5">
        <v>8</v>
      </c>
      <c r="AB20" s="4" t="s">
        <v>610</v>
      </c>
      <c r="AC20" s="8">
        <v>2</v>
      </c>
      <c r="AD20" s="4" t="s">
        <v>38</v>
      </c>
      <c r="AE20" s="4">
        <v>30</v>
      </c>
      <c r="AF20" s="4"/>
      <c r="AG20" s="9"/>
    </row>
    <row r="21" spans="1:33">
      <c r="A21" s="4" t="s">
        <v>41</v>
      </c>
      <c r="B21" s="4" t="s">
        <v>40</v>
      </c>
      <c r="C21" s="28">
        <v>38950</v>
      </c>
      <c r="D21" s="5">
        <v>2006</v>
      </c>
      <c r="E21" s="33">
        <v>0.5854166666666667</v>
      </c>
      <c r="F21" s="33">
        <v>0.59166666666666667</v>
      </c>
      <c r="G21" s="33">
        <f t="shared" si="0"/>
        <v>6.2499999999999778E-3</v>
      </c>
      <c r="H21" s="4">
        <v>2</v>
      </c>
      <c r="I21" s="5">
        <v>2</v>
      </c>
      <c r="J21" s="5">
        <v>3</v>
      </c>
      <c r="K21" s="4">
        <v>3</v>
      </c>
      <c r="L21" s="6" t="s">
        <v>35</v>
      </c>
      <c r="M21" s="6" t="s">
        <v>36</v>
      </c>
      <c r="N21" s="4">
        <v>2</v>
      </c>
      <c r="O21" s="5">
        <f t="shared" si="1"/>
        <v>44.879999999999995</v>
      </c>
      <c r="P21" s="5">
        <v>13.6</v>
      </c>
      <c r="Q21" s="5">
        <f t="shared" si="2"/>
        <v>42.24</v>
      </c>
      <c r="R21" s="5">
        <v>12.8</v>
      </c>
      <c r="S21" s="5">
        <f t="shared" si="3"/>
        <v>44.879999999999995</v>
      </c>
      <c r="T21" s="5">
        <v>13.6</v>
      </c>
      <c r="U21" s="8">
        <f t="shared" si="5"/>
        <v>43.559999999999995</v>
      </c>
      <c r="V21" s="5">
        <f t="shared" si="6"/>
        <v>13.2</v>
      </c>
      <c r="W21" s="2">
        <v>27.863320000000002</v>
      </c>
      <c r="X21" s="2">
        <v>-115.18625</v>
      </c>
      <c r="Y21" s="4">
        <f t="shared" si="4"/>
        <v>57.2</v>
      </c>
      <c r="Z21" s="7">
        <v>14</v>
      </c>
      <c r="AA21" s="5">
        <v>8</v>
      </c>
      <c r="AB21" s="4" t="s">
        <v>608</v>
      </c>
      <c r="AC21" s="8">
        <v>2</v>
      </c>
      <c r="AD21" s="4" t="s">
        <v>38</v>
      </c>
      <c r="AE21" s="4">
        <v>30</v>
      </c>
      <c r="AF21" s="4"/>
      <c r="AG21" s="9"/>
    </row>
    <row r="22" spans="1:33">
      <c r="A22" s="6" t="s">
        <v>42</v>
      </c>
      <c r="B22" s="6" t="s">
        <v>43</v>
      </c>
      <c r="C22" s="29">
        <v>38950</v>
      </c>
      <c r="D22" s="10">
        <v>2006</v>
      </c>
      <c r="E22" s="34">
        <v>0.49722222222222223</v>
      </c>
      <c r="F22" s="34">
        <v>0.50069444444444444</v>
      </c>
      <c r="G22" s="34">
        <f t="shared" si="0"/>
        <v>3.4722222222222099E-3</v>
      </c>
      <c r="H22" s="6">
        <v>2</v>
      </c>
      <c r="I22" s="6">
        <v>1</v>
      </c>
      <c r="J22" s="6">
        <v>4</v>
      </c>
      <c r="K22" s="6">
        <v>4</v>
      </c>
      <c r="L22" s="6" t="s">
        <v>35</v>
      </c>
      <c r="M22" s="6" t="s">
        <v>36</v>
      </c>
      <c r="N22" s="4">
        <v>2</v>
      </c>
      <c r="O22" s="5">
        <f t="shared" si="1"/>
        <v>60.719999999999992</v>
      </c>
      <c r="P22" s="11">
        <v>18.399999999999999</v>
      </c>
      <c r="Q22" s="5">
        <f t="shared" si="2"/>
        <v>54.449999999999996</v>
      </c>
      <c r="R22" s="11">
        <v>16.5</v>
      </c>
      <c r="S22" s="5">
        <f t="shared" si="3"/>
        <v>60.719999999999992</v>
      </c>
      <c r="T22" s="6">
        <v>18.399999999999999</v>
      </c>
      <c r="U22" s="8">
        <f t="shared" si="5"/>
        <v>57.584999999999994</v>
      </c>
      <c r="V22" s="5">
        <f t="shared" si="6"/>
        <v>17.45</v>
      </c>
      <c r="W22" s="12">
        <v>27.857679999999998</v>
      </c>
      <c r="X22" s="12">
        <v>-115.19135</v>
      </c>
      <c r="Y22" s="4">
        <f t="shared" si="4"/>
        <v>55.400000000000006</v>
      </c>
      <c r="Z22" s="6">
        <v>13</v>
      </c>
      <c r="AA22" s="13">
        <v>8</v>
      </c>
      <c r="AB22" s="9" t="s">
        <v>604</v>
      </c>
      <c r="AC22" s="14">
        <v>1</v>
      </c>
      <c r="AD22" s="4" t="s">
        <v>38</v>
      </c>
      <c r="AE22" s="9">
        <v>30</v>
      </c>
      <c r="AF22" s="9"/>
      <c r="AG22" s="9"/>
    </row>
    <row r="23" spans="1:33">
      <c r="A23" s="6" t="s">
        <v>42</v>
      </c>
      <c r="B23" s="6" t="s">
        <v>43</v>
      </c>
      <c r="C23" s="29">
        <v>38950</v>
      </c>
      <c r="D23" s="10">
        <v>2006</v>
      </c>
      <c r="E23" s="34">
        <v>0.49722222222222223</v>
      </c>
      <c r="F23" s="34">
        <v>0.50069444444444444</v>
      </c>
      <c r="G23" s="34">
        <f t="shared" si="0"/>
        <v>3.4722222222222099E-3</v>
      </c>
      <c r="H23" s="6">
        <v>2</v>
      </c>
      <c r="I23" s="6">
        <v>1</v>
      </c>
      <c r="J23" s="6">
        <v>4</v>
      </c>
      <c r="K23" s="6">
        <v>4</v>
      </c>
      <c r="L23" s="6" t="s">
        <v>35</v>
      </c>
      <c r="M23" s="6" t="s">
        <v>36</v>
      </c>
      <c r="N23" s="4">
        <v>2</v>
      </c>
      <c r="O23" s="5">
        <f t="shared" si="1"/>
        <v>60.719999999999992</v>
      </c>
      <c r="P23" s="11">
        <v>18.399999999999999</v>
      </c>
      <c r="Q23" s="5">
        <f t="shared" si="2"/>
        <v>54.449999999999996</v>
      </c>
      <c r="R23" s="11">
        <v>16.5</v>
      </c>
      <c r="S23" s="5">
        <f t="shared" si="3"/>
        <v>60.719999999999992</v>
      </c>
      <c r="T23" s="6">
        <v>18.399999999999999</v>
      </c>
      <c r="U23" s="8">
        <f t="shared" si="5"/>
        <v>57.584999999999994</v>
      </c>
      <c r="V23" s="5">
        <f t="shared" si="6"/>
        <v>17.45</v>
      </c>
      <c r="W23" s="12">
        <v>27.857679999999998</v>
      </c>
      <c r="X23" s="12">
        <v>-115.19135</v>
      </c>
      <c r="Y23" s="4">
        <f t="shared" si="4"/>
        <v>55.400000000000006</v>
      </c>
      <c r="Z23" s="6">
        <v>13</v>
      </c>
      <c r="AA23" s="13">
        <v>8</v>
      </c>
      <c r="AB23" s="9" t="s">
        <v>611</v>
      </c>
      <c r="AC23" s="14">
        <v>1</v>
      </c>
      <c r="AD23" s="4" t="s">
        <v>38</v>
      </c>
      <c r="AE23" s="9">
        <v>30</v>
      </c>
      <c r="AF23" s="9"/>
      <c r="AG23" s="9"/>
    </row>
    <row r="24" spans="1:33">
      <c r="A24" s="6" t="s">
        <v>42</v>
      </c>
      <c r="B24" s="6" t="s">
        <v>43</v>
      </c>
      <c r="C24" s="29">
        <v>38950</v>
      </c>
      <c r="D24" s="10">
        <v>2006</v>
      </c>
      <c r="E24" s="34">
        <v>0.49722222222222223</v>
      </c>
      <c r="F24" s="34">
        <v>0.50069444444444444</v>
      </c>
      <c r="G24" s="34">
        <f t="shared" si="0"/>
        <v>3.4722222222222099E-3</v>
      </c>
      <c r="H24" s="6">
        <v>2</v>
      </c>
      <c r="I24" s="6">
        <v>1</v>
      </c>
      <c r="J24" s="6">
        <v>4</v>
      </c>
      <c r="K24" s="6">
        <v>4</v>
      </c>
      <c r="L24" s="6" t="s">
        <v>35</v>
      </c>
      <c r="M24" s="6" t="s">
        <v>36</v>
      </c>
      <c r="N24" s="4">
        <v>2</v>
      </c>
      <c r="O24" s="5">
        <f t="shared" si="1"/>
        <v>60.719999999999992</v>
      </c>
      <c r="P24" s="11">
        <v>18.399999999999999</v>
      </c>
      <c r="Q24" s="5">
        <f t="shared" si="2"/>
        <v>54.449999999999996</v>
      </c>
      <c r="R24" s="11">
        <v>16.5</v>
      </c>
      <c r="S24" s="5">
        <f t="shared" si="3"/>
        <v>60.719999999999992</v>
      </c>
      <c r="T24" s="6">
        <v>18.399999999999999</v>
      </c>
      <c r="U24" s="8">
        <f t="shared" si="5"/>
        <v>57.584999999999994</v>
      </c>
      <c r="V24" s="5">
        <f t="shared" si="6"/>
        <v>17.45</v>
      </c>
      <c r="W24" s="12">
        <v>27.857679999999998</v>
      </c>
      <c r="X24" s="12">
        <v>-115.19135</v>
      </c>
      <c r="Y24" s="4">
        <f t="shared" si="4"/>
        <v>55.400000000000006</v>
      </c>
      <c r="Z24" s="6">
        <v>13</v>
      </c>
      <c r="AA24" s="13">
        <v>8</v>
      </c>
      <c r="AB24" s="9" t="s">
        <v>612</v>
      </c>
      <c r="AC24" s="14">
        <v>2</v>
      </c>
      <c r="AD24" s="4" t="s">
        <v>38</v>
      </c>
      <c r="AE24" s="9">
        <v>30</v>
      </c>
      <c r="AF24" s="9"/>
      <c r="AG24" s="9"/>
    </row>
    <row r="25" spans="1:33">
      <c r="A25" s="6" t="s">
        <v>42</v>
      </c>
      <c r="B25" s="6" t="s">
        <v>43</v>
      </c>
      <c r="C25" s="29">
        <v>38950</v>
      </c>
      <c r="D25" s="10">
        <v>2006</v>
      </c>
      <c r="E25" s="34">
        <v>0.49722222222222223</v>
      </c>
      <c r="F25" s="34">
        <v>0.50069444444444444</v>
      </c>
      <c r="G25" s="34">
        <f t="shared" si="0"/>
        <v>3.4722222222222099E-3</v>
      </c>
      <c r="H25" s="6">
        <v>2</v>
      </c>
      <c r="I25" s="6">
        <v>1</v>
      </c>
      <c r="J25" s="6">
        <v>4</v>
      </c>
      <c r="K25" s="6">
        <v>4</v>
      </c>
      <c r="L25" s="6" t="s">
        <v>35</v>
      </c>
      <c r="M25" s="6" t="s">
        <v>36</v>
      </c>
      <c r="N25" s="4">
        <v>2</v>
      </c>
      <c r="O25" s="5">
        <f t="shared" si="1"/>
        <v>60.719999999999992</v>
      </c>
      <c r="P25" s="11">
        <v>18.399999999999999</v>
      </c>
      <c r="Q25" s="5">
        <f t="shared" si="2"/>
        <v>54.449999999999996</v>
      </c>
      <c r="R25" s="11">
        <v>16.5</v>
      </c>
      <c r="S25" s="5">
        <f t="shared" si="3"/>
        <v>60.719999999999992</v>
      </c>
      <c r="T25" s="6">
        <v>18.399999999999999</v>
      </c>
      <c r="U25" s="8">
        <f t="shared" si="5"/>
        <v>57.584999999999994</v>
      </c>
      <c r="V25" s="5">
        <f t="shared" si="6"/>
        <v>17.45</v>
      </c>
      <c r="W25" s="12">
        <v>27.857679999999998</v>
      </c>
      <c r="X25" s="12">
        <v>-115.19135</v>
      </c>
      <c r="Y25" s="4">
        <f t="shared" si="4"/>
        <v>55.400000000000006</v>
      </c>
      <c r="Z25" s="6">
        <v>13</v>
      </c>
      <c r="AA25" s="13">
        <v>8</v>
      </c>
      <c r="AB25" s="9" t="s">
        <v>613</v>
      </c>
      <c r="AC25" s="14">
        <v>6</v>
      </c>
      <c r="AD25" s="4" t="s">
        <v>38</v>
      </c>
      <c r="AE25" s="9">
        <v>30</v>
      </c>
      <c r="AF25" s="9"/>
      <c r="AG25" s="9"/>
    </row>
    <row r="26" spans="1:33">
      <c r="A26" s="6" t="s">
        <v>42</v>
      </c>
      <c r="B26" s="6" t="s">
        <v>43</v>
      </c>
      <c r="C26" s="29">
        <v>38950</v>
      </c>
      <c r="D26" s="10">
        <v>2006</v>
      </c>
      <c r="E26" s="34">
        <v>0.49722222222222223</v>
      </c>
      <c r="F26" s="34">
        <v>0.50069444444444444</v>
      </c>
      <c r="G26" s="34">
        <f t="shared" si="0"/>
        <v>3.4722222222222099E-3</v>
      </c>
      <c r="H26" s="6">
        <v>2</v>
      </c>
      <c r="I26" s="6">
        <v>1</v>
      </c>
      <c r="J26" s="6">
        <v>4</v>
      </c>
      <c r="K26" s="6">
        <v>4</v>
      </c>
      <c r="L26" s="6" t="s">
        <v>35</v>
      </c>
      <c r="M26" s="6" t="s">
        <v>36</v>
      </c>
      <c r="N26" s="4">
        <v>2</v>
      </c>
      <c r="O26" s="5">
        <f t="shared" si="1"/>
        <v>60.719999999999992</v>
      </c>
      <c r="P26" s="11">
        <v>18.399999999999999</v>
      </c>
      <c r="Q26" s="5">
        <f t="shared" si="2"/>
        <v>54.449999999999996</v>
      </c>
      <c r="R26" s="11">
        <v>16.5</v>
      </c>
      <c r="S26" s="5">
        <f t="shared" si="3"/>
        <v>60.719999999999992</v>
      </c>
      <c r="T26" s="6">
        <v>18.399999999999999</v>
      </c>
      <c r="U26" s="8">
        <f t="shared" si="5"/>
        <v>57.584999999999994</v>
      </c>
      <c r="V26" s="5">
        <f t="shared" si="6"/>
        <v>17.45</v>
      </c>
      <c r="W26" s="12">
        <v>27.857679999999998</v>
      </c>
      <c r="X26" s="12">
        <v>-115.19135</v>
      </c>
      <c r="Y26" s="4">
        <f t="shared" si="4"/>
        <v>55.400000000000006</v>
      </c>
      <c r="Z26" s="6">
        <v>13</v>
      </c>
      <c r="AA26" s="13">
        <v>8</v>
      </c>
      <c r="AB26" s="9" t="s">
        <v>610</v>
      </c>
      <c r="AC26" s="14">
        <v>2</v>
      </c>
      <c r="AD26" s="4" t="s">
        <v>38</v>
      </c>
      <c r="AE26" s="9">
        <v>30</v>
      </c>
      <c r="AF26" s="9"/>
      <c r="AG26" s="9"/>
    </row>
    <row r="27" spans="1:33">
      <c r="A27" s="6" t="s">
        <v>44</v>
      </c>
      <c r="B27" s="6" t="s">
        <v>43</v>
      </c>
      <c r="C27" s="29">
        <v>38950</v>
      </c>
      <c r="D27" s="10">
        <v>2006</v>
      </c>
      <c r="E27" s="34">
        <v>0.5854166666666667</v>
      </c>
      <c r="F27" s="34">
        <v>0.58958333333333335</v>
      </c>
      <c r="G27" s="34">
        <f t="shared" si="0"/>
        <v>4.1666666666666519E-3</v>
      </c>
      <c r="H27" s="6">
        <v>2</v>
      </c>
      <c r="I27" s="6">
        <v>2</v>
      </c>
      <c r="J27" s="6">
        <v>5</v>
      </c>
      <c r="K27" s="6">
        <v>5</v>
      </c>
      <c r="L27" s="6" t="s">
        <v>35</v>
      </c>
      <c r="M27" s="6" t="s">
        <v>36</v>
      </c>
      <c r="N27" s="4">
        <v>2</v>
      </c>
      <c r="O27" s="5">
        <f t="shared" si="1"/>
        <v>46.859999999999992</v>
      </c>
      <c r="P27" s="11">
        <v>14.2</v>
      </c>
      <c r="Q27" s="5">
        <f t="shared" si="2"/>
        <v>40.92</v>
      </c>
      <c r="R27" s="11">
        <v>12.4</v>
      </c>
      <c r="S27" s="5">
        <f t="shared" si="3"/>
        <v>46.859999999999992</v>
      </c>
      <c r="T27" s="6">
        <v>14.2</v>
      </c>
      <c r="U27" s="8">
        <f t="shared" si="5"/>
        <v>43.89</v>
      </c>
      <c r="V27" s="5">
        <f t="shared" si="6"/>
        <v>13.3</v>
      </c>
      <c r="W27" s="12">
        <v>27.863320000000002</v>
      </c>
      <c r="X27" s="12">
        <v>-115.18625</v>
      </c>
      <c r="Y27" s="4">
        <f t="shared" si="4"/>
        <v>57.2</v>
      </c>
      <c r="Z27" s="6">
        <v>14</v>
      </c>
      <c r="AA27" s="13">
        <v>8</v>
      </c>
      <c r="AB27" s="9" t="s">
        <v>611</v>
      </c>
      <c r="AC27" s="14">
        <v>1</v>
      </c>
      <c r="AD27" s="4" t="s">
        <v>38</v>
      </c>
      <c r="AE27" s="9">
        <v>30</v>
      </c>
      <c r="AF27" s="9"/>
      <c r="AG27" s="9"/>
    </row>
    <row r="28" spans="1:33">
      <c r="A28" s="6" t="s">
        <v>44</v>
      </c>
      <c r="B28" s="6" t="s">
        <v>43</v>
      </c>
      <c r="C28" s="29">
        <v>38950</v>
      </c>
      <c r="D28" s="10">
        <v>2006</v>
      </c>
      <c r="E28" s="34">
        <v>0.5854166666666667</v>
      </c>
      <c r="F28" s="34">
        <v>0.58958333333333335</v>
      </c>
      <c r="G28" s="34">
        <f t="shared" si="0"/>
        <v>4.1666666666666519E-3</v>
      </c>
      <c r="H28" s="6">
        <v>2</v>
      </c>
      <c r="I28" s="6">
        <v>2</v>
      </c>
      <c r="J28" s="6">
        <v>5</v>
      </c>
      <c r="K28" s="6">
        <v>5</v>
      </c>
      <c r="L28" s="6" t="s">
        <v>35</v>
      </c>
      <c r="M28" s="6" t="s">
        <v>36</v>
      </c>
      <c r="N28" s="4">
        <v>2</v>
      </c>
      <c r="O28" s="5">
        <f t="shared" si="1"/>
        <v>46.859999999999992</v>
      </c>
      <c r="P28" s="11">
        <v>14.2</v>
      </c>
      <c r="Q28" s="5">
        <f t="shared" si="2"/>
        <v>40.92</v>
      </c>
      <c r="R28" s="11">
        <v>12.4</v>
      </c>
      <c r="S28" s="5">
        <f t="shared" si="3"/>
        <v>46.859999999999992</v>
      </c>
      <c r="T28" s="6">
        <v>14.2</v>
      </c>
      <c r="U28" s="8">
        <f t="shared" si="5"/>
        <v>43.89</v>
      </c>
      <c r="V28" s="5">
        <f t="shared" si="6"/>
        <v>13.3</v>
      </c>
      <c r="W28" s="12">
        <v>27.863320000000002</v>
      </c>
      <c r="X28" s="12">
        <v>-115.18625</v>
      </c>
      <c r="Y28" s="4">
        <f t="shared" si="4"/>
        <v>57.2</v>
      </c>
      <c r="Z28" s="6">
        <v>14</v>
      </c>
      <c r="AA28" s="13">
        <v>8</v>
      </c>
      <c r="AB28" s="9" t="s">
        <v>613</v>
      </c>
      <c r="AC28" s="14">
        <v>36</v>
      </c>
      <c r="AD28" s="4" t="s">
        <v>38</v>
      </c>
      <c r="AE28" s="9">
        <v>30</v>
      </c>
      <c r="AF28" s="9"/>
      <c r="AG28" s="9"/>
    </row>
    <row r="29" spans="1:33">
      <c r="A29" s="4" t="s">
        <v>45</v>
      </c>
      <c r="B29" s="4" t="s">
        <v>34</v>
      </c>
      <c r="C29" s="28">
        <v>38952</v>
      </c>
      <c r="D29" s="5">
        <v>2006</v>
      </c>
      <c r="E29" s="33">
        <v>0.46527777777777773</v>
      </c>
      <c r="F29" s="33">
        <v>0.47013888888888888</v>
      </c>
      <c r="G29" s="33">
        <f t="shared" si="0"/>
        <v>4.8611111111111494E-3</v>
      </c>
      <c r="H29" s="4">
        <v>2</v>
      </c>
      <c r="I29" s="5">
        <v>1</v>
      </c>
      <c r="J29" s="5">
        <v>6</v>
      </c>
      <c r="K29" s="4">
        <v>6</v>
      </c>
      <c r="L29" s="6" t="s">
        <v>35</v>
      </c>
      <c r="M29" s="6" t="s">
        <v>36</v>
      </c>
      <c r="N29" s="4">
        <v>2</v>
      </c>
      <c r="O29" s="5">
        <f t="shared" si="1"/>
        <v>46.199999999999996</v>
      </c>
      <c r="P29" s="5">
        <v>14</v>
      </c>
      <c r="Q29" s="5">
        <f t="shared" si="2"/>
        <v>48.51</v>
      </c>
      <c r="R29" s="5">
        <v>14.7</v>
      </c>
      <c r="S29" s="5">
        <f t="shared" si="3"/>
        <v>48.51</v>
      </c>
      <c r="T29" s="5">
        <v>14.7</v>
      </c>
      <c r="U29" s="8">
        <f t="shared" si="5"/>
        <v>47.354999999999997</v>
      </c>
      <c r="V29" s="5">
        <f t="shared" si="6"/>
        <v>14.35</v>
      </c>
      <c r="W29" s="1">
        <v>27.860749999999999</v>
      </c>
      <c r="X29" s="1">
        <v>-115.18935</v>
      </c>
      <c r="Y29" s="4">
        <f t="shared" si="4"/>
        <v>59</v>
      </c>
      <c r="Z29" s="7">
        <v>15</v>
      </c>
      <c r="AA29" s="5">
        <v>5</v>
      </c>
      <c r="AB29" s="4" t="s">
        <v>604</v>
      </c>
      <c r="AC29" s="8">
        <v>2</v>
      </c>
      <c r="AD29" s="4" t="s">
        <v>38</v>
      </c>
      <c r="AE29" s="9" t="s">
        <v>37</v>
      </c>
      <c r="AF29" s="9"/>
      <c r="AG29" s="9"/>
    </row>
    <row r="30" spans="1:33">
      <c r="A30" s="4" t="s">
        <v>45</v>
      </c>
      <c r="B30" s="4" t="s">
        <v>34</v>
      </c>
      <c r="C30" s="28">
        <v>38952</v>
      </c>
      <c r="D30" s="5">
        <v>2006</v>
      </c>
      <c r="E30" s="33">
        <v>0.46527777777777773</v>
      </c>
      <c r="F30" s="33">
        <v>0.47013888888888888</v>
      </c>
      <c r="G30" s="33">
        <f t="shared" si="0"/>
        <v>4.8611111111111494E-3</v>
      </c>
      <c r="H30" s="4">
        <v>2</v>
      </c>
      <c r="I30" s="5">
        <v>1</v>
      </c>
      <c r="J30" s="5">
        <v>6</v>
      </c>
      <c r="K30" s="4">
        <v>6</v>
      </c>
      <c r="L30" s="6" t="s">
        <v>35</v>
      </c>
      <c r="M30" s="6" t="s">
        <v>36</v>
      </c>
      <c r="N30" s="4">
        <v>2</v>
      </c>
      <c r="O30" s="5">
        <f t="shared" si="1"/>
        <v>46.199999999999996</v>
      </c>
      <c r="P30" s="5">
        <v>14</v>
      </c>
      <c r="Q30" s="5">
        <f t="shared" si="2"/>
        <v>48.51</v>
      </c>
      <c r="R30" s="5">
        <v>14.7</v>
      </c>
      <c r="S30" s="5">
        <f t="shared" si="3"/>
        <v>48.51</v>
      </c>
      <c r="T30" s="5">
        <v>14.7</v>
      </c>
      <c r="U30" s="8">
        <f t="shared" si="5"/>
        <v>47.354999999999997</v>
      </c>
      <c r="V30" s="5">
        <f t="shared" si="6"/>
        <v>14.35</v>
      </c>
      <c r="W30" s="1">
        <v>27.860749999999999</v>
      </c>
      <c r="X30" s="1">
        <v>-115.18935</v>
      </c>
      <c r="Y30" s="4">
        <f t="shared" si="4"/>
        <v>59</v>
      </c>
      <c r="Z30" s="7">
        <v>15</v>
      </c>
      <c r="AA30" s="5">
        <v>5</v>
      </c>
      <c r="AB30" s="4" t="s">
        <v>611</v>
      </c>
      <c r="AC30" s="8">
        <v>4</v>
      </c>
      <c r="AD30" s="4" t="s">
        <v>38</v>
      </c>
      <c r="AE30" s="9" t="s">
        <v>37</v>
      </c>
      <c r="AF30" s="9"/>
      <c r="AG30" s="9"/>
    </row>
    <row r="31" spans="1:33">
      <c r="A31" s="4" t="s">
        <v>45</v>
      </c>
      <c r="B31" s="4" t="s">
        <v>34</v>
      </c>
      <c r="C31" s="28">
        <v>38952</v>
      </c>
      <c r="D31" s="5">
        <v>2006</v>
      </c>
      <c r="E31" s="33">
        <v>0.46527777777777773</v>
      </c>
      <c r="F31" s="33">
        <v>0.47013888888888888</v>
      </c>
      <c r="G31" s="33">
        <f t="shared" si="0"/>
        <v>4.8611111111111494E-3</v>
      </c>
      <c r="H31" s="4">
        <v>2</v>
      </c>
      <c r="I31" s="5">
        <v>1</v>
      </c>
      <c r="J31" s="5">
        <v>6</v>
      </c>
      <c r="K31" s="4">
        <v>6</v>
      </c>
      <c r="L31" s="6" t="s">
        <v>35</v>
      </c>
      <c r="M31" s="6" t="s">
        <v>36</v>
      </c>
      <c r="N31" s="4">
        <v>2</v>
      </c>
      <c r="O31" s="5">
        <f t="shared" si="1"/>
        <v>46.199999999999996</v>
      </c>
      <c r="P31" s="5">
        <v>14</v>
      </c>
      <c r="Q31" s="5">
        <f t="shared" si="2"/>
        <v>48.51</v>
      </c>
      <c r="R31" s="5">
        <v>14.7</v>
      </c>
      <c r="S31" s="5">
        <f t="shared" si="3"/>
        <v>48.51</v>
      </c>
      <c r="T31" s="5">
        <v>14.7</v>
      </c>
      <c r="U31" s="8">
        <f t="shared" si="5"/>
        <v>47.354999999999997</v>
      </c>
      <c r="V31" s="5">
        <f t="shared" si="6"/>
        <v>14.35</v>
      </c>
      <c r="W31" s="1">
        <v>27.860749999999999</v>
      </c>
      <c r="X31" s="1">
        <v>-115.18935</v>
      </c>
      <c r="Y31" s="4">
        <f t="shared" si="4"/>
        <v>59</v>
      </c>
      <c r="Z31" s="7">
        <v>15</v>
      </c>
      <c r="AA31" s="5">
        <v>5</v>
      </c>
      <c r="AB31" s="4" t="s">
        <v>612</v>
      </c>
      <c r="AC31" s="8">
        <v>1</v>
      </c>
      <c r="AD31" s="4" t="s">
        <v>38</v>
      </c>
      <c r="AE31" s="9" t="s">
        <v>37</v>
      </c>
      <c r="AF31" s="9"/>
      <c r="AG31" s="9"/>
    </row>
    <row r="32" spans="1:33">
      <c r="A32" s="4" t="s">
        <v>45</v>
      </c>
      <c r="B32" s="4" t="s">
        <v>34</v>
      </c>
      <c r="C32" s="28">
        <v>38952</v>
      </c>
      <c r="D32" s="5">
        <v>2006</v>
      </c>
      <c r="E32" s="33">
        <v>0.46527777777777773</v>
      </c>
      <c r="F32" s="33">
        <v>0.47013888888888888</v>
      </c>
      <c r="G32" s="33">
        <f t="shared" si="0"/>
        <v>4.8611111111111494E-3</v>
      </c>
      <c r="H32" s="4">
        <v>2</v>
      </c>
      <c r="I32" s="5">
        <v>1</v>
      </c>
      <c r="J32" s="5">
        <v>6</v>
      </c>
      <c r="K32" s="4">
        <v>6</v>
      </c>
      <c r="L32" s="6" t="s">
        <v>35</v>
      </c>
      <c r="M32" s="6" t="s">
        <v>36</v>
      </c>
      <c r="N32" s="4">
        <v>2</v>
      </c>
      <c r="O32" s="5">
        <f t="shared" si="1"/>
        <v>46.199999999999996</v>
      </c>
      <c r="P32" s="5">
        <v>14</v>
      </c>
      <c r="Q32" s="5">
        <f t="shared" si="2"/>
        <v>48.51</v>
      </c>
      <c r="R32" s="5">
        <v>14.7</v>
      </c>
      <c r="S32" s="5">
        <f t="shared" si="3"/>
        <v>48.51</v>
      </c>
      <c r="T32" s="5">
        <v>14.7</v>
      </c>
      <c r="U32" s="8">
        <f t="shared" si="5"/>
        <v>47.354999999999997</v>
      </c>
      <c r="V32" s="5">
        <f t="shared" si="6"/>
        <v>14.35</v>
      </c>
      <c r="W32" s="1">
        <v>27.860749999999999</v>
      </c>
      <c r="X32" s="1">
        <v>-115.18935</v>
      </c>
      <c r="Y32" s="4">
        <f t="shared" si="4"/>
        <v>59</v>
      </c>
      <c r="Z32" s="7">
        <v>15</v>
      </c>
      <c r="AA32" s="5">
        <v>5</v>
      </c>
      <c r="AB32" s="4" t="s">
        <v>613</v>
      </c>
      <c r="AC32" s="8">
        <v>50</v>
      </c>
      <c r="AD32" s="4">
        <v>30</v>
      </c>
      <c r="AE32" s="9" t="s">
        <v>37</v>
      </c>
      <c r="AF32" s="9"/>
      <c r="AG32" s="9"/>
    </row>
    <row r="33" spans="1:33">
      <c r="A33" s="4" t="s">
        <v>45</v>
      </c>
      <c r="B33" s="4" t="s">
        <v>34</v>
      </c>
      <c r="C33" s="28">
        <v>38952</v>
      </c>
      <c r="D33" s="5">
        <v>2006</v>
      </c>
      <c r="E33" s="33">
        <v>0.46527777777777773</v>
      </c>
      <c r="F33" s="33">
        <v>0.47013888888888888</v>
      </c>
      <c r="G33" s="33">
        <f t="shared" si="0"/>
        <v>4.8611111111111494E-3</v>
      </c>
      <c r="H33" s="4">
        <v>2</v>
      </c>
      <c r="I33" s="5">
        <v>1</v>
      </c>
      <c r="J33" s="5">
        <v>6</v>
      </c>
      <c r="K33" s="4">
        <v>6</v>
      </c>
      <c r="L33" s="6" t="s">
        <v>35</v>
      </c>
      <c r="M33" s="6" t="s">
        <v>36</v>
      </c>
      <c r="N33" s="4">
        <v>2</v>
      </c>
      <c r="O33" s="5">
        <f t="shared" si="1"/>
        <v>46.199999999999996</v>
      </c>
      <c r="P33" s="5">
        <v>14</v>
      </c>
      <c r="Q33" s="5">
        <f t="shared" si="2"/>
        <v>48.51</v>
      </c>
      <c r="R33" s="5">
        <v>14.7</v>
      </c>
      <c r="S33" s="5">
        <f t="shared" si="3"/>
        <v>48.51</v>
      </c>
      <c r="T33" s="5">
        <v>14.7</v>
      </c>
      <c r="U33" s="8">
        <f t="shared" si="5"/>
        <v>47.354999999999997</v>
      </c>
      <c r="V33" s="5">
        <f t="shared" si="6"/>
        <v>14.35</v>
      </c>
      <c r="W33" s="1">
        <v>27.860749999999999</v>
      </c>
      <c r="X33" s="1">
        <v>-115.18935</v>
      </c>
      <c r="Y33" s="4">
        <f t="shared" si="4"/>
        <v>59</v>
      </c>
      <c r="Z33" s="7">
        <v>15</v>
      </c>
      <c r="AA33" s="5">
        <v>5</v>
      </c>
      <c r="AB33" s="4" t="s">
        <v>614</v>
      </c>
      <c r="AC33" s="8">
        <v>2</v>
      </c>
      <c r="AD33" s="4" t="s">
        <v>38</v>
      </c>
      <c r="AE33" s="9" t="s">
        <v>37</v>
      </c>
      <c r="AF33" s="9"/>
      <c r="AG33" s="9"/>
    </row>
    <row r="34" spans="1:33">
      <c r="A34" s="4" t="s">
        <v>45</v>
      </c>
      <c r="B34" s="4" t="s">
        <v>34</v>
      </c>
      <c r="C34" s="28">
        <v>38952</v>
      </c>
      <c r="D34" s="5">
        <v>2006</v>
      </c>
      <c r="E34" s="33">
        <v>0.46527777777777773</v>
      </c>
      <c r="F34" s="33">
        <v>0.47013888888888888</v>
      </c>
      <c r="G34" s="33">
        <f t="shared" si="0"/>
        <v>4.8611111111111494E-3</v>
      </c>
      <c r="H34" s="4">
        <v>2</v>
      </c>
      <c r="I34" s="5">
        <v>1</v>
      </c>
      <c r="J34" s="5">
        <v>6</v>
      </c>
      <c r="K34" s="4">
        <v>6</v>
      </c>
      <c r="L34" s="6" t="s">
        <v>35</v>
      </c>
      <c r="M34" s="6" t="s">
        <v>36</v>
      </c>
      <c r="N34" s="4">
        <v>2</v>
      </c>
      <c r="O34" s="5">
        <f t="shared" si="1"/>
        <v>46.199999999999996</v>
      </c>
      <c r="P34" s="5">
        <v>14</v>
      </c>
      <c r="Q34" s="5">
        <f t="shared" si="2"/>
        <v>48.51</v>
      </c>
      <c r="R34" s="5">
        <v>14.7</v>
      </c>
      <c r="S34" s="5">
        <f t="shared" si="3"/>
        <v>48.51</v>
      </c>
      <c r="T34" s="5">
        <v>14.7</v>
      </c>
      <c r="U34" s="8">
        <f t="shared" si="5"/>
        <v>47.354999999999997</v>
      </c>
      <c r="V34" s="5">
        <f t="shared" si="6"/>
        <v>14.35</v>
      </c>
      <c r="W34" s="1">
        <v>27.860749999999999</v>
      </c>
      <c r="X34" s="1">
        <v>-115.18935</v>
      </c>
      <c r="Y34" s="4">
        <f t="shared" si="4"/>
        <v>59</v>
      </c>
      <c r="Z34" s="7">
        <v>15</v>
      </c>
      <c r="AA34" s="5">
        <v>5</v>
      </c>
      <c r="AB34" s="9" t="s">
        <v>753</v>
      </c>
      <c r="AC34" s="8">
        <v>1</v>
      </c>
      <c r="AD34" s="4" t="s">
        <v>38</v>
      </c>
      <c r="AE34" s="9" t="s">
        <v>37</v>
      </c>
      <c r="AF34" s="9"/>
      <c r="AG34" s="9"/>
    </row>
    <row r="35" spans="1:33">
      <c r="A35" s="4" t="s">
        <v>45</v>
      </c>
      <c r="B35" s="4" t="s">
        <v>34</v>
      </c>
      <c r="C35" s="28">
        <v>38952</v>
      </c>
      <c r="D35" s="5">
        <v>2006</v>
      </c>
      <c r="E35" s="33">
        <v>0.46527777777777773</v>
      </c>
      <c r="F35" s="33">
        <v>0.47013888888888888</v>
      </c>
      <c r="G35" s="33">
        <f t="shared" si="0"/>
        <v>4.8611111111111494E-3</v>
      </c>
      <c r="H35" s="4">
        <v>2</v>
      </c>
      <c r="I35" s="5">
        <v>1</v>
      </c>
      <c r="J35" s="5">
        <v>6</v>
      </c>
      <c r="K35" s="4">
        <v>6</v>
      </c>
      <c r="L35" s="6" t="s">
        <v>35</v>
      </c>
      <c r="M35" s="6" t="s">
        <v>36</v>
      </c>
      <c r="N35" s="4">
        <v>2</v>
      </c>
      <c r="O35" s="5">
        <f t="shared" si="1"/>
        <v>46.199999999999996</v>
      </c>
      <c r="P35" s="5">
        <v>14</v>
      </c>
      <c r="Q35" s="5">
        <f t="shared" si="2"/>
        <v>48.51</v>
      </c>
      <c r="R35" s="5">
        <v>14.7</v>
      </c>
      <c r="S35" s="5">
        <f t="shared" si="3"/>
        <v>48.51</v>
      </c>
      <c r="T35" s="5">
        <v>14.7</v>
      </c>
      <c r="U35" s="8">
        <f t="shared" si="5"/>
        <v>47.354999999999997</v>
      </c>
      <c r="V35" s="5">
        <f t="shared" si="6"/>
        <v>14.35</v>
      </c>
      <c r="W35" s="1">
        <v>27.860749999999999</v>
      </c>
      <c r="X35" s="1">
        <v>-115.18935</v>
      </c>
      <c r="Y35" s="4">
        <f t="shared" si="4"/>
        <v>59</v>
      </c>
      <c r="Z35" s="7">
        <v>15</v>
      </c>
      <c r="AA35" s="5">
        <v>5</v>
      </c>
      <c r="AB35" s="4" t="s">
        <v>610</v>
      </c>
      <c r="AC35" s="8">
        <v>2</v>
      </c>
      <c r="AD35" s="4" t="s">
        <v>38</v>
      </c>
      <c r="AE35" s="9" t="s">
        <v>37</v>
      </c>
      <c r="AF35" s="9"/>
      <c r="AG35" s="9"/>
    </row>
    <row r="36" spans="1:33">
      <c r="A36" s="4" t="s">
        <v>45</v>
      </c>
      <c r="B36" s="4" t="s">
        <v>34</v>
      </c>
      <c r="C36" s="28">
        <v>38952</v>
      </c>
      <c r="D36" s="5">
        <v>2006</v>
      </c>
      <c r="E36" s="33">
        <v>0.46527777777777773</v>
      </c>
      <c r="F36" s="33">
        <v>0.47013888888888888</v>
      </c>
      <c r="G36" s="33">
        <f t="shared" si="0"/>
        <v>4.8611111111111494E-3</v>
      </c>
      <c r="H36" s="4">
        <v>2</v>
      </c>
      <c r="I36" s="5">
        <v>1</v>
      </c>
      <c r="J36" s="5">
        <v>6</v>
      </c>
      <c r="K36" s="4">
        <v>6</v>
      </c>
      <c r="L36" s="6" t="s">
        <v>35</v>
      </c>
      <c r="M36" s="6" t="s">
        <v>36</v>
      </c>
      <c r="N36" s="4">
        <v>2</v>
      </c>
      <c r="O36" s="5">
        <f t="shared" si="1"/>
        <v>46.199999999999996</v>
      </c>
      <c r="P36" s="5">
        <v>14</v>
      </c>
      <c r="Q36" s="5">
        <f t="shared" si="2"/>
        <v>48.51</v>
      </c>
      <c r="R36" s="5">
        <v>14.7</v>
      </c>
      <c r="S36" s="5">
        <f t="shared" si="3"/>
        <v>48.51</v>
      </c>
      <c r="T36" s="5">
        <v>14.7</v>
      </c>
      <c r="U36" s="8">
        <f t="shared" si="5"/>
        <v>47.354999999999997</v>
      </c>
      <c r="V36" s="5">
        <f t="shared" si="6"/>
        <v>14.35</v>
      </c>
      <c r="W36" s="1">
        <v>27.860749999999999</v>
      </c>
      <c r="X36" s="1">
        <v>-115.18935</v>
      </c>
      <c r="Y36" s="4">
        <f t="shared" si="4"/>
        <v>59</v>
      </c>
      <c r="Z36" s="7">
        <v>15</v>
      </c>
      <c r="AA36" s="5">
        <v>5</v>
      </c>
      <c r="AB36" s="4" t="s">
        <v>609</v>
      </c>
      <c r="AC36" s="8">
        <v>1</v>
      </c>
      <c r="AD36" s="4" t="s">
        <v>38</v>
      </c>
      <c r="AE36" s="9" t="s">
        <v>37</v>
      </c>
      <c r="AF36" s="9"/>
      <c r="AG36" s="9"/>
    </row>
    <row r="37" spans="1:33">
      <c r="A37" s="4" t="s">
        <v>46</v>
      </c>
      <c r="B37" s="4" t="s">
        <v>34</v>
      </c>
      <c r="C37" s="28">
        <v>38952</v>
      </c>
      <c r="D37" s="5">
        <v>2006</v>
      </c>
      <c r="E37" s="33">
        <v>0.52986111111111112</v>
      </c>
      <c r="F37" s="33">
        <v>0.53333333333333333</v>
      </c>
      <c r="G37" s="33">
        <f t="shared" si="0"/>
        <v>3.4722222222222099E-3</v>
      </c>
      <c r="H37" s="4">
        <v>2</v>
      </c>
      <c r="I37" s="5">
        <v>2</v>
      </c>
      <c r="J37" s="5">
        <v>7</v>
      </c>
      <c r="K37" s="4">
        <v>7</v>
      </c>
      <c r="L37" s="6" t="s">
        <v>35</v>
      </c>
      <c r="M37" s="6" t="s">
        <v>36</v>
      </c>
      <c r="N37" s="4">
        <v>2</v>
      </c>
      <c r="O37" s="5">
        <f t="shared" si="1"/>
        <v>34.32</v>
      </c>
      <c r="P37" s="5">
        <v>10.4</v>
      </c>
      <c r="Q37" s="5">
        <f t="shared" si="2"/>
        <v>23.429999999999996</v>
      </c>
      <c r="R37" s="5">
        <v>7.1</v>
      </c>
      <c r="S37" s="5">
        <f t="shared" si="3"/>
        <v>34.32</v>
      </c>
      <c r="T37" s="5">
        <v>10.4</v>
      </c>
      <c r="U37" s="8">
        <f t="shared" si="5"/>
        <v>28.875</v>
      </c>
      <c r="V37" s="5">
        <f t="shared" si="6"/>
        <v>8.75</v>
      </c>
      <c r="W37" s="1">
        <v>27.86467</v>
      </c>
      <c r="X37" s="1">
        <v>-115.18575</v>
      </c>
      <c r="Y37" s="4">
        <f t="shared" si="4"/>
        <v>59</v>
      </c>
      <c r="Z37" s="4">
        <v>15</v>
      </c>
      <c r="AA37" s="5">
        <v>5</v>
      </c>
      <c r="AB37" s="4" t="s">
        <v>606</v>
      </c>
      <c r="AC37" s="8">
        <v>5</v>
      </c>
      <c r="AD37" s="4" t="s">
        <v>38</v>
      </c>
      <c r="AE37" s="9" t="s">
        <v>37</v>
      </c>
      <c r="AF37" s="9"/>
      <c r="AG37" s="9"/>
    </row>
    <row r="38" spans="1:33">
      <c r="A38" s="4" t="s">
        <v>46</v>
      </c>
      <c r="B38" s="4" t="s">
        <v>34</v>
      </c>
      <c r="C38" s="28">
        <v>38952</v>
      </c>
      <c r="D38" s="5">
        <v>2006</v>
      </c>
      <c r="E38" s="33">
        <v>0.52986111111111112</v>
      </c>
      <c r="F38" s="33">
        <v>0.53333333333333333</v>
      </c>
      <c r="G38" s="33">
        <f t="shared" si="0"/>
        <v>3.4722222222222099E-3</v>
      </c>
      <c r="H38" s="4">
        <v>2</v>
      </c>
      <c r="I38" s="5">
        <v>2</v>
      </c>
      <c r="J38" s="5">
        <v>7</v>
      </c>
      <c r="K38" s="4">
        <v>7</v>
      </c>
      <c r="L38" s="6" t="s">
        <v>35</v>
      </c>
      <c r="M38" s="6" t="s">
        <v>36</v>
      </c>
      <c r="N38" s="4">
        <v>2</v>
      </c>
      <c r="O38" s="5">
        <f t="shared" si="1"/>
        <v>34.32</v>
      </c>
      <c r="P38" s="5">
        <v>10.4</v>
      </c>
      <c r="Q38" s="5">
        <f t="shared" si="2"/>
        <v>23.429999999999996</v>
      </c>
      <c r="R38" s="5">
        <v>7.1</v>
      </c>
      <c r="S38" s="5">
        <f t="shared" si="3"/>
        <v>34.32</v>
      </c>
      <c r="T38" s="5">
        <v>10.4</v>
      </c>
      <c r="U38" s="8">
        <f t="shared" si="5"/>
        <v>28.875</v>
      </c>
      <c r="V38" s="5">
        <f t="shared" si="6"/>
        <v>8.75</v>
      </c>
      <c r="W38" s="1">
        <v>27.86467</v>
      </c>
      <c r="X38" s="1">
        <v>-115.18575</v>
      </c>
      <c r="Y38" s="4">
        <f t="shared" si="4"/>
        <v>59</v>
      </c>
      <c r="Z38" s="4">
        <v>15</v>
      </c>
      <c r="AA38" s="5">
        <v>5</v>
      </c>
      <c r="AB38" s="4" t="s">
        <v>613</v>
      </c>
      <c r="AC38" s="8">
        <v>8</v>
      </c>
      <c r="AD38" s="4" t="s">
        <v>38</v>
      </c>
      <c r="AE38" s="9" t="s">
        <v>37</v>
      </c>
      <c r="AF38" s="9"/>
      <c r="AG38" s="9"/>
    </row>
    <row r="39" spans="1:33">
      <c r="A39" s="4" t="s">
        <v>46</v>
      </c>
      <c r="B39" s="4" t="s">
        <v>34</v>
      </c>
      <c r="C39" s="28">
        <v>38952</v>
      </c>
      <c r="D39" s="5">
        <v>2006</v>
      </c>
      <c r="E39" s="33">
        <v>0.52986111111111112</v>
      </c>
      <c r="F39" s="33">
        <v>0.53333333333333333</v>
      </c>
      <c r="G39" s="33">
        <f t="shared" si="0"/>
        <v>3.4722222222222099E-3</v>
      </c>
      <c r="H39" s="4">
        <v>2</v>
      </c>
      <c r="I39" s="5">
        <v>2</v>
      </c>
      <c r="J39" s="5">
        <v>7</v>
      </c>
      <c r="K39" s="4">
        <v>7</v>
      </c>
      <c r="L39" s="6" t="s">
        <v>35</v>
      </c>
      <c r="M39" s="6" t="s">
        <v>36</v>
      </c>
      <c r="N39" s="4">
        <v>2</v>
      </c>
      <c r="O39" s="5">
        <f t="shared" si="1"/>
        <v>34.32</v>
      </c>
      <c r="P39" s="5">
        <v>10.4</v>
      </c>
      <c r="Q39" s="5">
        <f t="shared" si="2"/>
        <v>23.429999999999996</v>
      </c>
      <c r="R39" s="5">
        <v>7.1</v>
      </c>
      <c r="S39" s="5">
        <f t="shared" si="3"/>
        <v>34.32</v>
      </c>
      <c r="T39" s="5">
        <v>10.4</v>
      </c>
      <c r="U39" s="8">
        <f t="shared" si="5"/>
        <v>28.875</v>
      </c>
      <c r="V39" s="5">
        <f t="shared" si="6"/>
        <v>8.75</v>
      </c>
      <c r="W39" s="1">
        <v>27.86467</v>
      </c>
      <c r="X39" s="1">
        <v>-115.18575</v>
      </c>
      <c r="Y39" s="4">
        <f t="shared" si="4"/>
        <v>59</v>
      </c>
      <c r="Z39" s="4">
        <v>15</v>
      </c>
      <c r="AA39" s="5">
        <v>5</v>
      </c>
      <c r="AB39" s="9" t="s">
        <v>753</v>
      </c>
      <c r="AC39" s="8">
        <v>3</v>
      </c>
      <c r="AD39" s="4" t="s">
        <v>38</v>
      </c>
      <c r="AE39" s="9" t="s">
        <v>37</v>
      </c>
      <c r="AF39" s="9"/>
      <c r="AG39" s="9"/>
    </row>
    <row r="40" spans="1:33">
      <c r="A40" s="4" t="s">
        <v>46</v>
      </c>
      <c r="B40" s="4" t="s">
        <v>34</v>
      </c>
      <c r="C40" s="28">
        <v>38952</v>
      </c>
      <c r="D40" s="5">
        <v>2006</v>
      </c>
      <c r="E40" s="33">
        <v>0.52986111111111112</v>
      </c>
      <c r="F40" s="33">
        <v>0.53333333333333333</v>
      </c>
      <c r="G40" s="33">
        <f t="shared" si="0"/>
        <v>3.4722222222222099E-3</v>
      </c>
      <c r="H40" s="4">
        <v>2</v>
      </c>
      <c r="I40" s="5">
        <v>2</v>
      </c>
      <c r="J40" s="5">
        <v>7</v>
      </c>
      <c r="K40" s="4">
        <v>7</v>
      </c>
      <c r="L40" s="6" t="s">
        <v>35</v>
      </c>
      <c r="M40" s="6" t="s">
        <v>36</v>
      </c>
      <c r="N40" s="4">
        <v>2</v>
      </c>
      <c r="O40" s="5">
        <f t="shared" si="1"/>
        <v>34.32</v>
      </c>
      <c r="P40" s="5">
        <v>10.4</v>
      </c>
      <c r="Q40" s="5">
        <f t="shared" si="2"/>
        <v>23.429999999999996</v>
      </c>
      <c r="R40" s="5">
        <v>7.1</v>
      </c>
      <c r="S40" s="5">
        <f t="shared" si="3"/>
        <v>34.32</v>
      </c>
      <c r="T40" s="5">
        <v>10.4</v>
      </c>
      <c r="U40" s="8">
        <f t="shared" si="5"/>
        <v>28.875</v>
      </c>
      <c r="V40" s="5">
        <f t="shared" si="6"/>
        <v>8.75</v>
      </c>
      <c r="W40" s="1">
        <v>27.86467</v>
      </c>
      <c r="X40" s="1">
        <v>-115.18575</v>
      </c>
      <c r="Y40" s="4">
        <f t="shared" si="4"/>
        <v>59</v>
      </c>
      <c r="Z40" s="4">
        <v>15</v>
      </c>
      <c r="AA40" s="5">
        <v>5</v>
      </c>
      <c r="AB40" s="4" t="s">
        <v>619</v>
      </c>
      <c r="AC40" s="8">
        <v>1</v>
      </c>
      <c r="AD40" s="4" t="s">
        <v>38</v>
      </c>
      <c r="AE40" s="9" t="s">
        <v>37</v>
      </c>
      <c r="AF40" s="9"/>
      <c r="AG40" s="9"/>
    </row>
    <row r="41" spans="1:33">
      <c r="A41" s="4" t="s">
        <v>47</v>
      </c>
      <c r="B41" s="4" t="s">
        <v>40</v>
      </c>
      <c r="C41" s="28">
        <v>38952</v>
      </c>
      <c r="D41" s="5">
        <v>2006</v>
      </c>
      <c r="E41" s="33">
        <v>0.46388888888888885</v>
      </c>
      <c r="F41" s="33">
        <v>0.4680555555555555</v>
      </c>
      <c r="G41" s="33">
        <f t="shared" si="0"/>
        <v>4.1666666666666519E-3</v>
      </c>
      <c r="H41" s="4">
        <v>2</v>
      </c>
      <c r="I41" s="5">
        <v>1</v>
      </c>
      <c r="J41" s="5">
        <v>8</v>
      </c>
      <c r="K41" s="4">
        <v>8</v>
      </c>
      <c r="L41" s="6" t="s">
        <v>35</v>
      </c>
      <c r="M41" s="6" t="s">
        <v>36</v>
      </c>
      <c r="N41" s="4">
        <v>2</v>
      </c>
      <c r="O41" s="5">
        <f t="shared" si="1"/>
        <v>48.18</v>
      </c>
      <c r="P41" s="5">
        <v>14.6</v>
      </c>
      <c r="Q41" s="5">
        <f t="shared" si="2"/>
        <v>50.16</v>
      </c>
      <c r="R41" s="5">
        <v>15.2</v>
      </c>
      <c r="S41" s="5">
        <f t="shared" si="3"/>
        <v>50.16</v>
      </c>
      <c r="T41" s="5">
        <v>15.2</v>
      </c>
      <c r="U41" s="8">
        <f t="shared" si="5"/>
        <v>49.169999999999995</v>
      </c>
      <c r="V41" s="5">
        <f t="shared" si="6"/>
        <v>14.899999999999999</v>
      </c>
      <c r="W41" s="2">
        <v>27.860749999999999</v>
      </c>
      <c r="X41" s="2">
        <v>-115.18935</v>
      </c>
      <c r="Y41" s="4">
        <f t="shared" si="4"/>
        <v>59</v>
      </c>
      <c r="Z41" s="7">
        <v>15</v>
      </c>
      <c r="AA41" s="5">
        <v>5</v>
      </c>
      <c r="AB41" s="4" t="s">
        <v>604</v>
      </c>
      <c r="AC41" s="8">
        <v>1</v>
      </c>
      <c r="AD41" s="4" t="s">
        <v>38</v>
      </c>
      <c r="AE41" s="4">
        <v>210</v>
      </c>
      <c r="AF41" s="4"/>
      <c r="AG41" s="9"/>
    </row>
    <row r="42" spans="1:33">
      <c r="A42" s="4" t="s">
        <v>47</v>
      </c>
      <c r="B42" s="4" t="s">
        <v>40</v>
      </c>
      <c r="C42" s="28">
        <v>38952</v>
      </c>
      <c r="D42" s="5">
        <v>2006</v>
      </c>
      <c r="E42" s="33">
        <v>0.46388888888888885</v>
      </c>
      <c r="F42" s="33">
        <v>0.4680555555555555</v>
      </c>
      <c r="G42" s="33">
        <f t="shared" si="0"/>
        <v>4.1666666666666519E-3</v>
      </c>
      <c r="H42" s="4">
        <v>2</v>
      </c>
      <c r="I42" s="5">
        <v>1</v>
      </c>
      <c r="J42" s="5">
        <v>8</v>
      </c>
      <c r="K42" s="4">
        <v>8</v>
      </c>
      <c r="L42" s="6" t="s">
        <v>35</v>
      </c>
      <c r="M42" s="6" t="s">
        <v>36</v>
      </c>
      <c r="N42" s="4">
        <v>2</v>
      </c>
      <c r="O42" s="5">
        <f t="shared" si="1"/>
        <v>48.18</v>
      </c>
      <c r="P42" s="5">
        <v>14.6</v>
      </c>
      <c r="Q42" s="5">
        <f t="shared" si="2"/>
        <v>50.16</v>
      </c>
      <c r="R42" s="5">
        <v>15.2</v>
      </c>
      <c r="S42" s="5">
        <f t="shared" si="3"/>
        <v>50.16</v>
      </c>
      <c r="T42" s="5">
        <v>15.2</v>
      </c>
      <c r="U42" s="8">
        <f t="shared" si="5"/>
        <v>49.169999999999995</v>
      </c>
      <c r="V42" s="5">
        <f t="shared" si="6"/>
        <v>14.899999999999999</v>
      </c>
      <c r="W42" s="2">
        <v>27.860749999999999</v>
      </c>
      <c r="X42" s="2">
        <v>-115.18935</v>
      </c>
      <c r="Y42" s="4">
        <f t="shared" si="4"/>
        <v>59</v>
      </c>
      <c r="Z42" s="7">
        <v>15</v>
      </c>
      <c r="AA42" s="5">
        <v>5</v>
      </c>
      <c r="AB42" s="4" t="s">
        <v>606</v>
      </c>
      <c r="AC42" s="8">
        <v>5</v>
      </c>
      <c r="AD42" s="4" t="s">
        <v>38</v>
      </c>
      <c r="AE42" s="4">
        <v>210</v>
      </c>
      <c r="AF42" s="4"/>
      <c r="AG42" s="9"/>
    </row>
    <row r="43" spans="1:33">
      <c r="A43" s="4" t="s">
        <v>47</v>
      </c>
      <c r="B43" s="4" t="s">
        <v>40</v>
      </c>
      <c r="C43" s="28">
        <v>38952</v>
      </c>
      <c r="D43" s="5">
        <v>2006</v>
      </c>
      <c r="E43" s="33">
        <v>0.46388888888888885</v>
      </c>
      <c r="F43" s="33">
        <v>0.4680555555555555</v>
      </c>
      <c r="G43" s="33">
        <f t="shared" si="0"/>
        <v>4.1666666666666519E-3</v>
      </c>
      <c r="H43" s="4">
        <v>2</v>
      </c>
      <c r="I43" s="5">
        <v>1</v>
      </c>
      <c r="J43" s="5">
        <v>8</v>
      </c>
      <c r="K43" s="4">
        <v>8</v>
      </c>
      <c r="L43" s="6" t="s">
        <v>35</v>
      </c>
      <c r="M43" s="6" t="s">
        <v>36</v>
      </c>
      <c r="N43" s="4">
        <v>2</v>
      </c>
      <c r="O43" s="5">
        <f t="shared" si="1"/>
        <v>48.18</v>
      </c>
      <c r="P43" s="5">
        <v>14.6</v>
      </c>
      <c r="Q43" s="5">
        <f t="shared" si="2"/>
        <v>50.16</v>
      </c>
      <c r="R43" s="5">
        <v>15.2</v>
      </c>
      <c r="S43" s="5">
        <f t="shared" si="3"/>
        <v>50.16</v>
      </c>
      <c r="T43" s="5">
        <v>15.2</v>
      </c>
      <c r="U43" s="8">
        <f t="shared" si="5"/>
        <v>49.169999999999995</v>
      </c>
      <c r="V43" s="5">
        <f t="shared" si="6"/>
        <v>14.899999999999999</v>
      </c>
      <c r="W43" s="2">
        <v>27.860749999999999</v>
      </c>
      <c r="X43" s="2">
        <v>-115.18935</v>
      </c>
      <c r="Y43" s="4">
        <f t="shared" si="4"/>
        <v>59</v>
      </c>
      <c r="Z43" s="7">
        <v>15</v>
      </c>
      <c r="AA43" s="5">
        <v>5</v>
      </c>
      <c r="AB43" s="4" t="s">
        <v>611</v>
      </c>
      <c r="AC43" s="8">
        <v>20</v>
      </c>
      <c r="AD43" s="4" t="s">
        <v>38</v>
      </c>
      <c r="AE43" s="4">
        <v>210</v>
      </c>
      <c r="AF43" s="4"/>
      <c r="AG43" s="9"/>
    </row>
    <row r="44" spans="1:33">
      <c r="A44" s="4" t="s">
        <v>47</v>
      </c>
      <c r="B44" s="4" t="s">
        <v>40</v>
      </c>
      <c r="C44" s="28">
        <v>38952</v>
      </c>
      <c r="D44" s="5">
        <v>2006</v>
      </c>
      <c r="E44" s="33">
        <v>0.46388888888888885</v>
      </c>
      <c r="F44" s="33">
        <v>0.4680555555555555</v>
      </c>
      <c r="G44" s="33">
        <f t="shared" si="0"/>
        <v>4.1666666666666519E-3</v>
      </c>
      <c r="H44" s="4">
        <v>2</v>
      </c>
      <c r="I44" s="5">
        <v>1</v>
      </c>
      <c r="J44" s="5">
        <v>8</v>
      </c>
      <c r="K44" s="4">
        <v>8</v>
      </c>
      <c r="L44" s="6" t="s">
        <v>35</v>
      </c>
      <c r="M44" s="6" t="s">
        <v>36</v>
      </c>
      <c r="N44" s="4">
        <v>2</v>
      </c>
      <c r="O44" s="5">
        <f t="shared" si="1"/>
        <v>48.18</v>
      </c>
      <c r="P44" s="5">
        <v>14.6</v>
      </c>
      <c r="Q44" s="5">
        <f t="shared" si="2"/>
        <v>50.16</v>
      </c>
      <c r="R44" s="5">
        <v>15.2</v>
      </c>
      <c r="S44" s="5">
        <f t="shared" si="3"/>
        <v>50.16</v>
      </c>
      <c r="T44" s="5">
        <v>15.2</v>
      </c>
      <c r="U44" s="8">
        <f t="shared" si="5"/>
        <v>49.169999999999995</v>
      </c>
      <c r="V44" s="5">
        <f t="shared" si="6"/>
        <v>14.899999999999999</v>
      </c>
      <c r="W44" s="2">
        <v>27.860749999999999</v>
      </c>
      <c r="X44" s="2">
        <v>-115.18935</v>
      </c>
      <c r="Y44" s="4">
        <f t="shared" si="4"/>
        <v>59</v>
      </c>
      <c r="Z44" s="7">
        <v>15</v>
      </c>
      <c r="AA44" s="5">
        <v>5</v>
      </c>
      <c r="AB44" s="4" t="s">
        <v>613</v>
      </c>
      <c r="AC44" s="8">
        <v>35</v>
      </c>
      <c r="AD44" s="4" t="s">
        <v>38</v>
      </c>
      <c r="AE44" s="4">
        <v>210</v>
      </c>
      <c r="AF44" s="4"/>
      <c r="AG44" s="9"/>
    </row>
    <row r="45" spans="1:33">
      <c r="A45" s="4" t="s">
        <v>47</v>
      </c>
      <c r="B45" s="4" t="s">
        <v>40</v>
      </c>
      <c r="C45" s="28">
        <v>38952</v>
      </c>
      <c r="D45" s="5">
        <v>2006</v>
      </c>
      <c r="E45" s="33">
        <v>0.46388888888888885</v>
      </c>
      <c r="F45" s="33">
        <v>0.4680555555555555</v>
      </c>
      <c r="G45" s="33">
        <f t="shared" si="0"/>
        <v>4.1666666666666519E-3</v>
      </c>
      <c r="H45" s="4">
        <v>2</v>
      </c>
      <c r="I45" s="5">
        <v>1</v>
      </c>
      <c r="J45" s="5">
        <v>8</v>
      </c>
      <c r="K45" s="4">
        <v>8</v>
      </c>
      <c r="L45" s="6" t="s">
        <v>35</v>
      </c>
      <c r="M45" s="6" t="s">
        <v>36</v>
      </c>
      <c r="N45" s="4">
        <v>2</v>
      </c>
      <c r="O45" s="5">
        <f t="shared" si="1"/>
        <v>48.18</v>
      </c>
      <c r="P45" s="5">
        <v>14.6</v>
      </c>
      <c r="Q45" s="5">
        <f t="shared" si="2"/>
        <v>50.16</v>
      </c>
      <c r="R45" s="5">
        <v>15.2</v>
      </c>
      <c r="S45" s="5">
        <f t="shared" si="3"/>
        <v>50.16</v>
      </c>
      <c r="T45" s="5">
        <v>15.2</v>
      </c>
      <c r="U45" s="8">
        <f t="shared" si="5"/>
        <v>49.169999999999995</v>
      </c>
      <c r="V45" s="5">
        <f t="shared" si="6"/>
        <v>14.899999999999999</v>
      </c>
      <c r="W45" s="2">
        <v>27.860749999999999</v>
      </c>
      <c r="X45" s="2">
        <v>-115.18935</v>
      </c>
      <c r="Y45" s="4">
        <f t="shared" si="4"/>
        <v>59</v>
      </c>
      <c r="Z45" s="7">
        <v>15</v>
      </c>
      <c r="AA45" s="5">
        <v>5</v>
      </c>
      <c r="AB45" s="4" t="s">
        <v>607</v>
      </c>
      <c r="AC45" s="8">
        <v>11</v>
      </c>
      <c r="AD45" s="4" t="s">
        <v>38</v>
      </c>
      <c r="AE45" s="4">
        <v>210</v>
      </c>
      <c r="AF45" s="4"/>
      <c r="AG45" s="9"/>
    </row>
    <row r="46" spans="1:33">
      <c r="A46" s="4" t="s">
        <v>47</v>
      </c>
      <c r="B46" s="4" t="s">
        <v>40</v>
      </c>
      <c r="C46" s="28">
        <v>38952</v>
      </c>
      <c r="D46" s="5">
        <v>2006</v>
      </c>
      <c r="E46" s="33">
        <v>0.46388888888888885</v>
      </c>
      <c r="F46" s="33">
        <v>0.4680555555555555</v>
      </c>
      <c r="G46" s="33">
        <f t="shared" si="0"/>
        <v>4.1666666666666519E-3</v>
      </c>
      <c r="H46" s="4">
        <v>2</v>
      </c>
      <c r="I46" s="5">
        <v>1</v>
      </c>
      <c r="J46" s="5">
        <v>8</v>
      </c>
      <c r="K46" s="4">
        <v>8</v>
      </c>
      <c r="L46" s="6" t="s">
        <v>35</v>
      </c>
      <c r="M46" s="6" t="s">
        <v>36</v>
      </c>
      <c r="N46" s="4">
        <v>2</v>
      </c>
      <c r="O46" s="5">
        <f t="shared" si="1"/>
        <v>48.18</v>
      </c>
      <c r="P46" s="5">
        <v>14.6</v>
      </c>
      <c r="Q46" s="5">
        <f t="shared" si="2"/>
        <v>50.16</v>
      </c>
      <c r="R46" s="5">
        <v>15.2</v>
      </c>
      <c r="S46" s="5">
        <f t="shared" si="3"/>
        <v>50.16</v>
      </c>
      <c r="T46" s="5">
        <v>15.2</v>
      </c>
      <c r="U46" s="8">
        <f t="shared" si="5"/>
        <v>49.169999999999995</v>
      </c>
      <c r="V46" s="5">
        <f t="shared" si="6"/>
        <v>14.899999999999999</v>
      </c>
      <c r="W46" s="2">
        <v>27.860749999999999</v>
      </c>
      <c r="X46" s="2">
        <v>-115.18935</v>
      </c>
      <c r="Y46" s="4">
        <f t="shared" si="4"/>
        <v>59</v>
      </c>
      <c r="Z46" s="7">
        <v>15</v>
      </c>
      <c r="AA46" s="5">
        <v>5</v>
      </c>
      <c r="AB46" s="4" t="s">
        <v>610</v>
      </c>
      <c r="AC46" s="8">
        <v>2</v>
      </c>
      <c r="AD46" s="4" t="s">
        <v>38</v>
      </c>
      <c r="AE46" s="4">
        <v>210</v>
      </c>
      <c r="AF46" s="4"/>
      <c r="AG46" s="9"/>
    </row>
    <row r="47" spans="1:33">
      <c r="A47" s="4" t="s">
        <v>48</v>
      </c>
      <c r="B47" s="15" t="s">
        <v>40</v>
      </c>
      <c r="C47" s="28">
        <v>38952</v>
      </c>
      <c r="D47" s="5">
        <v>2006</v>
      </c>
      <c r="E47" s="33">
        <v>0.52708333333333335</v>
      </c>
      <c r="F47" s="33">
        <v>0.52847222222222223</v>
      </c>
      <c r="G47" s="33">
        <f t="shared" si="0"/>
        <v>1.388888888888884E-3</v>
      </c>
      <c r="H47" s="4">
        <v>2</v>
      </c>
      <c r="I47" s="5">
        <v>2</v>
      </c>
      <c r="J47" s="5">
        <v>9</v>
      </c>
      <c r="K47" s="4">
        <v>9</v>
      </c>
      <c r="L47" s="6" t="s">
        <v>35</v>
      </c>
      <c r="M47" s="6" t="s">
        <v>36</v>
      </c>
      <c r="N47" s="4">
        <v>2</v>
      </c>
      <c r="O47" s="5">
        <f t="shared" si="1"/>
        <v>29.04</v>
      </c>
      <c r="P47" s="5">
        <v>8.8000000000000007</v>
      </c>
      <c r="Q47" s="5">
        <f t="shared" si="2"/>
        <v>31.02</v>
      </c>
      <c r="R47" s="5">
        <v>9.4</v>
      </c>
      <c r="S47" s="5">
        <f t="shared" si="3"/>
        <v>31.02</v>
      </c>
      <c r="T47" s="5">
        <v>9.4</v>
      </c>
      <c r="U47" s="8">
        <f t="shared" si="5"/>
        <v>30.030000000000005</v>
      </c>
      <c r="V47" s="5">
        <f t="shared" si="6"/>
        <v>9.1000000000000014</v>
      </c>
      <c r="W47" s="2">
        <v>27.86467</v>
      </c>
      <c r="X47" s="2">
        <v>-115.18575</v>
      </c>
      <c r="Y47" s="4">
        <f t="shared" si="4"/>
        <v>60.8</v>
      </c>
      <c r="Z47" s="7">
        <v>16</v>
      </c>
      <c r="AA47" s="5">
        <v>5</v>
      </c>
      <c r="AB47" s="4" t="s">
        <v>606</v>
      </c>
      <c r="AC47" s="8">
        <v>1</v>
      </c>
      <c r="AD47" s="4" t="s">
        <v>38</v>
      </c>
      <c r="AE47" s="4">
        <v>210</v>
      </c>
      <c r="AF47" s="4"/>
      <c r="AG47" s="9"/>
    </row>
    <row r="48" spans="1:33">
      <c r="A48" s="4" t="s">
        <v>48</v>
      </c>
      <c r="B48" s="15" t="s">
        <v>40</v>
      </c>
      <c r="C48" s="28">
        <v>38952</v>
      </c>
      <c r="D48" s="5">
        <v>2006</v>
      </c>
      <c r="E48" s="33">
        <v>0.52708333333333335</v>
      </c>
      <c r="F48" s="33">
        <v>0.52847222222222223</v>
      </c>
      <c r="G48" s="33">
        <f t="shared" si="0"/>
        <v>1.388888888888884E-3</v>
      </c>
      <c r="H48" s="4">
        <v>2</v>
      </c>
      <c r="I48" s="5">
        <v>2</v>
      </c>
      <c r="J48" s="5">
        <v>9</v>
      </c>
      <c r="K48" s="4">
        <v>9</v>
      </c>
      <c r="L48" s="6" t="s">
        <v>35</v>
      </c>
      <c r="M48" s="6" t="s">
        <v>36</v>
      </c>
      <c r="N48" s="4">
        <v>2</v>
      </c>
      <c r="O48" s="5">
        <f t="shared" si="1"/>
        <v>29.04</v>
      </c>
      <c r="P48" s="5">
        <v>8.8000000000000007</v>
      </c>
      <c r="Q48" s="5">
        <f t="shared" si="2"/>
        <v>31.02</v>
      </c>
      <c r="R48" s="5">
        <v>9.4</v>
      </c>
      <c r="S48" s="5">
        <f t="shared" si="3"/>
        <v>31.02</v>
      </c>
      <c r="T48" s="5">
        <v>9.4</v>
      </c>
      <c r="U48" s="8">
        <f t="shared" si="5"/>
        <v>30.030000000000005</v>
      </c>
      <c r="V48" s="5">
        <f t="shared" si="6"/>
        <v>9.1000000000000014</v>
      </c>
      <c r="W48" s="2">
        <v>27.86467</v>
      </c>
      <c r="X48" s="2">
        <v>-115.18575</v>
      </c>
      <c r="Y48" s="4">
        <f t="shared" si="4"/>
        <v>60.8</v>
      </c>
      <c r="Z48" s="7">
        <v>16</v>
      </c>
      <c r="AA48" s="5">
        <v>5</v>
      </c>
      <c r="AB48" s="4" t="s">
        <v>613</v>
      </c>
      <c r="AC48" s="8">
        <v>10</v>
      </c>
      <c r="AD48" s="4" t="s">
        <v>38</v>
      </c>
      <c r="AE48" s="4">
        <v>210</v>
      </c>
      <c r="AF48" s="4"/>
      <c r="AG48" s="9"/>
    </row>
    <row r="49" spans="1:33">
      <c r="A49" s="4" t="s">
        <v>48</v>
      </c>
      <c r="B49" s="15" t="s">
        <v>40</v>
      </c>
      <c r="C49" s="28">
        <v>38952</v>
      </c>
      <c r="D49" s="5">
        <v>2006</v>
      </c>
      <c r="E49" s="33">
        <v>0.52708333333333335</v>
      </c>
      <c r="F49" s="33">
        <v>0.52847222222222223</v>
      </c>
      <c r="G49" s="33">
        <f t="shared" si="0"/>
        <v>1.388888888888884E-3</v>
      </c>
      <c r="H49" s="4">
        <v>2</v>
      </c>
      <c r="I49" s="5">
        <v>2</v>
      </c>
      <c r="J49" s="5">
        <v>9</v>
      </c>
      <c r="K49" s="4">
        <v>9</v>
      </c>
      <c r="L49" s="6" t="s">
        <v>35</v>
      </c>
      <c r="M49" s="6" t="s">
        <v>36</v>
      </c>
      <c r="N49" s="4">
        <v>2</v>
      </c>
      <c r="O49" s="5">
        <f t="shared" si="1"/>
        <v>29.04</v>
      </c>
      <c r="P49" s="5">
        <v>8.8000000000000007</v>
      </c>
      <c r="Q49" s="5">
        <f t="shared" si="2"/>
        <v>31.02</v>
      </c>
      <c r="R49" s="5">
        <v>9.4</v>
      </c>
      <c r="S49" s="5">
        <f t="shared" si="3"/>
        <v>31.02</v>
      </c>
      <c r="T49" s="5">
        <v>9.4</v>
      </c>
      <c r="U49" s="8">
        <f t="shared" si="5"/>
        <v>30.030000000000005</v>
      </c>
      <c r="V49" s="5">
        <f t="shared" si="6"/>
        <v>9.1000000000000014</v>
      </c>
      <c r="W49" s="2">
        <v>27.86467</v>
      </c>
      <c r="X49" s="2">
        <v>-115.18575</v>
      </c>
      <c r="Y49" s="4">
        <f t="shared" si="4"/>
        <v>60.8</v>
      </c>
      <c r="Z49" s="7">
        <v>16</v>
      </c>
      <c r="AA49" s="5">
        <v>5</v>
      </c>
      <c r="AB49" s="4" t="s">
        <v>607</v>
      </c>
      <c r="AC49" s="8">
        <v>1</v>
      </c>
      <c r="AD49" s="4" t="s">
        <v>38</v>
      </c>
      <c r="AE49" s="4">
        <v>210</v>
      </c>
      <c r="AF49" s="4"/>
      <c r="AG49" s="9"/>
    </row>
    <row r="50" spans="1:33">
      <c r="A50" s="6" t="s">
        <v>49</v>
      </c>
      <c r="B50" s="6" t="s">
        <v>43</v>
      </c>
      <c r="C50" s="29">
        <v>38952</v>
      </c>
      <c r="D50" s="10">
        <v>2006</v>
      </c>
      <c r="E50" s="34">
        <v>0.4680555555555555</v>
      </c>
      <c r="F50" s="34">
        <v>0.47152777777777777</v>
      </c>
      <c r="G50" s="34">
        <f t="shared" si="0"/>
        <v>3.4722222222222654E-3</v>
      </c>
      <c r="H50" s="6">
        <v>2</v>
      </c>
      <c r="I50" s="6">
        <v>1</v>
      </c>
      <c r="J50" s="6">
        <v>10</v>
      </c>
      <c r="K50" s="6">
        <v>10</v>
      </c>
      <c r="L50" s="6" t="s">
        <v>35</v>
      </c>
      <c r="M50" s="6" t="s">
        <v>36</v>
      </c>
      <c r="N50" s="4">
        <v>2</v>
      </c>
      <c r="O50" s="5">
        <f t="shared" si="1"/>
        <v>50.16</v>
      </c>
      <c r="P50" s="11">
        <v>15.2</v>
      </c>
      <c r="Q50" s="5">
        <f t="shared" si="2"/>
        <v>42.24</v>
      </c>
      <c r="R50" s="11">
        <v>12.8</v>
      </c>
      <c r="S50" s="5">
        <f t="shared" si="3"/>
        <v>50.16</v>
      </c>
      <c r="T50" s="6">
        <v>15.2</v>
      </c>
      <c r="U50" s="8">
        <f t="shared" si="5"/>
        <v>46.199999999999996</v>
      </c>
      <c r="V50" s="5">
        <f t="shared" si="6"/>
        <v>14</v>
      </c>
      <c r="W50" s="12">
        <v>27.860749999999999</v>
      </c>
      <c r="X50" s="12">
        <v>-115.18935</v>
      </c>
      <c r="Y50" s="4">
        <f t="shared" si="4"/>
        <v>59</v>
      </c>
      <c r="Z50" s="6">
        <v>15</v>
      </c>
      <c r="AA50" s="13">
        <v>6</v>
      </c>
      <c r="AB50" s="9" t="s">
        <v>611</v>
      </c>
      <c r="AC50" s="14">
        <v>8</v>
      </c>
      <c r="AD50" s="4" t="s">
        <v>38</v>
      </c>
      <c r="AE50" s="9">
        <v>210</v>
      </c>
      <c r="AF50" s="9"/>
      <c r="AG50" s="9"/>
    </row>
    <row r="51" spans="1:33">
      <c r="A51" s="6" t="s">
        <v>49</v>
      </c>
      <c r="B51" s="6" t="s">
        <v>43</v>
      </c>
      <c r="C51" s="29">
        <v>38952</v>
      </c>
      <c r="D51" s="10">
        <v>2006</v>
      </c>
      <c r="E51" s="34">
        <v>0.4680555555555555</v>
      </c>
      <c r="F51" s="34">
        <v>0.47152777777777777</v>
      </c>
      <c r="G51" s="34">
        <f t="shared" si="0"/>
        <v>3.4722222222222654E-3</v>
      </c>
      <c r="H51" s="6">
        <v>2</v>
      </c>
      <c r="I51" s="6">
        <v>1</v>
      </c>
      <c r="J51" s="6">
        <v>10</v>
      </c>
      <c r="K51" s="6">
        <v>10</v>
      </c>
      <c r="L51" s="6" t="s">
        <v>35</v>
      </c>
      <c r="M51" s="6" t="s">
        <v>36</v>
      </c>
      <c r="N51" s="4">
        <v>2</v>
      </c>
      <c r="O51" s="5">
        <f t="shared" si="1"/>
        <v>50.16</v>
      </c>
      <c r="P51" s="11">
        <v>15.2</v>
      </c>
      <c r="Q51" s="5">
        <f t="shared" si="2"/>
        <v>42.24</v>
      </c>
      <c r="R51" s="11">
        <v>12.8</v>
      </c>
      <c r="S51" s="5">
        <f t="shared" si="3"/>
        <v>50.16</v>
      </c>
      <c r="T51" s="6">
        <v>15.2</v>
      </c>
      <c r="U51" s="8">
        <f t="shared" si="5"/>
        <v>46.199999999999996</v>
      </c>
      <c r="V51" s="5">
        <f t="shared" si="6"/>
        <v>14</v>
      </c>
      <c r="W51" s="12">
        <v>27.860749999999999</v>
      </c>
      <c r="X51" s="12">
        <v>-115.18935</v>
      </c>
      <c r="Y51" s="4">
        <f t="shared" si="4"/>
        <v>59</v>
      </c>
      <c r="Z51" s="6">
        <v>15</v>
      </c>
      <c r="AA51" s="13">
        <v>6</v>
      </c>
      <c r="AB51" s="9" t="s">
        <v>613</v>
      </c>
      <c r="AC51" s="14">
        <v>115</v>
      </c>
      <c r="AD51" s="4" t="s">
        <v>38</v>
      </c>
      <c r="AE51" s="9">
        <v>210</v>
      </c>
      <c r="AF51" s="9"/>
      <c r="AG51" s="9"/>
    </row>
    <row r="52" spans="1:33">
      <c r="A52" s="6" t="s">
        <v>49</v>
      </c>
      <c r="B52" s="6" t="s">
        <v>43</v>
      </c>
      <c r="C52" s="29">
        <v>38952</v>
      </c>
      <c r="D52" s="10">
        <v>2006</v>
      </c>
      <c r="E52" s="34">
        <v>0.4680555555555555</v>
      </c>
      <c r="F52" s="34">
        <v>0.47152777777777777</v>
      </c>
      <c r="G52" s="34">
        <f t="shared" si="0"/>
        <v>3.4722222222222654E-3</v>
      </c>
      <c r="H52" s="6">
        <v>2</v>
      </c>
      <c r="I52" s="6">
        <v>1</v>
      </c>
      <c r="J52" s="6">
        <v>10</v>
      </c>
      <c r="K52" s="6">
        <v>10</v>
      </c>
      <c r="L52" s="6" t="s">
        <v>35</v>
      </c>
      <c r="M52" s="6" t="s">
        <v>36</v>
      </c>
      <c r="N52" s="4">
        <v>2</v>
      </c>
      <c r="O52" s="5">
        <f t="shared" si="1"/>
        <v>50.16</v>
      </c>
      <c r="P52" s="11">
        <v>15.2</v>
      </c>
      <c r="Q52" s="5">
        <f t="shared" si="2"/>
        <v>42.24</v>
      </c>
      <c r="R52" s="11">
        <v>12.8</v>
      </c>
      <c r="S52" s="5">
        <f t="shared" si="3"/>
        <v>50.16</v>
      </c>
      <c r="T52" s="6">
        <v>15.2</v>
      </c>
      <c r="U52" s="8">
        <f t="shared" si="5"/>
        <v>46.199999999999996</v>
      </c>
      <c r="V52" s="5">
        <f t="shared" si="6"/>
        <v>14</v>
      </c>
      <c r="W52" s="12">
        <v>27.860749999999999</v>
      </c>
      <c r="X52" s="12">
        <v>-115.18935</v>
      </c>
      <c r="Y52" s="4">
        <f t="shared" si="4"/>
        <v>59</v>
      </c>
      <c r="Z52" s="6">
        <v>15</v>
      </c>
      <c r="AA52" s="13">
        <v>6</v>
      </c>
      <c r="AB52" s="9" t="s">
        <v>607</v>
      </c>
      <c r="AC52" s="14">
        <v>1</v>
      </c>
      <c r="AD52" s="4" t="s">
        <v>38</v>
      </c>
      <c r="AE52" s="9">
        <v>210</v>
      </c>
      <c r="AF52" s="9"/>
      <c r="AG52" s="9"/>
    </row>
    <row r="53" spans="1:33">
      <c r="A53" s="6" t="s">
        <v>49</v>
      </c>
      <c r="B53" s="6" t="s">
        <v>43</v>
      </c>
      <c r="C53" s="29">
        <v>38952</v>
      </c>
      <c r="D53" s="10">
        <v>2006</v>
      </c>
      <c r="E53" s="34">
        <v>0.4680555555555555</v>
      </c>
      <c r="F53" s="34">
        <v>0.47152777777777777</v>
      </c>
      <c r="G53" s="34">
        <f t="shared" si="0"/>
        <v>3.4722222222222654E-3</v>
      </c>
      <c r="H53" s="6">
        <v>2</v>
      </c>
      <c r="I53" s="6">
        <v>1</v>
      </c>
      <c r="J53" s="6">
        <v>10</v>
      </c>
      <c r="K53" s="6">
        <v>10</v>
      </c>
      <c r="L53" s="6" t="s">
        <v>35</v>
      </c>
      <c r="M53" s="6" t="s">
        <v>36</v>
      </c>
      <c r="N53" s="4">
        <v>2</v>
      </c>
      <c r="O53" s="5">
        <f t="shared" si="1"/>
        <v>50.16</v>
      </c>
      <c r="P53" s="11">
        <v>15.2</v>
      </c>
      <c r="Q53" s="5">
        <f t="shared" si="2"/>
        <v>42.24</v>
      </c>
      <c r="R53" s="11">
        <v>12.8</v>
      </c>
      <c r="S53" s="5">
        <f t="shared" si="3"/>
        <v>50.16</v>
      </c>
      <c r="T53" s="6">
        <v>15.2</v>
      </c>
      <c r="U53" s="8">
        <f t="shared" si="5"/>
        <v>46.199999999999996</v>
      </c>
      <c r="V53" s="5">
        <f t="shared" si="6"/>
        <v>14</v>
      </c>
      <c r="W53" s="12">
        <v>27.860749999999999</v>
      </c>
      <c r="X53" s="12">
        <v>-115.18935</v>
      </c>
      <c r="Y53" s="4">
        <f t="shared" si="4"/>
        <v>59</v>
      </c>
      <c r="Z53" s="6">
        <v>15</v>
      </c>
      <c r="AA53" s="13">
        <v>6</v>
      </c>
      <c r="AB53" s="9" t="s">
        <v>753</v>
      </c>
      <c r="AC53" s="14">
        <v>5</v>
      </c>
      <c r="AD53" s="4" t="s">
        <v>38</v>
      </c>
      <c r="AE53" s="9">
        <v>210</v>
      </c>
      <c r="AF53" s="9"/>
      <c r="AG53" s="9"/>
    </row>
    <row r="54" spans="1:33">
      <c r="A54" s="6" t="s">
        <v>49</v>
      </c>
      <c r="B54" s="6" t="s">
        <v>43</v>
      </c>
      <c r="C54" s="29">
        <v>38952</v>
      </c>
      <c r="D54" s="10">
        <v>2006</v>
      </c>
      <c r="E54" s="34">
        <v>0.4680555555555555</v>
      </c>
      <c r="F54" s="34">
        <v>0.47152777777777777</v>
      </c>
      <c r="G54" s="34">
        <f t="shared" si="0"/>
        <v>3.4722222222222654E-3</v>
      </c>
      <c r="H54" s="6">
        <v>2</v>
      </c>
      <c r="I54" s="6">
        <v>1</v>
      </c>
      <c r="J54" s="6">
        <v>10</v>
      </c>
      <c r="K54" s="6">
        <v>10</v>
      </c>
      <c r="L54" s="6" t="s">
        <v>35</v>
      </c>
      <c r="M54" s="6" t="s">
        <v>36</v>
      </c>
      <c r="N54" s="4">
        <v>2</v>
      </c>
      <c r="O54" s="5">
        <f t="shared" si="1"/>
        <v>50.16</v>
      </c>
      <c r="P54" s="11">
        <v>15.2</v>
      </c>
      <c r="Q54" s="5">
        <f t="shared" si="2"/>
        <v>42.24</v>
      </c>
      <c r="R54" s="11">
        <v>12.8</v>
      </c>
      <c r="S54" s="5">
        <f t="shared" si="3"/>
        <v>50.16</v>
      </c>
      <c r="T54" s="6">
        <v>15.2</v>
      </c>
      <c r="U54" s="8">
        <f t="shared" si="5"/>
        <v>46.199999999999996</v>
      </c>
      <c r="V54" s="5">
        <f t="shared" si="6"/>
        <v>14</v>
      </c>
      <c r="W54" s="12">
        <v>27.860749999999999</v>
      </c>
      <c r="X54" s="12">
        <v>-115.18935</v>
      </c>
      <c r="Y54" s="4">
        <f t="shared" si="4"/>
        <v>59</v>
      </c>
      <c r="Z54" s="6">
        <v>15</v>
      </c>
      <c r="AA54" s="13">
        <v>6</v>
      </c>
      <c r="AB54" s="9" t="s">
        <v>610</v>
      </c>
      <c r="AC54" s="14">
        <v>2</v>
      </c>
      <c r="AD54" s="4" t="s">
        <v>38</v>
      </c>
      <c r="AE54" s="9">
        <v>210</v>
      </c>
      <c r="AF54" s="9"/>
      <c r="AG54" s="9"/>
    </row>
    <row r="55" spans="1:33">
      <c r="A55" s="6" t="s">
        <v>49</v>
      </c>
      <c r="B55" s="6" t="s">
        <v>43</v>
      </c>
      <c r="C55" s="29">
        <v>38952</v>
      </c>
      <c r="D55" s="10">
        <v>2006</v>
      </c>
      <c r="E55" s="34">
        <v>0.4680555555555555</v>
      </c>
      <c r="F55" s="34">
        <v>0.47152777777777777</v>
      </c>
      <c r="G55" s="34">
        <f t="shared" si="0"/>
        <v>3.4722222222222654E-3</v>
      </c>
      <c r="H55" s="6">
        <v>2</v>
      </c>
      <c r="I55" s="6">
        <v>1</v>
      </c>
      <c r="J55" s="6">
        <v>10</v>
      </c>
      <c r="K55" s="6">
        <v>10</v>
      </c>
      <c r="L55" s="6" t="s">
        <v>35</v>
      </c>
      <c r="M55" s="6" t="s">
        <v>36</v>
      </c>
      <c r="N55" s="4">
        <v>2</v>
      </c>
      <c r="O55" s="5">
        <f t="shared" si="1"/>
        <v>50.16</v>
      </c>
      <c r="P55" s="11">
        <v>15.2</v>
      </c>
      <c r="Q55" s="5">
        <f t="shared" si="2"/>
        <v>42.24</v>
      </c>
      <c r="R55" s="11">
        <v>12.8</v>
      </c>
      <c r="S55" s="5">
        <f t="shared" si="3"/>
        <v>50.16</v>
      </c>
      <c r="T55" s="6">
        <v>15.2</v>
      </c>
      <c r="U55" s="8">
        <f t="shared" si="5"/>
        <v>46.199999999999996</v>
      </c>
      <c r="V55" s="5">
        <f t="shared" si="6"/>
        <v>14</v>
      </c>
      <c r="W55" s="12">
        <v>27.860749999999999</v>
      </c>
      <c r="X55" s="12">
        <v>-115.18935</v>
      </c>
      <c r="Y55" s="4">
        <f t="shared" si="4"/>
        <v>59</v>
      </c>
      <c r="Z55" s="6">
        <v>15</v>
      </c>
      <c r="AA55" s="13">
        <v>6</v>
      </c>
      <c r="AB55" s="9" t="s">
        <v>609</v>
      </c>
      <c r="AC55" s="14">
        <v>1</v>
      </c>
      <c r="AD55" s="4" t="s">
        <v>38</v>
      </c>
      <c r="AE55" s="9">
        <v>210</v>
      </c>
      <c r="AF55" s="9"/>
      <c r="AG55" s="9"/>
    </row>
    <row r="56" spans="1:33">
      <c r="A56" s="6" t="s">
        <v>50</v>
      </c>
      <c r="B56" s="6" t="s">
        <v>43</v>
      </c>
      <c r="C56" s="29">
        <v>38952</v>
      </c>
      <c r="D56" s="10">
        <v>2006</v>
      </c>
      <c r="E56" s="34">
        <v>0.52986111111111112</v>
      </c>
      <c r="F56" s="34">
        <v>0.53541666666666665</v>
      </c>
      <c r="G56" s="34">
        <f t="shared" si="0"/>
        <v>5.5555555555555358E-3</v>
      </c>
      <c r="H56" s="6">
        <v>2</v>
      </c>
      <c r="I56" s="6">
        <v>2</v>
      </c>
      <c r="J56" s="6">
        <v>11</v>
      </c>
      <c r="K56" s="6">
        <v>11</v>
      </c>
      <c r="L56" s="6" t="s">
        <v>35</v>
      </c>
      <c r="M56" s="6" t="s">
        <v>36</v>
      </c>
      <c r="N56" s="4">
        <v>2</v>
      </c>
      <c r="O56" s="5">
        <f t="shared" si="1"/>
        <v>27.72</v>
      </c>
      <c r="P56" s="11">
        <v>8.4</v>
      </c>
      <c r="Q56" s="5">
        <f t="shared" si="2"/>
        <v>28.38</v>
      </c>
      <c r="R56" s="11">
        <v>8.6</v>
      </c>
      <c r="S56" s="5">
        <f t="shared" si="3"/>
        <v>28.38</v>
      </c>
      <c r="T56" s="6">
        <v>8.6</v>
      </c>
      <c r="U56" s="8">
        <f t="shared" si="5"/>
        <v>28.049999999999997</v>
      </c>
      <c r="V56" s="5">
        <f t="shared" si="6"/>
        <v>8.5</v>
      </c>
      <c r="W56" s="12">
        <v>27.865220000000001</v>
      </c>
      <c r="X56" s="12">
        <v>-115.18655</v>
      </c>
      <c r="Y56" s="4">
        <f t="shared" si="4"/>
        <v>59</v>
      </c>
      <c r="Z56" s="6">
        <v>15</v>
      </c>
      <c r="AA56" s="13">
        <v>6</v>
      </c>
      <c r="AB56" s="9" t="s">
        <v>606</v>
      </c>
      <c r="AC56" s="14">
        <v>6</v>
      </c>
      <c r="AD56" s="4" t="s">
        <v>38</v>
      </c>
      <c r="AE56" s="9">
        <v>210</v>
      </c>
      <c r="AF56" s="9"/>
      <c r="AG56" s="9"/>
    </row>
    <row r="57" spans="1:33">
      <c r="A57" s="6" t="s">
        <v>50</v>
      </c>
      <c r="B57" s="6" t="s">
        <v>43</v>
      </c>
      <c r="C57" s="29">
        <v>38952</v>
      </c>
      <c r="D57" s="10">
        <v>2006</v>
      </c>
      <c r="E57" s="34">
        <v>0.52986111111111112</v>
      </c>
      <c r="F57" s="34">
        <v>0.53541666666666665</v>
      </c>
      <c r="G57" s="34">
        <f t="shared" si="0"/>
        <v>5.5555555555555358E-3</v>
      </c>
      <c r="H57" s="6">
        <v>2</v>
      </c>
      <c r="I57" s="6">
        <v>2</v>
      </c>
      <c r="J57" s="6">
        <v>11</v>
      </c>
      <c r="K57" s="6">
        <v>11</v>
      </c>
      <c r="L57" s="6" t="s">
        <v>35</v>
      </c>
      <c r="M57" s="6" t="s">
        <v>36</v>
      </c>
      <c r="N57" s="4">
        <v>2</v>
      </c>
      <c r="O57" s="5">
        <f t="shared" si="1"/>
        <v>27.72</v>
      </c>
      <c r="P57" s="11">
        <v>8.4</v>
      </c>
      <c r="Q57" s="5">
        <f t="shared" si="2"/>
        <v>28.38</v>
      </c>
      <c r="R57" s="11">
        <v>8.6</v>
      </c>
      <c r="S57" s="5">
        <f t="shared" si="3"/>
        <v>28.38</v>
      </c>
      <c r="T57" s="6">
        <v>8.6</v>
      </c>
      <c r="U57" s="8">
        <f t="shared" si="5"/>
        <v>28.049999999999997</v>
      </c>
      <c r="V57" s="5">
        <f t="shared" si="6"/>
        <v>8.5</v>
      </c>
      <c r="W57" s="12">
        <v>27.865220000000001</v>
      </c>
      <c r="X57" s="12">
        <v>-115.18655</v>
      </c>
      <c r="Y57" s="4">
        <f t="shared" si="4"/>
        <v>59</v>
      </c>
      <c r="Z57" s="6">
        <v>15</v>
      </c>
      <c r="AA57" s="13">
        <v>6</v>
      </c>
      <c r="AB57" s="9" t="s">
        <v>611</v>
      </c>
      <c r="AC57" s="14">
        <v>5</v>
      </c>
      <c r="AD57" s="4" t="s">
        <v>38</v>
      </c>
      <c r="AE57" s="9">
        <v>210</v>
      </c>
      <c r="AF57" s="9"/>
      <c r="AG57" s="9"/>
    </row>
    <row r="58" spans="1:33">
      <c r="A58" s="6" t="s">
        <v>50</v>
      </c>
      <c r="B58" s="6" t="s">
        <v>43</v>
      </c>
      <c r="C58" s="29">
        <v>38952</v>
      </c>
      <c r="D58" s="10">
        <v>2006</v>
      </c>
      <c r="E58" s="34">
        <v>0.52986111111111112</v>
      </c>
      <c r="F58" s="34">
        <v>0.53541666666666665</v>
      </c>
      <c r="G58" s="34">
        <f t="shared" si="0"/>
        <v>5.5555555555555358E-3</v>
      </c>
      <c r="H58" s="6">
        <v>2</v>
      </c>
      <c r="I58" s="6">
        <v>2</v>
      </c>
      <c r="J58" s="6">
        <v>11</v>
      </c>
      <c r="K58" s="6">
        <v>11</v>
      </c>
      <c r="L58" s="6" t="s">
        <v>35</v>
      </c>
      <c r="M58" s="6" t="s">
        <v>36</v>
      </c>
      <c r="N58" s="4">
        <v>2</v>
      </c>
      <c r="O58" s="5">
        <f t="shared" si="1"/>
        <v>27.72</v>
      </c>
      <c r="P58" s="11">
        <v>8.4</v>
      </c>
      <c r="Q58" s="5">
        <f t="shared" si="2"/>
        <v>28.38</v>
      </c>
      <c r="R58" s="11">
        <v>8.6</v>
      </c>
      <c r="S58" s="5">
        <f t="shared" si="3"/>
        <v>28.38</v>
      </c>
      <c r="T58" s="6">
        <v>8.6</v>
      </c>
      <c r="U58" s="8">
        <f t="shared" si="5"/>
        <v>28.049999999999997</v>
      </c>
      <c r="V58" s="5">
        <f t="shared" si="6"/>
        <v>8.5</v>
      </c>
      <c r="W58" s="12">
        <v>27.865220000000001</v>
      </c>
      <c r="X58" s="12">
        <v>-115.18655</v>
      </c>
      <c r="Y58" s="4">
        <f t="shared" si="4"/>
        <v>59</v>
      </c>
      <c r="Z58" s="6">
        <v>15</v>
      </c>
      <c r="AA58" s="13">
        <v>6</v>
      </c>
      <c r="AB58" s="9" t="s">
        <v>613</v>
      </c>
      <c r="AC58" s="14">
        <v>8</v>
      </c>
      <c r="AD58" s="4" t="s">
        <v>38</v>
      </c>
      <c r="AE58" s="9">
        <v>210</v>
      </c>
      <c r="AF58" s="9"/>
      <c r="AG58" s="9"/>
    </row>
    <row r="59" spans="1:33">
      <c r="A59" s="6" t="s">
        <v>50</v>
      </c>
      <c r="B59" s="6" t="s">
        <v>43</v>
      </c>
      <c r="C59" s="29">
        <v>38952</v>
      </c>
      <c r="D59" s="10">
        <v>2006</v>
      </c>
      <c r="E59" s="34">
        <v>0.52986111111111112</v>
      </c>
      <c r="F59" s="34">
        <v>0.53541666666666665</v>
      </c>
      <c r="G59" s="34">
        <f t="shared" si="0"/>
        <v>5.5555555555555358E-3</v>
      </c>
      <c r="H59" s="6">
        <v>2</v>
      </c>
      <c r="I59" s="6">
        <v>2</v>
      </c>
      <c r="J59" s="6">
        <v>11</v>
      </c>
      <c r="K59" s="6">
        <v>11</v>
      </c>
      <c r="L59" s="6" t="s">
        <v>35</v>
      </c>
      <c r="M59" s="6" t="s">
        <v>36</v>
      </c>
      <c r="N59" s="4">
        <v>2</v>
      </c>
      <c r="O59" s="5">
        <f t="shared" si="1"/>
        <v>27.72</v>
      </c>
      <c r="P59" s="11">
        <v>8.4</v>
      </c>
      <c r="Q59" s="5">
        <f t="shared" si="2"/>
        <v>28.38</v>
      </c>
      <c r="R59" s="11">
        <v>8.6</v>
      </c>
      <c r="S59" s="5">
        <f t="shared" si="3"/>
        <v>28.38</v>
      </c>
      <c r="T59" s="6">
        <v>8.6</v>
      </c>
      <c r="U59" s="8">
        <f t="shared" si="5"/>
        <v>28.049999999999997</v>
      </c>
      <c r="V59" s="5">
        <f t="shared" si="6"/>
        <v>8.5</v>
      </c>
      <c r="W59" s="12">
        <v>27.865220000000001</v>
      </c>
      <c r="X59" s="12">
        <v>-115.18655</v>
      </c>
      <c r="Y59" s="4">
        <f t="shared" si="4"/>
        <v>59</v>
      </c>
      <c r="Z59" s="6">
        <v>15</v>
      </c>
      <c r="AA59" s="13">
        <v>6</v>
      </c>
      <c r="AB59" s="9" t="s">
        <v>607</v>
      </c>
      <c r="AC59" s="14">
        <v>2</v>
      </c>
      <c r="AD59" s="4" t="s">
        <v>38</v>
      </c>
      <c r="AE59" s="9">
        <v>210</v>
      </c>
      <c r="AF59" s="9"/>
      <c r="AG59" s="9"/>
    </row>
    <row r="60" spans="1:33">
      <c r="A60" s="4" t="s">
        <v>51</v>
      </c>
      <c r="B60" s="4" t="s">
        <v>34</v>
      </c>
      <c r="C60" s="28">
        <v>38947</v>
      </c>
      <c r="D60" s="5">
        <v>2006</v>
      </c>
      <c r="E60" s="33">
        <v>0.45208333333333334</v>
      </c>
      <c r="F60" s="33">
        <v>0.46249999999999997</v>
      </c>
      <c r="G60" s="33">
        <f t="shared" si="0"/>
        <v>1.041666666666663E-2</v>
      </c>
      <c r="H60" s="4">
        <v>2</v>
      </c>
      <c r="I60" s="5">
        <v>1</v>
      </c>
      <c r="J60" s="5">
        <v>1</v>
      </c>
      <c r="K60" s="4">
        <v>1</v>
      </c>
      <c r="L60" s="4" t="s">
        <v>52</v>
      </c>
      <c r="M60" s="4" t="s">
        <v>53</v>
      </c>
      <c r="N60" s="4">
        <v>2</v>
      </c>
      <c r="O60" s="5">
        <f t="shared" si="1"/>
        <v>39.93</v>
      </c>
      <c r="P60" s="5">
        <v>12.1</v>
      </c>
      <c r="Q60" s="5">
        <f t="shared" si="2"/>
        <v>41.58</v>
      </c>
      <c r="R60" s="5">
        <v>12.6</v>
      </c>
      <c r="S60" s="5">
        <f t="shared" si="3"/>
        <v>41.58</v>
      </c>
      <c r="T60" s="5">
        <v>12.6</v>
      </c>
      <c r="U60" s="8">
        <f t="shared" si="5"/>
        <v>40.754999999999995</v>
      </c>
      <c r="V60" s="5">
        <f t="shared" si="6"/>
        <v>12.35</v>
      </c>
      <c r="W60" s="1">
        <v>27.845050000000001</v>
      </c>
      <c r="X60" s="1">
        <v>-115.14555</v>
      </c>
      <c r="Y60" s="4">
        <f t="shared" si="4"/>
        <v>32</v>
      </c>
      <c r="Z60" s="7"/>
      <c r="AA60" s="5">
        <v>5</v>
      </c>
      <c r="AB60" s="4" t="s">
        <v>604</v>
      </c>
      <c r="AC60" s="8">
        <v>6</v>
      </c>
      <c r="AD60" s="4" t="s">
        <v>38</v>
      </c>
      <c r="AE60" s="9" t="s">
        <v>37</v>
      </c>
      <c r="AF60" s="9"/>
      <c r="AG60" s="9"/>
    </row>
    <row r="61" spans="1:33">
      <c r="A61" s="4" t="s">
        <v>51</v>
      </c>
      <c r="B61" s="4" t="s">
        <v>34</v>
      </c>
      <c r="C61" s="28">
        <v>38947</v>
      </c>
      <c r="D61" s="5">
        <v>2006</v>
      </c>
      <c r="E61" s="33">
        <v>0.45208333333333334</v>
      </c>
      <c r="F61" s="33">
        <v>0.46249999999999997</v>
      </c>
      <c r="G61" s="33">
        <f t="shared" si="0"/>
        <v>1.041666666666663E-2</v>
      </c>
      <c r="H61" s="4">
        <v>2</v>
      </c>
      <c r="I61" s="5">
        <v>1</v>
      </c>
      <c r="J61" s="5">
        <v>1</v>
      </c>
      <c r="K61" s="4">
        <v>1</v>
      </c>
      <c r="L61" s="4" t="s">
        <v>52</v>
      </c>
      <c r="M61" s="4" t="s">
        <v>53</v>
      </c>
      <c r="N61" s="4">
        <v>2</v>
      </c>
      <c r="O61" s="5">
        <f t="shared" si="1"/>
        <v>39.93</v>
      </c>
      <c r="P61" s="5">
        <v>12.1</v>
      </c>
      <c r="Q61" s="5">
        <f t="shared" si="2"/>
        <v>41.58</v>
      </c>
      <c r="R61" s="5">
        <v>12.6</v>
      </c>
      <c r="S61" s="5">
        <f t="shared" si="3"/>
        <v>41.58</v>
      </c>
      <c r="T61" s="5">
        <v>12.6</v>
      </c>
      <c r="U61" s="8">
        <f t="shared" si="5"/>
        <v>40.754999999999995</v>
      </c>
      <c r="V61" s="5">
        <f t="shared" si="6"/>
        <v>12.35</v>
      </c>
      <c r="W61" s="1">
        <v>27.845050000000001</v>
      </c>
      <c r="X61" s="1">
        <v>-115.14555</v>
      </c>
      <c r="Y61" s="4">
        <f t="shared" si="4"/>
        <v>32</v>
      </c>
      <c r="Z61" s="7"/>
      <c r="AA61" s="5">
        <v>5</v>
      </c>
      <c r="AB61" s="4" t="s">
        <v>606</v>
      </c>
      <c r="AC61" s="8">
        <v>3</v>
      </c>
      <c r="AD61" s="4" t="s">
        <v>38</v>
      </c>
      <c r="AE61" s="9" t="s">
        <v>37</v>
      </c>
      <c r="AF61" s="9"/>
      <c r="AG61" s="9"/>
    </row>
    <row r="62" spans="1:33">
      <c r="A62" s="4" t="s">
        <v>51</v>
      </c>
      <c r="B62" s="4" t="s">
        <v>34</v>
      </c>
      <c r="C62" s="28">
        <v>38947</v>
      </c>
      <c r="D62" s="5">
        <v>2006</v>
      </c>
      <c r="E62" s="33">
        <v>0.45208333333333334</v>
      </c>
      <c r="F62" s="33">
        <v>0.46249999999999997</v>
      </c>
      <c r="G62" s="33">
        <f t="shared" si="0"/>
        <v>1.041666666666663E-2</v>
      </c>
      <c r="H62" s="4">
        <v>2</v>
      </c>
      <c r="I62" s="5">
        <v>1</v>
      </c>
      <c r="J62" s="5">
        <v>1</v>
      </c>
      <c r="K62" s="4">
        <v>1</v>
      </c>
      <c r="L62" s="4" t="s">
        <v>52</v>
      </c>
      <c r="M62" s="4" t="s">
        <v>53</v>
      </c>
      <c r="N62" s="4">
        <v>2</v>
      </c>
      <c r="O62" s="5">
        <f t="shared" si="1"/>
        <v>39.93</v>
      </c>
      <c r="P62" s="5">
        <v>12.1</v>
      </c>
      <c r="Q62" s="5">
        <f t="shared" si="2"/>
        <v>41.58</v>
      </c>
      <c r="R62" s="5">
        <v>12.6</v>
      </c>
      <c r="S62" s="5">
        <f t="shared" si="3"/>
        <v>41.58</v>
      </c>
      <c r="T62" s="5">
        <v>12.6</v>
      </c>
      <c r="U62" s="8">
        <f t="shared" si="5"/>
        <v>40.754999999999995</v>
      </c>
      <c r="V62" s="5">
        <f t="shared" si="6"/>
        <v>12.35</v>
      </c>
      <c r="W62" s="1">
        <v>27.845050000000001</v>
      </c>
      <c r="X62" s="1">
        <v>-115.14555</v>
      </c>
      <c r="Y62" s="4">
        <f t="shared" si="4"/>
        <v>32</v>
      </c>
      <c r="Z62" s="7"/>
      <c r="AA62" s="5">
        <v>5</v>
      </c>
      <c r="AB62" s="4" t="s">
        <v>611</v>
      </c>
      <c r="AC62" s="8">
        <v>6</v>
      </c>
      <c r="AD62" s="4" t="s">
        <v>38</v>
      </c>
      <c r="AE62" s="9" t="s">
        <v>37</v>
      </c>
      <c r="AF62" s="9"/>
      <c r="AG62" s="9"/>
    </row>
    <row r="63" spans="1:33">
      <c r="A63" s="4" t="s">
        <v>51</v>
      </c>
      <c r="B63" s="4" t="s">
        <v>34</v>
      </c>
      <c r="C63" s="28">
        <v>38947</v>
      </c>
      <c r="D63" s="5">
        <v>2006</v>
      </c>
      <c r="E63" s="33">
        <v>0.45208333333333334</v>
      </c>
      <c r="F63" s="33">
        <v>0.46249999999999997</v>
      </c>
      <c r="G63" s="33">
        <f t="shared" si="0"/>
        <v>1.041666666666663E-2</v>
      </c>
      <c r="H63" s="4">
        <v>2</v>
      </c>
      <c r="I63" s="5">
        <v>1</v>
      </c>
      <c r="J63" s="5">
        <v>1</v>
      </c>
      <c r="K63" s="4">
        <v>1</v>
      </c>
      <c r="L63" s="4" t="s">
        <v>52</v>
      </c>
      <c r="M63" s="4" t="s">
        <v>53</v>
      </c>
      <c r="N63" s="4">
        <v>2</v>
      </c>
      <c r="O63" s="5">
        <f t="shared" si="1"/>
        <v>39.93</v>
      </c>
      <c r="P63" s="5">
        <v>12.1</v>
      </c>
      <c r="Q63" s="5">
        <f t="shared" si="2"/>
        <v>41.58</v>
      </c>
      <c r="R63" s="5">
        <v>12.6</v>
      </c>
      <c r="S63" s="5">
        <f t="shared" si="3"/>
        <v>41.58</v>
      </c>
      <c r="T63" s="5">
        <v>12.6</v>
      </c>
      <c r="U63" s="8">
        <f t="shared" si="5"/>
        <v>40.754999999999995</v>
      </c>
      <c r="V63" s="5">
        <f t="shared" si="6"/>
        <v>12.35</v>
      </c>
      <c r="W63" s="1">
        <v>27.845050000000001</v>
      </c>
      <c r="X63" s="1">
        <v>-115.14555</v>
      </c>
      <c r="Y63" s="4">
        <f t="shared" si="4"/>
        <v>32</v>
      </c>
      <c r="Z63" s="7"/>
      <c r="AA63" s="5">
        <v>5</v>
      </c>
      <c r="AB63" s="4" t="s">
        <v>613</v>
      </c>
      <c r="AC63" s="8">
        <f>(30*50)/15</f>
        <v>100</v>
      </c>
      <c r="AD63" s="4">
        <v>15</v>
      </c>
      <c r="AE63" s="9" t="s">
        <v>37</v>
      </c>
      <c r="AF63" s="9"/>
      <c r="AG63" s="9"/>
    </row>
    <row r="64" spans="1:33">
      <c r="A64" s="4" t="s">
        <v>51</v>
      </c>
      <c r="B64" s="4" t="s">
        <v>34</v>
      </c>
      <c r="C64" s="28">
        <v>38947</v>
      </c>
      <c r="D64" s="5">
        <v>2006</v>
      </c>
      <c r="E64" s="33">
        <v>0.45208333333333334</v>
      </c>
      <c r="F64" s="33">
        <v>0.46249999999999997</v>
      </c>
      <c r="G64" s="33">
        <f t="shared" si="0"/>
        <v>1.041666666666663E-2</v>
      </c>
      <c r="H64" s="4">
        <v>2</v>
      </c>
      <c r="I64" s="5">
        <v>1</v>
      </c>
      <c r="J64" s="5">
        <v>1</v>
      </c>
      <c r="K64" s="4">
        <v>1</v>
      </c>
      <c r="L64" s="4" t="s">
        <v>52</v>
      </c>
      <c r="M64" s="4" t="s">
        <v>53</v>
      </c>
      <c r="N64" s="4">
        <v>2</v>
      </c>
      <c r="O64" s="5">
        <f t="shared" si="1"/>
        <v>39.93</v>
      </c>
      <c r="P64" s="5">
        <v>12.1</v>
      </c>
      <c r="Q64" s="5">
        <f t="shared" si="2"/>
        <v>41.58</v>
      </c>
      <c r="R64" s="5">
        <v>12.6</v>
      </c>
      <c r="S64" s="5">
        <f t="shared" si="3"/>
        <v>41.58</v>
      </c>
      <c r="T64" s="5">
        <v>12.6</v>
      </c>
      <c r="U64" s="8">
        <f t="shared" si="5"/>
        <v>40.754999999999995</v>
      </c>
      <c r="V64" s="5">
        <f t="shared" si="6"/>
        <v>12.35</v>
      </c>
      <c r="W64" s="1">
        <v>27.845050000000001</v>
      </c>
      <c r="X64" s="1">
        <v>-115.14555</v>
      </c>
      <c r="Y64" s="4">
        <f t="shared" si="4"/>
        <v>32</v>
      </c>
      <c r="Z64" s="7"/>
      <c r="AA64" s="5">
        <v>5</v>
      </c>
      <c r="AB64" s="4" t="s">
        <v>614</v>
      </c>
      <c r="AC64" s="8">
        <v>20</v>
      </c>
      <c r="AD64" s="4" t="s">
        <v>38</v>
      </c>
      <c r="AE64" s="9" t="s">
        <v>37</v>
      </c>
      <c r="AF64" s="9"/>
      <c r="AG64" s="9"/>
    </row>
    <row r="65" spans="1:33">
      <c r="A65" s="4" t="s">
        <v>51</v>
      </c>
      <c r="B65" s="4" t="s">
        <v>34</v>
      </c>
      <c r="C65" s="28">
        <v>38947</v>
      </c>
      <c r="D65" s="5">
        <v>2006</v>
      </c>
      <c r="E65" s="33">
        <v>0.45208333333333334</v>
      </c>
      <c r="F65" s="33">
        <v>0.46249999999999997</v>
      </c>
      <c r="G65" s="33">
        <f t="shared" si="0"/>
        <v>1.041666666666663E-2</v>
      </c>
      <c r="H65" s="4">
        <v>2</v>
      </c>
      <c r="I65" s="5">
        <v>1</v>
      </c>
      <c r="J65" s="5">
        <v>1</v>
      </c>
      <c r="K65" s="4">
        <v>1</v>
      </c>
      <c r="L65" s="4" t="s">
        <v>52</v>
      </c>
      <c r="M65" s="4" t="s">
        <v>53</v>
      </c>
      <c r="N65" s="4">
        <v>2</v>
      </c>
      <c r="O65" s="5">
        <f t="shared" si="1"/>
        <v>39.93</v>
      </c>
      <c r="P65" s="5">
        <v>12.1</v>
      </c>
      <c r="Q65" s="5">
        <f t="shared" si="2"/>
        <v>41.58</v>
      </c>
      <c r="R65" s="5">
        <v>12.6</v>
      </c>
      <c r="S65" s="5">
        <f t="shared" si="3"/>
        <v>41.58</v>
      </c>
      <c r="T65" s="5">
        <v>12.6</v>
      </c>
      <c r="U65" s="8">
        <f t="shared" si="5"/>
        <v>40.754999999999995</v>
      </c>
      <c r="V65" s="5">
        <f t="shared" si="6"/>
        <v>12.35</v>
      </c>
      <c r="W65" s="1">
        <v>27.845050000000001</v>
      </c>
      <c r="X65" s="1">
        <v>-115.14555</v>
      </c>
      <c r="Y65" s="4">
        <f t="shared" si="4"/>
        <v>32</v>
      </c>
      <c r="Z65" s="7"/>
      <c r="AA65" s="5">
        <v>5</v>
      </c>
      <c r="AB65" s="4" t="s">
        <v>607</v>
      </c>
      <c r="AC65" s="8">
        <v>3</v>
      </c>
      <c r="AD65" s="4" t="s">
        <v>38</v>
      </c>
      <c r="AE65" s="9" t="s">
        <v>37</v>
      </c>
      <c r="AF65" s="9"/>
      <c r="AG65" s="9"/>
    </row>
    <row r="66" spans="1:33">
      <c r="A66" s="4" t="s">
        <v>51</v>
      </c>
      <c r="B66" s="4" t="s">
        <v>34</v>
      </c>
      <c r="C66" s="28">
        <v>38947</v>
      </c>
      <c r="D66" s="5">
        <v>2006</v>
      </c>
      <c r="E66" s="33">
        <v>0.45208333333333334</v>
      </c>
      <c r="F66" s="33">
        <v>0.46249999999999997</v>
      </c>
      <c r="G66" s="33">
        <f t="shared" ref="G66:G129" si="7">F66-E66</f>
        <v>1.041666666666663E-2</v>
      </c>
      <c r="H66" s="4">
        <v>2</v>
      </c>
      <c r="I66" s="5">
        <v>1</v>
      </c>
      <c r="J66" s="5">
        <v>1</v>
      </c>
      <c r="K66" s="4">
        <v>1</v>
      </c>
      <c r="L66" s="4" t="s">
        <v>52</v>
      </c>
      <c r="M66" s="4" t="s">
        <v>53</v>
      </c>
      <c r="N66" s="4">
        <v>2</v>
      </c>
      <c r="O66" s="5">
        <f t="shared" ref="O66:O129" si="8">3.3*P66</f>
        <v>39.93</v>
      </c>
      <c r="P66" s="5">
        <v>12.1</v>
      </c>
      <c r="Q66" s="5">
        <f t="shared" ref="Q66:Q129" si="9">3.3*R66</f>
        <v>41.58</v>
      </c>
      <c r="R66" s="5">
        <v>12.6</v>
      </c>
      <c r="S66" s="5">
        <f t="shared" ref="S66:S129" si="10">3.3*T66</f>
        <v>41.58</v>
      </c>
      <c r="T66" s="5">
        <v>12.6</v>
      </c>
      <c r="U66" s="8">
        <f t="shared" si="5"/>
        <v>40.754999999999995</v>
      </c>
      <c r="V66" s="5">
        <f t="shared" si="6"/>
        <v>12.35</v>
      </c>
      <c r="W66" s="1">
        <v>27.845050000000001</v>
      </c>
      <c r="X66" s="1">
        <v>-115.14555</v>
      </c>
      <c r="Y66" s="4">
        <f t="shared" ref="Y66:Y129" si="11">(Z66*1.8)+32</f>
        <v>32</v>
      </c>
      <c r="Z66" s="7"/>
      <c r="AA66" s="5">
        <v>5</v>
      </c>
      <c r="AB66" s="9" t="s">
        <v>753</v>
      </c>
      <c r="AC66" s="8">
        <v>4</v>
      </c>
      <c r="AD66" s="4" t="s">
        <v>38</v>
      </c>
      <c r="AE66" s="9" t="s">
        <v>37</v>
      </c>
      <c r="AF66" s="9"/>
      <c r="AG66" s="9"/>
    </row>
    <row r="67" spans="1:33">
      <c r="A67" s="4" t="s">
        <v>51</v>
      </c>
      <c r="B67" s="4" t="s">
        <v>34</v>
      </c>
      <c r="C67" s="28">
        <v>38947</v>
      </c>
      <c r="D67" s="5">
        <v>2006</v>
      </c>
      <c r="E67" s="33">
        <v>0.45208333333333334</v>
      </c>
      <c r="F67" s="33">
        <v>0.46249999999999997</v>
      </c>
      <c r="G67" s="33">
        <f t="shared" si="7"/>
        <v>1.041666666666663E-2</v>
      </c>
      <c r="H67" s="4">
        <v>2</v>
      </c>
      <c r="I67" s="5">
        <v>1</v>
      </c>
      <c r="J67" s="5">
        <v>1</v>
      </c>
      <c r="K67" s="4">
        <v>1</v>
      </c>
      <c r="L67" s="4" t="s">
        <v>52</v>
      </c>
      <c r="M67" s="4" t="s">
        <v>53</v>
      </c>
      <c r="N67" s="4">
        <v>2</v>
      </c>
      <c r="O67" s="5">
        <f t="shared" si="8"/>
        <v>39.93</v>
      </c>
      <c r="P67" s="5">
        <v>12.1</v>
      </c>
      <c r="Q67" s="5">
        <f t="shared" si="9"/>
        <v>41.58</v>
      </c>
      <c r="R67" s="5">
        <v>12.6</v>
      </c>
      <c r="S67" s="5">
        <f t="shared" si="10"/>
        <v>41.58</v>
      </c>
      <c r="T67" s="5">
        <v>12.6</v>
      </c>
      <c r="U67" s="8">
        <f t="shared" ref="U67:U130" si="12">V67*3.3</f>
        <v>40.754999999999995</v>
      </c>
      <c r="V67" s="5">
        <f t="shared" ref="V67:V130" si="13">(R67+P67)/2</f>
        <v>12.35</v>
      </c>
      <c r="W67" s="1">
        <v>27.845050000000001</v>
      </c>
      <c r="X67" s="1">
        <v>-115.14555</v>
      </c>
      <c r="Y67" s="4">
        <f t="shared" si="11"/>
        <v>32</v>
      </c>
      <c r="Z67" s="7"/>
      <c r="AA67" s="5">
        <v>5</v>
      </c>
      <c r="AB67" s="4" t="s">
        <v>619</v>
      </c>
      <c r="AC67" s="8">
        <v>2</v>
      </c>
      <c r="AD67" s="4" t="s">
        <v>38</v>
      </c>
      <c r="AE67" s="9" t="s">
        <v>37</v>
      </c>
      <c r="AF67" s="9"/>
      <c r="AG67" s="9"/>
    </row>
    <row r="68" spans="1:33">
      <c r="A68" s="4" t="s">
        <v>51</v>
      </c>
      <c r="B68" s="4" t="s">
        <v>34</v>
      </c>
      <c r="C68" s="28">
        <v>38947</v>
      </c>
      <c r="D68" s="5">
        <v>2006</v>
      </c>
      <c r="E68" s="33">
        <v>0.45208333333333334</v>
      </c>
      <c r="F68" s="33">
        <v>0.46249999999999997</v>
      </c>
      <c r="G68" s="33">
        <f t="shared" si="7"/>
        <v>1.041666666666663E-2</v>
      </c>
      <c r="H68" s="4">
        <v>2</v>
      </c>
      <c r="I68" s="5">
        <v>1</v>
      </c>
      <c r="J68" s="5">
        <v>1</v>
      </c>
      <c r="K68" s="4">
        <v>1</v>
      </c>
      <c r="L68" s="4" t="s">
        <v>52</v>
      </c>
      <c r="M68" s="4" t="s">
        <v>53</v>
      </c>
      <c r="N68" s="4">
        <v>2</v>
      </c>
      <c r="O68" s="5">
        <f t="shared" si="8"/>
        <v>39.93</v>
      </c>
      <c r="P68" s="5">
        <v>12.1</v>
      </c>
      <c r="Q68" s="5">
        <f t="shared" si="9"/>
        <v>41.58</v>
      </c>
      <c r="R68" s="5">
        <v>12.6</v>
      </c>
      <c r="S68" s="5">
        <f t="shared" si="10"/>
        <v>41.58</v>
      </c>
      <c r="T68" s="5">
        <v>12.6</v>
      </c>
      <c r="U68" s="8">
        <f t="shared" si="12"/>
        <v>40.754999999999995</v>
      </c>
      <c r="V68" s="5">
        <f t="shared" si="13"/>
        <v>12.35</v>
      </c>
      <c r="W68" s="1">
        <v>27.845050000000001</v>
      </c>
      <c r="X68" s="1">
        <v>-115.14555</v>
      </c>
      <c r="Y68" s="4">
        <f t="shared" si="11"/>
        <v>32</v>
      </c>
      <c r="Z68" s="7"/>
      <c r="AA68" s="5">
        <v>5</v>
      </c>
      <c r="AB68" s="4" t="s">
        <v>610</v>
      </c>
      <c r="AC68" s="8">
        <v>11</v>
      </c>
      <c r="AD68" s="4" t="s">
        <v>38</v>
      </c>
      <c r="AE68" s="9" t="s">
        <v>37</v>
      </c>
      <c r="AF68" s="9"/>
      <c r="AG68" s="9"/>
    </row>
    <row r="69" spans="1:33">
      <c r="A69" s="4" t="s">
        <v>51</v>
      </c>
      <c r="B69" s="4" t="s">
        <v>34</v>
      </c>
      <c r="C69" s="28">
        <v>38947</v>
      </c>
      <c r="D69" s="5">
        <v>2006</v>
      </c>
      <c r="E69" s="33">
        <v>0.45208333333333334</v>
      </c>
      <c r="F69" s="33">
        <v>0.46249999999999997</v>
      </c>
      <c r="G69" s="33">
        <f t="shared" si="7"/>
        <v>1.041666666666663E-2</v>
      </c>
      <c r="H69" s="4">
        <v>2</v>
      </c>
      <c r="I69" s="5">
        <v>1</v>
      </c>
      <c r="J69" s="5">
        <v>1</v>
      </c>
      <c r="K69" s="4">
        <v>1</v>
      </c>
      <c r="L69" s="4" t="s">
        <v>52</v>
      </c>
      <c r="M69" s="4" t="s">
        <v>53</v>
      </c>
      <c r="N69" s="4">
        <v>2</v>
      </c>
      <c r="O69" s="5">
        <f t="shared" si="8"/>
        <v>39.93</v>
      </c>
      <c r="P69" s="5">
        <v>12.1</v>
      </c>
      <c r="Q69" s="5">
        <f t="shared" si="9"/>
        <v>41.58</v>
      </c>
      <c r="R69" s="5">
        <v>12.6</v>
      </c>
      <c r="S69" s="5">
        <f t="shared" si="10"/>
        <v>41.58</v>
      </c>
      <c r="T69" s="5">
        <v>12.6</v>
      </c>
      <c r="U69" s="8">
        <f t="shared" si="12"/>
        <v>40.754999999999995</v>
      </c>
      <c r="V69" s="5">
        <f t="shared" si="13"/>
        <v>12.35</v>
      </c>
      <c r="W69" s="1">
        <v>27.845050000000001</v>
      </c>
      <c r="X69" s="1">
        <v>-115.14555</v>
      </c>
      <c r="Y69" s="4">
        <f t="shared" si="11"/>
        <v>32</v>
      </c>
      <c r="Z69" s="7"/>
      <c r="AA69" s="5">
        <v>5</v>
      </c>
      <c r="AB69" s="4" t="s">
        <v>608</v>
      </c>
      <c r="AC69" s="8">
        <v>8</v>
      </c>
      <c r="AD69" s="4" t="s">
        <v>38</v>
      </c>
      <c r="AE69" s="9" t="s">
        <v>37</v>
      </c>
      <c r="AF69" s="9"/>
      <c r="AG69" s="9"/>
    </row>
    <row r="70" spans="1:33">
      <c r="A70" s="4" t="s">
        <v>51</v>
      </c>
      <c r="B70" s="4" t="s">
        <v>34</v>
      </c>
      <c r="C70" s="28">
        <v>38947</v>
      </c>
      <c r="D70" s="5">
        <v>2006</v>
      </c>
      <c r="E70" s="33">
        <v>0.45208333333333334</v>
      </c>
      <c r="F70" s="33">
        <v>0.46249999999999997</v>
      </c>
      <c r="G70" s="33">
        <f t="shared" si="7"/>
        <v>1.041666666666663E-2</v>
      </c>
      <c r="H70" s="4">
        <v>2</v>
      </c>
      <c r="I70" s="5">
        <v>1</v>
      </c>
      <c r="J70" s="5">
        <v>1</v>
      </c>
      <c r="K70" s="4">
        <v>1</v>
      </c>
      <c r="L70" s="4" t="s">
        <v>52</v>
      </c>
      <c r="M70" s="4" t="s">
        <v>53</v>
      </c>
      <c r="N70" s="4">
        <v>2</v>
      </c>
      <c r="O70" s="5">
        <f t="shared" si="8"/>
        <v>39.93</v>
      </c>
      <c r="P70" s="5">
        <v>12.1</v>
      </c>
      <c r="Q70" s="5">
        <f t="shared" si="9"/>
        <v>41.58</v>
      </c>
      <c r="R70" s="5">
        <v>12.6</v>
      </c>
      <c r="S70" s="5">
        <f t="shared" si="10"/>
        <v>41.58</v>
      </c>
      <c r="T70" s="5">
        <v>12.6</v>
      </c>
      <c r="U70" s="8">
        <f t="shared" si="12"/>
        <v>40.754999999999995</v>
      </c>
      <c r="V70" s="5">
        <f t="shared" si="13"/>
        <v>12.35</v>
      </c>
      <c r="W70" s="1">
        <v>27.845050000000001</v>
      </c>
      <c r="X70" s="1">
        <v>-115.14555</v>
      </c>
      <c r="Y70" s="4">
        <f t="shared" si="11"/>
        <v>32</v>
      </c>
      <c r="Z70" s="7"/>
      <c r="AA70" s="5">
        <v>5</v>
      </c>
      <c r="AB70" s="4" t="s">
        <v>609</v>
      </c>
      <c r="AC70" s="8">
        <v>5</v>
      </c>
      <c r="AD70" s="4" t="s">
        <v>38</v>
      </c>
      <c r="AE70" s="9" t="s">
        <v>37</v>
      </c>
      <c r="AF70" s="9"/>
      <c r="AG70" s="9"/>
    </row>
    <row r="71" spans="1:33">
      <c r="A71" s="4" t="s">
        <v>54</v>
      </c>
      <c r="B71" s="4" t="s">
        <v>34</v>
      </c>
      <c r="C71" s="28">
        <v>38947</v>
      </c>
      <c r="D71" s="5">
        <v>2006</v>
      </c>
      <c r="E71" s="33">
        <v>0.55555555555555558</v>
      </c>
      <c r="F71" s="33">
        <v>0.56111111111111112</v>
      </c>
      <c r="G71" s="33">
        <f t="shared" si="7"/>
        <v>5.5555555555555358E-3</v>
      </c>
      <c r="H71" s="4">
        <v>2</v>
      </c>
      <c r="I71" s="5">
        <v>2</v>
      </c>
      <c r="J71" s="5">
        <v>2</v>
      </c>
      <c r="K71" s="4">
        <v>2</v>
      </c>
      <c r="L71" s="4" t="s">
        <v>52</v>
      </c>
      <c r="M71" s="4" t="s">
        <v>53</v>
      </c>
      <c r="N71" s="4">
        <v>2</v>
      </c>
      <c r="O71" s="5">
        <f t="shared" si="8"/>
        <v>40.92</v>
      </c>
      <c r="P71" s="5">
        <v>12.4</v>
      </c>
      <c r="Q71" s="5">
        <f t="shared" si="9"/>
        <v>38.609999999999992</v>
      </c>
      <c r="R71" s="5">
        <v>11.7</v>
      </c>
      <c r="S71" s="5">
        <f t="shared" si="10"/>
        <v>40.92</v>
      </c>
      <c r="T71" s="5">
        <v>12.4</v>
      </c>
      <c r="U71" s="8">
        <f t="shared" si="12"/>
        <v>39.765000000000001</v>
      </c>
      <c r="V71" s="5">
        <f t="shared" si="13"/>
        <v>12.05</v>
      </c>
      <c r="W71" s="1">
        <v>27.843900000000001</v>
      </c>
      <c r="X71" s="1">
        <v>-115.14488</v>
      </c>
      <c r="Y71" s="4">
        <f t="shared" si="11"/>
        <v>32</v>
      </c>
      <c r="Z71" s="7"/>
      <c r="AA71" s="5">
        <v>5</v>
      </c>
      <c r="AB71" s="4" t="s">
        <v>604</v>
      </c>
      <c r="AC71" s="8">
        <v>1</v>
      </c>
      <c r="AD71" s="4" t="s">
        <v>38</v>
      </c>
      <c r="AE71" s="9" t="s">
        <v>37</v>
      </c>
      <c r="AF71" s="9"/>
      <c r="AG71" s="9"/>
    </row>
    <row r="72" spans="1:33">
      <c r="A72" s="4" t="s">
        <v>54</v>
      </c>
      <c r="B72" s="4" t="s">
        <v>34</v>
      </c>
      <c r="C72" s="28">
        <v>38947</v>
      </c>
      <c r="D72" s="5">
        <v>2006</v>
      </c>
      <c r="E72" s="33">
        <v>0.55555555555555558</v>
      </c>
      <c r="F72" s="33">
        <v>0.56111111111111112</v>
      </c>
      <c r="G72" s="33">
        <f t="shared" si="7"/>
        <v>5.5555555555555358E-3</v>
      </c>
      <c r="H72" s="4">
        <v>2</v>
      </c>
      <c r="I72" s="5">
        <v>2</v>
      </c>
      <c r="J72" s="5">
        <v>2</v>
      </c>
      <c r="K72" s="4">
        <v>2</v>
      </c>
      <c r="L72" s="4" t="s">
        <v>52</v>
      </c>
      <c r="M72" s="4" t="s">
        <v>53</v>
      </c>
      <c r="N72" s="4">
        <v>2</v>
      </c>
      <c r="O72" s="5">
        <f t="shared" si="8"/>
        <v>40.92</v>
      </c>
      <c r="P72" s="5">
        <v>12.4</v>
      </c>
      <c r="Q72" s="5">
        <f t="shared" si="9"/>
        <v>38.609999999999992</v>
      </c>
      <c r="R72" s="5">
        <v>11.7</v>
      </c>
      <c r="S72" s="5">
        <f t="shared" si="10"/>
        <v>40.92</v>
      </c>
      <c r="T72" s="5">
        <v>12.4</v>
      </c>
      <c r="U72" s="8">
        <f t="shared" si="12"/>
        <v>39.765000000000001</v>
      </c>
      <c r="V72" s="5">
        <f t="shared" si="13"/>
        <v>12.05</v>
      </c>
      <c r="W72" s="1">
        <v>27.843900000000001</v>
      </c>
      <c r="X72" s="1">
        <v>-115.14488</v>
      </c>
      <c r="Y72" s="4">
        <f t="shared" si="11"/>
        <v>32</v>
      </c>
      <c r="Z72" s="7"/>
      <c r="AA72" s="5">
        <v>5</v>
      </c>
      <c r="AB72" s="4" t="s">
        <v>611</v>
      </c>
      <c r="AC72" s="8">
        <v>3</v>
      </c>
      <c r="AD72" s="4" t="s">
        <v>38</v>
      </c>
      <c r="AE72" s="9" t="s">
        <v>37</v>
      </c>
      <c r="AF72" s="9"/>
      <c r="AG72" s="9"/>
    </row>
    <row r="73" spans="1:33">
      <c r="A73" s="4" t="s">
        <v>54</v>
      </c>
      <c r="B73" s="4" t="s">
        <v>34</v>
      </c>
      <c r="C73" s="28">
        <v>38947</v>
      </c>
      <c r="D73" s="5">
        <v>2006</v>
      </c>
      <c r="E73" s="33">
        <v>0.55555555555555558</v>
      </c>
      <c r="F73" s="33">
        <v>0.56111111111111112</v>
      </c>
      <c r="G73" s="33">
        <f t="shared" si="7"/>
        <v>5.5555555555555358E-3</v>
      </c>
      <c r="H73" s="4">
        <v>2</v>
      </c>
      <c r="I73" s="5">
        <v>2</v>
      </c>
      <c r="J73" s="5">
        <v>2</v>
      </c>
      <c r="K73" s="4">
        <v>2</v>
      </c>
      <c r="L73" s="4" t="s">
        <v>52</v>
      </c>
      <c r="M73" s="4" t="s">
        <v>53</v>
      </c>
      <c r="N73" s="4">
        <v>2</v>
      </c>
      <c r="O73" s="5">
        <f t="shared" si="8"/>
        <v>40.92</v>
      </c>
      <c r="P73" s="5">
        <v>12.4</v>
      </c>
      <c r="Q73" s="5">
        <f t="shared" si="9"/>
        <v>38.609999999999992</v>
      </c>
      <c r="R73" s="5">
        <v>11.7</v>
      </c>
      <c r="S73" s="5">
        <f t="shared" si="10"/>
        <v>40.92</v>
      </c>
      <c r="T73" s="5">
        <v>12.4</v>
      </c>
      <c r="U73" s="8">
        <f t="shared" si="12"/>
        <v>39.765000000000001</v>
      </c>
      <c r="V73" s="5">
        <f t="shared" si="13"/>
        <v>12.05</v>
      </c>
      <c r="W73" s="1">
        <v>27.843900000000001</v>
      </c>
      <c r="X73" s="1">
        <v>-115.14488</v>
      </c>
      <c r="Y73" s="4">
        <f t="shared" si="11"/>
        <v>32</v>
      </c>
      <c r="Z73" s="7"/>
      <c r="AA73" s="5">
        <v>5</v>
      </c>
      <c r="AB73" s="4" t="s">
        <v>613</v>
      </c>
      <c r="AC73" s="8">
        <f>(30*50)/4</f>
        <v>375</v>
      </c>
      <c r="AD73" s="4">
        <v>4</v>
      </c>
      <c r="AE73" s="9" t="s">
        <v>37</v>
      </c>
      <c r="AF73" s="9"/>
      <c r="AG73" s="9"/>
    </row>
    <row r="74" spans="1:33">
      <c r="A74" s="4" t="s">
        <v>54</v>
      </c>
      <c r="B74" s="4" t="s">
        <v>34</v>
      </c>
      <c r="C74" s="28">
        <v>38947</v>
      </c>
      <c r="D74" s="5">
        <v>2006</v>
      </c>
      <c r="E74" s="33">
        <v>0.55555555555555558</v>
      </c>
      <c r="F74" s="33">
        <v>0.56111111111111112</v>
      </c>
      <c r="G74" s="33">
        <f t="shared" si="7"/>
        <v>5.5555555555555358E-3</v>
      </c>
      <c r="H74" s="4">
        <v>2</v>
      </c>
      <c r="I74" s="5">
        <v>2</v>
      </c>
      <c r="J74" s="5">
        <v>2</v>
      </c>
      <c r="K74" s="4">
        <v>2</v>
      </c>
      <c r="L74" s="4" t="s">
        <v>52</v>
      </c>
      <c r="M74" s="4" t="s">
        <v>53</v>
      </c>
      <c r="N74" s="4">
        <v>2</v>
      </c>
      <c r="O74" s="5">
        <f t="shared" si="8"/>
        <v>40.92</v>
      </c>
      <c r="P74" s="5">
        <v>12.4</v>
      </c>
      <c r="Q74" s="5">
        <f t="shared" si="9"/>
        <v>38.609999999999992</v>
      </c>
      <c r="R74" s="5">
        <v>11.7</v>
      </c>
      <c r="S74" s="5">
        <f t="shared" si="10"/>
        <v>40.92</v>
      </c>
      <c r="T74" s="5">
        <v>12.4</v>
      </c>
      <c r="U74" s="8">
        <f t="shared" si="12"/>
        <v>39.765000000000001</v>
      </c>
      <c r="V74" s="5">
        <f t="shared" si="13"/>
        <v>12.05</v>
      </c>
      <c r="W74" s="1">
        <v>27.843900000000001</v>
      </c>
      <c r="X74" s="1">
        <v>-115.14488</v>
      </c>
      <c r="Y74" s="4">
        <f t="shared" si="11"/>
        <v>32</v>
      </c>
      <c r="Z74" s="7"/>
      <c r="AA74" s="5">
        <v>5</v>
      </c>
      <c r="AB74" s="4" t="s">
        <v>614</v>
      </c>
      <c r="AC74" s="8">
        <v>16</v>
      </c>
      <c r="AD74" s="4" t="s">
        <v>38</v>
      </c>
      <c r="AE74" s="9" t="s">
        <v>37</v>
      </c>
      <c r="AF74" s="9"/>
      <c r="AG74" s="9"/>
    </row>
    <row r="75" spans="1:33">
      <c r="A75" s="4" t="s">
        <v>54</v>
      </c>
      <c r="B75" s="4" t="s">
        <v>34</v>
      </c>
      <c r="C75" s="28">
        <v>38947</v>
      </c>
      <c r="D75" s="5">
        <v>2006</v>
      </c>
      <c r="E75" s="33">
        <v>0.55555555555555558</v>
      </c>
      <c r="F75" s="33">
        <v>0.56111111111111112</v>
      </c>
      <c r="G75" s="33">
        <f t="shared" si="7"/>
        <v>5.5555555555555358E-3</v>
      </c>
      <c r="H75" s="4">
        <v>2</v>
      </c>
      <c r="I75" s="5">
        <v>2</v>
      </c>
      <c r="J75" s="5">
        <v>2</v>
      </c>
      <c r="K75" s="4">
        <v>2</v>
      </c>
      <c r="L75" s="4" t="s">
        <v>52</v>
      </c>
      <c r="M75" s="4" t="s">
        <v>53</v>
      </c>
      <c r="N75" s="4">
        <v>2</v>
      </c>
      <c r="O75" s="5">
        <f t="shared" si="8"/>
        <v>40.92</v>
      </c>
      <c r="P75" s="5">
        <v>12.4</v>
      </c>
      <c r="Q75" s="5">
        <f t="shared" si="9"/>
        <v>38.609999999999992</v>
      </c>
      <c r="R75" s="5">
        <v>11.7</v>
      </c>
      <c r="S75" s="5">
        <f t="shared" si="10"/>
        <v>40.92</v>
      </c>
      <c r="T75" s="5">
        <v>12.4</v>
      </c>
      <c r="U75" s="8">
        <f t="shared" si="12"/>
        <v>39.765000000000001</v>
      </c>
      <c r="V75" s="5">
        <f t="shared" si="13"/>
        <v>12.05</v>
      </c>
      <c r="W75" s="1">
        <v>27.843900000000001</v>
      </c>
      <c r="X75" s="1">
        <v>-115.14488</v>
      </c>
      <c r="Y75" s="4">
        <f t="shared" si="11"/>
        <v>32</v>
      </c>
      <c r="Z75" s="7"/>
      <c r="AA75" s="5">
        <v>5</v>
      </c>
      <c r="AB75" s="4" t="s">
        <v>607</v>
      </c>
      <c r="AC75" s="8">
        <v>6</v>
      </c>
      <c r="AD75" s="4" t="s">
        <v>38</v>
      </c>
      <c r="AE75" s="9" t="s">
        <v>37</v>
      </c>
      <c r="AF75" s="9"/>
      <c r="AG75" s="9"/>
    </row>
    <row r="76" spans="1:33">
      <c r="A76" s="4" t="s">
        <v>54</v>
      </c>
      <c r="B76" s="4" t="s">
        <v>34</v>
      </c>
      <c r="C76" s="28">
        <v>38947</v>
      </c>
      <c r="D76" s="5">
        <v>2006</v>
      </c>
      <c r="E76" s="33">
        <v>0.55555555555555558</v>
      </c>
      <c r="F76" s="33">
        <v>0.56111111111111112</v>
      </c>
      <c r="G76" s="33">
        <f t="shared" si="7"/>
        <v>5.5555555555555358E-3</v>
      </c>
      <c r="H76" s="4">
        <v>2</v>
      </c>
      <c r="I76" s="5">
        <v>2</v>
      </c>
      <c r="J76" s="5">
        <v>2</v>
      </c>
      <c r="K76" s="4">
        <v>2</v>
      </c>
      <c r="L76" s="4" t="s">
        <v>52</v>
      </c>
      <c r="M76" s="4" t="s">
        <v>53</v>
      </c>
      <c r="N76" s="4">
        <v>2</v>
      </c>
      <c r="O76" s="5">
        <f t="shared" si="8"/>
        <v>40.92</v>
      </c>
      <c r="P76" s="5">
        <v>12.4</v>
      </c>
      <c r="Q76" s="5">
        <f t="shared" si="9"/>
        <v>38.609999999999992</v>
      </c>
      <c r="R76" s="5">
        <v>11.7</v>
      </c>
      <c r="S76" s="5">
        <f t="shared" si="10"/>
        <v>40.92</v>
      </c>
      <c r="T76" s="5">
        <v>12.4</v>
      </c>
      <c r="U76" s="8">
        <f t="shared" si="12"/>
        <v>39.765000000000001</v>
      </c>
      <c r="V76" s="5">
        <f t="shared" si="13"/>
        <v>12.05</v>
      </c>
      <c r="W76" s="1">
        <v>27.843900000000001</v>
      </c>
      <c r="X76" s="1">
        <v>-115.14488</v>
      </c>
      <c r="Y76" s="4">
        <f t="shared" si="11"/>
        <v>32</v>
      </c>
      <c r="Z76" s="7"/>
      <c r="AA76" s="5">
        <v>5</v>
      </c>
      <c r="AB76" s="4" t="s">
        <v>610</v>
      </c>
      <c r="AC76" s="8">
        <v>3</v>
      </c>
      <c r="AD76" s="4" t="s">
        <v>38</v>
      </c>
      <c r="AE76" s="9" t="s">
        <v>37</v>
      </c>
      <c r="AF76" s="9"/>
      <c r="AG76" s="9"/>
    </row>
    <row r="77" spans="1:33">
      <c r="A77" s="4" t="s">
        <v>54</v>
      </c>
      <c r="B77" s="4" t="s">
        <v>34</v>
      </c>
      <c r="C77" s="28">
        <v>38947</v>
      </c>
      <c r="D77" s="5">
        <v>2006</v>
      </c>
      <c r="E77" s="33">
        <v>0.55555555555555558</v>
      </c>
      <c r="F77" s="33">
        <v>0.56111111111111112</v>
      </c>
      <c r="G77" s="33">
        <f t="shared" si="7"/>
        <v>5.5555555555555358E-3</v>
      </c>
      <c r="H77" s="4">
        <v>2</v>
      </c>
      <c r="I77" s="5">
        <v>2</v>
      </c>
      <c r="J77" s="5">
        <v>2</v>
      </c>
      <c r="K77" s="4">
        <v>2</v>
      </c>
      <c r="L77" s="4" t="s">
        <v>52</v>
      </c>
      <c r="M77" s="4" t="s">
        <v>53</v>
      </c>
      <c r="N77" s="4">
        <v>2</v>
      </c>
      <c r="O77" s="5">
        <f t="shared" si="8"/>
        <v>40.92</v>
      </c>
      <c r="P77" s="5">
        <v>12.4</v>
      </c>
      <c r="Q77" s="5">
        <f t="shared" si="9"/>
        <v>38.609999999999992</v>
      </c>
      <c r="R77" s="5">
        <v>11.7</v>
      </c>
      <c r="S77" s="5">
        <f t="shared" si="10"/>
        <v>40.92</v>
      </c>
      <c r="T77" s="5">
        <v>12.4</v>
      </c>
      <c r="U77" s="8">
        <f t="shared" si="12"/>
        <v>39.765000000000001</v>
      </c>
      <c r="V77" s="5">
        <f t="shared" si="13"/>
        <v>12.05</v>
      </c>
      <c r="W77" s="1">
        <v>27.843900000000001</v>
      </c>
      <c r="X77" s="1">
        <v>-115.14488</v>
      </c>
      <c r="Y77" s="4">
        <f t="shared" si="11"/>
        <v>32</v>
      </c>
      <c r="Z77" s="7"/>
      <c r="AA77" s="5">
        <v>5</v>
      </c>
      <c r="AB77" s="4" t="s">
        <v>608</v>
      </c>
      <c r="AC77" s="8">
        <v>1</v>
      </c>
      <c r="AD77" s="4" t="s">
        <v>38</v>
      </c>
      <c r="AE77" s="9" t="s">
        <v>37</v>
      </c>
      <c r="AF77" s="9"/>
      <c r="AG77" s="9"/>
    </row>
    <row r="78" spans="1:33">
      <c r="A78" s="4" t="s">
        <v>54</v>
      </c>
      <c r="B78" s="4" t="s">
        <v>34</v>
      </c>
      <c r="C78" s="28">
        <v>38947</v>
      </c>
      <c r="D78" s="5">
        <v>2006</v>
      </c>
      <c r="E78" s="33">
        <v>0.55555555555555558</v>
      </c>
      <c r="F78" s="33">
        <v>0.56111111111111112</v>
      </c>
      <c r="G78" s="33">
        <f t="shared" si="7"/>
        <v>5.5555555555555358E-3</v>
      </c>
      <c r="H78" s="4">
        <v>2</v>
      </c>
      <c r="I78" s="5">
        <v>2</v>
      </c>
      <c r="J78" s="5">
        <v>2</v>
      </c>
      <c r="K78" s="4">
        <v>2</v>
      </c>
      <c r="L78" s="4" t="s">
        <v>52</v>
      </c>
      <c r="M78" s="4" t="s">
        <v>53</v>
      </c>
      <c r="N78" s="4">
        <v>2</v>
      </c>
      <c r="O78" s="5">
        <f t="shared" si="8"/>
        <v>40.92</v>
      </c>
      <c r="P78" s="5">
        <v>12.4</v>
      </c>
      <c r="Q78" s="5">
        <f t="shared" si="9"/>
        <v>38.609999999999992</v>
      </c>
      <c r="R78" s="5">
        <v>11.7</v>
      </c>
      <c r="S78" s="5">
        <f t="shared" si="10"/>
        <v>40.92</v>
      </c>
      <c r="T78" s="5">
        <v>12.4</v>
      </c>
      <c r="U78" s="8">
        <f t="shared" si="12"/>
        <v>39.765000000000001</v>
      </c>
      <c r="V78" s="5">
        <f t="shared" si="13"/>
        <v>12.05</v>
      </c>
      <c r="W78" s="1">
        <v>27.843900000000001</v>
      </c>
      <c r="X78" s="1">
        <v>-115.14488</v>
      </c>
      <c r="Y78" s="4">
        <f t="shared" si="11"/>
        <v>32</v>
      </c>
      <c r="Z78" s="7"/>
      <c r="AA78" s="5">
        <v>5</v>
      </c>
      <c r="AB78" s="4" t="s">
        <v>609</v>
      </c>
      <c r="AC78" s="8">
        <v>3</v>
      </c>
      <c r="AD78" s="4" t="s">
        <v>38</v>
      </c>
      <c r="AE78" s="9" t="s">
        <v>37</v>
      </c>
      <c r="AF78" s="9"/>
      <c r="AG78" s="9"/>
    </row>
    <row r="79" spans="1:33">
      <c r="A79" s="4" t="s">
        <v>55</v>
      </c>
      <c r="B79" s="4" t="s">
        <v>40</v>
      </c>
      <c r="C79" s="28">
        <v>38947</v>
      </c>
      <c r="D79" s="5">
        <v>2006</v>
      </c>
      <c r="E79" s="33">
        <v>0.45</v>
      </c>
      <c r="F79" s="33">
        <v>0.45763888888888887</v>
      </c>
      <c r="G79" s="33">
        <f t="shared" si="7"/>
        <v>7.6388888888888618E-3</v>
      </c>
      <c r="H79" s="4">
        <v>2</v>
      </c>
      <c r="I79" s="5">
        <v>1</v>
      </c>
      <c r="J79" s="5">
        <v>3</v>
      </c>
      <c r="K79" s="4">
        <v>3</v>
      </c>
      <c r="L79" s="4" t="s">
        <v>52</v>
      </c>
      <c r="M79" s="4" t="s">
        <v>53</v>
      </c>
      <c r="N79" s="4">
        <v>2</v>
      </c>
      <c r="O79" s="5">
        <f t="shared" si="8"/>
        <v>50.16</v>
      </c>
      <c r="P79" s="5">
        <v>15.2</v>
      </c>
      <c r="Q79" s="5">
        <f t="shared" si="9"/>
        <v>39.599999999999994</v>
      </c>
      <c r="R79" s="5">
        <v>12</v>
      </c>
      <c r="S79" s="5">
        <f t="shared" si="10"/>
        <v>50.16</v>
      </c>
      <c r="T79" s="5">
        <v>15.2</v>
      </c>
      <c r="U79" s="8">
        <f t="shared" si="12"/>
        <v>44.879999999999995</v>
      </c>
      <c r="V79" s="5">
        <f t="shared" si="13"/>
        <v>13.6</v>
      </c>
      <c r="W79" s="2">
        <v>27.845050000000001</v>
      </c>
      <c r="X79" s="2">
        <v>-115.14555</v>
      </c>
      <c r="Y79" s="4">
        <f t="shared" si="11"/>
        <v>32</v>
      </c>
      <c r="Z79" s="4"/>
      <c r="AA79" s="5">
        <v>5</v>
      </c>
      <c r="AB79" s="4" t="s">
        <v>604</v>
      </c>
      <c r="AC79" s="8">
        <v>18</v>
      </c>
      <c r="AD79" s="4" t="s">
        <v>38</v>
      </c>
      <c r="AE79" s="4">
        <v>30</v>
      </c>
      <c r="AF79" s="4"/>
      <c r="AG79" s="9"/>
    </row>
    <row r="80" spans="1:33">
      <c r="A80" s="4" t="s">
        <v>55</v>
      </c>
      <c r="B80" s="4" t="s">
        <v>40</v>
      </c>
      <c r="C80" s="28">
        <v>38947</v>
      </c>
      <c r="D80" s="5">
        <v>2006</v>
      </c>
      <c r="E80" s="33">
        <v>0.45</v>
      </c>
      <c r="F80" s="33">
        <v>0.45763888888888887</v>
      </c>
      <c r="G80" s="33">
        <f t="shared" si="7"/>
        <v>7.6388888888888618E-3</v>
      </c>
      <c r="H80" s="4">
        <v>2</v>
      </c>
      <c r="I80" s="5">
        <v>1</v>
      </c>
      <c r="J80" s="5">
        <v>3</v>
      </c>
      <c r="K80" s="4">
        <v>3</v>
      </c>
      <c r="L80" s="4" t="s">
        <v>52</v>
      </c>
      <c r="M80" s="4" t="s">
        <v>53</v>
      </c>
      <c r="N80" s="4">
        <v>2</v>
      </c>
      <c r="O80" s="5">
        <f t="shared" si="8"/>
        <v>50.16</v>
      </c>
      <c r="P80" s="5">
        <v>15.2</v>
      </c>
      <c r="Q80" s="5">
        <f t="shared" si="9"/>
        <v>39.599999999999994</v>
      </c>
      <c r="R80" s="5">
        <v>12</v>
      </c>
      <c r="S80" s="5">
        <f t="shared" si="10"/>
        <v>50.16</v>
      </c>
      <c r="T80" s="5">
        <v>15.2</v>
      </c>
      <c r="U80" s="8">
        <f t="shared" si="12"/>
        <v>44.879999999999995</v>
      </c>
      <c r="V80" s="5">
        <f t="shared" si="13"/>
        <v>13.6</v>
      </c>
      <c r="W80" s="2">
        <v>27.845050000000001</v>
      </c>
      <c r="X80" s="2">
        <v>-115.14555</v>
      </c>
      <c r="Y80" s="4">
        <f t="shared" si="11"/>
        <v>32</v>
      </c>
      <c r="Z80" s="4"/>
      <c r="AA80" s="5">
        <v>5</v>
      </c>
      <c r="AB80" s="4" t="s">
        <v>605</v>
      </c>
      <c r="AC80" s="8">
        <v>2</v>
      </c>
      <c r="AD80" s="4" t="s">
        <v>38</v>
      </c>
      <c r="AE80" s="4">
        <v>30</v>
      </c>
      <c r="AF80" s="4"/>
      <c r="AG80" s="9"/>
    </row>
    <row r="81" spans="1:33">
      <c r="A81" s="4" t="s">
        <v>55</v>
      </c>
      <c r="B81" s="4" t="s">
        <v>40</v>
      </c>
      <c r="C81" s="28">
        <v>38947</v>
      </c>
      <c r="D81" s="5">
        <v>2006</v>
      </c>
      <c r="E81" s="33">
        <v>0.45</v>
      </c>
      <c r="F81" s="33">
        <v>0.45763888888888887</v>
      </c>
      <c r="G81" s="33">
        <f t="shared" si="7"/>
        <v>7.6388888888888618E-3</v>
      </c>
      <c r="H81" s="4">
        <v>2</v>
      </c>
      <c r="I81" s="5">
        <v>1</v>
      </c>
      <c r="J81" s="5">
        <v>3</v>
      </c>
      <c r="K81" s="4">
        <v>3</v>
      </c>
      <c r="L81" s="4" t="s">
        <v>52</v>
      </c>
      <c r="M81" s="4" t="s">
        <v>53</v>
      </c>
      <c r="N81" s="4">
        <v>2</v>
      </c>
      <c r="O81" s="5">
        <f t="shared" si="8"/>
        <v>50.16</v>
      </c>
      <c r="P81" s="5">
        <v>15.2</v>
      </c>
      <c r="Q81" s="5">
        <f t="shared" si="9"/>
        <v>39.599999999999994</v>
      </c>
      <c r="R81" s="5">
        <v>12</v>
      </c>
      <c r="S81" s="5">
        <f t="shared" si="10"/>
        <v>50.16</v>
      </c>
      <c r="T81" s="5">
        <v>15.2</v>
      </c>
      <c r="U81" s="8">
        <f t="shared" si="12"/>
        <v>44.879999999999995</v>
      </c>
      <c r="V81" s="5">
        <f t="shared" si="13"/>
        <v>13.6</v>
      </c>
      <c r="W81" s="2">
        <v>27.845050000000001</v>
      </c>
      <c r="X81" s="2">
        <v>-115.14555</v>
      </c>
      <c r="Y81" s="4">
        <f t="shared" si="11"/>
        <v>32</v>
      </c>
      <c r="Z81" s="4"/>
      <c r="AA81" s="5">
        <v>5</v>
      </c>
      <c r="AB81" s="4" t="s">
        <v>606</v>
      </c>
      <c r="AC81" s="8">
        <v>11</v>
      </c>
      <c r="AD81" s="4" t="s">
        <v>38</v>
      </c>
      <c r="AE81" s="4">
        <v>30</v>
      </c>
      <c r="AF81" s="4"/>
      <c r="AG81" s="9"/>
    </row>
    <row r="82" spans="1:33">
      <c r="A82" s="4" t="s">
        <v>55</v>
      </c>
      <c r="B82" s="4" t="s">
        <v>40</v>
      </c>
      <c r="C82" s="28">
        <v>38947</v>
      </c>
      <c r="D82" s="5">
        <v>2006</v>
      </c>
      <c r="E82" s="33">
        <v>0.45</v>
      </c>
      <c r="F82" s="33">
        <v>0.45763888888888887</v>
      </c>
      <c r="G82" s="33">
        <f t="shared" si="7"/>
        <v>7.6388888888888618E-3</v>
      </c>
      <c r="H82" s="4">
        <v>2</v>
      </c>
      <c r="I82" s="5">
        <v>1</v>
      </c>
      <c r="J82" s="5">
        <v>3</v>
      </c>
      <c r="K82" s="4">
        <v>3</v>
      </c>
      <c r="L82" s="4" t="s">
        <v>52</v>
      </c>
      <c r="M82" s="4" t="s">
        <v>53</v>
      </c>
      <c r="N82" s="4">
        <v>2</v>
      </c>
      <c r="O82" s="5">
        <f t="shared" si="8"/>
        <v>50.16</v>
      </c>
      <c r="P82" s="5">
        <v>15.2</v>
      </c>
      <c r="Q82" s="5">
        <f t="shared" si="9"/>
        <v>39.599999999999994</v>
      </c>
      <c r="R82" s="5">
        <v>12</v>
      </c>
      <c r="S82" s="5">
        <f t="shared" si="10"/>
        <v>50.16</v>
      </c>
      <c r="T82" s="5">
        <v>15.2</v>
      </c>
      <c r="U82" s="8">
        <f t="shared" si="12"/>
        <v>44.879999999999995</v>
      </c>
      <c r="V82" s="5">
        <f t="shared" si="13"/>
        <v>13.6</v>
      </c>
      <c r="W82" s="2">
        <v>27.845050000000001</v>
      </c>
      <c r="X82" s="2">
        <v>-115.14555</v>
      </c>
      <c r="Y82" s="4">
        <f t="shared" si="11"/>
        <v>32</v>
      </c>
      <c r="Z82" s="4"/>
      <c r="AA82" s="5">
        <v>5</v>
      </c>
      <c r="AB82" s="4" t="s">
        <v>611</v>
      </c>
      <c r="AC82" s="8">
        <v>4</v>
      </c>
      <c r="AD82" s="4" t="s">
        <v>38</v>
      </c>
      <c r="AE82" s="4">
        <v>30</v>
      </c>
      <c r="AF82" s="4"/>
      <c r="AG82" s="9"/>
    </row>
    <row r="83" spans="1:33">
      <c r="A83" s="4" t="s">
        <v>55</v>
      </c>
      <c r="B83" s="4" t="s">
        <v>40</v>
      </c>
      <c r="C83" s="28">
        <v>38947</v>
      </c>
      <c r="D83" s="5">
        <v>2006</v>
      </c>
      <c r="E83" s="33">
        <v>0.45</v>
      </c>
      <c r="F83" s="33">
        <v>0.45763888888888887</v>
      </c>
      <c r="G83" s="33">
        <f t="shared" si="7"/>
        <v>7.6388888888888618E-3</v>
      </c>
      <c r="H83" s="4">
        <v>2</v>
      </c>
      <c r="I83" s="5">
        <v>1</v>
      </c>
      <c r="J83" s="5">
        <v>3</v>
      </c>
      <c r="K83" s="4">
        <v>3</v>
      </c>
      <c r="L83" s="4" t="s">
        <v>52</v>
      </c>
      <c r="M83" s="4" t="s">
        <v>53</v>
      </c>
      <c r="N83" s="4">
        <v>2</v>
      </c>
      <c r="O83" s="5">
        <f t="shared" si="8"/>
        <v>50.16</v>
      </c>
      <c r="P83" s="5">
        <v>15.2</v>
      </c>
      <c r="Q83" s="5">
        <f t="shared" si="9"/>
        <v>39.599999999999994</v>
      </c>
      <c r="R83" s="5">
        <v>12</v>
      </c>
      <c r="S83" s="5">
        <f t="shared" si="10"/>
        <v>50.16</v>
      </c>
      <c r="T83" s="5">
        <v>15.2</v>
      </c>
      <c r="U83" s="8">
        <f t="shared" si="12"/>
        <v>44.879999999999995</v>
      </c>
      <c r="V83" s="5">
        <f t="shared" si="13"/>
        <v>13.6</v>
      </c>
      <c r="W83" s="2">
        <v>27.845050000000001</v>
      </c>
      <c r="X83" s="2">
        <v>-115.14555</v>
      </c>
      <c r="Y83" s="4">
        <f t="shared" si="11"/>
        <v>32</v>
      </c>
      <c r="Z83" s="4"/>
      <c r="AA83" s="5">
        <v>5</v>
      </c>
      <c r="AB83" s="4" t="s">
        <v>613</v>
      </c>
      <c r="AC83" s="8">
        <v>500</v>
      </c>
      <c r="AD83" s="4">
        <v>3</v>
      </c>
      <c r="AE83" s="4">
        <v>30</v>
      </c>
      <c r="AF83" s="4">
        <v>50</v>
      </c>
      <c r="AG83" s="9"/>
    </row>
    <row r="84" spans="1:33">
      <c r="A84" s="4" t="s">
        <v>55</v>
      </c>
      <c r="B84" s="4" t="s">
        <v>40</v>
      </c>
      <c r="C84" s="28">
        <v>38947</v>
      </c>
      <c r="D84" s="5">
        <v>2006</v>
      </c>
      <c r="E84" s="33">
        <v>0.45</v>
      </c>
      <c r="F84" s="33">
        <v>0.45763888888888887</v>
      </c>
      <c r="G84" s="33">
        <f t="shared" si="7"/>
        <v>7.6388888888888618E-3</v>
      </c>
      <c r="H84" s="4">
        <v>2</v>
      </c>
      <c r="I84" s="5">
        <v>1</v>
      </c>
      <c r="J84" s="5">
        <v>3</v>
      </c>
      <c r="K84" s="4">
        <v>3</v>
      </c>
      <c r="L84" s="4" t="s">
        <v>52</v>
      </c>
      <c r="M84" s="4" t="s">
        <v>53</v>
      </c>
      <c r="N84" s="4">
        <v>2</v>
      </c>
      <c r="O84" s="5">
        <f t="shared" si="8"/>
        <v>50.16</v>
      </c>
      <c r="P84" s="5">
        <v>15.2</v>
      </c>
      <c r="Q84" s="5">
        <f t="shared" si="9"/>
        <v>39.599999999999994</v>
      </c>
      <c r="R84" s="5">
        <v>12</v>
      </c>
      <c r="S84" s="5">
        <f t="shared" si="10"/>
        <v>50.16</v>
      </c>
      <c r="T84" s="5">
        <v>15.2</v>
      </c>
      <c r="U84" s="8">
        <f t="shared" si="12"/>
        <v>44.879999999999995</v>
      </c>
      <c r="V84" s="5">
        <f t="shared" si="13"/>
        <v>13.6</v>
      </c>
      <c r="W84" s="2">
        <v>27.845050000000001</v>
      </c>
      <c r="X84" s="2">
        <v>-115.14555</v>
      </c>
      <c r="Y84" s="4">
        <f t="shared" si="11"/>
        <v>32</v>
      </c>
      <c r="Z84" s="4"/>
      <c r="AA84" s="5">
        <v>5</v>
      </c>
      <c r="AB84" s="4" t="s">
        <v>607</v>
      </c>
      <c r="AC84" s="8">
        <v>1</v>
      </c>
      <c r="AD84" s="4" t="s">
        <v>38</v>
      </c>
      <c r="AE84" s="4">
        <v>30</v>
      </c>
      <c r="AF84" s="4"/>
      <c r="AG84" s="9"/>
    </row>
    <row r="85" spans="1:33">
      <c r="A85" s="4" t="s">
        <v>55</v>
      </c>
      <c r="B85" s="4" t="s">
        <v>40</v>
      </c>
      <c r="C85" s="28">
        <v>38947</v>
      </c>
      <c r="D85" s="5">
        <v>2006</v>
      </c>
      <c r="E85" s="33">
        <v>0.45</v>
      </c>
      <c r="F85" s="33">
        <v>0.45763888888888887</v>
      </c>
      <c r="G85" s="33">
        <f t="shared" si="7"/>
        <v>7.6388888888888618E-3</v>
      </c>
      <c r="H85" s="4">
        <v>2</v>
      </c>
      <c r="I85" s="5">
        <v>1</v>
      </c>
      <c r="J85" s="5">
        <v>3</v>
      </c>
      <c r="K85" s="4">
        <v>3</v>
      </c>
      <c r="L85" s="4" t="s">
        <v>52</v>
      </c>
      <c r="M85" s="4" t="s">
        <v>53</v>
      </c>
      <c r="N85" s="4">
        <v>2</v>
      </c>
      <c r="O85" s="5">
        <f t="shared" si="8"/>
        <v>50.16</v>
      </c>
      <c r="P85" s="5">
        <v>15.2</v>
      </c>
      <c r="Q85" s="5">
        <f t="shared" si="9"/>
        <v>39.599999999999994</v>
      </c>
      <c r="R85" s="5">
        <v>12</v>
      </c>
      <c r="S85" s="5">
        <f t="shared" si="10"/>
        <v>50.16</v>
      </c>
      <c r="T85" s="5">
        <v>15.2</v>
      </c>
      <c r="U85" s="8">
        <f t="shared" si="12"/>
        <v>44.879999999999995</v>
      </c>
      <c r="V85" s="5">
        <f t="shared" si="13"/>
        <v>13.6</v>
      </c>
      <c r="W85" s="2">
        <v>27.845050000000001</v>
      </c>
      <c r="X85" s="2">
        <v>-115.14555</v>
      </c>
      <c r="Y85" s="4">
        <f t="shared" si="11"/>
        <v>32</v>
      </c>
      <c r="Z85" s="4"/>
      <c r="AA85" s="5">
        <v>5</v>
      </c>
      <c r="AB85" s="4" t="s">
        <v>610</v>
      </c>
      <c r="AC85" s="8">
        <v>22</v>
      </c>
      <c r="AD85" s="4" t="s">
        <v>38</v>
      </c>
      <c r="AE85" s="4">
        <v>30</v>
      </c>
      <c r="AF85" s="4"/>
      <c r="AG85" s="9"/>
    </row>
    <row r="86" spans="1:33">
      <c r="A86" s="4" t="s">
        <v>55</v>
      </c>
      <c r="B86" s="4" t="s">
        <v>40</v>
      </c>
      <c r="C86" s="28">
        <v>38947</v>
      </c>
      <c r="D86" s="5">
        <v>2006</v>
      </c>
      <c r="E86" s="33">
        <v>0.45</v>
      </c>
      <c r="F86" s="33">
        <v>0.45763888888888887</v>
      </c>
      <c r="G86" s="33">
        <f t="shared" si="7"/>
        <v>7.6388888888888618E-3</v>
      </c>
      <c r="H86" s="4">
        <v>2</v>
      </c>
      <c r="I86" s="5">
        <v>1</v>
      </c>
      <c r="J86" s="5">
        <v>3</v>
      </c>
      <c r="K86" s="4">
        <v>3</v>
      </c>
      <c r="L86" s="4" t="s">
        <v>52</v>
      </c>
      <c r="M86" s="4" t="s">
        <v>53</v>
      </c>
      <c r="N86" s="4">
        <v>2</v>
      </c>
      <c r="O86" s="5">
        <f t="shared" si="8"/>
        <v>50.16</v>
      </c>
      <c r="P86" s="5">
        <v>15.2</v>
      </c>
      <c r="Q86" s="5">
        <f t="shared" si="9"/>
        <v>39.599999999999994</v>
      </c>
      <c r="R86" s="5">
        <v>12</v>
      </c>
      <c r="S86" s="5">
        <f t="shared" si="10"/>
        <v>50.16</v>
      </c>
      <c r="T86" s="5">
        <v>15.2</v>
      </c>
      <c r="U86" s="8">
        <f t="shared" si="12"/>
        <v>44.879999999999995</v>
      </c>
      <c r="V86" s="5">
        <f t="shared" si="13"/>
        <v>13.6</v>
      </c>
      <c r="W86" s="2">
        <v>27.845050000000001</v>
      </c>
      <c r="X86" s="2">
        <v>-115.14555</v>
      </c>
      <c r="Y86" s="4">
        <f t="shared" si="11"/>
        <v>32</v>
      </c>
      <c r="Z86" s="4"/>
      <c r="AA86" s="5">
        <v>5</v>
      </c>
      <c r="AB86" s="4" t="s">
        <v>608</v>
      </c>
      <c r="AC86" s="8">
        <v>14</v>
      </c>
      <c r="AD86" s="4" t="s">
        <v>38</v>
      </c>
      <c r="AE86" s="4">
        <v>30</v>
      </c>
      <c r="AF86" s="4"/>
      <c r="AG86" s="9"/>
    </row>
    <row r="87" spans="1:33">
      <c r="A87" s="4" t="s">
        <v>55</v>
      </c>
      <c r="B87" s="4" t="s">
        <v>40</v>
      </c>
      <c r="C87" s="28">
        <v>38947</v>
      </c>
      <c r="D87" s="5">
        <v>2006</v>
      </c>
      <c r="E87" s="33">
        <v>0.45</v>
      </c>
      <c r="F87" s="33">
        <v>0.45763888888888887</v>
      </c>
      <c r="G87" s="33">
        <f t="shared" si="7"/>
        <v>7.6388888888888618E-3</v>
      </c>
      <c r="H87" s="4">
        <v>2</v>
      </c>
      <c r="I87" s="5">
        <v>1</v>
      </c>
      <c r="J87" s="5">
        <v>3</v>
      </c>
      <c r="K87" s="4">
        <v>3</v>
      </c>
      <c r="L87" s="4" t="s">
        <v>52</v>
      </c>
      <c r="M87" s="4" t="s">
        <v>53</v>
      </c>
      <c r="N87" s="4">
        <v>2</v>
      </c>
      <c r="O87" s="5">
        <f t="shared" si="8"/>
        <v>50.16</v>
      </c>
      <c r="P87" s="5">
        <v>15.2</v>
      </c>
      <c r="Q87" s="5">
        <f t="shared" si="9"/>
        <v>39.599999999999994</v>
      </c>
      <c r="R87" s="5">
        <v>12</v>
      </c>
      <c r="S87" s="5">
        <f t="shared" si="10"/>
        <v>50.16</v>
      </c>
      <c r="T87" s="5">
        <v>15.2</v>
      </c>
      <c r="U87" s="8">
        <f t="shared" si="12"/>
        <v>44.879999999999995</v>
      </c>
      <c r="V87" s="5">
        <f t="shared" si="13"/>
        <v>13.6</v>
      </c>
      <c r="W87" s="2">
        <v>27.845050000000001</v>
      </c>
      <c r="X87" s="2">
        <v>-115.14555</v>
      </c>
      <c r="Y87" s="4">
        <f t="shared" si="11"/>
        <v>32</v>
      </c>
      <c r="Z87" s="4"/>
      <c r="AA87" s="5">
        <v>5</v>
      </c>
      <c r="AB87" s="4" t="s">
        <v>609</v>
      </c>
      <c r="AC87" s="8">
        <v>2</v>
      </c>
      <c r="AD87" s="4" t="s">
        <v>38</v>
      </c>
      <c r="AE87" s="4">
        <v>30</v>
      </c>
      <c r="AF87" s="4"/>
      <c r="AG87" s="9"/>
    </row>
    <row r="88" spans="1:33">
      <c r="A88" s="4" t="s">
        <v>56</v>
      </c>
      <c r="B88" s="4" t="s">
        <v>40</v>
      </c>
      <c r="C88" s="28">
        <v>38947</v>
      </c>
      <c r="D88" s="5">
        <v>2006</v>
      </c>
      <c r="E88" s="33">
        <v>0.55555555555555558</v>
      </c>
      <c r="F88" s="33">
        <v>0.56180555555555556</v>
      </c>
      <c r="G88" s="33">
        <f t="shared" si="7"/>
        <v>6.2499999999999778E-3</v>
      </c>
      <c r="H88" s="4">
        <v>2</v>
      </c>
      <c r="I88" s="5">
        <v>2</v>
      </c>
      <c r="J88" s="5">
        <v>4</v>
      </c>
      <c r="K88" s="4">
        <v>4</v>
      </c>
      <c r="L88" s="4" t="s">
        <v>52</v>
      </c>
      <c r="M88" s="4" t="s">
        <v>53</v>
      </c>
      <c r="N88" s="4">
        <v>2</v>
      </c>
      <c r="O88" s="5">
        <f t="shared" si="8"/>
        <v>41.25</v>
      </c>
      <c r="P88" s="5">
        <v>12.5</v>
      </c>
      <c r="Q88" s="5">
        <f t="shared" si="9"/>
        <v>43.23</v>
      </c>
      <c r="R88" s="5">
        <v>13.1</v>
      </c>
      <c r="S88" s="5">
        <f t="shared" si="10"/>
        <v>43.23</v>
      </c>
      <c r="T88" s="5">
        <v>13.1</v>
      </c>
      <c r="U88" s="8">
        <f t="shared" si="12"/>
        <v>42.24</v>
      </c>
      <c r="V88" s="5">
        <f t="shared" si="13"/>
        <v>12.8</v>
      </c>
      <c r="W88" s="2">
        <v>27.844249999999999</v>
      </c>
      <c r="X88" s="2">
        <v>-115.14448</v>
      </c>
      <c r="Y88" s="4">
        <f t="shared" si="11"/>
        <v>32</v>
      </c>
      <c r="Z88" s="4"/>
      <c r="AA88" s="5">
        <v>5</v>
      </c>
      <c r="AB88" s="4" t="s">
        <v>604</v>
      </c>
      <c r="AC88" s="8">
        <v>10</v>
      </c>
      <c r="AD88" s="4" t="s">
        <v>38</v>
      </c>
      <c r="AE88" s="4">
        <v>210</v>
      </c>
      <c r="AF88" s="4"/>
      <c r="AG88" s="9"/>
    </row>
    <row r="89" spans="1:33">
      <c r="A89" s="4" t="s">
        <v>56</v>
      </c>
      <c r="B89" s="4" t="s">
        <v>40</v>
      </c>
      <c r="C89" s="28">
        <v>38947</v>
      </c>
      <c r="D89" s="5">
        <v>2006</v>
      </c>
      <c r="E89" s="33">
        <v>0.55555555555555558</v>
      </c>
      <c r="F89" s="33">
        <v>0.56180555555555556</v>
      </c>
      <c r="G89" s="33">
        <f t="shared" si="7"/>
        <v>6.2499999999999778E-3</v>
      </c>
      <c r="H89" s="4">
        <v>2</v>
      </c>
      <c r="I89" s="5">
        <v>2</v>
      </c>
      <c r="J89" s="5">
        <v>4</v>
      </c>
      <c r="K89" s="4">
        <v>4</v>
      </c>
      <c r="L89" s="4" t="s">
        <v>52</v>
      </c>
      <c r="M89" s="4" t="s">
        <v>53</v>
      </c>
      <c r="N89" s="4">
        <v>2</v>
      </c>
      <c r="O89" s="5">
        <f t="shared" si="8"/>
        <v>41.25</v>
      </c>
      <c r="P89" s="5">
        <v>12.5</v>
      </c>
      <c r="Q89" s="5">
        <f t="shared" si="9"/>
        <v>43.23</v>
      </c>
      <c r="R89" s="5">
        <v>13.1</v>
      </c>
      <c r="S89" s="5">
        <f t="shared" si="10"/>
        <v>43.23</v>
      </c>
      <c r="T89" s="5">
        <v>13.1</v>
      </c>
      <c r="U89" s="8">
        <f t="shared" si="12"/>
        <v>42.24</v>
      </c>
      <c r="V89" s="5">
        <f t="shared" si="13"/>
        <v>12.8</v>
      </c>
      <c r="W89" s="2">
        <v>27.844249999999999</v>
      </c>
      <c r="X89" s="2">
        <v>-115.14448</v>
      </c>
      <c r="Y89" s="4">
        <f t="shared" si="11"/>
        <v>32</v>
      </c>
      <c r="Z89" s="4"/>
      <c r="AA89" s="5">
        <v>5</v>
      </c>
      <c r="AB89" s="4" t="s">
        <v>606</v>
      </c>
      <c r="AC89" s="8">
        <v>3</v>
      </c>
      <c r="AD89" s="4" t="s">
        <v>38</v>
      </c>
      <c r="AE89" s="4">
        <v>210</v>
      </c>
      <c r="AF89" s="4"/>
      <c r="AG89" s="9"/>
    </row>
    <row r="90" spans="1:33">
      <c r="A90" s="4" t="s">
        <v>56</v>
      </c>
      <c r="B90" s="4" t="s">
        <v>40</v>
      </c>
      <c r="C90" s="28">
        <v>38947</v>
      </c>
      <c r="D90" s="5">
        <v>2006</v>
      </c>
      <c r="E90" s="33">
        <v>0.55555555555555558</v>
      </c>
      <c r="F90" s="33">
        <v>0.56180555555555556</v>
      </c>
      <c r="G90" s="33">
        <f t="shared" si="7"/>
        <v>6.2499999999999778E-3</v>
      </c>
      <c r="H90" s="4">
        <v>2</v>
      </c>
      <c r="I90" s="5">
        <v>2</v>
      </c>
      <c r="J90" s="5">
        <v>4</v>
      </c>
      <c r="K90" s="4">
        <v>4</v>
      </c>
      <c r="L90" s="4" t="s">
        <v>52</v>
      </c>
      <c r="M90" s="4" t="s">
        <v>53</v>
      </c>
      <c r="N90" s="4">
        <v>2</v>
      </c>
      <c r="O90" s="5">
        <f t="shared" si="8"/>
        <v>41.25</v>
      </c>
      <c r="P90" s="5">
        <v>12.5</v>
      </c>
      <c r="Q90" s="5">
        <f t="shared" si="9"/>
        <v>43.23</v>
      </c>
      <c r="R90" s="5">
        <v>13.1</v>
      </c>
      <c r="S90" s="5">
        <f t="shared" si="10"/>
        <v>43.23</v>
      </c>
      <c r="T90" s="5">
        <v>13.1</v>
      </c>
      <c r="U90" s="8">
        <f t="shared" si="12"/>
        <v>42.24</v>
      </c>
      <c r="V90" s="5">
        <f t="shared" si="13"/>
        <v>12.8</v>
      </c>
      <c r="W90" s="2">
        <v>27.844249999999999</v>
      </c>
      <c r="X90" s="2">
        <v>-115.14448</v>
      </c>
      <c r="Y90" s="4">
        <f t="shared" si="11"/>
        <v>32</v>
      </c>
      <c r="Z90" s="4"/>
      <c r="AA90" s="5">
        <v>5</v>
      </c>
      <c r="AB90" s="4" t="s">
        <v>611</v>
      </c>
      <c r="AC90" s="8">
        <v>1</v>
      </c>
      <c r="AD90" s="4" t="s">
        <v>38</v>
      </c>
      <c r="AE90" s="4">
        <v>210</v>
      </c>
      <c r="AF90" s="4"/>
      <c r="AG90" s="9"/>
    </row>
    <row r="91" spans="1:33">
      <c r="A91" s="4" t="s">
        <v>56</v>
      </c>
      <c r="B91" s="4" t="s">
        <v>40</v>
      </c>
      <c r="C91" s="28">
        <v>38947</v>
      </c>
      <c r="D91" s="5">
        <v>2006</v>
      </c>
      <c r="E91" s="33">
        <v>0.55555555555555558</v>
      </c>
      <c r="F91" s="33">
        <v>0.56180555555555556</v>
      </c>
      <c r="G91" s="33">
        <f t="shared" si="7"/>
        <v>6.2499999999999778E-3</v>
      </c>
      <c r="H91" s="4">
        <v>2</v>
      </c>
      <c r="I91" s="5">
        <v>2</v>
      </c>
      <c r="J91" s="5">
        <v>4</v>
      </c>
      <c r="K91" s="4">
        <v>4</v>
      </c>
      <c r="L91" s="4" t="s">
        <v>52</v>
      </c>
      <c r="M91" s="4" t="s">
        <v>53</v>
      </c>
      <c r="N91" s="4">
        <v>2</v>
      </c>
      <c r="O91" s="5">
        <f t="shared" si="8"/>
        <v>41.25</v>
      </c>
      <c r="P91" s="5">
        <v>12.5</v>
      </c>
      <c r="Q91" s="5">
        <f t="shared" si="9"/>
        <v>43.23</v>
      </c>
      <c r="R91" s="5">
        <v>13.1</v>
      </c>
      <c r="S91" s="5">
        <f t="shared" si="10"/>
        <v>43.23</v>
      </c>
      <c r="T91" s="5">
        <v>13.1</v>
      </c>
      <c r="U91" s="8">
        <f t="shared" si="12"/>
        <v>42.24</v>
      </c>
      <c r="V91" s="5">
        <f t="shared" si="13"/>
        <v>12.8</v>
      </c>
      <c r="W91" s="2">
        <v>27.844249999999999</v>
      </c>
      <c r="X91" s="2">
        <v>-115.14448</v>
      </c>
      <c r="Y91" s="4">
        <f t="shared" si="11"/>
        <v>32</v>
      </c>
      <c r="Z91" s="4"/>
      <c r="AA91" s="5">
        <v>5</v>
      </c>
      <c r="AB91" s="4" t="s">
        <v>613</v>
      </c>
      <c r="AC91" s="8">
        <v>300</v>
      </c>
      <c r="AD91" s="4">
        <v>5</v>
      </c>
      <c r="AE91" s="4">
        <v>210</v>
      </c>
      <c r="AF91" s="4">
        <v>50</v>
      </c>
      <c r="AG91" s="9"/>
    </row>
    <row r="92" spans="1:33">
      <c r="A92" s="4" t="s">
        <v>56</v>
      </c>
      <c r="B92" s="4" t="s">
        <v>40</v>
      </c>
      <c r="C92" s="28">
        <v>38947</v>
      </c>
      <c r="D92" s="5">
        <v>2006</v>
      </c>
      <c r="E92" s="33">
        <v>0.55555555555555558</v>
      </c>
      <c r="F92" s="33">
        <v>0.56180555555555556</v>
      </c>
      <c r="G92" s="33">
        <f t="shared" si="7"/>
        <v>6.2499999999999778E-3</v>
      </c>
      <c r="H92" s="4">
        <v>2</v>
      </c>
      <c r="I92" s="5">
        <v>2</v>
      </c>
      <c r="J92" s="5">
        <v>4</v>
      </c>
      <c r="K92" s="4">
        <v>4</v>
      </c>
      <c r="L92" s="4" t="s">
        <v>52</v>
      </c>
      <c r="M92" s="4" t="s">
        <v>53</v>
      </c>
      <c r="N92" s="4">
        <v>2</v>
      </c>
      <c r="O92" s="5">
        <f t="shared" si="8"/>
        <v>41.25</v>
      </c>
      <c r="P92" s="5">
        <v>12.5</v>
      </c>
      <c r="Q92" s="5">
        <f t="shared" si="9"/>
        <v>43.23</v>
      </c>
      <c r="R92" s="5">
        <v>13.1</v>
      </c>
      <c r="S92" s="5">
        <f t="shared" si="10"/>
        <v>43.23</v>
      </c>
      <c r="T92" s="5">
        <v>13.1</v>
      </c>
      <c r="U92" s="8">
        <f t="shared" si="12"/>
        <v>42.24</v>
      </c>
      <c r="V92" s="5">
        <f t="shared" si="13"/>
        <v>12.8</v>
      </c>
      <c r="W92" s="2">
        <v>27.844249999999999</v>
      </c>
      <c r="X92" s="2">
        <v>-115.14448</v>
      </c>
      <c r="Y92" s="4">
        <f t="shared" si="11"/>
        <v>32</v>
      </c>
      <c r="Z92" s="4"/>
      <c r="AA92" s="5">
        <v>5</v>
      </c>
      <c r="AB92" s="4" t="s">
        <v>607</v>
      </c>
      <c r="AC92" s="8">
        <v>1</v>
      </c>
      <c r="AD92" s="4" t="s">
        <v>38</v>
      </c>
      <c r="AE92" s="4">
        <v>210</v>
      </c>
      <c r="AF92" s="4"/>
      <c r="AG92" s="9"/>
    </row>
    <row r="93" spans="1:33">
      <c r="A93" s="4" t="s">
        <v>56</v>
      </c>
      <c r="B93" s="4" t="s">
        <v>40</v>
      </c>
      <c r="C93" s="28">
        <v>38947</v>
      </c>
      <c r="D93" s="5">
        <v>2006</v>
      </c>
      <c r="E93" s="33">
        <v>0.55555555555555558</v>
      </c>
      <c r="F93" s="33">
        <v>0.56180555555555556</v>
      </c>
      <c r="G93" s="33">
        <f t="shared" si="7"/>
        <v>6.2499999999999778E-3</v>
      </c>
      <c r="H93" s="4">
        <v>2</v>
      </c>
      <c r="I93" s="5">
        <v>2</v>
      </c>
      <c r="J93" s="5">
        <v>4</v>
      </c>
      <c r="K93" s="4">
        <v>4</v>
      </c>
      <c r="L93" s="4" t="s">
        <v>52</v>
      </c>
      <c r="M93" s="4" t="s">
        <v>53</v>
      </c>
      <c r="N93" s="4">
        <v>2</v>
      </c>
      <c r="O93" s="5">
        <f t="shared" si="8"/>
        <v>41.25</v>
      </c>
      <c r="P93" s="5">
        <v>12.5</v>
      </c>
      <c r="Q93" s="5">
        <f t="shared" si="9"/>
        <v>43.23</v>
      </c>
      <c r="R93" s="5">
        <v>13.1</v>
      </c>
      <c r="S93" s="5">
        <f t="shared" si="10"/>
        <v>43.23</v>
      </c>
      <c r="T93" s="5">
        <v>13.1</v>
      </c>
      <c r="U93" s="8">
        <f t="shared" si="12"/>
        <v>42.24</v>
      </c>
      <c r="V93" s="5">
        <f t="shared" si="13"/>
        <v>12.8</v>
      </c>
      <c r="W93" s="2">
        <v>27.844249999999999</v>
      </c>
      <c r="X93" s="2">
        <v>-115.14448</v>
      </c>
      <c r="Y93" s="4">
        <f t="shared" si="11"/>
        <v>32</v>
      </c>
      <c r="Z93" s="4"/>
      <c r="AA93" s="5">
        <v>5</v>
      </c>
      <c r="AB93" s="4" t="s">
        <v>610</v>
      </c>
      <c r="AC93" s="8">
        <v>7</v>
      </c>
      <c r="AD93" s="4" t="s">
        <v>38</v>
      </c>
      <c r="AE93" s="4">
        <v>210</v>
      </c>
      <c r="AF93" s="4"/>
      <c r="AG93" s="9"/>
    </row>
    <row r="94" spans="1:33">
      <c r="A94" s="4" t="s">
        <v>56</v>
      </c>
      <c r="B94" s="4" t="s">
        <v>40</v>
      </c>
      <c r="C94" s="28">
        <v>38947</v>
      </c>
      <c r="D94" s="5">
        <v>2006</v>
      </c>
      <c r="E94" s="33">
        <v>0.55555555555555558</v>
      </c>
      <c r="F94" s="33">
        <v>0.56180555555555556</v>
      </c>
      <c r="G94" s="33">
        <f t="shared" si="7"/>
        <v>6.2499999999999778E-3</v>
      </c>
      <c r="H94" s="4">
        <v>2</v>
      </c>
      <c r="I94" s="5">
        <v>2</v>
      </c>
      <c r="J94" s="5">
        <v>4</v>
      </c>
      <c r="K94" s="4">
        <v>4</v>
      </c>
      <c r="L94" s="4" t="s">
        <v>52</v>
      </c>
      <c r="M94" s="4" t="s">
        <v>53</v>
      </c>
      <c r="N94" s="4">
        <v>2</v>
      </c>
      <c r="O94" s="5">
        <f t="shared" si="8"/>
        <v>41.25</v>
      </c>
      <c r="P94" s="5">
        <v>12.5</v>
      </c>
      <c r="Q94" s="5">
        <f t="shared" si="9"/>
        <v>43.23</v>
      </c>
      <c r="R94" s="5">
        <v>13.1</v>
      </c>
      <c r="S94" s="5">
        <f t="shared" si="10"/>
        <v>43.23</v>
      </c>
      <c r="T94" s="5">
        <v>13.1</v>
      </c>
      <c r="U94" s="8">
        <f t="shared" si="12"/>
        <v>42.24</v>
      </c>
      <c r="V94" s="5">
        <f t="shared" si="13"/>
        <v>12.8</v>
      </c>
      <c r="W94" s="2">
        <v>27.844249999999999</v>
      </c>
      <c r="X94" s="2">
        <v>-115.14448</v>
      </c>
      <c r="Y94" s="4">
        <f t="shared" si="11"/>
        <v>32</v>
      </c>
      <c r="Z94" s="4"/>
      <c r="AA94" s="5">
        <v>5</v>
      </c>
      <c r="AB94" s="4" t="s">
        <v>608</v>
      </c>
      <c r="AC94" s="8">
        <v>3</v>
      </c>
      <c r="AD94" s="4" t="s">
        <v>38</v>
      </c>
      <c r="AE94" s="4">
        <v>210</v>
      </c>
      <c r="AF94" s="4"/>
      <c r="AG94" s="9"/>
    </row>
    <row r="95" spans="1:33">
      <c r="A95" s="4" t="s">
        <v>56</v>
      </c>
      <c r="B95" s="4" t="s">
        <v>40</v>
      </c>
      <c r="C95" s="28">
        <v>38947</v>
      </c>
      <c r="D95" s="5">
        <v>2006</v>
      </c>
      <c r="E95" s="33">
        <v>0.55555555555555558</v>
      </c>
      <c r="F95" s="33">
        <v>0.56180555555555556</v>
      </c>
      <c r="G95" s="33">
        <f t="shared" si="7"/>
        <v>6.2499999999999778E-3</v>
      </c>
      <c r="H95" s="4">
        <v>2</v>
      </c>
      <c r="I95" s="5">
        <v>2</v>
      </c>
      <c r="J95" s="5">
        <v>4</v>
      </c>
      <c r="K95" s="4">
        <v>4</v>
      </c>
      <c r="L95" s="4" t="s">
        <v>52</v>
      </c>
      <c r="M95" s="4" t="s">
        <v>53</v>
      </c>
      <c r="N95" s="4">
        <v>2</v>
      </c>
      <c r="O95" s="5">
        <f t="shared" si="8"/>
        <v>41.25</v>
      </c>
      <c r="P95" s="5">
        <v>12.5</v>
      </c>
      <c r="Q95" s="5">
        <f t="shared" si="9"/>
        <v>43.23</v>
      </c>
      <c r="R95" s="5">
        <v>13.1</v>
      </c>
      <c r="S95" s="5">
        <f t="shared" si="10"/>
        <v>43.23</v>
      </c>
      <c r="T95" s="5">
        <v>13.1</v>
      </c>
      <c r="U95" s="8">
        <f t="shared" si="12"/>
        <v>42.24</v>
      </c>
      <c r="V95" s="5">
        <f t="shared" si="13"/>
        <v>12.8</v>
      </c>
      <c r="W95" s="2">
        <v>27.844249999999999</v>
      </c>
      <c r="X95" s="2">
        <v>-115.14448</v>
      </c>
      <c r="Y95" s="4">
        <f t="shared" si="11"/>
        <v>32</v>
      </c>
      <c r="Z95" s="4"/>
      <c r="AA95" s="5">
        <v>5</v>
      </c>
      <c r="AB95" s="4" t="s">
        <v>609</v>
      </c>
      <c r="AC95" s="8">
        <v>1</v>
      </c>
      <c r="AD95" s="4" t="s">
        <v>38</v>
      </c>
      <c r="AE95" s="4">
        <v>210</v>
      </c>
      <c r="AF95" s="4"/>
      <c r="AG95" s="9"/>
    </row>
    <row r="96" spans="1:33">
      <c r="A96" s="6" t="s">
        <v>57</v>
      </c>
      <c r="B96" s="6" t="s">
        <v>43</v>
      </c>
      <c r="C96" s="29">
        <v>38947</v>
      </c>
      <c r="D96" s="10">
        <v>2006</v>
      </c>
      <c r="E96" s="34">
        <v>0.44166666666666665</v>
      </c>
      <c r="F96" s="34">
        <v>0.4465277777777778</v>
      </c>
      <c r="G96" s="34">
        <f t="shared" si="7"/>
        <v>4.8611111111111494E-3</v>
      </c>
      <c r="H96" s="6">
        <v>2</v>
      </c>
      <c r="I96" s="6">
        <v>1</v>
      </c>
      <c r="J96" s="6">
        <v>5</v>
      </c>
      <c r="K96" s="6">
        <v>5</v>
      </c>
      <c r="L96" s="6" t="s">
        <v>52</v>
      </c>
      <c r="M96" s="6" t="s">
        <v>53</v>
      </c>
      <c r="N96" s="4">
        <v>2</v>
      </c>
      <c r="O96" s="5">
        <f t="shared" si="8"/>
        <v>45.54</v>
      </c>
      <c r="P96" s="11">
        <v>13.8</v>
      </c>
      <c r="Q96" s="5">
        <f t="shared" si="9"/>
        <v>49.17</v>
      </c>
      <c r="R96" s="11">
        <v>14.9</v>
      </c>
      <c r="S96" s="5">
        <f t="shared" si="10"/>
        <v>49.17</v>
      </c>
      <c r="T96" s="6">
        <v>14.9</v>
      </c>
      <c r="U96" s="8">
        <f t="shared" si="12"/>
        <v>47.355000000000004</v>
      </c>
      <c r="V96" s="5">
        <f t="shared" si="13"/>
        <v>14.350000000000001</v>
      </c>
      <c r="W96" s="12">
        <v>27.845050000000001</v>
      </c>
      <c r="X96" s="12">
        <v>-115.14555</v>
      </c>
      <c r="Y96" s="4">
        <f t="shared" si="11"/>
        <v>32</v>
      </c>
      <c r="Z96" s="6"/>
      <c r="AA96" s="13">
        <v>5</v>
      </c>
      <c r="AB96" s="9" t="s">
        <v>604</v>
      </c>
      <c r="AC96" s="14">
        <v>6</v>
      </c>
      <c r="AD96" s="4" t="s">
        <v>38</v>
      </c>
      <c r="AE96" s="9">
        <v>120</v>
      </c>
      <c r="AF96" s="9"/>
      <c r="AG96" s="9"/>
    </row>
    <row r="97" spans="1:33">
      <c r="A97" s="6" t="s">
        <v>57</v>
      </c>
      <c r="B97" s="6" t="s">
        <v>43</v>
      </c>
      <c r="C97" s="29">
        <v>38947</v>
      </c>
      <c r="D97" s="10">
        <v>2006</v>
      </c>
      <c r="E97" s="34">
        <v>0.44166666666666665</v>
      </c>
      <c r="F97" s="34">
        <v>0.4465277777777778</v>
      </c>
      <c r="G97" s="34">
        <f t="shared" si="7"/>
        <v>4.8611111111111494E-3</v>
      </c>
      <c r="H97" s="6">
        <v>2</v>
      </c>
      <c r="I97" s="6">
        <v>1</v>
      </c>
      <c r="J97" s="6">
        <v>5</v>
      </c>
      <c r="K97" s="6">
        <v>5</v>
      </c>
      <c r="L97" s="6" t="s">
        <v>52</v>
      </c>
      <c r="M97" s="6" t="s">
        <v>53</v>
      </c>
      <c r="N97" s="4">
        <v>2</v>
      </c>
      <c r="O97" s="5">
        <f t="shared" si="8"/>
        <v>45.54</v>
      </c>
      <c r="P97" s="11">
        <v>13.8</v>
      </c>
      <c r="Q97" s="5">
        <f t="shared" si="9"/>
        <v>49.17</v>
      </c>
      <c r="R97" s="11">
        <v>14.9</v>
      </c>
      <c r="S97" s="5">
        <f t="shared" si="10"/>
        <v>49.17</v>
      </c>
      <c r="T97" s="6">
        <v>14.9</v>
      </c>
      <c r="U97" s="8">
        <f t="shared" si="12"/>
        <v>47.355000000000004</v>
      </c>
      <c r="V97" s="5">
        <f t="shared" si="13"/>
        <v>14.350000000000001</v>
      </c>
      <c r="W97" s="12">
        <v>27.845050000000001</v>
      </c>
      <c r="X97" s="12">
        <v>-115.14555</v>
      </c>
      <c r="Y97" s="4">
        <f t="shared" si="11"/>
        <v>32</v>
      </c>
      <c r="Z97" s="6"/>
      <c r="AA97" s="13">
        <v>5</v>
      </c>
      <c r="AB97" s="9" t="s">
        <v>611</v>
      </c>
      <c r="AC97" s="14">
        <v>2</v>
      </c>
      <c r="AD97" s="4" t="s">
        <v>38</v>
      </c>
      <c r="AE97" s="9">
        <v>120</v>
      </c>
      <c r="AF97" s="9"/>
      <c r="AG97" s="9"/>
    </row>
    <row r="98" spans="1:33">
      <c r="A98" s="6" t="s">
        <v>57</v>
      </c>
      <c r="B98" s="6" t="s">
        <v>43</v>
      </c>
      <c r="C98" s="29">
        <v>38947</v>
      </c>
      <c r="D98" s="10">
        <v>2006</v>
      </c>
      <c r="E98" s="34">
        <v>0.44166666666666665</v>
      </c>
      <c r="F98" s="34">
        <v>0.4465277777777778</v>
      </c>
      <c r="G98" s="34">
        <f t="shared" si="7"/>
        <v>4.8611111111111494E-3</v>
      </c>
      <c r="H98" s="6">
        <v>2</v>
      </c>
      <c r="I98" s="6">
        <v>1</v>
      </c>
      <c r="J98" s="6">
        <v>5</v>
      </c>
      <c r="K98" s="6">
        <v>5</v>
      </c>
      <c r="L98" s="6" t="s">
        <v>52</v>
      </c>
      <c r="M98" s="6" t="s">
        <v>53</v>
      </c>
      <c r="N98" s="4">
        <v>2</v>
      </c>
      <c r="O98" s="5">
        <f t="shared" si="8"/>
        <v>45.54</v>
      </c>
      <c r="P98" s="11">
        <v>13.8</v>
      </c>
      <c r="Q98" s="5">
        <f t="shared" si="9"/>
        <v>49.17</v>
      </c>
      <c r="R98" s="11">
        <v>14.9</v>
      </c>
      <c r="S98" s="5">
        <f t="shared" si="10"/>
        <v>49.17</v>
      </c>
      <c r="T98" s="6">
        <v>14.9</v>
      </c>
      <c r="U98" s="8">
        <f t="shared" si="12"/>
        <v>47.355000000000004</v>
      </c>
      <c r="V98" s="5">
        <f t="shared" si="13"/>
        <v>14.350000000000001</v>
      </c>
      <c r="W98" s="12">
        <v>27.845050000000001</v>
      </c>
      <c r="X98" s="12">
        <v>-115.14555</v>
      </c>
      <c r="Y98" s="4">
        <f t="shared" si="11"/>
        <v>32</v>
      </c>
      <c r="Z98" s="6"/>
      <c r="AA98" s="13">
        <v>5</v>
      </c>
      <c r="AB98" s="9" t="s">
        <v>613</v>
      </c>
      <c r="AC98" s="14">
        <v>250</v>
      </c>
      <c r="AD98" s="9">
        <v>6</v>
      </c>
      <c r="AE98" s="9">
        <v>120</v>
      </c>
      <c r="AF98" s="9">
        <v>50</v>
      </c>
      <c r="AG98" s="9"/>
    </row>
    <row r="99" spans="1:33">
      <c r="A99" s="6" t="s">
        <v>57</v>
      </c>
      <c r="B99" s="6" t="s">
        <v>43</v>
      </c>
      <c r="C99" s="29">
        <v>38947</v>
      </c>
      <c r="D99" s="10">
        <v>2006</v>
      </c>
      <c r="E99" s="34">
        <v>0.44166666666666665</v>
      </c>
      <c r="F99" s="34">
        <v>0.4465277777777778</v>
      </c>
      <c r="G99" s="34">
        <f t="shared" si="7"/>
        <v>4.8611111111111494E-3</v>
      </c>
      <c r="H99" s="6">
        <v>2</v>
      </c>
      <c r="I99" s="6">
        <v>1</v>
      </c>
      <c r="J99" s="6">
        <v>5</v>
      </c>
      <c r="K99" s="6">
        <v>5</v>
      </c>
      <c r="L99" s="6" t="s">
        <v>52</v>
      </c>
      <c r="M99" s="6" t="s">
        <v>53</v>
      </c>
      <c r="N99" s="4">
        <v>2</v>
      </c>
      <c r="O99" s="5">
        <f t="shared" si="8"/>
        <v>45.54</v>
      </c>
      <c r="P99" s="11">
        <v>13.8</v>
      </c>
      <c r="Q99" s="5">
        <f t="shared" si="9"/>
        <v>49.17</v>
      </c>
      <c r="R99" s="11">
        <v>14.9</v>
      </c>
      <c r="S99" s="5">
        <f t="shared" si="10"/>
        <v>49.17</v>
      </c>
      <c r="T99" s="6">
        <v>14.9</v>
      </c>
      <c r="U99" s="8">
        <f t="shared" si="12"/>
        <v>47.355000000000004</v>
      </c>
      <c r="V99" s="5">
        <f t="shared" si="13"/>
        <v>14.350000000000001</v>
      </c>
      <c r="W99" s="12">
        <v>27.845050000000001</v>
      </c>
      <c r="X99" s="12">
        <v>-115.14555</v>
      </c>
      <c r="Y99" s="4">
        <f t="shared" si="11"/>
        <v>32</v>
      </c>
      <c r="Z99" s="6"/>
      <c r="AA99" s="13">
        <v>5</v>
      </c>
      <c r="AB99" s="9" t="s">
        <v>610</v>
      </c>
      <c r="AC99" s="14">
        <v>11</v>
      </c>
      <c r="AD99" s="4" t="s">
        <v>38</v>
      </c>
      <c r="AE99" s="9">
        <v>120</v>
      </c>
      <c r="AF99" s="9"/>
      <c r="AG99" s="9"/>
    </row>
    <row r="100" spans="1:33">
      <c r="A100" s="6" t="s">
        <v>57</v>
      </c>
      <c r="B100" s="6" t="s">
        <v>43</v>
      </c>
      <c r="C100" s="29">
        <v>38947</v>
      </c>
      <c r="D100" s="10">
        <v>2006</v>
      </c>
      <c r="E100" s="34">
        <v>0.44166666666666665</v>
      </c>
      <c r="F100" s="34">
        <v>0.4465277777777778</v>
      </c>
      <c r="G100" s="34">
        <f t="shared" si="7"/>
        <v>4.8611111111111494E-3</v>
      </c>
      <c r="H100" s="6">
        <v>2</v>
      </c>
      <c r="I100" s="6">
        <v>1</v>
      </c>
      <c r="J100" s="6">
        <v>5</v>
      </c>
      <c r="K100" s="6">
        <v>5</v>
      </c>
      <c r="L100" s="6" t="s">
        <v>52</v>
      </c>
      <c r="M100" s="6" t="s">
        <v>53</v>
      </c>
      <c r="N100" s="4">
        <v>2</v>
      </c>
      <c r="O100" s="5">
        <f t="shared" si="8"/>
        <v>45.54</v>
      </c>
      <c r="P100" s="11">
        <v>13.8</v>
      </c>
      <c r="Q100" s="5">
        <f t="shared" si="9"/>
        <v>49.17</v>
      </c>
      <c r="R100" s="11">
        <v>14.9</v>
      </c>
      <c r="S100" s="5">
        <f t="shared" si="10"/>
        <v>49.17</v>
      </c>
      <c r="T100" s="6">
        <v>14.9</v>
      </c>
      <c r="U100" s="8">
        <f t="shared" si="12"/>
        <v>47.355000000000004</v>
      </c>
      <c r="V100" s="5">
        <f t="shared" si="13"/>
        <v>14.350000000000001</v>
      </c>
      <c r="W100" s="12">
        <v>27.845050000000001</v>
      </c>
      <c r="X100" s="12">
        <v>-115.14555</v>
      </c>
      <c r="Y100" s="4">
        <f t="shared" si="11"/>
        <v>32</v>
      </c>
      <c r="Z100" s="6"/>
      <c r="AA100" s="13">
        <v>5</v>
      </c>
      <c r="AB100" s="9" t="s">
        <v>608</v>
      </c>
      <c r="AC100" s="14">
        <v>9</v>
      </c>
      <c r="AD100" s="4" t="s">
        <v>38</v>
      </c>
      <c r="AE100" s="9">
        <v>120</v>
      </c>
      <c r="AF100" s="9"/>
      <c r="AG100" s="9"/>
    </row>
    <row r="101" spans="1:33">
      <c r="A101" s="6" t="s">
        <v>57</v>
      </c>
      <c r="B101" s="6" t="s">
        <v>43</v>
      </c>
      <c r="C101" s="29">
        <v>38947</v>
      </c>
      <c r="D101" s="10">
        <v>2006</v>
      </c>
      <c r="E101" s="34">
        <v>0.44166666666666665</v>
      </c>
      <c r="F101" s="34">
        <v>0.4465277777777778</v>
      </c>
      <c r="G101" s="34">
        <f t="shared" si="7"/>
        <v>4.8611111111111494E-3</v>
      </c>
      <c r="H101" s="6">
        <v>2</v>
      </c>
      <c r="I101" s="6">
        <v>1</v>
      </c>
      <c r="J101" s="6">
        <v>5</v>
      </c>
      <c r="K101" s="6">
        <v>5</v>
      </c>
      <c r="L101" s="6" t="s">
        <v>52</v>
      </c>
      <c r="M101" s="6" t="s">
        <v>53</v>
      </c>
      <c r="N101" s="4">
        <v>2</v>
      </c>
      <c r="O101" s="5">
        <f t="shared" si="8"/>
        <v>45.54</v>
      </c>
      <c r="P101" s="11">
        <v>13.8</v>
      </c>
      <c r="Q101" s="5">
        <f t="shared" si="9"/>
        <v>49.17</v>
      </c>
      <c r="R101" s="11">
        <v>14.9</v>
      </c>
      <c r="S101" s="5">
        <f t="shared" si="10"/>
        <v>49.17</v>
      </c>
      <c r="T101" s="6">
        <v>14.9</v>
      </c>
      <c r="U101" s="8">
        <f t="shared" si="12"/>
        <v>47.355000000000004</v>
      </c>
      <c r="V101" s="5">
        <f t="shared" si="13"/>
        <v>14.350000000000001</v>
      </c>
      <c r="W101" s="12">
        <v>27.845050000000001</v>
      </c>
      <c r="X101" s="12">
        <v>-115.14555</v>
      </c>
      <c r="Y101" s="4">
        <f t="shared" si="11"/>
        <v>32</v>
      </c>
      <c r="Z101" s="6"/>
      <c r="AA101" s="13">
        <v>5</v>
      </c>
      <c r="AB101" s="9" t="s">
        <v>609</v>
      </c>
      <c r="AC101" s="14">
        <v>1</v>
      </c>
      <c r="AD101" s="4" t="s">
        <v>38</v>
      </c>
      <c r="AE101" s="9">
        <v>120</v>
      </c>
      <c r="AF101" s="9"/>
      <c r="AG101" s="9"/>
    </row>
    <row r="102" spans="1:33">
      <c r="A102" s="6" t="s">
        <v>58</v>
      </c>
      <c r="B102" s="6" t="s">
        <v>43</v>
      </c>
      <c r="C102" s="29">
        <v>38947</v>
      </c>
      <c r="D102" s="10">
        <v>2006</v>
      </c>
      <c r="E102" s="34">
        <v>0.54583333333333328</v>
      </c>
      <c r="F102" s="34">
        <v>0.55069444444444449</v>
      </c>
      <c r="G102" s="34">
        <f t="shared" si="7"/>
        <v>4.8611111111112049E-3</v>
      </c>
      <c r="H102" s="6">
        <v>2</v>
      </c>
      <c r="I102" s="6">
        <v>2</v>
      </c>
      <c r="J102" s="6">
        <v>6</v>
      </c>
      <c r="K102" s="6">
        <v>6</v>
      </c>
      <c r="L102" s="6" t="s">
        <v>52</v>
      </c>
      <c r="M102" s="6" t="s">
        <v>53</v>
      </c>
      <c r="N102" s="4">
        <v>2</v>
      </c>
      <c r="O102" s="5">
        <f t="shared" si="8"/>
        <v>41.58</v>
      </c>
      <c r="P102" s="11">
        <v>12.6</v>
      </c>
      <c r="Q102" s="5">
        <f t="shared" si="9"/>
        <v>36.959999999999994</v>
      </c>
      <c r="R102" s="11">
        <v>11.2</v>
      </c>
      <c r="S102" s="5">
        <f t="shared" si="10"/>
        <v>41.58</v>
      </c>
      <c r="T102" s="6">
        <v>12.6</v>
      </c>
      <c r="U102" s="8">
        <f t="shared" si="12"/>
        <v>39.269999999999996</v>
      </c>
      <c r="V102" s="5">
        <f t="shared" si="13"/>
        <v>11.899999999999999</v>
      </c>
      <c r="W102" s="12">
        <v>27.844919999999998</v>
      </c>
      <c r="X102" s="12">
        <v>-115.14317</v>
      </c>
      <c r="Y102" s="4">
        <f t="shared" si="11"/>
        <v>32</v>
      </c>
      <c r="Z102" s="6"/>
      <c r="AA102" s="13">
        <v>5</v>
      </c>
      <c r="AB102" s="9" t="s">
        <v>606</v>
      </c>
      <c r="AC102" s="14">
        <v>16</v>
      </c>
      <c r="AD102" s="4" t="s">
        <v>38</v>
      </c>
      <c r="AE102" s="9">
        <v>220</v>
      </c>
      <c r="AF102" s="9"/>
      <c r="AG102" s="9"/>
    </row>
    <row r="103" spans="1:33">
      <c r="A103" s="6" t="s">
        <v>58</v>
      </c>
      <c r="B103" s="6" t="s">
        <v>43</v>
      </c>
      <c r="C103" s="29">
        <v>38947</v>
      </c>
      <c r="D103" s="10">
        <v>2006</v>
      </c>
      <c r="E103" s="34">
        <v>0.54583333333333328</v>
      </c>
      <c r="F103" s="34">
        <v>0.55069444444444449</v>
      </c>
      <c r="G103" s="34">
        <f t="shared" si="7"/>
        <v>4.8611111111112049E-3</v>
      </c>
      <c r="H103" s="6">
        <v>2</v>
      </c>
      <c r="I103" s="6">
        <v>2</v>
      </c>
      <c r="J103" s="6">
        <v>6</v>
      </c>
      <c r="K103" s="6">
        <v>6</v>
      </c>
      <c r="L103" s="6" t="s">
        <v>52</v>
      </c>
      <c r="M103" s="6" t="s">
        <v>53</v>
      </c>
      <c r="N103" s="4">
        <v>2</v>
      </c>
      <c r="O103" s="5">
        <f t="shared" si="8"/>
        <v>41.58</v>
      </c>
      <c r="P103" s="11">
        <v>12.6</v>
      </c>
      <c r="Q103" s="5">
        <f t="shared" si="9"/>
        <v>36.959999999999994</v>
      </c>
      <c r="R103" s="11">
        <v>11.2</v>
      </c>
      <c r="S103" s="5">
        <f t="shared" si="10"/>
        <v>41.58</v>
      </c>
      <c r="T103" s="6">
        <v>12.6</v>
      </c>
      <c r="U103" s="8">
        <f t="shared" si="12"/>
        <v>39.269999999999996</v>
      </c>
      <c r="V103" s="5">
        <f t="shared" si="13"/>
        <v>11.899999999999999</v>
      </c>
      <c r="W103" s="12">
        <v>27.844919999999998</v>
      </c>
      <c r="X103" s="12">
        <v>-115.14317</v>
      </c>
      <c r="Y103" s="4">
        <f t="shared" si="11"/>
        <v>32</v>
      </c>
      <c r="Z103" s="6"/>
      <c r="AA103" s="13">
        <v>5</v>
      </c>
      <c r="AB103" s="9" t="s">
        <v>613</v>
      </c>
      <c r="AC103" s="14">
        <v>150</v>
      </c>
      <c r="AD103" s="9">
        <v>10</v>
      </c>
      <c r="AE103" s="9">
        <v>220</v>
      </c>
      <c r="AF103" s="9">
        <v>50</v>
      </c>
      <c r="AG103" s="9"/>
    </row>
    <row r="104" spans="1:33">
      <c r="A104" s="6" t="s">
        <v>58</v>
      </c>
      <c r="B104" s="6" t="s">
        <v>43</v>
      </c>
      <c r="C104" s="29">
        <v>38947</v>
      </c>
      <c r="D104" s="10">
        <v>2006</v>
      </c>
      <c r="E104" s="34">
        <v>0.54583333333333328</v>
      </c>
      <c r="F104" s="34">
        <v>0.55069444444444449</v>
      </c>
      <c r="G104" s="34">
        <f t="shared" si="7"/>
        <v>4.8611111111112049E-3</v>
      </c>
      <c r="H104" s="6">
        <v>2</v>
      </c>
      <c r="I104" s="6">
        <v>2</v>
      </c>
      <c r="J104" s="6">
        <v>6</v>
      </c>
      <c r="K104" s="6">
        <v>6</v>
      </c>
      <c r="L104" s="6" t="s">
        <v>52</v>
      </c>
      <c r="M104" s="6" t="s">
        <v>53</v>
      </c>
      <c r="N104" s="4">
        <v>2</v>
      </c>
      <c r="O104" s="5">
        <f t="shared" si="8"/>
        <v>41.58</v>
      </c>
      <c r="P104" s="11">
        <v>12.6</v>
      </c>
      <c r="Q104" s="5">
        <f t="shared" si="9"/>
        <v>36.959999999999994</v>
      </c>
      <c r="R104" s="11">
        <v>11.2</v>
      </c>
      <c r="S104" s="5">
        <f t="shared" si="10"/>
        <v>41.58</v>
      </c>
      <c r="T104" s="6">
        <v>12.6</v>
      </c>
      <c r="U104" s="8">
        <f t="shared" si="12"/>
        <v>39.269999999999996</v>
      </c>
      <c r="V104" s="5">
        <f t="shared" si="13"/>
        <v>11.899999999999999</v>
      </c>
      <c r="W104" s="12">
        <v>27.844919999999998</v>
      </c>
      <c r="X104" s="12">
        <v>-115.14317</v>
      </c>
      <c r="Y104" s="4">
        <f t="shared" si="11"/>
        <v>32</v>
      </c>
      <c r="Z104" s="6"/>
      <c r="AA104" s="13">
        <v>5</v>
      </c>
      <c r="AB104" s="9" t="s">
        <v>614</v>
      </c>
      <c r="AC104" s="14">
        <v>16</v>
      </c>
      <c r="AD104" s="4" t="s">
        <v>38</v>
      </c>
      <c r="AE104" s="9">
        <v>220</v>
      </c>
      <c r="AF104" s="9"/>
      <c r="AG104" s="9"/>
    </row>
    <row r="105" spans="1:33">
      <c r="A105" s="6" t="s">
        <v>58</v>
      </c>
      <c r="B105" s="6" t="s">
        <v>43</v>
      </c>
      <c r="C105" s="29">
        <v>38947</v>
      </c>
      <c r="D105" s="10">
        <v>2006</v>
      </c>
      <c r="E105" s="34">
        <v>0.54583333333333328</v>
      </c>
      <c r="F105" s="34">
        <v>0.55069444444444449</v>
      </c>
      <c r="G105" s="34">
        <f t="shared" si="7"/>
        <v>4.8611111111112049E-3</v>
      </c>
      <c r="H105" s="6">
        <v>2</v>
      </c>
      <c r="I105" s="6">
        <v>2</v>
      </c>
      <c r="J105" s="6">
        <v>6</v>
      </c>
      <c r="K105" s="6">
        <v>6</v>
      </c>
      <c r="L105" s="6" t="s">
        <v>52</v>
      </c>
      <c r="M105" s="6" t="s">
        <v>53</v>
      </c>
      <c r="N105" s="4">
        <v>2</v>
      </c>
      <c r="O105" s="5">
        <f t="shared" si="8"/>
        <v>41.58</v>
      </c>
      <c r="P105" s="11">
        <v>12.6</v>
      </c>
      <c r="Q105" s="5">
        <f t="shared" si="9"/>
        <v>36.959999999999994</v>
      </c>
      <c r="R105" s="11">
        <v>11.2</v>
      </c>
      <c r="S105" s="5">
        <f t="shared" si="10"/>
        <v>41.58</v>
      </c>
      <c r="T105" s="6">
        <v>12.6</v>
      </c>
      <c r="U105" s="8">
        <f t="shared" si="12"/>
        <v>39.269999999999996</v>
      </c>
      <c r="V105" s="5">
        <f t="shared" si="13"/>
        <v>11.899999999999999</v>
      </c>
      <c r="W105" s="12">
        <v>27.844919999999998</v>
      </c>
      <c r="X105" s="12">
        <v>-115.14317</v>
      </c>
      <c r="Y105" s="4">
        <f t="shared" si="11"/>
        <v>32</v>
      </c>
      <c r="Z105" s="6"/>
      <c r="AA105" s="13">
        <v>5</v>
      </c>
      <c r="AB105" s="9" t="s">
        <v>607</v>
      </c>
      <c r="AC105" s="14">
        <v>4</v>
      </c>
      <c r="AD105" s="4" t="s">
        <v>38</v>
      </c>
      <c r="AE105" s="9">
        <v>220</v>
      </c>
      <c r="AF105" s="9"/>
      <c r="AG105" s="9"/>
    </row>
    <row r="106" spans="1:33">
      <c r="A106" s="6" t="s">
        <v>58</v>
      </c>
      <c r="B106" s="6" t="s">
        <v>43</v>
      </c>
      <c r="C106" s="29">
        <v>38947</v>
      </c>
      <c r="D106" s="10">
        <v>2006</v>
      </c>
      <c r="E106" s="34">
        <v>0.54583333333333328</v>
      </c>
      <c r="F106" s="34">
        <v>0.55069444444444449</v>
      </c>
      <c r="G106" s="34">
        <f t="shared" si="7"/>
        <v>4.8611111111112049E-3</v>
      </c>
      <c r="H106" s="6">
        <v>2</v>
      </c>
      <c r="I106" s="6">
        <v>2</v>
      </c>
      <c r="J106" s="6">
        <v>6</v>
      </c>
      <c r="K106" s="6">
        <v>6</v>
      </c>
      <c r="L106" s="6" t="s">
        <v>52</v>
      </c>
      <c r="M106" s="6" t="s">
        <v>53</v>
      </c>
      <c r="N106" s="4">
        <v>2</v>
      </c>
      <c r="O106" s="5">
        <f t="shared" si="8"/>
        <v>41.58</v>
      </c>
      <c r="P106" s="11">
        <v>12.6</v>
      </c>
      <c r="Q106" s="5">
        <f t="shared" si="9"/>
        <v>36.959999999999994</v>
      </c>
      <c r="R106" s="11">
        <v>11.2</v>
      </c>
      <c r="S106" s="5">
        <f t="shared" si="10"/>
        <v>41.58</v>
      </c>
      <c r="T106" s="6">
        <v>12.6</v>
      </c>
      <c r="U106" s="8">
        <f t="shared" si="12"/>
        <v>39.269999999999996</v>
      </c>
      <c r="V106" s="5">
        <f t="shared" si="13"/>
        <v>11.899999999999999</v>
      </c>
      <c r="W106" s="12">
        <v>27.844919999999998</v>
      </c>
      <c r="X106" s="12">
        <v>-115.14317</v>
      </c>
      <c r="Y106" s="4">
        <f t="shared" si="11"/>
        <v>32</v>
      </c>
      <c r="Z106" s="6"/>
      <c r="AA106" s="13">
        <v>5</v>
      </c>
      <c r="AB106" s="9" t="s">
        <v>753</v>
      </c>
      <c r="AC106" s="14">
        <v>2</v>
      </c>
      <c r="AD106" s="4" t="s">
        <v>38</v>
      </c>
      <c r="AE106" s="9">
        <v>220</v>
      </c>
      <c r="AF106" s="9"/>
      <c r="AG106" s="9"/>
    </row>
    <row r="107" spans="1:33">
      <c r="A107" s="6" t="s">
        <v>58</v>
      </c>
      <c r="B107" s="6" t="s">
        <v>43</v>
      </c>
      <c r="C107" s="29">
        <v>38947</v>
      </c>
      <c r="D107" s="10">
        <v>2006</v>
      </c>
      <c r="E107" s="34">
        <v>0.54583333333333328</v>
      </c>
      <c r="F107" s="34">
        <v>0.55069444444444449</v>
      </c>
      <c r="G107" s="34">
        <f t="shared" si="7"/>
        <v>4.8611111111112049E-3</v>
      </c>
      <c r="H107" s="6">
        <v>2</v>
      </c>
      <c r="I107" s="6">
        <v>2</v>
      </c>
      <c r="J107" s="6">
        <v>6</v>
      </c>
      <c r="K107" s="6">
        <v>6</v>
      </c>
      <c r="L107" s="6" t="s">
        <v>52</v>
      </c>
      <c r="M107" s="6" t="s">
        <v>53</v>
      </c>
      <c r="N107" s="4">
        <v>2</v>
      </c>
      <c r="O107" s="5">
        <f t="shared" si="8"/>
        <v>41.58</v>
      </c>
      <c r="P107" s="11">
        <v>12.6</v>
      </c>
      <c r="Q107" s="5">
        <f t="shared" si="9"/>
        <v>36.959999999999994</v>
      </c>
      <c r="R107" s="11">
        <v>11.2</v>
      </c>
      <c r="S107" s="5">
        <f t="shared" si="10"/>
        <v>41.58</v>
      </c>
      <c r="T107" s="6">
        <v>12.6</v>
      </c>
      <c r="U107" s="8">
        <f t="shared" si="12"/>
        <v>39.269999999999996</v>
      </c>
      <c r="V107" s="5">
        <f t="shared" si="13"/>
        <v>11.899999999999999</v>
      </c>
      <c r="W107" s="12">
        <v>27.844919999999998</v>
      </c>
      <c r="X107" s="12">
        <v>-115.14317</v>
      </c>
      <c r="Y107" s="4">
        <f t="shared" si="11"/>
        <v>32</v>
      </c>
      <c r="Z107" s="6"/>
      <c r="AA107" s="13">
        <v>5</v>
      </c>
      <c r="AB107" s="9" t="s">
        <v>610</v>
      </c>
      <c r="AC107" s="14">
        <v>2</v>
      </c>
      <c r="AD107" s="4" t="s">
        <v>38</v>
      </c>
      <c r="AE107" s="9">
        <v>220</v>
      </c>
      <c r="AF107" s="9"/>
      <c r="AG107" s="9"/>
    </row>
    <row r="108" spans="1:33">
      <c r="A108" s="6" t="s">
        <v>58</v>
      </c>
      <c r="B108" s="6" t="s">
        <v>43</v>
      </c>
      <c r="C108" s="29">
        <v>38947</v>
      </c>
      <c r="D108" s="10">
        <v>2006</v>
      </c>
      <c r="E108" s="34">
        <v>0.54583333333333328</v>
      </c>
      <c r="F108" s="34">
        <v>0.55069444444444449</v>
      </c>
      <c r="G108" s="34">
        <f t="shared" si="7"/>
        <v>4.8611111111112049E-3</v>
      </c>
      <c r="H108" s="6">
        <v>2</v>
      </c>
      <c r="I108" s="6">
        <v>2</v>
      </c>
      <c r="J108" s="6">
        <v>6</v>
      </c>
      <c r="K108" s="6">
        <v>6</v>
      </c>
      <c r="L108" s="6" t="s">
        <v>52</v>
      </c>
      <c r="M108" s="6" t="s">
        <v>53</v>
      </c>
      <c r="N108" s="4">
        <v>2</v>
      </c>
      <c r="O108" s="5">
        <f t="shared" si="8"/>
        <v>41.58</v>
      </c>
      <c r="P108" s="11">
        <v>12.6</v>
      </c>
      <c r="Q108" s="5">
        <f t="shared" si="9"/>
        <v>36.959999999999994</v>
      </c>
      <c r="R108" s="11">
        <v>11.2</v>
      </c>
      <c r="S108" s="5">
        <f t="shared" si="10"/>
        <v>41.58</v>
      </c>
      <c r="T108" s="6">
        <v>12.6</v>
      </c>
      <c r="U108" s="8">
        <f t="shared" si="12"/>
        <v>39.269999999999996</v>
      </c>
      <c r="V108" s="5">
        <f t="shared" si="13"/>
        <v>11.899999999999999</v>
      </c>
      <c r="W108" s="12">
        <v>27.844919999999998</v>
      </c>
      <c r="X108" s="12">
        <v>-115.14317</v>
      </c>
      <c r="Y108" s="4">
        <f t="shared" si="11"/>
        <v>32</v>
      </c>
      <c r="Z108" s="6"/>
      <c r="AA108" s="13">
        <v>5</v>
      </c>
      <c r="AB108" s="9" t="s">
        <v>608</v>
      </c>
      <c r="AC108" s="14">
        <v>1</v>
      </c>
      <c r="AD108" s="4" t="s">
        <v>38</v>
      </c>
      <c r="AE108" s="9">
        <v>220</v>
      </c>
      <c r="AF108" s="9"/>
      <c r="AG108" s="9"/>
    </row>
    <row r="109" spans="1:33">
      <c r="A109" s="6" t="s">
        <v>58</v>
      </c>
      <c r="B109" s="6" t="s">
        <v>43</v>
      </c>
      <c r="C109" s="29">
        <v>38947</v>
      </c>
      <c r="D109" s="10">
        <v>2006</v>
      </c>
      <c r="E109" s="34">
        <v>0.54583333333333328</v>
      </c>
      <c r="F109" s="34">
        <v>0.55069444444444449</v>
      </c>
      <c r="G109" s="34">
        <f t="shared" si="7"/>
        <v>4.8611111111112049E-3</v>
      </c>
      <c r="H109" s="6">
        <v>2</v>
      </c>
      <c r="I109" s="6">
        <v>2</v>
      </c>
      <c r="J109" s="6">
        <v>6</v>
      </c>
      <c r="K109" s="6">
        <v>6</v>
      </c>
      <c r="L109" s="6" t="s">
        <v>52</v>
      </c>
      <c r="M109" s="6" t="s">
        <v>53</v>
      </c>
      <c r="N109" s="4">
        <v>2</v>
      </c>
      <c r="O109" s="5">
        <f t="shared" si="8"/>
        <v>41.58</v>
      </c>
      <c r="P109" s="11">
        <v>12.6</v>
      </c>
      <c r="Q109" s="5">
        <f t="shared" si="9"/>
        <v>36.959999999999994</v>
      </c>
      <c r="R109" s="11">
        <v>11.2</v>
      </c>
      <c r="S109" s="5">
        <f t="shared" si="10"/>
        <v>41.58</v>
      </c>
      <c r="T109" s="6">
        <v>12.6</v>
      </c>
      <c r="U109" s="8">
        <f t="shared" si="12"/>
        <v>39.269999999999996</v>
      </c>
      <c r="V109" s="5">
        <f t="shared" si="13"/>
        <v>11.899999999999999</v>
      </c>
      <c r="W109" s="12">
        <v>27.844919999999998</v>
      </c>
      <c r="X109" s="12">
        <v>-115.14317</v>
      </c>
      <c r="Y109" s="4">
        <f t="shared" si="11"/>
        <v>32</v>
      </c>
      <c r="Z109" s="6"/>
      <c r="AA109" s="13">
        <v>5</v>
      </c>
      <c r="AB109" s="9" t="s">
        <v>609</v>
      </c>
      <c r="AC109" s="14">
        <v>2</v>
      </c>
      <c r="AD109" s="4" t="s">
        <v>38</v>
      </c>
      <c r="AE109" s="9">
        <v>220</v>
      </c>
      <c r="AF109" s="9"/>
      <c r="AG109" s="9"/>
    </row>
    <row r="110" spans="1:33">
      <c r="A110" s="4" t="s">
        <v>59</v>
      </c>
      <c r="B110" s="4" t="s">
        <v>34</v>
      </c>
      <c r="C110" s="28">
        <v>38951</v>
      </c>
      <c r="D110" s="5">
        <v>2006</v>
      </c>
      <c r="E110" s="33">
        <v>0.48680555555555555</v>
      </c>
      <c r="F110" s="33">
        <v>0.49444444444444446</v>
      </c>
      <c r="G110" s="33">
        <f t="shared" si="7"/>
        <v>7.6388888888889173E-3</v>
      </c>
      <c r="H110" s="4">
        <v>2</v>
      </c>
      <c r="I110" s="5">
        <v>1</v>
      </c>
      <c r="J110" s="5">
        <v>7</v>
      </c>
      <c r="K110" s="4">
        <v>7</v>
      </c>
      <c r="L110" s="4" t="s">
        <v>52</v>
      </c>
      <c r="M110" s="4" t="s">
        <v>53</v>
      </c>
      <c r="N110" s="4">
        <v>2</v>
      </c>
      <c r="O110" s="5">
        <f t="shared" si="8"/>
        <v>25.08</v>
      </c>
      <c r="P110" s="5">
        <v>7.6</v>
      </c>
      <c r="Q110" s="5">
        <f t="shared" si="9"/>
        <v>30.69</v>
      </c>
      <c r="R110" s="5">
        <v>9.3000000000000007</v>
      </c>
      <c r="S110" s="5">
        <f t="shared" si="10"/>
        <v>30.69</v>
      </c>
      <c r="T110" s="5">
        <v>9.3000000000000007</v>
      </c>
      <c r="U110" s="8">
        <f t="shared" si="12"/>
        <v>27.884999999999994</v>
      </c>
      <c r="V110" s="5">
        <f t="shared" si="13"/>
        <v>8.4499999999999993</v>
      </c>
      <c r="W110" s="1">
        <v>27.84262</v>
      </c>
      <c r="X110" s="1">
        <v>-115.14275000000001</v>
      </c>
      <c r="Y110" s="4">
        <f t="shared" si="11"/>
        <v>64.400000000000006</v>
      </c>
      <c r="Z110" s="7">
        <v>18</v>
      </c>
      <c r="AA110" s="5">
        <v>15</v>
      </c>
      <c r="AB110" s="4" t="s">
        <v>604</v>
      </c>
      <c r="AC110" s="8">
        <v>1</v>
      </c>
      <c r="AD110" s="4" t="s">
        <v>38</v>
      </c>
      <c r="AE110" s="9" t="s">
        <v>37</v>
      </c>
      <c r="AF110" s="9"/>
      <c r="AG110" s="9"/>
    </row>
    <row r="111" spans="1:33">
      <c r="A111" s="4" t="s">
        <v>59</v>
      </c>
      <c r="B111" s="4" t="s">
        <v>34</v>
      </c>
      <c r="C111" s="28">
        <v>38951</v>
      </c>
      <c r="D111" s="5">
        <v>2006</v>
      </c>
      <c r="E111" s="33">
        <v>0.48680555555555555</v>
      </c>
      <c r="F111" s="33">
        <v>0.49444444444444446</v>
      </c>
      <c r="G111" s="33">
        <f t="shared" si="7"/>
        <v>7.6388888888889173E-3</v>
      </c>
      <c r="H111" s="4">
        <v>2</v>
      </c>
      <c r="I111" s="5">
        <v>1</v>
      </c>
      <c r="J111" s="5">
        <v>7</v>
      </c>
      <c r="K111" s="4">
        <v>7</v>
      </c>
      <c r="L111" s="4" t="s">
        <v>52</v>
      </c>
      <c r="M111" s="4" t="s">
        <v>53</v>
      </c>
      <c r="N111" s="4">
        <v>2</v>
      </c>
      <c r="O111" s="5">
        <f t="shared" si="8"/>
        <v>25.08</v>
      </c>
      <c r="P111" s="5">
        <v>7.6</v>
      </c>
      <c r="Q111" s="5">
        <f t="shared" si="9"/>
        <v>30.69</v>
      </c>
      <c r="R111" s="5">
        <v>9.3000000000000007</v>
      </c>
      <c r="S111" s="5">
        <f t="shared" si="10"/>
        <v>30.69</v>
      </c>
      <c r="T111" s="5">
        <v>9.3000000000000007</v>
      </c>
      <c r="U111" s="8">
        <f t="shared" si="12"/>
        <v>27.884999999999994</v>
      </c>
      <c r="V111" s="5">
        <f t="shared" si="13"/>
        <v>8.4499999999999993</v>
      </c>
      <c r="W111" s="1">
        <v>27.84262</v>
      </c>
      <c r="X111" s="1">
        <v>-115.14275000000001</v>
      </c>
      <c r="Y111" s="4">
        <f t="shared" si="11"/>
        <v>64.400000000000006</v>
      </c>
      <c r="Z111" s="7">
        <v>18</v>
      </c>
      <c r="AA111" s="5">
        <v>15</v>
      </c>
      <c r="AB111" s="4" t="s">
        <v>606</v>
      </c>
      <c r="AC111" s="8">
        <f>(30*50)/20</f>
        <v>75</v>
      </c>
      <c r="AD111" s="4">
        <v>20</v>
      </c>
      <c r="AE111" s="9" t="s">
        <v>37</v>
      </c>
      <c r="AF111" s="9"/>
      <c r="AG111" s="9"/>
    </row>
    <row r="112" spans="1:33">
      <c r="A112" s="4" t="s">
        <v>59</v>
      </c>
      <c r="B112" s="4" t="s">
        <v>34</v>
      </c>
      <c r="C112" s="28">
        <v>38951</v>
      </c>
      <c r="D112" s="5">
        <v>2006</v>
      </c>
      <c r="E112" s="33">
        <v>0.48680555555555555</v>
      </c>
      <c r="F112" s="33">
        <v>0.49444444444444446</v>
      </c>
      <c r="G112" s="33">
        <f t="shared" si="7"/>
        <v>7.6388888888889173E-3</v>
      </c>
      <c r="H112" s="4">
        <v>2</v>
      </c>
      <c r="I112" s="5">
        <v>1</v>
      </c>
      <c r="J112" s="5">
        <v>7</v>
      </c>
      <c r="K112" s="4">
        <v>7</v>
      </c>
      <c r="L112" s="4" t="s">
        <v>52</v>
      </c>
      <c r="M112" s="4" t="s">
        <v>53</v>
      </c>
      <c r="N112" s="4">
        <v>2</v>
      </c>
      <c r="O112" s="5">
        <f t="shared" si="8"/>
        <v>25.08</v>
      </c>
      <c r="P112" s="5">
        <v>7.6</v>
      </c>
      <c r="Q112" s="5">
        <f t="shared" si="9"/>
        <v>30.69</v>
      </c>
      <c r="R112" s="5">
        <v>9.3000000000000007</v>
      </c>
      <c r="S112" s="5">
        <f t="shared" si="10"/>
        <v>30.69</v>
      </c>
      <c r="T112" s="5">
        <v>9.3000000000000007</v>
      </c>
      <c r="U112" s="8">
        <f t="shared" si="12"/>
        <v>27.884999999999994</v>
      </c>
      <c r="V112" s="5">
        <f t="shared" si="13"/>
        <v>8.4499999999999993</v>
      </c>
      <c r="W112" s="1">
        <v>27.84262</v>
      </c>
      <c r="X112" s="1">
        <v>-115.14275000000001</v>
      </c>
      <c r="Y112" s="4">
        <f t="shared" si="11"/>
        <v>64.400000000000006</v>
      </c>
      <c r="Z112" s="7">
        <v>18</v>
      </c>
      <c r="AA112" s="5">
        <v>15</v>
      </c>
      <c r="AB112" s="4" t="s">
        <v>611</v>
      </c>
      <c r="AC112" s="8">
        <v>4</v>
      </c>
      <c r="AD112" s="4" t="s">
        <v>38</v>
      </c>
      <c r="AE112" s="9" t="s">
        <v>37</v>
      </c>
      <c r="AF112" s="9"/>
      <c r="AG112" s="9"/>
    </row>
    <row r="113" spans="1:33">
      <c r="A113" s="4" t="s">
        <v>59</v>
      </c>
      <c r="B113" s="4" t="s">
        <v>34</v>
      </c>
      <c r="C113" s="28">
        <v>38951</v>
      </c>
      <c r="D113" s="5">
        <v>2006</v>
      </c>
      <c r="E113" s="33">
        <v>0.48680555555555555</v>
      </c>
      <c r="F113" s="33">
        <v>0.49444444444444446</v>
      </c>
      <c r="G113" s="33">
        <f t="shared" si="7"/>
        <v>7.6388888888889173E-3</v>
      </c>
      <c r="H113" s="4">
        <v>2</v>
      </c>
      <c r="I113" s="5">
        <v>1</v>
      </c>
      <c r="J113" s="5">
        <v>7</v>
      </c>
      <c r="K113" s="4">
        <v>7</v>
      </c>
      <c r="L113" s="4" t="s">
        <v>52</v>
      </c>
      <c r="M113" s="4" t="s">
        <v>53</v>
      </c>
      <c r="N113" s="4">
        <v>2</v>
      </c>
      <c r="O113" s="5">
        <f t="shared" si="8"/>
        <v>25.08</v>
      </c>
      <c r="P113" s="5">
        <v>7.6</v>
      </c>
      <c r="Q113" s="5">
        <f t="shared" si="9"/>
        <v>30.69</v>
      </c>
      <c r="R113" s="5">
        <v>9.3000000000000007</v>
      </c>
      <c r="S113" s="5">
        <f t="shared" si="10"/>
        <v>30.69</v>
      </c>
      <c r="T113" s="5">
        <v>9.3000000000000007</v>
      </c>
      <c r="U113" s="8">
        <f t="shared" si="12"/>
        <v>27.884999999999994</v>
      </c>
      <c r="V113" s="5">
        <f t="shared" si="13"/>
        <v>8.4499999999999993</v>
      </c>
      <c r="W113" s="1">
        <v>27.84262</v>
      </c>
      <c r="X113" s="1">
        <v>-115.14275000000001</v>
      </c>
      <c r="Y113" s="4">
        <f t="shared" si="11"/>
        <v>64.400000000000006</v>
      </c>
      <c r="Z113" s="7">
        <v>18</v>
      </c>
      <c r="AA113" s="5">
        <v>15</v>
      </c>
      <c r="AB113" s="4" t="s">
        <v>612</v>
      </c>
      <c r="AC113" s="8">
        <v>1</v>
      </c>
      <c r="AD113" s="4" t="s">
        <v>38</v>
      </c>
      <c r="AE113" s="9" t="s">
        <v>37</v>
      </c>
      <c r="AF113" s="9"/>
      <c r="AG113" s="9"/>
    </row>
    <row r="114" spans="1:33">
      <c r="A114" s="4" t="s">
        <v>59</v>
      </c>
      <c r="B114" s="4" t="s">
        <v>34</v>
      </c>
      <c r="C114" s="28">
        <v>38951</v>
      </c>
      <c r="D114" s="5">
        <v>2006</v>
      </c>
      <c r="E114" s="33">
        <v>0.48680555555555555</v>
      </c>
      <c r="F114" s="33">
        <v>0.49444444444444446</v>
      </c>
      <c r="G114" s="33">
        <f t="shared" si="7"/>
        <v>7.6388888888889173E-3</v>
      </c>
      <c r="H114" s="4">
        <v>2</v>
      </c>
      <c r="I114" s="5">
        <v>1</v>
      </c>
      <c r="J114" s="5">
        <v>7</v>
      </c>
      <c r="K114" s="4">
        <v>7</v>
      </c>
      <c r="L114" s="4" t="s">
        <v>52</v>
      </c>
      <c r="M114" s="4" t="s">
        <v>53</v>
      </c>
      <c r="N114" s="4">
        <v>2</v>
      </c>
      <c r="O114" s="5">
        <f t="shared" si="8"/>
        <v>25.08</v>
      </c>
      <c r="P114" s="5">
        <v>7.6</v>
      </c>
      <c r="Q114" s="5">
        <f t="shared" si="9"/>
        <v>30.69</v>
      </c>
      <c r="R114" s="5">
        <v>9.3000000000000007</v>
      </c>
      <c r="S114" s="5">
        <f t="shared" si="10"/>
        <v>30.69</v>
      </c>
      <c r="T114" s="5">
        <v>9.3000000000000007</v>
      </c>
      <c r="U114" s="8">
        <f t="shared" si="12"/>
        <v>27.884999999999994</v>
      </c>
      <c r="V114" s="5">
        <f t="shared" si="13"/>
        <v>8.4499999999999993</v>
      </c>
      <c r="W114" s="1">
        <v>27.84262</v>
      </c>
      <c r="X114" s="1">
        <v>-115.14275000000001</v>
      </c>
      <c r="Y114" s="4">
        <f t="shared" si="11"/>
        <v>64.400000000000006</v>
      </c>
      <c r="Z114" s="7">
        <v>18</v>
      </c>
      <c r="AA114" s="5">
        <v>15</v>
      </c>
      <c r="AB114" s="4" t="s">
        <v>613</v>
      </c>
      <c r="AC114" s="8">
        <f>(30*50)/13</f>
        <v>115.38461538461539</v>
      </c>
      <c r="AD114" s="4">
        <v>13</v>
      </c>
      <c r="AE114" s="9" t="s">
        <v>37</v>
      </c>
      <c r="AF114" s="9">
        <v>50</v>
      </c>
      <c r="AG114" s="9"/>
    </row>
    <row r="115" spans="1:33">
      <c r="A115" s="4" t="s">
        <v>59</v>
      </c>
      <c r="B115" s="4" t="s">
        <v>34</v>
      </c>
      <c r="C115" s="28">
        <v>38951</v>
      </c>
      <c r="D115" s="5">
        <v>2006</v>
      </c>
      <c r="E115" s="33">
        <v>0.48680555555555555</v>
      </c>
      <c r="F115" s="33">
        <v>0.49444444444444446</v>
      </c>
      <c r="G115" s="33">
        <f t="shared" si="7"/>
        <v>7.6388888888889173E-3</v>
      </c>
      <c r="H115" s="4">
        <v>2</v>
      </c>
      <c r="I115" s="5">
        <v>1</v>
      </c>
      <c r="J115" s="5">
        <v>7</v>
      </c>
      <c r="K115" s="4">
        <v>7</v>
      </c>
      <c r="L115" s="4" t="s">
        <v>52</v>
      </c>
      <c r="M115" s="4" t="s">
        <v>53</v>
      </c>
      <c r="N115" s="4">
        <v>2</v>
      </c>
      <c r="O115" s="5">
        <f t="shared" si="8"/>
        <v>25.08</v>
      </c>
      <c r="P115" s="5">
        <v>7.6</v>
      </c>
      <c r="Q115" s="5">
        <f t="shared" si="9"/>
        <v>30.69</v>
      </c>
      <c r="R115" s="5">
        <v>9.3000000000000007</v>
      </c>
      <c r="S115" s="5">
        <f t="shared" si="10"/>
        <v>30.69</v>
      </c>
      <c r="T115" s="5">
        <v>9.3000000000000007</v>
      </c>
      <c r="U115" s="8">
        <f t="shared" si="12"/>
        <v>27.884999999999994</v>
      </c>
      <c r="V115" s="5">
        <f t="shared" si="13"/>
        <v>8.4499999999999993</v>
      </c>
      <c r="W115" s="1">
        <v>27.84262</v>
      </c>
      <c r="X115" s="1">
        <v>-115.14275000000001</v>
      </c>
      <c r="Y115" s="4">
        <f t="shared" si="11"/>
        <v>64.400000000000006</v>
      </c>
      <c r="Z115" s="7">
        <v>18</v>
      </c>
      <c r="AA115" s="5">
        <v>15</v>
      </c>
      <c r="AB115" s="4" t="s">
        <v>614</v>
      </c>
      <c r="AC115" s="8">
        <v>9</v>
      </c>
      <c r="AD115" s="4" t="s">
        <v>38</v>
      </c>
      <c r="AE115" s="9" t="s">
        <v>37</v>
      </c>
      <c r="AF115" s="9"/>
      <c r="AG115" s="9"/>
    </row>
    <row r="116" spans="1:33">
      <c r="A116" s="4" t="s">
        <v>59</v>
      </c>
      <c r="B116" s="4" t="s">
        <v>34</v>
      </c>
      <c r="C116" s="28">
        <v>38951</v>
      </c>
      <c r="D116" s="5">
        <v>2006</v>
      </c>
      <c r="E116" s="33">
        <v>0.48680555555555555</v>
      </c>
      <c r="F116" s="33">
        <v>0.49444444444444446</v>
      </c>
      <c r="G116" s="33">
        <f t="shared" si="7"/>
        <v>7.6388888888889173E-3</v>
      </c>
      <c r="H116" s="4">
        <v>2</v>
      </c>
      <c r="I116" s="5">
        <v>1</v>
      </c>
      <c r="J116" s="5">
        <v>7</v>
      </c>
      <c r="K116" s="4">
        <v>7</v>
      </c>
      <c r="L116" s="4" t="s">
        <v>52</v>
      </c>
      <c r="M116" s="4" t="s">
        <v>53</v>
      </c>
      <c r="N116" s="4">
        <v>2</v>
      </c>
      <c r="O116" s="5">
        <f t="shared" si="8"/>
        <v>25.08</v>
      </c>
      <c r="P116" s="5">
        <v>7.6</v>
      </c>
      <c r="Q116" s="5">
        <f t="shared" si="9"/>
        <v>30.69</v>
      </c>
      <c r="R116" s="5">
        <v>9.3000000000000007</v>
      </c>
      <c r="S116" s="5">
        <f t="shared" si="10"/>
        <v>30.69</v>
      </c>
      <c r="T116" s="5">
        <v>9.3000000000000007</v>
      </c>
      <c r="U116" s="8">
        <f t="shared" si="12"/>
        <v>27.884999999999994</v>
      </c>
      <c r="V116" s="5">
        <f t="shared" si="13"/>
        <v>8.4499999999999993</v>
      </c>
      <c r="W116" s="1">
        <v>27.84262</v>
      </c>
      <c r="X116" s="1">
        <v>-115.14275000000001</v>
      </c>
      <c r="Y116" s="4">
        <f t="shared" si="11"/>
        <v>64.400000000000006</v>
      </c>
      <c r="Z116" s="7">
        <v>18</v>
      </c>
      <c r="AA116" s="5">
        <v>15</v>
      </c>
      <c r="AB116" s="4" t="s">
        <v>607</v>
      </c>
      <c r="AC116" s="8">
        <v>2</v>
      </c>
      <c r="AD116" s="4" t="s">
        <v>38</v>
      </c>
      <c r="AE116" s="9" t="s">
        <v>37</v>
      </c>
      <c r="AF116" s="9"/>
      <c r="AG116" s="9"/>
    </row>
    <row r="117" spans="1:33">
      <c r="A117" s="4" t="s">
        <v>59</v>
      </c>
      <c r="B117" s="4" t="s">
        <v>34</v>
      </c>
      <c r="C117" s="28">
        <v>38951</v>
      </c>
      <c r="D117" s="5">
        <v>2006</v>
      </c>
      <c r="E117" s="33">
        <v>0.48680555555555555</v>
      </c>
      <c r="F117" s="33">
        <v>0.49444444444444446</v>
      </c>
      <c r="G117" s="33">
        <f t="shared" si="7"/>
        <v>7.6388888888889173E-3</v>
      </c>
      <c r="H117" s="4">
        <v>2</v>
      </c>
      <c r="I117" s="5">
        <v>1</v>
      </c>
      <c r="J117" s="5">
        <v>7</v>
      </c>
      <c r="K117" s="4">
        <v>7</v>
      </c>
      <c r="L117" s="4" t="s">
        <v>52</v>
      </c>
      <c r="M117" s="4" t="s">
        <v>53</v>
      </c>
      <c r="N117" s="4">
        <v>2</v>
      </c>
      <c r="O117" s="5">
        <f t="shared" si="8"/>
        <v>25.08</v>
      </c>
      <c r="P117" s="5">
        <v>7.6</v>
      </c>
      <c r="Q117" s="5">
        <f t="shared" si="9"/>
        <v>30.69</v>
      </c>
      <c r="R117" s="5">
        <v>9.3000000000000007</v>
      </c>
      <c r="S117" s="5">
        <f t="shared" si="10"/>
        <v>30.69</v>
      </c>
      <c r="T117" s="5">
        <v>9.3000000000000007</v>
      </c>
      <c r="U117" s="8">
        <f t="shared" si="12"/>
        <v>27.884999999999994</v>
      </c>
      <c r="V117" s="5">
        <f t="shared" si="13"/>
        <v>8.4499999999999993</v>
      </c>
      <c r="W117" s="1">
        <v>27.84262</v>
      </c>
      <c r="X117" s="1">
        <v>-115.14275000000001</v>
      </c>
      <c r="Y117" s="4">
        <f t="shared" si="11"/>
        <v>64.400000000000006</v>
      </c>
      <c r="Z117" s="7">
        <v>18</v>
      </c>
      <c r="AA117" s="5">
        <v>15</v>
      </c>
      <c r="AB117" s="9" t="s">
        <v>753</v>
      </c>
      <c r="AC117" s="8">
        <v>1</v>
      </c>
      <c r="AD117" s="4" t="s">
        <v>38</v>
      </c>
      <c r="AE117" s="9" t="s">
        <v>37</v>
      </c>
      <c r="AF117" s="9"/>
      <c r="AG117" s="9"/>
    </row>
    <row r="118" spans="1:33">
      <c r="A118" s="4" t="s">
        <v>59</v>
      </c>
      <c r="B118" s="4" t="s">
        <v>34</v>
      </c>
      <c r="C118" s="28">
        <v>38951</v>
      </c>
      <c r="D118" s="5">
        <v>2006</v>
      </c>
      <c r="E118" s="33">
        <v>0.48680555555555555</v>
      </c>
      <c r="F118" s="33">
        <v>0.49444444444444446</v>
      </c>
      <c r="G118" s="33">
        <f t="shared" si="7"/>
        <v>7.6388888888889173E-3</v>
      </c>
      <c r="H118" s="4">
        <v>2</v>
      </c>
      <c r="I118" s="5">
        <v>1</v>
      </c>
      <c r="J118" s="5">
        <v>7</v>
      </c>
      <c r="K118" s="4">
        <v>7</v>
      </c>
      <c r="L118" s="4" t="s">
        <v>52</v>
      </c>
      <c r="M118" s="4" t="s">
        <v>53</v>
      </c>
      <c r="N118" s="4">
        <v>2</v>
      </c>
      <c r="O118" s="5">
        <f t="shared" si="8"/>
        <v>25.08</v>
      </c>
      <c r="P118" s="5">
        <v>7.6</v>
      </c>
      <c r="Q118" s="5">
        <f t="shared" si="9"/>
        <v>30.69</v>
      </c>
      <c r="R118" s="5">
        <v>9.3000000000000007</v>
      </c>
      <c r="S118" s="5">
        <f t="shared" si="10"/>
        <v>30.69</v>
      </c>
      <c r="T118" s="5">
        <v>9.3000000000000007</v>
      </c>
      <c r="U118" s="8">
        <f t="shared" si="12"/>
        <v>27.884999999999994</v>
      </c>
      <c r="V118" s="5">
        <f t="shared" si="13"/>
        <v>8.4499999999999993</v>
      </c>
      <c r="W118" s="1">
        <v>27.84262</v>
      </c>
      <c r="X118" s="1">
        <v>-115.14275000000001</v>
      </c>
      <c r="Y118" s="4">
        <f t="shared" si="11"/>
        <v>64.400000000000006</v>
      </c>
      <c r="Z118" s="7">
        <v>18</v>
      </c>
      <c r="AA118" s="5">
        <v>15</v>
      </c>
      <c r="AB118" s="4" t="s">
        <v>609</v>
      </c>
      <c r="AC118" s="8">
        <v>4</v>
      </c>
      <c r="AD118" s="4" t="s">
        <v>38</v>
      </c>
      <c r="AE118" s="9" t="s">
        <v>37</v>
      </c>
      <c r="AF118" s="9"/>
      <c r="AG118" s="9"/>
    </row>
    <row r="119" spans="1:33">
      <c r="A119" s="4" t="s">
        <v>60</v>
      </c>
      <c r="B119" s="4" t="s">
        <v>34</v>
      </c>
      <c r="C119" s="28">
        <v>38951</v>
      </c>
      <c r="D119" s="5">
        <v>2006</v>
      </c>
      <c r="E119" s="33">
        <v>0.57361111111111118</v>
      </c>
      <c r="F119" s="33">
        <v>0.57986111111111105</v>
      </c>
      <c r="G119" s="33">
        <f t="shared" si="7"/>
        <v>6.2499999999998668E-3</v>
      </c>
      <c r="H119" s="4">
        <v>2</v>
      </c>
      <c r="I119" s="5">
        <v>2</v>
      </c>
      <c r="J119" s="5">
        <v>8</v>
      </c>
      <c r="K119" s="4">
        <v>8</v>
      </c>
      <c r="L119" s="4" t="s">
        <v>52</v>
      </c>
      <c r="M119" s="4" t="s">
        <v>53</v>
      </c>
      <c r="N119" s="4">
        <v>2</v>
      </c>
      <c r="O119" s="5">
        <f t="shared" si="8"/>
        <v>23.759999999999998</v>
      </c>
      <c r="P119" s="5">
        <v>7.2</v>
      </c>
      <c r="Q119" s="5">
        <f t="shared" si="9"/>
        <v>20.79</v>
      </c>
      <c r="R119" s="5">
        <v>6.3</v>
      </c>
      <c r="S119" s="5">
        <f t="shared" si="10"/>
        <v>23.759999999999998</v>
      </c>
      <c r="T119" s="5">
        <v>7.2</v>
      </c>
      <c r="U119" s="8">
        <f t="shared" si="12"/>
        <v>22.274999999999999</v>
      </c>
      <c r="V119" s="5">
        <f t="shared" si="13"/>
        <v>6.75</v>
      </c>
      <c r="W119" s="1">
        <v>27.841699999999999</v>
      </c>
      <c r="X119" s="1">
        <v>-115.14218</v>
      </c>
      <c r="Y119" s="4">
        <f t="shared" si="11"/>
        <v>64.400000000000006</v>
      </c>
      <c r="Z119" s="7">
        <v>18</v>
      </c>
      <c r="AA119" s="5">
        <v>15</v>
      </c>
      <c r="AB119" s="4" t="s">
        <v>606</v>
      </c>
      <c r="AC119" s="8">
        <f>(50*30)/6</f>
        <v>250</v>
      </c>
      <c r="AD119" s="4">
        <v>6</v>
      </c>
      <c r="AE119" s="9" t="s">
        <v>37</v>
      </c>
      <c r="AF119" s="9">
        <v>50</v>
      </c>
      <c r="AG119" s="9"/>
    </row>
    <row r="120" spans="1:33">
      <c r="A120" s="4" t="s">
        <v>60</v>
      </c>
      <c r="B120" s="4" t="s">
        <v>34</v>
      </c>
      <c r="C120" s="28">
        <v>38951</v>
      </c>
      <c r="D120" s="5">
        <v>2006</v>
      </c>
      <c r="E120" s="33">
        <v>0.57361111111111118</v>
      </c>
      <c r="F120" s="33">
        <v>0.57986111111111105</v>
      </c>
      <c r="G120" s="33">
        <f t="shared" si="7"/>
        <v>6.2499999999998668E-3</v>
      </c>
      <c r="H120" s="4">
        <v>2</v>
      </c>
      <c r="I120" s="5">
        <v>2</v>
      </c>
      <c r="J120" s="5">
        <v>8</v>
      </c>
      <c r="K120" s="4">
        <v>8</v>
      </c>
      <c r="L120" s="4" t="s">
        <v>52</v>
      </c>
      <c r="M120" s="4" t="s">
        <v>53</v>
      </c>
      <c r="N120" s="4">
        <v>2</v>
      </c>
      <c r="O120" s="5">
        <f t="shared" si="8"/>
        <v>23.759999999999998</v>
      </c>
      <c r="P120" s="5">
        <v>7.2</v>
      </c>
      <c r="Q120" s="5">
        <f t="shared" si="9"/>
        <v>20.79</v>
      </c>
      <c r="R120" s="5">
        <v>6.3</v>
      </c>
      <c r="S120" s="5">
        <f t="shared" si="10"/>
        <v>23.759999999999998</v>
      </c>
      <c r="T120" s="5">
        <v>7.2</v>
      </c>
      <c r="U120" s="8">
        <f t="shared" si="12"/>
        <v>22.274999999999999</v>
      </c>
      <c r="V120" s="5">
        <f t="shared" si="13"/>
        <v>6.75</v>
      </c>
      <c r="W120" s="1">
        <v>27.841699999999999</v>
      </c>
      <c r="X120" s="1">
        <v>-115.14218</v>
      </c>
      <c r="Y120" s="4">
        <f t="shared" si="11"/>
        <v>64.400000000000006</v>
      </c>
      <c r="Z120" s="7">
        <v>18</v>
      </c>
      <c r="AA120" s="5">
        <v>15</v>
      </c>
      <c r="AB120" s="4" t="s">
        <v>613</v>
      </c>
      <c r="AC120" s="8">
        <f>(50*30)/2</f>
        <v>750</v>
      </c>
      <c r="AD120" s="4">
        <v>2</v>
      </c>
      <c r="AE120" s="9" t="s">
        <v>37</v>
      </c>
      <c r="AF120" s="9">
        <v>50</v>
      </c>
      <c r="AG120" s="9"/>
    </row>
    <row r="121" spans="1:33">
      <c r="A121" s="4" t="s">
        <v>60</v>
      </c>
      <c r="B121" s="4" t="s">
        <v>34</v>
      </c>
      <c r="C121" s="28">
        <v>38951</v>
      </c>
      <c r="D121" s="5">
        <v>2006</v>
      </c>
      <c r="E121" s="33">
        <v>0.57361111111111118</v>
      </c>
      <c r="F121" s="33">
        <v>0.57986111111111105</v>
      </c>
      <c r="G121" s="33">
        <f t="shared" si="7"/>
        <v>6.2499999999998668E-3</v>
      </c>
      <c r="H121" s="4">
        <v>2</v>
      </c>
      <c r="I121" s="5">
        <v>2</v>
      </c>
      <c r="J121" s="5">
        <v>8</v>
      </c>
      <c r="K121" s="4">
        <v>8</v>
      </c>
      <c r="L121" s="4" t="s">
        <v>52</v>
      </c>
      <c r="M121" s="4" t="s">
        <v>53</v>
      </c>
      <c r="N121" s="4">
        <v>2</v>
      </c>
      <c r="O121" s="5">
        <f t="shared" si="8"/>
        <v>23.759999999999998</v>
      </c>
      <c r="P121" s="5">
        <v>7.2</v>
      </c>
      <c r="Q121" s="5">
        <f t="shared" si="9"/>
        <v>20.79</v>
      </c>
      <c r="R121" s="5">
        <v>6.3</v>
      </c>
      <c r="S121" s="5">
        <f t="shared" si="10"/>
        <v>23.759999999999998</v>
      </c>
      <c r="T121" s="5">
        <v>7.2</v>
      </c>
      <c r="U121" s="8">
        <f t="shared" si="12"/>
        <v>22.274999999999999</v>
      </c>
      <c r="V121" s="5">
        <f t="shared" si="13"/>
        <v>6.75</v>
      </c>
      <c r="W121" s="1">
        <v>27.841699999999999</v>
      </c>
      <c r="X121" s="1">
        <v>-115.14218</v>
      </c>
      <c r="Y121" s="4">
        <f t="shared" si="11"/>
        <v>64.400000000000006</v>
      </c>
      <c r="Z121" s="7">
        <v>18</v>
      </c>
      <c r="AA121" s="5">
        <v>15</v>
      </c>
      <c r="AB121" s="4" t="s">
        <v>614</v>
      </c>
      <c r="AC121" s="8">
        <v>3</v>
      </c>
      <c r="AD121" s="4" t="s">
        <v>38</v>
      </c>
      <c r="AE121" s="9" t="s">
        <v>37</v>
      </c>
      <c r="AF121" s="9"/>
      <c r="AG121" s="9"/>
    </row>
    <row r="122" spans="1:33">
      <c r="A122" s="4" t="s">
        <v>60</v>
      </c>
      <c r="B122" s="4" t="s">
        <v>34</v>
      </c>
      <c r="C122" s="28">
        <v>38951</v>
      </c>
      <c r="D122" s="5">
        <v>2006</v>
      </c>
      <c r="E122" s="33">
        <v>0.57361111111111118</v>
      </c>
      <c r="F122" s="33">
        <v>0.57986111111111105</v>
      </c>
      <c r="G122" s="33">
        <f t="shared" si="7"/>
        <v>6.2499999999998668E-3</v>
      </c>
      <c r="H122" s="4">
        <v>2</v>
      </c>
      <c r="I122" s="5">
        <v>2</v>
      </c>
      <c r="J122" s="5">
        <v>8</v>
      </c>
      <c r="K122" s="4">
        <v>8</v>
      </c>
      <c r="L122" s="4" t="s">
        <v>52</v>
      </c>
      <c r="M122" s="4" t="s">
        <v>53</v>
      </c>
      <c r="N122" s="4">
        <v>2</v>
      </c>
      <c r="O122" s="5">
        <f t="shared" si="8"/>
        <v>23.759999999999998</v>
      </c>
      <c r="P122" s="5">
        <v>7.2</v>
      </c>
      <c r="Q122" s="5">
        <f t="shared" si="9"/>
        <v>20.79</v>
      </c>
      <c r="R122" s="5">
        <v>6.3</v>
      </c>
      <c r="S122" s="5">
        <f t="shared" si="10"/>
        <v>23.759999999999998</v>
      </c>
      <c r="T122" s="5">
        <v>7.2</v>
      </c>
      <c r="U122" s="8">
        <f t="shared" si="12"/>
        <v>22.274999999999999</v>
      </c>
      <c r="V122" s="5">
        <f t="shared" si="13"/>
        <v>6.75</v>
      </c>
      <c r="W122" s="1">
        <v>27.841699999999999</v>
      </c>
      <c r="X122" s="1">
        <v>-115.14218</v>
      </c>
      <c r="Y122" s="4">
        <f t="shared" si="11"/>
        <v>64.400000000000006</v>
      </c>
      <c r="Z122" s="7">
        <v>18</v>
      </c>
      <c r="AA122" s="5">
        <v>15</v>
      </c>
      <c r="AB122" s="4" t="s">
        <v>620</v>
      </c>
      <c r="AC122" s="8">
        <v>1</v>
      </c>
      <c r="AD122" s="4" t="s">
        <v>38</v>
      </c>
      <c r="AE122" s="9" t="s">
        <v>37</v>
      </c>
      <c r="AF122" s="9"/>
      <c r="AG122" s="9"/>
    </row>
    <row r="123" spans="1:33">
      <c r="A123" s="4" t="s">
        <v>60</v>
      </c>
      <c r="B123" s="4" t="s">
        <v>34</v>
      </c>
      <c r="C123" s="28">
        <v>38951</v>
      </c>
      <c r="D123" s="5">
        <v>2006</v>
      </c>
      <c r="E123" s="33">
        <v>0.57361111111111118</v>
      </c>
      <c r="F123" s="33">
        <v>0.57986111111111105</v>
      </c>
      <c r="G123" s="33">
        <f t="shared" si="7"/>
        <v>6.2499999999998668E-3</v>
      </c>
      <c r="H123" s="4">
        <v>2</v>
      </c>
      <c r="I123" s="5">
        <v>2</v>
      </c>
      <c r="J123" s="5">
        <v>8</v>
      </c>
      <c r="K123" s="4">
        <v>8</v>
      </c>
      <c r="L123" s="4" t="s">
        <v>52</v>
      </c>
      <c r="M123" s="4" t="s">
        <v>53</v>
      </c>
      <c r="N123" s="4">
        <v>2</v>
      </c>
      <c r="O123" s="5">
        <f t="shared" si="8"/>
        <v>23.759999999999998</v>
      </c>
      <c r="P123" s="5">
        <v>7.2</v>
      </c>
      <c r="Q123" s="5">
        <f t="shared" si="9"/>
        <v>20.79</v>
      </c>
      <c r="R123" s="5">
        <v>6.3</v>
      </c>
      <c r="S123" s="5">
        <f t="shared" si="10"/>
        <v>23.759999999999998</v>
      </c>
      <c r="T123" s="5">
        <v>7.2</v>
      </c>
      <c r="U123" s="8">
        <f t="shared" si="12"/>
        <v>22.274999999999999</v>
      </c>
      <c r="V123" s="5">
        <f t="shared" si="13"/>
        <v>6.75</v>
      </c>
      <c r="W123" s="1">
        <v>27.841699999999999</v>
      </c>
      <c r="X123" s="1">
        <v>-115.14218</v>
      </c>
      <c r="Y123" s="4">
        <f t="shared" si="11"/>
        <v>64.400000000000006</v>
      </c>
      <c r="Z123" s="7">
        <v>18</v>
      </c>
      <c r="AA123" s="5">
        <v>15</v>
      </c>
      <c r="AB123" s="4" t="s">
        <v>607</v>
      </c>
      <c r="AC123" s="8">
        <v>3</v>
      </c>
      <c r="AD123" s="4" t="s">
        <v>38</v>
      </c>
      <c r="AE123" s="9" t="s">
        <v>37</v>
      </c>
      <c r="AF123" s="9"/>
      <c r="AG123" s="9"/>
    </row>
    <row r="124" spans="1:33">
      <c r="A124" s="4" t="s">
        <v>60</v>
      </c>
      <c r="B124" s="4" t="s">
        <v>34</v>
      </c>
      <c r="C124" s="28">
        <v>38951</v>
      </c>
      <c r="D124" s="5">
        <v>2006</v>
      </c>
      <c r="E124" s="33">
        <v>0.57361111111111118</v>
      </c>
      <c r="F124" s="33">
        <v>0.57986111111111105</v>
      </c>
      <c r="G124" s="33">
        <f t="shared" si="7"/>
        <v>6.2499999999998668E-3</v>
      </c>
      <c r="H124" s="4">
        <v>2</v>
      </c>
      <c r="I124" s="5">
        <v>2</v>
      </c>
      <c r="J124" s="5">
        <v>8</v>
      </c>
      <c r="K124" s="4">
        <v>8</v>
      </c>
      <c r="L124" s="4" t="s">
        <v>52</v>
      </c>
      <c r="M124" s="4" t="s">
        <v>53</v>
      </c>
      <c r="N124" s="4">
        <v>2</v>
      </c>
      <c r="O124" s="5">
        <f t="shared" si="8"/>
        <v>23.759999999999998</v>
      </c>
      <c r="P124" s="5">
        <v>7.2</v>
      </c>
      <c r="Q124" s="5">
        <f t="shared" si="9"/>
        <v>20.79</v>
      </c>
      <c r="R124" s="5">
        <v>6.3</v>
      </c>
      <c r="S124" s="5">
        <f t="shared" si="10"/>
        <v>23.759999999999998</v>
      </c>
      <c r="T124" s="5">
        <v>7.2</v>
      </c>
      <c r="U124" s="8">
        <f t="shared" si="12"/>
        <v>22.274999999999999</v>
      </c>
      <c r="V124" s="5">
        <f t="shared" si="13"/>
        <v>6.75</v>
      </c>
      <c r="W124" s="1">
        <v>27.841699999999999</v>
      </c>
      <c r="X124" s="1">
        <v>-115.14218</v>
      </c>
      <c r="Y124" s="4">
        <f t="shared" si="11"/>
        <v>64.400000000000006</v>
      </c>
      <c r="Z124" s="7">
        <v>18</v>
      </c>
      <c r="AA124" s="5">
        <v>15</v>
      </c>
      <c r="AB124" s="4" t="s">
        <v>615</v>
      </c>
      <c r="AC124" s="8">
        <v>1</v>
      </c>
      <c r="AD124" s="4" t="s">
        <v>38</v>
      </c>
      <c r="AE124" s="9" t="s">
        <v>37</v>
      </c>
      <c r="AF124" s="9"/>
      <c r="AG124" s="9"/>
    </row>
    <row r="125" spans="1:33">
      <c r="A125" s="4" t="s">
        <v>61</v>
      </c>
      <c r="B125" s="4" t="s">
        <v>40</v>
      </c>
      <c r="C125" s="28">
        <v>38951</v>
      </c>
      <c r="D125" s="5">
        <v>2006</v>
      </c>
      <c r="E125" s="33">
        <v>0.48749999999999999</v>
      </c>
      <c r="F125" s="33">
        <v>0.4916666666666667</v>
      </c>
      <c r="G125" s="33">
        <f t="shared" si="7"/>
        <v>4.1666666666667074E-3</v>
      </c>
      <c r="H125" s="4">
        <v>2</v>
      </c>
      <c r="I125" s="5">
        <v>1</v>
      </c>
      <c r="J125" s="5">
        <v>9</v>
      </c>
      <c r="K125" s="4">
        <v>9</v>
      </c>
      <c r="L125" s="4" t="s">
        <v>52</v>
      </c>
      <c r="M125" s="4" t="s">
        <v>53</v>
      </c>
      <c r="N125" s="4">
        <v>2</v>
      </c>
      <c r="O125" s="5">
        <f t="shared" si="8"/>
        <v>28.38</v>
      </c>
      <c r="P125" s="5">
        <v>8.6</v>
      </c>
      <c r="Q125" s="5">
        <f t="shared" si="9"/>
        <v>25.41</v>
      </c>
      <c r="R125" s="5">
        <v>7.7</v>
      </c>
      <c r="S125" s="5">
        <f t="shared" si="10"/>
        <v>28.38</v>
      </c>
      <c r="T125" s="5">
        <v>8.6</v>
      </c>
      <c r="U125" s="8">
        <f t="shared" si="12"/>
        <v>26.895</v>
      </c>
      <c r="V125" s="5">
        <f t="shared" si="13"/>
        <v>8.15</v>
      </c>
      <c r="W125" s="2">
        <v>27.84262</v>
      </c>
      <c r="X125" s="2">
        <v>-115.14275000000001</v>
      </c>
      <c r="Y125" s="4">
        <f t="shared" si="11"/>
        <v>64.400000000000006</v>
      </c>
      <c r="Z125" s="7">
        <v>18</v>
      </c>
      <c r="AA125" s="5">
        <v>15</v>
      </c>
      <c r="AB125" s="4" t="s">
        <v>605</v>
      </c>
      <c r="AC125" s="8">
        <v>2</v>
      </c>
      <c r="AD125" s="4" t="s">
        <v>38</v>
      </c>
      <c r="AE125" s="4">
        <v>120</v>
      </c>
      <c r="AF125" s="4"/>
      <c r="AG125" s="9"/>
    </row>
    <row r="126" spans="1:33">
      <c r="A126" s="4" t="s">
        <v>61</v>
      </c>
      <c r="B126" s="4" t="s">
        <v>40</v>
      </c>
      <c r="C126" s="28">
        <v>38951</v>
      </c>
      <c r="D126" s="5">
        <v>2006</v>
      </c>
      <c r="E126" s="33">
        <v>0.48749999999999999</v>
      </c>
      <c r="F126" s="33">
        <v>0.4916666666666667</v>
      </c>
      <c r="G126" s="33">
        <f t="shared" si="7"/>
        <v>4.1666666666667074E-3</v>
      </c>
      <c r="H126" s="4">
        <v>2</v>
      </c>
      <c r="I126" s="5">
        <v>1</v>
      </c>
      <c r="J126" s="5">
        <v>9</v>
      </c>
      <c r="K126" s="4">
        <v>9</v>
      </c>
      <c r="L126" s="4" t="s">
        <v>52</v>
      </c>
      <c r="M126" s="4" t="s">
        <v>53</v>
      </c>
      <c r="N126" s="4">
        <v>2</v>
      </c>
      <c r="O126" s="5">
        <f t="shared" si="8"/>
        <v>28.38</v>
      </c>
      <c r="P126" s="5">
        <v>8.6</v>
      </c>
      <c r="Q126" s="5">
        <f t="shared" si="9"/>
        <v>25.41</v>
      </c>
      <c r="R126" s="5">
        <v>7.7</v>
      </c>
      <c r="S126" s="5">
        <f t="shared" si="10"/>
        <v>28.38</v>
      </c>
      <c r="T126" s="5">
        <v>8.6</v>
      </c>
      <c r="U126" s="8">
        <f t="shared" si="12"/>
        <v>26.895</v>
      </c>
      <c r="V126" s="5">
        <f t="shared" si="13"/>
        <v>8.15</v>
      </c>
      <c r="W126" s="2">
        <v>27.84262</v>
      </c>
      <c r="X126" s="2">
        <v>-115.14275000000001</v>
      </c>
      <c r="Y126" s="4">
        <f t="shared" si="11"/>
        <v>64.400000000000006</v>
      </c>
      <c r="Z126" s="7">
        <v>18</v>
      </c>
      <c r="AA126" s="5">
        <v>15</v>
      </c>
      <c r="AB126" s="4" t="s">
        <v>606</v>
      </c>
      <c r="AC126" s="8">
        <v>14</v>
      </c>
      <c r="AD126" s="4" t="s">
        <v>38</v>
      </c>
      <c r="AE126" s="4">
        <v>120</v>
      </c>
      <c r="AF126" s="4"/>
      <c r="AG126" s="9"/>
    </row>
    <row r="127" spans="1:33">
      <c r="A127" s="4" t="s">
        <v>61</v>
      </c>
      <c r="B127" s="4" t="s">
        <v>40</v>
      </c>
      <c r="C127" s="28">
        <v>38951</v>
      </c>
      <c r="D127" s="5">
        <v>2006</v>
      </c>
      <c r="E127" s="33">
        <v>0.48749999999999999</v>
      </c>
      <c r="F127" s="33">
        <v>0.4916666666666667</v>
      </c>
      <c r="G127" s="33">
        <f t="shared" si="7"/>
        <v>4.1666666666667074E-3</v>
      </c>
      <c r="H127" s="4">
        <v>2</v>
      </c>
      <c r="I127" s="5">
        <v>1</v>
      </c>
      <c r="J127" s="5">
        <v>9</v>
      </c>
      <c r="K127" s="4">
        <v>9</v>
      </c>
      <c r="L127" s="4" t="s">
        <v>52</v>
      </c>
      <c r="M127" s="4" t="s">
        <v>53</v>
      </c>
      <c r="N127" s="4">
        <v>2</v>
      </c>
      <c r="O127" s="5">
        <f t="shared" si="8"/>
        <v>28.38</v>
      </c>
      <c r="P127" s="5">
        <v>8.6</v>
      </c>
      <c r="Q127" s="5">
        <f t="shared" si="9"/>
        <v>25.41</v>
      </c>
      <c r="R127" s="5">
        <v>7.7</v>
      </c>
      <c r="S127" s="5">
        <f t="shared" si="10"/>
        <v>28.38</v>
      </c>
      <c r="T127" s="5">
        <v>8.6</v>
      </c>
      <c r="U127" s="8">
        <f t="shared" si="12"/>
        <v>26.895</v>
      </c>
      <c r="V127" s="5">
        <f t="shared" si="13"/>
        <v>8.15</v>
      </c>
      <c r="W127" s="2">
        <v>27.84262</v>
      </c>
      <c r="X127" s="2">
        <v>-115.14275000000001</v>
      </c>
      <c r="Y127" s="4">
        <f t="shared" si="11"/>
        <v>64.400000000000006</v>
      </c>
      <c r="Z127" s="7">
        <v>18</v>
      </c>
      <c r="AA127" s="5">
        <v>15</v>
      </c>
      <c r="AB127" s="4" t="s">
        <v>613</v>
      </c>
      <c r="AC127" s="8">
        <v>500</v>
      </c>
      <c r="AD127" s="4">
        <v>3</v>
      </c>
      <c r="AE127" s="4">
        <v>120</v>
      </c>
      <c r="AF127" s="4"/>
      <c r="AG127" s="9"/>
    </row>
    <row r="128" spans="1:33">
      <c r="A128" s="4" t="s">
        <v>61</v>
      </c>
      <c r="B128" s="4" t="s">
        <v>40</v>
      </c>
      <c r="C128" s="28">
        <v>38951</v>
      </c>
      <c r="D128" s="5">
        <v>2006</v>
      </c>
      <c r="E128" s="33">
        <v>0.48749999999999999</v>
      </c>
      <c r="F128" s="33">
        <v>0.4916666666666667</v>
      </c>
      <c r="G128" s="33">
        <f t="shared" si="7"/>
        <v>4.1666666666667074E-3</v>
      </c>
      <c r="H128" s="4">
        <v>2</v>
      </c>
      <c r="I128" s="5">
        <v>1</v>
      </c>
      <c r="J128" s="5">
        <v>9</v>
      </c>
      <c r="K128" s="4">
        <v>9</v>
      </c>
      <c r="L128" s="4" t="s">
        <v>52</v>
      </c>
      <c r="M128" s="4" t="s">
        <v>53</v>
      </c>
      <c r="N128" s="4">
        <v>2</v>
      </c>
      <c r="O128" s="5">
        <f t="shared" si="8"/>
        <v>28.38</v>
      </c>
      <c r="P128" s="5">
        <v>8.6</v>
      </c>
      <c r="Q128" s="5">
        <f t="shared" si="9"/>
        <v>25.41</v>
      </c>
      <c r="R128" s="5">
        <v>7.7</v>
      </c>
      <c r="S128" s="5">
        <f t="shared" si="10"/>
        <v>28.38</v>
      </c>
      <c r="T128" s="5">
        <v>8.6</v>
      </c>
      <c r="U128" s="8">
        <f t="shared" si="12"/>
        <v>26.895</v>
      </c>
      <c r="V128" s="5">
        <f t="shared" si="13"/>
        <v>8.15</v>
      </c>
      <c r="W128" s="2">
        <v>27.84262</v>
      </c>
      <c r="X128" s="2">
        <v>-115.14275000000001</v>
      </c>
      <c r="Y128" s="4">
        <f t="shared" si="11"/>
        <v>64.400000000000006</v>
      </c>
      <c r="Z128" s="7">
        <v>18</v>
      </c>
      <c r="AA128" s="5">
        <v>15</v>
      </c>
      <c r="AB128" s="4" t="s">
        <v>607</v>
      </c>
      <c r="AC128" s="8">
        <v>1</v>
      </c>
      <c r="AD128" s="4" t="s">
        <v>38</v>
      </c>
      <c r="AE128" s="4">
        <v>120</v>
      </c>
      <c r="AF128" s="4"/>
      <c r="AG128" s="9"/>
    </row>
    <row r="129" spans="1:33">
      <c r="A129" s="4" t="s">
        <v>62</v>
      </c>
      <c r="B129" s="4" t="s">
        <v>40</v>
      </c>
      <c r="C129" s="28">
        <v>38951</v>
      </c>
      <c r="D129" s="5">
        <v>2006</v>
      </c>
      <c r="E129" s="33">
        <v>0.56874999999999998</v>
      </c>
      <c r="F129" s="33">
        <v>0.57291666666666663</v>
      </c>
      <c r="G129" s="33">
        <f t="shared" si="7"/>
        <v>4.1666666666666519E-3</v>
      </c>
      <c r="H129" s="4">
        <v>2</v>
      </c>
      <c r="I129" s="5">
        <v>2</v>
      </c>
      <c r="J129" s="5">
        <v>10</v>
      </c>
      <c r="K129" s="4">
        <v>10</v>
      </c>
      <c r="L129" s="4" t="s">
        <v>52</v>
      </c>
      <c r="M129" s="4" t="s">
        <v>53</v>
      </c>
      <c r="N129" s="4">
        <v>2</v>
      </c>
      <c r="O129" s="5">
        <f t="shared" si="8"/>
        <v>22.439999999999998</v>
      </c>
      <c r="P129" s="5">
        <v>6.8</v>
      </c>
      <c r="Q129" s="5">
        <f t="shared" si="9"/>
        <v>23.759999999999998</v>
      </c>
      <c r="R129" s="5">
        <v>7.2</v>
      </c>
      <c r="S129" s="5">
        <f t="shared" si="10"/>
        <v>23.759999999999998</v>
      </c>
      <c r="T129" s="5">
        <v>7.2</v>
      </c>
      <c r="U129" s="8">
        <f t="shared" si="12"/>
        <v>23.099999999999998</v>
      </c>
      <c r="V129" s="5">
        <f t="shared" si="13"/>
        <v>7</v>
      </c>
      <c r="W129" s="2">
        <v>27.843720000000001</v>
      </c>
      <c r="X129" s="2">
        <v>-115.14115</v>
      </c>
      <c r="Y129" s="4">
        <f t="shared" si="11"/>
        <v>64.400000000000006</v>
      </c>
      <c r="Z129" s="7">
        <v>18</v>
      </c>
      <c r="AA129" s="5">
        <v>15</v>
      </c>
      <c r="AB129" s="4" t="s">
        <v>606</v>
      </c>
      <c r="AC129" s="8">
        <v>15</v>
      </c>
      <c r="AD129" s="4" t="s">
        <v>38</v>
      </c>
      <c r="AE129" s="4">
        <v>270</v>
      </c>
      <c r="AF129" s="4"/>
      <c r="AG129" s="9"/>
    </row>
    <row r="130" spans="1:33">
      <c r="A130" s="4" t="s">
        <v>62</v>
      </c>
      <c r="B130" s="4" t="s">
        <v>40</v>
      </c>
      <c r="C130" s="28">
        <v>38951</v>
      </c>
      <c r="D130" s="5">
        <v>2006</v>
      </c>
      <c r="E130" s="33">
        <v>0.56874999999999998</v>
      </c>
      <c r="F130" s="33">
        <v>0.57291666666666663</v>
      </c>
      <c r="G130" s="33">
        <f t="shared" ref="G130:G193" si="14">F130-E130</f>
        <v>4.1666666666666519E-3</v>
      </c>
      <c r="H130" s="4">
        <v>2</v>
      </c>
      <c r="I130" s="5">
        <v>2</v>
      </c>
      <c r="J130" s="5">
        <v>10</v>
      </c>
      <c r="K130" s="4">
        <v>10</v>
      </c>
      <c r="L130" s="4" t="s">
        <v>52</v>
      </c>
      <c r="M130" s="4" t="s">
        <v>53</v>
      </c>
      <c r="N130" s="4">
        <v>2</v>
      </c>
      <c r="O130" s="5">
        <f t="shared" ref="O130:O193" si="15">3.3*P130</f>
        <v>22.439999999999998</v>
      </c>
      <c r="P130" s="5">
        <v>6.8</v>
      </c>
      <c r="Q130" s="5">
        <f t="shared" ref="Q130:Q193" si="16">3.3*R130</f>
        <v>23.759999999999998</v>
      </c>
      <c r="R130" s="5">
        <v>7.2</v>
      </c>
      <c r="S130" s="5">
        <f t="shared" ref="S130:S193" si="17">3.3*T130</f>
        <v>23.759999999999998</v>
      </c>
      <c r="T130" s="5">
        <v>7.2</v>
      </c>
      <c r="U130" s="8">
        <f t="shared" si="12"/>
        <v>23.099999999999998</v>
      </c>
      <c r="V130" s="5">
        <f t="shared" si="13"/>
        <v>7</v>
      </c>
      <c r="W130" s="2">
        <v>27.843720000000001</v>
      </c>
      <c r="X130" s="2">
        <v>-115.14115</v>
      </c>
      <c r="Y130" s="4">
        <f t="shared" ref="Y130:Y193" si="18">(Z130*1.8)+32</f>
        <v>64.400000000000006</v>
      </c>
      <c r="Z130" s="7">
        <v>18</v>
      </c>
      <c r="AA130" s="5">
        <v>15</v>
      </c>
      <c r="AB130" s="4" t="s">
        <v>613</v>
      </c>
      <c r="AC130" s="8">
        <v>750</v>
      </c>
      <c r="AD130" s="4">
        <v>2</v>
      </c>
      <c r="AE130" s="4">
        <v>270</v>
      </c>
      <c r="AF130" s="4"/>
      <c r="AG130" s="9"/>
    </row>
    <row r="131" spans="1:33">
      <c r="A131" s="4" t="s">
        <v>62</v>
      </c>
      <c r="B131" s="4" t="s">
        <v>40</v>
      </c>
      <c r="C131" s="28">
        <v>38951</v>
      </c>
      <c r="D131" s="5">
        <v>2006</v>
      </c>
      <c r="E131" s="33">
        <v>0.56874999999999998</v>
      </c>
      <c r="F131" s="33">
        <v>0.57291666666666663</v>
      </c>
      <c r="G131" s="33">
        <f t="shared" si="14"/>
        <v>4.1666666666666519E-3</v>
      </c>
      <c r="H131" s="4">
        <v>2</v>
      </c>
      <c r="I131" s="5">
        <v>2</v>
      </c>
      <c r="J131" s="5">
        <v>10</v>
      </c>
      <c r="K131" s="4">
        <v>10</v>
      </c>
      <c r="L131" s="4" t="s">
        <v>52</v>
      </c>
      <c r="M131" s="4" t="s">
        <v>53</v>
      </c>
      <c r="N131" s="4">
        <v>2</v>
      </c>
      <c r="O131" s="5">
        <f t="shared" si="15"/>
        <v>22.439999999999998</v>
      </c>
      <c r="P131" s="5">
        <v>6.8</v>
      </c>
      <c r="Q131" s="5">
        <f t="shared" si="16"/>
        <v>23.759999999999998</v>
      </c>
      <c r="R131" s="5">
        <v>7.2</v>
      </c>
      <c r="S131" s="5">
        <f t="shared" si="17"/>
        <v>23.759999999999998</v>
      </c>
      <c r="T131" s="5">
        <v>7.2</v>
      </c>
      <c r="U131" s="8">
        <f t="shared" ref="U131:U194" si="19">V131*3.3</f>
        <v>23.099999999999998</v>
      </c>
      <c r="V131" s="5">
        <f t="shared" ref="V131:V194" si="20">(R131+P131)/2</f>
        <v>7</v>
      </c>
      <c r="W131" s="2">
        <v>27.843720000000001</v>
      </c>
      <c r="X131" s="2">
        <v>-115.14115</v>
      </c>
      <c r="Y131" s="4">
        <f t="shared" si="18"/>
        <v>64.400000000000006</v>
      </c>
      <c r="Z131" s="7">
        <v>18</v>
      </c>
      <c r="AA131" s="5">
        <v>15</v>
      </c>
      <c r="AB131" s="4" t="s">
        <v>615</v>
      </c>
      <c r="AC131" s="8">
        <v>2</v>
      </c>
      <c r="AD131" s="4" t="s">
        <v>38</v>
      </c>
      <c r="AE131" s="4">
        <v>270</v>
      </c>
      <c r="AF131" s="4"/>
      <c r="AG131" s="9"/>
    </row>
    <row r="132" spans="1:33">
      <c r="A132" s="6" t="s">
        <v>63</v>
      </c>
      <c r="B132" s="6" t="s">
        <v>43</v>
      </c>
      <c r="C132" s="29">
        <v>38951</v>
      </c>
      <c r="D132" s="10">
        <v>2006</v>
      </c>
      <c r="E132" s="34">
        <v>0.4916666666666667</v>
      </c>
      <c r="F132" s="34">
        <v>0.49722222222222223</v>
      </c>
      <c r="G132" s="34">
        <f t="shared" si="14"/>
        <v>5.5555555555555358E-3</v>
      </c>
      <c r="H132" s="6">
        <v>2</v>
      </c>
      <c r="I132" s="6">
        <v>1</v>
      </c>
      <c r="J132" s="6">
        <v>11</v>
      </c>
      <c r="K132" s="6">
        <v>11</v>
      </c>
      <c r="L132" s="6" t="s">
        <v>52</v>
      </c>
      <c r="M132" s="6" t="s">
        <v>53</v>
      </c>
      <c r="N132" s="4">
        <v>2</v>
      </c>
      <c r="O132" s="5">
        <f t="shared" si="15"/>
        <v>30.029999999999998</v>
      </c>
      <c r="P132" s="11">
        <v>9.1</v>
      </c>
      <c r="Q132" s="5">
        <f t="shared" si="16"/>
        <v>28.38</v>
      </c>
      <c r="R132" s="11">
        <v>8.6</v>
      </c>
      <c r="S132" s="5">
        <f t="shared" si="17"/>
        <v>30.029999999999998</v>
      </c>
      <c r="T132" s="6">
        <v>9.1</v>
      </c>
      <c r="U132" s="8">
        <f t="shared" si="19"/>
        <v>29.204999999999998</v>
      </c>
      <c r="V132" s="5">
        <f t="shared" si="20"/>
        <v>8.85</v>
      </c>
      <c r="W132" s="12">
        <v>27.841699999999999</v>
      </c>
      <c r="X132" s="12">
        <v>-115.14218</v>
      </c>
      <c r="Y132" s="4">
        <f t="shared" si="18"/>
        <v>62.6</v>
      </c>
      <c r="Z132" s="6">
        <v>17</v>
      </c>
      <c r="AA132" s="13">
        <v>15</v>
      </c>
      <c r="AB132" s="9" t="s">
        <v>604</v>
      </c>
      <c r="AC132" s="14">
        <v>1</v>
      </c>
      <c r="AD132" s="4" t="s">
        <v>38</v>
      </c>
      <c r="AE132" s="9">
        <v>120</v>
      </c>
      <c r="AF132" s="9"/>
      <c r="AG132" s="9"/>
    </row>
    <row r="133" spans="1:33">
      <c r="A133" s="6" t="s">
        <v>63</v>
      </c>
      <c r="B133" s="6" t="s">
        <v>43</v>
      </c>
      <c r="C133" s="29">
        <v>38951</v>
      </c>
      <c r="D133" s="10">
        <v>2006</v>
      </c>
      <c r="E133" s="34">
        <v>0.4916666666666667</v>
      </c>
      <c r="F133" s="34">
        <v>0.49722222222222223</v>
      </c>
      <c r="G133" s="34">
        <f t="shared" si="14"/>
        <v>5.5555555555555358E-3</v>
      </c>
      <c r="H133" s="6">
        <v>2</v>
      </c>
      <c r="I133" s="6">
        <v>1</v>
      </c>
      <c r="J133" s="6">
        <v>11</v>
      </c>
      <c r="K133" s="6">
        <v>11</v>
      </c>
      <c r="L133" s="6" t="s">
        <v>52</v>
      </c>
      <c r="M133" s="6" t="s">
        <v>53</v>
      </c>
      <c r="N133" s="4">
        <v>2</v>
      </c>
      <c r="O133" s="5">
        <f t="shared" si="15"/>
        <v>30.029999999999998</v>
      </c>
      <c r="P133" s="11">
        <v>9.1</v>
      </c>
      <c r="Q133" s="5">
        <f t="shared" si="16"/>
        <v>28.38</v>
      </c>
      <c r="R133" s="11">
        <v>8.6</v>
      </c>
      <c r="S133" s="5">
        <f t="shared" si="17"/>
        <v>30.029999999999998</v>
      </c>
      <c r="T133" s="6">
        <v>9.1</v>
      </c>
      <c r="U133" s="8">
        <f t="shared" si="19"/>
        <v>29.204999999999998</v>
      </c>
      <c r="V133" s="5">
        <f t="shared" si="20"/>
        <v>8.85</v>
      </c>
      <c r="W133" s="12">
        <v>27.841699999999999</v>
      </c>
      <c r="X133" s="12">
        <v>-115.14218</v>
      </c>
      <c r="Y133" s="4">
        <f t="shared" si="18"/>
        <v>62.6</v>
      </c>
      <c r="Z133" s="6">
        <v>17</v>
      </c>
      <c r="AA133" s="13">
        <v>15</v>
      </c>
      <c r="AB133" s="9" t="s">
        <v>606</v>
      </c>
      <c r="AC133" s="14">
        <v>13</v>
      </c>
      <c r="AD133" s="4" t="s">
        <v>38</v>
      </c>
      <c r="AE133" s="9">
        <v>120</v>
      </c>
      <c r="AF133" s="9"/>
      <c r="AG133" s="9"/>
    </row>
    <row r="134" spans="1:33">
      <c r="A134" s="6" t="s">
        <v>63</v>
      </c>
      <c r="B134" s="6" t="s">
        <v>43</v>
      </c>
      <c r="C134" s="29">
        <v>38951</v>
      </c>
      <c r="D134" s="10">
        <v>2006</v>
      </c>
      <c r="E134" s="34">
        <v>0.4916666666666667</v>
      </c>
      <c r="F134" s="34">
        <v>0.49722222222222223</v>
      </c>
      <c r="G134" s="34">
        <f t="shared" si="14"/>
        <v>5.5555555555555358E-3</v>
      </c>
      <c r="H134" s="6">
        <v>2</v>
      </c>
      <c r="I134" s="6">
        <v>1</v>
      </c>
      <c r="J134" s="6">
        <v>11</v>
      </c>
      <c r="K134" s="6">
        <v>11</v>
      </c>
      <c r="L134" s="6" t="s">
        <v>52</v>
      </c>
      <c r="M134" s="6" t="s">
        <v>53</v>
      </c>
      <c r="N134" s="4">
        <v>2</v>
      </c>
      <c r="O134" s="5">
        <f t="shared" si="15"/>
        <v>30.029999999999998</v>
      </c>
      <c r="P134" s="11">
        <v>9.1</v>
      </c>
      <c r="Q134" s="5">
        <f t="shared" si="16"/>
        <v>28.38</v>
      </c>
      <c r="R134" s="11">
        <v>8.6</v>
      </c>
      <c r="S134" s="5">
        <f t="shared" si="17"/>
        <v>30.029999999999998</v>
      </c>
      <c r="T134" s="6">
        <v>9.1</v>
      </c>
      <c r="U134" s="8">
        <f t="shared" si="19"/>
        <v>29.204999999999998</v>
      </c>
      <c r="V134" s="5">
        <f t="shared" si="20"/>
        <v>8.85</v>
      </c>
      <c r="W134" s="12">
        <v>27.841699999999999</v>
      </c>
      <c r="X134" s="12">
        <v>-115.14218</v>
      </c>
      <c r="Y134" s="4">
        <f t="shared" si="18"/>
        <v>62.6</v>
      </c>
      <c r="Z134" s="6">
        <v>17</v>
      </c>
      <c r="AA134" s="13">
        <v>15</v>
      </c>
      <c r="AB134" s="9" t="s">
        <v>611</v>
      </c>
      <c r="AC134" s="14">
        <v>1</v>
      </c>
      <c r="AD134" s="4" t="s">
        <v>38</v>
      </c>
      <c r="AE134" s="9">
        <v>120</v>
      </c>
      <c r="AF134" s="9"/>
      <c r="AG134" s="9"/>
    </row>
    <row r="135" spans="1:33">
      <c r="A135" s="6" t="s">
        <v>63</v>
      </c>
      <c r="B135" s="6" t="s">
        <v>43</v>
      </c>
      <c r="C135" s="29">
        <v>38951</v>
      </c>
      <c r="D135" s="10">
        <v>2006</v>
      </c>
      <c r="E135" s="34">
        <v>0.4916666666666667</v>
      </c>
      <c r="F135" s="34">
        <v>0.49722222222222223</v>
      </c>
      <c r="G135" s="34">
        <f t="shared" si="14"/>
        <v>5.5555555555555358E-3</v>
      </c>
      <c r="H135" s="6">
        <v>2</v>
      </c>
      <c r="I135" s="6">
        <v>1</v>
      </c>
      <c r="J135" s="6">
        <v>11</v>
      </c>
      <c r="K135" s="6">
        <v>11</v>
      </c>
      <c r="L135" s="6" t="s">
        <v>52</v>
      </c>
      <c r="M135" s="6" t="s">
        <v>53</v>
      </c>
      <c r="N135" s="4">
        <v>2</v>
      </c>
      <c r="O135" s="5">
        <f t="shared" si="15"/>
        <v>30.029999999999998</v>
      </c>
      <c r="P135" s="11">
        <v>9.1</v>
      </c>
      <c r="Q135" s="5">
        <f t="shared" si="16"/>
        <v>28.38</v>
      </c>
      <c r="R135" s="11">
        <v>8.6</v>
      </c>
      <c r="S135" s="5">
        <f t="shared" si="17"/>
        <v>30.029999999999998</v>
      </c>
      <c r="T135" s="6">
        <v>9.1</v>
      </c>
      <c r="U135" s="8">
        <f t="shared" si="19"/>
        <v>29.204999999999998</v>
      </c>
      <c r="V135" s="5">
        <f t="shared" si="20"/>
        <v>8.85</v>
      </c>
      <c r="W135" s="12">
        <v>27.841699999999999</v>
      </c>
      <c r="X135" s="12">
        <v>-115.14218</v>
      </c>
      <c r="Y135" s="4">
        <f t="shared" si="18"/>
        <v>62.6</v>
      </c>
      <c r="Z135" s="6">
        <v>17</v>
      </c>
      <c r="AA135" s="13">
        <v>15</v>
      </c>
      <c r="AB135" s="9" t="s">
        <v>613</v>
      </c>
      <c r="AC135" s="14">
        <v>150</v>
      </c>
      <c r="AD135" s="9">
        <v>10</v>
      </c>
      <c r="AE135" s="9">
        <v>120</v>
      </c>
      <c r="AF135" s="9">
        <v>50</v>
      </c>
      <c r="AG135" s="9"/>
    </row>
    <row r="136" spans="1:33">
      <c r="A136" s="6" t="s">
        <v>63</v>
      </c>
      <c r="B136" s="6" t="s">
        <v>43</v>
      </c>
      <c r="C136" s="29">
        <v>38951</v>
      </c>
      <c r="D136" s="10">
        <v>2006</v>
      </c>
      <c r="E136" s="34">
        <v>0.4916666666666667</v>
      </c>
      <c r="F136" s="34">
        <v>0.49722222222222223</v>
      </c>
      <c r="G136" s="34">
        <f t="shared" si="14"/>
        <v>5.5555555555555358E-3</v>
      </c>
      <c r="H136" s="6">
        <v>2</v>
      </c>
      <c r="I136" s="6">
        <v>1</v>
      </c>
      <c r="J136" s="6">
        <v>11</v>
      </c>
      <c r="K136" s="6">
        <v>11</v>
      </c>
      <c r="L136" s="6" t="s">
        <v>52</v>
      </c>
      <c r="M136" s="6" t="s">
        <v>53</v>
      </c>
      <c r="N136" s="4">
        <v>2</v>
      </c>
      <c r="O136" s="5">
        <f t="shared" si="15"/>
        <v>30.029999999999998</v>
      </c>
      <c r="P136" s="11">
        <v>9.1</v>
      </c>
      <c r="Q136" s="5">
        <f t="shared" si="16"/>
        <v>28.38</v>
      </c>
      <c r="R136" s="11">
        <v>8.6</v>
      </c>
      <c r="S136" s="5">
        <f t="shared" si="17"/>
        <v>30.029999999999998</v>
      </c>
      <c r="T136" s="6">
        <v>9.1</v>
      </c>
      <c r="U136" s="8">
        <f t="shared" si="19"/>
        <v>29.204999999999998</v>
      </c>
      <c r="V136" s="5">
        <f t="shared" si="20"/>
        <v>8.85</v>
      </c>
      <c r="W136" s="12">
        <v>27.841699999999999</v>
      </c>
      <c r="X136" s="12">
        <v>-115.14218</v>
      </c>
      <c r="Y136" s="4">
        <f t="shared" si="18"/>
        <v>62.6</v>
      </c>
      <c r="Z136" s="6">
        <v>17</v>
      </c>
      <c r="AA136" s="13">
        <v>15</v>
      </c>
      <c r="AB136" s="9" t="s">
        <v>614</v>
      </c>
      <c r="AC136" s="14">
        <v>1</v>
      </c>
      <c r="AD136" s="4" t="s">
        <v>38</v>
      </c>
      <c r="AE136" s="9">
        <v>120</v>
      </c>
      <c r="AF136" s="9"/>
      <c r="AG136" s="9"/>
    </row>
    <row r="137" spans="1:33">
      <c r="A137" s="6" t="s">
        <v>63</v>
      </c>
      <c r="B137" s="6" t="s">
        <v>43</v>
      </c>
      <c r="C137" s="29">
        <v>38951</v>
      </c>
      <c r="D137" s="10">
        <v>2006</v>
      </c>
      <c r="E137" s="34">
        <v>0.4916666666666667</v>
      </c>
      <c r="F137" s="34">
        <v>0.49722222222222223</v>
      </c>
      <c r="G137" s="34">
        <f t="shared" si="14"/>
        <v>5.5555555555555358E-3</v>
      </c>
      <c r="H137" s="6">
        <v>2</v>
      </c>
      <c r="I137" s="6">
        <v>1</v>
      </c>
      <c r="J137" s="6">
        <v>11</v>
      </c>
      <c r="K137" s="6">
        <v>11</v>
      </c>
      <c r="L137" s="6" t="s">
        <v>52</v>
      </c>
      <c r="M137" s="6" t="s">
        <v>53</v>
      </c>
      <c r="N137" s="4">
        <v>2</v>
      </c>
      <c r="O137" s="5">
        <f t="shared" si="15"/>
        <v>30.029999999999998</v>
      </c>
      <c r="P137" s="11">
        <v>9.1</v>
      </c>
      <c r="Q137" s="5">
        <f t="shared" si="16"/>
        <v>28.38</v>
      </c>
      <c r="R137" s="11">
        <v>8.6</v>
      </c>
      <c r="S137" s="5">
        <f t="shared" si="17"/>
        <v>30.029999999999998</v>
      </c>
      <c r="T137" s="6">
        <v>9.1</v>
      </c>
      <c r="U137" s="8">
        <f t="shared" si="19"/>
        <v>29.204999999999998</v>
      </c>
      <c r="V137" s="5">
        <f t="shared" si="20"/>
        <v>8.85</v>
      </c>
      <c r="W137" s="12">
        <v>27.841699999999999</v>
      </c>
      <c r="X137" s="12">
        <v>-115.14218</v>
      </c>
      <c r="Y137" s="4">
        <f t="shared" si="18"/>
        <v>62.6</v>
      </c>
      <c r="Z137" s="6">
        <v>17</v>
      </c>
      <c r="AA137" s="13">
        <v>15</v>
      </c>
      <c r="AB137" s="9" t="s">
        <v>607</v>
      </c>
      <c r="AC137" s="14">
        <v>5</v>
      </c>
      <c r="AD137" s="4" t="s">
        <v>38</v>
      </c>
      <c r="AE137" s="9">
        <v>120</v>
      </c>
      <c r="AF137" s="9"/>
      <c r="AG137" s="9"/>
    </row>
    <row r="138" spans="1:33">
      <c r="A138" s="6" t="s">
        <v>63</v>
      </c>
      <c r="B138" s="6" t="s">
        <v>43</v>
      </c>
      <c r="C138" s="29">
        <v>38951</v>
      </c>
      <c r="D138" s="10">
        <v>2006</v>
      </c>
      <c r="E138" s="34">
        <v>0.4916666666666667</v>
      </c>
      <c r="F138" s="34">
        <v>0.49722222222222223</v>
      </c>
      <c r="G138" s="34">
        <f t="shared" si="14"/>
        <v>5.5555555555555358E-3</v>
      </c>
      <c r="H138" s="6">
        <v>2</v>
      </c>
      <c r="I138" s="6">
        <v>1</v>
      </c>
      <c r="J138" s="6">
        <v>11</v>
      </c>
      <c r="K138" s="6">
        <v>11</v>
      </c>
      <c r="L138" s="6" t="s">
        <v>52</v>
      </c>
      <c r="M138" s="6" t="s">
        <v>53</v>
      </c>
      <c r="N138" s="4">
        <v>2</v>
      </c>
      <c r="O138" s="5">
        <f t="shared" si="15"/>
        <v>30.029999999999998</v>
      </c>
      <c r="P138" s="11">
        <v>9.1</v>
      </c>
      <c r="Q138" s="5">
        <f t="shared" si="16"/>
        <v>28.38</v>
      </c>
      <c r="R138" s="11">
        <v>8.6</v>
      </c>
      <c r="S138" s="5">
        <f t="shared" si="17"/>
        <v>30.029999999999998</v>
      </c>
      <c r="T138" s="6">
        <v>9.1</v>
      </c>
      <c r="U138" s="8">
        <f t="shared" si="19"/>
        <v>29.204999999999998</v>
      </c>
      <c r="V138" s="5">
        <f t="shared" si="20"/>
        <v>8.85</v>
      </c>
      <c r="W138" s="12">
        <v>27.841699999999999</v>
      </c>
      <c r="X138" s="12">
        <v>-115.14218</v>
      </c>
      <c r="Y138" s="4">
        <f t="shared" si="18"/>
        <v>62.6</v>
      </c>
      <c r="Z138" s="6">
        <v>17</v>
      </c>
      <c r="AA138" s="13">
        <v>15</v>
      </c>
      <c r="AB138" s="9" t="s">
        <v>609</v>
      </c>
      <c r="AC138" s="14">
        <v>1</v>
      </c>
      <c r="AD138" s="4" t="s">
        <v>38</v>
      </c>
      <c r="AE138" s="9">
        <v>120</v>
      </c>
      <c r="AF138" s="9"/>
      <c r="AG138" s="9"/>
    </row>
    <row r="139" spans="1:33">
      <c r="A139" s="6" t="s">
        <v>64</v>
      </c>
      <c r="B139" s="6" t="s">
        <v>43</v>
      </c>
      <c r="C139" s="29">
        <v>38951</v>
      </c>
      <c r="D139" s="10">
        <v>2006</v>
      </c>
      <c r="E139" s="34">
        <v>0.56458333333333333</v>
      </c>
      <c r="F139" s="34">
        <v>0.56944444444444442</v>
      </c>
      <c r="G139" s="34">
        <f t="shared" si="14"/>
        <v>4.8611111111110938E-3</v>
      </c>
      <c r="H139" s="6">
        <v>2</v>
      </c>
      <c r="I139" s="6">
        <v>2</v>
      </c>
      <c r="J139" s="6">
        <v>12</v>
      </c>
      <c r="K139" s="6">
        <v>12</v>
      </c>
      <c r="L139" s="6" t="s">
        <v>52</v>
      </c>
      <c r="M139" s="6" t="s">
        <v>53</v>
      </c>
      <c r="N139" s="4">
        <v>2</v>
      </c>
      <c r="O139" s="5">
        <f t="shared" si="15"/>
        <v>23.429999999999996</v>
      </c>
      <c r="P139" s="11">
        <v>7.1</v>
      </c>
      <c r="Q139" s="5">
        <f t="shared" si="16"/>
        <v>23.759999999999998</v>
      </c>
      <c r="R139" s="11">
        <v>7.2</v>
      </c>
      <c r="S139" s="5">
        <f t="shared" si="17"/>
        <v>23.759999999999998</v>
      </c>
      <c r="T139" s="6">
        <v>7.2</v>
      </c>
      <c r="U139" s="8">
        <f t="shared" si="19"/>
        <v>23.594999999999999</v>
      </c>
      <c r="V139" s="5">
        <f t="shared" si="20"/>
        <v>7.15</v>
      </c>
      <c r="W139" s="12">
        <v>27.843319999999999</v>
      </c>
      <c r="X139" s="12">
        <v>-115.14230000000001</v>
      </c>
      <c r="Y139" s="4">
        <f t="shared" si="18"/>
        <v>62.6</v>
      </c>
      <c r="Z139" s="6">
        <v>17</v>
      </c>
      <c r="AA139" s="13">
        <v>15</v>
      </c>
      <c r="AB139" s="9" t="s">
        <v>606</v>
      </c>
      <c r="AC139" s="14">
        <v>150</v>
      </c>
      <c r="AD139" s="4">
        <v>10</v>
      </c>
      <c r="AE139" s="9">
        <v>120</v>
      </c>
      <c r="AF139" s="9"/>
      <c r="AG139" s="9"/>
    </row>
    <row r="140" spans="1:33">
      <c r="A140" s="6" t="s">
        <v>64</v>
      </c>
      <c r="B140" s="6" t="s">
        <v>43</v>
      </c>
      <c r="C140" s="29">
        <v>38951</v>
      </c>
      <c r="D140" s="10">
        <v>2006</v>
      </c>
      <c r="E140" s="34">
        <v>0.56458333333333333</v>
      </c>
      <c r="F140" s="34">
        <v>0.56944444444444442</v>
      </c>
      <c r="G140" s="34">
        <f t="shared" si="14"/>
        <v>4.8611111111110938E-3</v>
      </c>
      <c r="H140" s="6">
        <v>2</v>
      </c>
      <c r="I140" s="6">
        <v>2</v>
      </c>
      <c r="J140" s="6">
        <v>12</v>
      </c>
      <c r="K140" s="6">
        <v>12</v>
      </c>
      <c r="L140" s="6" t="s">
        <v>52</v>
      </c>
      <c r="M140" s="6" t="s">
        <v>53</v>
      </c>
      <c r="N140" s="4">
        <v>2</v>
      </c>
      <c r="O140" s="5">
        <f t="shared" si="15"/>
        <v>23.429999999999996</v>
      </c>
      <c r="P140" s="11">
        <v>7.1</v>
      </c>
      <c r="Q140" s="5">
        <f t="shared" si="16"/>
        <v>23.759999999999998</v>
      </c>
      <c r="R140" s="11">
        <v>7.2</v>
      </c>
      <c r="S140" s="5">
        <f t="shared" si="17"/>
        <v>23.759999999999998</v>
      </c>
      <c r="T140" s="6">
        <v>7.2</v>
      </c>
      <c r="U140" s="8">
        <f t="shared" si="19"/>
        <v>23.594999999999999</v>
      </c>
      <c r="V140" s="5">
        <f t="shared" si="20"/>
        <v>7.15</v>
      </c>
      <c r="W140" s="12">
        <v>27.843319999999999</v>
      </c>
      <c r="X140" s="12">
        <v>-115.14230000000001</v>
      </c>
      <c r="Y140" s="4">
        <f t="shared" si="18"/>
        <v>62.6</v>
      </c>
      <c r="Z140" s="6">
        <v>17</v>
      </c>
      <c r="AA140" s="13">
        <v>15</v>
      </c>
      <c r="AB140" s="9" t="s">
        <v>613</v>
      </c>
      <c r="AC140" s="14">
        <v>150</v>
      </c>
      <c r="AD140" s="9">
        <v>10</v>
      </c>
      <c r="AE140" s="9">
        <v>120</v>
      </c>
      <c r="AF140" s="9">
        <v>50</v>
      </c>
      <c r="AG140" s="9"/>
    </row>
    <row r="141" spans="1:33">
      <c r="A141" s="6" t="s">
        <v>64</v>
      </c>
      <c r="B141" s="6" t="s">
        <v>43</v>
      </c>
      <c r="C141" s="29">
        <v>38951</v>
      </c>
      <c r="D141" s="10">
        <v>2006</v>
      </c>
      <c r="E141" s="34">
        <v>0.56458333333333333</v>
      </c>
      <c r="F141" s="34">
        <v>0.56944444444444442</v>
      </c>
      <c r="G141" s="34">
        <f t="shared" si="14"/>
        <v>4.8611111111110938E-3</v>
      </c>
      <c r="H141" s="6">
        <v>2</v>
      </c>
      <c r="I141" s="6">
        <v>2</v>
      </c>
      <c r="J141" s="6">
        <v>12</v>
      </c>
      <c r="K141" s="6">
        <v>12</v>
      </c>
      <c r="L141" s="6" t="s">
        <v>52</v>
      </c>
      <c r="M141" s="6" t="s">
        <v>53</v>
      </c>
      <c r="N141" s="4">
        <v>2</v>
      </c>
      <c r="O141" s="5">
        <f t="shared" si="15"/>
        <v>23.429999999999996</v>
      </c>
      <c r="P141" s="11">
        <v>7.1</v>
      </c>
      <c r="Q141" s="5">
        <f t="shared" si="16"/>
        <v>23.759999999999998</v>
      </c>
      <c r="R141" s="11">
        <v>7.2</v>
      </c>
      <c r="S141" s="5">
        <f t="shared" si="17"/>
        <v>23.759999999999998</v>
      </c>
      <c r="T141" s="6">
        <v>7.2</v>
      </c>
      <c r="U141" s="8">
        <f t="shared" si="19"/>
        <v>23.594999999999999</v>
      </c>
      <c r="V141" s="5">
        <f t="shared" si="20"/>
        <v>7.15</v>
      </c>
      <c r="W141" s="12">
        <v>27.843319999999999</v>
      </c>
      <c r="X141" s="12">
        <v>-115.14230000000001</v>
      </c>
      <c r="Y141" s="4">
        <f t="shared" si="18"/>
        <v>62.6</v>
      </c>
      <c r="Z141" s="6">
        <v>17</v>
      </c>
      <c r="AA141" s="13">
        <v>15</v>
      </c>
      <c r="AB141" s="9" t="s">
        <v>607</v>
      </c>
      <c r="AC141" s="14">
        <v>1</v>
      </c>
      <c r="AD141" s="4" t="s">
        <v>38</v>
      </c>
      <c r="AE141" s="9">
        <v>120</v>
      </c>
      <c r="AF141" s="9"/>
      <c r="AG141" s="9"/>
    </row>
    <row r="142" spans="1:33">
      <c r="A142" s="6" t="s">
        <v>64</v>
      </c>
      <c r="B142" s="6" t="s">
        <v>43</v>
      </c>
      <c r="C142" s="29">
        <v>38951</v>
      </c>
      <c r="D142" s="10">
        <v>2006</v>
      </c>
      <c r="E142" s="34">
        <v>0.56458333333333333</v>
      </c>
      <c r="F142" s="34">
        <v>0.56944444444444442</v>
      </c>
      <c r="G142" s="34">
        <f t="shared" si="14"/>
        <v>4.8611111111110938E-3</v>
      </c>
      <c r="H142" s="6">
        <v>2</v>
      </c>
      <c r="I142" s="6">
        <v>2</v>
      </c>
      <c r="J142" s="6">
        <v>12</v>
      </c>
      <c r="K142" s="6">
        <v>12</v>
      </c>
      <c r="L142" s="6" t="s">
        <v>52</v>
      </c>
      <c r="M142" s="6" t="s">
        <v>53</v>
      </c>
      <c r="N142" s="4">
        <v>2</v>
      </c>
      <c r="O142" s="5">
        <f t="shared" si="15"/>
        <v>23.429999999999996</v>
      </c>
      <c r="P142" s="11">
        <v>7.1</v>
      </c>
      <c r="Q142" s="5">
        <f t="shared" si="16"/>
        <v>23.759999999999998</v>
      </c>
      <c r="R142" s="11">
        <v>7.2</v>
      </c>
      <c r="S142" s="5">
        <f t="shared" si="17"/>
        <v>23.759999999999998</v>
      </c>
      <c r="T142" s="6">
        <v>7.2</v>
      </c>
      <c r="U142" s="8">
        <f t="shared" si="19"/>
        <v>23.594999999999999</v>
      </c>
      <c r="V142" s="5">
        <f t="shared" si="20"/>
        <v>7.15</v>
      </c>
      <c r="W142" s="12">
        <v>27.843319999999999</v>
      </c>
      <c r="X142" s="12">
        <v>-115.14230000000001</v>
      </c>
      <c r="Y142" s="4">
        <f t="shared" si="18"/>
        <v>62.6</v>
      </c>
      <c r="Z142" s="6">
        <v>17</v>
      </c>
      <c r="AA142" s="13">
        <v>15</v>
      </c>
      <c r="AB142" s="9" t="s">
        <v>610</v>
      </c>
      <c r="AC142" s="14">
        <v>1</v>
      </c>
      <c r="AD142" s="4" t="s">
        <v>38</v>
      </c>
      <c r="AE142" s="9">
        <v>120</v>
      </c>
      <c r="AF142" s="9"/>
      <c r="AG142" s="9"/>
    </row>
    <row r="143" spans="1:33">
      <c r="A143" s="4" t="s">
        <v>65</v>
      </c>
      <c r="B143" s="4" t="s">
        <v>34</v>
      </c>
      <c r="C143" s="28">
        <v>38943</v>
      </c>
      <c r="D143" s="5">
        <v>2006</v>
      </c>
      <c r="E143" s="33">
        <v>0.45277777777777778</v>
      </c>
      <c r="F143" s="33">
        <v>0.46111111111111108</v>
      </c>
      <c r="G143" s="33">
        <f t="shared" si="14"/>
        <v>8.3333333333333037E-3</v>
      </c>
      <c r="H143" s="4">
        <v>2</v>
      </c>
      <c r="I143" s="5">
        <v>1</v>
      </c>
      <c r="J143" s="5">
        <v>1</v>
      </c>
      <c r="K143" s="4">
        <v>1</v>
      </c>
      <c r="L143" s="6" t="s">
        <v>66</v>
      </c>
      <c r="M143" s="4" t="s">
        <v>67</v>
      </c>
      <c r="N143" s="4">
        <v>1</v>
      </c>
      <c r="O143" s="5">
        <f t="shared" si="15"/>
        <v>36.959999999999994</v>
      </c>
      <c r="P143" s="5">
        <v>11.2</v>
      </c>
      <c r="Q143" s="5">
        <f t="shared" si="16"/>
        <v>40.590000000000003</v>
      </c>
      <c r="R143" s="5">
        <v>12.3</v>
      </c>
      <c r="S143" s="5">
        <f t="shared" si="17"/>
        <v>40.590000000000003</v>
      </c>
      <c r="T143" s="5">
        <v>12.3</v>
      </c>
      <c r="U143" s="8">
        <f t="shared" si="19"/>
        <v>38.774999999999999</v>
      </c>
      <c r="V143" s="5">
        <f t="shared" si="20"/>
        <v>11.75</v>
      </c>
      <c r="W143" s="1">
        <v>27.848400000000002</v>
      </c>
      <c r="X143" s="1">
        <v>-115.16056</v>
      </c>
      <c r="Y143" s="4">
        <f t="shared" si="18"/>
        <v>32</v>
      </c>
      <c r="Z143" s="7"/>
      <c r="AA143" s="5">
        <v>6</v>
      </c>
      <c r="AB143" s="9" t="s">
        <v>604</v>
      </c>
      <c r="AC143" s="8">
        <v>2</v>
      </c>
      <c r="AD143" s="4" t="s">
        <v>38</v>
      </c>
      <c r="AE143" s="9" t="s">
        <v>37</v>
      </c>
      <c r="AF143" s="9"/>
      <c r="AG143" s="9"/>
    </row>
    <row r="144" spans="1:33">
      <c r="A144" s="4" t="s">
        <v>65</v>
      </c>
      <c r="B144" s="4" t="s">
        <v>34</v>
      </c>
      <c r="C144" s="28">
        <v>38943</v>
      </c>
      <c r="D144" s="5">
        <v>2006</v>
      </c>
      <c r="E144" s="33">
        <v>0.45277777777777778</v>
      </c>
      <c r="F144" s="33">
        <v>0.46111111111111108</v>
      </c>
      <c r="G144" s="33">
        <f t="shared" si="14"/>
        <v>8.3333333333333037E-3</v>
      </c>
      <c r="H144" s="4">
        <v>2</v>
      </c>
      <c r="I144" s="5">
        <v>1</v>
      </c>
      <c r="J144" s="5">
        <v>1</v>
      </c>
      <c r="K144" s="4">
        <v>1</v>
      </c>
      <c r="L144" s="6" t="s">
        <v>66</v>
      </c>
      <c r="M144" s="4" t="s">
        <v>67</v>
      </c>
      <c r="N144" s="4">
        <v>1</v>
      </c>
      <c r="O144" s="5">
        <f t="shared" si="15"/>
        <v>36.959999999999994</v>
      </c>
      <c r="P144" s="5">
        <v>11.2</v>
      </c>
      <c r="Q144" s="5">
        <f t="shared" si="16"/>
        <v>40.590000000000003</v>
      </c>
      <c r="R144" s="5">
        <v>12.3</v>
      </c>
      <c r="S144" s="5">
        <f t="shared" si="17"/>
        <v>40.590000000000003</v>
      </c>
      <c r="T144" s="5">
        <v>12.3</v>
      </c>
      <c r="U144" s="8">
        <f t="shared" si="19"/>
        <v>38.774999999999999</v>
      </c>
      <c r="V144" s="5">
        <f t="shared" si="20"/>
        <v>11.75</v>
      </c>
      <c r="W144" s="1">
        <v>27.848400000000002</v>
      </c>
      <c r="X144" s="1">
        <v>-115.16056</v>
      </c>
      <c r="Y144" s="4">
        <f t="shared" si="18"/>
        <v>32</v>
      </c>
      <c r="Z144" s="7"/>
      <c r="AA144" s="5">
        <v>6</v>
      </c>
      <c r="AB144" s="4" t="s">
        <v>606</v>
      </c>
      <c r="AC144" s="8">
        <v>9</v>
      </c>
      <c r="AD144" s="4" t="s">
        <v>38</v>
      </c>
      <c r="AE144" s="9" t="s">
        <v>37</v>
      </c>
      <c r="AF144" s="9"/>
      <c r="AG144" s="9"/>
    </row>
    <row r="145" spans="1:33">
      <c r="A145" s="4" t="s">
        <v>65</v>
      </c>
      <c r="B145" s="4" t="s">
        <v>34</v>
      </c>
      <c r="C145" s="28">
        <v>38943</v>
      </c>
      <c r="D145" s="5">
        <v>2006</v>
      </c>
      <c r="E145" s="33">
        <v>0.45277777777777778</v>
      </c>
      <c r="F145" s="33">
        <v>0.46111111111111108</v>
      </c>
      <c r="G145" s="33">
        <f t="shared" si="14"/>
        <v>8.3333333333333037E-3</v>
      </c>
      <c r="H145" s="4">
        <v>2</v>
      </c>
      <c r="I145" s="5">
        <v>1</v>
      </c>
      <c r="J145" s="5">
        <v>1</v>
      </c>
      <c r="K145" s="4">
        <v>1</v>
      </c>
      <c r="L145" s="6" t="s">
        <v>66</v>
      </c>
      <c r="M145" s="4" t="s">
        <v>67</v>
      </c>
      <c r="N145" s="4">
        <v>1</v>
      </c>
      <c r="O145" s="5">
        <f t="shared" si="15"/>
        <v>36.959999999999994</v>
      </c>
      <c r="P145" s="5">
        <v>11.2</v>
      </c>
      <c r="Q145" s="5">
        <f t="shared" si="16"/>
        <v>40.590000000000003</v>
      </c>
      <c r="R145" s="5">
        <v>12.3</v>
      </c>
      <c r="S145" s="5">
        <f t="shared" si="17"/>
        <v>40.590000000000003</v>
      </c>
      <c r="T145" s="5">
        <v>12.3</v>
      </c>
      <c r="U145" s="8">
        <f t="shared" si="19"/>
        <v>38.774999999999999</v>
      </c>
      <c r="V145" s="5">
        <f t="shared" si="20"/>
        <v>11.75</v>
      </c>
      <c r="W145" s="1">
        <v>27.848400000000002</v>
      </c>
      <c r="X145" s="1">
        <v>-115.16056</v>
      </c>
      <c r="Y145" s="4">
        <f t="shared" si="18"/>
        <v>32</v>
      </c>
      <c r="Z145" s="7"/>
      <c r="AA145" s="5">
        <v>6</v>
      </c>
      <c r="AB145" s="4" t="s">
        <v>612</v>
      </c>
      <c r="AC145" s="8">
        <v>1</v>
      </c>
      <c r="AD145" s="4" t="s">
        <v>38</v>
      </c>
      <c r="AE145" s="9" t="s">
        <v>37</v>
      </c>
      <c r="AF145" s="9"/>
      <c r="AG145" s="9"/>
    </row>
    <row r="146" spans="1:33">
      <c r="A146" s="4" t="s">
        <v>65</v>
      </c>
      <c r="B146" s="4" t="s">
        <v>34</v>
      </c>
      <c r="C146" s="28">
        <v>38943</v>
      </c>
      <c r="D146" s="5">
        <v>2006</v>
      </c>
      <c r="E146" s="33">
        <v>0.45277777777777778</v>
      </c>
      <c r="F146" s="33">
        <v>0.46111111111111108</v>
      </c>
      <c r="G146" s="33">
        <f t="shared" si="14"/>
        <v>8.3333333333333037E-3</v>
      </c>
      <c r="H146" s="4">
        <v>2</v>
      </c>
      <c r="I146" s="5">
        <v>1</v>
      </c>
      <c r="J146" s="5">
        <v>1</v>
      </c>
      <c r="K146" s="4">
        <v>1</v>
      </c>
      <c r="L146" s="6" t="s">
        <v>66</v>
      </c>
      <c r="M146" s="4" t="s">
        <v>67</v>
      </c>
      <c r="N146" s="4">
        <v>1</v>
      </c>
      <c r="O146" s="5">
        <f t="shared" si="15"/>
        <v>36.959999999999994</v>
      </c>
      <c r="P146" s="5">
        <v>11.2</v>
      </c>
      <c r="Q146" s="5">
        <f t="shared" si="16"/>
        <v>40.590000000000003</v>
      </c>
      <c r="R146" s="5">
        <v>12.3</v>
      </c>
      <c r="S146" s="5">
        <f t="shared" si="17"/>
        <v>40.590000000000003</v>
      </c>
      <c r="T146" s="5">
        <v>12.3</v>
      </c>
      <c r="U146" s="8">
        <f t="shared" si="19"/>
        <v>38.774999999999999</v>
      </c>
      <c r="V146" s="5">
        <f t="shared" si="20"/>
        <v>11.75</v>
      </c>
      <c r="W146" s="1">
        <v>27.848400000000002</v>
      </c>
      <c r="X146" s="1">
        <v>-115.16056</v>
      </c>
      <c r="Y146" s="4">
        <f t="shared" si="18"/>
        <v>32</v>
      </c>
      <c r="Z146" s="7"/>
      <c r="AA146" s="5">
        <v>6</v>
      </c>
      <c r="AB146" s="4" t="s">
        <v>613</v>
      </c>
      <c r="AC146" s="8">
        <v>300</v>
      </c>
      <c r="AD146" s="4">
        <v>5</v>
      </c>
      <c r="AE146" s="9" t="s">
        <v>37</v>
      </c>
      <c r="AF146" s="9"/>
      <c r="AG146" s="9"/>
    </row>
    <row r="147" spans="1:33">
      <c r="A147" s="4" t="s">
        <v>65</v>
      </c>
      <c r="B147" s="4" t="s">
        <v>34</v>
      </c>
      <c r="C147" s="28">
        <v>38943</v>
      </c>
      <c r="D147" s="5">
        <v>2006</v>
      </c>
      <c r="E147" s="33">
        <v>0.45277777777777778</v>
      </c>
      <c r="F147" s="33">
        <v>0.46111111111111108</v>
      </c>
      <c r="G147" s="33">
        <f t="shared" si="14"/>
        <v>8.3333333333333037E-3</v>
      </c>
      <c r="H147" s="4">
        <v>2</v>
      </c>
      <c r="I147" s="5">
        <v>1</v>
      </c>
      <c r="J147" s="5">
        <v>1</v>
      </c>
      <c r="K147" s="4">
        <v>1</v>
      </c>
      <c r="L147" s="6" t="s">
        <v>66</v>
      </c>
      <c r="M147" s="4" t="s">
        <v>67</v>
      </c>
      <c r="N147" s="4">
        <v>1</v>
      </c>
      <c r="O147" s="5">
        <f t="shared" si="15"/>
        <v>36.959999999999994</v>
      </c>
      <c r="P147" s="5">
        <v>11.2</v>
      </c>
      <c r="Q147" s="5">
        <f t="shared" si="16"/>
        <v>40.590000000000003</v>
      </c>
      <c r="R147" s="5">
        <v>12.3</v>
      </c>
      <c r="S147" s="5">
        <f t="shared" si="17"/>
        <v>40.590000000000003</v>
      </c>
      <c r="T147" s="5">
        <v>12.3</v>
      </c>
      <c r="U147" s="8">
        <f t="shared" si="19"/>
        <v>38.774999999999999</v>
      </c>
      <c r="V147" s="5">
        <f t="shared" si="20"/>
        <v>11.75</v>
      </c>
      <c r="W147" s="1">
        <v>27.848400000000002</v>
      </c>
      <c r="X147" s="1">
        <v>-115.16056</v>
      </c>
      <c r="Y147" s="4">
        <f t="shared" si="18"/>
        <v>32</v>
      </c>
      <c r="Z147" s="7"/>
      <c r="AA147" s="5">
        <v>6</v>
      </c>
      <c r="AB147" s="4" t="s">
        <v>614</v>
      </c>
      <c r="AC147" s="8">
        <v>8</v>
      </c>
      <c r="AD147" s="4" t="s">
        <v>38</v>
      </c>
      <c r="AE147" s="9" t="s">
        <v>37</v>
      </c>
      <c r="AF147" s="9"/>
      <c r="AG147" s="9"/>
    </row>
    <row r="148" spans="1:33">
      <c r="A148" s="4" t="s">
        <v>65</v>
      </c>
      <c r="B148" s="4" t="s">
        <v>34</v>
      </c>
      <c r="C148" s="28">
        <v>38943</v>
      </c>
      <c r="D148" s="5">
        <v>2006</v>
      </c>
      <c r="E148" s="33">
        <v>0.45277777777777778</v>
      </c>
      <c r="F148" s="33">
        <v>0.46111111111111108</v>
      </c>
      <c r="G148" s="33">
        <f t="shared" si="14"/>
        <v>8.3333333333333037E-3</v>
      </c>
      <c r="H148" s="4">
        <v>2</v>
      </c>
      <c r="I148" s="5">
        <v>1</v>
      </c>
      <c r="J148" s="5">
        <v>1</v>
      </c>
      <c r="K148" s="4">
        <v>1</v>
      </c>
      <c r="L148" s="6" t="s">
        <v>66</v>
      </c>
      <c r="M148" s="4" t="s">
        <v>67</v>
      </c>
      <c r="N148" s="4">
        <v>1</v>
      </c>
      <c r="O148" s="5">
        <f t="shared" si="15"/>
        <v>36.959999999999994</v>
      </c>
      <c r="P148" s="5">
        <v>11.2</v>
      </c>
      <c r="Q148" s="5">
        <f t="shared" si="16"/>
        <v>40.590000000000003</v>
      </c>
      <c r="R148" s="5">
        <v>12.3</v>
      </c>
      <c r="S148" s="5">
        <f t="shared" si="17"/>
        <v>40.590000000000003</v>
      </c>
      <c r="T148" s="5">
        <v>12.3</v>
      </c>
      <c r="U148" s="8">
        <f t="shared" si="19"/>
        <v>38.774999999999999</v>
      </c>
      <c r="V148" s="5">
        <f t="shared" si="20"/>
        <v>11.75</v>
      </c>
      <c r="W148" s="1">
        <v>27.848400000000002</v>
      </c>
      <c r="X148" s="1">
        <v>-115.16056</v>
      </c>
      <c r="Y148" s="4">
        <f t="shared" si="18"/>
        <v>32</v>
      </c>
      <c r="Z148" s="7"/>
      <c r="AA148" s="5">
        <v>6</v>
      </c>
      <c r="AB148" s="4" t="s">
        <v>607</v>
      </c>
      <c r="AC148" s="8">
        <v>2</v>
      </c>
      <c r="AD148" s="4" t="s">
        <v>38</v>
      </c>
      <c r="AE148" s="9" t="s">
        <v>37</v>
      </c>
      <c r="AF148" s="9"/>
      <c r="AG148" s="9"/>
    </row>
    <row r="149" spans="1:33">
      <c r="A149" s="4" t="s">
        <v>65</v>
      </c>
      <c r="B149" s="4" t="s">
        <v>34</v>
      </c>
      <c r="C149" s="28">
        <v>38943</v>
      </c>
      <c r="D149" s="5">
        <v>2006</v>
      </c>
      <c r="E149" s="33">
        <v>0.45277777777777778</v>
      </c>
      <c r="F149" s="33">
        <v>0.46111111111111108</v>
      </c>
      <c r="G149" s="33">
        <f t="shared" si="14"/>
        <v>8.3333333333333037E-3</v>
      </c>
      <c r="H149" s="4">
        <v>2</v>
      </c>
      <c r="I149" s="5">
        <v>1</v>
      </c>
      <c r="J149" s="5">
        <v>1</v>
      </c>
      <c r="K149" s="4">
        <v>1</v>
      </c>
      <c r="L149" s="6" t="s">
        <v>66</v>
      </c>
      <c r="M149" s="4" t="s">
        <v>67</v>
      </c>
      <c r="N149" s="4">
        <v>1</v>
      </c>
      <c r="O149" s="5">
        <f t="shared" si="15"/>
        <v>36.959999999999994</v>
      </c>
      <c r="P149" s="5">
        <v>11.2</v>
      </c>
      <c r="Q149" s="5">
        <f t="shared" si="16"/>
        <v>40.590000000000003</v>
      </c>
      <c r="R149" s="5">
        <v>12.3</v>
      </c>
      <c r="S149" s="5">
        <f t="shared" si="17"/>
        <v>40.590000000000003</v>
      </c>
      <c r="T149" s="5">
        <v>12.3</v>
      </c>
      <c r="U149" s="8">
        <f t="shared" si="19"/>
        <v>38.774999999999999</v>
      </c>
      <c r="V149" s="5">
        <f t="shared" si="20"/>
        <v>11.75</v>
      </c>
      <c r="W149" s="1">
        <v>27.848400000000002</v>
      </c>
      <c r="X149" s="1">
        <v>-115.16056</v>
      </c>
      <c r="Y149" s="4">
        <f t="shared" si="18"/>
        <v>32</v>
      </c>
      <c r="Z149" s="7"/>
      <c r="AA149" s="5">
        <v>6</v>
      </c>
      <c r="AB149" s="4" t="s">
        <v>619</v>
      </c>
      <c r="AC149" s="8">
        <v>2</v>
      </c>
      <c r="AD149" s="4" t="s">
        <v>38</v>
      </c>
      <c r="AE149" s="9" t="s">
        <v>37</v>
      </c>
      <c r="AF149" s="9"/>
      <c r="AG149" s="9"/>
    </row>
    <row r="150" spans="1:33">
      <c r="A150" s="4" t="s">
        <v>65</v>
      </c>
      <c r="B150" s="4" t="s">
        <v>34</v>
      </c>
      <c r="C150" s="28">
        <v>38943</v>
      </c>
      <c r="D150" s="5">
        <v>2006</v>
      </c>
      <c r="E150" s="33">
        <v>0.45277777777777778</v>
      </c>
      <c r="F150" s="33">
        <v>0.46111111111111108</v>
      </c>
      <c r="G150" s="33">
        <f t="shared" si="14"/>
        <v>8.3333333333333037E-3</v>
      </c>
      <c r="H150" s="4">
        <v>2</v>
      </c>
      <c r="I150" s="5">
        <v>1</v>
      </c>
      <c r="J150" s="5">
        <v>1</v>
      </c>
      <c r="K150" s="4">
        <v>1</v>
      </c>
      <c r="L150" s="6" t="s">
        <v>66</v>
      </c>
      <c r="M150" s="4" t="s">
        <v>67</v>
      </c>
      <c r="N150" s="4">
        <v>1</v>
      </c>
      <c r="O150" s="5">
        <f t="shared" si="15"/>
        <v>36.959999999999994</v>
      </c>
      <c r="P150" s="5">
        <v>11.2</v>
      </c>
      <c r="Q150" s="5">
        <f t="shared" si="16"/>
        <v>40.590000000000003</v>
      </c>
      <c r="R150" s="5">
        <v>12.3</v>
      </c>
      <c r="S150" s="5">
        <f t="shared" si="17"/>
        <v>40.590000000000003</v>
      </c>
      <c r="T150" s="5">
        <v>12.3</v>
      </c>
      <c r="U150" s="8">
        <f t="shared" si="19"/>
        <v>38.774999999999999</v>
      </c>
      <c r="V150" s="5">
        <f t="shared" si="20"/>
        <v>11.75</v>
      </c>
      <c r="W150" s="1">
        <v>27.848400000000002</v>
      </c>
      <c r="X150" s="1">
        <v>-115.16056</v>
      </c>
      <c r="Y150" s="4">
        <f t="shared" si="18"/>
        <v>32</v>
      </c>
      <c r="Z150" s="7"/>
      <c r="AA150" s="5">
        <v>6</v>
      </c>
      <c r="AB150" s="4" t="s">
        <v>610</v>
      </c>
      <c r="AC150" s="8">
        <v>2</v>
      </c>
      <c r="AD150" s="4" t="s">
        <v>38</v>
      </c>
      <c r="AE150" s="9" t="s">
        <v>37</v>
      </c>
      <c r="AF150" s="9"/>
      <c r="AG150" s="9"/>
    </row>
    <row r="151" spans="1:33">
      <c r="A151" s="4" t="s">
        <v>65</v>
      </c>
      <c r="B151" s="4" t="s">
        <v>34</v>
      </c>
      <c r="C151" s="28">
        <v>38943</v>
      </c>
      <c r="D151" s="5">
        <v>2006</v>
      </c>
      <c r="E151" s="33">
        <v>0.45277777777777778</v>
      </c>
      <c r="F151" s="33">
        <v>0.46111111111111108</v>
      </c>
      <c r="G151" s="33">
        <f t="shared" si="14"/>
        <v>8.3333333333333037E-3</v>
      </c>
      <c r="H151" s="4">
        <v>2</v>
      </c>
      <c r="I151" s="5">
        <v>1</v>
      </c>
      <c r="J151" s="5">
        <v>1</v>
      </c>
      <c r="K151" s="4">
        <v>1</v>
      </c>
      <c r="L151" s="6" t="s">
        <v>66</v>
      </c>
      <c r="M151" s="4" t="s">
        <v>67</v>
      </c>
      <c r="N151" s="4">
        <v>1</v>
      </c>
      <c r="O151" s="5">
        <f t="shared" si="15"/>
        <v>36.959999999999994</v>
      </c>
      <c r="P151" s="5">
        <v>11.2</v>
      </c>
      <c r="Q151" s="5">
        <f t="shared" si="16"/>
        <v>40.590000000000003</v>
      </c>
      <c r="R151" s="5">
        <v>12.3</v>
      </c>
      <c r="S151" s="5">
        <f t="shared" si="17"/>
        <v>40.590000000000003</v>
      </c>
      <c r="T151" s="5">
        <v>12.3</v>
      </c>
      <c r="U151" s="8">
        <f t="shared" si="19"/>
        <v>38.774999999999999</v>
      </c>
      <c r="V151" s="5">
        <f t="shared" si="20"/>
        <v>11.75</v>
      </c>
      <c r="W151" s="1">
        <v>27.848400000000002</v>
      </c>
      <c r="X151" s="1">
        <v>-115.16056</v>
      </c>
      <c r="Y151" s="4">
        <f t="shared" si="18"/>
        <v>32</v>
      </c>
      <c r="Z151" s="7"/>
      <c r="AA151" s="5">
        <v>6</v>
      </c>
      <c r="AB151" s="4" t="s">
        <v>608</v>
      </c>
      <c r="AC151" s="8">
        <v>1</v>
      </c>
      <c r="AD151" s="4" t="s">
        <v>38</v>
      </c>
      <c r="AE151" s="9" t="s">
        <v>37</v>
      </c>
      <c r="AF151" s="9"/>
      <c r="AG151" s="9"/>
    </row>
    <row r="152" spans="1:33">
      <c r="A152" s="4" t="s">
        <v>65</v>
      </c>
      <c r="B152" s="4" t="s">
        <v>34</v>
      </c>
      <c r="C152" s="28">
        <v>38943</v>
      </c>
      <c r="D152" s="5">
        <v>2006</v>
      </c>
      <c r="E152" s="33">
        <v>0.45277777777777778</v>
      </c>
      <c r="F152" s="33">
        <v>0.46111111111111108</v>
      </c>
      <c r="G152" s="33">
        <f t="shared" si="14"/>
        <v>8.3333333333333037E-3</v>
      </c>
      <c r="H152" s="4">
        <v>2</v>
      </c>
      <c r="I152" s="5">
        <v>1</v>
      </c>
      <c r="J152" s="5">
        <v>1</v>
      </c>
      <c r="K152" s="4">
        <v>1</v>
      </c>
      <c r="L152" s="6" t="s">
        <v>66</v>
      </c>
      <c r="M152" s="4" t="s">
        <v>67</v>
      </c>
      <c r="N152" s="4">
        <v>1</v>
      </c>
      <c r="O152" s="5">
        <f t="shared" si="15"/>
        <v>36.959999999999994</v>
      </c>
      <c r="P152" s="5">
        <v>11.2</v>
      </c>
      <c r="Q152" s="5">
        <f t="shared" si="16"/>
        <v>40.590000000000003</v>
      </c>
      <c r="R152" s="5">
        <v>12.3</v>
      </c>
      <c r="S152" s="5">
        <f t="shared" si="17"/>
        <v>40.590000000000003</v>
      </c>
      <c r="T152" s="5">
        <v>12.3</v>
      </c>
      <c r="U152" s="8">
        <f t="shared" si="19"/>
        <v>38.774999999999999</v>
      </c>
      <c r="V152" s="5">
        <f t="shared" si="20"/>
        <v>11.75</v>
      </c>
      <c r="W152" s="1">
        <v>27.848400000000002</v>
      </c>
      <c r="X152" s="1">
        <v>-115.16056</v>
      </c>
      <c r="Y152" s="4">
        <f t="shared" si="18"/>
        <v>32</v>
      </c>
      <c r="Z152" s="7"/>
      <c r="AA152" s="5">
        <v>6</v>
      </c>
      <c r="AB152" s="4" t="s">
        <v>609</v>
      </c>
      <c r="AC152" s="8">
        <v>2</v>
      </c>
      <c r="AD152" s="4" t="s">
        <v>38</v>
      </c>
      <c r="AE152" s="9" t="s">
        <v>37</v>
      </c>
      <c r="AF152" s="9"/>
      <c r="AG152" s="9"/>
    </row>
    <row r="153" spans="1:33">
      <c r="A153" s="4" t="s">
        <v>68</v>
      </c>
      <c r="B153" s="4" t="s">
        <v>34</v>
      </c>
      <c r="C153" s="28">
        <v>38943</v>
      </c>
      <c r="D153" s="5">
        <v>2006</v>
      </c>
      <c r="E153" s="33">
        <v>0.58750000000000002</v>
      </c>
      <c r="F153" s="33">
        <v>0.59513888888888888</v>
      </c>
      <c r="G153" s="33">
        <f t="shared" si="14"/>
        <v>7.6388888888888618E-3</v>
      </c>
      <c r="H153" s="4">
        <v>2</v>
      </c>
      <c r="I153" s="5">
        <v>2</v>
      </c>
      <c r="J153" s="5">
        <v>2</v>
      </c>
      <c r="K153" s="4">
        <v>2</v>
      </c>
      <c r="L153" s="6" t="s">
        <v>66</v>
      </c>
      <c r="M153" s="4" t="s">
        <v>67</v>
      </c>
      <c r="N153" s="4">
        <v>1</v>
      </c>
      <c r="O153" s="5">
        <f t="shared" si="15"/>
        <v>16.170000000000002</v>
      </c>
      <c r="P153" s="5">
        <v>4.9000000000000004</v>
      </c>
      <c r="Q153" s="5">
        <f t="shared" si="16"/>
        <v>17.82</v>
      </c>
      <c r="R153" s="5">
        <v>5.4</v>
      </c>
      <c r="S153" s="5">
        <f t="shared" si="17"/>
        <v>17.82</v>
      </c>
      <c r="T153" s="5">
        <v>5.4</v>
      </c>
      <c r="U153" s="8">
        <f t="shared" si="19"/>
        <v>16.995000000000001</v>
      </c>
      <c r="V153" s="5">
        <f t="shared" si="20"/>
        <v>5.15</v>
      </c>
      <c r="W153" s="1">
        <v>27.85</v>
      </c>
      <c r="X153" s="1">
        <v>-115.16391</v>
      </c>
      <c r="Y153" s="4">
        <f t="shared" si="18"/>
        <v>32</v>
      </c>
      <c r="Z153" s="7"/>
      <c r="AA153" s="5">
        <v>6</v>
      </c>
      <c r="AB153" s="4" t="s">
        <v>605</v>
      </c>
      <c r="AC153" s="8">
        <v>2</v>
      </c>
      <c r="AD153" s="4" t="s">
        <v>38</v>
      </c>
      <c r="AE153" s="9" t="s">
        <v>37</v>
      </c>
      <c r="AF153" s="9"/>
      <c r="AG153" s="9"/>
    </row>
    <row r="154" spans="1:33">
      <c r="A154" s="4" t="s">
        <v>68</v>
      </c>
      <c r="B154" s="4" t="s">
        <v>34</v>
      </c>
      <c r="C154" s="28">
        <v>38943</v>
      </c>
      <c r="D154" s="5">
        <v>2006</v>
      </c>
      <c r="E154" s="33">
        <v>0.58750000000000002</v>
      </c>
      <c r="F154" s="33">
        <v>0.59513888888888888</v>
      </c>
      <c r="G154" s="33">
        <f t="shared" si="14"/>
        <v>7.6388888888888618E-3</v>
      </c>
      <c r="H154" s="4">
        <v>2</v>
      </c>
      <c r="I154" s="5">
        <v>2</v>
      </c>
      <c r="J154" s="5">
        <v>2</v>
      </c>
      <c r="K154" s="4">
        <v>2</v>
      </c>
      <c r="L154" s="6" t="s">
        <v>66</v>
      </c>
      <c r="M154" s="4" t="s">
        <v>67</v>
      </c>
      <c r="N154" s="4">
        <v>1</v>
      </c>
      <c r="O154" s="5">
        <f t="shared" si="15"/>
        <v>16.170000000000002</v>
      </c>
      <c r="P154" s="5">
        <v>4.9000000000000004</v>
      </c>
      <c r="Q154" s="5">
        <f t="shared" si="16"/>
        <v>17.82</v>
      </c>
      <c r="R154" s="5">
        <v>5.4</v>
      </c>
      <c r="S154" s="5">
        <f t="shared" si="17"/>
        <v>17.82</v>
      </c>
      <c r="T154" s="5">
        <v>5.4</v>
      </c>
      <c r="U154" s="8">
        <f t="shared" si="19"/>
        <v>16.995000000000001</v>
      </c>
      <c r="V154" s="5">
        <f t="shared" si="20"/>
        <v>5.15</v>
      </c>
      <c r="W154" s="1">
        <v>27.85</v>
      </c>
      <c r="X154" s="1">
        <v>-115.16391</v>
      </c>
      <c r="Y154" s="4">
        <f t="shared" si="18"/>
        <v>32</v>
      </c>
      <c r="Z154" s="7"/>
      <c r="AA154" s="5">
        <v>6</v>
      </c>
      <c r="AB154" s="4" t="s">
        <v>606</v>
      </c>
      <c r="AC154" s="8">
        <v>5</v>
      </c>
      <c r="AD154" s="4" t="s">
        <v>38</v>
      </c>
      <c r="AE154" s="9" t="s">
        <v>37</v>
      </c>
      <c r="AF154" s="9"/>
      <c r="AG154" s="9"/>
    </row>
    <row r="155" spans="1:33">
      <c r="A155" s="4" t="s">
        <v>68</v>
      </c>
      <c r="B155" s="4" t="s">
        <v>34</v>
      </c>
      <c r="C155" s="28">
        <v>38943</v>
      </c>
      <c r="D155" s="5">
        <v>2006</v>
      </c>
      <c r="E155" s="33">
        <v>0.58750000000000002</v>
      </c>
      <c r="F155" s="33">
        <v>0.59513888888888888</v>
      </c>
      <c r="G155" s="33">
        <f t="shared" si="14"/>
        <v>7.6388888888888618E-3</v>
      </c>
      <c r="H155" s="4">
        <v>2</v>
      </c>
      <c r="I155" s="5">
        <v>2</v>
      </c>
      <c r="J155" s="5">
        <v>2</v>
      </c>
      <c r="K155" s="4">
        <v>2</v>
      </c>
      <c r="L155" s="6" t="s">
        <v>66</v>
      </c>
      <c r="M155" s="4" t="s">
        <v>67</v>
      </c>
      <c r="N155" s="4">
        <v>1</v>
      </c>
      <c r="O155" s="5">
        <f t="shared" si="15"/>
        <v>16.170000000000002</v>
      </c>
      <c r="P155" s="5">
        <v>4.9000000000000004</v>
      </c>
      <c r="Q155" s="5">
        <f t="shared" si="16"/>
        <v>17.82</v>
      </c>
      <c r="R155" s="5">
        <v>5.4</v>
      </c>
      <c r="S155" s="5">
        <f t="shared" si="17"/>
        <v>17.82</v>
      </c>
      <c r="T155" s="5">
        <v>5.4</v>
      </c>
      <c r="U155" s="8">
        <f t="shared" si="19"/>
        <v>16.995000000000001</v>
      </c>
      <c r="V155" s="5">
        <f t="shared" si="20"/>
        <v>5.15</v>
      </c>
      <c r="W155" s="1">
        <v>27.85</v>
      </c>
      <c r="X155" s="1">
        <v>-115.16391</v>
      </c>
      <c r="Y155" s="4">
        <f t="shared" si="18"/>
        <v>32</v>
      </c>
      <c r="Z155" s="7"/>
      <c r="AA155" s="5">
        <v>6</v>
      </c>
      <c r="AB155" s="4" t="s">
        <v>613</v>
      </c>
      <c r="AC155" s="8">
        <f>(51*30)/29</f>
        <v>52.758620689655174</v>
      </c>
      <c r="AD155" s="4">
        <v>29</v>
      </c>
      <c r="AE155" s="9" t="s">
        <v>37</v>
      </c>
      <c r="AF155" s="9"/>
      <c r="AG155" s="9"/>
    </row>
    <row r="156" spans="1:33">
      <c r="A156" s="4" t="s">
        <v>68</v>
      </c>
      <c r="B156" s="4" t="s">
        <v>34</v>
      </c>
      <c r="C156" s="28">
        <v>38943</v>
      </c>
      <c r="D156" s="5">
        <v>2006</v>
      </c>
      <c r="E156" s="33">
        <v>0.58750000000000002</v>
      </c>
      <c r="F156" s="33">
        <v>0.59513888888888888</v>
      </c>
      <c r="G156" s="33">
        <f t="shared" si="14"/>
        <v>7.6388888888888618E-3</v>
      </c>
      <c r="H156" s="4">
        <v>2</v>
      </c>
      <c r="I156" s="5">
        <v>2</v>
      </c>
      <c r="J156" s="5">
        <v>2</v>
      </c>
      <c r="K156" s="4">
        <v>2</v>
      </c>
      <c r="L156" s="6" t="s">
        <v>66</v>
      </c>
      <c r="M156" s="4" t="s">
        <v>67</v>
      </c>
      <c r="N156" s="4">
        <v>1</v>
      </c>
      <c r="O156" s="5">
        <f t="shared" si="15"/>
        <v>16.170000000000002</v>
      </c>
      <c r="P156" s="5">
        <v>4.9000000000000004</v>
      </c>
      <c r="Q156" s="5">
        <f t="shared" si="16"/>
        <v>17.82</v>
      </c>
      <c r="R156" s="5">
        <v>5.4</v>
      </c>
      <c r="S156" s="5">
        <f t="shared" si="17"/>
        <v>17.82</v>
      </c>
      <c r="T156" s="5">
        <v>5.4</v>
      </c>
      <c r="U156" s="8">
        <f t="shared" si="19"/>
        <v>16.995000000000001</v>
      </c>
      <c r="V156" s="5">
        <f t="shared" si="20"/>
        <v>5.15</v>
      </c>
      <c r="W156" s="1">
        <v>27.85</v>
      </c>
      <c r="X156" s="1">
        <v>-115.16391</v>
      </c>
      <c r="Y156" s="4">
        <f t="shared" si="18"/>
        <v>32</v>
      </c>
      <c r="Z156" s="7"/>
      <c r="AA156" s="5">
        <v>6</v>
      </c>
      <c r="AB156" s="4" t="s">
        <v>610</v>
      </c>
      <c r="AC156" s="8">
        <v>1</v>
      </c>
      <c r="AD156" s="4" t="s">
        <v>38</v>
      </c>
      <c r="AE156" s="9" t="s">
        <v>37</v>
      </c>
      <c r="AF156" s="9"/>
      <c r="AG156" s="9"/>
    </row>
    <row r="157" spans="1:33">
      <c r="A157" s="4" t="s">
        <v>68</v>
      </c>
      <c r="B157" s="4" t="s">
        <v>34</v>
      </c>
      <c r="C157" s="28">
        <v>38943</v>
      </c>
      <c r="D157" s="5">
        <v>2006</v>
      </c>
      <c r="E157" s="33">
        <v>0.58750000000000002</v>
      </c>
      <c r="F157" s="33">
        <v>0.59513888888888888</v>
      </c>
      <c r="G157" s="33">
        <f t="shared" si="14"/>
        <v>7.6388888888888618E-3</v>
      </c>
      <c r="H157" s="4">
        <v>2</v>
      </c>
      <c r="I157" s="5">
        <v>2</v>
      </c>
      <c r="J157" s="5">
        <v>2</v>
      </c>
      <c r="K157" s="4">
        <v>2</v>
      </c>
      <c r="L157" s="6" t="s">
        <v>66</v>
      </c>
      <c r="M157" s="4" t="s">
        <v>67</v>
      </c>
      <c r="N157" s="4">
        <v>1</v>
      </c>
      <c r="O157" s="5">
        <f t="shared" si="15"/>
        <v>16.170000000000002</v>
      </c>
      <c r="P157" s="5">
        <v>4.9000000000000004</v>
      </c>
      <c r="Q157" s="5">
        <f t="shared" si="16"/>
        <v>17.82</v>
      </c>
      <c r="R157" s="5">
        <v>5.4</v>
      </c>
      <c r="S157" s="5">
        <f t="shared" si="17"/>
        <v>17.82</v>
      </c>
      <c r="T157" s="5">
        <v>5.4</v>
      </c>
      <c r="U157" s="8">
        <f t="shared" si="19"/>
        <v>16.995000000000001</v>
      </c>
      <c r="V157" s="5">
        <f t="shared" si="20"/>
        <v>5.15</v>
      </c>
      <c r="W157" s="1">
        <v>27.85</v>
      </c>
      <c r="X157" s="1">
        <v>-115.16391</v>
      </c>
      <c r="Y157" s="4">
        <f t="shared" si="18"/>
        <v>32</v>
      </c>
      <c r="Z157" s="7"/>
      <c r="AA157" s="5">
        <v>6</v>
      </c>
      <c r="AB157" s="4" t="s">
        <v>609</v>
      </c>
      <c r="AC157" s="8">
        <v>1</v>
      </c>
      <c r="AD157" s="4" t="s">
        <v>38</v>
      </c>
      <c r="AE157" s="9" t="s">
        <v>37</v>
      </c>
      <c r="AF157" s="9"/>
      <c r="AG157" s="9"/>
    </row>
    <row r="158" spans="1:33">
      <c r="A158" s="4" t="s">
        <v>69</v>
      </c>
      <c r="B158" s="4" t="s">
        <v>40</v>
      </c>
      <c r="C158" s="28">
        <v>38943</v>
      </c>
      <c r="D158" s="5">
        <v>2006</v>
      </c>
      <c r="E158" s="33">
        <v>0.45277777777777778</v>
      </c>
      <c r="F158" s="33">
        <v>0.45833333333333331</v>
      </c>
      <c r="G158" s="33">
        <f t="shared" si="14"/>
        <v>5.5555555555555358E-3</v>
      </c>
      <c r="H158" s="4">
        <v>2</v>
      </c>
      <c r="I158" s="5">
        <v>1</v>
      </c>
      <c r="J158" s="5">
        <v>3</v>
      </c>
      <c r="K158" s="4">
        <v>3</v>
      </c>
      <c r="L158" s="6" t="s">
        <v>66</v>
      </c>
      <c r="M158" s="4" t="s">
        <v>67</v>
      </c>
      <c r="N158" s="4">
        <v>1</v>
      </c>
      <c r="O158" s="5">
        <f t="shared" si="15"/>
        <v>35.64</v>
      </c>
      <c r="P158" s="5">
        <v>10.8</v>
      </c>
      <c r="Q158" s="5">
        <f t="shared" si="16"/>
        <v>41.91</v>
      </c>
      <c r="R158" s="5">
        <v>12.7</v>
      </c>
      <c r="S158" s="5">
        <f t="shared" si="17"/>
        <v>41.91</v>
      </c>
      <c r="T158" s="5">
        <v>12.7</v>
      </c>
      <c r="U158" s="8">
        <f t="shared" si="19"/>
        <v>38.774999999999999</v>
      </c>
      <c r="V158" s="5">
        <f t="shared" si="20"/>
        <v>11.75</v>
      </c>
      <c r="W158" s="2">
        <v>27.848400000000002</v>
      </c>
      <c r="X158" s="2">
        <v>-115.16056</v>
      </c>
      <c r="Y158" s="4">
        <f t="shared" si="18"/>
        <v>32</v>
      </c>
      <c r="Z158" s="4"/>
      <c r="AA158" s="5">
        <v>6</v>
      </c>
      <c r="AB158" s="9" t="s">
        <v>604</v>
      </c>
      <c r="AC158" s="8">
        <v>3</v>
      </c>
      <c r="AD158" s="4" t="s">
        <v>38</v>
      </c>
      <c r="AE158" s="4">
        <v>210</v>
      </c>
      <c r="AF158" s="4"/>
      <c r="AG158" s="9"/>
    </row>
    <row r="159" spans="1:33">
      <c r="A159" s="4" t="s">
        <v>69</v>
      </c>
      <c r="B159" s="4" t="s">
        <v>40</v>
      </c>
      <c r="C159" s="28">
        <v>38943</v>
      </c>
      <c r="D159" s="5">
        <v>2006</v>
      </c>
      <c r="E159" s="33">
        <v>0.45277777777777778</v>
      </c>
      <c r="F159" s="33">
        <v>0.45833333333333331</v>
      </c>
      <c r="G159" s="33">
        <f t="shared" si="14"/>
        <v>5.5555555555555358E-3</v>
      </c>
      <c r="H159" s="4">
        <v>2</v>
      </c>
      <c r="I159" s="5">
        <v>1</v>
      </c>
      <c r="J159" s="5">
        <v>3</v>
      </c>
      <c r="K159" s="4">
        <v>3</v>
      </c>
      <c r="L159" s="6" t="s">
        <v>66</v>
      </c>
      <c r="M159" s="4" t="s">
        <v>67</v>
      </c>
      <c r="N159" s="4">
        <v>1</v>
      </c>
      <c r="O159" s="5">
        <f t="shared" si="15"/>
        <v>35.64</v>
      </c>
      <c r="P159" s="5">
        <v>10.8</v>
      </c>
      <c r="Q159" s="5">
        <f t="shared" si="16"/>
        <v>41.91</v>
      </c>
      <c r="R159" s="5">
        <v>12.7</v>
      </c>
      <c r="S159" s="5">
        <f t="shared" si="17"/>
        <v>41.91</v>
      </c>
      <c r="T159" s="5">
        <v>12.7</v>
      </c>
      <c r="U159" s="8">
        <f t="shared" si="19"/>
        <v>38.774999999999999</v>
      </c>
      <c r="V159" s="5">
        <f t="shared" si="20"/>
        <v>11.75</v>
      </c>
      <c r="W159" s="2">
        <v>27.848400000000002</v>
      </c>
      <c r="X159" s="2">
        <v>-115.16056</v>
      </c>
      <c r="Y159" s="4">
        <f t="shared" si="18"/>
        <v>32</v>
      </c>
      <c r="Z159" s="4"/>
      <c r="AA159" s="5">
        <v>6</v>
      </c>
      <c r="AB159" s="4" t="s">
        <v>605</v>
      </c>
      <c r="AC159" s="8">
        <v>2</v>
      </c>
      <c r="AD159" s="4" t="s">
        <v>38</v>
      </c>
      <c r="AE159" s="4">
        <v>210</v>
      </c>
      <c r="AF159" s="4"/>
      <c r="AG159" s="9"/>
    </row>
    <row r="160" spans="1:33">
      <c r="A160" s="4" t="s">
        <v>69</v>
      </c>
      <c r="B160" s="4" t="s">
        <v>40</v>
      </c>
      <c r="C160" s="28">
        <v>38943</v>
      </c>
      <c r="D160" s="5">
        <v>2006</v>
      </c>
      <c r="E160" s="33">
        <v>0.45277777777777778</v>
      </c>
      <c r="F160" s="33">
        <v>0.45833333333333331</v>
      </c>
      <c r="G160" s="33">
        <f t="shared" si="14"/>
        <v>5.5555555555555358E-3</v>
      </c>
      <c r="H160" s="4">
        <v>2</v>
      </c>
      <c r="I160" s="5">
        <v>1</v>
      </c>
      <c r="J160" s="5">
        <v>3</v>
      </c>
      <c r="K160" s="4">
        <v>3</v>
      </c>
      <c r="L160" s="6" t="s">
        <v>66</v>
      </c>
      <c r="M160" s="4" t="s">
        <v>67</v>
      </c>
      <c r="N160" s="4">
        <v>1</v>
      </c>
      <c r="O160" s="5">
        <f t="shared" si="15"/>
        <v>35.64</v>
      </c>
      <c r="P160" s="5">
        <v>10.8</v>
      </c>
      <c r="Q160" s="5">
        <f t="shared" si="16"/>
        <v>41.91</v>
      </c>
      <c r="R160" s="5">
        <v>12.7</v>
      </c>
      <c r="S160" s="5">
        <f t="shared" si="17"/>
        <v>41.91</v>
      </c>
      <c r="T160" s="5">
        <v>12.7</v>
      </c>
      <c r="U160" s="8">
        <f t="shared" si="19"/>
        <v>38.774999999999999</v>
      </c>
      <c r="V160" s="5">
        <f t="shared" si="20"/>
        <v>11.75</v>
      </c>
      <c r="W160" s="2">
        <v>27.848400000000002</v>
      </c>
      <c r="X160" s="2">
        <v>-115.16056</v>
      </c>
      <c r="Y160" s="4">
        <f t="shared" si="18"/>
        <v>32</v>
      </c>
      <c r="Z160" s="4"/>
      <c r="AA160" s="5">
        <v>6</v>
      </c>
      <c r="AB160" s="4" t="s">
        <v>613</v>
      </c>
      <c r="AC160" s="8">
        <v>150</v>
      </c>
      <c r="AD160" s="4">
        <v>10</v>
      </c>
      <c r="AE160" s="4">
        <v>210</v>
      </c>
      <c r="AF160" s="4"/>
      <c r="AG160" s="9"/>
    </row>
    <row r="161" spans="1:33">
      <c r="A161" s="4" t="s">
        <v>69</v>
      </c>
      <c r="B161" s="4" t="s">
        <v>40</v>
      </c>
      <c r="C161" s="28">
        <v>38943</v>
      </c>
      <c r="D161" s="5">
        <v>2006</v>
      </c>
      <c r="E161" s="33">
        <v>0.45277777777777778</v>
      </c>
      <c r="F161" s="33">
        <v>0.45833333333333331</v>
      </c>
      <c r="G161" s="33">
        <f t="shared" si="14"/>
        <v>5.5555555555555358E-3</v>
      </c>
      <c r="H161" s="4">
        <v>2</v>
      </c>
      <c r="I161" s="5">
        <v>1</v>
      </c>
      <c r="J161" s="5">
        <v>3</v>
      </c>
      <c r="K161" s="4">
        <v>3</v>
      </c>
      <c r="L161" s="6" t="s">
        <v>66</v>
      </c>
      <c r="M161" s="4" t="s">
        <v>67</v>
      </c>
      <c r="N161" s="4">
        <v>1</v>
      </c>
      <c r="O161" s="5">
        <f t="shared" si="15"/>
        <v>35.64</v>
      </c>
      <c r="P161" s="5">
        <v>10.8</v>
      </c>
      <c r="Q161" s="5">
        <f t="shared" si="16"/>
        <v>41.91</v>
      </c>
      <c r="R161" s="5">
        <v>12.7</v>
      </c>
      <c r="S161" s="5">
        <f t="shared" si="17"/>
        <v>41.91</v>
      </c>
      <c r="T161" s="5">
        <v>12.7</v>
      </c>
      <c r="U161" s="8">
        <f t="shared" si="19"/>
        <v>38.774999999999999</v>
      </c>
      <c r="V161" s="5">
        <f t="shared" si="20"/>
        <v>11.75</v>
      </c>
      <c r="W161" s="2">
        <v>27.848400000000002</v>
      </c>
      <c r="X161" s="2">
        <v>-115.16056</v>
      </c>
      <c r="Y161" s="4">
        <f t="shared" si="18"/>
        <v>32</v>
      </c>
      <c r="Z161" s="4"/>
      <c r="AA161" s="5">
        <v>6</v>
      </c>
      <c r="AB161" s="4" t="s">
        <v>607</v>
      </c>
      <c r="AC161" s="8">
        <v>1</v>
      </c>
      <c r="AD161" s="4" t="s">
        <v>38</v>
      </c>
      <c r="AE161" s="4">
        <v>210</v>
      </c>
      <c r="AF161" s="4"/>
      <c r="AG161" s="9"/>
    </row>
    <row r="162" spans="1:33">
      <c r="A162" s="4" t="s">
        <v>69</v>
      </c>
      <c r="B162" s="4" t="s">
        <v>40</v>
      </c>
      <c r="C162" s="28">
        <v>38943</v>
      </c>
      <c r="D162" s="5">
        <v>2006</v>
      </c>
      <c r="E162" s="33">
        <v>0.45277777777777778</v>
      </c>
      <c r="F162" s="33">
        <v>0.45833333333333331</v>
      </c>
      <c r="G162" s="33">
        <f t="shared" si="14"/>
        <v>5.5555555555555358E-3</v>
      </c>
      <c r="H162" s="4">
        <v>2</v>
      </c>
      <c r="I162" s="5">
        <v>1</v>
      </c>
      <c r="J162" s="5">
        <v>3</v>
      </c>
      <c r="K162" s="4">
        <v>3</v>
      </c>
      <c r="L162" s="6" t="s">
        <v>66</v>
      </c>
      <c r="M162" s="4" t="s">
        <v>67</v>
      </c>
      <c r="N162" s="4">
        <v>1</v>
      </c>
      <c r="O162" s="5">
        <f t="shared" si="15"/>
        <v>35.64</v>
      </c>
      <c r="P162" s="5">
        <v>10.8</v>
      </c>
      <c r="Q162" s="5">
        <f t="shared" si="16"/>
        <v>41.91</v>
      </c>
      <c r="R162" s="5">
        <v>12.7</v>
      </c>
      <c r="S162" s="5">
        <f t="shared" si="17"/>
        <v>41.91</v>
      </c>
      <c r="T162" s="5">
        <v>12.7</v>
      </c>
      <c r="U162" s="8">
        <f t="shared" si="19"/>
        <v>38.774999999999999</v>
      </c>
      <c r="V162" s="5">
        <f t="shared" si="20"/>
        <v>11.75</v>
      </c>
      <c r="W162" s="2">
        <v>27.848400000000002</v>
      </c>
      <c r="X162" s="2">
        <v>-115.16056</v>
      </c>
      <c r="Y162" s="4">
        <f t="shared" si="18"/>
        <v>32</v>
      </c>
      <c r="Z162" s="4"/>
      <c r="AA162" s="5">
        <v>6</v>
      </c>
      <c r="AB162" s="4" t="s">
        <v>619</v>
      </c>
      <c r="AC162" s="8">
        <v>1</v>
      </c>
      <c r="AD162" s="4" t="s">
        <v>38</v>
      </c>
      <c r="AE162" s="4">
        <v>210</v>
      </c>
      <c r="AF162" s="4"/>
      <c r="AG162" s="9"/>
    </row>
    <row r="163" spans="1:33">
      <c r="A163" s="4" t="s">
        <v>69</v>
      </c>
      <c r="B163" s="4" t="s">
        <v>40</v>
      </c>
      <c r="C163" s="28">
        <v>38943</v>
      </c>
      <c r="D163" s="5">
        <v>2006</v>
      </c>
      <c r="E163" s="33">
        <v>0.45277777777777778</v>
      </c>
      <c r="F163" s="33">
        <v>0.45833333333333331</v>
      </c>
      <c r="G163" s="33">
        <f t="shared" si="14"/>
        <v>5.5555555555555358E-3</v>
      </c>
      <c r="H163" s="4">
        <v>2</v>
      </c>
      <c r="I163" s="5">
        <v>1</v>
      </c>
      <c r="J163" s="5">
        <v>3</v>
      </c>
      <c r="K163" s="4">
        <v>3</v>
      </c>
      <c r="L163" s="6" t="s">
        <v>66</v>
      </c>
      <c r="M163" s="4" t="s">
        <v>67</v>
      </c>
      <c r="N163" s="4">
        <v>1</v>
      </c>
      <c r="O163" s="5">
        <f t="shared" si="15"/>
        <v>35.64</v>
      </c>
      <c r="P163" s="5">
        <v>10.8</v>
      </c>
      <c r="Q163" s="5">
        <f t="shared" si="16"/>
        <v>41.91</v>
      </c>
      <c r="R163" s="5">
        <v>12.7</v>
      </c>
      <c r="S163" s="5">
        <f t="shared" si="17"/>
        <v>41.91</v>
      </c>
      <c r="T163" s="5">
        <v>12.7</v>
      </c>
      <c r="U163" s="8">
        <f t="shared" si="19"/>
        <v>38.774999999999999</v>
      </c>
      <c r="V163" s="5">
        <f t="shared" si="20"/>
        <v>11.75</v>
      </c>
      <c r="W163" s="2">
        <v>27.848400000000002</v>
      </c>
      <c r="X163" s="2">
        <v>-115.16056</v>
      </c>
      <c r="Y163" s="4">
        <f t="shared" si="18"/>
        <v>32</v>
      </c>
      <c r="Z163" s="4"/>
      <c r="AA163" s="5">
        <v>6</v>
      </c>
      <c r="AB163" s="4" t="s">
        <v>617</v>
      </c>
      <c r="AC163" s="8">
        <v>1</v>
      </c>
      <c r="AD163" s="4" t="s">
        <v>38</v>
      </c>
      <c r="AE163" s="4">
        <v>210</v>
      </c>
      <c r="AF163" s="4"/>
      <c r="AG163" s="9"/>
    </row>
    <row r="164" spans="1:33">
      <c r="A164" s="4" t="s">
        <v>70</v>
      </c>
      <c r="B164" s="4" t="s">
        <v>40</v>
      </c>
      <c r="C164" s="28">
        <v>38943</v>
      </c>
      <c r="D164" s="5">
        <v>2006</v>
      </c>
      <c r="E164" s="33">
        <v>0.58750000000000002</v>
      </c>
      <c r="F164" s="33">
        <v>0.59236111111111112</v>
      </c>
      <c r="G164" s="33">
        <f t="shared" si="14"/>
        <v>4.8611111111110938E-3</v>
      </c>
      <c r="H164" s="4">
        <v>2</v>
      </c>
      <c r="I164" s="5">
        <v>2</v>
      </c>
      <c r="J164" s="5">
        <v>4</v>
      </c>
      <c r="K164" s="4">
        <v>4</v>
      </c>
      <c r="L164" s="6" t="s">
        <v>66</v>
      </c>
      <c r="M164" s="4" t="s">
        <v>67</v>
      </c>
      <c r="N164" s="4">
        <v>1</v>
      </c>
      <c r="O164" s="5">
        <f t="shared" si="15"/>
        <v>19.139999999999997</v>
      </c>
      <c r="P164" s="5">
        <v>5.8</v>
      </c>
      <c r="Q164" s="5">
        <f t="shared" si="16"/>
        <v>12.54</v>
      </c>
      <c r="R164" s="5">
        <v>3.8</v>
      </c>
      <c r="S164" s="5">
        <f t="shared" si="17"/>
        <v>19.139999999999997</v>
      </c>
      <c r="T164" s="5">
        <v>5.8</v>
      </c>
      <c r="U164" s="8">
        <f t="shared" si="19"/>
        <v>15.839999999999998</v>
      </c>
      <c r="V164" s="5">
        <f t="shared" si="20"/>
        <v>4.8</v>
      </c>
      <c r="W164" s="2">
        <v>27.851379999999999</v>
      </c>
      <c r="X164" s="2">
        <v>-115.16391</v>
      </c>
      <c r="Y164" s="4">
        <f t="shared" si="18"/>
        <v>32</v>
      </c>
      <c r="Z164" s="4"/>
      <c r="AA164" s="5">
        <v>6</v>
      </c>
      <c r="AB164" s="4" t="s">
        <v>605</v>
      </c>
      <c r="AC164" s="8">
        <v>9</v>
      </c>
      <c r="AD164" s="4" t="s">
        <v>38</v>
      </c>
      <c r="AE164" s="4">
        <v>240</v>
      </c>
      <c r="AF164" s="4"/>
      <c r="AG164" s="9"/>
    </row>
    <row r="165" spans="1:33">
      <c r="A165" s="4" t="s">
        <v>70</v>
      </c>
      <c r="B165" s="4" t="s">
        <v>40</v>
      </c>
      <c r="C165" s="28">
        <v>38943</v>
      </c>
      <c r="D165" s="5">
        <v>2006</v>
      </c>
      <c r="E165" s="33">
        <v>0.58750000000000002</v>
      </c>
      <c r="F165" s="33">
        <v>0.59236111111111112</v>
      </c>
      <c r="G165" s="33">
        <f t="shared" si="14"/>
        <v>4.8611111111110938E-3</v>
      </c>
      <c r="H165" s="4">
        <v>2</v>
      </c>
      <c r="I165" s="5">
        <v>2</v>
      </c>
      <c r="J165" s="5">
        <v>4</v>
      </c>
      <c r="K165" s="4">
        <v>4</v>
      </c>
      <c r="L165" s="6" t="s">
        <v>66</v>
      </c>
      <c r="M165" s="4" t="s">
        <v>67</v>
      </c>
      <c r="N165" s="4">
        <v>1</v>
      </c>
      <c r="O165" s="5">
        <f t="shared" si="15"/>
        <v>19.139999999999997</v>
      </c>
      <c r="P165" s="5">
        <v>5.8</v>
      </c>
      <c r="Q165" s="5">
        <f t="shared" si="16"/>
        <v>12.54</v>
      </c>
      <c r="R165" s="5">
        <v>3.8</v>
      </c>
      <c r="S165" s="5">
        <f t="shared" si="17"/>
        <v>19.139999999999997</v>
      </c>
      <c r="T165" s="5">
        <v>5.8</v>
      </c>
      <c r="U165" s="8">
        <f t="shared" si="19"/>
        <v>15.839999999999998</v>
      </c>
      <c r="V165" s="5">
        <f t="shared" si="20"/>
        <v>4.8</v>
      </c>
      <c r="W165" s="2">
        <v>27.851379999999999</v>
      </c>
      <c r="X165" s="2">
        <v>-115.16391</v>
      </c>
      <c r="Y165" s="4">
        <f t="shared" si="18"/>
        <v>32</v>
      </c>
      <c r="Z165" s="4"/>
      <c r="AA165" s="5">
        <v>6</v>
      </c>
      <c r="AB165" s="4" t="s">
        <v>606</v>
      </c>
      <c r="AC165" s="8">
        <v>18</v>
      </c>
      <c r="AD165" s="4" t="s">
        <v>38</v>
      </c>
      <c r="AE165" s="4">
        <v>240</v>
      </c>
      <c r="AF165" s="4"/>
      <c r="AG165" s="9"/>
    </row>
    <row r="166" spans="1:33">
      <c r="A166" s="4" t="s">
        <v>70</v>
      </c>
      <c r="B166" s="4" t="s">
        <v>40</v>
      </c>
      <c r="C166" s="28">
        <v>38943</v>
      </c>
      <c r="D166" s="5">
        <v>2006</v>
      </c>
      <c r="E166" s="33">
        <v>0.58750000000000002</v>
      </c>
      <c r="F166" s="33">
        <v>0.59236111111111112</v>
      </c>
      <c r="G166" s="33">
        <f t="shared" si="14"/>
        <v>4.8611111111110938E-3</v>
      </c>
      <c r="H166" s="4">
        <v>2</v>
      </c>
      <c r="I166" s="5">
        <v>2</v>
      </c>
      <c r="J166" s="5">
        <v>4</v>
      </c>
      <c r="K166" s="4">
        <v>4</v>
      </c>
      <c r="L166" s="6" t="s">
        <v>66</v>
      </c>
      <c r="M166" s="4" t="s">
        <v>67</v>
      </c>
      <c r="N166" s="4">
        <v>1</v>
      </c>
      <c r="O166" s="5">
        <f t="shared" si="15"/>
        <v>19.139999999999997</v>
      </c>
      <c r="P166" s="5">
        <v>5.8</v>
      </c>
      <c r="Q166" s="5">
        <f t="shared" si="16"/>
        <v>12.54</v>
      </c>
      <c r="R166" s="5">
        <v>3.8</v>
      </c>
      <c r="S166" s="5">
        <f t="shared" si="17"/>
        <v>19.139999999999997</v>
      </c>
      <c r="T166" s="5">
        <v>5.8</v>
      </c>
      <c r="U166" s="8">
        <f t="shared" si="19"/>
        <v>15.839999999999998</v>
      </c>
      <c r="V166" s="5">
        <f t="shared" si="20"/>
        <v>4.8</v>
      </c>
      <c r="W166" s="2">
        <v>27.851379999999999</v>
      </c>
      <c r="X166" s="2">
        <v>-115.16391</v>
      </c>
      <c r="Y166" s="4">
        <f t="shared" si="18"/>
        <v>32</v>
      </c>
      <c r="Z166" s="4"/>
      <c r="AA166" s="5">
        <v>6</v>
      </c>
      <c r="AB166" s="4" t="s">
        <v>613</v>
      </c>
      <c r="AC166" s="8">
        <v>27</v>
      </c>
      <c r="AD166" s="4" t="s">
        <v>38</v>
      </c>
      <c r="AE166" s="4">
        <v>240</v>
      </c>
      <c r="AF166" s="4"/>
      <c r="AG166" s="9"/>
    </row>
    <row r="167" spans="1:33">
      <c r="A167" s="4" t="s">
        <v>70</v>
      </c>
      <c r="B167" s="4" t="s">
        <v>40</v>
      </c>
      <c r="C167" s="28">
        <v>38943</v>
      </c>
      <c r="D167" s="5">
        <v>2006</v>
      </c>
      <c r="E167" s="33">
        <v>0.58750000000000002</v>
      </c>
      <c r="F167" s="33">
        <v>0.59236111111111112</v>
      </c>
      <c r="G167" s="33">
        <f t="shared" si="14"/>
        <v>4.8611111111110938E-3</v>
      </c>
      <c r="H167" s="4">
        <v>2</v>
      </c>
      <c r="I167" s="5">
        <v>2</v>
      </c>
      <c r="J167" s="5">
        <v>4</v>
      </c>
      <c r="K167" s="4">
        <v>4</v>
      </c>
      <c r="L167" s="6" t="s">
        <v>66</v>
      </c>
      <c r="M167" s="4" t="s">
        <v>67</v>
      </c>
      <c r="N167" s="4">
        <v>1</v>
      </c>
      <c r="O167" s="5">
        <f t="shared" si="15"/>
        <v>19.139999999999997</v>
      </c>
      <c r="P167" s="5">
        <v>5.8</v>
      </c>
      <c r="Q167" s="5">
        <f t="shared" si="16"/>
        <v>12.54</v>
      </c>
      <c r="R167" s="5">
        <v>3.8</v>
      </c>
      <c r="S167" s="5">
        <f t="shared" si="17"/>
        <v>19.139999999999997</v>
      </c>
      <c r="T167" s="5">
        <v>5.8</v>
      </c>
      <c r="U167" s="8">
        <f t="shared" si="19"/>
        <v>15.839999999999998</v>
      </c>
      <c r="V167" s="5">
        <f t="shared" si="20"/>
        <v>4.8</v>
      </c>
      <c r="W167" s="2">
        <v>27.851379999999999</v>
      </c>
      <c r="X167" s="2">
        <v>-115.16391</v>
      </c>
      <c r="Y167" s="4">
        <f t="shared" si="18"/>
        <v>32</v>
      </c>
      <c r="Z167" s="4"/>
      <c r="AA167" s="5">
        <v>6</v>
      </c>
      <c r="AB167" s="4" t="s">
        <v>610</v>
      </c>
      <c r="AC167" s="8">
        <v>1</v>
      </c>
      <c r="AD167" s="4" t="s">
        <v>38</v>
      </c>
      <c r="AE167" s="4">
        <v>240</v>
      </c>
      <c r="AF167" s="4"/>
      <c r="AG167" s="9"/>
    </row>
    <row r="168" spans="1:33">
      <c r="A168" s="6" t="s">
        <v>71</v>
      </c>
      <c r="B168" s="6" t="s">
        <v>43</v>
      </c>
      <c r="C168" s="29">
        <v>38943</v>
      </c>
      <c r="D168" s="10">
        <v>2006</v>
      </c>
      <c r="E168" s="34">
        <v>0.44791666666666669</v>
      </c>
      <c r="F168" s="34">
        <v>0.45208333333333334</v>
      </c>
      <c r="G168" s="34">
        <f t="shared" si="14"/>
        <v>4.1666666666666519E-3</v>
      </c>
      <c r="H168" s="6">
        <v>2</v>
      </c>
      <c r="I168" s="6">
        <v>1</v>
      </c>
      <c r="J168" s="6">
        <v>5</v>
      </c>
      <c r="K168" s="6">
        <v>5</v>
      </c>
      <c r="L168" s="6" t="s">
        <v>66</v>
      </c>
      <c r="M168" s="4" t="s">
        <v>67</v>
      </c>
      <c r="N168" s="4">
        <v>1</v>
      </c>
      <c r="O168" s="5">
        <f t="shared" si="15"/>
        <v>36.959999999999994</v>
      </c>
      <c r="P168" s="11">
        <v>11.2</v>
      </c>
      <c r="Q168" s="5">
        <f t="shared" si="16"/>
        <v>36.959999999999994</v>
      </c>
      <c r="R168" s="11">
        <v>11.2</v>
      </c>
      <c r="S168" s="5">
        <f t="shared" si="17"/>
        <v>36.959999999999994</v>
      </c>
      <c r="T168" s="6">
        <v>11.2</v>
      </c>
      <c r="U168" s="8">
        <f t="shared" si="19"/>
        <v>36.959999999999994</v>
      </c>
      <c r="V168" s="5">
        <f t="shared" si="20"/>
        <v>11.2</v>
      </c>
      <c r="W168" s="12">
        <v>27.850332999999999</v>
      </c>
      <c r="X168" s="12">
        <v>-115.16502800000001</v>
      </c>
      <c r="Y168" s="4">
        <f t="shared" si="18"/>
        <v>32</v>
      </c>
      <c r="Z168" s="6"/>
      <c r="AA168" s="13">
        <v>6</v>
      </c>
      <c r="AB168" s="9" t="s">
        <v>613</v>
      </c>
      <c r="AC168" s="8">
        <v>13</v>
      </c>
      <c r="AD168" s="4" t="s">
        <v>38</v>
      </c>
      <c r="AE168" s="4">
        <v>210</v>
      </c>
      <c r="AF168" s="4"/>
      <c r="AG168" s="9"/>
    </row>
    <row r="169" spans="1:33">
      <c r="A169" s="6" t="s">
        <v>71</v>
      </c>
      <c r="B169" s="6" t="s">
        <v>43</v>
      </c>
      <c r="C169" s="29">
        <v>38943</v>
      </c>
      <c r="D169" s="10">
        <v>2006</v>
      </c>
      <c r="E169" s="34">
        <v>0.44791666666666669</v>
      </c>
      <c r="F169" s="34">
        <v>0.45208333333333334</v>
      </c>
      <c r="G169" s="34">
        <f t="shared" si="14"/>
        <v>4.1666666666666519E-3</v>
      </c>
      <c r="H169" s="6">
        <v>2</v>
      </c>
      <c r="I169" s="6">
        <v>1</v>
      </c>
      <c r="J169" s="6">
        <v>5</v>
      </c>
      <c r="K169" s="6">
        <v>5</v>
      </c>
      <c r="L169" s="6" t="s">
        <v>66</v>
      </c>
      <c r="M169" s="4" t="s">
        <v>67</v>
      </c>
      <c r="N169" s="4">
        <v>1</v>
      </c>
      <c r="O169" s="5">
        <f t="shared" si="15"/>
        <v>36.959999999999994</v>
      </c>
      <c r="P169" s="11">
        <v>11.2</v>
      </c>
      <c r="Q169" s="5">
        <f t="shared" si="16"/>
        <v>36.959999999999994</v>
      </c>
      <c r="R169" s="11">
        <v>11.2</v>
      </c>
      <c r="S169" s="5">
        <f t="shared" si="17"/>
        <v>36.959999999999994</v>
      </c>
      <c r="T169" s="6">
        <v>11.2</v>
      </c>
      <c r="U169" s="8">
        <f t="shared" si="19"/>
        <v>36.959999999999994</v>
      </c>
      <c r="V169" s="5">
        <f t="shared" si="20"/>
        <v>11.2</v>
      </c>
      <c r="W169" s="12">
        <v>27.850332999999999</v>
      </c>
      <c r="X169" s="12">
        <v>-115.16502800000001</v>
      </c>
      <c r="Y169" s="4">
        <f t="shared" si="18"/>
        <v>32</v>
      </c>
      <c r="Z169" s="6"/>
      <c r="AA169" s="13">
        <v>6</v>
      </c>
      <c r="AB169" s="9" t="s">
        <v>607</v>
      </c>
      <c r="AC169" s="8">
        <v>1</v>
      </c>
      <c r="AD169" s="4" t="s">
        <v>38</v>
      </c>
      <c r="AE169" s="4">
        <v>210</v>
      </c>
      <c r="AF169" s="4"/>
      <c r="AG169" s="9"/>
    </row>
    <row r="170" spans="1:33">
      <c r="A170" s="6" t="s">
        <v>72</v>
      </c>
      <c r="B170" s="6" t="s">
        <v>43</v>
      </c>
      <c r="C170" s="29">
        <v>38943</v>
      </c>
      <c r="D170" s="10">
        <v>2006</v>
      </c>
      <c r="E170" s="34">
        <v>0.58958333333333335</v>
      </c>
      <c r="F170" s="34">
        <v>0.59513888888888888</v>
      </c>
      <c r="G170" s="34">
        <f t="shared" si="14"/>
        <v>5.5555555555555358E-3</v>
      </c>
      <c r="H170" s="6">
        <v>2</v>
      </c>
      <c r="I170" s="6">
        <v>2</v>
      </c>
      <c r="J170" s="6">
        <v>6</v>
      </c>
      <c r="K170" s="6">
        <v>6</v>
      </c>
      <c r="L170" s="6" t="s">
        <v>66</v>
      </c>
      <c r="M170" s="4" t="s">
        <v>67</v>
      </c>
      <c r="N170" s="4">
        <v>1</v>
      </c>
      <c r="O170" s="5">
        <f t="shared" si="15"/>
        <v>16.5</v>
      </c>
      <c r="P170" s="11">
        <v>5</v>
      </c>
      <c r="Q170" s="5">
        <f t="shared" si="16"/>
        <v>18.479999999999997</v>
      </c>
      <c r="R170" s="11">
        <v>5.6</v>
      </c>
      <c r="S170" s="5">
        <f t="shared" si="17"/>
        <v>18.479999999999997</v>
      </c>
      <c r="T170" s="6">
        <v>5.6</v>
      </c>
      <c r="U170" s="8">
        <f t="shared" si="19"/>
        <v>17.489999999999998</v>
      </c>
      <c r="V170" s="5">
        <f t="shared" si="20"/>
        <v>5.3</v>
      </c>
      <c r="W170" s="12">
        <v>27.85</v>
      </c>
      <c r="X170" s="12">
        <v>-115.16391</v>
      </c>
      <c r="Y170" s="4">
        <f t="shared" si="18"/>
        <v>32</v>
      </c>
      <c r="Z170" s="6"/>
      <c r="AA170" s="13">
        <v>6</v>
      </c>
      <c r="AB170" s="9" t="s">
        <v>605</v>
      </c>
      <c r="AC170" s="14">
        <v>1</v>
      </c>
      <c r="AD170" s="4" t="s">
        <v>38</v>
      </c>
      <c r="AE170" s="9">
        <v>270</v>
      </c>
      <c r="AF170" s="9"/>
      <c r="AG170" s="9"/>
    </row>
    <row r="171" spans="1:33">
      <c r="A171" s="6" t="s">
        <v>72</v>
      </c>
      <c r="B171" s="6" t="s">
        <v>43</v>
      </c>
      <c r="C171" s="29">
        <v>38943</v>
      </c>
      <c r="D171" s="10">
        <v>2006</v>
      </c>
      <c r="E171" s="34">
        <v>0.58958333333333335</v>
      </c>
      <c r="F171" s="34">
        <v>0.59513888888888888</v>
      </c>
      <c r="G171" s="34">
        <f t="shared" si="14"/>
        <v>5.5555555555555358E-3</v>
      </c>
      <c r="H171" s="6">
        <v>2</v>
      </c>
      <c r="I171" s="6">
        <v>2</v>
      </c>
      <c r="J171" s="6">
        <v>6</v>
      </c>
      <c r="K171" s="6">
        <v>6</v>
      </c>
      <c r="L171" s="6" t="s">
        <v>66</v>
      </c>
      <c r="M171" s="4" t="s">
        <v>67</v>
      </c>
      <c r="N171" s="4">
        <v>1</v>
      </c>
      <c r="O171" s="5">
        <f t="shared" si="15"/>
        <v>16.5</v>
      </c>
      <c r="P171" s="11">
        <v>5</v>
      </c>
      <c r="Q171" s="5">
        <f t="shared" si="16"/>
        <v>18.479999999999997</v>
      </c>
      <c r="R171" s="11">
        <v>5.6</v>
      </c>
      <c r="S171" s="5">
        <f t="shared" si="17"/>
        <v>18.479999999999997</v>
      </c>
      <c r="T171" s="6">
        <v>5.6</v>
      </c>
      <c r="U171" s="8">
        <f t="shared" si="19"/>
        <v>17.489999999999998</v>
      </c>
      <c r="V171" s="5">
        <f t="shared" si="20"/>
        <v>5.3</v>
      </c>
      <c r="W171" s="12">
        <v>27.85</v>
      </c>
      <c r="X171" s="12">
        <v>-115.16391</v>
      </c>
      <c r="Y171" s="4">
        <f t="shared" si="18"/>
        <v>32</v>
      </c>
      <c r="Z171" s="6"/>
      <c r="AA171" s="13">
        <v>6</v>
      </c>
      <c r="AB171" s="9" t="s">
        <v>606</v>
      </c>
      <c r="AC171" s="14">
        <v>1</v>
      </c>
      <c r="AD171" s="4" t="s">
        <v>38</v>
      </c>
      <c r="AE171" s="9">
        <v>270</v>
      </c>
      <c r="AF171" s="9"/>
      <c r="AG171" s="9"/>
    </row>
    <row r="172" spans="1:33">
      <c r="A172" s="6" t="s">
        <v>72</v>
      </c>
      <c r="B172" s="6" t="s">
        <v>43</v>
      </c>
      <c r="C172" s="29">
        <v>38943</v>
      </c>
      <c r="D172" s="10">
        <v>2006</v>
      </c>
      <c r="E172" s="34">
        <v>0.58958333333333335</v>
      </c>
      <c r="F172" s="34">
        <v>0.59513888888888888</v>
      </c>
      <c r="G172" s="34">
        <f t="shared" si="14"/>
        <v>5.5555555555555358E-3</v>
      </c>
      <c r="H172" s="6">
        <v>2</v>
      </c>
      <c r="I172" s="6">
        <v>2</v>
      </c>
      <c r="J172" s="6">
        <v>6</v>
      </c>
      <c r="K172" s="6">
        <v>6</v>
      </c>
      <c r="L172" s="6" t="s">
        <v>66</v>
      </c>
      <c r="M172" s="4" t="s">
        <v>67</v>
      </c>
      <c r="N172" s="4">
        <v>1</v>
      </c>
      <c r="O172" s="5">
        <f t="shared" si="15"/>
        <v>16.5</v>
      </c>
      <c r="P172" s="11">
        <v>5</v>
      </c>
      <c r="Q172" s="5">
        <f t="shared" si="16"/>
        <v>18.479999999999997</v>
      </c>
      <c r="R172" s="11">
        <v>5.6</v>
      </c>
      <c r="S172" s="5">
        <f t="shared" si="17"/>
        <v>18.479999999999997</v>
      </c>
      <c r="T172" s="6">
        <v>5.6</v>
      </c>
      <c r="U172" s="8">
        <f t="shared" si="19"/>
        <v>17.489999999999998</v>
      </c>
      <c r="V172" s="5">
        <f t="shared" si="20"/>
        <v>5.3</v>
      </c>
      <c r="W172" s="12">
        <v>27.85</v>
      </c>
      <c r="X172" s="12">
        <v>-115.16391</v>
      </c>
      <c r="Y172" s="4">
        <f t="shared" si="18"/>
        <v>32</v>
      </c>
      <c r="Z172" s="6"/>
      <c r="AA172" s="13">
        <v>6</v>
      </c>
      <c r="AB172" s="9" t="s">
        <v>622</v>
      </c>
      <c r="AC172" s="14">
        <v>1</v>
      </c>
      <c r="AD172" s="4" t="s">
        <v>38</v>
      </c>
      <c r="AE172" s="9">
        <v>270</v>
      </c>
      <c r="AF172" s="9"/>
      <c r="AG172" s="9"/>
    </row>
    <row r="173" spans="1:33">
      <c r="A173" s="6" t="s">
        <v>72</v>
      </c>
      <c r="B173" s="6" t="s">
        <v>43</v>
      </c>
      <c r="C173" s="29">
        <v>38943</v>
      </c>
      <c r="D173" s="10">
        <v>2006</v>
      </c>
      <c r="E173" s="34">
        <v>0.58958333333333335</v>
      </c>
      <c r="F173" s="34">
        <v>0.59513888888888888</v>
      </c>
      <c r="G173" s="34">
        <f t="shared" si="14"/>
        <v>5.5555555555555358E-3</v>
      </c>
      <c r="H173" s="6">
        <v>2</v>
      </c>
      <c r="I173" s="6">
        <v>2</v>
      </c>
      <c r="J173" s="6">
        <v>6</v>
      </c>
      <c r="K173" s="6">
        <v>6</v>
      </c>
      <c r="L173" s="6" t="s">
        <v>66</v>
      </c>
      <c r="M173" s="4" t="s">
        <v>67</v>
      </c>
      <c r="N173" s="4">
        <v>1</v>
      </c>
      <c r="O173" s="5">
        <f t="shared" si="15"/>
        <v>16.5</v>
      </c>
      <c r="P173" s="11">
        <v>5</v>
      </c>
      <c r="Q173" s="5">
        <f t="shared" si="16"/>
        <v>18.479999999999997</v>
      </c>
      <c r="R173" s="11">
        <v>5.6</v>
      </c>
      <c r="S173" s="5">
        <f t="shared" si="17"/>
        <v>18.479999999999997</v>
      </c>
      <c r="T173" s="6">
        <v>5.6</v>
      </c>
      <c r="U173" s="8">
        <f t="shared" si="19"/>
        <v>17.489999999999998</v>
      </c>
      <c r="V173" s="5">
        <f t="shared" si="20"/>
        <v>5.3</v>
      </c>
      <c r="W173" s="12">
        <v>27.85</v>
      </c>
      <c r="X173" s="12">
        <v>-115.16391</v>
      </c>
      <c r="Y173" s="4">
        <f t="shared" si="18"/>
        <v>32</v>
      </c>
      <c r="Z173" s="6"/>
      <c r="AA173" s="13">
        <v>6</v>
      </c>
      <c r="AB173" s="9" t="s">
        <v>613</v>
      </c>
      <c r="AC173" s="14">
        <v>30</v>
      </c>
      <c r="AD173" s="9">
        <v>30</v>
      </c>
      <c r="AE173" s="9">
        <v>270</v>
      </c>
      <c r="AF173" s="9">
        <v>30</v>
      </c>
      <c r="AG173" s="9"/>
    </row>
    <row r="174" spans="1:33">
      <c r="A174" s="6" t="s">
        <v>72</v>
      </c>
      <c r="B174" s="6" t="s">
        <v>43</v>
      </c>
      <c r="C174" s="29">
        <v>38943</v>
      </c>
      <c r="D174" s="10">
        <v>2006</v>
      </c>
      <c r="E174" s="34">
        <v>0.58958333333333335</v>
      </c>
      <c r="F174" s="34">
        <v>0.59513888888888888</v>
      </c>
      <c r="G174" s="34">
        <f t="shared" si="14"/>
        <v>5.5555555555555358E-3</v>
      </c>
      <c r="H174" s="6">
        <v>2</v>
      </c>
      <c r="I174" s="6">
        <v>2</v>
      </c>
      <c r="J174" s="6">
        <v>6</v>
      </c>
      <c r="K174" s="6">
        <v>6</v>
      </c>
      <c r="L174" s="6" t="s">
        <v>66</v>
      </c>
      <c r="M174" s="4" t="s">
        <v>67</v>
      </c>
      <c r="N174" s="4">
        <v>1</v>
      </c>
      <c r="O174" s="5">
        <f t="shared" si="15"/>
        <v>16.5</v>
      </c>
      <c r="P174" s="11">
        <v>5</v>
      </c>
      <c r="Q174" s="5">
        <f t="shared" si="16"/>
        <v>18.479999999999997</v>
      </c>
      <c r="R174" s="11">
        <v>5.6</v>
      </c>
      <c r="S174" s="5">
        <f t="shared" si="17"/>
        <v>18.479999999999997</v>
      </c>
      <c r="T174" s="6">
        <v>5.6</v>
      </c>
      <c r="U174" s="8">
        <f t="shared" si="19"/>
        <v>17.489999999999998</v>
      </c>
      <c r="V174" s="5">
        <f t="shared" si="20"/>
        <v>5.3</v>
      </c>
      <c r="W174" s="12">
        <v>27.85</v>
      </c>
      <c r="X174" s="12">
        <v>-115.16391</v>
      </c>
      <c r="Y174" s="4">
        <f t="shared" si="18"/>
        <v>32</v>
      </c>
      <c r="Z174" s="6"/>
      <c r="AA174" s="13">
        <v>6</v>
      </c>
      <c r="AB174" s="9" t="s">
        <v>607</v>
      </c>
      <c r="AC174" s="14">
        <v>2</v>
      </c>
      <c r="AD174" s="4" t="s">
        <v>38</v>
      </c>
      <c r="AE174" s="9">
        <v>270</v>
      </c>
      <c r="AF174" s="9"/>
      <c r="AG174" s="9"/>
    </row>
    <row r="175" spans="1:33">
      <c r="A175" s="6" t="s">
        <v>72</v>
      </c>
      <c r="B175" s="6" t="s">
        <v>43</v>
      </c>
      <c r="C175" s="29">
        <v>38943</v>
      </c>
      <c r="D175" s="10">
        <v>2006</v>
      </c>
      <c r="E175" s="34">
        <v>0.58958333333333335</v>
      </c>
      <c r="F175" s="34">
        <v>0.59513888888888888</v>
      </c>
      <c r="G175" s="34">
        <f t="shared" si="14"/>
        <v>5.5555555555555358E-3</v>
      </c>
      <c r="H175" s="6">
        <v>2</v>
      </c>
      <c r="I175" s="6">
        <v>2</v>
      </c>
      <c r="J175" s="6">
        <v>6</v>
      </c>
      <c r="K175" s="6">
        <v>6</v>
      </c>
      <c r="L175" s="6" t="s">
        <v>66</v>
      </c>
      <c r="M175" s="4" t="s">
        <v>67</v>
      </c>
      <c r="N175" s="4">
        <v>1</v>
      </c>
      <c r="O175" s="5">
        <f t="shared" si="15"/>
        <v>16.5</v>
      </c>
      <c r="P175" s="11">
        <v>5</v>
      </c>
      <c r="Q175" s="5">
        <f t="shared" si="16"/>
        <v>18.479999999999997</v>
      </c>
      <c r="R175" s="11">
        <v>5.6</v>
      </c>
      <c r="S175" s="5">
        <f t="shared" si="17"/>
        <v>18.479999999999997</v>
      </c>
      <c r="T175" s="6">
        <v>5.6</v>
      </c>
      <c r="U175" s="8">
        <f t="shared" si="19"/>
        <v>17.489999999999998</v>
      </c>
      <c r="V175" s="5">
        <f t="shared" si="20"/>
        <v>5.3</v>
      </c>
      <c r="W175" s="12">
        <v>27.85</v>
      </c>
      <c r="X175" s="12">
        <v>-115.16391</v>
      </c>
      <c r="Y175" s="4">
        <f t="shared" si="18"/>
        <v>32</v>
      </c>
      <c r="Z175" s="6"/>
      <c r="AA175" s="13">
        <v>6</v>
      </c>
      <c r="AB175" s="9" t="s">
        <v>615</v>
      </c>
      <c r="AC175" s="14">
        <v>1</v>
      </c>
      <c r="AD175" s="4" t="s">
        <v>38</v>
      </c>
      <c r="AE175" s="9">
        <v>270</v>
      </c>
      <c r="AF175" s="9"/>
      <c r="AG175" s="9"/>
    </row>
    <row r="176" spans="1:33">
      <c r="A176" s="6" t="s">
        <v>72</v>
      </c>
      <c r="B176" s="6" t="s">
        <v>43</v>
      </c>
      <c r="C176" s="29">
        <v>38943</v>
      </c>
      <c r="D176" s="10">
        <v>2006</v>
      </c>
      <c r="E176" s="34">
        <v>0.58958333333333335</v>
      </c>
      <c r="F176" s="34">
        <v>0.59513888888888888</v>
      </c>
      <c r="G176" s="34">
        <f t="shared" si="14"/>
        <v>5.5555555555555358E-3</v>
      </c>
      <c r="H176" s="6">
        <v>2</v>
      </c>
      <c r="I176" s="6">
        <v>2</v>
      </c>
      <c r="J176" s="6">
        <v>6</v>
      </c>
      <c r="K176" s="6">
        <v>6</v>
      </c>
      <c r="L176" s="6" t="s">
        <v>66</v>
      </c>
      <c r="M176" s="4" t="s">
        <v>67</v>
      </c>
      <c r="N176" s="4">
        <v>1</v>
      </c>
      <c r="O176" s="5">
        <f t="shared" si="15"/>
        <v>16.5</v>
      </c>
      <c r="P176" s="11">
        <v>5</v>
      </c>
      <c r="Q176" s="5">
        <f t="shared" si="16"/>
        <v>18.479999999999997</v>
      </c>
      <c r="R176" s="11">
        <v>5.6</v>
      </c>
      <c r="S176" s="5">
        <f t="shared" si="17"/>
        <v>18.479999999999997</v>
      </c>
      <c r="T176" s="6">
        <v>5.6</v>
      </c>
      <c r="U176" s="8">
        <f t="shared" si="19"/>
        <v>17.489999999999998</v>
      </c>
      <c r="V176" s="5">
        <f t="shared" si="20"/>
        <v>5.3</v>
      </c>
      <c r="W176" s="12">
        <v>27.85</v>
      </c>
      <c r="X176" s="12">
        <v>-115.16391</v>
      </c>
      <c r="Y176" s="4">
        <f t="shared" si="18"/>
        <v>32</v>
      </c>
      <c r="Z176" s="6"/>
      <c r="AA176" s="13">
        <v>6</v>
      </c>
      <c r="AB176" s="9" t="s">
        <v>610</v>
      </c>
      <c r="AC176" s="14">
        <v>3</v>
      </c>
      <c r="AD176" s="4" t="s">
        <v>38</v>
      </c>
      <c r="AE176" s="9">
        <v>270</v>
      </c>
      <c r="AF176" s="9"/>
      <c r="AG176" s="9"/>
    </row>
    <row r="177" spans="1:33">
      <c r="A177" s="6" t="s">
        <v>72</v>
      </c>
      <c r="B177" s="6" t="s">
        <v>43</v>
      </c>
      <c r="C177" s="29">
        <v>38943</v>
      </c>
      <c r="D177" s="10">
        <v>2006</v>
      </c>
      <c r="E177" s="34">
        <v>0.58958333333333335</v>
      </c>
      <c r="F177" s="34">
        <v>0.59513888888888888</v>
      </c>
      <c r="G177" s="34">
        <f t="shared" si="14"/>
        <v>5.5555555555555358E-3</v>
      </c>
      <c r="H177" s="6">
        <v>2</v>
      </c>
      <c r="I177" s="6">
        <v>2</v>
      </c>
      <c r="J177" s="6">
        <v>6</v>
      </c>
      <c r="K177" s="6">
        <v>6</v>
      </c>
      <c r="L177" s="6" t="s">
        <v>66</v>
      </c>
      <c r="M177" s="4" t="s">
        <v>67</v>
      </c>
      <c r="N177" s="4">
        <v>1</v>
      </c>
      <c r="O177" s="5">
        <f t="shared" si="15"/>
        <v>16.5</v>
      </c>
      <c r="P177" s="11">
        <v>5</v>
      </c>
      <c r="Q177" s="5">
        <f t="shared" si="16"/>
        <v>18.479999999999997</v>
      </c>
      <c r="R177" s="11">
        <v>5.6</v>
      </c>
      <c r="S177" s="5">
        <f t="shared" si="17"/>
        <v>18.479999999999997</v>
      </c>
      <c r="T177" s="6">
        <v>5.6</v>
      </c>
      <c r="U177" s="8">
        <f t="shared" si="19"/>
        <v>17.489999999999998</v>
      </c>
      <c r="V177" s="5">
        <f t="shared" si="20"/>
        <v>5.3</v>
      </c>
      <c r="W177" s="12">
        <v>27.85</v>
      </c>
      <c r="X177" s="12">
        <v>-115.16391</v>
      </c>
      <c r="Y177" s="4">
        <f t="shared" si="18"/>
        <v>32</v>
      </c>
      <c r="Z177" s="6"/>
      <c r="AA177" s="13">
        <v>6</v>
      </c>
      <c r="AB177" s="9" t="s">
        <v>608</v>
      </c>
      <c r="AC177" s="14">
        <v>4</v>
      </c>
      <c r="AD177" s="4" t="s">
        <v>38</v>
      </c>
      <c r="AE177" s="9">
        <v>270</v>
      </c>
      <c r="AF177" s="9"/>
      <c r="AG177" s="9"/>
    </row>
    <row r="178" spans="1:33">
      <c r="A178" s="4" t="s">
        <v>73</v>
      </c>
      <c r="B178" s="4" t="s">
        <v>34</v>
      </c>
      <c r="C178" s="28">
        <v>38944</v>
      </c>
      <c r="D178" s="5">
        <v>2006</v>
      </c>
      <c r="E178" s="33">
        <v>0.42430555555555555</v>
      </c>
      <c r="F178" s="33">
        <v>0.43472222222222223</v>
      </c>
      <c r="G178" s="33">
        <f t="shared" si="14"/>
        <v>1.0416666666666685E-2</v>
      </c>
      <c r="H178" s="4">
        <v>2</v>
      </c>
      <c r="I178" s="5">
        <v>1</v>
      </c>
      <c r="J178" s="5">
        <v>7</v>
      </c>
      <c r="K178" s="4">
        <v>7</v>
      </c>
      <c r="L178" s="6" t="s">
        <v>66</v>
      </c>
      <c r="M178" s="4" t="s">
        <v>67</v>
      </c>
      <c r="N178" s="4">
        <v>1</v>
      </c>
      <c r="O178" s="5">
        <f t="shared" si="15"/>
        <v>41.25</v>
      </c>
      <c r="P178" s="5">
        <v>12.5</v>
      </c>
      <c r="Q178" s="5">
        <f t="shared" si="16"/>
        <v>32.67</v>
      </c>
      <c r="R178" s="5">
        <v>9.9</v>
      </c>
      <c r="S178" s="5">
        <f t="shared" si="17"/>
        <v>41.25</v>
      </c>
      <c r="T178" s="5">
        <v>12.5</v>
      </c>
      <c r="U178" s="8">
        <f t="shared" si="19"/>
        <v>36.959999999999994</v>
      </c>
      <c r="V178" s="5">
        <f t="shared" si="20"/>
        <v>11.2</v>
      </c>
      <c r="W178" s="1">
        <v>27.846830000000001</v>
      </c>
      <c r="X178" s="1">
        <v>-115.16466</v>
      </c>
      <c r="Y178" s="4">
        <f t="shared" si="18"/>
        <v>32</v>
      </c>
      <c r="Z178" s="7"/>
      <c r="AA178" s="5">
        <v>8</v>
      </c>
      <c r="AB178" s="4" t="s">
        <v>604</v>
      </c>
      <c r="AC178" s="8">
        <v>1</v>
      </c>
      <c r="AD178" s="4" t="s">
        <v>38</v>
      </c>
      <c r="AE178" s="9" t="s">
        <v>37</v>
      </c>
      <c r="AF178" s="9"/>
      <c r="AG178" s="9"/>
    </row>
    <row r="179" spans="1:33">
      <c r="A179" s="4" t="s">
        <v>73</v>
      </c>
      <c r="B179" s="4" t="s">
        <v>34</v>
      </c>
      <c r="C179" s="28">
        <v>38944</v>
      </c>
      <c r="D179" s="5">
        <v>2006</v>
      </c>
      <c r="E179" s="33">
        <v>0.42430555555555555</v>
      </c>
      <c r="F179" s="33">
        <v>0.43472222222222223</v>
      </c>
      <c r="G179" s="33">
        <f t="shared" si="14"/>
        <v>1.0416666666666685E-2</v>
      </c>
      <c r="H179" s="4">
        <v>2</v>
      </c>
      <c r="I179" s="5">
        <v>1</v>
      </c>
      <c r="J179" s="5">
        <v>7</v>
      </c>
      <c r="K179" s="4">
        <v>7</v>
      </c>
      <c r="L179" s="6" t="s">
        <v>66</v>
      </c>
      <c r="M179" s="4" t="s">
        <v>67</v>
      </c>
      <c r="N179" s="4">
        <v>1</v>
      </c>
      <c r="O179" s="5">
        <f t="shared" si="15"/>
        <v>41.25</v>
      </c>
      <c r="P179" s="5">
        <v>12.5</v>
      </c>
      <c r="Q179" s="5">
        <f t="shared" si="16"/>
        <v>32.67</v>
      </c>
      <c r="R179" s="5">
        <v>9.9</v>
      </c>
      <c r="S179" s="5">
        <f t="shared" si="17"/>
        <v>41.25</v>
      </c>
      <c r="T179" s="5">
        <v>12.5</v>
      </c>
      <c r="U179" s="8">
        <f t="shared" si="19"/>
        <v>36.959999999999994</v>
      </c>
      <c r="V179" s="5">
        <f t="shared" si="20"/>
        <v>11.2</v>
      </c>
      <c r="W179" s="1">
        <v>27.846830000000001</v>
      </c>
      <c r="X179" s="1">
        <v>-115.16466</v>
      </c>
      <c r="Y179" s="4">
        <f t="shared" si="18"/>
        <v>32</v>
      </c>
      <c r="Z179" s="7"/>
      <c r="AA179" s="5">
        <v>8</v>
      </c>
      <c r="AB179" s="4" t="s">
        <v>606</v>
      </c>
      <c r="AC179" s="8">
        <v>4</v>
      </c>
      <c r="AD179" s="4" t="s">
        <v>38</v>
      </c>
      <c r="AE179" s="9" t="s">
        <v>37</v>
      </c>
      <c r="AF179" s="9"/>
      <c r="AG179" s="9"/>
    </row>
    <row r="180" spans="1:33">
      <c r="A180" s="4" t="s">
        <v>73</v>
      </c>
      <c r="B180" s="4" t="s">
        <v>34</v>
      </c>
      <c r="C180" s="28">
        <v>38944</v>
      </c>
      <c r="D180" s="5">
        <v>2006</v>
      </c>
      <c r="E180" s="33">
        <v>0.42430555555555555</v>
      </c>
      <c r="F180" s="33">
        <v>0.43472222222222223</v>
      </c>
      <c r="G180" s="33">
        <f t="shared" si="14"/>
        <v>1.0416666666666685E-2</v>
      </c>
      <c r="H180" s="4">
        <v>2</v>
      </c>
      <c r="I180" s="5">
        <v>1</v>
      </c>
      <c r="J180" s="5">
        <v>7</v>
      </c>
      <c r="K180" s="4">
        <v>7</v>
      </c>
      <c r="L180" s="6" t="s">
        <v>66</v>
      </c>
      <c r="M180" s="4" t="s">
        <v>67</v>
      </c>
      <c r="N180" s="4">
        <v>1</v>
      </c>
      <c r="O180" s="5">
        <f t="shared" si="15"/>
        <v>41.25</v>
      </c>
      <c r="P180" s="5">
        <v>12.5</v>
      </c>
      <c r="Q180" s="5">
        <f t="shared" si="16"/>
        <v>32.67</v>
      </c>
      <c r="R180" s="5">
        <v>9.9</v>
      </c>
      <c r="S180" s="5">
        <f t="shared" si="17"/>
        <v>41.25</v>
      </c>
      <c r="T180" s="5">
        <v>12.5</v>
      </c>
      <c r="U180" s="8">
        <f t="shared" si="19"/>
        <v>36.959999999999994</v>
      </c>
      <c r="V180" s="5">
        <f t="shared" si="20"/>
        <v>11.2</v>
      </c>
      <c r="W180" s="1">
        <v>27.846830000000001</v>
      </c>
      <c r="X180" s="1">
        <v>-115.16466</v>
      </c>
      <c r="Y180" s="4">
        <f t="shared" si="18"/>
        <v>32</v>
      </c>
      <c r="Z180" s="7"/>
      <c r="AA180" s="5">
        <v>8</v>
      </c>
      <c r="AB180" s="4" t="s">
        <v>611</v>
      </c>
      <c r="AC180" s="8">
        <v>3</v>
      </c>
      <c r="AD180" s="4" t="s">
        <v>38</v>
      </c>
      <c r="AE180" s="9" t="s">
        <v>37</v>
      </c>
      <c r="AF180" s="9"/>
      <c r="AG180" s="9"/>
    </row>
    <row r="181" spans="1:33">
      <c r="A181" s="4" t="s">
        <v>73</v>
      </c>
      <c r="B181" s="4" t="s">
        <v>34</v>
      </c>
      <c r="C181" s="28">
        <v>38944</v>
      </c>
      <c r="D181" s="5">
        <v>2006</v>
      </c>
      <c r="E181" s="33">
        <v>0.42430555555555555</v>
      </c>
      <c r="F181" s="33">
        <v>0.43472222222222223</v>
      </c>
      <c r="G181" s="33">
        <f t="shared" si="14"/>
        <v>1.0416666666666685E-2</v>
      </c>
      <c r="H181" s="4">
        <v>2</v>
      </c>
      <c r="I181" s="5">
        <v>1</v>
      </c>
      <c r="J181" s="5">
        <v>7</v>
      </c>
      <c r="K181" s="4">
        <v>7</v>
      </c>
      <c r="L181" s="6" t="s">
        <v>66</v>
      </c>
      <c r="M181" s="4" t="s">
        <v>67</v>
      </c>
      <c r="N181" s="4">
        <v>1</v>
      </c>
      <c r="O181" s="5">
        <f t="shared" si="15"/>
        <v>41.25</v>
      </c>
      <c r="P181" s="5">
        <v>12.5</v>
      </c>
      <c r="Q181" s="5">
        <f t="shared" si="16"/>
        <v>32.67</v>
      </c>
      <c r="R181" s="5">
        <v>9.9</v>
      </c>
      <c r="S181" s="5">
        <f t="shared" si="17"/>
        <v>41.25</v>
      </c>
      <c r="T181" s="5">
        <v>12.5</v>
      </c>
      <c r="U181" s="8">
        <f t="shared" si="19"/>
        <v>36.959999999999994</v>
      </c>
      <c r="V181" s="5">
        <f t="shared" si="20"/>
        <v>11.2</v>
      </c>
      <c r="W181" s="1">
        <v>27.846830000000001</v>
      </c>
      <c r="X181" s="1">
        <v>-115.16466</v>
      </c>
      <c r="Y181" s="4">
        <f t="shared" si="18"/>
        <v>32</v>
      </c>
      <c r="Z181" s="7"/>
      <c r="AA181" s="5">
        <v>8</v>
      </c>
      <c r="AB181" s="4" t="s">
        <v>612</v>
      </c>
      <c r="AC181" s="8">
        <v>1</v>
      </c>
      <c r="AD181" s="4" t="s">
        <v>38</v>
      </c>
      <c r="AE181" s="9" t="s">
        <v>37</v>
      </c>
      <c r="AF181" s="9"/>
      <c r="AG181" s="9"/>
    </row>
    <row r="182" spans="1:33">
      <c r="A182" s="4" t="s">
        <v>73</v>
      </c>
      <c r="B182" s="4" t="s">
        <v>34</v>
      </c>
      <c r="C182" s="28">
        <v>38944</v>
      </c>
      <c r="D182" s="5">
        <v>2006</v>
      </c>
      <c r="E182" s="33">
        <v>0.42430555555555555</v>
      </c>
      <c r="F182" s="33">
        <v>0.43472222222222223</v>
      </c>
      <c r="G182" s="33">
        <f t="shared" si="14"/>
        <v>1.0416666666666685E-2</v>
      </c>
      <c r="H182" s="4">
        <v>2</v>
      </c>
      <c r="I182" s="5">
        <v>1</v>
      </c>
      <c r="J182" s="5">
        <v>7</v>
      </c>
      <c r="K182" s="4">
        <v>7</v>
      </c>
      <c r="L182" s="6" t="s">
        <v>66</v>
      </c>
      <c r="M182" s="4" t="s">
        <v>67</v>
      </c>
      <c r="N182" s="4">
        <v>1</v>
      </c>
      <c r="O182" s="5">
        <f t="shared" si="15"/>
        <v>41.25</v>
      </c>
      <c r="P182" s="5">
        <v>12.5</v>
      </c>
      <c r="Q182" s="5">
        <f t="shared" si="16"/>
        <v>32.67</v>
      </c>
      <c r="R182" s="5">
        <v>9.9</v>
      </c>
      <c r="S182" s="5">
        <f t="shared" si="17"/>
        <v>41.25</v>
      </c>
      <c r="T182" s="5">
        <v>12.5</v>
      </c>
      <c r="U182" s="8">
        <f t="shared" si="19"/>
        <v>36.959999999999994</v>
      </c>
      <c r="V182" s="5">
        <f t="shared" si="20"/>
        <v>11.2</v>
      </c>
      <c r="W182" s="1">
        <v>27.846830000000001</v>
      </c>
      <c r="X182" s="1">
        <v>-115.16466</v>
      </c>
      <c r="Y182" s="4">
        <f t="shared" si="18"/>
        <v>32</v>
      </c>
      <c r="Z182" s="7"/>
      <c r="AA182" s="5">
        <v>8</v>
      </c>
      <c r="AB182" s="4" t="s">
        <v>613</v>
      </c>
      <c r="AC182" s="8">
        <v>38</v>
      </c>
      <c r="AD182" s="4" t="s">
        <v>38</v>
      </c>
      <c r="AE182" s="9" t="s">
        <v>37</v>
      </c>
      <c r="AF182" s="9"/>
      <c r="AG182" s="9"/>
    </row>
    <row r="183" spans="1:33">
      <c r="A183" s="4" t="s">
        <v>73</v>
      </c>
      <c r="B183" s="4" t="s">
        <v>34</v>
      </c>
      <c r="C183" s="28">
        <v>38944</v>
      </c>
      <c r="D183" s="5">
        <v>2006</v>
      </c>
      <c r="E183" s="33">
        <v>0.42430555555555555</v>
      </c>
      <c r="F183" s="33">
        <v>0.43472222222222223</v>
      </c>
      <c r="G183" s="33">
        <f t="shared" si="14"/>
        <v>1.0416666666666685E-2</v>
      </c>
      <c r="H183" s="4">
        <v>2</v>
      </c>
      <c r="I183" s="5">
        <v>1</v>
      </c>
      <c r="J183" s="5">
        <v>7</v>
      </c>
      <c r="K183" s="4">
        <v>7</v>
      </c>
      <c r="L183" s="6" t="s">
        <v>66</v>
      </c>
      <c r="M183" s="4" t="s">
        <v>67</v>
      </c>
      <c r="N183" s="4">
        <v>1</v>
      </c>
      <c r="O183" s="5">
        <f t="shared" si="15"/>
        <v>41.25</v>
      </c>
      <c r="P183" s="5">
        <v>12.5</v>
      </c>
      <c r="Q183" s="5">
        <f t="shared" si="16"/>
        <v>32.67</v>
      </c>
      <c r="R183" s="5">
        <v>9.9</v>
      </c>
      <c r="S183" s="5">
        <f t="shared" si="17"/>
        <v>41.25</v>
      </c>
      <c r="T183" s="5">
        <v>12.5</v>
      </c>
      <c r="U183" s="8">
        <f t="shared" si="19"/>
        <v>36.959999999999994</v>
      </c>
      <c r="V183" s="5">
        <f t="shared" si="20"/>
        <v>11.2</v>
      </c>
      <c r="W183" s="1">
        <v>27.846830000000001</v>
      </c>
      <c r="X183" s="1">
        <v>-115.16466</v>
      </c>
      <c r="Y183" s="4">
        <f t="shared" si="18"/>
        <v>32</v>
      </c>
      <c r="Z183" s="7"/>
      <c r="AA183" s="5">
        <v>8</v>
      </c>
      <c r="AB183" s="4" t="s">
        <v>614</v>
      </c>
      <c r="AC183" s="8">
        <v>3</v>
      </c>
      <c r="AD183" s="4" t="s">
        <v>38</v>
      </c>
      <c r="AE183" s="9" t="s">
        <v>37</v>
      </c>
      <c r="AF183" s="9"/>
      <c r="AG183" s="9"/>
    </row>
    <row r="184" spans="1:33">
      <c r="A184" s="4" t="s">
        <v>73</v>
      </c>
      <c r="B184" s="4" t="s">
        <v>34</v>
      </c>
      <c r="C184" s="28">
        <v>38944</v>
      </c>
      <c r="D184" s="5">
        <v>2006</v>
      </c>
      <c r="E184" s="33">
        <v>0.42430555555555555</v>
      </c>
      <c r="F184" s="33">
        <v>0.43472222222222223</v>
      </c>
      <c r="G184" s="33">
        <f t="shared" si="14"/>
        <v>1.0416666666666685E-2</v>
      </c>
      <c r="H184" s="4">
        <v>2</v>
      </c>
      <c r="I184" s="5">
        <v>1</v>
      </c>
      <c r="J184" s="5">
        <v>7</v>
      </c>
      <c r="K184" s="4">
        <v>7</v>
      </c>
      <c r="L184" s="6" t="s">
        <v>66</v>
      </c>
      <c r="M184" s="4" t="s">
        <v>67</v>
      </c>
      <c r="N184" s="4">
        <v>1</v>
      </c>
      <c r="O184" s="5">
        <f t="shared" si="15"/>
        <v>41.25</v>
      </c>
      <c r="P184" s="5">
        <v>12.5</v>
      </c>
      <c r="Q184" s="5">
        <f t="shared" si="16"/>
        <v>32.67</v>
      </c>
      <c r="R184" s="5">
        <v>9.9</v>
      </c>
      <c r="S184" s="5">
        <f t="shared" si="17"/>
        <v>41.25</v>
      </c>
      <c r="T184" s="5">
        <v>12.5</v>
      </c>
      <c r="U184" s="8">
        <f t="shared" si="19"/>
        <v>36.959999999999994</v>
      </c>
      <c r="V184" s="5">
        <f t="shared" si="20"/>
        <v>11.2</v>
      </c>
      <c r="W184" s="1">
        <v>27.846830000000001</v>
      </c>
      <c r="X184" s="1">
        <v>-115.16466</v>
      </c>
      <c r="Y184" s="4">
        <f t="shared" si="18"/>
        <v>32</v>
      </c>
      <c r="Z184" s="7"/>
      <c r="AA184" s="5">
        <v>8</v>
      </c>
      <c r="AB184" s="4" t="s">
        <v>607</v>
      </c>
      <c r="AC184" s="8">
        <v>4</v>
      </c>
      <c r="AD184" s="4" t="s">
        <v>38</v>
      </c>
      <c r="AE184" s="9" t="s">
        <v>37</v>
      </c>
      <c r="AF184" s="9"/>
      <c r="AG184" s="9"/>
    </row>
    <row r="185" spans="1:33">
      <c r="A185" s="4" t="s">
        <v>73</v>
      </c>
      <c r="B185" s="4" t="s">
        <v>34</v>
      </c>
      <c r="C185" s="28">
        <v>38944</v>
      </c>
      <c r="D185" s="5">
        <v>2006</v>
      </c>
      <c r="E185" s="33">
        <v>0.42430555555555555</v>
      </c>
      <c r="F185" s="33">
        <v>0.43472222222222223</v>
      </c>
      <c r="G185" s="33">
        <f t="shared" si="14"/>
        <v>1.0416666666666685E-2</v>
      </c>
      <c r="H185" s="4">
        <v>2</v>
      </c>
      <c r="I185" s="5">
        <v>1</v>
      </c>
      <c r="J185" s="5">
        <v>7</v>
      </c>
      <c r="K185" s="4">
        <v>7</v>
      </c>
      <c r="L185" s="6" t="s">
        <v>66</v>
      </c>
      <c r="M185" s="4" t="s">
        <v>67</v>
      </c>
      <c r="N185" s="4">
        <v>1</v>
      </c>
      <c r="O185" s="5">
        <f t="shared" si="15"/>
        <v>41.25</v>
      </c>
      <c r="P185" s="5">
        <v>12.5</v>
      </c>
      <c r="Q185" s="5">
        <f t="shared" si="16"/>
        <v>32.67</v>
      </c>
      <c r="R185" s="5">
        <v>9.9</v>
      </c>
      <c r="S185" s="5">
        <f t="shared" si="17"/>
        <v>41.25</v>
      </c>
      <c r="T185" s="5">
        <v>12.5</v>
      </c>
      <c r="U185" s="8">
        <f t="shared" si="19"/>
        <v>36.959999999999994</v>
      </c>
      <c r="V185" s="5">
        <f t="shared" si="20"/>
        <v>11.2</v>
      </c>
      <c r="W185" s="1">
        <v>27.846830000000001</v>
      </c>
      <c r="X185" s="1">
        <v>-115.16466</v>
      </c>
      <c r="Y185" s="4">
        <f t="shared" si="18"/>
        <v>32</v>
      </c>
      <c r="Z185" s="7"/>
      <c r="AA185" s="5">
        <v>8</v>
      </c>
      <c r="AB185" s="4" t="s">
        <v>615</v>
      </c>
      <c r="AC185" s="8">
        <v>1</v>
      </c>
      <c r="AD185" s="4" t="s">
        <v>38</v>
      </c>
      <c r="AE185" s="9" t="s">
        <v>37</v>
      </c>
      <c r="AF185" s="9"/>
      <c r="AG185" s="9"/>
    </row>
    <row r="186" spans="1:33">
      <c r="A186" s="4" t="s">
        <v>73</v>
      </c>
      <c r="B186" s="4" t="s">
        <v>34</v>
      </c>
      <c r="C186" s="28">
        <v>38944</v>
      </c>
      <c r="D186" s="5">
        <v>2006</v>
      </c>
      <c r="E186" s="33">
        <v>0.42430555555555555</v>
      </c>
      <c r="F186" s="33">
        <v>0.43472222222222223</v>
      </c>
      <c r="G186" s="33">
        <f t="shared" si="14"/>
        <v>1.0416666666666685E-2</v>
      </c>
      <c r="H186" s="4">
        <v>2</v>
      </c>
      <c r="I186" s="5">
        <v>1</v>
      </c>
      <c r="J186" s="5">
        <v>7</v>
      </c>
      <c r="K186" s="4">
        <v>7</v>
      </c>
      <c r="L186" s="6" t="s">
        <v>66</v>
      </c>
      <c r="M186" s="4" t="s">
        <v>67</v>
      </c>
      <c r="N186" s="4">
        <v>1</v>
      </c>
      <c r="O186" s="5">
        <f t="shared" si="15"/>
        <v>41.25</v>
      </c>
      <c r="P186" s="5">
        <v>12.5</v>
      </c>
      <c r="Q186" s="5">
        <f t="shared" si="16"/>
        <v>32.67</v>
      </c>
      <c r="R186" s="5">
        <v>9.9</v>
      </c>
      <c r="S186" s="5">
        <f t="shared" si="17"/>
        <v>41.25</v>
      </c>
      <c r="T186" s="5">
        <v>12.5</v>
      </c>
      <c r="U186" s="8">
        <f t="shared" si="19"/>
        <v>36.959999999999994</v>
      </c>
      <c r="V186" s="5">
        <f t="shared" si="20"/>
        <v>11.2</v>
      </c>
      <c r="W186" s="1">
        <v>27.846830000000001</v>
      </c>
      <c r="X186" s="1">
        <v>-115.16466</v>
      </c>
      <c r="Y186" s="4">
        <f t="shared" si="18"/>
        <v>32</v>
      </c>
      <c r="Z186" s="7"/>
      <c r="AA186" s="5">
        <v>8</v>
      </c>
      <c r="AB186" s="9" t="s">
        <v>753</v>
      </c>
      <c r="AC186" s="8">
        <v>17</v>
      </c>
      <c r="AD186" s="4" t="s">
        <v>38</v>
      </c>
      <c r="AE186" s="9" t="s">
        <v>37</v>
      </c>
      <c r="AF186" s="9"/>
      <c r="AG186" s="9"/>
    </row>
    <row r="187" spans="1:33">
      <c r="A187" s="4" t="s">
        <v>73</v>
      </c>
      <c r="B187" s="4" t="s">
        <v>34</v>
      </c>
      <c r="C187" s="28">
        <v>38944</v>
      </c>
      <c r="D187" s="5">
        <v>2006</v>
      </c>
      <c r="E187" s="33">
        <v>0.42430555555555555</v>
      </c>
      <c r="F187" s="33">
        <v>0.43472222222222223</v>
      </c>
      <c r="G187" s="33">
        <f t="shared" si="14"/>
        <v>1.0416666666666685E-2</v>
      </c>
      <c r="H187" s="4">
        <v>2</v>
      </c>
      <c r="I187" s="5">
        <v>1</v>
      </c>
      <c r="J187" s="5">
        <v>7</v>
      </c>
      <c r="K187" s="4">
        <v>7</v>
      </c>
      <c r="L187" s="6" t="s">
        <v>66</v>
      </c>
      <c r="M187" s="4" t="s">
        <v>67</v>
      </c>
      <c r="N187" s="4">
        <v>1</v>
      </c>
      <c r="O187" s="5">
        <f t="shared" si="15"/>
        <v>41.25</v>
      </c>
      <c r="P187" s="5">
        <v>12.5</v>
      </c>
      <c r="Q187" s="5">
        <f t="shared" si="16"/>
        <v>32.67</v>
      </c>
      <c r="R187" s="5">
        <v>9.9</v>
      </c>
      <c r="S187" s="5">
        <f t="shared" si="17"/>
        <v>41.25</v>
      </c>
      <c r="T187" s="5">
        <v>12.5</v>
      </c>
      <c r="U187" s="8">
        <f t="shared" si="19"/>
        <v>36.959999999999994</v>
      </c>
      <c r="V187" s="5">
        <f t="shared" si="20"/>
        <v>11.2</v>
      </c>
      <c r="W187" s="1">
        <v>27.846830000000001</v>
      </c>
      <c r="X187" s="1">
        <v>-115.16466</v>
      </c>
      <c r="Y187" s="4">
        <f t="shared" si="18"/>
        <v>32</v>
      </c>
      <c r="Z187" s="7"/>
      <c r="AA187" s="5">
        <v>8</v>
      </c>
      <c r="AB187" s="4" t="s">
        <v>619</v>
      </c>
      <c r="AC187" s="8">
        <v>12</v>
      </c>
      <c r="AD187" s="4" t="s">
        <v>38</v>
      </c>
      <c r="AE187" s="9" t="s">
        <v>37</v>
      </c>
      <c r="AF187" s="9"/>
      <c r="AG187" s="9"/>
    </row>
    <row r="188" spans="1:33">
      <c r="A188" s="4" t="s">
        <v>73</v>
      </c>
      <c r="B188" s="4" t="s">
        <v>34</v>
      </c>
      <c r="C188" s="28">
        <v>38944</v>
      </c>
      <c r="D188" s="5">
        <v>2006</v>
      </c>
      <c r="E188" s="33">
        <v>0.42430555555555555</v>
      </c>
      <c r="F188" s="33">
        <v>0.43472222222222223</v>
      </c>
      <c r="G188" s="33">
        <f t="shared" si="14"/>
        <v>1.0416666666666685E-2</v>
      </c>
      <c r="H188" s="4">
        <v>2</v>
      </c>
      <c r="I188" s="5">
        <v>1</v>
      </c>
      <c r="J188" s="5">
        <v>7</v>
      </c>
      <c r="K188" s="4">
        <v>7</v>
      </c>
      <c r="L188" s="6" t="s">
        <v>66</v>
      </c>
      <c r="M188" s="4" t="s">
        <v>67</v>
      </c>
      <c r="N188" s="4">
        <v>1</v>
      </c>
      <c r="O188" s="5">
        <f t="shared" si="15"/>
        <v>41.25</v>
      </c>
      <c r="P188" s="5">
        <v>12.5</v>
      </c>
      <c r="Q188" s="5">
        <f t="shared" si="16"/>
        <v>32.67</v>
      </c>
      <c r="R188" s="5">
        <v>9.9</v>
      </c>
      <c r="S188" s="5">
        <f t="shared" si="17"/>
        <v>41.25</v>
      </c>
      <c r="T188" s="5">
        <v>12.5</v>
      </c>
      <c r="U188" s="8">
        <f t="shared" si="19"/>
        <v>36.959999999999994</v>
      </c>
      <c r="V188" s="5">
        <f t="shared" si="20"/>
        <v>11.2</v>
      </c>
      <c r="W188" s="1">
        <v>27.846830000000001</v>
      </c>
      <c r="X188" s="1">
        <v>-115.16466</v>
      </c>
      <c r="Y188" s="4">
        <f t="shared" si="18"/>
        <v>32</v>
      </c>
      <c r="Z188" s="7"/>
      <c r="AA188" s="5">
        <v>8</v>
      </c>
      <c r="AB188" s="4" t="s">
        <v>610</v>
      </c>
      <c r="AC188" s="8">
        <v>1</v>
      </c>
      <c r="AD188" s="4" t="s">
        <v>38</v>
      </c>
      <c r="AE188" s="9" t="s">
        <v>37</v>
      </c>
      <c r="AF188" s="9"/>
      <c r="AG188" s="9"/>
    </row>
    <row r="189" spans="1:33">
      <c r="A189" s="4" t="s">
        <v>73</v>
      </c>
      <c r="B189" s="4" t="s">
        <v>34</v>
      </c>
      <c r="C189" s="28">
        <v>38944</v>
      </c>
      <c r="D189" s="5">
        <v>2006</v>
      </c>
      <c r="E189" s="33">
        <v>0.42430555555555555</v>
      </c>
      <c r="F189" s="33">
        <v>0.43472222222222223</v>
      </c>
      <c r="G189" s="33">
        <f t="shared" si="14"/>
        <v>1.0416666666666685E-2</v>
      </c>
      <c r="H189" s="4">
        <v>2</v>
      </c>
      <c r="I189" s="5">
        <v>1</v>
      </c>
      <c r="J189" s="5">
        <v>7</v>
      </c>
      <c r="K189" s="4">
        <v>7</v>
      </c>
      <c r="L189" s="6" t="s">
        <v>66</v>
      </c>
      <c r="M189" s="4" t="s">
        <v>67</v>
      </c>
      <c r="N189" s="4">
        <v>1</v>
      </c>
      <c r="O189" s="5">
        <f t="shared" si="15"/>
        <v>41.25</v>
      </c>
      <c r="P189" s="5">
        <v>12.5</v>
      </c>
      <c r="Q189" s="5">
        <f t="shared" si="16"/>
        <v>32.67</v>
      </c>
      <c r="R189" s="5">
        <v>9.9</v>
      </c>
      <c r="S189" s="5">
        <f t="shared" si="17"/>
        <v>41.25</v>
      </c>
      <c r="T189" s="5">
        <v>12.5</v>
      </c>
      <c r="U189" s="8">
        <f t="shared" si="19"/>
        <v>36.959999999999994</v>
      </c>
      <c r="V189" s="5">
        <f t="shared" si="20"/>
        <v>11.2</v>
      </c>
      <c r="W189" s="1">
        <v>27.846830000000001</v>
      </c>
      <c r="X189" s="1">
        <v>-115.16466</v>
      </c>
      <c r="Y189" s="4">
        <f t="shared" si="18"/>
        <v>32</v>
      </c>
      <c r="Z189" s="7"/>
      <c r="AA189" s="5">
        <v>8</v>
      </c>
      <c r="AB189" s="4" t="s">
        <v>608</v>
      </c>
      <c r="AC189" s="8">
        <v>4</v>
      </c>
      <c r="AD189" s="4" t="s">
        <v>38</v>
      </c>
      <c r="AE189" s="9" t="s">
        <v>37</v>
      </c>
      <c r="AF189" s="9"/>
      <c r="AG189" s="9"/>
    </row>
    <row r="190" spans="1:33">
      <c r="A190" s="4" t="s">
        <v>73</v>
      </c>
      <c r="B190" s="4" t="s">
        <v>34</v>
      </c>
      <c r="C190" s="28">
        <v>38944</v>
      </c>
      <c r="D190" s="5">
        <v>2006</v>
      </c>
      <c r="E190" s="33">
        <v>0.42430555555555555</v>
      </c>
      <c r="F190" s="33">
        <v>0.43472222222222223</v>
      </c>
      <c r="G190" s="33">
        <f t="shared" si="14"/>
        <v>1.0416666666666685E-2</v>
      </c>
      <c r="H190" s="4">
        <v>2</v>
      </c>
      <c r="I190" s="5">
        <v>1</v>
      </c>
      <c r="J190" s="5">
        <v>7</v>
      </c>
      <c r="K190" s="4">
        <v>7</v>
      </c>
      <c r="L190" s="6" t="s">
        <v>66</v>
      </c>
      <c r="M190" s="4" t="s">
        <v>67</v>
      </c>
      <c r="N190" s="4">
        <v>1</v>
      </c>
      <c r="O190" s="5">
        <f t="shared" si="15"/>
        <v>41.25</v>
      </c>
      <c r="P190" s="5">
        <v>12.5</v>
      </c>
      <c r="Q190" s="5">
        <f t="shared" si="16"/>
        <v>32.67</v>
      </c>
      <c r="R190" s="5">
        <v>9.9</v>
      </c>
      <c r="S190" s="5">
        <f t="shared" si="17"/>
        <v>41.25</v>
      </c>
      <c r="T190" s="5">
        <v>12.5</v>
      </c>
      <c r="U190" s="8">
        <f t="shared" si="19"/>
        <v>36.959999999999994</v>
      </c>
      <c r="V190" s="5">
        <f t="shared" si="20"/>
        <v>11.2</v>
      </c>
      <c r="W190" s="1">
        <v>27.846830000000001</v>
      </c>
      <c r="X190" s="1">
        <v>-115.16466</v>
      </c>
      <c r="Y190" s="4">
        <f t="shared" si="18"/>
        <v>32</v>
      </c>
      <c r="Z190" s="7"/>
      <c r="AA190" s="5">
        <v>8</v>
      </c>
      <c r="AB190" s="4" t="s">
        <v>609</v>
      </c>
      <c r="AC190" s="8">
        <v>2</v>
      </c>
      <c r="AD190" s="4" t="s">
        <v>38</v>
      </c>
      <c r="AE190" s="9" t="s">
        <v>37</v>
      </c>
      <c r="AF190" s="9"/>
      <c r="AG190" s="9"/>
    </row>
    <row r="191" spans="1:33">
      <c r="A191" s="4" t="s">
        <v>74</v>
      </c>
      <c r="B191" s="4" t="s">
        <v>34</v>
      </c>
      <c r="C191" s="28">
        <v>38944</v>
      </c>
      <c r="D191" s="5">
        <v>2006</v>
      </c>
      <c r="E191" s="33">
        <v>0.50972222222222219</v>
      </c>
      <c r="F191" s="33">
        <v>0.51458333333333328</v>
      </c>
      <c r="G191" s="33">
        <f t="shared" si="14"/>
        <v>4.8611111111110938E-3</v>
      </c>
      <c r="H191" s="4">
        <v>2</v>
      </c>
      <c r="I191" s="5">
        <v>1</v>
      </c>
      <c r="J191" s="5">
        <v>8</v>
      </c>
      <c r="K191" s="4">
        <v>8</v>
      </c>
      <c r="L191" s="6" t="s">
        <v>66</v>
      </c>
      <c r="M191" s="4" t="s">
        <v>67</v>
      </c>
      <c r="N191" s="4">
        <v>1</v>
      </c>
      <c r="O191" s="5">
        <f t="shared" si="15"/>
        <v>19.799999999999997</v>
      </c>
      <c r="P191" s="5">
        <v>6</v>
      </c>
      <c r="Q191" s="5">
        <f t="shared" si="16"/>
        <v>17.16</v>
      </c>
      <c r="R191" s="5">
        <v>5.2</v>
      </c>
      <c r="S191" s="5">
        <f t="shared" si="17"/>
        <v>19.799999999999997</v>
      </c>
      <c r="T191" s="5">
        <v>6</v>
      </c>
      <c r="U191" s="8">
        <f t="shared" si="19"/>
        <v>18.479999999999997</v>
      </c>
      <c r="V191" s="5">
        <f t="shared" si="20"/>
        <v>5.6</v>
      </c>
      <c r="W191" s="1">
        <v>27.84966</v>
      </c>
      <c r="X191" s="1">
        <v>-115.16748</v>
      </c>
      <c r="Y191" s="4">
        <f t="shared" si="18"/>
        <v>32</v>
      </c>
      <c r="Z191" s="7"/>
      <c r="AA191" s="5">
        <v>4</v>
      </c>
      <c r="AB191" s="4" t="s">
        <v>605</v>
      </c>
      <c r="AC191" s="8">
        <v>1</v>
      </c>
      <c r="AD191" s="4" t="s">
        <v>38</v>
      </c>
      <c r="AE191" s="9" t="s">
        <v>37</v>
      </c>
      <c r="AF191" s="9"/>
      <c r="AG191" s="9"/>
    </row>
    <row r="192" spans="1:33">
      <c r="A192" s="4" t="s">
        <v>74</v>
      </c>
      <c r="B192" s="4" t="s">
        <v>34</v>
      </c>
      <c r="C192" s="28">
        <v>38944</v>
      </c>
      <c r="D192" s="5">
        <v>2006</v>
      </c>
      <c r="E192" s="33">
        <v>0.50972222222222219</v>
      </c>
      <c r="F192" s="33">
        <v>0.51458333333333328</v>
      </c>
      <c r="G192" s="33">
        <f t="shared" si="14"/>
        <v>4.8611111111110938E-3</v>
      </c>
      <c r="H192" s="4">
        <v>2</v>
      </c>
      <c r="I192" s="5">
        <v>1</v>
      </c>
      <c r="J192" s="5">
        <v>8</v>
      </c>
      <c r="K192" s="4">
        <v>8</v>
      </c>
      <c r="L192" s="6" t="s">
        <v>66</v>
      </c>
      <c r="M192" s="4" t="s">
        <v>67</v>
      </c>
      <c r="N192" s="4">
        <v>1</v>
      </c>
      <c r="O192" s="5">
        <f t="shared" si="15"/>
        <v>19.799999999999997</v>
      </c>
      <c r="P192" s="5">
        <v>6</v>
      </c>
      <c r="Q192" s="5">
        <f t="shared" si="16"/>
        <v>17.16</v>
      </c>
      <c r="R192" s="5">
        <v>5.2</v>
      </c>
      <c r="S192" s="5">
        <f t="shared" si="17"/>
        <v>19.799999999999997</v>
      </c>
      <c r="T192" s="5">
        <v>6</v>
      </c>
      <c r="U192" s="8">
        <f t="shared" si="19"/>
        <v>18.479999999999997</v>
      </c>
      <c r="V192" s="5">
        <f t="shared" si="20"/>
        <v>5.6</v>
      </c>
      <c r="W192" s="1">
        <v>27.84966</v>
      </c>
      <c r="X192" s="1">
        <v>-115.16748</v>
      </c>
      <c r="Y192" s="4">
        <f t="shared" si="18"/>
        <v>32</v>
      </c>
      <c r="Z192" s="7"/>
      <c r="AA192" s="5">
        <v>4</v>
      </c>
      <c r="AB192" s="4" t="s">
        <v>606</v>
      </c>
      <c r="AC192" s="8">
        <v>2</v>
      </c>
      <c r="AD192" s="4" t="s">
        <v>38</v>
      </c>
      <c r="AE192" s="9" t="s">
        <v>37</v>
      </c>
      <c r="AF192" s="9"/>
      <c r="AG192" s="9"/>
    </row>
    <row r="193" spans="1:33">
      <c r="A193" s="4" t="s">
        <v>74</v>
      </c>
      <c r="B193" s="4" t="s">
        <v>34</v>
      </c>
      <c r="C193" s="28">
        <v>38944</v>
      </c>
      <c r="D193" s="5">
        <v>2006</v>
      </c>
      <c r="E193" s="33">
        <v>0.50972222222222219</v>
      </c>
      <c r="F193" s="33">
        <v>0.51458333333333328</v>
      </c>
      <c r="G193" s="33">
        <f t="shared" si="14"/>
        <v>4.8611111111110938E-3</v>
      </c>
      <c r="H193" s="4">
        <v>2</v>
      </c>
      <c r="I193" s="5">
        <v>1</v>
      </c>
      <c r="J193" s="5">
        <v>8</v>
      </c>
      <c r="K193" s="4">
        <v>8</v>
      </c>
      <c r="L193" s="6" t="s">
        <v>66</v>
      </c>
      <c r="M193" s="4" t="s">
        <v>67</v>
      </c>
      <c r="N193" s="4">
        <v>1</v>
      </c>
      <c r="O193" s="5">
        <f t="shared" si="15"/>
        <v>19.799999999999997</v>
      </c>
      <c r="P193" s="5">
        <v>6</v>
      </c>
      <c r="Q193" s="5">
        <f t="shared" si="16"/>
        <v>17.16</v>
      </c>
      <c r="R193" s="5">
        <v>5.2</v>
      </c>
      <c r="S193" s="5">
        <f t="shared" si="17"/>
        <v>19.799999999999997</v>
      </c>
      <c r="T193" s="5">
        <v>6</v>
      </c>
      <c r="U193" s="8">
        <f t="shared" si="19"/>
        <v>18.479999999999997</v>
      </c>
      <c r="V193" s="5">
        <f t="shared" si="20"/>
        <v>5.6</v>
      </c>
      <c r="W193" s="1">
        <v>27.84966</v>
      </c>
      <c r="X193" s="1">
        <v>-115.16748</v>
      </c>
      <c r="Y193" s="4">
        <f t="shared" si="18"/>
        <v>32</v>
      </c>
      <c r="Z193" s="7"/>
      <c r="AA193" s="5">
        <v>4</v>
      </c>
      <c r="AB193" s="4" t="s">
        <v>613</v>
      </c>
      <c r="AC193" s="8">
        <v>9</v>
      </c>
      <c r="AD193" s="4" t="s">
        <v>38</v>
      </c>
      <c r="AE193" s="9" t="s">
        <v>37</v>
      </c>
      <c r="AF193" s="9"/>
      <c r="AG193" s="9"/>
    </row>
    <row r="194" spans="1:33">
      <c r="A194" s="4" t="s">
        <v>74</v>
      </c>
      <c r="B194" s="4" t="s">
        <v>34</v>
      </c>
      <c r="C194" s="28">
        <v>38944</v>
      </c>
      <c r="D194" s="5">
        <v>2006</v>
      </c>
      <c r="E194" s="33">
        <v>0.50972222222222219</v>
      </c>
      <c r="F194" s="33">
        <v>0.51458333333333328</v>
      </c>
      <c r="G194" s="33">
        <f t="shared" ref="G194:G257" si="21">F194-E194</f>
        <v>4.8611111111110938E-3</v>
      </c>
      <c r="H194" s="4">
        <v>2</v>
      </c>
      <c r="I194" s="5">
        <v>1</v>
      </c>
      <c r="J194" s="5">
        <v>8</v>
      </c>
      <c r="K194" s="4">
        <v>8</v>
      </c>
      <c r="L194" s="6" t="s">
        <v>66</v>
      </c>
      <c r="M194" s="4" t="s">
        <v>67</v>
      </c>
      <c r="N194" s="4">
        <v>1</v>
      </c>
      <c r="O194" s="5">
        <f t="shared" ref="O194:O257" si="22">3.3*P194</f>
        <v>19.799999999999997</v>
      </c>
      <c r="P194" s="5">
        <v>6</v>
      </c>
      <c r="Q194" s="5">
        <f t="shared" ref="Q194:Q257" si="23">3.3*R194</f>
        <v>17.16</v>
      </c>
      <c r="R194" s="5">
        <v>5.2</v>
      </c>
      <c r="S194" s="5">
        <f t="shared" ref="S194:S257" si="24">3.3*T194</f>
        <v>19.799999999999997</v>
      </c>
      <c r="T194" s="5">
        <v>6</v>
      </c>
      <c r="U194" s="8">
        <f t="shared" si="19"/>
        <v>18.479999999999997</v>
      </c>
      <c r="V194" s="5">
        <f t="shared" si="20"/>
        <v>5.6</v>
      </c>
      <c r="W194" s="1">
        <v>27.84966</v>
      </c>
      <c r="X194" s="1">
        <v>-115.16748</v>
      </c>
      <c r="Y194" s="4">
        <f t="shared" ref="Y194:Y257" si="25">(Z194*1.8)+32</f>
        <v>32</v>
      </c>
      <c r="Z194" s="7"/>
      <c r="AA194" s="5">
        <v>4</v>
      </c>
      <c r="AB194" s="4" t="s">
        <v>607</v>
      </c>
      <c r="AC194" s="8">
        <v>3</v>
      </c>
      <c r="AD194" s="4" t="s">
        <v>38</v>
      </c>
      <c r="AE194" s="9" t="s">
        <v>37</v>
      </c>
      <c r="AF194" s="9"/>
      <c r="AG194" s="9"/>
    </row>
    <row r="195" spans="1:33">
      <c r="A195" s="4" t="s">
        <v>74</v>
      </c>
      <c r="B195" s="4" t="s">
        <v>34</v>
      </c>
      <c r="C195" s="28">
        <v>38944</v>
      </c>
      <c r="D195" s="5">
        <v>2006</v>
      </c>
      <c r="E195" s="33">
        <v>0.50972222222222219</v>
      </c>
      <c r="F195" s="33">
        <v>0.51458333333333328</v>
      </c>
      <c r="G195" s="33">
        <f t="shared" si="21"/>
        <v>4.8611111111110938E-3</v>
      </c>
      <c r="H195" s="4">
        <v>2</v>
      </c>
      <c r="I195" s="5">
        <v>1</v>
      </c>
      <c r="J195" s="5">
        <v>8</v>
      </c>
      <c r="K195" s="4">
        <v>8</v>
      </c>
      <c r="L195" s="6" t="s">
        <v>66</v>
      </c>
      <c r="M195" s="4" t="s">
        <v>67</v>
      </c>
      <c r="N195" s="4">
        <v>1</v>
      </c>
      <c r="O195" s="5">
        <f t="shared" si="22"/>
        <v>19.799999999999997</v>
      </c>
      <c r="P195" s="5">
        <v>6</v>
      </c>
      <c r="Q195" s="5">
        <f t="shared" si="23"/>
        <v>17.16</v>
      </c>
      <c r="R195" s="5">
        <v>5.2</v>
      </c>
      <c r="S195" s="5">
        <f t="shared" si="24"/>
        <v>19.799999999999997</v>
      </c>
      <c r="T195" s="5">
        <v>6</v>
      </c>
      <c r="U195" s="8">
        <f t="shared" ref="U195:U258" si="26">V195*3.3</f>
        <v>18.479999999999997</v>
      </c>
      <c r="V195" s="5">
        <f t="shared" ref="V195:V258" si="27">(R195+P195)/2</f>
        <v>5.6</v>
      </c>
      <c r="W195" s="1">
        <v>27.84966</v>
      </c>
      <c r="X195" s="1">
        <v>-115.16748</v>
      </c>
      <c r="Y195" s="4">
        <f t="shared" si="25"/>
        <v>32</v>
      </c>
      <c r="Z195" s="7"/>
      <c r="AA195" s="5">
        <v>4</v>
      </c>
      <c r="AB195" s="4" t="s">
        <v>610</v>
      </c>
      <c r="AC195" s="8">
        <v>4</v>
      </c>
      <c r="AD195" s="4" t="s">
        <v>38</v>
      </c>
      <c r="AE195" s="9" t="s">
        <v>37</v>
      </c>
      <c r="AF195" s="9"/>
      <c r="AG195" s="9"/>
    </row>
    <row r="196" spans="1:33">
      <c r="A196" s="4" t="s">
        <v>74</v>
      </c>
      <c r="B196" s="4" t="s">
        <v>34</v>
      </c>
      <c r="C196" s="28">
        <v>38944</v>
      </c>
      <c r="D196" s="5">
        <v>2006</v>
      </c>
      <c r="E196" s="33">
        <v>0.50972222222222219</v>
      </c>
      <c r="F196" s="33">
        <v>0.51458333333333328</v>
      </c>
      <c r="G196" s="33">
        <f t="shared" si="21"/>
        <v>4.8611111111110938E-3</v>
      </c>
      <c r="H196" s="4">
        <v>2</v>
      </c>
      <c r="I196" s="5">
        <v>1</v>
      </c>
      <c r="J196" s="5">
        <v>8</v>
      </c>
      <c r="K196" s="4">
        <v>8</v>
      </c>
      <c r="L196" s="6" t="s">
        <v>66</v>
      </c>
      <c r="M196" s="4" t="s">
        <v>67</v>
      </c>
      <c r="N196" s="4">
        <v>1</v>
      </c>
      <c r="O196" s="5">
        <f t="shared" si="22"/>
        <v>19.799999999999997</v>
      </c>
      <c r="P196" s="5">
        <v>6</v>
      </c>
      <c r="Q196" s="5">
        <f t="shared" si="23"/>
        <v>17.16</v>
      </c>
      <c r="R196" s="5">
        <v>5.2</v>
      </c>
      <c r="S196" s="5">
        <f t="shared" si="24"/>
        <v>19.799999999999997</v>
      </c>
      <c r="T196" s="5">
        <v>6</v>
      </c>
      <c r="U196" s="8">
        <f t="shared" si="26"/>
        <v>18.479999999999997</v>
      </c>
      <c r="V196" s="5">
        <f t="shared" si="27"/>
        <v>5.6</v>
      </c>
      <c r="W196" s="1">
        <v>27.84966</v>
      </c>
      <c r="X196" s="1">
        <v>-115.16748</v>
      </c>
      <c r="Y196" s="4">
        <f t="shared" si="25"/>
        <v>32</v>
      </c>
      <c r="Z196" s="7"/>
      <c r="AA196" s="5">
        <v>4</v>
      </c>
      <c r="AB196" s="4" t="s">
        <v>608</v>
      </c>
      <c r="AC196" s="8">
        <v>3</v>
      </c>
      <c r="AD196" s="4" t="s">
        <v>38</v>
      </c>
      <c r="AE196" s="9" t="s">
        <v>37</v>
      </c>
      <c r="AF196" s="9"/>
      <c r="AG196" s="9"/>
    </row>
    <row r="197" spans="1:33">
      <c r="A197" s="4" t="s">
        <v>75</v>
      </c>
      <c r="B197" s="4" t="s">
        <v>34</v>
      </c>
      <c r="C197" s="28">
        <v>38944</v>
      </c>
      <c r="D197" s="5">
        <v>2006</v>
      </c>
      <c r="E197" s="33">
        <v>0.53611111111111109</v>
      </c>
      <c r="F197" s="33">
        <v>0.54236111111111118</v>
      </c>
      <c r="G197" s="33">
        <f t="shared" si="21"/>
        <v>6.2500000000000888E-3</v>
      </c>
      <c r="H197" s="4">
        <v>2</v>
      </c>
      <c r="I197" s="5">
        <v>2</v>
      </c>
      <c r="J197" s="5">
        <v>9</v>
      </c>
      <c r="K197" s="4">
        <v>9</v>
      </c>
      <c r="L197" s="6" t="s">
        <v>66</v>
      </c>
      <c r="M197" s="4" t="s">
        <v>67</v>
      </c>
      <c r="N197" s="4">
        <v>1</v>
      </c>
      <c r="O197" s="5">
        <f t="shared" si="22"/>
        <v>18.809999999999999</v>
      </c>
      <c r="P197" s="5">
        <v>5.7</v>
      </c>
      <c r="Q197" s="5">
        <f t="shared" si="23"/>
        <v>12.54</v>
      </c>
      <c r="R197" s="5">
        <v>3.8</v>
      </c>
      <c r="S197" s="5">
        <f t="shared" si="24"/>
        <v>18.809999999999999</v>
      </c>
      <c r="T197" s="5">
        <v>5.7</v>
      </c>
      <c r="U197" s="8">
        <f t="shared" si="26"/>
        <v>15.674999999999999</v>
      </c>
      <c r="V197" s="5">
        <f t="shared" si="27"/>
        <v>4.75</v>
      </c>
      <c r="W197" s="1">
        <v>27.84966</v>
      </c>
      <c r="X197" s="1">
        <v>-115.16748</v>
      </c>
      <c r="Y197" s="4">
        <f t="shared" si="25"/>
        <v>32</v>
      </c>
      <c r="Z197" s="7"/>
      <c r="AA197" s="5">
        <v>4</v>
      </c>
      <c r="AB197" s="4" t="s">
        <v>604</v>
      </c>
      <c r="AC197" s="8">
        <v>3</v>
      </c>
      <c r="AD197" s="4" t="s">
        <v>38</v>
      </c>
      <c r="AE197" s="9" t="s">
        <v>37</v>
      </c>
      <c r="AF197" s="9"/>
      <c r="AG197" s="9"/>
    </row>
    <row r="198" spans="1:33">
      <c r="A198" s="4" t="s">
        <v>75</v>
      </c>
      <c r="B198" s="4" t="s">
        <v>34</v>
      </c>
      <c r="C198" s="28">
        <v>38944</v>
      </c>
      <c r="D198" s="5">
        <v>2006</v>
      </c>
      <c r="E198" s="33">
        <v>0.53611111111111109</v>
      </c>
      <c r="F198" s="33">
        <v>0.54236111111111118</v>
      </c>
      <c r="G198" s="33">
        <f t="shared" si="21"/>
        <v>6.2500000000000888E-3</v>
      </c>
      <c r="H198" s="4">
        <v>2</v>
      </c>
      <c r="I198" s="5">
        <v>2</v>
      </c>
      <c r="J198" s="5">
        <v>9</v>
      </c>
      <c r="K198" s="4">
        <v>9</v>
      </c>
      <c r="L198" s="6" t="s">
        <v>66</v>
      </c>
      <c r="M198" s="4" t="s">
        <v>67</v>
      </c>
      <c r="N198" s="4">
        <v>1</v>
      </c>
      <c r="O198" s="5">
        <f t="shared" si="22"/>
        <v>18.809999999999999</v>
      </c>
      <c r="P198" s="5">
        <v>5.7</v>
      </c>
      <c r="Q198" s="5">
        <f t="shared" si="23"/>
        <v>12.54</v>
      </c>
      <c r="R198" s="5">
        <v>3.8</v>
      </c>
      <c r="S198" s="5">
        <f t="shared" si="24"/>
        <v>18.809999999999999</v>
      </c>
      <c r="T198" s="5">
        <v>5.7</v>
      </c>
      <c r="U198" s="8">
        <f t="shared" si="26"/>
        <v>15.674999999999999</v>
      </c>
      <c r="V198" s="5">
        <f t="shared" si="27"/>
        <v>4.75</v>
      </c>
      <c r="W198" s="1">
        <v>27.84966</v>
      </c>
      <c r="X198" s="1">
        <v>-115.16748</v>
      </c>
      <c r="Y198" s="4">
        <f t="shared" si="25"/>
        <v>32</v>
      </c>
      <c r="Z198" s="7"/>
      <c r="AA198" s="5">
        <v>4</v>
      </c>
      <c r="AB198" s="4" t="s">
        <v>605</v>
      </c>
      <c r="AC198" s="8">
        <v>11</v>
      </c>
      <c r="AD198" s="4" t="s">
        <v>38</v>
      </c>
      <c r="AE198" s="9" t="s">
        <v>37</v>
      </c>
      <c r="AF198" s="9"/>
      <c r="AG198" s="9"/>
    </row>
    <row r="199" spans="1:33">
      <c r="A199" s="4" t="s">
        <v>75</v>
      </c>
      <c r="B199" s="4" t="s">
        <v>34</v>
      </c>
      <c r="C199" s="28">
        <v>38944</v>
      </c>
      <c r="D199" s="5">
        <v>2006</v>
      </c>
      <c r="E199" s="33">
        <v>0.53611111111111109</v>
      </c>
      <c r="F199" s="33">
        <v>0.54236111111111118</v>
      </c>
      <c r="G199" s="33">
        <f t="shared" si="21"/>
        <v>6.2500000000000888E-3</v>
      </c>
      <c r="H199" s="4">
        <v>2</v>
      </c>
      <c r="I199" s="5">
        <v>2</v>
      </c>
      <c r="J199" s="5">
        <v>9</v>
      </c>
      <c r="K199" s="4">
        <v>9</v>
      </c>
      <c r="L199" s="6" t="s">
        <v>66</v>
      </c>
      <c r="M199" s="4" t="s">
        <v>67</v>
      </c>
      <c r="N199" s="4">
        <v>1</v>
      </c>
      <c r="O199" s="5">
        <f t="shared" si="22"/>
        <v>18.809999999999999</v>
      </c>
      <c r="P199" s="5">
        <v>5.7</v>
      </c>
      <c r="Q199" s="5">
        <f t="shared" si="23"/>
        <v>12.54</v>
      </c>
      <c r="R199" s="5">
        <v>3.8</v>
      </c>
      <c r="S199" s="5">
        <f t="shared" si="24"/>
        <v>18.809999999999999</v>
      </c>
      <c r="T199" s="5">
        <v>5.7</v>
      </c>
      <c r="U199" s="8">
        <f t="shared" si="26"/>
        <v>15.674999999999999</v>
      </c>
      <c r="V199" s="5">
        <f t="shared" si="27"/>
        <v>4.75</v>
      </c>
      <c r="W199" s="1">
        <v>27.84966</v>
      </c>
      <c r="X199" s="1">
        <v>-115.16748</v>
      </c>
      <c r="Y199" s="4">
        <f t="shared" si="25"/>
        <v>32</v>
      </c>
      <c r="Z199" s="7"/>
      <c r="AA199" s="5">
        <v>4</v>
      </c>
      <c r="AB199" s="4" t="s">
        <v>606</v>
      </c>
      <c r="AC199" s="8">
        <v>16</v>
      </c>
      <c r="AD199" s="4" t="s">
        <v>38</v>
      </c>
      <c r="AE199" s="9" t="s">
        <v>37</v>
      </c>
      <c r="AF199" s="9"/>
      <c r="AG199" s="9"/>
    </row>
    <row r="200" spans="1:33">
      <c r="A200" s="4" t="s">
        <v>75</v>
      </c>
      <c r="B200" s="4" t="s">
        <v>34</v>
      </c>
      <c r="C200" s="28">
        <v>38944</v>
      </c>
      <c r="D200" s="5">
        <v>2006</v>
      </c>
      <c r="E200" s="33">
        <v>0.53611111111111109</v>
      </c>
      <c r="F200" s="33">
        <v>0.54236111111111118</v>
      </c>
      <c r="G200" s="33">
        <f t="shared" si="21"/>
        <v>6.2500000000000888E-3</v>
      </c>
      <c r="H200" s="4">
        <v>2</v>
      </c>
      <c r="I200" s="5">
        <v>2</v>
      </c>
      <c r="J200" s="5">
        <v>9</v>
      </c>
      <c r="K200" s="4">
        <v>9</v>
      </c>
      <c r="L200" s="6" t="s">
        <v>66</v>
      </c>
      <c r="M200" s="4" t="s">
        <v>67</v>
      </c>
      <c r="N200" s="4">
        <v>1</v>
      </c>
      <c r="O200" s="5">
        <f t="shared" si="22"/>
        <v>18.809999999999999</v>
      </c>
      <c r="P200" s="5">
        <v>5.7</v>
      </c>
      <c r="Q200" s="5">
        <f t="shared" si="23"/>
        <v>12.54</v>
      </c>
      <c r="R200" s="5">
        <v>3.8</v>
      </c>
      <c r="S200" s="5">
        <f t="shared" si="24"/>
        <v>18.809999999999999</v>
      </c>
      <c r="T200" s="5">
        <v>5.7</v>
      </c>
      <c r="U200" s="8">
        <f t="shared" si="26"/>
        <v>15.674999999999999</v>
      </c>
      <c r="V200" s="5">
        <f t="shared" si="27"/>
        <v>4.75</v>
      </c>
      <c r="W200" s="1">
        <v>27.84966</v>
      </c>
      <c r="X200" s="1">
        <v>-115.16748</v>
      </c>
      <c r="Y200" s="4">
        <f t="shared" si="25"/>
        <v>32</v>
      </c>
      <c r="Z200" s="7"/>
      <c r="AA200" s="5">
        <v>4</v>
      </c>
      <c r="AB200" s="4" t="s">
        <v>613</v>
      </c>
      <c r="AC200" s="8">
        <v>10</v>
      </c>
      <c r="AD200" s="4" t="s">
        <v>38</v>
      </c>
      <c r="AE200" s="9" t="s">
        <v>37</v>
      </c>
      <c r="AF200" s="9"/>
      <c r="AG200" s="9"/>
    </row>
    <row r="201" spans="1:33">
      <c r="A201" s="4" t="s">
        <v>75</v>
      </c>
      <c r="B201" s="4" t="s">
        <v>34</v>
      </c>
      <c r="C201" s="28">
        <v>38944</v>
      </c>
      <c r="D201" s="5">
        <v>2006</v>
      </c>
      <c r="E201" s="33">
        <v>0.53611111111111109</v>
      </c>
      <c r="F201" s="33">
        <v>0.54236111111111118</v>
      </c>
      <c r="G201" s="33">
        <f t="shared" si="21"/>
        <v>6.2500000000000888E-3</v>
      </c>
      <c r="H201" s="4">
        <v>2</v>
      </c>
      <c r="I201" s="5">
        <v>2</v>
      </c>
      <c r="J201" s="5">
        <v>9</v>
      </c>
      <c r="K201" s="4">
        <v>9</v>
      </c>
      <c r="L201" s="6" t="s">
        <v>66</v>
      </c>
      <c r="M201" s="4" t="s">
        <v>67</v>
      </c>
      <c r="N201" s="4">
        <v>1</v>
      </c>
      <c r="O201" s="5">
        <f t="shared" si="22"/>
        <v>18.809999999999999</v>
      </c>
      <c r="P201" s="5">
        <v>5.7</v>
      </c>
      <c r="Q201" s="5">
        <f t="shared" si="23"/>
        <v>12.54</v>
      </c>
      <c r="R201" s="5">
        <v>3.8</v>
      </c>
      <c r="S201" s="5">
        <f t="shared" si="24"/>
        <v>18.809999999999999</v>
      </c>
      <c r="T201" s="5">
        <v>5.7</v>
      </c>
      <c r="U201" s="8">
        <f t="shared" si="26"/>
        <v>15.674999999999999</v>
      </c>
      <c r="V201" s="5">
        <f t="shared" si="27"/>
        <v>4.75</v>
      </c>
      <c r="W201" s="1">
        <v>27.84966</v>
      </c>
      <c r="X201" s="1">
        <v>-115.16748</v>
      </c>
      <c r="Y201" s="4">
        <f t="shared" si="25"/>
        <v>32</v>
      </c>
      <c r="Z201" s="7"/>
      <c r="AA201" s="5">
        <v>4</v>
      </c>
      <c r="AB201" s="4" t="s">
        <v>607</v>
      </c>
      <c r="AC201" s="8">
        <v>3</v>
      </c>
      <c r="AD201" s="4" t="s">
        <v>38</v>
      </c>
      <c r="AE201" s="9" t="s">
        <v>37</v>
      </c>
      <c r="AF201" s="9"/>
      <c r="AG201" s="9"/>
    </row>
    <row r="202" spans="1:33">
      <c r="A202" s="4" t="s">
        <v>76</v>
      </c>
      <c r="B202" s="4" t="s">
        <v>40</v>
      </c>
      <c r="C202" s="28">
        <v>38944</v>
      </c>
      <c r="D202" s="5">
        <v>2006</v>
      </c>
      <c r="E202" s="33">
        <v>0.42430555555555555</v>
      </c>
      <c r="F202" s="33">
        <v>0.43055555555555558</v>
      </c>
      <c r="G202" s="33">
        <f t="shared" si="21"/>
        <v>6.2500000000000333E-3</v>
      </c>
      <c r="H202" s="4">
        <v>2</v>
      </c>
      <c r="I202" s="5">
        <v>1</v>
      </c>
      <c r="J202" s="5">
        <v>10</v>
      </c>
      <c r="K202" s="4">
        <v>10</v>
      </c>
      <c r="L202" s="6" t="s">
        <v>66</v>
      </c>
      <c r="M202" s="4" t="s">
        <v>67</v>
      </c>
      <c r="N202" s="4">
        <v>1</v>
      </c>
      <c r="O202" s="5">
        <f t="shared" si="22"/>
        <v>38.94</v>
      </c>
      <c r="P202" s="5">
        <v>11.8</v>
      </c>
      <c r="Q202" s="5">
        <f t="shared" si="23"/>
        <v>33.33</v>
      </c>
      <c r="R202" s="5">
        <v>10.1</v>
      </c>
      <c r="S202" s="5">
        <f t="shared" si="24"/>
        <v>38.94</v>
      </c>
      <c r="T202" s="5">
        <v>11.8</v>
      </c>
      <c r="U202" s="8">
        <f t="shared" si="26"/>
        <v>36.134999999999998</v>
      </c>
      <c r="V202" s="5">
        <f t="shared" si="27"/>
        <v>10.95</v>
      </c>
      <c r="W202" s="2">
        <v>27.846830000000001</v>
      </c>
      <c r="X202" s="2">
        <v>-115.16466</v>
      </c>
      <c r="Y202" s="4">
        <f t="shared" si="25"/>
        <v>32</v>
      </c>
      <c r="Z202" s="4"/>
      <c r="AA202" s="5">
        <v>8</v>
      </c>
      <c r="AB202" s="4" t="s">
        <v>604</v>
      </c>
      <c r="AC202" s="8">
        <v>1</v>
      </c>
      <c r="AD202" s="4" t="s">
        <v>38</v>
      </c>
      <c r="AE202" s="4">
        <v>30</v>
      </c>
      <c r="AF202" s="4"/>
      <c r="AG202" s="9"/>
    </row>
    <row r="203" spans="1:33">
      <c r="A203" s="4" t="s">
        <v>76</v>
      </c>
      <c r="B203" s="4" t="s">
        <v>40</v>
      </c>
      <c r="C203" s="28">
        <v>38944</v>
      </c>
      <c r="D203" s="5">
        <v>2006</v>
      </c>
      <c r="E203" s="33">
        <v>0.42430555555555555</v>
      </c>
      <c r="F203" s="33">
        <v>0.43055555555555558</v>
      </c>
      <c r="G203" s="33">
        <f t="shared" si="21"/>
        <v>6.2500000000000333E-3</v>
      </c>
      <c r="H203" s="4">
        <v>2</v>
      </c>
      <c r="I203" s="5">
        <v>1</v>
      </c>
      <c r="J203" s="5">
        <v>10</v>
      </c>
      <c r="K203" s="4">
        <v>10</v>
      </c>
      <c r="L203" s="6" t="s">
        <v>66</v>
      </c>
      <c r="M203" s="4" t="s">
        <v>67</v>
      </c>
      <c r="N203" s="4">
        <v>1</v>
      </c>
      <c r="O203" s="5">
        <f t="shared" si="22"/>
        <v>38.94</v>
      </c>
      <c r="P203" s="5">
        <v>11.8</v>
      </c>
      <c r="Q203" s="5">
        <f t="shared" si="23"/>
        <v>33.33</v>
      </c>
      <c r="R203" s="5">
        <v>10.1</v>
      </c>
      <c r="S203" s="5">
        <f t="shared" si="24"/>
        <v>38.94</v>
      </c>
      <c r="T203" s="5">
        <v>11.8</v>
      </c>
      <c r="U203" s="8">
        <f t="shared" si="26"/>
        <v>36.134999999999998</v>
      </c>
      <c r="V203" s="5">
        <f t="shared" si="27"/>
        <v>10.95</v>
      </c>
      <c r="W203" s="2">
        <v>27.846830000000001</v>
      </c>
      <c r="X203" s="2">
        <v>-115.16466</v>
      </c>
      <c r="Y203" s="4">
        <f t="shared" si="25"/>
        <v>32</v>
      </c>
      <c r="Z203" s="4"/>
      <c r="AA203" s="5">
        <v>8</v>
      </c>
      <c r="AB203" s="4" t="s">
        <v>605</v>
      </c>
      <c r="AC203" s="8">
        <v>1</v>
      </c>
      <c r="AD203" s="4" t="s">
        <v>38</v>
      </c>
      <c r="AE203" s="4">
        <v>30</v>
      </c>
      <c r="AF203" s="4"/>
      <c r="AG203" s="9"/>
    </row>
    <row r="204" spans="1:33">
      <c r="A204" s="4" t="s">
        <v>76</v>
      </c>
      <c r="B204" s="4" t="s">
        <v>40</v>
      </c>
      <c r="C204" s="28">
        <v>38944</v>
      </c>
      <c r="D204" s="5">
        <v>2006</v>
      </c>
      <c r="E204" s="33">
        <v>0.42430555555555555</v>
      </c>
      <c r="F204" s="33">
        <v>0.43055555555555558</v>
      </c>
      <c r="G204" s="33">
        <f t="shared" si="21"/>
        <v>6.2500000000000333E-3</v>
      </c>
      <c r="H204" s="4">
        <v>2</v>
      </c>
      <c r="I204" s="5">
        <v>1</v>
      </c>
      <c r="J204" s="5">
        <v>10</v>
      </c>
      <c r="K204" s="4">
        <v>10</v>
      </c>
      <c r="L204" s="6" t="s">
        <v>66</v>
      </c>
      <c r="M204" s="4" t="s">
        <v>67</v>
      </c>
      <c r="N204" s="4">
        <v>1</v>
      </c>
      <c r="O204" s="5">
        <f t="shared" si="22"/>
        <v>38.94</v>
      </c>
      <c r="P204" s="5">
        <v>11.8</v>
      </c>
      <c r="Q204" s="5">
        <f t="shared" si="23"/>
        <v>33.33</v>
      </c>
      <c r="R204" s="5">
        <v>10.1</v>
      </c>
      <c r="S204" s="5">
        <f t="shared" si="24"/>
        <v>38.94</v>
      </c>
      <c r="T204" s="5">
        <v>11.8</v>
      </c>
      <c r="U204" s="8">
        <f t="shared" si="26"/>
        <v>36.134999999999998</v>
      </c>
      <c r="V204" s="5">
        <f t="shared" si="27"/>
        <v>10.95</v>
      </c>
      <c r="W204" s="2">
        <v>27.846830000000001</v>
      </c>
      <c r="X204" s="2">
        <v>-115.16466</v>
      </c>
      <c r="Y204" s="4">
        <f t="shared" si="25"/>
        <v>32</v>
      </c>
      <c r="Z204" s="4"/>
      <c r="AA204" s="5">
        <v>8</v>
      </c>
      <c r="AB204" s="4" t="s">
        <v>606</v>
      </c>
      <c r="AC204" s="8">
        <v>7</v>
      </c>
      <c r="AD204" s="4" t="s">
        <v>38</v>
      </c>
      <c r="AE204" s="4">
        <v>30</v>
      </c>
      <c r="AF204" s="4"/>
      <c r="AG204" s="9"/>
    </row>
    <row r="205" spans="1:33">
      <c r="A205" s="4" t="s">
        <v>76</v>
      </c>
      <c r="B205" s="4" t="s">
        <v>40</v>
      </c>
      <c r="C205" s="28">
        <v>38944</v>
      </c>
      <c r="D205" s="5">
        <v>2006</v>
      </c>
      <c r="E205" s="33">
        <v>0.42430555555555555</v>
      </c>
      <c r="F205" s="33">
        <v>0.43055555555555558</v>
      </c>
      <c r="G205" s="33">
        <f t="shared" si="21"/>
        <v>6.2500000000000333E-3</v>
      </c>
      <c r="H205" s="4">
        <v>2</v>
      </c>
      <c r="I205" s="5">
        <v>1</v>
      </c>
      <c r="J205" s="5">
        <v>10</v>
      </c>
      <c r="K205" s="4">
        <v>10</v>
      </c>
      <c r="L205" s="6" t="s">
        <v>66</v>
      </c>
      <c r="M205" s="4" t="s">
        <v>67</v>
      </c>
      <c r="N205" s="4">
        <v>1</v>
      </c>
      <c r="O205" s="5">
        <f t="shared" si="22"/>
        <v>38.94</v>
      </c>
      <c r="P205" s="5">
        <v>11.8</v>
      </c>
      <c r="Q205" s="5">
        <f t="shared" si="23"/>
        <v>33.33</v>
      </c>
      <c r="R205" s="5">
        <v>10.1</v>
      </c>
      <c r="S205" s="5">
        <f t="shared" si="24"/>
        <v>38.94</v>
      </c>
      <c r="T205" s="5">
        <v>11.8</v>
      </c>
      <c r="U205" s="8">
        <f t="shared" si="26"/>
        <v>36.134999999999998</v>
      </c>
      <c r="V205" s="5">
        <f t="shared" si="27"/>
        <v>10.95</v>
      </c>
      <c r="W205" s="2">
        <v>27.846830000000001</v>
      </c>
      <c r="X205" s="2">
        <v>-115.16466</v>
      </c>
      <c r="Y205" s="4">
        <f t="shared" si="25"/>
        <v>32</v>
      </c>
      <c r="Z205" s="4"/>
      <c r="AA205" s="5">
        <v>8</v>
      </c>
      <c r="AB205" s="4" t="s">
        <v>611</v>
      </c>
      <c r="AC205" s="8">
        <v>3</v>
      </c>
      <c r="AD205" s="4" t="s">
        <v>38</v>
      </c>
      <c r="AE205" s="4">
        <v>30</v>
      </c>
      <c r="AF205" s="4"/>
      <c r="AG205" s="9"/>
    </row>
    <row r="206" spans="1:33">
      <c r="A206" s="4" t="s">
        <v>76</v>
      </c>
      <c r="B206" s="4" t="s">
        <v>40</v>
      </c>
      <c r="C206" s="28">
        <v>38944</v>
      </c>
      <c r="D206" s="5">
        <v>2006</v>
      </c>
      <c r="E206" s="33">
        <v>0.42430555555555555</v>
      </c>
      <c r="F206" s="33">
        <v>0.43055555555555558</v>
      </c>
      <c r="G206" s="33">
        <f t="shared" si="21"/>
        <v>6.2500000000000333E-3</v>
      </c>
      <c r="H206" s="4">
        <v>2</v>
      </c>
      <c r="I206" s="5">
        <v>1</v>
      </c>
      <c r="J206" s="5">
        <v>10</v>
      </c>
      <c r="K206" s="4">
        <v>10</v>
      </c>
      <c r="L206" s="6" t="s">
        <v>66</v>
      </c>
      <c r="M206" s="4" t="s">
        <v>67</v>
      </c>
      <c r="N206" s="4">
        <v>1</v>
      </c>
      <c r="O206" s="5">
        <f t="shared" si="22"/>
        <v>38.94</v>
      </c>
      <c r="P206" s="5">
        <v>11.8</v>
      </c>
      <c r="Q206" s="5">
        <f t="shared" si="23"/>
        <v>33.33</v>
      </c>
      <c r="R206" s="5">
        <v>10.1</v>
      </c>
      <c r="S206" s="5">
        <f t="shared" si="24"/>
        <v>38.94</v>
      </c>
      <c r="T206" s="5">
        <v>11.8</v>
      </c>
      <c r="U206" s="8">
        <f t="shared" si="26"/>
        <v>36.134999999999998</v>
      </c>
      <c r="V206" s="5">
        <f t="shared" si="27"/>
        <v>10.95</v>
      </c>
      <c r="W206" s="2">
        <v>27.846830000000001</v>
      </c>
      <c r="X206" s="2">
        <v>-115.16466</v>
      </c>
      <c r="Y206" s="4">
        <f t="shared" si="25"/>
        <v>32</v>
      </c>
      <c r="Z206" s="4"/>
      <c r="AA206" s="5">
        <v>8</v>
      </c>
      <c r="AB206" s="4" t="s">
        <v>612</v>
      </c>
      <c r="AC206" s="8">
        <v>1</v>
      </c>
      <c r="AD206" s="4" t="s">
        <v>38</v>
      </c>
      <c r="AE206" s="4">
        <v>30</v>
      </c>
      <c r="AF206" s="4"/>
      <c r="AG206" s="9"/>
    </row>
    <row r="207" spans="1:33">
      <c r="A207" s="4" t="s">
        <v>76</v>
      </c>
      <c r="B207" s="4" t="s">
        <v>40</v>
      </c>
      <c r="C207" s="28">
        <v>38944</v>
      </c>
      <c r="D207" s="5">
        <v>2006</v>
      </c>
      <c r="E207" s="33">
        <v>0.42430555555555555</v>
      </c>
      <c r="F207" s="33">
        <v>0.43055555555555558</v>
      </c>
      <c r="G207" s="33">
        <f t="shared" si="21"/>
        <v>6.2500000000000333E-3</v>
      </c>
      <c r="H207" s="4">
        <v>2</v>
      </c>
      <c r="I207" s="5">
        <v>1</v>
      </c>
      <c r="J207" s="5">
        <v>10</v>
      </c>
      <c r="K207" s="4">
        <v>10</v>
      </c>
      <c r="L207" s="6" t="s">
        <v>66</v>
      </c>
      <c r="M207" s="4" t="s">
        <v>67</v>
      </c>
      <c r="N207" s="4">
        <v>1</v>
      </c>
      <c r="O207" s="5">
        <f t="shared" si="22"/>
        <v>38.94</v>
      </c>
      <c r="P207" s="5">
        <v>11.8</v>
      </c>
      <c r="Q207" s="5">
        <f t="shared" si="23"/>
        <v>33.33</v>
      </c>
      <c r="R207" s="5">
        <v>10.1</v>
      </c>
      <c r="S207" s="5">
        <f t="shared" si="24"/>
        <v>38.94</v>
      </c>
      <c r="T207" s="5">
        <v>11.8</v>
      </c>
      <c r="U207" s="8">
        <f t="shared" si="26"/>
        <v>36.134999999999998</v>
      </c>
      <c r="V207" s="5">
        <f t="shared" si="27"/>
        <v>10.95</v>
      </c>
      <c r="W207" s="2">
        <v>27.846830000000001</v>
      </c>
      <c r="X207" s="2">
        <v>-115.16466</v>
      </c>
      <c r="Y207" s="4">
        <f t="shared" si="25"/>
        <v>32</v>
      </c>
      <c r="Z207" s="4"/>
      <c r="AA207" s="5">
        <v>8</v>
      </c>
      <c r="AB207" s="4" t="s">
        <v>613</v>
      </c>
      <c r="AC207" s="8">
        <v>32</v>
      </c>
      <c r="AD207" s="4" t="s">
        <v>38</v>
      </c>
      <c r="AE207" s="4">
        <v>30</v>
      </c>
      <c r="AF207" s="4"/>
      <c r="AG207" s="9"/>
    </row>
    <row r="208" spans="1:33">
      <c r="A208" s="4" t="s">
        <v>76</v>
      </c>
      <c r="B208" s="4" t="s">
        <v>40</v>
      </c>
      <c r="C208" s="28">
        <v>38944</v>
      </c>
      <c r="D208" s="5">
        <v>2006</v>
      </c>
      <c r="E208" s="33">
        <v>0.42430555555555555</v>
      </c>
      <c r="F208" s="33">
        <v>0.43055555555555558</v>
      </c>
      <c r="G208" s="33">
        <f t="shared" si="21"/>
        <v>6.2500000000000333E-3</v>
      </c>
      <c r="H208" s="4">
        <v>2</v>
      </c>
      <c r="I208" s="5">
        <v>1</v>
      </c>
      <c r="J208" s="5">
        <v>10</v>
      </c>
      <c r="K208" s="4">
        <v>10</v>
      </c>
      <c r="L208" s="6" t="s">
        <v>66</v>
      </c>
      <c r="M208" s="4" t="s">
        <v>67</v>
      </c>
      <c r="N208" s="4">
        <v>1</v>
      </c>
      <c r="O208" s="5">
        <f t="shared" si="22"/>
        <v>38.94</v>
      </c>
      <c r="P208" s="5">
        <v>11.8</v>
      </c>
      <c r="Q208" s="5">
        <f t="shared" si="23"/>
        <v>33.33</v>
      </c>
      <c r="R208" s="5">
        <v>10.1</v>
      </c>
      <c r="S208" s="5">
        <f t="shared" si="24"/>
        <v>38.94</v>
      </c>
      <c r="T208" s="5">
        <v>11.8</v>
      </c>
      <c r="U208" s="8">
        <f t="shared" si="26"/>
        <v>36.134999999999998</v>
      </c>
      <c r="V208" s="5">
        <f t="shared" si="27"/>
        <v>10.95</v>
      </c>
      <c r="W208" s="2">
        <v>27.846830000000001</v>
      </c>
      <c r="X208" s="2">
        <v>-115.16466</v>
      </c>
      <c r="Y208" s="4">
        <f t="shared" si="25"/>
        <v>32</v>
      </c>
      <c r="Z208" s="4"/>
      <c r="AA208" s="5">
        <v>8</v>
      </c>
      <c r="AB208" s="4" t="s">
        <v>607</v>
      </c>
      <c r="AC208" s="8">
        <v>11</v>
      </c>
      <c r="AD208" s="4" t="s">
        <v>38</v>
      </c>
      <c r="AE208" s="4">
        <v>30</v>
      </c>
      <c r="AF208" s="4"/>
      <c r="AG208" s="9"/>
    </row>
    <row r="209" spans="1:33">
      <c r="A209" s="4" t="s">
        <v>76</v>
      </c>
      <c r="B209" s="4" t="s">
        <v>40</v>
      </c>
      <c r="C209" s="28">
        <v>38944</v>
      </c>
      <c r="D209" s="5">
        <v>2006</v>
      </c>
      <c r="E209" s="33">
        <v>0.42430555555555555</v>
      </c>
      <c r="F209" s="33">
        <v>0.43055555555555558</v>
      </c>
      <c r="G209" s="33">
        <f t="shared" si="21"/>
        <v>6.2500000000000333E-3</v>
      </c>
      <c r="H209" s="4">
        <v>2</v>
      </c>
      <c r="I209" s="5">
        <v>1</v>
      </c>
      <c r="J209" s="5">
        <v>10</v>
      </c>
      <c r="K209" s="4">
        <v>10</v>
      </c>
      <c r="L209" s="6" t="s">
        <v>66</v>
      </c>
      <c r="M209" s="4" t="s">
        <v>67</v>
      </c>
      <c r="N209" s="4">
        <v>1</v>
      </c>
      <c r="O209" s="5">
        <f t="shared" si="22"/>
        <v>38.94</v>
      </c>
      <c r="P209" s="5">
        <v>11.8</v>
      </c>
      <c r="Q209" s="5">
        <f t="shared" si="23"/>
        <v>33.33</v>
      </c>
      <c r="R209" s="5">
        <v>10.1</v>
      </c>
      <c r="S209" s="5">
        <f t="shared" si="24"/>
        <v>38.94</v>
      </c>
      <c r="T209" s="5">
        <v>11.8</v>
      </c>
      <c r="U209" s="8">
        <f t="shared" si="26"/>
        <v>36.134999999999998</v>
      </c>
      <c r="V209" s="5">
        <f t="shared" si="27"/>
        <v>10.95</v>
      </c>
      <c r="W209" s="2">
        <v>27.846830000000001</v>
      </c>
      <c r="X209" s="2">
        <v>-115.16466</v>
      </c>
      <c r="Y209" s="4">
        <f t="shared" si="25"/>
        <v>32</v>
      </c>
      <c r="Z209" s="4"/>
      <c r="AA209" s="5">
        <v>8</v>
      </c>
      <c r="AB209" s="4" t="s">
        <v>615</v>
      </c>
      <c r="AC209" s="8">
        <v>1</v>
      </c>
      <c r="AD209" s="4" t="s">
        <v>38</v>
      </c>
      <c r="AE209" s="4">
        <v>30</v>
      </c>
      <c r="AF209" s="4"/>
      <c r="AG209" s="9"/>
    </row>
    <row r="210" spans="1:33">
      <c r="A210" s="4" t="s">
        <v>76</v>
      </c>
      <c r="B210" s="4" t="s">
        <v>40</v>
      </c>
      <c r="C210" s="28">
        <v>38944</v>
      </c>
      <c r="D210" s="5">
        <v>2006</v>
      </c>
      <c r="E210" s="33">
        <v>0.42430555555555555</v>
      </c>
      <c r="F210" s="33">
        <v>0.43055555555555558</v>
      </c>
      <c r="G210" s="33">
        <f t="shared" si="21"/>
        <v>6.2500000000000333E-3</v>
      </c>
      <c r="H210" s="4">
        <v>2</v>
      </c>
      <c r="I210" s="5">
        <v>1</v>
      </c>
      <c r="J210" s="5">
        <v>10</v>
      </c>
      <c r="K210" s="4">
        <v>10</v>
      </c>
      <c r="L210" s="6" t="s">
        <v>66</v>
      </c>
      <c r="M210" s="4" t="s">
        <v>67</v>
      </c>
      <c r="N210" s="4">
        <v>1</v>
      </c>
      <c r="O210" s="5">
        <f t="shared" si="22"/>
        <v>38.94</v>
      </c>
      <c r="P210" s="5">
        <v>11.8</v>
      </c>
      <c r="Q210" s="5">
        <f t="shared" si="23"/>
        <v>33.33</v>
      </c>
      <c r="R210" s="5">
        <v>10.1</v>
      </c>
      <c r="S210" s="5">
        <f t="shared" si="24"/>
        <v>38.94</v>
      </c>
      <c r="T210" s="5">
        <v>11.8</v>
      </c>
      <c r="U210" s="8">
        <f t="shared" si="26"/>
        <v>36.134999999999998</v>
      </c>
      <c r="V210" s="5">
        <f t="shared" si="27"/>
        <v>10.95</v>
      </c>
      <c r="W210" s="2">
        <v>27.846830000000001</v>
      </c>
      <c r="X210" s="2">
        <v>-115.16466</v>
      </c>
      <c r="Y210" s="4">
        <f t="shared" si="25"/>
        <v>32</v>
      </c>
      <c r="Z210" s="4"/>
      <c r="AA210" s="5">
        <v>8</v>
      </c>
      <c r="AB210" s="9" t="s">
        <v>753</v>
      </c>
      <c r="AC210" s="8">
        <v>3</v>
      </c>
      <c r="AD210" s="4" t="s">
        <v>38</v>
      </c>
      <c r="AE210" s="4">
        <v>30</v>
      </c>
      <c r="AF210" s="4"/>
      <c r="AG210" s="9"/>
    </row>
    <row r="211" spans="1:33">
      <c r="A211" s="4" t="s">
        <v>76</v>
      </c>
      <c r="B211" s="4" t="s">
        <v>40</v>
      </c>
      <c r="C211" s="28">
        <v>38944</v>
      </c>
      <c r="D211" s="5">
        <v>2006</v>
      </c>
      <c r="E211" s="33">
        <v>0.42430555555555555</v>
      </c>
      <c r="F211" s="33">
        <v>0.43055555555555558</v>
      </c>
      <c r="G211" s="33">
        <f t="shared" si="21"/>
        <v>6.2500000000000333E-3</v>
      </c>
      <c r="H211" s="4">
        <v>2</v>
      </c>
      <c r="I211" s="5">
        <v>1</v>
      </c>
      <c r="J211" s="5">
        <v>10</v>
      </c>
      <c r="K211" s="4">
        <v>10</v>
      </c>
      <c r="L211" s="6" t="s">
        <v>66</v>
      </c>
      <c r="M211" s="4" t="s">
        <v>67</v>
      </c>
      <c r="N211" s="4">
        <v>1</v>
      </c>
      <c r="O211" s="5">
        <f t="shared" si="22"/>
        <v>38.94</v>
      </c>
      <c r="P211" s="5">
        <v>11.8</v>
      </c>
      <c r="Q211" s="5">
        <f t="shared" si="23"/>
        <v>33.33</v>
      </c>
      <c r="R211" s="5">
        <v>10.1</v>
      </c>
      <c r="S211" s="5">
        <f t="shared" si="24"/>
        <v>38.94</v>
      </c>
      <c r="T211" s="5">
        <v>11.8</v>
      </c>
      <c r="U211" s="8">
        <f t="shared" si="26"/>
        <v>36.134999999999998</v>
      </c>
      <c r="V211" s="5">
        <f t="shared" si="27"/>
        <v>10.95</v>
      </c>
      <c r="W211" s="2">
        <v>27.846830000000001</v>
      </c>
      <c r="X211" s="2">
        <v>-115.16466</v>
      </c>
      <c r="Y211" s="4">
        <f t="shared" si="25"/>
        <v>32</v>
      </c>
      <c r="Z211" s="4"/>
      <c r="AA211" s="5">
        <v>8</v>
      </c>
      <c r="AB211" s="4" t="s">
        <v>619</v>
      </c>
      <c r="AC211" s="8">
        <v>2</v>
      </c>
      <c r="AD211" s="4" t="s">
        <v>38</v>
      </c>
      <c r="AE211" s="4">
        <v>30</v>
      </c>
      <c r="AF211" s="4"/>
      <c r="AG211" s="9"/>
    </row>
    <row r="212" spans="1:33">
      <c r="A212" s="4" t="s">
        <v>76</v>
      </c>
      <c r="B212" s="4" t="s">
        <v>40</v>
      </c>
      <c r="C212" s="28">
        <v>38944</v>
      </c>
      <c r="D212" s="5">
        <v>2006</v>
      </c>
      <c r="E212" s="33">
        <v>0.42430555555555555</v>
      </c>
      <c r="F212" s="33">
        <v>0.43055555555555558</v>
      </c>
      <c r="G212" s="33">
        <f t="shared" si="21"/>
        <v>6.2500000000000333E-3</v>
      </c>
      <c r="H212" s="4">
        <v>2</v>
      </c>
      <c r="I212" s="5">
        <v>1</v>
      </c>
      <c r="J212" s="5">
        <v>10</v>
      </c>
      <c r="K212" s="4">
        <v>10</v>
      </c>
      <c r="L212" s="6" t="s">
        <v>66</v>
      </c>
      <c r="M212" s="4" t="s">
        <v>67</v>
      </c>
      <c r="N212" s="4">
        <v>1</v>
      </c>
      <c r="O212" s="5">
        <f t="shared" si="22"/>
        <v>38.94</v>
      </c>
      <c r="P212" s="5">
        <v>11.8</v>
      </c>
      <c r="Q212" s="5">
        <f t="shared" si="23"/>
        <v>33.33</v>
      </c>
      <c r="R212" s="5">
        <v>10.1</v>
      </c>
      <c r="S212" s="5">
        <f t="shared" si="24"/>
        <v>38.94</v>
      </c>
      <c r="T212" s="5">
        <v>11.8</v>
      </c>
      <c r="U212" s="8">
        <f t="shared" si="26"/>
        <v>36.134999999999998</v>
      </c>
      <c r="V212" s="5">
        <f t="shared" si="27"/>
        <v>10.95</v>
      </c>
      <c r="W212" s="2">
        <v>27.846830000000001</v>
      </c>
      <c r="X212" s="2">
        <v>-115.16466</v>
      </c>
      <c r="Y212" s="4">
        <f t="shared" si="25"/>
        <v>32</v>
      </c>
      <c r="Z212" s="4"/>
      <c r="AA212" s="5">
        <v>8</v>
      </c>
      <c r="AB212" s="4" t="s">
        <v>610</v>
      </c>
      <c r="AC212" s="8">
        <v>6</v>
      </c>
      <c r="AD212" s="4" t="s">
        <v>38</v>
      </c>
      <c r="AE212" s="4">
        <v>30</v>
      </c>
      <c r="AF212" s="4"/>
      <c r="AG212" s="9"/>
    </row>
    <row r="213" spans="1:33">
      <c r="A213" s="4" t="s">
        <v>76</v>
      </c>
      <c r="B213" s="4" t="s">
        <v>40</v>
      </c>
      <c r="C213" s="28">
        <v>38944</v>
      </c>
      <c r="D213" s="5">
        <v>2006</v>
      </c>
      <c r="E213" s="33">
        <v>0.42430555555555555</v>
      </c>
      <c r="F213" s="33">
        <v>0.43055555555555558</v>
      </c>
      <c r="G213" s="33">
        <f t="shared" si="21"/>
        <v>6.2500000000000333E-3</v>
      </c>
      <c r="H213" s="4">
        <v>2</v>
      </c>
      <c r="I213" s="5">
        <v>1</v>
      </c>
      <c r="J213" s="5">
        <v>10</v>
      </c>
      <c r="K213" s="4">
        <v>10</v>
      </c>
      <c r="L213" s="6" t="s">
        <v>66</v>
      </c>
      <c r="M213" s="4" t="s">
        <v>67</v>
      </c>
      <c r="N213" s="4">
        <v>1</v>
      </c>
      <c r="O213" s="5">
        <f t="shared" si="22"/>
        <v>38.94</v>
      </c>
      <c r="P213" s="5">
        <v>11.8</v>
      </c>
      <c r="Q213" s="5">
        <f t="shared" si="23"/>
        <v>33.33</v>
      </c>
      <c r="R213" s="5">
        <v>10.1</v>
      </c>
      <c r="S213" s="5">
        <f t="shared" si="24"/>
        <v>38.94</v>
      </c>
      <c r="T213" s="5">
        <v>11.8</v>
      </c>
      <c r="U213" s="8">
        <f t="shared" si="26"/>
        <v>36.134999999999998</v>
      </c>
      <c r="V213" s="5">
        <f t="shared" si="27"/>
        <v>10.95</v>
      </c>
      <c r="W213" s="2">
        <v>27.846830000000001</v>
      </c>
      <c r="X213" s="2">
        <v>-115.16466</v>
      </c>
      <c r="Y213" s="4">
        <f t="shared" si="25"/>
        <v>32</v>
      </c>
      <c r="Z213" s="4"/>
      <c r="AA213" s="5">
        <v>8</v>
      </c>
      <c r="AB213" s="4" t="s">
        <v>608</v>
      </c>
      <c r="AC213" s="8">
        <v>4</v>
      </c>
      <c r="AD213" s="4" t="s">
        <v>38</v>
      </c>
      <c r="AE213" s="4">
        <v>30</v>
      </c>
      <c r="AF213" s="4"/>
      <c r="AG213" s="9"/>
    </row>
    <row r="214" spans="1:33">
      <c r="A214" s="4" t="s">
        <v>76</v>
      </c>
      <c r="B214" s="4" t="s">
        <v>40</v>
      </c>
      <c r="C214" s="28">
        <v>38944</v>
      </c>
      <c r="D214" s="5">
        <v>2006</v>
      </c>
      <c r="E214" s="33">
        <v>0.42430555555555555</v>
      </c>
      <c r="F214" s="33">
        <v>0.43055555555555558</v>
      </c>
      <c r="G214" s="33">
        <f t="shared" si="21"/>
        <v>6.2500000000000333E-3</v>
      </c>
      <c r="H214" s="4">
        <v>2</v>
      </c>
      <c r="I214" s="5">
        <v>1</v>
      </c>
      <c r="J214" s="5">
        <v>10</v>
      </c>
      <c r="K214" s="4">
        <v>10</v>
      </c>
      <c r="L214" s="6" t="s">
        <v>66</v>
      </c>
      <c r="M214" s="4" t="s">
        <v>67</v>
      </c>
      <c r="N214" s="4">
        <v>1</v>
      </c>
      <c r="O214" s="5">
        <f t="shared" si="22"/>
        <v>38.94</v>
      </c>
      <c r="P214" s="5">
        <v>11.8</v>
      </c>
      <c r="Q214" s="5">
        <f t="shared" si="23"/>
        <v>33.33</v>
      </c>
      <c r="R214" s="5">
        <v>10.1</v>
      </c>
      <c r="S214" s="5">
        <f t="shared" si="24"/>
        <v>38.94</v>
      </c>
      <c r="T214" s="5">
        <v>11.8</v>
      </c>
      <c r="U214" s="8">
        <f t="shared" si="26"/>
        <v>36.134999999999998</v>
      </c>
      <c r="V214" s="5">
        <f t="shared" si="27"/>
        <v>10.95</v>
      </c>
      <c r="W214" s="2">
        <v>27.846830000000001</v>
      </c>
      <c r="X214" s="2">
        <v>-115.16466</v>
      </c>
      <c r="Y214" s="4">
        <f t="shared" si="25"/>
        <v>32</v>
      </c>
      <c r="Z214" s="4"/>
      <c r="AA214" s="5">
        <v>8</v>
      </c>
      <c r="AB214" s="4" t="s">
        <v>609</v>
      </c>
      <c r="AC214" s="8">
        <v>3</v>
      </c>
      <c r="AD214" s="4" t="s">
        <v>38</v>
      </c>
      <c r="AE214" s="4">
        <v>30</v>
      </c>
      <c r="AF214" s="4"/>
      <c r="AG214" s="9"/>
    </row>
    <row r="215" spans="1:33">
      <c r="A215" s="4" t="s">
        <v>77</v>
      </c>
      <c r="B215" s="4" t="s">
        <v>40</v>
      </c>
      <c r="C215" s="28">
        <v>38944</v>
      </c>
      <c r="D215" s="5">
        <v>2006</v>
      </c>
      <c r="E215" s="33">
        <v>0.50416666666666665</v>
      </c>
      <c r="F215" s="33">
        <v>0.50763888888888886</v>
      </c>
      <c r="G215" s="33">
        <f t="shared" si="21"/>
        <v>3.4722222222222099E-3</v>
      </c>
      <c r="H215" s="4">
        <v>2</v>
      </c>
      <c r="I215" s="5">
        <v>2</v>
      </c>
      <c r="J215" s="5">
        <v>12</v>
      </c>
      <c r="K215" s="4">
        <v>12</v>
      </c>
      <c r="L215" s="6" t="s">
        <v>66</v>
      </c>
      <c r="M215" s="4" t="s">
        <v>67</v>
      </c>
      <c r="N215" s="4">
        <v>1</v>
      </c>
      <c r="O215" s="5">
        <f t="shared" si="22"/>
        <v>20.46</v>
      </c>
      <c r="P215" s="5">
        <v>6.2</v>
      </c>
      <c r="Q215" s="5">
        <f t="shared" si="23"/>
        <v>15.839999999999998</v>
      </c>
      <c r="R215" s="5">
        <v>4.8</v>
      </c>
      <c r="S215" s="5">
        <f t="shared" si="24"/>
        <v>20.46</v>
      </c>
      <c r="T215" s="5">
        <v>6.2</v>
      </c>
      <c r="U215" s="8">
        <f t="shared" si="26"/>
        <v>18.149999999999999</v>
      </c>
      <c r="V215" s="5">
        <f t="shared" si="27"/>
        <v>5.5</v>
      </c>
      <c r="W215" s="2">
        <v>27.84966</v>
      </c>
      <c r="X215" s="2">
        <v>-115.16748</v>
      </c>
      <c r="Y215" s="4">
        <f t="shared" si="25"/>
        <v>32</v>
      </c>
      <c r="Z215" s="4"/>
      <c r="AA215" s="5">
        <v>4</v>
      </c>
      <c r="AB215" s="4" t="s">
        <v>604</v>
      </c>
      <c r="AC215" s="8">
        <v>2</v>
      </c>
      <c r="AD215" s="4" t="s">
        <v>38</v>
      </c>
      <c r="AE215" s="4">
        <v>30</v>
      </c>
      <c r="AF215" s="4"/>
      <c r="AG215" s="9"/>
    </row>
    <row r="216" spans="1:33">
      <c r="A216" s="4" t="s">
        <v>77</v>
      </c>
      <c r="B216" s="4" t="s">
        <v>40</v>
      </c>
      <c r="C216" s="28">
        <v>38944</v>
      </c>
      <c r="D216" s="5">
        <v>2006</v>
      </c>
      <c r="E216" s="33">
        <v>0.50416666666666665</v>
      </c>
      <c r="F216" s="33">
        <v>0.50763888888888886</v>
      </c>
      <c r="G216" s="33">
        <f t="shared" si="21"/>
        <v>3.4722222222222099E-3</v>
      </c>
      <c r="H216" s="4">
        <v>2</v>
      </c>
      <c r="I216" s="5">
        <v>2</v>
      </c>
      <c r="J216" s="5">
        <v>12</v>
      </c>
      <c r="K216" s="4">
        <v>12</v>
      </c>
      <c r="L216" s="6" t="s">
        <v>66</v>
      </c>
      <c r="M216" s="4" t="s">
        <v>67</v>
      </c>
      <c r="N216" s="4">
        <v>1</v>
      </c>
      <c r="O216" s="5">
        <f t="shared" si="22"/>
        <v>20.46</v>
      </c>
      <c r="P216" s="5">
        <v>6.2</v>
      </c>
      <c r="Q216" s="5">
        <f t="shared" si="23"/>
        <v>15.839999999999998</v>
      </c>
      <c r="R216" s="5">
        <v>4.8</v>
      </c>
      <c r="S216" s="5">
        <f t="shared" si="24"/>
        <v>20.46</v>
      </c>
      <c r="T216" s="5">
        <v>6.2</v>
      </c>
      <c r="U216" s="8">
        <f t="shared" si="26"/>
        <v>18.149999999999999</v>
      </c>
      <c r="V216" s="5">
        <f t="shared" si="27"/>
        <v>5.5</v>
      </c>
      <c r="W216" s="2">
        <v>27.84966</v>
      </c>
      <c r="X216" s="2">
        <v>-115.16748</v>
      </c>
      <c r="Y216" s="4">
        <f t="shared" si="25"/>
        <v>32</v>
      </c>
      <c r="Z216" s="4"/>
      <c r="AA216" s="5">
        <v>4</v>
      </c>
      <c r="AB216" s="4" t="s">
        <v>613</v>
      </c>
      <c r="AC216" s="8">
        <v>5</v>
      </c>
      <c r="AD216" s="4" t="s">
        <v>38</v>
      </c>
      <c r="AE216" s="4">
        <v>30</v>
      </c>
      <c r="AF216" s="4"/>
      <c r="AG216" s="9"/>
    </row>
    <row r="217" spans="1:33">
      <c r="A217" s="4" t="s">
        <v>77</v>
      </c>
      <c r="B217" s="4" t="s">
        <v>40</v>
      </c>
      <c r="C217" s="28">
        <v>38944</v>
      </c>
      <c r="D217" s="5">
        <v>2006</v>
      </c>
      <c r="E217" s="33">
        <v>0.50416666666666665</v>
      </c>
      <c r="F217" s="33">
        <v>0.50763888888888886</v>
      </c>
      <c r="G217" s="33">
        <f t="shared" si="21"/>
        <v>3.4722222222222099E-3</v>
      </c>
      <c r="H217" s="4">
        <v>2</v>
      </c>
      <c r="I217" s="5">
        <v>2</v>
      </c>
      <c r="J217" s="5">
        <v>12</v>
      </c>
      <c r="K217" s="4">
        <v>12</v>
      </c>
      <c r="L217" s="6" t="s">
        <v>66</v>
      </c>
      <c r="M217" s="4" t="s">
        <v>67</v>
      </c>
      <c r="N217" s="4">
        <v>1</v>
      </c>
      <c r="O217" s="5">
        <f t="shared" si="22"/>
        <v>20.46</v>
      </c>
      <c r="P217" s="5">
        <v>6.2</v>
      </c>
      <c r="Q217" s="5">
        <f t="shared" si="23"/>
        <v>15.839999999999998</v>
      </c>
      <c r="R217" s="5">
        <v>4.8</v>
      </c>
      <c r="S217" s="5">
        <f t="shared" si="24"/>
        <v>20.46</v>
      </c>
      <c r="T217" s="5">
        <v>6.2</v>
      </c>
      <c r="U217" s="8">
        <f t="shared" si="26"/>
        <v>18.149999999999999</v>
      </c>
      <c r="V217" s="5">
        <f t="shared" si="27"/>
        <v>5.5</v>
      </c>
      <c r="W217" s="2">
        <v>27.84966</v>
      </c>
      <c r="X217" s="2">
        <v>-115.16748</v>
      </c>
      <c r="Y217" s="4">
        <f t="shared" si="25"/>
        <v>32</v>
      </c>
      <c r="Z217" s="4"/>
      <c r="AA217" s="5">
        <v>4</v>
      </c>
      <c r="AB217" s="4" t="s">
        <v>607</v>
      </c>
      <c r="AC217" s="8">
        <v>2</v>
      </c>
      <c r="AD217" s="4" t="s">
        <v>38</v>
      </c>
      <c r="AE217" s="4">
        <v>30</v>
      </c>
      <c r="AF217" s="4"/>
      <c r="AG217" s="9"/>
    </row>
    <row r="218" spans="1:33">
      <c r="A218" s="4" t="s">
        <v>77</v>
      </c>
      <c r="B218" s="4" t="s">
        <v>40</v>
      </c>
      <c r="C218" s="28">
        <v>38944</v>
      </c>
      <c r="D218" s="5">
        <v>2006</v>
      </c>
      <c r="E218" s="33">
        <v>0.50416666666666665</v>
      </c>
      <c r="F218" s="33">
        <v>0.50763888888888886</v>
      </c>
      <c r="G218" s="33">
        <f t="shared" si="21"/>
        <v>3.4722222222222099E-3</v>
      </c>
      <c r="H218" s="4">
        <v>2</v>
      </c>
      <c r="I218" s="5">
        <v>2</v>
      </c>
      <c r="J218" s="5">
        <v>12</v>
      </c>
      <c r="K218" s="4">
        <v>12</v>
      </c>
      <c r="L218" s="6" t="s">
        <v>66</v>
      </c>
      <c r="M218" s="4" t="s">
        <v>67</v>
      </c>
      <c r="N218" s="4">
        <v>1</v>
      </c>
      <c r="O218" s="5">
        <f t="shared" si="22"/>
        <v>20.46</v>
      </c>
      <c r="P218" s="5">
        <v>6.2</v>
      </c>
      <c r="Q218" s="5">
        <f t="shared" si="23"/>
        <v>15.839999999999998</v>
      </c>
      <c r="R218" s="5">
        <v>4.8</v>
      </c>
      <c r="S218" s="5">
        <f t="shared" si="24"/>
        <v>20.46</v>
      </c>
      <c r="T218" s="5">
        <v>6.2</v>
      </c>
      <c r="U218" s="8">
        <f t="shared" si="26"/>
        <v>18.149999999999999</v>
      </c>
      <c r="V218" s="5">
        <f t="shared" si="27"/>
        <v>5.5</v>
      </c>
      <c r="W218" s="2">
        <v>27.84966</v>
      </c>
      <c r="X218" s="2">
        <v>-115.16748</v>
      </c>
      <c r="Y218" s="4">
        <f t="shared" si="25"/>
        <v>32</v>
      </c>
      <c r="Z218" s="4"/>
      <c r="AA218" s="5">
        <v>4</v>
      </c>
      <c r="AB218" s="9" t="s">
        <v>753</v>
      </c>
      <c r="AC218" s="8">
        <v>2</v>
      </c>
      <c r="AD218" s="4" t="s">
        <v>38</v>
      </c>
      <c r="AE218" s="4">
        <v>30</v>
      </c>
      <c r="AF218" s="4"/>
      <c r="AG218" s="9"/>
    </row>
    <row r="219" spans="1:33">
      <c r="A219" s="4" t="s">
        <v>77</v>
      </c>
      <c r="B219" s="4" t="s">
        <v>40</v>
      </c>
      <c r="C219" s="28">
        <v>38944</v>
      </c>
      <c r="D219" s="5">
        <v>2006</v>
      </c>
      <c r="E219" s="33">
        <v>0.50416666666666665</v>
      </c>
      <c r="F219" s="33">
        <v>0.50763888888888886</v>
      </c>
      <c r="G219" s="33">
        <f t="shared" si="21"/>
        <v>3.4722222222222099E-3</v>
      </c>
      <c r="H219" s="4">
        <v>2</v>
      </c>
      <c r="I219" s="5">
        <v>2</v>
      </c>
      <c r="J219" s="5">
        <v>12</v>
      </c>
      <c r="K219" s="4">
        <v>12</v>
      </c>
      <c r="L219" s="6" t="s">
        <v>66</v>
      </c>
      <c r="M219" s="4" t="s">
        <v>67</v>
      </c>
      <c r="N219" s="4">
        <v>1</v>
      </c>
      <c r="O219" s="5">
        <f t="shared" si="22"/>
        <v>20.46</v>
      </c>
      <c r="P219" s="5">
        <v>6.2</v>
      </c>
      <c r="Q219" s="5">
        <f t="shared" si="23"/>
        <v>15.839999999999998</v>
      </c>
      <c r="R219" s="5">
        <v>4.8</v>
      </c>
      <c r="S219" s="5">
        <f t="shared" si="24"/>
        <v>20.46</v>
      </c>
      <c r="T219" s="5">
        <v>6.2</v>
      </c>
      <c r="U219" s="8">
        <f t="shared" si="26"/>
        <v>18.149999999999999</v>
      </c>
      <c r="V219" s="5">
        <f t="shared" si="27"/>
        <v>5.5</v>
      </c>
      <c r="W219" s="2">
        <v>27.84966</v>
      </c>
      <c r="X219" s="2">
        <v>-115.16748</v>
      </c>
      <c r="Y219" s="4">
        <f t="shared" si="25"/>
        <v>32</v>
      </c>
      <c r="Z219" s="4"/>
      <c r="AA219" s="5">
        <v>4</v>
      </c>
      <c r="AB219" s="4" t="s">
        <v>619</v>
      </c>
      <c r="AC219" s="8">
        <v>6</v>
      </c>
      <c r="AD219" s="4" t="s">
        <v>38</v>
      </c>
      <c r="AE219" s="4">
        <v>30</v>
      </c>
      <c r="AF219" s="4"/>
      <c r="AG219" s="9"/>
    </row>
    <row r="220" spans="1:33">
      <c r="A220" s="4" t="s">
        <v>78</v>
      </c>
      <c r="B220" s="4" t="s">
        <v>40</v>
      </c>
      <c r="C220" s="28">
        <v>38944</v>
      </c>
      <c r="D220" s="5">
        <v>2006</v>
      </c>
      <c r="E220" s="33">
        <v>0.52152777777777781</v>
      </c>
      <c r="F220" s="33">
        <v>0.52708333333333335</v>
      </c>
      <c r="G220" s="33">
        <f t="shared" si="21"/>
        <v>5.5555555555555358E-3</v>
      </c>
      <c r="H220" s="4">
        <v>2</v>
      </c>
      <c r="I220" s="5">
        <v>2</v>
      </c>
      <c r="J220" s="5">
        <v>13</v>
      </c>
      <c r="K220" s="4">
        <v>13</v>
      </c>
      <c r="L220" s="6" t="s">
        <v>66</v>
      </c>
      <c r="M220" s="4" t="s">
        <v>67</v>
      </c>
      <c r="N220" s="4">
        <v>1</v>
      </c>
      <c r="O220" s="5">
        <f t="shared" si="22"/>
        <v>21.45</v>
      </c>
      <c r="P220" s="5">
        <v>6.5</v>
      </c>
      <c r="Q220" s="5">
        <f t="shared" si="23"/>
        <v>17.489999999999998</v>
      </c>
      <c r="R220" s="5">
        <v>5.3</v>
      </c>
      <c r="S220" s="5">
        <f t="shared" si="24"/>
        <v>21.45</v>
      </c>
      <c r="T220" s="5">
        <v>6.5</v>
      </c>
      <c r="U220" s="8">
        <f t="shared" si="26"/>
        <v>19.47</v>
      </c>
      <c r="V220" s="5">
        <f t="shared" si="27"/>
        <v>5.9</v>
      </c>
      <c r="W220" s="2">
        <v>27.84966</v>
      </c>
      <c r="X220" s="2">
        <v>-115.16748</v>
      </c>
      <c r="Y220" s="4">
        <f t="shared" si="25"/>
        <v>32</v>
      </c>
      <c r="Z220" s="4"/>
      <c r="AA220" s="5">
        <v>4</v>
      </c>
      <c r="AB220" s="4" t="s">
        <v>604</v>
      </c>
      <c r="AC220" s="8">
        <v>5</v>
      </c>
      <c r="AD220" s="4" t="s">
        <v>38</v>
      </c>
      <c r="AE220" s="4">
        <v>30</v>
      </c>
      <c r="AF220" s="4"/>
      <c r="AG220" s="9"/>
    </row>
    <row r="221" spans="1:33">
      <c r="A221" s="4" t="s">
        <v>78</v>
      </c>
      <c r="B221" s="4" t="s">
        <v>40</v>
      </c>
      <c r="C221" s="28">
        <v>38944</v>
      </c>
      <c r="D221" s="5">
        <v>2006</v>
      </c>
      <c r="E221" s="33">
        <v>0.52152777777777781</v>
      </c>
      <c r="F221" s="33">
        <v>0.52708333333333335</v>
      </c>
      <c r="G221" s="33">
        <f t="shared" si="21"/>
        <v>5.5555555555555358E-3</v>
      </c>
      <c r="H221" s="4">
        <v>2</v>
      </c>
      <c r="I221" s="5">
        <v>2</v>
      </c>
      <c r="J221" s="5">
        <v>13</v>
      </c>
      <c r="K221" s="4">
        <v>13</v>
      </c>
      <c r="L221" s="6" t="s">
        <v>66</v>
      </c>
      <c r="M221" s="4" t="s">
        <v>67</v>
      </c>
      <c r="N221" s="4">
        <v>1</v>
      </c>
      <c r="O221" s="5">
        <f t="shared" si="22"/>
        <v>21.45</v>
      </c>
      <c r="P221" s="5">
        <v>6.5</v>
      </c>
      <c r="Q221" s="5">
        <f t="shared" si="23"/>
        <v>17.489999999999998</v>
      </c>
      <c r="R221" s="5">
        <v>5.3</v>
      </c>
      <c r="S221" s="5">
        <f t="shared" si="24"/>
        <v>21.45</v>
      </c>
      <c r="T221" s="5">
        <v>6.5</v>
      </c>
      <c r="U221" s="8">
        <f t="shared" si="26"/>
        <v>19.47</v>
      </c>
      <c r="V221" s="5">
        <f t="shared" si="27"/>
        <v>5.9</v>
      </c>
      <c r="W221" s="2">
        <v>27.84966</v>
      </c>
      <c r="X221" s="2">
        <v>-115.16748</v>
      </c>
      <c r="Y221" s="4">
        <f t="shared" si="25"/>
        <v>32</v>
      </c>
      <c r="Z221" s="4"/>
      <c r="AA221" s="5">
        <v>4</v>
      </c>
      <c r="AB221" s="4" t="s">
        <v>605</v>
      </c>
      <c r="AC221" s="8">
        <v>10</v>
      </c>
      <c r="AD221" s="4" t="s">
        <v>38</v>
      </c>
      <c r="AE221" s="4">
        <v>30</v>
      </c>
      <c r="AF221" s="4"/>
      <c r="AG221" s="9"/>
    </row>
    <row r="222" spans="1:33">
      <c r="A222" s="4" t="s">
        <v>78</v>
      </c>
      <c r="B222" s="4" t="s">
        <v>40</v>
      </c>
      <c r="C222" s="28">
        <v>38944</v>
      </c>
      <c r="D222" s="5">
        <v>2006</v>
      </c>
      <c r="E222" s="33">
        <v>0.52152777777777781</v>
      </c>
      <c r="F222" s="33">
        <v>0.52708333333333335</v>
      </c>
      <c r="G222" s="33">
        <f t="shared" si="21"/>
        <v>5.5555555555555358E-3</v>
      </c>
      <c r="H222" s="4">
        <v>2</v>
      </c>
      <c r="I222" s="5">
        <v>2</v>
      </c>
      <c r="J222" s="5">
        <v>13</v>
      </c>
      <c r="K222" s="4">
        <v>13</v>
      </c>
      <c r="L222" s="6" t="s">
        <v>66</v>
      </c>
      <c r="M222" s="4" t="s">
        <v>67</v>
      </c>
      <c r="N222" s="4">
        <v>1</v>
      </c>
      <c r="O222" s="5">
        <f t="shared" si="22"/>
        <v>21.45</v>
      </c>
      <c r="P222" s="5">
        <v>6.5</v>
      </c>
      <c r="Q222" s="5">
        <f t="shared" si="23"/>
        <v>17.489999999999998</v>
      </c>
      <c r="R222" s="5">
        <v>5.3</v>
      </c>
      <c r="S222" s="5">
        <f t="shared" si="24"/>
        <v>21.45</v>
      </c>
      <c r="T222" s="5">
        <v>6.5</v>
      </c>
      <c r="U222" s="8">
        <f t="shared" si="26"/>
        <v>19.47</v>
      </c>
      <c r="V222" s="5">
        <f t="shared" si="27"/>
        <v>5.9</v>
      </c>
      <c r="W222" s="2">
        <v>27.84966</v>
      </c>
      <c r="X222" s="2">
        <v>-115.16748</v>
      </c>
      <c r="Y222" s="4">
        <f t="shared" si="25"/>
        <v>32</v>
      </c>
      <c r="Z222" s="4"/>
      <c r="AA222" s="5">
        <v>4</v>
      </c>
      <c r="AB222" s="4" t="s">
        <v>606</v>
      </c>
      <c r="AC222" s="8">
        <v>11</v>
      </c>
      <c r="AD222" s="4" t="s">
        <v>38</v>
      </c>
      <c r="AE222" s="4">
        <v>30</v>
      </c>
      <c r="AF222" s="4"/>
      <c r="AG222" s="9"/>
    </row>
    <row r="223" spans="1:33">
      <c r="A223" s="4" t="s">
        <v>78</v>
      </c>
      <c r="B223" s="4" t="s">
        <v>40</v>
      </c>
      <c r="C223" s="28">
        <v>38944</v>
      </c>
      <c r="D223" s="5">
        <v>2006</v>
      </c>
      <c r="E223" s="33">
        <v>0.52152777777777781</v>
      </c>
      <c r="F223" s="33">
        <v>0.52708333333333335</v>
      </c>
      <c r="G223" s="33">
        <f t="shared" si="21"/>
        <v>5.5555555555555358E-3</v>
      </c>
      <c r="H223" s="4">
        <v>2</v>
      </c>
      <c r="I223" s="5">
        <v>2</v>
      </c>
      <c r="J223" s="5">
        <v>13</v>
      </c>
      <c r="K223" s="4">
        <v>13</v>
      </c>
      <c r="L223" s="6" t="s">
        <v>66</v>
      </c>
      <c r="M223" s="4" t="s">
        <v>67</v>
      </c>
      <c r="N223" s="4">
        <v>1</v>
      </c>
      <c r="O223" s="5">
        <f t="shared" si="22"/>
        <v>21.45</v>
      </c>
      <c r="P223" s="5">
        <v>6.5</v>
      </c>
      <c r="Q223" s="5">
        <f t="shared" si="23"/>
        <v>17.489999999999998</v>
      </c>
      <c r="R223" s="5">
        <v>5.3</v>
      </c>
      <c r="S223" s="5">
        <f t="shared" si="24"/>
        <v>21.45</v>
      </c>
      <c r="T223" s="5">
        <v>6.5</v>
      </c>
      <c r="U223" s="8">
        <f t="shared" si="26"/>
        <v>19.47</v>
      </c>
      <c r="V223" s="5">
        <f t="shared" si="27"/>
        <v>5.9</v>
      </c>
      <c r="W223" s="2">
        <v>27.84966</v>
      </c>
      <c r="X223" s="2">
        <v>-115.16748</v>
      </c>
      <c r="Y223" s="4">
        <f t="shared" si="25"/>
        <v>32</v>
      </c>
      <c r="Z223" s="4"/>
      <c r="AA223" s="5">
        <v>4</v>
      </c>
      <c r="AB223" s="4" t="s">
        <v>613</v>
      </c>
      <c r="AC223" s="8">
        <v>12</v>
      </c>
      <c r="AD223" s="4" t="s">
        <v>38</v>
      </c>
      <c r="AE223" s="4">
        <v>30</v>
      </c>
      <c r="AF223" s="4"/>
      <c r="AG223" s="9"/>
    </row>
    <row r="224" spans="1:33">
      <c r="A224" s="4" t="s">
        <v>78</v>
      </c>
      <c r="B224" s="4" t="s">
        <v>40</v>
      </c>
      <c r="C224" s="28">
        <v>38944</v>
      </c>
      <c r="D224" s="5">
        <v>2006</v>
      </c>
      <c r="E224" s="33">
        <v>0.52152777777777781</v>
      </c>
      <c r="F224" s="33">
        <v>0.52708333333333335</v>
      </c>
      <c r="G224" s="33">
        <f t="shared" si="21"/>
        <v>5.5555555555555358E-3</v>
      </c>
      <c r="H224" s="4">
        <v>2</v>
      </c>
      <c r="I224" s="5">
        <v>2</v>
      </c>
      <c r="J224" s="5">
        <v>13</v>
      </c>
      <c r="K224" s="4">
        <v>13</v>
      </c>
      <c r="L224" s="6" t="s">
        <v>66</v>
      </c>
      <c r="M224" s="4" t="s">
        <v>67</v>
      </c>
      <c r="N224" s="4">
        <v>1</v>
      </c>
      <c r="O224" s="5">
        <f t="shared" si="22"/>
        <v>21.45</v>
      </c>
      <c r="P224" s="5">
        <v>6.5</v>
      </c>
      <c r="Q224" s="5">
        <f t="shared" si="23"/>
        <v>17.489999999999998</v>
      </c>
      <c r="R224" s="5">
        <v>5.3</v>
      </c>
      <c r="S224" s="5">
        <f t="shared" si="24"/>
        <v>21.45</v>
      </c>
      <c r="T224" s="5">
        <v>6.5</v>
      </c>
      <c r="U224" s="8">
        <f t="shared" si="26"/>
        <v>19.47</v>
      </c>
      <c r="V224" s="5">
        <f t="shared" si="27"/>
        <v>5.9</v>
      </c>
      <c r="W224" s="2">
        <v>27.84966</v>
      </c>
      <c r="X224" s="2">
        <v>-115.16748</v>
      </c>
      <c r="Y224" s="4">
        <f t="shared" si="25"/>
        <v>32</v>
      </c>
      <c r="Z224" s="4"/>
      <c r="AA224" s="5">
        <v>4</v>
      </c>
      <c r="AB224" s="4" t="s">
        <v>607</v>
      </c>
      <c r="AC224" s="8">
        <v>3</v>
      </c>
      <c r="AD224" s="4" t="s">
        <v>38</v>
      </c>
      <c r="AE224" s="4">
        <v>30</v>
      </c>
      <c r="AF224" s="4"/>
      <c r="AG224" s="9"/>
    </row>
    <row r="225" spans="1:33">
      <c r="A225" s="4" t="s">
        <v>78</v>
      </c>
      <c r="B225" s="4" t="s">
        <v>40</v>
      </c>
      <c r="C225" s="28">
        <v>38944</v>
      </c>
      <c r="D225" s="5">
        <v>2006</v>
      </c>
      <c r="E225" s="33">
        <v>0.52152777777777781</v>
      </c>
      <c r="F225" s="33">
        <v>0.52708333333333335</v>
      </c>
      <c r="G225" s="33">
        <f t="shared" si="21"/>
        <v>5.5555555555555358E-3</v>
      </c>
      <c r="H225" s="4">
        <v>2</v>
      </c>
      <c r="I225" s="5">
        <v>2</v>
      </c>
      <c r="J225" s="5">
        <v>13</v>
      </c>
      <c r="K225" s="4">
        <v>13</v>
      </c>
      <c r="L225" s="6" t="s">
        <v>66</v>
      </c>
      <c r="M225" s="4" t="s">
        <v>67</v>
      </c>
      <c r="N225" s="4">
        <v>1</v>
      </c>
      <c r="O225" s="5">
        <f t="shared" si="22"/>
        <v>21.45</v>
      </c>
      <c r="P225" s="5">
        <v>6.5</v>
      </c>
      <c r="Q225" s="5">
        <f t="shared" si="23"/>
        <v>17.489999999999998</v>
      </c>
      <c r="R225" s="5">
        <v>5.3</v>
      </c>
      <c r="S225" s="5">
        <f t="shared" si="24"/>
        <v>21.45</v>
      </c>
      <c r="T225" s="5">
        <v>6.5</v>
      </c>
      <c r="U225" s="8">
        <f t="shared" si="26"/>
        <v>19.47</v>
      </c>
      <c r="V225" s="5">
        <f t="shared" si="27"/>
        <v>5.9</v>
      </c>
      <c r="W225" s="2">
        <v>27.84966</v>
      </c>
      <c r="X225" s="2">
        <v>-115.16748</v>
      </c>
      <c r="Y225" s="4">
        <f t="shared" si="25"/>
        <v>32</v>
      </c>
      <c r="Z225" s="4"/>
      <c r="AA225" s="5">
        <v>4</v>
      </c>
      <c r="AB225" s="4" t="s">
        <v>608</v>
      </c>
      <c r="AC225" s="8">
        <v>6</v>
      </c>
      <c r="AD225" s="4" t="s">
        <v>38</v>
      </c>
      <c r="AE225" s="4">
        <v>30</v>
      </c>
      <c r="AF225" s="4"/>
      <c r="AG225" s="9"/>
    </row>
    <row r="226" spans="1:33">
      <c r="A226" s="6" t="s">
        <v>79</v>
      </c>
      <c r="B226" s="6" t="s">
        <v>43</v>
      </c>
      <c r="C226" s="29">
        <v>38944</v>
      </c>
      <c r="D226" s="10">
        <v>2006</v>
      </c>
      <c r="E226" s="34">
        <v>0.4236111111111111</v>
      </c>
      <c r="F226" s="34">
        <v>0.42986111111111108</v>
      </c>
      <c r="G226" s="34">
        <f t="shared" si="21"/>
        <v>6.2499999999999778E-3</v>
      </c>
      <c r="H226" s="6">
        <v>2</v>
      </c>
      <c r="I226" s="6">
        <v>1</v>
      </c>
      <c r="J226" s="6">
        <v>14</v>
      </c>
      <c r="K226" s="6">
        <v>14</v>
      </c>
      <c r="L226" s="6" t="s">
        <v>66</v>
      </c>
      <c r="M226" s="4" t="s">
        <v>67</v>
      </c>
      <c r="N226" s="4">
        <v>1</v>
      </c>
      <c r="O226" s="5">
        <f t="shared" si="22"/>
        <v>38.609999999999992</v>
      </c>
      <c r="P226" s="11">
        <v>11.7</v>
      </c>
      <c r="Q226" s="5">
        <f t="shared" si="23"/>
        <v>34.979999999999997</v>
      </c>
      <c r="R226" s="11">
        <v>10.6</v>
      </c>
      <c r="S226" s="5">
        <f t="shared" si="24"/>
        <v>38.609999999999992</v>
      </c>
      <c r="T226" s="6">
        <v>11.7</v>
      </c>
      <c r="U226" s="8">
        <f t="shared" si="26"/>
        <v>36.794999999999995</v>
      </c>
      <c r="V226" s="5">
        <f t="shared" si="27"/>
        <v>11.149999999999999</v>
      </c>
      <c r="W226" s="12">
        <v>27.846830000000001</v>
      </c>
      <c r="X226" s="12">
        <v>-115.16466</v>
      </c>
      <c r="Y226" s="4">
        <f t="shared" si="25"/>
        <v>32</v>
      </c>
      <c r="Z226" s="9"/>
      <c r="AA226" s="13">
        <v>8</v>
      </c>
      <c r="AB226" s="9" t="s">
        <v>606</v>
      </c>
      <c r="AC226" s="14">
        <v>2</v>
      </c>
      <c r="AD226" s="4" t="s">
        <v>38</v>
      </c>
      <c r="AE226" s="9">
        <v>0</v>
      </c>
      <c r="AF226" s="9"/>
      <c r="AG226" s="9"/>
    </row>
    <row r="227" spans="1:33">
      <c r="A227" s="6" t="s">
        <v>79</v>
      </c>
      <c r="B227" s="6" t="s">
        <v>43</v>
      </c>
      <c r="C227" s="29">
        <v>38944</v>
      </c>
      <c r="D227" s="10">
        <v>2006</v>
      </c>
      <c r="E227" s="34">
        <v>0.4236111111111111</v>
      </c>
      <c r="F227" s="34">
        <v>0.42986111111111108</v>
      </c>
      <c r="G227" s="34">
        <f t="shared" si="21"/>
        <v>6.2499999999999778E-3</v>
      </c>
      <c r="H227" s="6">
        <v>2</v>
      </c>
      <c r="I227" s="6">
        <v>1</v>
      </c>
      <c r="J227" s="6">
        <v>14</v>
      </c>
      <c r="K227" s="6">
        <v>14</v>
      </c>
      <c r="L227" s="6" t="s">
        <v>66</v>
      </c>
      <c r="M227" s="4" t="s">
        <v>67</v>
      </c>
      <c r="N227" s="4">
        <v>1</v>
      </c>
      <c r="O227" s="5">
        <f t="shared" si="22"/>
        <v>38.609999999999992</v>
      </c>
      <c r="P227" s="11">
        <v>11.7</v>
      </c>
      <c r="Q227" s="5">
        <f t="shared" si="23"/>
        <v>34.979999999999997</v>
      </c>
      <c r="R227" s="11">
        <v>10.6</v>
      </c>
      <c r="S227" s="5">
        <f t="shared" si="24"/>
        <v>38.609999999999992</v>
      </c>
      <c r="T227" s="6">
        <v>11.7</v>
      </c>
      <c r="U227" s="8">
        <f t="shared" si="26"/>
        <v>36.794999999999995</v>
      </c>
      <c r="V227" s="5">
        <f t="shared" si="27"/>
        <v>11.149999999999999</v>
      </c>
      <c r="W227" s="12">
        <v>27.846830000000001</v>
      </c>
      <c r="X227" s="12">
        <v>-115.16466</v>
      </c>
      <c r="Y227" s="4">
        <f t="shared" si="25"/>
        <v>32</v>
      </c>
      <c r="Z227" s="9"/>
      <c r="AA227" s="13">
        <v>8</v>
      </c>
      <c r="AB227" s="9" t="s">
        <v>613</v>
      </c>
      <c r="AC227" s="14">
        <v>42</v>
      </c>
      <c r="AD227" s="4" t="s">
        <v>38</v>
      </c>
      <c r="AE227" s="9">
        <v>0</v>
      </c>
      <c r="AF227" s="9"/>
      <c r="AG227" s="9"/>
    </row>
    <row r="228" spans="1:33">
      <c r="A228" s="6" t="s">
        <v>79</v>
      </c>
      <c r="B228" s="6" t="s">
        <v>43</v>
      </c>
      <c r="C228" s="29">
        <v>38944</v>
      </c>
      <c r="D228" s="10">
        <v>2006</v>
      </c>
      <c r="E228" s="34">
        <v>0.4236111111111111</v>
      </c>
      <c r="F228" s="34">
        <v>0.42986111111111108</v>
      </c>
      <c r="G228" s="34">
        <f t="shared" si="21"/>
        <v>6.2499999999999778E-3</v>
      </c>
      <c r="H228" s="6">
        <v>2</v>
      </c>
      <c r="I228" s="6">
        <v>1</v>
      </c>
      <c r="J228" s="6">
        <v>14</v>
      </c>
      <c r="K228" s="6">
        <v>14</v>
      </c>
      <c r="L228" s="6" t="s">
        <v>66</v>
      </c>
      <c r="M228" s="4" t="s">
        <v>67</v>
      </c>
      <c r="N228" s="4">
        <v>1</v>
      </c>
      <c r="O228" s="5">
        <f t="shared" si="22"/>
        <v>38.609999999999992</v>
      </c>
      <c r="P228" s="11">
        <v>11.7</v>
      </c>
      <c r="Q228" s="5">
        <f t="shared" si="23"/>
        <v>34.979999999999997</v>
      </c>
      <c r="R228" s="11">
        <v>10.6</v>
      </c>
      <c r="S228" s="5">
        <f t="shared" si="24"/>
        <v>38.609999999999992</v>
      </c>
      <c r="T228" s="6">
        <v>11.7</v>
      </c>
      <c r="U228" s="8">
        <f t="shared" si="26"/>
        <v>36.794999999999995</v>
      </c>
      <c r="V228" s="5">
        <f t="shared" si="27"/>
        <v>11.149999999999999</v>
      </c>
      <c r="W228" s="12">
        <v>27.846830000000001</v>
      </c>
      <c r="X228" s="12">
        <v>-115.16466</v>
      </c>
      <c r="Y228" s="4">
        <f t="shared" si="25"/>
        <v>32</v>
      </c>
      <c r="Z228" s="9"/>
      <c r="AA228" s="13">
        <v>8</v>
      </c>
      <c r="AB228" s="9" t="s">
        <v>614</v>
      </c>
      <c r="AC228" s="14">
        <v>1</v>
      </c>
      <c r="AD228" s="4" t="s">
        <v>38</v>
      </c>
      <c r="AE228" s="9">
        <v>0</v>
      </c>
      <c r="AF228" s="9"/>
      <c r="AG228" s="9"/>
    </row>
    <row r="229" spans="1:33">
      <c r="A229" s="6" t="s">
        <v>79</v>
      </c>
      <c r="B229" s="6" t="s">
        <v>43</v>
      </c>
      <c r="C229" s="29">
        <v>38944</v>
      </c>
      <c r="D229" s="10">
        <v>2006</v>
      </c>
      <c r="E229" s="34">
        <v>0.4236111111111111</v>
      </c>
      <c r="F229" s="34">
        <v>0.42986111111111108</v>
      </c>
      <c r="G229" s="34">
        <f t="shared" si="21"/>
        <v>6.2499999999999778E-3</v>
      </c>
      <c r="H229" s="6">
        <v>2</v>
      </c>
      <c r="I229" s="6">
        <v>1</v>
      </c>
      <c r="J229" s="6">
        <v>14</v>
      </c>
      <c r="K229" s="6">
        <v>14</v>
      </c>
      <c r="L229" s="6" t="s">
        <v>66</v>
      </c>
      <c r="M229" s="4" t="s">
        <v>67</v>
      </c>
      <c r="N229" s="4">
        <v>1</v>
      </c>
      <c r="O229" s="5">
        <f t="shared" si="22"/>
        <v>38.609999999999992</v>
      </c>
      <c r="P229" s="11">
        <v>11.7</v>
      </c>
      <c r="Q229" s="5">
        <f t="shared" si="23"/>
        <v>34.979999999999997</v>
      </c>
      <c r="R229" s="11">
        <v>10.6</v>
      </c>
      <c r="S229" s="5">
        <f t="shared" si="24"/>
        <v>38.609999999999992</v>
      </c>
      <c r="T229" s="6">
        <v>11.7</v>
      </c>
      <c r="U229" s="8">
        <f t="shared" si="26"/>
        <v>36.794999999999995</v>
      </c>
      <c r="V229" s="5">
        <f t="shared" si="27"/>
        <v>11.149999999999999</v>
      </c>
      <c r="W229" s="12">
        <v>27.846830000000001</v>
      </c>
      <c r="X229" s="12">
        <v>-115.16466</v>
      </c>
      <c r="Y229" s="4">
        <f t="shared" si="25"/>
        <v>32</v>
      </c>
      <c r="Z229" s="9"/>
      <c r="AA229" s="13">
        <v>8</v>
      </c>
      <c r="AB229" s="9" t="s">
        <v>607</v>
      </c>
      <c r="AC229" s="14">
        <v>17</v>
      </c>
      <c r="AD229" s="4" t="s">
        <v>38</v>
      </c>
      <c r="AE229" s="9">
        <v>0</v>
      </c>
      <c r="AF229" s="9"/>
      <c r="AG229" s="9"/>
    </row>
    <row r="230" spans="1:33">
      <c r="A230" s="6" t="s">
        <v>79</v>
      </c>
      <c r="B230" s="6" t="s">
        <v>43</v>
      </c>
      <c r="C230" s="29">
        <v>38944</v>
      </c>
      <c r="D230" s="10">
        <v>2006</v>
      </c>
      <c r="E230" s="34">
        <v>0.4236111111111111</v>
      </c>
      <c r="F230" s="34">
        <v>0.42986111111111108</v>
      </c>
      <c r="G230" s="34">
        <f t="shared" si="21"/>
        <v>6.2499999999999778E-3</v>
      </c>
      <c r="H230" s="6">
        <v>2</v>
      </c>
      <c r="I230" s="6">
        <v>1</v>
      </c>
      <c r="J230" s="6">
        <v>14</v>
      </c>
      <c r="K230" s="6">
        <v>14</v>
      </c>
      <c r="L230" s="6" t="s">
        <v>66</v>
      </c>
      <c r="M230" s="4" t="s">
        <v>67</v>
      </c>
      <c r="N230" s="4">
        <v>1</v>
      </c>
      <c r="O230" s="5">
        <f t="shared" si="22"/>
        <v>38.609999999999992</v>
      </c>
      <c r="P230" s="11">
        <v>11.7</v>
      </c>
      <c r="Q230" s="5">
        <f t="shared" si="23"/>
        <v>34.979999999999997</v>
      </c>
      <c r="R230" s="11">
        <v>10.6</v>
      </c>
      <c r="S230" s="5">
        <f t="shared" si="24"/>
        <v>38.609999999999992</v>
      </c>
      <c r="T230" s="6">
        <v>11.7</v>
      </c>
      <c r="U230" s="8">
        <f t="shared" si="26"/>
        <v>36.794999999999995</v>
      </c>
      <c r="V230" s="5">
        <f t="shared" si="27"/>
        <v>11.149999999999999</v>
      </c>
      <c r="W230" s="12">
        <v>27.846830000000001</v>
      </c>
      <c r="X230" s="12">
        <v>-115.16466</v>
      </c>
      <c r="Y230" s="4">
        <f t="shared" si="25"/>
        <v>32</v>
      </c>
      <c r="Z230" s="9"/>
      <c r="AA230" s="13">
        <v>8</v>
      </c>
      <c r="AB230" s="9" t="s">
        <v>753</v>
      </c>
      <c r="AC230" s="14">
        <v>2</v>
      </c>
      <c r="AD230" s="4" t="s">
        <v>38</v>
      </c>
      <c r="AE230" s="9">
        <v>0</v>
      </c>
      <c r="AF230" s="9"/>
      <c r="AG230" s="9"/>
    </row>
    <row r="231" spans="1:33">
      <c r="A231" s="6" t="s">
        <v>79</v>
      </c>
      <c r="B231" s="6" t="s">
        <v>43</v>
      </c>
      <c r="C231" s="29">
        <v>38944</v>
      </c>
      <c r="D231" s="10">
        <v>2006</v>
      </c>
      <c r="E231" s="34">
        <v>0.4236111111111111</v>
      </c>
      <c r="F231" s="34">
        <v>0.42986111111111108</v>
      </c>
      <c r="G231" s="34">
        <f t="shared" si="21"/>
        <v>6.2499999999999778E-3</v>
      </c>
      <c r="H231" s="6">
        <v>2</v>
      </c>
      <c r="I231" s="6">
        <v>1</v>
      </c>
      <c r="J231" s="6">
        <v>14</v>
      </c>
      <c r="K231" s="6">
        <v>14</v>
      </c>
      <c r="L231" s="6" t="s">
        <v>66</v>
      </c>
      <c r="M231" s="4" t="s">
        <v>67</v>
      </c>
      <c r="N231" s="4">
        <v>1</v>
      </c>
      <c r="O231" s="5">
        <f t="shared" si="22"/>
        <v>38.609999999999992</v>
      </c>
      <c r="P231" s="11">
        <v>11.7</v>
      </c>
      <c r="Q231" s="5">
        <f t="shared" si="23"/>
        <v>34.979999999999997</v>
      </c>
      <c r="R231" s="11">
        <v>10.6</v>
      </c>
      <c r="S231" s="5">
        <f t="shared" si="24"/>
        <v>38.609999999999992</v>
      </c>
      <c r="T231" s="6">
        <v>11.7</v>
      </c>
      <c r="U231" s="8">
        <f t="shared" si="26"/>
        <v>36.794999999999995</v>
      </c>
      <c r="V231" s="5">
        <f t="shared" si="27"/>
        <v>11.149999999999999</v>
      </c>
      <c r="W231" s="12">
        <v>27.846830000000001</v>
      </c>
      <c r="X231" s="12">
        <v>-115.16466</v>
      </c>
      <c r="Y231" s="4">
        <f t="shared" si="25"/>
        <v>32</v>
      </c>
      <c r="Z231" s="9"/>
      <c r="AA231" s="13">
        <v>8</v>
      </c>
      <c r="AB231" s="4" t="s">
        <v>619</v>
      </c>
      <c r="AC231" s="14">
        <v>2</v>
      </c>
      <c r="AD231" s="4" t="s">
        <v>38</v>
      </c>
      <c r="AE231" s="9">
        <v>0</v>
      </c>
      <c r="AF231" s="9"/>
      <c r="AG231" s="9"/>
    </row>
    <row r="232" spans="1:33">
      <c r="A232" s="6" t="s">
        <v>79</v>
      </c>
      <c r="B232" s="6" t="s">
        <v>43</v>
      </c>
      <c r="C232" s="29">
        <v>38944</v>
      </c>
      <c r="D232" s="10">
        <v>2006</v>
      </c>
      <c r="E232" s="34">
        <v>0.4236111111111111</v>
      </c>
      <c r="F232" s="34">
        <v>0.42986111111111108</v>
      </c>
      <c r="G232" s="34">
        <f t="shared" si="21"/>
        <v>6.2499999999999778E-3</v>
      </c>
      <c r="H232" s="6">
        <v>2</v>
      </c>
      <c r="I232" s="6">
        <v>1</v>
      </c>
      <c r="J232" s="6">
        <v>14</v>
      </c>
      <c r="K232" s="6">
        <v>14</v>
      </c>
      <c r="L232" s="6" t="s">
        <v>66</v>
      </c>
      <c r="M232" s="4" t="s">
        <v>67</v>
      </c>
      <c r="N232" s="4">
        <v>1</v>
      </c>
      <c r="O232" s="5">
        <f t="shared" si="22"/>
        <v>38.609999999999992</v>
      </c>
      <c r="P232" s="11">
        <v>11.7</v>
      </c>
      <c r="Q232" s="5">
        <f t="shared" si="23"/>
        <v>34.979999999999997</v>
      </c>
      <c r="R232" s="11">
        <v>10.6</v>
      </c>
      <c r="S232" s="5">
        <f t="shared" si="24"/>
        <v>38.609999999999992</v>
      </c>
      <c r="T232" s="6">
        <v>11.7</v>
      </c>
      <c r="U232" s="8">
        <f t="shared" si="26"/>
        <v>36.794999999999995</v>
      </c>
      <c r="V232" s="5">
        <f t="shared" si="27"/>
        <v>11.149999999999999</v>
      </c>
      <c r="W232" s="12">
        <v>27.846830000000001</v>
      </c>
      <c r="X232" s="12">
        <v>-115.16466</v>
      </c>
      <c r="Y232" s="4">
        <f t="shared" si="25"/>
        <v>32</v>
      </c>
      <c r="Z232" s="9"/>
      <c r="AA232" s="13">
        <v>8</v>
      </c>
      <c r="AB232" s="9" t="s">
        <v>608</v>
      </c>
      <c r="AC232" s="14">
        <v>5</v>
      </c>
      <c r="AD232" s="4" t="s">
        <v>38</v>
      </c>
      <c r="AE232" s="9">
        <v>0</v>
      </c>
      <c r="AF232" s="9"/>
      <c r="AG232" s="9"/>
    </row>
    <row r="233" spans="1:33">
      <c r="A233" s="6" t="s">
        <v>79</v>
      </c>
      <c r="B233" s="6" t="s">
        <v>43</v>
      </c>
      <c r="C233" s="29">
        <v>38944</v>
      </c>
      <c r="D233" s="10">
        <v>2006</v>
      </c>
      <c r="E233" s="34">
        <v>0.4236111111111111</v>
      </c>
      <c r="F233" s="34">
        <v>0.42986111111111108</v>
      </c>
      <c r="G233" s="34">
        <f t="shared" si="21"/>
        <v>6.2499999999999778E-3</v>
      </c>
      <c r="H233" s="6">
        <v>2</v>
      </c>
      <c r="I233" s="6">
        <v>1</v>
      </c>
      <c r="J233" s="6">
        <v>14</v>
      </c>
      <c r="K233" s="6">
        <v>14</v>
      </c>
      <c r="L233" s="6" t="s">
        <v>66</v>
      </c>
      <c r="M233" s="4" t="s">
        <v>67</v>
      </c>
      <c r="N233" s="4">
        <v>1</v>
      </c>
      <c r="O233" s="5">
        <f t="shared" si="22"/>
        <v>38.609999999999992</v>
      </c>
      <c r="P233" s="11">
        <v>11.7</v>
      </c>
      <c r="Q233" s="5">
        <f t="shared" si="23"/>
        <v>34.979999999999997</v>
      </c>
      <c r="R233" s="11">
        <v>10.6</v>
      </c>
      <c r="S233" s="5">
        <f t="shared" si="24"/>
        <v>38.609999999999992</v>
      </c>
      <c r="T233" s="6">
        <v>11.7</v>
      </c>
      <c r="U233" s="8">
        <f t="shared" si="26"/>
        <v>36.794999999999995</v>
      </c>
      <c r="V233" s="5">
        <f t="shared" si="27"/>
        <v>11.149999999999999</v>
      </c>
      <c r="W233" s="12">
        <v>27.846830000000001</v>
      </c>
      <c r="X233" s="12">
        <v>-115.16466</v>
      </c>
      <c r="Y233" s="4">
        <f t="shared" si="25"/>
        <v>32</v>
      </c>
      <c r="Z233" s="9"/>
      <c r="AA233" s="13">
        <v>8</v>
      </c>
      <c r="AB233" s="9" t="s">
        <v>609</v>
      </c>
      <c r="AC233" s="14">
        <v>2</v>
      </c>
      <c r="AD233" s="4" t="s">
        <v>38</v>
      </c>
      <c r="AE233" s="9">
        <v>0</v>
      </c>
      <c r="AF233" s="9"/>
      <c r="AG233" s="9"/>
    </row>
    <row r="234" spans="1:33">
      <c r="A234" s="6" t="s">
        <v>80</v>
      </c>
      <c r="B234" s="6" t="s">
        <v>43</v>
      </c>
      <c r="C234" s="29">
        <v>38944</v>
      </c>
      <c r="D234" s="10">
        <v>2006</v>
      </c>
      <c r="E234" s="34">
        <v>0.51527777777777783</v>
      </c>
      <c r="F234" s="34">
        <v>0.51874999999999993</v>
      </c>
      <c r="G234" s="34">
        <f t="shared" si="21"/>
        <v>3.4722222222220989E-3</v>
      </c>
      <c r="H234" s="6">
        <v>2</v>
      </c>
      <c r="I234" s="6">
        <v>2</v>
      </c>
      <c r="J234" s="6">
        <v>15</v>
      </c>
      <c r="K234" s="6">
        <v>15</v>
      </c>
      <c r="L234" s="6" t="s">
        <v>66</v>
      </c>
      <c r="M234" s="4" t="s">
        <v>67</v>
      </c>
      <c r="N234" s="4">
        <v>1</v>
      </c>
      <c r="O234" s="5">
        <f t="shared" si="22"/>
        <v>18.809999999999999</v>
      </c>
      <c r="P234" s="11">
        <v>5.7</v>
      </c>
      <c r="Q234" s="5">
        <f t="shared" si="23"/>
        <v>15.839999999999998</v>
      </c>
      <c r="R234" s="11">
        <v>4.8</v>
      </c>
      <c r="S234" s="5">
        <f t="shared" si="24"/>
        <v>18.809999999999999</v>
      </c>
      <c r="T234" s="6">
        <v>5.7</v>
      </c>
      <c r="U234" s="8">
        <f t="shared" si="26"/>
        <v>17.324999999999999</v>
      </c>
      <c r="V234" s="5">
        <f t="shared" si="27"/>
        <v>5.25</v>
      </c>
      <c r="W234" s="12">
        <v>27.84966</v>
      </c>
      <c r="X234" s="12">
        <v>-115.16889999999999</v>
      </c>
      <c r="Y234" s="4">
        <f t="shared" si="25"/>
        <v>32</v>
      </c>
      <c r="Z234" s="9"/>
      <c r="AA234" s="13">
        <v>4</v>
      </c>
      <c r="AB234" s="9" t="s">
        <v>605</v>
      </c>
      <c r="AC234" s="14">
        <v>1</v>
      </c>
      <c r="AD234" s="4" t="s">
        <v>38</v>
      </c>
      <c r="AE234" s="9">
        <v>90</v>
      </c>
      <c r="AF234" s="9"/>
      <c r="AG234" s="9"/>
    </row>
    <row r="235" spans="1:33">
      <c r="A235" s="6" t="s">
        <v>80</v>
      </c>
      <c r="B235" s="6" t="s">
        <v>43</v>
      </c>
      <c r="C235" s="29">
        <v>38944</v>
      </c>
      <c r="D235" s="10">
        <v>2006</v>
      </c>
      <c r="E235" s="34">
        <v>0.51527777777777783</v>
      </c>
      <c r="F235" s="34">
        <v>0.51874999999999993</v>
      </c>
      <c r="G235" s="34">
        <f t="shared" si="21"/>
        <v>3.4722222222220989E-3</v>
      </c>
      <c r="H235" s="6">
        <v>2</v>
      </c>
      <c r="I235" s="6">
        <v>2</v>
      </c>
      <c r="J235" s="6">
        <v>15</v>
      </c>
      <c r="K235" s="6">
        <v>15</v>
      </c>
      <c r="L235" s="6" t="s">
        <v>66</v>
      </c>
      <c r="M235" s="4" t="s">
        <v>67</v>
      </c>
      <c r="N235" s="4">
        <v>1</v>
      </c>
      <c r="O235" s="5">
        <f t="shared" si="22"/>
        <v>18.809999999999999</v>
      </c>
      <c r="P235" s="11">
        <v>5.7</v>
      </c>
      <c r="Q235" s="5">
        <f t="shared" si="23"/>
        <v>15.839999999999998</v>
      </c>
      <c r="R235" s="11">
        <v>4.8</v>
      </c>
      <c r="S235" s="5">
        <f t="shared" si="24"/>
        <v>18.809999999999999</v>
      </c>
      <c r="T235" s="6">
        <v>5.7</v>
      </c>
      <c r="U235" s="8">
        <f t="shared" si="26"/>
        <v>17.324999999999999</v>
      </c>
      <c r="V235" s="5">
        <f t="shared" si="27"/>
        <v>5.25</v>
      </c>
      <c r="W235" s="12">
        <v>27.84966</v>
      </c>
      <c r="X235" s="12">
        <v>-115.16889999999999</v>
      </c>
      <c r="Y235" s="4">
        <f t="shared" si="25"/>
        <v>32</v>
      </c>
      <c r="Z235" s="9"/>
      <c r="AA235" s="13">
        <v>4</v>
      </c>
      <c r="AB235" s="9" t="s">
        <v>606</v>
      </c>
      <c r="AC235" s="14">
        <v>3</v>
      </c>
      <c r="AD235" s="4" t="s">
        <v>38</v>
      </c>
      <c r="AE235" s="9">
        <v>90</v>
      </c>
      <c r="AF235" s="9"/>
      <c r="AG235" s="9"/>
    </row>
    <row r="236" spans="1:33">
      <c r="A236" s="6" t="s">
        <v>80</v>
      </c>
      <c r="B236" s="6" t="s">
        <v>43</v>
      </c>
      <c r="C236" s="29">
        <v>38944</v>
      </c>
      <c r="D236" s="10">
        <v>2006</v>
      </c>
      <c r="E236" s="34">
        <v>0.51527777777777783</v>
      </c>
      <c r="F236" s="34">
        <v>0.51874999999999993</v>
      </c>
      <c r="G236" s="34">
        <f t="shared" si="21"/>
        <v>3.4722222222220989E-3</v>
      </c>
      <c r="H236" s="6">
        <v>2</v>
      </c>
      <c r="I236" s="6">
        <v>2</v>
      </c>
      <c r="J236" s="6">
        <v>15</v>
      </c>
      <c r="K236" s="6">
        <v>15</v>
      </c>
      <c r="L236" s="6" t="s">
        <v>66</v>
      </c>
      <c r="M236" s="4" t="s">
        <v>67</v>
      </c>
      <c r="N236" s="4">
        <v>1</v>
      </c>
      <c r="O236" s="5">
        <f t="shared" si="22"/>
        <v>18.809999999999999</v>
      </c>
      <c r="P236" s="11">
        <v>5.7</v>
      </c>
      <c r="Q236" s="5">
        <f t="shared" si="23"/>
        <v>15.839999999999998</v>
      </c>
      <c r="R236" s="11">
        <v>4.8</v>
      </c>
      <c r="S236" s="5">
        <f t="shared" si="24"/>
        <v>18.809999999999999</v>
      </c>
      <c r="T236" s="6">
        <v>5.7</v>
      </c>
      <c r="U236" s="8">
        <f t="shared" si="26"/>
        <v>17.324999999999999</v>
      </c>
      <c r="V236" s="5">
        <f t="shared" si="27"/>
        <v>5.25</v>
      </c>
      <c r="W236" s="12">
        <v>27.84966</v>
      </c>
      <c r="X236" s="12">
        <v>-115.16889999999999</v>
      </c>
      <c r="Y236" s="4">
        <f t="shared" si="25"/>
        <v>32</v>
      </c>
      <c r="Z236" s="9"/>
      <c r="AA236" s="13">
        <v>4</v>
      </c>
      <c r="AB236" s="9" t="s">
        <v>610</v>
      </c>
      <c r="AC236" s="14">
        <v>1</v>
      </c>
      <c r="AD236" s="4" t="s">
        <v>38</v>
      </c>
      <c r="AE236" s="9">
        <v>90</v>
      </c>
      <c r="AF236" s="9"/>
      <c r="AG236" s="9"/>
    </row>
    <row r="237" spans="1:33">
      <c r="A237" s="6" t="s">
        <v>81</v>
      </c>
      <c r="B237" s="6" t="s">
        <v>43</v>
      </c>
      <c r="C237" s="29">
        <v>38944</v>
      </c>
      <c r="D237" s="10">
        <v>2006</v>
      </c>
      <c r="E237" s="34">
        <v>0.52986111111111112</v>
      </c>
      <c r="F237" s="34">
        <v>0.53333333333333333</v>
      </c>
      <c r="G237" s="34">
        <f t="shared" si="21"/>
        <v>3.4722222222222099E-3</v>
      </c>
      <c r="H237" s="6">
        <v>2</v>
      </c>
      <c r="I237" s="6">
        <v>2</v>
      </c>
      <c r="J237" s="6">
        <v>16</v>
      </c>
      <c r="K237" s="6">
        <v>16</v>
      </c>
      <c r="L237" s="6" t="s">
        <v>66</v>
      </c>
      <c r="M237" s="4" t="s">
        <v>67</v>
      </c>
      <c r="N237" s="4">
        <v>1</v>
      </c>
      <c r="O237" s="5">
        <f t="shared" si="22"/>
        <v>17.82</v>
      </c>
      <c r="P237" s="11">
        <v>5.4</v>
      </c>
      <c r="Q237" s="5">
        <f t="shared" si="23"/>
        <v>20.79</v>
      </c>
      <c r="R237" s="11">
        <v>6.3</v>
      </c>
      <c r="S237" s="5">
        <f t="shared" si="24"/>
        <v>20.79</v>
      </c>
      <c r="T237" s="6">
        <v>6.3</v>
      </c>
      <c r="U237" s="8">
        <f t="shared" si="26"/>
        <v>19.304999999999996</v>
      </c>
      <c r="V237" s="5">
        <f t="shared" si="27"/>
        <v>5.85</v>
      </c>
      <c r="W237" s="12">
        <v>27.84966</v>
      </c>
      <c r="X237" s="12">
        <v>-115.16889999999999</v>
      </c>
      <c r="Y237" s="4">
        <f t="shared" si="25"/>
        <v>32</v>
      </c>
      <c r="Z237" s="9"/>
      <c r="AA237" s="13">
        <v>4</v>
      </c>
      <c r="AB237" s="9" t="s">
        <v>606</v>
      </c>
      <c r="AC237" s="14">
        <v>4</v>
      </c>
      <c r="AD237" s="4" t="s">
        <v>38</v>
      </c>
      <c r="AE237" s="9">
        <v>90</v>
      </c>
      <c r="AF237" s="9"/>
      <c r="AG237" s="9"/>
    </row>
    <row r="238" spans="1:33">
      <c r="A238" s="6" t="s">
        <v>81</v>
      </c>
      <c r="B238" s="6" t="s">
        <v>43</v>
      </c>
      <c r="C238" s="29">
        <v>38944</v>
      </c>
      <c r="D238" s="10">
        <v>2006</v>
      </c>
      <c r="E238" s="34">
        <v>0.52986111111111112</v>
      </c>
      <c r="F238" s="34">
        <v>0.53333333333333333</v>
      </c>
      <c r="G238" s="34">
        <f t="shared" si="21"/>
        <v>3.4722222222222099E-3</v>
      </c>
      <c r="H238" s="6">
        <v>2</v>
      </c>
      <c r="I238" s="6">
        <v>2</v>
      </c>
      <c r="J238" s="6">
        <v>16</v>
      </c>
      <c r="K238" s="6">
        <v>16</v>
      </c>
      <c r="L238" s="6" t="s">
        <v>66</v>
      </c>
      <c r="M238" s="4" t="s">
        <v>67</v>
      </c>
      <c r="N238" s="4">
        <v>1</v>
      </c>
      <c r="O238" s="5">
        <f t="shared" si="22"/>
        <v>17.82</v>
      </c>
      <c r="P238" s="11">
        <v>5.4</v>
      </c>
      <c r="Q238" s="5">
        <f t="shared" si="23"/>
        <v>20.79</v>
      </c>
      <c r="R238" s="11">
        <v>6.3</v>
      </c>
      <c r="S238" s="5">
        <f t="shared" si="24"/>
        <v>20.79</v>
      </c>
      <c r="T238" s="6">
        <v>6.3</v>
      </c>
      <c r="U238" s="8">
        <f t="shared" si="26"/>
        <v>19.304999999999996</v>
      </c>
      <c r="V238" s="5">
        <f t="shared" si="27"/>
        <v>5.85</v>
      </c>
      <c r="W238" s="12">
        <v>27.84966</v>
      </c>
      <c r="X238" s="12">
        <v>-115.16889999999999</v>
      </c>
      <c r="Y238" s="4">
        <f t="shared" si="25"/>
        <v>32</v>
      </c>
      <c r="Z238" s="9"/>
      <c r="AA238" s="13">
        <v>4</v>
      </c>
      <c r="AB238" s="9" t="s">
        <v>607</v>
      </c>
      <c r="AC238" s="14">
        <v>1</v>
      </c>
      <c r="AD238" s="4" t="s">
        <v>38</v>
      </c>
      <c r="AE238" s="9">
        <v>90</v>
      </c>
      <c r="AF238" s="9"/>
      <c r="AG238" s="9"/>
    </row>
    <row r="239" spans="1:33">
      <c r="A239" s="4" t="s">
        <v>82</v>
      </c>
      <c r="B239" s="4" t="s">
        <v>34</v>
      </c>
      <c r="C239" s="28">
        <v>38945</v>
      </c>
      <c r="D239" s="5">
        <v>2006</v>
      </c>
      <c r="E239" s="33">
        <v>0.42708333333333331</v>
      </c>
      <c r="F239" s="33">
        <v>0.43333333333333335</v>
      </c>
      <c r="G239" s="33">
        <f t="shared" si="21"/>
        <v>6.2500000000000333E-3</v>
      </c>
      <c r="H239" s="4">
        <v>2</v>
      </c>
      <c r="I239" s="5">
        <v>1</v>
      </c>
      <c r="J239" s="5">
        <v>17</v>
      </c>
      <c r="K239" s="4">
        <v>17</v>
      </c>
      <c r="L239" s="6" t="s">
        <v>66</v>
      </c>
      <c r="M239" s="4" t="s">
        <v>67</v>
      </c>
      <c r="N239" s="4">
        <v>1</v>
      </c>
      <c r="O239" s="5">
        <f t="shared" si="22"/>
        <v>50.49</v>
      </c>
      <c r="P239" s="5">
        <v>15.3</v>
      </c>
      <c r="Q239" s="5">
        <f t="shared" si="23"/>
        <v>53.79</v>
      </c>
      <c r="R239" s="5">
        <v>16.3</v>
      </c>
      <c r="S239" s="5">
        <f t="shared" si="24"/>
        <v>53.79</v>
      </c>
      <c r="T239" s="5">
        <v>16.3</v>
      </c>
      <c r="U239" s="8">
        <f t="shared" si="26"/>
        <v>52.14</v>
      </c>
      <c r="V239" s="5">
        <f t="shared" si="27"/>
        <v>15.8</v>
      </c>
      <c r="W239" s="1">
        <v>27.8429</v>
      </c>
      <c r="X239" s="1">
        <v>-115.17345</v>
      </c>
      <c r="Y239" s="4">
        <f t="shared" si="25"/>
        <v>32</v>
      </c>
      <c r="Z239" s="7"/>
      <c r="AA239" s="5">
        <v>5</v>
      </c>
      <c r="AB239" s="4" t="s">
        <v>604</v>
      </c>
      <c r="AC239" s="8">
        <v>1</v>
      </c>
      <c r="AD239" s="4" t="s">
        <v>38</v>
      </c>
      <c r="AE239" s="9" t="s">
        <v>37</v>
      </c>
      <c r="AF239" s="9"/>
      <c r="AG239" s="9"/>
    </row>
    <row r="240" spans="1:33">
      <c r="A240" s="4" t="s">
        <v>82</v>
      </c>
      <c r="B240" s="4" t="s">
        <v>34</v>
      </c>
      <c r="C240" s="28">
        <v>38945</v>
      </c>
      <c r="D240" s="5">
        <v>2006</v>
      </c>
      <c r="E240" s="33">
        <v>0.42708333333333331</v>
      </c>
      <c r="F240" s="33">
        <v>0.43333333333333335</v>
      </c>
      <c r="G240" s="33">
        <f t="shared" si="21"/>
        <v>6.2500000000000333E-3</v>
      </c>
      <c r="H240" s="4">
        <v>2</v>
      </c>
      <c r="I240" s="5">
        <v>1</v>
      </c>
      <c r="J240" s="5">
        <v>17</v>
      </c>
      <c r="K240" s="4">
        <v>17</v>
      </c>
      <c r="L240" s="6" t="s">
        <v>66</v>
      </c>
      <c r="M240" s="4" t="s">
        <v>67</v>
      </c>
      <c r="N240" s="4">
        <v>1</v>
      </c>
      <c r="O240" s="5">
        <f t="shared" si="22"/>
        <v>50.49</v>
      </c>
      <c r="P240" s="5">
        <v>15.3</v>
      </c>
      <c r="Q240" s="5">
        <f t="shared" si="23"/>
        <v>53.79</v>
      </c>
      <c r="R240" s="5">
        <v>16.3</v>
      </c>
      <c r="S240" s="5">
        <f t="shared" si="24"/>
        <v>53.79</v>
      </c>
      <c r="T240" s="5">
        <v>16.3</v>
      </c>
      <c r="U240" s="8">
        <f t="shared" si="26"/>
        <v>52.14</v>
      </c>
      <c r="V240" s="5">
        <f t="shared" si="27"/>
        <v>15.8</v>
      </c>
      <c r="W240" s="1">
        <v>27.8429</v>
      </c>
      <c r="X240" s="1">
        <v>-115.17345</v>
      </c>
      <c r="Y240" s="4">
        <f t="shared" si="25"/>
        <v>32</v>
      </c>
      <c r="Z240" s="7"/>
      <c r="AA240" s="5">
        <v>5</v>
      </c>
      <c r="AB240" s="4" t="s">
        <v>606</v>
      </c>
      <c r="AC240" s="8">
        <v>2</v>
      </c>
      <c r="AD240" s="4" t="s">
        <v>38</v>
      </c>
      <c r="AE240" s="9" t="s">
        <v>37</v>
      </c>
      <c r="AF240" s="9"/>
      <c r="AG240" s="9"/>
    </row>
    <row r="241" spans="1:33">
      <c r="A241" s="4" t="s">
        <v>82</v>
      </c>
      <c r="B241" s="4" t="s">
        <v>34</v>
      </c>
      <c r="C241" s="28">
        <v>38945</v>
      </c>
      <c r="D241" s="5">
        <v>2006</v>
      </c>
      <c r="E241" s="33">
        <v>0.42708333333333331</v>
      </c>
      <c r="F241" s="33">
        <v>0.43333333333333335</v>
      </c>
      <c r="G241" s="33">
        <f t="shared" si="21"/>
        <v>6.2500000000000333E-3</v>
      </c>
      <c r="H241" s="4">
        <v>2</v>
      </c>
      <c r="I241" s="5">
        <v>1</v>
      </c>
      <c r="J241" s="5">
        <v>17</v>
      </c>
      <c r="K241" s="4">
        <v>17</v>
      </c>
      <c r="L241" s="6" t="s">
        <v>66</v>
      </c>
      <c r="M241" s="4" t="s">
        <v>67</v>
      </c>
      <c r="N241" s="4">
        <v>1</v>
      </c>
      <c r="O241" s="5">
        <f t="shared" si="22"/>
        <v>50.49</v>
      </c>
      <c r="P241" s="5">
        <v>15.3</v>
      </c>
      <c r="Q241" s="5">
        <f t="shared" si="23"/>
        <v>53.79</v>
      </c>
      <c r="R241" s="5">
        <v>16.3</v>
      </c>
      <c r="S241" s="5">
        <f t="shared" si="24"/>
        <v>53.79</v>
      </c>
      <c r="T241" s="5">
        <v>16.3</v>
      </c>
      <c r="U241" s="8">
        <f t="shared" si="26"/>
        <v>52.14</v>
      </c>
      <c r="V241" s="5">
        <f t="shared" si="27"/>
        <v>15.8</v>
      </c>
      <c r="W241" s="1">
        <v>27.8429</v>
      </c>
      <c r="X241" s="1">
        <v>-115.17345</v>
      </c>
      <c r="Y241" s="4">
        <f t="shared" si="25"/>
        <v>32</v>
      </c>
      <c r="Z241" s="7"/>
      <c r="AA241" s="5">
        <v>5</v>
      </c>
      <c r="AB241" s="4" t="s">
        <v>611</v>
      </c>
      <c r="AC241" s="8">
        <v>3</v>
      </c>
      <c r="AD241" s="4" t="s">
        <v>38</v>
      </c>
      <c r="AE241" s="9" t="s">
        <v>37</v>
      </c>
      <c r="AF241" s="9"/>
      <c r="AG241" s="9"/>
    </row>
    <row r="242" spans="1:33">
      <c r="A242" s="4" t="s">
        <v>82</v>
      </c>
      <c r="B242" s="4" t="s">
        <v>34</v>
      </c>
      <c r="C242" s="28">
        <v>38945</v>
      </c>
      <c r="D242" s="5">
        <v>2006</v>
      </c>
      <c r="E242" s="33">
        <v>0.42708333333333331</v>
      </c>
      <c r="F242" s="33">
        <v>0.43333333333333335</v>
      </c>
      <c r="G242" s="33">
        <f t="shared" si="21"/>
        <v>6.2500000000000333E-3</v>
      </c>
      <c r="H242" s="4">
        <v>2</v>
      </c>
      <c r="I242" s="5">
        <v>1</v>
      </c>
      <c r="J242" s="5">
        <v>17</v>
      </c>
      <c r="K242" s="4">
        <v>17</v>
      </c>
      <c r="L242" s="6" t="s">
        <v>66</v>
      </c>
      <c r="M242" s="4" t="s">
        <v>67</v>
      </c>
      <c r="N242" s="4">
        <v>1</v>
      </c>
      <c r="O242" s="5">
        <f t="shared" si="22"/>
        <v>50.49</v>
      </c>
      <c r="P242" s="5">
        <v>15.3</v>
      </c>
      <c r="Q242" s="5">
        <f t="shared" si="23"/>
        <v>53.79</v>
      </c>
      <c r="R242" s="5">
        <v>16.3</v>
      </c>
      <c r="S242" s="5">
        <f t="shared" si="24"/>
        <v>53.79</v>
      </c>
      <c r="T242" s="5">
        <v>16.3</v>
      </c>
      <c r="U242" s="8">
        <f t="shared" si="26"/>
        <v>52.14</v>
      </c>
      <c r="V242" s="5">
        <f t="shared" si="27"/>
        <v>15.8</v>
      </c>
      <c r="W242" s="1">
        <v>27.8429</v>
      </c>
      <c r="X242" s="1">
        <v>-115.17345</v>
      </c>
      <c r="Y242" s="4">
        <f t="shared" si="25"/>
        <v>32</v>
      </c>
      <c r="Z242" s="7"/>
      <c r="AA242" s="5">
        <v>5</v>
      </c>
      <c r="AB242" s="4" t="s">
        <v>613</v>
      </c>
      <c r="AC242" s="8">
        <v>46</v>
      </c>
      <c r="AD242" s="4" t="s">
        <v>38</v>
      </c>
      <c r="AE242" s="9" t="s">
        <v>37</v>
      </c>
      <c r="AF242" s="9"/>
      <c r="AG242" s="9"/>
    </row>
    <row r="243" spans="1:33">
      <c r="A243" s="4" t="s">
        <v>82</v>
      </c>
      <c r="B243" s="4" t="s">
        <v>34</v>
      </c>
      <c r="C243" s="28">
        <v>38945</v>
      </c>
      <c r="D243" s="5">
        <v>2006</v>
      </c>
      <c r="E243" s="33">
        <v>0.42708333333333331</v>
      </c>
      <c r="F243" s="33">
        <v>0.43333333333333335</v>
      </c>
      <c r="G243" s="33">
        <f t="shared" si="21"/>
        <v>6.2500000000000333E-3</v>
      </c>
      <c r="H243" s="4">
        <v>2</v>
      </c>
      <c r="I243" s="5">
        <v>1</v>
      </c>
      <c r="J243" s="5">
        <v>17</v>
      </c>
      <c r="K243" s="4">
        <v>17</v>
      </c>
      <c r="L243" s="6" t="s">
        <v>66</v>
      </c>
      <c r="M243" s="4" t="s">
        <v>67</v>
      </c>
      <c r="N243" s="4">
        <v>1</v>
      </c>
      <c r="O243" s="5">
        <f t="shared" si="22"/>
        <v>50.49</v>
      </c>
      <c r="P243" s="5">
        <v>15.3</v>
      </c>
      <c r="Q243" s="5">
        <f t="shared" si="23"/>
        <v>53.79</v>
      </c>
      <c r="R243" s="5">
        <v>16.3</v>
      </c>
      <c r="S243" s="5">
        <f t="shared" si="24"/>
        <v>53.79</v>
      </c>
      <c r="T243" s="5">
        <v>16.3</v>
      </c>
      <c r="U243" s="8">
        <f t="shared" si="26"/>
        <v>52.14</v>
      </c>
      <c r="V243" s="5">
        <f t="shared" si="27"/>
        <v>15.8</v>
      </c>
      <c r="W243" s="1">
        <v>27.8429</v>
      </c>
      <c r="X243" s="1">
        <v>-115.17345</v>
      </c>
      <c r="Y243" s="4">
        <f t="shared" si="25"/>
        <v>32</v>
      </c>
      <c r="Z243" s="7"/>
      <c r="AA243" s="5">
        <v>5</v>
      </c>
      <c r="AB243" s="4" t="s">
        <v>614</v>
      </c>
      <c r="AC243" s="8">
        <v>1</v>
      </c>
      <c r="AD243" s="4" t="s">
        <v>38</v>
      </c>
      <c r="AE243" s="9" t="s">
        <v>37</v>
      </c>
      <c r="AF243" s="9"/>
      <c r="AG243" s="9"/>
    </row>
    <row r="244" spans="1:33">
      <c r="A244" s="4" t="s">
        <v>82</v>
      </c>
      <c r="B244" s="4" t="s">
        <v>34</v>
      </c>
      <c r="C244" s="28">
        <v>38945</v>
      </c>
      <c r="D244" s="5">
        <v>2006</v>
      </c>
      <c r="E244" s="33">
        <v>0.42708333333333331</v>
      </c>
      <c r="F244" s="33">
        <v>0.43333333333333335</v>
      </c>
      <c r="G244" s="33">
        <f t="shared" si="21"/>
        <v>6.2500000000000333E-3</v>
      </c>
      <c r="H244" s="4">
        <v>2</v>
      </c>
      <c r="I244" s="5">
        <v>1</v>
      </c>
      <c r="J244" s="5">
        <v>17</v>
      </c>
      <c r="K244" s="4">
        <v>17</v>
      </c>
      <c r="L244" s="6" t="s">
        <v>66</v>
      </c>
      <c r="M244" s="4" t="s">
        <v>67</v>
      </c>
      <c r="N244" s="4">
        <v>1</v>
      </c>
      <c r="O244" s="5">
        <f t="shared" si="22"/>
        <v>50.49</v>
      </c>
      <c r="P244" s="5">
        <v>15.3</v>
      </c>
      <c r="Q244" s="5">
        <f t="shared" si="23"/>
        <v>53.79</v>
      </c>
      <c r="R244" s="5">
        <v>16.3</v>
      </c>
      <c r="S244" s="5">
        <f t="shared" si="24"/>
        <v>53.79</v>
      </c>
      <c r="T244" s="5">
        <v>16.3</v>
      </c>
      <c r="U244" s="8">
        <f t="shared" si="26"/>
        <v>52.14</v>
      </c>
      <c r="V244" s="5">
        <f t="shared" si="27"/>
        <v>15.8</v>
      </c>
      <c r="W244" s="1">
        <v>27.8429</v>
      </c>
      <c r="X244" s="1">
        <v>-115.17345</v>
      </c>
      <c r="Y244" s="4">
        <f t="shared" si="25"/>
        <v>32</v>
      </c>
      <c r="Z244" s="7"/>
      <c r="AA244" s="5">
        <v>5</v>
      </c>
      <c r="AB244" s="4" t="s">
        <v>615</v>
      </c>
      <c r="AC244" s="8">
        <v>1</v>
      </c>
      <c r="AD244" s="4" t="s">
        <v>38</v>
      </c>
      <c r="AE244" s="9" t="s">
        <v>37</v>
      </c>
      <c r="AF244" s="9"/>
      <c r="AG244" s="9"/>
    </row>
    <row r="245" spans="1:33">
      <c r="A245" s="4" t="s">
        <v>82</v>
      </c>
      <c r="B245" s="4" t="s">
        <v>34</v>
      </c>
      <c r="C245" s="28">
        <v>38945</v>
      </c>
      <c r="D245" s="5">
        <v>2006</v>
      </c>
      <c r="E245" s="33">
        <v>0.42708333333333331</v>
      </c>
      <c r="F245" s="33">
        <v>0.43333333333333335</v>
      </c>
      <c r="G245" s="33">
        <f t="shared" si="21"/>
        <v>6.2500000000000333E-3</v>
      </c>
      <c r="H245" s="4">
        <v>2</v>
      </c>
      <c r="I245" s="5">
        <v>1</v>
      </c>
      <c r="J245" s="5">
        <v>17</v>
      </c>
      <c r="K245" s="4">
        <v>17</v>
      </c>
      <c r="L245" s="6" t="s">
        <v>66</v>
      </c>
      <c r="M245" s="4" t="s">
        <v>67</v>
      </c>
      <c r="N245" s="4">
        <v>1</v>
      </c>
      <c r="O245" s="5">
        <f t="shared" si="22"/>
        <v>50.49</v>
      </c>
      <c r="P245" s="5">
        <v>15.3</v>
      </c>
      <c r="Q245" s="5">
        <f t="shared" si="23"/>
        <v>53.79</v>
      </c>
      <c r="R245" s="5">
        <v>16.3</v>
      </c>
      <c r="S245" s="5">
        <f t="shared" si="24"/>
        <v>53.79</v>
      </c>
      <c r="T245" s="5">
        <v>16.3</v>
      </c>
      <c r="U245" s="8">
        <f t="shared" si="26"/>
        <v>52.14</v>
      </c>
      <c r="V245" s="5">
        <f t="shared" si="27"/>
        <v>15.8</v>
      </c>
      <c r="W245" s="1">
        <v>27.8429</v>
      </c>
      <c r="X245" s="1">
        <v>-115.17345</v>
      </c>
      <c r="Y245" s="4">
        <f t="shared" si="25"/>
        <v>32</v>
      </c>
      <c r="Z245" s="7"/>
      <c r="AA245" s="5">
        <v>5</v>
      </c>
      <c r="AB245" s="9" t="s">
        <v>753</v>
      </c>
      <c r="AC245" s="8">
        <v>5</v>
      </c>
      <c r="AD245" s="4" t="s">
        <v>38</v>
      </c>
      <c r="AE245" s="9" t="s">
        <v>37</v>
      </c>
      <c r="AF245" s="9"/>
      <c r="AG245" s="9"/>
    </row>
    <row r="246" spans="1:33">
      <c r="A246" s="4" t="s">
        <v>82</v>
      </c>
      <c r="B246" s="4" t="s">
        <v>34</v>
      </c>
      <c r="C246" s="28">
        <v>38945</v>
      </c>
      <c r="D246" s="5">
        <v>2006</v>
      </c>
      <c r="E246" s="33">
        <v>0.42708333333333331</v>
      </c>
      <c r="F246" s="33">
        <v>0.43333333333333335</v>
      </c>
      <c r="G246" s="33">
        <f t="shared" si="21"/>
        <v>6.2500000000000333E-3</v>
      </c>
      <c r="H246" s="4">
        <v>2</v>
      </c>
      <c r="I246" s="5">
        <v>1</v>
      </c>
      <c r="J246" s="5">
        <v>17</v>
      </c>
      <c r="K246" s="4">
        <v>17</v>
      </c>
      <c r="L246" s="6" t="s">
        <v>66</v>
      </c>
      <c r="M246" s="4" t="s">
        <v>67</v>
      </c>
      <c r="N246" s="4">
        <v>1</v>
      </c>
      <c r="O246" s="5">
        <f t="shared" si="22"/>
        <v>50.49</v>
      </c>
      <c r="P246" s="5">
        <v>15.3</v>
      </c>
      <c r="Q246" s="5">
        <f t="shared" si="23"/>
        <v>53.79</v>
      </c>
      <c r="R246" s="5">
        <v>16.3</v>
      </c>
      <c r="S246" s="5">
        <f t="shared" si="24"/>
        <v>53.79</v>
      </c>
      <c r="T246" s="5">
        <v>16.3</v>
      </c>
      <c r="U246" s="8">
        <f t="shared" si="26"/>
        <v>52.14</v>
      </c>
      <c r="V246" s="5">
        <f t="shared" si="27"/>
        <v>15.8</v>
      </c>
      <c r="W246" s="1">
        <v>27.8429</v>
      </c>
      <c r="X246" s="1">
        <v>-115.17345</v>
      </c>
      <c r="Y246" s="4">
        <f t="shared" si="25"/>
        <v>32</v>
      </c>
      <c r="Z246" s="7"/>
      <c r="AA246" s="5">
        <v>5</v>
      </c>
      <c r="AB246" s="4" t="s">
        <v>619</v>
      </c>
      <c r="AC246" s="8">
        <v>15</v>
      </c>
      <c r="AD246" s="4" t="s">
        <v>38</v>
      </c>
      <c r="AE246" s="9" t="s">
        <v>37</v>
      </c>
      <c r="AF246" s="9"/>
      <c r="AG246" s="9"/>
    </row>
    <row r="247" spans="1:33">
      <c r="A247" s="4" t="s">
        <v>82</v>
      </c>
      <c r="B247" s="4" t="s">
        <v>34</v>
      </c>
      <c r="C247" s="28">
        <v>38945</v>
      </c>
      <c r="D247" s="5">
        <v>2006</v>
      </c>
      <c r="E247" s="33">
        <v>0.42708333333333331</v>
      </c>
      <c r="F247" s="33">
        <v>0.43333333333333335</v>
      </c>
      <c r="G247" s="33">
        <f t="shared" si="21"/>
        <v>6.2500000000000333E-3</v>
      </c>
      <c r="H247" s="4">
        <v>2</v>
      </c>
      <c r="I247" s="5">
        <v>1</v>
      </c>
      <c r="J247" s="5">
        <v>17</v>
      </c>
      <c r="K247" s="4">
        <v>17</v>
      </c>
      <c r="L247" s="6" t="s">
        <v>66</v>
      </c>
      <c r="M247" s="4" t="s">
        <v>67</v>
      </c>
      <c r="N247" s="4">
        <v>1</v>
      </c>
      <c r="O247" s="5">
        <f t="shared" si="22"/>
        <v>50.49</v>
      </c>
      <c r="P247" s="5">
        <v>15.3</v>
      </c>
      <c r="Q247" s="5">
        <f t="shared" si="23"/>
        <v>53.79</v>
      </c>
      <c r="R247" s="5">
        <v>16.3</v>
      </c>
      <c r="S247" s="5">
        <f t="shared" si="24"/>
        <v>53.79</v>
      </c>
      <c r="T247" s="5">
        <v>16.3</v>
      </c>
      <c r="U247" s="8">
        <f t="shared" si="26"/>
        <v>52.14</v>
      </c>
      <c r="V247" s="5">
        <f t="shared" si="27"/>
        <v>15.8</v>
      </c>
      <c r="W247" s="1">
        <v>27.8429</v>
      </c>
      <c r="X247" s="1">
        <v>-115.17345</v>
      </c>
      <c r="Y247" s="4">
        <f t="shared" si="25"/>
        <v>32</v>
      </c>
      <c r="Z247" s="7"/>
      <c r="AA247" s="5">
        <v>5</v>
      </c>
      <c r="AB247" s="4" t="s">
        <v>608</v>
      </c>
      <c r="AC247" s="8">
        <v>1</v>
      </c>
      <c r="AD247" s="4" t="s">
        <v>38</v>
      </c>
      <c r="AE247" s="9" t="s">
        <v>37</v>
      </c>
      <c r="AF247" s="9"/>
      <c r="AG247" s="9"/>
    </row>
    <row r="248" spans="1:33">
      <c r="A248" s="4" t="s">
        <v>82</v>
      </c>
      <c r="B248" s="4" t="s">
        <v>34</v>
      </c>
      <c r="C248" s="28">
        <v>38945</v>
      </c>
      <c r="D248" s="5">
        <v>2006</v>
      </c>
      <c r="E248" s="33">
        <v>0.42708333333333331</v>
      </c>
      <c r="F248" s="33">
        <v>0.43333333333333335</v>
      </c>
      <c r="G248" s="33">
        <f t="shared" si="21"/>
        <v>6.2500000000000333E-3</v>
      </c>
      <c r="H248" s="4">
        <v>2</v>
      </c>
      <c r="I248" s="5">
        <v>1</v>
      </c>
      <c r="J248" s="5">
        <v>17</v>
      </c>
      <c r="K248" s="4">
        <v>17</v>
      </c>
      <c r="L248" s="6" t="s">
        <v>66</v>
      </c>
      <c r="M248" s="4" t="s">
        <v>67</v>
      </c>
      <c r="N248" s="4">
        <v>1</v>
      </c>
      <c r="O248" s="5">
        <f t="shared" si="22"/>
        <v>50.49</v>
      </c>
      <c r="P248" s="5">
        <v>15.3</v>
      </c>
      <c r="Q248" s="5">
        <f t="shared" si="23"/>
        <v>53.79</v>
      </c>
      <c r="R248" s="5">
        <v>16.3</v>
      </c>
      <c r="S248" s="5">
        <f t="shared" si="24"/>
        <v>53.79</v>
      </c>
      <c r="T248" s="5">
        <v>16.3</v>
      </c>
      <c r="U248" s="8">
        <f t="shared" si="26"/>
        <v>52.14</v>
      </c>
      <c r="V248" s="5">
        <f t="shared" si="27"/>
        <v>15.8</v>
      </c>
      <c r="W248" s="1">
        <v>27.8429</v>
      </c>
      <c r="X248" s="1">
        <v>-115.17345</v>
      </c>
      <c r="Y248" s="4">
        <f t="shared" si="25"/>
        <v>32</v>
      </c>
      <c r="Z248" s="7"/>
      <c r="AA248" s="5">
        <v>5</v>
      </c>
      <c r="AB248" s="4" t="s">
        <v>609</v>
      </c>
      <c r="AC248" s="8">
        <v>1</v>
      </c>
      <c r="AD248" s="4" t="s">
        <v>38</v>
      </c>
      <c r="AE248" s="9" t="s">
        <v>37</v>
      </c>
      <c r="AF248" s="9"/>
      <c r="AG248" s="9"/>
    </row>
    <row r="249" spans="1:33">
      <c r="A249" s="4" t="s">
        <v>83</v>
      </c>
      <c r="B249" s="4" t="s">
        <v>34</v>
      </c>
      <c r="C249" s="28">
        <v>38945</v>
      </c>
      <c r="D249" s="5">
        <v>2006</v>
      </c>
      <c r="E249" s="33">
        <v>0.53194444444444444</v>
      </c>
      <c r="F249" s="33">
        <v>0.53888888888888886</v>
      </c>
      <c r="G249" s="33">
        <f t="shared" si="21"/>
        <v>6.9444444444444198E-3</v>
      </c>
      <c r="H249" s="4">
        <v>2</v>
      </c>
      <c r="I249" s="5">
        <v>2</v>
      </c>
      <c r="J249" s="5">
        <v>18</v>
      </c>
      <c r="K249" s="4">
        <v>18</v>
      </c>
      <c r="L249" s="6" t="s">
        <v>66</v>
      </c>
      <c r="M249" s="4" t="s">
        <v>67</v>
      </c>
      <c r="N249" s="4">
        <v>1</v>
      </c>
      <c r="O249" s="5">
        <f t="shared" si="22"/>
        <v>37.29</v>
      </c>
      <c r="P249" s="5">
        <v>11.3</v>
      </c>
      <c r="Q249" s="5">
        <f t="shared" si="23"/>
        <v>33</v>
      </c>
      <c r="R249" s="5">
        <v>10</v>
      </c>
      <c r="S249" s="5">
        <f t="shared" si="24"/>
        <v>37.29</v>
      </c>
      <c r="T249" s="5">
        <v>11.3</v>
      </c>
      <c r="U249" s="8">
        <f t="shared" si="26"/>
        <v>35.144999999999996</v>
      </c>
      <c r="V249" s="5">
        <f t="shared" si="27"/>
        <v>10.65</v>
      </c>
      <c r="W249" s="1">
        <v>27.84686</v>
      </c>
      <c r="X249" s="1">
        <v>-115.17296</v>
      </c>
      <c r="Y249" s="4">
        <f t="shared" si="25"/>
        <v>32</v>
      </c>
      <c r="Z249" s="7"/>
      <c r="AA249" s="5">
        <v>5</v>
      </c>
      <c r="AB249" s="4" t="s">
        <v>606</v>
      </c>
      <c r="AC249" s="8">
        <v>2</v>
      </c>
      <c r="AD249" s="4" t="s">
        <v>38</v>
      </c>
      <c r="AE249" s="9" t="s">
        <v>37</v>
      </c>
      <c r="AF249" s="9"/>
      <c r="AG249" s="9"/>
    </row>
    <row r="250" spans="1:33">
      <c r="A250" s="4" t="s">
        <v>83</v>
      </c>
      <c r="B250" s="4" t="s">
        <v>34</v>
      </c>
      <c r="C250" s="28">
        <v>38945</v>
      </c>
      <c r="D250" s="5">
        <v>2006</v>
      </c>
      <c r="E250" s="33">
        <v>0.53194444444444444</v>
      </c>
      <c r="F250" s="33">
        <v>0.53888888888888886</v>
      </c>
      <c r="G250" s="33">
        <f t="shared" si="21"/>
        <v>6.9444444444444198E-3</v>
      </c>
      <c r="H250" s="4">
        <v>2</v>
      </c>
      <c r="I250" s="5">
        <v>2</v>
      </c>
      <c r="J250" s="5">
        <v>18</v>
      </c>
      <c r="K250" s="4">
        <v>18</v>
      </c>
      <c r="L250" s="6" t="s">
        <v>66</v>
      </c>
      <c r="M250" s="4" t="s">
        <v>67</v>
      </c>
      <c r="N250" s="4">
        <v>1</v>
      </c>
      <c r="O250" s="5">
        <f t="shared" si="22"/>
        <v>37.29</v>
      </c>
      <c r="P250" s="5">
        <v>11.3</v>
      </c>
      <c r="Q250" s="5">
        <f t="shared" si="23"/>
        <v>33</v>
      </c>
      <c r="R250" s="5">
        <v>10</v>
      </c>
      <c r="S250" s="5">
        <f t="shared" si="24"/>
        <v>37.29</v>
      </c>
      <c r="T250" s="5">
        <v>11.3</v>
      </c>
      <c r="U250" s="8">
        <f t="shared" si="26"/>
        <v>35.144999999999996</v>
      </c>
      <c r="V250" s="5">
        <f t="shared" si="27"/>
        <v>10.65</v>
      </c>
      <c r="W250" s="1">
        <v>27.84686</v>
      </c>
      <c r="X250" s="1">
        <v>-115.17296</v>
      </c>
      <c r="Y250" s="4">
        <f t="shared" si="25"/>
        <v>32</v>
      </c>
      <c r="Z250" s="7"/>
      <c r="AA250" s="5">
        <v>5</v>
      </c>
      <c r="AB250" s="4" t="s">
        <v>612</v>
      </c>
      <c r="AC250" s="8">
        <v>1</v>
      </c>
      <c r="AD250" s="4" t="s">
        <v>38</v>
      </c>
      <c r="AE250" s="9" t="s">
        <v>37</v>
      </c>
      <c r="AF250" s="9"/>
      <c r="AG250" s="9"/>
    </row>
    <row r="251" spans="1:33">
      <c r="A251" s="4" t="s">
        <v>83</v>
      </c>
      <c r="B251" s="4" t="s">
        <v>34</v>
      </c>
      <c r="C251" s="28">
        <v>38945</v>
      </c>
      <c r="D251" s="5">
        <v>2006</v>
      </c>
      <c r="E251" s="33">
        <v>0.53194444444444444</v>
      </c>
      <c r="F251" s="33">
        <v>0.53888888888888886</v>
      </c>
      <c r="G251" s="33">
        <f t="shared" si="21"/>
        <v>6.9444444444444198E-3</v>
      </c>
      <c r="H251" s="4">
        <v>2</v>
      </c>
      <c r="I251" s="5">
        <v>2</v>
      </c>
      <c r="J251" s="5">
        <v>18</v>
      </c>
      <c r="K251" s="4">
        <v>18</v>
      </c>
      <c r="L251" s="6" t="s">
        <v>66</v>
      </c>
      <c r="M251" s="4" t="s">
        <v>67</v>
      </c>
      <c r="N251" s="4">
        <v>1</v>
      </c>
      <c r="O251" s="5">
        <f t="shared" si="22"/>
        <v>37.29</v>
      </c>
      <c r="P251" s="5">
        <v>11.3</v>
      </c>
      <c r="Q251" s="5">
        <f t="shared" si="23"/>
        <v>33</v>
      </c>
      <c r="R251" s="5">
        <v>10</v>
      </c>
      <c r="S251" s="5">
        <f t="shared" si="24"/>
        <v>37.29</v>
      </c>
      <c r="T251" s="5">
        <v>11.3</v>
      </c>
      <c r="U251" s="8">
        <f t="shared" si="26"/>
        <v>35.144999999999996</v>
      </c>
      <c r="V251" s="5">
        <f t="shared" si="27"/>
        <v>10.65</v>
      </c>
      <c r="W251" s="1">
        <v>27.84686</v>
      </c>
      <c r="X251" s="1">
        <v>-115.17296</v>
      </c>
      <c r="Y251" s="4">
        <f t="shared" si="25"/>
        <v>32</v>
      </c>
      <c r="Z251" s="7"/>
      <c r="AA251" s="5">
        <v>5</v>
      </c>
      <c r="AB251" s="4" t="s">
        <v>613</v>
      </c>
      <c r="AC251" s="8">
        <f>(30*50)/16</f>
        <v>93.75</v>
      </c>
      <c r="AD251" s="4">
        <v>16</v>
      </c>
      <c r="AE251" s="9" t="s">
        <v>37</v>
      </c>
      <c r="AF251" s="9"/>
      <c r="AG251" s="9"/>
    </row>
    <row r="252" spans="1:33">
      <c r="A252" s="4" t="s">
        <v>83</v>
      </c>
      <c r="B252" s="4" t="s">
        <v>34</v>
      </c>
      <c r="C252" s="28">
        <v>38945</v>
      </c>
      <c r="D252" s="5">
        <v>2006</v>
      </c>
      <c r="E252" s="33">
        <v>0.53194444444444444</v>
      </c>
      <c r="F252" s="33">
        <v>0.53888888888888886</v>
      </c>
      <c r="G252" s="33">
        <f t="shared" si="21"/>
        <v>6.9444444444444198E-3</v>
      </c>
      <c r="H252" s="4">
        <v>2</v>
      </c>
      <c r="I252" s="5">
        <v>2</v>
      </c>
      <c r="J252" s="5">
        <v>18</v>
      </c>
      <c r="K252" s="4">
        <v>18</v>
      </c>
      <c r="L252" s="6" t="s">
        <v>66</v>
      </c>
      <c r="M252" s="4" t="s">
        <v>67</v>
      </c>
      <c r="N252" s="4">
        <v>1</v>
      </c>
      <c r="O252" s="5">
        <f t="shared" si="22"/>
        <v>37.29</v>
      </c>
      <c r="P252" s="5">
        <v>11.3</v>
      </c>
      <c r="Q252" s="5">
        <f t="shared" si="23"/>
        <v>33</v>
      </c>
      <c r="R252" s="5">
        <v>10</v>
      </c>
      <c r="S252" s="5">
        <f t="shared" si="24"/>
        <v>37.29</v>
      </c>
      <c r="T252" s="5">
        <v>11.3</v>
      </c>
      <c r="U252" s="8">
        <f t="shared" si="26"/>
        <v>35.144999999999996</v>
      </c>
      <c r="V252" s="5">
        <f t="shared" si="27"/>
        <v>10.65</v>
      </c>
      <c r="W252" s="1">
        <v>27.84686</v>
      </c>
      <c r="X252" s="1">
        <v>-115.17296</v>
      </c>
      <c r="Y252" s="4">
        <f t="shared" si="25"/>
        <v>32</v>
      </c>
      <c r="Z252" s="7"/>
      <c r="AA252" s="5">
        <v>5</v>
      </c>
      <c r="AB252" s="4" t="s">
        <v>614</v>
      </c>
      <c r="AC252" s="8">
        <v>1</v>
      </c>
      <c r="AD252" s="4" t="s">
        <v>38</v>
      </c>
      <c r="AE252" s="9" t="s">
        <v>37</v>
      </c>
      <c r="AF252" s="9"/>
      <c r="AG252" s="9"/>
    </row>
    <row r="253" spans="1:33">
      <c r="A253" s="4" t="s">
        <v>83</v>
      </c>
      <c r="B253" s="4" t="s">
        <v>34</v>
      </c>
      <c r="C253" s="28">
        <v>38945</v>
      </c>
      <c r="D253" s="5">
        <v>2006</v>
      </c>
      <c r="E253" s="33">
        <v>0.53194444444444444</v>
      </c>
      <c r="F253" s="33">
        <v>0.53888888888888886</v>
      </c>
      <c r="G253" s="33">
        <f t="shared" si="21"/>
        <v>6.9444444444444198E-3</v>
      </c>
      <c r="H253" s="4">
        <v>2</v>
      </c>
      <c r="I253" s="5">
        <v>2</v>
      </c>
      <c r="J253" s="5">
        <v>18</v>
      </c>
      <c r="K253" s="4">
        <v>18</v>
      </c>
      <c r="L253" s="6" t="s">
        <v>66</v>
      </c>
      <c r="M253" s="4" t="s">
        <v>67</v>
      </c>
      <c r="N253" s="4">
        <v>1</v>
      </c>
      <c r="O253" s="5">
        <f t="shared" si="22"/>
        <v>37.29</v>
      </c>
      <c r="P253" s="5">
        <v>11.3</v>
      </c>
      <c r="Q253" s="5">
        <f t="shared" si="23"/>
        <v>33</v>
      </c>
      <c r="R253" s="5">
        <v>10</v>
      </c>
      <c r="S253" s="5">
        <f t="shared" si="24"/>
        <v>37.29</v>
      </c>
      <c r="T253" s="5">
        <v>11.3</v>
      </c>
      <c r="U253" s="8">
        <f t="shared" si="26"/>
        <v>35.144999999999996</v>
      </c>
      <c r="V253" s="5">
        <f t="shared" si="27"/>
        <v>10.65</v>
      </c>
      <c r="W253" s="1">
        <v>27.84686</v>
      </c>
      <c r="X253" s="1">
        <v>-115.17296</v>
      </c>
      <c r="Y253" s="4">
        <f t="shared" si="25"/>
        <v>32</v>
      </c>
      <c r="Z253" s="7"/>
      <c r="AA253" s="5">
        <v>5</v>
      </c>
      <c r="AB253" s="4" t="s">
        <v>607</v>
      </c>
      <c r="AC253" s="8">
        <v>1</v>
      </c>
      <c r="AD253" s="4" t="s">
        <v>38</v>
      </c>
      <c r="AE253" s="9" t="s">
        <v>37</v>
      </c>
      <c r="AF253" s="9"/>
      <c r="AG253" s="9"/>
    </row>
    <row r="254" spans="1:33">
      <c r="A254" s="4" t="s">
        <v>83</v>
      </c>
      <c r="B254" s="4" t="s">
        <v>34</v>
      </c>
      <c r="C254" s="28">
        <v>38945</v>
      </c>
      <c r="D254" s="5">
        <v>2006</v>
      </c>
      <c r="E254" s="33">
        <v>0.53194444444444444</v>
      </c>
      <c r="F254" s="33">
        <v>0.53888888888888886</v>
      </c>
      <c r="G254" s="33">
        <f t="shared" si="21"/>
        <v>6.9444444444444198E-3</v>
      </c>
      <c r="H254" s="4">
        <v>2</v>
      </c>
      <c r="I254" s="5">
        <v>2</v>
      </c>
      <c r="J254" s="5">
        <v>18</v>
      </c>
      <c r="K254" s="4">
        <v>18</v>
      </c>
      <c r="L254" s="6" t="s">
        <v>66</v>
      </c>
      <c r="M254" s="4" t="s">
        <v>67</v>
      </c>
      <c r="N254" s="4">
        <v>1</v>
      </c>
      <c r="O254" s="5">
        <f t="shared" si="22"/>
        <v>37.29</v>
      </c>
      <c r="P254" s="5">
        <v>11.3</v>
      </c>
      <c r="Q254" s="5">
        <f t="shared" si="23"/>
        <v>33</v>
      </c>
      <c r="R254" s="5">
        <v>10</v>
      </c>
      <c r="S254" s="5">
        <f t="shared" si="24"/>
        <v>37.29</v>
      </c>
      <c r="T254" s="5">
        <v>11.3</v>
      </c>
      <c r="U254" s="8">
        <f t="shared" si="26"/>
        <v>35.144999999999996</v>
      </c>
      <c r="V254" s="5">
        <f t="shared" si="27"/>
        <v>10.65</v>
      </c>
      <c r="W254" s="1">
        <v>27.84686</v>
      </c>
      <c r="X254" s="1">
        <v>-115.17296</v>
      </c>
      <c r="Y254" s="4">
        <f t="shared" si="25"/>
        <v>32</v>
      </c>
      <c r="Z254" s="7"/>
      <c r="AA254" s="5">
        <v>5</v>
      </c>
      <c r="AB254" s="4" t="s">
        <v>610</v>
      </c>
      <c r="AC254" s="8">
        <v>1</v>
      </c>
      <c r="AD254" s="4" t="s">
        <v>38</v>
      </c>
      <c r="AE254" s="9" t="s">
        <v>37</v>
      </c>
      <c r="AF254" s="9"/>
      <c r="AG254" s="9"/>
    </row>
    <row r="255" spans="1:33">
      <c r="A255" s="4" t="s">
        <v>83</v>
      </c>
      <c r="B255" s="4" t="s">
        <v>34</v>
      </c>
      <c r="C255" s="28">
        <v>38945</v>
      </c>
      <c r="D255" s="5">
        <v>2006</v>
      </c>
      <c r="E255" s="33">
        <v>0.53194444444444444</v>
      </c>
      <c r="F255" s="33">
        <v>0.53888888888888886</v>
      </c>
      <c r="G255" s="33">
        <f t="shared" si="21"/>
        <v>6.9444444444444198E-3</v>
      </c>
      <c r="H255" s="4">
        <v>2</v>
      </c>
      <c r="I255" s="5">
        <v>2</v>
      </c>
      <c r="J255" s="5">
        <v>18</v>
      </c>
      <c r="K255" s="4">
        <v>18</v>
      </c>
      <c r="L255" s="6" t="s">
        <v>66</v>
      </c>
      <c r="M255" s="4" t="s">
        <v>67</v>
      </c>
      <c r="N255" s="4">
        <v>1</v>
      </c>
      <c r="O255" s="5">
        <f t="shared" si="22"/>
        <v>37.29</v>
      </c>
      <c r="P255" s="5">
        <v>11.3</v>
      </c>
      <c r="Q255" s="5">
        <f t="shared" si="23"/>
        <v>33</v>
      </c>
      <c r="R255" s="5">
        <v>10</v>
      </c>
      <c r="S255" s="5">
        <f t="shared" si="24"/>
        <v>37.29</v>
      </c>
      <c r="T255" s="5">
        <v>11.3</v>
      </c>
      <c r="U255" s="8">
        <f t="shared" si="26"/>
        <v>35.144999999999996</v>
      </c>
      <c r="V255" s="5">
        <f t="shared" si="27"/>
        <v>10.65</v>
      </c>
      <c r="W255" s="1">
        <v>27.84686</v>
      </c>
      <c r="X255" s="1">
        <v>-115.17296</v>
      </c>
      <c r="Y255" s="4">
        <f t="shared" si="25"/>
        <v>32</v>
      </c>
      <c r="Z255" s="7"/>
      <c r="AA255" s="5">
        <v>5</v>
      </c>
      <c r="AB255" s="4" t="s">
        <v>608</v>
      </c>
      <c r="AC255" s="8">
        <v>4</v>
      </c>
      <c r="AD255" s="4" t="s">
        <v>38</v>
      </c>
      <c r="AE255" s="9" t="s">
        <v>37</v>
      </c>
      <c r="AF255" s="9"/>
      <c r="AG255" s="9"/>
    </row>
    <row r="256" spans="1:33">
      <c r="A256" s="4" t="s">
        <v>84</v>
      </c>
      <c r="B256" s="4" t="s">
        <v>34</v>
      </c>
      <c r="C256" s="28">
        <v>38945</v>
      </c>
      <c r="D256" s="5">
        <v>2006</v>
      </c>
      <c r="E256" s="33">
        <v>0.54999999999999993</v>
      </c>
      <c r="F256" s="33">
        <v>0.55486111111111114</v>
      </c>
      <c r="G256" s="33">
        <f t="shared" si="21"/>
        <v>4.8611111111112049E-3</v>
      </c>
      <c r="H256" s="4">
        <v>2</v>
      </c>
      <c r="I256" s="5">
        <v>2</v>
      </c>
      <c r="J256" s="5">
        <v>19</v>
      </c>
      <c r="K256" s="4">
        <v>19</v>
      </c>
      <c r="L256" s="6" t="s">
        <v>66</v>
      </c>
      <c r="M256" s="4" t="s">
        <v>67</v>
      </c>
      <c r="N256" s="4">
        <v>1</v>
      </c>
      <c r="O256" s="5">
        <f t="shared" si="22"/>
        <v>33</v>
      </c>
      <c r="P256" s="5">
        <v>10</v>
      </c>
      <c r="Q256" s="5">
        <f t="shared" si="23"/>
        <v>31.349999999999998</v>
      </c>
      <c r="R256" s="5">
        <v>9.5</v>
      </c>
      <c r="S256" s="5">
        <f t="shared" si="24"/>
        <v>33</v>
      </c>
      <c r="T256" s="5">
        <v>10</v>
      </c>
      <c r="U256" s="8">
        <f t="shared" si="26"/>
        <v>32.174999999999997</v>
      </c>
      <c r="V256" s="5">
        <f t="shared" si="27"/>
        <v>9.75</v>
      </c>
      <c r="W256" s="1">
        <v>27.84686</v>
      </c>
      <c r="X256" s="1">
        <v>-115.17296</v>
      </c>
      <c r="Y256" s="4">
        <f t="shared" si="25"/>
        <v>32</v>
      </c>
      <c r="Z256" s="7"/>
      <c r="AA256" s="5">
        <v>5</v>
      </c>
      <c r="AB256" s="4" t="s">
        <v>606</v>
      </c>
      <c r="AC256" s="8">
        <v>2</v>
      </c>
      <c r="AD256" s="4" t="s">
        <v>38</v>
      </c>
      <c r="AE256" s="9" t="s">
        <v>37</v>
      </c>
      <c r="AF256" s="9"/>
      <c r="AG256" s="9"/>
    </row>
    <row r="257" spans="1:33">
      <c r="A257" s="4" t="s">
        <v>84</v>
      </c>
      <c r="B257" s="4" t="s">
        <v>34</v>
      </c>
      <c r="C257" s="28">
        <v>38945</v>
      </c>
      <c r="D257" s="5">
        <v>2006</v>
      </c>
      <c r="E257" s="33">
        <v>0.54999999999999993</v>
      </c>
      <c r="F257" s="33">
        <v>0.55486111111111114</v>
      </c>
      <c r="G257" s="33">
        <f t="shared" si="21"/>
        <v>4.8611111111112049E-3</v>
      </c>
      <c r="H257" s="4">
        <v>2</v>
      </c>
      <c r="I257" s="5">
        <v>2</v>
      </c>
      <c r="J257" s="5">
        <v>19</v>
      </c>
      <c r="K257" s="4">
        <v>19</v>
      </c>
      <c r="L257" s="6" t="s">
        <v>66</v>
      </c>
      <c r="M257" s="4" t="s">
        <v>67</v>
      </c>
      <c r="N257" s="4">
        <v>1</v>
      </c>
      <c r="O257" s="5">
        <f t="shared" si="22"/>
        <v>33</v>
      </c>
      <c r="P257" s="5">
        <v>10</v>
      </c>
      <c r="Q257" s="5">
        <f t="shared" si="23"/>
        <v>31.349999999999998</v>
      </c>
      <c r="R257" s="5">
        <v>9.5</v>
      </c>
      <c r="S257" s="5">
        <f t="shared" si="24"/>
        <v>33</v>
      </c>
      <c r="T257" s="5">
        <v>10</v>
      </c>
      <c r="U257" s="8">
        <f t="shared" si="26"/>
        <v>32.174999999999997</v>
      </c>
      <c r="V257" s="5">
        <f t="shared" si="27"/>
        <v>9.75</v>
      </c>
      <c r="W257" s="1">
        <v>27.84686</v>
      </c>
      <c r="X257" s="1">
        <v>-115.17296</v>
      </c>
      <c r="Y257" s="4">
        <f t="shared" si="25"/>
        <v>32</v>
      </c>
      <c r="Z257" s="7"/>
      <c r="AA257" s="5">
        <v>5</v>
      </c>
      <c r="AB257" s="4" t="s">
        <v>612</v>
      </c>
      <c r="AC257" s="8">
        <v>1</v>
      </c>
      <c r="AD257" s="4" t="s">
        <v>38</v>
      </c>
      <c r="AE257" s="9" t="s">
        <v>37</v>
      </c>
      <c r="AF257" s="9"/>
      <c r="AG257" s="9"/>
    </row>
    <row r="258" spans="1:33">
      <c r="A258" s="4" t="s">
        <v>84</v>
      </c>
      <c r="B258" s="4" t="s">
        <v>34</v>
      </c>
      <c r="C258" s="28">
        <v>38945</v>
      </c>
      <c r="D258" s="5">
        <v>2006</v>
      </c>
      <c r="E258" s="33">
        <v>0.54999999999999993</v>
      </c>
      <c r="F258" s="33">
        <v>0.55486111111111114</v>
      </c>
      <c r="G258" s="33">
        <f t="shared" ref="G258:G321" si="28">F258-E258</f>
        <v>4.8611111111112049E-3</v>
      </c>
      <c r="H258" s="4">
        <v>2</v>
      </c>
      <c r="I258" s="5">
        <v>2</v>
      </c>
      <c r="J258" s="5">
        <v>19</v>
      </c>
      <c r="K258" s="4">
        <v>19</v>
      </c>
      <c r="L258" s="6" t="s">
        <v>66</v>
      </c>
      <c r="M258" s="4" t="s">
        <v>67</v>
      </c>
      <c r="N258" s="4">
        <v>1</v>
      </c>
      <c r="O258" s="5">
        <f t="shared" ref="O258:O321" si="29">3.3*P258</f>
        <v>33</v>
      </c>
      <c r="P258" s="5">
        <v>10</v>
      </c>
      <c r="Q258" s="5">
        <f t="shared" ref="Q258:Q321" si="30">3.3*R258</f>
        <v>31.349999999999998</v>
      </c>
      <c r="R258" s="5">
        <v>9.5</v>
      </c>
      <c r="S258" s="5">
        <f t="shared" ref="S258:S321" si="31">3.3*T258</f>
        <v>33</v>
      </c>
      <c r="T258" s="5">
        <v>10</v>
      </c>
      <c r="U258" s="8">
        <f t="shared" si="26"/>
        <v>32.174999999999997</v>
      </c>
      <c r="V258" s="5">
        <f t="shared" si="27"/>
        <v>9.75</v>
      </c>
      <c r="W258" s="1">
        <v>27.84686</v>
      </c>
      <c r="X258" s="1">
        <v>-115.17296</v>
      </c>
      <c r="Y258" s="4">
        <f t="shared" ref="Y258:Y321" si="32">(Z258*1.8)+32</f>
        <v>32</v>
      </c>
      <c r="Z258" s="7"/>
      <c r="AA258" s="5">
        <v>5</v>
      </c>
      <c r="AB258" s="4" t="s">
        <v>613</v>
      </c>
      <c r="AC258" s="8">
        <f>(50*30)/20</f>
        <v>75</v>
      </c>
      <c r="AD258" s="4">
        <v>20</v>
      </c>
      <c r="AE258" s="9" t="s">
        <v>37</v>
      </c>
      <c r="AF258" s="9"/>
      <c r="AG258" s="9"/>
    </row>
    <row r="259" spans="1:33">
      <c r="A259" s="4" t="s">
        <v>84</v>
      </c>
      <c r="B259" s="4" t="s">
        <v>34</v>
      </c>
      <c r="C259" s="28">
        <v>38945</v>
      </c>
      <c r="D259" s="5">
        <v>2006</v>
      </c>
      <c r="E259" s="33">
        <v>0.54999999999999993</v>
      </c>
      <c r="F259" s="33">
        <v>0.55486111111111114</v>
      </c>
      <c r="G259" s="33">
        <f t="shared" si="28"/>
        <v>4.8611111111112049E-3</v>
      </c>
      <c r="H259" s="4">
        <v>2</v>
      </c>
      <c r="I259" s="5">
        <v>2</v>
      </c>
      <c r="J259" s="5">
        <v>19</v>
      </c>
      <c r="K259" s="4">
        <v>19</v>
      </c>
      <c r="L259" s="6" t="s">
        <v>66</v>
      </c>
      <c r="M259" s="4" t="s">
        <v>67</v>
      </c>
      <c r="N259" s="4">
        <v>1</v>
      </c>
      <c r="O259" s="5">
        <f t="shared" si="29"/>
        <v>33</v>
      </c>
      <c r="P259" s="5">
        <v>10</v>
      </c>
      <c r="Q259" s="5">
        <f t="shared" si="30"/>
        <v>31.349999999999998</v>
      </c>
      <c r="R259" s="5">
        <v>9.5</v>
      </c>
      <c r="S259" s="5">
        <f t="shared" si="31"/>
        <v>33</v>
      </c>
      <c r="T259" s="5">
        <v>10</v>
      </c>
      <c r="U259" s="8">
        <f t="shared" ref="U259:U322" si="33">V259*3.3</f>
        <v>32.174999999999997</v>
      </c>
      <c r="V259" s="5">
        <f t="shared" ref="V259:V322" si="34">(R259+P259)/2</f>
        <v>9.75</v>
      </c>
      <c r="W259" s="1">
        <v>27.84686</v>
      </c>
      <c r="X259" s="1">
        <v>-115.17296</v>
      </c>
      <c r="Y259" s="4">
        <f t="shared" si="32"/>
        <v>32</v>
      </c>
      <c r="Z259" s="7"/>
      <c r="AA259" s="5">
        <v>5</v>
      </c>
      <c r="AB259" s="4" t="s">
        <v>614</v>
      </c>
      <c r="AC259" s="8">
        <v>1</v>
      </c>
      <c r="AD259" s="4" t="s">
        <v>38</v>
      </c>
      <c r="AE259" s="9" t="s">
        <v>37</v>
      </c>
      <c r="AF259" s="9"/>
      <c r="AG259" s="9"/>
    </row>
    <row r="260" spans="1:33">
      <c r="A260" s="4" t="s">
        <v>84</v>
      </c>
      <c r="B260" s="4" t="s">
        <v>34</v>
      </c>
      <c r="C260" s="28">
        <v>38945</v>
      </c>
      <c r="D260" s="5">
        <v>2006</v>
      </c>
      <c r="E260" s="33">
        <v>0.54999999999999993</v>
      </c>
      <c r="F260" s="33">
        <v>0.55486111111111114</v>
      </c>
      <c r="G260" s="33">
        <f t="shared" si="28"/>
        <v>4.8611111111112049E-3</v>
      </c>
      <c r="H260" s="4">
        <v>2</v>
      </c>
      <c r="I260" s="5">
        <v>2</v>
      </c>
      <c r="J260" s="5">
        <v>19</v>
      </c>
      <c r="K260" s="4">
        <v>19</v>
      </c>
      <c r="L260" s="6" t="s">
        <v>66</v>
      </c>
      <c r="M260" s="4" t="s">
        <v>67</v>
      </c>
      <c r="N260" s="4">
        <v>1</v>
      </c>
      <c r="O260" s="5">
        <f t="shared" si="29"/>
        <v>33</v>
      </c>
      <c r="P260" s="5">
        <v>10</v>
      </c>
      <c r="Q260" s="5">
        <f t="shared" si="30"/>
        <v>31.349999999999998</v>
      </c>
      <c r="R260" s="5">
        <v>9.5</v>
      </c>
      <c r="S260" s="5">
        <f t="shared" si="31"/>
        <v>33</v>
      </c>
      <c r="T260" s="5">
        <v>10</v>
      </c>
      <c r="U260" s="8">
        <f t="shared" si="33"/>
        <v>32.174999999999997</v>
      </c>
      <c r="V260" s="5">
        <f t="shared" si="34"/>
        <v>9.75</v>
      </c>
      <c r="W260" s="1">
        <v>27.84686</v>
      </c>
      <c r="X260" s="1">
        <v>-115.17296</v>
      </c>
      <c r="Y260" s="4">
        <f t="shared" si="32"/>
        <v>32</v>
      </c>
      <c r="Z260" s="7"/>
      <c r="AA260" s="5">
        <v>5</v>
      </c>
      <c r="AB260" s="4" t="s">
        <v>607</v>
      </c>
      <c r="AC260" s="8">
        <v>1</v>
      </c>
      <c r="AD260" s="4" t="s">
        <v>38</v>
      </c>
      <c r="AE260" s="9" t="s">
        <v>37</v>
      </c>
      <c r="AF260" s="9"/>
      <c r="AG260" s="9"/>
    </row>
    <row r="261" spans="1:33">
      <c r="A261" s="4" t="s">
        <v>84</v>
      </c>
      <c r="B261" s="4" t="s">
        <v>34</v>
      </c>
      <c r="C261" s="28">
        <v>38945</v>
      </c>
      <c r="D261" s="5">
        <v>2006</v>
      </c>
      <c r="E261" s="33">
        <v>0.54999999999999993</v>
      </c>
      <c r="F261" s="33">
        <v>0.55486111111111114</v>
      </c>
      <c r="G261" s="33">
        <f t="shared" si="28"/>
        <v>4.8611111111112049E-3</v>
      </c>
      <c r="H261" s="4">
        <v>2</v>
      </c>
      <c r="I261" s="5">
        <v>2</v>
      </c>
      <c r="J261" s="5">
        <v>19</v>
      </c>
      <c r="K261" s="4">
        <v>19</v>
      </c>
      <c r="L261" s="6" t="s">
        <v>66</v>
      </c>
      <c r="M261" s="4" t="s">
        <v>67</v>
      </c>
      <c r="N261" s="4">
        <v>1</v>
      </c>
      <c r="O261" s="5">
        <f t="shared" si="29"/>
        <v>33</v>
      </c>
      <c r="P261" s="5">
        <v>10</v>
      </c>
      <c r="Q261" s="5">
        <f t="shared" si="30"/>
        <v>31.349999999999998</v>
      </c>
      <c r="R261" s="5">
        <v>9.5</v>
      </c>
      <c r="S261" s="5">
        <f t="shared" si="31"/>
        <v>33</v>
      </c>
      <c r="T261" s="5">
        <v>10</v>
      </c>
      <c r="U261" s="8">
        <f t="shared" si="33"/>
        <v>32.174999999999997</v>
      </c>
      <c r="V261" s="5">
        <f t="shared" si="34"/>
        <v>9.75</v>
      </c>
      <c r="W261" s="1">
        <v>27.84686</v>
      </c>
      <c r="X261" s="1">
        <v>-115.17296</v>
      </c>
      <c r="Y261" s="4">
        <f t="shared" si="32"/>
        <v>32</v>
      </c>
      <c r="Z261" s="7"/>
      <c r="AA261" s="5">
        <v>5</v>
      </c>
      <c r="AB261" s="4" t="s">
        <v>610</v>
      </c>
      <c r="AC261" s="8">
        <v>1</v>
      </c>
      <c r="AD261" s="4" t="s">
        <v>38</v>
      </c>
      <c r="AE261" s="9" t="s">
        <v>37</v>
      </c>
      <c r="AF261" s="9"/>
      <c r="AG261" s="9"/>
    </row>
    <row r="262" spans="1:33">
      <c r="A262" s="4" t="s">
        <v>84</v>
      </c>
      <c r="B262" s="4" t="s">
        <v>34</v>
      </c>
      <c r="C262" s="28">
        <v>38945</v>
      </c>
      <c r="D262" s="5">
        <v>2006</v>
      </c>
      <c r="E262" s="33">
        <v>0.54999999999999993</v>
      </c>
      <c r="F262" s="33">
        <v>0.55486111111111114</v>
      </c>
      <c r="G262" s="33">
        <f t="shared" si="28"/>
        <v>4.8611111111112049E-3</v>
      </c>
      <c r="H262" s="4">
        <v>2</v>
      </c>
      <c r="I262" s="5">
        <v>2</v>
      </c>
      <c r="J262" s="5">
        <v>19</v>
      </c>
      <c r="K262" s="4">
        <v>19</v>
      </c>
      <c r="L262" s="6" t="s">
        <v>66</v>
      </c>
      <c r="M262" s="4" t="s">
        <v>67</v>
      </c>
      <c r="N262" s="4">
        <v>1</v>
      </c>
      <c r="O262" s="5">
        <f t="shared" si="29"/>
        <v>33</v>
      </c>
      <c r="P262" s="5">
        <v>10</v>
      </c>
      <c r="Q262" s="5">
        <f t="shared" si="30"/>
        <v>31.349999999999998</v>
      </c>
      <c r="R262" s="5">
        <v>9.5</v>
      </c>
      <c r="S262" s="5">
        <f t="shared" si="31"/>
        <v>33</v>
      </c>
      <c r="T262" s="5">
        <v>10</v>
      </c>
      <c r="U262" s="8">
        <f t="shared" si="33"/>
        <v>32.174999999999997</v>
      </c>
      <c r="V262" s="5">
        <f t="shared" si="34"/>
        <v>9.75</v>
      </c>
      <c r="W262" s="1">
        <v>27.84686</v>
      </c>
      <c r="X262" s="1">
        <v>-115.17296</v>
      </c>
      <c r="Y262" s="4">
        <f t="shared" si="32"/>
        <v>32</v>
      </c>
      <c r="Z262" s="7"/>
      <c r="AA262" s="5">
        <v>5</v>
      </c>
      <c r="AB262" s="4" t="s">
        <v>608</v>
      </c>
      <c r="AC262" s="8">
        <v>4</v>
      </c>
      <c r="AD262" s="4" t="s">
        <v>38</v>
      </c>
      <c r="AE262" s="9" t="s">
        <v>37</v>
      </c>
      <c r="AF262" s="9"/>
      <c r="AG262" s="9"/>
    </row>
    <row r="263" spans="1:33">
      <c r="A263" s="4" t="s">
        <v>85</v>
      </c>
      <c r="B263" s="4" t="s">
        <v>40</v>
      </c>
      <c r="C263" s="28">
        <v>38945</v>
      </c>
      <c r="D263" s="5">
        <v>2006</v>
      </c>
      <c r="E263" s="33">
        <v>0.42499999999999999</v>
      </c>
      <c r="F263" s="33">
        <v>0.42777777777777781</v>
      </c>
      <c r="G263" s="33">
        <f t="shared" si="28"/>
        <v>2.7777777777778234E-3</v>
      </c>
      <c r="H263" s="4">
        <v>2</v>
      </c>
      <c r="I263" s="5">
        <v>1</v>
      </c>
      <c r="J263" s="5">
        <v>20</v>
      </c>
      <c r="K263" s="4">
        <v>20</v>
      </c>
      <c r="L263" s="6" t="s">
        <v>66</v>
      </c>
      <c r="M263" s="4" t="s">
        <v>67</v>
      </c>
      <c r="N263" s="4">
        <v>1</v>
      </c>
      <c r="O263" s="5">
        <f t="shared" si="29"/>
        <v>51.48</v>
      </c>
      <c r="P263" s="5">
        <v>15.6</v>
      </c>
      <c r="Q263" s="5">
        <f t="shared" si="30"/>
        <v>55.769999999999989</v>
      </c>
      <c r="R263" s="5">
        <v>16.899999999999999</v>
      </c>
      <c r="S263" s="5">
        <f t="shared" si="31"/>
        <v>55.769999999999989</v>
      </c>
      <c r="T263" s="5">
        <v>16.899999999999999</v>
      </c>
      <c r="U263" s="8">
        <f t="shared" si="33"/>
        <v>53.625</v>
      </c>
      <c r="V263" s="5">
        <f t="shared" si="34"/>
        <v>16.25</v>
      </c>
      <c r="W263" s="2">
        <v>27.8429</v>
      </c>
      <c r="X263" s="2">
        <v>-115.17345</v>
      </c>
      <c r="Y263" s="4">
        <f t="shared" si="32"/>
        <v>32</v>
      </c>
      <c r="Z263" s="4"/>
      <c r="AA263" s="5">
        <v>5</v>
      </c>
      <c r="AB263" s="4" t="s">
        <v>613</v>
      </c>
      <c r="AC263" s="8">
        <v>25</v>
      </c>
      <c r="AD263" s="4" t="s">
        <v>38</v>
      </c>
      <c r="AE263" s="4">
        <v>30</v>
      </c>
      <c r="AF263" s="4"/>
      <c r="AG263" s="9"/>
    </row>
    <row r="264" spans="1:33">
      <c r="A264" s="4" t="s">
        <v>85</v>
      </c>
      <c r="B264" s="4" t="s">
        <v>40</v>
      </c>
      <c r="C264" s="28">
        <v>38945</v>
      </c>
      <c r="D264" s="5">
        <v>2006</v>
      </c>
      <c r="E264" s="33">
        <v>0.42499999999999999</v>
      </c>
      <c r="F264" s="33">
        <v>0.42777777777777781</v>
      </c>
      <c r="G264" s="33">
        <f t="shared" si="28"/>
        <v>2.7777777777778234E-3</v>
      </c>
      <c r="H264" s="4">
        <v>2</v>
      </c>
      <c r="I264" s="5">
        <v>1</v>
      </c>
      <c r="J264" s="5">
        <v>20</v>
      </c>
      <c r="K264" s="4">
        <v>20</v>
      </c>
      <c r="L264" s="6" t="s">
        <v>66</v>
      </c>
      <c r="M264" s="4" t="s">
        <v>67</v>
      </c>
      <c r="N264" s="4">
        <v>1</v>
      </c>
      <c r="O264" s="5">
        <f t="shared" si="29"/>
        <v>51.48</v>
      </c>
      <c r="P264" s="5">
        <v>15.6</v>
      </c>
      <c r="Q264" s="5">
        <f t="shared" si="30"/>
        <v>55.769999999999989</v>
      </c>
      <c r="R264" s="5">
        <v>16.899999999999999</v>
      </c>
      <c r="S264" s="5">
        <f t="shared" si="31"/>
        <v>55.769999999999989</v>
      </c>
      <c r="T264" s="5">
        <v>16.899999999999999</v>
      </c>
      <c r="U264" s="8">
        <f t="shared" si="33"/>
        <v>53.625</v>
      </c>
      <c r="V264" s="5">
        <f t="shared" si="34"/>
        <v>16.25</v>
      </c>
      <c r="W264" s="2">
        <v>27.8429</v>
      </c>
      <c r="X264" s="2">
        <v>-115.17345</v>
      </c>
      <c r="Y264" s="4">
        <f t="shared" si="32"/>
        <v>32</v>
      </c>
      <c r="Z264" s="4"/>
      <c r="AA264" s="5">
        <v>5</v>
      </c>
      <c r="AB264" s="4" t="s">
        <v>614</v>
      </c>
      <c r="AC264" s="8">
        <v>2</v>
      </c>
      <c r="AD264" s="4" t="s">
        <v>38</v>
      </c>
      <c r="AE264" s="4">
        <v>30</v>
      </c>
      <c r="AF264" s="4"/>
      <c r="AG264" s="9"/>
    </row>
    <row r="265" spans="1:33">
      <c r="A265" s="4" t="s">
        <v>85</v>
      </c>
      <c r="B265" s="4" t="s">
        <v>40</v>
      </c>
      <c r="C265" s="28">
        <v>38945</v>
      </c>
      <c r="D265" s="5">
        <v>2006</v>
      </c>
      <c r="E265" s="33">
        <v>0.42499999999999999</v>
      </c>
      <c r="F265" s="33">
        <v>0.42777777777777781</v>
      </c>
      <c r="G265" s="33">
        <f t="shared" si="28"/>
        <v>2.7777777777778234E-3</v>
      </c>
      <c r="H265" s="4">
        <v>2</v>
      </c>
      <c r="I265" s="5">
        <v>1</v>
      </c>
      <c r="J265" s="5">
        <v>20</v>
      </c>
      <c r="K265" s="4">
        <v>20</v>
      </c>
      <c r="L265" s="6" t="s">
        <v>66</v>
      </c>
      <c r="M265" s="4" t="s">
        <v>67</v>
      </c>
      <c r="N265" s="4">
        <v>1</v>
      </c>
      <c r="O265" s="5">
        <f t="shared" si="29"/>
        <v>51.48</v>
      </c>
      <c r="P265" s="5">
        <v>15.6</v>
      </c>
      <c r="Q265" s="5">
        <f t="shared" si="30"/>
        <v>55.769999999999989</v>
      </c>
      <c r="R265" s="5">
        <v>16.899999999999999</v>
      </c>
      <c r="S265" s="5">
        <f t="shared" si="31"/>
        <v>55.769999999999989</v>
      </c>
      <c r="T265" s="5">
        <v>16.899999999999999</v>
      </c>
      <c r="U265" s="8">
        <f t="shared" si="33"/>
        <v>53.625</v>
      </c>
      <c r="V265" s="5">
        <f t="shared" si="34"/>
        <v>16.25</v>
      </c>
      <c r="W265" s="2">
        <v>27.8429</v>
      </c>
      <c r="X265" s="2">
        <v>-115.17345</v>
      </c>
      <c r="Y265" s="4">
        <f t="shared" si="32"/>
        <v>32</v>
      </c>
      <c r="Z265" s="4"/>
      <c r="AA265" s="5">
        <v>5</v>
      </c>
      <c r="AB265" s="9" t="s">
        <v>753</v>
      </c>
      <c r="AC265" s="8">
        <v>1</v>
      </c>
      <c r="AD265" s="4" t="s">
        <v>38</v>
      </c>
      <c r="AE265" s="4">
        <v>30</v>
      </c>
      <c r="AF265" s="4"/>
      <c r="AG265" s="9"/>
    </row>
    <row r="266" spans="1:33">
      <c r="A266" s="4" t="s">
        <v>86</v>
      </c>
      <c r="B266" s="4" t="s">
        <v>40</v>
      </c>
      <c r="C266" s="28">
        <v>38945</v>
      </c>
      <c r="D266" s="5">
        <v>2006</v>
      </c>
      <c r="E266" s="33">
        <v>0.52777777777777779</v>
      </c>
      <c r="F266" s="33">
        <v>0.53402777777777777</v>
      </c>
      <c r="G266" s="33">
        <f t="shared" si="28"/>
        <v>6.2499999999999778E-3</v>
      </c>
      <c r="H266" s="4">
        <v>2</v>
      </c>
      <c r="I266" s="5">
        <v>2</v>
      </c>
      <c r="J266" s="5">
        <v>21</v>
      </c>
      <c r="K266" s="4">
        <v>21</v>
      </c>
      <c r="L266" s="6" t="s">
        <v>66</v>
      </c>
      <c r="M266" s="4" t="s">
        <v>67</v>
      </c>
      <c r="N266" s="4">
        <v>1</v>
      </c>
      <c r="O266" s="5">
        <f t="shared" si="29"/>
        <v>37.949999999999996</v>
      </c>
      <c r="P266" s="5">
        <v>11.5</v>
      </c>
      <c r="Q266" s="5">
        <f t="shared" si="30"/>
        <v>35.309999999999995</v>
      </c>
      <c r="R266" s="5">
        <v>10.7</v>
      </c>
      <c r="S266" s="5">
        <f t="shared" si="31"/>
        <v>37.949999999999996</v>
      </c>
      <c r="T266" s="5">
        <v>11.5</v>
      </c>
      <c r="U266" s="8">
        <f t="shared" si="33"/>
        <v>36.629999999999995</v>
      </c>
      <c r="V266" s="5">
        <f t="shared" si="34"/>
        <v>11.1</v>
      </c>
      <c r="W266" s="2">
        <v>27.84686</v>
      </c>
      <c r="X266" s="2">
        <v>-115.17296</v>
      </c>
      <c r="Y266" s="4">
        <f t="shared" si="32"/>
        <v>32</v>
      </c>
      <c r="Z266" s="4"/>
      <c r="AA266" s="5">
        <v>5</v>
      </c>
      <c r="AB266" s="4" t="s">
        <v>604</v>
      </c>
      <c r="AC266" s="8">
        <v>1</v>
      </c>
      <c r="AD266" s="4" t="s">
        <v>38</v>
      </c>
      <c r="AE266" s="4">
        <v>30</v>
      </c>
      <c r="AF266" s="4"/>
      <c r="AG266" s="9"/>
    </row>
    <row r="267" spans="1:33">
      <c r="A267" s="4" t="s">
        <v>86</v>
      </c>
      <c r="B267" s="4" t="s">
        <v>40</v>
      </c>
      <c r="C267" s="28">
        <v>38945</v>
      </c>
      <c r="D267" s="5">
        <v>2006</v>
      </c>
      <c r="E267" s="33">
        <v>0.52777777777777779</v>
      </c>
      <c r="F267" s="33">
        <v>0.53402777777777777</v>
      </c>
      <c r="G267" s="33">
        <f t="shared" si="28"/>
        <v>6.2499999999999778E-3</v>
      </c>
      <c r="H267" s="4">
        <v>2</v>
      </c>
      <c r="I267" s="5">
        <v>2</v>
      </c>
      <c r="J267" s="5">
        <v>21</v>
      </c>
      <c r="K267" s="4">
        <v>21</v>
      </c>
      <c r="L267" s="6" t="s">
        <v>66</v>
      </c>
      <c r="M267" s="4" t="s">
        <v>67</v>
      </c>
      <c r="N267" s="4">
        <v>1</v>
      </c>
      <c r="O267" s="5">
        <f t="shared" si="29"/>
        <v>37.949999999999996</v>
      </c>
      <c r="P267" s="5">
        <v>11.5</v>
      </c>
      <c r="Q267" s="5">
        <f t="shared" si="30"/>
        <v>35.309999999999995</v>
      </c>
      <c r="R267" s="5">
        <v>10.7</v>
      </c>
      <c r="S267" s="5">
        <f t="shared" si="31"/>
        <v>37.949999999999996</v>
      </c>
      <c r="T267" s="5">
        <v>11.5</v>
      </c>
      <c r="U267" s="8">
        <f t="shared" si="33"/>
        <v>36.629999999999995</v>
      </c>
      <c r="V267" s="5">
        <f t="shared" si="34"/>
        <v>11.1</v>
      </c>
      <c r="W267" s="2">
        <v>27.84686</v>
      </c>
      <c r="X267" s="2">
        <v>-115.17296</v>
      </c>
      <c r="Y267" s="4">
        <f t="shared" si="32"/>
        <v>32</v>
      </c>
      <c r="Z267" s="4"/>
      <c r="AA267" s="5">
        <v>5</v>
      </c>
      <c r="AB267" s="4" t="s">
        <v>605</v>
      </c>
      <c r="AC267" s="8">
        <v>1</v>
      </c>
      <c r="AD267" s="4" t="s">
        <v>38</v>
      </c>
      <c r="AE267" s="4">
        <v>30</v>
      </c>
      <c r="AF267" s="4"/>
      <c r="AG267" s="9"/>
    </row>
    <row r="268" spans="1:33">
      <c r="A268" s="4" t="s">
        <v>86</v>
      </c>
      <c r="B268" s="4" t="s">
        <v>40</v>
      </c>
      <c r="C268" s="28">
        <v>38945</v>
      </c>
      <c r="D268" s="5">
        <v>2006</v>
      </c>
      <c r="E268" s="33">
        <v>0.52777777777777779</v>
      </c>
      <c r="F268" s="33">
        <v>0.53402777777777777</v>
      </c>
      <c r="G268" s="33">
        <f t="shared" si="28"/>
        <v>6.2499999999999778E-3</v>
      </c>
      <c r="H268" s="4">
        <v>2</v>
      </c>
      <c r="I268" s="5">
        <v>2</v>
      </c>
      <c r="J268" s="5">
        <v>21</v>
      </c>
      <c r="K268" s="4">
        <v>21</v>
      </c>
      <c r="L268" s="6" t="s">
        <v>66</v>
      </c>
      <c r="M268" s="4" t="s">
        <v>67</v>
      </c>
      <c r="N268" s="4">
        <v>1</v>
      </c>
      <c r="O268" s="5">
        <f t="shared" si="29"/>
        <v>37.949999999999996</v>
      </c>
      <c r="P268" s="5">
        <v>11.5</v>
      </c>
      <c r="Q268" s="5">
        <f t="shared" si="30"/>
        <v>35.309999999999995</v>
      </c>
      <c r="R268" s="5">
        <v>10.7</v>
      </c>
      <c r="S268" s="5">
        <f t="shared" si="31"/>
        <v>37.949999999999996</v>
      </c>
      <c r="T268" s="5">
        <v>11.5</v>
      </c>
      <c r="U268" s="8">
        <f t="shared" si="33"/>
        <v>36.629999999999995</v>
      </c>
      <c r="V268" s="5">
        <f t="shared" si="34"/>
        <v>11.1</v>
      </c>
      <c r="W268" s="2">
        <v>27.84686</v>
      </c>
      <c r="X268" s="2">
        <v>-115.17296</v>
      </c>
      <c r="Y268" s="4">
        <f t="shared" si="32"/>
        <v>32</v>
      </c>
      <c r="Z268" s="4"/>
      <c r="AA268" s="5">
        <v>5</v>
      </c>
      <c r="AB268" s="4" t="s">
        <v>606</v>
      </c>
      <c r="AC268" s="8">
        <v>17</v>
      </c>
      <c r="AD268" s="4" t="s">
        <v>38</v>
      </c>
      <c r="AE268" s="4">
        <v>30</v>
      </c>
      <c r="AF268" s="4"/>
      <c r="AG268" s="9"/>
    </row>
    <row r="269" spans="1:33">
      <c r="A269" s="4" t="s">
        <v>86</v>
      </c>
      <c r="B269" s="4" t="s">
        <v>40</v>
      </c>
      <c r="C269" s="28">
        <v>38945</v>
      </c>
      <c r="D269" s="5">
        <v>2006</v>
      </c>
      <c r="E269" s="33">
        <v>0.52777777777777779</v>
      </c>
      <c r="F269" s="33">
        <v>0.53402777777777777</v>
      </c>
      <c r="G269" s="33">
        <f t="shared" si="28"/>
        <v>6.2499999999999778E-3</v>
      </c>
      <c r="H269" s="4">
        <v>2</v>
      </c>
      <c r="I269" s="5">
        <v>2</v>
      </c>
      <c r="J269" s="5">
        <v>21</v>
      </c>
      <c r="K269" s="4">
        <v>21</v>
      </c>
      <c r="L269" s="6" t="s">
        <v>66</v>
      </c>
      <c r="M269" s="4" t="s">
        <v>67</v>
      </c>
      <c r="N269" s="4">
        <v>1</v>
      </c>
      <c r="O269" s="5">
        <f t="shared" si="29"/>
        <v>37.949999999999996</v>
      </c>
      <c r="P269" s="5">
        <v>11.5</v>
      </c>
      <c r="Q269" s="5">
        <f t="shared" si="30"/>
        <v>35.309999999999995</v>
      </c>
      <c r="R269" s="5">
        <v>10.7</v>
      </c>
      <c r="S269" s="5">
        <f t="shared" si="31"/>
        <v>37.949999999999996</v>
      </c>
      <c r="T269" s="5">
        <v>11.5</v>
      </c>
      <c r="U269" s="8">
        <f t="shared" si="33"/>
        <v>36.629999999999995</v>
      </c>
      <c r="V269" s="5">
        <f t="shared" si="34"/>
        <v>11.1</v>
      </c>
      <c r="W269" s="2">
        <v>27.84686</v>
      </c>
      <c r="X269" s="2">
        <v>-115.17296</v>
      </c>
      <c r="Y269" s="4">
        <f t="shared" si="32"/>
        <v>32</v>
      </c>
      <c r="Z269" s="4"/>
      <c r="AA269" s="5">
        <v>5</v>
      </c>
      <c r="AB269" s="4" t="s">
        <v>611</v>
      </c>
      <c r="AC269" s="8">
        <v>2</v>
      </c>
      <c r="AD269" s="4" t="s">
        <v>38</v>
      </c>
      <c r="AE269" s="4">
        <v>30</v>
      </c>
      <c r="AF269" s="4"/>
      <c r="AG269" s="9"/>
    </row>
    <row r="270" spans="1:33">
      <c r="A270" s="4" t="s">
        <v>86</v>
      </c>
      <c r="B270" s="4" t="s">
        <v>40</v>
      </c>
      <c r="C270" s="28">
        <v>38945</v>
      </c>
      <c r="D270" s="5">
        <v>2006</v>
      </c>
      <c r="E270" s="33">
        <v>0.52777777777777779</v>
      </c>
      <c r="F270" s="33">
        <v>0.53402777777777777</v>
      </c>
      <c r="G270" s="33">
        <f t="shared" si="28"/>
        <v>6.2499999999999778E-3</v>
      </c>
      <c r="H270" s="4">
        <v>2</v>
      </c>
      <c r="I270" s="5">
        <v>2</v>
      </c>
      <c r="J270" s="5">
        <v>21</v>
      </c>
      <c r="K270" s="4">
        <v>21</v>
      </c>
      <c r="L270" s="6" t="s">
        <v>66</v>
      </c>
      <c r="M270" s="4" t="s">
        <v>67</v>
      </c>
      <c r="N270" s="4">
        <v>1</v>
      </c>
      <c r="O270" s="5">
        <f t="shared" si="29"/>
        <v>37.949999999999996</v>
      </c>
      <c r="P270" s="5">
        <v>11.5</v>
      </c>
      <c r="Q270" s="5">
        <f t="shared" si="30"/>
        <v>35.309999999999995</v>
      </c>
      <c r="R270" s="5">
        <v>10.7</v>
      </c>
      <c r="S270" s="5">
        <f t="shared" si="31"/>
        <v>37.949999999999996</v>
      </c>
      <c r="T270" s="5">
        <v>11.5</v>
      </c>
      <c r="U270" s="8">
        <f t="shared" si="33"/>
        <v>36.629999999999995</v>
      </c>
      <c r="V270" s="5">
        <f t="shared" si="34"/>
        <v>11.1</v>
      </c>
      <c r="W270" s="2">
        <v>27.84686</v>
      </c>
      <c r="X270" s="2">
        <v>-115.17296</v>
      </c>
      <c r="Y270" s="4">
        <f t="shared" si="32"/>
        <v>32</v>
      </c>
      <c r="Z270" s="4"/>
      <c r="AA270" s="5">
        <v>5</v>
      </c>
      <c r="AB270" s="4" t="s">
        <v>612</v>
      </c>
      <c r="AC270" s="8">
        <v>1</v>
      </c>
      <c r="AD270" s="4" t="s">
        <v>38</v>
      </c>
      <c r="AE270" s="4">
        <v>30</v>
      </c>
      <c r="AF270" s="4"/>
      <c r="AG270" s="9"/>
    </row>
    <row r="271" spans="1:33">
      <c r="A271" s="4" t="s">
        <v>86</v>
      </c>
      <c r="B271" s="4" t="s">
        <v>40</v>
      </c>
      <c r="C271" s="28">
        <v>38945</v>
      </c>
      <c r="D271" s="5">
        <v>2006</v>
      </c>
      <c r="E271" s="33">
        <v>0.52777777777777779</v>
      </c>
      <c r="F271" s="33">
        <v>0.53402777777777777</v>
      </c>
      <c r="G271" s="33">
        <f t="shared" si="28"/>
        <v>6.2499999999999778E-3</v>
      </c>
      <c r="H271" s="4">
        <v>2</v>
      </c>
      <c r="I271" s="5">
        <v>2</v>
      </c>
      <c r="J271" s="5">
        <v>21</v>
      </c>
      <c r="K271" s="4">
        <v>21</v>
      </c>
      <c r="L271" s="6" t="s">
        <v>66</v>
      </c>
      <c r="M271" s="4" t="s">
        <v>67</v>
      </c>
      <c r="N271" s="4">
        <v>1</v>
      </c>
      <c r="O271" s="5">
        <f t="shared" si="29"/>
        <v>37.949999999999996</v>
      </c>
      <c r="P271" s="5">
        <v>11.5</v>
      </c>
      <c r="Q271" s="5">
        <f t="shared" si="30"/>
        <v>35.309999999999995</v>
      </c>
      <c r="R271" s="5">
        <v>10.7</v>
      </c>
      <c r="S271" s="5">
        <f t="shared" si="31"/>
        <v>37.949999999999996</v>
      </c>
      <c r="T271" s="5">
        <v>11.5</v>
      </c>
      <c r="U271" s="8">
        <f t="shared" si="33"/>
        <v>36.629999999999995</v>
      </c>
      <c r="V271" s="5">
        <f t="shared" si="34"/>
        <v>11.1</v>
      </c>
      <c r="W271" s="2">
        <v>27.84686</v>
      </c>
      <c r="X271" s="2">
        <v>-115.17296</v>
      </c>
      <c r="Y271" s="4">
        <f t="shared" si="32"/>
        <v>32</v>
      </c>
      <c r="Z271" s="4"/>
      <c r="AA271" s="5">
        <v>5</v>
      </c>
      <c r="AB271" s="4" t="s">
        <v>613</v>
      </c>
      <c r="AC271" s="8">
        <v>51</v>
      </c>
      <c r="AD271" s="4">
        <v>29</v>
      </c>
      <c r="AE271" s="4">
        <v>30</v>
      </c>
      <c r="AF271" s="4"/>
      <c r="AG271" s="9"/>
    </row>
    <row r="272" spans="1:33">
      <c r="A272" s="4" t="s">
        <v>86</v>
      </c>
      <c r="B272" s="4" t="s">
        <v>40</v>
      </c>
      <c r="C272" s="28">
        <v>38945</v>
      </c>
      <c r="D272" s="5">
        <v>2006</v>
      </c>
      <c r="E272" s="33">
        <v>0.52777777777777779</v>
      </c>
      <c r="F272" s="33">
        <v>0.53402777777777777</v>
      </c>
      <c r="G272" s="33">
        <f t="shared" si="28"/>
        <v>6.2499999999999778E-3</v>
      </c>
      <c r="H272" s="4">
        <v>2</v>
      </c>
      <c r="I272" s="5">
        <v>2</v>
      </c>
      <c r="J272" s="5">
        <v>21</v>
      </c>
      <c r="K272" s="4">
        <v>21</v>
      </c>
      <c r="L272" s="6" t="s">
        <v>66</v>
      </c>
      <c r="M272" s="4" t="s">
        <v>67</v>
      </c>
      <c r="N272" s="4">
        <v>1</v>
      </c>
      <c r="O272" s="5">
        <f t="shared" si="29"/>
        <v>37.949999999999996</v>
      </c>
      <c r="P272" s="5">
        <v>11.5</v>
      </c>
      <c r="Q272" s="5">
        <f t="shared" si="30"/>
        <v>35.309999999999995</v>
      </c>
      <c r="R272" s="5">
        <v>10.7</v>
      </c>
      <c r="S272" s="5">
        <f t="shared" si="31"/>
        <v>37.949999999999996</v>
      </c>
      <c r="T272" s="5">
        <v>11.5</v>
      </c>
      <c r="U272" s="8">
        <f t="shared" si="33"/>
        <v>36.629999999999995</v>
      </c>
      <c r="V272" s="5">
        <f t="shared" si="34"/>
        <v>11.1</v>
      </c>
      <c r="W272" s="2">
        <v>27.84686</v>
      </c>
      <c r="X272" s="2">
        <v>-115.17296</v>
      </c>
      <c r="Y272" s="4">
        <f t="shared" si="32"/>
        <v>32</v>
      </c>
      <c r="Z272" s="4"/>
      <c r="AA272" s="5">
        <v>5</v>
      </c>
      <c r="AB272" s="4" t="s">
        <v>607</v>
      </c>
      <c r="AC272" s="8">
        <v>12</v>
      </c>
      <c r="AD272" s="4" t="s">
        <v>38</v>
      </c>
      <c r="AE272" s="4">
        <v>30</v>
      </c>
      <c r="AF272" s="4"/>
      <c r="AG272" s="9"/>
    </row>
    <row r="273" spans="1:33">
      <c r="A273" s="4" t="s">
        <v>86</v>
      </c>
      <c r="B273" s="4" t="s">
        <v>40</v>
      </c>
      <c r="C273" s="28">
        <v>38945</v>
      </c>
      <c r="D273" s="5">
        <v>2006</v>
      </c>
      <c r="E273" s="33">
        <v>0.52777777777777779</v>
      </c>
      <c r="F273" s="33">
        <v>0.53402777777777777</v>
      </c>
      <c r="G273" s="33">
        <f t="shared" si="28"/>
        <v>6.2499999999999778E-3</v>
      </c>
      <c r="H273" s="4">
        <v>2</v>
      </c>
      <c r="I273" s="5">
        <v>2</v>
      </c>
      <c r="J273" s="5">
        <v>21</v>
      </c>
      <c r="K273" s="4">
        <v>21</v>
      </c>
      <c r="L273" s="6" t="s">
        <v>66</v>
      </c>
      <c r="M273" s="4" t="s">
        <v>67</v>
      </c>
      <c r="N273" s="4">
        <v>1</v>
      </c>
      <c r="O273" s="5">
        <f t="shared" si="29"/>
        <v>37.949999999999996</v>
      </c>
      <c r="P273" s="5">
        <v>11.5</v>
      </c>
      <c r="Q273" s="5">
        <f t="shared" si="30"/>
        <v>35.309999999999995</v>
      </c>
      <c r="R273" s="5">
        <v>10.7</v>
      </c>
      <c r="S273" s="5">
        <f t="shared" si="31"/>
        <v>37.949999999999996</v>
      </c>
      <c r="T273" s="5">
        <v>11.5</v>
      </c>
      <c r="U273" s="8">
        <f t="shared" si="33"/>
        <v>36.629999999999995</v>
      </c>
      <c r="V273" s="5">
        <f t="shared" si="34"/>
        <v>11.1</v>
      </c>
      <c r="W273" s="2">
        <v>27.84686</v>
      </c>
      <c r="X273" s="2">
        <v>-115.17296</v>
      </c>
      <c r="Y273" s="4">
        <f t="shared" si="32"/>
        <v>32</v>
      </c>
      <c r="Z273" s="4"/>
      <c r="AA273" s="5">
        <v>5</v>
      </c>
      <c r="AB273" s="9" t="s">
        <v>753</v>
      </c>
      <c r="AC273" s="8">
        <v>9</v>
      </c>
      <c r="AD273" s="4" t="s">
        <v>38</v>
      </c>
      <c r="AE273" s="4">
        <v>30</v>
      </c>
      <c r="AF273" s="4"/>
      <c r="AG273" s="9"/>
    </row>
    <row r="274" spans="1:33">
      <c r="A274" s="4" t="s">
        <v>86</v>
      </c>
      <c r="B274" s="4" t="s">
        <v>40</v>
      </c>
      <c r="C274" s="28">
        <v>38945</v>
      </c>
      <c r="D274" s="5">
        <v>2006</v>
      </c>
      <c r="E274" s="33">
        <v>0.52777777777777779</v>
      </c>
      <c r="F274" s="33">
        <v>0.53402777777777777</v>
      </c>
      <c r="G274" s="33">
        <f t="shared" si="28"/>
        <v>6.2499999999999778E-3</v>
      </c>
      <c r="H274" s="4">
        <v>2</v>
      </c>
      <c r="I274" s="5">
        <v>2</v>
      </c>
      <c r="J274" s="5">
        <v>21</v>
      </c>
      <c r="K274" s="4">
        <v>21</v>
      </c>
      <c r="L274" s="6" t="s">
        <v>66</v>
      </c>
      <c r="M274" s="4" t="s">
        <v>67</v>
      </c>
      <c r="N274" s="4">
        <v>1</v>
      </c>
      <c r="O274" s="5">
        <f t="shared" si="29"/>
        <v>37.949999999999996</v>
      </c>
      <c r="P274" s="5">
        <v>11.5</v>
      </c>
      <c r="Q274" s="5">
        <f t="shared" si="30"/>
        <v>35.309999999999995</v>
      </c>
      <c r="R274" s="5">
        <v>10.7</v>
      </c>
      <c r="S274" s="5">
        <f t="shared" si="31"/>
        <v>37.949999999999996</v>
      </c>
      <c r="T274" s="5">
        <v>11.5</v>
      </c>
      <c r="U274" s="8">
        <f t="shared" si="33"/>
        <v>36.629999999999995</v>
      </c>
      <c r="V274" s="5">
        <f t="shared" si="34"/>
        <v>11.1</v>
      </c>
      <c r="W274" s="2">
        <v>27.84686</v>
      </c>
      <c r="X274" s="2">
        <v>-115.17296</v>
      </c>
      <c r="Y274" s="4">
        <f t="shared" si="32"/>
        <v>32</v>
      </c>
      <c r="Z274" s="4"/>
      <c r="AA274" s="5">
        <v>5</v>
      </c>
      <c r="AB274" s="4" t="s">
        <v>610</v>
      </c>
      <c r="AC274" s="8">
        <v>2</v>
      </c>
      <c r="AD274" s="4" t="s">
        <v>38</v>
      </c>
      <c r="AE274" s="4">
        <v>30</v>
      </c>
      <c r="AF274" s="4"/>
      <c r="AG274" s="9"/>
    </row>
    <row r="275" spans="1:33">
      <c r="A275" s="4" t="s">
        <v>86</v>
      </c>
      <c r="B275" s="4" t="s">
        <v>40</v>
      </c>
      <c r="C275" s="28">
        <v>38945</v>
      </c>
      <c r="D275" s="5">
        <v>2006</v>
      </c>
      <c r="E275" s="33">
        <v>0.52777777777777779</v>
      </c>
      <c r="F275" s="33">
        <v>0.53402777777777777</v>
      </c>
      <c r="G275" s="33">
        <f t="shared" si="28"/>
        <v>6.2499999999999778E-3</v>
      </c>
      <c r="H275" s="4">
        <v>2</v>
      </c>
      <c r="I275" s="5">
        <v>2</v>
      </c>
      <c r="J275" s="5">
        <v>21</v>
      </c>
      <c r="K275" s="4">
        <v>21</v>
      </c>
      <c r="L275" s="6" t="s">
        <v>66</v>
      </c>
      <c r="M275" s="4" t="s">
        <v>67</v>
      </c>
      <c r="N275" s="4">
        <v>1</v>
      </c>
      <c r="O275" s="5">
        <f t="shared" si="29"/>
        <v>37.949999999999996</v>
      </c>
      <c r="P275" s="5">
        <v>11.5</v>
      </c>
      <c r="Q275" s="5">
        <f t="shared" si="30"/>
        <v>35.309999999999995</v>
      </c>
      <c r="R275" s="5">
        <v>10.7</v>
      </c>
      <c r="S275" s="5">
        <f t="shared" si="31"/>
        <v>37.949999999999996</v>
      </c>
      <c r="T275" s="5">
        <v>11.5</v>
      </c>
      <c r="U275" s="8">
        <f t="shared" si="33"/>
        <v>36.629999999999995</v>
      </c>
      <c r="V275" s="5">
        <f t="shared" si="34"/>
        <v>11.1</v>
      </c>
      <c r="W275" s="2">
        <v>27.84686</v>
      </c>
      <c r="X275" s="2">
        <v>-115.17296</v>
      </c>
      <c r="Y275" s="4">
        <f t="shared" si="32"/>
        <v>32</v>
      </c>
      <c r="Z275" s="4"/>
      <c r="AA275" s="5">
        <v>5</v>
      </c>
      <c r="AB275" s="4" t="s">
        <v>608</v>
      </c>
      <c r="AC275" s="8">
        <v>2</v>
      </c>
      <c r="AD275" s="4" t="s">
        <v>38</v>
      </c>
      <c r="AE275" s="4">
        <v>30</v>
      </c>
      <c r="AF275" s="4"/>
      <c r="AG275" s="9"/>
    </row>
    <row r="276" spans="1:33">
      <c r="A276" s="4" t="s">
        <v>86</v>
      </c>
      <c r="B276" s="4" t="s">
        <v>40</v>
      </c>
      <c r="C276" s="28">
        <v>38945</v>
      </c>
      <c r="D276" s="5">
        <v>2006</v>
      </c>
      <c r="E276" s="33">
        <v>0.52777777777777779</v>
      </c>
      <c r="F276" s="33">
        <v>0.53402777777777777</v>
      </c>
      <c r="G276" s="33">
        <f t="shared" si="28"/>
        <v>6.2499999999999778E-3</v>
      </c>
      <c r="H276" s="4">
        <v>2</v>
      </c>
      <c r="I276" s="5">
        <v>2</v>
      </c>
      <c r="J276" s="5">
        <v>21</v>
      </c>
      <c r="K276" s="4">
        <v>21</v>
      </c>
      <c r="L276" s="6" t="s">
        <v>66</v>
      </c>
      <c r="M276" s="4" t="s">
        <v>67</v>
      </c>
      <c r="N276" s="4">
        <v>1</v>
      </c>
      <c r="O276" s="5">
        <f t="shared" si="29"/>
        <v>37.949999999999996</v>
      </c>
      <c r="P276" s="5">
        <v>11.5</v>
      </c>
      <c r="Q276" s="5">
        <f t="shared" si="30"/>
        <v>35.309999999999995</v>
      </c>
      <c r="R276" s="5">
        <v>10.7</v>
      </c>
      <c r="S276" s="5">
        <f t="shared" si="31"/>
        <v>37.949999999999996</v>
      </c>
      <c r="T276" s="5">
        <v>11.5</v>
      </c>
      <c r="U276" s="8">
        <f t="shared" si="33"/>
        <v>36.629999999999995</v>
      </c>
      <c r="V276" s="5">
        <f t="shared" si="34"/>
        <v>11.1</v>
      </c>
      <c r="W276" s="2">
        <v>27.84686</v>
      </c>
      <c r="X276" s="2">
        <v>-115.17296</v>
      </c>
      <c r="Y276" s="4">
        <f t="shared" si="32"/>
        <v>32</v>
      </c>
      <c r="Z276" s="4"/>
      <c r="AA276" s="5">
        <v>5</v>
      </c>
      <c r="AB276" s="4" t="s">
        <v>609</v>
      </c>
      <c r="AC276" s="8">
        <v>1</v>
      </c>
      <c r="AD276" s="4" t="s">
        <v>38</v>
      </c>
      <c r="AE276" s="4">
        <v>30</v>
      </c>
      <c r="AF276" s="4"/>
      <c r="AG276" s="9"/>
    </row>
    <row r="277" spans="1:33">
      <c r="A277" s="4" t="s">
        <v>87</v>
      </c>
      <c r="B277" s="4" t="s">
        <v>40</v>
      </c>
      <c r="C277" s="28">
        <v>38945</v>
      </c>
      <c r="D277" s="5">
        <v>2006</v>
      </c>
      <c r="E277" s="33">
        <v>0.54652777777777783</v>
      </c>
      <c r="F277" s="33">
        <v>0.55000000000000004</v>
      </c>
      <c r="G277" s="33">
        <f t="shared" si="28"/>
        <v>3.4722222222222099E-3</v>
      </c>
      <c r="H277" s="4">
        <v>2</v>
      </c>
      <c r="I277" s="5">
        <v>2</v>
      </c>
      <c r="J277" s="5">
        <v>22</v>
      </c>
      <c r="K277" s="4">
        <v>22</v>
      </c>
      <c r="L277" s="6" t="s">
        <v>66</v>
      </c>
      <c r="M277" s="4" t="s">
        <v>67</v>
      </c>
      <c r="N277" s="4">
        <v>1</v>
      </c>
      <c r="O277" s="5">
        <f t="shared" si="29"/>
        <v>54.78</v>
      </c>
      <c r="P277" s="5">
        <v>16.600000000000001</v>
      </c>
      <c r="Q277" s="5">
        <f t="shared" si="30"/>
        <v>32.01</v>
      </c>
      <c r="R277" s="5">
        <v>9.6999999999999993</v>
      </c>
      <c r="S277" s="5">
        <f t="shared" si="31"/>
        <v>54.78</v>
      </c>
      <c r="T277" s="5">
        <v>16.600000000000001</v>
      </c>
      <c r="U277" s="8">
        <f t="shared" si="33"/>
        <v>43.394999999999996</v>
      </c>
      <c r="V277" s="5">
        <f t="shared" si="34"/>
        <v>13.15</v>
      </c>
      <c r="W277" s="2">
        <v>27.84686</v>
      </c>
      <c r="X277" s="2">
        <v>-115.17296</v>
      </c>
      <c r="Y277" s="4">
        <f t="shared" si="32"/>
        <v>32</v>
      </c>
      <c r="Z277" s="4"/>
      <c r="AA277" s="5">
        <v>5</v>
      </c>
      <c r="AB277" s="4" t="s">
        <v>605</v>
      </c>
      <c r="AC277" s="8">
        <v>1</v>
      </c>
      <c r="AD277" s="4" t="s">
        <v>38</v>
      </c>
      <c r="AE277" s="4">
        <v>30</v>
      </c>
      <c r="AF277" s="4"/>
      <c r="AG277" s="9"/>
    </row>
    <row r="278" spans="1:33">
      <c r="A278" s="4" t="s">
        <v>87</v>
      </c>
      <c r="B278" s="4" t="s">
        <v>40</v>
      </c>
      <c r="C278" s="28">
        <v>38945</v>
      </c>
      <c r="D278" s="5">
        <v>2006</v>
      </c>
      <c r="E278" s="33">
        <v>0.54652777777777783</v>
      </c>
      <c r="F278" s="33">
        <v>0.55000000000000004</v>
      </c>
      <c r="G278" s="33">
        <f t="shared" si="28"/>
        <v>3.4722222222222099E-3</v>
      </c>
      <c r="H278" s="4">
        <v>2</v>
      </c>
      <c r="I278" s="5">
        <v>2</v>
      </c>
      <c r="J278" s="5">
        <v>22</v>
      </c>
      <c r="K278" s="4">
        <v>22</v>
      </c>
      <c r="L278" s="6" t="s">
        <v>66</v>
      </c>
      <c r="M278" s="4" t="s">
        <v>67</v>
      </c>
      <c r="N278" s="4">
        <v>1</v>
      </c>
      <c r="O278" s="5">
        <f t="shared" si="29"/>
        <v>54.78</v>
      </c>
      <c r="P278" s="5">
        <v>16.600000000000001</v>
      </c>
      <c r="Q278" s="5">
        <f t="shared" si="30"/>
        <v>32.01</v>
      </c>
      <c r="R278" s="5">
        <v>9.6999999999999993</v>
      </c>
      <c r="S278" s="5">
        <f t="shared" si="31"/>
        <v>54.78</v>
      </c>
      <c r="T278" s="5">
        <v>16.600000000000001</v>
      </c>
      <c r="U278" s="8">
        <f t="shared" si="33"/>
        <v>43.394999999999996</v>
      </c>
      <c r="V278" s="5">
        <f t="shared" si="34"/>
        <v>13.15</v>
      </c>
      <c r="W278" s="2">
        <v>27.84686</v>
      </c>
      <c r="X278" s="2">
        <v>-115.17296</v>
      </c>
      <c r="Y278" s="4">
        <f t="shared" si="32"/>
        <v>32</v>
      </c>
      <c r="Z278" s="4"/>
      <c r="AA278" s="5">
        <v>5</v>
      </c>
      <c r="AB278" s="4" t="s">
        <v>606</v>
      </c>
      <c r="AC278" s="8">
        <v>20</v>
      </c>
      <c r="AD278" s="4" t="s">
        <v>38</v>
      </c>
      <c r="AE278" s="4">
        <v>30</v>
      </c>
      <c r="AF278" s="4"/>
      <c r="AG278" s="9"/>
    </row>
    <row r="279" spans="1:33">
      <c r="A279" s="4" t="s">
        <v>87</v>
      </c>
      <c r="B279" s="4" t="s">
        <v>40</v>
      </c>
      <c r="C279" s="28">
        <v>38945</v>
      </c>
      <c r="D279" s="5">
        <v>2006</v>
      </c>
      <c r="E279" s="33">
        <v>0.54652777777777783</v>
      </c>
      <c r="F279" s="33">
        <v>0.55000000000000004</v>
      </c>
      <c r="G279" s="33">
        <f t="shared" si="28"/>
        <v>3.4722222222222099E-3</v>
      </c>
      <c r="H279" s="4">
        <v>2</v>
      </c>
      <c r="I279" s="5">
        <v>2</v>
      </c>
      <c r="J279" s="5">
        <v>22</v>
      </c>
      <c r="K279" s="4">
        <v>22</v>
      </c>
      <c r="L279" s="6" t="s">
        <v>66</v>
      </c>
      <c r="M279" s="4" t="s">
        <v>67</v>
      </c>
      <c r="N279" s="4">
        <v>1</v>
      </c>
      <c r="O279" s="5">
        <f t="shared" si="29"/>
        <v>54.78</v>
      </c>
      <c r="P279" s="5">
        <v>16.600000000000001</v>
      </c>
      <c r="Q279" s="5">
        <f t="shared" si="30"/>
        <v>32.01</v>
      </c>
      <c r="R279" s="5">
        <v>9.6999999999999993</v>
      </c>
      <c r="S279" s="5">
        <f t="shared" si="31"/>
        <v>54.78</v>
      </c>
      <c r="T279" s="5">
        <v>16.600000000000001</v>
      </c>
      <c r="U279" s="8">
        <f t="shared" si="33"/>
        <v>43.394999999999996</v>
      </c>
      <c r="V279" s="5">
        <f t="shared" si="34"/>
        <v>13.15</v>
      </c>
      <c r="W279" s="2">
        <v>27.84686</v>
      </c>
      <c r="X279" s="2">
        <v>-115.17296</v>
      </c>
      <c r="Y279" s="4">
        <f t="shared" si="32"/>
        <v>32</v>
      </c>
      <c r="Z279" s="4"/>
      <c r="AA279" s="5">
        <v>5</v>
      </c>
      <c r="AB279" s="4" t="s">
        <v>611</v>
      </c>
      <c r="AC279" s="8">
        <v>1</v>
      </c>
      <c r="AD279" s="4" t="s">
        <v>38</v>
      </c>
      <c r="AE279" s="4">
        <v>30</v>
      </c>
      <c r="AF279" s="4"/>
      <c r="AG279" s="9"/>
    </row>
    <row r="280" spans="1:33">
      <c r="A280" s="4" t="s">
        <v>87</v>
      </c>
      <c r="B280" s="4" t="s">
        <v>40</v>
      </c>
      <c r="C280" s="28">
        <v>38945</v>
      </c>
      <c r="D280" s="5">
        <v>2006</v>
      </c>
      <c r="E280" s="33">
        <v>0.54652777777777783</v>
      </c>
      <c r="F280" s="33">
        <v>0.55000000000000004</v>
      </c>
      <c r="G280" s="33">
        <f t="shared" si="28"/>
        <v>3.4722222222222099E-3</v>
      </c>
      <c r="H280" s="4">
        <v>2</v>
      </c>
      <c r="I280" s="5">
        <v>2</v>
      </c>
      <c r="J280" s="5">
        <v>22</v>
      </c>
      <c r="K280" s="4">
        <v>22</v>
      </c>
      <c r="L280" s="6" t="s">
        <v>66</v>
      </c>
      <c r="M280" s="4" t="s">
        <v>67</v>
      </c>
      <c r="N280" s="4">
        <v>1</v>
      </c>
      <c r="O280" s="5">
        <f t="shared" si="29"/>
        <v>54.78</v>
      </c>
      <c r="P280" s="5">
        <v>16.600000000000001</v>
      </c>
      <c r="Q280" s="5">
        <f t="shared" si="30"/>
        <v>32.01</v>
      </c>
      <c r="R280" s="5">
        <v>9.6999999999999993</v>
      </c>
      <c r="S280" s="5">
        <f t="shared" si="31"/>
        <v>54.78</v>
      </c>
      <c r="T280" s="5">
        <v>16.600000000000001</v>
      </c>
      <c r="U280" s="8">
        <f t="shared" si="33"/>
        <v>43.394999999999996</v>
      </c>
      <c r="V280" s="5">
        <f t="shared" si="34"/>
        <v>13.15</v>
      </c>
      <c r="W280" s="2">
        <v>27.84686</v>
      </c>
      <c r="X280" s="2">
        <v>-115.17296</v>
      </c>
      <c r="Y280" s="4">
        <f t="shared" si="32"/>
        <v>32</v>
      </c>
      <c r="Z280" s="4"/>
      <c r="AA280" s="5">
        <v>5</v>
      </c>
      <c r="AB280" s="4" t="s">
        <v>612</v>
      </c>
      <c r="AC280" s="8">
        <v>2</v>
      </c>
      <c r="AD280" s="4" t="s">
        <v>38</v>
      </c>
      <c r="AE280" s="4">
        <v>30</v>
      </c>
      <c r="AF280" s="4"/>
      <c r="AG280" s="9"/>
    </row>
    <row r="281" spans="1:33">
      <c r="A281" s="4" t="s">
        <v>87</v>
      </c>
      <c r="B281" s="4" t="s">
        <v>40</v>
      </c>
      <c r="C281" s="28">
        <v>38945</v>
      </c>
      <c r="D281" s="5">
        <v>2006</v>
      </c>
      <c r="E281" s="33">
        <v>0.54652777777777783</v>
      </c>
      <c r="F281" s="33">
        <v>0.55000000000000004</v>
      </c>
      <c r="G281" s="33">
        <f t="shared" si="28"/>
        <v>3.4722222222222099E-3</v>
      </c>
      <c r="H281" s="4">
        <v>2</v>
      </c>
      <c r="I281" s="5">
        <v>2</v>
      </c>
      <c r="J281" s="5">
        <v>22</v>
      </c>
      <c r="K281" s="4">
        <v>22</v>
      </c>
      <c r="L281" s="6" t="s">
        <v>66</v>
      </c>
      <c r="M281" s="4" t="s">
        <v>67</v>
      </c>
      <c r="N281" s="4">
        <v>1</v>
      </c>
      <c r="O281" s="5">
        <f t="shared" si="29"/>
        <v>54.78</v>
      </c>
      <c r="P281" s="5">
        <v>16.600000000000001</v>
      </c>
      <c r="Q281" s="5">
        <f t="shared" si="30"/>
        <v>32.01</v>
      </c>
      <c r="R281" s="5">
        <v>9.6999999999999993</v>
      </c>
      <c r="S281" s="5">
        <f t="shared" si="31"/>
        <v>54.78</v>
      </c>
      <c r="T281" s="5">
        <v>16.600000000000001</v>
      </c>
      <c r="U281" s="8">
        <f t="shared" si="33"/>
        <v>43.394999999999996</v>
      </c>
      <c r="V281" s="5">
        <f t="shared" si="34"/>
        <v>13.15</v>
      </c>
      <c r="W281" s="2">
        <v>27.84686</v>
      </c>
      <c r="X281" s="2">
        <v>-115.17296</v>
      </c>
      <c r="Y281" s="4">
        <f t="shared" si="32"/>
        <v>32</v>
      </c>
      <c r="Z281" s="4"/>
      <c r="AA281" s="5">
        <v>5</v>
      </c>
      <c r="AB281" s="4" t="s">
        <v>613</v>
      </c>
      <c r="AC281" s="8">
        <v>15</v>
      </c>
      <c r="AD281" s="4" t="s">
        <v>38</v>
      </c>
      <c r="AE281" s="4">
        <v>30</v>
      </c>
      <c r="AF281" s="4"/>
      <c r="AG281" s="9"/>
    </row>
    <row r="282" spans="1:33">
      <c r="A282" s="4" t="s">
        <v>87</v>
      </c>
      <c r="B282" s="4" t="s">
        <v>40</v>
      </c>
      <c r="C282" s="28">
        <v>38945</v>
      </c>
      <c r="D282" s="5">
        <v>2006</v>
      </c>
      <c r="E282" s="33">
        <v>0.54652777777777783</v>
      </c>
      <c r="F282" s="33">
        <v>0.55000000000000004</v>
      </c>
      <c r="G282" s="33">
        <f t="shared" si="28"/>
        <v>3.4722222222222099E-3</v>
      </c>
      <c r="H282" s="4">
        <v>2</v>
      </c>
      <c r="I282" s="5">
        <v>2</v>
      </c>
      <c r="J282" s="5">
        <v>22</v>
      </c>
      <c r="K282" s="4">
        <v>22</v>
      </c>
      <c r="L282" s="6" t="s">
        <v>66</v>
      </c>
      <c r="M282" s="4" t="s">
        <v>67</v>
      </c>
      <c r="N282" s="4">
        <v>1</v>
      </c>
      <c r="O282" s="5">
        <f t="shared" si="29"/>
        <v>54.78</v>
      </c>
      <c r="P282" s="5">
        <v>16.600000000000001</v>
      </c>
      <c r="Q282" s="5">
        <f t="shared" si="30"/>
        <v>32.01</v>
      </c>
      <c r="R282" s="5">
        <v>9.6999999999999993</v>
      </c>
      <c r="S282" s="5">
        <f t="shared" si="31"/>
        <v>54.78</v>
      </c>
      <c r="T282" s="5">
        <v>16.600000000000001</v>
      </c>
      <c r="U282" s="8">
        <f t="shared" si="33"/>
        <v>43.394999999999996</v>
      </c>
      <c r="V282" s="5">
        <f t="shared" si="34"/>
        <v>13.15</v>
      </c>
      <c r="W282" s="2">
        <v>27.84686</v>
      </c>
      <c r="X282" s="2">
        <v>-115.17296</v>
      </c>
      <c r="Y282" s="4">
        <f t="shared" si="32"/>
        <v>32</v>
      </c>
      <c r="Z282" s="4"/>
      <c r="AA282" s="5">
        <v>5</v>
      </c>
      <c r="AB282" s="4" t="s">
        <v>607</v>
      </c>
      <c r="AC282" s="8">
        <v>4</v>
      </c>
      <c r="AD282" s="4" t="s">
        <v>38</v>
      </c>
      <c r="AE282" s="4">
        <v>30</v>
      </c>
      <c r="AF282" s="4"/>
      <c r="AG282" s="9"/>
    </row>
    <row r="283" spans="1:33">
      <c r="A283" s="4" t="s">
        <v>87</v>
      </c>
      <c r="B283" s="4" t="s">
        <v>40</v>
      </c>
      <c r="C283" s="28">
        <v>38945</v>
      </c>
      <c r="D283" s="5">
        <v>2006</v>
      </c>
      <c r="E283" s="33">
        <v>0.54652777777777783</v>
      </c>
      <c r="F283" s="33">
        <v>0.55000000000000004</v>
      </c>
      <c r="G283" s="33">
        <f t="shared" si="28"/>
        <v>3.4722222222222099E-3</v>
      </c>
      <c r="H283" s="4">
        <v>2</v>
      </c>
      <c r="I283" s="5">
        <v>2</v>
      </c>
      <c r="J283" s="5">
        <v>22</v>
      </c>
      <c r="K283" s="4">
        <v>22</v>
      </c>
      <c r="L283" s="6" t="s">
        <v>66</v>
      </c>
      <c r="M283" s="4" t="s">
        <v>67</v>
      </c>
      <c r="N283" s="4">
        <v>1</v>
      </c>
      <c r="O283" s="5">
        <f t="shared" si="29"/>
        <v>54.78</v>
      </c>
      <c r="P283" s="5">
        <v>16.600000000000001</v>
      </c>
      <c r="Q283" s="5">
        <f t="shared" si="30"/>
        <v>32.01</v>
      </c>
      <c r="R283" s="5">
        <v>9.6999999999999993</v>
      </c>
      <c r="S283" s="5">
        <f t="shared" si="31"/>
        <v>54.78</v>
      </c>
      <c r="T283" s="5">
        <v>16.600000000000001</v>
      </c>
      <c r="U283" s="8">
        <f t="shared" si="33"/>
        <v>43.394999999999996</v>
      </c>
      <c r="V283" s="5">
        <f t="shared" si="34"/>
        <v>13.15</v>
      </c>
      <c r="W283" s="2">
        <v>27.84686</v>
      </c>
      <c r="X283" s="2">
        <v>-115.17296</v>
      </c>
      <c r="Y283" s="4">
        <f t="shared" si="32"/>
        <v>32</v>
      </c>
      <c r="Z283" s="4"/>
      <c r="AA283" s="5">
        <v>5</v>
      </c>
      <c r="AB283" s="4" t="s">
        <v>610</v>
      </c>
      <c r="AC283" s="8">
        <v>1</v>
      </c>
      <c r="AD283" s="4" t="s">
        <v>38</v>
      </c>
      <c r="AE283" s="4">
        <v>30</v>
      </c>
      <c r="AF283" s="4"/>
      <c r="AG283" s="9"/>
    </row>
    <row r="284" spans="1:33">
      <c r="A284" s="4" t="s">
        <v>87</v>
      </c>
      <c r="B284" s="4" t="s">
        <v>40</v>
      </c>
      <c r="C284" s="28">
        <v>38945</v>
      </c>
      <c r="D284" s="5">
        <v>2006</v>
      </c>
      <c r="E284" s="33">
        <v>0.54652777777777783</v>
      </c>
      <c r="F284" s="33">
        <v>0.55000000000000004</v>
      </c>
      <c r="G284" s="33">
        <f t="shared" si="28"/>
        <v>3.4722222222222099E-3</v>
      </c>
      <c r="H284" s="4">
        <v>2</v>
      </c>
      <c r="I284" s="5">
        <v>2</v>
      </c>
      <c r="J284" s="5">
        <v>22</v>
      </c>
      <c r="K284" s="4">
        <v>22</v>
      </c>
      <c r="L284" s="6" t="s">
        <v>66</v>
      </c>
      <c r="M284" s="4" t="s">
        <v>67</v>
      </c>
      <c r="N284" s="4">
        <v>1</v>
      </c>
      <c r="O284" s="5">
        <f t="shared" si="29"/>
        <v>54.78</v>
      </c>
      <c r="P284" s="5">
        <v>16.600000000000001</v>
      </c>
      <c r="Q284" s="5">
        <f t="shared" si="30"/>
        <v>32.01</v>
      </c>
      <c r="R284" s="5">
        <v>9.6999999999999993</v>
      </c>
      <c r="S284" s="5">
        <f t="shared" si="31"/>
        <v>54.78</v>
      </c>
      <c r="T284" s="5">
        <v>16.600000000000001</v>
      </c>
      <c r="U284" s="8">
        <f t="shared" si="33"/>
        <v>43.394999999999996</v>
      </c>
      <c r="V284" s="5">
        <f t="shared" si="34"/>
        <v>13.15</v>
      </c>
      <c r="W284" s="2">
        <v>27.84686</v>
      </c>
      <c r="X284" s="2">
        <v>-115.17296</v>
      </c>
      <c r="Y284" s="4">
        <f t="shared" si="32"/>
        <v>32</v>
      </c>
      <c r="Z284" s="4"/>
      <c r="AA284" s="5">
        <v>5</v>
      </c>
      <c r="AB284" s="4" t="s">
        <v>608</v>
      </c>
      <c r="AC284" s="8">
        <v>2</v>
      </c>
      <c r="AD284" s="4" t="s">
        <v>38</v>
      </c>
      <c r="AE284" s="4">
        <v>30</v>
      </c>
      <c r="AF284" s="4"/>
      <c r="AG284" s="9"/>
    </row>
    <row r="285" spans="1:33">
      <c r="A285" s="6" t="s">
        <v>88</v>
      </c>
      <c r="B285" s="6" t="s">
        <v>43</v>
      </c>
      <c r="C285" s="29">
        <v>38945</v>
      </c>
      <c r="D285" s="10">
        <v>2006</v>
      </c>
      <c r="E285" s="34">
        <v>0.41805555555555557</v>
      </c>
      <c r="F285" s="34">
        <v>0.42152777777777778</v>
      </c>
      <c r="G285" s="34">
        <f t="shared" si="28"/>
        <v>3.4722222222222099E-3</v>
      </c>
      <c r="H285" s="6">
        <v>2</v>
      </c>
      <c r="I285" s="6">
        <v>1</v>
      </c>
      <c r="J285" s="6">
        <v>23</v>
      </c>
      <c r="K285" s="6">
        <v>23</v>
      </c>
      <c r="L285" s="6" t="s">
        <v>66</v>
      </c>
      <c r="M285" s="4" t="s">
        <v>67</v>
      </c>
      <c r="N285" s="4">
        <v>1</v>
      </c>
      <c r="O285" s="5">
        <f t="shared" si="29"/>
        <v>49.17</v>
      </c>
      <c r="P285" s="11">
        <v>14.9</v>
      </c>
      <c r="Q285" s="5">
        <f t="shared" si="30"/>
        <v>48.839999999999996</v>
      </c>
      <c r="R285" s="11">
        <v>14.8</v>
      </c>
      <c r="S285" s="5">
        <f t="shared" si="31"/>
        <v>49.17</v>
      </c>
      <c r="T285" s="6">
        <v>14.9</v>
      </c>
      <c r="U285" s="8">
        <f t="shared" si="33"/>
        <v>49.005000000000003</v>
      </c>
      <c r="V285" s="5">
        <f t="shared" si="34"/>
        <v>14.850000000000001</v>
      </c>
      <c r="W285" s="12">
        <v>27.8429</v>
      </c>
      <c r="X285" s="12">
        <v>-115.17345</v>
      </c>
      <c r="Y285" s="4">
        <f t="shared" si="32"/>
        <v>32</v>
      </c>
      <c r="Z285" s="9"/>
      <c r="AA285" s="13">
        <v>4</v>
      </c>
      <c r="AB285" s="9" t="s">
        <v>604</v>
      </c>
      <c r="AC285" s="14">
        <v>1</v>
      </c>
      <c r="AD285" s="4" t="s">
        <v>38</v>
      </c>
      <c r="AE285" s="9">
        <v>30</v>
      </c>
      <c r="AF285" s="9"/>
      <c r="AG285" s="9"/>
    </row>
    <row r="286" spans="1:33">
      <c r="A286" s="6" t="s">
        <v>88</v>
      </c>
      <c r="B286" s="6" t="s">
        <v>43</v>
      </c>
      <c r="C286" s="29">
        <v>38945</v>
      </c>
      <c r="D286" s="10">
        <v>2006</v>
      </c>
      <c r="E286" s="34">
        <v>0.41805555555555557</v>
      </c>
      <c r="F286" s="34">
        <v>0.42152777777777778</v>
      </c>
      <c r="G286" s="34">
        <f t="shared" si="28"/>
        <v>3.4722222222222099E-3</v>
      </c>
      <c r="H286" s="6">
        <v>2</v>
      </c>
      <c r="I286" s="6">
        <v>1</v>
      </c>
      <c r="J286" s="6">
        <v>23</v>
      </c>
      <c r="K286" s="6">
        <v>23</v>
      </c>
      <c r="L286" s="6" t="s">
        <v>66</v>
      </c>
      <c r="M286" s="4" t="s">
        <v>67</v>
      </c>
      <c r="N286" s="4">
        <v>1</v>
      </c>
      <c r="O286" s="5">
        <f t="shared" si="29"/>
        <v>49.17</v>
      </c>
      <c r="P286" s="11">
        <v>14.9</v>
      </c>
      <c r="Q286" s="5">
        <f t="shared" si="30"/>
        <v>48.839999999999996</v>
      </c>
      <c r="R286" s="11">
        <v>14.8</v>
      </c>
      <c r="S286" s="5">
        <f t="shared" si="31"/>
        <v>49.17</v>
      </c>
      <c r="T286" s="6">
        <v>14.9</v>
      </c>
      <c r="U286" s="8">
        <f t="shared" si="33"/>
        <v>49.005000000000003</v>
      </c>
      <c r="V286" s="5">
        <f t="shared" si="34"/>
        <v>14.850000000000001</v>
      </c>
      <c r="W286" s="12">
        <v>27.8429</v>
      </c>
      <c r="X286" s="12">
        <v>-115.17345</v>
      </c>
      <c r="Y286" s="4">
        <f t="shared" si="32"/>
        <v>32</v>
      </c>
      <c r="Z286" s="9"/>
      <c r="AA286" s="13">
        <v>4</v>
      </c>
      <c r="AB286" s="9" t="s">
        <v>606</v>
      </c>
      <c r="AC286" s="14">
        <v>1</v>
      </c>
      <c r="AD286" s="4" t="s">
        <v>38</v>
      </c>
      <c r="AE286" s="9">
        <v>30</v>
      </c>
      <c r="AF286" s="9"/>
      <c r="AG286" s="9"/>
    </row>
    <row r="287" spans="1:33">
      <c r="A287" s="6" t="s">
        <v>88</v>
      </c>
      <c r="B287" s="6" t="s">
        <v>43</v>
      </c>
      <c r="C287" s="29">
        <v>38945</v>
      </c>
      <c r="D287" s="10">
        <v>2006</v>
      </c>
      <c r="E287" s="34">
        <v>0.41805555555555557</v>
      </c>
      <c r="F287" s="34">
        <v>0.42152777777777778</v>
      </c>
      <c r="G287" s="34">
        <f t="shared" si="28"/>
        <v>3.4722222222222099E-3</v>
      </c>
      <c r="H287" s="6">
        <v>2</v>
      </c>
      <c r="I287" s="6">
        <v>1</v>
      </c>
      <c r="J287" s="6">
        <v>23</v>
      </c>
      <c r="K287" s="6">
        <v>23</v>
      </c>
      <c r="L287" s="6" t="s">
        <v>66</v>
      </c>
      <c r="M287" s="4" t="s">
        <v>67</v>
      </c>
      <c r="N287" s="4">
        <v>1</v>
      </c>
      <c r="O287" s="5">
        <f t="shared" si="29"/>
        <v>49.17</v>
      </c>
      <c r="P287" s="11">
        <v>14.9</v>
      </c>
      <c r="Q287" s="5">
        <f t="shared" si="30"/>
        <v>48.839999999999996</v>
      </c>
      <c r="R287" s="11">
        <v>14.8</v>
      </c>
      <c r="S287" s="5">
        <f t="shared" si="31"/>
        <v>49.17</v>
      </c>
      <c r="T287" s="6">
        <v>14.9</v>
      </c>
      <c r="U287" s="8">
        <f t="shared" si="33"/>
        <v>49.005000000000003</v>
      </c>
      <c r="V287" s="5">
        <f t="shared" si="34"/>
        <v>14.850000000000001</v>
      </c>
      <c r="W287" s="12">
        <v>27.8429</v>
      </c>
      <c r="X287" s="12">
        <v>-115.17345</v>
      </c>
      <c r="Y287" s="4">
        <f t="shared" si="32"/>
        <v>32</v>
      </c>
      <c r="Z287" s="9"/>
      <c r="AA287" s="13">
        <v>4</v>
      </c>
      <c r="AB287" s="9" t="s">
        <v>613</v>
      </c>
      <c r="AC287" s="14">
        <v>48</v>
      </c>
      <c r="AD287" s="4" t="s">
        <v>38</v>
      </c>
      <c r="AE287" s="9">
        <v>30</v>
      </c>
      <c r="AF287" s="9"/>
      <c r="AG287" s="9"/>
    </row>
    <row r="288" spans="1:33">
      <c r="A288" s="6" t="s">
        <v>88</v>
      </c>
      <c r="B288" s="6" t="s">
        <v>43</v>
      </c>
      <c r="C288" s="29">
        <v>38945</v>
      </c>
      <c r="D288" s="10">
        <v>2006</v>
      </c>
      <c r="E288" s="34">
        <v>0.41805555555555557</v>
      </c>
      <c r="F288" s="34">
        <v>0.42152777777777778</v>
      </c>
      <c r="G288" s="34">
        <f t="shared" si="28"/>
        <v>3.4722222222222099E-3</v>
      </c>
      <c r="H288" s="6">
        <v>2</v>
      </c>
      <c r="I288" s="6">
        <v>1</v>
      </c>
      <c r="J288" s="6">
        <v>23</v>
      </c>
      <c r="K288" s="6">
        <v>23</v>
      </c>
      <c r="L288" s="6" t="s">
        <v>66</v>
      </c>
      <c r="M288" s="4" t="s">
        <v>67</v>
      </c>
      <c r="N288" s="4">
        <v>1</v>
      </c>
      <c r="O288" s="5">
        <f t="shared" si="29"/>
        <v>49.17</v>
      </c>
      <c r="P288" s="11">
        <v>14.9</v>
      </c>
      <c r="Q288" s="5">
        <f t="shared" si="30"/>
        <v>48.839999999999996</v>
      </c>
      <c r="R288" s="11">
        <v>14.8</v>
      </c>
      <c r="S288" s="5">
        <f t="shared" si="31"/>
        <v>49.17</v>
      </c>
      <c r="T288" s="6">
        <v>14.9</v>
      </c>
      <c r="U288" s="8">
        <f t="shared" si="33"/>
        <v>49.005000000000003</v>
      </c>
      <c r="V288" s="5">
        <f t="shared" si="34"/>
        <v>14.850000000000001</v>
      </c>
      <c r="W288" s="12">
        <v>27.8429</v>
      </c>
      <c r="X288" s="12">
        <v>-115.17345</v>
      </c>
      <c r="Y288" s="4">
        <f t="shared" si="32"/>
        <v>32</v>
      </c>
      <c r="Z288" s="9"/>
      <c r="AA288" s="13">
        <v>4</v>
      </c>
      <c r="AB288" s="9" t="s">
        <v>607</v>
      </c>
      <c r="AC288" s="14">
        <v>1</v>
      </c>
      <c r="AD288" s="4" t="s">
        <v>38</v>
      </c>
      <c r="AE288" s="9">
        <v>30</v>
      </c>
      <c r="AF288" s="9"/>
      <c r="AG288" s="9"/>
    </row>
    <row r="289" spans="1:33">
      <c r="A289" s="6" t="s">
        <v>88</v>
      </c>
      <c r="B289" s="6" t="s">
        <v>43</v>
      </c>
      <c r="C289" s="29">
        <v>38945</v>
      </c>
      <c r="D289" s="10">
        <v>2006</v>
      </c>
      <c r="E289" s="34">
        <v>0.41805555555555557</v>
      </c>
      <c r="F289" s="34">
        <v>0.42152777777777778</v>
      </c>
      <c r="G289" s="34">
        <f t="shared" si="28"/>
        <v>3.4722222222222099E-3</v>
      </c>
      <c r="H289" s="6">
        <v>2</v>
      </c>
      <c r="I289" s="6">
        <v>1</v>
      </c>
      <c r="J289" s="6">
        <v>23</v>
      </c>
      <c r="K289" s="6">
        <v>23</v>
      </c>
      <c r="L289" s="6" t="s">
        <v>66</v>
      </c>
      <c r="M289" s="4" t="s">
        <v>67</v>
      </c>
      <c r="N289" s="4">
        <v>1</v>
      </c>
      <c r="O289" s="5">
        <f t="shared" si="29"/>
        <v>49.17</v>
      </c>
      <c r="P289" s="11">
        <v>14.9</v>
      </c>
      <c r="Q289" s="5">
        <f t="shared" si="30"/>
        <v>48.839999999999996</v>
      </c>
      <c r="R289" s="11">
        <v>14.8</v>
      </c>
      <c r="S289" s="5">
        <f t="shared" si="31"/>
        <v>49.17</v>
      </c>
      <c r="T289" s="6">
        <v>14.9</v>
      </c>
      <c r="U289" s="8">
        <f t="shared" si="33"/>
        <v>49.005000000000003</v>
      </c>
      <c r="V289" s="5">
        <f t="shared" si="34"/>
        <v>14.850000000000001</v>
      </c>
      <c r="W289" s="12">
        <v>27.8429</v>
      </c>
      <c r="X289" s="12">
        <v>-115.17345</v>
      </c>
      <c r="Y289" s="4">
        <f t="shared" si="32"/>
        <v>32</v>
      </c>
      <c r="Z289" s="9"/>
      <c r="AA289" s="13">
        <v>4</v>
      </c>
      <c r="AB289" s="9" t="s">
        <v>615</v>
      </c>
      <c r="AC289" s="14">
        <v>1</v>
      </c>
      <c r="AD289" s="4" t="s">
        <v>38</v>
      </c>
      <c r="AE289" s="9">
        <v>30</v>
      </c>
      <c r="AF289" s="9"/>
      <c r="AG289" s="9"/>
    </row>
    <row r="290" spans="1:33">
      <c r="A290" s="6" t="s">
        <v>89</v>
      </c>
      <c r="B290" s="6" t="s">
        <v>43</v>
      </c>
      <c r="C290" s="29">
        <v>38945</v>
      </c>
      <c r="D290" s="10">
        <v>2006</v>
      </c>
      <c r="E290" s="34">
        <v>0.52500000000000002</v>
      </c>
      <c r="F290" s="34">
        <v>0.52916666666666667</v>
      </c>
      <c r="G290" s="34">
        <f t="shared" si="28"/>
        <v>4.1666666666666519E-3</v>
      </c>
      <c r="H290" s="6">
        <v>2</v>
      </c>
      <c r="I290" s="6">
        <v>2</v>
      </c>
      <c r="J290" s="6">
        <v>24</v>
      </c>
      <c r="K290" s="6">
        <v>24</v>
      </c>
      <c r="L290" s="6" t="s">
        <v>66</v>
      </c>
      <c r="M290" s="4" t="s">
        <v>67</v>
      </c>
      <c r="N290" s="4">
        <v>1</v>
      </c>
      <c r="O290" s="5">
        <f t="shared" si="29"/>
        <v>36.629999999999995</v>
      </c>
      <c r="P290" s="11">
        <v>11.1</v>
      </c>
      <c r="Q290" s="5">
        <f t="shared" si="30"/>
        <v>36.629999999999995</v>
      </c>
      <c r="R290" s="11">
        <v>11.1</v>
      </c>
      <c r="S290" s="5">
        <f t="shared" si="31"/>
        <v>36.629999999999995</v>
      </c>
      <c r="T290" s="6">
        <v>11.1</v>
      </c>
      <c r="U290" s="8">
        <f t="shared" si="33"/>
        <v>36.629999999999995</v>
      </c>
      <c r="V290" s="5">
        <f t="shared" si="34"/>
        <v>11.1</v>
      </c>
      <c r="W290" s="12">
        <v>27.846869999999999</v>
      </c>
      <c r="X290" s="12">
        <v>-115.17296</v>
      </c>
      <c r="Y290" s="4">
        <f t="shared" si="32"/>
        <v>32</v>
      </c>
      <c r="Z290" s="9"/>
      <c r="AA290" s="13">
        <v>5</v>
      </c>
      <c r="AB290" s="9" t="s">
        <v>604</v>
      </c>
      <c r="AC290" s="14">
        <v>1</v>
      </c>
      <c r="AD290" s="4" t="s">
        <v>38</v>
      </c>
      <c r="AE290" s="9">
        <v>30</v>
      </c>
      <c r="AF290" s="9"/>
      <c r="AG290" s="9"/>
    </row>
    <row r="291" spans="1:33">
      <c r="A291" s="6" t="s">
        <v>89</v>
      </c>
      <c r="B291" s="6" t="s">
        <v>43</v>
      </c>
      <c r="C291" s="29">
        <v>38945</v>
      </c>
      <c r="D291" s="10">
        <v>2006</v>
      </c>
      <c r="E291" s="34">
        <v>0.52500000000000002</v>
      </c>
      <c r="F291" s="34">
        <v>0.52916666666666667</v>
      </c>
      <c r="G291" s="34">
        <f t="shared" si="28"/>
        <v>4.1666666666666519E-3</v>
      </c>
      <c r="H291" s="6">
        <v>2</v>
      </c>
      <c r="I291" s="6">
        <v>2</v>
      </c>
      <c r="J291" s="6">
        <v>24</v>
      </c>
      <c r="K291" s="6">
        <v>24</v>
      </c>
      <c r="L291" s="6" t="s">
        <v>66</v>
      </c>
      <c r="M291" s="4" t="s">
        <v>67</v>
      </c>
      <c r="N291" s="4">
        <v>1</v>
      </c>
      <c r="O291" s="5">
        <f t="shared" si="29"/>
        <v>36.629999999999995</v>
      </c>
      <c r="P291" s="11">
        <v>11.1</v>
      </c>
      <c r="Q291" s="5">
        <f t="shared" si="30"/>
        <v>36.629999999999995</v>
      </c>
      <c r="R291" s="11">
        <v>11.1</v>
      </c>
      <c r="S291" s="5">
        <f t="shared" si="31"/>
        <v>36.629999999999995</v>
      </c>
      <c r="T291" s="6">
        <v>11.1</v>
      </c>
      <c r="U291" s="8">
        <f t="shared" si="33"/>
        <v>36.629999999999995</v>
      </c>
      <c r="V291" s="5">
        <f t="shared" si="34"/>
        <v>11.1</v>
      </c>
      <c r="W291" s="12">
        <v>27.846869999999999</v>
      </c>
      <c r="X291" s="12">
        <v>-115.17296</v>
      </c>
      <c r="Y291" s="4">
        <f t="shared" si="32"/>
        <v>32</v>
      </c>
      <c r="Z291" s="9"/>
      <c r="AA291" s="13">
        <v>5</v>
      </c>
      <c r="AB291" s="9" t="s">
        <v>604</v>
      </c>
      <c r="AC291" s="14">
        <v>1</v>
      </c>
      <c r="AD291" s="4" t="s">
        <v>38</v>
      </c>
      <c r="AE291" s="9">
        <v>30</v>
      </c>
      <c r="AF291" s="9"/>
      <c r="AG291" s="9"/>
    </row>
    <row r="292" spans="1:33">
      <c r="A292" s="6" t="s">
        <v>89</v>
      </c>
      <c r="B292" s="6" t="s">
        <v>43</v>
      </c>
      <c r="C292" s="29">
        <v>38945</v>
      </c>
      <c r="D292" s="10">
        <v>2006</v>
      </c>
      <c r="E292" s="34">
        <v>0.52500000000000002</v>
      </c>
      <c r="F292" s="34">
        <v>0.52916666666666667</v>
      </c>
      <c r="G292" s="34">
        <f t="shared" si="28"/>
        <v>4.1666666666666519E-3</v>
      </c>
      <c r="H292" s="6">
        <v>2</v>
      </c>
      <c r="I292" s="6">
        <v>2</v>
      </c>
      <c r="J292" s="6">
        <v>24</v>
      </c>
      <c r="K292" s="6">
        <v>24</v>
      </c>
      <c r="L292" s="6" t="s">
        <v>66</v>
      </c>
      <c r="M292" s="4" t="s">
        <v>67</v>
      </c>
      <c r="N292" s="4">
        <v>1</v>
      </c>
      <c r="O292" s="5">
        <f t="shared" si="29"/>
        <v>36.629999999999995</v>
      </c>
      <c r="P292" s="11">
        <v>11.1</v>
      </c>
      <c r="Q292" s="5">
        <f t="shared" si="30"/>
        <v>36.629999999999995</v>
      </c>
      <c r="R292" s="11">
        <v>11.1</v>
      </c>
      <c r="S292" s="5">
        <f t="shared" si="31"/>
        <v>36.629999999999995</v>
      </c>
      <c r="T292" s="6">
        <v>11.1</v>
      </c>
      <c r="U292" s="8">
        <f t="shared" si="33"/>
        <v>36.629999999999995</v>
      </c>
      <c r="V292" s="5">
        <f t="shared" si="34"/>
        <v>11.1</v>
      </c>
      <c r="W292" s="12">
        <v>27.846869999999999</v>
      </c>
      <c r="X292" s="12">
        <v>-115.17296</v>
      </c>
      <c r="Y292" s="4">
        <f t="shared" si="32"/>
        <v>32</v>
      </c>
      <c r="Z292" s="9"/>
      <c r="AA292" s="13">
        <v>5</v>
      </c>
      <c r="AB292" s="9" t="s">
        <v>604</v>
      </c>
      <c r="AC292" s="14">
        <v>1</v>
      </c>
      <c r="AD292" s="4" t="s">
        <v>38</v>
      </c>
      <c r="AE292" s="9">
        <v>30</v>
      </c>
      <c r="AF292" s="9"/>
      <c r="AG292" s="9"/>
    </row>
    <row r="293" spans="1:33">
      <c r="A293" s="6" t="s">
        <v>89</v>
      </c>
      <c r="B293" s="6" t="s">
        <v>43</v>
      </c>
      <c r="C293" s="29">
        <v>38945</v>
      </c>
      <c r="D293" s="10">
        <v>2006</v>
      </c>
      <c r="E293" s="34">
        <v>0.52500000000000002</v>
      </c>
      <c r="F293" s="34">
        <v>0.52916666666666667</v>
      </c>
      <c r="G293" s="34">
        <f t="shared" si="28"/>
        <v>4.1666666666666519E-3</v>
      </c>
      <c r="H293" s="6">
        <v>2</v>
      </c>
      <c r="I293" s="6">
        <v>2</v>
      </c>
      <c r="J293" s="6">
        <v>24</v>
      </c>
      <c r="K293" s="6">
        <v>24</v>
      </c>
      <c r="L293" s="6" t="s">
        <v>66</v>
      </c>
      <c r="M293" s="4" t="s">
        <v>67</v>
      </c>
      <c r="N293" s="4">
        <v>1</v>
      </c>
      <c r="O293" s="5">
        <f t="shared" si="29"/>
        <v>36.629999999999995</v>
      </c>
      <c r="P293" s="11">
        <v>11.1</v>
      </c>
      <c r="Q293" s="5">
        <f t="shared" si="30"/>
        <v>36.629999999999995</v>
      </c>
      <c r="R293" s="11">
        <v>11.1</v>
      </c>
      <c r="S293" s="5">
        <f t="shared" si="31"/>
        <v>36.629999999999995</v>
      </c>
      <c r="T293" s="6">
        <v>11.1</v>
      </c>
      <c r="U293" s="8">
        <f t="shared" si="33"/>
        <v>36.629999999999995</v>
      </c>
      <c r="V293" s="5">
        <f t="shared" si="34"/>
        <v>11.1</v>
      </c>
      <c r="W293" s="12">
        <v>27.846869999999999</v>
      </c>
      <c r="X293" s="12">
        <v>-115.17296</v>
      </c>
      <c r="Y293" s="4">
        <f t="shared" si="32"/>
        <v>32</v>
      </c>
      <c r="Z293" s="9"/>
      <c r="AA293" s="13">
        <v>5</v>
      </c>
      <c r="AB293" s="9" t="s">
        <v>604</v>
      </c>
      <c r="AC293" s="14">
        <v>1</v>
      </c>
      <c r="AD293" s="4" t="s">
        <v>38</v>
      </c>
      <c r="AE293" s="9">
        <v>30</v>
      </c>
      <c r="AF293" s="9"/>
      <c r="AG293" s="9"/>
    </row>
    <row r="294" spans="1:33">
      <c r="A294" s="6" t="s">
        <v>89</v>
      </c>
      <c r="B294" s="6" t="s">
        <v>43</v>
      </c>
      <c r="C294" s="29">
        <v>38945</v>
      </c>
      <c r="D294" s="10">
        <v>2006</v>
      </c>
      <c r="E294" s="34">
        <v>0.52500000000000002</v>
      </c>
      <c r="F294" s="34">
        <v>0.52916666666666667</v>
      </c>
      <c r="G294" s="34">
        <f t="shared" si="28"/>
        <v>4.1666666666666519E-3</v>
      </c>
      <c r="H294" s="6">
        <v>2</v>
      </c>
      <c r="I294" s="6">
        <v>2</v>
      </c>
      <c r="J294" s="6">
        <v>24</v>
      </c>
      <c r="K294" s="6">
        <v>24</v>
      </c>
      <c r="L294" s="6" t="s">
        <v>66</v>
      </c>
      <c r="M294" s="4" t="s">
        <v>67</v>
      </c>
      <c r="N294" s="4">
        <v>1</v>
      </c>
      <c r="O294" s="5">
        <f t="shared" si="29"/>
        <v>36.629999999999995</v>
      </c>
      <c r="P294" s="11">
        <v>11.1</v>
      </c>
      <c r="Q294" s="5">
        <f t="shared" si="30"/>
        <v>36.629999999999995</v>
      </c>
      <c r="R294" s="11">
        <v>11.1</v>
      </c>
      <c r="S294" s="5">
        <f t="shared" si="31"/>
        <v>36.629999999999995</v>
      </c>
      <c r="T294" s="6">
        <v>11.1</v>
      </c>
      <c r="U294" s="8">
        <f t="shared" si="33"/>
        <v>36.629999999999995</v>
      </c>
      <c r="V294" s="5">
        <f t="shared" si="34"/>
        <v>11.1</v>
      </c>
      <c r="W294" s="12">
        <v>27.846869999999999</v>
      </c>
      <c r="X294" s="12">
        <v>-115.17296</v>
      </c>
      <c r="Y294" s="4">
        <f t="shared" si="32"/>
        <v>32</v>
      </c>
      <c r="Z294" s="9"/>
      <c r="AA294" s="13">
        <v>5</v>
      </c>
      <c r="AB294" s="9" t="s">
        <v>606</v>
      </c>
      <c r="AC294" s="14">
        <v>23</v>
      </c>
      <c r="AD294" s="4" t="s">
        <v>38</v>
      </c>
      <c r="AE294" s="9">
        <v>30</v>
      </c>
      <c r="AF294" s="9"/>
      <c r="AG294" s="9"/>
    </row>
    <row r="295" spans="1:33">
      <c r="A295" s="6" t="s">
        <v>89</v>
      </c>
      <c r="B295" s="6" t="s">
        <v>43</v>
      </c>
      <c r="C295" s="29">
        <v>38945</v>
      </c>
      <c r="D295" s="10">
        <v>2006</v>
      </c>
      <c r="E295" s="34">
        <v>0.52500000000000002</v>
      </c>
      <c r="F295" s="34">
        <v>0.52916666666666667</v>
      </c>
      <c r="G295" s="34">
        <f t="shared" si="28"/>
        <v>4.1666666666666519E-3</v>
      </c>
      <c r="H295" s="6">
        <v>2</v>
      </c>
      <c r="I295" s="6">
        <v>2</v>
      </c>
      <c r="J295" s="6">
        <v>24</v>
      </c>
      <c r="K295" s="6">
        <v>24</v>
      </c>
      <c r="L295" s="6" t="s">
        <v>66</v>
      </c>
      <c r="M295" s="4" t="s">
        <v>67</v>
      </c>
      <c r="N295" s="4">
        <v>1</v>
      </c>
      <c r="O295" s="5">
        <f t="shared" si="29"/>
        <v>36.629999999999995</v>
      </c>
      <c r="P295" s="11">
        <v>11.1</v>
      </c>
      <c r="Q295" s="5">
        <f t="shared" si="30"/>
        <v>36.629999999999995</v>
      </c>
      <c r="R295" s="11">
        <v>11.1</v>
      </c>
      <c r="S295" s="5">
        <f t="shared" si="31"/>
        <v>36.629999999999995</v>
      </c>
      <c r="T295" s="6">
        <v>11.1</v>
      </c>
      <c r="U295" s="8">
        <f t="shared" si="33"/>
        <v>36.629999999999995</v>
      </c>
      <c r="V295" s="5">
        <f t="shared" si="34"/>
        <v>11.1</v>
      </c>
      <c r="W295" s="12">
        <v>27.846869999999999</v>
      </c>
      <c r="X295" s="12">
        <v>-115.17296</v>
      </c>
      <c r="Y295" s="4">
        <f t="shared" si="32"/>
        <v>32</v>
      </c>
      <c r="Z295" s="9"/>
      <c r="AA295" s="13">
        <v>5</v>
      </c>
      <c r="AB295" s="9" t="s">
        <v>612</v>
      </c>
      <c r="AC295" s="14">
        <v>2</v>
      </c>
      <c r="AD295" s="4" t="s">
        <v>38</v>
      </c>
      <c r="AE295" s="9">
        <v>30</v>
      </c>
      <c r="AF295" s="9"/>
      <c r="AG295" s="9"/>
    </row>
    <row r="296" spans="1:33">
      <c r="A296" s="6" t="s">
        <v>89</v>
      </c>
      <c r="B296" s="6" t="s">
        <v>43</v>
      </c>
      <c r="C296" s="29">
        <v>38945</v>
      </c>
      <c r="D296" s="10">
        <v>2006</v>
      </c>
      <c r="E296" s="34">
        <v>0.52500000000000002</v>
      </c>
      <c r="F296" s="34">
        <v>0.52916666666666667</v>
      </c>
      <c r="G296" s="34">
        <f t="shared" si="28"/>
        <v>4.1666666666666519E-3</v>
      </c>
      <c r="H296" s="6">
        <v>2</v>
      </c>
      <c r="I296" s="6">
        <v>2</v>
      </c>
      <c r="J296" s="6">
        <v>24</v>
      </c>
      <c r="K296" s="6">
        <v>24</v>
      </c>
      <c r="L296" s="6" t="s">
        <v>66</v>
      </c>
      <c r="M296" s="4" t="s">
        <v>67</v>
      </c>
      <c r="N296" s="4">
        <v>1</v>
      </c>
      <c r="O296" s="5">
        <f t="shared" si="29"/>
        <v>36.629999999999995</v>
      </c>
      <c r="P296" s="11">
        <v>11.1</v>
      </c>
      <c r="Q296" s="5">
        <f t="shared" si="30"/>
        <v>36.629999999999995</v>
      </c>
      <c r="R296" s="11">
        <v>11.1</v>
      </c>
      <c r="S296" s="5">
        <f t="shared" si="31"/>
        <v>36.629999999999995</v>
      </c>
      <c r="T296" s="6">
        <v>11.1</v>
      </c>
      <c r="U296" s="8">
        <f t="shared" si="33"/>
        <v>36.629999999999995</v>
      </c>
      <c r="V296" s="5">
        <f t="shared" si="34"/>
        <v>11.1</v>
      </c>
      <c r="W296" s="12">
        <v>27.846869999999999</v>
      </c>
      <c r="X296" s="12">
        <v>-115.17296</v>
      </c>
      <c r="Y296" s="4">
        <f t="shared" si="32"/>
        <v>32</v>
      </c>
      <c r="Z296" s="9"/>
      <c r="AA296" s="13">
        <v>5</v>
      </c>
      <c r="AB296" s="9" t="s">
        <v>613</v>
      </c>
      <c r="AC296" s="14">
        <v>30</v>
      </c>
      <c r="AD296" s="4" t="s">
        <v>38</v>
      </c>
      <c r="AE296" s="9">
        <v>30</v>
      </c>
      <c r="AF296" s="9"/>
      <c r="AG296" s="9"/>
    </row>
    <row r="297" spans="1:33">
      <c r="A297" s="6" t="s">
        <v>89</v>
      </c>
      <c r="B297" s="6" t="s">
        <v>43</v>
      </c>
      <c r="C297" s="29">
        <v>38945</v>
      </c>
      <c r="D297" s="10">
        <v>2006</v>
      </c>
      <c r="E297" s="34">
        <v>0.52500000000000002</v>
      </c>
      <c r="F297" s="34">
        <v>0.52916666666666667</v>
      </c>
      <c r="G297" s="34">
        <f t="shared" si="28"/>
        <v>4.1666666666666519E-3</v>
      </c>
      <c r="H297" s="6">
        <v>2</v>
      </c>
      <c r="I297" s="6">
        <v>2</v>
      </c>
      <c r="J297" s="6">
        <v>24</v>
      </c>
      <c r="K297" s="6">
        <v>24</v>
      </c>
      <c r="L297" s="6" t="s">
        <v>66</v>
      </c>
      <c r="M297" s="4" t="s">
        <v>67</v>
      </c>
      <c r="N297" s="4">
        <v>1</v>
      </c>
      <c r="O297" s="5">
        <f t="shared" si="29"/>
        <v>36.629999999999995</v>
      </c>
      <c r="P297" s="11">
        <v>11.1</v>
      </c>
      <c r="Q297" s="5">
        <f t="shared" si="30"/>
        <v>36.629999999999995</v>
      </c>
      <c r="R297" s="11">
        <v>11.1</v>
      </c>
      <c r="S297" s="5">
        <f t="shared" si="31"/>
        <v>36.629999999999995</v>
      </c>
      <c r="T297" s="6">
        <v>11.1</v>
      </c>
      <c r="U297" s="8">
        <f t="shared" si="33"/>
        <v>36.629999999999995</v>
      </c>
      <c r="V297" s="5">
        <f t="shared" si="34"/>
        <v>11.1</v>
      </c>
      <c r="W297" s="12">
        <v>27.846869999999999</v>
      </c>
      <c r="X297" s="12">
        <v>-115.17296</v>
      </c>
      <c r="Y297" s="4">
        <f t="shared" si="32"/>
        <v>32</v>
      </c>
      <c r="Z297" s="9"/>
      <c r="AA297" s="13">
        <v>5</v>
      </c>
      <c r="AB297" s="9" t="s">
        <v>607</v>
      </c>
      <c r="AC297" s="14">
        <v>5</v>
      </c>
      <c r="AD297" s="4" t="s">
        <v>38</v>
      </c>
      <c r="AE297" s="9">
        <v>30</v>
      </c>
      <c r="AF297" s="9"/>
      <c r="AG297" s="9"/>
    </row>
    <row r="298" spans="1:33">
      <c r="A298" s="6" t="s">
        <v>90</v>
      </c>
      <c r="B298" s="6" t="s">
        <v>43</v>
      </c>
      <c r="C298" s="29">
        <v>38945</v>
      </c>
      <c r="D298" s="10">
        <v>2006</v>
      </c>
      <c r="E298" s="34">
        <v>0.53888888888888886</v>
      </c>
      <c r="F298" s="34">
        <v>0.54166666666666663</v>
      </c>
      <c r="G298" s="34">
        <f t="shared" si="28"/>
        <v>2.7777777777777679E-3</v>
      </c>
      <c r="H298" s="6">
        <v>2</v>
      </c>
      <c r="I298" s="6">
        <v>2</v>
      </c>
      <c r="J298" s="6">
        <v>25</v>
      </c>
      <c r="K298" s="6">
        <v>25</v>
      </c>
      <c r="L298" s="6" t="s">
        <v>66</v>
      </c>
      <c r="M298" s="4" t="s">
        <v>67</v>
      </c>
      <c r="N298" s="4">
        <v>1</v>
      </c>
      <c r="O298" s="5">
        <f t="shared" si="29"/>
        <v>38.609999999999992</v>
      </c>
      <c r="P298" s="11">
        <v>11.7</v>
      </c>
      <c r="Q298" s="5">
        <f t="shared" si="30"/>
        <v>38.609999999999992</v>
      </c>
      <c r="R298" s="11">
        <v>11.7</v>
      </c>
      <c r="S298" s="5">
        <f t="shared" si="31"/>
        <v>38.609999999999992</v>
      </c>
      <c r="T298" s="6">
        <v>11.7</v>
      </c>
      <c r="U298" s="8">
        <f t="shared" si="33"/>
        <v>38.609999999999992</v>
      </c>
      <c r="V298" s="5">
        <f t="shared" si="34"/>
        <v>11.7</v>
      </c>
      <c r="W298" s="12">
        <v>27.846869999999999</v>
      </c>
      <c r="X298" s="12">
        <v>-115.17296</v>
      </c>
      <c r="Y298" s="4">
        <f t="shared" si="32"/>
        <v>32</v>
      </c>
      <c r="Z298" s="9"/>
      <c r="AA298" s="13">
        <v>5</v>
      </c>
      <c r="AB298" s="9" t="s">
        <v>604</v>
      </c>
      <c r="AC298" s="14">
        <v>1</v>
      </c>
      <c r="AD298" s="4" t="s">
        <v>38</v>
      </c>
      <c r="AE298" s="9">
        <v>30</v>
      </c>
      <c r="AF298" s="9"/>
      <c r="AG298" s="9"/>
    </row>
    <row r="299" spans="1:33">
      <c r="A299" s="6" t="s">
        <v>90</v>
      </c>
      <c r="B299" s="6" t="s">
        <v>43</v>
      </c>
      <c r="C299" s="29">
        <v>38945</v>
      </c>
      <c r="D299" s="10">
        <v>2006</v>
      </c>
      <c r="E299" s="34">
        <v>0.53888888888888886</v>
      </c>
      <c r="F299" s="34">
        <v>0.54166666666666663</v>
      </c>
      <c r="G299" s="34">
        <f t="shared" si="28"/>
        <v>2.7777777777777679E-3</v>
      </c>
      <c r="H299" s="6">
        <v>2</v>
      </c>
      <c r="I299" s="6">
        <v>2</v>
      </c>
      <c r="J299" s="6">
        <v>25</v>
      </c>
      <c r="K299" s="6">
        <v>25</v>
      </c>
      <c r="L299" s="6" t="s">
        <v>66</v>
      </c>
      <c r="M299" s="4" t="s">
        <v>67</v>
      </c>
      <c r="N299" s="4">
        <v>1</v>
      </c>
      <c r="O299" s="5">
        <f t="shared" si="29"/>
        <v>38.609999999999992</v>
      </c>
      <c r="P299" s="11">
        <v>11.7</v>
      </c>
      <c r="Q299" s="5">
        <f t="shared" si="30"/>
        <v>38.609999999999992</v>
      </c>
      <c r="R299" s="11">
        <v>11.7</v>
      </c>
      <c r="S299" s="5">
        <f t="shared" si="31"/>
        <v>38.609999999999992</v>
      </c>
      <c r="T299" s="6">
        <v>11.7</v>
      </c>
      <c r="U299" s="8">
        <f t="shared" si="33"/>
        <v>38.609999999999992</v>
      </c>
      <c r="V299" s="5">
        <f t="shared" si="34"/>
        <v>11.7</v>
      </c>
      <c r="W299" s="12">
        <v>27.846869999999999</v>
      </c>
      <c r="X299" s="12">
        <v>-115.17296</v>
      </c>
      <c r="Y299" s="4">
        <f t="shared" si="32"/>
        <v>32</v>
      </c>
      <c r="Z299" s="9"/>
      <c r="AA299" s="13">
        <v>5</v>
      </c>
      <c r="AB299" s="9" t="s">
        <v>606</v>
      </c>
      <c r="AC299" s="14">
        <v>1</v>
      </c>
      <c r="AD299" s="4" t="s">
        <v>38</v>
      </c>
      <c r="AE299" s="9">
        <v>30</v>
      </c>
      <c r="AF299" s="9"/>
      <c r="AG299" s="9"/>
    </row>
    <row r="300" spans="1:33">
      <c r="A300" s="6" t="s">
        <v>90</v>
      </c>
      <c r="B300" s="6" t="s">
        <v>43</v>
      </c>
      <c r="C300" s="29">
        <v>38945</v>
      </c>
      <c r="D300" s="10">
        <v>2006</v>
      </c>
      <c r="E300" s="34">
        <v>0.53888888888888886</v>
      </c>
      <c r="F300" s="34">
        <v>0.54166666666666663</v>
      </c>
      <c r="G300" s="34">
        <f t="shared" si="28"/>
        <v>2.7777777777777679E-3</v>
      </c>
      <c r="H300" s="6">
        <v>2</v>
      </c>
      <c r="I300" s="6">
        <v>2</v>
      </c>
      <c r="J300" s="6">
        <v>25</v>
      </c>
      <c r="K300" s="6">
        <v>25</v>
      </c>
      <c r="L300" s="6" t="s">
        <v>66</v>
      </c>
      <c r="M300" s="4" t="s">
        <v>67</v>
      </c>
      <c r="N300" s="4">
        <v>1</v>
      </c>
      <c r="O300" s="5">
        <f t="shared" si="29"/>
        <v>38.609999999999992</v>
      </c>
      <c r="P300" s="11">
        <v>11.7</v>
      </c>
      <c r="Q300" s="5">
        <f t="shared" si="30"/>
        <v>38.609999999999992</v>
      </c>
      <c r="R300" s="11">
        <v>11.7</v>
      </c>
      <c r="S300" s="5">
        <f t="shared" si="31"/>
        <v>38.609999999999992</v>
      </c>
      <c r="T300" s="6">
        <v>11.7</v>
      </c>
      <c r="U300" s="8">
        <f t="shared" si="33"/>
        <v>38.609999999999992</v>
      </c>
      <c r="V300" s="5">
        <f t="shared" si="34"/>
        <v>11.7</v>
      </c>
      <c r="W300" s="12">
        <v>27.846869999999999</v>
      </c>
      <c r="X300" s="12">
        <v>-115.17296</v>
      </c>
      <c r="Y300" s="4">
        <f t="shared" si="32"/>
        <v>32</v>
      </c>
      <c r="Z300" s="9"/>
      <c r="AA300" s="13">
        <v>5</v>
      </c>
      <c r="AB300" s="9" t="s">
        <v>613</v>
      </c>
      <c r="AC300" s="14">
        <v>71</v>
      </c>
      <c r="AD300" s="4">
        <v>21</v>
      </c>
      <c r="AE300" s="9">
        <v>30</v>
      </c>
      <c r="AF300" s="9">
        <v>50</v>
      </c>
      <c r="AG300" s="9"/>
    </row>
    <row r="301" spans="1:33">
      <c r="A301" s="6" t="s">
        <v>90</v>
      </c>
      <c r="B301" s="6" t="s">
        <v>43</v>
      </c>
      <c r="C301" s="29">
        <v>38945</v>
      </c>
      <c r="D301" s="10">
        <v>2006</v>
      </c>
      <c r="E301" s="34">
        <v>0.53888888888888886</v>
      </c>
      <c r="F301" s="34">
        <v>0.54166666666666663</v>
      </c>
      <c r="G301" s="34">
        <f t="shared" si="28"/>
        <v>2.7777777777777679E-3</v>
      </c>
      <c r="H301" s="6">
        <v>2</v>
      </c>
      <c r="I301" s="6">
        <v>2</v>
      </c>
      <c r="J301" s="6">
        <v>25</v>
      </c>
      <c r="K301" s="6">
        <v>25</v>
      </c>
      <c r="L301" s="6" t="s">
        <v>66</v>
      </c>
      <c r="M301" s="4" t="s">
        <v>67</v>
      </c>
      <c r="N301" s="4">
        <v>1</v>
      </c>
      <c r="O301" s="5">
        <f t="shared" si="29"/>
        <v>38.609999999999992</v>
      </c>
      <c r="P301" s="11">
        <v>11.7</v>
      </c>
      <c r="Q301" s="5">
        <f t="shared" si="30"/>
        <v>38.609999999999992</v>
      </c>
      <c r="R301" s="11">
        <v>11.7</v>
      </c>
      <c r="S301" s="5">
        <f t="shared" si="31"/>
        <v>38.609999999999992</v>
      </c>
      <c r="T301" s="6">
        <v>11.7</v>
      </c>
      <c r="U301" s="8">
        <f t="shared" si="33"/>
        <v>38.609999999999992</v>
      </c>
      <c r="V301" s="5">
        <f t="shared" si="34"/>
        <v>11.7</v>
      </c>
      <c r="W301" s="12">
        <v>27.846869999999999</v>
      </c>
      <c r="X301" s="12">
        <v>-115.17296</v>
      </c>
      <c r="Y301" s="4">
        <f t="shared" si="32"/>
        <v>32</v>
      </c>
      <c r="Z301" s="9"/>
      <c r="AA301" s="13">
        <v>5</v>
      </c>
      <c r="AB301" s="9" t="s">
        <v>607</v>
      </c>
      <c r="AC301" s="14">
        <v>1</v>
      </c>
      <c r="AD301" s="4" t="s">
        <v>38</v>
      </c>
      <c r="AE301" s="9">
        <v>30</v>
      </c>
      <c r="AF301" s="9"/>
      <c r="AG301" s="9"/>
    </row>
    <row r="302" spans="1:33">
      <c r="A302" s="6" t="s">
        <v>90</v>
      </c>
      <c r="B302" s="6" t="s">
        <v>43</v>
      </c>
      <c r="C302" s="29">
        <v>38945</v>
      </c>
      <c r="D302" s="10">
        <v>2006</v>
      </c>
      <c r="E302" s="34">
        <v>0.53888888888888886</v>
      </c>
      <c r="F302" s="34">
        <v>0.54166666666666663</v>
      </c>
      <c r="G302" s="34">
        <f t="shared" si="28"/>
        <v>2.7777777777777679E-3</v>
      </c>
      <c r="H302" s="6">
        <v>2</v>
      </c>
      <c r="I302" s="6">
        <v>2</v>
      </c>
      <c r="J302" s="6">
        <v>25</v>
      </c>
      <c r="K302" s="6">
        <v>25</v>
      </c>
      <c r="L302" s="6" t="s">
        <v>66</v>
      </c>
      <c r="M302" s="4" t="s">
        <v>67</v>
      </c>
      <c r="N302" s="4">
        <v>1</v>
      </c>
      <c r="O302" s="5">
        <f t="shared" si="29"/>
        <v>38.609999999999992</v>
      </c>
      <c r="P302" s="11">
        <v>11.7</v>
      </c>
      <c r="Q302" s="5">
        <f t="shared" si="30"/>
        <v>38.609999999999992</v>
      </c>
      <c r="R302" s="11">
        <v>11.7</v>
      </c>
      <c r="S302" s="5">
        <f t="shared" si="31"/>
        <v>38.609999999999992</v>
      </c>
      <c r="T302" s="6">
        <v>11.7</v>
      </c>
      <c r="U302" s="8">
        <f t="shared" si="33"/>
        <v>38.609999999999992</v>
      </c>
      <c r="V302" s="5">
        <f t="shared" si="34"/>
        <v>11.7</v>
      </c>
      <c r="W302" s="12">
        <v>27.846869999999999</v>
      </c>
      <c r="X302" s="12">
        <v>-115.17296</v>
      </c>
      <c r="Y302" s="4">
        <f t="shared" si="32"/>
        <v>32</v>
      </c>
      <c r="Z302" s="9"/>
      <c r="AA302" s="13">
        <v>5</v>
      </c>
      <c r="AB302" s="9" t="s">
        <v>610</v>
      </c>
      <c r="AC302" s="14">
        <v>2</v>
      </c>
      <c r="AD302" s="4" t="s">
        <v>38</v>
      </c>
      <c r="AE302" s="9">
        <v>30</v>
      </c>
      <c r="AF302" s="9"/>
      <c r="AG302" s="9"/>
    </row>
    <row r="303" spans="1:33">
      <c r="A303" s="4" t="s">
        <v>91</v>
      </c>
      <c r="B303" s="4" t="s">
        <v>34</v>
      </c>
      <c r="C303" s="28">
        <v>38946</v>
      </c>
      <c r="D303" s="5">
        <v>2006</v>
      </c>
      <c r="E303" s="33">
        <v>0.43263888888888885</v>
      </c>
      <c r="F303" s="33">
        <v>0.44027777777777777</v>
      </c>
      <c r="G303" s="33">
        <f t="shared" si="28"/>
        <v>7.6388888888889173E-3</v>
      </c>
      <c r="H303" s="4">
        <v>2</v>
      </c>
      <c r="I303" s="5">
        <v>1</v>
      </c>
      <c r="J303" s="5">
        <v>26</v>
      </c>
      <c r="K303" s="4">
        <v>26</v>
      </c>
      <c r="L303" s="6" t="s">
        <v>66</v>
      </c>
      <c r="M303" s="4" t="s">
        <v>67</v>
      </c>
      <c r="N303" s="4">
        <v>1</v>
      </c>
      <c r="O303" s="5">
        <f t="shared" si="29"/>
        <v>55.109999999999992</v>
      </c>
      <c r="P303" s="5">
        <v>16.7</v>
      </c>
      <c r="Q303" s="5">
        <f t="shared" si="30"/>
        <v>52.14</v>
      </c>
      <c r="R303" s="5">
        <v>15.8</v>
      </c>
      <c r="S303" s="5">
        <f t="shared" si="31"/>
        <v>55.109999999999992</v>
      </c>
      <c r="T303" s="5">
        <v>16.7</v>
      </c>
      <c r="U303" s="8">
        <f t="shared" si="33"/>
        <v>53.625</v>
      </c>
      <c r="V303" s="5">
        <f t="shared" si="34"/>
        <v>16.25</v>
      </c>
      <c r="W303" s="1">
        <v>27.84552</v>
      </c>
      <c r="X303" s="1">
        <v>-115.16576999999999</v>
      </c>
      <c r="Y303" s="4">
        <f t="shared" si="32"/>
        <v>32</v>
      </c>
      <c r="Z303" s="7"/>
      <c r="AA303" s="5">
        <v>5</v>
      </c>
      <c r="AB303" s="4" t="s">
        <v>604</v>
      </c>
      <c r="AC303" s="8">
        <v>3</v>
      </c>
      <c r="AD303" s="4" t="s">
        <v>38</v>
      </c>
      <c r="AE303" s="9" t="s">
        <v>37</v>
      </c>
      <c r="AF303" s="9"/>
      <c r="AG303" s="9"/>
    </row>
    <row r="304" spans="1:33">
      <c r="A304" s="4" t="s">
        <v>91</v>
      </c>
      <c r="B304" s="4" t="s">
        <v>34</v>
      </c>
      <c r="C304" s="28">
        <v>38946</v>
      </c>
      <c r="D304" s="5">
        <v>2006</v>
      </c>
      <c r="E304" s="33">
        <v>0.43263888888888885</v>
      </c>
      <c r="F304" s="33">
        <v>0.44027777777777777</v>
      </c>
      <c r="G304" s="33">
        <f t="shared" si="28"/>
        <v>7.6388888888889173E-3</v>
      </c>
      <c r="H304" s="4">
        <v>2</v>
      </c>
      <c r="I304" s="5">
        <v>1</v>
      </c>
      <c r="J304" s="5">
        <v>26</v>
      </c>
      <c r="K304" s="4">
        <v>26</v>
      </c>
      <c r="L304" s="6" t="s">
        <v>66</v>
      </c>
      <c r="M304" s="4" t="s">
        <v>67</v>
      </c>
      <c r="N304" s="4">
        <v>1</v>
      </c>
      <c r="O304" s="5">
        <f t="shared" si="29"/>
        <v>55.109999999999992</v>
      </c>
      <c r="P304" s="5">
        <v>16.7</v>
      </c>
      <c r="Q304" s="5">
        <f t="shared" si="30"/>
        <v>52.14</v>
      </c>
      <c r="R304" s="5">
        <v>15.8</v>
      </c>
      <c r="S304" s="5">
        <f t="shared" si="31"/>
        <v>55.109999999999992</v>
      </c>
      <c r="T304" s="5">
        <v>16.7</v>
      </c>
      <c r="U304" s="8">
        <f t="shared" si="33"/>
        <v>53.625</v>
      </c>
      <c r="V304" s="5">
        <f t="shared" si="34"/>
        <v>16.25</v>
      </c>
      <c r="W304" s="1">
        <v>27.84552</v>
      </c>
      <c r="X304" s="1">
        <v>-115.16576999999999</v>
      </c>
      <c r="Y304" s="4">
        <f t="shared" si="32"/>
        <v>32</v>
      </c>
      <c r="Z304" s="7"/>
      <c r="AA304" s="5">
        <v>5</v>
      </c>
      <c r="AB304" s="4" t="s">
        <v>606</v>
      </c>
      <c r="AC304" s="8">
        <v>9</v>
      </c>
      <c r="AD304" s="4" t="s">
        <v>38</v>
      </c>
      <c r="AE304" s="9" t="s">
        <v>37</v>
      </c>
      <c r="AF304" s="9"/>
      <c r="AG304" s="9"/>
    </row>
    <row r="305" spans="1:33">
      <c r="A305" s="4" t="s">
        <v>91</v>
      </c>
      <c r="B305" s="4" t="s">
        <v>34</v>
      </c>
      <c r="C305" s="28">
        <v>38946</v>
      </c>
      <c r="D305" s="5">
        <v>2006</v>
      </c>
      <c r="E305" s="33">
        <v>0.43263888888888885</v>
      </c>
      <c r="F305" s="33">
        <v>0.44027777777777777</v>
      </c>
      <c r="G305" s="33">
        <f t="shared" si="28"/>
        <v>7.6388888888889173E-3</v>
      </c>
      <c r="H305" s="4">
        <v>2</v>
      </c>
      <c r="I305" s="5">
        <v>1</v>
      </c>
      <c r="J305" s="5">
        <v>26</v>
      </c>
      <c r="K305" s="4">
        <v>26</v>
      </c>
      <c r="L305" s="6" t="s">
        <v>66</v>
      </c>
      <c r="M305" s="4" t="s">
        <v>67</v>
      </c>
      <c r="N305" s="4">
        <v>1</v>
      </c>
      <c r="O305" s="5">
        <f t="shared" si="29"/>
        <v>55.109999999999992</v>
      </c>
      <c r="P305" s="5">
        <v>16.7</v>
      </c>
      <c r="Q305" s="5">
        <f t="shared" si="30"/>
        <v>52.14</v>
      </c>
      <c r="R305" s="5">
        <v>15.8</v>
      </c>
      <c r="S305" s="5">
        <f t="shared" si="31"/>
        <v>55.109999999999992</v>
      </c>
      <c r="T305" s="5">
        <v>16.7</v>
      </c>
      <c r="U305" s="8">
        <f t="shared" si="33"/>
        <v>53.625</v>
      </c>
      <c r="V305" s="5">
        <f t="shared" si="34"/>
        <v>16.25</v>
      </c>
      <c r="W305" s="1">
        <v>27.84552</v>
      </c>
      <c r="X305" s="1">
        <v>-115.16576999999999</v>
      </c>
      <c r="Y305" s="4">
        <f t="shared" si="32"/>
        <v>32</v>
      </c>
      <c r="Z305" s="7"/>
      <c r="AA305" s="5">
        <v>5</v>
      </c>
      <c r="AB305" s="4" t="s">
        <v>611</v>
      </c>
      <c r="AC305" s="8">
        <v>9</v>
      </c>
      <c r="AD305" s="4" t="s">
        <v>38</v>
      </c>
      <c r="AE305" s="9" t="s">
        <v>37</v>
      </c>
      <c r="AF305" s="9"/>
      <c r="AG305" s="9"/>
    </row>
    <row r="306" spans="1:33">
      <c r="A306" s="4" t="s">
        <v>91</v>
      </c>
      <c r="B306" s="4" t="s">
        <v>34</v>
      </c>
      <c r="C306" s="28">
        <v>38946</v>
      </c>
      <c r="D306" s="5">
        <v>2006</v>
      </c>
      <c r="E306" s="33">
        <v>0.43263888888888885</v>
      </c>
      <c r="F306" s="33">
        <v>0.44027777777777777</v>
      </c>
      <c r="G306" s="33">
        <f t="shared" si="28"/>
        <v>7.6388888888889173E-3</v>
      </c>
      <c r="H306" s="4">
        <v>2</v>
      </c>
      <c r="I306" s="5">
        <v>1</v>
      </c>
      <c r="J306" s="5">
        <v>26</v>
      </c>
      <c r="K306" s="4">
        <v>26</v>
      </c>
      <c r="L306" s="6" t="s">
        <v>66</v>
      </c>
      <c r="M306" s="4" t="s">
        <v>67</v>
      </c>
      <c r="N306" s="4">
        <v>1</v>
      </c>
      <c r="O306" s="5">
        <f t="shared" si="29"/>
        <v>55.109999999999992</v>
      </c>
      <c r="P306" s="5">
        <v>16.7</v>
      </c>
      <c r="Q306" s="5">
        <f t="shared" si="30"/>
        <v>52.14</v>
      </c>
      <c r="R306" s="5">
        <v>15.8</v>
      </c>
      <c r="S306" s="5">
        <f t="shared" si="31"/>
        <v>55.109999999999992</v>
      </c>
      <c r="T306" s="5">
        <v>16.7</v>
      </c>
      <c r="U306" s="8">
        <f t="shared" si="33"/>
        <v>53.625</v>
      </c>
      <c r="V306" s="5">
        <f t="shared" si="34"/>
        <v>16.25</v>
      </c>
      <c r="W306" s="1">
        <v>27.84552</v>
      </c>
      <c r="X306" s="1">
        <v>-115.16576999999999</v>
      </c>
      <c r="Y306" s="4">
        <f t="shared" si="32"/>
        <v>32</v>
      </c>
      <c r="Z306" s="7"/>
      <c r="AA306" s="5">
        <v>5</v>
      </c>
      <c r="AB306" s="4" t="s">
        <v>612</v>
      </c>
      <c r="AC306" s="8">
        <v>2</v>
      </c>
      <c r="AD306" s="4" t="s">
        <v>38</v>
      </c>
      <c r="AE306" s="9" t="s">
        <v>37</v>
      </c>
      <c r="AF306" s="9"/>
      <c r="AG306" s="9"/>
    </row>
    <row r="307" spans="1:33">
      <c r="A307" s="4" t="s">
        <v>91</v>
      </c>
      <c r="B307" s="4" t="s">
        <v>34</v>
      </c>
      <c r="C307" s="28">
        <v>38946</v>
      </c>
      <c r="D307" s="5">
        <v>2006</v>
      </c>
      <c r="E307" s="33">
        <v>0.43263888888888885</v>
      </c>
      <c r="F307" s="33">
        <v>0.44027777777777777</v>
      </c>
      <c r="G307" s="33">
        <f t="shared" si="28"/>
        <v>7.6388888888889173E-3</v>
      </c>
      <c r="H307" s="4">
        <v>2</v>
      </c>
      <c r="I307" s="5">
        <v>1</v>
      </c>
      <c r="J307" s="5">
        <v>26</v>
      </c>
      <c r="K307" s="4">
        <v>26</v>
      </c>
      <c r="L307" s="6" t="s">
        <v>66</v>
      </c>
      <c r="M307" s="4" t="s">
        <v>67</v>
      </c>
      <c r="N307" s="4">
        <v>1</v>
      </c>
      <c r="O307" s="5">
        <f t="shared" si="29"/>
        <v>55.109999999999992</v>
      </c>
      <c r="P307" s="5">
        <v>16.7</v>
      </c>
      <c r="Q307" s="5">
        <f t="shared" si="30"/>
        <v>52.14</v>
      </c>
      <c r="R307" s="5">
        <v>15.8</v>
      </c>
      <c r="S307" s="5">
        <f t="shared" si="31"/>
        <v>55.109999999999992</v>
      </c>
      <c r="T307" s="5">
        <v>16.7</v>
      </c>
      <c r="U307" s="8">
        <f t="shared" si="33"/>
        <v>53.625</v>
      </c>
      <c r="V307" s="5">
        <f t="shared" si="34"/>
        <v>16.25</v>
      </c>
      <c r="W307" s="1">
        <v>27.84552</v>
      </c>
      <c r="X307" s="1">
        <v>-115.16576999999999</v>
      </c>
      <c r="Y307" s="4">
        <f t="shared" si="32"/>
        <v>32</v>
      </c>
      <c r="Z307" s="7"/>
      <c r="AA307" s="5">
        <v>5</v>
      </c>
      <c r="AB307" s="4" t="s">
        <v>613</v>
      </c>
      <c r="AC307" s="8">
        <v>29</v>
      </c>
      <c r="AD307" s="4" t="s">
        <v>38</v>
      </c>
      <c r="AE307" s="9" t="s">
        <v>37</v>
      </c>
      <c r="AF307" s="9"/>
      <c r="AG307" s="9"/>
    </row>
    <row r="308" spans="1:33">
      <c r="A308" s="4" t="s">
        <v>91</v>
      </c>
      <c r="B308" s="4" t="s">
        <v>34</v>
      </c>
      <c r="C308" s="28">
        <v>38946</v>
      </c>
      <c r="D308" s="5">
        <v>2006</v>
      </c>
      <c r="E308" s="33">
        <v>0.43263888888888885</v>
      </c>
      <c r="F308" s="33">
        <v>0.44027777777777777</v>
      </c>
      <c r="G308" s="33">
        <f t="shared" si="28"/>
        <v>7.6388888888889173E-3</v>
      </c>
      <c r="H308" s="4">
        <v>2</v>
      </c>
      <c r="I308" s="5">
        <v>1</v>
      </c>
      <c r="J308" s="5">
        <v>26</v>
      </c>
      <c r="K308" s="4">
        <v>26</v>
      </c>
      <c r="L308" s="6" t="s">
        <v>66</v>
      </c>
      <c r="M308" s="4" t="s">
        <v>67</v>
      </c>
      <c r="N308" s="4">
        <v>1</v>
      </c>
      <c r="O308" s="5">
        <f t="shared" si="29"/>
        <v>55.109999999999992</v>
      </c>
      <c r="P308" s="5">
        <v>16.7</v>
      </c>
      <c r="Q308" s="5">
        <f t="shared" si="30"/>
        <v>52.14</v>
      </c>
      <c r="R308" s="5">
        <v>15.8</v>
      </c>
      <c r="S308" s="5">
        <f t="shared" si="31"/>
        <v>55.109999999999992</v>
      </c>
      <c r="T308" s="5">
        <v>16.7</v>
      </c>
      <c r="U308" s="8">
        <f t="shared" si="33"/>
        <v>53.625</v>
      </c>
      <c r="V308" s="5">
        <f t="shared" si="34"/>
        <v>16.25</v>
      </c>
      <c r="W308" s="1">
        <v>27.84552</v>
      </c>
      <c r="X308" s="1">
        <v>-115.16576999999999</v>
      </c>
      <c r="Y308" s="4">
        <f t="shared" si="32"/>
        <v>32</v>
      </c>
      <c r="Z308" s="7"/>
      <c r="AA308" s="5">
        <v>5</v>
      </c>
      <c r="AB308" s="4" t="s">
        <v>607</v>
      </c>
      <c r="AC308" s="8">
        <v>2</v>
      </c>
      <c r="AD308" s="4" t="s">
        <v>38</v>
      </c>
      <c r="AE308" s="9" t="s">
        <v>37</v>
      </c>
      <c r="AF308" s="9"/>
      <c r="AG308" s="9"/>
    </row>
    <row r="309" spans="1:33">
      <c r="A309" s="4" t="s">
        <v>91</v>
      </c>
      <c r="B309" s="4" t="s">
        <v>34</v>
      </c>
      <c r="C309" s="28">
        <v>38946</v>
      </c>
      <c r="D309" s="5">
        <v>2006</v>
      </c>
      <c r="E309" s="33">
        <v>0.43263888888888885</v>
      </c>
      <c r="F309" s="33">
        <v>0.44027777777777777</v>
      </c>
      <c r="G309" s="33">
        <f t="shared" si="28"/>
        <v>7.6388888888889173E-3</v>
      </c>
      <c r="H309" s="4">
        <v>2</v>
      </c>
      <c r="I309" s="5">
        <v>1</v>
      </c>
      <c r="J309" s="5">
        <v>26</v>
      </c>
      <c r="K309" s="4">
        <v>26</v>
      </c>
      <c r="L309" s="6" t="s">
        <v>66</v>
      </c>
      <c r="M309" s="4" t="s">
        <v>67</v>
      </c>
      <c r="N309" s="4">
        <v>1</v>
      </c>
      <c r="O309" s="5">
        <f t="shared" si="29"/>
        <v>55.109999999999992</v>
      </c>
      <c r="P309" s="5">
        <v>16.7</v>
      </c>
      <c r="Q309" s="5">
        <f t="shared" si="30"/>
        <v>52.14</v>
      </c>
      <c r="R309" s="5">
        <v>15.8</v>
      </c>
      <c r="S309" s="5">
        <f t="shared" si="31"/>
        <v>55.109999999999992</v>
      </c>
      <c r="T309" s="5">
        <v>16.7</v>
      </c>
      <c r="U309" s="8">
        <f t="shared" si="33"/>
        <v>53.625</v>
      </c>
      <c r="V309" s="5">
        <f t="shared" si="34"/>
        <v>16.25</v>
      </c>
      <c r="W309" s="1">
        <v>27.84552</v>
      </c>
      <c r="X309" s="1">
        <v>-115.16576999999999</v>
      </c>
      <c r="Y309" s="4">
        <f t="shared" si="32"/>
        <v>32</v>
      </c>
      <c r="Z309" s="7"/>
      <c r="AA309" s="5">
        <v>5</v>
      </c>
      <c r="AB309" s="4" t="s">
        <v>615</v>
      </c>
      <c r="AC309" s="8">
        <v>1</v>
      </c>
      <c r="AD309" s="4" t="s">
        <v>38</v>
      </c>
      <c r="AE309" s="9" t="s">
        <v>37</v>
      </c>
      <c r="AF309" s="9"/>
      <c r="AG309" s="9"/>
    </row>
    <row r="310" spans="1:33">
      <c r="A310" s="4" t="s">
        <v>91</v>
      </c>
      <c r="B310" s="4" t="s">
        <v>34</v>
      </c>
      <c r="C310" s="28">
        <v>38946</v>
      </c>
      <c r="D310" s="5">
        <v>2006</v>
      </c>
      <c r="E310" s="33">
        <v>0.43263888888888885</v>
      </c>
      <c r="F310" s="33">
        <v>0.44027777777777777</v>
      </c>
      <c r="G310" s="33">
        <f t="shared" si="28"/>
        <v>7.6388888888889173E-3</v>
      </c>
      <c r="H310" s="4">
        <v>2</v>
      </c>
      <c r="I310" s="5">
        <v>1</v>
      </c>
      <c r="J310" s="5">
        <v>26</v>
      </c>
      <c r="K310" s="4">
        <v>26</v>
      </c>
      <c r="L310" s="6" t="s">
        <v>66</v>
      </c>
      <c r="M310" s="4" t="s">
        <v>67</v>
      </c>
      <c r="N310" s="4">
        <v>1</v>
      </c>
      <c r="O310" s="5">
        <f t="shared" si="29"/>
        <v>55.109999999999992</v>
      </c>
      <c r="P310" s="5">
        <v>16.7</v>
      </c>
      <c r="Q310" s="5">
        <f t="shared" si="30"/>
        <v>52.14</v>
      </c>
      <c r="R310" s="5">
        <v>15.8</v>
      </c>
      <c r="S310" s="5">
        <f t="shared" si="31"/>
        <v>55.109999999999992</v>
      </c>
      <c r="T310" s="5">
        <v>16.7</v>
      </c>
      <c r="U310" s="8">
        <f t="shared" si="33"/>
        <v>53.625</v>
      </c>
      <c r="V310" s="5">
        <f t="shared" si="34"/>
        <v>16.25</v>
      </c>
      <c r="W310" s="1">
        <v>27.84552</v>
      </c>
      <c r="X310" s="1">
        <v>-115.16576999999999</v>
      </c>
      <c r="Y310" s="4">
        <f t="shared" si="32"/>
        <v>32</v>
      </c>
      <c r="Z310" s="7"/>
      <c r="AA310" s="5">
        <v>5</v>
      </c>
      <c r="AB310" s="9" t="s">
        <v>753</v>
      </c>
      <c r="AC310" s="8">
        <v>22</v>
      </c>
      <c r="AD310" s="4" t="s">
        <v>38</v>
      </c>
      <c r="AE310" s="9" t="s">
        <v>37</v>
      </c>
      <c r="AF310" s="9"/>
      <c r="AG310" s="9"/>
    </row>
    <row r="311" spans="1:33">
      <c r="A311" s="4" t="s">
        <v>91</v>
      </c>
      <c r="B311" s="4" t="s">
        <v>34</v>
      </c>
      <c r="C311" s="28">
        <v>38946</v>
      </c>
      <c r="D311" s="5">
        <v>2006</v>
      </c>
      <c r="E311" s="33">
        <v>0.43263888888888885</v>
      </c>
      <c r="F311" s="33">
        <v>0.44027777777777777</v>
      </c>
      <c r="G311" s="33">
        <f t="shared" si="28"/>
        <v>7.6388888888889173E-3</v>
      </c>
      <c r="H311" s="4">
        <v>2</v>
      </c>
      <c r="I311" s="5">
        <v>1</v>
      </c>
      <c r="J311" s="5">
        <v>26</v>
      </c>
      <c r="K311" s="4">
        <v>26</v>
      </c>
      <c r="L311" s="6" t="s">
        <v>66</v>
      </c>
      <c r="M311" s="4" t="s">
        <v>67</v>
      </c>
      <c r="N311" s="4">
        <v>1</v>
      </c>
      <c r="O311" s="5">
        <f t="shared" si="29"/>
        <v>55.109999999999992</v>
      </c>
      <c r="P311" s="5">
        <v>16.7</v>
      </c>
      <c r="Q311" s="5">
        <f t="shared" si="30"/>
        <v>52.14</v>
      </c>
      <c r="R311" s="5">
        <v>15.8</v>
      </c>
      <c r="S311" s="5">
        <f t="shared" si="31"/>
        <v>55.109999999999992</v>
      </c>
      <c r="T311" s="5">
        <v>16.7</v>
      </c>
      <c r="U311" s="8">
        <f t="shared" si="33"/>
        <v>53.625</v>
      </c>
      <c r="V311" s="5">
        <f t="shared" si="34"/>
        <v>16.25</v>
      </c>
      <c r="W311" s="1">
        <v>27.84552</v>
      </c>
      <c r="X311" s="1">
        <v>-115.16576999999999</v>
      </c>
      <c r="Y311" s="4">
        <f t="shared" si="32"/>
        <v>32</v>
      </c>
      <c r="Z311" s="7"/>
      <c r="AA311" s="5">
        <v>5</v>
      </c>
      <c r="AB311" s="4" t="s">
        <v>619</v>
      </c>
      <c r="AC311" s="8">
        <v>11</v>
      </c>
      <c r="AD311" s="4" t="s">
        <v>38</v>
      </c>
      <c r="AE311" s="9" t="s">
        <v>37</v>
      </c>
      <c r="AF311" s="9"/>
      <c r="AG311" s="9"/>
    </row>
    <row r="312" spans="1:33">
      <c r="A312" s="4" t="s">
        <v>91</v>
      </c>
      <c r="B312" s="4" t="s">
        <v>34</v>
      </c>
      <c r="C312" s="28">
        <v>38946</v>
      </c>
      <c r="D312" s="5">
        <v>2006</v>
      </c>
      <c r="E312" s="33">
        <v>0.43263888888888885</v>
      </c>
      <c r="F312" s="33">
        <v>0.44027777777777777</v>
      </c>
      <c r="G312" s="33">
        <f t="shared" si="28"/>
        <v>7.6388888888889173E-3</v>
      </c>
      <c r="H312" s="4">
        <v>2</v>
      </c>
      <c r="I312" s="5">
        <v>1</v>
      </c>
      <c r="J312" s="5">
        <v>26</v>
      </c>
      <c r="K312" s="4">
        <v>26</v>
      </c>
      <c r="L312" s="6" t="s">
        <v>66</v>
      </c>
      <c r="M312" s="4" t="s">
        <v>67</v>
      </c>
      <c r="N312" s="4">
        <v>1</v>
      </c>
      <c r="O312" s="5">
        <f t="shared" si="29"/>
        <v>55.109999999999992</v>
      </c>
      <c r="P312" s="5">
        <v>16.7</v>
      </c>
      <c r="Q312" s="5">
        <f t="shared" si="30"/>
        <v>52.14</v>
      </c>
      <c r="R312" s="5">
        <v>15.8</v>
      </c>
      <c r="S312" s="5">
        <f t="shared" si="31"/>
        <v>55.109999999999992</v>
      </c>
      <c r="T312" s="5">
        <v>16.7</v>
      </c>
      <c r="U312" s="8">
        <f t="shared" si="33"/>
        <v>53.625</v>
      </c>
      <c r="V312" s="5">
        <f t="shared" si="34"/>
        <v>16.25</v>
      </c>
      <c r="W312" s="1">
        <v>27.84552</v>
      </c>
      <c r="X312" s="1">
        <v>-115.16576999999999</v>
      </c>
      <c r="Y312" s="4">
        <f t="shared" si="32"/>
        <v>32</v>
      </c>
      <c r="Z312" s="7"/>
      <c r="AA312" s="5">
        <v>5</v>
      </c>
      <c r="AB312" s="4" t="s">
        <v>610</v>
      </c>
      <c r="AC312" s="8">
        <v>3</v>
      </c>
      <c r="AD312" s="4" t="s">
        <v>38</v>
      </c>
      <c r="AE312" s="9" t="s">
        <v>37</v>
      </c>
      <c r="AF312" s="9"/>
      <c r="AG312" s="9"/>
    </row>
    <row r="313" spans="1:33">
      <c r="A313" s="4" t="s">
        <v>91</v>
      </c>
      <c r="B313" s="4" t="s">
        <v>34</v>
      </c>
      <c r="C313" s="28">
        <v>38946</v>
      </c>
      <c r="D313" s="5">
        <v>2006</v>
      </c>
      <c r="E313" s="33">
        <v>0.43263888888888885</v>
      </c>
      <c r="F313" s="33">
        <v>0.44027777777777777</v>
      </c>
      <c r="G313" s="33">
        <f t="shared" si="28"/>
        <v>7.6388888888889173E-3</v>
      </c>
      <c r="H313" s="4">
        <v>2</v>
      </c>
      <c r="I313" s="5">
        <v>1</v>
      </c>
      <c r="J313" s="5">
        <v>26</v>
      </c>
      <c r="K313" s="4">
        <v>26</v>
      </c>
      <c r="L313" s="6" t="s">
        <v>66</v>
      </c>
      <c r="M313" s="4" t="s">
        <v>67</v>
      </c>
      <c r="N313" s="4">
        <v>1</v>
      </c>
      <c r="O313" s="5">
        <f t="shared" si="29"/>
        <v>55.109999999999992</v>
      </c>
      <c r="P313" s="5">
        <v>16.7</v>
      </c>
      <c r="Q313" s="5">
        <f t="shared" si="30"/>
        <v>52.14</v>
      </c>
      <c r="R313" s="5">
        <v>15.8</v>
      </c>
      <c r="S313" s="5">
        <f t="shared" si="31"/>
        <v>55.109999999999992</v>
      </c>
      <c r="T313" s="5">
        <v>16.7</v>
      </c>
      <c r="U313" s="8">
        <f t="shared" si="33"/>
        <v>53.625</v>
      </c>
      <c r="V313" s="5">
        <f t="shared" si="34"/>
        <v>16.25</v>
      </c>
      <c r="W313" s="1">
        <v>27.84552</v>
      </c>
      <c r="X313" s="1">
        <v>-115.16576999999999</v>
      </c>
      <c r="Y313" s="4">
        <f t="shared" si="32"/>
        <v>32</v>
      </c>
      <c r="Z313" s="7"/>
      <c r="AA313" s="5">
        <v>5</v>
      </c>
      <c r="AB313" s="4" t="s">
        <v>608</v>
      </c>
      <c r="AC313" s="8">
        <v>1</v>
      </c>
      <c r="AD313" s="4" t="s">
        <v>38</v>
      </c>
      <c r="AE313" s="9" t="s">
        <v>37</v>
      </c>
      <c r="AF313" s="9"/>
      <c r="AG313" s="9"/>
    </row>
    <row r="314" spans="1:33">
      <c r="A314" s="4" t="s">
        <v>91</v>
      </c>
      <c r="B314" s="4" t="s">
        <v>34</v>
      </c>
      <c r="C314" s="28">
        <v>38946</v>
      </c>
      <c r="D314" s="5">
        <v>2006</v>
      </c>
      <c r="E314" s="33">
        <v>0.43263888888888885</v>
      </c>
      <c r="F314" s="33">
        <v>0.44027777777777777</v>
      </c>
      <c r="G314" s="33">
        <f t="shared" si="28"/>
        <v>7.6388888888889173E-3</v>
      </c>
      <c r="H314" s="4">
        <v>2</v>
      </c>
      <c r="I314" s="5">
        <v>1</v>
      </c>
      <c r="J314" s="5">
        <v>26</v>
      </c>
      <c r="K314" s="4">
        <v>26</v>
      </c>
      <c r="L314" s="6" t="s">
        <v>66</v>
      </c>
      <c r="M314" s="4" t="s">
        <v>67</v>
      </c>
      <c r="N314" s="4">
        <v>1</v>
      </c>
      <c r="O314" s="5">
        <f t="shared" si="29"/>
        <v>55.109999999999992</v>
      </c>
      <c r="P314" s="5">
        <v>16.7</v>
      </c>
      <c r="Q314" s="5">
        <f t="shared" si="30"/>
        <v>52.14</v>
      </c>
      <c r="R314" s="5">
        <v>15.8</v>
      </c>
      <c r="S314" s="5">
        <f t="shared" si="31"/>
        <v>55.109999999999992</v>
      </c>
      <c r="T314" s="5">
        <v>16.7</v>
      </c>
      <c r="U314" s="8">
        <f t="shared" si="33"/>
        <v>53.625</v>
      </c>
      <c r="V314" s="5">
        <f t="shared" si="34"/>
        <v>16.25</v>
      </c>
      <c r="W314" s="1">
        <v>27.84552</v>
      </c>
      <c r="X314" s="1">
        <v>-115.16576999999999</v>
      </c>
      <c r="Y314" s="4">
        <f t="shared" si="32"/>
        <v>32</v>
      </c>
      <c r="Z314" s="7"/>
      <c r="AA314" s="5">
        <v>5</v>
      </c>
      <c r="AB314" s="4" t="s">
        <v>609</v>
      </c>
      <c r="AC314" s="8">
        <v>1</v>
      </c>
      <c r="AD314" s="4" t="s">
        <v>38</v>
      </c>
      <c r="AE314" s="9" t="s">
        <v>37</v>
      </c>
      <c r="AF314" s="9"/>
      <c r="AG314" s="9"/>
    </row>
    <row r="315" spans="1:33">
      <c r="A315" s="4" t="s">
        <v>92</v>
      </c>
      <c r="B315" s="4" t="s">
        <v>34</v>
      </c>
      <c r="C315" s="28">
        <v>38946</v>
      </c>
      <c r="D315" s="5">
        <v>2006</v>
      </c>
      <c r="E315" s="33">
        <v>0.52569444444444446</v>
      </c>
      <c r="F315" s="33">
        <v>0.53263888888888888</v>
      </c>
      <c r="G315" s="33">
        <f t="shared" si="28"/>
        <v>6.9444444444444198E-3</v>
      </c>
      <c r="H315" s="4">
        <v>2</v>
      </c>
      <c r="I315" s="5">
        <v>2</v>
      </c>
      <c r="J315" s="5">
        <v>27</v>
      </c>
      <c r="K315" s="4">
        <v>27</v>
      </c>
      <c r="L315" s="6" t="s">
        <v>66</v>
      </c>
      <c r="M315" s="4" t="s">
        <v>67</v>
      </c>
      <c r="N315" s="4">
        <v>1</v>
      </c>
      <c r="O315" s="5">
        <f t="shared" si="29"/>
        <v>25.08</v>
      </c>
      <c r="P315" s="5">
        <v>7.6</v>
      </c>
      <c r="Q315" s="5">
        <f t="shared" si="30"/>
        <v>24.419999999999998</v>
      </c>
      <c r="R315" s="5">
        <v>7.4</v>
      </c>
      <c r="S315" s="5">
        <f t="shared" si="31"/>
        <v>25.08</v>
      </c>
      <c r="T315" s="5">
        <v>7.6</v>
      </c>
      <c r="U315" s="8">
        <f t="shared" si="33"/>
        <v>24.75</v>
      </c>
      <c r="V315" s="5">
        <f t="shared" si="34"/>
        <v>7.5</v>
      </c>
      <c r="W315" s="1">
        <v>27.848220000000001</v>
      </c>
      <c r="X315" s="1">
        <v>-115.17097</v>
      </c>
      <c r="Y315" s="4">
        <f t="shared" si="32"/>
        <v>32</v>
      </c>
      <c r="Z315" s="7"/>
      <c r="AA315" s="5">
        <v>5</v>
      </c>
      <c r="AB315" s="4" t="s">
        <v>604</v>
      </c>
      <c r="AC315" s="8">
        <v>5</v>
      </c>
      <c r="AD315" s="4" t="s">
        <v>38</v>
      </c>
      <c r="AE315" s="9" t="s">
        <v>37</v>
      </c>
      <c r="AF315" s="9"/>
      <c r="AG315" s="9"/>
    </row>
    <row r="316" spans="1:33">
      <c r="A316" s="4" t="s">
        <v>92</v>
      </c>
      <c r="B316" s="4" t="s">
        <v>34</v>
      </c>
      <c r="C316" s="28">
        <v>38946</v>
      </c>
      <c r="D316" s="5">
        <v>2006</v>
      </c>
      <c r="E316" s="33">
        <v>0.52569444444444446</v>
      </c>
      <c r="F316" s="33">
        <v>0.53263888888888888</v>
      </c>
      <c r="G316" s="33">
        <f t="shared" si="28"/>
        <v>6.9444444444444198E-3</v>
      </c>
      <c r="H316" s="4">
        <v>2</v>
      </c>
      <c r="I316" s="5">
        <v>2</v>
      </c>
      <c r="J316" s="5">
        <v>27</v>
      </c>
      <c r="K316" s="4">
        <v>27</v>
      </c>
      <c r="L316" s="6" t="s">
        <v>66</v>
      </c>
      <c r="M316" s="4" t="s">
        <v>67</v>
      </c>
      <c r="N316" s="4">
        <v>1</v>
      </c>
      <c r="O316" s="5">
        <f t="shared" si="29"/>
        <v>25.08</v>
      </c>
      <c r="P316" s="5">
        <v>7.6</v>
      </c>
      <c r="Q316" s="5">
        <f t="shared" si="30"/>
        <v>24.419999999999998</v>
      </c>
      <c r="R316" s="5">
        <v>7.4</v>
      </c>
      <c r="S316" s="5">
        <f t="shared" si="31"/>
        <v>25.08</v>
      </c>
      <c r="T316" s="5">
        <v>7.6</v>
      </c>
      <c r="U316" s="8">
        <f t="shared" si="33"/>
        <v>24.75</v>
      </c>
      <c r="V316" s="5">
        <f t="shared" si="34"/>
        <v>7.5</v>
      </c>
      <c r="W316" s="1">
        <v>27.848220000000001</v>
      </c>
      <c r="X316" s="1">
        <v>-115.17097</v>
      </c>
      <c r="Y316" s="4">
        <f t="shared" si="32"/>
        <v>32</v>
      </c>
      <c r="Z316" s="7"/>
      <c r="AA316" s="5">
        <v>5</v>
      </c>
      <c r="AB316" s="4" t="s">
        <v>605</v>
      </c>
      <c r="AC316" s="8">
        <v>1</v>
      </c>
      <c r="AD316" s="4" t="s">
        <v>38</v>
      </c>
      <c r="AE316" s="9" t="s">
        <v>37</v>
      </c>
      <c r="AF316" s="9"/>
      <c r="AG316" s="9"/>
    </row>
    <row r="317" spans="1:33">
      <c r="A317" s="4" t="s">
        <v>92</v>
      </c>
      <c r="B317" s="4" t="s">
        <v>34</v>
      </c>
      <c r="C317" s="28">
        <v>38946</v>
      </c>
      <c r="D317" s="5">
        <v>2006</v>
      </c>
      <c r="E317" s="33">
        <v>0.52569444444444446</v>
      </c>
      <c r="F317" s="33">
        <v>0.53263888888888888</v>
      </c>
      <c r="G317" s="33">
        <f t="shared" si="28"/>
        <v>6.9444444444444198E-3</v>
      </c>
      <c r="H317" s="4">
        <v>2</v>
      </c>
      <c r="I317" s="5">
        <v>2</v>
      </c>
      <c r="J317" s="5">
        <v>27</v>
      </c>
      <c r="K317" s="4">
        <v>27</v>
      </c>
      <c r="L317" s="6" t="s">
        <v>66</v>
      </c>
      <c r="M317" s="4" t="s">
        <v>67</v>
      </c>
      <c r="N317" s="4">
        <v>1</v>
      </c>
      <c r="O317" s="5">
        <f t="shared" si="29"/>
        <v>25.08</v>
      </c>
      <c r="P317" s="5">
        <v>7.6</v>
      </c>
      <c r="Q317" s="5">
        <f t="shared" si="30"/>
        <v>24.419999999999998</v>
      </c>
      <c r="R317" s="5">
        <v>7.4</v>
      </c>
      <c r="S317" s="5">
        <f t="shared" si="31"/>
        <v>25.08</v>
      </c>
      <c r="T317" s="5">
        <v>7.6</v>
      </c>
      <c r="U317" s="8">
        <f t="shared" si="33"/>
        <v>24.75</v>
      </c>
      <c r="V317" s="5">
        <f t="shared" si="34"/>
        <v>7.5</v>
      </c>
      <c r="W317" s="1">
        <v>27.848220000000001</v>
      </c>
      <c r="X317" s="1">
        <v>-115.17097</v>
      </c>
      <c r="Y317" s="4">
        <f t="shared" si="32"/>
        <v>32</v>
      </c>
      <c r="Z317" s="7"/>
      <c r="AA317" s="5">
        <v>5</v>
      </c>
      <c r="AB317" s="4" t="s">
        <v>606</v>
      </c>
      <c r="AC317" s="8">
        <v>9</v>
      </c>
      <c r="AD317" s="4" t="s">
        <v>38</v>
      </c>
      <c r="AE317" s="9" t="s">
        <v>37</v>
      </c>
      <c r="AF317" s="9"/>
      <c r="AG317" s="9"/>
    </row>
    <row r="318" spans="1:33">
      <c r="A318" s="4" t="s">
        <v>92</v>
      </c>
      <c r="B318" s="4" t="s">
        <v>34</v>
      </c>
      <c r="C318" s="28">
        <v>38946</v>
      </c>
      <c r="D318" s="5">
        <v>2006</v>
      </c>
      <c r="E318" s="33">
        <v>0.52569444444444446</v>
      </c>
      <c r="F318" s="33">
        <v>0.53263888888888888</v>
      </c>
      <c r="G318" s="33">
        <f t="shared" si="28"/>
        <v>6.9444444444444198E-3</v>
      </c>
      <c r="H318" s="4">
        <v>2</v>
      </c>
      <c r="I318" s="5">
        <v>2</v>
      </c>
      <c r="J318" s="5">
        <v>27</v>
      </c>
      <c r="K318" s="4">
        <v>27</v>
      </c>
      <c r="L318" s="6" t="s">
        <v>66</v>
      </c>
      <c r="M318" s="4" t="s">
        <v>67</v>
      </c>
      <c r="N318" s="4">
        <v>1</v>
      </c>
      <c r="O318" s="5">
        <f t="shared" si="29"/>
        <v>25.08</v>
      </c>
      <c r="P318" s="5">
        <v>7.6</v>
      </c>
      <c r="Q318" s="5">
        <f t="shared" si="30"/>
        <v>24.419999999999998</v>
      </c>
      <c r="R318" s="5">
        <v>7.4</v>
      </c>
      <c r="S318" s="5">
        <f t="shared" si="31"/>
        <v>25.08</v>
      </c>
      <c r="T318" s="5">
        <v>7.6</v>
      </c>
      <c r="U318" s="8">
        <f t="shared" si="33"/>
        <v>24.75</v>
      </c>
      <c r="V318" s="5">
        <f t="shared" si="34"/>
        <v>7.5</v>
      </c>
      <c r="W318" s="1">
        <v>27.848220000000001</v>
      </c>
      <c r="X318" s="1">
        <v>-115.17097</v>
      </c>
      <c r="Y318" s="4">
        <f t="shared" si="32"/>
        <v>32</v>
      </c>
      <c r="Z318" s="7"/>
      <c r="AA318" s="5">
        <v>5</v>
      </c>
      <c r="AB318" s="4" t="s">
        <v>613</v>
      </c>
      <c r="AC318" s="8">
        <f>(50*30)/8</f>
        <v>187.5</v>
      </c>
      <c r="AD318" s="4">
        <v>8</v>
      </c>
      <c r="AE318" s="9" t="s">
        <v>37</v>
      </c>
      <c r="AF318" s="9"/>
      <c r="AG318" s="9"/>
    </row>
    <row r="319" spans="1:33">
      <c r="A319" s="4" t="s">
        <v>92</v>
      </c>
      <c r="B319" s="4" t="s">
        <v>34</v>
      </c>
      <c r="C319" s="28">
        <v>38946</v>
      </c>
      <c r="D319" s="5">
        <v>2006</v>
      </c>
      <c r="E319" s="33">
        <v>0.52569444444444446</v>
      </c>
      <c r="F319" s="33">
        <v>0.53263888888888888</v>
      </c>
      <c r="G319" s="33">
        <f t="shared" si="28"/>
        <v>6.9444444444444198E-3</v>
      </c>
      <c r="H319" s="4">
        <v>2</v>
      </c>
      <c r="I319" s="5">
        <v>2</v>
      </c>
      <c r="J319" s="5">
        <v>27</v>
      </c>
      <c r="K319" s="4">
        <v>27</v>
      </c>
      <c r="L319" s="6" t="s">
        <v>66</v>
      </c>
      <c r="M319" s="4" t="s">
        <v>67</v>
      </c>
      <c r="N319" s="4">
        <v>1</v>
      </c>
      <c r="O319" s="5">
        <f t="shared" si="29"/>
        <v>25.08</v>
      </c>
      <c r="P319" s="5">
        <v>7.6</v>
      </c>
      <c r="Q319" s="5">
        <f t="shared" si="30"/>
        <v>24.419999999999998</v>
      </c>
      <c r="R319" s="5">
        <v>7.4</v>
      </c>
      <c r="S319" s="5">
        <f t="shared" si="31"/>
        <v>25.08</v>
      </c>
      <c r="T319" s="5">
        <v>7.6</v>
      </c>
      <c r="U319" s="8">
        <f t="shared" si="33"/>
        <v>24.75</v>
      </c>
      <c r="V319" s="5">
        <f t="shared" si="34"/>
        <v>7.5</v>
      </c>
      <c r="W319" s="1">
        <v>27.848220000000001</v>
      </c>
      <c r="X319" s="1">
        <v>-115.17097</v>
      </c>
      <c r="Y319" s="4">
        <f t="shared" si="32"/>
        <v>32</v>
      </c>
      <c r="Z319" s="7"/>
      <c r="AA319" s="5">
        <v>5</v>
      </c>
      <c r="AB319" s="4" t="s">
        <v>614</v>
      </c>
      <c r="AC319" s="8">
        <v>1</v>
      </c>
      <c r="AD319" s="4" t="s">
        <v>38</v>
      </c>
      <c r="AE319" s="9" t="s">
        <v>37</v>
      </c>
      <c r="AF319" s="9"/>
      <c r="AG319" s="9"/>
    </row>
    <row r="320" spans="1:33">
      <c r="A320" s="4" t="s">
        <v>92</v>
      </c>
      <c r="B320" s="4" t="s">
        <v>34</v>
      </c>
      <c r="C320" s="28">
        <v>38946</v>
      </c>
      <c r="D320" s="5">
        <v>2006</v>
      </c>
      <c r="E320" s="33">
        <v>0.52569444444444446</v>
      </c>
      <c r="F320" s="33">
        <v>0.53263888888888888</v>
      </c>
      <c r="G320" s="33">
        <f t="shared" si="28"/>
        <v>6.9444444444444198E-3</v>
      </c>
      <c r="H320" s="4">
        <v>2</v>
      </c>
      <c r="I320" s="5">
        <v>2</v>
      </c>
      <c r="J320" s="5">
        <v>27</v>
      </c>
      <c r="K320" s="4">
        <v>27</v>
      </c>
      <c r="L320" s="6" t="s">
        <v>66</v>
      </c>
      <c r="M320" s="4" t="s">
        <v>67</v>
      </c>
      <c r="N320" s="4">
        <v>1</v>
      </c>
      <c r="O320" s="5">
        <f t="shared" si="29"/>
        <v>25.08</v>
      </c>
      <c r="P320" s="5">
        <v>7.6</v>
      </c>
      <c r="Q320" s="5">
        <f t="shared" si="30"/>
        <v>24.419999999999998</v>
      </c>
      <c r="R320" s="5">
        <v>7.4</v>
      </c>
      <c r="S320" s="5">
        <f t="shared" si="31"/>
        <v>25.08</v>
      </c>
      <c r="T320" s="5">
        <v>7.6</v>
      </c>
      <c r="U320" s="8">
        <f t="shared" si="33"/>
        <v>24.75</v>
      </c>
      <c r="V320" s="5">
        <f t="shared" si="34"/>
        <v>7.5</v>
      </c>
      <c r="W320" s="1">
        <v>27.848220000000001</v>
      </c>
      <c r="X320" s="1">
        <v>-115.17097</v>
      </c>
      <c r="Y320" s="4">
        <f t="shared" si="32"/>
        <v>32</v>
      </c>
      <c r="Z320" s="7"/>
      <c r="AA320" s="5">
        <v>5</v>
      </c>
      <c r="AB320" s="4" t="s">
        <v>607</v>
      </c>
      <c r="AC320" s="8">
        <v>3</v>
      </c>
      <c r="AD320" s="4" t="s">
        <v>38</v>
      </c>
      <c r="AE320" s="9" t="s">
        <v>37</v>
      </c>
      <c r="AF320" s="9"/>
      <c r="AG320" s="9"/>
    </row>
    <row r="321" spans="1:33">
      <c r="A321" s="4" t="s">
        <v>92</v>
      </c>
      <c r="B321" s="4" t="s">
        <v>34</v>
      </c>
      <c r="C321" s="28">
        <v>38946</v>
      </c>
      <c r="D321" s="5">
        <v>2006</v>
      </c>
      <c r="E321" s="33">
        <v>0.52569444444444446</v>
      </c>
      <c r="F321" s="33">
        <v>0.53263888888888888</v>
      </c>
      <c r="G321" s="33">
        <f t="shared" si="28"/>
        <v>6.9444444444444198E-3</v>
      </c>
      <c r="H321" s="4">
        <v>2</v>
      </c>
      <c r="I321" s="5">
        <v>2</v>
      </c>
      <c r="J321" s="5">
        <v>27</v>
      </c>
      <c r="K321" s="4">
        <v>27</v>
      </c>
      <c r="L321" s="6" t="s">
        <v>66</v>
      </c>
      <c r="M321" s="4" t="s">
        <v>67</v>
      </c>
      <c r="N321" s="4">
        <v>1</v>
      </c>
      <c r="O321" s="5">
        <f t="shared" si="29"/>
        <v>25.08</v>
      </c>
      <c r="P321" s="5">
        <v>7.6</v>
      </c>
      <c r="Q321" s="5">
        <f t="shared" si="30"/>
        <v>24.419999999999998</v>
      </c>
      <c r="R321" s="5">
        <v>7.4</v>
      </c>
      <c r="S321" s="5">
        <f t="shared" si="31"/>
        <v>25.08</v>
      </c>
      <c r="T321" s="5">
        <v>7.6</v>
      </c>
      <c r="U321" s="8">
        <f t="shared" si="33"/>
        <v>24.75</v>
      </c>
      <c r="V321" s="5">
        <f t="shared" si="34"/>
        <v>7.5</v>
      </c>
      <c r="W321" s="1">
        <v>27.848220000000001</v>
      </c>
      <c r="X321" s="1">
        <v>-115.17097</v>
      </c>
      <c r="Y321" s="4">
        <f t="shared" si="32"/>
        <v>32</v>
      </c>
      <c r="Z321" s="7"/>
      <c r="AA321" s="5">
        <v>5</v>
      </c>
      <c r="AB321" s="4" t="s">
        <v>610</v>
      </c>
      <c r="AC321" s="8">
        <v>1</v>
      </c>
      <c r="AD321" s="4" t="s">
        <v>38</v>
      </c>
      <c r="AE321" s="9" t="s">
        <v>37</v>
      </c>
      <c r="AF321" s="9"/>
      <c r="AG321" s="9"/>
    </row>
    <row r="322" spans="1:33">
      <c r="A322" s="4" t="s">
        <v>92</v>
      </c>
      <c r="B322" s="4" t="s">
        <v>34</v>
      </c>
      <c r="C322" s="28">
        <v>38946</v>
      </c>
      <c r="D322" s="5">
        <v>2006</v>
      </c>
      <c r="E322" s="33">
        <v>0.52569444444444446</v>
      </c>
      <c r="F322" s="33">
        <v>0.53263888888888888</v>
      </c>
      <c r="G322" s="33">
        <f t="shared" ref="G322:G385" si="35">F322-E322</f>
        <v>6.9444444444444198E-3</v>
      </c>
      <c r="H322" s="4">
        <v>2</v>
      </c>
      <c r="I322" s="5">
        <v>2</v>
      </c>
      <c r="J322" s="5">
        <v>27</v>
      </c>
      <c r="K322" s="4">
        <v>27</v>
      </c>
      <c r="L322" s="6" t="s">
        <v>66</v>
      </c>
      <c r="M322" s="4" t="s">
        <v>67</v>
      </c>
      <c r="N322" s="4">
        <v>1</v>
      </c>
      <c r="O322" s="5">
        <f t="shared" ref="O322:O385" si="36">3.3*P322</f>
        <v>25.08</v>
      </c>
      <c r="P322" s="5">
        <v>7.6</v>
      </c>
      <c r="Q322" s="5">
        <f t="shared" ref="Q322:Q385" si="37">3.3*R322</f>
        <v>24.419999999999998</v>
      </c>
      <c r="R322" s="5">
        <v>7.4</v>
      </c>
      <c r="S322" s="5">
        <f t="shared" ref="S322:S385" si="38">3.3*T322</f>
        <v>25.08</v>
      </c>
      <c r="T322" s="5">
        <v>7.6</v>
      </c>
      <c r="U322" s="8">
        <f t="shared" si="33"/>
        <v>24.75</v>
      </c>
      <c r="V322" s="5">
        <f t="shared" si="34"/>
        <v>7.5</v>
      </c>
      <c r="W322" s="1">
        <v>27.848220000000001</v>
      </c>
      <c r="X322" s="1">
        <v>-115.17097</v>
      </c>
      <c r="Y322" s="4">
        <f t="shared" ref="Y322:Y385" si="39">(Z322*1.8)+32</f>
        <v>32</v>
      </c>
      <c r="Z322" s="7"/>
      <c r="AA322" s="5">
        <v>5</v>
      </c>
      <c r="AB322" s="4" t="s">
        <v>608</v>
      </c>
      <c r="AC322" s="8">
        <v>2</v>
      </c>
      <c r="AD322" s="4" t="s">
        <v>38</v>
      </c>
      <c r="AE322" s="9" t="s">
        <v>37</v>
      </c>
      <c r="AF322" s="9"/>
      <c r="AG322" s="9"/>
    </row>
    <row r="323" spans="1:33">
      <c r="A323" s="4" t="s">
        <v>93</v>
      </c>
      <c r="B323" s="4" t="s">
        <v>40</v>
      </c>
      <c r="C323" s="28">
        <v>38946</v>
      </c>
      <c r="D323" s="5">
        <v>2006</v>
      </c>
      <c r="E323" s="33">
        <v>0.43055555555555558</v>
      </c>
      <c r="F323" s="33">
        <v>0.43472222222222223</v>
      </c>
      <c r="G323" s="33">
        <f t="shared" si="35"/>
        <v>4.1666666666666519E-3</v>
      </c>
      <c r="H323" s="4">
        <v>2</v>
      </c>
      <c r="I323" s="5">
        <v>1</v>
      </c>
      <c r="J323" s="5">
        <v>28</v>
      </c>
      <c r="K323" s="4">
        <v>28</v>
      </c>
      <c r="L323" s="6" t="s">
        <v>66</v>
      </c>
      <c r="M323" s="4" t="s">
        <v>67</v>
      </c>
      <c r="N323" s="4">
        <v>1</v>
      </c>
      <c r="O323" s="5">
        <f t="shared" si="36"/>
        <v>55.109999999999992</v>
      </c>
      <c r="P323" s="5">
        <v>16.7</v>
      </c>
      <c r="Q323" s="5">
        <f t="shared" si="37"/>
        <v>52.8</v>
      </c>
      <c r="R323" s="5">
        <v>16</v>
      </c>
      <c r="S323" s="5">
        <f t="shared" si="38"/>
        <v>55.109999999999992</v>
      </c>
      <c r="T323" s="5">
        <v>16.7</v>
      </c>
      <c r="U323" s="8">
        <f t="shared" ref="U323:U386" si="40">V323*3.3</f>
        <v>53.954999999999998</v>
      </c>
      <c r="V323" s="5">
        <f t="shared" ref="V323:V386" si="41">(R323+P323)/2</f>
        <v>16.350000000000001</v>
      </c>
      <c r="W323" s="2">
        <v>27.84552</v>
      </c>
      <c r="X323" s="2">
        <v>-115.165767</v>
      </c>
      <c r="Y323" s="4">
        <f t="shared" si="39"/>
        <v>32</v>
      </c>
      <c r="Z323" s="4"/>
      <c r="AA323" s="5">
        <v>5</v>
      </c>
      <c r="AB323" s="4" t="s">
        <v>606</v>
      </c>
      <c r="AC323" s="8">
        <v>2</v>
      </c>
      <c r="AD323" s="4" t="s">
        <v>38</v>
      </c>
      <c r="AE323" s="4">
        <v>240</v>
      </c>
      <c r="AF323" s="4"/>
      <c r="AG323" s="9"/>
    </row>
    <row r="324" spans="1:33">
      <c r="A324" s="4" t="s">
        <v>93</v>
      </c>
      <c r="B324" s="4" t="s">
        <v>40</v>
      </c>
      <c r="C324" s="28">
        <v>38946</v>
      </c>
      <c r="D324" s="5">
        <v>2006</v>
      </c>
      <c r="E324" s="33">
        <v>0.43055555555555558</v>
      </c>
      <c r="F324" s="33">
        <v>0.43472222222222223</v>
      </c>
      <c r="G324" s="33">
        <f t="shared" si="35"/>
        <v>4.1666666666666519E-3</v>
      </c>
      <c r="H324" s="4">
        <v>2</v>
      </c>
      <c r="I324" s="5">
        <v>1</v>
      </c>
      <c r="J324" s="5">
        <v>28</v>
      </c>
      <c r="K324" s="4">
        <v>28</v>
      </c>
      <c r="L324" s="6" t="s">
        <v>66</v>
      </c>
      <c r="M324" s="4" t="s">
        <v>67</v>
      </c>
      <c r="N324" s="4">
        <v>1</v>
      </c>
      <c r="O324" s="5">
        <f t="shared" si="36"/>
        <v>55.109999999999992</v>
      </c>
      <c r="P324" s="5">
        <v>16.7</v>
      </c>
      <c r="Q324" s="5">
        <f t="shared" si="37"/>
        <v>52.8</v>
      </c>
      <c r="R324" s="5">
        <v>16</v>
      </c>
      <c r="S324" s="5">
        <f t="shared" si="38"/>
        <v>55.109999999999992</v>
      </c>
      <c r="T324" s="5">
        <v>16.7</v>
      </c>
      <c r="U324" s="8">
        <f t="shared" si="40"/>
        <v>53.954999999999998</v>
      </c>
      <c r="V324" s="5">
        <f t="shared" si="41"/>
        <v>16.350000000000001</v>
      </c>
      <c r="W324" s="2">
        <v>27.84552</v>
      </c>
      <c r="X324" s="2">
        <v>-115.165767</v>
      </c>
      <c r="Y324" s="4">
        <f t="shared" si="39"/>
        <v>32</v>
      </c>
      <c r="Z324" s="4"/>
      <c r="AA324" s="5">
        <v>5</v>
      </c>
      <c r="AB324" s="4" t="s">
        <v>611</v>
      </c>
      <c r="AC324" s="8">
        <v>3</v>
      </c>
      <c r="AD324" s="4" t="s">
        <v>38</v>
      </c>
      <c r="AE324" s="4">
        <v>240</v>
      </c>
      <c r="AF324" s="4"/>
      <c r="AG324" s="9"/>
    </row>
    <row r="325" spans="1:33">
      <c r="A325" s="4" t="s">
        <v>93</v>
      </c>
      <c r="B325" s="4" t="s">
        <v>40</v>
      </c>
      <c r="C325" s="28">
        <v>38946</v>
      </c>
      <c r="D325" s="5">
        <v>2006</v>
      </c>
      <c r="E325" s="33">
        <v>0.43055555555555558</v>
      </c>
      <c r="F325" s="33">
        <v>0.43472222222222223</v>
      </c>
      <c r="G325" s="33">
        <f t="shared" si="35"/>
        <v>4.1666666666666519E-3</v>
      </c>
      <c r="H325" s="4">
        <v>2</v>
      </c>
      <c r="I325" s="5">
        <v>1</v>
      </c>
      <c r="J325" s="5">
        <v>28</v>
      </c>
      <c r="K325" s="4">
        <v>28</v>
      </c>
      <c r="L325" s="6" t="s">
        <v>66</v>
      </c>
      <c r="M325" s="4" t="s">
        <v>67</v>
      </c>
      <c r="N325" s="4">
        <v>1</v>
      </c>
      <c r="O325" s="5">
        <f t="shared" si="36"/>
        <v>55.109999999999992</v>
      </c>
      <c r="P325" s="5">
        <v>16.7</v>
      </c>
      <c r="Q325" s="5">
        <f t="shared" si="37"/>
        <v>52.8</v>
      </c>
      <c r="R325" s="5">
        <v>16</v>
      </c>
      <c r="S325" s="5">
        <f t="shared" si="38"/>
        <v>55.109999999999992</v>
      </c>
      <c r="T325" s="5">
        <v>16.7</v>
      </c>
      <c r="U325" s="8">
        <f t="shared" si="40"/>
        <v>53.954999999999998</v>
      </c>
      <c r="V325" s="5">
        <f t="shared" si="41"/>
        <v>16.350000000000001</v>
      </c>
      <c r="W325" s="2">
        <v>27.84552</v>
      </c>
      <c r="X325" s="2">
        <v>-115.165767</v>
      </c>
      <c r="Y325" s="4">
        <f t="shared" si="39"/>
        <v>32</v>
      </c>
      <c r="Z325" s="4"/>
      <c r="AA325" s="5">
        <v>5</v>
      </c>
      <c r="AB325" s="4" t="s">
        <v>613</v>
      </c>
      <c r="AC325" s="8">
        <v>56</v>
      </c>
      <c r="AD325" s="4">
        <v>27</v>
      </c>
      <c r="AE325" s="4">
        <v>240</v>
      </c>
      <c r="AF325" s="4"/>
      <c r="AG325" s="9"/>
    </row>
    <row r="326" spans="1:33">
      <c r="A326" s="4" t="s">
        <v>93</v>
      </c>
      <c r="B326" s="4" t="s">
        <v>40</v>
      </c>
      <c r="C326" s="28">
        <v>38946</v>
      </c>
      <c r="D326" s="5">
        <v>2006</v>
      </c>
      <c r="E326" s="33">
        <v>0.43055555555555558</v>
      </c>
      <c r="F326" s="33">
        <v>0.43472222222222223</v>
      </c>
      <c r="G326" s="33">
        <f t="shared" si="35"/>
        <v>4.1666666666666519E-3</v>
      </c>
      <c r="H326" s="4">
        <v>2</v>
      </c>
      <c r="I326" s="5">
        <v>1</v>
      </c>
      <c r="J326" s="5">
        <v>28</v>
      </c>
      <c r="K326" s="4">
        <v>28</v>
      </c>
      <c r="L326" s="6" t="s">
        <v>66</v>
      </c>
      <c r="M326" s="4" t="s">
        <v>67</v>
      </c>
      <c r="N326" s="4">
        <v>1</v>
      </c>
      <c r="O326" s="5">
        <f t="shared" si="36"/>
        <v>55.109999999999992</v>
      </c>
      <c r="P326" s="5">
        <v>16.7</v>
      </c>
      <c r="Q326" s="5">
        <f t="shared" si="37"/>
        <v>52.8</v>
      </c>
      <c r="R326" s="5">
        <v>16</v>
      </c>
      <c r="S326" s="5">
        <f t="shared" si="38"/>
        <v>55.109999999999992</v>
      </c>
      <c r="T326" s="5">
        <v>16.7</v>
      </c>
      <c r="U326" s="8">
        <f t="shared" si="40"/>
        <v>53.954999999999998</v>
      </c>
      <c r="V326" s="5">
        <f t="shared" si="41"/>
        <v>16.350000000000001</v>
      </c>
      <c r="W326" s="2">
        <v>27.84552</v>
      </c>
      <c r="X326" s="2">
        <v>-115.165767</v>
      </c>
      <c r="Y326" s="4">
        <f t="shared" si="39"/>
        <v>32</v>
      </c>
      <c r="Z326" s="4"/>
      <c r="AA326" s="5">
        <v>5</v>
      </c>
      <c r="AB326" s="4" t="s">
        <v>610</v>
      </c>
      <c r="AC326" s="8">
        <v>3</v>
      </c>
      <c r="AD326" s="4" t="s">
        <v>38</v>
      </c>
      <c r="AE326" s="4">
        <v>240</v>
      </c>
      <c r="AF326" s="4"/>
      <c r="AG326" s="9"/>
    </row>
    <row r="327" spans="1:33">
      <c r="A327" s="4" t="s">
        <v>94</v>
      </c>
      <c r="B327" s="4" t="s">
        <v>40</v>
      </c>
      <c r="C327" s="28">
        <v>38946</v>
      </c>
      <c r="D327" s="5">
        <v>2006</v>
      </c>
      <c r="E327" s="33">
        <v>0.52152777777777781</v>
      </c>
      <c r="F327" s="33">
        <v>0.52847222222222223</v>
      </c>
      <c r="G327" s="33">
        <f t="shared" si="35"/>
        <v>6.9444444444444198E-3</v>
      </c>
      <c r="H327" s="4">
        <v>2</v>
      </c>
      <c r="I327" s="5">
        <v>2</v>
      </c>
      <c r="J327" s="5">
        <v>29</v>
      </c>
      <c r="K327" s="4">
        <v>29</v>
      </c>
      <c r="L327" s="6" t="s">
        <v>66</v>
      </c>
      <c r="M327" s="4" t="s">
        <v>67</v>
      </c>
      <c r="N327" s="4">
        <v>1</v>
      </c>
      <c r="O327" s="5">
        <f t="shared" si="36"/>
        <v>23.099999999999998</v>
      </c>
      <c r="P327" s="5">
        <v>7</v>
      </c>
      <c r="Q327" s="5">
        <f t="shared" si="37"/>
        <v>25.41</v>
      </c>
      <c r="R327" s="5">
        <v>7.7</v>
      </c>
      <c r="S327" s="5">
        <f t="shared" si="38"/>
        <v>25.41</v>
      </c>
      <c r="T327" s="5">
        <v>7.7</v>
      </c>
      <c r="U327" s="8">
        <f t="shared" si="40"/>
        <v>24.254999999999999</v>
      </c>
      <c r="V327" s="5">
        <f t="shared" si="41"/>
        <v>7.35</v>
      </c>
      <c r="W327" s="2">
        <v>27.848220000000001</v>
      </c>
      <c r="X327" s="2">
        <v>-115.17097</v>
      </c>
      <c r="Y327" s="4">
        <f t="shared" si="39"/>
        <v>32</v>
      </c>
      <c r="Z327" s="4"/>
      <c r="AA327" s="5">
        <v>5</v>
      </c>
      <c r="AB327" s="4" t="s">
        <v>604</v>
      </c>
      <c r="AC327" s="8">
        <v>2</v>
      </c>
      <c r="AD327" s="4" t="s">
        <v>38</v>
      </c>
      <c r="AE327" s="4">
        <v>30</v>
      </c>
      <c r="AF327" s="4"/>
      <c r="AG327" s="9"/>
    </row>
    <row r="328" spans="1:33">
      <c r="A328" s="4" t="s">
        <v>94</v>
      </c>
      <c r="B328" s="4" t="s">
        <v>40</v>
      </c>
      <c r="C328" s="28">
        <v>38946</v>
      </c>
      <c r="D328" s="5">
        <v>2006</v>
      </c>
      <c r="E328" s="33">
        <v>0.52152777777777781</v>
      </c>
      <c r="F328" s="33">
        <v>0.52847222222222223</v>
      </c>
      <c r="G328" s="33">
        <f t="shared" si="35"/>
        <v>6.9444444444444198E-3</v>
      </c>
      <c r="H328" s="4">
        <v>2</v>
      </c>
      <c r="I328" s="5">
        <v>2</v>
      </c>
      <c r="J328" s="5">
        <v>29</v>
      </c>
      <c r="K328" s="4">
        <v>29</v>
      </c>
      <c r="L328" s="6" t="s">
        <v>66</v>
      </c>
      <c r="M328" s="4" t="s">
        <v>67</v>
      </c>
      <c r="N328" s="4">
        <v>1</v>
      </c>
      <c r="O328" s="5">
        <f t="shared" si="36"/>
        <v>23.099999999999998</v>
      </c>
      <c r="P328" s="5">
        <v>7</v>
      </c>
      <c r="Q328" s="5">
        <f t="shared" si="37"/>
        <v>25.41</v>
      </c>
      <c r="R328" s="5">
        <v>7.7</v>
      </c>
      <c r="S328" s="5">
        <f t="shared" si="38"/>
        <v>25.41</v>
      </c>
      <c r="T328" s="5">
        <v>7.7</v>
      </c>
      <c r="U328" s="8">
        <f t="shared" si="40"/>
        <v>24.254999999999999</v>
      </c>
      <c r="V328" s="5">
        <f t="shared" si="41"/>
        <v>7.35</v>
      </c>
      <c r="W328" s="2">
        <v>27.848220000000001</v>
      </c>
      <c r="X328" s="2">
        <v>-115.17097</v>
      </c>
      <c r="Y328" s="4">
        <f t="shared" si="39"/>
        <v>32</v>
      </c>
      <c r="Z328" s="4"/>
      <c r="AA328" s="5">
        <v>5</v>
      </c>
      <c r="AB328" s="4" t="s">
        <v>605</v>
      </c>
      <c r="AC328" s="8">
        <v>4</v>
      </c>
      <c r="AD328" s="4" t="s">
        <v>38</v>
      </c>
      <c r="AE328" s="4">
        <v>30</v>
      </c>
      <c r="AF328" s="4"/>
      <c r="AG328" s="9"/>
    </row>
    <row r="329" spans="1:33">
      <c r="A329" s="4" t="s">
        <v>94</v>
      </c>
      <c r="B329" s="4" t="s">
        <v>40</v>
      </c>
      <c r="C329" s="28">
        <v>38946</v>
      </c>
      <c r="D329" s="5">
        <v>2006</v>
      </c>
      <c r="E329" s="33">
        <v>0.52152777777777781</v>
      </c>
      <c r="F329" s="33">
        <v>0.52847222222222223</v>
      </c>
      <c r="G329" s="33">
        <f t="shared" si="35"/>
        <v>6.9444444444444198E-3</v>
      </c>
      <c r="H329" s="4">
        <v>2</v>
      </c>
      <c r="I329" s="5">
        <v>2</v>
      </c>
      <c r="J329" s="5">
        <v>29</v>
      </c>
      <c r="K329" s="4">
        <v>29</v>
      </c>
      <c r="L329" s="6" t="s">
        <v>66</v>
      </c>
      <c r="M329" s="4" t="s">
        <v>67</v>
      </c>
      <c r="N329" s="4">
        <v>1</v>
      </c>
      <c r="O329" s="5">
        <f t="shared" si="36"/>
        <v>23.099999999999998</v>
      </c>
      <c r="P329" s="5">
        <v>7</v>
      </c>
      <c r="Q329" s="5">
        <f t="shared" si="37"/>
        <v>25.41</v>
      </c>
      <c r="R329" s="5">
        <v>7.7</v>
      </c>
      <c r="S329" s="5">
        <f t="shared" si="38"/>
        <v>25.41</v>
      </c>
      <c r="T329" s="5">
        <v>7.7</v>
      </c>
      <c r="U329" s="8">
        <f t="shared" si="40"/>
        <v>24.254999999999999</v>
      </c>
      <c r="V329" s="5">
        <f t="shared" si="41"/>
        <v>7.35</v>
      </c>
      <c r="W329" s="2">
        <v>27.848220000000001</v>
      </c>
      <c r="X329" s="2">
        <v>-115.17097</v>
      </c>
      <c r="Y329" s="4">
        <f t="shared" si="39"/>
        <v>32</v>
      </c>
      <c r="Z329" s="4"/>
      <c r="AA329" s="5">
        <v>5</v>
      </c>
      <c r="AB329" s="4" t="s">
        <v>606</v>
      </c>
      <c r="AC329" s="8">
        <v>15</v>
      </c>
      <c r="AD329" s="4" t="s">
        <v>38</v>
      </c>
      <c r="AE329" s="4">
        <v>30</v>
      </c>
      <c r="AF329" s="4"/>
      <c r="AG329" s="9"/>
    </row>
    <row r="330" spans="1:33">
      <c r="A330" s="4" t="s">
        <v>94</v>
      </c>
      <c r="B330" s="4" t="s">
        <v>40</v>
      </c>
      <c r="C330" s="28">
        <v>38946</v>
      </c>
      <c r="D330" s="5">
        <v>2006</v>
      </c>
      <c r="E330" s="33">
        <v>0.52152777777777781</v>
      </c>
      <c r="F330" s="33">
        <v>0.52847222222222223</v>
      </c>
      <c r="G330" s="33">
        <f t="shared" si="35"/>
        <v>6.9444444444444198E-3</v>
      </c>
      <c r="H330" s="4">
        <v>2</v>
      </c>
      <c r="I330" s="5">
        <v>2</v>
      </c>
      <c r="J330" s="5">
        <v>29</v>
      </c>
      <c r="K330" s="4">
        <v>29</v>
      </c>
      <c r="L330" s="6" t="s">
        <v>66</v>
      </c>
      <c r="M330" s="4" t="s">
        <v>67</v>
      </c>
      <c r="N330" s="4">
        <v>1</v>
      </c>
      <c r="O330" s="5">
        <f t="shared" si="36"/>
        <v>23.099999999999998</v>
      </c>
      <c r="P330" s="5">
        <v>7</v>
      </c>
      <c r="Q330" s="5">
        <f t="shared" si="37"/>
        <v>25.41</v>
      </c>
      <c r="R330" s="5">
        <v>7.7</v>
      </c>
      <c r="S330" s="5">
        <f t="shared" si="38"/>
        <v>25.41</v>
      </c>
      <c r="T330" s="5">
        <v>7.7</v>
      </c>
      <c r="U330" s="8">
        <f t="shared" si="40"/>
        <v>24.254999999999999</v>
      </c>
      <c r="V330" s="5">
        <f t="shared" si="41"/>
        <v>7.35</v>
      </c>
      <c r="W330" s="2">
        <v>27.848220000000001</v>
      </c>
      <c r="X330" s="2">
        <v>-115.17097</v>
      </c>
      <c r="Y330" s="4">
        <f t="shared" si="39"/>
        <v>32</v>
      </c>
      <c r="Z330" s="4"/>
      <c r="AA330" s="5">
        <v>5</v>
      </c>
      <c r="AB330" s="4" t="s">
        <v>612</v>
      </c>
      <c r="AC330" s="8">
        <v>1</v>
      </c>
      <c r="AD330" s="4" t="s">
        <v>38</v>
      </c>
      <c r="AE330" s="4">
        <v>30</v>
      </c>
      <c r="AF330" s="4"/>
      <c r="AG330" s="9"/>
    </row>
    <row r="331" spans="1:33">
      <c r="A331" s="4" t="s">
        <v>94</v>
      </c>
      <c r="B331" s="4" t="s">
        <v>40</v>
      </c>
      <c r="C331" s="28">
        <v>38946</v>
      </c>
      <c r="D331" s="5">
        <v>2006</v>
      </c>
      <c r="E331" s="33">
        <v>0.52152777777777781</v>
      </c>
      <c r="F331" s="33">
        <v>0.52847222222222223</v>
      </c>
      <c r="G331" s="33">
        <f t="shared" si="35"/>
        <v>6.9444444444444198E-3</v>
      </c>
      <c r="H331" s="4">
        <v>2</v>
      </c>
      <c r="I331" s="5">
        <v>2</v>
      </c>
      <c r="J331" s="5">
        <v>29</v>
      </c>
      <c r="K331" s="4">
        <v>29</v>
      </c>
      <c r="L331" s="6" t="s">
        <v>66</v>
      </c>
      <c r="M331" s="4" t="s">
        <v>67</v>
      </c>
      <c r="N331" s="4">
        <v>1</v>
      </c>
      <c r="O331" s="5">
        <f t="shared" si="36"/>
        <v>23.099999999999998</v>
      </c>
      <c r="P331" s="5">
        <v>7</v>
      </c>
      <c r="Q331" s="5">
        <f t="shared" si="37"/>
        <v>25.41</v>
      </c>
      <c r="R331" s="5">
        <v>7.7</v>
      </c>
      <c r="S331" s="5">
        <f t="shared" si="38"/>
        <v>25.41</v>
      </c>
      <c r="T331" s="5">
        <v>7.7</v>
      </c>
      <c r="U331" s="8">
        <f t="shared" si="40"/>
        <v>24.254999999999999</v>
      </c>
      <c r="V331" s="5">
        <f t="shared" si="41"/>
        <v>7.35</v>
      </c>
      <c r="W331" s="2">
        <v>27.848220000000001</v>
      </c>
      <c r="X331" s="2">
        <v>-115.17097</v>
      </c>
      <c r="Y331" s="4">
        <f t="shared" si="39"/>
        <v>32</v>
      </c>
      <c r="Z331" s="4"/>
      <c r="AA331" s="5">
        <v>5</v>
      </c>
      <c r="AB331" s="4" t="s">
        <v>613</v>
      </c>
      <c r="AC331" s="8">
        <v>46</v>
      </c>
      <c r="AD331" s="4" t="s">
        <v>38</v>
      </c>
      <c r="AE331" s="4">
        <v>30</v>
      </c>
      <c r="AF331" s="4"/>
      <c r="AG331" s="9"/>
    </row>
    <row r="332" spans="1:33">
      <c r="A332" s="4" t="s">
        <v>94</v>
      </c>
      <c r="B332" s="4" t="s">
        <v>40</v>
      </c>
      <c r="C332" s="28">
        <v>38946</v>
      </c>
      <c r="D332" s="5">
        <v>2006</v>
      </c>
      <c r="E332" s="33">
        <v>0.52152777777777781</v>
      </c>
      <c r="F332" s="33">
        <v>0.52847222222222223</v>
      </c>
      <c r="G332" s="33">
        <f t="shared" si="35"/>
        <v>6.9444444444444198E-3</v>
      </c>
      <c r="H332" s="4">
        <v>2</v>
      </c>
      <c r="I332" s="5">
        <v>2</v>
      </c>
      <c r="J332" s="5">
        <v>29</v>
      </c>
      <c r="K332" s="4">
        <v>29</v>
      </c>
      <c r="L332" s="6" t="s">
        <v>66</v>
      </c>
      <c r="M332" s="4" t="s">
        <v>67</v>
      </c>
      <c r="N332" s="4">
        <v>1</v>
      </c>
      <c r="O332" s="5">
        <f t="shared" si="36"/>
        <v>23.099999999999998</v>
      </c>
      <c r="P332" s="5">
        <v>7</v>
      </c>
      <c r="Q332" s="5">
        <f t="shared" si="37"/>
        <v>25.41</v>
      </c>
      <c r="R332" s="5">
        <v>7.7</v>
      </c>
      <c r="S332" s="5">
        <f t="shared" si="38"/>
        <v>25.41</v>
      </c>
      <c r="T332" s="5">
        <v>7.7</v>
      </c>
      <c r="U332" s="8">
        <f t="shared" si="40"/>
        <v>24.254999999999999</v>
      </c>
      <c r="V332" s="5">
        <f t="shared" si="41"/>
        <v>7.35</v>
      </c>
      <c r="W332" s="2">
        <v>27.848220000000001</v>
      </c>
      <c r="X332" s="2">
        <v>-115.17097</v>
      </c>
      <c r="Y332" s="4">
        <f t="shared" si="39"/>
        <v>32</v>
      </c>
      <c r="Z332" s="4"/>
      <c r="AA332" s="5">
        <v>5</v>
      </c>
      <c r="AB332" s="4" t="s">
        <v>607</v>
      </c>
      <c r="AC332" s="8">
        <v>6</v>
      </c>
      <c r="AD332" s="4" t="s">
        <v>38</v>
      </c>
      <c r="AE332" s="4">
        <v>30</v>
      </c>
      <c r="AF332" s="4"/>
      <c r="AG332" s="9"/>
    </row>
    <row r="333" spans="1:33">
      <c r="A333" s="4" t="s">
        <v>94</v>
      </c>
      <c r="B333" s="4" t="s">
        <v>40</v>
      </c>
      <c r="C333" s="28">
        <v>38946</v>
      </c>
      <c r="D333" s="5">
        <v>2006</v>
      </c>
      <c r="E333" s="33">
        <v>0.52152777777777781</v>
      </c>
      <c r="F333" s="33">
        <v>0.52847222222222223</v>
      </c>
      <c r="G333" s="33">
        <f t="shared" si="35"/>
        <v>6.9444444444444198E-3</v>
      </c>
      <c r="H333" s="4">
        <v>2</v>
      </c>
      <c r="I333" s="5">
        <v>2</v>
      </c>
      <c r="J333" s="5">
        <v>29</v>
      </c>
      <c r="K333" s="4">
        <v>29</v>
      </c>
      <c r="L333" s="6" t="s">
        <v>66</v>
      </c>
      <c r="M333" s="4" t="s">
        <v>67</v>
      </c>
      <c r="N333" s="4">
        <v>1</v>
      </c>
      <c r="O333" s="5">
        <f t="shared" si="36"/>
        <v>23.099999999999998</v>
      </c>
      <c r="P333" s="5">
        <v>7</v>
      </c>
      <c r="Q333" s="5">
        <f t="shared" si="37"/>
        <v>25.41</v>
      </c>
      <c r="R333" s="5">
        <v>7.7</v>
      </c>
      <c r="S333" s="5">
        <f t="shared" si="38"/>
        <v>25.41</v>
      </c>
      <c r="T333" s="5">
        <v>7.7</v>
      </c>
      <c r="U333" s="8">
        <f t="shared" si="40"/>
        <v>24.254999999999999</v>
      </c>
      <c r="V333" s="5">
        <f t="shared" si="41"/>
        <v>7.35</v>
      </c>
      <c r="W333" s="2">
        <v>27.848220000000001</v>
      </c>
      <c r="X333" s="2">
        <v>-115.17097</v>
      </c>
      <c r="Y333" s="4">
        <f t="shared" si="39"/>
        <v>32</v>
      </c>
      <c r="Z333" s="4"/>
      <c r="AA333" s="5">
        <v>5</v>
      </c>
      <c r="AB333" s="4" t="s">
        <v>619</v>
      </c>
      <c r="AC333" s="8">
        <v>22</v>
      </c>
      <c r="AD333" s="4" t="s">
        <v>38</v>
      </c>
      <c r="AE333" s="4">
        <v>30</v>
      </c>
      <c r="AF333" s="4"/>
      <c r="AG333" s="9"/>
    </row>
    <row r="334" spans="1:33">
      <c r="A334" s="4" t="s">
        <v>94</v>
      </c>
      <c r="B334" s="4" t="s">
        <v>40</v>
      </c>
      <c r="C334" s="28">
        <v>38946</v>
      </c>
      <c r="D334" s="5">
        <v>2006</v>
      </c>
      <c r="E334" s="33">
        <v>0.52152777777777781</v>
      </c>
      <c r="F334" s="33">
        <v>0.52847222222222223</v>
      </c>
      <c r="G334" s="33">
        <f t="shared" si="35"/>
        <v>6.9444444444444198E-3</v>
      </c>
      <c r="H334" s="4">
        <v>2</v>
      </c>
      <c r="I334" s="5">
        <v>2</v>
      </c>
      <c r="J334" s="5">
        <v>29</v>
      </c>
      <c r="K334" s="4">
        <v>29</v>
      </c>
      <c r="L334" s="6" t="s">
        <v>66</v>
      </c>
      <c r="M334" s="4" t="s">
        <v>67</v>
      </c>
      <c r="N334" s="4">
        <v>1</v>
      </c>
      <c r="O334" s="5">
        <f t="shared" si="36"/>
        <v>23.099999999999998</v>
      </c>
      <c r="P334" s="5">
        <v>7</v>
      </c>
      <c r="Q334" s="5">
        <f t="shared" si="37"/>
        <v>25.41</v>
      </c>
      <c r="R334" s="5">
        <v>7.7</v>
      </c>
      <c r="S334" s="5">
        <f t="shared" si="38"/>
        <v>25.41</v>
      </c>
      <c r="T334" s="5">
        <v>7.7</v>
      </c>
      <c r="U334" s="8">
        <f t="shared" si="40"/>
        <v>24.254999999999999</v>
      </c>
      <c r="V334" s="5">
        <f t="shared" si="41"/>
        <v>7.35</v>
      </c>
      <c r="W334" s="2">
        <v>27.848220000000001</v>
      </c>
      <c r="X334" s="2">
        <v>-115.17097</v>
      </c>
      <c r="Y334" s="4">
        <f t="shared" si="39"/>
        <v>32</v>
      </c>
      <c r="Z334" s="4"/>
      <c r="AA334" s="5">
        <v>5</v>
      </c>
      <c r="AB334" s="4" t="s">
        <v>610</v>
      </c>
      <c r="AC334" s="8">
        <v>4</v>
      </c>
      <c r="AD334" s="4" t="s">
        <v>38</v>
      </c>
      <c r="AE334" s="4">
        <v>30</v>
      </c>
      <c r="AF334" s="4"/>
      <c r="AG334" s="9"/>
    </row>
    <row r="335" spans="1:33">
      <c r="A335" s="4" t="s">
        <v>94</v>
      </c>
      <c r="B335" s="4" t="s">
        <v>40</v>
      </c>
      <c r="C335" s="28">
        <v>38946</v>
      </c>
      <c r="D335" s="5">
        <v>2006</v>
      </c>
      <c r="E335" s="33">
        <v>0.52152777777777781</v>
      </c>
      <c r="F335" s="33">
        <v>0.52847222222222223</v>
      </c>
      <c r="G335" s="33">
        <f t="shared" si="35"/>
        <v>6.9444444444444198E-3</v>
      </c>
      <c r="H335" s="4">
        <v>2</v>
      </c>
      <c r="I335" s="5">
        <v>2</v>
      </c>
      <c r="J335" s="5">
        <v>29</v>
      </c>
      <c r="K335" s="4">
        <v>29</v>
      </c>
      <c r="L335" s="6" t="s">
        <v>66</v>
      </c>
      <c r="M335" s="4" t="s">
        <v>67</v>
      </c>
      <c r="N335" s="4">
        <v>1</v>
      </c>
      <c r="O335" s="5">
        <f t="shared" si="36"/>
        <v>23.099999999999998</v>
      </c>
      <c r="P335" s="5">
        <v>7</v>
      </c>
      <c r="Q335" s="5">
        <f t="shared" si="37"/>
        <v>25.41</v>
      </c>
      <c r="R335" s="5">
        <v>7.7</v>
      </c>
      <c r="S335" s="5">
        <f t="shared" si="38"/>
        <v>25.41</v>
      </c>
      <c r="T335" s="5">
        <v>7.7</v>
      </c>
      <c r="U335" s="8">
        <f t="shared" si="40"/>
        <v>24.254999999999999</v>
      </c>
      <c r="V335" s="5">
        <f t="shared" si="41"/>
        <v>7.35</v>
      </c>
      <c r="W335" s="2">
        <v>27.848220000000001</v>
      </c>
      <c r="X335" s="2">
        <v>-115.17097</v>
      </c>
      <c r="Y335" s="4">
        <f t="shared" si="39"/>
        <v>32</v>
      </c>
      <c r="Z335" s="4"/>
      <c r="AA335" s="5">
        <v>5</v>
      </c>
      <c r="AB335" s="4" t="s">
        <v>608</v>
      </c>
      <c r="AC335" s="8">
        <v>2</v>
      </c>
      <c r="AD335" s="4" t="s">
        <v>38</v>
      </c>
      <c r="AE335" s="4">
        <v>30</v>
      </c>
      <c r="AF335" s="4"/>
      <c r="AG335" s="9"/>
    </row>
    <row r="336" spans="1:33">
      <c r="A336" s="6" t="s">
        <v>95</v>
      </c>
      <c r="B336" s="6" t="s">
        <v>43</v>
      </c>
      <c r="C336" s="29">
        <v>38946</v>
      </c>
      <c r="D336" s="10">
        <v>2006</v>
      </c>
      <c r="E336" s="34">
        <v>0.42777777777777781</v>
      </c>
      <c r="F336" s="34">
        <v>0.43124999999999997</v>
      </c>
      <c r="G336" s="34">
        <f t="shared" si="35"/>
        <v>3.4722222222221544E-3</v>
      </c>
      <c r="H336" s="6">
        <v>2</v>
      </c>
      <c r="I336" s="6">
        <v>1</v>
      </c>
      <c r="J336" s="6">
        <v>30</v>
      </c>
      <c r="K336" s="6">
        <v>30</v>
      </c>
      <c r="L336" s="6" t="s">
        <v>66</v>
      </c>
      <c r="M336" s="4" t="s">
        <v>67</v>
      </c>
      <c r="N336" s="4">
        <v>1</v>
      </c>
      <c r="O336" s="5">
        <f t="shared" si="36"/>
        <v>49.5</v>
      </c>
      <c r="P336" s="11">
        <v>15</v>
      </c>
      <c r="Q336" s="5">
        <f t="shared" si="37"/>
        <v>52.14</v>
      </c>
      <c r="R336" s="11">
        <v>15.8</v>
      </c>
      <c r="S336" s="5">
        <f t="shared" si="38"/>
        <v>52.14</v>
      </c>
      <c r="T336" s="6">
        <v>15.8</v>
      </c>
      <c r="U336" s="8">
        <f t="shared" si="40"/>
        <v>50.82</v>
      </c>
      <c r="V336" s="5">
        <f t="shared" si="41"/>
        <v>15.4</v>
      </c>
      <c r="W336" s="12">
        <v>27.84552</v>
      </c>
      <c r="X336" s="12">
        <v>-115.16576000000001</v>
      </c>
      <c r="Y336" s="4">
        <f t="shared" si="39"/>
        <v>32</v>
      </c>
      <c r="Z336" s="9"/>
      <c r="AA336" s="13">
        <v>6</v>
      </c>
      <c r="AB336" s="9" t="s">
        <v>606</v>
      </c>
      <c r="AC336" s="14">
        <v>4</v>
      </c>
      <c r="AD336" s="4" t="s">
        <v>38</v>
      </c>
      <c r="AE336" s="9">
        <v>30</v>
      </c>
      <c r="AF336" s="9"/>
      <c r="AG336" s="9"/>
    </row>
    <row r="337" spans="1:33">
      <c r="A337" s="6" t="s">
        <v>95</v>
      </c>
      <c r="B337" s="6" t="s">
        <v>43</v>
      </c>
      <c r="C337" s="29">
        <v>38946</v>
      </c>
      <c r="D337" s="10">
        <v>2006</v>
      </c>
      <c r="E337" s="34">
        <v>0.42777777777777781</v>
      </c>
      <c r="F337" s="34">
        <v>0.43124999999999997</v>
      </c>
      <c r="G337" s="34">
        <f t="shared" si="35"/>
        <v>3.4722222222221544E-3</v>
      </c>
      <c r="H337" s="6">
        <v>2</v>
      </c>
      <c r="I337" s="6">
        <v>1</v>
      </c>
      <c r="J337" s="6">
        <v>30</v>
      </c>
      <c r="K337" s="6">
        <v>30</v>
      </c>
      <c r="L337" s="6" t="s">
        <v>66</v>
      </c>
      <c r="M337" s="4" t="s">
        <v>67</v>
      </c>
      <c r="N337" s="4">
        <v>1</v>
      </c>
      <c r="O337" s="5">
        <f t="shared" si="36"/>
        <v>49.5</v>
      </c>
      <c r="P337" s="11">
        <v>15</v>
      </c>
      <c r="Q337" s="5">
        <f t="shared" si="37"/>
        <v>52.14</v>
      </c>
      <c r="R337" s="11">
        <v>15.8</v>
      </c>
      <c r="S337" s="5">
        <f t="shared" si="38"/>
        <v>52.14</v>
      </c>
      <c r="T337" s="6">
        <v>15.8</v>
      </c>
      <c r="U337" s="8">
        <f t="shared" si="40"/>
        <v>50.82</v>
      </c>
      <c r="V337" s="5">
        <f t="shared" si="41"/>
        <v>15.4</v>
      </c>
      <c r="W337" s="12">
        <v>27.84552</v>
      </c>
      <c r="X337" s="12">
        <v>-115.16576000000001</v>
      </c>
      <c r="Y337" s="4">
        <f t="shared" si="39"/>
        <v>32</v>
      </c>
      <c r="Z337" s="9"/>
      <c r="AA337" s="13">
        <v>6</v>
      </c>
      <c r="AB337" s="9" t="s">
        <v>613</v>
      </c>
      <c r="AC337" s="14">
        <v>40</v>
      </c>
      <c r="AD337" s="4" t="s">
        <v>38</v>
      </c>
      <c r="AE337" s="9">
        <v>240</v>
      </c>
      <c r="AF337" s="9"/>
      <c r="AG337" s="9"/>
    </row>
    <row r="338" spans="1:33">
      <c r="A338" s="6" t="s">
        <v>95</v>
      </c>
      <c r="B338" s="6" t="s">
        <v>43</v>
      </c>
      <c r="C338" s="29">
        <v>38946</v>
      </c>
      <c r="D338" s="10">
        <v>2006</v>
      </c>
      <c r="E338" s="34">
        <v>0.42777777777777781</v>
      </c>
      <c r="F338" s="34">
        <v>0.43124999999999997</v>
      </c>
      <c r="G338" s="34">
        <f t="shared" si="35"/>
        <v>3.4722222222221544E-3</v>
      </c>
      <c r="H338" s="6">
        <v>2</v>
      </c>
      <c r="I338" s="6">
        <v>1</v>
      </c>
      <c r="J338" s="6">
        <v>30</v>
      </c>
      <c r="K338" s="6">
        <v>30</v>
      </c>
      <c r="L338" s="6" t="s">
        <v>66</v>
      </c>
      <c r="M338" s="4" t="s">
        <v>67</v>
      </c>
      <c r="N338" s="4">
        <v>1</v>
      </c>
      <c r="O338" s="5">
        <f t="shared" si="36"/>
        <v>49.5</v>
      </c>
      <c r="P338" s="11">
        <v>15</v>
      </c>
      <c r="Q338" s="5">
        <f t="shared" si="37"/>
        <v>52.14</v>
      </c>
      <c r="R338" s="11">
        <v>15.8</v>
      </c>
      <c r="S338" s="5">
        <f t="shared" si="38"/>
        <v>52.14</v>
      </c>
      <c r="T338" s="6">
        <v>15.8</v>
      </c>
      <c r="U338" s="8">
        <f t="shared" si="40"/>
        <v>50.82</v>
      </c>
      <c r="V338" s="5">
        <f t="shared" si="41"/>
        <v>15.4</v>
      </c>
      <c r="W338" s="12">
        <v>27.84552</v>
      </c>
      <c r="X338" s="12">
        <v>-115.16576000000001</v>
      </c>
      <c r="Y338" s="4">
        <f t="shared" si="39"/>
        <v>32</v>
      </c>
      <c r="Z338" s="9"/>
      <c r="AA338" s="13">
        <v>6</v>
      </c>
      <c r="AB338" s="9" t="s">
        <v>607</v>
      </c>
      <c r="AC338" s="14">
        <v>3</v>
      </c>
      <c r="AD338" s="4" t="s">
        <v>38</v>
      </c>
      <c r="AE338" s="9">
        <v>240</v>
      </c>
      <c r="AF338" s="9"/>
      <c r="AG338" s="9"/>
    </row>
    <row r="339" spans="1:33">
      <c r="A339" s="6" t="s">
        <v>95</v>
      </c>
      <c r="B339" s="6" t="s">
        <v>43</v>
      </c>
      <c r="C339" s="29">
        <v>38946</v>
      </c>
      <c r="D339" s="10">
        <v>2006</v>
      </c>
      <c r="E339" s="34">
        <v>0.42777777777777781</v>
      </c>
      <c r="F339" s="34">
        <v>0.43124999999999997</v>
      </c>
      <c r="G339" s="34">
        <f t="shared" si="35"/>
        <v>3.4722222222221544E-3</v>
      </c>
      <c r="H339" s="6">
        <v>2</v>
      </c>
      <c r="I339" s="6">
        <v>1</v>
      </c>
      <c r="J339" s="6">
        <v>30</v>
      </c>
      <c r="K339" s="6">
        <v>30</v>
      </c>
      <c r="L339" s="6" t="s">
        <v>66</v>
      </c>
      <c r="M339" s="4" t="s">
        <v>67</v>
      </c>
      <c r="N339" s="4">
        <v>1</v>
      </c>
      <c r="O339" s="5">
        <f t="shared" si="36"/>
        <v>49.5</v>
      </c>
      <c r="P339" s="11">
        <v>15</v>
      </c>
      <c r="Q339" s="5">
        <f t="shared" si="37"/>
        <v>52.14</v>
      </c>
      <c r="R339" s="11">
        <v>15.8</v>
      </c>
      <c r="S339" s="5">
        <f t="shared" si="38"/>
        <v>52.14</v>
      </c>
      <c r="T339" s="6">
        <v>15.8</v>
      </c>
      <c r="U339" s="8">
        <f t="shared" si="40"/>
        <v>50.82</v>
      </c>
      <c r="V339" s="5">
        <f t="shared" si="41"/>
        <v>15.4</v>
      </c>
      <c r="W339" s="12">
        <v>27.84552</v>
      </c>
      <c r="X339" s="12">
        <v>-115.16576000000001</v>
      </c>
      <c r="Y339" s="4">
        <f t="shared" si="39"/>
        <v>32</v>
      </c>
      <c r="Z339" s="9"/>
      <c r="AA339" s="13">
        <v>6</v>
      </c>
      <c r="AB339" s="9" t="s">
        <v>753</v>
      </c>
      <c r="AC339" s="14">
        <v>3</v>
      </c>
      <c r="AD339" s="4" t="s">
        <v>38</v>
      </c>
      <c r="AE339" s="9">
        <v>240</v>
      </c>
      <c r="AF339" s="9"/>
      <c r="AG339" s="9"/>
    </row>
    <row r="340" spans="1:33">
      <c r="A340" s="6" t="s">
        <v>95</v>
      </c>
      <c r="B340" s="6" t="s">
        <v>43</v>
      </c>
      <c r="C340" s="29">
        <v>38946</v>
      </c>
      <c r="D340" s="10">
        <v>2006</v>
      </c>
      <c r="E340" s="34">
        <v>0.42777777777777781</v>
      </c>
      <c r="F340" s="34">
        <v>0.43124999999999997</v>
      </c>
      <c r="G340" s="34">
        <f t="shared" si="35"/>
        <v>3.4722222222221544E-3</v>
      </c>
      <c r="H340" s="6">
        <v>2</v>
      </c>
      <c r="I340" s="6">
        <v>1</v>
      </c>
      <c r="J340" s="6">
        <v>30</v>
      </c>
      <c r="K340" s="6">
        <v>30</v>
      </c>
      <c r="L340" s="6" t="s">
        <v>66</v>
      </c>
      <c r="M340" s="4" t="s">
        <v>67</v>
      </c>
      <c r="N340" s="4">
        <v>1</v>
      </c>
      <c r="O340" s="5">
        <f t="shared" si="36"/>
        <v>49.5</v>
      </c>
      <c r="P340" s="11">
        <v>15</v>
      </c>
      <c r="Q340" s="5">
        <f t="shared" si="37"/>
        <v>52.14</v>
      </c>
      <c r="R340" s="11">
        <v>15.8</v>
      </c>
      <c r="S340" s="5">
        <f t="shared" si="38"/>
        <v>52.14</v>
      </c>
      <c r="T340" s="6">
        <v>15.8</v>
      </c>
      <c r="U340" s="8">
        <f t="shared" si="40"/>
        <v>50.82</v>
      </c>
      <c r="V340" s="5">
        <f t="shared" si="41"/>
        <v>15.4</v>
      </c>
      <c r="W340" s="12">
        <v>27.84552</v>
      </c>
      <c r="X340" s="12">
        <v>-115.16576000000001</v>
      </c>
      <c r="Y340" s="4">
        <f t="shared" si="39"/>
        <v>32</v>
      </c>
      <c r="Z340" s="9"/>
      <c r="AA340" s="13">
        <v>6</v>
      </c>
      <c r="AB340" s="9" t="s">
        <v>610</v>
      </c>
      <c r="AC340" s="14">
        <v>1</v>
      </c>
      <c r="AD340" s="4" t="s">
        <v>38</v>
      </c>
      <c r="AE340" s="9">
        <v>240</v>
      </c>
      <c r="AF340" s="9"/>
      <c r="AG340" s="9"/>
    </row>
    <row r="341" spans="1:33">
      <c r="A341" s="6" t="s">
        <v>95</v>
      </c>
      <c r="B341" s="6" t="s">
        <v>43</v>
      </c>
      <c r="C341" s="29">
        <v>38946</v>
      </c>
      <c r="D341" s="10">
        <v>2006</v>
      </c>
      <c r="E341" s="34">
        <v>0.42777777777777781</v>
      </c>
      <c r="F341" s="34">
        <v>0.43124999999999997</v>
      </c>
      <c r="G341" s="34">
        <f t="shared" si="35"/>
        <v>3.4722222222221544E-3</v>
      </c>
      <c r="H341" s="6">
        <v>2</v>
      </c>
      <c r="I341" s="6">
        <v>1</v>
      </c>
      <c r="J341" s="6">
        <v>30</v>
      </c>
      <c r="K341" s="6">
        <v>30</v>
      </c>
      <c r="L341" s="6" t="s">
        <v>66</v>
      </c>
      <c r="M341" s="4" t="s">
        <v>67</v>
      </c>
      <c r="N341" s="4">
        <v>1</v>
      </c>
      <c r="O341" s="5">
        <f t="shared" si="36"/>
        <v>49.5</v>
      </c>
      <c r="P341" s="11">
        <v>15</v>
      </c>
      <c r="Q341" s="5">
        <f t="shared" si="37"/>
        <v>52.14</v>
      </c>
      <c r="R341" s="11">
        <v>15.8</v>
      </c>
      <c r="S341" s="5">
        <f t="shared" si="38"/>
        <v>52.14</v>
      </c>
      <c r="T341" s="6">
        <v>15.8</v>
      </c>
      <c r="U341" s="8">
        <f t="shared" si="40"/>
        <v>50.82</v>
      </c>
      <c r="V341" s="5">
        <f t="shared" si="41"/>
        <v>15.4</v>
      </c>
      <c r="W341" s="12">
        <v>27.84552</v>
      </c>
      <c r="X341" s="12">
        <v>-115.16576000000001</v>
      </c>
      <c r="Y341" s="4">
        <f t="shared" si="39"/>
        <v>32</v>
      </c>
      <c r="Z341" s="9"/>
      <c r="AA341" s="13">
        <v>6</v>
      </c>
      <c r="AB341" s="9" t="s">
        <v>609</v>
      </c>
      <c r="AC341" s="14">
        <v>1</v>
      </c>
      <c r="AD341" s="4" t="s">
        <v>38</v>
      </c>
      <c r="AE341" s="9">
        <v>240</v>
      </c>
      <c r="AF341" s="9"/>
      <c r="AG341" s="9"/>
    </row>
    <row r="342" spans="1:33">
      <c r="A342" s="6" t="s">
        <v>96</v>
      </c>
      <c r="B342" s="6" t="s">
        <v>43</v>
      </c>
      <c r="C342" s="29">
        <v>38946</v>
      </c>
      <c r="D342" s="10">
        <v>2006</v>
      </c>
      <c r="E342" s="34">
        <v>0.51736111111111105</v>
      </c>
      <c r="F342" s="34">
        <v>0.52152777777777781</v>
      </c>
      <c r="G342" s="34">
        <f t="shared" si="35"/>
        <v>4.1666666666667629E-3</v>
      </c>
      <c r="H342" s="6">
        <v>2</v>
      </c>
      <c r="I342" s="6">
        <v>2</v>
      </c>
      <c r="J342" s="6">
        <v>31</v>
      </c>
      <c r="K342" s="6">
        <v>31</v>
      </c>
      <c r="L342" s="6" t="s">
        <v>66</v>
      </c>
      <c r="M342" s="4" t="s">
        <v>67</v>
      </c>
      <c r="N342" s="4">
        <v>1</v>
      </c>
      <c r="O342" s="5">
        <f t="shared" si="36"/>
        <v>20.79</v>
      </c>
      <c r="P342" s="11">
        <v>6.3</v>
      </c>
      <c r="Q342" s="5">
        <f t="shared" si="37"/>
        <v>23.759999999999998</v>
      </c>
      <c r="R342" s="11">
        <v>7.2</v>
      </c>
      <c r="S342" s="5">
        <f t="shared" si="38"/>
        <v>23.759999999999998</v>
      </c>
      <c r="T342" s="6">
        <v>7.2</v>
      </c>
      <c r="U342" s="8">
        <f t="shared" si="40"/>
        <v>22.274999999999999</v>
      </c>
      <c r="V342" s="5">
        <f t="shared" si="41"/>
        <v>6.75</v>
      </c>
      <c r="W342" s="12">
        <v>27.848210000000002</v>
      </c>
      <c r="X342" s="12">
        <v>-115.17097</v>
      </c>
      <c r="Y342" s="4">
        <f t="shared" si="39"/>
        <v>32</v>
      </c>
      <c r="Z342" s="9"/>
      <c r="AA342" s="13">
        <v>6</v>
      </c>
      <c r="AB342" s="9" t="s">
        <v>604</v>
      </c>
      <c r="AC342" s="14">
        <v>3</v>
      </c>
      <c r="AD342" s="4" t="s">
        <v>38</v>
      </c>
      <c r="AE342" s="9">
        <v>30</v>
      </c>
      <c r="AF342" s="9"/>
      <c r="AG342" s="9"/>
    </row>
    <row r="343" spans="1:33">
      <c r="A343" s="6" t="s">
        <v>96</v>
      </c>
      <c r="B343" s="6" t="s">
        <v>43</v>
      </c>
      <c r="C343" s="29">
        <v>38946</v>
      </c>
      <c r="D343" s="10">
        <v>2006</v>
      </c>
      <c r="E343" s="34">
        <v>0.51736111111111105</v>
      </c>
      <c r="F343" s="34">
        <v>0.52152777777777781</v>
      </c>
      <c r="G343" s="34">
        <f t="shared" si="35"/>
        <v>4.1666666666667629E-3</v>
      </c>
      <c r="H343" s="6">
        <v>2</v>
      </c>
      <c r="I343" s="6">
        <v>2</v>
      </c>
      <c r="J343" s="6">
        <v>31</v>
      </c>
      <c r="K343" s="6">
        <v>31</v>
      </c>
      <c r="L343" s="6" t="s">
        <v>66</v>
      </c>
      <c r="M343" s="4" t="s">
        <v>67</v>
      </c>
      <c r="N343" s="4">
        <v>1</v>
      </c>
      <c r="O343" s="5">
        <f t="shared" si="36"/>
        <v>20.79</v>
      </c>
      <c r="P343" s="11">
        <v>6.3</v>
      </c>
      <c r="Q343" s="5">
        <f t="shared" si="37"/>
        <v>23.759999999999998</v>
      </c>
      <c r="R343" s="11">
        <v>7.2</v>
      </c>
      <c r="S343" s="5">
        <f t="shared" si="38"/>
        <v>23.759999999999998</v>
      </c>
      <c r="T343" s="6">
        <v>7.2</v>
      </c>
      <c r="U343" s="8">
        <f t="shared" si="40"/>
        <v>22.274999999999999</v>
      </c>
      <c r="V343" s="5">
        <f t="shared" si="41"/>
        <v>6.75</v>
      </c>
      <c r="W343" s="12">
        <v>27.848210000000002</v>
      </c>
      <c r="X343" s="12">
        <v>-115.17097</v>
      </c>
      <c r="Y343" s="4">
        <f t="shared" si="39"/>
        <v>32</v>
      </c>
      <c r="Z343" s="9"/>
      <c r="AA343" s="13">
        <v>6</v>
      </c>
      <c r="AB343" s="9" t="s">
        <v>606</v>
      </c>
      <c r="AC343" s="14">
        <v>11</v>
      </c>
      <c r="AD343" s="4" t="s">
        <v>38</v>
      </c>
      <c r="AE343" s="9">
        <v>30</v>
      </c>
      <c r="AF343" s="9"/>
      <c r="AG343" s="9"/>
    </row>
    <row r="344" spans="1:33">
      <c r="A344" s="6" t="s">
        <v>96</v>
      </c>
      <c r="B344" s="6" t="s">
        <v>43</v>
      </c>
      <c r="C344" s="29">
        <v>38946</v>
      </c>
      <c r="D344" s="10">
        <v>2006</v>
      </c>
      <c r="E344" s="34">
        <v>0.51736111111111105</v>
      </c>
      <c r="F344" s="34">
        <v>0.52152777777777781</v>
      </c>
      <c r="G344" s="34">
        <f t="shared" si="35"/>
        <v>4.1666666666667629E-3</v>
      </c>
      <c r="H344" s="6">
        <v>2</v>
      </c>
      <c r="I344" s="6">
        <v>2</v>
      </c>
      <c r="J344" s="6">
        <v>31</v>
      </c>
      <c r="K344" s="6">
        <v>31</v>
      </c>
      <c r="L344" s="6" t="s">
        <v>66</v>
      </c>
      <c r="M344" s="4" t="s">
        <v>67</v>
      </c>
      <c r="N344" s="4">
        <v>1</v>
      </c>
      <c r="O344" s="5">
        <f t="shared" si="36"/>
        <v>20.79</v>
      </c>
      <c r="P344" s="11">
        <v>6.3</v>
      </c>
      <c r="Q344" s="5">
        <f t="shared" si="37"/>
        <v>23.759999999999998</v>
      </c>
      <c r="R344" s="11">
        <v>7.2</v>
      </c>
      <c r="S344" s="5">
        <f t="shared" si="38"/>
        <v>23.759999999999998</v>
      </c>
      <c r="T344" s="6">
        <v>7.2</v>
      </c>
      <c r="U344" s="8">
        <f t="shared" si="40"/>
        <v>22.274999999999999</v>
      </c>
      <c r="V344" s="5">
        <f t="shared" si="41"/>
        <v>6.75</v>
      </c>
      <c r="W344" s="12">
        <v>27.848210000000002</v>
      </c>
      <c r="X344" s="12">
        <v>-115.17097</v>
      </c>
      <c r="Y344" s="4">
        <f t="shared" si="39"/>
        <v>32</v>
      </c>
      <c r="Z344" s="9"/>
      <c r="AA344" s="13">
        <v>6</v>
      </c>
      <c r="AB344" s="9" t="s">
        <v>614</v>
      </c>
      <c r="AC344" s="14">
        <v>49</v>
      </c>
      <c r="AD344" s="4" t="s">
        <v>38</v>
      </c>
      <c r="AE344" s="9">
        <v>30</v>
      </c>
      <c r="AF344" s="9"/>
      <c r="AG344" s="9"/>
    </row>
    <row r="345" spans="1:33">
      <c r="A345" s="6" t="s">
        <v>96</v>
      </c>
      <c r="B345" s="6" t="s">
        <v>43</v>
      </c>
      <c r="C345" s="29">
        <v>38946</v>
      </c>
      <c r="D345" s="10">
        <v>2006</v>
      </c>
      <c r="E345" s="34">
        <v>0.51736111111111105</v>
      </c>
      <c r="F345" s="34">
        <v>0.52152777777777781</v>
      </c>
      <c r="G345" s="34">
        <f t="shared" si="35"/>
        <v>4.1666666666667629E-3</v>
      </c>
      <c r="H345" s="6">
        <v>2</v>
      </c>
      <c r="I345" s="6">
        <v>2</v>
      </c>
      <c r="J345" s="6">
        <v>31</v>
      </c>
      <c r="K345" s="6">
        <v>31</v>
      </c>
      <c r="L345" s="6" t="s">
        <v>66</v>
      </c>
      <c r="M345" s="4" t="s">
        <v>67</v>
      </c>
      <c r="N345" s="4">
        <v>1</v>
      </c>
      <c r="O345" s="5">
        <f t="shared" si="36"/>
        <v>20.79</v>
      </c>
      <c r="P345" s="11">
        <v>6.3</v>
      </c>
      <c r="Q345" s="5">
        <f t="shared" si="37"/>
        <v>23.759999999999998</v>
      </c>
      <c r="R345" s="11">
        <v>7.2</v>
      </c>
      <c r="S345" s="5">
        <f t="shared" si="38"/>
        <v>23.759999999999998</v>
      </c>
      <c r="T345" s="6">
        <v>7.2</v>
      </c>
      <c r="U345" s="8">
        <f t="shared" si="40"/>
        <v>22.274999999999999</v>
      </c>
      <c r="V345" s="5">
        <f t="shared" si="41"/>
        <v>6.75</v>
      </c>
      <c r="W345" s="12">
        <v>27.848210000000002</v>
      </c>
      <c r="X345" s="12">
        <v>-115.17097</v>
      </c>
      <c r="Y345" s="4">
        <f t="shared" si="39"/>
        <v>32</v>
      </c>
      <c r="Z345" s="9"/>
      <c r="AA345" s="13">
        <v>6</v>
      </c>
      <c r="AB345" s="9" t="s">
        <v>607</v>
      </c>
      <c r="AC345" s="14">
        <v>3</v>
      </c>
      <c r="AD345" s="4" t="s">
        <v>38</v>
      </c>
      <c r="AE345" s="9">
        <v>30</v>
      </c>
      <c r="AF345" s="9"/>
      <c r="AG345" s="9"/>
    </row>
    <row r="346" spans="1:33">
      <c r="A346" s="6" t="s">
        <v>96</v>
      </c>
      <c r="B346" s="6" t="s">
        <v>43</v>
      </c>
      <c r="C346" s="29">
        <v>38946</v>
      </c>
      <c r="D346" s="10">
        <v>2006</v>
      </c>
      <c r="E346" s="34">
        <v>0.51736111111111105</v>
      </c>
      <c r="F346" s="34">
        <v>0.52152777777777781</v>
      </c>
      <c r="G346" s="34">
        <f t="shared" si="35"/>
        <v>4.1666666666667629E-3</v>
      </c>
      <c r="H346" s="6">
        <v>2</v>
      </c>
      <c r="I346" s="6">
        <v>2</v>
      </c>
      <c r="J346" s="6">
        <v>31</v>
      </c>
      <c r="K346" s="6">
        <v>31</v>
      </c>
      <c r="L346" s="6" t="s">
        <v>66</v>
      </c>
      <c r="M346" s="4" t="s">
        <v>67</v>
      </c>
      <c r="N346" s="4">
        <v>1</v>
      </c>
      <c r="O346" s="5">
        <f t="shared" si="36"/>
        <v>20.79</v>
      </c>
      <c r="P346" s="11">
        <v>6.3</v>
      </c>
      <c r="Q346" s="5">
        <f t="shared" si="37"/>
        <v>23.759999999999998</v>
      </c>
      <c r="R346" s="11">
        <v>7.2</v>
      </c>
      <c r="S346" s="5">
        <f t="shared" si="38"/>
        <v>23.759999999999998</v>
      </c>
      <c r="T346" s="6">
        <v>7.2</v>
      </c>
      <c r="U346" s="8">
        <f t="shared" si="40"/>
        <v>22.274999999999999</v>
      </c>
      <c r="V346" s="5">
        <f t="shared" si="41"/>
        <v>6.75</v>
      </c>
      <c r="W346" s="12">
        <v>27.848210000000002</v>
      </c>
      <c r="X346" s="12">
        <v>-115.17097</v>
      </c>
      <c r="Y346" s="4">
        <f t="shared" si="39"/>
        <v>32</v>
      </c>
      <c r="Z346" s="9"/>
      <c r="AA346" s="13">
        <v>6</v>
      </c>
      <c r="AB346" s="9" t="s">
        <v>610</v>
      </c>
      <c r="AC346" s="14">
        <v>1</v>
      </c>
      <c r="AD346" s="4" t="s">
        <v>38</v>
      </c>
      <c r="AE346" s="9">
        <v>30</v>
      </c>
      <c r="AF346" s="9"/>
      <c r="AG346" s="9"/>
    </row>
    <row r="347" spans="1:33">
      <c r="A347" s="6" t="s">
        <v>96</v>
      </c>
      <c r="B347" s="6" t="s">
        <v>43</v>
      </c>
      <c r="C347" s="29">
        <v>38946</v>
      </c>
      <c r="D347" s="10">
        <v>2006</v>
      </c>
      <c r="E347" s="34">
        <v>0.51736111111111105</v>
      </c>
      <c r="F347" s="34">
        <v>0.52152777777777781</v>
      </c>
      <c r="G347" s="34">
        <f t="shared" si="35"/>
        <v>4.1666666666667629E-3</v>
      </c>
      <c r="H347" s="6">
        <v>2</v>
      </c>
      <c r="I347" s="6">
        <v>2</v>
      </c>
      <c r="J347" s="6">
        <v>31</v>
      </c>
      <c r="K347" s="6">
        <v>31</v>
      </c>
      <c r="L347" s="6" t="s">
        <v>66</v>
      </c>
      <c r="M347" s="4" t="s">
        <v>67</v>
      </c>
      <c r="N347" s="4">
        <v>1</v>
      </c>
      <c r="O347" s="5">
        <f t="shared" si="36"/>
        <v>20.79</v>
      </c>
      <c r="P347" s="11">
        <v>6.3</v>
      </c>
      <c r="Q347" s="5">
        <f t="shared" si="37"/>
        <v>23.759999999999998</v>
      </c>
      <c r="R347" s="11">
        <v>7.2</v>
      </c>
      <c r="S347" s="5">
        <f t="shared" si="38"/>
        <v>23.759999999999998</v>
      </c>
      <c r="T347" s="6">
        <v>7.2</v>
      </c>
      <c r="U347" s="8">
        <f t="shared" si="40"/>
        <v>22.274999999999999</v>
      </c>
      <c r="V347" s="5">
        <f t="shared" si="41"/>
        <v>6.75</v>
      </c>
      <c r="W347" s="12">
        <v>27.848210000000002</v>
      </c>
      <c r="X347" s="12">
        <v>-115.17097</v>
      </c>
      <c r="Y347" s="4">
        <f t="shared" si="39"/>
        <v>32</v>
      </c>
      <c r="Z347" s="9"/>
      <c r="AA347" s="13">
        <v>6</v>
      </c>
      <c r="AB347" s="9" t="s">
        <v>609</v>
      </c>
      <c r="AC347" s="14">
        <v>1</v>
      </c>
      <c r="AD347" s="4" t="s">
        <v>38</v>
      </c>
      <c r="AE347" s="9">
        <v>30</v>
      </c>
      <c r="AF347" s="9"/>
      <c r="AG347" s="9"/>
    </row>
    <row r="348" spans="1:33">
      <c r="A348" s="4" t="s">
        <v>97</v>
      </c>
      <c r="B348" s="4" t="s">
        <v>34</v>
      </c>
      <c r="C348" s="28">
        <v>38948</v>
      </c>
      <c r="D348" s="5">
        <v>2006</v>
      </c>
      <c r="E348" s="33">
        <v>0.46388888888888885</v>
      </c>
      <c r="F348" s="33">
        <v>0.4694444444444445</v>
      </c>
      <c r="G348" s="33">
        <f t="shared" si="35"/>
        <v>5.5555555555556468E-3</v>
      </c>
      <c r="H348" s="4">
        <v>2</v>
      </c>
      <c r="I348" s="5">
        <v>1</v>
      </c>
      <c r="J348" s="5">
        <v>1</v>
      </c>
      <c r="K348" s="4">
        <v>1</v>
      </c>
      <c r="L348" s="4" t="s">
        <v>98</v>
      </c>
      <c r="M348" s="4" t="s">
        <v>99</v>
      </c>
      <c r="N348" s="4">
        <v>1</v>
      </c>
      <c r="O348" s="5">
        <f t="shared" si="36"/>
        <v>61.38</v>
      </c>
      <c r="P348" s="5">
        <v>18.600000000000001</v>
      </c>
      <c r="Q348" s="5">
        <f t="shared" si="37"/>
        <v>52.47</v>
      </c>
      <c r="R348" s="5">
        <v>15.9</v>
      </c>
      <c r="S348" s="5">
        <f t="shared" si="38"/>
        <v>61.38</v>
      </c>
      <c r="T348" s="5">
        <v>18.600000000000001</v>
      </c>
      <c r="U348" s="8">
        <f t="shared" si="40"/>
        <v>56.924999999999997</v>
      </c>
      <c r="V348" s="5">
        <f t="shared" si="41"/>
        <v>17.25</v>
      </c>
      <c r="W348" s="1">
        <v>27.89218</v>
      </c>
      <c r="X348" s="1">
        <v>-115.19067</v>
      </c>
      <c r="Y348" s="4">
        <f t="shared" si="39"/>
        <v>57.2</v>
      </c>
      <c r="Z348" s="7">
        <v>14</v>
      </c>
      <c r="AA348" s="5">
        <v>8</v>
      </c>
      <c r="AB348" s="4" t="s">
        <v>604</v>
      </c>
      <c r="AC348" s="8">
        <v>1</v>
      </c>
      <c r="AD348" s="4" t="s">
        <v>38</v>
      </c>
      <c r="AE348" s="9" t="s">
        <v>37</v>
      </c>
      <c r="AF348" s="9"/>
      <c r="AG348" s="9"/>
    </row>
    <row r="349" spans="1:33">
      <c r="A349" s="4" t="s">
        <v>97</v>
      </c>
      <c r="B349" s="4" t="s">
        <v>34</v>
      </c>
      <c r="C349" s="28">
        <v>38948</v>
      </c>
      <c r="D349" s="5">
        <v>2006</v>
      </c>
      <c r="E349" s="33">
        <v>0.46388888888888885</v>
      </c>
      <c r="F349" s="33">
        <v>0.4694444444444445</v>
      </c>
      <c r="G349" s="33">
        <f t="shared" si="35"/>
        <v>5.5555555555556468E-3</v>
      </c>
      <c r="H349" s="4">
        <v>2</v>
      </c>
      <c r="I349" s="5">
        <v>1</v>
      </c>
      <c r="J349" s="5">
        <v>1</v>
      </c>
      <c r="K349" s="4">
        <v>1</v>
      </c>
      <c r="L349" s="4" t="s">
        <v>98</v>
      </c>
      <c r="M349" s="4" t="s">
        <v>99</v>
      </c>
      <c r="N349" s="4">
        <v>1</v>
      </c>
      <c r="O349" s="5">
        <f t="shared" si="36"/>
        <v>61.38</v>
      </c>
      <c r="P349" s="5">
        <v>18.600000000000001</v>
      </c>
      <c r="Q349" s="5">
        <f t="shared" si="37"/>
        <v>52.47</v>
      </c>
      <c r="R349" s="5">
        <v>15.9</v>
      </c>
      <c r="S349" s="5">
        <f t="shared" si="38"/>
        <v>61.38</v>
      </c>
      <c r="T349" s="5">
        <v>18.600000000000001</v>
      </c>
      <c r="U349" s="8">
        <f t="shared" si="40"/>
        <v>56.924999999999997</v>
      </c>
      <c r="V349" s="5">
        <f t="shared" si="41"/>
        <v>17.25</v>
      </c>
      <c r="W349" s="1">
        <v>27.89218</v>
      </c>
      <c r="X349" s="1">
        <v>-115.19067</v>
      </c>
      <c r="Y349" s="4">
        <f t="shared" si="39"/>
        <v>57.2</v>
      </c>
      <c r="Z349" s="7">
        <v>14</v>
      </c>
      <c r="AA349" s="5">
        <v>8</v>
      </c>
      <c r="AB349" s="4" t="s">
        <v>606</v>
      </c>
      <c r="AC349" s="8">
        <v>6</v>
      </c>
      <c r="AD349" s="4" t="s">
        <v>38</v>
      </c>
      <c r="AE349" s="9" t="s">
        <v>37</v>
      </c>
      <c r="AF349" s="9"/>
      <c r="AG349" s="9"/>
    </row>
    <row r="350" spans="1:33">
      <c r="A350" s="4" t="s">
        <v>97</v>
      </c>
      <c r="B350" s="4" t="s">
        <v>34</v>
      </c>
      <c r="C350" s="28">
        <v>38948</v>
      </c>
      <c r="D350" s="5">
        <v>2006</v>
      </c>
      <c r="E350" s="33">
        <v>0.46388888888888885</v>
      </c>
      <c r="F350" s="33">
        <v>0.4694444444444445</v>
      </c>
      <c r="G350" s="33">
        <f t="shared" si="35"/>
        <v>5.5555555555556468E-3</v>
      </c>
      <c r="H350" s="4">
        <v>2</v>
      </c>
      <c r="I350" s="5">
        <v>1</v>
      </c>
      <c r="J350" s="5">
        <v>1</v>
      </c>
      <c r="K350" s="4">
        <v>1</v>
      </c>
      <c r="L350" s="4" t="s">
        <v>98</v>
      </c>
      <c r="M350" s="4" t="s">
        <v>99</v>
      </c>
      <c r="N350" s="4">
        <v>1</v>
      </c>
      <c r="O350" s="5">
        <f t="shared" si="36"/>
        <v>61.38</v>
      </c>
      <c r="P350" s="5">
        <v>18.600000000000001</v>
      </c>
      <c r="Q350" s="5">
        <f t="shared" si="37"/>
        <v>52.47</v>
      </c>
      <c r="R350" s="5">
        <v>15.9</v>
      </c>
      <c r="S350" s="5">
        <f t="shared" si="38"/>
        <v>61.38</v>
      </c>
      <c r="T350" s="5">
        <v>18.600000000000001</v>
      </c>
      <c r="U350" s="8">
        <f t="shared" si="40"/>
        <v>56.924999999999997</v>
      </c>
      <c r="V350" s="5">
        <f t="shared" si="41"/>
        <v>17.25</v>
      </c>
      <c r="W350" s="1">
        <v>27.89218</v>
      </c>
      <c r="X350" s="1">
        <v>-115.19067</v>
      </c>
      <c r="Y350" s="4">
        <f t="shared" si="39"/>
        <v>57.2</v>
      </c>
      <c r="Z350" s="7">
        <v>14</v>
      </c>
      <c r="AA350" s="5">
        <v>8</v>
      </c>
      <c r="AB350" s="4" t="s">
        <v>611</v>
      </c>
      <c r="AC350" s="8">
        <v>2</v>
      </c>
      <c r="AD350" s="4" t="s">
        <v>38</v>
      </c>
      <c r="AE350" s="9" t="s">
        <v>37</v>
      </c>
      <c r="AF350" s="9"/>
      <c r="AG350" s="9"/>
    </row>
    <row r="351" spans="1:33">
      <c r="A351" s="4" t="s">
        <v>97</v>
      </c>
      <c r="B351" s="4" t="s">
        <v>34</v>
      </c>
      <c r="C351" s="28">
        <v>38948</v>
      </c>
      <c r="D351" s="5">
        <v>2006</v>
      </c>
      <c r="E351" s="33">
        <v>0.46388888888888885</v>
      </c>
      <c r="F351" s="33">
        <v>0.4694444444444445</v>
      </c>
      <c r="G351" s="33">
        <f t="shared" si="35"/>
        <v>5.5555555555556468E-3</v>
      </c>
      <c r="H351" s="4">
        <v>2</v>
      </c>
      <c r="I351" s="5">
        <v>1</v>
      </c>
      <c r="J351" s="5">
        <v>1</v>
      </c>
      <c r="K351" s="4">
        <v>1</v>
      </c>
      <c r="L351" s="4" t="s">
        <v>98</v>
      </c>
      <c r="M351" s="4" t="s">
        <v>99</v>
      </c>
      <c r="N351" s="4">
        <v>1</v>
      </c>
      <c r="O351" s="5">
        <f t="shared" si="36"/>
        <v>61.38</v>
      </c>
      <c r="P351" s="5">
        <v>18.600000000000001</v>
      </c>
      <c r="Q351" s="5">
        <f t="shared" si="37"/>
        <v>52.47</v>
      </c>
      <c r="R351" s="5">
        <v>15.9</v>
      </c>
      <c r="S351" s="5">
        <f t="shared" si="38"/>
        <v>61.38</v>
      </c>
      <c r="T351" s="5">
        <v>18.600000000000001</v>
      </c>
      <c r="U351" s="8">
        <f t="shared" si="40"/>
        <v>56.924999999999997</v>
      </c>
      <c r="V351" s="5">
        <f t="shared" si="41"/>
        <v>17.25</v>
      </c>
      <c r="W351" s="1">
        <v>27.89218</v>
      </c>
      <c r="X351" s="1">
        <v>-115.19067</v>
      </c>
      <c r="Y351" s="4">
        <f t="shared" si="39"/>
        <v>57.2</v>
      </c>
      <c r="Z351" s="7">
        <v>14</v>
      </c>
      <c r="AA351" s="5">
        <v>8</v>
      </c>
      <c r="AB351" s="4" t="s">
        <v>613</v>
      </c>
      <c r="AC351" s="8">
        <v>32</v>
      </c>
      <c r="AD351" s="4" t="s">
        <v>38</v>
      </c>
      <c r="AE351" s="9" t="s">
        <v>37</v>
      </c>
      <c r="AF351" s="9"/>
      <c r="AG351" s="9"/>
    </row>
    <row r="352" spans="1:33">
      <c r="A352" s="4" t="s">
        <v>97</v>
      </c>
      <c r="B352" s="4" t="s">
        <v>34</v>
      </c>
      <c r="C352" s="28">
        <v>38948</v>
      </c>
      <c r="D352" s="5">
        <v>2006</v>
      </c>
      <c r="E352" s="33">
        <v>0.46388888888888885</v>
      </c>
      <c r="F352" s="33">
        <v>0.4694444444444445</v>
      </c>
      <c r="G352" s="33">
        <f t="shared" si="35"/>
        <v>5.5555555555556468E-3</v>
      </c>
      <c r="H352" s="4">
        <v>2</v>
      </c>
      <c r="I352" s="5">
        <v>1</v>
      </c>
      <c r="J352" s="5">
        <v>1</v>
      </c>
      <c r="K352" s="4">
        <v>1</v>
      </c>
      <c r="L352" s="4" t="s">
        <v>98</v>
      </c>
      <c r="M352" s="4" t="s">
        <v>99</v>
      </c>
      <c r="N352" s="4">
        <v>1</v>
      </c>
      <c r="O352" s="5">
        <f t="shared" si="36"/>
        <v>61.38</v>
      </c>
      <c r="P352" s="5">
        <v>18.600000000000001</v>
      </c>
      <c r="Q352" s="5">
        <f t="shared" si="37"/>
        <v>52.47</v>
      </c>
      <c r="R352" s="5">
        <v>15.9</v>
      </c>
      <c r="S352" s="5">
        <f t="shared" si="38"/>
        <v>61.38</v>
      </c>
      <c r="T352" s="5">
        <v>18.600000000000001</v>
      </c>
      <c r="U352" s="8">
        <f t="shared" si="40"/>
        <v>56.924999999999997</v>
      </c>
      <c r="V352" s="5">
        <f t="shared" si="41"/>
        <v>17.25</v>
      </c>
      <c r="W352" s="1">
        <v>27.89218</v>
      </c>
      <c r="X352" s="1">
        <v>-115.19067</v>
      </c>
      <c r="Y352" s="4">
        <f t="shared" si="39"/>
        <v>57.2</v>
      </c>
      <c r="Z352" s="7">
        <v>14</v>
      </c>
      <c r="AA352" s="5">
        <v>8</v>
      </c>
      <c r="AB352" s="4" t="s">
        <v>614</v>
      </c>
      <c r="AC352" s="8">
        <v>1</v>
      </c>
      <c r="AD352" s="4" t="s">
        <v>38</v>
      </c>
      <c r="AE352" s="9" t="s">
        <v>37</v>
      </c>
      <c r="AF352" s="9"/>
      <c r="AG352" s="9"/>
    </row>
    <row r="353" spans="1:33">
      <c r="A353" s="4" t="s">
        <v>97</v>
      </c>
      <c r="B353" s="4" t="s">
        <v>34</v>
      </c>
      <c r="C353" s="28">
        <v>38948</v>
      </c>
      <c r="D353" s="5">
        <v>2006</v>
      </c>
      <c r="E353" s="33">
        <v>0.46388888888888885</v>
      </c>
      <c r="F353" s="33">
        <v>0.4694444444444445</v>
      </c>
      <c r="G353" s="33">
        <f t="shared" si="35"/>
        <v>5.5555555555556468E-3</v>
      </c>
      <c r="H353" s="4">
        <v>2</v>
      </c>
      <c r="I353" s="5">
        <v>1</v>
      </c>
      <c r="J353" s="5">
        <v>1</v>
      </c>
      <c r="K353" s="4">
        <v>1</v>
      </c>
      <c r="L353" s="4" t="s">
        <v>98</v>
      </c>
      <c r="M353" s="4" t="s">
        <v>99</v>
      </c>
      <c r="N353" s="4">
        <v>1</v>
      </c>
      <c r="O353" s="5">
        <f t="shared" si="36"/>
        <v>61.38</v>
      </c>
      <c r="P353" s="5">
        <v>18.600000000000001</v>
      </c>
      <c r="Q353" s="5">
        <f t="shared" si="37"/>
        <v>52.47</v>
      </c>
      <c r="R353" s="5">
        <v>15.9</v>
      </c>
      <c r="S353" s="5">
        <f t="shared" si="38"/>
        <v>61.38</v>
      </c>
      <c r="T353" s="5">
        <v>18.600000000000001</v>
      </c>
      <c r="U353" s="8">
        <f t="shared" si="40"/>
        <v>56.924999999999997</v>
      </c>
      <c r="V353" s="5">
        <f t="shared" si="41"/>
        <v>17.25</v>
      </c>
      <c r="W353" s="1">
        <v>27.89218</v>
      </c>
      <c r="X353" s="1">
        <v>-115.19067</v>
      </c>
      <c r="Y353" s="4">
        <f t="shared" si="39"/>
        <v>57.2</v>
      </c>
      <c r="Z353" s="7">
        <v>14</v>
      </c>
      <c r="AA353" s="5">
        <v>8</v>
      </c>
      <c r="AB353" s="4" t="s">
        <v>619</v>
      </c>
      <c r="AC353" s="8">
        <v>1</v>
      </c>
      <c r="AD353" s="4" t="s">
        <v>38</v>
      </c>
      <c r="AE353" s="9" t="s">
        <v>37</v>
      </c>
      <c r="AF353" s="9"/>
      <c r="AG353" s="9"/>
    </row>
    <row r="354" spans="1:33">
      <c r="A354" s="4" t="s">
        <v>97</v>
      </c>
      <c r="B354" s="4" t="s">
        <v>34</v>
      </c>
      <c r="C354" s="28">
        <v>38948</v>
      </c>
      <c r="D354" s="5">
        <v>2006</v>
      </c>
      <c r="E354" s="33">
        <v>0.46388888888888885</v>
      </c>
      <c r="F354" s="33">
        <v>0.4694444444444445</v>
      </c>
      <c r="G354" s="33">
        <f t="shared" si="35"/>
        <v>5.5555555555556468E-3</v>
      </c>
      <c r="H354" s="4">
        <v>2</v>
      </c>
      <c r="I354" s="5">
        <v>1</v>
      </c>
      <c r="J354" s="5">
        <v>1</v>
      </c>
      <c r="K354" s="4">
        <v>1</v>
      </c>
      <c r="L354" s="4" t="s">
        <v>98</v>
      </c>
      <c r="M354" s="4" t="s">
        <v>99</v>
      </c>
      <c r="N354" s="4">
        <v>1</v>
      </c>
      <c r="O354" s="5">
        <f t="shared" si="36"/>
        <v>61.38</v>
      </c>
      <c r="P354" s="5">
        <v>18.600000000000001</v>
      </c>
      <c r="Q354" s="5">
        <f t="shared" si="37"/>
        <v>52.47</v>
      </c>
      <c r="R354" s="5">
        <v>15.9</v>
      </c>
      <c r="S354" s="5">
        <f t="shared" si="38"/>
        <v>61.38</v>
      </c>
      <c r="T354" s="5">
        <v>18.600000000000001</v>
      </c>
      <c r="U354" s="8">
        <f t="shared" si="40"/>
        <v>56.924999999999997</v>
      </c>
      <c r="V354" s="5">
        <f t="shared" si="41"/>
        <v>17.25</v>
      </c>
      <c r="W354" s="1">
        <v>27.89218</v>
      </c>
      <c r="X354" s="1">
        <v>-115.19067</v>
      </c>
      <c r="Y354" s="4">
        <f t="shared" si="39"/>
        <v>57.2</v>
      </c>
      <c r="Z354" s="7">
        <v>14</v>
      </c>
      <c r="AA354" s="5">
        <v>8</v>
      </c>
      <c r="AB354" s="4" t="s">
        <v>609</v>
      </c>
      <c r="AC354" s="8">
        <v>9</v>
      </c>
      <c r="AD354" s="4" t="s">
        <v>38</v>
      </c>
      <c r="AE354" s="9" t="s">
        <v>37</v>
      </c>
      <c r="AF354" s="9"/>
      <c r="AG354" s="9"/>
    </row>
    <row r="355" spans="1:33">
      <c r="A355" s="4" t="s">
        <v>100</v>
      </c>
      <c r="B355" s="4" t="s">
        <v>34</v>
      </c>
      <c r="C355" s="28">
        <v>38948</v>
      </c>
      <c r="D355" s="5">
        <v>2006</v>
      </c>
      <c r="E355" s="33">
        <v>0.56666666666666665</v>
      </c>
      <c r="F355" s="33">
        <v>0.57500000000000007</v>
      </c>
      <c r="G355" s="33">
        <f t="shared" si="35"/>
        <v>8.3333333333334147E-3</v>
      </c>
      <c r="H355" s="4">
        <v>2</v>
      </c>
      <c r="I355" s="5">
        <v>2</v>
      </c>
      <c r="J355" s="5">
        <v>2</v>
      </c>
      <c r="K355" s="4">
        <v>2</v>
      </c>
      <c r="L355" s="4" t="s">
        <v>98</v>
      </c>
      <c r="M355" s="4" t="s">
        <v>99</v>
      </c>
      <c r="N355" s="4">
        <v>1</v>
      </c>
      <c r="O355" s="5">
        <f t="shared" si="36"/>
        <v>35.64</v>
      </c>
      <c r="P355" s="5">
        <v>10.8</v>
      </c>
      <c r="Q355" s="5">
        <f t="shared" si="37"/>
        <v>28.38</v>
      </c>
      <c r="R355" s="5">
        <v>8.6</v>
      </c>
      <c r="S355" s="5">
        <f t="shared" si="38"/>
        <v>35.64</v>
      </c>
      <c r="T355" s="5">
        <v>10.8</v>
      </c>
      <c r="U355" s="8">
        <f t="shared" si="40"/>
        <v>32.01</v>
      </c>
      <c r="V355" s="5">
        <f t="shared" si="41"/>
        <v>9.6999999999999993</v>
      </c>
      <c r="W355" s="1">
        <v>27.888369999999998</v>
      </c>
      <c r="X355" s="1">
        <v>-115.19248</v>
      </c>
      <c r="Y355" s="4">
        <f t="shared" si="39"/>
        <v>62.6</v>
      </c>
      <c r="Z355" s="7">
        <v>17</v>
      </c>
      <c r="AA355" s="5">
        <v>8</v>
      </c>
      <c r="AB355" s="4" t="s">
        <v>604</v>
      </c>
      <c r="AC355" s="8">
        <v>6</v>
      </c>
      <c r="AD355" s="4" t="s">
        <v>38</v>
      </c>
      <c r="AE355" s="9" t="s">
        <v>37</v>
      </c>
      <c r="AF355" s="9"/>
      <c r="AG355" s="9"/>
    </row>
    <row r="356" spans="1:33">
      <c r="A356" s="4" t="s">
        <v>100</v>
      </c>
      <c r="B356" s="4" t="s">
        <v>34</v>
      </c>
      <c r="C356" s="28">
        <v>38948</v>
      </c>
      <c r="D356" s="5">
        <v>2006</v>
      </c>
      <c r="E356" s="33">
        <v>0.56666666666666665</v>
      </c>
      <c r="F356" s="33">
        <v>0.57500000000000007</v>
      </c>
      <c r="G356" s="33">
        <f t="shared" si="35"/>
        <v>8.3333333333334147E-3</v>
      </c>
      <c r="H356" s="4">
        <v>2</v>
      </c>
      <c r="I356" s="5">
        <v>2</v>
      </c>
      <c r="J356" s="5">
        <v>2</v>
      </c>
      <c r="K356" s="4">
        <v>2</v>
      </c>
      <c r="L356" s="4" t="s">
        <v>98</v>
      </c>
      <c r="M356" s="4" t="s">
        <v>99</v>
      </c>
      <c r="N356" s="4">
        <v>1</v>
      </c>
      <c r="O356" s="5">
        <f t="shared" si="36"/>
        <v>35.64</v>
      </c>
      <c r="P356" s="5">
        <v>10.8</v>
      </c>
      <c r="Q356" s="5">
        <f t="shared" si="37"/>
        <v>28.38</v>
      </c>
      <c r="R356" s="5">
        <v>8.6</v>
      </c>
      <c r="S356" s="5">
        <f t="shared" si="38"/>
        <v>35.64</v>
      </c>
      <c r="T356" s="5">
        <v>10.8</v>
      </c>
      <c r="U356" s="8">
        <f t="shared" si="40"/>
        <v>32.01</v>
      </c>
      <c r="V356" s="5">
        <f t="shared" si="41"/>
        <v>9.6999999999999993</v>
      </c>
      <c r="W356" s="1">
        <v>27.888369999999998</v>
      </c>
      <c r="X356" s="1">
        <v>-115.19248</v>
      </c>
      <c r="Y356" s="4">
        <f t="shared" si="39"/>
        <v>62.6</v>
      </c>
      <c r="Z356" s="7">
        <v>17</v>
      </c>
      <c r="AA356" s="5">
        <v>8</v>
      </c>
      <c r="AB356" s="4" t="s">
        <v>606</v>
      </c>
      <c r="AC356" s="8">
        <v>20</v>
      </c>
      <c r="AD356" s="4" t="s">
        <v>38</v>
      </c>
      <c r="AE356" s="9" t="s">
        <v>37</v>
      </c>
      <c r="AF356" s="9"/>
      <c r="AG356" s="9"/>
    </row>
    <row r="357" spans="1:33">
      <c r="A357" s="4" t="s">
        <v>100</v>
      </c>
      <c r="B357" s="4" t="s">
        <v>34</v>
      </c>
      <c r="C357" s="28">
        <v>38948</v>
      </c>
      <c r="D357" s="5">
        <v>2006</v>
      </c>
      <c r="E357" s="33">
        <v>0.56666666666666665</v>
      </c>
      <c r="F357" s="33">
        <v>0.57500000000000007</v>
      </c>
      <c r="G357" s="33">
        <f t="shared" si="35"/>
        <v>8.3333333333334147E-3</v>
      </c>
      <c r="H357" s="4">
        <v>2</v>
      </c>
      <c r="I357" s="5">
        <v>2</v>
      </c>
      <c r="J357" s="5">
        <v>2</v>
      </c>
      <c r="K357" s="4">
        <v>2</v>
      </c>
      <c r="L357" s="4" t="s">
        <v>98</v>
      </c>
      <c r="M357" s="4" t="s">
        <v>99</v>
      </c>
      <c r="N357" s="4">
        <v>1</v>
      </c>
      <c r="O357" s="5">
        <f t="shared" si="36"/>
        <v>35.64</v>
      </c>
      <c r="P357" s="5">
        <v>10.8</v>
      </c>
      <c r="Q357" s="5">
        <f t="shared" si="37"/>
        <v>28.38</v>
      </c>
      <c r="R357" s="5">
        <v>8.6</v>
      </c>
      <c r="S357" s="5">
        <f t="shared" si="38"/>
        <v>35.64</v>
      </c>
      <c r="T357" s="5">
        <v>10.8</v>
      </c>
      <c r="U357" s="8">
        <f t="shared" si="40"/>
        <v>32.01</v>
      </c>
      <c r="V357" s="5">
        <f t="shared" si="41"/>
        <v>9.6999999999999993</v>
      </c>
      <c r="W357" s="1">
        <v>27.888369999999998</v>
      </c>
      <c r="X357" s="1">
        <v>-115.19248</v>
      </c>
      <c r="Y357" s="4">
        <f t="shared" si="39"/>
        <v>62.6</v>
      </c>
      <c r="Z357" s="7">
        <v>17</v>
      </c>
      <c r="AA357" s="5">
        <v>8</v>
      </c>
      <c r="AB357" s="4" t="s">
        <v>613</v>
      </c>
      <c r="AC357" s="8">
        <v>49</v>
      </c>
      <c r="AD357" s="4" t="s">
        <v>38</v>
      </c>
      <c r="AE357" s="9" t="s">
        <v>37</v>
      </c>
      <c r="AF357" s="9"/>
      <c r="AG357" s="9"/>
    </row>
    <row r="358" spans="1:33">
      <c r="A358" s="4" t="s">
        <v>100</v>
      </c>
      <c r="B358" s="4" t="s">
        <v>34</v>
      </c>
      <c r="C358" s="28">
        <v>38948</v>
      </c>
      <c r="D358" s="5">
        <v>2006</v>
      </c>
      <c r="E358" s="33">
        <v>0.56666666666666665</v>
      </c>
      <c r="F358" s="33">
        <v>0.57500000000000007</v>
      </c>
      <c r="G358" s="33">
        <f t="shared" si="35"/>
        <v>8.3333333333334147E-3</v>
      </c>
      <c r="H358" s="4">
        <v>2</v>
      </c>
      <c r="I358" s="5">
        <v>2</v>
      </c>
      <c r="J358" s="5">
        <v>2</v>
      </c>
      <c r="K358" s="4">
        <v>2</v>
      </c>
      <c r="L358" s="4" t="s">
        <v>98</v>
      </c>
      <c r="M358" s="4" t="s">
        <v>99</v>
      </c>
      <c r="N358" s="4">
        <v>1</v>
      </c>
      <c r="O358" s="5">
        <f t="shared" si="36"/>
        <v>35.64</v>
      </c>
      <c r="P358" s="5">
        <v>10.8</v>
      </c>
      <c r="Q358" s="5">
        <f t="shared" si="37"/>
        <v>28.38</v>
      </c>
      <c r="R358" s="5">
        <v>8.6</v>
      </c>
      <c r="S358" s="5">
        <f t="shared" si="38"/>
        <v>35.64</v>
      </c>
      <c r="T358" s="5">
        <v>10.8</v>
      </c>
      <c r="U358" s="8">
        <f t="shared" si="40"/>
        <v>32.01</v>
      </c>
      <c r="V358" s="5">
        <f t="shared" si="41"/>
        <v>9.6999999999999993</v>
      </c>
      <c r="W358" s="1">
        <v>27.888369999999998</v>
      </c>
      <c r="X358" s="1">
        <v>-115.19248</v>
      </c>
      <c r="Y358" s="4">
        <f t="shared" si="39"/>
        <v>62.6</v>
      </c>
      <c r="Z358" s="7">
        <v>17</v>
      </c>
      <c r="AA358" s="5">
        <v>8</v>
      </c>
      <c r="AB358" s="4" t="s">
        <v>607</v>
      </c>
      <c r="AC358" s="8">
        <v>2</v>
      </c>
      <c r="AD358" s="4" t="s">
        <v>38</v>
      </c>
      <c r="AE358" s="9" t="s">
        <v>37</v>
      </c>
      <c r="AF358" s="9"/>
      <c r="AG358" s="9"/>
    </row>
    <row r="359" spans="1:33">
      <c r="A359" s="4" t="s">
        <v>100</v>
      </c>
      <c r="B359" s="4" t="s">
        <v>34</v>
      </c>
      <c r="C359" s="28">
        <v>38948</v>
      </c>
      <c r="D359" s="5">
        <v>2006</v>
      </c>
      <c r="E359" s="33">
        <v>0.56666666666666665</v>
      </c>
      <c r="F359" s="33">
        <v>0.57500000000000007</v>
      </c>
      <c r="G359" s="33">
        <f t="shared" si="35"/>
        <v>8.3333333333334147E-3</v>
      </c>
      <c r="H359" s="4">
        <v>2</v>
      </c>
      <c r="I359" s="5">
        <v>2</v>
      </c>
      <c r="J359" s="5">
        <v>2</v>
      </c>
      <c r="K359" s="4">
        <v>2</v>
      </c>
      <c r="L359" s="4" t="s">
        <v>98</v>
      </c>
      <c r="M359" s="4" t="s">
        <v>99</v>
      </c>
      <c r="N359" s="4">
        <v>1</v>
      </c>
      <c r="O359" s="5">
        <f t="shared" si="36"/>
        <v>35.64</v>
      </c>
      <c r="P359" s="5">
        <v>10.8</v>
      </c>
      <c r="Q359" s="5">
        <f t="shared" si="37"/>
        <v>28.38</v>
      </c>
      <c r="R359" s="5">
        <v>8.6</v>
      </c>
      <c r="S359" s="5">
        <f t="shared" si="38"/>
        <v>35.64</v>
      </c>
      <c r="T359" s="5">
        <v>10.8</v>
      </c>
      <c r="U359" s="8">
        <f t="shared" si="40"/>
        <v>32.01</v>
      </c>
      <c r="V359" s="5">
        <f t="shared" si="41"/>
        <v>9.6999999999999993</v>
      </c>
      <c r="W359" s="1">
        <v>27.888369999999998</v>
      </c>
      <c r="X359" s="1">
        <v>-115.19248</v>
      </c>
      <c r="Y359" s="4">
        <f t="shared" si="39"/>
        <v>62.6</v>
      </c>
      <c r="Z359" s="7">
        <v>17</v>
      </c>
      <c r="AA359" s="5">
        <v>8</v>
      </c>
      <c r="AB359" s="4" t="s">
        <v>610</v>
      </c>
      <c r="AC359" s="8">
        <v>1</v>
      </c>
      <c r="AD359" s="4" t="s">
        <v>38</v>
      </c>
      <c r="AE359" s="9" t="s">
        <v>37</v>
      </c>
      <c r="AF359" s="9"/>
      <c r="AG359" s="9"/>
    </row>
    <row r="360" spans="1:33">
      <c r="A360" s="4" t="s">
        <v>100</v>
      </c>
      <c r="B360" s="4" t="s">
        <v>34</v>
      </c>
      <c r="C360" s="28">
        <v>38948</v>
      </c>
      <c r="D360" s="5">
        <v>2006</v>
      </c>
      <c r="E360" s="33">
        <v>0.56666666666666665</v>
      </c>
      <c r="F360" s="33">
        <v>0.57500000000000007</v>
      </c>
      <c r="G360" s="33">
        <f t="shared" si="35"/>
        <v>8.3333333333334147E-3</v>
      </c>
      <c r="H360" s="4">
        <v>2</v>
      </c>
      <c r="I360" s="5">
        <v>2</v>
      </c>
      <c r="J360" s="5">
        <v>2</v>
      </c>
      <c r="K360" s="4">
        <v>2</v>
      </c>
      <c r="L360" s="4" t="s">
        <v>98</v>
      </c>
      <c r="M360" s="4" t="s">
        <v>99</v>
      </c>
      <c r="N360" s="4">
        <v>1</v>
      </c>
      <c r="O360" s="5">
        <f t="shared" si="36"/>
        <v>35.64</v>
      </c>
      <c r="P360" s="5">
        <v>10.8</v>
      </c>
      <c r="Q360" s="5">
        <f t="shared" si="37"/>
        <v>28.38</v>
      </c>
      <c r="R360" s="5">
        <v>8.6</v>
      </c>
      <c r="S360" s="5">
        <f t="shared" si="38"/>
        <v>35.64</v>
      </c>
      <c r="T360" s="5">
        <v>10.8</v>
      </c>
      <c r="U360" s="8">
        <f t="shared" si="40"/>
        <v>32.01</v>
      </c>
      <c r="V360" s="5">
        <f t="shared" si="41"/>
        <v>9.6999999999999993</v>
      </c>
      <c r="W360" s="1">
        <v>27.888369999999998</v>
      </c>
      <c r="X360" s="1">
        <v>-115.19248</v>
      </c>
      <c r="Y360" s="4">
        <f t="shared" si="39"/>
        <v>62.6</v>
      </c>
      <c r="Z360" s="7">
        <v>17</v>
      </c>
      <c r="AA360" s="5">
        <v>8</v>
      </c>
      <c r="AB360" s="4" t="s">
        <v>609</v>
      </c>
      <c r="AC360" s="8">
        <v>11</v>
      </c>
      <c r="AD360" s="4" t="s">
        <v>38</v>
      </c>
      <c r="AE360" s="9" t="s">
        <v>37</v>
      </c>
      <c r="AF360" s="9"/>
      <c r="AG360" s="9"/>
    </row>
    <row r="361" spans="1:33">
      <c r="A361" s="4" t="s">
        <v>101</v>
      </c>
      <c r="B361" s="4" t="s">
        <v>40</v>
      </c>
      <c r="C361" s="28">
        <v>38948</v>
      </c>
      <c r="D361" s="5">
        <v>2006</v>
      </c>
      <c r="E361" s="33">
        <v>0.4604166666666667</v>
      </c>
      <c r="F361" s="33">
        <v>0.46319444444444446</v>
      </c>
      <c r="G361" s="33">
        <f t="shared" si="35"/>
        <v>2.7777777777777679E-3</v>
      </c>
      <c r="H361" s="4">
        <v>2</v>
      </c>
      <c r="I361" s="5">
        <v>1</v>
      </c>
      <c r="J361" s="5">
        <v>3</v>
      </c>
      <c r="K361" s="4">
        <v>3</v>
      </c>
      <c r="L361" s="4" t="s">
        <v>98</v>
      </c>
      <c r="M361" s="4" t="s">
        <v>99</v>
      </c>
      <c r="N361" s="4">
        <v>1</v>
      </c>
      <c r="O361" s="5">
        <f t="shared" si="36"/>
        <v>59.730000000000004</v>
      </c>
      <c r="P361" s="5">
        <v>18.100000000000001</v>
      </c>
      <c r="Q361" s="5">
        <f t="shared" si="37"/>
        <v>54.11999999999999</v>
      </c>
      <c r="R361" s="5">
        <v>16.399999999999999</v>
      </c>
      <c r="S361" s="5">
        <f t="shared" si="38"/>
        <v>59.730000000000004</v>
      </c>
      <c r="T361" s="5">
        <v>18.100000000000001</v>
      </c>
      <c r="U361" s="8">
        <f t="shared" si="40"/>
        <v>56.924999999999997</v>
      </c>
      <c r="V361" s="5">
        <f t="shared" si="41"/>
        <v>17.25</v>
      </c>
      <c r="W361" s="2">
        <v>27.89218</v>
      </c>
      <c r="X361" s="2">
        <v>-115.19067</v>
      </c>
      <c r="Y361" s="4">
        <f t="shared" si="39"/>
        <v>57.2</v>
      </c>
      <c r="Z361" s="4">
        <v>14</v>
      </c>
      <c r="AA361" s="5">
        <v>8</v>
      </c>
      <c r="AB361" s="4" t="s">
        <v>604</v>
      </c>
      <c r="AC361" s="8">
        <v>1</v>
      </c>
      <c r="AD361" s="4" t="s">
        <v>38</v>
      </c>
      <c r="AE361" s="4">
        <v>210</v>
      </c>
      <c r="AF361" s="4"/>
      <c r="AG361" s="9"/>
    </row>
    <row r="362" spans="1:33">
      <c r="A362" s="4" t="s">
        <v>101</v>
      </c>
      <c r="B362" s="4" t="s">
        <v>40</v>
      </c>
      <c r="C362" s="28">
        <v>38948</v>
      </c>
      <c r="D362" s="5">
        <v>2006</v>
      </c>
      <c r="E362" s="33">
        <v>0.4604166666666667</v>
      </c>
      <c r="F362" s="33">
        <v>0.46319444444444446</v>
      </c>
      <c r="G362" s="33">
        <f t="shared" si="35"/>
        <v>2.7777777777777679E-3</v>
      </c>
      <c r="H362" s="4">
        <v>2</v>
      </c>
      <c r="I362" s="5">
        <v>1</v>
      </c>
      <c r="J362" s="5">
        <v>3</v>
      </c>
      <c r="K362" s="4">
        <v>3</v>
      </c>
      <c r="L362" s="4" t="s">
        <v>98</v>
      </c>
      <c r="M362" s="4" t="s">
        <v>99</v>
      </c>
      <c r="N362" s="4">
        <v>1</v>
      </c>
      <c r="O362" s="5">
        <f t="shared" si="36"/>
        <v>59.730000000000004</v>
      </c>
      <c r="P362" s="5">
        <v>18.100000000000001</v>
      </c>
      <c r="Q362" s="5">
        <f t="shared" si="37"/>
        <v>54.11999999999999</v>
      </c>
      <c r="R362" s="5">
        <v>16.399999999999999</v>
      </c>
      <c r="S362" s="5">
        <f t="shared" si="38"/>
        <v>59.730000000000004</v>
      </c>
      <c r="T362" s="5">
        <v>18.100000000000001</v>
      </c>
      <c r="U362" s="8">
        <f t="shared" si="40"/>
        <v>56.924999999999997</v>
      </c>
      <c r="V362" s="5">
        <f t="shared" si="41"/>
        <v>17.25</v>
      </c>
      <c r="W362" s="2">
        <v>27.89218</v>
      </c>
      <c r="X362" s="2">
        <v>-115.19067</v>
      </c>
      <c r="Y362" s="4">
        <f t="shared" si="39"/>
        <v>57.2</v>
      </c>
      <c r="Z362" s="4">
        <v>14</v>
      </c>
      <c r="AA362" s="5">
        <v>8</v>
      </c>
      <c r="AB362" s="4" t="s">
        <v>606</v>
      </c>
      <c r="AC362" s="8">
        <v>13</v>
      </c>
      <c r="AD362" s="4" t="s">
        <v>38</v>
      </c>
      <c r="AE362" s="4">
        <v>210</v>
      </c>
      <c r="AF362" s="4"/>
      <c r="AG362" s="9"/>
    </row>
    <row r="363" spans="1:33">
      <c r="A363" s="4" t="s">
        <v>101</v>
      </c>
      <c r="B363" s="4" t="s">
        <v>40</v>
      </c>
      <c r="C363" s="28">
        <v>38948</v>
      </c>
      <c r="D363" s="5">
        <v>2006</v>
      </c>
      <c r="E363" s="33">
        <v>0.4604166666666667</v>
      </c>
      <c r="F363" s="33">
        <v>0.46319444444444446</v>
      </c>
      <c r="G363" s="33">
        <f t="shared" si="35"/>
        <v>2.7777777777777679E-3</v>
      </c>
      <c r="H363" s="4">
        <v>2</v>
      </c>
      <c r="I363" s="5">
        <v>1</v>
      </c>
      <c r="J363" s="5">
        <v>3</v>
      </c>
      <c r="K363" s="4">
        <v>3</v>
      </c>
      <c r="L363" s="4" t="s">
        <v>98</v>
      </c>
      <c r="M363" s="4" t="s">
        <v>99</v>
      </c>
      <c r="N363" s="4">
        <v>1</v>
      </c>
      <c r="O363" s="5">
        <f t="shared" si="36"/>
        <v>59.730000000000004</v>
      </c>
      <c r="P363" s="5">
        <v>18.100000000000001</v>
      </c>
      <c r="Q363" s="5">
        <f t="shared" si="37"/>
        <v>54.11999999999999</v>
      </c>
      <c r="R363" s="5">
        <v>16.399999999999999</v>
      </c>
      <c r="S363" s="5">
        <f t="shared" si="38"/>
        <v>59.730000000000004</v>
      </c>
      <c r="T363" s="5">
        <v>18.100000000000001</v>
      </c>
      <c r="U363" s="8">
        <f t="shared" si="40"/>
        <v>56.924999999999997</v>
      </c>
      <c r="V363" s="5">
        <f t="shared" si="41"/>
        <v>17.25</v>
      </c>
      <c r="W363" s="2">
        <v>27.89218</v>
      </c>
      <c r="X363" s="2">
        <v>-115.19067</v>
      </c>
      <c r="Y363" s="4">
        <f t="shared" si="39"/>
        <v>57.2</v>
      </c>
      <c r="Z363" s="4">
        <v>14</v>
      </c>
      <c r="AA363" s="5">
        <v>8</v>
      </c>
      <c r="AB363" s="4" t="s">
        <v>613</v>
      </c>
      <c r="AC363" s="8">
        <v>16</v>
      </c>
      <c r="AD363" s="4" t="s">
        <v>38</v>
      </c>
      <c r="AE363" s="4">
        <v>210</v>
      </c>
      <c r="AF363" s="4"/>
      <c r="AG363" s="9"/>
    </row>
    <row r="364" spans="1:33">
      <c r="A364" s="4" t="s">
        <v>101</v>
      </c>
      <c r="B364" s="4" t="s">
        <v>40</v>
      </c>
      <c r="C364" s="28">
        <v>38948</v>
      </c>
      <c r="D364" s="5">
        <v>2006</v>
      </c>
      <c r="E364" s="33">
        <v>0.4604166666666667</v>
      </c>
      <c r="F364" s="33">
        <v>0.46319444444444446</v>
      </c>
      <c r="G364" s="33">
        <f t="shared" si="35"/>
        <v>2.7777777777777679E-3</v>
      </c>
      <c r="H364" s="4">
        <v>2</v>
      </c>
      <c r="I364" s="5">
        <v>1</v>
      </c>
      <c r="J364" s="5">
        <v>3</v>
      </c>
      <c r="K364" s="4">
        <v>3</v>
      </c>
      <c r="L364" s="4" t="s">
        <v>98</v>
      </c>
      <c r="M364" s="4" t="s">
        <v>99</v>
      </c>
      <c r="N364" s="4">
        <v>1</v>
      </c>
      <c r="O364" s="5">
        <f t="shared" si="36"/>
        <v>59.730000000000004</v>
      </c>
      <c r="P364" s="5">
        <v>18.100000000000001</v>
      </c>
      <c r="Q364" s="5">
        <f t="shared" si="37"/>
        <v>54.11999999999999</v>
      </c>
      <c r="R364" s="5">
        <v>16.399999999999999</v>
      </c>
      <c r="S364" s="5">
        <f t="shared" si="38"/>
        <v>59.730000000000004</v>
      </c>
      <c r="T364" s="5">
        <v>18.100000000000001</v>
      </c>
      <c r="U364" s="8">
        <f t="shared" si="40"/>
        <v>56.924999999999997</v>
      </c>
      <c r="V364" s="5">
        <f t="shared" si="41"/>
        <v>17.25</v>
      </c>
      <c r="W364" s="2">
        <v>27.89218</v>
      </c>
      <c r="X364" s="2">
        <v>-115.19067</v>
      </c>
      <c r="Y364" s="4">
        <f t="shared" si="39"/>
        <v>57.2</v>
      </c>
      <c r="Z364" s="4">
        <v>14</v>
      </c>
      <c r="AA364" s="5">
        <v>8</v>
      </c>
      <c r="AB364" s="4" t="s">
        <v>614</v>
      </c>
      <c r="AC364" s="8">
        <v>4</v>
      </c>
      <c r="AD364" s="4" t="s">
        <v>38</v>
      </c>
      <c r="AE364" s="4">
        <v>210</v>
      </c>
      <c r="AF364" s="4"/>
      <c r="AG364" s="9"/>
    </row>
    <row r="365" spans="1:33">
      <c r="A365" s="4" t="s">
        <v>101</v>
      </c>
      <c r="B365" s="4" t="s">
        <v>40</v>
      </c>
      <c r="C365" s="28">
        <v>38948</v>
      </c>
      <c r="D365" s="5">
        <v>2006</v>
      </c>
      <c r="E365" s="33">
        <v>0.4604166666666667</v>
      </c>
      <c r="F365" s="33">
        <v>0.46319444444444446</v>
      </c>
      <c r="G365" s="33">
        <f t="shared" si="35"/>
        <v>2.7777777777777679E-3</v>
      </c>
      <c r="H365" s="4">
        <v>2</v>
      </c>
      <c r="I365" s="5">
        <v>1</v>
      </c>
      <c r="J365" s="5">
        <v>3</v>
      </c>
      <c r="K365" s="4">
        <v>3</v>
      </c>
      <c r="L365" s="4" t="s">
        <v>98</v>
      </c>
      <c r="M365" s="4" t="s">
        <v>99</v>
      </c>
      <c r="N365" s="4">
        <v>1</v>
      </c>
      <c r="O365" s="5">
        <f t="shared" si="36"/>
        <v>59.730000000000004</v>
      </c>
      <c r="P365" s="5">
        <v>18.100000000000001</v>
      </c>
      <c r="Q365" s="5">
        <f t="shared" si="37"/>
        <v>54.11999999999999</v>
      </c>
      <c r="R365" s="5">
        <v>16.399999999999999</v>
      </c>
      <c r="S365" s="5">
        <f t="shared" si="38"/>
        <v>59.730000000000004</v>
      </c>
      <c r="T365" s="5">
        <v>18.100000000000001</v>
      </c>
      <c r="U365" s="8">
        <f t="shared" si="40"/>
        <v>56.924999999999997</v>
      </c>
      <c r="V365" s="5">
        <f t="shared" si="41"/>
        <v>17.25</v>
      </c>
      <c r="W365" s="2">
        <v>27.89218</v>
      </c>
      <c r="X365" s="2">
        <v>-115.19067</v>
      </c>
      <c r="Y365" s="4">
        <f t="shared" si="39"/>
        <v>57.2</v>
      </c>
      <c r="Z365" s="4">
        <v>14</v>
      </c>
      <c r="AA365" s="5">
        <v>8</v>
      </c>
      <c r="AB365" s="4" t="s">
        <v>615</v>
      </c>
      <c r="AC365" s="8">
        <v>4</v>
      </c>
      <c r="AD365" s="4" t="s">
        <v>38</v>
      </c>
      <c r="AE365" s="4">
        <v>210</v>
      </c>
      <c r="AF365" s="4"/>
      <c r="AG365" s="9"/>
    </row>
    <row r="366" spans="1:33">
      <c r="A366" s="4" t="s">
        <v>101</v>
      </c>
      <c r="B366" s="4" t="s">
        <v>40</v>
      </c>
      <c r="C366" s="28">
        <v>38948</v>
      </c>
      <c r="D366" s="5">
        <v>2006</v>
      </c>
      <c r="E366" s="33">
        <v>0.4604166666666667</v>
      </c>
      <c r="F366" s="33">
        <v>0.46319444444444446</v>
      </c>
      <c r="G366" s="33">
        <f t="shared" si="35"/>
        <v>2.7777777777777679E-3</v>
      </c>
      <c r="H366" s="4">
        <v>2</v>
      </c>
      <c r="I366" s="5">
        <v>1</v>
      </c>
      <c r="J366" s="5">
        <v>3</v>
      </c>
      <c r="K366" s="4">
        <v>3</v>
      </c>
      <c r="L366" s="4" t="s">
        <v>98</v>
      </c>
      <c r="M366" s="4" t="s">
        <v>99</v>
      </c>
      <c r="N366" s="4">
        <v>1</v>
      </c>
      <c r="O366" s="5">
        <f t="shared" si="36"/>
        <v>59.730000000000004</v>
      </c>
      <c r="P366" s="5">
        <v>18.100000000000001</v>
      </c>
      <c r="Q366" s="5">
        <f t="shared" si="37"/>
        <v>54.11999999999999</v>
      </c>
      <c r="R366" s="5">
        <v>16.399999999999999</v>
      </c>
      <c r="S366" s="5">
        <f t="shared" si="38"/>
        <v>59.730000000000004</v>
      </c>
      <c r="T366" s="5">
        <v>18.100000000000001</v>
      </c>
      <c r="U366" s="8">
        <f t="shared" si="40"/>
        <v>56.924999999999997</v>
      </c>
      <c r="V366" s="5">
        <f t="shared" si="41"/>
        <v>17.25</v>
      </c>
      <c r="W366" s="2">
        <v>27.89218</v>
      </c>
      <c r="X366" s="2">
        <v>-115.19067</v>
      </c>
      <c r="Y366" s="4">
        <f t="shared" si="39"/>
        <v>57.2</v>
      </c>
      <c r="Z366" s="4">
        <v>14</v>
      </c>
      <c r="AA366" s="5">
        <v>8</v>
      </c>
      <c r="AB366" s="4" t="s">
        <v>609</v>
      </c>
      <c r="AC366" s="8">
        <v>15</v>
      </c>
      <c r="AD366" s="4" t="s">
        <v>38</v>
      </c>
      <c r="AE366" s="4">
        <v>210</v>
      </c>
      <c r="AF366" s="4"/>
      <c r="AG366" s="9"/>
    </row>
    <row r="367" spans="1:33">
      <c r="A367" s="4" t="s">
        <v>102</v>
      </c>
      <c r="B367" s="4" t="s">
        <v>40</v>
      </c>
      <c r="C367" s="28">
        <v>38948</v>
      </c>
      <c r="D367" s="5">
        <v>2006</v>
      </c>
      <c r="E367" s="33">
        <v>0.56180555555555556</v>
      </c>
      <c r="F367" s="33">
        <v>0.56666666666666665</v>
      </c>
      <c r="G367" s="33">
        <f t="shared" si="35"/>
        <v>4.8611111111110938E-3</v>
      </c>
      <c r="H367" s="4">
        <v>2</v>
      </c>
      <c r="I367" s="5">
        <v>2</v>
      </c>
      <c r="J367" s="5">
        <v>4</v>
      </c>
      <c r="K367" s="4">
        <v>4</v>
      </c>
      <c r="L367" s="4" t="s">
        <v>98</v>
      </c>
      <c r="M367" s="4" t="s">
        <v>99</v>
      </c>
      <c r="N367" s="4">
        <v>1</v>
      </c>
      <c r="O367" s="5">
        <f t="shared" si="36"/>
        <v>33.33</v>
      </c>
      <c r="P367" s="5">
        <v>10.1</v>
      </c>
      <c r="Q367" s="5">
        <f t="shared" si="37"/>
        <v>28.38</v>
      </c>
      <c r="R367" s="5">
        <v>8.6</v>
      </c>
      <c r="S367" s="5">
        <f t="shared" si="38"/>
        <v>33.33</v>
      </c>
      <c r="T367" s="5">
        <v>10.1</v>
      </c>
      <c r="U367" s="8">
        <f t="shared" si="40"/>
        <v>30.854999999999997</v>
      </c>
      <c r="V367" s="5">
        <f t="shared" si="41"/>
        <v>9.35</v>
      </c>
      <c r="W367" s="2">
        <v>27.888369999999998</v>
      </c>
      <c r="X367" s="2">
        <v>-115.19248</v>
      </c>
      <c r="Y367" s="4">
        <f t="shared" si="39"/>
        <v>62.6</v>
      </c>
      <c r="Z367" s="7">
        <v>17</v>
      </c>
      <c r="AA367" s="5">
        <v>8</v>
      </c>
      <c r="AB367" s="4" t="s">
        <v>604</v>
      </c>
      <c r="AC367" s="8">
        <v>3</v>
      </c>
      <c r="AD367" s="4" t="s">
        <v>38</v>
      </c>
      <c r="AE367" s="4">
        <v>210</v>
      </c>
      <c r="AF367" s="4"/>
      <c r="AG367" s="9"/>
    </row>
    <row r="368" spans="1:33">
      <c r="A368" s="4" t="s">
        <v>102</v>
      </c>
      <c r="B368" s="4" t="s">
        <v>40</v>
      </c>
      <c r="C368" s="28">
        <v>38948</v>
      </c>
      <c r="D368" s="5">
        <v>2006</v>
      </c>
      <c r="E368" s="33">
        <v>0.56180555555555556</v>
      </c>
      <c r="F368" s="33">
        <v>0.56666666666666665</v>
      </c>
      <c r="G368" s="33">
        <f t="shared" si="35"/>
        <v>4.8611111111110938E-3</v>
      </c>
      <c r="H368" s="4">
        <v>2</v>
      </c>
      <c r="I368" s="5">
        <v>2</v>
      </c>
      <c r="J368" s="5">
        <v>4</v>
      </c>
      <c r="K368" s="4">
        <v>4</v>
      </c>
      <c r="L368" s="4" t="s">
        <v>98</v>
      </c>
      <c r="M368" s="4" t="s">
        <v>99</v>
      </c>
      <c r="N368" s="4">
        <v>1</v>
      </c>
      <c r="O368" s="5">
        <f t="shared" si="36"/>
        <v>33.33</v>
      </c>
      <c r="P368" s="5">
        <v>10.1</v>
      </c>
      <c r="Q368" s="5">
        <f t="shared" si="37"/>
        <v>28.38</v>
      </c>
      <c r="R368" s="5">
        <v>8.6</v>
      </c>
      <c r="S368" s="5">
        <f t="shared" si="38"/>
        <v>33.33</v>
      </c>
      <c r="T368" s="5">
        <v>10.1</v>
      </c>
      <c r="U368" s="8">
        <f t="shared" si="40"/>
        <v>30.854999999999997</v>
      </c>
      <c r="V368" s="5">
        <f t="shared" si="41"/>
        <v>9.35</v>
      </c>
      <c r="W368" s="2">
        <v>27.888369999999998</v>
      </c>
      <c r="X368" s="2">
        <v>-115.19248</v>
      </c>
      <c r="Y368" s="4">
        <f t="shared" si="39"/>
        <v>62.6</v>
      </c>
      <c r="Z368" s="7">
        <v>17</v>
      </c>
      <c r="AA368" s="5">
        <v>8</v>
      </c>
      <c r="AB368" s="4" t="s">
        <v>605</v>
      </c>
      <c r="AC368" s="8">
        <v>2</v>
      </c>
      <c r="AD368" s="4" t="s">
        <v>38</v>
      </c>
      <c r="AE368" s="4">
        <v>210</v>
      </c>
      <c r="AF368" s="4"/>
      <c r="AG368" s="9"/>
    </row>
    <row r="369" spans="1:33">
      <c r="A369" s="4" t="s">
        <v>102</v>
      </c>
      <c r="B369" s="4" t="s">
        <v>40</v>
      </c>
      <c r="C369" s="28">
        <v>38948</v>
      </c>
      <c r="D369" s="5">
        <v>2006</v>
      </c>
      <c r="E369" s="33">
        <v>0.56180555555555556</v>
      </c>
      <c r="F369" s="33">
        <v>0.56666666666666665</v>
      </c>
      <c r="G369" s="33">
        <f t="shared" si="35"/>
        <v>4.8611111111110938E-3</v>
      </c>
      <c r="H369" s="4">
        <v>2</v>
      </c>
      <c r="I369" s="5">
        <v>2</v>
      </c>
      <c r="J369" s="5">
        <v>4</v>
      </c>
      <c r="K369" s="4">
        <v>4</v>
      </c>
      <c r="L369" s="4" t="s">
        <v>98</v>
      </c>
      <c r="M369" s="4" t="s">
        <v>99</v>
      </c>
      <c r="N369" s="4">
        <v>1</v>
      </c>
      <c r="O369" s="5">
        <f t="shared" si="36"/>
        <v>33.33</v>
      </c>
      <c r="P369" s="5">
        <v>10.1</v>
      </c>
      <c r="Q369" s="5">
        <f t="shared" si="37"/>
        <v>28.38</v>
      </c>
      <c r="R369" s="5">
        <v>8.6</v>
      </c>
      <c r="S369" s="5">
        <f t="shared" si="38"/>
        <v>33.33</v>
      </c>
      <c r="T369" s="5">
        <v>10.1</v>
      </c>
      <c r="U369" s="8">
        <f t="shared" si="40"/>
        <v>30.854999999999997</v>
      </c>
      <c r="V369" s="5">
        <f t="shared" si="41"/>
        <v>9.35</v>
      </c>
      <c r="W369" s="2">
        <v>27.888369999999998</v>
      </c>
      <c r="X369" s="2">
        <v>-115.19248</v>
      </c>
      <c r="Y369" s="4">
        <f t="shared" si="39"/>
        <v>62.6</v>
      </c>
      <c r="Z369" s="7">
        <v>17</v>
      </c>
      <c r="AA369" s="5">
        <v>8</v>
      </c>
      <c r="AB369" s="4" t="s">
        <v>606</v>
      </c>
      <c r="AC369" s="8">
        <v>14</v>
      </c>
      <c r="AD369" s="4" t="s">
        <v>38</v>
      </c>
      <c r="AE369" s="4">
        <v>210</v>
      </c>
      <c r="AF369" s="4"/>
      <c r="AG369" s="9"/>
    </row>
    <row r="370" spans="1:33">
      <c r="A370" s="4" t="s">
        <v>102</v>
      </c>
      <c r="B370" s="4" t="s">
        <v>40</v>
      </c>
      <c r="C370" s="28">
        <v>38948</v>
      </c>
      <c r="D370" s="5">
        <v>2006</v>
      </c>
      <c r="E370" s="33">
        <v>0.56180555555555556</v>
      </c>
      <c r="F370" s="33">
        <v>0.56666666666666665</v>
      </c>
      <c r="G370" s="33">
        <f t="shared" si="35"/>
        <v>4.8611111111110938E-3</v>
      </c>
      <c r="H370" s="4">
        <v>2</v>
      </c>
      <c r="I370" s="5">
        <v>2</v>
      </c>
      <c r="J370" s="5">
        <v>4</v>
      </c>
      <c r="K370" s="4">
        <v>4</v>
      </c>
      <c r="L370" s="4" t="s">
        <v>98</v>
      </c>
      <c r="M370" s="4" t="s">
        <v>99</v>
      </c>
      <c r="N370" s="4">
        <v>1</v>
      </c>
      <c r="O370" s="5">
        <f t="shared" si="36"/>
        <v>33.33</v>
      </c>
      <c r="P370" s="5">
        <v>10.1</v>
      </c>
      <c r="Q370" s="5">
        <f t="shared" si="37"/>
        <v>28.38</v>
      </c>
      <c r="R370" s="5">
        <v>8.6</v>
      </c>
      <c r="S370" s="5">
        <f t="shared" si="38"/>
        <v>33.33</v>
      </c>
      <c r="T370" s="5">
        <v>10.1</v>
      </c>
      <c r="U370" s="8">
        <f t="shared" si="40"/>
        <v>30.854999999999997</v>
      </c>
      <c r="V370" s="5">
        <f t="shared" si="41"/>
        <v>9.35</v>
      </c>
      <c r="W370" s="2">
        <v>27.888369999999998</v>
      </c>
      <c r="X370" s="2">
        <v>-115.19248</v>
      </c>
      <c r="Y370" s="4">
        <f t="shared" si="39"/>
        <v>62.6</v>
      </c>
      <c r="Z370" s="7">
        <v>17</v>
      </c>
      <c r="AA370" s="5">
        <v>8</v>
      </c>
      <c r="AB370" s="4" t="s">
        <v>613</v>
      </c>
      <c r="AC370" s="8">
        <v>24</v>
      </c>
      <c r="AD370" s="4" t="s">
        <v>38</v>
      </c>
      <c r="AE370" s="4">
        <v>210</v>
      </c>
      <c r="AF370" s="4"/>
      <c r="AG370" s="9"/>
    </row>
    <row r="371" spans="1:33">
      <c r="A371" s="4" t="s">
        <v>102</v>
      </c>
      <c r="B371" s="4" t="s">
        <v>40</v>
      </c>
      <c r="C371" s="28">
        <v>38948</v>
      </c>
      <c r="D371" s="5">
        <v>2006</v>
      </c>
      <c r="E371" s="33">
        <v>0.56180555555555556</v>
      </c>
      <c r="F371" s="33">
        <v>0.56666666666666665</v>
      </c>
      <c r="G371" s="33">
        <f t="shared" si="35"/>
        <v>4.8611111111110938E-3</v>
      </c>
      <c r="H371" s="4">
        <v>2</v>
      </c>
      <c r="I371" s="5">
        <v>2</v>
      </c>
      <c r="J371" s="5">
        <v>4</v>
      </c>
      <c r="K371" s="4">
        <v>4</v>
      </c>
      <c r="L371" s="4" t="s">
        <v>98</v>
      </c>
      <c r="M371" s="4" t="s">
        <v>99</v>
      </c>
      <c r="N371" s="4">
        <v>1</v>
      </c>
      <c r="O371" s="5">
        <f t="shared" si="36"/>
        <v>33.33</v>
      </c>
      <c r="P371" s="5">
        <v>10.1</v>
      </c>
      <c r="Q371" s="5">
        <f t="shared" si="37"/>
        <v>28.38</v>
      </c>
      <c r="R371" s="5">
        <v>8.6</v>
      </c>
      <c r="S371" s="5">
        <f t="shared" si="38"/>
        <v>33.33</v>
      </c>
      <c r="T371" s="5">
        <v>10.1</v>
      </c>
      <c r="U371" s="8">
        <f t="shared" si="40"/>
        <v>30.854999999999997</v>
      </c>
      <c r="V371" s="5">
        <f t="shared" si="41"/>
        <v>9.35</v>
      </c>
      <c r="W371" s="2">
        <v>27.888369999999998</v>
      </c>
      <c r="X371" s="2">
        <v>-115.19248</v>
      </c>
      <c r="Y371" s="4">
        <f t="shared" si="39"/>
        <v>62.6</v>
      </c>
      <c r="Z371" s="7">
        <v>17</v>
      </c>
      <c r="AA371" s="5">
        <v>8</v>
      </c>
      <c r="AB371" s="4" t="s">
        <v>607</v>
      </c>
      <c r="AC371" s="8">
        <v>3</v>
      </c>
      <c r="AD371" s="4" t="s">
        <v>38</v>
      </c>
      <c r="AE371" s="4">
        <v>210</v>
      </c>
      <c r="AF371" s="4"/>
      <c r="AG371" s="9"/>
    </row>
    <row r="372" spans="1:33">
      <c r="A372" s="4" t="s">
        <v>102</v>
      </c>
      <c r="B372" s="4" t="s">
        <v>40</v>
      </c>
      <c r="C372" s="28">
        <v>38948</v>
      </c>
      <c r="D372" s="5">
        <v>2006</v>
      </c>
      <c r="E372" s="33">
        <v>0.56180555555555556</v>
      </c>
      <c r="F372" s="33">
        <v>0.56666666666666665</v>
      </c>
      <c r="G372" s="33">
        <f t="shared" si="35"/>
        <v>4.8611111111110938E-3</v>
      </c>
      <c r="H372" s="4">
        <v>2</v>
      </c>
      <c r="I372" s="5">
        <v>2</v>
      </c>
      <c r="J372" s="5">
        <v>4</v>
      </c>
      <c r="K372" s="4">
        <v>4</v>
      </c>
      <c r="L372" s="4" t="s">
        <v>98</v>
      </c>
      <c r="M372" s="4" t="s">
        <v>99</v>
      </c>
      <c r="N372" s="4">
        <v>1</v>
      </c>
      <c r="O372" s="5">
        <f t="shared" si="36"/>
        <v>33.33</v>
      </c>
      <c r="P372" s="5">
        <v>10.1</v>
      </c>
      <c r="Q372" s="5">
        <f t="shared" si="37"/>
        <v>28.38</v>
      </c>
      <c r="R372" s="5">
        <v>8.6</v>
      </c>
      <c r="S372" s="5">
        <f t="shared" si="38"/>
        <v>33.33</v>
      </c>
      <c r="T372" s="5">
        <v>10.1</v>
      </c>
      <c r="U372" s="8">
        <f t="shared" si="40"/>
        <v>30.854999999999997</v>
      </c>
      <c r="V372" s="5">
        <f t="shared" si="41"/>
        <v>9.35</v>
      </c>
      <c r="W372" s="2">
        <v>27.888369999999998</v>
      </c>
      <c r="X372" s="2">
        <v>-115.19248</v>
      </c>
      <c r="Y372" s="4">
        <f t="shared" si="39"/>
        <v>62.6</v>
      </c>
      <c r="Z372" s="7">
        <v>17</v>
      </c>
      <c r="AA372" s="5">
        <v>8</v>
      </c>
      <c r="AB372" s="4" t="s">
        <v>609</v>
      </c>
      <c r="AC372" s="8">
        <v>3</v>
      </c>
      <c r="AD372" s="4" t="s">
        <v>38</v>
      </c>
      <c r="AE372" s="4">
        <v>210</v>
      </c>
      <c r="AF372" s="4"/>
      <c r="AG372" s="9"/>
    </row>
    <row r="373" spans="1:33">
      <c r="A373" s="6" t="s">
        <v>103</v>
      </c>
      <c r="B373" s="6" t="s">
        <v>43</v>
      </c>
      <c r="C373" s="29">
        <v>38948</v>
      </c>
      <c r="D373" s="10">
        <v>2006</v>
      </c>
      <c r="E373" s="34">
        <v>0.45416666666666666</v>
      </c>
      <c r="F373" s="34">
        <v>0.45624999999999999</v>
      </c>
      <c r="G373" s="34">
        <f t="shared" si="35"/>
        <v>2.0833333333333259E-3</v>
      </c>
      <c r="H373" s="6">
        <v>2</v>
      </c>
      <c r="I373" s="6">
        <v>1</v>
      </c>
      <c r="J373" s="6">
        <v>5</v>
      </c>
      <c r="K373" s="6">
        <v>5</v>
      </c>
      <c r="L373" s="6" t="s">
        <v>98</v>
      </c>
      <c r="M373" s="6" t="s">
        <v>99</v>
      </c>
      <c r="N373" s="4">
        <v>1</v>
      </c>
      <c r="O373" s="5">
        <f t="shared" si="36"/>
        <v>58.41</v>
      </c>
      <c r="P373" s="11">
        <v>17.7</v>
      </c>
      <c r="Q373" s="5">
        <f t="shared" si="37"/>
        <v>56.76</v>
      </c>
      <c r="R373" s="11">
        <v>17.2</v>
      </c>
      <c r="S373" s="5">
        <f t="shared" si="38"/>
        <v>58.41</v>
      </c>
      <c r="T373" s="6">
        <v>17.7</v>
      </c>
      <c r="U373" s="8">
        <f t="shared" si="40"/>
        <v>57.584999999999994</v>
      </c>
      <c r="V373" s="5">
        <f t="shared" si="41"/>
        <v>17.45</v>
      </c>
      <c r="W373" s="12">
        <v>27.891529999999999</v>
      </c>
      <c r="X373" s="12">
        <v>-115.18992</v>
      </c>
      <c r="Y373" s="4">
        <f t="shared" si="39"/>
        <v>57.2</v>
      </c>
      <c r="Z373" s="6">
        <v>14</v>
      </c>
      <c r="AA373" s="13">
        <v>8</v>
      </c>
      <c r="AB373" s="9" t="s">
        <v>611</v>
      </c>
      <c r="AC373" s="14">
        <v>6</v>
      </c>
      <c r="AD373" s="4" t="s">
        <v>38</v>
      </c>
      <c r="AE373" s="9">
        <v>210</v>
      </c>
      <c r="AF373" s="9"/>
      <c r="AG373" s="9"/>
    </row>
    <row r="374" spans="1:33">
      <c r="A374" s="6" t="s">
        <v>103</v>
      </c>
      <c r="B374" s="6" t="s">
        <v>43</v>
      </c>
      <c r="C374" s="29">
        <v>38948</v>
      </c>
      <c r="D374" s="10">
        <v>2006</v>
      </c>
      <c r="E374" s="34">
        <v>0.45416666666666666</v>
      </c>
      <c r="F374" s="34">
        <v>0.45624999999999999</v>
      </c>
      <c r="G374" s="34">
        <f t="shared" si="35"/>
        <v>2.0833333333333259E-3</v>
      </c>
      <c r="H374" s="6">
        <v>2</v>
      </c>
      <c r="I374" s="6">
        <v>1</v>
      </c>
      <c r="J374" s="6">
        <v>5</v>
      </c>
      <c r="K374" s="6">
        <v>5</v>
      </c>
      <c r="L374" s="6" t="s">
        <v>98</v>
      </c>
      <c r="M374" s="6" t="s">
        <v>99</v>
      </c>
      <c r="N374" s="4">
        <v>1</v>
      </c>
      <c r="O374" s="5">
        <f t="shared" si="36"/>
        <v>58.41</v>
      </c>
      <c r="P374" s="11">
        <v>17.7</v>
      </c>
      <c r="Q374" s="5">
        <f t="shared" si="37"/>
        <v>56.76</v>
      </c>
      <c r="R374" s="11">
        <v>17.2</v>
      </c>
      <c r="S374" s="5">
        <f t="shared" si="38"/>
        <v>58.41</v>
      </c>
      <c r="T374" s="6">
        <v>17.7</v>
      </c>
      <c r="U374" s="8">
        <f t="shared" si="40"/>
        <v>57.584999999999994</v>
      </c>
      <c r="V374" s="5">
        <f t="shared" si="41"/>
        <v>17.45</v>
      </c>
      <c r="W374" s="12">
        <v>27.891529999999999</v>
      </c>
      <c r="X374" s="12">
        <v>-115.18992</v>
      </c>
      <c r="Y374" s="4">
        <f t="shared" si="39"/>
        <v>57.2</v>
      </c>
      <c r="Z374" s="6">
        <v>14</v>
      </c>
      <c r="AA374" s="13">
        <v>8</v>
      </c>
      <c r="AB374" s="9" t="s">
        <v>613</v>
      </c>
      <c r="AC374" s="14">
        <v>11</v>
      </c>
      <c r="AD374" s="4" t="s">
        <v>38</v>
      </c>
      <c r="AE374" s="9">
        <v>210</v>
      </c>
      <c r="AF374" s="9"/>
      <c r="AG374" s="9"/>
    </row>
    <row r="375" spans="1:33">
      <c r="A375" s="6" t="s">
        <v>103</v>
      </c>
      <c r="B375" s="6" t="s">
        <v>43</v>
      </c>
      <c r="C375" s="29">
        <v>38948</v>
      </c>
      <c r="D375" s="10">
        <v>2006</v>
      </c>
      <c r="E375" s="34">
        <v>0.45416666666666666</v>
      </c>
      <c r="F375" s="34">
        <v>0.45624999999999999</v>
      </c>
      <c r="G375" s="34">
        <f t="shared" si="35"/>
        <v>2.0833333333333259E-3</v>
      </c>
      <c r="H375" s="6">
        <v>2</v>
      </c>
      <c r="I375" s="6">
        <v>1</v>
      </c>
      <c r="J375" s="6">
        <v>5</v>
      </c>
      <c r="K375" s="6">
        <v>5</v>
      </c>
      <c r="L375" s="6" t="s">
        <v>98</v>
      </c>
      <c r="M375" s="6" t="s">
        <v>99</v>
      </c>
      <c r="N375" s="4">
        <v>1</v>
      </c>
      <c r="O375" s="5">
        <f t="shared" si="36"/>
        <v>58.41</v>
      </c>
      <c r="P375" s="11">
        <v>17.7</v>
      </c>
      <c r="Q375" s="5">
        <f t="shared" si="37"/>
        <v>56.76</v>
      </c>
      <c r="R375" s="11">
        <v>17.2</v>
      </c>
      <c r="S375" s="5">
        <f t="shared" si="38"/>
        <v>58.41</v>
      </c>
      <c r="T375" s="6">
        <v>17.7</v>
      </c>
      <c r="U375" s="8">
        <f t="shared" si="40"/>
        <v>57.584999999999994</v>
      </c>
      <c r="V375" s="5">
        <f t="shared" si="41"/>
        <v>17.45</v>
      </c>
      <c r="W375" s="12">
        <v>27.891529999999999</v>
      </c>
      <c r="X375" s="12">
        <v>-115.18992</v>
      </c>
      <c r="Y375" s="4">
        <f t="shared" si="39"/>
        <v>57.2</v>
      </c>
      <c r="Z375" s="6">
        <v>14</v>
      </c>
      <c r="AA375" s="13">
        <v>8</v>
      </c>
      <c r="AB375" s="9" t="s">
        <v>753</v>
      </c>
      <c r="AC375" s="14">
        <v>1</v>
      </c>
      <c r="AD375" s="4" t="s">
        <v>38</v>
      </c>
      <c r="AE375" s="9">
        <v>210</v>
      </c>
      <c r="AF375" s="9"/>
      <c r="AG375" s="9"/>
    </row>
    <row r="376" spans="1:33">
      <c r="A376" s="6" t="s">
        <v>103</v>
      </c>
      <c r="B376" s="6" t="s">
        <v>43</v>
      </c>
      <c r="C376" s="29">
        <v>38948</v>
      </c>
      <c r="D376" s="10">
        <v>2006</v>
      </c>
      <c r="E376" s="34">
        <v>0.45416666666666666</v>
      </c>
      <c r="F376" s="34">
        <v>0.45624999999999999</v>
      </c>
      <c r="G376" s="34">
        <f t="shared" si="35"/>
        <v>2.0833333333333259E-3</v>
      </c>
      <c r="H376" s="6">
        <v>2</v>
      </c>
      <c r="I376" s="6">
        <v>1</v>
      </c>
      <c r="J376" s="6">
        <v>5</v>
      </c>
      <c r="K376" s="6">
        <v>5</v>
      </c>
      <c r="L376" s="6" t="s">
        <v>98</v>
      </c>
      <c r="M376" s="6" t="s">
        <v>99</v>
      </c>
      <c r="N376" s="4">
        <v>1</v>
      </c>
      <c r="O376" s="5">
        <f t="shared" si="36"/>
        <v>58.41</v>
      </c>
      <c r="P376" s="11">
        <v>17.7</v>
      </c>
      <c r="Q376" s="5">
        <f t="shared" si="37"/>
        <v>56.76</v>
      </c>
      <c r="R376" s="11">
        <v>17.2</v>
      </c>
      <c r="S376" s="5">
        <f t="shared" si="38"/>
        <v>58.41</v>
      </c>
      <c r="T376" s="6">
        <v>17.7</v>
      </c>
      <c r="U376" s="8">
        <f t="shared" si="40"/>
        <v>57.584999999999994</v>
      </c>
      <c r="V376" s="5">
        <f t="shared" si="41"/>
        <v>17.45</v>
      </c>
      <c r="W376" s="12">
        <v>27.891529999999999</v>
      </c>
      <c r="X376" s="12">
        <v>-115.18992</v>
      </c>
      <c r="Y376" s="4">
        <f t="shared" si="39"/>
        <v>57.2</v>
      </c>
      <c r="Z376" s="6">
        <v>14</v>
      </c>
      <c r="AA376" s="13">
        <v>8</v>
      </c>
      <c r="AB376" s="9" t="s">
        <v>609</v>
      </c>
      <c r="AC376" s="14">
        <v>1</v>
      </c>
      <c r="AD376" s="4" t="s">
        <v>38</v>
      </c>
      <c r="AE376" s="9">
        <v>210</v>
      </c>
      <c r="AF376" s="9"/>
      <c r="AG376" s="9"/>
    </row>
    <row r="377" spans="1:33">
      <c r="A377" s="6" t="s">
        <v>104</v>
      </c>
      <c r="B377" s="6" t="s">
        <v>43</v>
      </c>
      <c r="C377" s="29">
        <v>38948</v>
      </c>
      <c r="D377" s="10">
        <v>2006</v>
      </c>
      <c r="E377" s="34">
        <v>0.5625</v>
      </c>
      <c r="F377" s="34">
        <v>0.56666666666666665</v>
      </c>
      <c r="G377" s="34">
        <f t="shared" si="35"/>
        <v>4.1666666666666519E-3</v>
      </c>
      <c r="H377" s="6">
        <v>2</v>
      </c>
      <c r="I377" s="6">
        <v>2</v>
      </c>
      <c r="J377" s="6">
        <v>6</v>
      </c>
      <c r="K377" s="6">
        <v>6</v>
      </c>
      <c r="L377" s="6" t="s">
        <v>98</v>
      </c>
      <c r="M377" s="6" t="s">
        <v>99</v>
      </c>
      <c r="N377" s="4">
        <v>1</v>
      </c>
      <c r="O377" s="5">
        <f t="shared" si="36"/>
        <v>40.92</v>
      </c>
      <c r="P377" s="11">
        <v>12.4</v>
      </c>
      <c r="Q377" s="5">
        <f t="shared" si="37"/>
        <v>33</v>
      </c>
      <c r="R377" s="11">
        <v>10</v>
      </c>
      <c r="S377" s="5">
        <f t="shared" si="38"/>
        <v>40.92</v>
      </c>
      <c r="T377" s="6">
        <v>12.4</v>
      </c>
      <c r="U377" s="8">
        <f t="shared" si="40"/>
        <v>36.959999999999994</v>
      </c>
      <c r="V377" s="5">
        <f t="shared" si="41"/>
        <v>11.2</v>
      </c>
      <c r="W377" s="12">
        <v>27.88889</v>
      </c>
      <c r="X377" s="12">
        <v>-115.19347</v>
      </c>
      <c r="Y377" s="4">
        <f t="shared" si="39"/>
        <v>60.8</v>
      </c>
      <c r="Z377" s="6">
        <v>16</v>
      </c>
      <c r="AA377" s="13">
        <v>8</v>
      </c>
      <c r="AB377" s="9" t="s">
        <v>606</v>
      </c>
      <c r="AC377" s="14">
        <v>16</v>
      </c>
      <c r="AD377" s="4" t="s">
        <v>38</v>
      </c>
      <c r="AE377" s="9">
        <v>210</v>
      </c>
      <c r="AF377" s="9"/>
      <c r="AG377" s="9"/>
    </row>
    <row r="378" spans="1:33">
      <c r="A378" s="6" t="s">
        <v>104</v>
      </c>
      <c r="B378" s="6" t="s">
        <v>43</v>
      </c>
      <c r="C378" s="29">
        <v>38948</v>
      </c>
      <c r="D378" s="10">
        <v>2006</v>
      </c>
      <c r="E378" s="34">
        <v>0.5625</v>
      </c>
      <c r="F378" s="34">
        <v>0.56666666666666665</v>
      </c>
      <c r="G378" s="34">
        <f t="shared" si="35"/>
        <v>4.1666666666666519E-3</v>
      </c>
      <c r="H378" s="6">
        <v>2</v>
      </c>
      <c r="I378" s="6">
        <v>2</v>
      </c>
      <c r="J378" s="6">
        <v>6</v>
      </c>
      <c r="K378" s="6">
        <v>6</v>
      </c>
      <c r="L378" s="6" t="s">
        <v>98</v>
      </c>
      <c r="M378" s="6" t="s">
        <v>99</v>
      </c>
      <c r="N378" s="4">
        <v>1</v>
      </c>
      <c r="O378" s="5">
        <f t="shared" si="36"/>
        <v>40.92</v>
      </c>
      <c r="P378" s="11">
        <v>12.4</v>
      </c>
      <c r="Q378" s="5">
        <f t="shared" si="37"/>
        <v>33</v>
      </c>
      <c r="R378" s="11">
        <v>10</v>
      </c>
      <c r="S378" s="5">
        <f t="shared" si="38"/>
        <v>40.92</v>
      </c>
      <c r="T378" s="6">
        <v>12.4</v>
      </c>
      <c r="U378" s="8">
        <f t="shared" si="40"/>
        <v>36.959999999999994</v>
      </c>
      <c r="V378" s="5">
        <f t="shared" si="41"/>
        <v>11.2</v>
      </c>
      <c r="W378" s="12">
        <v>27.88889</v>
      </c>
      <c r="X378" s="12">
        <v>-115.19347</v>
      </c>
      <c r="Y378" s="4">
        <f t="shared" si="39"/>
        <v>60.8</v>
      </c>
      <c r="Z378" s="6">
        <v>16</v>
      </c>
      <c r="AA378" s="13">
        <v>8</v>
      </c>
      <c r="AB378" s="9" t="s">
        <v>611</v>
      </c>
      <c r="AC378" s="14">
        <v>2</v>
      </c>
      <c r="AD378" s="4" t="s">
        <v>38</v>
      </c>
      <c r="AE378" s="9">
        <v>210</v>
      </c>
      <c r="AF378" s="9"/>
      <c r="AG378" s="9"/>
    </row>
    <row r="379" spans="1:33">
      <c r="A379" s="6" t="s">
        <v>104</v>
      </c>
      <c r="B379" s="6" t="s">
        <v>43</v>
      </c>
      <c r="C379" s="29">
        <v>38948</v>
      </c>
      <c r="D379" s="10">
        <v>2006</v>
      </c>
      <c r="E379" s="34">
        <v>0.5625</v>
      </c>
      <c r="F379" s="34">
        <v>0.56666666666666665</v>
      </c>
      <c r="G379" s="34">
        <f t="shared" si="35"/>
        <v>4.1666666666666519E-3</v>
      </c>
      <c r="H379" s="6">
        <v>2</v>
      </c>
      <c r="I379" s="6">
        <v>2</v>
      </c>
      <c r="J379" s="6">
        <v>6</v>
      </c>
      <c r="K379" s="6">
        <v>6</v>
      </c>
      <c r="L379" s="6" t="s">
        <v>98</v>
      </c>
      <c r="M379" s="6" t="s">
        <v>99</v>
      </c>
      <c r="N379" s="4">
        <v>1</v>
      </c>
      <c r="O379" s="5">
        <f t="shared" si="36"/>
        <v>40.92</v>
      </c>
      <c r="P379" s="11">
        <v>12.4</v>
      </c>
      <c r="Q379" s="5">
        <f t="shared" si="37"/>
        <v>33</v>
      </c>
      <c r="R379" s="11">
        <v>10</v>
      </c>
      <c r="S379" s="5">
        <f t="shared" si="38"/>
        <v>40.92</v>
      </c>
      <c r="T379" s="6">
        <v>12.4</v>
      </c>
      <c r="U379" s="8">
        <f t="shared" si="40"/>
        <v>36.959999999999994</v>
      </c>
      <c r="V379" s="5">
        <f t="shared" si="41"/>
        <v>11.2</v>
      </c>
      <c r="W379" s="12">
        <v>27.88889</v>
      </c>
      <c r="X379" s="12">
        <v>-115.19347</v>
      </c>
      <c r="Y379" s="4">
        <f t="shared" si="39"/>
        <v>60.8</v>
      </c>
      <c r="Z379" s="6">
        <v>16</v>
      </c>
      <c r="AA379" s="13">
        <v>8</v>
      </c>
      <c r="AB379" s="9" t="s">
        <v>613</v>
      </c>
      <c r="AC379" s="14">
        <v>16</v>
      </c>
      <c r="AD379" s="4" t="s">
        <v>38</v>
      </c>
      <c r="AE379" s="9">
        <v>210</v>
      </c>
      <c r="AF379" s="9"/>
      <c r="AG379" s="9"/>
    </row>
    <row r="380" spans="1:33">
      <c r="A380" s="6" t="s">
        <v>104</v>
      </c>
      <c r="B380" s="6" t="s">
        <v>43</v>
      </c>
      <c r="C380" s="29">
        <v>38948</v>
      </c>
      <c r="D380" s="10">
        <v>2006</v>
      </c>
      <c r="E380" s="34">
        <v>0.5625</v>
      </c>
      <c r="F380" s="34">
        <v>0.56666666666666665</v>
      </c>
      <c r="G380" s="34">
        <f t="shared" si="35"/>
        <v>4.1666666666666519E-3</v>
      </c>
      <c r="H380" s="6">
        <v>2</v>
      </c>
      <c r="I380" s="6">
        <v>2</v>
      </c>
      <c r="J380" s="6">
        <v>6</v>
      </c>
      <c r="K380" s="6">
        <v>6</v>
      </c>
      <c r="L380" s="6" t="s">
        <v>98</v>
      </c>
      <c r="M380" s="6" t="s">
        <v>99</v>
      </c>
      <c r="N380" s="4">
        <v>1</v>
      </c>
      <c r="O380" s="5">
        <f t="shared" si="36"/>
        <v>40.92</v>
      </c>
      <c r="P380" s="11">
        <v>12.4</v>
      </c>
      <c r="Q380" s="5">
        <f t="shared" si="37"/>
        <v>33</v>
      </c>
      <c r="R380" s="11">
        <v>10</v>
      </c>
      <c r="S380" s="5">
        <f t="shared" si="38"/>
        <v>40.92</v>
      </c>
      <c r="T380" s="6">
        <v>12.4</v>
      </c>
      <c r="U380" s="8">
        <f t="shared" si="40"/>
        <v>36.959999999999994</v>
      </c>
      <c r="V380" s="5">
        <f t="shared" si="41"/>
        <v>11.2</v>
      </c>
      <c r="W380" s="12">
        <v>27.88889</v>
      </c>
      <c r="X380" s="12">
        <v>-115.19347</v>
      </c>
      <c r="Y380" s="4">
        <f t="shared" si="39"/>
        <v>60.8</v>
      </c>
      <c r="Z380" s="6">
        <v>16</v>
      </c>
      <c r="AA380" s="13">
        <v>8</v>
      </c>
      <c r="AB380" s="9" t="s">
        <v>607</v>
      </c>
      <c r="AC380" s="14">
        <v>3</v>
      </c>
      <c r="AD380" s="4" t="s">
        <v>38</v>
      </c>
      <c r="AE380" s="9">
        <v>210</v>
      </c>
      <c r="AF380" s="9"/>
      <c r="AG380" s="9"/>
    </row>
    <row r="381" spans="1:33">
      <c r="A381" s="6" t="s">
        <v>104</v>
      </c>
      <c r="B381" s="6" t="s">
        <v>43</v>
      </c>
      <c r="C381" s="29">
        <v>38948</v>
      </c>
      <c r="D381" s="10">
        <v>2006</v>
      </c>
      <c r="E381" s="34">
        <v>0.5625</v>
      </c>
      <c r="F381" s="34">
        <v>0.56666666666666665</v>
      </c>
      <c r="G381" s="34">
        <f t="shared" si="35"/>
        <v>4.1666666666666519E-3</v>
      </c>
      <c r="H381" s="6">
        <v>2</v>
      </c>
      <c r="I381" s="6">
        <v>2</v>
      </c>
      <c r="J381" s="6">
        <v>6</v>
      </c>
      <c r="K381" s="6">
        <v>6</v>
      </c>
      <c r="L381" s="6" t="s">
        <v>98</v>
      </c>
      <c r="M381" s="6" t="s">
        <v>99</v>
      </c>
      <c r="N381" s="4">
        <v>1</v>
      </c>
      <c r="O381" s="5">
        <f t="shared" si="36"/>
        <v>40.92</v>
      </c>
      <c r="P381" s="11">
        <v>12.4</v>
      </c>
      <c r="Q381" s="5">
        <f t="shared" si="37"/>
        <v>33</v>
      </c>
      <c r="R381" s="11">
        <v>10</v>
      </c>
      <c r="S381" s="5">
        <f t="shared" si="38"/>
        <v>40.92</v>
      </c>
      <c r="T381" s="6">
        <v>12.4</v>
      </c>
      <c r="U381" s="8">
        <f t="shared" si="40"/>
        <v>36.959999999999994</v>
      </c>
      <c r="V381" s="5">
        <f t="shared" si="41"/>
        <v>11.2</v>
      </c>
      <c r="W381" s="12">
        <v>27.88889</v>
      </c>
      <c r="X381" s="12">
        <v>-115.19347</v>
      </c>
      <c r="Y381" s="4">
        <f t="shared" si="39"/>
        <v>60.8</v>
      </c>
      <c r="Z381" s="6">
        <v>16</v>
      </c>
      <c r="AA381" s="13">
        <v>8</v>
      </c>
      <c r="AB381" s="9" t="s">
        <v>608</v>
      </c>
      <c r="AC381" s="14">
        <v>3</v>
      </c>
      <c r="AD381" s="4" t="s">
        <v>38</v>
      </c>
      <c r="AE381" s="9">
        <v>210</v>
      </c>
      <c r="AF381" s="9"/>
      <c r="AG381" s="9"/>
    </row>
    <row r="382" spans="1:33">
      <c r="A382" s="6" t="s">
        <v>104</v>
      </c>
      <c r="B382" s="6" t="s">
        <v>43</v>
      </c>
      <c r="C382" s="29">
        <v>38948</v>
      </c>
      <c r="D382" s="10">
        <v>2006</v>
      </c>
      <c r="E382" s="34">
        <v>0.5625</v>
      </c>
      <c r="F382" s="34">
        <v>0.56666666666666665</v>
      </c>
      <c r="G382" s="34">
        <f t="shared" si="35"/>
        <v>4.1666666666666519E-3</v>
      </c>
      <c r="H382" s="6">
        <v>2</v>
      </c>
      <c r="I382" s="6">
        <v>2</v>
      </c>
      <c r="J382" s="6">
        <v>6</v>
      </c>
      <c r="K382" s="6">
        <v>6</v>
      </c>
      <c r="L382" s="6" t="s">
        <v>98</v>
      </c>
      <c r="M382" s="6" t="s">
        <v>99</v>
      </c>
      <c r="N382" s="4">
        <v>1</v>
      </c>
      <c r="O382" s="5">
        <f t="shared" si="36"/>
        <v>40.92</v>
      </c>
      <c r="P382" s="11">
        <v>12.4</v>
      </c>
      <c r="Q382" s="5">
        <f t="shared" si="37"/>
        <v>33</v>
      </c>
      <c r="R382" s="11">
        <v>10</v>
      </c>
      <c r="S382" s="5">
        <f t="shared" si="38"/>
        <v>40.92</v>
      </c>
      <c r="T382" s="6">
        <v>12.4</v>
      </c>
      <c r="U382" s="8">
        <f t="shared" si="40"/>
        <v>36.959999999999994</v>
      </c>
      <c r="V382" s="5">
        <f t="shared" si="41"/>
        <v>11.2</v>
      </c>
      <c r="W382" s="12">
        <v>27.88889</v>
      </c>
      <c r="X382" s="12">
        <v>-115.19347</v>
      </c>
      <c r="Y382" s="4">
        <f t="shared" si="39"/>
        <v>60.8</v>
      </c>
      <c r="Z382" s="6">
        <v>16</v>
      </c>
      <c r="AA382" s="13">
        <v>8</v>
      </c>
      <c r="AB382" s="9" t="s">
        <v>609</v>
      </c>
      <c r="AC382" s="14">
        <v>2</v>
      </c>
      <c r="AD382" s="4" t="s">
        <v>38</v>
      </c>
      <c r="AE382" s="9">
        <v>210</v>
      </c>
      <c r="AF382" s="9"/>
      <c r="AG382" s="9"/>
    </row>
    <row r="383" spans="1:33">
      <c r="A383" s="4" t="s">
        <v>105</v>
      </c>
      <c r="B383" s="4" t="s">
        <v>34</v>
      </c>
      <c r="C383" s="28">
        <v>38954</v>
      </c>
      <c r="D383" s="5">
        <v>2006</v>
      </c>
      <c r="E383" s="33">
        <v>0.47986111111111113</v>
      </c>
      <c r="F383" s="33">
        <v>0.48402777777777778</v>
      </c>
      <c r="G383" s="33">
        <f t="shared" si="35"/>
        <v>4.1666666666666519E-3</v>
      </c>
      <c r="H383" s="4">
        <v>2</v>
      </c>
      <c r="I383" s="5">
        <v>1</v>
      </c>
      <c r="J383" s="5">
        <v>7</v>
      </c>
      <c r="K383" s="4">
        <v>7</v>
      </c>
      <c r="L383" s="4" t="s">
        <v>98</v>
      </c>
      <c r="M383" s="4" t="s">
        <v>99</v>
      </c>
      <c r="N383" s="4">
        <v>1</v>
      </c>
      <c r="O383" s="5">
        <f t="shared" si="36"/>
        <v>43.23</v>
      </c>
      <c r="P383" s="5">
        <v>13.1</v>
      </c>
      <c r="Q383" s="5">
        <f t="shared" si="37"/>
        <v>45.87</v>
      </c>
      <c r="R383" s="5">
        <v>13.9</v>
      </c>
      <c r="S383" s="5">
        <f t="shared" si="38"/>
        <v>45.87</v>
      </c>
      <c r="T383" s="5">
        <v>13.9</v>
      </c>
      <c r="U383" s="8">
        <f t="shared" si="40"/>
        <v>44.55</v>
      </c>
      <c r="V383" s="5">
        <f t="shared" si="41"/>
        <v>13.5</v>
      </c>
      <c r="W383" s="1">
        <v>27.89141</v>
      </c>
      <c r="X383" s="1">
        <v>-115.19244999999999</v>
      </c>
      <c r="Y383" s="4">
        <f t="shared" si="39"/>
        <v>62.6</v>
      </c>
      <c r="Z383" s="4">
        <v>17</v>
      </c>
      <c r="AA383" s="5">
        <v>6</v>
      </c>
      <c r="AB383" s="4" t="s">
        <v>604</v>
      </c>
      <c r="AC383" s="8">
        <v>6</v>
      </c>
      <c r="AD383" s="4" t="s">
        <v>38</v>
      </c>
      <c r="AE383" s="9" t="s">
        <v>37</v>
      </c>
      <c r="AF383" s="9"/>
      <c r="AG383" s="9"/>
    </row>
    <row r="384" spans="1:33">
      <c r="A384" s="4" t="s">
        <v>105</v>
      </c>
      <c r="B384" s="4" t="s">
        <v>34</v>
      </c>
      <c r="C384" s="28">
        <v>38954</v>
      </c>
      <c r="D384" s="5">
        <v>2006</v>
      </c>
      <c r="E384" s="33">
        <v>0.47986111111111113</v>
      </c>
      <c r="F384" s="33">
        <v>0.48402777777777778</v>
      </c>
      <c r="G384" s="33">
        <f t="shared" si="35"/>
        <v>4.1666666666666519E-3</v>
      </c>
      <c r="H384" s="4">
        <v>2</v>
      </c>
      <c r="I384" s="5">
        <v>1</v>
      </c>
      <c r="J384" s="5">
        <v>7</v>
      </c>
      <c r="K384" s="4">
        <v>7</v>
      </c>
      <c r="L384" s="4" t="s">
        <v>98</v>
      </c>
      <c r="M384" s="4" t="s">
        <v>99</v>
      </c>
      <c r="N384" s="4">
        <v>1</v>
      </c>
      <c r="O384" s="5">
        <f t="shared" si="36"/>
        <v>43.23</v>
      </c>
      <c r="P384" s="5">
        <v>13.1</v>
      </c>
      <c r="Q384" s="5">
        <f t="shared" si="37"/>
        <v>45.87</v>
      </c>
      <c r="R384" s="5">
        <v>13.9</v>
      </c>
      <c r="S384" s="5">
        <f t="shared" si="38"/>
        <v>45.87</v>
      </c>
      <c r="T384" s="5">
        <v>13.9</v>
      </c>
      <c r="U384" s="8">
        <f t="shared" si="40"/>
        <v>44.55</v>
      </c>
      <c r="V384" s="5">
        <f t="shared" si="41"/>
        <v>13.5</v>
      </c>
      <c r="W384" s="1">
        <v>27.89141</v>
      </c>
      <c r="X384" s="1">
        <v>-115.19244999999999</v>
      </c>
      <c r="Y384" s="4">
        <f t="shared" si="39"/>
        <v>62.6</v>
      </c>
      <c r="Z384" s="4">
        <v>17</v>
      </c>
      <c r="AA384" s="5">
        <v>6</v>
      </c>
      <c r="AB384" s="4" t="s">
        <v>611</v>
      </c>
      <c r="AC384" s="8">
        <v>3</v>
      </c>
      <c r="AD384" s="4" t="s">
        <v>38</v>
      </c>
      <c r="AE384" s="9" t="s">
        <v>37</v>
      </c>
      <c r="AF384" s="9"/>
      <c r="AG384" s="9"/>
    </row>
    <row r="385" spans="1:33">
      <c r="A385" s="4" t="s">
        <v>105</v>
      </c>
      <c r="B385" s="4" t="s">
        <v>34</v>
      </c>
      <c r="C385" s="28">
        <v>38954</v>
      </c>
      <c r="D385" s="5">
        <v>2006</v>
      </c>
      <c r="E385" s="33">
        <v>0.47986111111111113</v>
      </c>
      <c r="F385" s="33">
        <v>0.48402777777777778</v>
      </c>
      <c r="G385" s="33">
        <f t="shared" si="35"/>
        <v>4.1666666666666519E-3</v>
      </c>
      <c r="H385" s="4">
        <v>2</v>
      </c>
      <c r="I385" s="5">
        <v>1</v>
      </c>
      <c r="J385" s="5">
        <v>7</v>
      </c>
      <c r="K385" s="4">
        <v>7</v>
      </c>
      <c r="L385" s="4" t="s">
        <v>98</v>
      </c>
      <c r="M385" s="4" t="s">
        <v>99</v>
      </c>
      <c r="N385" s="4">
        <v>1</v>
      </c>
      <c r="O385" s="5">
        <f t="shared" si="36"/>
        <v>43.23</v>
      </c>
      <c r="P385" s="5">
        <v>13.1</v>
      </c>
      <c r="Q385" s="5">
        <f t="shared" si="37"/>
        <v>45.87</v>
      </c>
      <c r="R385" s="5">
        <v>13.9</v>
      </c>
      <c r="S385" s="5">
        <f t="shared" si="38"/>
        <v>45.87</v>
      </c>
      <c r="T385" s="5">
        <v>13.9</v>
      </c>
      <c r="U385" s="8">
        <f t="shared" si="40"/>
        <v>44.55</v>
      </c>
      <c r="V385" s="5">
        <f t="shared" si="41"/>
        <v>13.5</v>
      </c>
      <c r="W385" s="1">
        <v>27.89141</v>
      </c>
      <c r="X385" s="1">
        <v>-115.19244999999999</v>
      </c>
      <c r="Y385" s="4">
        <f t="shared" si="39"/>
        <v>62.6</v>
      </c>
      <c r="Z385" s="4">
        <v>17</v>
      </c>
      <c r="AA385" s="5">
        <v>6</v>
      </c>
      <c r="AB385" s="4" t="s">
        <v>613</v>
      </c>
      <c r="AC385" s="8">
        <v>42</v>
      </c>
      <c r="AD385" s="4" t="s">
        <v>38</v>
      </c>
      <c r="AE385" s="9" t="s">
        <v>37</v>
      </c>
      <c r="AF385" s="9"/>
      <c r="AG385" s="9"/>
    </row>
    <row r="386" spans="1:33">
      <c r="A386" s="4" t="s">
        <v>105</v>
      </c>
      <c r="B386" s="4" t="s">
        <v>34</v>
      </c>
      <c r="C386" s="28">
        <v>38954</v>
      </c>
      <c r="D386" s="5">
        <v>2006</v>
      </c>
      <c r="E386" s="33">
        <v>0.47986111111111113</v>
      </c>
      <c r="F386" s="33">
        <v>0.48402777777777778</v>
      </c>
      <c r="G386" s="33">
        <f t="shared" ref="G386:G449" si="42">F386-E386</f>
        <v>4.1666666666666519E-3</v>
      </c>
      <c r="H386" s="4">
        <v>2</v>
      </c>
      <c r="I386" s="5">
        <v>1</v>
      </c>
      <c r="J386" s="5">
        <v>7</v>
      </c>
      <c r="K386" s="4">
        <v>7</v>
      </c>
      <c r="L386" s="4" t="s">
        <v>98</v>
      </c>
      <c r="M386" s="4" t="s">
        <v>99</v>
      </c>
      <c r="N386" s="4">
        <v>1</v>
      </c>
      <c r="O386" s="5">
        <f t="shared" ref="O386:O449" si="43">3.3*P386</f>
        <v>43.23</v>
      </c>
      <c r="P386" s="5">
        <v>13.1</v>
      </c>
      <c r="Q386" s="5">
        <f t="shared" ref="Q386:Q449" si="44">3.3*R386</f>
        <v>45.87</v>
      </c>
      <c r="R386" s="5">
        <v>13.9</v>
      </c>
      <c r="S386" s="5">
        <f t="shared" ref="S386:S449" si="45">3.3*T386</f>
        <v>45.87</v>
      </c>
      <c r="T386" s="5">
        <v>13.9</v>
      </c>
      <c r="U386" s="8">
        <f t="shared" si="40"/>
        <v>44.55</v>
      </c>
      <c r="V386" s="5">
        <f t="shared" si="41"/>
        <v>13.5</v>
      </c>
      <c r="W386" s="1">
        <v>27.89141</v>
      </c>
      <c r="X386" s="1">
        <v>-115.19244999999999</v>
      </c>
      <c r="Y386" s="4">
        <f t="shared" ref="Y386:Y449" si="46">(Z386*1.8)+32</f>
        <v>62.6</v>
      </c>
      <c r="Z386" s="4">
        <v>17</v>
      </c>
      <c r="AA386" s="5">
        <v>6</v>
      </c>
      <c r="AB386" s="4" t="s">
        <v>609</v>
      </c>
      <c r="AC386" s="8">
        <v>4</v>
      </c>
      <c r="AD386" s="4" t="s">
        <v>38</v>
      </c>
      <c r="AE386" s="9" t="s">
        <v>37</v>
      </c>
      <c r="AF386" s="9"/>
      <c r="AG386" s="9"/>
    </row>
    <row r="387" spans="1:33">
      <c r="A387" s="4" t="s">
        <v>106</v>
      </c>
      <c r="B387" s="4" t="s">
        <v>34</v>
      </c>
      <c r="C387" s="28">
        <v>38954</v>
      </c>
      <c r="D387" s="5">
        <v>2006</v>
      </c>
      <c r="E387" s="33">
        <v>0.56388888888888888</v>
      </c>
      <c r="F387" s="33">
        <v>0.56874999999999998</v>
      </c>
      <c r="G387" s="33">
        <f t="shared" si="42"/>
        <v>4.8611111111110938E-3</v>
      </c>
      <c r="H387" s="4">
        <v>2</v>
      </c>
      <c r="I387" s="5">
        <v>1</v>
      </c>
      <c r="J387" s="5">
        <v>8</v>
      </c>
      <c r="K387" s="4">
        <v>8</v>
      </c>
      <c r="L387" s="4" t="s">
        <v>98</v>
      </c>
      <c r="M387" s="4" t="s">
        <v>99</v>
      </c>
      <c r="N387" s="4">
        <v>1</v>
      </c>
      <c r="O387" s="5">
        <f t="shared" si="43"/>
        <v>26.4</v>
      </c>
      <c r="P387" s="5">
        <v>8</v>
      </c>
      <c r="Q387" s="5">
        <f t="shared" si="44"/>
        <v>22.11</v>
      </c>
      <c r="R387" s="5">
        <v>6.7</v>
      </c>
      <c r="S387" s="5">
        <f t="shared" si="45"/>
        <v>26.4</v>
      </c>
      <c r="T387" s="5">
        <v>8</v>
      </c>
      <c r="U387" s="8">
        <f t="shared" ref="U387:U450" si="47">V387*3.3</f>
        <v>24.254999999999999</v>
      </c>
      <c r="V387" s="5">
        <f t="shared" ref="V387:V450" si="48">(R387+P387)/2</f>
        <v>7.35</v>
      </c>
      <c r="W387" s="1">
        <v>27.887979999999999</v>
      </c>
      <c r="X387" s="1">
        <v>-115.19468000000001</v>
      </c>
      <c r="Y387" s="4">
        <f t="shared" si="46"/>
        <v>64.400000000000006</v>
      </c>
      <c r="Z387" s="4">
        <v>18</v>
      </c>
      <c r="AA387" s="5">
        <v>4</v>
      </c>
      <c r="AB387" s="4" t="s">
        <v>606</v>
      </c>
      <c r="AC387" s="8">
        <v>1</v>
      </c>
      <c r="AD387" s="4" t="s">
        <v>38</v>
      </c>
      <c r="AE387" s="9" t="s">
        <v>37</v>
      </c>
      <c r="AF387" s="9"/>
      <c r="AG387" s="9"/>
    </row>
    <row r="388" spans="1:33">
      <c r="A388" s="4" t="s">
        <v>106</v>
      </c>
      <c r="B388" s="4" t="s">
        <v>34</v>
      </c>
      <c r="C388" s="28">
        <v>38954</v>
      </c>
      <c r="D388" s="5">
        <v>2006</v>
      </c>
      <c r="E388" s="33">
        <v>0.56388888888888888</v>
      </c>
      <c r="F388" s="33">
        <v>0.56874999999999998</v>
      </c>
      <c r="G388" s="33">
        <f t="shared" si="42"/>
        <v>4.8611111111110938E-3</v>
      </c>
      <c r="H388" s="4">
        <v>2</v>
      </c>
      <c r="I388" s="5">
        <v>1</v>
      </c>
      <c r="J388" s="5">
        <v>8</v>
      </c>
      <c r="K388" s="4">
        <v>8</v>
      </c>
      <c r="L388" s="4" t="s">
        <v>98</v>
      </c>
      <c r="M388" s="4" t="s">
        <v>99</v>
      </c>
      <c r="N388" s="4">
        <v>1</v>
      </c>
      <c r="O388" s="5">
        <f t="shared" si="43"/>
        <v>26.4</v>
      </c>
      <c r="P388" s="5">
        <v>8</v>
      </c>
      <c r="Q388" s="5">
        <f t="shared" si="44"/>
        <v>22.11</v>
      </c>
      <c r="R388" s="5">
        <v>6.7</v>
      </c>
      <c r="S388" s="5">
        <f t="shared" si="45"/>
        <v>26.4</v>
      </c>
      <c r="T388" s="5">
        <v>8</v>
      </c>
      <c r="U388" s="8">
        <f t="shared" si="47"/>
        <v>24.254999999999999</v>
      </c>
      <c r="V388" s="5">
        <f t="shared" si="48"/>
        <v>7.35</v>
      </c>
      <c r="W388" s="1">
        <v>27.887979999999999</v>
      </c>
      <c r="X388" s="1">
        <v>-115.19468000000001</v>
      </c>
      <c r="Y388" s="4">
        <f t="shared" si="46"/>
        <v>64.400000000000006</v>
      </c>
      <c r="Z388" s="4">
        <v>18</v>
      </c>
      <c r="AA388" s="5">
        <v>4</v>
      </c>
      <c r="AB388" s="4" t="s">
        <v>613</v>
      </c>
      <c r="AC388" s="8">
        <v>3</v>
      </c>
      <c r="AD388" s="4" t="s">
        <v>38</v>
      </c>
      <c r="AE388" s="9" t="s">
        <v>37</v>
      </c>
      <c r="AF388" s="9"/>
      <c r="AG388" s="9"/>
    </row>
    <row r="389" spans="1:33">
      <c r="A389" s="4" t="s">
        <v>106</v>
      </c>
      <c r="B389" s="4" t="s">
        <v>34</v>
      </c>
      <c r="C389" s="28">
        <v>38954</v>
      </c>
      <c r="D389" s="5">
        <v>2006</v>
      </c>
      <c r="E389" s="33">
        <v>0.56388888888888888</v>
      </c>
      <c r="F389" s="33">
        <v>0.56874999999999998</v>
      </c>
      <c r="G389" s="33">
        <f t="shared" si="42"/>
        <v>4.8611111111110938E-3</v>
      </c>
      <c r="H389" s="4">
        <v>2</v>
      </c>
      <c r="I389" s="5">
        <v>1</v>
      </c>
      <c r="J389" s="5">
        <v>8</v>
      </c>
      <c r="K389" s="4">
        <v>8</v>
      </c>
      <c r="L389" s="4" t="s">
        <v>98</v>
      </c>
      <c r="M389" s="4" t="s">
        <v>99</v>
      </c>
      <c r="N389" s="4">
        <v>1</v>
      </c>
      <c r="O389" s="5">
        <f t="shared" si="43"/>
        <v>26.4</v>
      </c>
      <c r="P389" s="5">
        <v>8</v>
      </c>
      <c r="Q389" s="5">
        <f t="shared" si="44"/>
        <v>22.11</v>
      </c>
      <c r="R389" s="5">
        <v>6.7</v>
      </c>
      <c r="S389" s="5">
        <f t="shared" si="45"/>
        <v>26.4</v>
      </c>
      <c r="T389" s="5">
        <v>8</v>
      </c>
      <c r="U389" s="8">
        <f t="shared" si="47"/>
        <v>24.254999999999999</v>
      </c>
      <c r="V389" s="5">
        <f t="shared" si="48"/>
        <v>7.35</v>
      </c>
      <c r="W389" s="1">
        <v>27.887979999999999</v>
      </c>
      <c r="X389" s="1">
        <v>-115.19468000000001</v>
      </c>
      <c r="Y389" s="4">
        <f t="shared" si="46"/>
        <v>64.400000000000006</v>
      </c>
      <c r="Z389" s="4">
        <v>18</v>
      </c>
      <c r="AA389" s="5">
        <v>4</v>
      </c>
      <c r="AB389" s="4" t="s">
        <v>607</v>
      </c>
      <c r="AC389" s="8">
        <v>1</v>
      </c>
      <c r="AD389" s="4" t="s">
        <v>38</v>
      </c>
      <c r="AE389" s="9" t="s">
        <v>37</v>
      </c>
      <c r="AF389" s="9"/>
      <c r="AG389" s="9"/>
    </row>
    <row r="390" spans="1:33">
      <c r="A390" s="4" t="s">
        <v>106</v>
      </c>
      <c r="B390" s="4" t="s">
        <v>34</v>
      </c>
      <c r="C390" s="28">
        <v>38954</v>
      </c>
      <c r="D390" s="5">
        <v>2006</v>
      </c>
      <c r="E390" s="33">
        <v>0.56388888888888888</v>
      </c>
      <c r="F390" s="33">
        <v>0.56874999999999998</v>
      </c>
      <c r="G390" s="33">
        <f t="shared" si="42"/>
        <v>4.8611111111110938E-3</v>
      </c>
      <c r="H390" s="4">
        <v>2</v>
      </c>
      <c r="I390" s="5">
        <v>1</v>
      </c>
      <c r="J390" s="5">
        <v>8</v>
      </c>
      <c r="K390" s="4">
        <v>8</v>
      </c>
      <c r="L390" s="4" t="s">
        <v>98</v>
      </c>
      <c r="M390" s="4" t="s">
        <v>99</v>
      </c>
      <c r="N390" s="4">
        <v>1</v>
      </c>
      <c r="O390" s="5">
        <f t="shared" si="43"/>
        <v>26.4</v>
      </c>
      <c r="P390" s="5">
        <v>8</v>
      </c>
      <c r="Q390" s="5">
        <f t="shared" si="44"/>
        <v>22.11</v>
      </c>
      <c r="R390" s="5">
        <v>6.7</v>
      </c>
      <c r="S390" s="5">
        <f t="shared" si="45"/>
        <v>26.4</v>
      </c>
      <c r="T390" s="5">
        <v>8</v>
      </c>
      <c r="U390" s="8">
        <f t="shared" si="47"/>
        <v>24.254999999999999</v>
      </c>
      <c r="V390" s="5">
        <f t="shared" si="48"/>
        <v>7.35</v>
      </c>
      <c r="W390" s="1">
        <v>27.887979999999999</v>
      </c>
      <c r="X390" s="1">
        <v>-115.19468000000001</v>
      </c>
      <c r="Y390" s="4">
        <f t="shared" si="46"/>
        <v>64.400000000000006</v>
      </c>
      <c r="Z390" s="4">
        <v>18</v>
      </c>
      <c r="AA390" s="5">
        <v>4</v>
      </c>
      <c r="AB390" s="4" t="s">
        <v>609</v>
      </c>
      <c r="AC390" s="8">
        <v>1</v>
      </c>
      <c r="AD390" s="4" t="s">
        <v>38</v>
      </c>
      <c r="AE390" s="9" t="s">
        <v>37</v>
      </c>
      <c r="AF390" s="9"/>
      <c r="AG390" s="9"/>
    </row>
    <row r="391" spans="1:33">
      <c r="A391" s="6" t="s">
        <v>107</v>
      </c>
      <c r="B391" s="6" t="s">
        <v>40</v>
      </c>
      <c r="C391" s="29">
        <v>38954</v>
      </c>
      <c r="D391" s="10">
        <v>2006</v>
      </c>
      <c r="E391" s="34">
        <v>0.4777777777777778</v>
      </c>
      <c r="F391" s="34">
        <v>0.47986111111111113</v>
      </c>
      <c r="G391" s="34">
        <f t="shared" si="42"/>
        <v>2.0833333333333259E-3</v>
      </c>
      <c r="H391" s="6">
        <v>2</v>
      </c>
      <c r="I391" s="6">
        <v>1</v>
      </c>
      <c r="J391" s="6">
        <v>9</v>
      </c>
      <c r="K391" s="6">
        <v>9</v>
      </c>
      <c r="L391" s="6" t="s">
        <v>98</v>
      </c>
      <c r="M391" s="6" t="s">
        <v>99</v>
      </c>
      <c r="N391" s="4">
        <v>1</v>
      </c>
      <c r="O391" s="5">
        <f t="shared" si="43"/>
        <v>43.23</v>
      </c>
      <c r="P391" s="11">
        <v>13.1</v>
      </c>
      <c r="Q391" s="5">
        <f t="shared" si="44"/>
        <v>45.209999999999994</v>
      </c>
      <c r="R391" s="11">
        <v>13.7</v>
      </c>
      <c r="S391" s="5">
        <f t="shared" si="45"/>
        <v>45.209999999999994</v>
      </c>
      <c r="T391" s="6">
        <v>13.7</v>
      </c>
      <c r="U391" s="8">
        <f t="shared" si="47"/>
        <v>44.219999999999992</v>
      </c>
      <c r="V391" s="5">
        <f t="shared" si="48"/>
        <v>13.399999999999999</v>
      </c>
      <c r="W391" s="2">
        <v>27.89142</v>
      </c>
      <c r="X391" s="2">
        <v>-115.19244999999999</v>
      </c>
      <c r="Y391" s="4">
        <f t="shared" si="46"/>
        <v>62.6</v>
      </c>
      <c r="Z391" s="16">
        <v>17</v>
      </c>
      <c r="AA391" s="13">
        <v>6</v>
      </c>
      <c r="AB391" s="4" t="s">
        <v>604</v>
      </c>
      <c r="AC391" s="8">
        <v>1</v>
      </c>
      <c r="AD391" s="4" t="s">
        <v>38</v>
      </c>
      <c r="AE391" s="4">
        <v>240</v>
      </c>
      <c r="AF391" s="4"/>
      <c r="AG391" s="9"/>
    </row>
    <row r="392" spans="1:33">
      <c r="A392" s="6" t="s">
        <v>107</v>
      </c>
      <c r="B392" s="6" t="s">
        <v>40</v>
      </c>
      <c r="C392" s="29">
        <v>38954</v>
      </c>
      <c r="D392" s="10">
        <v>2006</v>
      </c>
      <c r="E392" s="34">
        <v>0.4777777777777778</v>
      </c>
      <c r="F392" s="34">
        <v>0.47986111111111113</v>
      </c>
      <c r="G392" s="34">
        <f t="shared" si="42"/>
        <v>2.0833333333333259E-3</v>
      </c>
      <c r="H392" s="6">
        <v>2</v>
      </c>
      <c r="I392" s="6">
        <v>1</v>
      </c>
      <c r="J392" s="6">
        <v>9</v>
      </c>
      <c r="K392" s="6">
        <v>9</v>
      </c>
      <c r="L392" s="6" t="s">
        <v>98</v>
      </c>
      <c r="M392" s="6" t="s">
        <v>99</v>
      </c>
      <c r="N392" s="4">
        <v>1</v>
      </c>
      <c r="O392" s="5">
        <f t="shared" si="43"/>
        <v>43.23</v>
      </c>
      <c r="P392" s="11">
        <v>13.1</v>
      </c>
      <c r="Q392" s="5">
        <f t="shared" si="44"/>
        <v>45.209999999999994</v>
      </c>
      <c r="R392" s="11">
        <v>13.7</v>
      </c>
      <c r="S392" s="5">
        <f t="shared" si="45"/>
        <v>45.209999999999994</v>
      </c>
      <c r="T392" s="6">
        <v>13.7</v>
      </c>
      <c r="U392" s="8">
        <f t="shared" si="47"/>
        <v>44.219999999999992</v>
      </c>
      <c r="V392" s="5">
        <f t="shared" si="48"/>
        <v>13.399999999999999</v>
      </c>
      <c r="W392" s="2">
        <v>27.89142</v>
      </c>
      <c r="X392" s="2">
        <v>-115.19244999999999</v>
      </c>
      <c r="Y392" s="4">
        <f t="shared" si="46"/>
        <v>62.6</v>
      </c>
      <c r="Z392" s="16">
        <v>17</v>
      </c>
      <c r="AA392" s="13">
        <v>6</v>
      </c>
      <c r="AB392" s="4" t="s">
        <v>611</v>
      </c>
      <c r="AC392" s="8">
        <v>5</v>
      </c>
      <c r="AD392" s="4" t="s">
        <v>38</v>
      </c>
      <c r="AE392" s="4">
        <v>240</v>
      </c>
      <c r="AF392" s="4"/>
      <c r="AG392" s="9"/>
    </row>
    <row r="393" spans="1:33">
      <c r="A393" s="6" t="s">
        <v>107</v>
      </c>
      <c r="B393" s="6" t="s">
        <v>40</v>
      </c>
      <c r="C393" s="29">
        <v>38954</v>
      </c>
      <c r="D393" s="10">
        <v>2006</v>
      </c>
      <c r="E393" s="34">
        <v>0.4777777777777778</v>
      </c>
      <c r="F393" s="34">
        <v>0.47986111111111113</v>
      </c>
      <c r="G393" s="34">
        <f t="shared" si="42"/>
        <v>2.0833333333333259E-3</v>
      </c>
      <c r="H393" s="6">
        <v>2</v>
      </c>
      <c r="I393" s="6">
        <v>1</v>
      </c>
      <c r="J393" s="6">
        <v>9</v>
      </c>
      <c r="K393" s="6">
        <v>9</v>
      </c>
      <c r="L393" s="6" t="s">
        <v>98</v>
      </c>
      <c r="M393" s="6" t="s">
        <v>99</v>
      </c>
      <c r="N393" s="4">
        <v>1</v>
      </c>
      <c r="O393" s="5">
        <f t="shared" si="43"/>
        <v>43.23</v>
      </c>
      <c r="P393" s="11">
        <v>13.1</v>
      </c>
      <c r="Q393" s="5">
        <f t="shared" si="44"/>
        <v>45.209999999999994</v>
      </c>
      <c r="R393" s="11">
        <v>13.7</v>
      </c>
      <c r="S393" s="5">
        <f t="shared" si="45"/>
        <v>45.209999999999994</v>
      </c>
      <c r="T393" s="6">
        <v>13.7</v>
      </c>
      <c r="U393" s="8">
        <f t="shared" si="47"/>
        <v>44.219999999999992</v>
      </c>
      <c r="V393" s="5">
        <f t="shared" si="48"/>
        <v>13.399999999999999</v>
      </c>
      <c r="W393" s="2">
        <v>27.89142</v>
      </c>
      <c r="X393" s="2">
        <v>-115.19244999999999</v>
      </c>
      <c r="Y393" s="4">
        <f t="shared" si="46"/>
        <v>62.6</v>
      </c>
      <c r="Z393" s="16">
        <v>17</v>
      </c>
      <c r="AA393" s="13">
        <v>6</v>
      </c>
      <c r="AB393" s="4" t="s">
        <v>613</v>
      </c>
      <c r="AC393" s="8">
        <v>29</v>
      </c>
      <c r="AD393" s="4" t="s">
        <v>38</v>
      </c>
      <c r="AE393" s="4">
        <v>240</v>
      </c>
      <c r="AF393" s="4"/>
      <c r="AG393" s="9"/>
    </row>
    <row r="394" spans="1:33">
      <c r="A394" s="6" t="s">
        <v>107</v>
      </c>
      <c r="B394" s="6" t="s">
        <v>40</v>
      </c>
      <c r="C394" s="29">
        <v>38954</v>
      </c>
      <c r="D394" s="10">
        <v>2006</v>
      </c>
      <c r="E394" s="34">
        <v>0.4777777777777778</v>
      </c>
      <c r="F394" s="34">
        <v>0.47986111111111113</v>
      </c>
      <c r="G394" s="34">
        <f t="shared" si="42"/>
        <v>2.0833333333333259E-3</v>
      </c>
      <c r="H394" s="6">
        <v>2</v>
      </c>
      <c r="I394" s="6">
        <v>1</v>
      </c>
      <c r="J394" s="6">
        <v>9</v>
      </c>
      <c r="K394" s="6">
        <v>9</v>
      </c>
      <c r="L394" s="6" t="s">
        <v>98</v>
      </c>
      <c r="M394" s="6" t="s">
        <v>99</v>
      </c>
      <c r="N394" s="4">
        <v>1</v>
      </c>
      <c r="O394" s="5">
        <f t="shared" si="43"/>
        <v>43.23</v>
      </c>
      <c r="P394" s="11">
        <v>13.1</v>
      </c>
      <c r="Q394" s="5">
        <f t="shared" si="44"/>
        <v>45.209999999999994</v>
      </c>
      <c r="R394" s="11">
        <v>13.7</v>
      </c>
      <c r="S394" s="5">
        <f t="shared" si="45"/>
        <v>45.209999999999994</v>
      </c>
      <c r="T394" s="6">
        <v>13.7</v>
      </c>
      <c r="U394" s="8">
        <f t="shared" si="47"/>
        <v>44.219999999999992</v>
      </c>
      <c r="V394" s="5">
        <f t="shared" si="48"/>
        <v>13.399999999999999</v>
      </c>
      <c r="W394" s="2">
        <v>27.89142</v>
      </c>
      <c r="X394" s="2">
        <v>-115.19244999999999</v>
      </c>
      <c r="Y394" s="4">
        <f t="shared" si="46"/>
        <v>62.6</v>
      </c>
      <c r="Z394" s="16">
        <v>17</v>
      </c>
      <c r="AA394" s="13">
        <v>6</v>
      </c>
      <c r="AB394" s="4" t="s">
        <v>615</v>
      </c>
      <c r="AC394" s="8">
        <v>1</v>
      </c>
      <c r="AD394" s="4" t="s">
        <v>38</v>
      </c>
      <c r="AE394" s="4">
        <v>240</v>
      </c>
      <c r="AF394" s="4"/>
      <c r="AG394" s="9"/>
    </row>
    <row r="395" spans="1:33">
      <c r="A395" s="6" t="s">
        <v>108</v>
      </c>
      <c r="B395" s="6" t="s">
        <v>40</v>
      </c>
      <c r="C395" s="29">
        <v>38954</v>
      </c>
      <c r="D395" s="10">
        <v>2006</v>
      </c>
      <c r="E395" s="33">
        <v>0.56111111111111112</v>
      </c>
      <c r="F395" s="33">
        <v>0.56458333333333333</v>
      </c>
      <c r="G395" s="33">
        <f t="shared" si="42"/>
        <v>3.4722222222222099E-3</v>
      </c>
      <c r="H395" s="4">
        <v>2</v>
      </c>
      <c r="I395" s="5">
        <v>2</v>
      </c>
      <c r="J395" s="5">
        <v>10</v>
      </c>
      <c r="K395" s="4">
        <v>10</v>
      </c>
      <c r="L395" s="6" t="s">
        <v>98</v>
      </c>
      <c r="M395" s="6" t="s">
        <v>99</v>
      </c>
      <c r="N395" s="4">
        <v>1</v>
      </c>
      <c r="O395" s="5">
        <f t="shared" si="43"/>
        <v>26.729999999999997</v>
      </c>
      <c r="P395" s="5">
        <v>8.1</v>
      </c>
      <c r="Q395" s="5">
        <f t="shared" si="44"/>
        <v>23.759999999999998</v>
      </c>
      <c r="R395" s="5">
        <v>7.2</v>
      </c>
      <c r="S395" s="5">
        <f t="shared" si="45"/>
        <v>26.729999999999997</v>
      </c>
      <c r="T395" s="5">
        <v>8.1</v>
      </c>
      <c r="U395" s="8">
        <f t="shared" si="47"/>
        <v>25.245000000000001</v>
      </c>
      <c r="V395" s="5">
        <f t="shared" si="48"/>
        <v>7.65</v>
      </c>
      <c r="W395" s="2">
        <v>27.887979999999999</v>
      </c>
      <c r="X395" s="2">
        <v>-115.19468000000001</v>
      </c>
      <c r="Y395" s="4">
        <f t="shared" si="46"/>
        <v>64.400000000000006</v>
      </c>
      <c r="Z395" s="7">
        <v>18</v>
      </c>
      <c r="AA395" s="5">
        <v>6</v>
      </c>
      <c r="AB395" s="4" t="s">
        <v>604</v>
      </c>
      <c r="AC395" s="8">
        <v>1</v>
      </c>
      <c r="AD395" s="4" t="s">
        <v>38</v>
      </c>
      <c r="AE395" s="4">
        <v>210</v>
      </c>
      <c r="AF395" s="4"/>
      <c r="AG395" s="9"/>
    </row>
    <row r="396" spans="1:33">
      <c r="A396" s="6" t="s">
        <v>108</v>
      </c>
      <c r="B396" s="6" t="s">
        <v>40</v>
      </c>
      <c r="C396" s="29">
        <v>38954</v>
      </c>
      <c r="D396" s="10">
        <v>2006</v>
      </c>
      <c r="E396" s="33">
        <v>0.56111111111111112</v>
      </c>
      <c r="F396" s="33">
        <v>0.56458333333333333</v>
      </c>
      <c r="G396" s="33">
        <f t="shared" si="42"/>
        <v>3.4722222222222099E-3</v>
      </c>
      <c r="H396" s="4">
        <v>2</v>
      </c>
      <c r="I396" s="5">
        <v>2</v>
      </c>
      <c r="J396" s="5">
        <v>10</v>
      </c>
      <c r="K396" s="4">
        <v>10</v>
      </c>
      <c r="L396" s="6" t="s">
        <v>98</v>
      </c>
      <c r="M396" s="6" t="s">
        <v>99</v>
      </c>
      <c r="N396" s="4">
        <v>1</v>
      </c>
      <c r="O396" s="5">
        <f t="shared" si="43"/>
        <v>26.729999999999997</v>
      </c>
      <c r="P396" s="5">
        <v>8.1</v>
      </c>
      <c r="Q396" s="5">
        <f t="shared" si="44"/>
        <v>23.759999999999998</v>
      </c>
      <c r="R396" s="5">
        <v>7.2</v>
      </c>
      <c r="S396" s="5">
        <f t="shared" si="45"/>
        <v>26.729999999999997</v>
      </c>
      <c r="T396" s="5">
        <v>8.1</v>
      </c>
      <c r="U396" s="8">
        <f t="shared" si="47"/>
        <v>25.245000000000001</v>
      </c>
      <c r="V396" s="5">
        <f t="shared" si="48"/>
        <v>7.65</v>
      </c>
      <c r="W396" s="2">
        <v>27.887979999999999</v>
      </c>
      <c r="X396" s="2">
        <v>-115.19468000000001</v>
      </c>
      <c r="Y396" s="4">
        <f t="shared" si="46"/>
        <v>64.400000000000006</v>
      </c>
      <c r="Z396" s="7">
        <v>18</v>
      </c>
      <c r="AA396" s="5">
        <v>6</v>
      </c>
      <c r="AB396" s="4" t="s">
        <v>606</v>
      </c>
      <c r="AC396" s="8">
        <v>10</v>
      </c>
      <c r="AD396" s="4" t="s">
        <v>38</v>
      </c>
      <c r="AE396" s="4">
        <v>210</v>
      </c>
      <c r="AF396" s="4"/>
      <c r="AG396" s="9"/>
    </row>
    <row r="397" spans="1:33">
      <c r="A397" s="6" t="s">
        <v>108</v>
      </c>
      <c r="B397" s="6" t="s">
        <v>40</v>
      </c>
      <c r="C397" s="29">
        <v>38954</v>
      </c>
      <c r="D397" s="10">
        <v>2006</v>
      </c>
      <c r="E397" s="33">
        <v>0.56111111111111112</v>
      </c>
      <c r="F397" s="33">
        <v>0.56458333333333333</v>
      </c>
      <c r="G397" s="33">
        <f t="shared" si="42"/>
        <v>3.4722222222222099E-3</v>
      </c>
      <c r="H397" s="4">
        <v>2</v>
      </c>
      <c r="I397" s="5">
        <v>2</v>
      </c>
      <c r="J397" s="5">
        <v>10</v>
      </c>
      <c r="K397" s="4">
        <v>10</v>
      </c>
      <c r="L397" s="6" t="s">
        <v>98</v>
      </c>
      <c r="M397" s="6" t="s">
        <v>99</v>
      </c>
      <c r="N397" s="4">
        <v>1</v>
      </c>
      <c r="O397" s="5">
        <f t="shared" si="43"/>
        <v>26.729999999999997</v>
      </c>
      <c r="P397" s="5">
        <v>8.1</v>
      </c>
      <c r="Q397" s="5">
        <f t="shared" si="44"/>
        <v>23.759999999999998</v>
      </c>
      <c r="R397" s="5">
        <v>7.2</v>
      </c>
      <c r="S397" s="5">
        <f t="shared" si="45"/>
        <v>26.729999999999997</v>
      </c>
      <c r="T397" s="5">
        <v>8.1</v>
      </c>
      <c r="U397" s="8">
        <f t="shared" si="47"/>
        <v>25.245000000000001</v>
      </c>
      <c r="V397" s="5">
        <f t="shared" si="48"/>
        <v>7.65</v>
      </c>
      <c r="W397" s="2">
        <v>27.887979999999999</v>
      </c>
      <c r="X397" s="2">
        <v>-115.19468000000001</v>
      </c>
      <c r="Y397" s="4">
        <f t="shared" si="46"/>
        <v>64.400000000000006</v>
      </c>
      <c r="Z397" s="7">
        <v>18</v>
      </c>
      <c r="AA397" s="5">
        <v>6</v>
      </c>
      <c r="AB397" s="4" t="s">
        <v>613</v>
      </c>
      <c r="AC397" s="8">
        <v>1</v>
      </c>
      <c r="AD397" s="4" t="s">
        <v>38</v>
      </c>
      <c r="AE397" s="4">
        <v>210</v>
      </c>
      <c r="AF397" s="4"/>
      <c r="AG397" s="9"/>
    </row>
    <row r="398" spans="1:33">
      <c r="A398" s="6" t="s">
        <v>109</v>
      </c>
      <c r="B398" s="6" t="s">
        <v>43</v>
      </c>
      <c r="C398" s="29">
        <v>38954</v>
      </c>
      <c r="D398" s="10">
        <v>2006</v>
      </c>
      <c r="E398" s="34">
        <v>0.47291666666666665</v>
      </c>
      <c r="F398" s="34">
        <v>0.47569444444444442</v>
      </c>
      <c r="G398" s="34">
        <f t="shared" si="42"/>
        <v>2.7777777777777679E-3</v>
      </c>
      <c r="H398" s="6">
        <v>2</v>
      </c>
      <c r="I398" s="6">
        <v>1</v>
      </c>
      <c r="J398" s="6">
        <v>11</v>
      </c>
      <c r="K398" s="6">
        <v>11</v>
      </c>
      <c r="L398" s="6" t="s">
        <v>98</v>
      </c>
      <c r="M398" s="6" t="s">
        <v>99</v>
      </c>
      <c r="N398" s="4">
        <v>1</v>
      </c>
      <c r="O398" s="5">
        <f t="shared" si="43"/>
        <v>47.519999999999996</v>
      </c>
      <c r="P398" s="11">
        <v>14.4</v>
      </c>
      <c r="Q398" s="5">
        <f t="shared" si="44"/>
        <v>49.17</v>
      </c>
      <c r="R398" s="11">
        <v>14.9</v>
      </c>
      <c r="S398" s="5">
        <f t="shared" si="45"/>
        <v>49.17</v>
      </c>
      <c r="T398" s="6">
        <v>14.9</v>
      </c>
      <c r="U398" s="8">
        <f t="shared" si="47"/>
        <v>48.344999999999999</v>
      </c>
      <c r="V398" s="5">
        <f t="shared" si="48"/>
        <v>14.65</v>
      </c>
      <c r="W398" s="12">
        <v>27.89142</v>
      </c>
      <c r="X398" s="12">
        <v>-115.19244999999999</v>
      </c>
      <c r="Y398" s="4">
        <f t="shared" si="46"/>
        <v>64.400000000000006</v>
      </c>
      <c r="Z398" s="6">
        <v>18</v>
      </c>
      <c r="AA398" s="13">
        <v>8</v>
      </c>
      <c r="AB398" s="9" t="s">
        <v>613</v>
      </c>
      <c r="AC398" s="8">
        <v>25</v>
      </c>
      <c r="AD398" s="4" t="s">
        <v>38</v>
      </c>
      <c r="AE398" s="9">
        <v>0</v>
      </c>
      <c r="AF398" s="9"/>
      <c r="AG398" s="9"/>
    </row>
    <row r="399" spans="1:33">
      <c r="A399" s="6" t="s">
        <v>109</v>
      </c>
      <c r="B399" s="6" t="s">
        <v>43</v>
      </c>
      <c r="C399" s="29">
        <v>38954</v>
      </c>
      <c r="D399" s="10">
        <v>2006</v>
      </c>
      <c r="E399" s="34">
        <v>0.47291666666666665</v>
      </c>
      <c r="F399" s="34">
        <v>0.47569444444444442</v>
      </c>
      <c r="G399" s="34">
        <f t="shared" si="42"/>
        <v>2.7777777777777679E-3</v>
      </c>
      <c r="H399" s="6">
        <v>2</v>
      </c>
      <c r="I399" s="6">
        <v>1</v>
      </c>
      <c r="J399" s="6">
        <v>11</v>
      </c>
      <c r="K399" s="6">
        <v>11</v>
      </c>
      <c r="L399" s="6" t="s">
        <v>98</v>
      </c>
      <c r="M399" s="6" t="s">
        <v>99</v>
      </c>
      <c r="N399" s="4">
        <v>1</v>
      </c>
      <c r="O399" s="5">
        <f t="shared" si="43"/>
        <v>47.519999999999996</v>
      </c>
      <c r="P399" s="11">
        <v>14.4</v>
      </c>
      <c r="Q399" s="5">
        <f t="shared" si="44"/>
        <v>49.17</v>
      </c>
      <c r="R399" s="11">
        <v>14.9</v>
      </c>
      <c r="S399" s="5">
        <f t="shared" si="45"/>
        <v>49.17</v>
      </c>
      <c r="T399" s="6">
        <v>14.9</v>
      </c>
      <c r="U399" s="8">
        <f t="shared" si="47"/>
        <v>48.344999999999999</v>
      </c>
      <c r="V399" s="5">
        <f t="shared" si="48"/>
        <v>14.65</v>
      </c>
      <c r="W399" s="12">
        <v>27.89142</v>
      </c>
      <c r="X399" s="12">
        <v>-115.19244999999999</v>
      </c>
      <c r="Y399" s="4">
        <f t="shared" si="46"/>
        <v>64.400000000000006</v>
      </c>
      <c r="Z399" s="6">
        <v>18</v>
      </c>
      <c r="AA399" s="13">
        <v>8</v>
      </c>
      <c r="AB399" s="9" t="s">
        <v>609</v>
      </c>
      <c r="AC399" s="14">
        <v>1</v>
      </c>
      <c r="AD399" s="4" t="s">
        <v>38</v>
      </c>
      <c r="AE399" s="9">
        <v>0</v>
      </c>
      <c r="AF399" s="9"/>
      <c r="AG399" s="9"/>
    </row>
    <row r="400" spans="1:33">
      <c r="A400" s="6" t="s">
        <v>110</v>
      </c>
      <c r="B400" s="6" t="s">
        <v>43</v>
      </c>
      <c r="C400" s="29">
        <v>38954</v>
      </c>
      <c r="D400" s="10">
        <v>2006</v>
      </c>
      <c r="E400" s="34">
        <v>0.57500000000000007</v>
      </c>
      <c r="F400" s="34">
        <v>0.57916666666666672</v>
      </c>
      <c r="G400" s="34">
        <f t="shared" si="42"/>
        <v>4.1666666666666519E-3</v>
      </c>
      <c r="H400" s="6">
        <v>2</v>
      </c>
      <c r="I400" s="6">
        <v>2</v>
      </c>
      <c r="J400" s="6">
        <v>12</v>
      </c>
      <c r="K400" s="6">
        <v>12</v>
      </c>
      <c r="L400" s="6" t="s">
        <v>98</v>
      </c>
      <c r="M400" s="6" t="s">
        <v>99</v>
      </c>
      <c r="N400" s="4">
        <v>1</v>
      </c>
      <c r="O400" s="5">
        <f t="shared" si="43"/>
        <v>16.829999999999998</v>
      </c>
      <c r="P400" s="11">
        <v>5.0999999999999996</v>
      </c>
      <c r="Q400" s="5">
        <f t="shared" si="44"/>
        <v>21.779999999999998</v>
      </c>
      <c r="R400" s="11">
        <v>6.6</v>
      </c>
      <c r="S400" s="5">
        <f t="shared" si="45"/>
        <v>21.779999999999998</v>
      </c>
      <c r="T400" s="6">
        <v>6.6</v>
      </c>
      <c r="U400" s="8">
        <f t="shared" si="47"/>
        <v>19.304999999999996</v>
      </c>
      <c r="V400" s="5">
        <f t="shared" si="48"/>
        <v>5.85</v>
      </c>
      <c r="W400" s="12">
        <v>27.887979999999999</v>
      </c>
      <c r="X400" s="12">
        <v>-115.19468000000001</v>
      </c>
      <c r="Y400" s="4">
        <f t="shared" si="46"/>
        <v>64.400000000000006</v>
      </c>
      <c r="Z400" s="6">
        <v>18</v>
      </c>
      <c r="AA400" s="13">
        <v>8</v>
      </c>
      <c r="AB400" s="9" t="s">
        <v>604</v>
      </c>
      <c r="AC400" s="8">
        <v>2</v>
      </c>
      <c r="AD400" s="4" t="s">
        <v>38</v>
      </c>
      <c r="AE400" s="9">
        <v>30</v>
      </c>
      <c r="AF400" s="9"/>
      <c r="AG400" s="9"/>
    </row>
    <row r="401" spans="1:33">
      <c r="A401" s="6" t="s">
        <v>110</v>
      </c>
      <c r="B401" s="6" t="s">
        <v>43</v>
      </c>
      <c r="C401" s="29">
        <v>38954</v>
      </c>
      <c r="D401" s="10">
        <v>2006</v>
      </c>
      <c r="E401" s="34">
        <v>0.57500000000000007</v>
      </c>
      <c r="F401" s="34">
        <v>0.57916666666666672</v>
      </c>
      <c r="G401" s="34">
        <f t="shared" si="42"/>
        <v>4.1666666666666519E-3</v>
      </c>
      <c r="H401" s="6">
        <v>2</v>
      </c>
      <c r="I401" s="6">
        <v>2</v>
      </c>
      <c r="J401" s="6">
        <v>12</v>
      </c>
      <c r="K401" s="6">
        <v>12</v>
      </c>
      <c r="L401" s="6" t="s">
        <v>98</v>
      </c>
      <c r="M401" s="6" t="s">
        <v>99</v>
      </c>
      <c r="N401" s="4">
        <v>1</v>
      </c>
      <c r="O401" s="5">
        <f t="shared" si="43"/>
        <v>16.829999999999998</v>
      </c>
      <c r="P401" s="11">
        <v>5.0999999999999996</v>
      </c>
      <c r="Q401" s="5">
        <f t="shared" si="44"/>
        <v>21.779999999999998</v>
      </c>
      <c r="R401" s="11">
        <v>6.6</v>
      </c>
      <c r="S401" s="5">
        <f t="shared" si="45"/>
        <v>21.779999999999998</v>
      </c>
      <c r="T401" s="6">
        <v>6.6</v>
      </c>
      <c r="U401" s="8">
        <f t="shared" si="47"/>
        <v>19.304999999999996</v>
      </c>
      <c r="V401" s="5">
        <f t="shared" si="48"/>
        <v>5.85</v>
      </c>
      <c r="W401" s="12">
        <v>27.887979999999999</v>
      </c>
      <c r="X401" s="12">
        <v>-115.19468000000001</v>
      </c>
      <c r="Y401" s="4">
        <f t="shared" si="46"/>
        <v>64.400000000000006</v>
      </c>
      <c r="Z401" s="6">
        <v>18</v>
      </c>
      <c r="AA401" s="13">
        <v>8</v>
      </c>
      <c r="AB401" s="9" t="s">
        <v>605</v>
      </c>
      <c r="AC401" s="14">
        <v>1</v>
      </c>
      <c r="AD401" s="4" t="s">
        <v>38</v>
      </c>
      <c r="AE401" s="9">
        <v>30</v>
      </c>
      <c r="AF401" s="9"/>
      <c r="AG401" s="9"/>
    </row>
    <row r="402" spans="1:33">
      <c r="A402" s="6" t="s">
        <v>110</v>
      </c>
      <c r="B402" s="6" t="s">
        <v>43</v>
      </c>
      <c r="C402" s="29">
        <v>38954</v>
      </c>
      <c r="D402" s="10">
        <v>2006</v>
      </c>
      <c r="E402" s="34">
        <v>0.57500000000000007</v>
      </c>
      <c r="F402" s="34">
        <v>0.57916666666666672</v>
      </c>
      <c r="G402" s="34">
        <f t="shared" si="42"/>
        <v>4.1666666666666519E-3</v>
      </c>
      <c r="H402" s="6">
        <v>2</v>
      </c>
      <c r="I402" s="6">
        <v>2</v>
      </c>
      <c r="J402" s="6">
        <v>12</v>
      </c>
      <c r="K402" s="6">
        <v>12</v>
      </c>
      <c r="L402" s="6" t="s">
        <v>98</v>
      </c>
      <c r="M402" s="6" t="s">
        <v>99</v>
      </c>
      <c r="N402" s="4">
        <v>1</v>
      </c>
      <c r="O402" s="5">
        <f t="shared" si="43"/>
        <v>16.829999999999998</v>
      </c>
      <c r="P402" s="11">
        <v>5.0999999999999996</v>
      </c>
      <c r="Q402" s="5">
        <f t="shared" si="44"/>
        <v>21.779999999999998</v>
      </c>
      <c r="R402" s="11">
        <v>6.6</v>
      </c>
      <c r="S402" s="5">
        <f t="shared" si="45"/>
        <v>21.779999999999998</v>
      </c>
      <c r="T402" s="6">
        <v>6.6</v>
      </c>
      <c r="U402" s="8">
        <f t="shared" si="47"/>
        <v>19.304999999999996</v>
      </c>
      <c r="V402" s="5">
        <f t="shared" si="48"/>
        <v>5.85</v>
      </c>
      <c r="W402" s="12">
        <v>27.887979999999999</v>
      </c>
      <c r="X402" s="12">
        <v>-115.19468000000001</v>
      </c>
      <c r="Y402" s="4">
        <f t="shared" si="46"/>
        <v>64.400000000000006</v>
      </c>
      <c r="Z402" s="6">
        <v>18</v>
      </c>
      <c r="AA402" s="13">
        <v>8</v>
      </c>
      <c r="AB402" s="9" t="s">
        <v>606</v>
      </c>
      <c r="AC402" s="14">
        <v>5</v>
      </c>
      <c r="AD402" s="4" t="s">
        <v>38</v>
      </c>
      <c r="AE402" s="9">
        <v>30</v>
      </c>
      <c r="AF402" s="9"/>
      <c r="AG402" s="9"/>
    </row>
    <row r="403" spans="1:33">
      <c r="A403" s="6" t="s">
        <v>110</v>
      </c>
      <c r="B403" s="6" t="s">
        <v>43</v>
      </c>
      <c r="C403" s="29">
        <v>38954</v>
      </c>
      <c r="D403" s="10">
        <v>2006</v>
      </c>
      <c r="E403" s="34">
        <v>0.57500000000000007</v>
      </c>
      <c r="F403" s="34">
        <v>0.57916666666666672</v>
      </c>
      <c r="G403" s="34">
        <f t="shared" si="42"/>
        <v>4.1666666666666519E-3</v>
      </c>
      <c r="H403" s="6">
        <v>2</v>
      </c>
      <c r="I403" s="6">
        <v>2</v>
      </c>
      <c r="J403" s="6">
        <v>12</v>
      </c>
      <c r="K403" s="6">
        <v>12</v>
      </c>
      <c r="L403" s="6" t="s">
        <v>98</v>
      </c>
      <c r="M403" s="6" t="s">
        <v>99</v>
      </c>
      <c r="N403" s="4">
        <v>1</v>
      </c>
      <c r="O403" s="5">
        <f t="shared" si="43"/>
        <v>16.829999999999998</v>
      </c>
      <c r="P403" s="11">
        <v>5.0999999999999996</v>
      </c>
      <c r="Q403" s="5">
        <f t="shared" si="44"/>
        <v>21.779999999999998</v>
      </c>
      <c r="R403" s="11">
        <v>6.6</v>
      </c>
      <c r="S403" s="5">
        <f t="shared" si="45"/>
        <v>21.779999999999998</v>
      </c>
      <c r="T403" s="6">
        <v>6.6</v>
      </c>
      <c r="U403" s="8">
        <f t="shared" si="47"/>
        <v>19.304999999999996</v>
      </c>
      <c r="V403" s="5">
        <f t="shared" si="48"/>
        <v>5.85</v>
      </c>
      <c r="W403" s="12">
        <v>27.887979999999999</v>
      </c>
      <c r="X403" s="12">
        <v>-115.19468000000001</v>
      </c>
      <c r="Y403" s="4">
        <f t="shared" si="46"/>
        <v>64.400000000000006</v>
      </c>
      <c r="Z403" s="6">
        <v>18</v>
      </c>
      <c r="AA403" s="13">
        <v>8</v>
      </c>
      <c r="AB403" s="9" t="s">
        <v>613</v>
      </c>
      <c r="AC403" s="14">
        <v>1</v>
      </c>
      <c r="AD403" s="4" t="s">
        <v>38</v>
      </c>
      <c r="AE403" s="9">
        <v>30</v>
      </c>
      <c r="AF403" s="9"/>
      <c r="AG403" s="9"/>
    </row>
    <row r="404" spans="1:33">
      <c r="A404" s="4" t="s">
        <v>111</v>
      </c>
      <c r="B404" s="4" t="s">
        <v>34</v>
      </c>
      <c r="C404" s="28">
        <v>39286</v>
      </c>
      <c r="D404" s="4">
        <v>2007</v>
      </c>
      <c r="E404" s="33">
        <v>0.41666666666666669</v>
      </c>
      <c r="F404" s="33">
        <v>0.41944444444444445</v>
      </c>
      <c r="G404" s="33">
        <f t="shared" si="42"/>
        <v>2.7777777777777679E-3</v>
      </c>
      <c r="H404" s="8">
        <v>2</v>
      </c>
      <c r="I404" s="5">
        <v>1</v>
      </c>
      <c r="J404" s="5">
        <v>1</v>
      </c>
      <c r="K404" s="4">
        <v>1</v>
      </c>
      <c r="L404" s="6" t="s">
        <v>35</v>
      </c>
      <c r="M404" s="6" t="s">
        <v>36</v>
      </c>
      <c r="N404" s="4">
        <v>2</v>
      </c>
      <c r="O404" s="5">
        <f t="shared" si="43"/>
        <v>47.19</v>
      </c>
      <c r="P404" s="5">
        <v>14.3</v>
      </c>
      <c r="Q404" s="5">
        <f t="shared" si="44"/>
        <v>47.19</v>
      </c>
      <c r="R404" s="5">
        <v>14.3</v>
      </c>
      <c r="S404" s="5">
        <f t="shared" si="45"/>
        <v>47.19</v>
      </c>
      <c r="T404" s="5">
        <v>14.3</v>
      </c>
      <c r="U404" s="8">
        <f t="shared" si="47"/>
        <v>47.19</v>
      </c>
      <c r="V404" s="5">
        <f t="shared" si="48"/>
        <v>14.3</v>
      </c>
      <c r="W404" s="12">
        <v>27.859359999999999</v>
      </c>
      <c r="X404" s="12">
        <v>-115.18881</v>
      </c>
      <c r="Y404" s="4">
        <f t="shared" si="46"/>
        <v>59</v>
      </c>
      <c r="Z404" s="4">
        <v>15</v>
      </c>
      <c r="AA404" s="4">
        <v>3</v>
      </c>
      <c r="AB404" s="4" t="s">
        <v>604</v>
      </c>
      <c r="AC404" s="4">
        <v>3</v>
      </c>
      <c r="AD404" s="4" t="s">
        <v>38</v>
      </c>
      <c r="AE404" s="4">
        <v>120</v>
      </c>
      <c r="AF404" s="4"/>
      <c r="AG404" s="4"/>
    </row>
    <row r="405" spans="1:33">
      <c r="A405" s="4" t="s">
        <v>111</v>
      </c>
      <c r="B405" s="4" t="s">
        <v>34</v>
      </c>
      <c r="C405" s="28">
        <v>39286</v>
      </c>
      <c r="D405" s="4">
        <v>2007</v>
      </c>
      <c r="E405" s="33">
        <v>0.41666666666666669</v>
      </c>
      <c r="F405" s="33">
        <v>0.41944444444444445</v>
      </c>
      <c r="G405" s="33">
        <f t="shared" si="42"/>
        <v>2.7777777777777679E-3</v>
      </c>
      <c r="H405" s="8">
        <v>2</v>
      </c>
      <c r="I405" s="5">
        <v>1</v>
      </c>
      <c r="J405" s="5">
        <v>1</v>
      </c>
      <c r="K405" s="4">
        <v>1</v>
      </c>
      <c r="L405" s="6" t="s">
        <v>35</v>
      </c>
      <c r="M405" s="6" t="s">
        <v>36</v>
      </c>
      <c r="N405" s="4">
        <v>2</v>
      </c>
      <c r="O405" s="5">
        <f t="shared" si="43"/>
        <v>47.19</v>
      </c>
      <c r="P405" s="5">
        <v>14.3</v>
      </c>
      <c r="Q405" s="5">
        <f t="shared" si="44"/>
        <v>47.19</v>
      </c>
      <c r="R405" s="5">
        <v>14.3</v>
      </c>
      <c r="S405" s="5">
        <f t="shared" si="45"/>
        <v>47.19</v>
      </c>
      <c r="T405" s="5">
        <v>14.3</v>
      </c>
      <c r="U405" s="8">
        <f t="shared" si="47"/>
        <v>47.19</v>
      </c>
      <c r="V405" s="5">
        <f t="shared" si="48"/>
        <v>14.3</v>
      </c>
      <c r="W405" s="12">
        <v>27.859359999999999</v>
      </c>
      <c r="X405" s="12">
        <v>-115.18881</v>
      </c>
      <c r="Y405" s="4">
        <f t="shared" si="46"/>
        <v>59</v>
      </c>
      <c r="Z405" s="4">
        <v>15</v>
      </c>
      <c r="AA405" s="4">
        <v>3</v>
      </c>
      <c r="AB405" s="4" t="s">
        <v>614</v>
      </c>
      <c r="AC405" s="4">
        <v>1</v>
      </c>
      <c r="AD405" s="4" t="s">
        <v>38</v>
      </c>
      <c r="AE405" s="4">
        <v>120</v>
      </c>
      <c r="AF405" s="4"/>
      <c r="AG405" s="4"/>
    </row>
    <row r="406" spans="1:33">
      <c r="A406" s="4" t="s">
        <v>111</v>
      </c>
      <c r="B406" s="4" t="s">
        <v>34</v>
      </c>
      <c r="C406" s="28">
        <v>39286</v>
      </c>
      <c r="D406" s="4">
        <v>2007</v>
      </c>
      <c r="E406" s="33">
        <v>0.41666666666666669</v>
      </c>
      <c r="F406" s="33">
        <v>0.41944444444444445</v>
      </c>
      <c r="G406" s="33">
        <f t="shared" si="42"/>
        <v>2.7777777777777679E-3</v>
      </c>
      <c r="H406" s="8">
        <v>2</v>
      </c>
      <c r="I406" s="5">
        <v>1</v>
      </c>
      <c r="J406" s="5">
        <v>1</v>
      </c>
      <c r="K406" s="4">
        <v>1</v>
      </c>
      <c r="L406" s="6" t="s">
        <v>35</v>
      </c>
      <c r="M406" s="6" t="s">
        <v>36</v>
      </c>
      <c r="N406" s="4">
        <v>2</v>
      </c>
      <c r="O406" s="5">
        <f t="shared" si="43"/>
        <v>47.19</v>
      </c>
      <c r="P406" s="5">
        <v>14.3</v>
      </c>
      <c r="Q406" s="5">
        <f t="shared" si="44"/>
        <v>47.19</v>
      </c>
      <c r="R406" s="5">
        <v>14.3</v>
      </c>
      <c r="S406" s="5">
        <f t="shared" si="45"/>
        <v>47.19</v>
      </c>
      <c r="T406" s="5">
        <v>14.3</v>
      </c>
      <c r="U406" s="8">
        <f t="shared" si="47"/>
        <v>47.19</v>
      </c>
      <c r="V406" s="5">
        <f t="shared" si="48"/>
        <v>14.3</v>
      </c>
      <c r="W406" s="12">
        <v>27.859359999999999</v>
      </c>
      <c r="X406" s="12">
        <v>-115.18881</v>
      </c>
      <c r="Y406" s="4">
        <f t="shared" si="46"/>
        <v>59</v>
      </c>
      <c r="Z406" s="4">
        <v>15</v>
      </c>
      <c r="AA406" s="4">
        <v>3</v>
      </c>
      <c r="AB406" s="4" t="s">
        <v>613</v>
      </c>
      <c r="AC406" s="4">
        <v>30</v>
      </c>
      <c r="AD406" s="4" t="s">
        <v>38</v>
      </c>
      <c r="AE406" s="4">
        <v>120</v>
      </c>
      <c r="AF406" s="4"/>
      <c r="AG406" s="4"/>
    </row>
    <row r="407" spans="1:33">
      <c r="A407" s="4" t="s">
        <v>111</v>
      </c>
      <c r="B407" s="4" t="s">
        <v>34</v>
      </c>
      <c r="C407" s="28">
        <v>39286</v>
      </c>
      <c r="D407" s="4">
        <v>2007</v>
      </c>
      <c r="E407" s="33">
        <v>0.41666666666666669</v>
      </c>
      <c r="F407" s="33">
        <v>0.41944444444444445</v>
      </c>
      <c r="G407" s="33">
        <f t="shared" si="42"/>
        <v>2.7777777777777679E-3</v>
      </c>
      <c r="H407" s="8">
        <v>2</v>
      </c>
      <c r="I407" s="5">
        <v>1</v>
      </c>
      <c r="J407" s="5">
        <v>1</v>
      </c>
      <c r="K407" s="4">
        <v>1</v>
      </c>
      <c r="L407" s="6" t="s">
        <v>35</v>
      </c>
      <c r="M407" s="6" t="s">
        <v>36</v>
      </c>
      <c r="N407" s="4">
        <v>2</v>
      </c>
      <c r="O407" s="5">
        <f t="shared" si="43"/>
        <v>47.19</v>
      </c>
      <c r="P407" s="5">
        <v>14.3</v>
      </c>
      <c r="Q407" s="5">
        <f t="shared" si="44"/>
        <v>47.19</v>
      </c>
      <c r="R407" s="5">
        <v>14.3</v>
      </c>
      <c r="S407" s="5">
        <f t="shared" si="45"/>
        <v>47.19</v>
      </c>
      <c r="T407" s="5">
        <v>14.3</v>
      </c>
      <c r="U407" s="8">
        <f t="shared" si="47"/>
        <v>47.19</v>
      </c>
      <c r="V407" s="5">
        <f t="shared" si="48"/>
        <v>14.3</v>
      </c>
      <c r="W407" s="12">
        <v>27.859359999999999</v>
      </c>
      <c r="X407" s="12">
        <v>-115.18881</v>
      </c>
      <c r="Y407" s="4">
        <f t="shared" si="46"/>
        <v>59</v>
      </c>
      <c r="Z407" s="4">
        <v>15</v>
      </c>
      <c r="AA407" s="4">
        <v>3</v>
      </c>
      <c r="AB407" s="4" t="s">
        <v>610</v>
      </c>
      <c r="AC407" s="4">
        <v>2</v>
      </c>
      <c r="AD407" s="4" t="s">
        <v>38</v>
      </c>
      <c r="AE407" s="4">
        <v>120</v>
      </c>
      <c r="AF407" s="4"/>
      <c r="AG407" s="4"/>
    </row>
    <row r="408" spans="1:33">
      <c r="A408" s="4" t="s">
        <v>111</v>
      </c>
      <c r="B408" s="4" t="s">
        <v>34</v>
      </c>
      <c r="C408" s="28">
        <v>39286</v>
      </c>
      <c r="D408" s="4">
        <v>2007</v>
      </c>
      <c r="E408" s="33">
        <v>0.41666666666666669</v>
      </c>
      <c r="F408" s="33">
        <v>0.41944444444444445</v>
      </c>
      <c r="G408" s="33">
        <f t="shared" si="42"/>
        <v>2.7777777777777679E-3</v>
      </c>
      <c r="H408" s="8">
        <v>2</v>
      </c>
      <c r="I408" s="5">
        <v>1</v>
      </c>
      <c r="J408" s="5">
        <v>1</v>
      </c>
      <c r="K408" s="4">
        <v>1</v>
      </c>
      <c r="L408" s="6" t="s">
        <v>35</v>
      </c>
      <c r="M408" s="6" t="s">
        <v>36</v>
      </c>
      <c r="N408" s="4">
        <v>2</v>
      </c>
      <c r="O408" s="5">
        <f t="shared" si="43"/>
        <v>47.19</v>
      </c>
      <c r="P408" s="5">
        <v>14.3</v>
      </c>
      <c r="Q408" s="5">
        <f t="shared" si="44"/>
        <v>47.19</v>
      </c>
      <c r="R408" s="5">
        <v>14.3</v>
      </c>
      <c r="S408" s="5">
        <f t="shared" si="45"/>
        <v>47.19</v>
      </c>
      <c r="T408" s="5">
        <v>14.3</v>
      </c>
      <c r="U408" s="8">
        <f t="shared" si="47"/>
        <v>47.19</v>
      </c>
      <c r="V408" s="5">
        <f t="shared" si="48"/>
        <v>14.3</v>
      </c>
      <c r="W408" s="12">
        <v>27.859359999999999</v>
      </c>
      <c r="X408" s="12">
        <v>-115.18881</v>
      </c>
      <c r="Y408" s="4">
        <f t="shared" si="46"/>
        <v>59</v>
      </c>
      <c r="Z408" s="4">
        <v>15</v>
      </c>
      <c r="AA408" s="4">
        <v>3</v>
      </c>
      <c r="AB408" s="4" t="s">
        <v>611</v>
      </c>
      <c r="AC408" s="4">
        <v>3</v>
      </c>
      <c r="AD408" s="4" t="s">
        <v>38</v>
      </c>
      <c r="AE408" s="4">
        <v>120</v>
      </c>
      <c r="AF408" s="4"/>
      <c r="AG408" s="4"/>
    </row>
    <row r="409" spans="1:33">
      <c r="A409" s="4" t="s">
        <v>112</v>
      </c>
      <c r="B409" s="4" t="s">
        <v>34</v>
      </c>
      <c r="C409" s="28">
        <v>39286</v>
      </c>
      <c r="D409" s="4">
        <v>2007</v>
      </c>
      <c r="E409" s="33">
        <v>0.4861111111111111</v>
      </c>
      <c r="F409" s="33">
        <v>0.48888888888888887</v>
      </c>
      <c r="G409" s="33">
        <f t="shared" si="42"/>
        <v>2.7777777777777679E-3</v>
      </c>
      <c r="H409" s="8">
        <v>2</v>
      </c>
      <c r="I409" s="5">
        <v>2</v>
      </c>
      <c r="J409" s="5">
        <v>2</v>
      </c>
      <c r="K409" s="4">
        <v>2</v>
      </c>
      <c r="L409" s="6" t="s">
        <v>35</v>
      </c>
      <c r="M409" s="6" t="s">
        <v>36</v>
      </c>
      <c r="N409" s="4">
        <v>2</v>
      </c>
      <c r="O409" s="5">
        <f t="shared" si="43"/>
        <v>46.199999999999996</v>
      </c>
      <c r="P409" s="5">
        <v>14</v>
      </c>
      <c r="Q409" s="5">
        <f t="shared" si="44"/>
        <v>46.529999999999994</v>
      </c>
      <c r="R409" s="5">
        <v>14.1</v>
      </c>
      <c r="S409" s="5">
        <f t="shared" si="45"/>
        <v>46.529999999999994</v>
      </c>
      <c r="T409" s="5">
        <v>14.1</v>
      </c>
      <c r="U409" s="8">
        <f t="shared" si="47"/>
        <v>46.365000000000002</v>
      </c>
      <c r="V409" s="5">
        <f t="shared" si="48"/>
        <v>14.05</v>
      </c>
      <c r="W409" s="12">
        <v>27.862829999999999</v>
      </c>
      <c r="X409" s="12">
        <v>-115.18597</v>
      </c>
      <c r="Y409" s="4">
        <f t="shared" si="46"/>
        <v>59</v>
      </c>
      <c r="Z409" s="4">
        <v>15</v>
      </c>
      <c r="AA409" s="4">
        <v>2</v>
      </c>
      <c r="AB409" s="4" t="s">
        <v>604</v>
      </c>
      <c r="AC409" s="4">
        <v>1</v>
      </c>
      <c r="AD409" s="4" t="s">
        <v>38</v>
      </c>
      <c r="AE409" s="4">
        <v>240</v>
      </c>
      <c r="AF409" s="4"/>
      <c r="AG409" s="4"/>
    </row>
    <row r="410" spans="1:33">
      <c r="A410" s="4" t="s">
        <v>112</v>
      </c>
      <c r="B410" s="4" t="s">
        <v>34</v>
      </c>
      <c r="C410" s="28">
        <v>39286</v>
      </c>
      <c r="D410" s="4">
        <v>2007</v>
      </c>
      <c r="E410" s="33">
        <v>0.4861111111111111</v>
      </c>
      <c r="F410" s="33">
        <v>0.48888888888888887</v>
      </c>
      <c r="G410" s="33">
        <f t="shared" si="42"/>
        <v>2.7777777777777679E-3</v>
      </c>
      <c r="H410" s="8">
        <v>2</v>
      </c>
      <c r="I410" s="5">
        <v>2</v>
      </c>
      <c r="J410" s="5">
        <v>2</v>
      </c>
      <c r="K410" s="4">
        <v>2</v>
      </c>
      <c r="L410" s="6" t="s">
        <v>35</v>
      </c>
      <c r="M410" s="6" t="s">
        <v>36</v>
      </c>
      <c r="N410" s="4">
        <v>2</v>
      </c>
      <c r="O410" s="5">
        <f t="shared" si="43"/>
        <v>46.199999999999996</v>
      </c>
      <c r="P410" s="5">
        <v>14</v>
      </c>
      <c r="Q410" s="5">
        <f t="shared" si="44"/>
        <v>46.529999999999994</v>
      </c>
      <c r="R410" s="5">
        <v>14.1</v>
      </c>
      <c r="S410" s="5">
        <f t="shared" si="45"/>
        <v>46.529999999999994</v>
      </c>
      <c r="T410" s="5">
        <v>14.1</v>
      </c>
      <c r="U410" s="8">
        <f t="shared" si="47"/>
        <v>46.365000000000002</v>
      </c>
      <c r="V410" s="5">
        <f t="shared" si="48"/>
        <v>14.05</v>
      </c>
      <c r="W410" s="12">
        <v>27.862829999999999</v>
      </c>
      <c r="X410" s="12">
        <v>-115.18597</v>
      </c>
      <c r="Y410" s="4">
        <f t="shared" si="46"/>
        <v>59</v>
      </c>
      <c r="Z410" s="4">
        <v>15</v>
      </c>
      <c r="AA410" s="4">
        <v>2</v>
      </c>
      <c r="AB410" s="4" t="s">
        <v>613</v>
      </c>
      <c r="AC410" s="4">
        <v>17</v>
      </c>
      <c r="AD410" s="4" t="s">
        <v>38</v>
      </c>
      <c r="AE410" s="4">
        <v>240</v>
      </c>
      <c r="AF410" s="4"/>
      <c r="AG410" s="4"/>
    </row>
    <row r="411" spans="1:33">
      <c r="A411" s="4" t="s">
        <v>112</v>
      </c>
      <c r="B411" s="4" t="s">
        <v>34</v>
      </c>
      <c r="C411" s="28">
        <v>39286</v>
      </c>
      <c r="D411" s="4">
        <v>2007</v>
      </c>
      <c r="E411" s="33">
        <v>0.4861111111111111</v>
      </c>
      <c r="F411" s="33">
        <v>0.48888888888888887</v>
      </c>
      <c r="G411" s="33">
        <f t="shared" si="42"/>
        <v>2.7777777777777679E-3</v>
      </c>
      <c r="H411" s="8">
        <v>2</v>
      </c>
      <c r="I411" s="5">
        <v>2</v>
      </c>
      <c r="J411" s="5">
        <v>2</v>
      </c>
      <c r="K411" s="4">
        <v>2</v>
      </c>
      <c r="L411" s="6" t="s">
        <v>35</v>
      </c>
      <c r="M411" s="6" t="s">
        <v>36</v>
      </c>
      <c r="N411" s="4">
        <v>2</v>
      </c>
      <c r="O411" s="5">
        <f t="shared" si="43"/>
        <v>46.199999999999996</v>
      </c>
      <c r="P411" s="5">
        <v>14</v>
      </c>
      <c r="Q411" s="5">
        <f t="shared" si="44"/>
        <v>46.529999999999994</v>
      </c>
      <c r="R411" s="5">
        <v>14.1</v>
      </c>
      <c r="S411" s="5">
        <f t="shared" si="45"/>
        <v>46.529999999999994</v>
      </c>
      <c r="T411" s="5">
        <v>14.1</v>
      </c>
      <c r="U411" s="8">
        <f t="shared" si="47"/>
        <v>46.365000000000002</v>
      </c>
      <c r="V411" s="5">
        <f t="shared" si="48"/>
        <v>14.05</v>
      </c>
      <c r="W411" s="12">
        <v>27.862829999999999</v>
      </c>
      <c r="X411" s="12">
        <v>-115.18597</v>
      </c>
      <c r="Y411" s="4">
        <f t="shared" si="46"/>
        <v>59</v>
      </c>
      <c r="Z411" s="4">
        <v>15</v>
      </c>
      <c r="AA411" s="4">
        <v>2</v>
      </c>
      <c r="AB411" s="4" t="s">
        <v>607</v>
      </c>
      <c r="AC411" s="4">
        <v>2</v>
      </c>
      <c r="AD411" s="4" t="s">
        <v>38</v>
      </c>
      <c r="AE411" s="4">
        <v>240</v>
      </c>
      <c r="AF411" s="4"/>
      <c r="AG411" s="4"/>
    </row>
    <row r="412" spans="1:33">
      <c r="A412" s="4" t="s">
        <v>112</v>
      </c>
      <c r="B412" s="4" t="s">
        <v>34</v>
      </c>
      <c r="C412" s="28">
        <v>39286</v>
      </c>
      <c r="D412" s="4">
        <v>2007</v>
      </c>
      <c r="E412" s="33">
        <v>0.4861111111111111</v>
      </c>
      <c r="F412" s="33">
        <v>0.48888888888888887</v>
      </c>
      <c r="G412" s="33">
        <f t="shared" si="42"/>
        <v>2.7777777777777679E-3</v>
      </c>
      <c r="H412" s="8">
        <v>2</v>
      </c>
      <c r="I412" s="5">
        <v>2</v>
      </c>
      <c r="J412" s="5">
        <v>2</v>
      </c>
      <c r="K412" s="4">
        <v>2</v>
      </c>
      <c r="L412" s="6" t="s">
        <v>35</v>
      </c>
      <c r="M412" s="6" t="s">
        <v>36</v>
      </c>
      <c r="N412" s="4">
        <v>2</v>
      </c>
      <c r="O412" s="5">
        <f t="shared" si="43"/>
        <v>46.199999999999996</v>
      </c>
      <c r="P412" s="5">
        <v>14</v>
      </c>
      <c r="Q412" s="5">
        <f t="shared" si="44"/>
        <v>46.529999999999994</v>
      </c>
      <c r="R412" s="5">
        <v>14.1</v>
      </c>
      <c r="S412" s="5">
        <f t="shared" si="45"/>
        <v>46.529999999999994</v>
      </c>
      <c r="T412" s="5">
        <v>14.1</v>
      </c>
      <c r="U412" s="8">
        <f t="shared" si="47"/>
        <v>46.365000000000002</v>
      </c>
      <c r="V412" s="5">
        <f t="shared" si="48"/>
        <v>14.05</v>
      </c>
      <c r="W412" s="12">
        <v>27.862829999999999</v>
      </c>
      <c r="X412" s="12">
        <v>-115.18597</v>
      </c>
      <c r="Y412" s="4">
        <f t="shared" si="46"/>
        <v>59</v>
      </c>
      <c r="Z412" s="4">
        <v>15</v>
      </c>
      <c r="AA412" s="4">
        <v>2</v>
      </c>
      <c r="AB412" s="4" t="s">
        <v>611</v>
      </c>
      <c r="AC412" s="4">
        <v>6</v>
      </c>
      <c r="AD412" s="4" t="s">
        <v>38</v>
      </c>
      <c r="AE412" s="4">
        <v>240</v>
      </c>
      <c r="AF412" s="4"/>
      <c r="AG412" s="4"/>
    </row>
    <row r="413" spans="1:33">
      <c r="A413" s="4" t="s">
        <v>113</v>
      </c>
      <c r="B413" s="4" t="s">
        <v>40</v>
      </c>
      <c r="C413" s="28">
        <v>39286</v>
      </c>
      <c r="D413" s="4">
        <v>2007</v>
      </c>
      <c r="E413" s="33">
        <v>0.4152777777777778</v>
      </c>
      <c r="F413" s="33">
        <v>0.41875000000000001</v>
      </c>
      <c r="G413" s="33">
        <f t="shared" si="42"/>
        <v>3.4722222222222099E-3</v>
      </c>
      <c r="H413" s="8">
        <v>2</v>
      </c>
      <c r="I413" s="5">
        <v>1</v>
      </c>
      <c r="J413" s="5">
        <v>3</v>
      </c>
      <c r="K413" s="4">
        <v>3</v>
      </c>
      <c r="L413" s="6" t="s">
        <v>35</v>
      </c>
      <c r="M413" s="6" t="s">
        <v>36</v>
      </c>
      <c r="N413" s="4">
        <v>2</v>
      </c>
      <c r="O413" s="5">
        <f t="shared" si="43"/>
        <v>49.5</v>
      </c>
      <c r="P413" s="5">
        <v>15</v>
      </c>
      <c r="Q413" s="5">
        <f t="shared" si="44"/>
        <v>45.87</v>
      </c>
      <c r="R413" s="5">
        <v>13.9</v>
      </c>
      <c r="S413" s="5">
        <f t="shared" si="45"/>
        <v>49.5</v>
      </c>
      <c r="T413" s="5">
        <v>15</v>
      </c>
      <c r="U413" s="8">
        <f t="shared" si="47"/>
        <v>47.684999999999995</v>
      </c>
      <c r="V413" s="5">
        <f t="shared" si="48"/>
        <v>14.45</v>
      </c>
      <c r="W413" s="12">
        <v>27.859359999999999</v>
      </c>
      <c r="X413" s="12">
        <v>-115.18881</v>
      </c>
      <c r="Y413" s="4">
        <f t="shared" si="46"/>
        <v>59</v>
      </c>
      <c r="Z413" s="4">
        <v>15</v>
      </c>
      <c r="AA413" s="4">
        <v>3</v>
      </c>
      <c r="AB413" s="4" t="s">
        <v>604</v>
      </c>
      <c r="AC413" s="4">
        <v>2</v>
      </c>
      <c r="AD413" s="4" t="s">
        <v>38</v>
      </c>
      <c r="AE413" s="4">
        <v>120</v>
      </c>
      <c r="AF413" s="4"/>
      <c r="AG413" s="4"/>
    </row>
    <row r="414" spans="1:33">
      <c r="A414" s="4" t="s">
        <v>113</v>
      </c>
      <c r="B414" s="4" t="s">
        <v>40</v>
      </c>
      <c r="C414" s="28">
        <v>39286</v>
      </c>
      <c r="D414" s="4">
        <v>2007</v>
      </c>
      <c r="E414" s="33">
        <v>0.4152777777777778</v>
      </c>
      <c r="F414" s="33">
        <v>0.41875000000000001</v>
      </c>
      <c r="G414" s="33">
        <f t="shared" si="42"/>
        <v>3.4722222222222099E-3</v>
      </c>
      <c r="H414" s="8">
        <v>2</v>
      </c>
      <c r="I414" s="5">
        <v>1</v>
      </c>
      <c r="J414" s="5">
        <v>3</v>
      </c>
      <c r="K414" s="4">
        <v>3</v>
      </c>
      <c r="L414" s="6" t="s">
        <v>35</v>
      </c>
      <c r="M414" s="6" t="s">
        <v>36</v>
      </c>
      <c r="N414" s="4">
        <v>2</v>
      </c>
      <c r="O414" s="5">
        <f t="shared" si="43"/>
        <v>49.5</v>
      </c>
      <c r="P414" s="5">
        <v>15</v>
      </c>
      <c r="Q414" s="5">
        <f t="shared" si="44"/>
        <v>45.87</v>
      </c>
      <c r="R414" s="5">
        <v>13.9</v>
      </c>
      <c r="S414" s="5">
        <f t="shared" si="45"/>
        <v>49.5</v>
      </c>
      <c r="T414" s="5">
        <v>15</v>
      </c>
      <c r="U414" s="8">
        <f t="shared" si="47"/>
        <v>47.684999999999995</v>
      </c>
      <c r="V414" s="5">
        <f t="shared" si="48"/>
        <v>14.45</v>
      </c>
      <c r="W414" s="12">
        <v>27.859359999999999</v>
      </c>
      <c r="X414" s="12">
        <v>-115.18881</v>
      </c>
      <c r="Y414" s="4">
        <f t="shared" si="46"/>
        <v>59</v>
      </c>
      <c r="Z414" s="4">
        <v>15</v>
      </c>
      <c r="AA414" s="4">
        <v>3</v>
      </c>
      <c r="AB414" s="4" t="s">
        <v>618</v>
      </c>
      <c r="AC414" s="4">
        <v>1</v>
      </c>
      <c r="AD414" s="4" t="s">
        <v>38</v>
      </c>
      <c r="AE414" s="4">
        <v>120</v>
      </c>
      <c r="AF414" s="4"/>
      <c r="AG414" s="4"/>
    </row>
    <row r="415" spans="1:33">
      <c r="A415" s="4" t="s">
        <v>113</v>
      </c>
      <c r="B415" s="4" t="s">
        <v>40</v>
      </c>
      <c r="C415" s="28">
        <v>39286</v>
      </c>
      <c r="D415" s="4">
        <v>2007</v>
      </c>
      <c r="E415" s="33">
        <v>0.4152777777777778</v>
      </c>
      <c r="F415" s="33">
        <v>0.41875000000000001</v>
      </c>
      <c r="G415" s="33">
        <f t="shared" si="42"/>
        <v>3.4722222222222099E-3</v>
      </c>
      <c r="H415" s="8">
        <v>2</v>
      </c>
      <c r="I415" s="5">
        <v>1</v>
      </c>
      <c r="J415" s="5">
        <v>3</v>
      </c>
      <c r="K415" s="4">
        <v>3</v>
      </c>
      <c r="L415" s="6" t="s">
        <v>35</v>
      </c>
      <c r="M415" s="6" t="s">
        <v>36</v>
      </c>
      <c r="N415" s="4">
        <v>2</v>
      </c>
      <c r="O415" s="5">
        <f t="shared" si="43"/>
        <v>49.5</v>
      </c>
      <c r="P415" s="5">
        <v>15</v>
      </c>
      <c r="Q415" s="5">
        <f t="shared" si="44"/>
        <v>45.87</v>
      </c>
      <c r="R415" s="5">
        <v>13.9</v>
      </c>
      <c r="S415" s="5">
        <f t="shared" si="45"/>
        <v>49.5</v>
      </c>
      <c r="T415" s="5">
        <v>15</v>
      </c>
      <c r="U415" s="8">
        <f t="shared" si="47"/>
        <v>47.684999999999995</v>
      </c>
      <c r="V415" s="5">
        <f t="shared" si="48"/>
        <v>14.45</v>
      </c>
      <c r="W415" s="12">
        <v>27.859359999999999</v>
      </c>
      <c r="X415" s="12">
        <v>-115.18881</v>
      </c>
      <c r="Y415" s="4">
        <f t="shared" si="46"/>
        <v>59</v>
      </c>
      <c r="Z415" s="4">
        <v>15</v>
      </c>
      <c r="AA415" s="4">
        <v>3</v>
      </c>
      <c r="AB415" s="4" t="s">
        <v>613</v>
      </c>
      <c r="AC415" s="4">
        <v>16</v>
      </c>
      <c r="AD415" s="4" t="s">
        <v>38</v>
      </c>
      <c r="AE415" s="4">
        <v>120</v>
      </c>
      <c r="AF415" s="4"/>
      <c r="AG415" s="4"/>
    </row>
    <row r="416" spans="1:33">
      <c r="A416" s="4" t="s">
        <v>113</v>
      </c>
      <c r="B416" s="4" t="s">
        <v>40</v>
      </c>
      <c r="C416" s="28">
        <v>39286</v>
      </c>
      <c r="D416" s="4">
        <v>2007</v>
      </c>
      <c r="E416" s="33">
        <v>0.4152777777777778</v>
      </c>
      <c r="F416" s="33">
        <v>0.41875000000000001</v>
      </c>
      <c r="G416" s="33">
        <f t="shared" si="42"/>
        <v>3.4722222222222099E-3</v>
      </c>
      <c r="H416" s="8">
        <v>2</v>
      </c>
      <c r="I416" s="5">
        <v>1</v>
      </c>
      <c r="J416" s="5">
        <v>3</v>
      </c>
      <c r="K416" s="4">
        <v>3</v>
      </c>
      <c r="L416" s="6" t="s">
        <v>35</v>
      </c>
      <c r="M416" s="6" t="s">
        <v>36</v>
      </c>
      <c r="N416" s="4">
        <v>2</v>
      </c>
      <c r="O416" s="5">
        <f t="shared" si="43"/>
        <v>49.5</v>
      </c>
      <c r="P416" s="5">
        <v>15</v>
      </c>
      <c r="Q416" s="5">
        <f t="shared" si="44"/>
        <v>45.87</v>
      </c>
      <c r="R416" s="5">
        <v>13.9</v>
      </c>
      <c r="S416" s="5">
        <f t="shared" si="45"/>
        <v>49.5</v>
      </c>
      <c r="T416" s="5">
        <v>15</v>
      </c>
      <c r="U416" s="8">
        <f t="shared" si="47"/>
        <v>47.684999999999995</v>
      </c>
      <c r="V416" s="5">
        <f t="shared" si="48"/>
        <v>14.45</v>
      </c>
      <c r="W416" s="12">
        <v>27.859359999999999</v>
      </c>
      <c r="X416" s="12">
        <v>-115.18881</v>
      </c>
      <c r="Y416" s="4">
        <f t="shared" si="46"/>
        <v>59</v>
      </c>
      <c r="Z416" s="4">
        <v>15</v>
      </c>
      <c r="AA416" s="4">
        <v>3</v>
      </c>
      <c r="AB416" s="4" t="s">
        <v>606</v>
      </c>
      <c r="AC416" s="4">
        <v>2</v>
      </c>
      <c r="AD416" s="4" t="s">
        <v>38</v>
      </c>
      <c r="AE416" s="4">
        <v>120</v>
      </c>
      <c r="AF416" s="4"/>
      <c r="AG416" s="4"/>
    </row>
    <row r="417" spans="1:33">
      <c r="A417" s="4" t="s">
        <v>113</v>
      </c>
      <c r="B417" s="4" t="s">
        <v>40</v>
      </c>
      <c r="C417" s="28">
        <v>39286</v>
      </c>
      <c r="D417" s="4">
        <v>2007</v>
      </c>
      <c r="E417" s="33">
        <v>0.4152777777777778</v>
      </c>
      <c r="F417" s="33">
        <v>0.41875000000000001</v>
      </c>
      <c r="G417" s="33">
        <f t="shared" si="42"/>
        <v>3.4722222222222099E-3</v>
      </c>
      <c r="H417" s="8">
        <v>2</v>
      </c>
      <c r="I417" s="5">
        <v>1</v>
      </c>
      <c r="J417" s="5">
        <v>3</v>
      </c>
      <c r="K417" s="4">
        <v>3</v>
      </c>
      <c r="L417" s="6" t="s">
        <v>35</v>
      </c>
      <c r="M417" s="6" t="s">
        <v>36</v>
      </c>
      <c r="N417" s="4">
        <v>2</v>
      </c>
      <c r="O417" s="5">
        <f t="shared" si="43"/>
        <v>49.5</v>
      </c>
      <c r="P417" s="5">
        <v>15</v>
      </c>
      <c r="Q417" s="5">
        <f t="shared" si="44"/>
        <v>45.87</v>
      </c>
      <c r="R417" s="5">
        <v>13.9</v>
      </c>
      <c r="S417" s="5">
        <f t="shared" si="45"/>
        <v>49.5</v>
      </c>
      <c r="T417" s="5">
        <v>15</v>
      </c>
      <c r="U417" s="8">
        <f t="shared" si="47"/>
        <v>47.684999999999995</v>
      </c>
      <c r="V417" s="5">
        <f t="shared" si="48"/>
        <v>14.45</v>
      </c>
      <c r="W417" s="12">
        <v>27.859359999999999</v>
      </c>
      <c r="X417" s="12">
        <v>-115.18881</v>
      </c>
      <c r="Y417" s="4">
        <f t="shared" si="46"/>
        <v>59</v>
      </c>
      <c r="Z417" s="4">
        <v>15</v>
      </c>
      <c r="AA417" s="4">
        <v>3</v>
      </c>
      <c r="AB417" s="4" t="s">
        <v>607</v>
      </c>
      <c r="AC417" s="4">
        <v>3</v>
      </c>
      <c r="AD417" s="4" t="s">
        <v>38</v>
      </c>
      <c r="AE417" s="4">
        <v>120</v>
      </c>
      <c r="AF417" s="4"/>
      <c r="AG417" s="4"/>
    </row>
    <row r="418" spans="1:33">
      <c r="A418" s="4" t="s">
        <v>113</v>
      </c>
      <c r="B418" s="4" t="s">
        <v>40</v>
      </c>
      <c r="C418" s="28">
        <v>39286</v>
      </c>
      <c r="D418" s="4">
        <v>2007</v>
      </c>
      <c r="E418" s="33">
        <v>0.4152777777777778</v>
      </c>
      <c r="F418" s="33">
        <v>0.41875000000000001</v>
      </c>
      <c r="G418" s="33">
        <f t="shared" si="42"/>
        <v>3.4722222222222099E-3</v>
      </c>
      <c r="H418" s="8">
        <v>2</v>
      </c>
      <c r="I418" s="5">
        <v>1</v>
      </c>
      <c r="J418" s="5">
        <v>3</v>
      </c>
      <c r="K418" s="4">
        <v>3</v>
      </c>
      <c r="L418" s="6" t="s">
        <v>35</v>
      </c>
      <c r="M418" s="6" t="s">
        <v>36</v>
      </c>
      <c r="N418" s="4">
        <v>2</v>
      </c>
      <c r="O418" s="5">
        <f t="shared" si="43"/>
        <v>49.5</v>
      </c>
      <c r="P418" s="5">
        <v>15</v>
      </c>
      <c r="Q418" s="5">
        <f t="shared" si="44"/>
        <v>45.87</v>
      </c>
      <c r="R418" s="5">
        <v>13.9</v>
      </c>
      <c r="S418" s="5">
        <f t="shared" si="45"/>
        <v>49.5</v>
      </c>
      <c r="T418" s="5">
        <v>15</v>
      </c>
      <c r="U418" s="8">
        <f t="shared" si="47"/>
        <v>47.684999999999995</v>
      </c>
      <c r="V418" s="5">
        <f t="shared" si="48"/>
        <v>14.45</v>
      </c>
      <c r="W418" s="12">
        <v>27.859359999999999</v>
      </c>
      <c r="X418" s="12">
        <v>-115.18881</v>
      </c>
      <c r="Y418" s="4">
        <f t="shared" si="46"/>
        <v>59</v>
      </c>
      <c r="Z418" s="4">
        <v>15</v>
      </c>
      <c r="AA418" s="4">
        <v>3</v>
      </c>
      <c r="AB418" s="4" t="s">
        <v>611</v>
      </c>
      <c r="AC418" s="4">
        <v>2</v>
      </c>
      <c r="AD418" s="4" t="s">
        <v>38</v>
      </c>
      <c r="AE418" s="4">
        <v>120</v>
      </c>
      <c r="AF418" s="4"/>
      <c r="AG418" s="4"/>
    </row>
    <row r="419" spans="1:33">
      <c r="A419" s="4" t="s">
        <v>114</v>
      </c>
      <c r="B419" s="4" t="s">
        <v>40</v>
      </c>
      <c r="C419" s="28">
        <v>39286</v>
      </c>
      <c r="D419" s="4">
        <v>2007</v>
      </c>
      <c r="E419" s="33">
        <v>0.4826388888888889</v>
      </c>
      <c r="F419" s="33">
        <v>0.48541666666666666</v>
      </c>
      <c r="G419" s="33">
        <f t="shared" si="42"/>
        <v>2.7777777777777679E-3</v>
      </c>
      <c r="H419" s="8">
        <v>2</v>
      </c>
      <c r="I419" s="5">
        <v>2</v>
      </c>
      <c r="J419" s="5">
        <v>4</v>
      </c>
      <c r="K419" s="4">
        <v>4</v>
      </c>
      <c r="L419" s="6" t="s">
        <v>35</v>
      </c>
      <c r="M419" s="6" t="s">
        <v>36</v>
      </c>
      <c r="N419" s="4">
        <v>2</v>
      </c>
      <c r="O419" s="5">
        <f t="shared" si="43"/>
        <v>45.54</v>
      </c>
      <c r="P419" s="5">
        <v>13.8</v>
      </c>
      <c r="Q419" s="5">
        <f t="shared" si="44"/>
        <v>46.199999999999996</v>
      </c>
      <c r="R419" s="5">
        <v>14</v>
      </c>
      <c r="S419" s="5">
        <f t="shared" si="45"/>
        <v>46.199999999999996</v>
      </c>
      <c r="T419" s="5">
        <v>14</v>
      </c>
      <c r="U419" s="8">
        <f t="shared" si="47"/>
        <v>45.87</v>
      </c>
      <c r="V419" s="5">
        <f t="shared" si="48"/>
        <v>13.9</v>
      </c>
      <c r="W419" s="12">
        <v>27.862829999999999</v>
      </c>
      <c r="X419" s="12">
        <v>-115.18597</v>
      </c>
      <c r="Y419" s="4">
        <f t="shared" si="46"/>
        <v>55.400000000000006</v>
      </c>
      <c r="Z419" s="4">
        <v>13</v>
      </c>
      <c r="AA419" s="4">
        <v>2</v>
      </c>
      <c r="AB419" s="4" t="s">
        <v>604</v>
      </c>
      <c r="AC419" s="4">
        <v>2</v>
      </c>
      <c r="AD419" s="4" t="s">
        <v>38</v>
      </c>
      <c r="AE419" s="4">
        <v>240</v>
      </c>
      <c r="AF419" s="4"/>
      <c r="AG419" s="4"/>
    </row>
    <row r="420" spans="1:33">
      <c r="A420" s="4" t="s">
        <v>114</v>
      </c>
      <c r="B420" s="4" t="s">
        <v>40</v>
      </c>
      <c r="C420" s="28">
        <v>39286</v>
      </c>
      <c r="D420" s="4">
        <v>2007</v>
      </c>
      <c r="E420" s="33">
        <v>0.4826388888888889</v>
      </c>
      <c r="F420" s="33">
        <v>0.48541666666666666</v>
      </c>
      <c r="G420" s="33">
        <f t="shared" si="42"/>
        <v>2.7777777777777679E-3</v>
      </c>
      <c r="H420" s="8">
        <v>2</v>
      </c>
      <c r="I420" s="5">
        <v>2</v>
      </c>
      <c r="J420" s="5">
        <v>4</v>
      </c>
      <c r="K420" s="4">
        <v>4</v>
      </c>
      <c r="L420" s="6" t="s">
        <v>35</v>
      </c>
      <c r="M420" s="6" t="s">
        <v>36</v>
      </c>
      <c r="N420" s="4">
        <v>2</v>
      </c>
      <c r="O420" s="5">
        <f t="shared" si="43"/>
        <v>45.54</v>
      </c>
      <c r="P420" s="5">
        <v>13.8</v>
      </c>
      <c r="Q420" s="5">
        <f t="shared" si="44"/>
        <v>46.199999999999996</v>
      </c>
      <c r="R420" s="5">
        <v>14</v>
      </c>
      <c r="S420" s="5">
        <f t="shared" si="45"/>
        <v>46.199999999999996</v>
      </c>
      <c r="T420" s="5">
        <v>14</v>
      </c>
      <c r="U420" s="8">
        <f t="shared" si="47"/>
        <v>45.87</v>
      </c>
      <c r="V420" s="5">
        <f t="shared" si="48"/>
        <v>13.9</v>
      </c>
      <c r="W420" s="12">
        <v>27.862829999999999</v>
      </c>
      <c r="X420" s="12">
        <v>-115.18597</v>
      </c>
      <c r="Y420" s="4">
        <f t="shared" si="46"/>
        <v>55.400000000000006</v>
      </c>
      <c r="Z420" s="4">
        <v>13</v>
      </c>
      <c r="AA420" s="4">
        <v>2</v>
      </c>
      <c r="AB420" s="4" t="s">
        <v>618</v>
      </c>
      <c r="AC420" s="4">
        <v>1</v>
      </c>
      <c r="AD420" s="4" t="s">
        <v>38</v>
      </c>
      <c r="AE420" s="4">
        <v>240</v>
      </c>
      <c r="AF420" s="4"/>
      <c r="AG420" s="4"/>
    </row>
    <row r="421" spans="1:33">
      <c r="A421" s="4" t="s">
        <v>114</v>
      </c>
      <c r="B421" s="4" t="s">
        <v>40</v>
      </c>
      <c r="C421" s="28">
        <v>39286</v>
      </c>
      <c r="D421" s="4">
        <v>2007</v>
      </c>
      <c r="E421" s="33">
        <v>0.4826388888888889</v>
      </c>
      <c r="F421" s="33">
        <v>0.48541666666666666</v>
      </c>
      <c r="G421" s="33">
        <f t="shared" si="42"/>
        <v>2.7777777777777679E-3</v>
      </c>
      <c r="H421" s="8">
        <v>2</v>
      </c>
      <c r="I421" s="5">
        <v>2</v>
      </c>
      <c r="J421" s="5">
        <v>4</v>
      </c>
      <c r="K421" s="4">
        <v>4</v>
      </c>
      <c r="L421" s="6" t="s">
        <v>35</v>
      </c>
      <c r="M421" s="6" t="s">
        <v>36</v>
      </c>
      <c r="N421" s="4">
        <v>2</v>
      </c>
      <c r="O421" s="5">
        <f t="shared" si="43"/>
        <v>45.54</v>
      </c>
      <c r="P421" s="5">
        <v>13.8</v>
      </c>
      <c r="Q421" s="5">
        <f t="shared" si="44"/>
        <v>46.199999999999996</v>
      </c>
      <c r="R421" s="5">
        <v>14</v>
      </c>
      <c r="S421" s="5">
        <f t="shared" si="45"/>
        <v>46.199999999999996</v>
      </c>
      <c r="T421" s="5">
        <v>14</v>
      </c>
      <c r="U421" s="8">
        <f t="shared" si="47"/>
        <v>45.87</v>
      </c>
      <c r="V421" s="5">
        <f t="shared" si="48"/>
        <v>13.9</v>
      </c>
      <c r="W421" s="12">
        <v>27.862829999999999</v>
      </c>
      <c r="X421" s="12">
        <v>-115.18597</v>
      </c>
      <c r="Y421" s="4">
        <f t="shared" si="46"/>
        <v>55.400000000000006</v>
      </c>
      <c r="Z421" s="4">
        <v>13</v>
      </c>
      <c r="AA421" s="4">
        <v>2</v>
      </c>
      <c r="AB421" s="4" t="s">
        <v>613</v>
      </c>
      <c r="AC421" s="4">
        <v>15</v>
      </c>
      <c r="AD421" s="4" t="s">
        <v>38</v>
      </c>
      <c r="AE421" s="4">
        <v>240</v>
      </c>
      <c r="AF421" s="4"/>
      <c r="AG421" s="4"/>
    </row>
    <row r="422" spans="1:33">
      <c r="A422" s="4" t="s">
        <v>114</v>
      </c>
      <c r="B422" s="4" t="s">
        <v>40</v>
      </c>
      <c r="C422" s="28">
        <v>39286</v>
      </c>
      <c r="D422" s="4">
        <v>2007</v>
      </c>
      <c r="E422" s="33">
        <v>0.4826388888888889</v>
      </c>
      <c r="F422" s="33">
        <v>0.48541666666666666</v>
      </c>
      <c r="G422" s="33">
        <f t="shared" si="42"/>
        <v>2.7777777777777679E-3</v>
      </c>
      <c r="H422" s="8">
        <v>2</v>
      </c>
      <c r="I422" s="5">
        <v>2</v>
      </c>
      <c r="J422" s="5">
        <v>4</v>
      </c>
      <c r="K422" s="4">
        <v>4</v>
      </c>
      <c r="L422" s="6" t="s">
        <v>35</v>
      </c>
      <c r="M422" s="6" t="s">
        <v>36</v>
      </c>
      <c r="N422" s="4">
        <v>2</v>
      </c>
      <c r="O422" s="5">
        <f t="shared" si="43"/>
        <v>45.54</v>
      </c>
      <c r="P422" s="5">
        <v>13.8</v>
      </c>
      <c r="Q422" s="5">
        <f t="shared" si="44"/>
        <v>46.199999999999996</v>
      </c>
      <c r="R422" s="5">
        <v>14</v>
      </c>
      <c r="S422" s="5">
        <f t="shared" si="45"/>
        <v>46.199999999999996</v>
      </c>
      <c r="T422" s="5">
        <v>14</v>
      </c>
      <c r="U422" s="8">
        <f t="shared" si="47"/>
        <v>45.87</v>
      </c>
      <c r="V422" s="5">
        <f t="shared" si="48"/>
        <v>13.9</v>
      </c>
      <c r="W422" s="12">
        <v>27.862829999999999</v>
      </c>
      <c r="X422" s="12">
        <v>-115.18597</v>
      </c>
      <c r="Y422" s="4">
        <f t="shared" si="46"/>
        <v>55.400000000000006</v>
      </c>
      <c r="Z422" s="4">
        <v>13</v>
      </c>
      <c r="AA422" s="4">
        <v>2</v>
      </c>
      <c r="AB422" s="4" t="s">
        <v>607</v>
      </c>
      <c r="AC422" s="4">
        <v>1</v>
      </c>
      <c r="AD422" s="4" t="s">
        <v>38</v>
      </c>
      <c r="AE422" s="4">
        <v>240</v>
      </c>
      <c r="AF422" s="4"/>
      <c r="AG422" s="4"/>
    </row>
    <row r="423" spans="1:33">
      <c r="A423" s="4" t="s">
        <v>114</v>
      </c>
      <c r="B423" s="4" t="s">
        <v>40</v>
      </c>
      <c r="C423" s="28">
        <v>39286</v>
      </c>
      <c r="D423" s="4">
        <v>2007</v>
      </c>
      <c r="E423" s="33">
        <v>0.4826388888888889</v>
      </c>
      <c r="F423" s="33">
        <v>0.48541666666666666</v>
      </c>
      <c r="G423" s="33">
        <f t="shared" si="42"/>
        <v>2.7777777777777679E-3</v>
      </c>
      <c r="H423" s="8">
        <v>2</v>
      </c>
      <c r="I423" s="5">
        <v>2</v>
      </c>
      <c r="J423" s="5">
        <v>4</v>
      </c>
      <c r="K423" s="4">
        <v>4</v>
      </c>
      <c r="L423" s="6" t="s">
        <v>35</v>
      </c>
      <c r="M423" s="6" t="s">
        <v>36</v>
      </c>
      <c r="N423" s="4">
        <v>2</v>
      </c>
      <c r="O423" s="5">
        <f t="shared" si="43"/>
        <v>45.54</v>
      </c>
      <c r="P423" s="5">
        <v>13.8</v>
      </c>
      <c r="Q423" s="5">
        <f t="shared" si="44"/>
        <v>46.199999999999996</v>
      </c>
      <c r="R423" s="5">
        <v>14</v>
      </c>
      <c r="S423" s="5">
        <f t="shared" si="45"/>
        <v>46.199999999999996</v>
      </c>
      <c r="T423" s="5">
        <v>14</v>
      </c>
      <c r="U423" s="8">
        <f t="shared" si="47"/>
        <v>45.87</v>
      </c>
      <c r="V423" s="5">
        <f t="shared" si="48"/>
        <v>13.9</v>
      </c>
      <c r="W423" s="12">
        <v>27.862829999999999</v>
      </c>
      <c r="X423" s="12">
        <v>-115.18597</v>
      </c>
      <c r="Y423" s="4">
        <f t="shared" si="46"/>
        <v>55.400000000000006</v>
      </c>
      <c r="Z423" s="4">
        <v>13</v>
      </c>
      <c r="AA423" s="4">
        <v>2</v>
      </c>
      <c r="AB423" s="4" t="s">
        <v>611</v>
      </c>
      <c r="AC423" s="4">
        <v>4</v>
      </c>
      <c r="AD423" s="4" t="s">
        <v>38</v>
      </c>
      <c r="AE423" s="4">
        <v>240</v>
      </c>
      <c r="AF423" s="4"/>
      <c r="AG423" s="4"/>
    </row>
    <row r="424" spans="1:33">
      <c r="A424" s="4" t="s">
        <v>115</v>
      </c>
      <c r="B424" s="4" t="s">
        <v>43</v>
      </c>
      <c r="C424" s="28">
        <v>39286</v>
      </c>
      <c r="D424" s="4">
        <v>2007</v>
      </c>
      <c r="E424" s="33">
        <v>0.4236111111111111</v>
      </c>
      <c r="F424" s="33">
        <v>0.4284722222222222</v>
      </c>
      <c r="G424" s="33">
        <f t="shared" si="42"/>
        <v>4.8611111111110938E-3</v>
      </c>
      <c r="H424" s="8">
        <v>2</v>
      </c>
      <c r="I424" s="5">
        <v>1</v>
      </c>
      <c r="J424" s="5">
        <v>5</v>
      </c>
      <c r="K424" s="4">
        <v>5</v>
      </c>
      <c r="L424" s="6" t="s">
        <v>35</v>
      </c>
      <c r="M424" s="6" t="s">
        <v>36</v>
      </c>
      <c r="N424" s="4">
        <v>2</v>
      </c>
      <c r="O424" s="5">
        <f t="shared" si="43"/>
        <v>48.839999999999996</v>
      </c>
      <c r="P424" s="5">
        <v>14.8</v>
      </c>
      <c r="Q424" s="5">
        <f t="shared" si="44"/>
        <v>42.9</v>
      </c>
      <c r="R424" s="5">
        <v>13</v>
      </c>
      <c r="S424" s="5">
        <f t="shared" si="45"/>
        <v>48.839999999999996</v>
      </c>
      <c r="T424" s="5">
        <v>14.8</v>
      </c>
      <c r="U424" s="8">
        <f t="shared" si="47"/>
        <v>45.87</v>
      </c>
      <c r="V424" s="5">
        <f t="shared" si="48"/>
        <v>13.9</v>
      </c>
      <c r="W424" s="12">
        <v>27.85914</v>
      </c>
      <c r="X424" s="12">
        <v>-115.18935999999999</v>
      </c>
      <c r="Y424" s="4">
        <f t="shared" si="46"/>
        <v>53.6</v>
      </c>
      <c r="Z424" s="4">
        <v>12</v>
      </c>
      <c r="AA424" s="4">
        <v>3</v>
      </c>
      <c r="AB424" s="9" t="s">
        <v>753</v>
      </c>
      <c r="AC424" s="4">
        <v>3</v>
      </c>
      <c r="AD424" s="4" t="s">
        <v>38</v>
      </c>
      <c r="AE424" s="4">
        <v>120</v>
      </c>
      <c r="AF424" s="4"/>
      <c r="AG424" s="4"/>
    </row>
    <row r="425" spans="1:33">
      <c r="A425" s="4" t="s">
        <v>115</v>
      </c>
      <c r="B425" s="4" t="s">
        <v>43</v>
      </c>
      <c r="C425" s="28">
        <v>39286</v>
      </c>
      <c r="D425" s="4">
        <v>2007</v>
      </c>
      <c r="E425" s="33">
        <v>0.4236111111111111</v>
      </c>
      <c r="F425" s="33">
        <v>0.4284722222222222</v>
      </c>
      <c r="G425" s="33">
        <f t="shared" si="42"/>
        <v>4.8611111111110938E-3</v>
      </c>
      <c r="H425" s="8">
        <v>2</v>
      </c>
      <c r="I425" s="5">
        <v>1</v>
      </c>
      <c r="J425" s="5">
        <v>5</v>
      </c>
      <c r="K425" s="4">
        <v>5</v>
      </c>
      <c r="L425" s="6" t="s">
        <v>35</v>
      </c>
      <c r="M425" s="6" t="s">
        <v>36</v>
      </c>
      <c r="N425" s="4">
        <v>2</v>
      </c>
      <c r="O425" s="5">
        <f t="shared" si="43"/>
        <v>48.839999999999996</v>
      </c>
      <c r="P425" s="5">
        <v>14.8</v>
      </c>
      <c r="Q425" s="5">
        <f t="shared" si="44"/>
        <v>42.9</v>
      </c>
      <c r="R425" s="5">
        <v>13</v>
      </c>
      <c r="S425" s="5">
        <f t="shared" si="45"/>
        <v>48.839999999999996</v>
      </c>
      <c r="T425" s="5">
        <v>14.8</v>
      </c>
      <c r="U425" s="8">
        <f t="shared" si="47"/>
        <v>45.87</v>
      </c>
      <c r="V425" s="5">
        <f t="shared" si="48"/>
        <v>13.9</v>
      </c>
      <c r="W425" s="12">
        <v>27.85914</v>
      </c>
      <c r="X425" s="12">
        <v>-115.18935999999999</v>
      </c>
      <c r="Y425" s="4">
        <f t="shared" si="46"/>
        <v>53.6</v>
      </c>
      <c r="Z425" s="4">
        <v>12</v>
      </c>
      <c r="AA425" s="4">
        <v>3</v>
      </c>
      <c r="AB425" s="4" t="s">
        <v>614</v>
      </c>
      <c r="AC425" s="4">
        <v>1</v>
      </c>
      <c r="AD425" s="4" t="s">
        <v>38</v>
      </c>
      <c r="AE425" s="4">
        <v>120</v>
      </c>
      <c r="AF425" s="4"/>
      <c r="AG425" s="4"/>
    </row>
    <row r="426" spans="1:33">
      <c r="A426" s="4" t="s">
        <v>115</v>
      </c>
      <c r="B426" s="4" t="s">
        <v>43</v>
      </c>
      <c r="C426" s="28">
        <v>39286</v>
      </c>
      <c r="D426" s="4">
        <v>2007</v>
      </c>
      <c r="E426" s="33">
        <v>0.4236111111111111</v>
      </c>
      <c r="F426" s="33">
        <v>0.4284722222222222</v>
      </c>
      <c r="G426" s="33">
        <f t="shared" si="42"/>
        <v>4.8611111111110938E-3</v>
      </c>
      <c r="H426" s="8">
        <v>2</v>
      </c>
      <c r="I426" s="5">
        <v>1</v>
      </c>
      <c r="J426" s="5">
        <v>5</v>
      </c>
      <c r="K426" s="4">
        <v>5</v>
      </c>
      <c r="L426" s="6" t="s">
        <v>35</v>
      </c>
      <c r="M426" s="6" t="s">
        <v>36</v>
      </c>
      <c r="N426" s="4">
        <v>2</v>
      </c>
      <c r="O426" s="5">
        <f t="shared" si="43"/>
        <v>48.839999999999996</v>
      </c>
      <c r="P426" s="5">
        <v>14.8</v>
      </c>
      <c r="Q426" s="5">
        <f t="shared" si="44"/>
        <v>42.9</v>
      </c>
      <c r="R426" s="5">
        <v>13</v>
      </c>
      <c r="S426" s="5">
        <f t="shared" si="45"/>
        <v>48.839999999999996</v>
      </c>
      <c r="T426" s="5">
        <v>14.8</v>
      </c>
      <c r="U426" s="8">
        <f t="shared" si="47"/>
        <v>45.87</v>
      </c>
      <c r="V426" s="5">
        <f t="shared" si="48"/>
        <v>13.9</v>
      </c>
      <c r="W426" s="12">
        <v>27.85914</v>
      </c>
      <c r="X426" s="12">
        <v>-115.18935999999999</v>
      </c>
      <c r="Y426" s="4">
        <f t="shared" si="46"/>
        <v>53.6</v>
      </c>
      <c r="Z426" s="4">
        <v>12</v>
      </c>
      <c r="AA426" s="4">
        <v>3</v>
      </c>
      <c r="AB426" s="4" t="s">
        <v>613</v>
      </c>
      <c r="AC426" s="4">
        <v>27</v>
      </c>
      <c r="AD426" s="4" t="s">
        <v>38</v>
      </c>
      <c r="AE426" s="4">
        <v>120</v>
      </c>
      <c r="AF426" s="4"/>
      <c r="AG426" s="4"/>
    </row>
    <row r="427" spans="1:33">
      <c r="A427" s="4" t="s">
        <v>115</v>
      </c>
      <c r="B427" s="4" t="s">
        <v>43</v>
      </c>
      <c r="C427" s="28">
        <v>39286</v>
      </c>
      <c r="D427" s="4">
        <v>2007</v>
      </c>
      <c r="E427" s="33">
        <v>0.4236111111111111</v>
      </c>
      <c r="F427" s="33">
        <v>0.4284722222222222</v>
      </c>
      <c r="G427" s="33">
        <f t="shared" si="42"/>
        <v>4.8611111111110938E-3</v>
      </c>
      <c r="H427" s="8">
        <v>2</v>
      </c>
      <c r="I427" s="5">
        <v>1</v>
      </c>
      <c r="J427" s="5">
        <v>5</v>
      </c>
      <c r="K427" s="4">
        <v>5</v>
      </c>
      <c r="L427" s="6" t="s">
        <v>35</v>
      </c>
      <c r="M427" s="6" t="s">
        <v>36</v>
      </c>
      <c r="N427" s="4">
        <v>2</v>
      </c>
      <c r="O427" s="5">
        <f t="shared" si="43"/>
        <v>48.839999999999996</v>
      </c>
      <c r="P427" s="5">
        <v>14.8</v>
      </c>
      <c r="Q427" s="5">
        <f t="shared" si="44"/>
        <v>42.9</v>
      </c>
      <c r="R427" s="5">
        <v>13</v>
      </c>
      <c r="S427" s="5">
        <f t="shared" si="45"/>
        <v>48.839999999999996</v>
      </c>
      <c r="T427" s="5">
        <v>14.8</v>
      </c>
      <c r="U427" s="8">
        <f t="shared" si="47"/>
        <v>45.87</v>
      </c>
      <c r="V427" s="5">
        <f t="shared" si="48"/>
        <v>13.9</v>
      </c>
      <c r="W427" s="12">
        <v>27.85914</v>
      </c>
      <c r="X427" s="12">
        <v>-115.18935999999999</v>
      </c>
      <c r="Y427" s="4">
        <f t="shared" si="46"/>
        <v>53.6</v>
      </c>
      <c r="Z427" s="4">
        <v>12</v>
      </c>
      <c r="AA427" s="4">
        <v>3</v>
      </c>
      <c r="AB427" s="4" t="s">
        <v>609</v>
      </c>
      <c r="AC427" s="4">
        <v>2</v>
      </c>
      <c r="AD427" s="4" t="s">
        <v>38</v>
      </c>
      <c r="AE427" s="4">
        <v>120</v>
      </c>
      <c r="AF427" s="4"/>
      <c r="AG427" s="4"/>
    </row>
    <row r="428" spans="1:33">
      <c r="A428" s="4" t="s">
        <v>115</v>
      </c>
      <c r="B428" s="4" t="s">
        <v>43</v>
      </c>
      <c r="C428" s="28">
        <v>39286</v>
      </c>
      <c r="D428" s="4">
        <v>2007</v>
      </c>
      <c r="E428" s="33">
        <v>0.4236111111111111</v>
      </c>
      <c r="F428" s="33">
        <v>0.4284722222222222</v>
      </c>
      <c r="G428" s="33">
        <f t="shared" si="42"/>
        <v>4.8611111111110938E-3</v>
      </c>
      <c r="H428" s="8">
        <v>2</v>
      </c>
      <c r="I428" s="5">
        <v>1</v>
      </c>
      <c r="J428" s="5">
        <v>5</v>
      </c>
      <c r="K428" s="4">
        <v>5</v>
      </c>
      <c r="L428" s="6" t="s">
        <v>35</v>
      </c>
      <c r="M428" s="6" t="s">
        <v>36</v>
      </c>
      <c r="N428" s="4">
        <v>2</v>
      </c>
      <c r="O428" s="5">
        <f t="shared" si="43"/>
        <v>48.839999999999996</v>
      </c>
      <c r="P428" s="5">
        <v>14.8</v>
      </c>
      <c r="Q428" s="5">
        <f t="shared" si="44"/>
        <v>42.9</v>
      </c>
      <c r="R428" s="5">
        <v>13</v>
      </c>
      <c r="S428" s="5">
        <f t="shared" si="45"/>
        <v>48.839999999999996</v>
      </c>
      <c r="T428" s="5">
        <v>14.8</v>
      </c>
      <c r="U428" s="8">
        <f t="shared" si="47"/>
        <v>45.87</v>
      </c>
      <c r="V428" s="5">
        <f t="shared" si="48"/>
        <v>13.9</v>
      </c>
      <c r="W428" s="12">
        <v>27.85914</v>
      </c>
      <c r="X428" s="12">
        <v>-115.18935999999999</v>
      </c>
      <c r="Y428" s="4">
        <f t="shared" si="46"/>
        <v>53.6</v>
      </c>
      <c r="Z428" s="4">
        <v>12</v>
      </c>
      <c r="AA428" s="4">
        <v>3</v>
      </c>
      <c r="AB428" s="4" t="s">
        <v>610</v>
      </c>
      <c r="AC428" s="4">
        <v>4</v>
      </c>
      <c r="AD428" s="4" t="s">
        <v>38</v>
      </c>
      <c r="AE428" s="4">
        <v>120</v>
      </c>
      <c r="AF428" s="4"/>
      <c r="AG428" s="4"/>
    </row>
    <row r="429" spans="1:33">
      <c r="A429" s="4" t="s">
        <v>115</v>
      </c>
      <c r="B429" s="4" t="s">
        <v>43</v>
      </c>
      <c r="C429" s="28">
        <v>39286</v>
      </c>
      <c r="D429" s="4">
        <v>2007</v>
      </c>
      <c r="E429" s="33">
        <v>0.4236111111111111</v>
      </c>
      <c r="F429" s="33">
        <v>0.4284722222222222</v>
      </c>
      <c r="G429" s="33">
        <f t="shared" si="42"/>
        <v>4.8611111111110938E-3</v>
      </c>
      <c r="H429" s="8">
        <v>2</v>
      </c>
      <c r="I429" s="5">
        <v>1</v>
      </c>
      <c r="J429" s="5">
        <v>5</v>
      </c>
      <c r="K429" s="4">
        <v>5</v>
      </c>
      <c r="L429" s="6" t="s">
        <v>35</v>
      </c>
      <c r="M429" s="6" t="s">
        <v>36</v>
      </c>
      <c r="N429" s="4">
        <v>2</v>
      </c>
      <c r="O429" s="5">
        <f t="shared" si="43"/>
        <v>48.839999999999996</v>
      </c>
      <c r="P429" s="5">
        <v>14.8</v>
      </c>
      <c r="Q429" s="5">
        <f t="shared" si="44"/>
        <v>42.9</v>
      </c>
      <c r="R429" s="5">
        <v>13</v>
      </c>
      <c r="S429" s="5">
        <f t="shared" si="45"/>
        <v>48.839999999999996</v>
      </c>
      <c r="T429" s="5">
        <v>14.8</v>
      </c>
      <c r="U429" s="8">
        <f t="shared" si="47"/>
        <v>45.87</v>
      </c>
      <c r="V429" s="5">
        <f t="shared" si="48"/>
        <v>13.9</v>
      </c>
      <c r="W429" s="12">
        <v>27.85914</v>
      </c>
      <c r="X429" s="12">
        <v>-115.18935999999999</v>
      </c>
      <c r="Y429" s="4">
        <f t="shared" si="46"/>
        <v>53.6</v>
      </c>
      <c r="Z429" s="4">
        <v>12</v>
      </c>
      <c r="AA429" s="4">
        <v>3</v>
      </c>
      <c r="AB429" s="4" t="s">
        <v>607</v>
      </c>
      <c r="AC429" s="4">
        <v>5</v>
      </c>
      <c r="AD429" s="4" t="s">
        <v>38</v>
      </c>
      <c r="AE429" s="4">
        <v>120</v>
      </c>
      <c r="AF429" s="4"/>
      <c r="AG429" s="4"/>
    </row>
    <row r="430" spans="1:33">
      <c r="A430" s="4" t="s">
        <v>115</v>
      </c>
      <c r="B430" s="4" t="s">
        <v>43</v>
      </c>
      <c r="C430" s="28">
        <v>39286</v>
      </c>
      <c r="D430" s="4">
        <v>2007</v>
      </c>
      <c r="E430" s="33">
        <v>0.4236111111111111</v>
      </c>
      <c r="F430" s="33">
        <v>0.4284722222222222</v>
      </c>
      <c r="G430" s="33">
        <f t="shared" si="42"/>
        <v>4.8611111111110938E-3</v>
      </c>
      <c r="H430" s="8">
        <v>2</v>
      </c>
      <c r="I430" s="5">
        <v>1</v>
      </c>
      <c r="J430" s="5">
        <v>5</v>
      </c>
      <c r="K430" s="4">
        <v>5</v>
      </c>
      <c r="L430" s="6" t="s">
        <v>35</v>
      </c>
      <c r="M430" s="6" t="s">
        <v>36</v>
      </c>
      <c r="N430" s="4">
        <v>2</v>
      </c>
      <c r="O430" s="5">
        <f t="shared" si="43"/>
        <v>48.839999999999996</v>
      </c>
      <c r="P430" s="5">
        <v>14.8</v>
      </c>
      <c r="Q430" s="5">
        <f t="shared" si="44"/>
        <v>42.9</v>
      </c>
      <c r="R430" s="5">
        <v>13</v>
      </c>
      <c r="S430" s="5">
        <f t="shared" si="45"/>
        <v>48.839999999999996</v>
      </c>
      <c r="T430" s="5">
        <v>14.8</v>
      </c>
      <c r="U430" s="8">
        <f t="shared" si="47"/>
        <v>45.87</v>
      </c>
      <c r="V430" s="5">
        <f t="shared" si="48"/>
        <v>13.9</v>
      </c>
      <c r="W430" s="12">
        <v>27.85914</v>
      </c>
      <c r="X430" s="12">
        <v>-115.18935999999999</v>
      </c>
      <c r="Y430" s="4">
        <f t="shared" si="46"/>
        <v>53.6</v>
      </c>
      <c r="Z430" s="4">
        <v>12</v>
      </c>
      <c r="AA430" s="4">
        <v>3</v>
      </c>
      <c r="AB430" s="4" t="s">
        <v>611</v>
      </c>
      <c r="AC430" s="4">
        <v>4</v>
      </c>
      <c r="AD430" s="4" t="s">
        <v>38</v>
      </c>
      <c r="AE430" s="4">
        <v>120</v>
      </c>
      <c r="AF430" s="4"/>
      <c r="AG430" s="4"/>
    </row>
    <row r="431" spans="1:33">
      <c r="A431" s="4" t="s">
        <v>116</v>
      </c>
      <c r="B431" s="4" t="s">
        <v>43</v>
      </c>
      <c r="C431" s="28">
        <v>39286</v>
      </c>
      <c r="D431" s="4">
        <v>2007</v>
      </c>
      <c r="E431" s="33">
        <v>0.49513888888888885</v>
      </c>
      <c r="F431" s="33">
        <v>0.4993055555555555</v>
      </c>
      <c r="G431" s="33">
        <f t="shared" si="42"/>
        <v>4.1666666666666519E-3</v>
      </c>
      <c r="H431" s="8">
        <v>2</v>
      </c>
      <c r="I431" s="5">
        <v>2</v>
      </c>
      <c r="J431" s="5">
        <v>6</v>
      </c>
      <c r="K431" s="4">
        <v>6</v>
      </c>
      <c r="L431" s="6" t="s">
        <v>35</v>
      </c>
      <c r="M431" s="6" t="s">
        <v>36</v>
      </c>
      <c r="N431" s="4">
        <v>2</v>
      </c>
      <c r="O431" s="5">
        <f t="shared" si="43"/>
        <v>37.29</v>
      </c>
      <c r="P431" s="5">
        <v>11.3</v>
      </c>
      <c r="Q431" s="5">
        <f t="shared" si="44"/>
        <v>33.33</v>
      </c>
      <c r="R431" s="5">
        <v>10.1</v>
      </c>
      <c r="S431" s="5">
        <f t="shared" si="45"/>
        <v>37.29</v>
      </c>
      <c r="T431" s="5">
        <v>11.3</v>
      </c>
      <c r="U431" s="8">
        <f t="shared" si="47"/>
        <v>35.309999999999995</v>
      </c>
      <c r="V431" s="5">
        <f t="shared" si="48"/>
        <v>10.7</v>
      </c>
      <c r="W431" s="12">
        <v>27.863250000000001</v>
      </c>
      <c r="X431" s="12">
        <v>-115.18631000000001</v>
      </c>
      <c r="Y431" s="4">
        <f t="shared" si="46"/>
        <v>59</v>
      </c>
      <c r="Z431" s="4">
        <v>15</v>
      </c>
      <c r="AA431" s="4">
        <v>3</v>
      </c>
      <c r="AB431" s="4" t="s">
        <v>604</v>
      </c>
      <c r="AC431" s="4">
        <v>1</v>
      </c>
      <c r="AD431" s="4" t="s">
        <v>38</v>
      </c>
      <c r="AE431" s="4">
        <v>30</v>
      </c>
      <c r="AF431" s="4"/>
      <c r="AG431" s="4"/>
    </row>
    <row r="432" spans="1:33">
      <c r="A432" s="4" t="s">
        <v>116</v>
      </c>
      <c r="B432" s="4" t="s">
        <v>43</v>
      </c>
      <c r="C432" s="28">
        <v>39286</v>
      </c>
      <c r="D432" s="4">
        <v>2007</v>
      </c>
      <c r="E432" s="33">
        <v>0.49513888888888885</v>
      </c>
      <c r="F432" s="33">
        <v>0.4993055555555555</v>
      </c>
      <c r="G432" s="33">
        <f t="shared" si="42"/>
        <v>4.1666666666666519E-3</v>
      </c>
      <c r="H432" s="8">
        <v>2</v>
      </c>
      <c r="I432" s="5">
        <v>2</v>
      </c>
      <c r="J432" s="5">
        <v>6</v>
      </c>
      <c r="K432" s="4">
        <v>6</v>
      </c>
      <c r="L432" s="6" t="s">
        <v>35</v>
      </c>
      <c r="M432" s="6" t="s">
        <v>36</v>
      </c>
      <c r="N432" s="4">
        <v>2</v>
      </c>
      <c r="O432" s="5">
        <f t="shared" si="43"/>
        <v>37.29</v>
      </c>
      <c r="P432" s="5">
        <v>11.3</v>
      </c>
      <c r="Q432" s="5">
        <f t="shared" si="44"/>
        <v>33.33</v>
      </c>
      <c r="R432" s="5">
        <v>10.1</v>
      </c>
      <c r="S432" s="5">
        <f t="shared" si="45"/>
        <v>37.29</v>
      </c>
      <c r="T432" s="5">
        <v>11.3</v>
      </c>
      <c r="U432" s="8">
        <f t="shared" si="47"/>
        <v>35.309999999999995</v>
      </c>
      <c r="V432" s="5">
        <f t="shared" si="48"/>
        <v>10.7</v>
      </c>
      <c r="W432" s="12">
        <v>27.863250000000001</v>
      </c>
      <c r="X432" s="12">
        <v>-115.18631000000001</v>
      </c>
      <c r="Y432" s="4">
        <f t="shared" si="46"/>
        <v>59</v>
      </c>
      <c r="Z432" s="4">
        <v>15</v>
      </c>
      <c r="AA432" s="4">
        <v>3</v>
      </c>
      <c r="AB432" s="9" t="s">
        <v>753</v>
      </c>
      <c r="AC432" s="4">
        <v>11</v>
      </c>
      <c r="AD432" s="4" t="s">
        <v>38</v>
      </c>
      <c r="AE432" s="4">
        <v>30</v>
      </c>
      <c r="AF432" s="4"/>
      <c r="AG432" s="4"/>
    </row>
    <row r="433" spans="1:33">
      <c r="A433" s="4" t="s">
        <v>116</v>
      </c>
      <c r="B433" s="4" t="s">
        <v>43</v>
      </c>
      <c r="C433" s="28">
        <v>39286</v>
      </c>
      <c r="D433" s="4">
        <v>2007</v>
      </c>
      <c r="E433" s="33">
        <v>0.49513888888888885</v>
      </c>
      <c r="F433" s="33">
        <v>0.4993055555555555</v>
      </c>
      <c r="G433" s="33">
        <f t="shared" si="42"/>
        <v>4.1666666666666519E-3</v>
      </c>
      <c r="H433" s="8">
        <v>2</v>
      </c>
      <c r="I433" s="5">
        <v>2</v>
      </c>
      <c r="J433" s="5">
        <v>6</v>
      </c>
      <c r="K433" s="4">
        <v>6</v>
      </c>
      <c r="L433" s="6" t="s">
        <v>35</v>
      </c>
      <c r="M433" s="6" t="s">
        <v>36</v>
      </c>
      <c r="N433" s="4">
        <v>2</v>
      </c>
      <c r="O433" s="5">
        <f t="shared" si="43"/>
        <v>37.29</v>
      </c>
      <c r="P433" s="5">
        <v>11.3</v>
      </c>
      <c r="Q433" s="5">
        <f t="shared" si="44"/>
        <v>33.33</v>
      </c>
      <c r="R433" s="5">
        <v>10.1</v>
      </c>
      <c r="S433" s="5">
        <f t="shared" si="45"/>
        <v>37.29</v>
      </c>
      <c r="T433" s="5">
        <v>11.3</v>
      </c>
      <c r="U433" s="8">
        <f t="shared" si="47"/>
        <v>35.309999999999995</v>
      </c>
      <c r="V433" s="5">
        <f t="shared" si="48"/>
        <v>10.7</v>
      </c>
      <c r="W433" s="12">
        <v>27.863250000000001</v>
      </c>
      <c r="X433" s="12">
        <v>-115.18631000000001</v>
      </c>
      <c r="Y433" s="4">
        <f t="shared" si="46"/>
        <v>59</v>
      </c>
      <c r="Z433" s="4">
        <v>15</v>
      </c>
      <c r="AA433" s="4">
        <v>3</v>
      </c>
      <c r="AB433" s="4" t="s">
        <v>613</v>
      </c>
      <c r="AC433" s="4">
        <v>1</v>
      </c>
      <c r="AD433" s="4" t="s">
        <v>38</v>
      </c>
      <c r="AE433" s="4">
        <v>30</v>
      </c>
      <c r="AF433" s="4"/>
      <c r="AG433" s="4"/>
    </row>
    <row r="434" spans="1:33">
      <c r="A434" s="4" t="s">
        <v>116</v>
      </c>
      <c r="B434" s="4" t="s">
        <v>43</v>
      </c>
      <c r="C434" s="28">
        <v>39286</v>
      </c>
      <c r="D434" s="4">
        <v>2007</v>
      </c>
      <c r="E434" s="33">
        <v>0.49513888888888885</v>
      </c>
      <c r="F434" s="33">
        <v>0.4993055555555555</v>
      </c>
      <c r="G434" s="33">
        <f t="shared" si="42"/>
        <v>4.1666666666666519E-3</v>
      </c>
      <c r="H434" s="8">
        <v>2</v>
      </c>
      <c r="I434" s="5">
        <v>2</v>
      </c>
      <c r="J434" s="5">
        <v>6</v>
      </c>
      <c r="K434" s="4">
        <v>6</v>
      </c>
      <c r="L434" s="6" t="s">
        <v>35</v>
      </c>
      <c r="M434" s="6" t="s">
        <v>36</v>
      </c>
      <c r="N434" s="4">
        <v>2</v>
      </c>
      <c r="O434" s="5">
        <f t="shared" si="43"/>
        <v>37.29</v>
      </c>
      <c r="P434" s="5">
        <v>11.3</v>
      </c>
      <c r="Q434" s="5">
        <f t="shared" si="44"/>
        <v>33.33</v>
      </c>
      <c r="R434" s="5">
        <v>10.1</v>
      </c>
      <c r="S434" s="5">
        <f t="shared" si="45"/>
        <v>37.29</v>
      </c>
      <c r="T434" s="5">
        <v>11.3</v>
      </c>
      <c r="U434" s="8">
        <f t="shared" si="47"/>
        <v>35.309999999999995</v>
      </c>
      <c r="V434" s="5">
        <f t="shared" si="48"/>
        <v>10.7</v>
      </c>
      <c r="W434" s="12">
        <v>27.863250000000001</v>
      </c>
      <c r="X434" s="12">
        <v>-115.18631000000001</v>
      </c>
      <c r="Y434" s="4">
        <f t="shared" si="46"/>
        <v>59</v>
      </c>
      <c r="Z434" s="4">
        <v>15</v>
      </c>
      <c r="AA434" s="4">
        <v>3</v>
      </c>
      <c r="AB434" s="4" t="s">
        <v>607</v>
      </c>
      <c r="AC434" s="4">
        <v>1</v>
      </c>
      <c r="AD434" s="4" t="s">
        <v>38</v>
      </c>
      <c r="AE434" s="4">
        <v>30</v>
      </c>
      <c r="AF434" s="4"/>
      <c r="AG434" s="4"/>
    </row>
    <row r="435" spans="1:33">
      <c r="A435" s="4" t="s">
        <v>116</v>
      </c>
      <c r="B435" s="4" t="s">
        <v>43</v>
      </c>
      <c r="C435" s="28">
        <v>39286</v>
      </c>
      <c r="D435" s="4">
        <v>2007</v>
      </c>
      <c r="E435" s="33">
        <v>0.49513888888888885</v>
      </c>
      <c r="F435" s="33">
        <v>0.4993055555555555</v>
      </c>
      <c r="G435" s="33">
        <f t="shared" si="42"/>
        <v>4.1666666666666519E-3</v>
      </c>
      <c r="H435" s="8">
        <v>2</v>
      </c>
      <c r="I435" s="5">
        <v>2</v>
      </c>
      <c r="J435" s="5">
        <v>6</v>
      </c>
      <c r="K435" s="4">
        <v>6</v>
      </c>
      <c r="L435" s="6" t="s">
        <v>35</v>
      </c>
      <c r="M435" s="6" t="s">
        <v>36</v>
      </c>
      <c r="N435" s="4">
        <v>2</v>
      </c>
      <c r="O435" s="5">
        <f t="shared" si="43"/>
        <v>37.29</v>
      </c>
      <c r="P435" s="5">
        <v>11.3</v>
      </c>
      <c r="Q435" s="5">
        <f t="shared" si="44"/>
        <v>33.33</v>
      </c>
      <c r="R435" s="5">
        <v>10.1</v>
      </c>
      <c r="S435" s="5">
        <f t="shared" si="45"/>
        <v>37.29</v>
      </c>
      <c r="T435" s="5">
        <v>11.3</v>
      </c>
      <c r="U435" s="8">
        <f t="shared" si="47"/>
        <v>35.309999999999995</v>
      </c>
      <c r="V435" s="5">
        <f t="shared" si="48"/>
        <v>10.7</v>
      </c>
      <c r="W435" s="12">
        <v>27.863250000000001</v>
      </c>
      <c r="X435" s="12">
        <v>-115.18631000000001</v>
      </c>
      <c r="Y435" s="4">
        <f t="shared" si="46"/>
        <v>59</v>
      </c>
      <c r="Z435" s="4">
        <v>15</v>
      </c>
      <c r="AA435" s="4">
        <v>3</v>
      </c>
      <c r="AB435" s="4" t="s">
        <v>611</v>
      </c>
      <c r="AC435" s="4">
        <v>5</v>
      </c>
      <c r="AD435" s="4" t="s">
        <v>38</v>
      </c>
      <c r="AE435" s="4">
        <v>30</v>
      </c>
      <c r="AF435" s="4"/>
      <c r="AG435" s="4"/>
    </row>
    <row r="436" spans="1:33">
      <c r="A436" s="4" t="s">
        <v>117</v>
      </c>
      <c r="B436" s="4" t="s">
        <v>118</v>
      </c>
      <c r="C436" s="28">
        <v>39286</v>
      </c>
      <c r="D436" s="4">
        <v>2007</v>
      </c>
      <c r="E436" s="33">
        <v>0.42638888888888887</v>
      </c>
      <c r="F436" s="33">
        <v>0.43194444444444446</v>
      </c>
      <c r="G436" s="33">
        <f t="shared" si="42"/>
        <v>5.5555555555555913E-3</v>
      </c>
      <c r="H436" s="8">
        <v>2</v>
      </c>
      <c r="I436" s="5">
        <v>1</v>
      </c>
      <c r="J436" s="5">
        <v>7</v>
      </c>
      <c r="K436" s="4">
        <v>7</v>
      </c>
      <c r="L436" s="6" t="s">
        <v>35</v>
      </c>
      <c r="M436" s="6" t="s">
        <v>36</v>
      </c>
      <c r="N436" s="4">
        <v>2</v>
      </c>
      <c r="O436" s="5">
        <f t="shared" si="43"/>
        <v>46.199999999999996</v>
      </c>
      <c r="P436" s="5">
        <v>14</v>
      </c>
      <c r="Q436" s="5">
        <f t="shared" si="44"/>
        <v>43.23</v>
      </c>
      <c r="R436" s="5">
        <v>13.1</v>
      </c>
      <c r="S436" s="5">
        <f t="shared" si="45"/>
        <v>46.199999999999996</v>
      </c>
      <c r="T436" s="5">
        <v>14</v>
      </c>
      <c r="U436" s="8">
        <f t="shared" si="47"/>
        <v>44.715000000000003</v>
      </c>
      <c r="V436" s="5">
        <f t="shared" si="48"/>
        <v>13.55</v>
      </c>
      <c r="W436" s="12">
        <v>27.85914</v>
      </c>
      <c r="X436" s="12">
        <v>-115.18935999999999</v>
      </c>
      <c r="Y436" s="4">
        <f t="shared" si="46"/>
        <v>59</v>
      </c>
      <c r="Z436" s="4">
        <v>15</v>
      </c>
      <c r="AA436" s="4">
        <v>3</v>
      </c>
      <c r="AB436" s="4" t="s">
        <v>604</v>
      </c>
      <c r="AC436" s="4">
        <v>8</v>
      </c>
      <c r="AD436" s="4" t="s">
        <v>38</v>
      </c>
      <c r="AE436" s="4">
        <v>120</v>
      </c>
      <c r="AF436" s="4"/>
      <c r="AG436" s="4"/>
    </row>
    <row r="437" spans="1:33">
      <c r="A437" s="4" t="s">
        <v>117</v>
      </c>
      <c r="B437" s="4" t="s">
        <v>118</v>
      </c>
      <c r="C437" s="28">
        <v>39286</v>
      </c>
      <c r="D437" s="4">
        <v>2007</v>
      </c>
      <c r="E437" s="33">
        <v>0.42638888888888887</v>
      </c>
      <c r="F437" s="33">
        <v>0.43194444444444446</v>
      </c>
      <c r="G437" s="33">
        <f t="shared" si="42"/>
        <v>5.5555555555555913E-3</v>
      </c>
      <c r="H437" s="8">
        <v>2</v>
      </c>
      <c r="I437" s="5">
        <v>1</v>
      </c>
      <c r="J437" s="5">
        <v>7</v>
      </c>
      <c r="K437" s="4">
        <v>7</v>
      </c>
      <c r="L437" s="6" t="s">
        <v>35</v>
      </c>
      <c r="M437" s="6" t="s">
        <v>36</v>
      </c>
      <c r="N437" s="4">
        <v>2</v>
      </c>
      <c r="O437" s="5">
        <f t="shared" si="43"/>
        <v>46.199999999999996</v>
      </c>
      <c r="P437" s="5">
        <v>14</v>
      </c>
      <c r="Q437" s="5">
        <f t="shared" si="44"/>
        <v>43.23</v>
      </c>
      <c r="R437" s="5">
        <v>13.1</v>
      </c>
      <c r="S437" s="5">
        <f t="shared" si="45"/>
        <v>46.199999999999996</v>
      </c>
      <c r="T437" s="5">
        <v>14</v>
      </c>
      <c r="U437" s="8">
        <f t="shared" si="47"/>
        <v>44.715000000000003</v>
      </c>
      <c r="V437" s="5">
        <f t="shared" si="48"/>
        <v>13.55</v>
      </c>
      <c r="W437" s="12">
        <v>27.85914</v>
      </c>
      <c r="X437" s="12">
        <v>-115.18935999999999</v>
      </c>
      <c r="Y437" s="4">
        <f t="shared" si="46"/>
        <v>59</v>
      </c>
      <c r="Z437" s="4">
        <v>15</v>
      </c>
      <c r="AA437" s="4">
        <v>3</v>
      </c>
      <c r="AB437" s="4" t="s">
        <v>618</v>
      </c>
      <c r="AC437" s="4">
        <v>4</v>
      </c>
      <c r="AD437" s="4" t="s">
        <v>38</v>
      </c>
      <c r="AE437" s="4">
        <v>120</v>
      </c>
      <c r="AF437" s="4"/>
      <c r="AG437" s="4"/>
    </row>
    <row r="438" spans="1:33">
      <c r="A438" s="4" t="s">
        <v>117</v>
      </c>
      <c r="B438" s="4" t="s">
        <v>118</v>
      </c>
      <c r="C438" s="28">
        <v>39286</v>
      </c>
      <c r="D438" s="4">
        <v>2007</v>
      </c>
      <c r="E438" s="33">
        <v>0.42638888888888887</v>
      </c>
      <c r="F438" s="33">
        <v>0.43194444444444446</v>
      </c>
      <c r="G438" s="33">
        <f t="shared" si="42"/>
        <v>5.5555555555555913E-3</v>
      </c>
      <c r="H438" s="8">
        <v>2</v>
      </c>
      <c r="I438" s="5">
        <v>1</v>
      </c>
      <c r="J438" s="5">
        <v>7</v>
      </c>
      <c r="K438" s="4">
        <v>7</v>
      </c>
      <c r="L438" s="6" t="s">
        <v>35</v>
      </c>
      <c r="M438" s="6" t="s">
        <v>36</v>
      </c>
      <c r="N438" s="4">
        <v>2</v>
      </c>
      <c r="O438" s="5">
        <f t="shared" si="43"/>
        <v>46.199999999999996</v>
      </c>
      <c r="P438" s="5">
        <v>14</v>
      </c>
      <c r="Q438" s="5">
        <f t="shared" si="44"/>
        <v>43.23</v>
      </c>
      <c r="R438" s="5">
        <v>13.1</v>
      </c>
      <c r="S438" s="5">
        <f t="shared" si="45"/>
        <v>46.199999999999996</v>
      </c>
      <c r="T438" s="5">
        <v>14</v>
      </c>
      <c r="U438" s="8">
        <f t="shared" si="47"/>
        <v>44.715000000000003</v>
      </c>
      <c r="V438" s="5">
        <f t="shared" si="48"/>
        <v>13.55</v>
      </c>
      <c r="W438" s="12">
        <v>27.85914</v>
      </c>
      <c r="X438" s="12">
        <v>-115.18935999999999</v>
      </c>
      <c r="Y438" s="4">
        <f t="shared" si="46"/>
        <v>59</v>
      </c>
      <c r="Z438" s="4">
        <v>15</v>
      </c>
      <c r="AA438" s="4">
        <v>3</v>
      </c>
      <c r="AB438" s="9" t="s">
        <v>753</v>
      </c>
      <c r="AC438" s="4">
        <v>2</v>
      </c>
      <c r="AD438" s="4" t="s">
        <v>38</v>
      </c>
      <c r="AE438" s="4">
        <v>120</v>
      </c>
      <c r="AF438" s="4"/>
      <c r="AG438" s="4"/>
    </row>
    <row r="439" spans="1:33">
      <c r="A439" s="4" t="s">
        <v>117</v>
      </c>
      <c r="B439" s="4" t="s">
        <v>118</v>
      </c>
      <c r="C439" s="28">
        <v>39286</v>
      </c>
      <c r="D439" s="4">
        <v>2007</v>
      </c>
      <c r="E439" s="33">
        <v>0.42638888888888887</v>
      </c>
      <c r="F439" s="33">
        <v>0.43194444444444446</v>
      </c>
      <c r="G439" s="33">
        <f t="shared" si="42"/>
        <v>5.5555555555555913E-3</v>
      </c>
      <c r="H439" s="8">
        <v>2</v>
      </c>
      <c r="I439" s="5">
        <v>1</v>
      </c>
      <c r="J439" s="5">
        <v>7</v>
      </c>
      <c r="K439" s="4">
        <v>7</v>
      </c>
      <c r="L439" s="6" t="s">
        <v>35</v>
      </c>
      <c r="M439" s="6" t="s">
        <v>36</v>
      </c>
      <c r="N439" s="4">
        <v>2</v>
      </c>
      <c r="O439" s="5">
        <f t="shared" si="43"/>
        <v>46.199999999999996</v>
      </c>
      <c r="P439" s="5">
        <v>14</v>
      </c>
      <c r="Q439" s="5">
        <f t="shared" si="44"/>
        <v>43.23</v>
      </c>
      <c r="R439" s="5">
        <v>13.1</v>
      </c>
      <c r="S439" s="5">
        <f t="shared" si="45"/>
        <v>46.199999999999996</v>
      </c>
      <c r="T439" s="5">
        <v>14</v>
      </c>
      <c r="U439" s="8">
        <f t="shared" si="47"/>
        <v>44.715000000000003</v>
      </c>
      <c r="V439" s="5">
        <f t="shared" si="48"/>
        <v>13.55</v>
      </c>
      <c r="W439" s="12">
        <v>27.85914</v>
      </c>
      <c r="X439" s="12">
        <v>-115.18935999999999</v>
      </c>
      <c r="Y439" s="4">
        <f t="shared" si="46"/>
        <v>59</v>
      </c>
      <c r="Z439" s="4">
        <v>15</v>
      </c>
      <c r="AA439" s="4">
        <v>3</v>
      </c>
      <c r="AB439" s="4" t="s">
        <v>613</v>
      </c>
      <c r="AC439" s="4">
        <v>17</v>
      </c>
      <c r="AD439" s="4" t="s">
        <v>38</v>
      </c>
      <c r="AE439" s="4">
        <v>120</v>
      </c>
      <c r="AF439" s="4"/>
      <c r="AG439" s="4"/>
    </row>
    <row r="440" spans="1:33">
      <c r="A440" s="4" t="s">
        <v>117</v>
      </c>
      <c r="B440" s="4" t="s">
        <v>118</v>
      </c>
      <c r="C440" s="28">
        <v>39286</v>
      </c>
      <c r="D440" s="4">
        <v>2007</v>
      </c>
      <c r="E440" s="33">
        <v>0.42638888888888887</v>
      </c>
      <c r="F440" s="33">
        <v>0.43194444444444446</v>
      </c>
      <c r="G440" s="33">
        <f t="shared" si="42"/>
        <v>5.5555555555555913E-3</v>
      </c>
      <c r="H440" s="8">
        <v>2</v>
      </c>
      <c r="I440" s="5">
        <v>1</v>
      </c>
      <c r="J440" s="5">
        <v>7</v>
      </c>
      <c r="K440" s="4">
        <v>7</v>
      </c>
      <c r="L440" s="6" t="s">
        <v>35</v>
      </c>
      <c r="M440" s="6" t="s">
        <v>36</v>
      </c>
      <c r="N440" s="4">
        <v>2</v>
      </c>
      <c r="O440" s="5">
        <f t="shared" si="43"/>
        <v>46.199999999999996</v>
      </c>
      <c r="P440" s="5">
        <v>14</v>
      </c>
      <c r="Q440" s="5">
        <f t="shared" si="44"/>
        <v>43.23</v>
      </c>
      <c r="R440" s="5">
        <v>13.1</v>
      </c>
      <c r="S440" s="5">
        <f t="shared" si="45"/>
        <v>46.199999999999996</v>
      </c>
      <c r="T440" s="5">
        <v>14</v>
      </c>
      <c r="U440" s="8">
        <f t="shared" si="47"/>
        <v>44.715000000000003</v>
      </c>
      <c r="V440" s="5">
        <f t="shared" si="48"/>
        <v>13.55</v>
      </c>
      <c r="W440" s="12">
        <v>27.85914</v>
      </c>
      <c r="X440" s="12">
        <v>-115.18935999999999</v>
      </c>
      <c r="Y440" s="4">
        <f t="shared" si="46"/>
        <v>59</v>
      </c>
      <c r="Z440" s="4">
        <v>15</v>
      </c>
      <c r="AA440" s="4">
        <v>3</v>
      </c>
      <c r="AB440" s="4" t="s">
        <v>609</v>
      </c>
      <c r="AC440" s="4">
        <v>5</v>
      </c>
      <c r="AD440" s="4" t="s">
        <v>38</v>
      </c>
      <c r="AE440" s="4">
        <v>120</v>
      </c>
      <c r="AF440" s="4"/>
      <c r="AG440" s="4"/>
    </row>
    <row r="441" spans="1:33">
      <c r="A441" s="4" t="s">
        <v>117</v>
      </c>
      <c r="B441" s="4" t="s">
        <v>118</v>
      </c>
      <c r="C441" s="28">
        <v>39286</v>
      </c>
      <c r="D441" s="4">
        <v>2007</v>
      </c>
      <c r="E441" s="33">
        <v>0.42638888888888887</v>
      </c>
      <c r="F441" s="33">
        <v>0.43194444444444446</v>
      </c>
      <c r="G441" s="33">
        <f t="shared" si="42"/>
        <v>5.5555555555555913E-3</v>
      </c>
      <c r="H441" s="8">
        <v>2</v>
      </c>
      <c r="I441" s="5">
        <v>1</v>
      </c>
      <c r="J441" s="5">
        <v>7</v>
      </c>
      <c r="K441" s="4">
        <v>7</v>
      </c>
      <c r="L441" s="6" t="s">
        <v>35</v>
      </c>
      <c r="M441" s="6" t="s">
        <v>36</v>
      </c>
      <c r="N441" s="4">
        <v>2</v>
      </c>
      <c r="O441" s="5">
        <f t="shared" si="43"/>
        <v>46.199999999999996</v>
      </c>
      <c r="P441" s="5">
        <v>14</v>
      </c>
      <c r="Q441" s="5">
        <f t="shared" si="44"/>
        <v>43.23</v>
      </c>
      <c r="R441" s="5">
        <v>13.1</v>
      </c>
      <c r="S441" s="5">
        <f t="shared" si="45"/>
        <v>46.199999999999996</v>
      </c>
      <c r="T441" s="5">
        <v>14</v>
      </c>
      <c r="U441" s="8">
        <f t="shared" si="47"/>
        <v>44.715000000000003</v>
      </c>
      <c r="V441" s="5">
        <f t="shared" si="48"/>
        <v>13.55</v>
      </c>
      <c r="W441" s="12">
        <v>27.85914</v>
      </c>
      <c r="X441" s="12">
        <v>-115.18935999999999</v>
      </c>
      <c r="Y441" s="4">
        <f t="shared" si="46"/>
        <v>59</v>
      </c>
      <c r="Z441" s="4">
        <v>15</v>
      </c>
      <c r="AA441" s="4">
        <v>3</v>
      </c>
      <c r="AB441" s="4" t="s">
        <v>606</v>
      </c>
      <c r="AC441" s="4">
        <v>2</v>
      </c>
      <c r="AD441" s="4" t="s">
        <v>38</v>
      </c>
      <c r="AE441" s="4">
        <v>120</v>
      </c>
      <c r="AF441" s="4"/>
      <c r="AG441" s="4"/>
    </row>
    <row r="442" spans="1:33">
      <c r="A442" s="4" t="s">
        <v>117</v>
      </c>
      <c r="B442" s="4" t="s">
        <v>118</v>
      </c>
      <c r="C442" s="28">
        <v>39286</v>
      </c>
      <c r="D442" s="4">
        <v>2007</v>
      </c>
      <c r="E442" s="33">
        <v>0.42638888888888887</v>
      </c>
      <c r="F442" s="33">
        <v>0.43194444444444446</v>
      </c>
      <c r="G442" s="33">
        <f t="shared" si="42"/>
        <v>5.5555555555555913E-3</v>
      </c>
      <c r="H442" s="8">
        <v>2</v>
      </c>
      <c r="I442" s="5">
        <v>1</v>
      </c>
      <c r="J442" s="5">
        <v>7</v>
      </c>
      <c r="K442" s="4">
        <v>7</v>
      </c>
      <c r="L442" s="6" t="s">
        <v>35</v>
      </c>
      <c r="M442" s="6" t="s">
        <v>36</v>
      </c>
      <c r="N442" s="4">
        <v>2</v>
      </c>
      <c r="O442" s="5">
        <f t="shared" si="43"/>
        <v>46.199999999999996</v>
      </c>
      <c r="P442" s="5">
        <v>14</v>
      </c>
      <c r="Q442" s="5">
        <f t="shared" si="44"/>
        <v>43.23</v>
      </c>
      <c r="R442" s="5">
        <v>13.1</v>
      </c>
      <c r="S442" s="5">
        <f t="shared" si="45"/>
        <v>46.199999999999996</v>
      </c>
      <c r="T442" s="5">
        <v>14</v>
      </c>
      <c r="U442" s="8">
        <f t="shared" si="47"/>
        <v>44.715000000000003</v>
      </c>
      <c r="V442" s="5">
        <f t="shared" si="48"/>
        <v>13.55</v>
      </c>
      <c r="W442" s="12">
        <v>27.85914</v>
      </c>
      <c r="X442" s="12">
        <v>-115.18935999999999</v>
      </c>
      <c r="Y442" s="4">
        <f t="shared" si="46"/>
        <v>59</v>
      </c>
      <c r="Z442" s="4">
        <v>15</v>
      </c>
      <c r="AA442" s="4">
        <v>3</v>
      </c>
      <c r="AB442" s="4" t="s">
        <v>607</v>
      </c>
      <c r="AC442" s="4">
        <v>5</v>
      </c>
      <c r="AD442" s="4" t="s">
        <v>38</v>
      </c>
      <c r="AE442" s="4">
        <v>120</v>
      </c>
      <c r="AF442" s="4"/>
      <c r="AG442" s="4"/>
    </row>
    <row r="443" spans="1:33">
      <c r="A443" s="4" t="s">
        <v>117</v>
      </c>
      <c r="B443" s="4" t="s">
        <v>118</v>
      </c>
      <c r="C443" s="28">
        <v>39286</v>
      </c>
      <c r="D443" s="4">
        <v>2007</v>
      </c>
      <c r="E443" s="33">
        <v>0.42638888888888887</v>
      </c>
      <c r="F443" s="33">
        <v>0.43194444444444446</v>
      </c>
      <c r="G443" s="33">
        <f t="shared" si="42"/>
        <v>5.5555555555555913E-3</v>
      </c>
      <c r="H443" s="8">
        <v>2</v>
      </c>
      <c r="I443" s="5">
        <v>1</v>
      </c>
      <c r="J443" s="5">
        <v>7</v>
      </c>
      <c r="K443" s="4">
        <v>7</v>
      </c>
      <c r="L443" s="6" t="s">
        <v>35</v>
      </c>
      <c r="M443" s="6" t="s">
        <v>36</v>
      </c>
      <c r="N443" s="4">
        <v>2</v>
      </c>
      <c r="O443" s="5">
        <f t="shared" si="43"/>
        <v>46.199999999999996</v>
      </c>
      <c r="P443" s="5">
        <v>14</v>
      </c>
      <c r="Q443" s="5">
        <f t="shared" si="44"/>
        <v>43.23</v>
      </c>
      <c r="R443" s="5">
        <v>13.1</v>
      </c>
      <c r="S443" s="5">
        <f t="shared" si="45"/>
        <v>46.199999999999996</v>
      </c>
      <c r="T443" s="5">
        <v>14</v>
      </c>
      <c r="U443" s="8">
        <f t="shared" si="47"/>
        <v>44.715000000000003</v>
      </c>
      <c r="V443" s="5">
        <f t="shared" si="48"/>
        <v>13.55</v>
      </c>
      <c r="W443" s="12">
        <v>27.85914</v>
      </c>
      <c r="X443" s="12">
        <v>-115.18935999999999</v>
      </c>
      <c r="Y443" s="4">
        <f t="shared" si="46"/>
        <v>59</v>
      </c>
      <c r="Z443" s="4">
        <v>15</v>
      </c>
      <c r="AA443" s="4">
        <v>3</v>
      </c>
      <c r="AB443" s="4" t="s">
        <v>611</v>
      </c>
      <c r="AC443" s="4">
        <v>6</v>
      </c>
      <c r="AD443" s="4" t="s">
        <v>38</v>
      </c>
      <c r="AE443" s="4">
        <v>120</v>
      </c>
      <c r="AF443" s="4"/>
      <c r="AG443" s="4"/>
    </row>
    <row r="444" spans="1:33">
      <c r="A444" s="4" t="s">
        <v>119</v>
      </c>
      <c r="B444" s="4" t="s">
        <v>118</v>
      </c>
      <c r="C444" s="28">
        <v>39286</v>
      </c>
      <c r="D444" s="4">
        <v>2007</v>
      </c>
      <c r="E444" s="33">
        <v>0.49375000000000002</v>
      </c>
      <c r="F444" s="33">
        <v>0.5</v>
      </c>
      <c r="G444" s="33">
        <f t="shared" si="42"/>
        <v>6.2499999999999778E-3</v>
      </c>
      <c r="H444" s="8">
        <v>2</v>
      </c>
      <c r="I444" s="5">
        <v>2</v>
      </c>
      <c r="J444" s="5">
        <v>8</v>
      </c>
      <c r="K444" s="4">
        <v>8</v>
      </c>
      <c r="L444" s="6" t="s">
        <v>35</v>
      </c>
      <c r="M444" s="6" t="s">
        <v>36</v>
      </c>
      <c r="N444" s="4">
        <v>2</v>
      </c>
      <c r="O444" s="5">
        <f t="shared" si="43"/>
        <v>39.599999999999994</v>
      </c>
      <c r="P444" s="5">
        <v>12</v>
      </c>
      <c r="Q444" s="5">
        <f t="shared" si="44"/>
        <v>38.279999999999994</v>
      </c>
      <c r="R444" s="5">
        <v>11.6</v>
      </c>
      <c r="S444" s="5">
        <f t="shared" si="45"/>
        <v>39.599999999999994</v>
      </c>
      <c r="T444" s="5">
        <v>12</v>
      </c>
      <c r="U444" s="8">
        <f t="shared" si="47"/>
        <v>38.94</v>
      </c>
      <c r="V444" s="5">
        <f t="shared" si="48"/>
        <v>11.8</v>
      </c>
      <c r="W444" s="12">
        <v>27.863250000000001</v>
      </c>
      <c r="X444" s="12">
        <v>-115.18631000000001</v>
      </c>
      <c r="Y444" s="4">
        <f t="shared" si="46"/>
        <v>59</v>
      </c>
      <c r="Z444" s="4">
        <v>15</v>
      </c>
      <c r="AA444" s="4">
        <v>3</v>
      </c>
      <c r="AB444" s="4" t="s">
        <v>604</v>
      </c>
      <c r="AC444" s="4">
        <v>4</v>
      </c>
      <c r="AD444" s="4" t="s">
        <v>38</v>
      </c>
      <c r="AE444" s="4">
        <v>30</v>
      </c>
      <c r="AF444" s="4"/>
      <c r="AG444" s="4"/>
    </row>
    <row r="445" spans="1:33">
      <c r="A445" s="4" t="s">
        <v>119</v>
      </c>
      <c r="B445" s="4" t="s">
        <v>118</v>
      </c>
      <c r="C445" s="28">
        <v>39286</v>
      </c>
      <c r="D445" s="4">
        <v>2007</v>
      </c>
      <c r="E445" s="33">
        <v>0.49375000000000002</v>
      </c>
      <c r="F445" s="33">
        <v>0.5</v>
      </c>
      <c r="G445" s="33">
        <f t="shared" si="42"/>
        <v>6.2499999999999778E-3</v>
      </c>
      <c r="H445" s="8">
        <v>2</v>
      </c>
      <c r="I445" s="5">
        <v>2</v>
      </c>
      <c r="J445" s="5">
        <v>8</v>
      </c>
      <c r="K445" s="4">
        <v>8</v>
      </c>
      <c r="L445" s="6" t="s">
        <v>35</v>
      </c>
      <c r="M445" s="6" t="s">
        <v>36</v>
      </c>
      <c r="N445" s="4">
        <v>2</v>
      </c>
      <c r="O445" s="5">
        <f t="shared" si="43"/>
        <v>39.599999999999994</v>
      </c>
      <c r="P445" s="5">
        <v>12</v>
      </c>
      <c r="Q445" s="5">
        <f t="shared" si="44"/>
        <v>38.279999999999994</v>
      </c>
      <c r="R445" s="5">
        <v>11.6</v>
      </c>
      <c r="S445" s="5">
        <f t="shared" si="45"/>
        <v>39.599999999999994</v>
      </c>
      <c r="T445" s="5">
        <v>12</v>
      </c>
      <c r="U445" s="8">
        <f t="shared" si="47"/>
        <v>38.94</v>
      </c>
      <c r="V445" s="5">
        <f t="shared" si="48"/>
        <v>11.8</v>
      </c>
      <c r="W445" s="12">
        <v>27.863250000000001</v>
      </c>
      <c r="X445" s="12">
        <v>-115.18631000000001</v>
      </c>
      <c r="Y445" s="4">
        <f t="shared" si="46"/>
        <v>59</v>
      </c>
      <c r="Z445" s="4">
        <v>15</v>
      </c>
      <c r="AA445" s="4">
        <v>3</v>
      </c>
      <c r="AB445" s="4" t="s">
        <v>605</v>
      </c>
      <c r="AC445" s="4">
        <v>1</v>
      </c>
      <c r="AD445" s="4" t="s">
        <v>38</v>
      </c>
      <c r="AE445" s="4">
        <v>30</v>
      </c>
      <c r="AF445" s="4"/>
      <c r="AG445" s="4"/>
    </row>
    <row r="446" spans="1:33">
      <c r="A446" s="4" t="s">
        <v>119</v>
      </c>
      <c r="B446" s="4" t="s">
        <v>118</v>
      </c>
      <c r="C446" s="28">
        <v>39286</v>
      </c>
      <c r="D446" s="4">
        <v>2007</v>
      </c>
      <c r="E446" s="33">
        <v>0.49375000000000002</v>
      </c>
      <c r="F446" s="33">
        <v>0.5</v>
      </c>
      <c r="G446" s="33">
        <f t="shared" si="42"/>
        <v>6.2499999999999778E-3</v>
      </c>
      <c r="H446" s="8">
        <v>2</v>
      </c>
      <c r="I446" s="5">
        <v>2</v>
      </c>
      <c r="J446" s="5">
        <v>8</v>
      </c>
      <c r="K446" s="4">
        <v>8</v>
      </c>
      <c r="L446" s="6" t="s">
        <v>35</v>
      </c>
      <c r="M446" s="6" t="s">
        <v>36</v>
      </c>
      <c r="N446" s="4">
        <v>2</v>
      </c>
      <c r="O446" s="5">
        <f t="shared" si="43"/>
        <v>39.599999999999994</v>
      </c>
      <c r="P446" s="5">
        <v>12</v>
      </c>
      <c r="Q446" s="5">
        <f t="shared" si="44"/>
        <v>38.279999999999994</v>
      </c>
      <c r="R446" s="5">
        <v>11.6</v>
      </c>
      <c r="S446" s="5">
        <f t="shared" si="45"/>
        <v>39.599999999999994</v>
      </c>
      <c r="T446" s="5">
        <v>12</v>
      </c>
      <c r="U446" s="8">
        <f t="shared" si="47"/>
        <v>38.94</v>
      </c>
      <c r="V446" s="5">
        <f t="shared" si="48"/>
        <v>11.8</v>
      </c>
      <c r="W446" s="12">
        <v>27.863250000000001</v>
      </c>
      <c r="X446" s="12">
        <v>-115.18631000000001</v>
      </c>
      <c r="Y446" s="4">
        <f t="shared" si="46"/>
        <v>59</v>
      </c>
      <c r="Z446" s="4">
        <v>15</v>
      </c>
      <c r="AA446" s="4">
        <v>3</v>
      </c>
      <c r="AB446" s="4" t="s">
        <v>618</v>
      </c>
      <c r="AC446" s="4">
        <v>1</v>
      </c>
      <c r="AD446" s="4" t="s">
        <v>38</v>
      </c>
      <c r="AE446" s="4">
        <v>30</v>
      </c>
      <c r="AF446" s="4"/>
      <c r="AG446" s="4"/>
    </row>
    <row r="447" spans="1:33">
      <c r="A447" s="4" t="s">
        <v>119</v>
      </c>
      <c r="B447" s="4" t="s">
        <v>118</v>
      </c>
      <c r="C447" s="28">
        <v>39286</v>
      </c>
      <c r="D447" s="4">
        <v>2007</v>
      </c>
      <c r="E447" s="33">
        <v>0.49375000000000002</v>
      </c>
      <c r="F447" s="33">
        <v>0.5</v>
      </c>
      <c r="G447" s="33">
        <f t="shared" si="42"/>
        <v>6.2499999999999778E-3</v>
      </c>
      <c r="H447" s="8">
        <v>2</v>
      </c>
      <c r="I447" s="5">
        <v>2</v>
      </c>
      <c r="J447" s="5">
        <v>8</v>
      </c>
      <c r="K447" s="4">
        <v>8</v>
      </c>
      <c r="L447" s="6" t="s">
        <v>35</v>
      </c>
      <c r="M447" s="6" t="s">
        <v>36</v>
      </c>
      <c r="N447" s="4">
        <v>2</v>
      </c>
      <c r="O447" s="5">
        <f t="shared" si="43"/>
        <v>39.599999999999994</v>
      </c>
      <c r="P447" s="5">
        <v>12</v>
      </c>
      <c r="Q447" s="5">
        <f t="shared" si="44"/>
        <v>38.279999999999994</v>
      </c>
      <c r="R447" s="5">
        <v>11.6</v>
      </c>
      <c r="S447" s="5">
        <f t="shared" si="45"/>
        <v>39.599999999999994</v>
      </c>
      <c r="T447" s="5">
        <v>12</v>
      </c>
      <c r="U447" s="8">
        <f t="shared" si="47"/>
        <v>38.94</v>
      </c>
      <c r="V447" s="5">
        <f t="shared" si="48"/>
        <v>11.8</v>
      </c>
      <c r="W447" s="12">
        <v>27.863250000000001</v>
      </c>
      <c r="X447" s="12">
        <v>-115.18631000000001</v>
      </c>
      <c r="Y447" s="4">
        <f t="shared" si="46"/>
        <v>59</v>
      </c>
      <c r="Z447" s="4">
        <v>15</v>
      </c>
      <c r="AA447" s="4">
        <v>3</v>
      </c>
      <c r="AB447" s="9" t="s">
        <v>753</v>
      </c>
      <c r="AC447" s="4">
        <v>2</v>
      </c>
      <c r="AD447" s="4" t="s">
        <v>38</v>
      </c>
      <c r="AE447" s="4">
        <v>30</v>
      </c>
      <c r="AF447" s="4"/>
      <c r="AG447" s="4"/>
    </row>
    <row r="448" spans="1:33">
      <c r="A448" s="4" t="s">
        <v>119</v>
      </c>
      <c r="B448" s="4" t="s">
        <v>118</v>
      </c>
      <c r="C448" s="28">
        <v>39286</v>
      </c>
      <c r="D448" s="4">
        <v>2007</v>
      </c>
      <c r="E448" s="33">
        <v>0.49375000000000002</v>
      </c>
      <c r="F448" s="33">
        <v>0.5</v>
      </c>
      <c r="G448" s="33">
        <f t="shared" si="42"/>
        <v>6.2499999999999778E-3</v>
      </c>
      <c r="H448" s="8">
        <v>2</v>
      </c>
      <c r="I448" s="5">
        <v>2</v>
      </c>
      <c r="J448" s="5">
        <v>8</v>
      </c>
      <c r="K448" s="4">
        <v>8</v>
      </c>
      <c r="L448" s="6" t="s">
        <v>35</v>
      </c>
      <c r="M448" s="6" t="s">
        <v>36</v>
      </c>
      <c r="N448" s="4">
        <v>2</v>
      </c>
      <c r="O448" s="5">
        <f t="shared" si="43"/>
        <v>39.599999999999994</v>
      </c>
      <c r="P448" s="5">
        <v>12</v>
      </c>
      <c r="Q448" s="5">
        <f t="shared" si="44"/>
        <v>38.279999999999994</v>
      </c>
      <c r="R448" s="5">
        <v>11.6</v>
      </c>
      <c r="S448" s="5">
        <f t="shared" si="45"/>
        <v>39.599999999999994</v>
      </c>
      <c r="T448" s="5">
        <v>12</v>
      </c>
      <c r="U448" s="8">
        <f t="shared" si="47"/>
        <v>38.94</v>
      </c>
      <c r="V448" s="5">
        <f t="shared" si="48"/>
        <v>11.8</v>
      </c>
      <c r="W448" s="12">
        <v>27.863250000000001</v>
      </c>
      <c r="X448" s="12">
        <v>-115.18631000000001</v>
      </c>
      <c r="Y448" s="4">
        <f t="shared" si="46"/>
        <v>59</v>
      </c>
      <c r="Z448" s="4">
        <v>15</v>
      </c>
      <c r="AA448" s="4">
        <v>3</v>
      </c>
      <c r="AB448" s="4" t="s">
        <v>613</v>
      </c>
      <c r="AC448" s="4">
        <v>2</v>
      </c>
      <c r="AD448" s="4" t="s">
        <v>38</v>
      </c>
      <c r="AE448" s="4">
        <v>30</v>
      </c>
      <c r="AF448" s="4"/>
      <c r="AG448" s="4"/>
    </row>
    <row r="449" spans="1:33">
      <c r="A449" s="4" t="s">
        <v>119</v>
      </c>
      <c r="B449" s="4" t="s">
        <v>118</v>
      </c>
      <c r="C449" s="28">
        <v>39286</v>
      </c>
      <c r="D449" s="4">
        <v>2007</v>
      </c>
      <c r="E449" s="33">
        <v>0.49375000000000002</v>
      </c>
      <c r="F449" s="33">
        <v>0.5</v>
      </c>
      <c r="G449" s="33">
        <f t="shared" si="42"/>
        <v>6.2499999999999778E-3</v>
      </c>
      <c r="H449" s="8">
        <v>2</v>
      </c>
      <c r="I449" s="5">
        <v>2</v>
      </c>
      <c r="J449" s="5">
        <v>8</v>
      </c>
      <c r="K449" s="4">
        <v>8</v>
      </c>
      <c r="L449" s="6" t="s">
        <v>35</v>
      </c>
      <c r="M449" s="6" t="s">
        <v>36</v>
      </c>
      <c r="N449" s="4">
        <v>2</v>
      </c>
      <c r="O449" s="5">
        <f t="shared" si="43"/>
        <v>39.599999999999994</v>
      </c>
      <c r="P449" s="5">
        <v>12</v>
      </c>
      <c r="Q449" s="5">
        <f t="shared" si="44"/>
        <v>38.279999999999994</v>
      </c>
      <c r="R449" s="5">
        <v>11.6</v>
      </c>
      <c r="S449" s="5">
        <f t="shared" si="45"/>
        <v>39.599999999999994</v>
      </c>
      <c r="T449" s="5">
        <v>12</v>
      </c>
      <c r="U449" s="8">
        <f t="shared" si="47"/>
        <v>38.94</v>
      </c>
      <c r="V449" s="5">
        <f t="shared" si="48"/>
        <v>11.8</v>
      </c>
      <c r="W449" s="12">
        <v>27.863250000000001</v>
      </c>
      <c r="X449" s="12">
        <v>-115.18631000000001</v>
      </c>
      <c r="Y449" s="4">
        <f t="shared" si="46"/>
        <v>59</v>
      </c>
      <c r="Z449" s="4">
        <v>15</v>
      </c>
      <c r="AA449" s="4">
        <v>3</v>
      </c>
      <c r="AB449" s="4" t="s">
        <v>607</v>
      </c>
      <c r="AC449" s="4">
        <v>4</v>
      </c>
      <c r="AD449" s="4" t="s">
        <v>38</v>
      </c>
      <c r="AE449" s="4">
        <v>30</v>
      </c>
      <c r="AF449" s="4"/>
      <c r="AG449" s="4"/>
    </row>
    <row r="450" spans="1:33">
      <c r="A450" s="4" t="s">
        <v>119</v>
      </c>
      <c r="B450" s="4" t="s">
        <v>118</v>
      </c>
      <c r="C450" s="28">
        <v>39286</v>
      </c>
      <c r="D450" s="4">
        <v>2007</v>
      </c>
      <c r="E450" s="33">
        <v>0.49375000000000002</v>
      </c>
      <c r="F450" s="33">
        <v>0.5</v>
      </c>
      <c r="G450" s="33">
        <f t="shared" ref="G450:G513" si="49">F450-E450</f>
        <v>6.2499999999999778E-3</v>
      </c>
      <c r="H450" s="8">
        <v>2</v>
      </c>
      <c r="I450" s="5">
        <v>2</v>
      </c>
      <c r="J450" s="5">
        <v>8</v>
      </c>
      <c r="K450" s="4">
        <v>8</v>
      </c>
      <c r="L450" s="6" t="s">
        <v>35</v>
      </c>
      <c r="M450" s="6" t="s">
        <v>36</v>
      </c>
      <c r="N450" s="4">
        <v>2</v>
      </c>
      <c r="O450" s="5">
        <f t="shared" ref="O450:O513" si="50">3.3*P450</f>
        <v>39.599999999999994</v>
      </c>
      <c r="P450" s="5">
        <v>12</v>
      </c>
      <c r="Q450" s="5">
        <f t="shared" ref="Q450:Q513" si="51">3.3*R450</f>
        <v>38.279999999999994</v>
      </c>
      <c r="R450" s="5">
        <v>11.6</v>
      </c>
      <c r="S450" s="5">
        <f t="shared" ref="S450:S513" si="52">3.3*T450</f>
        <v>39.599999999999994</v>
      </c>
      <c r="T450" s="5">
        <v>12</v>
      </c>
      <c r="U450" s="8">
        <f t="shared" si="47"/>
        <v>38.94</v>
      </c>
      <c r="V450" s="5">
        <f t="shared" si="48"/>
        <v>11.8</v>
      </c>
      <c r="W450" s="12">
        <v>27.863250000000001</v>
      </c>
      <c r="X450" s="12">
        <v>-115.18631000000001</v>
      </c>
      <c r="Y450" s="4">
        <f t="shared" ref="Y450:Y513" si="53">(Z450*1.8)+32</f>
        <v>59</v>
      </c>
      <c r="Z450" s="4">
        <v>15</v>
      </c>
      <c r="AA450" s="4">
        <v>3</v>
      </c>
      <c r="AB450" s="4" t="s">
        <v>611</v>
      </c>
      <c r="AC450" s="4">
        <v>4</v>
      </c>
      <c r="AD450" s="4" t="s">
        <v>38</v>
      </c>
      <c r="AE450" s="4">
        <v>30</v>
      </c>
      <c r="AF450" s="4"/>
      <c r="AG450" s="4"/>
    </row>
    <row r="451" spans="1:33">
      <c r="A451" s="4" t="s">
        <v>120</v>
      </c>
      <c r="B451" s="4" t="s">
        <v>34</v>
      </c>
      <c r="C451" s="28">
        <v>39295</v>
      </c>
      <c r="D451" s="4">
        <v>2007</v>
      </c>
      <c r="E451" s="33">
        <v>0.43402777777777773</v>
      </c>
      <c r="F451" s="33">
        <v>0.4375</v>
      </c>
      <c r="G451" s="33">
        <f t="shared" si="49"/>
        <v>3.4722222222222654E-3</v>
      </c>
      <c r="H451" s="8">
        <v>2</v>
      </c>
      <c r="I451" s="5">
        <v>1</v>
      </c>
      <c r="J451" s="5">
        <v>9</v>
      </c>
      <c r="K451" s="4">
        <v>9</v>
      </c>
      <c r="L451" s="6" t="s">
        <v>35</v>
      </c>
      <c r="M451" s="6" t="s">
        <v>36</v>
      </c>
      <c r="N451" s="4">
        <v>2</v>
      </c>
      <c r="O451" s="5">
        <f t="shared" si="50"/>
        <v>24.09</v>
      </c>
      <c r="P451" s="5">
        <v>7.3</v>
      </c>
      <c r="Q451" s="5">
        <f t="shared" si="51"/>
        <v>20.79</v>
      </c>
      <c r="R451" s="5">
        <v>6.3</v>
      </c>
      <c r="S451" s="5">
        <f t="shared" si="52"/>
        <v>24.09</v>
      </c>
      <c r="T451" s="5">
        <v>7.3</v>
      </c>
      <c r="U451" s="8">
        <f t="shared" ref="U451:U514" si="54">V451*3.3</f>
        <v>22.439999999999998</v>
      </c>
      <c r="V451" s="5">
        <f t="shared" ref="V451:V514" si="55">(R451+P451)/2</f>
        <v>6.8</v>
      </c>
      <c r="W451" s="12">
        <v>27.86636</v>
      </c>
      <c r="X451" s="12">
        <v>-115.18369</v>
      </c>
      <c r="Y451" s="4">
        <f t="shared" si="53"/>
        <v>64.400000000000006</v>
      </c>
      <c r="Z451" s="4">
        <v>18</v>
      </c>
      <c r="AA451" s="4">
        <v>3</v>
      </c>
      <c r="AB451" s="4" t="s">
        <v>613</v>
      </c>
      <c r="AC451" s="4">
        <v>1</v>
      </c>
      <c r="AD451" s="4" t="s">
        <v>38</v>
      </c>
      <c r="AE451" s="4">
        <v>300</v>
      </c>
      <c r="AF451" s="4"/>
      <c r="AG451" s="4"/>
    </row>
    <row r="452" spans="1:33">
      <c r="A452" s="4" t="s">
        <v>120</v>
      </c>
      <c r="B452" s="4" t="s">
        <v>34</v>
      </c>
      <c r="C452" s="28">
        <v>39295</v>
      </c>
      <c r="D452" s="4">
        <v>2007</v>
      </c>
      <c r="E452" s="33">
        <v>0.43402777777777773</v>
      </c>
      <c r="F452" s="33">
        <v>0.4375</v>
      </c>
      <c r="G452" s="33">
        <f t="shared" si="49"/>
        <v>3.4722222222222654E-3</v>
      </c>
      <c r="H452" s="8">
        <v>2</v>
      </c>
      <c r="I452" s="5">
        <v>1</v>
      </c>
      <c r="J452" s="5">
        <v>9</v>
      </c>
      <c r="K452" s="4">
        <v>9</v>
      </c>
      <c r="L452" s="6" t="s">
        <v>35</v>
      </c>
      <c r="M452" s="6" t="s">
        <v>36</v>
      </c>
      <c r="N452" s="4">
        <v>2</v>
      </c>
      <c r="O452" s="5">
        <f t="shared" si="50"/>
        <v>24.09</v>
      </c>
      <c r="P452" s="5">
        <v>7.3</v>
      </c>
      <c r="Q452" s="5">
        <f t="shared" si="51"/>
        <v>20.79</v>
      </c>
      <c r="R452" s="5">
        <v>6.3</v>
      </c>
      <c r="S452" s="5">
        <f t="shared" si="52"/>
        <v>24.09</v>
      </c>
      <c r="T452" s="5">
        <v>7.3</v>
      </c>
      <c r="U452" s="8">
        <f t="shared" si="54"/>
        <v>22.439999999999998</v>
      </c>
      <c r="V452" s="5">
        <f t="shared" si="55"/>
        <v>6.8</v>
      </c>
      <c r="W452" s="12">
        <v>27.86636</v>
      </c>
      <c r="X452" s="12">
        <v>-115.18369</v>
      </c>
      <c r="Y452" s="4">
        <f t="shared" si="53"/>
        <v>64.400000000000006</v>
      </c>
      <c r="Z452" s="4">
        <v>18</v>
      </c>
      <c r="AA452" s="4">
        <v>3</v>
      </c>
      <c r="AB452" s="4" t="s">
        <v>609</v>
      </c>
      <c r="AC452" s="4">
        <v>1</v>
      </c>
      <c r="AD452" s="4" t="s">
        <v>38</v>
      </c>
      <c r="AE452" s="4">
        <v>300</v>
      </c>
      <c r="AF452" s="4"/>
      <c r="AG452" s="4"/>
    </row>
    <row r="453" spans="1:33">
      <c r="A453" s="4" t="s">
        <v>120</v>
      </c>
      <c r="B453" s="4" t="s">
        <v>34</v>
      </c>
      <c r="C453" s="28">
        <v>39295</v>
      </c>
      <c r="D453" s="4">
        <v>2007</v>
      </c>
      <c r="E453" s="33">
        <v>0.43402777777777773</v>
      </c>
      <c r="F453" s="33">
        <v>0.4375</v>
      </c>
      <c r="G453" s="33">
        <f t="shared" si="49"/>
        <v>3.4722222222222654E-3</v>
      </c>
      <c r="H453" s="8">
        <v>2</v>
      </c>
      <c r="I453" s="5">
        <v>1</v>
      </c>
      <c r="J453" s="5">
        <v>9</v>
      </c>
      <c r="K453" s="4">
        <v>9</v>
      </c>
      <c r="L453" s="6" t="s">
        <v>35</v>
      </c>
      <c r="M453" s="6" t="s">
        <v>36</v>
      </c>
      <c r="N453" s="4">
        <v>2</v>
      </c>
      <c r="O453" s="5">
        <f t="shared" si="50"/>
        <v>24.09</v>
      </c>
      <c r="P453" s="5">
        <v>7.3</v>
      </c>
      <c r="Q453" s="5">
        <f t="shared" si="51"/>
        <v>20.79</v>
      </c>
      <c r="R453" s="5">
        <v>6.3</v>
      </c>
      <c r="S453" s="5">
        <f t="shared" si="52"/>
        <v>24.09</v>
      </c>
      <c r="T453" s="5">
        <v>7.3</v>
      </c>
      <c r="U453" s="8">
        <f t="shared" si="54"/>
        <v>22.439999999999998</v>
      </c>
      <c r="V453" s="5">
        <f t="shared" si="55"/>
        <v>6.8</v>
      </c>
      <c r="W453" s="12">
        <v>27.86636</v>
      </c>
      <c r="X453" s="12">
        <v>-115.18369</v>
      </c>
      <c r="Y453" s="4">
        <f t="shared" si="53"/>
        <v>64.400000000000006</v>
      </c>
      <c r="Z453" s="4">
        <v>18</v>
      </c>
      <c r="AA453" s="4">
        <v>3</v>
      </c>
      <c r="AB453" s="4" t="s">
        <v>606</v>
      </c>
      <c r="AC453" s="4">
        <v>8</v>
      </c>
      <c r="AD453" s="4" t="s">
        <v>38</v>
      </c>
      <c r="AE453" s="4">
        <v>300</v>
      </c>
      <c r="AF453" s="4"/>
      <c r="AG453" s="4"/>
    </row>
    <row r="454" spans="1:33">
      <c r="A454" s="4" t="s">
        <v>120</v>
      </c>
      <c r="B454" s="4" t="s">
        <v>34</v>
      </c>
      <c r="C454" s="28">
        <v>39295</v>
      </c>
      <c r="D454" s="4">
        <v>2007</v>
      </c>
      <c r="E454" s="33">
        <v>0.43402777777777773</v>
      </c>
      <c r="F454" s="33">
        <v>0.4375</v>
      </c>
      <c r="G454" s="33">
        <f t="shared" si="49"/>
        <v>3.4722222222222654E-3</v>
      </c>
      <c r="H454" s="8">
        <v>2</v>
      </c>
      <c r="I454" s="5">
        <v>1</v>
      </c>
      <c r="J454" s="5">
        <v>9</v>
      </c>
      <c r="K454" s="4">
        <v>9</v>
      </c>
      <c r="L454" s="6" t="s">
        <v>35</v>
      </c>
      <c r="M454" s="6" t="s">
        <v>36</v>
      </c>
      <c r="N454" s="4">
        <v>2</v>
      </c>
      <c r="O454" s="5">
        <f t="shared" si="50"/>
        <v>24.09</v>
      </c>
      <c r="P454" s="5">
        <v>7.3</v>
      </c>
      <c r="Q454" s="5">
        <f t="shared" si="51"/>
        <v>20.79</v>
      </c>
      <c r="R454" s="5">
        <v>6.3</v>
      </c>
      <c r="S454" s="5">
        <f t="shared" si="52"/>
        <v>24.09</v>
      </c>
      <c r="T454" s="5">
        <v>7.3</v>
      </c>
      <c r="U454" s="8">
        <f t="shared" si="54"/>
        <v>22.439999999999998</v>
      </c>
      <c r="V454" s="5">
        <f t="shared" si="55"/>
        <v>6.8</v>
      </c>
      <c r="W454" s="12">
        <v>27.86636</v>
      </c>
      <c r="X454" s="12">
        <v>-115.18369</v>
      </c>
      <c r="Y454" s="4">
        <f t="shared" si="53"/>
        <v>64.400000000000006</v>
      </c>
      <c r="Z454" s="4">
        <v>18</v>
      </c>
      <c r="AA454" s="4">
        <v>3</v>
      </c>
      <c r="AB454" s="4" t="s">
        <v>607</v>
      </c>
      <c r="AC454" s="4">
        <v>3</v>
      </c>
      <c r="AD454" s="4" t="s">
        <v>38</v>
      </c>
      <c r="AE454" s="4">
        <v>300</v>
      </c>
      <c r="AF454" s="4"/>
      <c r="AG454" s="4"/>
    </row>
    <row r="455" spans="1:33">
      <c r="A455" s="4" t="s">
        <v>121</v>
      </c>
      <c r="B455" s="4" t="s">
        <v>34</v>
      </c>
      <c r="C455" s="28">
        <v>39295</v>
      </c>
      <c r="D455" s="4">
        <v>2007</v>
      </c>
      <c r="E455" s="33">
        <v>0.4916666666666667</v>
      </c>
      <c r="F455" s="33">
        <v>0.49861111111111112</v>
      </c>
      <c r="G455" s="33">
        <f t="shared" si="49"/>
        <v>6.9444444444444198E-3</v>
      </c>
      <c r="H455" s="8">
        <v>2</v>
      </c>
      <c r="I455" s="5">
        <v>2</v>
      </c>
      <c r="J455" s="5">
        <v>10</v>
      </c>
      <c r="K455" s="4">
        <v>10</v>
      </c>
      <c r="L455" s="6" t="s">
        <v>35</v>
      </c>
      <c r="M455" s="6" t="s">
        <v>36</v>
      </c>
      <c r="N455" s="4">
        <v>2</v>
      </c>
      <c r="O455" s="5">
        <f t="shared" si="50"/>
        <v>25.74</v>
      </c>
      <c r="P455" s="5">
        <v>7.8</v>
      </c>
      <c r="Q455" s="5">
        <f t="shared" si="51"/>
        <v>27.39</v>
      </c>
      <c r="R455" s="5">
        <v>8.3000000000000007</v>
      </c>
      <c r="S455" s="5">
        <f t="shared" si="52"/>
        <v>27.39</v>
      </c>
      <c r="T455" s="5">
        <v>8.3000000000000007</v>
      </c>
      <c r="U455" s="8">
        <f t="shared" si="54"/>
        <v>26.565000000000001</v>
      </c>
      <c r="V455" s="5">
        <f t="shared" si="55"/>
        <v>8.0500000000000007</v>
      </c>
      <c r="W455" s="12">
        <v>27.864920000000001</v>
      </c>
      <c r="X455" s="12">
        <v>-115.18742</v>
      </c>
      <c r="Y455" s="4">
        <f t="shared" si="53"/>
        <v>64.400000000000006</v>
      </c>
      <c r="Z455" s="4">
        <v>18</v>
      </c>
      <c r="AA455" s="4">
        <v>3</v>
      </c>
      <c r="AB455" s="4" t="s">
        <v>604</v>
      </c>
      <c r="AC455" s="4">
        <v>4</v>
      </c>
      <c r="AD455" s="4" t="s">
        <v>38</v>
      </c>
      <c r="AE455" s="4">
        <v>300</v>
      </c>
      <c r="AF455" s="4"/>
      <c r="AG455" s="4"/>
    </row>
    <row r="456" spans="1:33">
      <c r="A456" s="4" t="s">
        <v>121</v>
      </c>
      <c r="B456" s="4" t="s">
        <v>34</v>
      </c>
      <c r="C456" s="28">
        <v>39295</v>
      </c>
      <c r="D456" s="4">
        <v>2007</v>
      </c>
      <c r="E456" s="33">
        <v>0.4916666666666667</v>
      </c>
      <c r="F456" s="33">
        <v>0.49861111111111112</v>
      </c>
      <c r="G456" s="33">
        <f t="shared" si="49"/>
        <v>6.9444444444444198E-3</v>
      </c>
      <c r="H456" s="8">
        <v>2</v>
      </c>
      <c r="I456" s="5">
        <v>2</v>
      </c>
      <c r="J456" s="5">
        <v>10</v>
      </c>
      <c r="K456" s="4">
        <v>10</v>
      </c>
      <c r="L456" s="6" t="s">
        <v>35</v>
      </c>
      <c r="M456" s="6" t="s">
        <v>36</v>
      </c>
      <c r="N456" s="4">
        <v>2</v>
      </c>
      <c r="O456" s="5">
        <f t="shared" si="50"/>
        <v>25.74</v>
      </c>
      <c r="P456" s="5">
        <v>7.8</v>
      </c>
      <c r="Q456" s="5">
        <f t="shared" si="51"/>
        <v>27.39</v>
      </c>
      <c r="R456" s="5">
        <v>8.3000000000000007</v>
      </c>
      <c r="S456" s="5">
        <f t="shared" si="52"/>
        <v>27.39</v>
      </c>
      <c r="T456" s="5">
        <v>8.3000000000000007</v>
      </c>
      <c r="U456" s="8">
        <f t="shared" si="54"/>
        <v>26.565000000000001</v>
      </c>
      <c r="V456" s="5">
        <f t="shared" si="55"/>
        <v>8.0500000000000007</v>
      </c>
      <c r="W456" s="12">
        <v>27.864920000000001</v>
      </c>
      <c r="X456" s="12">
        <v>-115.18742</v>
      </c>
      <c r="Y456" s="4">
        <f t="shared" si="53"/>
        <v>64.400000000000006</v>
      </c>
      <c r="Z456" s="4">
        <v>18</v>
      </c>
      <c r="AA456" s="4">
        <v>3</v>
      </c>
      <c r="AB456" s="4" t="s">
        <v>605</v>
      </c>
      <c r="AC456" s="4">
        <v>1</v>
      </c>
      <c r="AD456" s="4" t="s">
        <v>38</v>
      </c>
      <c r="AE456" s="4">
        <v>300</v>
      </c>
      <c r="AF456" s="4"/>
      <c r="AG456" s="4"/>
    </row>
    <row r="457" spans="1:33">
      <c r="A457" s="4" t="s">
        <v>121</v>
      </c>
      <c r="B457" s="4" t="s">
        <v>34</v>
      </c>
      <c r="C457" s="28">
        <v>39295</v>
      </c>
      <c r="D457" s="4">
        <v>2007</v>
      </c>
      <c r="E457" s="33">
        <v>0.4916666666666667</v>
      </c>
      <c r="F457" s="33">
        <v>0.49861111111111112</v>
      </c>
      <c r="G457" s="33">
        <f t="shared" si="49"/>
        <v>6.9444444444444198E-3</v>
      </c>
      <c r="H457" s="8">
        <v>2</v>
      </c>
      <c r="I457" s="5">
        <v>2</v>
      </c>
      <c r="J457" s="5">
        <v>10</v>
      </c>
      <c r="K457" s="4">
        <v>10</v>
      </c>
      <c r="L457" s="6" t="s">
        <v>35</v>
      </c>
      <c r="M457" s="6" t="s">
        <v>36</v>
      </c>
      <c r="N457" s="4">
        <v>2</v>
      </c>
      <c r="O457" s="5">
        <f t="shared" si="50"/>
        <v>25.74</v>
      </c>
      <c r="P457" s="5">
        <v>7.8</v>
      </c>
      <c r="Q457" s="5">
        <f t="shared" si="51"/>
        <v>27.39</v>
      </c>
      <c r="R457" s="5">
        <v>8.3000000000000007</v>
      </c>
      <c r="S457" s="5">
        <f t="shared" si="52"/>
        <v>27.39</v>
      </c>
      <c r="T457" s="5">
        <v>8.3000000000000007</v>
      </c>
      <c r="U457" s="8">
        <f t="shared" si="54"/>
        <v>26.565000000000001</v>
      </c>
      <c r="V457" s="5">
        <f t="shared" si="55"/>
        <v>8.0500000000000007</v>
      </c>
      <c r="W457" s="12">
        <v>27.864920000000001</v>
      </c>
      <c r="X457" s="12">
        <v>-115.18742</v>
      </c>
      <c r="Y457" s="4">
        <f t="shared" si="53"/>
        <v>64.400000000000006</v>
      </c>
      <c r="Z457" s="4">
        <v>18</v>
      </c>
      <c r="AA457" s="4">
        <v>3</v>
      </c>
      <c r="AB457" s="4" t="s">
        <v>613</v>
      </c>
      <c r="AC457" s="4">
        <v>20</v>
      </c>
      <c r="AD457" s="4" t="s">
        <v>38</v>
      </c>
      <c r="AE457" s="4">
        <v>300</v>
      </c>
      <c r="AF457" s="4"/>
      <c r="AG457" s="4"/>
    </row>
    <row r="458" spans="1:33">
      <c r="A458" s="4" t="s">
        <v>121</v>
      </c>
      <c r="B458" s="4" t="s">
        <v>34</v>
      </c>
      <c r="C458" s="28">
        <v>39295</v>
      </c>
      <c r="D458" s="4">
        <v>2007</v>
      </c>
      <c r="E458" s="33">
        <v>0.4916666666666667</v>
      </c>
      <c r="F458" s="33">
        <v>0.49861111111111112</v>
      </c>
      <c r="G458" s="33">
        <f t="shared" si="49"/>
        <v>6.9444444444444198E-3</v>
      </c>
      <c r="H458" s="8">
        <v>2</v>
      </c>
      <c r="I458" s="5">
        <v>2</v>
      </c>
      <c r="J458" s="5">
        <v>10</v>
      </c>
      <c r="K458" s="4">
        <v>10</v>
      </c>
      <c r="L458" s="6" t="s">
        <v>35</v>
      </c>
      <c r="M458" s="6" t="s">
        <v>36</v>
      </c>
      <c r="N458" s="4">
        <v>2</v>
      </c>
      <c r="O458" s="5">
        <f t="shared" si="50"/>
        <v>25.74</v>
      </c>
      <c r="P458" s="5">
        <v>7.8</v>
      </c>
      <c r="Q458" s="5">
        <f t="shared" si="51"/>
        <v>27.39</v>
      </c>
      <c r="R458" s="5">
        <v>8.3000000000000007</v>
      </c>
      <c r="S458" s="5">
        <f t="shared" si="52"/>
        <v>27.39</v>
      </c>
      <c r="T458" s="5">
        <v>8.3000000000000007</v>
      </c>
      <c r="U458" s="8">
        <f t="shared" si="54"/>
        <v>26.565000000000001</v>
      </c>
      <c r="V458" s="5">
        <f t="shared" si="55"/>
        <v>8.0500000000000007</v>
      </c>
      <c r="W458" s="12">
        <v>27.864920000000001</v>
      </c>
      <c r="X458" s="12">
        <v>-115.18742</v>
      </c>
      <c r="Y458" s="4">
        <f t="shared" si="53"/>
        <v>64.400000000000006</v>
      </c>
      <c r="Z458" s="4">
        <v>18</v>
      </c>
      <c r="AA458" s="4">
        <v>3</v>
      </c>
      <c r="AB458" s="4" t="s">
        <v>610</v>
      </c>
      <c r="AC458" s="4">
        <v>1</v>
      </c>
      <c r="AD458" s="4" t="s">
        <v>38</v>
      </c>
      <c r="AE458" s="4">
        <v>300</v>
      </c>
      <c r="AF458" s="4"/>
      <c r="AG458" s="4"/>
    </row>
    <row r="459" spans="1:33">
      <c r="A459" s="4" t="s">
        <v>121</v>
      </c>
      <c r="B459" s="4" t="s">
        <v>34</v>
      </c>
      <c r="C459" s="28">
        <v>39295</v>
      </c>
      <c r="D459" s="4">
        <v>2007</v>
      </c>
      <c r="E459" s="33">
        <v>0.4916666666666667</v>
      </c>
      <c r="F459" s="33">
        <v>0.49861111111111112</v>
      </c>
      <c r="G459" s="33">
        <f t="shared" si="49"/>
        <v>6.9444444444444198E-3</v>
      </c>
      <c r="H459" s="8">
        <v>2</v>
      </c>
      <c r="I459" s="5">
        <v>2</v>
      </c>
      <c r="J459" s="5">
        <v>10</v>
      </c>
      <c r="K459" s="4">
        <v>10</v>
      </c>
      <c r="L459" s="6" t="s">
        <v>35</v>
      </c>
      <c r="M459" s="6" t="s">
        <v>36</v>
      </c>
      <c r="N459" s="4">
        <v>2</v>
      </c>
      <c r="O459" s="5">
        <f t="shared" si="50"/>
        <v>25.74</v>
      </c>
      <c r="P459" s="5">
        <v>7.8</v>
      </c>
      <c r="Q459" s="5">
        <f t="shared" si="51"/>
        <v>27.39</v>
      </c>
      <c r="R459" s="5">
        <v>8.3000000000000007</v>
      </c>
      <c r="S459" s="5">
        <f t="shared" si="52"/>
        <v>27.39</v>
      </c>
      <c r="T459" s="5">
        <v>8.3000000000000007</v>
      </c>
      <c r="U459" s="8">
        <f t="shared" si="54"/>
        <v>26.565000000000001</v>
      </c>
      <c r="V459" s="5">
        <f t="shared" si="55"/>
        <v>8.0500000000000007</v>
      </c>
      <c r="W459" s="12">
        <v>27.864920000000001</v>
      </c>
      <c r="X459" s="12">
        <v>-115.18742</v>
      </c>
      <c r="Y459" s="4">
        <f t="shared" si="53"/>
        <v>64.400000000000006</v>
      </c>
      <c r="Z459" s="4">
        <v>18</v>
      </c>
      <c r="AA459" s="4">
        <v>3</v>
      </c>
      <c r="AB459" s="4" t="s">
        <v>606</v>
      </c>
      <c r="AC459" s="4">
        <v>33</v>
      </c>
      <c r="AD459" s="4" t="s">
        <v>38</v>
      </c>
      <c r="AE459" s="4">
        <v>300</v>
      </c>
      <c r="AF459" s="4"/>
      <c r="AG459" s="4"/>
    </row>
    <row r="460" spans="1:33">
      <c r="A460" s="4" t="s">
        <v>121</v>
      </c>
      <c r="B460" s="4" t="s">
        <v>34</v>
      </c>
      <c r="C460" s="28">
        <v>39295</v>
      </c>
      <c r="D460" s="4">
        <v>2007</v>
      </c>
      <c r="E460" s="33">
        <v>0.4916666666666667</v>
      </c>
      <c r="F460" s="33">
        <v>0.49861111111111112</v>
      </c>
      <c r="G460" s="33">
        <f t="shared" si="49"/>
        <v>6.9444444444444198E-3</v>
      </c>
      <c r="H460" s="8">
        <v>2</v>
      </c>
      <c r="I460" s="5">
        <v>2</v>
      </c>
      <c r="J460" s="5">
        <v>10</v>
      </c>
      <c r="K460" s="4">
        <v>10</v>
      </c>
      <c r="L460" s="6" t="s">
        <v>35</v>
      </c>
      <c r="M460" s="6" t="s">
        <v>36</v>
      </c>
      <c r="N460" s="4">
        <v>2</v>
      </c>
      <c r="O460" s="5">
        <f t="shared" si="50"/>
        <v>25.74</v>
      </c>
      <c r="P460" s="5">
        <v>7.8</v>
      </c>
      <c r="Q460" s="5">
        <f t="shared" si="51"/>
        <v>27.39</v>
      </c>
      <c r="R460" s="5">
        <v>8.3000000000000007</v>
      </c>
      <c r="S460" s="5">
        <f t="shared" si="52"/>
        <v>27.39</v>
      </c>
      <c r="T460" s="5">
        <v>8.3000000000000007</v>
      </c>
      <c r="U460" s="8">
        <f t="shared" si="54"/>
        <v>26.565000000000001</v>
      </c>
      <c r="V460" s="5">
        <f t="shared" si="55"/>
        <v>8.0500000000000007</v>
      </c>
      <c r="W460" s="12">
        <v>27.864920000000001</v>
      </c>
      <c r="X460" s="12">
        <v>-115.18742</v>
      </c>
      <c r="Y460" s="4">
        <f t="shared" si="53"/>
        <v>64.400000000000006</v>
      </c>
      <c r="Z460" s="4">
        <v>18</v>
      </c>
      <c r="AA460" s="4">
        <v>3</v>
      </c>
      <c r="AB460" s="4" t="s">
        <v>607</v>
      </c>
      <c r="AC460" s="4">
        <v>10</v>
      </c>
      <c r="AD460" s="4" t="s">
        <v>38</v>
      </c>
      <c r="AE460" s="4">
        <v>300</v>
      </c>
      <c r="AF460" s="4"/>
      <c r="AG460" s="4"/>
    </row>
    <row r="461" spans="1:33">
      <c r="A461" s="4" t="s">
        <v>121</v>
      </c>
      <c r="B461" s="4" t="s">
        <v>34</v>
      </c>
      <c r="C461" s="28">
        <v>39295</v>
      </c>
      <c r="D461" s="4">
        <v>2007</v>
      </c>
      <c r="E461" s="33">
        <v>0.4916666666666667</v>
      </c>
      <c r="F461" s="33">
        <v>0.49861111111111112</v>
      </c>
      <c r="G461" s="33">
        <f t="shared" si="49"/>
        <v>6.9444444444444198E-3</v>
      </c>
      <c r="H461" s="8">
        <v>2</v>
      </c>
      <c r="I461" s="5">
        <v>2</v>
      </c>
      <c r="J461" s="5">
        <v>10</v>
      </c>
      <c r="K461" s="4">
        <v>10</v>
      </c>
      <c r="L461" s="6" t="s">
        <v>35</v>
      </c>
      <c r="M461" s="6" t="s">
        <v>36</v>
      </c>
      <c r="N461" s="4">
        <v>2</v>
      </c>
      <c r="O461" s="5">
        <f t="shared" si="50"/>
        <v>25.74</v>
      </c>
      <c r="P461" s="5">
        <v>7.8</v>
      </c>
      <c r="Q461" s="5">
        <f t="shared" si="51"/>
        <v>27.39</v>
      </c>
      <c r="R461" s="5">
        <v>8.3000000000000007</v>
      </c>
      <c r="S461" s="5">
        <f t="shared" si="52"/>
        <v>27.39</v>
      </c>
      <c r="T461" s="5">
        <v>8.3000000000000007</v>
      </c>
      <c r="U461" s="8">
        <f t="shared" si="54"/>
        <v>26.565000000000001</v>
      </c>
      <c r="V461" s="5">
        <f t="shared" si="55"/>
        <v>8.0500000000000007</v>
      </c>
      <c r="W461" s="12">
        <v>27.864920000000001</v>
      </c>
      <c r="X461" s="12">
        <v>-115.18742</v>
      </c>
      <c r="Y461" s="4">
        <f t="shared" si="53"/>
        <v>64.400000000000006</v>
      </c>
      <c r="Z461" s="4">
        <v>18</v>
      </c>
      <c r="AA461" s="4">
        <v>3</v>
      </c>
      <c r="AB461" s="4" t="s">
        <v>611</v>
      </c>
      <c r="AC461" s="4">
        <v>7</v>
      </c>
      <c r="AD461" s="4" t="s">
        <v>38</v>
      </c>
      <c r="AE461" s="4">
        <v>300</v>
      </c>
      <c r="AF461" s="4"/>
      <c r="AG461" s="4"/>
    </row>
    <row r="462" spans="1:33">
      <c r="A462" s="4" t="s">
        <v>122</v>
      </c>
      <c r="B462" s="4" t="s">
        <v>34</v>
      </c>
      <c r="C462" s="28">
        <v>39295</v>
      </c>
      <c r="D462" s="4">
        <v>2007</v>
      </c>
      <c r="E462" s="33">
        <v>0.55069444444444449</v>
      </c>
      <c r="F462" s="33">
        <v>0.55486111111111114</v>
      </c>
      <c r="G462" s="33">
        <f t="shared" si="49"/>
        <v>4.1666666666666519E-3</v>
      </c>
      <c r="H462" s="8">
        <v>2</v>
      </c>
      <c r="I462" s="5">
        <v>3</v>
      </c>
      <c r="J462" s="5">
        <v>11</v>
      </c>
      <c r="K462" s="4">
        <v>11</v>
      </c>
      <c r="L462" s="6" t="s">
        <v>35</v>
      </c>
      <c r="M462" s="6" t="s">
        <v>36</v>
      </c>
      <c r="N462" s="4">
        <v>2</v>
      </c>
      <c r="O462" s="5">
        <f t="shared" si="50"/>
        <v>24.419999999999998</v>
      </c>
      <c r="P462" s="5">
        <v>7.4</v>
      </c>
      <c r="Q462" s="5">
        <f t="shared" si="51"/>
        <v>23.759999999999998</v>
      </c>
      <c r="R462" s="5">
        <v>7.2</v>
      </c>
      <c r="S462" s="5">
        <f t="shared" si="52"/>
        <v>24.419999999999998</v>
      </c>
      <c r="T462" s="5">
        <v>7.4</v>
      </c>
      <c r="U462" s="8">
        <f t="shared" si="54"/>
        <v>24.09</v>
      </c>
      <c r="V462" s="5">
        <f t="shared" si="55"/>
        <v>7.3000000000000007</v>
      </c>
      <c r="W462" s="12">
        <v>27.86458</v>
      </c>
      <c r="X462" s="12">
        <v>-115.18683</v>
      </c>
      <c r="Y462" s="4">
        <f t="shared" si="53"/>
        <v>64.400000000000006</v>
      </c>
      <c r="Z462" s="4">
        <v>18</v>
      </c>
      <c r="AA462" s="4">
        <v>4</v>
      </c>
      <c r="AB462" s="4" t="s">
        <v>613</v>
      </c>
      <c r="AC462" s="4">
        <v>15</v>
      </c>
      <c r="AD462" s="4" t="s">
        <v>38</v>
      </c>
      <c r="AE462" s="4">
        <v>30</v>
      </c>
      <c r="AF462" s="4"/>
      <c r="AG462" s="4"/>
    </row>
    <row r="463" spans="1:33">
      <c r="A463" s="4" t="s">
        <v>122</v>
      </c>
      <c r="B463" s="4" t="s">
        <v>34</v>
      </c>
      <c r="C463" s="28">
        <v>39295</v>
      </c>
      <c r="D463" s="4">
        <v>2007</v>
      </c>
      <c r="E463" s="33">
        <v>0.55069444444444449</v>
      </c>
      <c r="F463" s="33">
        <v>0.55486111111111114</v>
      </c>
      <c r="G463" s="33">
        <f t="shared" si="49"/>
        <v>4.1666666666666519E-3</v>
      </c>
      <c r="H463" s="8">
        <v>2</v>
      </c>
      <c r="I463" s="5">
        <v>3</v>
      </c>
      <c r="J463" s="5">
        <v>11</v>
      </c>
      <c r="K463" s="4">
        <v>11</v>
      </c>
      <c r="L463" s="6" t="s">
        <v>35</v>
      </c>
      <c r="M463" s="6" t="s">
        <v>36</v>
      </c>
      <c r="N463" s="4">
        <v>2</v>
      </c>
      <c r="O463" s="5">
        <f t="shared" si="50"/>
        <v>24.419999999999998</v>
      </c>
      <c r="P463" s="5">
        <v>7.4</v>
      </c>
      <c r="Q463" s="5">
        <f t="shared" si="51"/>
        <v>23.759999999999998</v>
      </c>
      <c r="R463" s="5">
        <v>7.2</v>
      </c>
      <c r="S463" s="5">
        <f t="shared" si="52"/>
        <v>24.419999999999998</v>
      </c>
      <c r="T463" s="5">
        <v>7.4</v>
      </c>
      <c r="U463" s="8">
        <f t="shared" si="54"/>
        <v>24.09</v>
      </c>
      <c r="V463" s="5">
        <f t="shared" si="55"/>
        <v>7.3000000000000007</v>
      </c>
      <c r="W463" s="12">
        <v>27.86458</v>
      </c>
      <c r="X463" s="12">
        <v>-115.18683</v>
      </c>
      <c r="Y463" s="4">
        <f t="shared" si="53"/>
        <v>64.400000000000006</v>
      </c>
      <c r="Z463" s="4">
        <v>18</v>
      </c>
      <c r="AA463" s="4">
        <v>4</v>
      </c>
      <c r="AB463" s="4" t="s">
        <v>606</v>
      </c>
      <c r="AC463" s="4">
        <v>7</v>
      </c>
      <c r="AD463" s="4" t="s">
        <v>38</v>
      </c>
      <c r="AE463" s="4">
        <v>30</v>
      </c>
      <c r="AF463" s="4"/>
      <c r="AG463" s="4"/>
    </row>
    <row r="464" spans="1:33">
      <c r="A464" s="4" t="s">
        <v>122</v>
      </c>
      <c r="B464" s="4" t="s">
        <v>34</v>
      </c>
      <c r="C464" s="28">
        <v>39295</v>
      </c>
      <c r="D464" s="4">
        <v>2007</v>
      </c>
      <c r="E464" s="33">
        <v>0.55069444444444449</v>
      </c>
      <c r="F464" s="33">
        <v>0.55486111111111114</v>
      </c>
      <c r="G464" s="33">
        <f t="shared" si="49"/>
        <v>4.1666666666666519E-3</v>
      </c>
      <c r="H464" s="8">
        <v>2</v>
      </c>
      <c r="I464" s="5">
        <v>3</v>
      </c>
      <c r="J464" s="5">
        <v>11</v>
      </c>
      <c r="K464" s="4">
        <v>11</v>
      </c>
      <c r="L464" s="6" t="s">
        <v>35</v>
      </c>
      <c r="M464" s="6" t="s">
        <v>36</v>
      </c>
      <c r="N464" s="4">
        <v>2</v>
      </c>
      <c r="O464" s="5">
        <f t="shared" si="50"/>
        <v>24.419999999999998</v>
      </c>
      <c r="P464" s="5">
        <v>7.4</v>
      </c>
      <c r="Q464" s="5">
        <f t="shared" si="51"/>
        <v>23.759999999999998</v>
      </c>
      <c r="R464" s="5">
        <v>7.2</v>
      </c>
      <c r="S464" s="5">
        <f t="shared" si="52"/>
        <v>24.419999999999998</v>
      </c>
      <c r="T464" s="5">
        <v>7.4</v>
      </c>
      <c r="U464" s="8">
        <f t="shared" si="54"/>
        <v>24.09</v>
      </c>
      <c r="V464" s="5">
        <f t="shared" si="55"/>
        <v>7.3000000000000007</v>
      </c>
      <c r="W464" s="12">
        <v>27.86458</v>
      </c>
      <c r="X464" s="12">
        <v>-115.18683</v>
      </c>
      <c r="Y464" s="4">
        <f t="shared" si="53"/>
        <v>64.400000000000006</v>
      </c>
      <c r="Z464" s="4">
        <v>18</v>
      </c>
      <c r="AA464" s="4">
        <v>4</v>
      </c>
      <c r="AB464" s="4" t="s">
        <v>607</v>
      </c>
      <c r="AC464" s="4">
        <v>2</v>
      </c>
      <c r="AD464" s="4" t="s">
        <v>38</v>
      </c>
      <c r="AE464" s="4">
        <v>30</v>
      </c>
      <c r="AF464" s="4"/>
      <c r="AG464" s="4"/>
    </row>
    <row r="465" spans="1:33">
      <c r="A465" s="4" t="s">
        <v>122</v>
      </c>
      <c r="B465" s="4" t="s">
        <v>34</v>
      </c>
      <c r="C465" s="28">
        <v>39295</v>
      </c>
      <c r="D465" s="4">
        <v>2007</v>
      </c>
      <c r="E465" s="33">
        <v>0.55069444444444449</v>
      </c>
      <c r="F465" s="33">
        <v>0.55486111111111114</v>
      </c>
      <c r="G465" s="33">
        <f t="shared" si="49"/>
        <v>4.1666666666666519E-3</v>
      </c>
      <c r="H465" s="8">
        <v>2</v>
      </c>
      <c r="I465" s="5">
        <v>3</v>
      </c>
      <c r="J465" s="5">
        <v>11</v>
      </c>
      <c r="K465" s="4">
        <v>11</v>
      </c>
      <c r="L465" s="6" t="s">
        <v>35</v>
      </c>
      <c r="M465" s="6" t="s">
        <v>36</v>
      </c>
      <c r="N465" s="4">
        <v>2</v>
      </c>
      <c r="O465" s="5">
        <f t="shared" si="50"/>
        <v>24.419999999999998</v>
      </c>
      <c r="P465" s="5">
        <v>7.4</v>
      </c>
      <c r="Q465" s="5">
        <f t="shared" si="51"/>
        <v>23.759999999999998</v>
      </c>
      <c r="R465" s="5">
        <v>7.2</v>
      </c>
      <c r="S465" s="5">
        <f t="shared" si="52"/>
        <v>24.419999999999998</v>
      </c>
      <c r="T465" s="5">
        <v>7.4</v>
      </c>
      <c r="U465" s="8">
        <f t="shared" si="54"/>
        <v>24.09</v>
      </c>
      <c r="V465" s="5">
        <f t="shared" si="55"/>
        <v>7.3000000000000007</v>
      </c>
      <c r="W465" s="12">
        <v>27.86458</v>
      </c>
      <c r="X465" s="12">
        <v>-115.18683</v>
      </c>
      <c r="Y465" s="4">
        <f t="shared" si="53"/>
        <v>64.400000000000006</v>
      </c>
      <c r="Z465" s="4">
        <v>18</v>
      </c>
      <c r="AA465" s="4">
        <v>4</v>
      </c>
      <c r="AB465" s="4" t="s">
        <v>611</v>
      </c>
      <c r="AC465" s="4">
        <v>1</v>
      </c>
      <c r="AD465" s="4" t="s">
        <v>38</v>
      </c>
      <c r="AE465" s="4">
        <v>30</v>
      </c>
      <c r="AF465" s="4"/>
      <c r="AG465" s="4"/>
    </row>
    <row r="466" spans="1:33">
      <c r="A466" s="4" t="s">
        <v>123</v>
      </c>
      <c r="B466" s="4" t="s">
        <v>43</v>
      </c>
      <c r="C466" s="28">
        <v>39295</v>
      </c>
      <c r="D466" s="4">
        <v>2007</v>
      </c>
      <c r="E466" s="33">
        <v>0.43125000000000002</v>
      </c>
      <c r="F466" s="33">
        <v>0.43402777777777773</v>
      </c>
      <c r="G466" s="33">
        <f t="shared" si="49"/>
        <v>2.7777777777777124E-3</v>
      </c>
      <c r="H466" s="8">
        <v>2</v>
      </c>
      <c r="I466" s="4">
        <v>1</v>
      </c>
      <c r="J466" s="4">
        <v>12</v>
      </c>
      <c r="K466" s="4">
        <v>12</v>
      </c>
      <c r="L466" s="6" t="s">
        <v>35</v>
      </c>
      <c r="M466" s="6" t="s">
        <v>36</v>
      </c>
      <c r="N466" s="4">
        <v>2</v>
      </c>
      <c r="O466" s="5">
        <f t="shared" si="50"/>
        <v>22.439999999999998</v>
      </c>
      <c r="P466" s="4">
        <v>6.8</v>
      </c>
      <c r="Q466" s="5">
        <f t="shared" si="51"/>
        <v>23.099999999999998</v>
      </c>
      <c r="R466" s="4">
        <v>7</v>
      </c>
      <c r="S466" s="5">
        <f t="shared" si="52"/>
        <v>23.099999999999998</v>
      </c>
      <c r="T466" s="4">
        <v>7</v>
      </c>
      <c r="U466" s="8">
        <f t="shared" si="54"/>
        <v>22.77</v>
      </c>
      <c r="V466" s="5">
        <f t="shared" si="55"/>
        <v>6.9</v>
      </c>
      <c r="W466" s="12">
        <v>27.86636</v>
      </c>
      <c r="X466" s="12">
        <v>-115.18369</v>
      </c>
      <c r="Y466" s="4">
        <f t="shared" si="53"/>
        <v>64.400000000000006</v>
      </c>
      <c r="Z466" s="4">
        <v>18</v>
      </c>
      <c r="AA466" s="4">
        <v>3</v>
      </c>
      <c r="AB466" s="4" t="s">
        <v>604</v>
      </c>
      <c r="AC466" s="4">
        <v>1</v>
      </c>
      <c r="AD466" s="4" t="s">
        <v>38</v>
      </c>
      <c r="AE466" s="4">
        <v>300</v>
      </c>
      <c r="AF466" s="4"/>
      <c r="AG466" s="4"/>
    </row>
    <row r="467" spans="1:33">
      <c r="A467" s="4" t="s">
        <v>123</v>
      </c>
      <c r="B467" s="4" t="s">
        <v>43</v>
      </c>
      <c r="C467" s="28">
        <v>39295</v>
      </c>
      <c r="D467" s="4">
        <v>2007</v>
      </c>
      <c r="E467" s="33">
        <v>0.43125000000000002</v>
      </c>
      <c r="F467" s="33">
        <v>0.43402777777777773</v>
      </c>
      <c r="G467" s="33">
        <f t="shared" si="49"/>
        <v>2.7777777777777124E-3</v>
      </c>
      <c r="H467" s="8">
        <v>2</v>
      </c>
      <c r="I467" s="4">
        <v>1</v>
      </c>
      <c r="J467" s="4">
        <v>12</v>
      </c>
      <c r="K467" s="4">
        <v>12</v>
      </c>
      <c r="L467" s="6" t="s">
        <v>35</v>
      </c>
      <c r="M467" s="6" t="s">
        <v>36</v>
      </c>
      <c r="N467" s="4">
        <v>2</v>
      </c>
      <c r="O467" s="5">
        <f t="shared" si="50"/>
        <v>22.439999999999998</v>
      </c>
      <c r="P467" s="4">
        <v>6.8</v>
      </c>
      <c r="Q467" s="5">
        <f t="shared" si="51"/>
        <v>23.099999999999998</v>
      </c>
      <c r="R467" s="4">
        <v>7</v>
      </c>
      <c r="S467" s="5">
        <f t="shared" si="52"/>
        <v>23.099999999999998</v>
      </c>
      <c r="T467" s="4">
        <v>7</v>
      </c>
      <c r="U467" s="8">
        <f t="shared" si="54"/>
        <v>22.77</v>
      </c>
      <c r="V467" s="5">
        <f t="shared" si="55"/>
        <v>6.9</v>
      </c>
      <c r="W467" s="12">
        <v>27.86636</v>
      </c>
      <c r="X467" s="12">
        <v>-115.18369</v>
      </c>
      <c r="Y467" s="4">
        <f t="shared" si="53"/>
        <v>64.400000000000006</v>
      </c>
      <c r="Z467" s="4">
        <v>18</v>
      </c>
      <c r="AA467" s="4">
        <v>3</v>
      </c>
      <c r="AB467" s="4" t="s">
        <v>606</v>
      </c>
      <c r="AC467" s="4">
        <v>3</v>
      </c>
      <c r="AD467" s="4" t="s">
        <v>38</v>
      </c>
      <c r="AE467" s="4">
        <v>300</v>
      </c>
      <c r="AF467" s="4"/>
      <c r="AG467" s="4"/>
    </row>
    <row r="468" spans="1:33">
      <c r="A468" s="4" t="s">
        <v>123</v>
      </c>
      <c r="B468" s="4" t="s">
        <v>43</v>
      </c>
      <c r="C468" s="28">
        <v>39295</v>
      </c>
      <c r="D468" s="4">
        <v>2007</v>
      </c>
      <c r="E468" s="33">
        <v>0.43125000000000002</v>
      </c>
      <c r="F468" s="33">
        <v>0.43402777777777773</v>
      </c>
      <c r="G468" s="33">
        <f t="shared" si="49"/>
        <v>2.7777777777777124E-3</v>
      </c>
      <c r="H468" s="8">
        <v>2</v>
      </c>
      <c r="I468" s="4">
        <v>1</v>
      </c>
      <c r="J468" s="4">
        <v>12</v>
      </c>
      <c r="K468" s="4">
        <v>12</v>
      </c>
      <c r="L468" s="6" t="s">
        <v>35</v>
      </c>
      <c r="M468" s="6" t="s">
        <v>36</v>
      </c>
      <c r="N468" s="4">
        <v>2</v>
      </c>
      <c r="O468" s="5">
        <f t="shared" si="50"/>
        <v>22.439999999999998</v>
      </c>
      <c r="P468" s="4">
        <v>6.8</v>
      </c>
      <c r="Q468" s="5">
        <f t="shared" si="51"/>
        <v>23.099999999999998</v>
      </c>
      <c r="R468" s="4">
        <v>7</v>
      </c>
      <c r="S468" s="5">
        <f t="shared" si="52"/>
        <v>23.099999999999998</v>
      </c>
      <c r="T468" s="4">
        <v>7</v>
      </c>
      <c r="U468" s="8">
        <f t="shared" si="54"/>
        <v>22.77</v>
      </c>
      <c r="V468" s="5">
        <f t="shared" si="55"/>
        <v>6.9</v>
      </c>
      <c r="W468" s="12">
        <v>27.86636</v>
      </c>
      <c r="X468" s="12">
        <v>-115.18369</v>
      </c>
      <c r="Y468" s="4">
        <f t="shared" si="53"/>
        <v>64.400000000000006</v>
      </c>
      <c r="Z468" s="4">
        <v>18</v>
      </c>
      <c r="AA468" s="4">
        <v>3</v>
      </c>
      <c r="AB468" s="4" t="s">
        <v>607</v>
      </c>
      <c r="AC468" s="4">
        <v>1</v>
      </c>
      <c r="AD468" s="4" t="s">
        <v>38</v>
      </c>
      <c r="AE468" s="4">
        <v>300</v>
      </c>
      <c r="AF468" s="4"/>
      <c r="AG468" s="4"/>
    </row>
    <row r="469" spans="1:33">
      <c r="A469" s="4" t="s">
        <v>124</v>
      </c>
      <c r="B469" s="4" t="s">
        <v>43</v>
      </c>
      <c r="C469" s="28">
        <v>39295</v>
      </c>
      <c r="D469" s="4">
        <v>2007</v>
      </c>
      <c r="E469" s="33">
        <v>0.48958333333333331</v>
      </c>
      <c r="F469" s="33">
        <v>0.49236111111111108</v>
      </c>
      <c r="G469" s="33">
        <f t="shared" si="49"/>
        <v>2.7777777777777679E-3</v>
      </c>
      <c r="H469" s="8">
        <v>2</v>
      </c>
      <c r="I469" s="4">
        <v>2</v>
      </c>
      <c r="J469" s="4">
        <v>13</v>
      </c>
      <c r="K469" s="4">
        <v>13</v>
      </c>
      <c r="L469" s="6" t="s">
        <v>35</v>
      </c>
      <c r="M469" s="6" t="s">
        <v>36</v>
      </c>
      <c r="N469" s="4">
        <v>2</v>
      </c>
      <c r="O469" s="5">
        <f t="shared" si="50"/>
        <v>30.69</v>
      </c>
      <c r="P469" s="4">
        <v>9.3000000000000007</v>
      </c>
      <c r="Q469" s="5">
        <f t="shared" si="51"/>
        <v>33</v>
      </c>
      <c r="R469" s="4">
        <v>10</v>
      </c>
      <c r="S469" s="5">
        <f t="shared" si="52"/>
        <v>33</v>
      </c>
      <c r="T469" s="4">
        <v>10</v>
      </c>
      <c r="U469" s="8">
        <f t="shared" si="54"/>
        <v>31.844999999999999</v>
      </c>
      <c r="V469" s="5">
        <f t="shared" si="55"/>
        <v>9.65</v>
      </c>
      <c r="W469" s="12">
        <v>27.864909999999998</v>
      </c>
      <c r="X469" s="12">
        <v>-115.18741</v>
      </c>
      <c r="Y469" s="4">
        <f t="shared" si="53"/>
        <v>64.400000000000006</v>
      </c>
      <c r="Z469" s="4">
        <v>18</v>
      </c>
      <c r="AA469" s="4">
        <v>3</v>
      </c>
      <c r="AB469" s="4" t="s">
        <v>606</v>
      </c>
      <c r="AC469" s="4">
        <v>5</v>
      </c>
      <c r="AD469" s="4" t="s">
        <v>38</v>
      </c>
      <c r="AE469" s="4">
        <v>300</v>
      </c>
      <c r="AF469" s="4"/>
      <c r="AG469" s="4"/>
    </row>
    <row r="470" spans="1:33">
      <c r="A470" s="4" t="s">
        <v>124</v>
      </c>
      <c r="B470" s="4" t="s">
        <v>43</v>
      </c>
      <c r="C470" s="28">
        <v>39295</v>
      </c>
      <c r="D470" s="4">
        <v>2007</v>
      </c>
      <c r="E470" s="33">
        <v>0.48958333333333331</v>
      </c>
      <c r="F470" s="33">
        <v>0.49236111111111108</v>
      </c>
      <c r="G470" s="33">
        <f t="shared" si="49"/>
        <v>2.7777777777777679E-3</v>
      </c>
      <c r="H470" s="8">
        <v>2</v>
      </c>
      <c r="I470" s="4">
        <v>2</v>
      </c>
      <c r="J470" s="4">
        <v>13</v>
      </c>
      <c r="K470" s="4">
        <v>13</v>
      </c>
      <c r="L470" s="6" t="s">
        <v>35</v>
      </c>
      <c r="M470" s="6" t="s">
        <v>36</v>
      </c>
      <c r="N470" s="4">
        <v>2</v>
      </c>
      <c r="O470" s="5">
        <f t="shared" si="50"/>
        <v>30.69</v>
      </c>
      <c r="P470" s="4">
        <v>9.3000000000000007</v>
      </c>
      <c r="Q470" s="5">
        <f t="shared" si="51"/>
        <v>33</v>
      </c>
      <c r="R470" s="4">
        <v>10</v>
      </c>
      <c r="S470" s="5">
        <f t="shared" si="52"/>
        <v>33</v>
      </c>
      <c r="T470" s="4">
        <v>10</v>
      </c>
      <c r="U470" s="8">
        <f t="shared" si="54"/>
        <v>31.844999999999999</v>
      </c>
      <c r="V470" s="5">
        <f t="shared" si="55"/>
        <v>9.65</v>
      </c>
      <c r="W470" s="12">
        <v>27.864909999999998</v>
      </c>
      <c r="X470" s="12">
        <v>-115.18741</v>
      </c>
      <c r="Y470" s="4">
        <f t="shared" si="53"/>
        <v>64.400000000000006</v>
      </c>
      <c r="Z470" s="4">
        <v>18</v>
      </c>
      <c r="AA470" s="4">
        <v>3</v>
      </c>
      <c r="AB470" s="4" t="s">
        <v>611</v>
      </c>
      <c r="AC470" s="4">
        <v>1</v>
      </c>
      <c r="AD470" s="4" t="s">
        <v>38</v>
      </c>
      <c r="AE470" s="4">
        <v>300</v>
      </c>
      <c r="AF470" s="4"/>
      <c r="AG470" s="4"/>
    </row>
    <row r="471" spans="1:33">
      <c r="A471" s="4" t="s">
        <v>124</v>
      </c>
      <c r="B471" s="4" t="s">
        <v>43</v>
      </c>
      <c r="C471" s="28">
        <v>39295</v>
      </c>
      <c r="D471" s="4">
        <v>2007</v>
      </c>
      <c r="E471" s="33">
        <v>0.48958333333333331</v>
      </c>
      <c r="F471" s="33">
        <v>0.49236111111111108</v>
      </c>
      <c r="G471" s="33">
        <f t="shared" si="49"/>
        <v>2.7777777777777679E-3</v>
      </c>
      <c r="H471" s="8">
        <v>2</v>
      </c>
      <c r="I471" s="4">
        <v>2</v>
      </c>
      <c r="J471" s="4">
        <v>13</v>
      </c>
      <c r="K471" s="4">
        <v>13</v>
      </c>
      <c r="L471" s="6" t="s">
        <v>35</v>
      </c>
      <c r="M471" s="6" t="s">
        <v>36</v>
      </c>
      <c r="N471" s="4">
        <v>2</v>
      </c>
      <c r="O471" s="5">
        <f t="shared" si="50"/>
        <v>30.69</v>
      </c>
      <c r="P471" s="4">
        <v>9.3000000000000007</v>
      </c>
      <c r="Q471" s="5">
        <f t="shared" si="51"/>
        <v>33</v>
      </c>
      <c r="R471" s="4">
        <v>10</v>
      </c>
      <c r="S471" s="5">
        <f t="shared" si="52"/>
        <v>33</v>
      </c>
      <c r="T471" s="4">
        <v>10</v>
      </c>
      <c r="U471" s="8">
        <f t="shared" si="54"/>
        <v>31.844999999999999</v>
      </c>
      <c r="V471" s="5">
        <f t="shared" si="55"/>
        <v>9.65</v>
      </c>
      <c r="W471" s="12">
        <v>27.864909999999998</v>
      </c>
      <c r="X471" s="12">
        <v>-115.18741</v>
      </c>
      <c r="Y471" s="4">
        <f t="shared" si="53"/>
        <v>64.400000000000006</v>
      </c>
      <c r="Z471" s="4">
        <v>18</v>
      </c>
      <c r="AA471" s="4">
        <v>3</v>
      </c>
      <c r="AB471" s="4" t="s">
        <v>613</v>
      </c>
      <c r="AC471" s="4">
        <v>2</v>
      </c>
      <c r="AD471" s="4" t="s">
        <v>38</v>
      </c>
      <c r="AE471" s="4">
        <v>300</v>
      </c>
      <c r="AF471" s="4"/>
      <c r="AG471" s="4"/>
    </row>
    <row r="472" spans="1:33">
      <c r="A472" s="4" t="s">
        <v>124</v>
      </c>
      <c r="B472" s="4" t="s">
        <v>43</v>
      </c>
      <c r="C472" s="28">
        <v>39295</v>
      </c>
      <c r="D472" s="4">
        <v>2007</v>
      </c>
      <c r="E472" s="33">
        <v>0.48958333333333331</v>
      </c>
      <c r="F472" s="33">
        <v>0.49236111111111108</v>
      </c>
      <c r="G472" s="33">
        <f t="shared" si="49"/>
        <v>2.7777777777777679E-3</v>
      </c>
      <c r="H472" s="8">
        <v>2</v>
      </c>
      <c r="I472" s="4">
        <v>2</v>
      </c>
      <c r="J472" s="4">
        <v>13</v>
      </c>
      <c r="K472" s="4">
        <v>13</v>
      </c>
      <c r="L472" s="6" t="s">
        <v>35</v>
      </c>
      <c r="M472" s="6" t="s">
        <v>36</v>
      </c>
      <c r="N472" s="4">
        <v>2</v>
      </c>
      <c r="O472" s="5">
        <f t="shared" si="50"/>
        <v>30.69</v>
      </c>
      <c r="P472" s="4">
        <v>9.3000000000000007</v>
      </c>
      <c r="Q472" s="5">
        <f t="shared" si="51"/>
        <v>33</v>
      </c>
      <c r="R472" s="4">
        <v>10</v>
      </c>
      <c r="S472" s="5">
        <f t="shared" si="52"/>
        <v>33</v>
      </c>
      <c r="T472" s="4">
        <v>10</v>
      </c>
      <c r="U472" s="8">
        <f t="shared" si="54"/>
        <v>31.844999999999999</v>
      </c>
      <c r="V472" s="5">
        <f t="shared" si="55"/>
        <v>9.65</v>
      </c>
      <c r="W472" s="12">
        <v>27.864909999999998</v>
      </c>
      <c r="X472" s="12">
        <v>-115.18741</v>
      </c>
      <c r="Y472" s="4">
        <f t="shared" si="53"/>
        <v>64.400000000000006</v>
      </c>
      <c r="Z472" s="4">
        <v>18</v>
      </c>
      <c r="AA472" s="4">
        <v>3</v>
      </c>
      <c r="AB472" s="4" t="s">
        <v>607</v>
      </c>
      <c r="AC472" s="4">
        <v>5</v>
      </c>
      <c r="AD472" s="4" t="s">
        <v>38</v>
      </c>
      <c r="AE472" s="4">
        <v>300</v>
      </c>
      <c r="AF472" s="4"/>
      <c r="AG472" s="4"/>
    </row>
    <row r="473" spans="1:33">
      <c r="A473" s="4" t="s">
        <v>124</v>
      </c>
      <c r="B473" s="4" t="s">
        <v>43</v>
      </c>
      <c r="C473" s="28">
        <v>39295</v>
      </c>
      <c r="D473" s="4">
        <v>2007</v>
      </c>
      <c r="E473" s="33">
        <v>0.48958333333333331</v>
      </c>
      <c r="F473" s="33">
        <v>0.49236111111111108</v>
      </c>
      <c r="G473" s="33">
        <f t="shared" si="49"/>
        <v>2.7777777777777679E-3</v>
      </c>
      <c r="H473" s="8">
        <v>2</v>
      </c>
      <c r="I473" s="4">
        <v>2</v>
      </c>
      <c r="J473" s="4">
        <v>13</v>
      </c>
      <c r="K473" s="4">
        <v>13</v>
      </c>
      <c r="L473" s="6" t="s">
        <v>35</v>
      </c>
      <c r="M473" s="6" t="s">
        <v>36</v>
      </c>
      <c r="N473" s="4">
        <v>2</v>
      </c>
      <c r="O473" s="5">
        <f t="shared" si="50"/>
        <v>30.69</v>
      </c>
      <c r="P473" s="4">
        <v>9.3000000000000007</v>
      </c>
      <c r="Q473" s="5">
        <f t="shared" si="51"/>
        <v>33</v>
      </c>
      <c r="R473" s="4">
        <v>10</v>
      </c>
      <c r="S473" s="5">
        <f t="shared" si="52"/>
        <v>33</v>
      </c>
      <c r="T473" s="4">
        <v>10</v>
      </c>
      <c r="U473" s="8">
        <f t="shared" si="54"/>
        <v>31.844999999999999</v>
      </c>
      <c r="V473" s="5">
        <f t="shared" si="55"/>
        <v>9.65</v>
      </c>
      <c r="W473" s="12">
        <v>27.864909999999998</v>
      </c>
      <c r="X473" s="12">
        <v>-115.18741</v>
      </c>
      <c r="Y473" s="4">
        <f t="shared" si="53"/>
        <v>64.400000000000006</v>
      </c>
      <c r="Z473" s="4">
        <v>18</v>
      </c>
      <c r="AA473" s="4">
        <v>3</v>
      </c>
      <c r="AB473" s="4" t="s">
        <v>618</v>
      </c>
      <c r="AC473" s="4">
        <v>1</v>
      </c>
      <c r="AD473" s="4" t="s">
        <v>38</v>
      </c>
      <c r="AE473" s="4">
        <v>300</v>
      </c>
      <c r="AF473" s="4"/>
      <c r="AG473" s="4"/>
    </row>
    <row r="474" spans="1:33">
      <c r="A474" s="4" t="s">
        <v>125</v>
      </c>
      <c r="B474" s="4" t="s">
        <v>43</v>
      </c>
      <c r="C474" s="28">
        <v>39295</v>
      </c>
      <c r="D474" s="4">
        <v>2007</v>
      </c>
      <c r="E474" s="33">
        <v>0.55069444444444449</v>
      </c>
      <c r="F474" s="33">
        <v>0.55555555555555558</v>
      </c>
      <c r="G474" s="33">
        <f t="shared" si="49"/>
        <v>4.8611111111110938E-3</v>
      </c>
      <c r="H474" s="8">
        <v>2</v>
      </c>
      <c r="I474" s="4">
        <v>3</v>
      </c>
      <c r="J474" s="4">
        <v>14</v>
      </c>
      <c r="K474" s="4">
        <v>14</v>
      </c>
      <c r="L474" s="6" t="s">
        <v>35</v>
      </c>
      <c r="M474" s="6" t="s">
        <v>36</v>
      </c>
      <c r="N474" s="4">
        <v>2</v>
      </c>
      <c r="O474" s="5">
        <f t="shared" si="50"/>
        <v>23.099999999999998</v>
      </c>
      <c r="P474" s="4">
        <v>7</v>
      </c>
      <c r="Q474" s="5">
        <f t="shared" si="51"/>
        <v>24.75</v>
      </c>
      <c r="R474" s="4">
        <v>7.5</v>
      </c>
      <c r="S474" s="5">
        <f t="shared" si="52"/>
        <v>24.75</v>
      </c>
      <c r="T474" s="4">
        <v>7.5</v>
      </c>
      <c r="U474" s="8">
        <f t="shared" si="54"/>
        <v>23.924999999999997</v>
      </c>
      <c r="V474" s="5">
        <f t="shared" si="55"/>
        <v>7.25</v>
      </c>
      <c r="W474" s="12">
        <v>27.86458</v>
      </c>
      <c r="X474" s="12">
        <v>-115.18683</v>
      </c>
      <c r="Y474" s="4">
        <f t="shared" si="53"/>
        <v>64.400000000000006</v>
      </c>
      <c r="Z474" s="4">
        <v>18</v>
      </c>
      <c r="AA474" s="4">
        <v>4</v>
      </c>
      <c r="AB474" s="4" t="s">
        <v>605</v>
      </c>
      <c r="AC474" s="4">
        <v>1</v>
      </c>
      <c r="AD474" s="4" t="s">
        <v>38</v>
      </c>
      <c r="AE474" s="4">
        <v>30</v>
      </c>
      <c r="AF474" s="4"/>
      <c r="AG474" s="4"/>
    </row>
    <row r="475" spans="1:33">
      <c r="A475" s="4" t="s">
        <v>125</v>
      </c>
      <c r="B475" s="4" t="s">
        <v>43</v>
      </c>
      <c r="C475" s="28">
        <v>39295</v>
      </c>
      <c r="D475" s="4">
        <v>2007</v>
      </c>
      <c r="E475" s="33">
        <v>0.55069444444444449</v>
      </c>
      <c r="F475" s="33">
        <v>0.55555555555555558</v>
      </c>
      <c r="G475" s="33">
        <f t="shared" si="49"/>
        <v>4.8611111111110938E-3</v>
      </c>
      <c r="H475" s="8">
        <v>2</v>
      </c>
      <c r="I475" s="4">
        <v>3</v>
      </c>
      <c r="J475" s="4">
        <v>14</v>
      </c>
      <c r="K475" s="4">
        <v>14</v>
      </c>
      <c r="L475" s="6" t="s">
        <v>35</v>
      </c>
      <c r="M475" s="6" t="s">
        <v>36</v>
      </c>
      <c r="N475" s="4">
        <v>2</v>
      </c>
      <c r="O475" s="5">
        <f t="shared" si="50"/>
        <v>23.099999999999998</v>
      </c>
      <c r="P475" s="4">
        <v>7</v>
      </c>
      <c r="Q475" s="5">
        <f t="shared" si="51"/>
        <v>24.75</v>
      </c>
      <c r="R475" s="4">
        <v>7.5</v>
      </c>
      <c r="S475" s="5">
        <f t="shared" si="52"/>
        <v>24.75</v>
      </c>
      <c r="T475" s="4">
        <v>7.5</v>
      </c>
      <c r="U475" s="8">
        <f t="shared" si="54"/>
        <v>23.924999999999997</v>
      </c>
      <c r="V475" s="5">
        <f t="shared" si="55"/>
        <v>7.25</v>
      </c>
      <c r="W475" s="12">
        <v>27.86458</v>
      </c>
      <c r="X475" s="12">
        <v>-115.18683</v>
      </c>
      <c r="Y475" s="4">
        <f t="shared" si="53"/>
        <v>64.400000000000006</v>
      </c>
      <c r="Z475" s="4">
        <v>18</v>
      </c>
      <c r="AA475" s="4">
        <v>4</v>
      </c>
      <c r="AB475" s="4" t="s">
        <v>606</v>
      </c>
      <c r="AC475" s="4">
        <v>9</v>
      </c>
      <c r="AD475" s="4" t="s">
        <v>38</v>
      </c>
      <c r="AE475" s="4">
        <v>30</v>
      </c>
      <c r="AF475" s="4"/>
      <c r="AG475" s="4"/>
    </row>
    <row r="476" spans="1:33">
      <c r="A476" s="4" t="s">
        <v>125</v>
      </c>
      <c r="B476" s="4" t="s">
        <v>43</v>
      </c>
      <c r="C476" s="28">
        <v>39295</v>
      </c>
      <c r="D476" s="4">
        <v>2007</v>
      </c>
      <c r="E476" s="33">
        <v>0.55069444444444449</v>
      </c>
      <c r="F476" s="33">
        <v>0.55555555555555558</v>
      </c>
      <c r="G476" s="33">
        <f t="shared" si="49"/>
        <v>4.8611111111110938E-3</v>
      </c>
      <c r="H476" s="8">
        <v>2</v>
      </c>
      <c r="I476" s="4">
        <v>3</v>
      </c>
      <c r="J476" s="4">
        <v>14</v>
      </c>
      <c r="K476" s="4">
        <v>14</v>
      </c>
      <c r="L476" s="6" t="s">
        <v>35</v>
      </c>
      <c r="M476" s="6" t="s">
        <v>36</v>
      </c>
      <c r="N476" s="4">
        <v>2</v>
      </c>
      <c r="O476" s="5">
        <f t="shared" si="50"/>
        <v>23.099999999999998</v>
      </c>
      <c r="P476" s="4">
        <v>7</v>
      </c>
      <c r="Q476" s="5">
        <f t="shared" si="51"/>
        <v>24.75</v>
      </c>
      <c r="R476" s="4">
        <v>7.5</v>
      </c>
      <c r="S476" s="5">
        <f t="shared" si="52"/>
        <v>24.75</v>
      </c>
      <c r="T476" s="4">
        <v>7.5</v>
      </c>
      <c r="U476" s="8">
        <f t="shared" si="54"/>
        <v>23.924999999999997</v>
      </c>
      <c r="V476" s="5">
        <f t="shared" si="55"/>
        <v>7.25</v>
      </c>
      <c r="W476" s="12">
        <v>27.86458</v>
      </c>
      <c r="X476" s="12">
        <v>-115.18683</v>
      </c>
      <c r="Y476" s="4">
        <f t="shared" si="53"/>
        <v>64.400000000000006</v>
      </c>
      <c r="Z476" s="4">
        <v>18</v>
      </c>
      <c r="AA476" s="4">
        <v>4</v>
      </c>
      <c r="AB476" s="4" t="s">
        <v>611</v>
      </c>
      <c r="AC476" s="4">
        <v>1</v>
      </c>
      <c r="AD476" s="4" t="s">
        <v>38</v>
      </c>
      <c r="AE476" s="4">
        <v>30</v>
      </c>
      <c r="AF476" s="4"/>
      <c r="AG476" s="4"/>
    </row>
    <row r="477" spans="1:33">
      <c r="A477" s="4" t="s">
        <v>125</v>
      </c>
      <c r="B477" s="4" t="s">
        <v>43</v>
      </c>
      <c r="C477" s="28">
        <v>39295</v>
      </c>
      <c r="D477" s="4">
        <v>2007</v>
      </c>
      <c r="E477" s="33">
        <v>0.55069444444444449</v>
      </c>
      <c r="F477" s="33">
        <v>0.55555555555555558</v>
      </c>
      <c r="G477" s="33">
        <f t="shared" si="49"/>
        <v>4.8611111111110938E-3</v>
      </c>
      <c r="H477" s="8">
        <v>2</v>
      </c>
      <c r="I477" s="4">
        <v>3</v>
      </c>
      <c r="J477" s="4">
        <v>14</v>
      </c>
      <c r="K477" s="4">
        <v>14</v>
      </c>
      <c r="L477" s="6" t="s">
        <v>35</v>
      </c>
      <c r="M477" s="6" t="s">
        <v>36</v>
      </c>
      <c r="N477" s="4">
        <v>2</v>
      </c>
      <c r="O477" s="5">
        <f t="shared" si="50"/>
        <v>23.099999999999998</v>
      </c>
      <c r="P477" s="4">
        <v>7</v>
      </c>
      <c r="Q477" s="5">
        <f t="shared" si="51"/>
        <v>24.75</v>
      </c>
      <c r="R477" s="4">
        <v>7.5</v>
      </c>
      <c r="S477" s="5">
        <f t="shared" si="52"/>
        <v>24.75</v>
      </c>
      <c r="T477" s="4">
        <v>7.5</v>
      </c>
      <c r="U477" s="8">
        <f t="shared" si="54"/>
        <v>23.924999999999997</v>
      </c>
      <c r="V477" s="5">
        <f t="shared" si="55"/>
        <v>7.25</v>
      </c>
      <c r="W477" s="12">
        <v>27.86458</v>
      </c>
      <c r="X477" s="12">
        <v>-115.18683</v>
      </c>
      <c r="Y477" s="4">
        <f t="shared" si="53"/>
        <v>64.400000000000006</v>
      </c>
      <c r="Z477" s="4">
        <v>18</v>
      </c>
      <c r="AA477" s="4">
        <v>4</v>
      </c>
      <c r="AB477" s="4" t="s">
        <v>613</v>
      </c>
      <c r="AC477" s="4">
        <v>3</v>
      </c>
      <c r="AD477" s="4" t="s">
        <v>38</v>
      </c>
      <c r="AE477" s="4">
        <v>30</v>
      </c>
      <c r="AF477" s="4"/>
      <c r="AG477" s="4"/>
    </row>
    <row r="478" spans="1:33">
      <c r="A478" s="4" t="s">
        <v>125</v>
      </c>
      <c r="B478" s="4" t="s">
        <v>43</v>
      </c>
      <c r="C478" s="28">
        <v>39295</v>
      </c>
      <c r="D478" s="4">
        <v>2007</v>
      </c>
      <c r="E478" s="33">
        <v>0.55069444444444449</v>
      </c>
      <c r="F478" s="33">
        <v>0.55555555555555558</v>
      </c>
      <c r="G478" s="33">
        <f t="shared" si="49"/>
        <v>4.8611111111110938E-3</v>
      </c>
      <c r="H478" s="8">
        <v>2</v>
      </c>
      <c r="I478" s="4">
        <v>3</v>
      </c>
      <c r="J478" s="4">
        <v>14</v>
      </c>
      <c r="K478" s="4">
        <v>14</v>
      </c>
      <c r="L478" s="6" t="s">
        <v>35</v>
      </c>
      <c r="M478" s="6" t="s">
        <v>36</v>
      </c>
      <c r="N478" s="4">
        <v>2</v>
      </c>
      <c r="O478" s="5">
        <f t="shared" si="50"/>
        <v>23.099999999999998</v>
      </c>
      <c r="P478" s="4">
        <v>7</v>
      </c>
      <c r="Q478" s="5">
        <f t="shared" si="51"/>
        <v>24.75</v>
      </c>
      <c r="R478" s="4">
        <v>7.5</v>
      </c>
      <c r="S478" s="5">
        <f t="shared" si="52"/>
        <v>24.75</v>
      </c>
      <c r="T478" s="4">
        <v>7.5</v>
      </c>
      <c r="U478" s="8">
        <f t="shared" si="54"/>
        <v>23.924999999999997</v>
      </c>
      <c r="V478" s="5">
        <f t="shared" si="55"/>
        <v>7.25</v>
      </c>
      <c r="W478" s="12">
        <v>27.86458</v>
      </c>
      <c r="X478" s="12">
        <v>-115.18683</v>
      </c>
      <c r="Y478" s="4">
        <f t="shared" si="53"/>
        <v>64.400000000000006</v>
      </c>
      <c r="Z478" s="4">
        <v>18</v>
      </c>
      <c r="AA478" s="4">
        <v>4</v>
      </c>
      <c r="AB478" s="4" t="s">
        <v>607</v>
      </c>
      <c r="AC478" s="4">
        <v>2</v>
      </c>
      <c r="AD478" s="4" t="s">
        <v>38</v>
      </c>
      <c r="AE478" s="4">
        <v>30</v>
      </c>
      <c r="AF478" s="4"/>
      <c r="AG478" s="4"/>
    </row>
    <row r="479" spans="1:33">
      <c r="A479" s="4" t="s">
        <v>125</v>
      </c>
      <c r="B479" s="4" t="s">
        <v>43</v>
      </c>
      <c r="C479" s="28">
        <v>39295</v>
      </c>
      <c r="D479" s="4">
        <v>2007</v>
      </c>
      <c r="E479" s="33">
        <v>0.55069444444444449</v>
      </c>
      <c r="F479" s="33">
        <v>0.55555555555555558</v>
      </c>
      <c r="G479" s="33">
        <f t="shared" si="49"/>
        <v>4.8611111111110938E-3</v>
      </c>
      <c r="H479" s="8">
        <v>2</v>
      </c>
      <c r="I479" s="4">
        <v>3</v>
      </c>
      <c r="J479" s="4">
        <v>14</v>
      </c>
      <c r="K479" s="4">
        <v>14</v>
      </c>
      <c r="L479" s="6" t="s">
        <v>35</v>
      </c>
      <c r="M479" s="6" t="s">
        <v>36</v>
      </c>
      <c r="N479" s="4">
        <v>2</v>
      </c>
      <c r="O479" s="5">
        <f t="shared" si="50"/>
        <v>23.099999999999998</v>
      </c>
      <c r="P479" s="4">
        <v>7</v>
      </c>
      <c r="Q479" s="5">
        <f t="shared" si="51"/>
        <v>24.75</v>
      </c>
      <c r="R479" s="4">
        <v>7.5</v>
      </c>
      <c r="S479" s="5">
        <f t="shared" si="52"/>
        <v>24.75</v>
      </c>
      <c r="T479" s="4">
        <v>7.5</v>
      </c>
      <c r="U479" s="8">
        <f t="shared" si="54"/>
        <v>23.924999999999997</v>
      </c>
      <c r="V479" s="5">
        <f t="shared" si="55"/>
        <v>7.25</v>
      </c>
      <c r="W479" s="12">
        <v>27.86458</v>
      </c>
      <c r="X479" s="12">
        <v>-115.18683</v>
      </c>
      <c r="Y479" s="4">
        <f t="shared" si="53"/>
        <v>64.400000000000006</v>
      </c>
      <c r="Z479" s="4">
        <v>18</v>
      </c>
      <c r="AA479" s="4">
        <v>4</v>
      </c>
      <c r="AB479" s="4" t="s">
        <v>610</v>
      </c>
      <c r="AC479" s="4">
        <v>1</v>
      </c>
      <c r="AD479" s="4" t="s">
        <v>38</v>
      </c>
      <c r="AE479" s="4">
        <v>30</v>
      </c>
      <c r="AF479" s="4"/>
      <c r="AG479" s="4"/>
    </row>
    <row r="480" spans="1:33">
      <c r="A480" s="4" t="s">
        <v>126</v>
      </c>
      <c r="B480" s="4" t="s">
        <v>118</v>
      </c>
      <c r="C480" s="28">
        <v>39295</v>
      </c>
      <c r="D480" s="4">
        <v>2007</v>
      </c>
      <c r="E480" s="33">
        <v>0.4909722222222222</v>
      </c>
      <c r="F480" s="33">
        <v>0.49583333333333335</v>
      </c>
      <c r="G480" s="33">
        <f t="shared" si="49"/>
        <v>4.8611111111111494E-3</v>
      </c>
      <c r="H480" s="8">
        <v>2</v>
      </c>
      <c r="I480" s="5">
        <v>1</v>
      </c>
      <c r="J480" s="4">
        <v>15</v>
      </c>
      <c r="K480" s="4">
        <v>15</v>
      </c>
      <c r="L480" s="6" t="s">
        <v>35</v>
      </c>
      <c r="M480" s="6" t="s">
        <v>36</v>
      </c>
      <c r="N480" s="4">
        <v>2</v>
      </c>
      <c r="O480" s="5">
        <f t="shared" si="50"/>
        <v>28.049999999999997</v>
      </c>
      <c r="P480" s="5">
        <v>8.5</v>
      </c>
      <c r="Q480" s="5">
        <f t="shared" si="51"/>
        <v>26.4</v>
      </c>
      <c r="R480" s="5">
        <v>8</v>
      </c>
      <c r="S480" s="5">
        <f t="shared" si="52"/>
        <v>28.049999999999997</v>
      </c>
      <c r="T480" s="5">
        <v>8.5</v>
      </c>
      <c r="U480" s="8">
        <f t="shared" si="54"/>
        <v>27.224999999999998</v>
      </c>
      <c r="V480" s="5">
        <f t="shared" si="55"/>
        <v>8.25</v>
      </c>
      <c r="W480" s="12">
        <v>27.864909999999998</v>
      </c>
      <c r="X480" s="12">
        <v>-115.18741</v>
      </c>
      <c r="Y480" s="4">
        <f t="shared" si="53"/>
        <v>64.400000000000006</v>
      </c>
      <c r="Z480" s="4">
        <v>18</v>
      </c>
      <c r="AA480" s="4">
        <v>3</v>
      </c>
      <c r="AB480" s="4" t="s">
        <v>604</v>
      </c>
      <c r="AC480" s="4">
        <v>1</v>
      </c>
      <c r="AD480" s="4" t="s">
        <v>38</v>
      </c>
      <c r="AE480" s="4">
        <v>300</v>
      </c>
      <c r="AF480" s="4"/>
      <c r="AG480" s="4"/>
    </row>
    <row r="481" spans="1:33">
      <c r="A481" s="4" t="s">
        <v>126</v>
      </c>
      <c r="B481" s="4" t="s">
        <v>118</v>
      </c>
      <c r="C481" s="28">
        <v>39295</v>
      </c>
      <c r="D481" s="4">
        <v>2007</v>
      </c>
      <c r="E481" s="33">
        <v>0.4909722222222222</v>
      </c>
      <c r="F481" s="33">
        <v>0.49583333333333335</v>
      </c>
      <c r="G481" s="33">
        <f t="shared" si="49"/>
        <v>4.8611111111111494E-3</v>
      </c>
      <c r="H481" s="8">
        <v>2</v>
      </c>
      <c r="I481" s="5">
        <v>1</v>
      </c>
      <c r="J481" s="4">
        <v>15</v>
      </c>
      <c r="K481" s="4">
        <v>15</v>
      </c>
      <c r="L481" s="6" t="s">
        <v>35</v>
      </c>
      <c r="M481" s="6" t="s">
        <v>36</v>
      </c>
      <c r="N481" s="4">
        <v>2</v>
      </c>
      <c r="O481" s="5">
        <f t="shared" si="50"/>
        <v>28.049999999999997</v>
      </c>
      <c r="P481" s="5">
        <v>8.5</v>
      </c>
      <c r="Q481" s="5">
        <f t="shared" si="51"/>
        <v>26.4</v>
      </c>
      <c r="R481" s="5">
        <v>8</v>
      </c>
      <c r="S481" s="5">
        <f t="shared" si="52"/>
        <v>28.049999999999997</v>
      </c>
      <c r="T481" s="5">
        <v>8.5</v>
      </c>
      <c r="U481" s="8">
        <f t="shared" si="54"/>
        <v>27.224999999999998</v>
      </c>
      <c r="V481" s="5">
        <f t="shared" si="55"/>
        <v>8.25</v>
      </c>
      <c r="W481" s="12">
        <v>27.864909999999998</v>
      </c>
      <c r="X481" s="12">
        <v>-115.18741</v>
      </c>
      <c r="Y481" s="4">
        <f t="shared" si="53"/>
        <v>64.400000000000006</v>
      </c>
      <c r="Z481" s="4">
        <v>18</v>
      </c>
      <c r="AA481" s="4">
        <v>3</v>
      </c>
      <c r="AB481" s="4" t="s">
        <v>606</v>
      </c>
      <c r="AC481" s="4">
        <v>6</v>
      </c>
      <c r="AD481" s="4" t="s">
        <v>38</v>
      </c>
      <c r="AE481" s="4">
        <v>300</v>
      </c>
      <c r="AF481" s="4"/>
      <c r="AG481" s="4"/>
    </row>
    <row r="482" spans="1:33">
      <c r="A482" s="4" t="s">
        <v>126</v>
      </c>
      <c r="B482" s="4" t="s">
        <v>118</v>
      </c>
      <c r="C482" s="28">
        <v>39295</v>
      </c>
      <c r="D482" s="4">
        <v>2007</v>
      </c>
      <c r="E482" s="33">
        <v>0.4909722222222222</v>
      </c>
      <c r="F482" s="33">
        <v>0.49583333333333335</v>
      </c>
      <c r="G482" s="33">
        <f t="shared" si="49"/>
        <v>4.8611111111111494E-3</v>
      </c>
      <c r="H482" s="8">
        <v>2</v>
      </c>
      <c r="I482" s="5">
        <v>1</v>
      </c>
      <c r="J482" s="4">
        <v>15</v>
      </c>
      <c r="K482" s="4">
        <v>15</v>
      </c>
      <c r="L482" s="6" t="s">
        <v>35</v>
      </c>
      <c r="M482" s="6" t="s">
        <v>36</v>
      </c>
      <c r="N482" s="4">
        <v>2</v>
      </c>
      <c r="O482" s="5">
        <f t="shared" si="50"/>
        <v>28.049999999999997</v>
      </c>
      <c r="P482" s="5">
        <v>8.5</v>
      </c>
      <c r="Q482" s="5">
        <f t="shared" si="51"/>
        <v>26.4</v>
      </c>
      <c r="R482" s="5">
        <v>8</v>
      </c>
      <c r="S482" s="5">
        <f t="shared" si="52"/>
        <v>28.049999999999997</v>
      </c>
      <c r="T482" s="5">
        <v>8.5</v>
      </c>
      <c r="U482" s="8">
        <f t="shared" si="54"/>
        <v>27.224999999999998</v>
      </c>
      <c r="V482" s="5">
        <f t="shared" si="55"/>
        <v>8.25</v>
      </c>
      <c r="W482" s="12">
        <v>27.864909999999998</v>
      </c>
      <c r="X482" s="12">
        <v>-115.18741</v>
      </c>
      <c r="Y482" s="4">
        <f t="shared" si="53"/>
        <v>64.400000000000006</v>
      </c>
      <c r="Z482" s="4">
        <v>18</v>
      </c>
      <c r="AA482" s="4">
        <v>3</v>
      </c>
      <c r="AB482" s="4" t="s">
        <v>607</v>
      </c>
      <c r="AC482" s="4">
        <v>5</v>
      </c>
      <c r="AD482" s="4" t="s">
        <v>38</v>
      </c>
      <c r="AE482" s="4">
        <v>300</v>
      </c>
      <c r="AF482" s="4"/>
      <c r="AG482" s="4"/>
    </row>
    <row r="483" spans="1:33">
      <c r="A483" s="4" t="s">
        <v>126</v>
      </c>
      <c r="B483" s="4" t="s">
        <v>118</v>
      </c>
      <c r="C483" s="28">
        <v>39295</v>
      </c>
      <c r="D483" s="4">
        <v>2007</v>
      </c>
      <c r="E483" s="33">
        <v>0.4909722222222222</v>
      </c>
      <c r="F483" s="33">
        <v>0.49583333333333335</v>
      </c>
      <c r="G483" s="33">
        <f t="shared" si="49"/>
        <v>4.8611111111111494E-3</v>
      </c>
      <c r="H483" s="8">
        <v>2</v>
      </c>
      <c r="I483" s="5">
        <v>1</v>
      </c>
      <c r="J483" s="4">
        <v>15</v>
      </c>
      <c r="K483" s="4">
        <v>15</v>
      </c>
      <c r="L483" s="6" t="s">
        <v>35</v>
      </c>
      <c r="M483" s="6" t="s">
        <v>36</v>
      </c>
      <c r="N483" s="4">
        <v>2</v>
      </c>
      <c r="O483" s="5">
        <f t="shared" si="50"/>
        <v>28.049999999999997</v>
      </c>
      <c r="P483" s="5">
        <v>8.5</v>
      </c>
      <c r="Q483" s="5">
        <f t="shared" si="51"/>
        <v>26.4</v>
      </c>
      <c r="R483" s="5">
        <v>8</v>
      </c>
      <c r="S483" s="5">
        <f t="shared" si="52"/>
        <v>28.049999999999997</v>
      </c>
      <c r="T483" s="5">
        <v>8.5</v>
      </c>
      <c r="U483" s="8">
        <f t="shared" si="54"/>
        <v>27.224999999999998</v>
      </c>
      <c r="V483" s="5">
        <f t="shared" si="55"/>
        <v>8.25</v>
      </c>
      <c r="W483" s="12">
        <v>27.864909999999998</v>
      </c>
      <c r="X483" s="12">
        <v>-115.18741</v>
      </c>
      <c r="Y483" s="4">
        <f t="shared" si="53"/>
        <v>64.400000000000006</v>
      </c>
      <c r="Z483" s="4">
        <v>18</v>
      </c>
      <c r="AA483" s="4">
        <v>3</v>
      </c>
      <c r="AB483" s="4" t="s">
        <v>611</v>
      </c>
      <c r="AC483" s="4">
        <v>1</v>
      </c>
      <c r="AD483" s="4" t="s">
        <v>38</v>
      </c>
      <c r="AE483" s="4">
        <v>300</v>
      </c>
      <c r="AF483" s="4"/>
      <c r="AG483" s="4"/>
    </row>
    <row r="484" spans="1:33">
      <c r="A484" s="4" t="s">
        <v>127</v>
      </c>
      <c r="B484" s="4" t="s">
        <v>118</v>
      </c>
      <c r="C484" s="28">
        <v>39295</v>
      </c>
      <c r="D484" s="4">
        <v>2007</v>
      </c>
      <c r="E484" s="33">
        <v>0.55000000000000004</v>
      </c>
      <c r="F484" s="33">
        <v>0.55555555555555558</v>
      </c>
      <c r="G484" s="33">
        <f t="shared" si="49"/>
        <v>5.5555555555555358E-3</v>
      </c>
      <c r="H484" s="8">
        <v>2</v>
      </c>
      <c r="I484" s="5">
        <v>2</v>
      </c>
      <c r="J484" s="4">
        <v>16</v>
      </c>
      <c r="K484" s="4">
        <v>16</v>
      </c>
      <c r="L484" s="6" t="s">
        <v>35</v>
      </c>
      <c r="M484" s="6" t="s">
        <v>36</v>
      </c>
      <c r="N484" s="4">
        <v>2</v>
      </c>
      <c r="O484" s="5">
        <f t="shared" si="50"/>
        <v>23.099999999999998</v>
      </c>
      <c r="P484" s="5">
        <v>7</v>
      </c>
      <c r="Q484" s="5">
        <f t="shared" si="51"/>
        <v>24.75</v>
      </c>
      <c r="R484" s="5">
        <v>7.5</v>
      </c>
      <c r="S484" s="5">
        <f t="shared" si="52"/>
        <v>24.75</v>
      </c>
      <c r="T484" s="5">
        <v>7.5</v>
      </c>
      <c r="U484" s="8">
        <f t="shared" si="54"/>
        <v>23.924999999999997</v>
      </c>
      <c r="V484" s="5">
        <f t="shared" si="55"/>
        <v>7.25</v>
      </c>
      <c r="W484" s="12">
        <v>27.86458</v>
      </c>
      <c r="X484" s="12">
        <v>-115.18683</v>
      </c>
      <c r="Y484" s="4">
        <f t="shared" si="53"/>
        <v>64.400000000000006</v>
      </c>
      <c r="Z484" s="4">
        <v>18</v>
      </c>
      <c r="AA484" s="4">
        <v>4</v>
      </c>
      <c r="AB484" s="4" t="s">
        <v>604</v>
      </c>
      <c r="AC484" s="4">
        <v>1</v>
      </c>
      <c r="AD484" s="4" t="s">
        <v>38</v>
      </c>
      <c r="AE484" s="4">
        <v>30</v>
      </c>
      <c r="AF484" s="4"/>
      <c r="AG484" s="4"/>
    </row>
    <row r="485" spans="1:33">
      <c r="A485" s="4" t="s">
        <v>127</v>
      </c>
      <c r="B485" s="4" t="s">
        <v>118</v>
      </c>
      <c r="C485" s="28">
        <v>39295</v>
      </c>
      <c r="D485" s="4">
        <v>2007</v>
      </c>
      <c r="E485" s="33">
        <v>0.55000000000000004</v>
      </c>
      <c r="F485" s="33">
        <v>0.55555555555555558</v>
      </c>
      <c r="G485" s="33">
        <f t="shared" si="49"/>
        <v>5.5555555555555358E-3</v>
      </c>
      <c r="H485" s="8">
        <v>2</v>
      </c>
      <c r="I485" s="5">
        <v>2</v>
      </c>
      <c r="J485" s="4">
        <v>16</v>
      </c>
      <c r="K485" s="4">
        <v>16</v>
      </c>
      <c r="L485" s="6" t="s">
        <v>35</v>
      </c>
      <c r="M485" s="6" t="s">
        <v>36</v>
      </c>
      <c r="N485" s="4">
        <v>2</v>
      </c>
      <c r="O485" s="5">
        <f t="shared" si="50"/>
        <v>23.099999999999998</v>
      </c>
      <c r="P485" s="5">
        <v>7</v>
      </c>
      <c r="Q485" s="5">
        <f t="shared" si="51"/>
        <v>24.75</v>
      </c>
      <c r="R485" s="5">
        <v>7.5</v>
      </c>
      <c r="S485" s="5">
        <f t="shared" si="52"/>
        <v>24.75</v>
      </c>
      <c r="T485" s="5">
        <v>7.5</v>
      </c>
      <c r="U485" s="8">
        <f t="shared" si="54"/>
        <v>23.924999999999997</v>
      </c>
      <c r="V485" s="5">
        <f t="shared" si="55"/>
        <v>7.25</v>
      </c>
      <c r="W485" s="12">
        <v>27.86458</v>
      </c>
      <c r="X485" s="12">
        <v>-115.18683</v>
      </c>
      <c r="Y485" s="4">
        <f t="shared" si="53"/>
        <v>64.400000000000006</v>
      </c>
      <c r="Z485" s="4">
        <v>18</v>
      </c>
      <c r="AA485" s="4">
        <v>4</v>
      </c>
      <c r="AB485" s="4" t="s">
        <v>618</v>
      </c>
      <c r="AC485" s="4">
        <v>3</v>
      </c>
      <c r="AD485" s="4" t="s">
        <v>38</v>
      </c>
      <c r="AE485" s="4">
        <v>30</v>
      </c>
      <c r="AF485" s="4"/>
      <c r="AG485" s="4"/>
    </row>
    <row r="486" spans="1:33">
      <c r="A486" s="4" t="s">
        <v>127</v>
      </c>
      <c r="B486" s="4" t="s">
        <v>118</v>
      </c>
      <c r="C486" s="28">
        <v>39295</v>
      </c>
      <c r="D486" s="4">
        <v>2007</v>
      </c>
      <c r="E486" s="33">
        <v>0.55000000000000004</v>
      </c>
      <c r="F486" s="33">
        <v>0.55555555555555558</v>
      </c>
      <c r="G486" s="33">
        <f t="shared" si="49"/>
        <v>5.5555555555555358E-3</v>
      </c>
      <c r="H486" s="8">
        <v>2</v>
      </c>
      <c r="I486" s="5">
        <v>2</v>
      </c>
      <c r="J486" s="4">
        <v>16</v>
      </c>
      <c r="K486" s="4">
        <v>16</v>
      </c>
      <c r="L486" s="6" t="s">
        <v>35</v>
      </c>
      <c r="M486" s="6" t="s">
        <v>36</v>
      </c>
      <c r="N486" s="4">
        <v>2</v>
      </c>
      <c r="O486" s="5">
        <f t="shared" si="50"/>
        <v>23.099999999999998</v>
      </c>
      <c r="P486" s="5">
        <v>7</v>
      </c>
      <c r="Q486" s="5">
        <f t="shared" si="51"/>
        <v>24.75</v>
      </c>
      <c r="R486" s="5">
        <v>7.5</v>
      </c>
      <c r="S486" s="5">
        <f t="shared" si="52"/>
        <v>24.75</v>
      </c>
      <c r="T486" s="5">
        <v>7.5</v>
      </c>
      <c r="U486" s="8">
        <f t="shared" si="54"/>
        <v>23.924999999999997</v>
      </c>
      <c r="V486" s="5">
        <f t="shared" si="55"/>
        <v>7.25</v>
      </c>
      <c r="W486" s="12">
        <v>27.86458</v>
      </c>
      <c r="X486" s="12">
        <v>-115.18683</v>
      </c>
      <c r="Y486" s="4">
        <f t="shared" si="53"/>
        <v>64.400000000000006</v>
      </c>
      <c r="Z486" s="4">
        <v>18</v>
      </c>
      <c r="AA486" s="4">
        <v>4</v>
      </c>
      <c r="AB486" s="9" t="s">
        <v>753</v>
      </c>
      <c r="AC486" s="4">
        <v>2</v>
      </c>
      <c r="AD486" s="4" t="s">
        <v>38</v>
      </c>
      <c r="AE486" s="4">
        <v>30</v>
      </c>
      <c r="AF486" s="4"/>
      <c r="AG486" s="4"/>
    </row>
    <row r="487" spans="1:33">
      <c r="A487" s="4" t="s">
        <v>127</v>
      </c>
      <c r="B487" s="4" t="s">
        <v>118</v>
      </c>
      <c r="C487" s="28">
        <v>39295</v>
      </c>
      <c r="D487" s="4">
        <v>2007</v>
      </c>
      <c r="E487" s="33">
        <v>0.55000000000000004</v>
      </c>
      <c r="F487" s="33">
        <v>0.55555555555555558</v>
      </c>
      <c r="G487" s="33">
        <f t="shared" si="49"/>
        <v>5.5555555555555358E-3</v>
      </c>
      <c r="H487" s="8">
        <v>2</v>
      </c>
      <c r="I487" s="5">
        <v>2</v>
      </c>
      <c r="J487" s="4">
        <v>16</v>
      </c>
      <c r="K487" s="4">
        <v>16</v>
      </c>
      <c r="L487" s="6" t="s">
        <v>35</v>
      </c>
      <c r="M487" s="6" t="s">
        <v>36</v>
      </c>
      <c r="N487" s="4">
        <v>2</v>
      </c>
      <c r="O487" s="5">
        <f t="shared" si="50"/>
        <v>23.099999999999998</v>
      </c>
      <c r="P487" s="5">
        <v>7</v>
      </c>
      <c r="Q487" s="5">
        <f t="shared" si="51"/>
        <v>24.75</v>
      </c>
      <c r="R487" s="5">
        <v>7.5</v>
      </c>
      <c r="S487" s="5">
        <f t="shared" si="52"/>
        <v>24.75</v>
      </c>
      <c r="T487" s="5">
        <v>7.5</v>
      </c>
      <c r="U487" s="8">
        <f t="shared" si="54"/>
        <v>23.924999999999997</v>
      </c>
      <c r="V487" s="5">
        <f t="shared" si="55"/>
        <v>7.25</v>
      </c>
      <c r="W487" s="12">
        <v>27.86458</v>
      </c>
      <c r="X487" s="12">
        <v>-115.18683</v>
      </c>
      <c r="Y487" s="4">
        <f t="shared" si="53"/>
        <v>64.400000000000006</v>
      </c>
      <c r="Z487" s="4">
        <v>18</v>
      </c>
      <c r="AA487" s="4">
        <v>4</v>
      </c>
      <c r="AB487" s="4" t="s">
        <v>613</v>
      </c>
      <c r="AC487" s="4">
        <v>4</v>
      </c>
      <c r="AD487" s="4" t="s">
        <v>38</v>
      </c>
      <c r="AE487" s="4">
        <v>30</v>
      </c>
      <c r="AF487" s="4"/>
      <c r="AG487" s="4"/>
    </row>
    <row r="488" spans="1:33">
      <c r="A488" s="4" t="s">
        <v>127</v>
      </c>
      <c r="B488" s="4" t="s">
        <v>118</v>
      </c>
      <c r="C488" s="28">
        <v>39295</v>
      </c>
      <c r="D488" s="4">
        <v>2007</v>
      </c>
      <c r="E488" s="33">
        <v>0.55000000000000004</v>
      </c>
      <c r="F488" s="33">
        <v>0.55555555555555558</v>
      </c>
      <c r="G488" s="33">
        <f t="shared" si="49"/>
        <v>5.5555555555555358E-3</v>
      </c>
      <c r="H488" s="8">
        <v>2</v>
      </c>
      <c r="I488" s="5">
        <v>2</v>
      </c>
      <c r="J488" s="4">
        <v>16</v>
      </c>
      <c r="K488" s="4">
        <v>16</v>
      </c>
      <c r="L488" s="6" t="s">
        <v>35</v>
      </c>
      <c r="M488" s="6" t="s">
        <v>36</v>
      </c>
      <c r="N488" s="4">
        <v>2</v>
      </c>
      <c r="O488" s="5">
        <f t="shared" si="50"/>
        <v>23.099999999999998</v>
      </c>
      <c r="P488" s="5">
        <v>7</v>
      </c>
      <c r="Q488" s="5">
        <f t="shared" si="51"/>
        <v>24.75</v>
      </c>
      <c r="R488" s="5">
        <v>7.5</v>
      </c>
      <c r="S488" s="5">
        <f t="shared" si="52"/>
        <v>24.75</v>
      </c>
      <c r="T488" s="5">
        <v>7.5</v>
      </c>
      <c r="U488" s="8">
        <f t="shared" si="54"/>
        <v>23.924999999999997</v>
      </c>
      <c r="V488" s="5">
        <f t="shared" si="55"/>
        <v>7.25</v>
      </c>
      <c r="W488" s="12">
        <v>27.86458</v>
      </c>
      <c r="X488" s="12">
        <v>-115.18683</v>
      </c>
      <c r="Y488" s="4">
        <f t="shared" si="53"/>
        <v>64.400000000000006</v>
      </c>
      <c r="Z488" s="4">
        <v>18</v>
      </c>
      <c r="AA488" s="4">
        <v>4</v>
      </c>
      <c r="AB488" s="4" t="s">
        <v>606</v>
      </c>
      <c r="AC488" s="4">
        <v>4</v>
      </c>
      <c r="AD488" s="4" t="s">
        <v>38</v>
      </c>
      <c r="AE488" s="4">
        <v>30</v>
      </c>
      <c r="AF488" s="4"/>
      <c r="AG488" s="4"/>
    </row>
    <row r="489" spans="1:33">
      <c r="A489" s="4" t="s">
        <v>127</v>
      </c>
      <c r="B489" s="4" t="s">
        <v>118</v>
      </c>
      <c r="C489" s="28">
        <v>39295</v>
      </c>
      <c r="D489" s="4">
        <v>2007</v>
      </c>
      <c r="E489" s="33">
        <v>0.55000000000000004</v>
      </c>
      <c r="F489" s="33">
        <v>0.55555555555555558</v>
      </c>
      <c r="G489" s="33">
        <f t="shared" si="49"/>
        <v>5.5555555555555358E-3</v>
      </c>
      <c r="H489" s="8">
        <v>2</v>
      </c>
      <c r="I489" s="5">
        <v>2</v>
      </c>
      <c r="J489" s="4">
        <v>16</v>
      </c>
      <c r="K489" s="4">
        <v>16</v>
      </c>
      <c r="L489" s="6" t="s">
        <v>35</v>
      </c>
      <c r="M489" s="6" t="s">
        <v>36</v>
      </c>
      <c r="N489" s="4">
        <v>2</v>
      </c>
      <c r="O489" s="5">
        <f t="shared" si="50"/>
        <v>23.099999999999998</v>
      </c>
      <c r="P489" s="5">
        <v>7</v>
      </c>
      <c r="Q489" s="5">
        <f t="shared" si="51"/>
        <v>24.75</v>
      </c>
      <c r="R489" s="5">
        <v>7.5</v>
      </c>
      <c r="S489" s="5">
        <f t="shared" si="52"/>
        <v>24.75</v>
      </c>
      <c r="T489" s="5">
        <v>7.5</v>
      </c>
      <c r="U489" s="8">
        <f t="shared" si="54"/>
        <v>23.924999999999997</v>
      </c>
      <c r="V489" s="5">
        <f t="shared" si="55"/>
        <v>7.25</v>
      </c>
      <c r="W489" s="12">
        <v>27.86458</v>
      </c>
      <c r="X489" s="12">
        <v>-115.18683</v>
      </c>
      <c r="Y489" s="4">
        <f t="shared" si="53"/>
        <v>64.400000000000006</v>
      </c>
      <c r="Z489" s="4">
        <v>18</v>
      </c>
      <c r="AA489" s="4">
        <v>4</v>
      </c>
      <c r="AB489" s="4" t="s">
        <v>607</v>
      </c>
      <c r="AC489" s="4">
        <v>2</v>
      </c>
      <c r="AD489" s="4" t="s">
        <v>38</v>
      </c>
      <c r="AE489" s="4">
        <v>30</v>
      </c>
      <c r="AF489" s="4"/>
      <c r="AG489" s="4"/>
    </row>
    <row r="490" spans="1:33">
      <c r="A490" s="4" t="s">
        <v>128</v>
      </c>
      <c r="B490" s="4" t="s">
        <v>34</v>
      </c>
      <c r="C490" s="28">
        <v>39291</v>
      </c>
      <c r="D490" s="4">
        <v>2007</v>
      </c>
      <c r="E490" s="33">
        <v>0.52500000000000002</v>
      </c>
      <c r="F490" s="33">
        <v>0.52986111111111112</v>
      </c>
      <c r="G490" s="33">
        <f t="shared" si="49"/>
        <v>4.8611111111110938E-3</v>
      </c>
      <c r="H490" s="8">
        <v>2</v>
      </c>
      <c r="I490" s="5">
        <v>1</v>
      </c>
      <c r="J490" s="5">
        <v>1</v>
      </c>
      <c r="K490" s="4">
        <v>1</v>
      </c>
      <c r="L490" s="4" t="s">
        <v>129</v>
      </c>
      <c r="M490" s="4" t="s">
        <v>233</v>
      </c>
      <c r="N490" s="4">
        <v>2</v>
      </c>
      <c r="O490" s="5">
        <f t="shared" si="50"/>
        <v>41.25</v>
      </c>
      <c r="P490" s="5">
        <v>12.5</v>
      </c>
      <c r="Q490" s="5">
        <f t="shared" si="51"/>
        <v>33.33</v>
      </c>
      <c r="R490" s="5">
        <v>10.1</v>
      </c>
      <c r="S490" s="5">
        <f t="shared" si="52"/>
        <v>41.25</v>
      </c>
      <c r="T490" s="5">
        <v>12.5</v>
      </c>
      <c r="U490" s="8">
        <f t="shared" si="54"/>
        <v>37.29</v>
      </c>
      <c r="V490" s="5">
        <f t="shared" si="55"/>
        <v>11.3</v>
      </c>
      <c r="W490" s="12">
        <v>27.897559999999999</v>
      </c>
      <c r="X490" s="12">
        <v>-115.20658</v>
      </c>
      <c r="Y490" s="4">
        <f t="shared" si="53"/>
        <v>57.2</v>
      </c>
      <c r="Z490" s="4">
        <v>14</v>
      </c>
      <c r="AA490" s="4">
        <v>3</v>
      </c>
      <c r="AB490" s="4" t="s">
        <v>604</v>
      </c>
      <c r="AC490" s="4">
        <v>2</v>
      </c>
      <c r="AD490" s="4" t="s">
        <v>38</v>
      </c>
      <c r="AE490" s="4">
        <v>210</v>
      </c>
      <c r="AF490" s="4"/>
      <c r="AG490" s="4"/>
    </row>
    <row r="491" spans="1:33">
      <c r="A491" s="4" t="s">
        <v>128</v>
      </c>
      <c r="B491" s="4" t="s">
        <v>34</v>
      </c>
      <c r="C491" s="28">
        <v>39291</v>
      </c>
      <c r="D491" s="4">
        <v>2007</v>
      </c>
      <c r="E491" s="33">
        <v>0.52500000000000002</v>
      </c>
      <c r="F491" s="33">
        <v>0.52986111111111112</v>
      </c>
      <c r="G491" s="33">
        <f t="shared" si="49"/>
        <v>4.8611111111110938E-3</v>
      </c>
      <c r="H491" s="8">
        <v>2</v>
      </c>
      <c r="I491" s="5">
        <v>1</v>
      </c>
      <c r="J491" s="5">
        <v>1</v>
      </c>
      <c r="K491" s="4">
        <v>1</v>
      </c>
      <c r="L491" s="4" t="s">
        <v>129</v>
      </c>
      <c r="M491" s="4" t="s">
        <v>233</v>
      </c>
      <c r="N491" s="4">
        <v>2</v>
      </c>
      <c r="O491" s="5">
        <f t="shared" si="50"/>
        <v>41.25</v>
      </c>
      <c r="P491" s="5">
        <v>12.5</v>
      </c>
      <c r="Q491" s="5">
        <f t="shared" si="51"/>
        <v>33.33</v>
      </c>
      <c r="R491" s="5">
        <v>10.1</v>
      </c>
      <c r="S491" s="5">
        <f t="shared" si="52"/>
        <v>41.25</v>
      </c>
      <c r="T491" s="5">
        <v>12.5</v>
      </c>
      <c r="U491" s="8">
        <f t="shared" si="54"/>
        <v>37.29</v>
      </c>
      <c r="V491" s="5">
        <f t="shared" si="55"/>
        <v>11.3</v>
      </c>
      <c r="W491" s="12">
        <v>27.897559999999999</v>
      </c>
      <c r="X491" s="12">
        <v>-115.20658</v>
      </c>
      <c r="Y491" s="4">
        <f t="shared" si="53"/>
        <v>57.2</v>
      </c>
      <c r="Z491" s="4">
        <v>14</v>
      </c>
      <c r="AA491" s="4">
        <v>3</v>
      </c>
      <c r="AB491" s="4" t="s">
        <v>615</v>
      </c>
      <c r="AC491" s="4">
        <v>1</v>
      </c>
      <c r="AD491" s="4" t="s">
        <v>38</v>
      </c>
      <c r="AE491" s="4">
        <v>210</v>
      </c>
      <c r="AF491" s="4"/>
      <c r="AG491" s="4"/>
    </row>
    <row r="492" spans="1:33">
      <c r="A492" s="4" t="s">
        <v>128</v>
      </c>
      <c r="B492" s="4" t="s">
        <v>34</v>
      </c>
      <c r="C492" s="28">
        <v>39291</v>
      </c>
      <c r="D492" s="4">
        <v>2007</v>
      </c>
      <c r="E492" s="33">
        <v>0.52500000000000002</v>
      </c>
      <c r="F492" s="33">
        <v>0.52986111111111112</v>
      </c>
      <c r="G492" s="33">
        <f t="shared" si="49"/>
        <v>4.8611111111110938E-3</v>
      </c>
      <c r="H492" s="8">
        <v>2</v>
      </c>
      <c r="I492" s="5">
        <v>1</v>
      </c>
      <c r="J492" s="5">
        <v>1</v>
      </c>
      <c r="K492" s="4">
        <v>1</v>
      </c>
      <c r="L492" s="4" t="s">
        <v>129</v>
      </c>
      <c r="M492" s="4" t="s">
        <v>233</v>
      </c>
      <c r="N492" s="4">
        <v>2</v>
      </c>
      <c r="O492" s="5">
        <f t="shared" si="50"/>
        <v>41.25</v>
      </c>
      <c r="P492" s="5">
        <v>12.5</v>
      </c>
      <c r="Q492" s="5">
        <f t="shared" si="51"/>
        <v>33.33</v>
      </c>
      <c r="R492" s="5">
        <v>10.1</v>
      </c>
      <c r="S492" s="5">
        <f t="shared" si="52"/>
        <v>41.25</v>
      </c>
      <c r="T492" s="5">
        <v>12.5</v>
      </c>
      <c r="U492" s="8">
        <f t="shared" si="54"/>
        <v>37.29</v>
      </c>
      <c r="V492" s="5">
        <f t="shared" si="55"/>
        <v>11.3</v>
      </c>
      <c r="W492" s="12">
        <v>27.897559999999999</v>
      </c>
      <c r="X492" s="12">
        <v>-115.20658</v>
      </c>
      <c r="Y492" s="4">
        <f t="shared" si="53"/>
        <v>57.2</v>
      </c>
      <c r="Z492" s="4">
        <v>14</v>
      </c>
      <c r="AA492" s="4">
        <v>3</v>
      </c>
      <c r="AB492" s="4" t="s">
        <v>613</v>
      </c>
      <c r="AC492" s="4">
        <v>6</v>
      </c>
      <c r="AD492" s="4" t="s">
        <v>38</v>
      </c>
      <c r="AE492" s="4">
        <v>210</v>
      </c>
      <c r="AF492" s="4"/>
      <c r="AG492" s="4"/>
    </row>
    <row r="493" spans="1:33">
      <c r="A493" s="4" t="s">
        <v>128</v>
      </c>
      <c r="B493" s="4" t="s">
        <v>34</v>
      </c>
      <c r="C493" s="28">
        <v>39291</v>
      </c>
      <c r="D493" s="4">
        <v>2007</v>
      </c>
      <c r="E493" s="33">
        <v>0.52500000000000002</v>
      </c>
      <c r="F493" s="33">
        <v>0.52986111111111112</v>
      </c>
      <c r="G493" s="33">
        <f t="shared" si="49"/>
        <v>4.8611111111110938E-3</v>
      </c>
      <c r="H493" s="8">
        <v>2</v>
      </c>
      <c r="I493" s="5">
        <v>1</v>
      </c>
      <c r="J493" s="5">
        <v>1</v>
      </c>
      <c r="K493" s="4">
        <v>1</v>
      </c>
      <c r="L493" s="4" t="s">
        <v>129</v>
      </c>
      <c r="M493" s="4" t="s">
        <v>233</v>
      </c>
      <c r="N493" s="4">
        <v>2</v>
      </c>
      <c r="O493" s="5">
        <f t="shared" si="50"/>
        <v>41.25</v>
      </c>
      <c r="P493" s="5">
        <v>12.5</v>
      </c>
      <c r="Q493" s="5">
        <f t="shared" si="51"/>
        <v>33.33</v>
      </c>
      <c r="R493" s="5">
        <v>10.1</v>
      </c>
      <c r="S493" s="5">
        <f t="shared" si="52"/>
        <v>41.25</v>
      </c>
      <c r="T493" s="5">
        <v>12.5</v>
      </c>
      <c r="U493" s="8">
        <f t="shared" si="54"/>
        <v>37.29</v>
      </c>
      <c r="V493" s="5">
        <f t="shared" si="55"/>
        <v>11.3</v>
      </c>
      <c r="W493" s="12">
        <v>27.897559999999999</v>
      </c>
      <c r="X493" s="12">
        <v>-115.20658</v>
      </c>
      <c r="Y493" s="4">
        <f t="shared" si="53"/>
        <v>57.2</v>
      </c>
      <c r="Z493" s="4">
        <v>14</v>
      </c>
      <c r="AA493" s="4">
        <v>3</v>
      </c>
      <c r="AB493" s="4" t="s">
        <v>609</v>
      </c>
      <c r="AC493" s="4">
        <v>5</v>
      </c>
      <c r="AD493" s="4" t="s">
        <v>38</v>
      </c>
      <c r="AE493" s="4">
        <v>210</v>
      </c>
      <c r="AF493" s="4"/>
      <c r="AG493" s="4"/>
    </row>
    <row r="494" spans="1:33">
      <c r="A494" s="4" t="s">
        <v>128</v>
      </c>
      <c r="B494" s="4" t="s">
        <v>34</v>
      </c>
      <c r="C494" s="28">
        <v>39291</v>
      </c>
      <c r="D494" s="4">
        <v>2007</v>
      </c>
      <c r="E494" s="33">
        <v>0.52500000000000002</v>
      </c>
      <c r="F494" s="33">
        <v>0.52986111111111112</v>
      </c>
      <c r="G494" s="33">
        <f t="shared" si="49"/>
        <v>4.8611111111110938E-3</v>
      </c>
      <c r="H494" s="8">
        <v>2</v>
      </c>
      <c r="I494" s="5">
        <v>1</v>
      </c>
      <c r="J494" s="5">
        <v>1</v>
      </c>
      <c r="K494" s="4">
        <v>1</v>
      </c>
      <c r="L494" s="4" t="s">
        <v>129</v>
      </c>
      <c r="M494" s="4" t="s">
        <v>233</v>
      </c>
      <c r="N494" s="4">
        <v>2</v>
      </c>
      <c r="O494" s="5">
        <f t="shared" si="50"/>
        <v>41.25</v>
      </c>
      <c r="P494" s="5">
        <v>12.5</v>
      </c>
      <c r="Q494" s="5">
        <f t="shared" si="51"/>
        <v>33.33</v>
      </c>
      <c r="R494" s="5">
        <v>10.1</v>
      </c>
      <c r="S494" s="5">
        <f t="shared" si="52"/>
        <v>41.25</v>
      </c>
      <c r="T494" s="5">
        <v>12.5</v>
      </c>
      <c r="U494" s="8">
        <f t="shared" si="54"/>
        <v>37.29</v>
      </c>
      <c r="V494" s="5">
        <f t="shared" si="55"/>
        <v>11.3</v>
      </c>
      <c r="W494" s="12">
        <v>27.897559999999999</v>
      </c>
      <c r="X494" s="12">
        <v>-115.20658</v>
      </c>
      <c r="Y494" s="4">
        <f t="shared" si="53"/>
        <v>57.2</v>
      </c>
      <c r="Z494" s="4">
        <v>14</v>
      </c>
      <c r="AA494" s="4">
        <v>3</v>
      </c>
      <c r="AB494" s="4" t="s">
        <v>612</v>
      </c>
      <c r="AC494" s="4">
        <v>1</v>
      </c>
      <c r="AD494" s="4" t="s">
        <v>38</v>
      </c>
      <c r="AE494" s="4">
        <v>210</v>
      </c>
      <c r="AF494" s="4"/>
      <c r="AG494" s="4"/>
    </row>
    <row r="495" spans="1:33">
      <c r="A495" s="4" t="s">
        <v>128</v>
      </c>
      <c r="B495" s="4" t="s">
        <v>34</v>
      </c>
      <c r="C495" s="28">
        <v>39291</v>
      </c>
      <c r="D495" s="4">
        <v>2007</v>
      </c>
      <c r="E495" s="33">
        <v>0.52500000000000002</v>
      </c>
      <c r="F495" s="33">
        <v>0.52986111111111112</v>
      </c>
      <c r="G495" s="33">
        <f t="shared" si="49"/>
        <v>4.8611111111110938E-3</v>
      </c>
      <c r="H495" s="8">
        <v>2</v>
      </c>
      <c r="I495" s="5">
        <v>1</v>
      </c>
      <c r="J495" s="5">
        <v>1</v>
      </c>
      <c r="K495" s="4">
        <v>1</v>
      </c>
      <c r="L495" s="4" t="s">
        <v>129</v>
      </c>
      <c r="M495" s="4" t="s">
        <v>233</v>
      </c>
      <c r="N495" s="4">
        <v>2</v>
      </c>
      <c r="O495" s="5">
        <f t="shared" si="50"/>
        <v>41.25</v>
      </c>
      <c r="P495" s="5">
        <v>12.5</v>
      </c>
      <c r="Q495" s="5">
        <f t="shared" si="51"/>
        <v>33.33</v>
      </c>
      <c r="R495" s="5">
        <v>10.1</v>
      </c>
      <c r="S495" s="5">
        <f t="shared" si="52"/>
        <v>41.25</v>
      </c>
      <c r="T495" s="5">
        <v>12.5</v>
      </c>
      <c r="U495" s="8">
        <f t="shared" si="54"/>
        <v>37.29</v>
      </c>
      <c r="V495" s="5">
        <f t="shared" si="55"/>
        <v>11.3</v>
      </c>
      <c r="W495" s="12">
        <v>27.897559999999999</v>
      </c>
      <c r="X495" s="12">
        <v>-115.20658</v>
      </c>
      <c r="Y495" s="4">
        <f t="shared" si="53"/>
        <v>57.2</v>
      </c>
      <c r="Z495" s="4">
        <v>14</v>
      </c>
      <c r="AA495" s="4">
        <v>3</v>
      </c>
      <c r="AB495" s="4" t="s">
        <v>606</v>
      </c>
      <c r="AC495" s="4">
        <v>1</v>
      </c>
      <c r="AD495" s="4" t="s">
        <v>38</v>
      </c>
      <c r="AE495" s="4">
        <v>210</v>
      </c>
      <c r="AF495" s="4"/>
      <c r="AG495" s="4"/>
    </row>
    <row r="496" spans="1:33">
      <c r="A496" s="4" t="s">
        <v>128</v>
      </c>
      <c r="B496" s="4" t="s">
        <v>34</v>
      </c>
      <c r="C496" s="28">
        <v>39291</v>
      </c>
      <c r="D496" s="4">
        <v>2007</v>
      </c>
      <c r="E496" s="33">
        <v>0.52500000000000002</v>
      </c>
      <c r="F496" s="33">
        <v>0.52986111111111112</v>
      </c>
      <c r="G496" s="33">
        <f t="shared" si="49"/>
        <v>4.8611111111110938E-3</v>
      </c>
      <c r="H496" s="8">
        <v>2</v>
      </c>
      <c r="I496" s="5">
        <v>1</v>
      </c>
      <c r="J496" s="5">
        <v>1</v>
      </c>
      <c r="K496" s="4">
        <v>1</v>
      </c>
      <c r="L496" s="4" t="s">
        <v>129</v>
      </c>
      <c r="M496" s="4" t="s">
        <v>233</v>
      </c>
      <c r="N496" s="4">
        <v>2</v>
      </c>
      <c r="O496" s="5">
        <f t="shared" si="50"/>
        <v>41.25</v>
      </c>
      <c r="P496" s="5">
        <v>12.5</v>
      </c>
      <c r="Q496" s="5">
        <f t="shared" si="51"/>
        <v>33.33</v>
      </c>
      <c r="R496" s="5">
        <v>10.1</v>
      </c>
      <c r="S496" s="5">
        <f t="shared" si="52"/>
        <v>41.25</v>
      </c>
      <c r="T496" s="5">
        <v>12.5</v>
      </c>
      <c r="U496" s="8">
        <f t="shared" si="54"/>
        <v>37.29</v>
      </c>
      <c r="V496" s="5">
        <f t="shared" si="55"/>
        <v>11.3</v>
      </c>
      <c r="W496" s="12">
        <v>27.897559999999999</v>
      </c>
      <c r="X496" s="12">
        <v>-115.20658</v>
      </c>
      <c r="Y496" s="4">
        <f t="shared" si="53"/>
        <v>57.2</v>
      </c>
      <c r="Z496" s="4">
        <v>14</v>
      </c>
      <c r="AA496" s="4">
        <v>3</v>
      </c>
      <c r="AB496" s="4" t="s">
        <v>607</v>
      </c>
      <c r="AC496" s="4">
        <v>3</v>
      </c>
      <c r="AD496" s="4" t="s">
        <v>38</v>
      </c>
      <c r="AE496" s="4">
        <v>210</v>
      </c>
      <c r="AF496" s="4"/>
      <c r="AG496" s="4"/>
    </row>
    <row r="497" spans="1:33">
      <c r="A497" s="4" t="s">
        <v>130</v>
      </c>
      <c r="B497" s="4" t="s">
        <v>34</v>
      </c>
      <c r="C497" s="28">
        <v>39291</v>
      </c>
      <c r="D497" s="4">
        <v>2007</v>
      </c>
      <c r="E497" s="33">
        <v>0.58958333333333335</v>
      </c>
      <c r="F497" s="33">
        <v>0.59375</v>
      </c>
      <c r="G497" s="33">
        <f t="shared" si="49"/>
        <v>4.1666666666666519E-3</v>
      </c>
      <c r="H497" s="8">
        <v>2</v>
      </c>
      <c r="I497" s="5">
        <v>2</v>
      </c>
      <c r="J497" s="5">
        <v>2</v>
      </c>
      <c r="K497" s="4">
        <v>2</v>
      </c>
      <c r="L497" s="4" t="s">
        <v>129</v>
      </c>
      <c r="M497" s="4" t="s">
        <v>233</v>
      </c>
      <c r="N497" s="4">
        <v>2</v>
      </c>
      <c r="O497" s="5">
        <f t="shared" si="50"/>
        <v>22.439999999999998</v>
      </c>
      <c r="P497" s="5">
        <v>6.8</v>
      </c>
      <c r="Q497" s="5">
        <f t="shared" si="51"/>
        <v>16.5</v>
      </c>
      <c r="R497" s="5">
        <v>5</v>
      </c>
      <c r="S497" s="5">
        <f t="shared" si="52"/>
        <v>22.439999999999998</v>
      </c>
      <c r="T497" s="5">
        <v>6.8</v>
      </c>
      <c r="U497" s="8">
        <f t="shared" si="54"/>
        <v>19.47</v>
      </c>
      <c r="V497" s="5">
        <f t="shared" si="55"/>
        <v>5.9</v>
      </c>
      <c r="W497" s="12">
        <v>27.895530000000001</v>
      </c>
      <c r="X497" s="12">
        <v>-115.20761</v>
      </c>
      <c r="Y497" s="4">
        <f t="shared" si="53"/>
        <v>60.8</v>
      </c>
      <c r="Z497" s="4">
        <v>16</v>
      </c>
      <c r="AA497" s="4">
        <v>7</v>
      </c>
      <c r="AB497" s="4" t="s">
        <v>609</v>
      </c>
      <c r="AC497" s="4">
        <v>1</v>
      </c>
      <c r="AD497" s="4" t="s">
        <v>38</v>
      </c>
      <c r="AE497" s="4">
        <v>210</v>
      </c>
      <c r="AF497" s="4"/>
      <c r="AG497" s="4"/>
    </row>
    <row r="498" spans="1:33">
      <c r="A498" s="4" t="s">
        <v>130</v>
      </c>
      <c r="B498" s="4" t="s">
        <v>34</v>
      </c>
      <c r="C498" s="28">
        <v>39291</v>
      </c>
      <c r="D498" s="4">
        <v>2007</v>
      </c>
      <c r="E498" s="33">
        <v>0.58958333333333335</v>
      </c>
      <c r="F498" s="33">
        <v>0.59375</v>
      </c>
      <c r="G498" s="33">
        <f t="shared" si="49"/>
        <v>4.1666666666666519E-3</v>
      </c>
      <c r="H498" s="8">
        <v>2</v>
      </c>
      <c r="I498" s="5">
        <v>2</v>
      </c>
      <c r="J498" s="5">
        <v>2</v>
      </c>
      <c r="K498" s="4">
        <v>2</v>
      </c>
      <c r="L498" s="4" t="s">
        <v>129</v>
      </c>
      <c r="M498" s="4" t="s">
        <v>233</v>
      </c>
      <c r="N498" s="4">
        <v>2</v>
      </c>
      <c r="O498" s="5">
        <f t="shared" si="50"/>
        <v>22.439999999999998</v>
      </c>
      <c r="P498" s="5">
        <v>6.8</v>
      </c>
      <c r="Q498" s="5">
        <f t="shared" si="51"/>
        <v>16.5</v>
      </c>
      <c r="R498" s="5">
        <v>5</v>
      </c>
      <c r="S498" s="5">
        <f t="shared" si="52"/>
        <v>22.439999999999998</v>
      </c>
      <c r="T498" s="5">
        <v>6.8</v>
      </c>
      <c r="U498" s="8">
        <f t="shared" si="54"/>
        <v>19.47</v>
      </c>
      <c r="V498" s="5">
        <f t="shared" si="55"/>
        <v>5.9</v>
      </c>
      <c r="W498" s="12">
        <v>27.895530000000001</v>
      </c>
      <c r="X498" s="12">
        <v>-115.20761</v>
      </c>
      <c r="Y498" s="4">
        <f t="shared" si="53"/>
        <v>60.8</v>
      </c>
      <c r="Z498" s="4">
        <v>16</v>
      </c>
      <c r="AA498" s="4">
        <v>7</v>
      </c>
      <c r="AB498" s="4" t="s">
        <v>608</v>
      </c>
      <c r="AC498" s="4">
        <v>3</v>
      </c>
      <c r="AD498" s="4" t="s">
        <v>38</v>
      </c>
      <c r="AE498" s="4">
        <v>210</v>
      </c>
      <c r="AF498" s="4"/>
      <c r="AG498" s="4"/>
    </row>
    <row r="499" spans="1:33">
      <c r="A499" s="4" t="s">
        <v>130</v>
      </c>
      <c r="B499" s="4" t="s">
        <v>34</v>
      </c>
      <c r="C499" s="28">
        <v>39291</v>
      </c>
      <c r="D499" s="4">
        <v>2007</v>
      </c>
      <c r="E499" s="33">
        <v>0.58958333333333335</v>
      </c>
      <c r="F499" s="33">
        <v>0.59375</v>
      </c>
      <c r="G499" s="33">
        <f t="shared" si="49"/>
        <v>4.1666666666666519E-3</v>
      </c>
      <c r="H499" s="8">
        <v>2</v>
      </c>
      <c r="I499" s="5">
        <v>2</v>
      </c>
      <c r="J499" s="5">
        <v>2</v>
      </c>
      <c r="K499" s="4">
        <v>2</v>
      </c>
      <c r="L499" s="4" t="s">
        <v>129</v>
      </c>
      <c r="M499" s="4" t="s">
        <v>233</v>
      </c>
      <c r="N499" s="4">
        <v>2</v>
      </c>
      <c r="O499" s="5">
        <f t="shared" si="50"/>
        <v>22.439999999999998</v>
      </c>
      <c r="P499" s="5">
        <v>6.8</v>
      </c>
      <c r="Q499" s="5">
        <f t="shared" si="51"/>
        <v>16.5</v>
      </c>
      <c r="R499" s="5">
        <v>5</v>
      </c>
      <c r="S499" s="5">
        <f t="shared" si="52"/>
        <v>22.439999999999998</v>
      </c>
      <c r="T499" s="5">
        <v>6.8</v>
      </c>
      <c r="U499" s="8">
        <f t="shared" si="54"/>
        <v>19.47</v>
      </c>
      <c r="V499" s="5">
        <f t="shared" si="55"/>
        <v>5.9</v>
      </c>
      <c r="W499" s="12">
        <v>27.895530000000001</v>
      </c>
      <c r="X499" s="12">
        <v>-115.20761</v>
      </c>
      <c r="Y499" s="4">
        <f t="shared" si="53"/>
        <v>60.8</v>
      </c>
      <c r="Z499" s="4">
        <v>16</v>
      </c>
      <c r="AA499" s="4">
        <v>7</v>
      </c>
      <c r="AB499" s="4" t="s">
        <v>606</v>
      </c>
      <c r="AC499" s="4">
        <v>5</v>
      </c>
      <c r="AD499" s="4" t="s">
        <v>38</v>
      </c>
      <c r="AE499" s="4">
        <v>210</v>
      </c>
      <c r="AF499" s="4"/>
      <c r="AG499" s="4"/>
    </row>
    <row r="500" spans="1:33">
      <c r="A500" s="4" t="s">
        <v>130</v>
      </c>
      <c r="B500" s="4" t="s">
        <v>34</v>
      </c>
      <c r="C500" s="28">
        <v>39291</v>
      </c>
      <c r="D500" s="4">
        <v>2007</v>
      </c>
      <c r="E500" s="33">
        <v>0.58958333333333335</v>
      </c>
      <c r="F500" s="33">
        <v>0.59375</v>
      </c>
      <c r="G500" s="33">
        <f t="shared" si="49"/>
        <v>4.1666666666666519E-3</v>
      </c>
      <c r="H500" s="8">
        <v>2</v>
      </c>
      <c r="I500" s="5">
        <v>2</v>
      </c>
      <c r="J500" s="5">
        <v>2</v>
      </c>
      <c r="K500" s="4">
        <v>2</v>
      </c>
      <c r="L500" s="4" t="s">
        <v>129</v>
      </c>
      <c r="M500" s="4" t="s">
        <v>233</v>
      </c>
      <c r="N500" s="4">
        <v>2</v>
      </c>
      <c r="O500" s="5">
        <f t="shared" si="50"/>
        <v>22.439999999999998</v>
      </c>
      <c r="P500" s="5">
        <v>6.8</v>
      </c>
      <c r="Q500" s="5">
        <f t="shared" si="51"/>
        <v>16.5</v>
      </c>
      <c r="R500" s="5">
        <v>5</v>
      </c>
      <c r="S500" s="5">
        <f t="shared" si="52"/>
        <v>22.439999999999998</v>
      </c>
      <c r="T500" s="5">
        <v>6.8</v>
      </c>
      <c r="U500" s="8">
        <f t="shared" si="54"/>
        <v>19.47</v>
      </c>
      <c r="V500" s="5">
        <f t="shared" si="55"/>
        <v>5.9</v>
      </c>
      <c r="W500" s="12">
        <v>27.895530000000001</v>
      </c>
      <c r="X500" s="12">
        <v>-115.20761</v>
      </c>
      <c r="Y500" s="4">
        <f t="shared" si="53"/>
        <v>60.8</v>
      </c>
      <c r="Z500" s="4">
        <v>16</v>
      </c>
      <c r="AA500" s="4">
        <v>7</v>
      </c>
      <c r="AB500" s="4" t="s">
        <v>607</v>
      </c>
      <c r="AC500" s="4">
        <v>1</v>
      </c>
      <c r="AD500" s="4" t="s">
        <v>38</v>
      </c>
      <c r="AE500" s="4">
        <v>210</v>
      </c>
      <c r="AF500" s="4"/>
      <c r="AG500" s="4"/>
    </row>
    <row r="501" spans="1:33">
      <c r="A501" s="4" t="s">
        <v>131</v>
      </c>
      <c r="B501" s="4" t="s">
        <v>34</v>
      </c>
      <c r="C501" s="28">
        <v>39293</v>
      </c>
      <c r="D501" s="4">
        <v>2007</v>
      </c>
      <c r="E501" s="33">
        <v>0.42986111111111108</v>
      </c>
      <c r="F501" s="33">
        <v>0.43263888888888885</v>
      </c>
      <c r="G501" s="33">
        <f t="shared" si="49"/>
        <v>2.7777777777777679E-3</v>
      </c>
      <c r="H501" s="8">
        <v>2</v>
      </c>
      <c r="I501" s="5">
        <v>1</v>
      </c>
      <c r="J501" s="5">
        <v>3</v>
      </c>
      <c r="K501" s="4">
        <v>3</v>
      </c>
      <c r="L501" s="4" t="s">
        <v>129</v>
      </c>
      <c r="M501" s="4" t="s">
        <v>233</v>
      </c>
      <c r="N501" s="4">
        <v>2</v>
      </c>
      <c r="O501" s="5">
        <f t="shared" si="50"/>
        <v>36.629999999999995</v>
      </c>
      <c r="P501" s="5">
        <v>11.1</v>
      </c>
      <c r="Q501" s="5">
        <f t="shared" si="51"/>
        <v>34.979999999999997</v>
      </c>
      <c r="R501" s="5">
        <v>10.6</v>
      </c>
      <c r="S501" s="5">
        <f t="shared" si="52"/>
        <v>36.629999999999995</v>
      </c>
      <c r="T501" s="5">
        <v>11.1</v>
      </c>
      <c r="U501" s="8">
        <f t="shared" si="54"/>
        <v>35.805</v>
      </c>
      <c r="V501" s="5">
        <f t="shared" si="55"/>
        <v>10.85</v>
      </c>
      <c r="W501" s="12">
        <v>27.897670000000002</v>
      </c>
      <c r="X501" s="12">
        <v>-115.20944</v>
      </c>
      <c r="Y501" s="4">
        <f t="shared" si="53"/>
        <v>59</v>
      </c>
      <c r="Z501" s="4">
        <v>15</v>
      </c>
      <c r="AA501" s="4">
        <v>4</v>
      </c>
      <c r="AB501" s="4" t="s">
        <v>605</v>
      </c>
      <c r="AC501" s="4">
        <v>1</v>
      </c>
      <c r="AD501" s="4" t="s">
        <v>38</v>
      </c>
      <c r="AE501" s="4">
        <v>210</v>
      </c>
      <c r="AF501" s="4"/>
      <c r="AG501" s="4"/>
    </row>
    <row r="502" spans="1:33">
      <c r="A502" s="4" t="s">
        <v>131</v>
      </c>
      <c r="B502" s="4" t="s">
        <v>34</v>
      </c>
      <c r="C502" s="28">
        <v>39293</v>
      </c>
      <c r="D502" s="4">
        <v>2007</v>
      </c>
      <c r="E502" s="33">
        <v>0.42986111111111108</v>
      </c>
      <c r="F502" s="33">
        <v>0.43263888888888885</v>
      </c>
      <c r="G502" s="33">
        <f t="shared" si="49"/>
        <v>2.7777777777777679E-3</v>
      </c>
      <c r="H502" s="8">
        <v>2</v>
      </c>
      <c r="I502" s="5">
        <v>1</v>
      </c>
      <c r="J502" s="5">
        <v>3</v>
      </c>
      <c r="K502" s="4">
        <v>3</v>
      </c>
      <c r="L502" s="4" t="s">
        <v>129</v>
      </c>
      <c r="M502" s="4" t="s">
        <v>233</v>
      </c>
      <c r="N502" s="4">
        <v>2</v>
      </c>
      <c r="O502" s="5">
        <f t="shared" si="50"/>
        <v>36.629999999999995</v>
      </c>
      <c r="P502" s="5">
        <v>11.1</v>
      </c>
      <c r="Q502" s="5">
        <f t="shared" si="51"/>
        <v>34.979999999999997</v>
      </c>
      <c r="R502" s="5">
        <v>10.6</v>
      </c>
      <c r="S502" s="5">
        <f t="shared" si="52"/>
        <v>36.629999999999995</v>
      </c>
      <c r="T502" s="5">
        <v>11.1</v>
      </c>
      <c r="U502" s="8">
        <f t="shared" si="54"/>
        <v>35.805</v>
      </c>
      <c r="V502" s="5">
        <f t="shared" si="55"/>
        <v>10.85</v>
      </c>
      <c r="W502" s="12">
        <v>27.897670000000002</v>
      </c>
      <c r="X502" s="12">
        <v>-115.20944</v>
      </c>
      <c r="Y502" s="4">
        <f t="shared" si="53"/>
        <v>59</v>
      </c>
      <c r="Z502" s="4">
        <v>15</v>
      </c>
      <c r="AA502" s="4">
        <v>4</v>
      </c>
      <c r="AB502" s="4" t="s">
        <v>613</v>
      </c>
      <c r="AC502" s="4">
        <v>2</v>
      </c>
      <c r="AD502" s="4" t="s">
        <v>38</v>
      </c>
      <c r="AE502" s="4">
        <v>210</v>
      </c>
      <c r="AF502" s="4"/>
      <c r="AG502" s="4"/>
    </row>
    <row r="503" spans="1:33">
      <c r="A503" s="4" t="s">
        <v>131</v>
      </c>
      <c r="B503" s="4" t="s">
        <v>34</v>
      </c>
      <c r="C503" s="28">
        <v>39293</v>
      </c>
      <c r="D503" s="4">
        <v>2007</v>
      </c>
      <c r="E503" s="33">
        <v>0.42986111111111108</v>
      </c>
      <c r="F503" s="33">
        <v>0.43263888888888885</v>
      </c>
      <c r="G503" s="33">
        <f t="shared" si="49"/>
        <v>2.7777777777777679E-3</v>
      </c>
      <c r="H503" s="8">
        <v>2</v>
      </c>
      <c r="I503" s="5">
        <v>1</v>
      </c>
      <c r="J503" s="5">
        <v>3</v>
      </c>
      <c r="K503" s="4">
        <v>3</v>
      </c>
      <c r="L503" s="4" t="s">
        <v>129</v>
      </c>
      <c r="M503" s="4" t="s">
        <v>233</v>
      </c>
      <c r="N503" s="4">
        <v>2</v>
      </c>
      <c r="O503" s="5">
        <f t="shared" si="50"/>
        <v>36.629999999999995</v>
      </c>
      <c r="P503" s="5">
        <v>11.1</v>
      </c>
      <c r="Q503" s="5">
        <f t="shared" si="51"/>
        <v>34.979999999999997</v>
      </c>
      <c r="R503" s="5">
        <v>10.6</v>
      </c>
      <c r="S503" s="5">
        <f t="shared" si="52"/>
        <v>36.629999999999995</v>
      </c>
      <c r="T503" s="5">
        <v>11.1</v>
      </c>
      <c r="U503" s="8">
        <f t="shared" si="54"/>
        <v>35.805</v>
      </c>
      <c r="V503" s="5">
        <f t="shared" si="55"/>
        <v>10.85</v>
      </c>
      <c r="W503" s="12">
        <v>27.897670000000002</v>
      </c>
      <c r="X503" s="12">
        <v>-115.20944</v>
      </c>
      <c r="Y503" s="4">
        <f t="shared" si="53"/>
        <v>59</v>
      </c>
      <c r="Z503" s="4">
        <v>15</v>
      </c>
      <c r="AA503" s="4">
        <v>4</v>
      </c>
      <c r="AB503" s="4" t="s">
        <v>607</v>
      </c>
      <c r="AC503" s="4">
        <v>1</v>
      </c>
      <c r="AD503" s="4" t="s">
        <v>38</v>
      </c>
      <c r="AE503" s="4">
        <v>210</v>
      </c>
      <c r="AF503" s="4"/>
      <c r="AG503" s="4" t="s">
        <v>132</v>
      </c>
    </row>
    <row r="504" spans="1:33">
      <c r="A504" s="4" t="s">
        <v>133</v>
      </c>
      <c r="B504" s="4" t="s">
        <v>34</v>
      </c>
      <c r="C504" s="28">
        <v>39293</v>
      </c>
      <c r="D504" s="4">
        <v>2007</v>
      </c>
      <c r="E504" s="33">
        <v>0.50763888888888886</v>
      </c>
      <c r="F504" s="33">
        <v>0.51180555555555551</v>
      </c>
      <c r="G504" s="33">
        <f t="shared" si="49"/>
        <v>4.1666666666666519E-3</v>
      </c>
      <c r="H504" s="8">
        <v>2</v>
      </c>
      <c r="I504" s="5">
        <v>2</v>
      </c>
      <c r="J504" s="5">
        <v>4</v>
      </c>
      <c r="K504" s="4">
        <v>4</v>
      </c>
      <c r="L504" s="4" t="s">
        <v>129</v>
      </c>
      <c r="M504" s="4" t="s">
        <v>233</v>
      </c>
      <c r="N504" s="4">
        <v>2</v>
      </c>
      <c r="O504" s="5">
        <f t="shared" si="50"/>
        <v>36.299999999999997</v>
      </c>
      <c r="P504" s="5">
        <v>11</v>
      </c>
      <c r="Q504" s="5">
        <f t="shared" si="51"/>
        <v>15.179999999999998</v>
      </c>
      <c r="R504" s="5">
        <v>4.5999999999999996</v>
      </c>
      <c r="S504" s="5">
        <f t="shared" si="52"/>
        <v>38.279999999999994</v>
      </c>
      <c r="T504" s="5">
        <v>11.6</v>
      </c>
      <c r="U504" s="8">
        <f t="shared" si="54"/>
        <v>25.74</v>
      </c>
      <c r="V504" s="5">
        <f t="shared" si="55"/>
        <v>7.8</v>
      </c>
      <c r="W504" s="12">
        <v>27.895499999999998</v>
      </c>
      <c r="X504" s="12">
        <v>-115.20939</v>
      </c>
      <c r="Y504" s="4">
        <f t="shared" si="53"/>
        <v>64.400000000000006</v>
      </c>
      <c r="Z504" s="4">
        <v>18</v>
      </c>
      <c r="AA504" s="4">
        <v>4</v>
      </c>
      <c r="AB504" s="4" t="s">
        <v>606</v>
      </c>
      <c r="AC504" s="4">
        <v>4</v>
      </c>
      <c r="AD504" s="4" t="s">
        <v>38</v>
      </c>
      <c r="AE504" s="4">
        <v>210</v>
      </c>
      <c r="AF504" s="4"/>
      <c r="AG504" s="4"/>
    </row>
    <row r="505" spans="1:33">
      <c r="A505" s="4" t="s">
        <v>133</v>
      </c>
      <c r="B505" s="4" t="s">
        <v>34</v>
      </c>
      <c r="C505" s="28">
        <v>39293</v>
      </c>
      <c r="D505" s="4">
        <v>2007</v>
      </c>
      <c r="E505" s="33">
        <v>0.50763888888888886</v>
      </c>
      <c r="F505" s="33">
        <v>0.51180555555555551</v>
      </c>
      <c r="G505" s="33">
        <f t="shared" si="49"/>
        <v>4.1666666666666519E-3</v>
      </c>
      <c r="H505" s="8">
        <v>2</v>
      </c>
      <c r="I505" s="5">
        <v>2</v>
      </c>
      <c r="J505" s="5">
        <v>4</v>
      </c>
      <c r="K505" s="4">
        <v>4</v>
      </c>
      <c r="L505" s="4" t="s">
        <v>129</v>
      </c>
      <c r="M505" s="4" t="s">
        <v>233</v>
      </c>
      <c r="N505" s="4">
        <v>2</v>
      </c>
      <c r="O505" s="5">
        <f t="shared" si="50"/>
        <v>36.299999999999997</v>
      </c>
      <c r="P505" s="5">
        <v>11</v>
      </c>
      <c r="Q505" s="5">
        <f t="shared" si="51"/>
        <v>15.179999999999998</v>
      </c>
      <c r="R505" s="5">
        <v>4.5999999999999996</v>
      </c>
      <c r="S505" s="5">
        <f t="shared" si="52"/>
        <v>38.279999999999994</v>
      </c>
      <c r="T505" s="5">
        <v>11.6</v>
      </c>
      <c r="U505" s="8">
        <f t="shared" si="54"/>
        <v>25.74</v>
      </c>
      <c r="V505" s="5">
        <f t="shared" si="55"/>
        <v>7.8</v>
      </c>
      <c r="W505" s="12">
        <v>27.895499999999998</v>
      </c>
      <c r="X505" s="12">
        <v>-115.20939</v>
      </c>
      <c r="Y505" s="4">
        <f t="shared" si="53"/>
        <v>64.400000000000006</v>
      </c>
      <c r="Z505" s="4">
        <v>18</v>
      </c>
      <c r="AA505" s="4">
        <v>4</v>
      </c>
      <c r="AB505" s="4" t="s">
        <v>611</v>
      </c>
      <c r="AC505" s="4">
        <v>2</v>
      </c>
      <c r="AD505" s="4" t="s">
        <v>38</v>
      </c>
      <c r="AE505" s="4">
        <v>210</v>
      </c>
      <c r="AF505" s="4"/>
      <c r="AG505" s="4"/>
    </row>
    <row r="506" spans="1:33">
      <c r="A506" s="4" t="s">
        <v>134</v>
      </c>
      <c r="B506" s="4" t="s">
        <v>40</v>
      </c>
      <c r="C506" s="28">
        <v>39291</v>
      </c>
      <c r="D506" s="4">
        <v>2007</v>
      </c>
      <c r="E506" s="33">
        <v>0.5229166666666667</v>
      </c>
      <c r="F506" s="33">
        <v>0.52708333333333335</v>
      </c>
      <c r="G506" s="33">
        <f t="shared" si="49"/>
        <v>4.1666666666666519E-3</v>
      </c>
      <c r="H506" s="8">
        <v>2</v>
      </c>
      <c r="I506" s="5">
        <v>1</v>
      </c>
      <c r="J506" s="5">
        <v>5</v>
      </c>
      <c r="K506" s="4">
        <v>5</v>
      </c>
      <c r="L506" s="4" t="s">
        <v>129</v>
      </c>
      <c r="M506" s="4" t="s">
        <v>233</v>
      </c>
      <c r="N506" s="4">
        <v>2</v>
      </c>
      <c r="O506" s="5">
        <f t="shared" si="50"/>
        <v>38.94</v>
      </c>
      <c r="P506" s="5">
        <v>11.8</v>
      </c>
      <c r="Q506" s="5">
        <f t="shared" si="51"/>
        <v>39.599999999999994</v>
      </c>
      <c r="R506" s="5">
        <v>12</v>
      </c>
      <c r="S506" s="5">
        <f t="shared" si="52"/>
        <v>39.599999999999994</v>
      </c>
      <c r="T506" s="5">
        <v>12</v>
      </c>
      <c r="U506" s="8">
        <f t="shared" si="54"/>
        <v>39.269999999999996</v>
      </c>
      <c r="V506" s="5">
        <f t="shared" si="55"/>
        <v>11.9</v>
      </c>
      <c r="W506" s="12">
        <v>27.897559999999999</v>
      </c>
      <c r="X506" s="12">
        <v>-115.20658</v>
      </c>
      <c r="Y506" s="4">
        <f t="shared" si="53"/>
        <v>59</v>
      </c>
      <c r="Z506" s="4">
        <v>15</v>
      </c>
      <c r="AA506" s="4">
        <v>5</v>
      </c>
      <c r="AB506" s="4" t="s">
        <v>604</v>
      </c>
      <c r="AC506" s="4">
        <v>3</v>
      </c>
      <c r="AD506" s="4" t="s">
        <v>38</v>
      </c>
      <c r="AE506" s="4">
        <v>210</v>
      </c>
      <c r="AF506" s="4"/>
      <c r="AG506" s="4"/>
    </row>
    <row r="507" spans="1:33">
      <c r="A507" s="4" t="s">
        <v>134</v>
      </c>
      <c r="B507" s="4" t="s">
        <v>40</v>
      </c>
      <c r="C507" s="28">
        <v>39291</v>
      </c>
      <c r="D507" s="4">
        <v>2007</v>
      </c>
      <c r="E507" s="33">
        <v>0.5229166666666667</v>
      </c>
      <c r="F507" s="33">
        <v>0.52708333333333335</v>
      </c>
      <c r="G507" s="33">
        <f t="shared" si="49"/>
        <v>4.1666666666666519E-3</v>
      </c>
      <c r="H507" s="8">
        <v>2</v>
      </c>
      <c r="I507" s="5">
        <v>1</v>
      </c>
      <c r="J507" s="5">
        <v>5</v>
      </c>
      <c r="K507" s="4">
        <v>5</v>
      </c>
      <c r="L507" s="4" t="s">
        <v>129</v>
      </c>
      <c r="M507" s="4" t="s">
        <v>233</v>
      </c>
      <c r="N507" s="4">
        <v>2</v>
      </c>
      <c r="O507" s="5">
        <f t="shared" si="50"/>
        <v>38.94</v>
      </c>
      <c r="P507" s="5">
        <v>11.8</v>
      </c>
      <c r="Q507" s="5">
        <f t="shared" si="51"/>
        <v>39.599999999999994</v>
      </c>
      <c r="R507" s="5">
        <v>12</v>
      </c>
      <c r="S507" s="5">
        <f t="shared" si="52"/>
        <v>39.599999999999994</v>
      </c>
      <c r="T507" s="5">
        <v>12</v>
      </c>
      <c r="U507" s="8">
        <f t="shared" si="54"/>
        <v>39.269999999999996</v>
      </c>
      <c r="V507" s="5">
        <f t="shared" si="55"/>
        <v>11.9</v>
      </c>
      <c r="W507" s="12">
        <v>27.897559999999999</v>
      </c>
      <c r="X507" s="12">
        <v>-115.20658</v>
      </c>
      <c r="Y507" s="4">
        <f t="shared" si="53"/>
        <v>59</v>
      </c>
      <c r="Z507" s="4">
        <v>15</v>
      </c>
      <c r="AA507" s="4">
        <v>5</v>
      </c>
      <c r="AB507" s="4" t="s">
        <v>613</v>
      </c>
      <c r="AC507" s="4">
        <v>2</v>
      </c>
      <c r="AD507" s="4" t="s">
        <v>38</v>
      </c>
      <c r="AE507" s="4">
        <v>210</v>
      </c>
      <c r="AF507" s="4"/>
      <c r="AG507" s="4"/>
    </row>
    <row r="508" spans="1:33">
      <c r="A508" s="4" t="s">
        <v>134</v>
      </c>
      <c r="B508" s="4" t="s">
        <v>40</v>
      </c>
      <c r="C508" s="28">
        <v>39291</v>
      </c>
      <c r="D508" s="4">
        <v>2007</v>
      </c>
      <c r="E508" s="33">
        <v>0.5229166666666667</v>
      </c>
      <c r="F508" s="33">
        <v>0.52708333333333335</v>
      </c>
      <c r="G508" s="33">
        <f t="shared" si="49"/>
        <v>4.1666666666666519E-3</v>
      </c>
      <c r="H508" s="8">
        <v>2</v>
      </c>
      <c r="I508" s="5">
        <v>1</v>
      </c>
      <c r="J508" s="5">
        <v>5</v>
      </c>
      <c r="K508" s="4">
        <v>5</v>
      </c>
      <c r="L508" s="4" t="s">
        <v>129</v>
      </c>
      <c r="M508" s="4" t="s">
        <v>233</v>
      </c>
      <c r="N508" s="4">
        <v>2</v>
      </c>
      <c r="O508" s="5">
        <f t="shared" si="50"/>
        <v>38.94</v>
      </c>
      <c r="P508" s="5">
        <v>11.8</v>
      </c>
      <c r="Q508" s="5">
        <f t="shared" si="51"/>
        <v>39.599999999999994</v>
      </c>
      <c r="R508" s="5">
        <v>12</v>
      </c>
      <c r="S508" s="5">
        <f t="shared" si="52"/>
        <v>39.599999999999994</v>
      </c>
      <c r="T508" s="5">
        <v>12</v>
      </c>
      <c r="U508" s="8">
        <f t="shared" si="54"/>
        <v>39.269999999999996</v>
      </c>
      <c r="V508" s="5">
        <f t="shared" si="55"/>
        <v>11.9</v>
      </c>
      <c r="W508" s="12">
        <v>27.897559999999999</v>
      </c>
      <c r="X508" s="12">
        <v>-115.20658</v>
      </c>
      <c r="Y508" s="4">
        <f t="shared" si="53"/>
        <v>59</v>
      </c>
      <c r="Z508" s="4">
        <v>15</v>
      </c>
      <c r="AA508" s="4">
        <v>5</v>
      </c>
      <c r="AB508" s="4" t="s">
        <v>609</v>
      </c>
      <c r="AC508" s="4">
        <v>16</v>
      </c>
      <c r="AD508" s="4" t="s">
        <v>38</v>
      </c>
      <c r="AE508" s="4">
        <v>210</v>
      </c>
      <c r="AF508" s="4"/>
      <c r="AG508" s="4"/>
    </row>
    <row r="509" spans="1:33">
      <c r="A509" s="4" t="s">
        <v>134</v>
      </c>
      <c r="B509" s="4" t="s">
        <v>40</v>
      </c>
      <c r="C509" s="28">
        <v>39291</v>
      </c>
      <c r="D509" s="4">
        <v>2007</v>
      </c>
      <c r="E509" s="33">
        <v>0.5229166666666667</v>
      </c>
      <c r="F509" s="33">
        <v>0.52708333333333335</v>
      </c>
      <c r="G509" s="33">
        <f t="shared" si="49"/>
        <v>4.1666666666666519E-3</v>
      </c>
      <c r="H509" s="8">
        <v>2</v>
      </c>
      <c r="I509" s="5">
        <v>1</v>
      </c>
      <c r="J509" s="5">
        <v>5</v>
      </c>
      <c r="K509" s="4">
        <v>5</v>
      </c>
      <c r="L509" s="4" t="s">
        <v>129</v>
      </c>
      <c r="M509" s="4" t="s">
        <v>233</v>
      </c>
      <c r="N509" s="4">
        <v>2</v>
      </c>
      <c r="O509" s="5">
        <f t="shared" si="50"/>
        <v>38.94</v>
      </c>
      <c r="P509" s="5">
        <v>11.8</v>
      </c>
      <c r="Q509" s="5">
        <f t="shared" si="51"/>
        <v>39.599999999999994</v>
      </c>
      <c r="R509" s="5">
        <v>12</v>
      </c>
      <c r="S509" s="5">
        <f t="shared" si="52"/>
        <v>39.599999999999994</v>
      </c>
      <c r="T509" s="5">
        <v>12</v>
      </c>
      <c r="U509" s="8">
        <f t="shared" si="54"/>
        <v>39.269999999999996</v>
      </c>
      <c r="V509" s="5">
        <f t="shared" si="55"/>
        <v>11.9</v>
      </c>
      <c r="W509" s="12">
        <v>27.897559999999999</v>
      </c>
      <c r="X509" s="12">
        <v>-115.20658</v>
      </c>
      <c r="Y509" s="4">
        <f t="shared" si="53"/>
        <v>59</v>
      </c>
      <c r="Z509" s="4">
        <v>15</v>
      </c>
      <c r="AA509" s="4">
        <v>5</v>
      </c>
      <c r="AB509" s="4" t="s">
        <v>608</v>
      </c>
      <c r="AC509" s="4">
        <v>1</v>
      </c>
      <c r="AD509" s="4" t="s">
        <v>38</v>
      </c>
      <c r="AE509" s="4">
        <v>210</v>
      </c>
      <c r="AF509" s="4"/>
      <c r="AG509" s="4"/>
    </row>
    <row r="510" spans="1:33">
      <c r="A510" s="4" t="s">
        <v>134</v>
      </c>
      <c r="B510" s="4" t="s">
        <v>40</v>
      </c>
      <c r="C510" s="28">
        <v>39291</v>
      </c>
      <c r="D510" s="4">
        <v>2007</v>
      </c>
      <c r="E510" s="33">
        <v>0.5229166666666667</v>
      </c>
      <c r="F510" s="33">
        <v>0.52708333333333335</v>
      </c>
      <c r="G510" s="33">
        <f t="shared" si="49"/>
        <v>4.1666666666666519E-3</v>
      </c>
      <c r="H510" s="8">
        <v>2</v>
      </c>
      <c r="I510" s="5">
        <v>1</v>
      </c>
      <c r="J510" s="5">
        <v>5</v>
      </c>
      <c r="K510" s="4">
        <v>5</v>
      </c>
      <c r="L510" s="4" t="s">
        <v>129</v>
      </c>
      <c r="M510" s="4" t="s">
        <v>233</v>
      </c>
      <c r="N510" s="4">
        <v>2</v>
      </c>
      <c r="O510" s="5">
        <f t="shared" si="50"/>
        <v>38.94</v>
      </c>
      <c r="P510" s="5">
        <v>11.8</v>
      </c>
      <c r="Q510" s="5">
        <f t="shared" si="51"/>
        <v>39.599999999999994</v>
      </c>
      <c r="R510" s="5">
        <v>12</v>
      </c>
      <c r="S510" s="5">
        <f t="shared" si="52"/>
        <v>39.599999999999994</v>
      </c>
      <c r="T510" s="5">
        <v>12</v>
      </c>
      <c r="U510" s="8">
        <f t="shared" si="54"/>
        <v>39.269999999999996</v>
      </c>
      <c r="V510" s="5">
        <f t="shared" si="55"/>
        <v>11.9</v>
      </c>
      <c r="W510" s="12">
        <v>27.897559999999999</v>
      </c>
      <c r="X510" s="12">
        <v>-115.20658</v>
      </c>
      <c r="Y510" s="4">
        <f t="shared" si="53"/>
        <v>59</v>
      </c>
      <c r="Z510" s="4">
        <v>15</v>
      </c>
      <c r="AA510" s="4">
        <v>5</v>
      </c>
      <c r="AB510" s="4" t="s">
        <v>610</v>
      </c>
      <c r="AC510" s="4">
        <v>4</v>
      </c>
      <c r="AD510" s="4" t="s">
        <v>38</v>
      </c>
      <c r="AE510" s="4">
        <v>210</v>
      </c>
      <c r="AF510" s="4"/>
      <c r="AG510" s="4"/>
    </row>
    <row r="511" spans="1:33">
      <c r="A511" s="4" t="s">
        <v>134</v>
      </c>
      <c r="B511" s="4" t="s">
        <v>40</v>
      </c>
      <c r="C511" s="28">
        <v>39291</v>
      </c>
      <c r="D511" s="4">
        <v>2007</v>
      </c>
      <c r="E511" s="33">
        <v>0.5229166666666667</v>
      </c>
      <c r="F511" s="33">
        <v>0.52708333333333335</v>
      </c>
      <c r="G511" s="33">
        <f t="shared" si="49"/>
        <v>4.1666666666666519E-3</v>
      </c>
      <c r="H511" s="8">
        <v>2</v>
      </c>
      <c r="I511" s="5">
        <v>1</v>
      </c>
      <c r="J511" s="5">
        <v>5</v>
      </c>
      <c r="K511" s="4">
        <v>5</v>
      </c>
      <c r="L511" s="4" t="s">
        <v>129</v>
      </c>
      <c r="M511" s="4" t="s">
        <v>233</v>
      </c>
      <c r="N511" s="4">
        <v>2</v>
      </c>
      <c r="O511" s="5">
        <f t="shared" si="50"/>
        <v>38.94</v>
      </c>
      <c r="P511" s="5">
        <v>11.8</v>
      </c>
      <c r="Q511" s="5">
        <f t="shared" si="51"/>
        <v>39.599999999999994</v>
      </c>
      <c r="R511" s="5">
        <v>12</v>
      </c>
      <c r="S511" s="5">
        <f t="shared" si="52"/>
        <v>39.599999999999994</v>
      </c>
      <c r="T511" s="5">
        <v>12</v>
      </c>
      <c r="U511" s="8">
        <f t="shared" si="54"/>
        <v>39.269999999999996</v>
      </c>
      <c r="V511" s="5">
        <f t="shared" si="55"/>
        <v>11.9</v>
      </c>
      <c r="W511" s="12">
        <v>27.897559999999999</v>
      </c>
      <c r="X511" s="12">
        <v>-115.20658</v>
      </c>
      <c r="Y511" s="4">
        <f t="shared" si="53"/>
        <v>59</v>
      </c>
      <c r="Z511" s="4">
        <v>15</v>
      </c>
      <c r="AA511" s="4">
        <v>5</v>
      </c>
      <c r="AB511" s="4" t="s">
        <v>606</v>
      </c>
      <c r="AC511" s="4">
        <v>1</v>
      </c>
      <c r="AD511" s="4" t="s">
        <v>38</v>
      </c>
      <c r="AE511" s="4">
        <v>210</v>
      </c>
      <c r="AF511" s="4"/>
      <c r="AG511" s="4"/>
    </row>
    <row r="512" spans="1:33">
      <c r="A512" s="4" t="s">
        <v>134</v>
      </c>
      <c r="B512" s="4" t="s">
        <v>40</v>
      </c>
      <c r="C512" s="28">
        <v>39291</v>
      </c>
      <c r="D512" s="4">
        <v>2007</v>
      </c>
      <c r="E512" s="33">
        <v>0.5229166666666667</v>
      </c>
      <c r="F512" s="33">
        <v>0.52708333333333335</v>
      </c>
      <c r="G512" s="33">
        <f t="shared" si="49"/>
        <v>4.1666666666666519E-3</v>
      </c>
      <c r="H512" s="8">
        <v>2</v>
      </c>
      <c r="I512" s="5">
        <v>1</v>
      </c>
      <c r="J512" s="5">
        <v>5</v>
      </c>
      <c r="K512" s="4">
        <v>5</v>
      </c>
      <c r="L512" s="4" t="s">
        <v>129</v>
      </c>
      <c r="M512" s="4" t="s">
        <v>233</v>
      </c>
      <c r="N512" s="4">
        <v>2</v>
      </c>
      <c r="O512" s="5">
        <f t="shared" si="50"/>
        <v>38.94</v>
      </c>
      <c r="P512" s="5">
        <v>11.8</v>
      </c>
      <c r="Q512" s="5">
        <f t="shared" si="51"/>
        <v>39.599999999999994</v>
      </c>
      <c r="R512" s="5">
        <v>12</v>
      </c>
      <c r="S512" s="5">
        <f t="shared" si="52"/>
        <v>39.599999999999994</v>
      </c>
      <c r="T512" s="5">
        <v>12</v>
      </c>
      <c r="U512" s="8">
        <f t="shared" si="54"/>
        <v>39.269999999999996</v>
      </c>
      <c r="V512" s="5">
        <f t="shared" si="55"/>
        <v>11.9</v>
      </c>
      <c r="W512" s="12">
        <v>27.897559999999999</v>
      </c>
      <c r="X512" s="12">
        <v>-115.20658</v>
      </c>
      <c r="Y512" s="4">
        <f t="shared" si="53"/>
        <v>59</v>
      </c>
      <c r="Z512" s="4">
        <v>15</v>
      </c>
      <c r="AA512" s="4">
        <v>5</v>
      </c>
      <c r="AB512" s="4" t="s">
        <v>607</v>
      </c>
      <c r="AC512" s="4">
        <v>3</v>
      </c>
      <c r="AD512" s="4" t="s">
        <v>38</v>
      </c>
      <c r="AE512" s="4">
        <v>210</v>
      </c>
      <c r="AF512" s="4"/>
      <c r="AG512" s="4"/>
    </row>
    <row r="513" spans="1:33">
      <c r="A513" s="4" t="s">
        <v>134</v>
      </c>
      <c r="B513" s="4" t="s">
        <v>40</v>
      </c>
      <c r="C513" s="28">
        <v>39291</v>
      </c>
      <c r="D513" s="4">
        <v>2007</v>
      </c>
      <c r="E513" s="33">
        <v>0.5229166666666667</v>
      </c>
      <c r="F513" s="33">
        <v>0.52708333333333335</v>
      </c>
      <c r="G513" s="33">
        <f t="shared" si="49"/>
        <v>4.1666666666666519E-3</v>
      </c>
      <c r="H513" s="8">
        <v>2</v>
      </c>
      <c r="I513" s="5">
        <v>1</v>
      </c>
      <c r="J513" s="5">
        <v>5</v>
      </c>
      <c r="K513" s="4">
        <v>5</v>
      </c>
      <c r="L513" s="4" t="s">
        <v>129</v>
      </c>
      <c r="M513" s="4" t="s">
        <v>233</v>
      </c>
      <c r="N513" s="4">
        <v>2</v>
      </c>
      <c r="O513" s="5">
        <f t="shared" si="50"/>
        <v>38.94</v>
      </c>
      <c r="P513" s="5">
        <v>11.8</v>
      </c>
      <c r="Q513" s="5">
        <f t="shared" si="51"/>
        <v>39.599999999999994</v>
      </c>
      <c r="R513" s="5">
        <v>12</v>
      </c>
      <c r="S513" s="5">
        <f t="shared" si="52"/>
        <v>39.599999999999994</v>
      </c>
      <c r="T513" s="5">
        <v>12</v>
      </c>
      <c r="U513" s="8">
        <f t="shared" si="54"/>
        <v>39.269999999999996</v>
      </c>
      <c r="V513" s="5">
        <f t="shared" si="55"/>
        <v>11.9</v>
      </c>
      <c r="W513" s="12">
        <v>27.897559999999999</v>
      </c>
      <c r="X513" s="12">
        <v>-115.20658</v>
      </c>
      <c r="Y513" s="4">
        <f t="shared" si="53"/>
        <v>59</v>
      </c>
      <c r="Z513" s="4">
        <v>15</v>
      </c>
      <c r="AA513" s="4">
        <v>5</v>
      </c>
      <c r="AB513" s="4" t="s">
        <v>611</v>
      </c>
      <c r="AC513" s="4">
        <v>1</v>
      </c>
      <c r="AD513" s="4" t="s">
        <v>38</v>
      </c>
      <c r="AE513" s="4">
        <v>210</v>
      </c>
      <c r="AF513" s="4"/>
      <c r="AG513" s="4"/>
    </row>
    <row r="514" spans="1:33">
      <c r="A514" s="4" t="s">
        <v>135</v>
      </c>
      <c r="B514" s="4" t="s">
        <v>40</v>
      </c>
      <c r="C514" s="28">
        <v>39291</v>
      </c>
      <c r="D514" s="4">
        <v>2007</v>
      </c>
      <c r="E514" s="33">
        <v>0.58888888888888891</v>
      </c>
      <c r="F514" s="33">
        <v>0.59375</v>
      </c>
      <c r="G514" s="33">
        <f t="shared" ref="G514:G577" si="56">F514-E514</f>
        <v>4.8611111111110938E-3</v>
      </c>
      <c r="H514" s="8">
        <v>2</v>
      </c>
      <c r="I514" s="5">
        <v>2</v>
      </c>
      <c r="J514" s="5">
        <v>6</v>
      </c>
      <c r="K514" s="4">
        <v>6</v>
      </c>
      <c r="L514" s="4" t="s">
        <v>129</v>
      </c>
      <c r="M514" s="4" t="s">
        <v>233</v>
      </c>
      <c r="N514" s="4">
        <v>2</v>
      </c>
      <c r="O514" s="5">
        <f t="shared" ref="O514:O577" si="57">3.3*P514</f>
        <v>22.439999999999998</v>
      </c>
      <c r="P514" s="5">
        <v>6.8</v>
      </c>
      <c r="Q514" s="5">
        <f t="shared" ref="Q514:Q577" si="58">3.3*R514</f>
        <v>21.12</v>
      </c>
      <c r="R514" s="5">
        <v>6.4</v>
      </c>
      <c r="S514" s="5">
        <f t="shared" ref="S514:S577" si="59">3.3*T514</f>
        <v>22.439999999999998</v>
      </c>
      <c r="T514" s="5">
        <v>6.8</v>
      </c>
      <c r="U514" s="8">
        <f t="shared" si="54"/>
        <v>21.779999999999998</v>
      </c>
      <c r="V514" s="5">
        <f t="shared" si="55"/>
        <v>6.6</v>
      </c>
      <c r="W514" s="12">
        <v>27.895530000000001</v>
      </c>
      <c r="X514" s="12">
        <v>-115.20761</v>
      </c>
      <c r="Y514" s="4">
        <f t="shared" ref="Y514:Y577" si="60">(Z514*1.8)+32</f>
        <v>60.8</v>
      </c>
      <c r="Z514" s="4">
        <v>16</v>
      </c>
      <c r="AA514" s="4">
        <v>7</v>
      </c>
      <c r="AB514" s="4" t="s">
        <v>605</v>
      </c>
      <c r="AC514" s="4">
        <v>2</v>
      </c>
      <c r="AD514" s="4" t="s">
        <v>38</v>
      </c>
      <c r="AE514" s="4">
        <v>210</v>
      </c>
      <c r="AF514" s="4"/>
      <c r="AG514" s="4"/>
    </row>
    <row r="515" spans="1:33">
      <c r="A515" s="4" t="s">
        <v>135</v>
      </c>
      <c r="B515" s="4" t="s">
        <v>40</v>
      </c>
      <c r="C515" s="28">
        <v>39291</v>
      </c>
      <c r="D515" s="4">
        <v>2007</v>
      </c>
      <c r="E515" s="33">
        <v>0.58888888888888891</v>
      </c>
      <c r="F515" s="33">
        <v>0.59375</v>
      </c>
      <c r="G515" s="33">
        <f t="shared" si="56"/>
        <v>4.8611111111110938E-3</v>
      </c>
      <c r="H515" s="8">
        <v>2</v>
      </c>
      <c r="I515" s="5">
        <v>2</v>
      </c>
      <c r="J515" s="5">
        <v>6</v>
      </c>
      <c r="K515" s="4">
        <v>6</v>
      </c>
      <c r="L515" s="4" t="s">
        <v>129</v>
      </c>
      <c r="M515" s="4" t="s">
        <v>233</v>
      </c>
      <c r="N515" s="4">
        <v>2</v>
      </c>
      <c r="O515" s="5">
        <f t="shared" si="57"/>
        <v>22.439999999999998</v>
      </c>
      <c r="P515" s="5">
        <v>6.8</v>
      </c>
      <c r="Q515" s="5">
        <f t="shared" si="58"/>
        <v>21.12</v>
      </c>
      <c r="R515" s="5">
        <v>6.4</v>
      </c>
      <c r="S515" s="5">
        <f t="shared" si="59"/>
        <v>22.439999999999998</v>
      </c>
      <c r="T515" s="5">
        <v>6.8</v>
      </c>
      <c r="U515" s="8">
        <f t="shared" ref="U515:U578" si="61">V515*3.3</f>
        <v>21.779999999999998</v>
      </c>
      <c r="V515" s="5">
        <f t="shared" ref="V515:V578" si="62">(R515+P515)/2</f>
        <v>6.6</v>
      </c>
      <c r="W515" s="12">
        <v>27.895530000000001</v>
      </c>
      <c r="X515" s="12">
        <v>-115.20761</v>
      </c>
      <c r="Y515" s="4">
        <f t="shared" si="60"/>
        <v>60.8</v>
      </c>
      <c r="Z515" s="4">
        <v>16</v>
      </c>
      <c r="AA515" s="4">
        <v>7</v>
      </c>
      <c r="AB515" s="4" t="s">
        <v>615</v>
      </c>
      <c r="AC515" s="4">
        <v>2</v>
      </c>
      <c r="AD515" s="4" t="s">
        <v>38</v>
      </c>
      <c r="AE515" s="4">
        <v>210</v>
      </c>
      <c r="AF515" s="4"/>
      <c r="AG515" s="4"/>
    </row>
    <row r="516" spans="1:33">
      <c r="A516" s="4" t="s">
        <v>135</v>
      </c>
      <c r="B516" s="4" t="s">
        <v>40</v>
      </c>
      <c r="C516" s="28">
        <v>39291</v>
      </c>
      <c r="D516" s="4">
        <v>2007</v>
      </c>
      <c r="E516" s="33">
        <v>0.58888888888888891</v>
      </c>
      <c r="F516" s="33">
        <v>0.59375</v>
      </c>
      <c r="G516" s="33">
        <f t="shared" si="56"/>
        <v>4.8611111111110938E-3</v>
      </c>
      <c r="H516" s="8">
        <v>2</v>
      </c>
      <c r="I516" s="5">
        <v>2</v>
      </c>
      <c r="J516" s="5">
        <v>6</v>
      </c>
      <c r="K516" s="4">
        <v>6</v>
      </c>
      <c r="L516" s="4" t="s">
        <v>129</v>
      </c>
      <c r="M516" s="4" t="s">
        <v>233</v>
      </c>
      <c r="N516" s="4">
        <v>2</v>
      </c>
      <c r="O516" s="5">
        <f t="shared" si="57"/>
        <v>22.439999999999998</v>
      </c>
      <c r="P516" s="5">
        <v>6.8</v>
      </c>
      <c r="Q516" s="5">
        <f t="shared" si="58"/>
        <v>21.12</v>
      </c>
      <c r="R516" s="5">
        <v>6.4</v>
      </c>
      <c r="S516" s="5">
        <f t="shared" si="59"/>
        <v>22.439999999999998</v>
      </c>
      <c r="T516" s="5">
        <v>6.8</v>
      </c>
      <c r="U516" s="8">
        <f t="shared" si="61"/>
        <v>21.779999999999998</v>
      </c>
      <c r="V516" s="5">
        <f t="shared" si="62"/>
        <v>6.6</v>
      </c>
      <c r="W516" s="12">
        <v>27.895530000000001</v>
      </c>
      <c r="X516" s="12">
        <v>-115.20761</v>
      </c>
      <c r="Y516" s="4">
        <f t="shared" si="60"/>
        <v>60.8</v>
      </c>
      <c r="Z516" s="4">
        <v>16</v>
      </c>
      <c r="AA516" s="4">
        <v>7</v>
      </c>
      <c r="AB516" s="4" t="s">
        <v>609</v>
      </c>
      <c r="AC516" s="4">
        <v>2</v>
      </c>
      <c r="AD516" s="4" t="s">
        <v>38</v>
      </c>
      <c r="AE516" s="4">
        <v>210</v>
      </c>
      <c r="AF516" s="4"/>
      <c r="AG516" s="4"/>
    </row>
    <row r="517" spans="1:33">
      <c r="A517" s="4" t="s">
        <v>135</v>
      </c>
      <c r="B517" s="4" t="s">
        <v>40</v>
      </c>
      <c r="C517" s="28">
        <v>39291</v>
      </c>
      <c r="D517" s="4">
        <v>2007</v>
      </c>
      <c r="E517" s="33">
        <v>0.58888888888888891</v>
      </c>
      <c r="F517" s="33">
        <v>0.59375</v>
      </c>
      <c r="G517" s="33">
        <f t="shared" si="56"/>
        <v>4.8611111111110938E-3</v>
      </c>
      <c r="H517" s="8">
        <v>2</v>
      </c>
      <c r="I517" s="5">
        <v>2</v>
      </c>
      <c r="J517" s="5">
        <v>6</v>
      </c>
      <c r="K517" s="4">
        <v>6</v>
      </c>
      <c r="L517" s="4" t="s">
        <v>129</v>
      </c>
      <c r="M517" s="4" t="s">
        <v>233</v>
      </c>
      <c r="N517" s="4">
        <v>2</v>
      </c>
      <c r="O517" s="5">
        <f t="shared" si="57"/>
        <v>22.439999999999998</v>
      </c>
      <c r="P517" s="5">
        <v>6.8</v>
      </c>
      <c r="Q517" s="5">
        <f t="shared" si="58"/>
        <v>21.12</v>
      </c>
      <c r="R517" s="5">
        <v>6.4</v>
      </c>
      <c r="S517" s="5">
        <f t="shared" si="59"/>
        <v>22.439999999999998</v>
      </c>
      <c r="T517" s="5">
        <v>6.8</v>
      </c>
      <c r="U517" s="8">
        <f t="shared" si="61"/>
        <v>21.779999999999998</v>
      </c>
      <c r="V517" s="5">
        <f t="shared" si="62"/>
        <v>6.6</v>
      </c>
      <c r="W517" s="12">
        <v>27.895530000000001</v>
      </c>
      <c r="X517" s="12">
        <v>-115.20761</v>
      </c>
      <c r="Y517" s="4">
        <f t="shared" si="60"/>
        <v>60.8</v>
      </c>
      <c r="Z517" s="4">
        <v>16</v>
      </c>
      <c r="AA517" s="4">
        <v>7</v>
      </c>
      <c r="AB517" s="4" t="s">
        <v>606</v>
      </c>
      <c r="AC517" s="4">
        <v>10</v>
      </c>
      <c r="AD517" s="4" t="s">
        <v>38</v>
      </c>
      <c r="AE517" s="4">
        <v>210</v>
      </c>
      <c r="AF517" s="4"/>
      <c r="AG517" s="4"/>
    </row>
    <row r="518" spans="1:33">
      <c r="A518" s="4" t="s">
        <v>135</v>
      </c>
      <c r="B518" s="4" t="s">
        <v>40</v>
      </c>
      <c r="C518" s="28">
        <v>39291</v>
      </c>
      <c r="D518" s="4">
        <v>2007</v>
      </c>
      <c r="E518" s="33">
        <v>0.58888888888888891</v>
      </c>
      <c r="F518" s="33">
        <v>0.59375</v>
      </c>
      <c r="G518" s="33">
        <f t="shared" si="56"/>
        <v>4.8611111111110938E-3</v>
      </c>
      <c r="H518" s="8">
        <v>2</v>
      </c>
      <c r="I518" s="5">
        <v>2</v>
      </c>
      <c r="J518" s="5">
        <v>6</v>
      </c>
      <c r="K518" s="4">
        <v>6</v>
      </c>
      <c r="L518" s="4" t="s">
        <v>129</v>
      </c>
      <c r="M518" s="4" t="s">
        <v>233</v>
      </c>
      <c r="N518" s="4">
        <v>2</v>
      </c>
      <c r="O518" s="5">
        <f t="shared" si="57"/>
        <v>22.439999999999998</v>
      </c>
      <c r="P518" s="5">
        <v>6.8</v>
      </c>
      <c r="Q518" s="5">
        <f t="shared" si="58"/>
        <v>21.12</v>
      </c>
      <c r="R518" s="5">
        <v>6.4</v>
      </c>
      <c r="S518" s="5">
        <f t="shared" si="59"/>
        <v>22.439999999999998</v>
      </c>
      <c r="T518" s="5">
        <v>6.8</v>
      </c>
      <c r="U518" s="8">
        <f t="shared" si="61"/>
        <v>21.779999999999998</v>
      </c>
      <c r="V518" s="5">
        <f t="shared" si="62"/>
        <v>6.6</v>
      </c>
      <c r="W518" s="12">
        <v>27.895530000000001</v>
      </c>
      <c r="X518" s="12">
        <v>-115.20761</v>
      </c>
      <c r="Y518" s="4">
        <f t="shared" si="60"/>
        <v>60.8</v>
      </c>
      <c r="Z518" s="4">
        <v>16</v>
      </c>
      <c r="AA518" s="4">
        <v>7</v>
      </c>
      <c r="AB518" s="4" t="s">
        <v>607</v>
      </c>
      <c r="AC518" s="4">
        <v>2</v>
      </c>
      <c r="AD518" s="4" t="s">
        <v>38</v>
      </c>
      <c r="AE518" s="4">
        <v>210</v>
      </c>
      <c r="AF518" s="4"/>
      <c r="AG518" s="4"/>
    </row>
    <row r="519" spans="1:33">
      <c r="A519" s="4" t="s">
        <v>136</v>
      </c>
      <c r="B519" s="4" t="s">
        <v>40</v>
      </c>
      <c r="C519" s="28">
        <v>39293</v>
      </c>
      <c r="D519" s="4">
        <v>2007</v>
      </c>
      <c r="E519" s="33">
        <v>0.42777777777777781</v>
      </c>
      <c r="F519" s="33">
        <v>0.43055555555555558</v>
      </c>
      <c r="G519" s="33">
        <f t="shared" si="56"/>
        <v>2.7777777777777679E-3</v>
      </c>
      <c r="H519" s="8">
        <v>2</v>
      </c>
      <c r="I519" s="5">
        <v>1</v>
      </c>
      <c r="J519" s="5">
        <v>7</v>
      </c>
      <c r="K519" s="4">
        <v>7</v>
      </c>
      <c r="L519" s="4" t="s">
        <v>129</v>
      </c>
      <c r="M519" s="4" t="s">
        <v>233</v>
      </c>
      <c r="N519" s="4">
        <v>2</v>
      </c>
      <c r="O519" s="5">
        <f t="shared" si="57"/>
        <v>35.64</v>
      </c>
      <c r="P519" s="5">
        <v>10.8</v>
      </c>
      <c r="Q519" s="5">
        <f t="shared" si="58"/>
        <v>37.29</v>
      </c>
      <c r="R519" s="5">
        <v>11.3</v>
      </c>
      <c r="S519" s="5">
        <f t="shared" si="59"/>
        <v>37.29</v>
      </c>
      <c r="T519" s="5">
        <v>11.3</v>
      </c>
      <c r="U519" s="8">
        <f t="shared" si="61"/>
        <v>36.465000000000003</v>
      </c>
      <c r="V519" s="5">
        <f t="shared" si="62"/>
        <v>11.05</v>
      </c>
      <c r="W519" s="12">
        <v>27.897670000000002</v>
      </c>
      <c r="X519" s="12">
        <v>-115.20944</v>
      </c>
      <c r="Y519" s="4">
        <f t="shared" si="60"/>
        <v>59</v>
      </c>
      <c r="Z519" s="4">
        <v>15</v>
      </c>
      <c r="AA519" s="4">
        <v>4</v>
      </c>
      <c r="AB519" s="4" t="s">
        <v>604</v>
      </c>
      <c r="AC519" s="4">
        <v>2</v>
      </c>
      <c r="AD519" s="4" t="s">
        <v>38</v>
      </c>
      <c r="AE519" s="4">
        <v>210</v>
      </c>
      <c r="AF519" s="4"/>
      <c r="AG519" s="4"/>
    </row>
    <row r="520" spans="1:33">
      <c r="A520" s="4" t="s">
        <v>136</v>
      </c>
      <c r="B520" s="4" t="s">
        <v>40</v>
      </c>
      <c r="C520" s="28">
        <v>39293</v>
      </c>
      <c r="D520" s="4">
        <v>2007</v>
      </c>
      <c r="E520" s="33">
        <v>0.42777777777777781</v>
      </c>
      <c r="F520" s="33">
        <v>0.43055555555555558</v>
      </c>
      <c r="G520" s="33">
        <f t="shared" si="56"/>
        <v>2.7777777777777679E-3</v>
      </c>
      <c r="H520" s="8">
        <v>2</v>
      </c>
      <c r="I520" s="5">
        <v>1</v>
      </c>
      <c r="J520" s="5">
        <v>7</v>
      </c>
      <c r="K520" s="4">
        <v>7</v>
      </c>
      <c r="L520" s="4" t="s">
        <v>129</v>
      </c>
      <c r="M520" s="4" t="s">
        <v>233</v>
      </c>
      <c r="N520" s="4">
        <v>2</v>
      </c>
      <c r="O520" s="5">
        <f t="shared" si="57"/>
        <v>35.64</v>
      </c>
      <c r="P520" s="5">
        <v>10.8</v>
      </c>
      <c r="Q520" s="5">
        <f t="shared" si="58"/>
        <v>37.29</v>
      </c>
      <c r="R520" s="5">
        <v>11.3</v>
      </c>
      <c r="S520" s="5">
        <f t="shared" si="59"/>
        <v>37.29</v>
      </c>
      <c r="T520" s="5">
        <v>11.3</v>
      </c>
      <c r="U520" s="8">
        <f t="shared" si="61"/>
        <v>36.465000000000003</v>
      </c>
      <c r="V520" s="5">
        <f t="shared" si="62"/>
        <v>11.05</v>
      </c>
      <c r="W520" s="12">
        <v>27.897670000000002</v>
      </c>
      <c r="X520" s="12">
        <v>-115.20944</v>
      </c>
      <c r="Y520" s="4">
        <f t="shared" si="60"/>
        <v>59</v>
      </c>
      <c r="Z520" s="4">
        <v>15</v>
      </c>
      <c r="AA520" s="4">
        <v>4</v>
      </c>
      <c r="AB520" s="4" t="s">
        <v>613</v>
      </c>
      <c r="AC520" s="4">
        <v>1</v>
      </c>
      <c r="AD520" s="4" t="s">
        <v>38</v>
      </c>
      <c r="AE520" s="4">
        <v>210</v>
      </c>
      <c r="AF520" s="4"/>
      <c r="AG520" s="4"/>
    </row>
    <row r="521" spans="1:33">
      <c r="A521" s="4" t="s">
        <v>136</v>
      </c>
      <c r="B521" s="4" t="s">
        <v>40</v>
      </c>
      <c r="C521" s="28">
        <v>39293</v>
      </c>
      <c r="D521" s="4">
        <v>2007</v>
      </c>
      <c r="E521" s="33">
        <v>0.42777777777777781</v>
      </c>
      <c r="F521" s="33">
        <v>0.43055555555555558</v>
      </c>
      <c r="G521" s="33">
        <f t="shared" si="56"/>
        <v>2.7777777777777679E-3</v>
      </c>
      <c r="H521" s="8">
        <v>2</v>
      </c>
      <c r="I521" s="5">
        <v>1</v>
      </c>
      <c r="J521" s="5">
        <v>7</v>
      </c>
      <c r="K521" s="4">
        <v>7</v>
      </c>
      <c r="L521" s="4" t="s">
        <v>129</v>
      </c>
      <c r="M521" s="4" t="s">
        <v>233</v>
      </c>
      <c r="N521" s="4">
        <v>2</v>
      </c>
      <c r="O521" s="5">
        <f t="shared" si="57"/>
        <v>35.64</v>
      </c>
      <c r="P521" s="5">
        <v>10.8</v>
      </c>
      <c r="Q521" s="5">
        <f t="shared" si="58"/>
        <v>37.29</v>
      </c>
      <c r="R521" s="5">
        <v>11.3</v>
      </c>
      <c r="S521" s="5">
        <f t="shared" si="59"/>
        <v>37.29</v>
      </c>
      <c r="T521" s="5">
        <v>11.3</v>
      </c>
      <c r="U521" s="8">
        <f t="shared" si="61"/>
        <v>36.465000000000003</v>
      </c>
      <c r="V521" s="5">
        <f t="shared" si="62"/>
        <v>11.05</v>
      </c>
      <c r="W521" s="12">
        <v>27.897670000000002</v>
      </c>
      <c r="X521" s="12">
        <v>-115.20944</v>
      </c>
      <c r="Y521" s="4">
        <f t="shared" si="60"/>
        <v>59</v>
      </c>
      <c r="Z521" s="4">
        <v>15</v>
      </c>
      <c r="AA521" s="4">
        <v>4</v>
      </c>
      <c r="AB521" s="4" t="s">
        <v>609</v>
      </c>
      <c r="AC521" s="4">
        <v>2</v>
      </c>
      <c r="AD521" s="4" t="s">
        <v>38</v>
      </c>
      <c r="AE521" s="4">
        <v>210</v>
      </c>
      <c r="AF521" s="4"/>
      <c r="AG521" s="4"/>
    </row>
    <row r="522" spans="1:33">
      <c r="A522" s="4" t="s">
        <v>136</v>
      </c>
      <c r="B522" s="4" t="s">
        <v>40</v>
      </c>
      <c r="C522" s="28">
        <v>39293</v>
      </c>
      <c r="D522" s="4">
        <v>2007</v>
      </c>
      <c r="E522" s="33">
        <v>0.42777777777777781</v>
      </c>
      <c r="F522" s="33">
        <v>0.43055555555555558</v>
      </c>
      <c r="G522" s="33">
        <f t="shared" si="56"/>
        <v>2.7777777777777679E-3</v>
      </c>
      <c r="H522" s="8">
        <v>2</v>
      </c>
      <c r="I522" s="5">
        <v>1</v>
      </c>
      <c r="J522" s="5">
        <v>7</v>
      </c>
      <c r="K522" s="4">
        <v>7</v>
      </c>
      <c r="L522" s="4" t="s">
        <v>129</v>
      </c>
      <c r="M522" s="4" t="s">
        <v>233</v>
      </c>
      <c r="N522" s="4">
        <v>2</v>
      </c>
      <c r="O522" s="5">
        <f t="shared" si="57"/>
        <v>35.64</v>
      </c>
      <c r="P522" s="5">
        <v>10.8</v>
      </c>
      <c r="Q522" s="5">
        <f t="shared" si="58"/>
        <v>37.29</v>
      </c>
      <c r="R522" s="5">
        <v>11.3</v>
      </c>
      <c r="S522" s="5">
        <f t="shared" si="59"/>
        <v>37.29</v>
      </c>
      <c r="T522" s="5">
        <v>11.3</v>
      </c>
      <c r="U522" s="8">
        <f t="shared" si="61"/>
        <v>36.465000000000003</v>
      </c>
      <c r="V522" s="5">
        <f t="shared" si="62"/>
        <v>11.05</v>
      </c>
      <c r="W522" s="12">
        <v>27.897670000000002</v>
      </c>
      <c r="X522" s="12">
        <v>-115.20944</v>
      </c>
      <c r="Y522" s="4">
        <f t="shared" si="60"/>
        <v>59</v>
      </c>
      <c r="Z522" s="4">
        <v>15</v>
      </c>
      <c r="AA522" s="4">
        <v>4</v>
      </c>
      <c r="AB522" s="4" t="s">
        <v>610</v>
      </c>
      <c r="AC522" s="4">
        <v>1</v>
      </c>
      <c r="AD522" s="4" t="s">
        <v>38</v>
      </c>
      <c r="AE522" s="4">
        <v>210</v>
      </c>
      <c r="AF522" s="4"/>
      <c r="AG522" s="4"/>
    </row>
    <row r="523" spans="1:33">
      <c r="A523" s="4" t="s">
        <v>136</v>
      </c>
      <c r="B523" s="4" t="s">
        <v>40</v>
      </c>
      <c r="C523" s="28">
        <v>39293</v>
      </c>
      <c r="D523" s="4">
        <v>2007</v>
      </c>
      <c r="E523" s="33">
        <v>0.42777777777777781</v>
      </c>
      <c r="F523" s="33">
        <v>0.43055555555555558</v>
      </c>
      <c r="G523" s="33">
        <f t="shared" si="56"/>
        <v>2.7777777777777679E-3</v>
      </c>
      <c r="H523" s="8">
        <v>2</v>
      </c>
      <c r="I523" s="5">
        <v>1</v>
      </c>
      <c r="J523" s="5">
        <v>7</v>
      </c>
      <c r="K523" s="4">
        <v>7</v>
      </c>
      <c r="L523" s="4" t="s">
        <v>129</v>
      </c>
      <c r="M523" s="4" t="s">
        <v>233</v>
      </c>
      <c r="N523" s="4">
        <v>2</v>
      </c>
      <c r="O523" s="5">
        <f t="shared" si="57"/>
        <v>35.64</v>
      </c>
      <c r="P523" s="5">
        <v>10.8</v>
      </c>
      <c r="Q523" s="5">
        <f t="shared" si="58"/>
        <v>37.29</v>
      </c>
      <c r="R523" s="5">
        <v>11.3</v>
      </c>
      <c r="S523" s="5">
        <f t="shared" si="59"/>
        <v>37.29</v>
      </c>
      <c r="T523" s="5">
        <v>11.3</v>
      </c>
      <c r="U523" s="8">
        <f t="shared" si="61"/>
        <v>36.465000000000003</v>
      </c>
      <c r="V523" s="5">
        <f t="shared" si="62"/>
        <v>11.05</v>
      </c>
      <c r="W523" s="12">
        <v>27.897670000000002</v>
      </c>
      <c r="X523" s="12">
        <v>-115.20944</v>
      </c>
      <c r="Y523" s="4">
        <f t="shared" si="60"/>
        <v>59</v>
      </c>
      <c r="Z523" s="4">
        <v>15</v>
      </c>
      <c r="AA523" s="4">
        <v>4</v>
      </c>
      <c r="AB523" s="4" t="s">
        <v>607</v>
      </c>
      <c r="AC523" s="4">
        <v>1</v>
      </c>
      <c r="AD523" s="4" t="s">
        <v>38</v>
      </c>
      <c r="AE523" s="4">
        <v>210</v>
      </c>
      <c r="AF523" s="4"/>
      <c r="AG523" s="4"/>
    </row>
    <row r="524" spans="1:33">
      <c r="A524" s="4" t="s">
        <v>136</v>
      </c>
      <c r="B524" s="4" t="s">
        <v>40</v>
      </c>
      <c r="C524" s="28">
        <v>39293</v>
      </c>
      <c r="D524" s="4">
        <v>2007</v>
      </c>
      <c r="E524" s="33">
        <v>0.42777777777777781</v>
      </c>
      <c r="F524" s="33">
        <v>0.43055555555555558</v>
      </c>
      <c r="G524" s="33">
        <f t="shared" si="56"/>
        <v>2.7777777777777679E-3</v>
      </c>
      <c r="H524" s="8">
        <v>2</v>
      </c>
      <c r="I524" s="5">
        <v>1</v>
      </c>
      <c r="J524" s="5">
        <v>7</v>
      </c>
      <c r="K524" s="4">
        <v>7</v>
      </c>
      <c r="L524" s="4" t="s">
        <v>129</v>
      </c>
      <c r="M524" s="4" t="s">
        <v>233</v>
      </c>
      <c r="N524" s="4">
        <v>2</v>
      </c>
      <c r="O524" s="5">
        <f t="shared" si="57"/>
        <v>35.64</v>
      </c>
      <c r="P524" s="5">
        <v>10.8</v>
      </c>
      <c r="Q524" s="5">
        <f t="shared" si="58"/>
        <v>37.29</v>
      </c>
      <c r="R524" s="5">
        <v>11.3</v>
      </c>
      <c r="S524" s="5">
        <f t="shared" si="59"/>
        <v>37.29</v>
      </c>
      <c r="T524" s="5">
        <v>11.3</v>
      </c>
      <c r="U524" s="8">
        <f t="shared" si="61"/>
        <v>36.465000000000003</v>
      </c>
      <c r="V524" s="5">
        <f t="shared" si="62"/>
        <v>11.05</v>
      </c>
      <c r="W524" s="12">
        <v>27.897670000000002</v>
      </c>
      <c r="X524" s="12">
        <v>-115.20944</v>
      </c>
      <c r="Y524" s="4">
        <f t="shared" si="60"/>
        <v>59</v>
      </c>
      <c r="Z524" s="4">
        <v>15</v>
      </c>
      <c r="AA524" s="4">
        <v>4</v>
      </c>
      <c r="AB524" s="4" t="s">
        <v>611</v>
      </c>
      <c r="AC524" s="4">
        <v>1</v>
      </c>
      <c r="AD524" s="4" t="s">
        <v>38</v>
      </c>
      <c r="AE524" s="4">
        <v>210</v>
      </c>
      <c r="AF524" s="4"/>
      <c r="AG524" s="4"/>
    </row>
    <row r="525" spans="1:33">
      <c r="A525" s="4" t="s">
        <v>137</v>
      </c>
      <c r="B525" s="4" t="s">
        <v>40</v>
      </c>
      <c r="C525" s="28">
        <v>39293</v>
      </c>
      <c r="D525" s="4">
        <v>2007</v>
      </c>
      <c r="E525" s="33">
        <v>0.50277777777777777</v>
      </c>
      <c r="F525" s="33">
        <v>0.50486111111111109</v>
      </c>
      <c r="G525" s="33">
        <f t="shared" si="56"/>
        <v>2.0833333333333259E-3</v>
      </c>
      <c r="H525" s="8">
        <v>2</v>
      </c>
      <c r="I525" s="5">
        <v>2</v>
      </c>
      <c r="J525" s="5">
        <v>8</v>
      </c>
      <c r="K525" s="4">
        <v>8</v>
      </c>
      <c r="L525" s="4" t="s">
        <v>129</v>
      </c>
      <c r="M525" s="4" t="s">
        <v>233</v>
      </c>
      <c r="N525" s="4">
        <v>2</v>
      </c>
      <c r="O525" s="5">
        <f t="shared" si="57"/>
        <v>39.599999999999994</v>
      </c>
      <c r="P525" s="5">
        <v>12</v>
      </c>
      <c r="Q525" s="5">
        <f t="shared" si="58"/>
        <v>41.25</v>
      </c>
      <c r="R525" s="5">
        <v>12.5</v>
      </c>
      <c r="S525" s="5">
        <f t="shared" si="59"/>
        <v>41.25</v>
      </c>
      <c r="T525" s="5">
        <v>12.5</v>
      </c>
      <c r="U525" s="8">
        <f t="shared" si="61"/>
        <v>40.424999999999997</v>
      </c>
      <c r="V525" s="5">
        <f t="shared" si="62"/>
        <v>12.25</v>
      </c>
      <c r="W525" s="12">
        <v>27.895499999999998</v>
      </c>
      <c r="X525" s="12">
        <v>-115.20939</v>
      </c>
      <c r="Y525" s="4">
        <f t="shared" si="60"/>
        <v>64.400000000000006</v>
      </c>
      <c r="Z525" s="4">
        <v>18</v>
      </c>
      <c r="AA525" s="4">
        <v>4</v>
      </c>
      <c r="AB525" s="4" t="s">
        <v>615</v>
      </c>
      <c r="AC525" s="4">
        <v>1</v>
      </c>
      <c r="AD525" s="4" t="s">
        <v>38</v>
      </c>
      <c r="AE525" s="4">
        <v>210</v>
      </c>
      <c r="AF525" s="4"/>
      <c r="AG525" s="4"/>
    </row>
    <row r="526" spans="1:33">
      <c r="A526" s="4" t="s">
        <v>137</v>
      </c>
      <c r="B526" s="4" t="s">
        <v>40</v>
      </c>
      <c r="C526" s="28">
        <v>39293</v>
      </c>
      <c r="D526" s="4">
        <v>2007</v>
      </c>
      <c r="E526" s="33">
        <v>0.50277777777777777</v>
      </c>
      <c r="F526" s="33">
        <v>0.50486111111111109</v>
      </c>
      <c r="G526" s="33">
        <f t="shared" si="56"/>
        <v>2.0833333333333259E-3</v>
      </c>
      <c r="H526" s="8">
        <v>2</v>
      </c>
      <c r="I526" s="5">
        <v>2</v>
      </c>
      <c r="J526" s="5">
        <v>8</v>
      </c>
      <c r="K526" s="4">
        <v>8</v>
      </c>
      <c r="L526" s="4" t="s">
        <v>129</v>
      </c>
      <c r="M526" s="4" t="s">
        <v>233</v>
      </c>
      <c r="N526" s="4">
        <v>2</v>
      </c>
      <c r="O526" s="5">
        <f t="shared" si="57"/>
        <v>39.599999999999994</v>
      </c>
      <c r="P526" s="5">
        <v>12</v>
      </c>
      <c r="Q526" s="5">
        <f t="shared" si="58"/>
        <v>41.25</v>
      </c>
      <c r="R526" s="5">
        <v>12.5</v>
      </c>
      <c r="S526" s="5">
        <f t="shared" si="59"/>
        <v>41.25</v>
      </c>
      <c r="T526" s="5">
        <v>12.5</v>
      </c>
      <c r="U526" s="8">
        <f t="shared" si="61"/>
        <v>40.424999999999997</v>
      </c>
      <c r="V526" s="5">
        <f t="shared" si="62"/>
        <v>12.25</v>
      </c>
      <c r="W526" s="12">
        <v>27.895499999999998</v>
      </c>
      <c r="X526" s="12">
        <v>-115.20939</v>
      </c>
      <c r="Y526" s="4">
        <f t="shared" si="60"/>
        <v>64.400000000000006</v>
      </c>
      <c r="Z526" s="4">
        <v>18</v>
      </c>
      <c r="AA526" s="4">
        <v>4</v>
      </c>
      <c r="AB526" s="4" t="s">
        <v>611</v>
      </c>
      <c r="AC526" s="4">
        <v>1</v>
      </c>
      <c r="AD526" s="4" t="s">
        <v>38</v>
      </c>
      <c r="AE526" s="4">
        <v>210</v>
      </c>
      <c r="AF526" s="4"/>
      <c r="AG526" s="4"/>
    </row>
    <row r="527" spans="1:33">
      <c r="A527" s="4" t="s">
        <v>138</v>
      </c>
      <c r="B527" s="4" t="s">
        <v>43</v>
      </c>
      <c r="C527" s="28">
        <v>39291</v>
      </c>
      <c r="D527" s="4">
        <v>2007</v>
      </c>
      <c r="E527" s="33">
        <v>0.52916666666666667</v>
      </c>
      <c r="F527" s="33">
        <v>0.53541666666666665</v>
      </c>
      <c r="G527" s="33">
        <f t="shared" si="56"/>
        <v>6.2499999999999778E-3</v>
      </c>
      <c r="H527" s="8">
        <v>2</v>
      </c>
      <c r="I527" s="5">
        <v>1</v>
      </c>
      <c r="J527" s="5">
        <v>9</v>
      </c>
      <c r="K527" s="4">
        <v>9</v>
      </c>
      <c r="L527" s="4" t="s">
        <v>129</v>
      </c>
      <c r="M527" s="4" t="s">
        <v>233</v>
      </c>
      <c r="N527" s="4">
        <v>2</v>
      </c>
      <c r="O527" s="5">
        <f t="shared" si="57"/>
        <v>49.5</v>
      </c>
      <c r="P527" s="5">
        <v>15</v>
      </c>
      <c r="Q527" s="5">
        <f t="shared" si="58"/>
        <v>35.97</v>
      </c>
      <c r="R527" s="5">
        <v>10.9</v>
      </c>
      <c r="S527" s="5">
        <f t="shared" si="59"/>
        <v>49.5</v>
      </c>
      <c r="T527" s="5">
        <v>15</v>
      </c>
      <c r="U527" s="8">
        <f t="shared" si="61"/>
        <v>42.734999999999992</v>
      </c>
      <c r="V527" s="5">
        <f t="shared" si="62"/>
        <v>12.95</v>
      </c>
      <c r="W527" s="12">
        <v>27.897770000000001</v>
      </c>
      <c r="X527" s="12">
        <v>-115.2068</v>
      </c>
      <c r="Y527" s="4">
        <f t="shared" si="60"/>
        <v>55.400000000000006</v>
      </c>
      <c r="Z527" s="4">
        <v>13</v>
      </c>
      <c r="AA527" s="4">
        <v>3</v>
      </c>
      <c r="AB527" s="4" t="s">
        <v>604</v>
      </c>
      <c r="AC527" s="4">
        <v>3</v>
      </c>
      <c r="AD527" s="4" t="s">
        <v>38</v>
      </c>
      <c r="AE527" s="4">
        <v>210</v>
      </c>
      <c r="AF527" s="4"/>
      <c r="AG527" s="4"/>
    </row>
    <row r="528" spans="1:33">
      <c r="A528" s="4" t="s">
        <v>138</v>
      </c>
      <c r="B528" s="4" t="s">
        <v>43</v>
      </c>
      <c r="C528" s="28">
        <v>39291</v>
      </c>
      <c r="D528" s="4">
        <v>2007</v>
      </c>
      <c r="E528" s="33">
        <v>0.52916666666666667</v>
      </c>
      <c r="F528" s="33">
        <v>0.53541666666666665</v>
      </c>
      <c r="G528" s="33">
        <f t="shared" si="56"/>
        <v>6.2499999999999778E-3</v>
      </c>
      <c r="H528" s="8">
        <v>2</v>
      </c>
      <c r="I528" s="5">
        <v>1</v>
      </c>
      <c r="J528" s="5">
        <v>9</v>
      </c>
      <c r="K528" s="4">
        <v>9</v>
      </c>
      <c r="L528" s="4" t="s">
        <v>129</v>
      </c>
      <c r="M528" s="4" t="s">
        <v>233</v>
      </c>
      <c r="N528" s="4">
        <v>2</v>
      </c>
      <c r="O528" s="5">
        <f t="shared" si="57"/>
        <v>49.5</v>
      </c>
      <c r="P528" s="5">
        <v>15</v>
      </c>
      <c r="Q528" s="5">
        <f t="shared" si="58"/>
        <v>35.97</v>
      </c>
      <c r="R528" s="5">
        <v>10.9</v>
      </c>
      <c r="S528" s="5">
        <f t="shared" si="59"/>
        <v>49.5</v>
      </c>
      <c r="T528" s="5">
        <v>15</v>
      </c>
      <c r="U528" s="8">
        <f t="shared" si="61"/>
        <v>42.734999999999992</v>
      </c>
      <c r="V528" s="5">
        <f t="shared" si="62"/>
        <v>12.95</v>
      </c>
      <c r="W528" s="12">
        <v>27.897770000000001</v>
      </c>
      <c r="X528" s="12">
        <v>-115.2068</v>
      </c>
      <c r="Y528" s="4">
        <f t="shared" si="60"/>
        <v>55.400000000000006</v>
      </c>
      <c r="Z528" s="4">
        <v>13</v>
      </c>
      <c r="AA528" s="4">
        <v>3</v>
      </c>
      <c r="AB528" s="4" t="s">
        <v>613</v>
      </c>
      <c r="AC528" s="4">
        <v>3</v>
      </c>
      <c r="AD528" s="4" t="s">
        <v>38</v>
      </c>
      <c r="AE528" s="4">
        <v>210</v>
      </c>
      <c r="AF528" s="4"/>
      <c r="AG528" s="4"/>
    </row>
    <row r="529" spans="1:33">
      <c r="A529" s="4" t="s">
        <v>138</v>
      </c>
      <c r="B529" s="4" t="s">
        <v>43</v>
      </c>
      <c r="C529" s="28">
        <v>39291</v>
      </c>
      <c r="D529" s="4">
        <v>2007</v>
      </c>
      <c r="E529" s="33">
        <v>0.52916666666666667</v>
      </c>
      <c r="F529" s="33">
        <v>0.53541666666666665</v>
      </c>
      <c r="G529" s="33">
        <f t="shared" si="56"/>
        <v>6.2499999999999778E-3</v>
      </c>
      <c r="H529" s="8">
        <v>2</v>
      </c>
      <c r="I529" s="5">
        <v>1</v>
      </c>
      <c r="J529" s="5">
        <v>9</v>
      </c>
      <c r="K529" s="4">
        <v>9</v>
      </c>
      <c r="L529" s="4" t="s">
        <v>129</v>
      </c>
      <c r="M529" s="4" t="s">
        <v>233</v>
      </c>
      <c r="N529" s="4">
        <v>2</v>
      </c>
      <c r="O529" s="5">
        <f t="shared" si="57"/>
        <v>49.5</v>
      </c>
      <c r="P529" s="5">
        <v>15</v>
      </c>
      <c r="Q529" s="5">
        <f t="shared" si="58"/>
        <v>35.97</v>
      </c>
      <c r="R529" s="5">
        <v>10.9</v>
      </c>
      <c r="S529" s="5">
        <f t="shared" si="59"/>
        <v>49.5</v>
      </c>
      <c r="T529" s="5">
        <v>15</v>
      </c>
      <c r="U529" s="8">
        <f t="shared" si="61"/>
        <v>42.734999999999992</v>
      </c>
      <c r="V529" s="5">
        <f t="shared" si="62"/>
        <v>12.95</v>
      </c>
      <c r="W529" s="12">
        <v>27.897770000000001</v>
      </c>
      <c r="X529" s="12">
        <v>-115.2068</v>
      </c>
      <c r="Y529" s="4">
        <f t="shared" si="60"/>
        <v>55.400000000000006</v>
      </c>
      <c r="Z529" s="4">
        <v>13</v>
      </c>
      <c r="AA529" s="4">
        <v>3</v>
      </c>
      <c r="AB529" s="4" t="s">
        <v>609</v>
      </c>
      <c r="AC529" s="4">
        <v>5</v>
      </c>
      <c r="AD529" s="4" t="s">
        <v>38</v>
      </c>
      <c r="AE529" s="4">
        <v>210</v>
      </c>
      <c r="AF529" s="4"/>
      <c r="AG529" s="4"/>
    </row>
    <row r="530" spans="1:33">
      <c r="A530" s="4" t="s">
        <v>138</v>
      </c>
      <c r="B530" s="4" t="s">
        <v>43</v>
      </c>
      <c r="C530" s="28">
        <v>39291</v>
      </c>
      <c r="D530" s="4">
        <v>2007</v>
      </c>
      <c r="E530" s="33">
        <v>0.52916666666666667</v>
      </c>
      <c r="F530" s="33">
        <v>0.53541666666666665</v>
      </c>
      <c r="G530" s="33">
        <f t="shared" si="56"/>
        <v>6.2499999999999778E-3</v>
      </c>
      <c r="H530" s="8">
        <v>2</v>
      </c>
      <c r="I530" s="5">
        <v>1</v>
      </c>
      <c r="J530" s="5">
        <v>9</v>
      </c>
      <c r="K530" s="4">
        <v>9</v>
      </c>
      <c r="L530" s="4" t="s">
        <v>129</v>
      </c>
      <c r="M530" s="4" t="s">
        <v>233</v>
      </c>
      <c r="N530" s="4">
        <v>2</v>
      </c>
      <c r="O530" s="5">
        <f t="shared" si="57"/>
        <v>49.5</v>
      </c>
      <c r="P530" s="5">
        <v>15</v>
      </c>
      <c r="Q530" s="5">
        <f t="shared" si="58"/>
        <v>35.97</v>
      </c>
      <c r="R530" s="5">
        <v>10.9</v>
      </c>
      <c r="S530" s="5">
        <f t="shared" si="59"/>
        <v>49.5</v>
      </c>
      <c r="T530" s="5">
        <v>15</v>
      </c>
      <c r="U530" s="8">
        <f t="shared" si="61"/>
        <v>42.734999999999992</v>
      </c>
      <c r="V530" s="5">
        <f t="shared" si="62"/>
        <v>12.95</v>
      </c>
      <c r="W530" s="12">
        <v>27.897770000000001</v>
      </c>
      <c r="X530" s="12">
        <v>-115.2068</v>
      </c>
      <c r="Y530" s="4">
        <f t="shared" si="60"/>
        <v>55.400000000000006</v>
      </c>
      <c r="Z530" s="4">
        <v>13</v>
      </c>
      <c r="AA530" s="4">
        <v>3</v>
      </c>
      <c r="AB530" s="4" t="s">
        <v>608</v>
      </c>
      <c r="AC530" s="4">
        <v>2</v>
      </c>
      <c r="AD530" s="4" t="s">
        <v>38</v>
      </c>
      <c r="AE530" s="4">
        <v>210</v>
      </c>
      <c r="AF530" s="4"/>
      <c r="AG530" s="4"/>
    </row>
    <row r="531" spans="1:33">
      <c r="A531" s="4" t="s">
        <v>138</v>
      </c>
      <c r="B531" s="4" t="s">
        <v>43</v>
      </c>
      <c r="C531" s="28">
        <v>39291</v>
      </c>
      <c r="D531" s="4">
        <v>2007</v>
      </c>
      <c r="E531" s="33">
        <v>0.52916666666666667</v>
      </c>
      <c r="F531" s="33">
        <v>0.53541666666666665</v>
      </c>
      <c r="G531" s="33">
        <f t="shared" si="56"/>
        <v>6.2499999999999778E-3</v>
      </c>
      <c r="H531" s="8">
        <v>2</v>
      </c>
      <c r="I531" s="5">
        <v>1</v>
      </c>
      <c r="J531" s="5">
        <v>9</v>
      </c>
      <c r="K531" s="4">
        <v>9</v>
      </c>
      <c r="L531" s="4" t="s">
        <v>129</v>
      </c>
      <c r="M531" s="4" t="s">
        <v>233</v>
      </c>
      <c r="N531" s="4">
        <v>2</v>
      </c>
      <c r="O531" s="5">
        <f t="shared" si="57"/>
        <v>49.5</v>
      </c>
      <c r="P531" s="5">
        <v>15</v>
      </c>
      <c r="Q531" s="5">
        <f t="shared" si="58"/>
        <v>35.97</v>
      </c>
      <c r="R531" s="5">
        <v>10.9</v>
      </c>
      <c r="S531" s="5">
        <f t="shared" si="59"/>
        <v>49.5</v>
      </c>
      <c r="T531" s="5">
        <v>15</v>
      </c>
      <c r="U531" s="8">
        <f t="shared" si="61"/>
        <v>42.734999999999992</v>
      </c>
      <c r="V531" s="5">
        <f t="shared" si="62"/>
        <v>12.95</v>
      </c>
      <c r="W531" s="12">
        <v>27.897770000000001</v>
      </c>
      <c r="X531" s="12">
        <v>-115.2068</v>
      </c>
      <c r="Y531" s="4">
        <f t="shared" si="60"/>
        <v>55.400000000000006</v>
      </c>
      <c r="Z531" s="4">
        <v>13</v>
      </c>
      <c r="AA531" s="4">
        <v>3</v>
      </c>
      <c r="AB531" s="4" t="s">
        <v>610</v>
      </c>
      <c r="AC531" s="4">
        <v>7</v>
      </c>
      <c r="AD531" s="4" t="s">
        <v>38</v>
      </c>
      <c r="AE531" s="4">
        <v>210</v>
      </c>
      <c r="AF531" s="4"/>
      <c r="AG531" s="4"/>
    </row>
    <row r="532" spans="1:33">
      <c r="A532" s="4" t="s">
        <v>138</v>
      </c>
      <c r="B532" s="4" t="s">
        <v>43</v>
      </c>
      <c r="C532" s="28">
        <v>39291</v>
      </c>
      <c r="D532" s="4">
        <v>2007</v>
      </c>
      <c r="E532" s="33">
        <v>0.52916666666666667</v>
      </c>
      <c r="F532" s="33">
        <v>0.53541666666666665</v>
      </c>
      <c r="G532" s="33">
        <f t="shared" si="56"/>
        <v>6.2499999999999778E-3</v>
      </c>
      <c r="H532" s="8">
        <v>2</v>
      </c>
      <c r="I532" s="5">
        <v>1</v>
      </c>
      <c r="J532" s="5">
        <v>9</v>
      </c>
      <c r="K532" s="4">
        <v>9</v>
      </c>
      <c r="L532" s="4" t="s">
        <v>129</v>
      </c>
      <c r="M532" s="4" t="s">
        <v>233</v>
      </c>
      <c r="N532" s="4">
        <v>2</v>
      </c>
      <c r="O532" s="5">
        <f t="shared" si="57"/>
        <v>49.5</v>
      </c>
      <c r="P532" s="5">
        <v>15</v>
      </c>
      <c r="Q532" s="5">
        <f t="shared" si="58"/>
        <v>35.97</v>
      </c>
      <c r="R532" s="5">
        <v>10.9</v>
      </c>
      <c r="S532" s="5">
        <f t="shared" si="59"/>
        <v>49.5</v>
      </c>
      <c r="T532" s="5">
        <v>15</v>
      </c>
      <c r="U532" s="8">
        <f t="shared" si="61"/>
        <v>42.734999999999992</v>
      </c>
      <c r="V532" s="5">
        <f t="shared" si="62"/>
        <v>12.95</v>
      </c>
      <c r="W532" s="12">
        <v>27.897770000000001</v>
      </c>
      <c r="X532" s="12">
        <v>-115.2068</v>
      </c>
      <c r="Y532" s="4">
        <f t="shared" si="60"/>
        <v>55.400000000000006</v>
      </c>
      <c r="Z532" s="4">
        <v>13</v>
      </c>
      <c r="AA532" s="4">
        <v>3</v>
      </c>
      <c r="AB532" s="4" t="s">
        <v>606</v>
      </c>
      <c r="AC532" s="4">
        <v>4</v>
      </c>
      <c r="AD532" s="4" t="s">
        <v>38</v>
      </c>
      <c r="AE532" s="4">
        <v>210</v>
      </c>
      <c r="AF532" s="4"/>
      <c r="AG532" s="4"/>
    </row>
    <row r="533" spans="1:33">
      <c r="A533" s="4" t="s">
        <v>138</v>
      </c>
      <c r="B533" s="4" t="s">
        <v>43</v>
      </c>
      <c r="C533" s="28">
        <v>39291</v>
      </c>
      <c r="D533" s="4">
        <v>2007</v>
      </c>
      <c r="E533" s="33">
        <v>0.52916666666666667</v>
      </c>
      <c r="F533" s="33">
        <v>0.53541666666666665</v>
      </c>
      <c r="G533" s="33">
        <f t="shared" si="56"/>
        <v>6.2499999999999778E-3</v>
      </c>
      <c r="H533" s="8">
        <v>2</v>
      </c>
      <c r="I533" s="5">
        <v>1</v>
      </c>
      <c r="J533" s="5">
        <v>9</v>
      </c>
      <c r="K533" s="4">
        <v>9</v>
      </c>
      <c r="L533" s="4" t="s">
        <v>129</v>
      </c>
      <c r="M533" s="4" t="s">
        <v>233</v>
      </c>
      <c r="N533" s="4">
        <v>2</v>
      </c>
      <c r="O533" s="5">
        <f t="shared" si="57"/>
        <v>49.5</v>
      </c>
      <c r="P533" s="5">
        <v>15</v>
      </c>
      <c r="Q533" s="5">
        <f t="shared" si="58"/>
        <v>35.97</v>
      </c>
      <c r="R533" s="5">
        <v>10.9</v>
      </c>
      <c r="S533" s="5">
        <f t="shared" si="59"/>
        <v>49.5</v>
      </c>
      <c r="T533" s="5">
        <v>15</v>
      </c>
      <c r="U533" s="8">
        <f t="shared" si="61"/>
        <v>42.734999999999992</v>
      </c>
      <c r="V533" s="5">
        <f t="shared" si="62"/>
        <v>12.95</v>
      </c>
      <c r="W533" s="12">
        <v>27.897770000000001</v>
      </c>
      <c r="X533" s="12">
        <v>-115.2068</v>
      </c>
      <c r="Y533" s="4">
        <f t="shared" si="60"/>
        <v>55.400000000000006</v>
      </c>
      <c r="Z533" s="4">
        <v>13</v>
      </c>
      <c r="AA533" s="4">
        <v>3</v>
      </c>
      <c r="AB533" s="4" t="s">
        <v>607</v>
      </c>
      <c r="AC533" s="4">
        <v>2</v>
      </c>
      <c r="AD533" s="4" t="s">
        <v>38</v>
      </c>
      <c r="AE533" s="4">
        <v>210</v>
      </c>
      <c r="AF533" s="4"/>
      <c r="AG533" s="4"/>
    </row>
    <row r="534" spans="1:33">
      <c r="A534" s="4" t="s">
        <v>138</v>
      </c>
      <c r="B534" s="4" t="s">
        <v>43</v>
      </c>
      <c r="C534" s="28">
        <v>39291</v>
      </c>
      <c r="D534" s="4">
        <v>2007</v>
      </c>
      <c r="E534" s="33">
        <v>0.52916666666666667</v>
      </c>
      <c r="F534" s="33">
        <v>0.53541666666666665</v>
      </c>
      <c r="G534" s="33">
        <f t="shared" si="56"/>
        <v>6.2499999999999778E-3</v>
      </c>
      <c r="H534" s="8">
        <v>2</v>
      </c>
      <c r="I534" s="5">
        <v>1</v>
      </c>
      <c r="J534" s="5">
        <v>9</v>
      </c>
      <c r="K534" s="4">
        <v>9</v>
      </c>
      <c r="L534" s="4" t="s">
        <v>129</v>
      </c>
      <c r="M534" s="4" t="s">
        <v>233</v>
      </c>
      <c r="N534" s="4">
        <v>2</v>
      </c>
      <c r="O534" s="5">
        <f t="shared" si="57"/>
        <v>49.5</v>
      </c>
      <c r="P534" s="5">
        <v>15</v>
      </c>
      <c r="Q534" s="5">
        <f t="shared" si="58"/>
        <v>35.97</v>
      </c>
      <c r="R534" s="5">
        <v>10.9</v>
      </c>
      <c r="S534" s="5">
        <f t="shared" si="59"/>
        <v>49.5</v>
      </c>
      <c r="T534" s="5">
        <v>15</v>
      </c>
      <c r="U534" s="8">
        <f t="shared" si="61"/>
        <v>42.734999999999992</v>
      </c>
      <c r="V534" s="5">
        <f t="shared" si="62"/>
        <v>12.95</v>
      </c>
      <c r="W534" s="12">
        <v>27.897770000000001</v>
      </c>
      <c r="X534" s="12">
        <v>-115.2068</v>
      </c>
      <c r="Y534" s="4">
        <f t="shared" si="60"/>
        <v>55.400000000000006</v>
      </c>
      <c r="Z534" s="4">
        <v>13</v>
      </c>
      <c r="AA534" s="4">
        <v>3</v>
      </c>
      <c r="AB534" s="4" t="s">
        <v>611</v>
      </c>
      <c r="AC534" s="4">
        <v>4</v>
      </c>
      <c r="AD534" s="4" t="s">
        <v>38</v>
      </c>
      <c r="AE534" s="4">
        <v>210</v>
      </c>
      <c r="AF534" s="4"/>
      <c r="AG534" s="4"/>
    </row>
    <row r="535" spans="1:33">
      <c r="A535" s="4" t="s">
        <v>139</v>
      </c>
      <c r="B535" s="4" t="s">
        <v>43</v>
      </c>
      <c r="C535" s="28">
        <v>39291</v>
      </c>
      <c r="D535" s="4">
        <v>2007</v>
      </c>
      <c r="E535" s="33">
        <v>0.59236111111111112</v>
      </c>
      <c r="F535" s="33">
        <v>0.59513888888888888</v>
      </c>
      <c r="G535" s="33">
        <f t="shared" si="56"/>
        <v>2.7777777777777679E-3</v>
      </c>
      <c r="H535" s="8">
        <v>2</v>
      </c>
      <c r="I535" s="5">
        <v>2</v>
      </c>
      <c r="J535" s="5">
        <v>10</v>
      </c>
      <c r="K535" s="4">
        <v>10</v>
      </c>
      <c r="L535" s="4" t="s">
        <v>129</v>
      </c>
      <c r="M535" s="4" t="s">
        <v>233</v>
      </c>
      <c r="N535" s="4">
        <v>2</v>
      </c>
      <c r="O535" s="5">
        <f t="shared" si="57"/>
        <v>23.099999999999998</v>
      </c>
      <c r="P535" s="5">
        <v>7</v>
      </c>
      <c r="Q535" s="5">
        <f t="shared" si="58"/>
        <v>13.2</v>
      </c>
      <c r="R535" s="5">
        <v>4</v>
      </c>
      <c r="S535" s="5">
        <f t="shared" si="59"/>
        <v>23.099999999999998</v>
      </c>
      <c r="T535" s="5">
        <v>7</v>
      </c>
      <c r="U535" s="8">
        <f t="shared" si="61"/>
        <v>18.149999999999999</v>
      </c>
      <c r="V535" s="5">
        <f t="shared" si="62"/>
        <v>5.5</v>
      </c>
      <c r="W535" s="12">
        <v>27.895879999999998</v>
      </c>
      <c r="X535" s="12">
        <v>-115.20802</v>
      </c>
      <c r="Y535" s="4">
        <f t="shared" si="60"/>
        <v>60.8</v>
      </c>
      <c r="Z535" s="4">
        <v>16</v>
      </c>
      <c r="AA535" s="4">
        <v>7</v>
      </c>
      <c r="AB535" s="4" t="s">
        <v>606</v>
      </c>
      <c r="AC535" s="4">
        <v>1</v>
      </c>
      <c r="AD535" s="4" t="s">
        <v>38</v>
      </c>
      <c r="AE535" s="4">
        <v>210</v>
      </c>
      <c r="AF535" s="4"/>
      <c r="AG535" s="4"/>
    </row>
    <row r="536" spans="1:33">
      <c r="A536" s="4" t="s">
        <v>139</v>
      </c>
      <c r="B536" s="4" t="s">
        <v>43</v>
      </c>
      <c r="C536" s="28">
        <v>39291</v>
      </c>
      <c r="D536" s="4">
        <v>2007</v>
      </c>
      <c r="E536" s="33">
        <v>0.59236111111111112</v>
      </c>
      <c r="F536" s="33">
        <v>0.59513888888888888</v>
      </c>
      <c r="G536" s="33">
        <f t="shared" si="56"/>
        <v>2.7777777777777679E-3</v>
      </c>
      <c r="H536" s="8">
        <v>2</v>
      </c>
      <c r="I536" s="5">
        <v>2</v>
      </c>
      <c r="J536" s="5">
        <v>10</v>
      </c>
      <c r="K536" s="4">
        <v>10</v>
      </c>
      <c r="L536" s="4" t="s">
        <v>129</v>
      </c>
      <c r="M536" s="4" t="s">
        <v>233</v>
      </c>
      <c r="N536" s="4">
        <v>2</v>
      </c>
      <c r="O536" s="5">
        <f t="shared" si="57"/>
        <v>23.099999999999998</v>
      </c>
      <c r="P536" s="5">
        <v>7</v>
      </c>
      <c r="Q536" s="5">
        <f t="shared" si="58"/>
        <v>13.2</v>
      </c>
      <c r="R536" s="5">
        <v>4</v>
      </c>
      <c r="S536" s="5">
        <f t="shared" si="59"/>
        <v>23.099999999999998</v>
      </c>
      <c r="T536" s="5">
        <v>7</v>
      </c>
      <c r="U536" s="8">
        <f t="shared" si="61"/>
        <v>18.149999999999999</v>
      </c>
      <c r="V536" s="5">
        <f t="shared" si="62"/>
        <v>5.5</v>
      </c>
      <c r="W536" s="12">
        <v>27.895879999999998</v>
      </c>
      <c r="X536" s="12">
        <v>-115.20802</v>
      </c>
      <c r="Y536" s="4">
        <f t="shared" si="60"/>
        <v>60.8</v>
      </c>
      <c r="Z536" s="4">
        <v>16</v>
      </c>
      <c r="AA536" s="4">
        <v>7</v>
      </c>
      <c r="AB536" s="4" t="s">
        <v>612</v>
      </c>
      <c r="AC536" s="4">
        <v>1</v>
      </c>
      <c r="AD536" s="4" t="s">
        <v>38</v>
      </c>
      <c r="AE536" s="4">
        <v>210</v>
      </c>
      <c r="AF536" s="4"/>
      <c r="AG536" s="4"/>
    </row>
    <row r="537" spans="1:33">
      <c r="A537" s="4" t="s">
        <v>140</v>
      </c>
      <c r="B537" s="4" t="s">
        <v>43</v>
      </c>
      <c r="C537" s="28">
        <v>39293</v>
      </c>
      <c r="D537" s="4">
        <v>2007</v>
      </c>
      <c r="E537" s="33">
        <v>0.4291666666666667</v>
      </c>
      <c r="F537" s="33">
        <v>0.43263888888888885</v>
      </c>
      <c r="G537" s="33">
        <f t="shared" si="56"/>
        <v>3.4722222222221544E-3</v>
      </c>
      <c r="H537" s="8">
        <v>2</v>
      </c>
      <c r="I537" s="5">
        <v>1</v>
      </c>
      <c r="J537" s="5">
        <v>11</v>
      </c>
      <c r="K537" s="4">
        <v>11</v>
      </c>
      <c r="L537" s="4" t="s">
        <v>129</v>
      </c>
      <c r="M537" s="4" t="s">
        <v>233</v>
      </c>
      <c r="N537" s="4">
        <v>2</v>
      </c>
      <c r="O537" s="5">
        <f t="shared" si="57"/>
        <v>33.99</v>
      </c>
      <c r="P537" s="5">
        <v>10.3</v>
      </c>
      <c r="Q537" s="5">
        <f t="shared" si="58"/>
        <v>37.29</v>
      </c>
      <c r="R537" s="5">
        <v>11.3</v>
      </c>
      <c r="S537" s="5">
        <f t="shared" si="59"/>
        <v>37.29</v>
      </c>
      <c r="T537" s="5">
        <v>11.3</v>
      </c>
      <c r="U537" s="8">
        <f t="shared" si="61"/>
        <v>35.64</v>
      </c>
      <c r="V537" s="5">
        <f t="shared" si="62"/>
        <v>10.8</v>
      </c>
      <c r="W537" s="12">
        <v>27.897829999999999</v>
      </c>
      <c r="X537" s="12">
        <v>-115.20986000000001</v>
      </c>
      <c r="Y537" s="4">
        <f t="shared" si="60"/>
        <v>60.8</v>
      </c>
      <c r="Z537" s="4">
        <v>16</v>
      </c>
      <c r="AA537" s="4">
        <v>4</v>
      </c>
      <c r="AB537" s="4" t="s">
        <v>613</v>
      </c>
      <c r="AC537" s="4">
        <v>3</v>
      </c>
      <c r="AD537" s="4" t="s">
        <v>38</v>
      </c>
      <c r="AE537" s="4">
        <v>210</v>
      </c>
      <c r="AF537" s="4"/>
      <c r="AG537" s="4"/>
    </row>
    <row r="538" spans="1:33">
      <c r="A538" s="4" t="s">
        <v>141</v>
      </c>
      <c r="B538" s="4" t="s">
        <v>43</v>
      </c>
      <c r="C538" s="28">
        <v>39293</v>
      </c>
      <c r="D538" s="4">
        <v>2007</v>
      </c>
      <c r="E538" s="33">
        <v>0.50763888888888886</v>
      </c>
      <c r="F538" s="33">
        <v>0.51041666666666663</v>
      </c>
      <c r="G538" s="33">
        <f t="shared" si="56"/>
        <v>2.7777777777777679E-3</v>
      </c>
      <c r="H538" s="8">
        <v>2</v>
      </c>
      <c r="I538" s="5">
        <v>2</v>
      </c>
      <c r="J538" s="5">
        <v>12</v>
      </c>
      <c r="K538" s="4">
        <v>12</v>
      </c>
      <c r="L538" s="4" t="s">
        <v>129</v>
      </c>
      <c r="M538" s="4" t="s">
        <v>233</v>
      </c>
      <c r="N538" s="4">
        <v>2</v>
      </c>
      <c r="O538" s="5">
        <f t="shared" si="57"/>
        <v>39.599999999999994</v>
      </c>
      <c r="P538" s="5">
        <v>12</v>
      </c>
      <c r="Q538" s="5">
        <f t="shared" si="58"/>
        <v>30.029999999999998</v>
      </c>
      <c r="R538" s="5">
        <v>9.1</v>
      </c>
      <c r="S538" s="5">
        <f t="shared" si="59"/>
        <v>39.599999999999994</v>
      </c>
      <c r="T538" s="5">
        <v>12</v>
      </c>
      <c r="U538" s="8">
        <f t="shared" si="61"/>
        <v>34.814999999999998</v>
      </c>
      <c r="V538" s="5">
        <f t="shared" si="62"/>
        <v>10.55</v>
      </c>
      <c r="W538" s="12">
        <v>27.895409999999998</v>
      </c>
      <c r="X538" s="12">
        <v>-115.20908</v>
      </c>
      <c r="Y538" s="4">
        <f t="shared" si="60"/>
        <v>64.400000000000006</v>
      </c>
      <c r="Z538" s="4">
        <v>18</v>
      </c>
      <c r="AA538" s="4">
        <v>4</v>
      </c>
      <c r="AB538" s="4"/>
      <c r="AC538" s="4">
        <v>0</v>
      </c>
      <c r="AD538" s="4" t="s">
        <v>38</v>
      </c>
      <c r="AE538" s="4">
        <v>210</v>
      </c>
      <c r="AF538" s="4"/>
      <c r="AG538" s="4"/>
    </row>
    <row r="539" spans="1:33">
      <c r="A539" s="4" t="s">
        <v>142</v>
      </c>
      <c r="B539" s="4" t="s">
        <v>118</v>
      </c>
      <c r="C539" s="28">
        <v>39291</v>
      </c>
      <c r="D539" s="4">
        <v>2007</v>
      </c>
      <c r="E539" s="33">
        <v>0.53333333333333333</v>
      </c>
      <c r="F539" s="33">
        <v>0.53749999999999998</v>
      </c>
      <c r="G539" s="33">
        <f t="shared" si="56"/>
        <v>4.1666666666666519E-3</v>
      </c>
      <c r="H539" s="8">
        <v>2</v>
      </c>
      <c r="I539" s="5">
        <v>1</v>
      </c>
      <c r="J539" s="5">
        <v>13</v>
      </c>
      <c r="K539" s="4">
        <v>13</v>
      </c>
      <c r="L539" s="4" t="s">
        <v>129</v>
      </c>
      <c r="M539" s="4" t="s">
        <v>233</v>
      </c>
      <c r="N539" s="4">
        <v>2</v>
      </c>
      <c r="O539" s="5">
        <f t="shared" si="57"/>
        <v>47.519999999999996</v>
      </c>
      <c r="P539" s="5">
        <v>14.4</v>
      </c>
      <c r="Q539" s="5">
        <f t="shared" si="58"/>
        <v>42.9</v>
      </c>
      <c r="R539" s="5">
        <v>13</v>
      </c>
      <c r="S539" s="5">
        <f t="shared" si="59"/>
        <v>47.519999999999996</v>
      </c>
      <c r="T539" s="5">
        <v>14.4</v>
      </c>
      <c r="U539" s="8">
        <f t="shared" si="61"/>
        <v>45.209999999999994</v>
      </c>
      <c r="V539" s="5">
        <f t="shared" si="62"/>
        <v>13.7</v>
      </c>
      <c r="W539" s="12">
        <v>27.897770000000001</v>
      </c>
      <c r="X539" s="12">
        <v>-115.2068</v>
      </c>
      <c r="Y539" s="4">
        <f t="shared" si="60"/>
        <v>53.6</v>
      </c>
      <c r="Z539" s="4">
        <v>12</v>
      </c>
      <c r="AA539" s="4">
        <v>2</v>
      </c>
      <c r="AB539" s="4" t="s">
        <v>604</v>
      </c>
      <c r="AC539" s="4">
        <v>2</v>
      </c>
      <c r="AD539" s="4" t="s">
        <v>38</v>
      </c>
      <c r="AE539" s="4">
        <v>210</v>
      </c>
      <c r="AF539" s="4"/>
      <c r="AG539" s="4"/>
    </row>
    <row r="540" spans="1:33">
      <c r="A540" s="4" t="s">
        <v>142</v>
      </c>
      <c r="B540" s="4" t="s">
        <v>118</v>
      </c>
      <c r="C540" s="28">
        <v>39291</v>
      </c>
      <c r="D540" s="4">
        <v>2007</v>
      </c>
      <c r="E540" s="33">
        <v>0.53333333333333333</v>
      </c>
      <c r="F540" s="33">
        <v>0.53749999999999998</v>
      </c>
      <c r="G540" s="33">
        <f t="shared" si="56"/>
        <v>4.1666666666666519E-3</v>
      </c>
      <c r="H540" s="8">
        <v>2</v>
      </c>
      <c r="I540" s="5">
        <v>1</v>
      </c>
      <c r="J540" s="5">
        <v>13</v>
      </c>
      <c r="K540" s="4">
        <v>13</v>
      </c>
      <c r="L540" s="4" t="s">
        <v>129</v>
      </c>
      <c r="M540" s="4" t="s">
        <v>233</v>
      </c>
      <c r="N540" s="4">
        <v>2</v>
      </c>
      <c r="O540" s="5">
        <f t="shared" si="57"/>
        <v>47.519999999999996</v>
      </c>
      <c r="P540" s="5">
        <v>14.4</v>
      </c>
      <c r="Q540" s="5">
        <f t="shared" si="58"/>
        <v>42.9</v>
      </c>
      <c r="R540" s="5">
        <v>13</v>
      </c>
      <c r="S540" s="5">
        <f t="shared" si="59"/>
        <v>47.519999999999996</v>
      </c>
      <c r="T540" s="5">
        <v>14.4</v>
      </c>
      <c r="U540" s="8">
        <f t="shared" si="61"/>
        <v>45.209999999999994</v>
      </c>
      <c r="V540" s="5">
        <f t="shared" si="62"/>
        <v>13.7</v>
      </c>
      <c r="W540" s="12">
        <v>27.897770000000001</v>
      </c>
      <c r="X540" s="12">
        <v>-115.2068</v>
      </c>
      <c r="Y540" s="4">
        <f t="shared" si="60"/>
        <v>53.6</v>
      </c>
      <c r="Z540" s="4">
        <v>12</v>
      </c>
      <c r="AA540" s="4">
        <v>2</v>
      </c>
      <c r="AB540" s="4" t="s">
        <v>615</v>
      </c>
      <c r="AC540" s="4">
        <v>1</v>
      </c>
      <c r="AD540" s="4" t="s">
        <v>38</v>
      </c>
      <c r="AE540" s="4">
        <v>210</v>
      </c>
      <c r="AF540" s="4"/>
      <c r="AG540" s="4"/>
    </row>
    <row r="541" spans="1:33">
      <c r="A541" s="4" t="s">
        <v>142</v>
      </c>
      <c r="B541" s="4" t="s">
        <v>118</v>
      </c>
      <c r="C541" s="28">
        <v>39291</v>
      </c>
      <c r="D541" s="4">
        <v>2007</v>
      </c>
      <c r="E541" s="33">
        <v>0.53333333333333333</v>
      </c>
      <c r="F541" s="33">
        <v>0.53749999999999998</v>
      </c>
      <c r="G541" s="33">
        <f t="shared" si="56"/>
        <v>4.1666666666666519E-3</v>
      </c>
      <c r="H541" s="8">
        <v>2</v>
      </c>
      <c r="I541" s="5">
        <v>1</v>
      </c>
      <c r="J541" s="5">
        <v>13</v>
      </c>
      <c r="K541" s="4">
        <v>13</v>
      </c>
      <c r="L541" s="4" t="s">
        <v>129</v>
      </c>
      <c r="M541" s="4" t="s">
        <v>233</v>
      </c>
      <c r="N541" s="4">
        <v>2</v>
      </c>
      <c r="O541" s="5">
        <f t="shared" si="57"/>
        <v>47.519999999999996</v>
      </c>
      <c r="P541" s="5">
        <v>14.4</v>
      </c>
      <c r="Q541" s="5">
        <f t="shared" si="58"/>
        <v>42.9</v>
      </c>
      <c r="R541" s="5">
        <v>13</v>
      </c>
      <c r="S541" s="5">
        <f t="shared" si="59"/>
        <v>47.519999999999996</v>
      </c>
      <c r="T541" s="5">
        <v>14.4</v>
      </c>
      <c r="U541" s="8">
        <f t="shared" si="61"/>
        <v>45.209999999999994</v>
      </c>
      <c r="V541" s="5">
        <f t="shared" si="62"/>
        <v>13.7</v>
      </c>
      <c r="W541" s="12">
        <v>27.897770000000001</v>
      </c>
      <c r="X541" s="12">
        <v>-115.2068</v>
      </c>
      <c r="Y541" s="4">
        <f t="shared" si="60"/>
        <v>53.6</v>
      </c>
      <c r="Z541" s="4">
        <v>12</v>
      </c>
      <c r="AA541" s="4">
        <v>2</v>
      </c>
      <c r="AB541" s="4" t="s">
        <v>613</v>
      </c>
      <c r="AC541" s="4">
        <v>5</v>
      </c>
      <c r="AD541" s="4" t="s">
        <v>38</v>
      </c>
      <c r="AE541" s="4">
        <v>210</v>
      </c>
      <c r="AF541" s="4"/>
      <c r="AG541" s="4"/>
    </row>
    <row r="542" spans="1:33">
      <c r="A542" s="4" t="s">
        <v>142</v>
      </c>
      <c r="B542" s="4" t="s">
        <v>118</v>
      </c>
      <c r="C542" s="28">
        <v>39291</v>
      </c>
      <c r="D542" s="4">
        <v>2007</v>
      </c>
      <c r="E542" s="33">
        <v>0.53333333333333333</v>
      </c>
      <c r="F542" s="33">
        <v>0.53749999999999998</v>
      </c>
      <c r="G542" s="33">
        <f t="shared" si="56"/>
        <v>4.1666666666666519E-3</v>
      </c>
      <c r="H542" s="8">
        <v>2</v>
      </c>
      <c r="I542" s="5">
        <v>1</v>
      </c>
      <c r="J542" s="5">
        <v>13</v>
      </c>
      <c r="K542" s="4">
        <v>13</v>
      </c>
      <c r="L542" s="4" t="s">
        <v>129</v>
      </c>
      <c r="M542" s="4" t="s">
        <v>233</v>
      </c>
      <c r="N542" s="4">
        <v>2</v>
      </c>
      <c r="O542" s="5">
        <f t="shared" si="57"/>
        <v>47.519999999999996</v>
      </c>
      <c r="P542" s="5">
        <v>14.4</v>
      </c>
      <c r="Q542" s="5">
        <f t="shared" si="58"/>
        <v>42.9</v>
      </c>
      <c r="R542" s="5">
        <v>13</v>
      </c>
      <c r="S542" s="5">
        <f t="shared" si="59"/>
        <v>47.519999999999996</v>
      </c>
      <c r="T542" s="5">
        <v>14.4</v>
      </c>
      <c r="U542" s="8">
        <f t="shared" si="61"/>
        <v>45.209999999999994</v>
      </c>
      <c r="V542" s="5">
        <f t="shared" si="62"/>
        <v>13.7</v>
      </c>
      <c r="W542" s="12">
        <v>27.897770000000001</v>
      </c>
      <c r="X542" s="12">
        <v>-115.2068</v>
      </c>
      <c r="Y542" s="4">
        <f t="shared" si="60"/>
        <v>53.6</v>
      </c>
      <c r="Z542" s="4">
        <v>12</v>
      </c>
      <c r="AA542" s="4">
        <v>2</v>
      </c>
      <c r="AB542" s="4" t="s">
        <v>609</v>
      </c>
      <c r="AC542" s="4">
        <v>7</v>
      </c>
      <c r="AD542" s="4" t="s">
        <v>38</v>
      </c>
      <c r="AE542" s="4">
        <v>210</v>
      </c>
      <c r="AF542" s="4"/>
      <c r="AG542" s="4"/>
    </row>
    <row r="543" spans="1:33">
      <c r="A543" s="4" t="s">
        <v>142</v>
      </c>
      <c r="B543" s="4" t="s">
        <v>118</v>
      </c>
      <c r="C543" s="28">
        <v>39291</v>
      </c>
      <c r="D543" s="4">
        <v>2007</v>
      </c>
      <c r="E543" s="33">
        <v>0.53333333333333333</v>
      </c>
      <c r="F543" s="33">
        <v>0.53749999999999998</v>
      </c>
      <c r="G543" s="33">
        <f t="shared" si="56"/>
        <v>4.1666666666666519E-3</v>
      </c>
      <c r="H543" s="8">
        <v>2</v>
      </c>
      <c r="I543" s="5">
        <v>1</v>
      </c>
      <c r="J543" s="5">
        <v>13</v>
      </c>
      <c r="K543" s="4">
        <v>13</v>
      </c>
      <c r="L543" s="4" t="s">
        <v>129</v>
      </c>
      <c r="M543" s="4" t="s">
        <v>233</v>
      </c>
      <c r="N543" s="4">
        <v>2</v>
      </c>
      <c r="O543" s="5">
        <f t="shared" si="57"/>
        <v>47.519999999999996</v>
      </c>
      <c r="P543" s="5">
        <v>14.4</v>
      </c>
      <c r="Q543" s="5">
        <f t="shared" si="58"/>
        <v>42.9</v>
      </c>
      <c r="R543" s="5">
        <v>13</v>
      </c>
      <c r="S543" s="5">
        <f t="shared" si="59"/>
        <v>47.519999999999996</v>
      </c>
      <c r="T543" s="5">
        <v>14.4</v>
      </c>
      <c r="U543" s="8">
        <f t="shared" si="61"/>
        <v>45.209999999999994</v>
      </c>
      <c r="V543" s="5">
        <f t="shared" si="62"/>
        <v>13.7</v>
      </c>
      <c r="W543" s="12">
        <v>27.897770000000001</v>
      </c>
      <c r="X543" s="12">
        <v>-115.2068</v>
      </c>
      <c r="Y543" s="4">
        <f t="shared" si="60"/>
        <v>53.6</v>
      </c>
      <c r="Z543" s="4">
        <v>12</v>
      </c>
      <c r="AA543" s="4">
        <v>2</v>
      </c>
      <c r="AB543" s="4" t="s">
        <v>606</v>
      </c>
      <c r="AC543" s="4">
        <v>2</v>
      </c>
      <c r="AD543" s="4" t="s">
        <v>38</v>
      </c>
      <c r="AE543" s="4">
        <v>210</v>
      </c>
      <c r="AF543" s="4"/>
      <c r="AG543" s="4"/>
    </row>
    <row r="544" spans="1:33">
      <c r="A544" s="4" t="s">
        <v>142</v>
      </c>
      <c r="B544" s="4" t="s">
        <v>118</v>
      </c>
      <c r="C544" s="28">
        <v>39291</v>
      </c>
      <c r="D544" s="4">
        <v>2007</v>
      </c>
      <c r="E544" s="33">
        <v>0.53333333333333333</v>
      </c>
      <c r="F544" s="33">
        <v>0.53749999999999998</v>
      </c>
      <c r="G544" s="33">
        <f t="shared" si="56"/>
        <v>4.1666666666666519E-3</v>
      </c>
      <c r="H544" s="8">
        <v>2</v>
      </c>
      <c r="I544" s="5">
        <v>1</v>
      </c>
      <c r="J544" s="5">
        <v>13</v>
      </c>
      <c r="K544" s="4">
        <v>13</v>
      </c>
      <c r="L544" s="4" t="s">
        <v>129</v>
      </c>
      <c r="M544" s="4" t="s">
        <v>233</v>
      </c>
      <c r="N544" s="4">
        <v>2</v>
      </c>
      <c r="O544" s="5">
        <f t="shared" si="57"/>
        <v>47.519999999999996</v>
      </c>
      <c r="P544" s="5">
        <v>14.4</v>
      </c>
      <c r="Q544" s="5">
        <f t="shared" si="58"/>
        <v>42.9</v>
      </c>
      <c r="R544" s="5">
        <v>13</v>
      </c>
      <c r="S544" s="5">
        <f t="shared" si="59"/>
        <v>47.519999999999996</v>
      </c>
      <c r="T544" s="5">
        <v>14.4</v>
      </c>
      <c r="U544" s="8">
        <f t="shared" si="61"/>
        <v>45.209999999999994</v>
      </c>
      <c r="V544" s="5">
        <f t="shared" si="62"/>
        <v>13.7</v>
      </c>
      <c r="W544" s="12">
        <v>27.897770000000001</v>
      </c>
      <c r="X544" s="12">
        <v>-115.2068</v>
      </c>
      <c r="Y544" s="4">
        <f t="shared" si="60"/>
        <v>53.6</v>
      </c>
      <c r="Z544" s="4">
        <v>12</v>
      </c>
      <c r="AA544" s="4">
        <v>2</v>
      </c>
      <c r="AB544" s="4" t="s">
        <v>607</v>
      </c>
      <c r="AC544" s="4">
        <v>1</v>
      </c>
      <c r="AD544" s="4" t="s">
        <v>38</v>
      </c>
      <c r="AE544" s="4">
        <v>210</v>
      </c>
      <c r="AF544" s="4"/>
      <c r="AG544" s="4"/>
    </row>
    <row r="545" spans="1:33">
      <c r="A545" s="4" t="s">
        <v>142</v>
      </c>
      <c r="B545" s="4" t="s">
        <v>118</v>
      </c>
      <c r="C545" s="28">
        <v>39291</v>
      </c>
      <c r="D545" s="4">
        <v>2007</v>
      </c>
      <c r="E545" s="33">
        <v>0.53333333333333333</v>
      </c>
      <c r="F545" s="33">
        <v>0.53749999999999998</v>
      </c>
      <c r="G545" s="33">
        <f t="shared" si="56"/>
        <v>4.1666666666666519E-3</v>
      </c>
      <c r="H545" s="8">
        <v>2</v>
      </c>
      <c r="I545" s="5">
        <v>1</v>
      </c>
      <c r="J545" s="5">
        <v>13</v>
      </c>
      <c r="K545" s="4">
        <v>13</v>
      </c>
      <c r="L545" s="4" t="s">
        <v>129</v>
      </c>
      <c r="M545" s="4" t="s">
        <v>233</v>
      </c>
      <c r="N545" s="4">
        <v>2</v>
      </c>
      <c r="O545" s="5">
        <f t="shared" si="57"/>
        <v>47.519999999999996</v>
      </c>
      <c r="P545" s="5">
        <v>14.4</v>
      </c>
      <c r="Q545" s="5">
        <f t="shared" si="58"/>
        <v>42.9</v>
      </c>
      <c r="R545" s="5">
        <v>13</v>
      </c>
      <c r="S545" s="5">
        <f t="shared" si="59"/>
        <v>47.519999999999996</v>
      </c>
      <c r="T545" s="5">
        <v>14.4</v>
      </c>
      <c r="U545" s="8">
        <f t="shared" si="61"/>
        <v>45.209999999999994</v>
      </c>
      <c r="V545" s="5">
        <f t="shared" si="62"/>
        <v>13.7</v>
      </c>
      <c r="W545" s="12">
        <v>27.897770000000001</v>
      </c>
      <c r="X545" s="12">
        <v>-115.2068</v>
      </c>
      <c r="Y545" s="4">
        <f t="shared" si="60"/>
        <v>53.6</v>
      </c>
      <c r="Z545" s="4">
        <v>12</v>
      </c>
      <c r="AA545" s="4">
        <v>2</v>
      </c>
      <c r="AB545" s="4" t="s">
        <v>611</v>
      </c>
      <c r="AC545" s="4">
        <v>3</v>
      </c>
      <c r="AD545" s="4" t="s">
        <v>38</v>
      </c>
      <c r="AE545" s="4">
        <v>210</v>
      </c>
      <c r="AF545" s="4"/>
      <c r="AG545" s="4"/>
    </row>
    <row r="546" spans="1:33">
      <c r="A546" s="4" t="s">
        <v>143</v>
      </c>
      <c r="B546" s="4" t="s">
        <v>118</v>
      </c>
      <c r="C546" s="28">
        <v>39291</v>
      </c>
      <c r="D546" s="4">
        <v>2007</v>
      </c>
      <c r="E546" s="33">
        <v>0.59652777777777777</v>
      </c>
      <c r="F546" s="33">
        <v>0.6</v>
      </c>
      <c r="G546" s="33">
        <f t="shared" si="56"/>
        <v>3.4722222222222099E-3</v>
      </c>
      <c r="H546" s="8">
        <v>2</v>
      </c>
      <c r="I546" s="5">
        <v>2</v>
      </c>
      <c r="J546" s="5">
        <v>14</v>
      </c>
      <c r="K546" s="4">
        <v>14</v>
      </c>
      <c r="L546" s="4" t="s">
        <v>129</v>
      </c>
      <c r="M546" s="4" t="s">
        <v>233</v>
      </c>
      <c r="N546" s="4">
        <v>2</v>
      </c>
      <c r="O546" s="5">
        <f t="shared" si="57"/>
        <v>24.75</v>
      </c>
      <c r="P546" s="5">
        <v>7.5</v>
      </c>
      <c r="Q546" s="5">
        <f t="shared" si="58"/>
        <v>25.74</v>
      </c>
      <c r="R546" s="5">
        <v>7.8</v>
      </c>
      <c r="S546" s="5">
        <f t="shared" si="59"/>
        <v>25.74</v>
      </c>
      <c r="T546" s="5">
        <v>7.8</v>
      </c>
      <c r="U546" s="8">
        <f t="shared" si="61"/>
        <v>25.245000000000001</v>
      </c>
      <c r="V546" s="5">
        <f t="shared" si="62"/>
        <v>7.65</v>
      </c>
      <c r="W546" s="12">
        <v>27.895879999999998</v>
      </c>
      <c r="X546" s="12">
        <v>-115.20802</v>
      </c>
      <c r="Y546" s="4">
        <f t="shared" si="60"/>
        <v>59</v>
      </c>
      <c r="Z546" s="4">
        <v>15</v>
      </c>
      <c r="AA546" s="4">
        <v>6</v>
      </c>
      <c r="AB546" s="4" t="s">
        <v>614</v>
      </c>
      <c r="AC546" s="4">
        <v>1</v>
      </c>
      <c r="AD546" s="4" t="s">
        <v>38</v>
      </c>
      <c r="AE546" s="4">
        <v>150</v>
      </c>
      <c r="AF546" s="4"/>
      <c r="AG546" s="4"/>
    </row>
    <row r="547" spans="1:33">
      <c r="A547" s="4" t="s">
        <v>143</v>
      </c>
      <c r="B547" s="4" t="s">
        <v>118</v>
      </c>
      <c r="C547" s="28">
        <v>39291</v>
      </c>
      <c r="D547" s="4">
        <v>2007</v>
      </c>
      <c r="E547" s="33">
        <v>0.59652777777777777</v>
      </c>
      <c r="F547" s="33">
        <v>0.6</v>
      </c>
      <c r="G547" s="33">
        <f t="shared" si="56"/>
        <v>3.4722222222222099E-3</v>
      </c>
      <c r="H547" s="8">
        <v>2</v>
      </c>
      <c r="I547" s="5">
        <v>2</v>
      </c>
      <c r="J547" s="5">
        <v>14</v>
      </c>
      <c r="K547" s="4">
        <v>14</v>
      </c>
      <c r="L547" s="4" t="s">
        <v>129</v>
      </c>
      <c r="M547" s="4" t="s">
        <v>233</v>
      </c>
      <c r="N547" s="4">
        <v>2</v>
      </c>
      <c r="O547" s="5">
        <f t="shared" si="57"/>
        <v>24.75</v>
      </c>
      <c r="P547" s="5">
        <v>7.5</v>
      </c>
      <c r="Q547" s="5">
        <f t="shared" si="58"/>
        <v>25.74</v>
      </c>
      <c r="R547" s="5">
        <v>7.8</v>
      </c>
      <c r="S547" s="5">
        <f t="shared" si="59"/>
        <v>25.74</v>
      </c>
      <c r="T547" s="5">
        <v>7.8</v>
      </c>
      <c r="U547" s="8">
        <f t="shared" si="61"/>
        <v>25.245000000000001</v>
      </c>
      <c r="V547" s="5">
        <f t="shared" si="62"/>
        <v>7.65</v>
      </c>
      <c r="W547" s="12">
        <v>27.895879999999998</v>
      </c>
      <c r="X547" s="12">
        <v>-115.20802</v>
      </c>
      <c r="Y547" s="4">
        <f t="shared" si="60"/>
        <v>59</v>
      </c>
      <c r="Z547" s="4">
        <v>15</v>
      </c>
      <c r="AA547" s="4">
        <v>6</v>
      </c>
      <c r="AB547" s="4" t="s">
        <v>613</v>
      </c>
      <c r="AC547" s="4">
        <v>3</v>
      </c>
      <c r="AD547" s="4" t="s">
        <v>38</v>
      </c>
      <c r="AE547" s="4">
        <v>150</v>
      </c>
      <c r="AF547" s="4"/>
      <c r="AG547" s="4"/>
    </row>
    <row r="548" spans="1:33">
      <c r="A548" s="4" t="s">
        <v>143</v>
      </c>
      <c r="B548" s="4" t="s">
        <v>118</v>
      </c>
      <c r="C548" s="28">
        <v>39291</v>
      </c>
      <c r="D548" s="4">
        <v>2007</v>
      </c>
      <c r="E548" s="33">
        <v>0.59652777777777777</v>
      </c>
      <c r="F548" s="33">
        <v>0.6</v>
      </c>
      <c r="G548" s="33">
        <f t="shared" si="56"/>
        <v>3.4722222222222099E-3</v>
      </c>
      <c r="H548" s="8">
        <v>2</v>
      </c>
      <c r="I548" s="5">
        <v>2</v>
      </c>
      <c r="J548" s="5">
        <v>14</v>
      </c>
      <c r="K548" s="4">
        <v>14</v>
      </c>
      <c r="L548" s="4" t="s">
        <v>129</v>
      </c>
      <c r="M548" s="4" t="s">
        <v>233</v>
      </c>
      <c r="N548" s="4">
        <v>2</v>
      </c>
      <c r="O548" s="5">
        <f t="shared" si="57"/>
        <v>24.75</v>
      </c>
      <c r="P548" s="5">
        <v>7.5</v>
      </c>
      <c r="Q548" s="5">
        <f t="shared" si="58"/>
        <v>25.74</v>
      </c>
      <c r="R548" s="5">
        <v>7.8</v>
      </c>
      <c r="S548" s="5">
        <f t="shared" si="59"/>
        <v>25.74</v>
      </c>
      <c r="T548" s="5">
        <v>7.8</v>
      </c>
      <c r="U548" s="8">
        <f t="shared" si="61"/>
        <v>25.245000000000001</v>
      </c>
      <c r="V548" s="5">
        <f t="shared" si="62"/>
        <v>7.65</v>
      </c>
      <c r="W548" s="12">
        <v>27.895879999999998</v>
      </c>
      <c r="X548" s="12">
        <v>-115.20802</v>
      </c>
      <c r="Y548" s="4">
        <f t="shared" si="60"/>
        <v>59</v>
      </c>
      <c r="Z548" s="4">
        <v>15</v>
      </c>
      <c r="AA548" s="4">
        <v>6</v>
      </c>
      <c r="AB548" s="4" t="s">
        <v>609</v>
      </c>
      <c r="AC548" s="4">
        <v>3</v>
      </c>
      <c r="AD548" s="4" t="s">
        <v>38</v>
      </c>
      <c r="AE548" s="4">
        <v>150</v>
      </c>
      <c r="AF548" s="4"/>
      <c r="AG548" s="4"/>
    </row>
    <row r="549" spans="1:33">
      <c r="A549" s="4" t="s">
        <v>143</v>
      </c>
      <c r="B549" s="4" t="s">
        <v>118</v>
      </c>
      <c r="C549" s="28">
        <v>39291</v>
      </c>
      <c r="D549" s="4">
        <v>2007</v>
      </c>
      <c r="E549" s="33">
        <v>0.59652777777777777</v>
      </c>
      <c r="F549" s="33">
        <v>0.6</v>
      </c>
      <c r="G549" s="33">
        <f t="shared" si="56"/>
        <v>3.4722222222222099E-3</v>
      </c>
      <c r="H549" s="8">
        <v>2</v>
      </c>
      <c r="I549" s="5">
        <v>2</v>
      </c>
      <c r="J549" s="5">
        <v>14</v>
      </c>
      <c r="K549" s="4">
        <v>14</v>
      </c>
      <c r="L549" s="4" t="s">
        <v>129</v>
      </c>
      <c r="M549" s="4" t="s">
        <v>233</v>
      </c>
      <c r="N549" s="4">
        <v>2</v>
      </c>
      <c r="O549" s="5">
        <f t="shared" si="57"/>
        <v>24.75</v>
      </c>
      <c r="P549" s="5">
        <v>7.5</v>
      </c>
      <c r="Q549" s="5">
        <f t="shared" si="58"/>
        <v>25.74</v>
      </c>
      <c r="R549" s="5">
        <v>7.8</v>
      </c>
      <c r="S549" s="5">
        <f t="shared" si="59"/>
        <v>25.74</v>
      </c>
      <c r="T549" s="5">
        <v>7.8</v>
      </c>
      <c r="U549" s="8">
        <f t="shared" si="61"/>
        <v>25.245000000000001</v>
      </c>
      <c r="V549" s="5">
        <f t="shared" si="62"/>
        <v>7.65</v>
      </c>
      <c r="W549" s="12">
        <v>27.895879999999998</v>
      </c>
      <c r="X549" s="12">
        <v>-115.20802</v>
      </c>
      <c r="Y549" s="4">
        <f t="shared" si="60"/>
        <v>59</v>
      </c>
      <c r="Z549" s="4">
        <v>15</v>
      </c>
      <c r="AA549" s="4">
        <v>6</v>
      </c>
      <c r="AB549" s="4" t="s">
        <v>608</v>
      </c>
      <c r="AC549" s="4">
        <v>1</v>
      </c>
      <c r="AD549" s="4" t="s">
        <v>38</v>
      </c>
      <c r="AE549" s="4">
        <v>150</v>
      </c>
      <c r="AF549" s="4"/>
      <c r="AG549" s="4"/>
    </row>
    <row r="550" spans="1:33">
      <c r="A550" s="4" t="s">
        <v>143</v>
      </c>
      <c r="B550" s="4" t="s">
        <v>118</v>
      </c>
      <c r="C550" s="28">
        <v>39291</v>
      </c>
      <c r="D550" s="4">
        <v>2007</v>
      </c>
      <c r="E550" s="33">
        <v>0.59652777777777777</v>
      </c>
      <c r="F550" s="33">
        <v>0.6</v>
      </c>
      <c r="G550" s="33">
        <f t="shared" si="56"/>
        <v>3.4722222222222099E-3</v>
      </c>
      <c r="H550" s="8">
        <v>2</v>
      </c>
      <c r="I550" s="5">
        <v>2</v>
      </c>
      <c r="J550" s="5">
        <v>14</v>
      </c>
      <c r="K550" s="4">
        <v>14</v>
      </c>
      <c r="L550" s="4" t="s">
        <v>129</v>
      </c>
      <c r="M550" s="4" t="s">
        <v>233</v>
      </c>
      <c r="N550" s="4">
        <v>2</v>
      </c>
      <c r="O550" s="5">
        <f t="shared" si="57"/>
        <v>24.75</v>
      </c>
      <c r="P550" s="5">
        <v>7.5</v>
      </c>
      <c r="Q550" s="5">
        <f t="shared" si="58"/>
        <v>25.74</v>
      </c>
      <c r="R550" s="5">
        <v>7.8</v>
      </c>
      <c r="S550" s="5">
        <f t="shared" si="59"/>
        <v>25.74</v>
      </c>
      <c r="T550" s="5">
        <v>7.8</v>
      </c>
      <c r="U550" s="8">
        <f t="shared" si="61"/>
        <v>25.245000000000001</v>
      </c>
      <c r="V550" s="5">
        <f t="shared" si="62"/>
        <v>7.65</v>
      </c>
      <c r="W550" s="12">
        <v>27.895879999999998</v>
      </c>
      <c r="X550" s="12">
        <v>-115.20802</v>
      </c>
      <c r="Y550" s="4">
        <f t="shared" si="60"/>
        <v>59</v>
      </c>
      <c r="Z550" s="4">
        <v>15</v>
      </c>
      <c r="AA550" s="4">
        <v>6</v>
      </c>
      <c r="AB550" s="4" t="s">
        <v>606</v>
      </c>
      <c r="AC550" s="4">
        <v>6</v>
      </c>
      <c r="AD550" s="4" t="s">
        <v>38</v>
      </c>
      <c r="AE550" s="4">
        <v>150</v>
      </c>
      <c r="AF550" s="4"/>
      <c r="AG550" s="4"/>
    </row>
    <row r="551" spans="1:33">
      <c r="A551" s="4" t="s">
        <v>143</v>
      </c>
      <c r="B551" s="4" t="s">
        <v>118</v>
      </c>
      <c r="C551" s="28">
        <v>39291</v>
      </c>
      <c r="D551" s="4">
        <v>2007</v>
      </c>
      <c r="E551" s="33">
        <v>0.59652777777777777</v>
      </c>
      <c r="F551" s="33">
        <v>0.6</v>
      </c>
      <c r="G551" s="33">
        <f t="shared" si="56"/>
        <v>3.4722222222222099E-3</v>
      </c>
      <c r="H551" s="8">
        <v>2</v>
      </c>
      <c r="I551" s="5">
        <v>2</v>
      </c>
      <c r="J551" s="5">
        <v>14</v>
      </c>
      <c r="K551" s="4">
        <v>14</v>
      </c>
      <c r="L551" s="4" t="s">
        <v>129</v>
      </c>
      <c r="M551" s="4" t="s">
        <v>233</v>
      </c>
      <c r="N551" s="4">
        <v>2</v>
      </c>
      <c r="O551" s="5">
        <f t="shared" si="57"/>
        <v>24.75</v>
      </c>
      <c r="P551" s="5">
        <v>7.5</v>
      </c>
      <c r="Q551" s="5">
        <f t="shared" si="58"/>
        <v>25.74</v>
      </c>
      <c r="R551" s="5">
        <v>7.8</v>
      </c>
      <c r="S551" s="5">
        <f t="shared" si="59"/>
        <v>25.74</v>
      </c>
      <c r="T551" s="5">
        <v>7.8</v>
      </c>
      <c r="U551" s="8">
        <f t="shared" si="61"/>
        <v>25.245000000000001</v>
      </c>
      <c r="V551" s="5">
        <f t="shared" si="62"/>
        <v>7.65</v>
      </c>
      <c r="W551" s="12">
        <v>27.895879999999998</v>
      </c>
      <c r="X551" s="12">
        <v>-115.20802</v>
      </c>
      <c r="Y551" s="4">
        <f t="shared" si="60"/>
        <v>59</v>
      </c>
      <c r="Z551" s="4">
        <v>15</v>
      </c>
      <c r="AA551" s="4">
        <v>6</v>
      </c>
      <c r="AB551" s="4" t="s">
        <v>607</v>
      </c>
      <c r="AC551" s="4">
        <v>2</v>
      </c>
      <c r="AD551" s="4" t="s">
        <v>38</v>
      </c>
      <c r="AE551" s="4">
        <v>150</v>
      </c>
      <c r="AF551" s="4"/>
      <c r="AG551" s="4"/>
    </row>
    <row r="552" spans="1:33">
      <c r="A552" s="4" t="s">
        <v>144</v>
      </c>
      <c r="B552" s="4" t="s">
        <v>118</v>
      </c>
      <c r="C552" s="28">
        <v>39293</v>
      </c>
      <c r="D552" s="4">
        <v>2007</v>
      </c>
      <c r="E552" s="33">
        <v>0.43263888888888885</v>
      </c>
      <c r="F552" s="33">
        <v>0.43611111111111112</v>
      </c>
      <c r="G552" s="33">
        <f t="shared" si="56"/>
        <v>3.4722222222222654E-3</v>
      </c>
      <c r="H552" s="8">
        <v>2</v>
      </c>
      <c r="I552" s="5">
        <v>1</v>
      </c>
      <c r="J552" s="5">
        <v>15</v>
      </c>
      <c r="K552" s="4">
        <v>15</v>
      </c>
      <c r="L552" s="4" t="s">
        <v>129</v>
      </c>
      <c r="M552" s="4" t="s">
        <v>233</v>
      </c>
      <c r="N552" s="4">
        <v>2</v>
      </c>
      <c r="O552" s="5">
        <f t="shared" si="57"/>
        <v>35.309999999999995</v>
      </c>
      <c r="P552" s="5">
        <v>10.7</v>
      </c>
      <c r="Q552" s="5">
        <f t="shared" si="58"/>
        <v>36.299999999999997</v>
      </c>
      <c r="R552" s="5">
        <v>11</v>
      </c>
      <c r="S552" s="5">
        <f t="shared" si="59"/>
        <v>36.299999999999997</v>
      </c>
      <c r="T552" s="5">
        <v>11</v>
      </c>
      <c r="U552" s="8">
        <f t="shared" si="61"/>
        <v>35.805</v>
      </c>
      <c r="V552" s="5">
        <f t="shared" si="62"/>
        <v>10.85</v>
      </c>
      <c r="W552" s="12">
        <v>27.897829999999999</v>
      </c>
      <c r="X552" s="12">
        <v>-115.20986000000001</v>
      </c>
      <c r="Y552" s="4">
        <f t="shared" si="60"/>
        <v>59</v>
      </c>
      <c r="Z552" s="4">
        <v>15</v>
      </c>
      <c r="AA552" s="4">
        <v>4</v>
      </c>
      <c r="AB552" s="4" t="s">
        <v>613</v>
      </c>
      <c r="AC552" s="4">
        <v>1</v>
      </c>
      <c r="AD552" s="4" t="s">
        <v>38</v>
      </c>
      <c r="AE552" s="4">
        <v>210</v>
      </c>
      <c r="AF552" s="4"/>
      <c r="AG552" s="4"/>
    </row>
    <row r="553" spans="1:33">
      <c r="A553" s="4" t="s">
        <v>144</v>
      </c>
      <c r="B553" s="4" t="s">
        <v>118</v>
      </c>
      <c r="C553" s="28">
        <v>39293</v>
      </c>
      <c r="D553" s="4">
        <v>2007</v>
      </c>
      <c r="E553" s="33">
        <v>0.43263888888888885</v>
      </c>
      <c r="F553" s="33">
        <v>0.43611111111111112</v>
      </c>
      <c r="G553" s="33">
        <f t="shared" si="56"/>
        <v>3.4722222222222654E-3</v>
      </c>
      <c r="H553" s="8">
        <v>2</v>
      </c>
      <c r="I553" s="5">
        <v>1</v>
      </c>
      <c r="J553" s="5">
        <v>15</v>
      </c>
      <c r="K553" s="4">
        <v>15</v>
      </c>
      <c r="L553" s="4" t="s">
        <v>129</v>
      </c>
      <c r="M553" s="4" t="s">
        <v>233</v>
      </c>
      <c r="N553" s="4">
        <v>2</v>
      </c>
      <c r="O553" s="5">
        <f t="shared" si="57"/>
        <v>35.309999999999995</v>
      </c>
      <c r="P553" s="5">
        <v>10.7</v>
      </c>
      <c r="Q553" s="5">
        <f t="shared" si="58"/>
        <v>36.299999999999997</v>
      </c>
      <c r="R553" s="5">
        <v>11</v>
      </c>
      <c r="S553" s="5">
        <f t="shared" si="59"/>
        <v>36.299999999999997</v>
      </c>
      <c r="T553" s="5">
        <v>11</v>
      </c>
      <c r="U553" s="8">
        <f t="shared" si="61"/>
        <v>35.805</v>
      </c>
      <c r="V553" s="5">
        <f t="shared" si="62"/>
        <v>10.85</v>
      </c>
      <c r="W553" s="12">
        <v>27.897829999999999</v>
      </c>
      <c r="X553" s="12">
        <v>-115.20986000000001</v>
      </c>
      <c r="Y553" s="4">
        <f t="shared" si="60"/>
        <v>59</v>
      </c>
      <c r="Z553" s="4">
        <v>15</v>
      </c>
      <c r="AA553" s="4">
        <v>4</v>
      </c>
      <c r="AB553" s="4" t="s">
        <v>611</v>
      </c>
      <c r="AC553" s="4">
        <v>1</v>
      </c>
      <c r="AD553" s="4" t="s">
        <v>38</v>
      </c>
      <c r="AE553" s="4">
        <v>210</v>
      </c>
      <c r="AF553" s="4"/>
      <c r="AG553" s="4"/>
    </row>
    <row r="554" spans="1:33">
      <c r="A554" s="4" t="s">
        <v>145</v>
      </c>
      <c r="B554" s="4" t="s">
        <v>118</v>
      </c>
      <c r="C554" s="28">
        <v>39293</v>
      </c>
      <c r="D554" s="4">
        <v>2007</v>
      </c>
      <c r="E554" s="33">
        <v>0.50972222222222219</v>
      </c>
      <c r="F554" s="33">
        <v>0.51388888888888895</v>
      </c>
      <c r="G554" s="33">
        <f t="shared" si="56"/>
        <v>4.1666666666667629E-3</v>
      </c>
      <c r="H554" s="8">
        <v>2</v>
      </c>
      <c r="I554" s="5">
        <v>2</v>
      </c>
      <c r="J554" s="5">
        <v>16</v>
      </c>
      <c r="K554" s="4">
        <v>16</v>
      </c>
      <c r="L554" s="4" t="s">
        <v>129</v>
      </c>
      <c r="M554" s="4" t="s">
        <v>233</v>
      </c>
      <c r="N554" s="4">
        <v>2</v>
      </c>
      <c r="O554" s="5">
        <f t="shared" si="57"/>
        <v>38.94</v>
      </c>
      <c r="P554" s="5">
        <v>11.8</v>
      </c>
      <c r="Q554" s="5">
        <f t="shared" si="58"/>
        <v>33.659999999999997</v>
      </c>
      <c r="R554" s="5">
        <v>10.199999999999999</v>
      </c>
      <c r="S554" s="5">
        <f t="shared" si="59"/>
        <v>38.94</v>
      </c>
      <c r="T554" s="5">
        <v>11.8</v>
      </c>
      <c r="U554" s="8">
        <f t="shared" si="61"/>
        <v>36.299999999999997</v>
      </c>
      <c r="V554" s="5">
        <f t="shared" si="62"/>
        <v>11</v>
      </c>
      <c r="W554" s="12">
        <v>27.89141</v>
      </c>
      <c r="X554" s="12">
        <v>-115.20908</v>
      </c>
      <c r="Y554" s="4">
        <f t="shared" si="60"/>
        <v>62.6</v>
      </c>
      <c r="Z554" s="4">
        <v>17</v>
      </c>
      <c r="AA554" s="4">
        <v>4</v>
      </c>
      <c r="AB554" s="4" t="s">
        <v>604</v>
      </c>
      <c r="AC554" s="4">
        <v>2</v>
      </c>
      <c r="AD554" s="4" t="s">
        <v>38</v>
      </c>
      <c r="AE554" s="4">
        <v>210</v>
      </c>
      <c r="AF554" s="4"/>
      <c r="AG554" s="4"/>
    </row>
    <row r="555" spans="1:33">
      <c r="A555" s="4" t="s">
        <v>145</v>
      </c>
      <c r="B555" s="4" t="s">
        <v>118</v>
      </c>
      <c r="C555" s="28">
        <v>39293</v>
      </c>
      <c r="D555" s="4">
        <v>2007</v>
      </c>
      <c r="E555" s="33">
        <v>0.50972222222222219</v>
      </c>
      <c r="F555" s="33">
        <v>0.51388888888888895</v>
      </c>
      <c r="G555" s="33">
        <f t="shared" si="56"/>
        <v>4.1666666666667629E-3</v>
      </c>
      <c r="H555" s="8">
        <v>2</v>
      </c>
      <c r="I555" s="5">
        <v>2</v>
      </c>
      <c r="J555" s="5">
        <v>16</v>
      </c>
      <c r="K555" s="4">
        <v>16</v>
      </c>
      <c r="L555" s="4" t="s">
        <v>129</v>
      </c>
      <c r="M555" s="4" t="s">
        <v>233</v>
      </c>
      <c r="N555" s="4">
        <v>2</v>
      </c>
      <c r="O555" s="5">
        <f t="shared" si="57"/>
        <v>38.94</v>
      </c>
      <c r="P555" s="5">
        <v>11.8</v>
      </c>
      <c r="Q555" s="5">
        <f t="shared" si="58"/>
        <v>33.659999999999997</v>
      </c>
      <c r="R555" s="5">
        <v>10.199999999999999</v>
      </c>
      <c r="S555" s="5">
        <f t="shared" si="59"/>
        <v>38.94</v>
      </c>
      <c r="T555" s="5">
        <v>11.8</v>
      </c>
      <c r="U555" s="8">
        <f t="shared" si="61"/>
        <v>36.299999999999997</v>
      </c>
      <c r="V555" s="5">
        <f t="shared" si="62"/>
        <v>11</v>
      </c>
      <c r="W555" s="12">
        <v>27.89141</v>
      </c>
      <c r="X555" s="12">
        <v>-115.20908</v>
      </c>
      <c r="Y555" s="4">
        <f t="shared" si="60"/>
        <v>62.6</v>
      </c>
      <c r="Z555" s="4">
        <v>17</v>
      </c>
      <c r="AA555" s="4">
        <v>4</v>
      </c>
      <c r="AB555" s="4" t="s">
        <v>613</v>
      </c>
      <c r="AC555" s="4">
        <v>3</v>
      </c>
      <c r="AD555" s="4" t="s">
        <v>38</v>
      </c>
      <c r="AE555" s="4">
        <v>210</v>
      </c>
      <c r="AF555" s="4"/>
      <c r="AG555" s="4"/>
    </row>
    <row r="556" spans="1:33">
      <c r="A556" s="4" t="s">
        <v>145</v>
      </c>
      <c r="B556" s="4" t="s">
        <v>118</v>
      </c>
      <c r="C556" s="28">
        <v>39293</v>
      </c>
      <c r="D556" s="4">
        <v>2007</v>
      </c>
      <c r="E556" s="33">
        <v>0.50972222222222219</v>
      </c>
      <c r="F556" s="33">
        <v>0.51388888888888895</v>
      </c>
      <c r="G556" s="33">
        <f t="shared" si="56"/>
        <v>4.1666666666667629E-3</v>
      </c>
      <c r="H556" s="8">
        <v>2</v>
      </c>
      <c r="I556" s="5">
        <v>2</v>
      </c>
      <c r="J556" s="5">
        <v>16</v>
      </c>
      <c r="K556" s="4">
        <v>16</v>
      </c>
      <c r="L556" s="4" t="s">
        <v>129</v>
      </c>
      <c r="M556" s="4" t="s">
        <v>233</v>
      </c>
      <c r="N556" s="4">
        <v>2</v>
      </c>
      <c r="O556" s="5">
        <f t="shared" si="57"/>
        <v>38.94</v>
      </c>
      <c r="P556" s="5">
        <v>11.8</v>
      </c>
      <c r="Q556" s="5">
        <f t="shared" si="58"/>
        <v>33.659999999999997</v>
      </c>
      <c r="R556" s="5">
        <v>10.199999999999999</v>
      </c>
      <c r="S556" s="5">
        <f t="shared" si="59"/>
        <v>38.94</v>
      </c>
      <c r="T556" s="5">
        <v>11.8</v>
      </c>
      <c r="U556" s="8">
        <f t="shared" si="61"/>
        <v>36.299999999999997</v>
      </c>
      <c r="V556" s="5">
        <f t="shared" si="62"/>
        <v>11</v>
      </c>
      <c r="W556" s="12">
        <v>27.89141</v>
      </c>
      <c r="X556" s="12">
        <v>-115.20908</v>
      </c>
      <c r="Y556" s="4">
        <f t="shared" si="60"/>
        <v>62.6</v>
      </c>
      <c r="Z556" s="4">
        <v>17</v>
      </c>
      <c r="AA556" s="4">
        <v>4</v>
      </c>
      <c r="AB556" s="4" t="s">
        <v>609</v>
      </c>
      <c r="AC556" s="4">
        <v>2</v>
      </c>
      <c r="AD556" s="4" t="s">
        <v>38</v>
      </c>
      <c r="AE556" s="4">
        <v>210</v>
      </c>
      <c r="AF556" s="4"/>
      <c r="AG556" s="4"/>
    </row>
    <row r="557" spans="1:33">
      <c r="A557" s="4" t="s">
        <v>145</v>
      </c>
      <c r="B557" s="4" t="s">
        <v>118</v>
      </c>
      <c r="C557" s="28">
        <v>39293</v>
      </c>
      <c r="D557" s="4">
        <v>2007</v>
      </c>
      <c r="E557" s="33">
        <v>0.50972222222222219</v>
      </c>
      <c r="F557" s="33">
        <v>0.51388888888888895</v>
      </c>
      <c r="G557" s="33">
        <f t="shared" si="56"/>
        <v>4.1666666666667629E-3</v>
      </c>
      <c r="H557" s="8">
        <v>2</v>
      </c>
      <c r="I557" s="5">
        <v>2</v>
      </c>
      <c r="J557" s="5">
        <v>16</v>
      </c>
      <c r="K557" s="4">
        <v>16</v>
      </c>
      <c r="L557" s="4" t="s">
        <v>129</v>
      </c>
      <c r="M557" s="4" t="s">
        <v>233</v>
      </c>
      <c r="N557" s="4">
        <v>2</v>
      </c>
      <c r="O557" s="5">
        <f t="shared" si="57"/>
        <v>38.94</v>
      </c>
      <c r="P557" s="5">
        <v>11.8</v>
      </c>
      <c r="Q557" s="5">
        <f t="shared" si="58"/>
        <v>33.659999999999997</v>
      </c>
      <c r="R557" s="5">
        <v>10.199999999999999</v>
      </c>
      <c r="S557" s="5">
        <f t="shared" si="59"/>
        <v>38.94</v>
      </c>
      <c r="T557" s="5">
        <v>11.8</v>
      </c>
      <c r="U557" s="8">
        <f t="shared" si="61"/>
        <v>36.299999999999997</v>
      </c>
      <c r="V557" s="5">
        <f t="shared" si="62"/>
        <v>11</v>
      </c>
      <c r="W557" s="12">
        <v>27.89141</v>
      </c>
      <c r="X557" s="12">
        <v>-115.20908</v>
      </c>
      <c r="Y557" s="4">
        <f t="shared" si="60"/>
        <v>62.6</v>
      </c>
      <c r="Z557" s="4">
        <v>17</v>
      </c>
      <c r="AA557" s="4">
        <v>4</v>
      </c>
      <c r="AB557" s="4" t="s">
        <v>606</v>
      </c>
      <c r="AC557" s="4">
        <v>8</v>
      </c>
      <c r="AD557" s="4" t="s">
        <v>38</v>
      </c>
      <c r="AE557" s="4">
        <v>210</v>
      </c>
      <c r="AF557" s="4"/>
      <c r="AG557" s="4"/>
    </row>
    <row r="558" spans="1:33">
      <c r="A558" s="4" t="s">
        <v>145</v>
      </c>
      <c r="B558" s="4" t="s">
        <v>118</v>
      </c>
      <c r="C558" s="28">
        <v>39293</v>
      </c>
      <c r="D558" s="4">
        <v>2007</v>
      </c>
      <c r="E558" s="33">
        <v>0.50972222222222219</v>
      </c>
      <c r="F558" s="33">
        <v>0.51388888888888895</v>
      </c>
      <c r="G558" s="33">
        <f t="shared" si="56"/>
        <v>4.1666666666667629E-3</v>
      </c>
      <c r="H558" s="8">
        <v>2</v>
      </c>
      <c r="I558" s="5">
        <v>2</v>
      </c>
      <c r="J558" s="5">
        <v>16</v>
      </c>
      <c r="K558" s="4">
        <v>16</v>
      </c>
      <c r="L558" s="4" t="s">
        <v>129</v>
      </c>
      <c r="M558" s="4" t="s">
        <v>233</v>
      </c>
      <c r="N558" s="4">
        <v>2</v>
      </c>
      <c r="O558" s="5">
        <f t="shared" si="57"/>
        <v>38.94</v>
      </c>
      <c r="P558" s="5">
        <v>11.8</v>
      </c>
      <c r="Q558" s="5">
        <f t="shared" si="58"/>
        <v>33.659999999999997</v>
      </c>
      <c r="R558" s="5">
        <v>10.199999999999999</v>
      </c>
      <c r="S558" s="5">
        <f t="shared" si="59"/>
        <v>38.94</v>
      </c>
      <c r="T558" s="5">
        <v>11.8</v>
      </c>
      <c r="U558" s="8">
        <f t="shared" si="61"/>
        <v>36.299999999999997</v>
      </c>
      <c r="V558" s="5">
        <f t="shared" si="62"/>
        <v>11</v>
      </c>
      <c r="W558" s="12">
        <v>27.89141</v>
      </c>
      <c r="X558" s="12">
        <v>-115.20908</v>
      </c>
      <c r="Y558" s="4">
        <f t="shared" si="60"/>
        <v>62.6</v>
      </c>
      <c r="Z558" s="4">
        <v>17</v>
      </c>
      <c r="AA558" s="4">
        <v>4</v>
      </c>
      <c r="AB558" s="4" t="s">
        <v>607</v>
      </c>
      <c r="AC558" s="4">
        <v>1</v>
      </c>
      <c r="AD558" s="4" t="s">
        <v>38</v>
      </c>
      <c r="AE558" s="4">
        <v>210</v>
      </c>
      <c r="AF558" s="4"/>
      <c r="AG558" s="4"/>
    </row>
    <row r="559" spans="1:33">
      <c r="A559" s="4" t="s">
        <v>145</v>
      </c>
      <c r="B559" s="4" t="s">
        <v>118</v>
      </c>
      <c r="C559" s="28">
        <v>39293</v>
      </c>
      <c r="D559" s="4">
        <v>2007</v>
      </c>
      <c r="E559" s="33">
        <v>0.50972222222222219</v>
      </c>
      <c r="F559" s="33">
        <v>0.51388888888888895</v>
      </c>
      <c r="G559" s="33">
        <f t="shared" si="56"/>
        <v>4.1666666666667629E-3</v>
      </c>
      <c r="H559" s="8">
        <v>2</v>
      </c>
      <c r="I559" s="5">
        <v>2</v>
      </c>
      <c r="J559" s="5">
        <v>16</v>
      </c>
      <c r="K559" s="4">
        <v>16</v>
      </c>
      <c r="L559" s="4" t="s">
        <v>129</v>
      </c>
      <c r="M559" s="4" t="s">
        <v>233</v>
      </c>
      <c r="N559" s="4">
        <v>2</v>
      </c>
      <c r="O559" s="5">
        <f t="shared" si="57"/>
        <v>38.94</v>
      </c>
      <c r="P559" s="5">
        <v>11.8</v>
      </c>
      <c r="Q559" s="5">
        <f t="shared" si="58"/>
        <v>33.659999999999997</v>
      </c>
      <c r="R559" s="5">
        <v>10.199999999999999</v>
      </c>
      <c r="S559" s="5">
        <f t="shared" si="59"/>
        <v>38.94</v>
      </c>
      <c r="T559" s="5">
        <v>11.8</v>
      </c>
      <c r="U559" s="8">
        <f t="shared" si="61"/>
        <v>36.299999999999997</v>
      </c>
      <c r="V559" s="5">
        <f t="shared" si="62"/>
        <v>11</v>
      </c>
      <c r="W559" s="12">
        <v>27.89141</v>
      </c>
      <c r="X559" s="12">
        <v>-115.20908</v>
      </c>
      <c r="Y559" s="4">
        <f t="shared" si="60"/>
        <v>62.6</v>
      </c>
      <c r="Z559" s="4">
        <v>17</v>
      </c>
      <c r="AA559" s="4">
        <v>4</v>
      </c>
      <c r="AB559" s="4" t="s">
        <v>611</v>
      </c>
      <c r="AC559" s="4">
        <v>2</v>
      </c>
      <c r="AD559" s="4" t="s">
        <v>38</v>
      </c>
      <c r="AE559" s="4">
        <v>210</v>
      </c>
      <c r="AF559" s="4"/>
      <c r="AG559" s="4"/>
    </row>
    <row r="560" spans="1:33">
      <c r="A560" s="4" t="s">
        <v>146</v>
      </c>
      <c r="B560" s="4" t="s">
        <v>34</v>
      </c>
      <c r="C560" s="28">
        <v>39287</v>
      </c>
      <c r="D560" s="4">
        <v>2007</v>
      </c>
      <c r="E560" s="33">
        <v>0.43194444444444446</v>
      </c>
      <c r="F560" s="33">
        <v>0.4368055555555555</v>
      </c>
      <c r="G560" s="33">
        <f t="shared" si="56"/>
        <v>4.8611111111110383E-3</v>
      </c>
      <c r="H560" s="8">
        <v>2</v>
      </c>
      <c r="I560" s="5">
        <v>1</v>
      </c>
      <c r="J560" s="5">
        <v>1</v>
      </c>
      <c r="K560" s="4">
        <v>1</v>
      </c>
      <c r="L560" s="4" t="s">
        <v>52</v>
      </c>
      <c r="M560" s="4" t="s">
        <v>53</v>
      </c>
      <c r="N560" s="4">
        <v>2</v>
      </c>
      <c r="O560" s="5">
        <f t="shared" si="57"/>
        <v>36.299999999999997</v>
      </c>
      <c r="P560" s="5">
        <v>11</v>
      </c>
      <c r="Q560" s="5">
        <f t="shared" si="58"/>
        <v>39.599999999999994</v>
      </c>
      <c r="R560" s="5">
        <v>12</v>
      </c>
      <c r="S560" s="5">
        <f t="shared" si="59"/>
        <v>39.599999999999994</v>
      </c>
      <c r="T560" s="5">
        <v>12</v>
      </c>
      <c r="U560" s="8">
        <f t="shared" si="61"/>
        <v>37.949999999999996</v>
      </c>
      <c r="V560" s="5">
        <f t="shared" si="62"/>
        <v>11.5</v>
      </c>
      <c r="W560" s="12">
        <v>27.844439999999999</v>
      </c>
      <c r="X560" s="12">
        <v>-115.14281</v>
      </c>
      <c r="Y560" s="4">
        <f t="shared" si="60"/>
        <v>64.400000000000006</v>
      </c>
      <c r="Z560" s="4">
        <v>18</v>
      </c>
      <c r="AA560" s="4">
        <v>6</v>
      </c>
      <c r="AB560" s="4" t="s">
        <v>604</v>
      </c>
      <c r="AC560" s="4">
        <v>1</v>
      </c>
      <c r="AD560" s="4" t="s">
        <v>38</v>
      </c>
      <c r="AE560" s="4">
        <v>210</v>
      </c>
      <c r="AF560" s="4"/>
      <c r="AG560" s="4"/>
    </row>
    <row r="561" spans="1:33">
      <c r="A561" s="4" t="s">
        <v>146</v>
      </c>
      <c r="B561" s="4" t="s">
        <v>34</v>
      </c>
      <c r="C561" s="28">
        <v>39287</v>
      </c>
      <c r="D561" s="4">
        <v>2007</v>
      </c>
      <c r="E561" s="33">
        <v>0.43194444444444446</v>
      </c>
      <c r="F561" s="33">
        <v>0.4368055555555555</v>
      </c>
      <c r="G561" s="33">
        <f t="shared" si="56"/>
        <v>4.8611111111110383E-3</v>
      </c>
      <c r="H561" s="8">
        <v>2</v>
      </c>
      <c r="I561" s="5">
        <v>1</v>
      </c>
      <c r="J561" s="5">
        <v>1</v>
      </c>
      <c r="K561" s="4">
        <v>1</v>
      </c>
      <c r="L561" s="4" t="s">
        <v>52</v>
      </c>
      <c r="M561" s="4" t="s">
        <v>53</v>
      </c>
      <c r="N561" s="4">
        <v>2</v>
      </c>
      <c r="O561" s="5">
        <f t="shared" si="57"/>
        <v>36.299999999999997</v>
      </c>
      <c r="P561" s="5">
        <v>11</v>
      </c>
      <c r="Q561" s="5">
        <f t="shared" si="58"/>
        <v>39.599999999999994</v>
      </c>
      <c r="R561" s="5">
        <v>12</v>
      </c>
      <c r="S561" s="5">
        <f t="shared" si="59"/>
        <v>39.599999999999994</v>
      </c>
      <c r="T561" s="5">
        <v>12</v>
      </c>
      <c r="U561" s="8">
        <f t="shared" si="61"/>
        <v>37.949999999999996</v>
      </c>
      <c r="V561" s="5">
        <f t="shared" si="62"/>
        <v>11.5</v>
      </c>
      <c r="W561" s="12">
        <v>27.844439999999999</v>
      </c>
      <c r="X561" s="12">
        <v>-115.14281</v>
      </c>
      <c r="Y561" s="4">
        <f t="shared" si="60"/>
        <v>64.400000000000006</v>
      </c>
      <c r="Z561" s="4">
        <v>18</v>
      </c>
      <c r="AA561" s="4">
        <v>6</v>
      </c>
      <c r="AB561" s="4" t="s">
        <v>614</v>
      </c>
      <c r="AC561" s="4">
        <v>8</v>
      </c>
      <c r="AD561" s="4" t="s">
        <v>38</v>
      </c>
      <c r="AE561" s="4">
        <v>210</v>
      </c>
      <c r="AF561" s="4"/>
      <c r="AG561" s="4"/>
    </row>
    <row r="562" spans="1:33">
      <c r="A562" s="4" t="s">
        <v>146</v>
      </c>
      <c r="B562" s="4" t="s">
        <v>34</v>
      </c>
      <c r="C562" s="28">
        <v>39287</v>
      </c>
      <c r="D562" s="4">
        <v>2007</v>
      </c>
      <c r="E562" s="33">
        <v>0.43194444444444446</v>
      </c>
      <c r="F562" s="33">
        <v>0.4368055555555555</v>
      </c>
      <c r="G562" s="33">
        <f t="shared" si="56"/>
        <v>4.8611111111110383E-3</v>
      </c>
      <c r="H562" s="8">
        <v>2</v>
      </c>
      <c r="I562" s="5">
        <v>1</v>
      </c>
      <c r="J562" s="5">
        <v>1</v>
      </c>
      <c r="K562" s="4">
        <v>1</v>
      </c>
      <c r="L562" s="4" t="s">
        <v>52</v>
      </c>
      <c r="M562" s="4" t="s">
        <v>53</v>
      </c>
      <c r="N562" s="4">
        <v>2</v>
      </c>
      <c r="O562" s="5">
        <f t="shared" si="57"/>
        <v>36.299999999999997</v>
      </c>
      <c r="P562" s="5">
        <v>11</v>
      </c>
      <c r="Q562" s="5">
        <f t="shared" si="58"/>
        <v>39.599999999999994</v>
      </c>
      <c r="R562" s="5">
        <v>12</v>
      </c>
      <c r="S562" s="5">
        <f t="shared" si="59"/>
        <v>39.599999999999994</v>
      </c>
      <c r="T562" s="5">
        <v>12</v>
      </c>
      <c r="U562" s="8">
        <f t="shared" si="61"/>
        <v>37.949999999999996</v>
      </c>
      <c r="V562" s="5">
        <f t="shared" si="62"/>
        <v>11.5</v>
      </c>
      <c r="W562" s="12">
        <v>27.844439999999999</v>
      </c>
      <c r="X562" s="12">
        <v>-115.14281</v>
      </c>
      <c r="Y562" s="4">
        <f t="shared" si="60"/>
        <v>64.400000000000006</v>
      </c>
      <c r="Z562" s="4">
        <v>18</v>
      </c>
      <c r="AA562" s="4">
        <v>6</v>
      </c>
      <c r="AB562" s="4" t="s">
        <v>613</v>
      </c>
      <c r="AC562" s="4">
        <v>300</v>
      </c>
      <c r="AD562" s="4">
        <v>5</v>
      </c>
      <c r="AE562" s="4">
        <v>210</v>
      </c>
      <c r="AF562" s="4">
        <v>50</v>
      </c>
      <c r="AG562" s="4"/>
    </row>
    <row r="563" spans="1:33">
      <c r="A563" s="4" t="s">
        <v>146</v>
      </c>
      <c r="B563" s="4" t="s">
        <v>34</v>
      </c>
      <c r="C563" s="28">
        <v>39287</v>
      </c>
      <c r="D563" s="4">
        <v>2007</v>
      </c>
      <c r="E563" s="33">
        <v>0.43194444444444446</v>
      </c>
      <c r="F563" s="33">
        <v>0.4368055555555555</v>
      </c>
      <c r="G563" s="33">
        <f t="shared" si="56"/>
        <v>4.8611111111110383E-3</v>
      </c>
      <c r="H563" s="8">
        <v>2</v>
      </c>
      <c r="I563" s="5">
        <v>1</v>
      </c>
      <c r="J563" s="5">
        <v>1</v>
      </c>
      <c r="K563" s="4">
        <v>1</v>
      </c>
      <c r="L563" s="4" t="s">
        <v>52</v>
      </c>
      <c r="M563" s="4" t="s">
        <v>53</v>
      </c>
      <c r="N563" s="4">
        <v>2</v>
      </c>
      <c r="O563" s="5">
        <f t="shared" si="57"/>
        <v>36.299999999999997</v>
      </c>
      <c r="P563" s="5">
        <v>11</v>
      </c>
      <c r="Q563" s="5">
        <f t="shared" si="58"/>
        <v>39.599999999999994</v>
      </c>
      <c r="R563" s="5">
        <v>12</v>
      </c>
      <c r="S563" s="5">
        <f t="shared" si="59"/>
        <v>39.599999999999994</v>
      </c>
      <c r="T563" s="5">
        <v>12</v>
      </c>
      <c r="U563" s="8">
        <f t="shared" si="61"/>
        <v>37.949999999999996</v>
      </c>
      <c r="V563" s="5">
        <f t="shared" si="62"/>
        <v>11.5</v>
      </c>
      <c r="W563" s="12">
        <v>27.844439999999999</v>
      </c>
      <c r="X563" s="12">
        <v>-115.14281</v>
      </c>
      <c r="Y563" s="4">
        <f t="shared" si="60"/>
        <v>64.400000000000006</v>
      </c>
      <c r="Z563" s="4">
        <v>18</v>
      </c>
      <c r="AA563" s="4">
        <v>6</v>
      </c>
      <c r="AB563" s="4" t="s">
        <v>609</v>
      </c>
      <c r="AC563" s="4">
        <v>5</v>
      </c>
      <c r="AD563" s="4" t="s">
        <v>38</v>
      </c>
      <c r="AE563" s="4">
        <v>210</v>
      </c>
      <c r="AF563" s="4"/>
      <c r="AG563" s="4"/>
    </row>
    <row r="564" spans="1:33">
      <c r="A564" s="4" t="s">
        <v>146</v>
      </c>
      <c r="B564" s="4" t="s">
        <v>34</v>
      </c>
      <c r="C564" s="28">
        <v>39287</v>
      </c>
      <c r="D564" s="4">
        <v>2007</v>
      </c>
      <c r="E564" s="33">
        <v>0.43194444444444446</v>
      </c>
      <c r="F564" s="33">
        <v>0.4368055555555555</v>
      </c>
      <c r="G564" s="33">
        <f t="shared" si="56"/>
        <v>4.8611111111110383E-3</v>
      </c>
      <c r="H564" s="8">
        <v>2</v>
      </c>
      <c r="I564" s="5">
        <v>1</v>
      </c>
      <c r="J564" s="5">
        <v>1</v>
      </c>
      <c r="K564" s="4">
        <v>1</v>
      </c>
      <c r="L564" s="4" t="s">
        <v>52</v>
      </c>
      <c r="M564" s="4" t="s">
        <v>53</v>
      </c>
      <c r="N564" s="4">
        <v>2</v>
      </c>
      <c r="O564" s="5">
        <f t="shared" si="57"/>
        <v>36.299999999999997</v>
      </c>
      <c r="P564" s="5">
        <v>11</v>
      </c>
      <c r="Q564" s="5">
        <f t="shared" si="58"/>
        <v>39.599999999999994</v>
      </c>
      <c r="R564" s="5">
        <v>12</v>
      </c>
      <c r="S564" s="5">
        <f t="shared" si="59"/>
        <v>39.599999999999994</v>
      </c>
      <c r="T564" s="5">
        <v>12</v>
      </c>
      <c r="U564" s="8">
        <f t="shared" si="61"/>
        <v>37.949999999999996</v>
      </c>
      <c r="V564" s="5">
        <f t="shared" si="62"/>
        <v>11.5</v>
      </c>
      <c r="W564" s="12">
        <v>27.844439999999999</v>
      </c>
      <c r="X564" s="12">
        <v>-115.14281</v>
      </c>
      <c r="Y564" s="4">
        <f t="shared" si="60"/>
        <v>64.400000000000006</v>
      </c>
      <c r="Z564" s="4">
        <v>18</v>
      </c>
      <c r="AA564" s="4">
        <v>6</v>
      </c>
      <c r="AB564" s="4" t="s">
        <v>608</v>
      </c>
      <c r="AC564" s="4">
        <v>2</v>
      </c>
      <c r="AD564" s="4" t="s">
        <v>38</v>
      </c>
      <c r="AE564" s="4">
        <v>210</v>
      </c>
      <c r="AF564" s="4"/>
      <c r="AG564" s="4"/>
    </row>
    <row r="565" spans="1:33">
      <c r="A565" s="4" t="s">
        <v>146</v>
      </c>
      <c r="B565" s="4" t="s">
        <v>34</v>
      </c>
      <c r="C565" s="28">
        <v>39287</v>
      </c>
      <c r="D565" s="4">
        <v>2007</v>
      </c>
      <c r="E565" s="33">
        <v>0.43194444444444446</v>
      </c>
      <c r="F565" s="33">
        <v>0.4368055555555555</v>
      </c>
      <c r="G565" s="33">
        <f t="shared" si="56"/>
        <v>4.8611111111110383E-3</v>
      </c>
      <c r="H565" s="8">
        <v>2</v>
      </c>
      <c r="I565" s="5">
        <v>1</v>
      </c>
      <c r="J565" s="5">
        <v>1</v>
      </c>
      <c r="K565" s="4">
        <v>1</v>
      </c>
      <c r="L565" s="4" t="s">
        <v>52</v>
      </c>
      <c r="M565" s="4" t="s">
        <v>53</v>
      </c>
      <c r="N565" s="4">
        <v>2</v>
      </c>
      <c r="O565" s="5">
        <f t="shared" si="57"/>
        <v>36.299999999999997</v>
      </c>
      <c r="P565" s="5">
        <v>11</v>
      </c>
      <c r="Q565" s="5">
        <f t="shared" si="58"/>
        <v>39.599999999999994</v>
      </c>
      <c r="R565" s="5">
        <v>12</v>
      </c>
      <c r="S565" s="5">
        <f t="shared" si="59"/>
        <v>39.599999999999994</v>
      </c>
      <c r="T565" s="5">
        <v>12</v>
      </c>
      <c r="U565" s="8">
        <f t="shared" si="61"/>
        <v>37.949999999999996</v>
      </c>
      <c r="V565" s="5">
        <f t="shared" si="62"/>
        <v>11.5</v>
      </c>
      <c r="W565" s="12">
        <v>27.844439999999999</v>
      </c>
      <c r="X565" s="12">
        <v>-115.14281</v>
      </c>
      <c r="Y565" s="4">
        <f t="shared" si="60"/>
        <v>64.400000000000006</v>
      </c>
      <c r="Z565" s="4">
        <v>18</v>
      </c>
      <c r="AA565" s="4">
        <v>6</v>
      </c>
      <c r="AB565" s="4" t="s">
        <v>606</v>
      </c>
      <c r="AC565" s="4">
        <v>4</v>
      </c>
      <c r="AD565" s="4" t="s">
        <v>38</v>
      </c>
      <c r="AE565" s="4">
        <v>210</v>
      </c>
      <c r="AF565" s="4"/>
      <c r="AG565" s="4"/>
    </row>
    <row r="566" spans="1:33">
      <c r="A566" s="4" t="s">
        <v>146</v>
      </c>
      <c r="B566" s="4" t="s">
        <v>34</v>
      </c>
      <c r="C566" s="28">
        <v>39287</v>
      </c>
      <c r="D566" s="4">
        <v>2007</v>
      </c>
      <c r="E566" s="33">
        <v>0.43194444444444446</v>
      </c>
      <c r="F566" s="33">
        <v>0.4368055555555555</v>
      </c>
      <c r="G566" s="33">
        <f t="shared" si="56"/>
        <v>4.8611111111110383E-3</v>
      </c>
      <c r="H566" s="8">
        <v>2</v>
      </c>
      <c r="I566" s="5">
        <v>1</v>
      </c>
      <c r="J566" s="5">
        <v>1</v>
      </c>
      <c r="K566" s="4">
        <v>1</v>
      </c>
      <c r="L566" s="4" t="s">
        <v>52</v>
      </c>
      <c r="M566" s="4" t="s">
        <v>53</v>
      </c>
      <c r="N566" s="4">
        <v>2</v>
      </c>
      <c r="O566" s="5">
        <f t="shared" si="57"/>
        <v>36.299999999999997</v>
      </c>
      <c r="P566" s="5">
        <v>11</v>
      </c>
      <c r="Q566" s="5">
        <f t="shared" si="58"/>
        <v>39.599999999999994</v>
      </c>
      <c r="R566" s="5">
        <v>12</v>
      </c>
      <c r="S566" s="5">
        <f t="shared" si="59"/>
        <v>39.599999999999994</v>
      </c>
      <c r="T566" s="5">
        <v>12</v>
      </c>
      <c r="U566" s="8">
        <f t="shared" si="61"/>
        <v>37.949999999999996</v>
      </c>
      <c r="V566" s="5">
        <f t="shared" si="62"/>
        <v>11.5</v>
      </c>
      <c r="W566" s="12">
        <v>27.844439999999999</v>
      </c>
      <c r="X566" s="12">
        <v>-115.14281</v>
      </c>
      <c r="Y566" s="4">
        <f t="shared" si="60"/>
        <v>64.400000000000006</v>
      </c>
      <c r="Z566" s="4">
        <v>18</v>
      </c>
      <c r="AA566" s="4">
        <v>6</v>
      </c>
      <c r="AB566" s="4" t="s">
        <v>607</v>
      </c>
      <c r="AC566" s="4">
        <v>2</v>
      </c>
      <c r="AD566" s="4" t="s">
        <v>38</v>
      </c>
      <c r="AE566" s="4">
        <v>210</v>
      </c>
      <c r="AF566" s="4"/>
      <c r="AG566" s="4"/>
    </row>
    <row r="567" spans="1:33">
      <c r="A567" s="4" t="s">
        <v>146</v>
      </c>
      <c r="B567" s="4" t="s">
        <v>34</v>
      </c>
      <c r="C567" s="28">
        <v>39287</v>
      </c>
      <c r="D567" s="4">
        <v>2007</v>
      </c>
      <c r="E567" s="33">
        <v>0.43194444444444446</v>
      </c>
      <c r="F567" s="33">
        <v>0.4368055555555555</v>
      </c>
      <c r="G567" s="33">
        <f t="shared" si="56"/>
        <v>4.8611111111110383E-3</v>
      </c>
      <c r="H567" s="8">
        <v>2</v>
      </c>
      <c r="I567" s="5">
        <v>1</v>
      </c>
      <c r="J567" s="5">
        <v>1</v>
      </c>
      <c r="K567" s="4">
        <v>1</v>
      </c>
      <c r="L567" s="4" t="s">
        <v>52</v>
      </c>
      <c r="M567" s="4" t="s">
        <v>53</v>
      </c>
      <c r="N567" s="4">
        <v>2</v>
      </c>
      <c r="O567" s="5">
        <f t="shared" si="57"/>
        <v>36.299999999999997</v>
      </c>
      <c r="P567" s="5">
        <v>11</v>
      </c>
      <c r="Q567" s="5">
        <f t="shared" si="58"/>
        <v>39.599999999999994</v>
      </c>
      <c r="R567" s="5">
        <v>12</v>
      </c>
      <c r="S567" s="5">
        <f t="shared" si="59"/>
        <v>39.599999999999994</v>
      </c>
      <c r="T567" s="5">
        <v>12</v>
      </c>
      <c r="U567" s="8">
        <f t="shared" si="61"/>
        <v>37.949999999999996</v>
      </c>
      <c r="V567" s="5">
        <f t="shared" si="62"/>
        <v>11.5</v>
      </c>
      <c r="W567" s="12">
        <v>27.844439999999999</v>
      </c>
      <c r="X567" s="12">
        <v>-115.14281</v>
      </c>
      <c r="Y567" s="4">
        <f t="shared" si="60"/>
        <v>64.400000000000006</v>
      </c>
      <c r="Z567" s="4">
        <v>18</v>
      </c>
      <c r="AA567" s="4">
        <v>6</v>
      </c>
      <c r="AB567" s="4" t="s">
        <v>611</v>
      </c>
      <c r="AC567" s="4">
        <v>2</v>
      </c>
      <c r="AD567" s="4" t="s">
        <v>38</v>
      </c>
      <c r="AE567" s="4">
        <v>210</v>
      </c>
      <c r="AF567" s="4"/>
      <c r="AG567" s="4"/>
    </row>
    <row r="568" spans="1:33">
      <c r="A568" s="4" t="s">
        <v>147</v>
      </c>
      <c r="B568" s="4" t="s">
        <v>34</v>
      </c>
      <c r="C568" s="28">
        <v>39287</v>
      </c>
      <c r="D568" s="4">
        <v>2007</v>
      </c>
      <c r="E568" s="33">
        <v>0.50277777777777777</v>
      </c>
      <c r="F568" s="33">
        <v>0.50902777777777775</v>
      </c>
      <c r="G568" s="33">
        <f t="shared" si="56"/>
        <v>6.2499999999999778E-3</v>
      </c>
      <c r="H568" s="8">
        <v>2</v>
      </c>
      <c r="I568" s="5">
        <v>2</v>
      </c>
      <c r="J568" s="5">
        <v>2</v>
      </c>
      <c r="K568" s="4">
        <v>2</v>
      </c>
      <c r="L568" s="4" t="s">
        <v>52</v>
      </c>
      <c r="M568" s="4" t="s">
        <v>53</v>
      </c>
      <c r="N568" s="4">
        <v>2</v>
      </c>
      <c r="O568" s="5">
        <f t="shared" si="57"/>
        <v>19.799999999999997</v>
      </c>
      <c r="P568" s="5">
        <v>6</v>
      </c>
      <c r="Q568" s="5">
        <f t="shared" si="58"/>
        <v>25.74</v>
      </c>
      <c r="R568" s="5">
        <v>7.8</v>
      </c>
      <c r="S568" s="5">
        <f t="shared" si="59"/>
        <v>25.74</v>
      </c>
      <c r="T568" s="5">
        <v>7.8</v>
      </c>
      <c r="U568" s="8">
        <f t="shared" si="61"/>
        <v>22.77</v>
      </c>
      <c r="V568" s="5">
        <f t="shared" si="62"/>
        <v>6.9</v>
      </c>
      <c r="W568" s="12">
        <v>27.842749999999999</v>
      </c>
      <c r="X568" s="12">
        <v>-115.14239000000001</v>
      </c>
      <c r="Y568" s="4">
        <f t="shared" si="60"/>
        <v>64.400000000000006</v>
      </c>
      <c r="Z568" s="4">
        <v>18</v>
      </c>
      <c r="AA568" s="4">
        <v>7</v>
      </c>
      <c r="AB568" s="4" t="s">
        <v>605</v>
      </c>
      <c r="AC568" s="4">
        <v>3</v>
      </c>
      <c r="AD568" s="4" t="s">
        <v>38</v>
      </c>
      <c r="AE568" s="4">
        <v>210</v>
      </c>
      <c r="AF568" s="4"/>
      <c r="AG568" s="4"/>
    </row>
    <row r="569" spans="1:33">
      <c r="A569" s="4" t="s">
        <v>147</v>
      </c>
      <c r="B569" s="4" t="s">
        <v>34</v>
      </c>
      <c r="C569" s="28">
        <v>39287</v>
      </c>
      <c r="D569" s="4">
        <v>2007</v>
      </c>
      <c r="E569" s="33">
        <v>0.50277777777777777</v>
      </c>
      <c r="F569" s="33">
        <v>0.50902777777777775</v>
      </c>
      <c r="G569" s="33">
        <f t="shared" si="56"/>
        <v>6.2499999999999778E-3</v>
      </c>
      <c r="H569" s="8">
        <v>2</v>
      </c>
      <c r="I569" s="5">
        <v>2</v>
      </c>
      <c r="J569" s="5">
        <v>2</v>
      </c>
      <c r="K569" s="4">
        <v>2</v>
      </c>
      <c r="L569" s="4" t="s">
        <v>52</v>
      </c>
      <c r="M569" s="4" t="s">
        <v>53</v>
      </c>
      <c r="N569" s="4">
        <v>2</v>
      </c>
      <c r="O569" s="5">
        <f t="shared" si="57"/>
        <v>19.799999999999997</v>
      </c>
      <c r="P569" s="5">
        <v>6</v>
      </c>
      <c r="Q569" s="5">
        <f t="shared" si="58"/>
        <v>25.74</v>
      </c>
      <c r="R569" s="5">
        <v>7.8</v>
      </c>
      <c r="S569" s="5">
        <f t="shared" si="59"/>
        <v>25.74</v>
      </c>
      <c r="T569" s="5">
        <v>7.8</v>
      </c>
      <c r="U569" s="8">
        <f t="shared" si="61"/>
        <v>22.77</v>
      </c>
      <c r="V569" s="5">
        <f t="shared" si="62"/>
        <v>6.9</v>
      </c>
      <c r="W569" s="12">
        <v>27.842749999999999</v>
      </c>
      <c r="X569" s="12">
        <v>-115.14239000000001</v>
      </c>
      <c r="Y569" s="4">
        <f t="shared" si="60"/>
        <v>64.400000000000006</v>
      </c>
      <c r="Z569" s="4">
        <v>18</v>
      </c>
      <c r="AA569" s="4">
        <v>7</v>
      </c>
      <c r="AB569" s="4" t="s">
        <v>614</v>
      </c>
      <c r="AC569" s="4">
        <v>4</v>
      </c>
      <c r="AD569" s="4" t="s">
        <v>38</v>
      </c>
      <c r="AE569" s="4">
        <v>210</v>
      </c>
      <c r="AF569" s="4"/>
      <c r="AG569" s="4"/>
    </row>
    <row r="570" spans="1:33">
      <c r="A570" s="4" t="s">
        <v>147</v>
      </c>
      <c r="B570" s="4" t="s">
        <v>34</v>
      </c>
      <c r="C570" s="28">
        <v>39287</v>
      </c>
      <c r="D570" s="4">
        <v>2007</v>
      </c>
      <c r="E570" s="33">
        <v>0.50277777777777777</v>
      </c>
      <c r="F570" s="33">
        <v>0.50902777777777775</v>
      </c>
      <c r="G570" s="33">
        <f t="shared" si="56"/>
        <v>6.2499999999999778E-3</v>
      </c>
      <c r="H570" s="8">
        <v>2</v>
      </c>
      <c r="I570" s="5">
        <v>2</v>
      </c>
      <c r="J570" s="5">
        <v>2</v>
      </c>
      <c r="K570" s="4">
        <v>2</v>
      </c>
      <c r="L570" s="4" t="s">
        <v>52</v>
      </c>
      <c r="M570" s="4" t="s">
        <v>53</v>
      </c>
      <c r="N570" s="4">
        <v>2</v>
      </c>
      <c r="O570" s="5">
        <f t="shared" si="57"/>
        <v>19.799999999999997</v>
      </c>
      <c r="P570" s="5">
        <v>6</v>
      </c>
      <c r="Q570" s="5">
        <f t="shared" si="58"/>
        <v>25.74</v>
      </c>
      <c r="R570" s="5">
        <v>7.8</v>
      </c>
      <c r="S570" s="5">
        <f t="shared" si="59"/>
        <v>25.74</v>
      </c>
      <c r="T570" s="5">
        <v>7.8</v>
      </c>
      <c r="U570" s="8">
        <f t="shared" si="61"/>
        <v>22.77</v>
      </c>
      <c r="V570" s="5">
        <f t="shared" si="62"/>
        <v>6.9</v>
      </c>
      <c r="W570" s="12">
        <v>27.842749999999999</v>
      </c>
      <c r="X570" s="12">
        <v>-115.14239000000001</v>
      </c>
      <c r="Y570" s="4">
        <f t="shared" si="60"/>
        <v>64.400000000000006</v>
      </c>
      <c r="Z570" s="4">
        <v>18</v>
      </c>
      <c r="AA570" s="4">
        <v>7</v>
      </c>
      <c r="AB570" s="4" t="s">
        <v>613</v>
      </c>
      <c r="AC570" s="4">
        <v>136</v>
      </c>
      <c r="AD570" s="4">
        <v>11</v>
      </c>
      <c r="AE570" s="4">
        <v>210</v>
      </c>
      <c r="AF570" s="4">
        <v>50</v>
      </c>
      <c r="AG570" s="4"/>
    </row>
    <row r="571" spans="1:33">
      <c r="A571" s="4" t="s">
        <v>147</v>
      </c>
      <c r="B571" s="4" t="s">
        <v>34</v>
      </c>
      <c r="C571" s="28">
        <v>39287</v>
      </c>
      <c r="D571" s="4">
        <v>2007</v>
      </c>
      <c r="E571" s="33">
        <v>0.50277777777777777</v>
      </c>
      <c r="F571" s="33">
        <v>0.50902777777777775</v>
      </c>
      <c r="G571" s="33">
        <f t="shared" si="56"/>
        <v>6.2499999999999778E-3</v>
      </c>
      <c r="H571" s="8">
        <v>2</v>
      </c>
      <c r="I571" s="5">
        <v>2</v>
      </c>
      <c r="J571" s="5">
        <v>2</v>
      </c>
      <c r="K571" s="4">
        <v>2</v>
      </c>
      <c r="L571" s="4" t="s">
        <v>52</v>
      </c>
      <c r="M571" s="4" t="s">
        <v>53</v>
      </c>
      <c r="N571" s="4">
        <v>2</v>
      </c>
      <c r="O571" s="5">
        <f t="shared" si="57"/>
        <v>19.799999999999997</v>
      </c>
      <c r="P571" s="5">
        <v>6</v>
      </c>
      <c r="Q571" s="5">
        <f t="shared" si="58"/>
        <v>25.74</v>
      </c>
      <c r="R571" s="5">
        <v>7.8</v>
      </c>
      <c r="S571" s="5">
        <f t="shared" si="59"/>
        <v>25.74</v>
      </c>
      <c r="T571" s="5">
        <v>7.8</v>
      </c>
      <c r="U571" s="8">
        <f t="shared" si="61"/>
        <v>22.77</v>
      </c>
      <c r="V571" s="5">
        <f t="shared" si="62"/>
        <v>6.9</v>
      </c>
      <c r="W571" s="12">
        <v>27.842749999999999</v>
      </c>
      <c r="X571" s="12">
        <v>-115.14239000000001</v>
      </c>
      <c r="Y571" s="4">
        <f t="shared" si="60"/>
        <v>64.400000000000006</v>
      </c>
      <c r="Z571" s="4">
        <v>18</v>
      </c>
      <c r="AA571" s="4">
        <v>7</v>
      </c>
      <c r="AB571" s="4" t="s">
        <v>609</v>
      </c>
      <c r="AC571" s="4">
        <v>2</v>
      </c>
      <c r="AD571" s="4" t="s">
        <v>38</v>
      </c>
      <c r="AE571" s="4">
        <v>210</v>
      </c>
      <c r="AF571" s="4"/>
      <c r="AG571" s="4"/>
    </row>
    <row r="572" spans="1:33">
      <c r="A572" s="4" t="s">
        <v>147</v>
      </c>
      <c r="B572" s="4" t="s">
        <v>34</v>
      </c>
      <c r="C572" s="28">
        <v>39287</v>
      </c>
      <c r="D572" s="4">
        <v>2007</v>
      </c>
      <c r="E572" s="33">
        <v>0.50277777777777777</v>
      </c>
      <c r="F572" s="33">
        <v>0.50902777777777775</v>
      </c>
      <c r="G572" s="33">
        <f t="shared" si="56"/>
        <v>6.2499999999999778E-3</v>
      </c>
      <c r="H572" s="8">
        <v>2</v>
      </c>
      <c r="I572" s="5">
        <v>2</v>
      </c>
      <c r="J572" s="5">
        <v>2</v>
      </c>
      <c r="K572" s="4">
        <v>2</v>
      </c>
      <c r="L572" s="4" t="s">
        <v>52</v>
      </c>
      <c r="M572" s="4" t="s">
        <v>53</v>
      </c>
      <c r="N572" s="4">
        <v>2</v>
      </c>
      <c r="O572" s="5">
        <f t="shared" si="57"/>
        <v>19.799999999999997</v>
      </c>
      <c r="P572" s="5">
        <v>6</v>
      </c>
      <c r="Q572" s="5">
        <f t="shared" si="58"/>
        <v>25.74</v>
      </c>
      <c r="R572" s="5">
        <v>7.8</v>
      </c>
      <c r="S572" s="5">
        <f t="shared" si="59"/>
        <v>25.74</v>
      </c>
      <c r="T572" s="5">
        <v>7.8</v>
      </c>
      <c r="U572" s="8">
        <f t="shared" si="61"/>
        <v>22.77</v>
      </c>
      <c r="V572" s="5">
        <f t="shared" si="62"/>
        <v>6.9</v>
      </c>
      <c r="W572" s="12">
        <v>27.842749999999999</v>
      </c>
      <c r="X572" s="12">
        <v>-115.14239000000001</v>
      </c>
      <c r="Y572" s="4">
        <f t="shared" si="60"/>
        <v>64.400000000000006</v>
      </c>
      <c r="Z572" s="4">
        <v>18</v>
      </c>
      <c r="AA572" s="4">
        <v>7</v>
      </c>
      <c r="AB572" s="4" t="s">
        <v>610</v>
      </c>
      <c r="AC572" s="4">
        <v>2</v>
      </c>
      <c r="AD572" s="4" t="s">
        <v>38</v>
      </c>
      <c r="AE572" s="4">
        <v>210</v>
      </c>
      <c r="AF572" s="4"/>
      <c r="AG572" s="4"/>
    </row>
    <row r="573" spans="1:33">
      <c r="A573" s="4" t="s">
        <v>147</v>
      </c>
      <c r="B573" s="4" t="s">
        <v>34</v>
      </c>
      <c r="C573" s="28">
        <v>39287</v>
      </c>
      <c r="D573" s="4">
        <v>2007</v>
      </c>
      <c r="E573" s="33">
        <v>0.50277777777777777</v>
      </c>
      <c r="F573" s="33">
        <v>0.50902777777777775</v>
      </c>
      <c r="G573" s="33">
        <f t="shared" si="56"/>
        <v>6.2499999999999778E-3</v>
      </c>
      <c r="H573" s="8">
        <v>2</v>
      </c>
      <c r="I573" s="5">
        <v>2</v>
      </c>
      <c r="J573" s="5">
        <v>2</v>
      </c>
      <c r="K573" s="4">
        <v>2</v>
      </c>
      <c r="L573" s="4" t="s">
        <v>52</v>
      </c>
      <c r="M573" s="4" t="s">
        <v>53</v>
      </c>
      <c r="N573" s="4">
        <v>2</v>
      </c>
      <c r="O573" s="5">
        <f t="shared" si="57"/>
        <v>19.799999999999997</v>
      </c>
      <c r="P573" s="5">
        <v>6</v>
      </c>
      <c r="Q573" s="5">
        <f t="shared" si="58"/>
        <v>25.74</v>
      </c>
      <c r="R573" s="5">
        <v>7.8</v>
      </c>
      <c r="S573" s="5">
        <f t="shared" si="59"/>
        <v>25.74</v>
      </c>
      <c r="T573" s="5">
        <v>7.8</v>
      </c>
      <c r="U573" s="8">
        <f t="shared" si="61"/>
        <v>22.77</v>
      </c>
      <c r="V573" s="5">
        <f t="shared" si="62"/>
        <v>6.9</v>
      </c>
      <c r="W573" s="12">
        <v>27.842749999999999</v>
      </c>
      <c r="X573" s="12">
        <v>-115.14239000000001</v>
      </c>
      <c r="Y573" s="4">
        <f t="shared" si="60"/>
        <v>64.400000000000006</v>
      </c>
      <c r="Z573" s="4">
        <v>18</v>
      </c>
      <c r="AA573" s="4">
        <v>7</v>
      </c>
      <c r="AB573" s="4" t="s">
        <v>612</v>
      </c>
      <c r="AC573" s="4">
        <v>1</v>
      </c>
      <c r="AD573" s="4" t="s">
        <v>38</v>
      </c>
      <c r="AE573" s="4">
        <v>210</v>
      </c>
      <c r="AF573" s="4"/>
      <c r="AG573" s="4"/>
    </row>
    <row r="574" spans="1:33">
      <c r="A574" s="4" t="s">
        <v>147</v>
      </c>
      <c r="B574" s="4" t="s">
        <v>34</v>
      </c>
      <c r="C574" s="28">
        <v>39287</v>
      </c>
      <c r="D574" s="4">
        <v>2007</v>
      </c>
      <c r="E574" s="33">
        <v>0.50277777777777777</v>
      </c>
      <c r="F574" s="33">
        <v>0.50902777777777775</v>
      </c>
      <c r="G574" s="33">
        <f t="shared" si="56"/>
        <v>6.2499999999999778E-3</v>
      </c>
      <c r="H574" s="8">
        <v>2</v>
      </c>
      <c r="I574" s="5">
        <v>2</v>
      </c>
      <c r="J574" s="5">
        <v>2</v>
      </c>
      <c r="K574" s="4">
        <v>2</v>
      </c>
      <c r="L574" s="4" t="s">
        <v>52</v>
      </c>
      <c r="M574" s="4" t="s">
        <v>53</v>
      </c>
      <c r="N574" s="4">
        <v>2</v>
      </c>
      <c r="O574" s="5">
        <f t="shared" si="57"/>
        <v>19.799999999999997</v>
      </c>
      <c r="P574" s="5">
        <v>6</v>
      </c>
      <c r="Q574" s="5">
        <f t="shared" si="58"/>
        <v>25.74</v>
      </c>
      <c r="R574" s="5">
        <v>7.8</v>
      </c>
      <c r="S574" s="5">
        <f t="shared" si="59"/>
        <v>25.74</v>
      </c>
      <c r="T574" s="5">
        <v>7.8</v>
      </c>
      <c r="U574" s="8">
        <f t="shared" si="61"/>
        <v>22.77</v>
      </c>
      <c r="V574" s="5">
        <f t="shared" si="62"/>
        <v>6.9</v>
      </c>
      <c r="W574" s="12">
        <v>27.842749999999999</v>
      </c>
      <c r="X574" s="12">
        <v>-115.14239000000001</v>
      </c>
      <c r="Y574" s="4">
        <f t="shared" si="60"/>
        <v>64.400000000000006</v>
      </c>
      <c r="Z574" s="4">
        <v>18</v>
      </c>
      <c r="AA574" s="4">
        <v>7</v>
      </c>
      <c r="AB574" s="4" t="s">
        <v>606</v>
      </c>
      <c r="AC574" s="4">
        <v>25</v>
      </c>
      <c r="AD574" s="4" t="s">
        <v>38</v>
      </c>
      <c r="AE574" s="4">
        <v>210</v>
      </c>
      <c r="AF574" s="4"/>
      <c r="AG574" s="4"/>
    </row>
    <row r="575" spans="1:33">
      <c r="A575" s="4" t="s">
        <v>147</v>
      </c>
      <c r="B575" s="4" t="s">
        <v>34</v>
      </c>
      <c r="C575" s="28">
        <v>39287</v>
      </c>
      <c r="D575" s="4">
        <v>2007</v>
      </c>
      <c r="E575" s="33">
        <v>0.50277777777777777</v>
      </c>
      <c r="F575" s="33">
        <v>0.50902777777777775</v>
      </c>
      <c r="G575" s="33">
        <f t="shared" si="56"/>
        <v>6.2499999999999778E-3</v>
      </c>
      <c r="H575" s="8">
        <v>2</v>
      </c>
      <c r="I575" s="5">
        <v>2</v>
      </c>
      <c r="J575" s="5">
        <v>2</v>
      </c>
      <c r="K575" s="4">
        <v>2</v>
      </c>
      <c r="L575" s="4" t="s">
        <v>52</v>
      </c>
      <c r="M575" s="4" t="s">
        <v>53</v>
      </c>
      <c r="N575" s="4">
        <v>2</v>
      </c>
      <c r="O575" s="5">
        <f t="shared" si="57"/>
        <v>19.799999999999997</v>
      </c>
      <c r="P575" s="5">
        <v>6</v>
      </c>
      <c r="Q575" s="5">
        <f t="shared" si="58"/>
        <v>25.74</v>
      </c>
      <c r="R575" s="5">
        <v>7.8</v>
      </c>
      <c r="S575" s="5">
        <f t="shared" si="59"/>
        <v>25.74</v>
      </c>
      <c r="T575" s="5">
        <v>7.8</v>
      </c>
      <c r="U575" s="8">
        <f t="shared" si="61"/>
        <v>22.77</v>
      </c>
      <c r="V575" s="5">
        <f t="shared" si="62"/>
        <v>6.9</v>
      </c>
      <c r="W575" s="12">
        <v>27.842749999999999</v>
      </c>
      <c r="X575" s="12">
        <v>-115.14239000000001</v>
      </c>
      <c r="Y575" s="4">
        <f t="shared" si="60"/>
        <v>64.400000000000006</v>
      </c>
      <c r="Z575" s="4">
        <v>18</v>
      </c>
      <c r="AA575" s="4">
        <v>7</v>
      </c>
      <c r="AB575" s="4" t="s">
        <v>607</v>
      </c>
      <c r="AC575" s="4">
        <v>1</v>
      </c>
      <c r="AD575" s="4" t="s">
        <v>38</v>
      </c>
      <c r="AE575" s="4">
        <v>210</v>
      </c>
      <c r="AF575" s="4"/>
      <c r="AG575" s="4"/>
    </row>
    <row r="576" spans="1:33">
      <c r="A576" s="4" t="s">
        <v>148</v>
      </c>
      <c r="B576" s="4" t="s">
        <v>40</v>
      </c>
      <c r="C576" s="28">
        <v>39287</v>
      </c>
      <c r="D576" s="4">
        <v>2007</v>
      </c>
      <c r="E576" s="33">
        <v>0.42986111111111108</v>
      </c>
      <c r="F576" s="33">
        <v>0.43402777777777773</v>
      </c>
      <c r="G576" s="33">
        <f t="shared" si="56"/>
        <v>4.1666666666666519E-3</v>
      </c>
      <c r="H576" s="8">
        <v>2</v>
      </c>
      <c r="I576" s="5">
        <v>1</v>
      </c>
      <c r="J576" s="5">
        <v>3</v>
      </c>
      <c r="K576" s="4">
        <v>3</v>
      </c>
      <c r="L576" s="4" t="s">
        <v>52</v>
      </c>
      <c r="M576" s="4" t="s">
        <v>53</v>
      </c>
      <c r="N576" s="4">
        <v>2</v>
      </c>
      <c r="O576" s="5">
        <f t="shared" si="57"/>
        <v>37.619999999999997</v>
      </c>
      <c r="P576" s="5">
        <v>11.4</v>
      </c>
      <c r="Q576" s="5">
        <f t="shared" si="58"/>
        <v>35.64</v>
      </c>
      <c r="R576" s="5">
        <v>10.8</v>
      </c>
      <c r="S576" s="5">
        <f t="shared" si="59"/>
        <v>37.619999999999997</v>
      </c>
      <c r="T576" s="5">
        <v>11.4</v>
      </c>
      <c r="U576" s="8">
        <f t="shared" si="61"/>
        <v>36.630000000000003</v>
      </c>
      <c r="V576" s="5">
        <f t="shared" si="62"/>
        <v>11.100000000000001</v>
      </c>
      <c r="W576" s="12">
        <v>27.844439999999999</v>
      </c>
      <c r="X576" s="12">
        <v>-115.14281</v>
      </c>
      <c r="Y576" s="4">
        <f t="shared" si="60"/>
        <v>64.400000000000006</v>
      </c>
      <c r="Z576" s="4">
        <v>18</v>
      </c>
      <c r="AA576" s="4">
        <v>6</v>
      </c>
      <c r="AB576" s="4" t="s">
        <v>604</v>
      </c>
      <c r="AC576" s="4">
        <v>1</v>
      </c>
      <c r="AD576" s="4" t="s">
        <v>38</v>
      </c>
      <c r="AE576" s="4">
        <v>210</v>
      </c>
      <c r="AF576" s="4"/>
      <c r="AG576" s="4"/>
    </row>
    <row r="577" spans="1:33">
      <c r="A577" s="4" t="s">
        <v>148</v>
      </c>
      <c r="B577" s="4" t="s">
        <v>40</v>
      </c>
      <c r="C577" s="28">
        <v>39287</v>
      </c>
      <c r="D577" s="4">
        <v>2007</v>
      </c>
      <c r="E577" s="33">
        <v>0.42986111111111108</v>
      </c>
      <c r="F577" s="33">
        <v>0.43402777777777773</v>
      </c>
      <c r="G577" s="33">
        <f t="shared" si="56"/>
        <v>4.1666666666666519E-3</v>
      </c>
      <c r="H577" s="8">
        <v>2</v>
      </c>
      <c r="I577" s="5">
        <v>1</v>
      </c>
      <c r="J577" s="5">
        <v>3</v>
      </c>
      <c r="K577" s="4">
        <v>3</v>
      </c>
      <c r="L577" s="4" t="s">
        <v>52</v>
      </c>
      <c r="M577" s="4" t="s">
        <v>53</v>
      </c>
      <c r="N577" s="4">
        <v>2</v>
      </c>
      <c r="O577" s="5">
        <f t="shared" si="57"/>
        <v>37.619999999999997</v>
      </c>
      <c r="P577" s="5">
        <v>11.4</v>
      </c>
      <c r="Q577" s="5">
        <f t="shared" si="58"/>
        <v>35.64</v>
      </c>
      <c r="R577" s="5">
        <v>10.8</v>
      </c>
      <c r="S577" s="5">
        <f t="shared" si="59"/>
        <v>37.619999999999997</v>
      </c>
      <c r="T577" s="5">
        <v>11.4</v>
      </c>
      <c r="U577" s="8">
        <f t="shared" si="61"/>
        <v>36.630000000000003</v>
      </c>
      <c r="V577" s="5">
        <f t="shared" si="62"/>
        <v>11.100000000000001</v>
      </c>
      <c r="W577" s="12">
        <v>27.844439999999999</v>
      </c>
      <c r="X577" s="12">
        <v>-115.14281</v>
      </c>
      <c r="Y577" s="4">
        <f t="shared" si="60"/>
        <v>64.400000000000006</v>
      </c>
      <c r="Z577" s="4">
        <v>18</v>
      </c>
      <c r="AA577" s="4">
        <v>6</v>
      </c>
      <c r="AB577" s="4" t="s">
        <v>618</v>
      </c>
      <c r="AC577" s="4">
        <v>1</v>
      </c>
      <c r="AD577" s="4" t="s">
        <v>38</v>
      </c>
      <c r="AE577" s="4">
        <v>210</v>
      </c>
      <c r="AF577" s="4"/>
      <c r="AG577" s="4"/>
    </row>
    <row r="578" spans="1:33">
      <c r="A578" s="4" t="s">
        <v>148</v>
      </c>
      <c r="B578" s="4" t="s">
        <v>40</v>
      </c>
      <c r="C578" s="28">
        <v>39287</v>
      </c>
      <c r="D578" s="4">
        <v>2007</v>
      </c>
      <c r="E578" s="33">
        <v>0.42986111111111108</v>
      </c>
      <c r="F578" s="33">
        <v>0.43402777777777773</v>
      </c>
      <c r="G578" s="33">
        <f t="shared" ref="G578:G641" si="63">F578-E578</f>
        <v>4.1666666666666519E-3</v>
      </c>
      <c r="H578" s="8">
        <v>2</v>
      </c>
      <c r="I578" s="5">
        <v>1</v>
      </c>
      <c r="J578" s="5">
        <v>3</v>
      </c>
      <c r="K578" s="4">
        <v>3</v>
      </c>
      <c r="L578" s="4" t="s">
        <v>52</v>
      </c>
      <c r="M578" s="4" t="s">
        <v>53</v>
      </c>
      <c r="N578" s="4">
        <v>2</v>
      </c>
      <c r="O578" s="5">
        <f t="shared" ref="O578:O641" si="64">3.3*P578</f>
        <v>37.619999999999997</v>
      </c>
      <c r="P578" s="5">
        <v>11.4</v>
      </c>
      <c r="Q578" s="5">
        <f t="shared" ref="Q578:Q641" si="65">3.3*R578</f>
        <v>35.64</v>
      </c>
      <c r="R578" s="5">
        <v>10.8</v>
      </c>
      <c r="S578" s="5">
        <f t="shared" ref="S578:S641" si="66">3.3*T578</f>
        <v>37.619999999999997</v>
      </c>
      <c r="T578" s="5">
        <v>11.4</v>
      </c>
      <c r="U578" s="8">
        <f t="shared" si="61"/>
        <v>36.630000000000003</v>
      </c>
      <c r="V578" s="5">
        <f t="shared" si="62"/>
        <v>11.100000000000001</v>
      </c>
      <c r="W578" s="12">
        <v>27.844439999999999</v>
      </c>
      <c r="X578" s="12">
        <v>-115.14281</v>
      </c>
      <c r="Y578" s="4">
        <f t="shared" ref="Y578:Y641" si="67">(Z578*1.8)+32</f>
        <v>64.400000000000006</v>
      </c>
      <c r="Z578" s="4">
        <v>18</v>
      </c>
      <c r="AA578" s="4">
        <v>6</v>
      </c>
      <c r="AB578" s="4" t="s">
        <v>613</v>
      </c>
      <c r="AC578" s="4">
        <v>214</v>
      </c>
      <c r="AD578" s="4">
        <v>7</v>
      </c>
      <c r="AE578" s="4">
        <v>210</v>
      </c>
      <c r="AF578" s="4">
        <v>50</v>
      </c>
      <c r="AG578" s="4"/>
    </row>
    <row r="579" spans="1:33">
      <c r="A579" s="4" t="s">
        <v>148</v>
      </c>
      <c r="B579" s="4" t="s">
        <v>40</v>
      </c>
      <c r="C579" s="28">
        <v>39287</v>
      </c>
      <c r="D579" s="4">
        <v>2007</v>
      </c>
      <c r="E579" s="33">
        <v>0.42986111111111108</v>
      </c>
      <c r="F579" s="33">
        <v>0.43402777777777773</v>
      </c>
      <c r="G579" s="33">
        <f t="shared" si="63"/>
        <v>4.1666666666666519E-3</v>
      </c>
      <c r="H579" s="8">
        <v>2</v>
      </c>
      <c r="I579" s="5">
        <v>1</v>
      </c>
      <c r="J579" s="5">
        <v>3</v>
      </c>
      <c r="K579" s="4">
        <v>3</v>
      </c>
      <c r="L579" s="4" t="s">
        <v>52</v>
      </c>
      <c r="M579" s="4" t="s">
        <v>53</v>
      </c>
      <c r="N579" s="4">
        <v>2</v>
      </c>
      <c r="O579" s="5">
        <f t="shared" si="64"/>
        <v>37.619999999999997</v>
      </c>
      <c r="P579" s="5">
        <v>11.4</v>
      </c>
      <c r="Q579" s="5">
        <f t="shared" si="65"/>
        <v>35.64</v>
      </c>
      <c r="R579" s="5">
        <v>10.8</v>
      </c>
      <c r="S579" s="5">
        <f t="shared" si="66"/>
        <v>37.619999999999997</v>
      </c>
      <c r="T579" s="5">
        <v>11.4</v>
      </c>
      <c r="U579" s="8">
        <f t="shared" ref="U579:U642" si="68">V579*3.3</f>
        <v>36.630000000000003</v>
      </c>
      <c r="V579" s="5">
        <f t="shared" ref="V579:V642" si="69">(R579+P579)/2</f>
        <v>11.100000000000001</v>
      </c>
      <c r="W579" s="12">
        <v>27.844439999999999</v>
      </c>
      <c r="X579" s="12">
        <v>-115.14281</v>
      </c>
      <c r="Y579" s="4">
        <f t="shared" si="67"/>
        <v>64.400000000000006</v>
      </c>
      <c r="Z579" s="4">
        <v>18</v>
      </c>
      <c r="AA579" s="4">
        <v>6</v>
      </c>
      <c r="AB579" s="4" t="s">
        <v>609</v>
      </c>
      <c r="AC579" s="4">
        <v>1</v>
      </c>
      <c r="AD579" s="4" t="s">
        <v>38</v>
      </c>
      <c r="AE579" s="4">
        <v>210</v>
      </c>
      <c r="AF579" s="4"/>
      <c r="AG579" s="4"/>
    </row>
    <row r="580" spans="1:33">
      <c r="A580" s="4" t="s">
        <v>148</v>
      </c>
      <c r="B580" s="4" t="s">
        <v>40</v>
      </c>
      <c r="C580" s="28">
        <v>39287</v>
      </c>
      <c r="D580" s="4">
        <v>2007</v>
      </c>
      <c r="E580" s="33">
        <v>0.42986111111111108</v>
      </c>
      <c r="F580" s="33">
        <v>0.43402777777777773</v>
      </c>
      <c r="G580" s="33">
        <f t="shared" si="63"/>
        <v>4.1666666666666519E-3</v>
      </c>
      <c r="H580" s="8">
        <v>2</v>
      </c>
      <c r="I580" s="5">
        <v>1</v>
      </c>
      <c r="J580" s="5">
        <v>3</v>
      </c>
      <c r="K580" s="4">
        <v>3</v>
      </c>
      <c r="L580" s="4" t="s">
        <v>52</v>
      </c>
      <c r="M580" s="4" t="s">
        <v>53</v>
      </c>
      <c r="N580" s="4">
        <v>2</v>
      </c>
      <c r="O580" s="5">
        <f t="shared" si="64"/>
        <v>37.619999999999997</v>
      </c>
      <c r="P580" s="5">
        <v>11.4</v>
      </c>
      <c r="Q580" s="5">
        <f t="shared" si="65"/>
        <v>35.64</v>
      </c>
      <c r="R580" s="5">
        <v>10.8</v>
      </c>
      <c r="S580" s="5">
        <f t="shared" si="66"/>
        <v>37.619999999999997</v>
      </c>
      <c r="T580" s="5">
        <v>11.4</v>
      </c>
      <c r="U580" s="8">
        <f t="shared" si="68"/>
        <v>36.630000000000003</v>
      </c>
      <c r="V580" s="5">
        <f t="shared" si="69"/>
        <v>11.100000000000001</v>
      </c>
      <c r="W580" s="12">
        <v>27.844439999999999</v>
      </c>
      <c r="X580" s="12">
        <v>-115.14281</v>
      </c>
      <c r="Y580" s="4">
        <f t="shared" si="67"/>
        <v>64.400000000000006</v>
      </c>
      <c r="Z580" s="4">
        <v>18</v>
      </c>
      <c r="AA580" s="4">
        <v>6</v>
      </c>
      <c r="AB580" s="4" t="s">
        <v>608</v>
      </c>
      <c r="AC580" s="4">
        <v>2</v>
      </c>
      <c r="AD580" s="4" t="s">
        <v>38</v>
      </c>
      <c r="AE580" s="4">
        <v>210</v>
      </c>
      <c r="AF580" s="4"/>
      <c r="AG580" s="4"/>
    </row>
    <row r="581" spans="1:33">
      <c r="A581" s="4" t="s">
        <v>148</v>
      </c>
      <c r="B581" s="4" t="s">
        <v>40</v>
      </c>
      <c r="C581" s="28">
        <v>39287</v>
      </c>
      <c r="D581" s="4">
        <v>2007</v>
      </c>
      <c r="E581" s="33">
        <v>0.42986111111111108</v>
      </c>
      <c r="F581" s="33">
        <v>0.43402777777777773</v>
      </c>
      <c r="G581" s="33">
        <f t="shared" si="63"/>
        <v>4.1666666666666519E-3</v>
      </c>
      <c r="H581" s="8">
        <v>2</v>
      </c>
      <c r="I581" s="5">
        <v>1</v>
      </c>
      <c r="J581" s="5">
        <v>3</v>
      </c>
      <c r="K581" s="4">
        <v>3</v>
      </c>
      <c r="L581" s="4" t="s">
        <v>52</v>
      </c>
      <c r="M581" s="4" t="s">
        <v>53</v>
      </c>
      <c r="N581" s="4">
        <v>2</v>
      </c>
      <c r="O581" s="5">
        <f t="shared" si="64"/>
        <v>37.619999999999997</v>
      </c>
      <c r="P581" s="5">
        <v>11.4</v>
      </c>
      <c r="Q581" s="5">
        <f t="shared" si="65"/>
        <v>35.64</v>
      </c>
      <c r="R581" s="5">
        <v>10.8</v>
      </c>
      <c r="S581" s="5">
        <f t="shared" si="66"/>
        <v>37.619999999999997</v>
      </c>
      <c r="T581" s="5">
        <v>11.4</v>
      </c>
      <c r="U581" s="8">
        <f t="shared" si="68"/>
        <v>36.630000000000003</v>
      </c>
      <c r="V581" s="5">
        <f t="shared" si="69"/>
        <v>11.100000000000001</v>
      </c>
      <c r="W581" s="12">
        <v>27.844439999999999</v>
      </c>
      <c r="X581" s="12">
        <v>-115.14281</v>
      </c>
      <c r="Y581" s="4">
        <f t="shared" si="67"/>
        <v>64.400000000000006</v>
      </c>
      <c r="Z581" s="4">
        <v>18</v>
      </c>
      <c r="AA581" s="4">
        <v>6</v>
      </c>
      <c r="AB581" s="4" t="s">
        <v>610</v>
      </c>
      <c r="AC581" s="4">
        <v>1</v>
      </c>
      <c r="AD581" s="4" t="s">
        <v>38</v>
      </c>
      <c r="AE581" s="4">
        <v>210</v>
      </c>
      <c r="AF581" s="4"/>
      <c r="AG581" s="4"/>
    </row>
    <row r="582" spans="1:33">
      <c r="A582" s="4" t="s">
        <v>148</v>
      </c>
      <c r="B582" s="4" t="s">
        <v>40</v>
      </c>
      <c r="C582" s="28">
        <v>39287</v>
      </c>
      <c r="D582" s="4">
        <v>2007</v>
      </c>
      <c r="E582" s="33">
        <v>0.42986111111111108</v>
      </c>
      <c r="F582" s="33">
        <v>0.43402777777777773</v>
      </c>
      <c r="G582" s="33">
        <f t="shared" si="63"/>
        <v>4.1666666666666519E-3</v>
      </c>
      <c r="H582" s="8">
        <v>2</v>
      </c>
      <c r="I582" s="5">
        <v>1</v>
      </c>
      <c r="J582" s="5">
        <v>3</v>
      </c>
      <c r="K582" s="4">
        <v>3</v>
      </c>
      <c r="L582" s="4" t="s">
        <v>52</v>
      </c>
      <c r="M582" s="4" t="s">
        <v>53</v>
      </c>
      <c r="N582" s="4">
        <v>2</v>
      </c>
      <c r="O582" s="5">
        <f t="shared" si="64"/>
        <v>37.619999999999997</v>
      </c>
      <c r="P582" s="5">
        <v>11.4</v>
      </c>
      <c r="Q582" s="5">
        <f t="shared" si="65"/>
        <v>35.64</v>
      </c>
      <c r="R582" s="5">
        <v>10.8</v>
      </c>
      <c r="S582" s="5">
        <f t="shared" si="66"/>
        <v>37.619999999999997</v>
      </c>
      <c r="T582" s="5">
        <v>11.4</v>
      </c>
      <c r="U582" s="8">
        <f t="shared" si="68"/>
        <v>36.630000000000003</v>
      </c>
      <c r="V582" s="5">
        <f t="shared" si="69"/>
        <v>11.100000000000001</v>
      </c>
      <c r="W582" s="12">
        <v>27.844439999999999</v>
      </c>
      <c r="X582" s="12">
        <v>-115.14281</v>
      </c>
      <c r="Y582" s="4">
        <f t="shared" si="67"/>
        <v>64.400000000000006</v>
      </c>
      <c r="Z582" s="4">
        <v>18</v>
      </c>
      <c r="AA582" s="4">
        <v>6</v>
      </c>
      <c r="AB582" s="4" t="s">
        <v>606</v>
      </c>
      <c r="AC582" s="4">
        <v>4</v>
      </c>
      <c r="AD582" s="4" t="s">
        <v>38</v>
      </c>
      <c r="AE582" s="4">
        <v>210</v>
      </c>
      <c r="AF582" s="4"/>
      <c r="AG582" s="4"/>
    </row>
    <row r="583" spans="1:33">
      <c r="A583" s="4" t="s">
        <v>148</v>
      </c>
      <c r="B583" s="4" t="s">
        <v>40</v>
      </c>
      <c r="C583" s="28">
        <v>39287</v>
      </c>
      <c r="D583" s="4">
        <v>2007</v>
      </c>
      <c r="E583" s="33">
        <v>0.42986111111111108</v>
      </c>
      <c r="F583" s="33">
        <v>0.43402777777777773</v>
      </c>
      <c r="G583" s="33">
        <f t="shared" si="63"/>
        <v>4.1666666666666519E-3</v>
      </c>
      <c r="H583" s="8">
        <v>2</v>
      </c>
      <c r="I583" s="5">
        <v>1</v>
      </c>
      <c r="J583" s="5">
        <v>3</v>
      </c>
      <c r="K583" s="4">
        <v>3</v>
      </c>
      <c r="L583" s="4" t="s">
        <v>52</v>
      </c>
      <c r="M583" s="4" t="s">
        <v>53</v>
      </c>
      <c r="N583" s="4">
        <v>2</v>
      </c>
      <c r="O583" s="5">
        <f t="shared" si="64"/>
        <v>37.619999999999997</v>
      </c>
      <c r="P583" s="5">
        <v>11.4</v>
      </c>
      <c r="Q583" s="5">
        <f t="shared" si="65"/>
        <v>35.64</v>
      </c>
      <c r="R583" s="5">
        <v>10.8</v>
      </c>
      <c r="S583" s="5">
        <f t="shared" si="66"/>
        <v>37.619999999999997</v>
      </c>
      <c r="T583" s="5">
        <v>11.4</v>
      </c>
      <c r="U583" s="8">
        <f t="shared" si="68"/>
        <v>36.630000000000003</v>
      </c>
      <c r="V583" s="5">
        <f t="shared" si="69"/>
        <v>11.100000000000001</v>
      </c>
      <c r="W583" s="12">
        <v>27.844439999999999</v>
      </c>
      <c r="X583" s="12">
        <v>-115.14281</v>
      </c>
      <c r="Y583" s="4">
        <f t="shared" si="67"/>
        <v>64.400000000000006</v>
      </c>
      <c r="Z583" s="4">
        <v>18</v>
      </c>
      <c r="AA583" s="4">
        <v>6</v>
      </c>
      <c r="AB583" s="4" t="s">
        <v>607</v>
      </c>
      <c r="AC583" s="4">
        <v>4</v>
      </c>
      <c r="AD583" s="4" t="s">
        <v>38</v>
      </c>
      <c r="AE583" s="4">
        <v>210</v>
      </c>
      <c r="AF583" s="4"/>
      <c r="AG583" s="4"/>
    </row>
    <row r="584" spans="1:33">
      <c r="A584" s="4" t="s">
        <v>148</v>
      </c>
      <c r="B584" s="4" t="s">
        <v>40</v>
      </c>
      <c r="C584" s="28">
        <v>39287</v>
      </c>
      <c r="D584" s="4">
        <v>2007</v>
      </c>
      <c r="E584" s="33">
        <v>0.42986111111111108</v>
      </c>
      <c r="F584" s="33">
        <v>0.43402777777777773</v>
      </c>
      <c r="G584" s="33">
        <f t="shared" si="63"/>
        <v>4.1666666666666519E-3</v>
      </c>
      <c r="H584" s="8">
        <v>2</v>
      </c>
      <c r="I584" s="5">
        <v>1</v>
      </c>
      <c r="J584" s="5">
        <v>3</v>
      </c>
      <c r="K584" s="4">
        <v>3</v>
      </c>
      <c r="L584" s="4" t="s">
        <v>52</v>
      </c>
      <c r="M584" s="4" t="s">
        <v>53</v>
      </c>
      <c r="N584" s="4">
        <v>2</v>
      </c>
      <c r="O584" s="5">
        <f t="shared" si="64"/>
        <v>37.619999999999997</v>
      </c>
      <c r="P584" s="5">
        <v>11.4</v>
      </c>
      <c r="Q584" s="5">
        <f t="shared" si="65"/>
        <v>35.64</v>
      </c>
      <c r="R584" s="5">
        <v>10.8</v>
      </c>
      <c r="S584" s="5">
        <f t="shared" si="66"/>
        <v>37.619999999999997</v>
      </c>
      <c r="T584" s="5">
        <v>11.4</v>
      </c>
      <c r="U584" s="8">
        <f t="shared" si="68"/>
        <v>36.630000000000003</v>
      </c>
      <c r="V584" s="5">
        <f t="shared" si="69"/>
        <v>11.100000000000001</v>
      </c>
      <c r="W584" s="12">
        <v>27.844439999999999</v>
      </c>
      <c r="X584" s="12">
        <v>-115.14281</v>
      </c>
      <c r="Y584" s="4">
        <f t="shared" si="67"/>
        <v>64.400000000000006</v>
      </c>
      <c r="Z584" s="4">
        <v>18</v>
      </c>
      <c r="AA584" s="4">
        <v>6</v>
      </c>
      <c r="AB584" s="4" t="s">
        <v>611</v>
      </c>
      <c r="AC584" s="4">
        <v>3</v>
      </c>
      <c r="AD584" s="4" t="s">
        <v>38</v>
      </c>
      <c r="AE584" s="4">
        <v>210</v>
      </c>
      <c r="AF584" s="4"/>
      <c r="AG584" s="4"/>
    </row>
    <row r="585" spans="1:33">
      <c r="A585" s="4" t="s">
        <v>149</v>
      </c>
      <c r="B585" s="4" t="s">
        <v>40</v>
      </c>
      <c r="C585" s="28">
        <v>39287</v>
      </c>
      <c r="D585" s="4">
        <v>2007</v>
      </c>
      <c r="E585" s="33">
        <v>0.49791666666666662</v>
      </c>
      <c r="F585" s="33">
        <v>0.50208333333333333</v>
      </c>
      <c r="G585" s="33">
        <f t="shared" si="63"/>
        <v>4.1666666666667074E-3</v>
      </c>
      <c r="H585" s="8">
        <v>2</v>
      </c>
      <c r="I585" s="5">
        <v>2</v>
      </c>
      <c r="J585" s="5">
        <v>4</v>
      </c>
      <c r="K585" s="4">
        <v>4</v>
      </c>
      <c r="L585" s="4" t="s">
        <v>52</v>
      </c>
      <c r="M585" s="4" t="s">
        <v>53</v>
      </c>
      <c r="N585" s="4">
        <v>2</v>
      </c>
      <c r="O585" s="5">
        <f t="shared" si="64"/>
        <v>20.13</v>
      </c>
      <c r="P585" s="5">
        <v>6.1</v>
      </c>
      <c r="Q585" s="5">
        <f t="shared" si="65"/>
        <v>19.799999999999997</v>
      </c>
      <c r="R585" s="5">
        <v>6</v>
      </c>
      <c r="S585" s="5">
        <f t="shared" si="66"/>
        <v>20.13</v>
      </c>
      <c r="T585" s="5">
        <v>6.1</v>
      </c>
      <c r="U585" s="8">
        <f t="shared" si="68"/>
        <v>19.965</v>
      </c>
      <c r="V585" s="5">
        <f t="shared" si="69"/>
        <v>6.05</v>
      </c>
      <c r="W585" s="12">
        <v>27.842749999999999</v>
      </c>
      <c r="X585" s="12">
        <v>-115.14239000000001</v>
      </c>
      <c r="Y585" s="4">
        <f t="shared" si="67"/>
        <v>64.400000000000006</v>
      </c>
      <c r="Z585" s="4">
        <v>18</v>
      </c>
      <c r="AA585" s="4">
        <v>7</v>
      </c>
      <c r="AB585" s="4" t="s">
        <v>604</v>
      </c>
      <c r="AC585" s="4">
        <v>1</v>
      </c>
      <c r="AD585" s="4" t="s">
        <v>38</v>
      </c>
      <c r="AE585" s="4">
        <v>210</v>
      </c>
      <c r="AF585" s="4"/>
      <c r="AG585" s="4"/>
    </row>
    <row r="586" spans="1:33">
      <c r="A586" s="4" t="s">
        <v>149</v>
      </c>
      <c r="B586" s="4" t="s">
        <v>40</v>
      </c>
      <c r="C586" s="28">
        <v>39287</v>
      </c>
      <c r="D586" s="4">
        <v>2007</v>
      </c>
      <c r="E586" s="33">
        <v>0.49791666666666662</v>
      </c>
      <c r="F586" s="33">
        <v>0.50208333333333333</v>
      </c>
      <c r="G586" s="33">
        <f t="shared" si="63"/>
        <v>4.1666666666667074E-3</v>
      </c>
      <c r="H586" s="8">
        <v>2</v>
      </c>
      <c r="I586" s="5">
        <v>2</v>
      </c>
      <c r="J586" s="5">
        <v>4</v>
      </c>
      <c r="K586" s="4">
        <v>4</v>
      </c>
      <c r="L586" s="4" t="s">
        <v>52</v>
      </c>
      <c r="M586" s="4" t="s">
        <v>53</v>
      </c>
      <c r="N586" s="4">
        <v>2</v>
      </c>
      <c r="O586" s="5">
        <f t="shared" si="64"/>
        <v>20.13</v>
      </c>
      <c r="P586" s="5">
        <v>6.1</v>
      </c>
      <c r="Q586" s="5">
        <f t="shared" si="65"/>
        <v>19.799999999999997</v>
      </c>
      <c r="R586" s="5">
        <v>6</v>
      </c>
      <c r="S586" s="5">
        <f t="shared" si="66"/>
        <v>20.13</v>
      </c>
      <c r="T586" s="5">
        <v>6.1</v>
      </c>
      <c r="U586" s="8">
        <f t="shared" si="68"/>
        <v>19.965</v>
      </c>
      <c r="V586" s="5">
        <f t="shared" si="69"/>
        <v>6.05</v>
      </c>
      <c r="W586" s="12">
        <v>27.842749999999999</v>
      </c>
      <c r="X586" s="12">
        <v>-115.14239000000001</v>
      </c>
      <c r="Y586" s="4">
        <f t="shared" si="67"/>
        <v>64.400000000000006</v>
      </c>
      <c r="Z586" s="4">
        <v>18</v>
      </c>
      <c r="AA586" s="4">
        <v>7</v>
      </c>
      <c r="AB586" s="4" t="s">
        <v>618</v>
      </c>
      <c r="AC586" s="4">
        <v>3</v>
      </c>
      <c r="AD586" s="4" t="s">
        <v>38</v>
      </c>
      <c r="AE586" s="4">
        <v>210</v>
      </c>
      <c r="AF586" s="4"/>
      <c r="AG586" s="4"/>
    </row>
    <row r="587" spans="1:33">
      <c r="A587" s="4" t="s">
        <v>149</v>
      </c>
      <c r="B587" s="4" t="s">
        <v>40</v>
      </c>
      <c r="C587" s="28">
        <v>39287</v>
      </c>
      <c r="D587" s="4">
        <v>2007</v>
      </c>
      <c r="E587" s="33">
        <v>0.49791666666666662</v>
      </c>
      <c r="F587" s="33">
        <v>0.50208333333333333</v>
      </c>
      <c r="G587" s="33">
        <f t="shared" si="63"/>
        <v>4.1666666666667074E-3</v>
      </c>
      <c r="H587" s="8">
        <v>2</v>
      </c>
      <c r="I587" s="5">
        <v>2</v>
      </c>
      <c r="J587" s="5">
        <v>4</v>
      </c>
      <c r="K587" s="4">
        <v>4</v>
      </c>
      <c r="L587" s="4" t="s">
        <v>52</v>
      </c>
      <c r="M587" s="4" t="s">
        <v>53</v>
      </c>
      <c r="N587" s="4">
        <v>2</v>
      </c>
      <c r="O587" s="5">
        <f t="shared" si="64"/>
        <v>20.13</v>
      </c>
      <c r="P587" s="5">
        <v>6.1</v>
      </c>
      <c r="Q587" s="5">
        <f t="shared" si="65"/>
        <v>19.799999999999997</v>
      </c>
      <c r="R587" s="5">
        <v>6</v>
      </c>
      <c r="S587" s="5">
        <f t="shared" si="66"/>
        <v>20.13</v>
      </c>
      <c r="T587" s="5">
        <v>6.1</v>
      </c>
      <c r="U587" s="8">
        <f t="shared" si="68"/>
        <v>19.965</v>
      </c>
      <c r="V587" s="5">
        <f t="shared" si="69"/>
        <v>6.05</v>
      </c>
      <c r="W587" s="12">
        <v>27.842749999999999</v>
      </c>
      <c r="X587" s="12">
        <v>-115.14239000000001</v>
      </c>
      <c r="Y587" s="4">
        <f t="shared" si="67"/>
        <v>64.400000000000006</v>
      </c>
      <c r="Z587" s="4">
        <v>18</v>
      </c>
      <c r="AA587" s="4">
        <v>7</v>
      </c>
      <c r="AB587" s="4" t="s">
        <v>613</v>
      </c>
      <c r="AC587" s="4">
        <v>115</v>
      </c>
      <c r="AD587" s="4">
        <v>13</v>
      </c>
      <c r="AE587" s="4">
        <v>210</v>
      </c>
      <c r="AF587" s="4">
        <v>50</v>
      </c>
      <c r="AG587" s="4"/>
    </row>
    <row r="588" spans="1:33">
      <c r="A588" s="4" t="s">
        <v>149</v>
      </c>
      <c r="B588" s="4" t="s">
        <v>40</v>
      </c>
      <c r="C588" s="28">
        <v>39287</v>
      </c>
      <c r="D588" s="4">
        <v>2007</v>
      </c>
      <c r="E588" s="33">
        <v>0.49791666666666662</v>
      </c>
      <c r="F588" s="33">
        <v>0.50208333333333333</v>
      </c>
      <c r="G588" s="33">
        <f t="shared" si="63"/>
        <v>4.1666666666667074E-3</v>
      </c>
      <c r="H588" s="8">
        <v>2</v>
      </c>
      <c r="I588" s="5">
        <v>2</v>
      </c>
      <c r="J588" s="5">
        <v>4</v>
      </c>
      <c r="K588" s="4">
        <v>4</v>
      </c>
      <c r="L588" s="4" t="s">
        <v>52</v>
      </c>
      <c r="M588" s="4" t="s">
        <v>53</v>
      </c>
      <c r="N588" s="4">
        <v>2</v>
      </c>
      <c r="O588" s="5">
        <f t="shared" si="64"/>
        <v>20.13</v>
      </c>
      <c r="P588" s="5">
        <v>6.1</v>
      </c>
      <c r="Q588" s="5">
        <f t="shared" si="65"/>
        <v>19.799999999999997</v>
      </c>
      <c r="R588" s="5">
        <v>6</v>
      </c>
      <c r="S588" s="5">
        <f t="shared" si="66"/>
        <v>20.13</v>
      </c>
      <c r="T588" s="5">
        <v>6.1</v>
      </c>
      <c r="U588" s="8">
        <f t="shared" si="68"/>
        <v>19.965</v>
      </c>
      <c r="V588" s="5">
        <f t="shared" si="69"/>
        <v>6.05</v>
      </c>
      <c r="W588" s="12">
        <v>27.842749999999999</v>
      </c>
      <c r="X588" s="12">
        <v>-115.14239000000001</v>
      </c>
      <c r="Y588" s="4">
        <f t="shared" si="67"/>
        <v>64.400000000000006</v>
      </c>
      <c r="Z588" s="4">
        <v>18</v>
      </c>
      <c r="AA588" s="4">
        <v>7</v>
      </c>
      <c r="AB588" s="4" t="s">
        <v>610</v>
      </c>
      <c r="AC588" s="4">
        <v>2</v>
      </c>
      <c r="AD588" s="4" t="s">
        <v>38</v>
      </c>
      <c r="AE588" s="4">
        <v>210</v>
      </c>
      <c r="AF588" s="4"/>
      <c r="AG588" s="4"/>
    </row>
    <row r="589" spans="1:33">
      <c r="A589" s="4" t="s">
        <v>149</v>
      </c>
      <c r="B589" s="4" t="s">
        <v>40</v>
      </c>
      <c r="C589" s="28">
        <v>39287</v>
      </c>
      <c r="D589" s="4">
        <v>2007</v>
      </c>
      <c r="E589" s="33">
        <v>0.49791666666666662</v>
      </c>
      <c r="F589" s="33">
        <v>0.50208333333333333</v>
      </c>
      <c r="G589" s="33">
        <f t="shared" si="63"/>
        <v>4.1666666666667074E-3</v>
      </c>
      <c r="H589" s="8">
        <v>2</v>
      </c>
      <c r="I589" s="5">
        <v>2</v>
      </c>
      <c r="J589" s="5">
        <v>4</v>
      </c>
      <c r="K589" s="4">
        <v>4</v>
      </c>
      <c r="L589" s="4" t="s">
        <v>52</v>
      </c>
      <c r="M589" s="4" t="s">
        <v>53</v>
      </c>
      <c r="N589" s="4">
        <v>2</v>
      </c>
      <c r="O589" s="5">
        <f t="shared" si="64"/>
        <v>20.13</v>
      </c>
      <c r="P589" s="5">
        <v>6.1</v>
      </c>
      <c r="Q589" s="5">
        <f t="shared" si="65"/>
        <v>19.799999999999997</v>
      </c>
      <c r="R589" s="5">
        <v>6</v>
      </c>
      <c r="S589" s="5">
        <f t="shared" si="66"/>
        <v>20.13</v>
      </c>
      <c r="T589" s="5">
        <v>6.1</v>
      </c>
      <c r="U589" s="8">
        <f t="shared" si="68"/>
        <v>19.965</v>
      </c>
      <c r="V589" s="5">
        <f t="shared" si="69"/>
        <v>6.05</v>
      </c>
      <c r="W589" s="12">
        <v>27.842749999999999</v>
      </c>
      <c r="X589" s="12">
        <v>-115.14239000000001</v>
      </c>
      <c r="Y589" s="4">
        <f t="shared" si="67"/>
        <v>64.400000000000006</v>
      </c>
      <c r="Z589" s="4">
        <v>18</v>
      </c>
      <c r="AA589" s="4">
        <v>7</v>
      </c>
      <c r="AB589" s="4" t="s">
        <v>606</v>
      </c>
      <c r="AC589" s="4">
        <v>5</v>
      </c>
      <c r="AD589" s="4" t="s">
        <v>38</v>
      </c>
      <c r="AE589" s="4">
        <v>210</v>
      </c>
      <c r="AF589" s="4"/>
      <c r="AG589" s="4"/>
    </row>
    <row r="590" spans="1:33">
      <c r="A590" s="4" t="s">
        <v>149</v>
      </c>
      <c r="B590" s="4" t="s">
        <v>40</v>
      </c>
      <c r="C590" s="28">
        <v>39287</v>
      </c>
      <c r="D590" s="4">
        <v>2007</v>
      </c>
      <c r="E590" s="33">
        <v>0.49791666666666662</v>
      </c>
      <c r="F590" s="33">
        <v>0.50208333333333333</v>
      </c>
      <c r="G590" s="33">
        <f t="shared" si="63"/>
        <v>4.1666666666667074E-3</v>
      </c>
      <c r="H590" s="8">
        <v>2</v>
      </c>
      <c r="I590" s="5">
        <v>2</v>
      </c>
      <c r="J590" s="5">
        <v>4</v>
      </c>
      <c r="K590" s="4">
        <v>4</v>
      </c>
      <c r="L590" s="4" t="s">
        <v>52</v>
      </c>
      <c r="M590" s="4" t="s">
        <v>53</v>
      </c>
      <c r="N590" s="4">
        <v>2</v>
      </c>
      <c r="O590" s="5">
        <f t="shared" si="64"/>
        <v>20.13</v>
      </c>
      <c r="P590" s="5">
        <v>6.1</v>
      </c>
      <c r="Q590" s="5">
        <f t="shared" si="65"/>
        <v>19.799999999999997</v>
      </c>
      <c r="R590" s="5">
        <v>6</v>
      </c>
      <c r="S590" s="5">
        <f t="shared" si="66"/>
        <v>20.13</v>
      </c>
      <c r="T590" s="5">
        <v>6.1</v>
      </c>
      <c r="U590" s="8">
        <f t="shared" si="68"/>
        <v>19.965</v>
      </c>
      <c r="V590" s="5">
        <f t="shared" si="69"/>
        <v>6.05</v>
      </c>
      <c r="W590" s="12">
        <v>27.842749999999999</v>
      </c>
      <c r="X590" s="12">
        <v>-115.14239000000001</v>
      </c>
      <c r="Y590" s="4">
        <f t="shared" si="67"/>
        <v>64.400000000000006</v>
      </c>
      <c r="Z590" s="4">
        <v>18</v>
      </c>
      <c r="AA590" s="4">
        <v>7</v>
      </c>
      <c r="AB590" s="4" t="s">
        <v>607</v>
      </c>
      <c r="AC590" s="4">
        <v>1</v>
      </c>
      <c r="AD590" s="4" t="s">
        <v>38</v>
      </c>
      <c r="AE590" s="4">
        <v>210</v>
      </c>
      <c r="AF590" s="4"/>
      <c r="AG590" s="4"/>
    </row>
    <row r="591" spans="1:33">
      <c r="A591" s="4" t="s">
        <v>150</v>
      </c>
      <c r="B591" s="4" t="s">
        <v>43</v>
      </c>
      <c r="C591" s="28">
        <v>39287</v>
      </c>
      <c r="D591" s="4">
        <v>2007</v>
      </c>
      <c r="E591" s="33">
        <v>0.43541666666666662</v>
      </c>
      <c r="F591" s="33">
        <v>0.43888888888888888</v>
      </c>
      <c r="G591" s="33">
        <f t="shared" si="63"/>
        <v>3.4722222222222654E-3</v>
      </c>
      <c r="H591" s="8">
        <v>2</v>
      </c>
      <c r="I591" s="5">
        <v>1</v>
      </c>
      <c r="J591" s="5">
        <v>5</v>
      </c>
      <c r="K591" s="4">
        <v>5</v>
      </c>
      <c r="L591" s="4" t="s">
        <v>52</v>
      </c>
      <c r="M591" s="4" t="s">
        <v>53</v>
      </c>
      <c r="N591" s="4">
        <v>2</v>
      </c>
      <c r="O591" s="5">
        <f t="shared" si="64"/>
        <v>39.93</v>
      </c>
      <c r="P591" s="5">
        <v>12.1</v>
      </c>
      <c r="Q591" s="5">
        <f t="shared" si="65"/>
        <v>38.609999999999992</v>
      </c>
      <c r="R591" s="5">
        <v>11.7</v>
      </c>
      <c r="S591" s="5">
        <f t="shared" si="66"/>
        <v>39.93</v>
      </c>
      <c r="T591" s="5">
        <v>12.1</v>
      </c>
      <c r="U591" s="8">
        <f t="shared" si="68"/>
        <v>39.269999999999996</v>
      </c>
      <c r="V591" s="5">
        <f t="shared" si="69"/>
        <v>11.899999999999999</v>
      </c>
      <c r="W591" s="12">
        <v>27.844360000000002</v>
      </c>
      <c r="X591" s="12">
        <v>-115.1435</v>
      </c>
      <c r="Y591" s="4">
        <f t="shared" si="67"/>
        <v>64.400000000000006</v>
      </c>
      <c r="Z591" s="4">
        <v>18</v>
      </c>
      <c r="AA591" s="4">
        <v>6</v>
      </c>
      <c r="AB591" s="4" t="s">
        <v>604</v>
      </c>
      <c r="AC591" s="4">
        <v>2</v>
      </c>
      <c r="AD591" s="4" t="s">
        <v>38</v>
      </c>
      <c r="AE591" s="4">
        <v>210</v>
      </c>
      <c r="AF591" s="4"/>
      <c r="AG591" s="4"/>
    </row>
    <row r="592" spans="1:33">
      <c r="A592" s="4" t="s">
        <v>150</v>
      </c>
      <c r="B592" s="4" t="s">
        <v>43</v>
      </c>
      <c r="C592" s="28">
        <v>39287</v>
      </c>
      <c r="D592" s="4">
        <v>2007</v>
      </c>
      <c r="E592" s="33">
        <v>0.43541666666666662</v>
      </c>
      <c r="F592" s="33">
        <v>0.43888888888888888</v>
      </c>
      <c r="G592" s="33">
        <f t="shared" si="63"/>
        <v>3.4722222222222654E-3</v>
      </c>
      <c r="H592" s="8">
        <v>2</v>
      </c>
      <c r="I592" s="5">
        <v>1</v>
      </c>
      <c r="J592" s="5">
        <v>5</v>
      </c>
      <c r="K592" s="4">
        <v>5</v>
      </c>
      <c r="L592" s="4" t="s">
        <v>52</v>
      </c>
      <c r="M592" s="4" t="s">
        <v>53</v>
      </c>
      <c r="N592" s="4">
        <v>2</v>
      </c>
      <c r="O592" s="5">
        <f t="shared" si="64"/>
        <v>39.93</v>
      </c>
      <c r="P592" s="5">
        <v>12.1</v>
      </c>
      <c r="Q592" s="5">
        <f t="shared" si="65"/>
        <v>38.609999999999992</v>
      </c>
      <c r="R592" s="5">
        <v>11.7</v>
      </c>
      <c r="S592" s="5">
        <f t="shared" si="66"/>
        <v>39.93</v>
      </c>
      <c r="T592" s="5">
        <v>12.1</v>
      </c>
      <c r="U592" s="8">
        <f t="shared" si="68"/>
        <v>39.269999999999996</v>
      </c>
      <c r="V592" s="5">
        <f t="shared" si="69"/>
        <v>11.899999999999999</v>
      </c>
      <c r="W592" s="12">
        <v>27.844360000000002</v>
      </c>
      <c r="X592" s="12">
        <v>-115.1435</v>
      </c>
      <c r="Y592" s="4">
        <f t="shared" si="67"/>
        <v>64.400000000000006</v>
      </c>
      <c r="Z592" s="4">
        <v>18</v>
      </c>
      <c r="AA592" s="4">
        <v>6</v>
      </c>
      <c r="AB592" s="9" t="s">
        <v>753</v>
      </c>
      <c r="AC592" s="4">
        <v>1</v>
      </c>
      <c r="AD592" s="4" t="s">
        <v>38</v>
      </c>
      <c r="AE592" s="4">
        <v>210</v>
      </c>
      <c r="AF592" s="4"/>
      <c r="AG592" s="4"/>
    </row>
    <row r="593" spans="1:33">
      <c r="A593" s="4" t="s">
        <v>150</v>
      </c>
      <c r="B593" s="4" t="s">
        <v>43</v>
      </c>
      <c r="C593" s="28">
        <v>39287</v>
      </c>
      <c r="D593" s="4">
        <v>2007</v>
      </c>
      <c r="E593" s="33">
        <v>0.43541666666666662</v>
      </c>
      <c r="F593" s="33">
        <v>0.43888888888888888</v>
      </c>
      <c r="G593" s="33">
        <f t="shared" si="63"/>
        <v>3.4722222222222654E-3</v>
      </c>
      <c r="H593" s="8">
        <v>2</v>
      </c>
      <c r="I593" s="5">
        <v>1</v>
      </c>
      <c r="J593" s="5">
        <v>5</v>
      </c>
      <c r="K593" s="4">
        <v>5</v>
      </c>
      <c r="L593" s="4" t="s">
        <v>52</v>
      </c>
      <c r="M593" s="4" t="s">
        <v>53</v>
      </c>
      <c r="N593" s="4">
        <v>2</v>
      </c>
      <c r="O593" s="5">
        <f t="shared" si="64"/>
        <v>39.93</v>
      </c>
      <c r="P593" s="5">
        <v>12.1</v>
      </c>
      <c r="Q593" s="5">
        <f t="shared" si="65"/>
        <v>38.609999999999992</v>
      </c>
      <c r="R593" s="5">
        <v>11.7</v>
      </c>
      <c r="S593" s="5">
        <f t="shared" si="66"/>
        <v>39.93</v>
      </c>
      <c r="T593" s="5">
        <v>12.1</v>
      </c>
      <c r="U593" s="8">
        <f t="shared" si="68"/>
        <v>39.269999999999996</v>
      </c>
      <c r="V593" s="5">
        <f t="shared" si="69"/>
        <v>11.899999999999999</v>
      </c>
      <c r="W593" s="12">
        <v>27.844360000000002</v>
      </c>
      <c r="X593" s="12">
        <v>-115.1435</v>
      </c>
      <c r="Y593" s="4">
        <f t="shared" si="67"/>
        <v>64.400000000000006</v>
      </c>
      <c r="Z593" s="4">
        <v>18</v>
      </c>
      <c r="AA593" s="4">
        <v>6</v>
      </c>
      <c r="AB593" s="4" t="s">
        <v>614</v>
      </c>
      <c r="AC593" s="4">
        <v>4</v>
      </c>
      <c r="AD593" s="4" t="s">
        <v>38</v>
      </c>
      <c r="AE593" s="4">
        <v>210</v>
      </c>
      <c r="AF593" s="4"/>
      <c r="AG593" s="4"/>
    </row>
    <row r="594" spans="1:33">
      <c r="A594" s="4" t="s">
        <v>150</v>
      </c>
      <c r="B594" s="4" t="s">
        <v>43</v>
      </c>
      <c r="C594" s="28">
        <v>39287</v>
      </c>
      <c r="D594" s="4">
        <v>2007</v>
      </c>
      <c r="E594" s="33">
        <v>0.43541666666666662</v>
      </c>
      <c r="F594" s="33">
        <v>0.43888888888888888</v>
      </c>
      <c r="G594" s="33">
        <f t="shared" si="63"/>
        <v>3.4722222222222654E-3</v>
      </c>
      <c r="H594" s="8">
        <v>2</v>
      </c>
      <c r="I594" s="5">
        <v>1</v>
      </c>
      <c r="J594" s="5">
        <v>5</v>
      </c>
      <c r="K594" s="4">
        <v>5</v>
      </c>
      <c r="L594" s="4" t="s">
        <v>52</v>
      </c>
      <c r="M594" s="4" t="s">
        <v>53</v>
      </c>
      <c r="N594" s="4">
        <v>2</v>
      </c>
      <c r="O594" s="5">
        <f t="shared" si="64"/>
        <v>39.93</v>
      </c>
      <c r="P594" s="5">
        <v>12.1</v>
      </c>
      <c r="Q594" s="5">
        <f t="shared" si="65"/>
        <v>38.609999999999992</v>
      </c>
      <c r="R594" s="5">
        <v>11.7</v>
      </c>
      <c r="S594" s="5">
        <f t="shared" si="66"/>
        <v>39.93</v>
      </c>
      <c r="T594" s="5">
        <v>12.1</v>
      </c>
      <c r="U594" s="8">
        <f t="shared" si="68"/>
        <v>39.269999999999996</v>
      </c>
      <c r="V594" s="5">
        <f t="shared" si="69"/>
        <v>11.899999999999999</v>
      </c>
      <c r="W594" s="12">
        <v>27.844360000000002</v>
      </c>
      <c r="X594" s="12">
        <v>-115.1435</v>
      </c>
      <c r="Y594" s="4">
        <f t="shared" si="67"/>
        <v>64.400000000000006</v>
      </c>
      <c r="Z594" s="4">
        <v>18</v>
      </c>
      <c r="AA594" s="4">
        <v>6</v>
      </c>
      <c r="AB594" s="4" t="s">
        <v>613</v>
      </c>
      <c r="AC594" s="4">
        <v>150</v>
      </c>
      <c r="AD594" s="4">
        <v>10</v>
      </c>
      <c r="AE594" s="4">
        <v>210</v>
      </c>
      <c r="AF594" s="4">
        <v>50</v>
      </c>
      <c r="AG594" s="4"/>
    </row>
    <row r="595" spans="1:33">
      <c r="A595" s="4" t="s">
        <v>150</v>
      </c>
      <c r="B595" s="4" t="s">
        <v>43</v>
      </c>
      <c r="C595" s="28">
        <v>39287</v>
      </c>
      <c r="D595" s="4">
        <v>2007</v>
      </c>
      <c r="E595" s="33">
        <v>0.43541666666666662</v>
      </c>
      <c r="F595" s="33">
        <v>0.43888888888888888</v>
      </c>
      <c r="G595" s="33">
        <f t="shared" si="63"/>
        <v>3.4722222222222654E-3</v>
      </c>
      <c r="H595" s="8">
        <v>2</v>
      </c>
      <c r="I595" s="5">
        <v>1</v>
      </c>
      <c r="J595" s="5">
        <v>5</v>
      </c>
      <c r="K595" s="4">
        <v>5</v>
      </c>
      <c r="L595" s="4" t="s">
        <v>52</v>
      </c>
      <c r="M595" s="4" t="s">
        <v>53</v>
      </c>
      <c r="N595" s="4">
        <v>2</v>
      </c>
      <c r="O595" s="5">
        <f t="shared" si="64"/>
        <v>39.93</v>
      </c>
      <c r="P595" s="5">
        <v>12.1</v>
      </c>
      <c r="Q595" s="5">
        <f t="shared" si="65"/>
        <v>38.609999999999992</v>
      </c>
      <c r="R595" s="5">
        <v>11.7</v>
      </c>
      <c r="S595" s="5">
        <f t="shared" si="66"/>
        <v>39.93</v>
      </c>
      <c r="T595" s="5">
        <v>12.1</v>
      </c>
      <c r="U595" s="8">
        <f t="shared" si="68"/>
        <v>39.269999999999996</v>
      </c>
      <c r="V595" s="5">
        <f t="shared" si="69"/>
        <v>11.899999999999999</v>
      </c>
      <c r="W595" s="12">
        <v>27.844360000000002</v>
      </c>
      <c r="X595" s="12">
        <v>-115.1435</v>
      </c>
      <c r="Y595" s="4">
        <f t="shared" si="67"/>
        <v>64.400000000000006</v>
      </c>
      <c r="Z595" s="4">
        <v>18</v>
      </c>
      <c r="AA595" s="4">
        <v>6</v>
      </c>
      <c r="AB595" s="4" t="s">
        <v>609</v>
      </c>
      <c r="AC595" s="4">
        <v>6</v>
      </c>
      <c r="AD595" s="4" t="s">
        <v>38</v>
      </c>
      <c r="AE595" s="4">
        <v>210</v>
      </c>
      <c r="AF595" s="4"/>
      <c r="AG595" s="4"/>
    </row>
    <row r="596" spans="1:33">
      <c r="A596" s="4" t="s">
        <v>150</v>
      </c>
      <c r="B596" s="4" t="s">
        <v>43</v>
      </c>
      <c r="C596" s="28">
        <v>39287</v>
      </c>
      <c r="D596" s="4">
        <v>2007</v>
      </c>
      <c r="E596" s="33">
        <v>0.43541666666666662</v>
      </c>
      <c r="F596" s="33">
        <v>0.43888888888888888</v>
      </c>
      <c r="G596" s="33">
        <f t="shared" si="63"/>
        <v>3.4722222222222654E-3</v>
      </c>
      <c r="H596" s="8">
        <v>2</v>
      </c>
      <c r="I596" s="5">
        <v>1</v>
      </c>
      <c r="J596" s="5">
        <v>5</v>
      </c>
      <c r="K596" s="4">
        <v>5</v>
      </c>
      <c r="L596" s="4" t="s">
        <v>52</v>
      </c>
      <c r="M596" s="4" t="s">
        <v>53</v>
      </c>
      <c r="N596" s="4">
        <v>2</v>
      </c>
      <c r="O596" s="5">
        <f t="shared" si="64"/>
        <v>39.93</v>
      </c>
      <c r="P596" s="5">
        <v>12.1</v>
      </c>
      <c r="Q596" s="5">
        <f t="shared" si="65"/>
        <v>38.609999999999992</v>
      </c>
      <c r="R596" s="5">
        <v>11.7</v>
      </c>
      <c r="S596" s="5">
        <f t="shared" si="66"/>
        <v>39.93</v>
      </c>
      <c r="T596" s="5">
        <v>12.1</v>
      </c>
      <c r="U596" s="8">
        <f t="shared" si="68"/>
        <v>39.269999999999996</v>
      </c>
      <c r="V596" s="5">
        <f t="shared" si="69"/>
        <v>11.899999999999999</v>
      </c>
      <c r="W596" s="12">
        <v>27.844360000000002</v>
      </c>
      <c r="X596" s="12">
        <v>-115.1435</v>
      </c>
      <c r="Y596" s="4">
        <f t="shared" si="67"/>
        <v>64.400000000000006</v>
      </c>
      <c r="Z596" s="4">
        <v>18</v>
      </c>
      <c r="AA596" s="4">
        <v>6</v>
      </c>
      <c r="AB596" s="4" t="s">
        <v>610</v>
      </c>
      <c r="AC596" s="4">
        <v>6</v>
      </c>
      <c r="AD596" s="4" t="s">
        <v>38</v>
      </c>
      <c r="AE596" s="4">
        <v>210</v>
      </c>
      <c r="AF596" s="4"/>
      <c r="AG596" s="4"/>
    </row>
    <row r="597" spans="1:33">
      <c r="A597" s="4" t="s">
        <v>150</v>
      </c>
      <c r="B597" s="4" t="s">
        <v>43</v>
      </c>
      <c r="C597" s="28">
        <v>39287</v>
      </c>
      <c r="D597" s="4">
        <v>2007</v>
      </c>
      <c r="E597" s="33">
        <v>0.43541666666666662</v>
      </c>
      <c r="F597" s="33">
        <v>0.43888888888888888</v>
      </c>
      <c r="G597" s="33">
        <f t="shared" si="63"/>
        <v>3.4722222222222654E-3</v>
      </c>
      <c r="H597" s="8">
        <v>2</v>
      </c>
      <c r="I597" s="5">
        <v>1</v>
      </c>
      <c r="J597" s="5">
        <v>5</v>
      </c>
      <c r="K597" s="4">
        <v>5</v>
      </c>
      <c r="L597" s="4" t="s">
        <v>52</v>
      </c>
      <c r="M597" s="4" t="s">
        <v>53</v>
      </c>
      <c r="N597" s="4">
        <v>2</v>
      </c>
      <c r="O597" s="5">
        <f t="shared" si="64"/>
        <v>39.93</v>
      </c>
      <c r="P597" s="5">
        <v>12.1</v>
      </c>
      <c r="Q597" s="5">
        <f t="shared" si="65"/>
        <v>38.609999999999992</v>
      </c>
      <c r="R597" s="5">
        <v>11.7</v>
      </c>
      <c r="S597" s="5">
        <f t="shared" si="66"/>
        <v>39.93</v>
      </c>
      <c r="T597" s="5">
        <v>12.1</v>
      </c>
      <c r="U597" s="8">
        <f t="shared" si="68"/>
        <v>39.269999999999996</v>
      </c>
      <c r="V597" s="5">
        <f t="shared" si="69"/>
        <v>11.899999999999999</v>
      </c>
      <c r="W597" s="12">
        <v>27.844360000000002</v>
      </c>
      <c r="X597" s="12">
        <v>-115.1435</v>
      </c>
      <c r="Y597" s="4">
        <f t="shared" si="67"/>
        <v>64.400000000000006</v>
      </c>
      <c r="Z597" s="4">
        <v>18</v>
      </c>
      <c r="AA597" s="4">
        <v>6</v>
      </c>
      <c r="AB597" s="4" t="s">
        <v>606</v>
      </c>
      <c r="AC597" s="4">
        <v>1</v>
      </c>
      <c r="AD597" s="4" t="s">
        <v>38</v>
      </c>
      <c r="AE597" s="4">
        <v>210</v>
      </c>
      <c r="AF597" s="4"/>
      <c r="AG597" s="4"/>
    </row>
    <row r="598" spans="1:33">
      <c r="A598" s="4" t="s">
        <v>150</v>
      </c>
      <c r="B598" s="4" t="s">
        <v>43</v>
      </c>
      <c r="C598" s="28">
        <v>39287</v>
      </c>
      <c r="D598" s="4">
        <v>2007</v>
      </c>
      <c r="E598" s="33">
        <v>0.43541666666666662</v>
      </c>
      <c r="F598" s="33">
        <v>0.43888888888888888</v>
      </c>
      <c r="G598" s="33">
        <f t="shared" si="63"/>
        <v>3.4722222222222654E-3</v>
      </c>
      <c r="H598" s="8">
        <v>2</v>
      </c>
      <c r="I598" s="5">
        <v>1</v>
      </c>
      <c r="J598" s="5">
        <v>5</v>
      </c>
      <c r="K598" s="4">
        <v>5</v>
      </c>
      <c r="L598" s="4" t="s">
        <v>52</v>
      </c>
      <c r="M598" s="4" t="s">
        <v>53</v>
      </c>
      <c r="N598" s="4">
        <v>2</v>
      </c>
      <c r="O598" s="5">
        <f t="shared" si="64"/>
        <v>39.93</v>
      </c>
      <c r="P598" s="5">
        <v>12.1</v>
      </c>
      <c r="Q598" s="5">
        <f t="shared" si="65"/>
        <v>38.609999999999992</v>
      </c>
      <c r="R598" s="5">
        <v>11.7</v>
      </c>
      <c r="S598" s="5">
        <f t="shared" si="66"/>
        <v>39.93</v>
      </c>
      <c r="T598" s="5">
        <v>12.1</v>
      </c>
      <c r="U598" s="8">
        <f t="shared" si="68"/>
        <v>39.269999999999996</v>
      </c>
      <c r="V598" s="5">
        <f t="shared" si="69"/>
        <v>11.899999999999999</v>
      </c>
      <c r="W598" s="12">
        <v>27.844360000000002</v>
      </c>
      <c r="X598" s="12">
        <v>-115.1435</v>
      </c>
      <c r="Y598" s="4">
        <f t="shared" si="67"/>
        <v>64.400000000000006</v>
      </c>
      <c r="Z598" s="4">
        <v>18</v>
      </c>
      <c r="AA598" s="4">
        <v>6</v>
      </c>
      <c r="AB598" s="4" t="s">
        <v>607</v>
      </c>
      <c r="AC598" s="4">
        <v>1</v>
      </c>
      <c r="AD598" s="4" t="s">
        <v>38</v>
      </c>
      <c r="AE598" s="4">
        <v>210</v>
      </c>
      <c r="AF598" s="4"/>
      <c r="AG598" s="4"/>
    </row>
    <row r="599" spans="1:33">
      <c r="A599" s="4" t="s">
        <v>150</v>
      </c>
      <c r="B599" s="4" t="s">
        <v>43</v>
      </c>
      <c r="C599" s="28">
        <v>39287</v>
      </c>
      <c r="D599" s="4">
        <v>2007</v>
      </c>
      <c r="E599" s="33">
        <v>0.43541666666666662</v>
      </c>
      <c r="F599" s="33">
        <v>0.43888888888888888</v>
      </c>
      <c r="G599" s="33">
        <f t="shared" si="63"/>
        <v>3.4722222222222654E-3</v>
      </c>
      <c r="H599" s="8">
        <v>2</v>
      </c>
      <c r="I599" s="5">
        <v>1</v>
      </c>
      <c r="J599" s="5">
        <v>5</v>
      </c>
      <c r="K599" s="4">
        <v>5</v>
      </c>
      <c r="L599" s="4" t="s">
        <v>52</v>
      </c>
      <c r="M599" s="4" t="s">
        <v>53</v>
      </c>
      <c r="N599" s="4">
        <v>2</v>
      </c>
      <c r="O599" s="5">
        <f t="shared" si="64"/>
        <v>39.93</v>
      </c>
      <c r="P599" s="5">
        <v>12.1</v>
      </c>
      <c r="Q599" s="5">
        <f t="shared" si="65"/>
        <v>38.609999999999992</v>
      </c>
      <c r="R599" s="5">
        <v>11.7</v>
      </c>
      <c r="S599" s="5">
        <f t="shared" si="66"/>
        <v>39.93</v>
      </c>
      <c r="T599" s="5">
        <v>12.1</v>
      </c>
      <c r="U599" s="8">
        <f t="shared" si="68"/>
        <v>39.269999999999996</v>
      </c>
      <c r="V599" s="5">
        <f t="shared" si="69"/>
        <v>11.899999999999999</v>
      </c>
      <c r="W599" s="12">
        <v>27.844360000000002</v>
      </c>
      <c r="X599" s="12">
        <v>-115.1435</v>
      </c>
      <c r="Y599" s="4">
        <f t="shared" si="67"/>
        <v>64.400000000000006</v>
      </c>
      <c r="Z599" s="4">
        <v>18</v>
      </c>
      <c r="AA599" s="4">
        <v>6</v>
      </c>
      <c r="AB599" s="4" t="s">
        <v>611</v>
      </c>
      <c r="AC599" s="4">
        <v>2</v>
      </c>
      <c r="AD599" s="4" t="s">
        <v>38</v>
      </c>
      <c r="AE599" s="4">
        <v>210</v>
      </c>
      <c r="AF599" s="4"/>
      <c r="AG599" s="4"/>
    </row>
    <row r="600" spans="1:33">
      <c r="A600" s="4" t="s">
        <v>151</v>
      </c>
      <c r="B600" s="4" t="s">
        <v>43</v>
      </c>
      <c r="C600" s="28">
        <v>39287</v>
      </c>
      <c r="D600" s="4">
        <v>2007</v>
      </c>
      <c r="E600" s="33">
        <v>0.50694444444444442</v>
      </c>
      <c r="F600" s="33">
        <v>0.51111111111111118</v>
      </c>
      <c r="G600" s="33">
        <f t="shared" si="63"/>
        <v>4.1666666666667629E-3</v>
      </c>
      <c r="H600" s="8">
        <v>2</v>
      </c>
      <c r="I600" s="5">
        <v>2</v>
      </c>
      <c r="J600" s="5">
        <v>6</v>
      </c>
      <c r="K600" s="4">
        <v>6</v>
      </c>
      <c r="L600" s="4" t="s">
        <v>52</v>
      </c>
      <c r="M600" s="4" t="s">
        <v>53</v>
      </c>
      <c r="N600" s="4">
        <v>2</v>
      </c>
      <c r="O600" s="5">
        <f t="shared" si="64"/>
        <v>24.75</v>
      </c>
      <c r="P600" s="5">
        <v>7.5</v>
      </c>
      <c r="Q600" s="5">
        <f t="shared" si="65"/>
        <v>35.309999999999995</v>
      </c>
      <c r="R600" s="5">
        <v>10.7</v>
      </c>
      <c r="S600" s="5">
        <f t="shared" si="66"/>
        <v>35.309999999999995</v>
      </c>
      <c r="T600" s="5">
        <v>10.7</v>
      </c>
      <c r="U600" s="8">
        <f t="shared" si="68"/>
        <v>30.029999999999998</v>
      </c>
      <c r="V600" s="5">
        <f t="shared" si="69"/>
        <v>9.1</v>
      </c>
      <c r="W600" s="12">
        <v>27.842220000000001</v>
      </c>
      <c r="X600" s="12">
        <v>-115.14236</v>
      </c>
      <c r="Y600" s="4">
        <f t="shared" si="67"/>
        <v>59</v>
      </c>
      <c r="Z600" s="4">
        <v>15</v>
      </c>
      <c r="AA600" s="4">
        <v>6</v>
      </c>
      <c r="AB600" s="4" t="s">
        <v>605</v>
      </c>
      <c r="AC600" s="4">
        <v>1</v>
      </c>
      <c r="AD600" s="4" t="s">
        <v>38</v>
      </c>
      <c r="AE600" s="4">
        <v>210</v>
      </c>
      <c r="AF600" s="4"/>
      <c r="AG600" s="4"/>
    </row>
    <row r="601" spans="1:33">
      <c r="A601" s="4" t="s">
        <v>151</v>
      </c>
      <c r="B601" s="4" t="s">
        <v>43</v>
      </c>
      <c r="C601" s="28">
        <v>39287</v>
      </c>
      <c r="D601" s="4">
        <v>2007</v>
      </c>
      <c r="E601" s="33">
        <v>0.50694444444444442</v>
      </c>
      <c r="F601" s="33">
        <v>0.51111111111111118</v>
      </c>
      <c r="G601" s="33">
        <f t="shared" si="63"/>
        <v>4.1666666666667629E-3</v>
      </c>
      <c r="H601" s="8">
        <v>2</v>
      </c>
      <c r="I601" s="5">
        <v>2</v>
      </c>
      <c r="J601" s="5">
        <v>6</v>
      </c>
      <c r="K601" s="4">
        <v>6</v>
      </c>
      <c r="L601" s="4" t="s">
        <v>52</v>
      </c>
      <c r="M601" s="4" t="s">
        <v>53</v>
      </c>
      <c r="N601" s="4">
        <v>2</v>
      </c>
      <c r="O601" s="5">
        <f t="shared" si="64"/>
        <v>24.75</v>
      </c>
      <c r="P601" s="5">
        <v>7.5</v>
      </c>
      <c r="Q601" s="5">
        <f t="shared" si="65"/>
        <v>35.309999999999995</v>
      </c>
      <c r="R601" s="5">
        <v>10.7</v>
      </c>
      <c r="S601" s="5">
        <f t="shared" si="66"/>
        <v>35.309999999999995</v>
      </c>
      <c r="T601" s="5">
        <v>10.7</v>
      </c>
      <c r="U601" s="8">
        <f t="shared" si="68"/>
        <v>30.029999999999998</v>
      </c>
      <c r="V601" s="5">
        <f t="shared" si="69"/>
        <v>9.1</v>
      </c>
      <c r="W601" s="12">
        <v>27.842220000000001</v>
      </c>
      <c r="X601" s="12">
        <v>-115.14236</v>
      </c>
      <c r="Y601" s="4">
        <f t="shared" si="67"/>
        <v>59</v>
      </c>
      <c r="Z601" s="4">
        <v>15</v>
      </c>
      <c r="AA601" s="4">
        <v>6</v>
      </c>
      <c r="AB601" s="4" t="s">
        <v>614</v>
      </c>
      <c r="AC601" s="4">
        <v>1</v>
      </c>
      <c r="AD601" s="4" t="s">
        <v>38</v>
      </c>
      <c r="AE601" s="4">
        <v>210</v>
      </c>
      <c r="AF601" s="4"/>
      <c r="AG601" s="4"/>
    </row>
    <row r="602" spans="1:33">
      <c r="A602" s="4" t="s">
        <v>151</v>
      </c>
      <c r="B602" s="4" t="s">
        <v>43</v>
      </c>
      <c r="C602" s="28">
        <v>39287</v>
      </c>
      <c r="D602" s="4">
        <v>2007</v>
      </c>
      <c r="E602" s="33">
        <v>0.50694444444444442</v>
      </c>
      <c r="F602" s="33">
        <v>0.51111111111111118</v>
      </c>
      <c r="G602" s="33">
        <f t="shared" si="63"/>
        <v>4.1666666666667629E-3</v>
      </c>
      <c r="H602" s="8">
        <v>2</v>
      </c>
      <c r="I602" s="5">
        <v>2</v>
      </c>
      <c r="J602" s="5">
        <v>6</v>
      </c>
      <c r="K602" s="4">
        <v>6</v>
      </c>
      <c r="L602" s="4" t="s">
        <v>52</v>
      </c>
      <c r="M602" s="4" t="s">
        <v>53</v>
      </c>
      <c r="N602" s="4">
        <v>2</v>
      </c>
      <c r="O602" s="5">
        <f t="shared" si="64"/>
        <v>24.75</v>
      </c>
      <c r="P602" s="5">
        <v>7.5</v>
      </c>
      <c r="Q602" s="5">
        <f t="shared" si="65"/>
        <v>35.309999999999995</v>
      </c>
      <c r="R602" s="5">
        <v>10.7</v>
      </c>
      <c r="S602" s="5">
        <f t="shared" si="66"/>
        <v>35.309999999999995</v>
      </c>
      <c r="T602" s="5">
        <v>10.7</v>
      </c>
      <c r="U602" s="8">
        <f t="shared" si="68"/>
        <v>30.029999999999998</v>
      </c>
      <c r="V602" s="5">
        <f t="shared" si="69"/>
        <v>9.1</v>
      </c>
      <c r="W602" s="12">
        <v>27.842220000000001</v>
      </c>
      <c r="X602" s="12">
        <v>-115.14236</v>
      </c>
      <c r="Y602" s="4">
        <f t="shared" si="67"/>
        <v>59</v>
      </c>
      <c r="Z602" s="4">
        <v>15</v>
      </c>
      <c r="AA602" s="4">
        <v>6</v>
      </c>
      <c r="AB602" s="4" t="s">
        <v>613</v>
      </c>
      <c r="AC602" s="4">
        <v>115</v>
      </c>
      <c r="AD602" s="4">
        <v>13</v>
      </c>
      <c r="AE602" s="4">
        <v>210</v>
      </c>
      <c r="AF602" s="4">
        <v>50</v>
      </c>
      <c r="AG602" s="4"/>
    </row>
    <row r="603" spans="1:33">
      <c r="A603" s="4" t="s">
        <v>151</v>
      </c>
      <c r="B603" s="4" t="s">
        <v>43</v>
      </c>
      <c r="C603" s="28">
        <v>39287</v>
      </c>
      <c r="D603" s="4">
        <v>2007</v>
      </c>
      <c r="E603" s="33">
        <v>0.50694444444444442</v>
      </c>
      <c r="F603" s="33">
        <v>0.51111111111111118</v>
      </c>
      <c r="G603" s="33">
        <f t="shared" si="63"/>
        <v>4.1666666666667629E-3</v>
      </c>
      <c r="H603" s="8">
        <v>2</v>
      </c>
      <c r="I603" s="5">
        <v>2</v>
      </c>
      <c r="J603" s="5">
        <v>6</v>
      </c>
      <c r="K603" s="4">
        <v>6</v>
      </c>
      <c r="L603" s="4" t="s">
        <v>52</v>
      </c>
      <c r="M603" s="4" t="s">
        <v>53</v>
      </c>
      <c r="N603" s="4">
        <v>2</v>
      </c>
      <c r="O603" s="5">
        <f t="shared" si="64"/>
        <v>24.75</v>
      </c>
      <c r="P603" s="5">
        <v>7.5</v>
      </c>
      <c r="Q603" s="5">
        <f t="shared" si="65"/>
        <v>35.309999999999995</v>
      </c>
      <c r="R603" s="5">
        <v>10.7</v>
      </c>
      <c r="S603" s="5">
        <f t="shared" si="66"/>
        <v>35.309999999999995</v>
      </c>
      <c r="T603" s="5">
        <v>10.7</v>
      </c>
      <c r="U603" s="8">
        <f t="shared" si="68"/>
        <v>30.029999999999998</v>
      </c>
      <c r="V603" s="5">
        <f t="shared" si="69"/>
        <v>9.1</v>
      </c>
      <c r="W603" s="12">
        <v>27.842220000000001</v>
      </c>
      <c r="X603" s="12">
        <v>-115.14236</v>
      </c>
      <c r="Y603" s="4">
        <f t="shared" si="67"/>
        <v>59</v>
      </c>
      <c r="Z603" s="4">
        <v>15</v>
      </c>
      <c r="AA603" s="4">
        <v>6</v>
      </c>
      <c r="AB603" s="4" t="s">
        <v>609</v>
      </c>
      <c r="AC603" s="4">
        <v>1</v>
      </c>
      <c r="AD603" s="4" t="s">
        <v>38</v>
      </c>
      <c r="AE603" s="4">
        <v>210</v>
      </c>
      <c r="AF603" s="4"/>
      <c r="AG603" s="4"/>
    </row>
    <row r="604" spans="1:33">
      <c r="A604" s="4" t="s">
        <v>151</v>
      </c>
      <c r="B604" s="4" t="s">
        <v>43</v>
      </c>
      <c r="C604" s="28">
        <v>39287</v>
      </c>
      <c r="D604" s="4">
        <v>2007</v>
      </c>
      <c r="E604" s="33">
        <v>0.50694444444444442</v>
      </c>
      <c r="F604" s="33">
        <v>0.51111111111111118</v>
      </c>
      <c r="G604" s="33">
        <f t="shared" si="63"/>
        <v>4.1666666666667629E-3</v>
      </c>
      <c r="H604" s="8">
        <v>2</v>
      </c>
      <c r="I604" s="5">
        <v>2</v>
      </c>
      <c r="J604" s="5">
        <v>6</v>
      </c>
      <c r="K604" s="4">
        <v>6</v>
      </c>
      <c r="L604" s="4" t="s">
        <v>52</v>
      </c>
      <c r="M604" s="4" t="s">
        <v>53</v>
      </c>
      <c r="N604" s="4">
        <v>2</v>
      </c>
      <c r="O604" s="5">
        <f t="shared" si="64"/>
        <v>24.75</v>
      </c>
      <c r="P604" s="5">
        <v>7.5</v>
      </c>
      <c r="Q604" s="5">
        <f t="shared" si="65"/>
        <v>35.309999999999995</v>
      </c>
      <c r="R604" s="5">
        <v>10.7</v>
      </c>
      <c r="S604" s="5">
        <f t="shared" si="66"/>
        <v>35.309999999999995</v>
      </c>
      <c r="T604" s="5">
        <v>10.7</v>
      </c>
      <c r="U604" s="8">
        <f t="shared" si="68"/>
        <v>30.029999999999998</v>
      </c>
      <c r="V604" s="5">
        <f t="shared" si="69"/>
        <v>9.1</v>
      </c>
      <c r="W604" s="12">
        <v>27.842220000000001</v>
      </c>
      <c r="X604" s="12">
        <v>-115.14236</v>
      </c>
      <c r="Y604" s="4">
        <f t="shared" si="67"/>
        <v>59</v>
      </c>
      <c r="Z604" s="4">
        <v>15</v>
      </c>
      <c r="AA604" s="4">
        <v>6</v>
      </c>
      <c r="AB604" s="4" t="s">
        <v>610</v>
      </c>
      <c r="AC604" s="4">
        <v>1</v>
      </c>
      <c r="AD604" s="4" t="s">
        <v>38</v>
      </c>
      <c r="AE604" s="4">
        <v>210</v>
      </c>
      <c r="AF604" s="4"/>
      <c r="AG604" s="4"/>
    </row>
    <row r="605" spans="1:33">
      <c r="A605" s="4" t="s">
        <v>151</v>
      </c>
      <c r="B605" s="4" t="s">
        <v>43</v>
      </c>
      <c r="C605" s="28">
        <v>39287</v>
      </c>
      <c r="D605" s="4">
        <v>2007</v>
      </c>
      <c r="E605" s="33">
        <v>0.50694444444444442</v>
      </c>
      <c r="F605" s="33">
        <v>0.51111111111111118</v>
      </c>
      <c r="G605" s="33">
        <f t="shared" si="63"/>
        <v>4.1666666666667629E-3</v>
      </c>
      <c r="H605" s="8">
        <v>2</v>
      </c>
      <c r="I605" s="5">
        <v>2</v>
      </c>
      <c r="J605" s="5">
        <v>6</v>
      </c>
      <c r="K605" s="4">
        <v>6</v>
      </c>
      <c r="L605" s="4" t="s">
        <v>52</v>
      </c>
      <c r="M605" s="4" t="s">
        <v>53</v>
      </c>
      <c r="N605" s="4">
        <v>2</v>
      </c>
      <c r="O605" s="5">
        <f t="shared" si="64"/>
        <v>24.75</v>
      </c>
      <c r="P605" s="5">
        <v>7.5</v>
      </c>
      <c r="Q605" s="5">
        <f t="shared" si="65"/>
        <v>35.309999999999995</v>
      </c>
      <c r="R605" s="5">
        <v>10.7</v>
      </c>
      <c r="S605" s="5">
        <f t="shared" si="66"/>
        <v>35.309999999999995</v>
      </c>
      <c r="T605" s="5">
        <v>10.7</v>
      </c>
      <c r="U605" s="8">
        <f t="shared" si="68"/>
        <v>30.029999999999998</v>
      </c>
      <c r="V605" s="5">
        <f t="shared" si="69"/>
        <v>9.1</v>
      </c>
      <c r="W605" s="12">
        <v>27.842220000000001</v>
      </c>
      <c r="X605" s="12">
        <v>-115.14236</v>
      </c>
      <c r="Y605" s="4">
        <f t="shared" si="67"/>
        <v>59</v>
      </c>
      <c r="Z605" s="4">
        <v>15</v>
      </c>
      <c r="AA605" s="4">
        <v>6</v>
      </c>
      <c r="AB605" s="4" t="s">
        <v>606</v>
      </c>
      <c r="AC605" s="4">
        <v>6</v>
      </c>
      <c r="AD605" s="4" t="s">
        <v>38</v>
      </c>
      <c r="AE605" s="4">
        <v>210</v>
      </c>
      <c r="AF605" s="4"/>
      <c r="AG605" s="4"/>
    </row>
    <row r="606" spans="1:33">
      <c r="A606" s="4" t="s">
        <v>151</v>
      </c>
      <c r="B606" s="4" t="s">
        <v>43</v>
      </c>
      <c r="C606" s="28">
        <v>39287</v>
      </c>
      <c r="D606" s="4">
        <v>2007</v>
      </c>
      <c r="E606" s="33">
        <v>0.50694444444444442</v>
      </c>
      <c r="F606" s="33">
        <v>0.51111111111111118</v>
      </c>
      <c r="G606" s="33">
        <f t="shared" si="63"/>
        <v>4.1666666666667629E-3</v>
      </c>
      <c r="H606" s="8">
        <v>2</v>
      </c>
      <c r="I606" s="5">
        <v>2</v>
      </c>
      <c r="J606" s="5">
        <v>6</v>
      </c>
      <c r="K606" s="4">
        <v>6</v>
      </c>
      <c r="L606" s="4" t="s">
        <v>52</v>
      </c>
      <c r="M606" s="4" t="s">
        <v>53</v>
      </c>
      <c r="N606" s="4">
        <v>2</v>
      </c>
      <c r="O606" s="5">
        <f t="shared" si="64"/>
        <v>24.75</v>
      </c>
      <c r="P606" s="5">
        <v>7.5</v>
      </c>
      <c r="Q606" s="5">
        <f t="shared" si="65"/>
        <v>35.309999999999995</v>
      </c>
      <c r="R606" s="5">
        <v>10.7</v>
      </c>
      <c r="S606" s="5">
        <f t="shared" si="66"/>
        <v>35.309999999999995</v>
      </c>
      <c r="T606" s="5">
        <v>10.7</v>
      </c>
      <c r="U606" s="8">
        <f t="shared" si="68"/>
        <v>30.029999999999998</v>
      </c>
      <c r="V606" s="5">
        <f t="shared" si="69"/>
        <v>9.1</v>
      </c>
      <c r="W606" s="12">
        <v>27.842220000000001</v>
      </c>
      <c r="X606" s="12">
        <v>-115.14236</v>
      </c>
      <c r="Y606" s="4">
        <f t="shared" si="67"/>
        <v>59</v>
      </c>
      <c r="Z606" s="4">
        <v>15</v>
      </c>
      <c r="AA606" s="4">
        <v>6</v>
      </c>
      <c r="AB606" s="4" t="s">
        <v>607</v>
      </c>
      <c r="AC606" s="4">
        <v>1</v>
      </c>
      <c r="AD606" s="4" t="s">
        <v>38</v>
      </c>
      <c r="AE606" s="4">
        <v>210</v>
      </c>
      <c r="AF606" s="4"/>
      <c r="AG606" s="4"/>
    </row>
    <row r="607" spans="1:33">
      <c r="A607" s="4" t="s">
        <v>152</v>
      </c>
      <c r="B607" s="4" t="s">
        <v>118</v>
      </c>
      <c r="C607" s="28">
        <v>39287</v>
      </c>
      <c r="D607" s="4">
        <v>2007</v>
      </c>
      <c r="E607" s="33">
        <v>0.43888888888888888</v>
      </c>
      <c r="F607" s="33">
        <v>0.4458333333333333</v>
      </c>
      <c r="G607" s="33">
        <f t="shared" si="63"/>
        <v>6.9444444444444198E-3</v>
      </c>
      <c r="H607" s="8">
        <v>2</v>
      </c>
      <c r="I607" s="5">
        <v>1</v>
      </c>
      <c r="J607" s="5">
        <v>7</v>
      </c>
      <c r="K607" s="4">
        <v>7</v>
      </c>
      <c r="L607" s="4" t="s">
        <v>52</v>
      </c>
      <c r="M607" s="4" t="s">
        <v>53</v>
      </c>
      <c r="N607" s="4">
        <v>2</v>
      </c>
      <c r="O607" s="5">
        <f t="shared" si="64"/>
        <v>36.299999999999997</v>
      </c>
      <c r="P607" s="5">
        <v>11</v>
      </c>
      <c r="Q607" s="5">
        <f t="shared" si="65"/>
        <v>34.979999999999997</v>
      </c>
      <c r="R607" s="5">
        <v>10.6</v>
      </c>
      <c r="S607" s="5">
        <f t="shared" si="66"/>
        <v>36.299999999999997</v>
      </c>
      <c r="T607" s="5">
        <v>11</v>
      </c>
      <c r="U607" s="8">
        <f t="shared" si="68"/>
        <v>35.64</v>
      </c>
      <c r="V607" s="5">
        <f t="shared" si="69"/>
        <v>10.8</v>
      </c>
      <c r="W607" s="12">
        <v>27.844360000000002</v>
      </c>
      <c r="X607" s="12">
        <v>-115.1435</v>
      </c>
      <c r="Y607" s="4">
        <f t="shared" si="67"/>
        <v>64.400000000000006</v>
      </c>
      <c r="Z607" s="4">
        <v>18</v>
      </c>
      <c r="AA607" s="4">
        <v>6</v>
      </c>
      <c r="AB607" s="4" t="s">
        <v>604</v>
      </c>
      <c r="AC607" s="4">
        <v>4</v>
      </c>
      <c r="AD607" s="4" t="s">
        <v>38</v>
      </c>
      <c r="AE607" s="4">
        <v>210</v>
      </c>
      <c r="AF607" s="4"/>
      <c r="AG607" s="4"/>
    </row>
    <row r="608" spans="1:33">
      <c r="A608" s="4" t="s">
        <v>152</v>
      </c>
      <c r="B608" s="4" t="s">
        <v>118</v>
      </c>
      <c r="C608" s="28">
        <v>39287</v>
      </c>
      <c r="D608" s="4">
        <v>2007</v>
      </c>
      <c r="E608" s="33">
        <v>0.43888888888888888</v>
      </c>
      <c r="F608" s="33">
        <v>0.4458333333333333</v>
      </c>
      <c r="G608" s="33">
        <f t="shared" si="63"/>
        <v>6.9444444444444198E-3</v>
      </c>
      <c r="H608" s="8">
        <v>2</v>
      </c>
      <c r="I608" s="5">
        <v>1</v>
      </c>
      <c r="J608" s="5">
        <v>7</v>
      </c>
      <c r="K608" s="4">
        <v>7</v>
      </c>
      <c r="L608" s="4" t="s">
        <v>52</v>
      </c>
      <c r="M608" s="4" t="s">
        <v>53</v>
      </c>
      <c r="N608" s="4">
        <v>2</v>
      </c>
      <c r="O608" s="5">
        <f t="shared" si="64"/>
        <v>36.299999999999997</v>
      </c>
      <c r="P608" s="5">
        <v>11</v>
      </c>
      <c r="Q608" s="5">
        <f t="shared" si="65"/>
        <v>34.979999999999997</v>
      </c>
      <c r="R608" s="5">
        <v>10.6</v>
      </c>
      <c r="S608" s="5">
        <f t="shared" si="66"/>
        <v>36.299999999999997</v>
      </c>
      <c r="T608" s="5">
        <v>11</v>
      </c>
      <c r="U608" s="8">
        <f t="shared" si="68"/>
        <v>35.64</v>
      </c>
      <c r="V608" s="5">
        <f t="shared" si="69"/>
        <v>10.8</v>
      </c>
      <c r="W608" s="12">
        <v>27.844360000000002</v>
      </c>
      <c r="X608" s="12">
        <v>-115.1435</v>
      </c>
      <c r="Y608" s="4">
        <f t="shared" si="67"/>
        <v>64.400000000000006</v>
      </c>
      <c r="Z608" s="4">
        <v>18</v>
      </c>
      <c r="AA608" s="4">
        <v>6</v>
      </c>
      <c r="AB608" s="4" t="s">
        <v>618</v>
      </c>
      <c r="AC608" s="4">
        <v>1</v>
      </c>
      <c r="AD608" s="4" t="s">
        <v>38</v>
      </c>
      <c r="AE608" s="4">
        <v>210</v>
      </c>
      <c r="AF608" s="4"/>
      <c r="AG608" s="4"/>
    </row>
    <row r="609" spans="1:33">
      <c r="A609" s="4" t="s">
        <v>152</v>
      </c>
      <c r="B609" s="4" t="s">
        <v>118</v>
      </c>
      <c r="C609" s="28">
        <v>39287</v>
      </c>
      <c r="D609" s="4">
        <v>2007</v>
      </c>
      <c r="E609" s="33">
        <v>0.43888888888888888</v>
      </c>
      <c r="F609" s="33">
        <v>0.4458333333333333</v>
      </c>
      <c r="G609" s="33">
        <f t="shared" si="63"/>
        <v>6.9444444444444198E-3</v>
      </c>
      <c r="H609" s="8">
        <v>2</v>
      </c>
      <c r="I609" s="5">
        <v>1</v>
      </c>
      <c r="J609" s="5">
        <v>7</v>
      </c>
      <c r="K609" s="4">
        <v>7</v>
      </c>
      <c r="L609" s="4" t="s">
        <v>52</v>
      </c>
      <c r="M609" s="4" t="s">
        <v>53</v>
      </c>
      <c r="N609" s="4">
        <v>2</v>
      </c>
      <c r="O609" s="5">
        <f t="shared" si="64"/>
        <v>36.299999999999997</v>
      </c>
      <c r="P609" s="5">
        <v>11</v>
      </c>
      <c r="Q609" s="5">
        <f t="shared" si="65"/>
        <v>34.979999999999997</v>
      </c>
      <c r="R609" s="5">
        <v>10.6</v>
      </c>
      <c r="S609" s="5">
        <f t="shared" si="66"/>
        <v>36.299999999999997</v>
      </c>
      <c r="T609" s="5">
        <v>11</v>
      </c>
      <c r="U609" s="8">
        <f t="shared" si="68"/>
        <v>35.64</v>
      </c>
      <c r="V609" s="5">
        <f t="shared" si="69"/>
        <v>10.8</v>
      </c>
      <c r="W609" s="12">
        <v>27.844360000000002</v>
      </c>
      <c r="X609" s="12">
        <v>-115.1435</v>
      </c>
      <c r="Y609" s="4">
        <f t="shared" si="67"/>
        <v>64.400000000000006</v>
      </c>
      <c r="Z609" s="4">
        <v>18</v>
      </c>
      <c r="AA609" s="4">
        <v>6</v>
      </c>
      <c r="AB609" s="4" t="s">
        <v>613</v>
      </c>
      <c r="AC609" s="4">
        <v>136</v>
      </c>
      <c r="AD609" s="4">
        <v>11</v>
      </c>
      <c r="AE609" s="4">
        <v>210</v>
      </c>
      <c r="AF609" s="4">
        <v>50</v>
      </c>
      <c r="AG609" s="4"/>
    </row>
    <row r="610" spans="1:33">
      <c r="A610" s="4" t="s">
        <v>152</v>
      </c>
      <c r="B610" s="4" t="s">
        <v>118</v>
      </c>
      <c r="C610" s="28">
        <v>39287</v>
      </c>
      <c r="D610" s="4">
        <v>2007</v>
      </c>
      <c r="E610" s="33">
        <v>0.43888888888888888</v>
      </c>
      <c r="F610" s="33">
        <v>0.4458333333333333</v>
      </c>
      <c r="G610" s="33">
        <f t="shared" si="63"/>
        <v>6.9444444444444198E-3</v>
      </c>
      <c r="H610" s="8">
        <v>2</v>
      </c>
      <c r="I610" s="5">
        <v>1</v>
      </c>
      <c r="J610" s="5">
        <v>7</v>
      </c>
      <c r="K610" s="4">
        <v>7</v>
      </c>
      <c r="L610" s="4" t="s">
        <v>52</v>
      </c>
      <c r="M610" s="4" t="s">
        <v>53</v>
      </c>
      <c r="N610" s="4">
        <v>2</v>
      </c>
      <c r="O610" s="5">
        <f t="shared" si="64"/>
        <v>36.299999999999997</v>
      </c>
      <c r="P610" s="5">
        <v>11</v>
      </c>
      <c r="Q610" s="5">
        <f t="shared" si="65"/>
        <v>34.979999999999997</v>
      </c>
      <c r="R610" s="5">
        <v>10.6</v>
      </c>
      <c r="S610" s="5">
        <f t="shared" si="66"/>
        <v>36.299999999999997</v>
      </c>
      <c r="T610" s="5">
        <v>11</v>
      </c>
      <c r="U610" s="8">
        <f t="shared" si="68"/>
        <v>35.64</v>
      </c>
      <c r="V610" s="5">
        <f t="shared" si="69"/>
        <v>10.8</v>
      </c>
      <c r="W610" s="12">
        <v>27.844360000000002</v>
      </c>
      <c r="X610" s="12">
        <v>-115.1435</v>
      </c>
      <c r="Y610" s="4">
        <f t="shared" si="67"/>
        <v>64.400000000000006</v>
      </c>
      <c r="Z610" s="4">
        <v>18</v>
      </c>
      <c r="AA610" s="4">
        <v>6</v>
      </c>
      <c r="AB610" s="4" t="s">
        <v>609</v>
      </c>
      <c r="AC610" s="4">
        <v>14</v>
      </c>
      <c r="AD610" s="4" t="s">
        <v>38</v>
      </c>
      <c r="AE610" s="4">
        <v>210</v>
      </c>
      <c r="AF610" s="4"/>
      <c r="AG610" s="4"/>
    </row>
    <row r="611" spans="1:33">
      <c r="A611" s="4" t="s">
        <v>152</v>
      </c>
      <c r="B611" s="4" t="s">
        <v>118</v>
      </c>
      <c r="C611" s="28">
        <v>39287</v>
      </c>
      <c r="D611" s="4">
        <v>2007</v>
      </c>
      <c r="E611" s="33">
        <v>0.43888888888888888</v>
      </c>
      <c r="F611" s="33">
        <v>0.4458333333333333</v>
      </c>
      <c r="G611" s="33">
        <f t="shared" si="63"/>
        <v>6.9444444444444198E-3</v>
      </c>
      <c r="H611" s="8">
        <v>2</v>
      </c>
      <c r="I611" s="5">
        <v>1</v>
      </c>
      <c r="J611" s="5">
        <v>7</v>
      </c>
      <c r="K611" s="4">
        <v>7</v>
      </c>
      <c r="L611" s="4" t="s">
        <v>52</v>
      </c>
      <c r="M611" s="4" t="s">
        <v>53</v>
      </c>
      <c r="N611" s="4">
        <v>2</v>
      </c>
      <c r="O611" s="5">
        <f t="shared" si="64"/>
        <v>36.299999999999997</v>
      </c>
      <c r="P611" s="5">
        <v>11</v>
      </c>
      <c r="Q611" s="5">
        <f t="shared" si="65"/>
        <v>34.979999999999997</v>
      </c>
      <c r="R611" s="5">
        <v>10.6</v>
      </c>
      <c r="S611" s="5">
        <f t="shared" si="66"/>
        <v>36.299999999999997</v>
      </c>
      <c r="T611" s="5">
        <v>11</v>
      </c>
      <c r="U611" s="8">
        <f t="shared" si="68"/>
        <v>35.64</v>
      </c>
      <c r="V611" s="5">
        <f t="shared" si="69"/>
        <v>10.8</v>
      </c>
      <c r="W611" s="12">
        <v>27.844360000000002</v>
      </c>
      <c r="X611" s="12">
        <v>-115.1435</v>
      </c>
      <c r="Y611" s="4">
        <f t="shared" si="67"/>
        <v>64.400000000000006</v>
      </c>
      <c r="Z611" s="4">
        <v>18</v>
      </c>
      <c r="AA611" s="4">
        <v>6</v>
      </c>
      <c r="AB611" s="4" t="s">
        <v>608</v>
      </c>
      <c r="AC611" s="4">
        <v>4</v>
      </c>
      <c r="AD611" s="4" t="s">
        <v>38</v>
      </c>
      <c r="AE611" s="4">
        <v>210</v>
      </c>
      <c r="AF611" s="4"/>
      <c r="AG611" s="4"/>
    </row>
    <row r="612" spans="1:33">
      <c r="A612" s="4" t="s">
        <v>152</v>
      </c>
      <c r="B612" s="4" t="s">
        <v>118</v>
      </c>
      <c r="C612" s="28">
        <v>39287</v>
      </c>
      <c r="D612" s="4">
        <v>2007</v>
      </c>
      <c r="E612" s="33">
        <v>0.43888888888888888</v>
      </c>
      <c r="F612" s="33">
        <v>0.4458333333333333</v>
      </c>
      <c r="G612" s="33">
        <f t="shared" si="63"/>
        <v>6.9444444444444198E-3</v>
      </c>
      <c r="H612" s="8">
        <v>2</v>
      </c>
      <c r="I612" s="5">
        <v>1</v>
      </c>
      <c r="J612" s="5">
        <v>7</v>
      </c>
      <c r="K612" s="4">
        <v>7</v>
      </c>
      <c r="L612" s="4" t="s">
        <v>52</v>
      </c>
      <c r="M612" s="4" t="s">
        <v>53</v>
      </c>
      <c r="N612" s="4">
        <v>2</v>
      </c>
      <c r="O612" s="5">
        <f t="shared" si="64"/>
        <v>36.299999999999997</v>
      </c>
      <c r="P612" s="5">
        <v>11</v>
      </c>
      <c r="Q612" s="5">
        <f t="shared" si="65"/>
        <v>34.979999999999997</v>
      </c>
      <c r="R612" s="5">
        <v>10.6</v>
      </c>
      <c r="S612" s="5">
        <f t="shared" si="66"/>
        <v>36.299999999999997</v>
      </c>
      <c r="T612" s="5">
        <v>11</v>
      </c>
      <c r="U612" s="8">
        <f t="shared" si="68"/>
        <v>35.64</v>
      </c>
      <c r="V612" s="5">
        <f t="shared" si="69"/>
        <v>10.8</v>
      </c>
      <c r="W612" s="12">
        <v>27.844360000000002</v>
      </c>
      <c r="X612" s="12">
        <v>-115.1435</v>
      </c>
      <c r="Y612" s="4">
        <f t="shared" si="67"/>
        <v>64.400000000000006</v>
      </c>
      <c r="Z612" s="4">
        <v>18</v>
      </c>
      <c r="AA612" s="4">
        <v>6</v>
      </c>
      <c r="AB612" s="4" t="s">
        <v>606</v>
      </c>
      <c r="AC612" s="4">
        <v>11</v>
      </c>
      <c r="AD612" s="4" t="s">
        <v>38</v>
      </c>
      <c r="AE612" s="4">
        <v>210</v>
      </c>
      <c r="AF612" s="4"/>
      <c r="AG612" s="4"/>
    </row>
    <row r="613" spans="1:33">
      <c r="A613" s="4" t="s">
        <v>152</v>
      </c>
      <c r="B613" s="4" t="s">
        <v>118</v>
      </c>
      <c r="C613" s="28">
        <v>39287</v>
      </c>
      <c r="D613" s="4">
        <v>2007</v>
      </c>
      <c r="E613" s="33">
        <v>0.43888888888888888</v>
      </c>
      <c r="F613" s="33">
        <v>0.4458333333333333</v>
      </c>
      <c r="G613" s="33">
        <f t="shared" si="63"/>
        <v>6.9444444444444198E-3</v>
      </c>
      <c r="H613" s="8">
        <v>2</v>
      </c>
      <c r="I613" s="5">
        <v>1</v>
      </c>
      <c r="J613" s="5">
        <v>7</v>
      </c>
      <c r="K613" s="4">
        <v>7</v>
      </c>
      <c r="L613" s="4" t="s">
        <v>52</v>
      </c>
      <c r="M613" s="4" t="s">
        <v>53</v>
      </c>
      <c r="N613" s="4">
        <v>2</v>
      </c>
      <c r="O613" s="5">
        <f t="shared" si="64"/>
        <v>36.299999999999997</v>
      </c>
      <c r="P613" s="5">
        <v>11</v>
      </c>
      <c r="Q613" s="5">
        <f t="shared" si="65"/>
        <v>34.979999999999997</v>
      </c>
      <c r="R613" s="5">
        <v>10.6</v>
      </c>
      <c r="S613" s="5">
        <f t="shared" si="66"/>
        <v>36.299999999999997</v>
      </c>
      <c r="T613" s="5">
        <v>11</v>
      </c>
      <c r="U613" s="8">
        <f t="shared" si="68"/>
        <v>35.64</v>
      </c>
      <c r="V613" s="5">
        <f t="shared" si="69"/>
        <v>10.8</v>
      </c>
      <c r="W613" s="12">
        <v>27.844360000000002</v>
      </c>
      <c r="X613" s="12">
        <v>-115.1435</v>
      </c>
      <c r="Y613" s="4">
        <f t="shared" si="67"/>
        <v>64.400000000000006</v>
      </c>
      <c r="Z613" s="4">
        <v>18</v>
      </c>
      <c r="AA613" s="4">
        <v>6</v>
      </c>
      <c r="AB613" s="4" t="s">
        <v>607</v>
      </c>
      <c r="AC613" s="4">
        <v>7</v>
      </c>
      <c r="AD613" s="4" t="s">
        <v>38</v>
      </c>
      <c r="AE613" s="4">
        <v>210</v>
      </c>
      <c r="AF613" s="4"/>
      <c r="AG613" s="4"/>
    </row>
    <row r="614" spans="1:33">
      <c r="A614" s="4" t="s">
        <v>152</v>
      </c>
      <c r="B614" s="4" t="s">
        <v>118</v>
      </c>
      <c r="C614" s="28">
        <v>39287</v>
      </c>
      <c r="D614" s="4">
        <v>2007</v>
      </c>
      <c r="E614" s="33">
        <v>0.43888888888888888</v>
      </c>
      <c r="F614" s="33">
        <v>0.4458333333333333</v>
      </c>
      <c r="G614" s="33">
        <f t="shared" si="63"/>
        <v>6.9444444444444198E-3</v>
      </c>
      <c r="H614" s="8">
        <v>2</v>
      </c>
      <c r="I614" s="5">
        <v>1</v>
      </c>
      <c r="J614" s="5">
        <v>7</v>
      </c>
      <c r="K614" s="4">
        <v>7</v>
      </c>
      <c r="L614" s="4" t="s">
        <v>52</v>
      </c>
      <c r="M614" s="4" t="s">
        <v>53</v>
      </c>
      <c r="N614" s="4">
        <v>2</v>
      </c>
      <c r="O614" s="5">
        <f t="shared" si="64"/>
        <v>36.299999999999997</v>
      </c>
      <c r="P614" s="5">
        <v>11</v>
      </c>
      <c r="Q614" s="5">
        <f t="shared" si="65"/>
        <v>34.979999999999997</v>
      </c>
      <c r="R614" s="5">
        <v>10.6</v>
      </c>
      <c r="S614" s="5">
        <f t="shared" si="66"/>
        <v>36.299999999999997</v>
      </c>
      <c r="T614" s="5">
        <v>11</v>
      </c>
      <c r="U614" s="8">
        <f t="shared" si="68"/>
        <v>35.64</v>
      </c>
      <c r="V614" s="5">
        <f t="shared" si="69"/>
        <v>10.8</v>
      </c>
      <c r="W614" s="12">
        <v>27.844360000000002</v>
      </c>
      <c r="X614" s="12">
        <v>-115.1435</v>
      </c>
      <c r="Y614" s="4">
        <f t="shared" si="67"/>
        <v>64.400000000000006</v>
      </c>
      <c r="Z614" s="4">
        <v>18</v>
      </c>
      <c r="AA614" s="4">
        <v>6</v>
      </c>
      <c r="AB614" s="4" t="s">
        <v>611</v>
      </c>
      <c r="AC614" s="4">
        <v>2</v>
      </c>
      <c r="AD614" s="4" t="s">
        <v>38</v>
      </c>
      <c r="AE614" s="4">
        <v>210</v>
      </c>
      <c r="AF614" s="4"/>
      <c r="AG614" s="4"/>
    </row>
    <row r="615" spans="1:33">
      <c r="A615" s="4" t="s">
        <v>153</v>
      </c>
      <c r="B615" s="4" t="s">
        <v>118</v>
      </c>
      <c r="C615" s="28">
        <v>39287</v>
      </c>
      <c r="D615" s="4">
        <v>2007</v>
      </c>
      <c r="E615" s="33">
        <v>0.50624999999999998</v>
      </c>
      <c r="F615" s="33">
        <v>0.51249999999999996</v>
      </c>
      <c r="G615" s="33">
        <f t="shared" si="63"/>
        <v>6.2499999999999778E-3</v>
      </c>
      <c r="H615" s="8">
        <v>2</v>
      </c>
      <c r="I615" s="5">
        <v>2</v>
      </c>
      <c r="J615" s="5">
        <v>8</v>
      </c>
      <c r="K615" s="4">
        <v>8</v>
      </c>
      <c r="L615" s="4" t="s">
        <v>52</v>
      </c>
      <c r="M615" s="4" t="s">
        <v>53</v>
      </c>
      <c r="N615" s="4">
        <v>2</v>
      </c>
      <c r="O615" s="5">
        <f t="shared" si="64"/>
        <v>26.07</v>
      </c>
      <c r="P615" s="5">
        <v>7.9</v>
      </c>
      <c r="Q615" s="5">
        <f t="shared" si="65"/>
        <v>35.309999999999995</v>
      </c>
      <c r="R615" s="5">
        <v>10.7</v>
      </c>
      <c r="S615" s="5">
        <f t="shared" si="66"/>
        <v>35.309999999999995</v>
      </c>
      <c r="T615" s="5">
        <v>10.7</v>
      </c>
      <c r="U615" s="8">
        <f t="shared" si="68"/>
        <v>30.69</v>
      </c>
      <c r="V615" s="5">
        <f t="shared" si="69"/>
        <v>9.3000000000000007</v>
      </c>
      <c r="W615" s="12">
        <v>27.842220000000001</v>
      </c>
      <c r="X615" s="12">
        <v>-115.14236</v>
      </c>
      <c r="Y615" s="4">
        <f t="shared" si="67"/>
        <v>64.400000000000006</v>
      </c>
      <c r="Z615" s="4">
        <v>18</v>
      </c>
      <c r="AA615" s="4">
        <v>6</v>
      </c>
      <c r="AB615" s="4" t="s">
        <v>604</v>
      </c>
      <c r="AC615" s="4">
        <v>3</v>
      </c>
      <c r="AD615" s="4" t="s">
        <v>38</v>
      </c>
      <c r="AE615" s="4">
        <v>210</v>
      </c>
      <c r="AF615" s="4"/>
      <c r="AG615" s="4"/>
    </row>
    <row r="616" spans="1:33">
      <c r="A616" s="4" t="s">
        <v>153</v>
      </c>
      <c r="B616" s="4" t="s">
        <v>118</v>
      </c>
      <c r="C616" s="28">
        <v>39287</v>
      </c>
      <c r="D616" s="4">
        <v>2007</v>
      </c>
      <c r="E616" s="33">
        <v>0.50624999999999998</v>
      </c>
      <c r="F616" s="33">
        <v>0.51249999999999996</v>
      </c>
      <c r="G616" s="33">
        <f t="shared" si="63"/>
        <v>6.2499999999999778E-3</v>
      </c>
      <c r="H616" s="8">
        <v>2</v>
      </c>
      <c r="I616" s="5">
        <v>2</v>
      </c>
      <c r="J616" s="5">
        <v>8</v>
      </c>
      <c r="K616" s="4">
        <v>8</v>
      </c>
      <c r="L616" s="4" t="s">
        <v>52</v>
      </c>
      <c r="M616" s="4" t="s">
        <v>53</v>
      </c>
      <c r="N616" s="4">
        <v>2</v>
      </c>
      <c r="O616" s="5">
        <f t="shared" si="64"/>
        <v>26.07</v>
      </c>
      <c r="P616" s="5">
        <v>7.9</v>
      </c>
      <c r="Q616" s="5">
        <f t="shared" si="65"/>
        <v>35.309999999999995</v>
      </c>
      <c r="R616" s="5">
        <v>10.7</v>
      </c>
      <c r="S616" s="5">
        <f t="shared" si="66"/>
        <v>35.309999999999995</v>
      </c>
      <c r="T616" s="5">
        <v>10.7</v>
      </c>
      <c r="U616" s="8">
        <f t="shared" si="68"/>
        <v>30.69</v>
      </c>
      <c r="V616" s="5">
        <f t="shared" si="69"/>
        <v>9.3000000000000007</v>
      </c>
      <c r="W616" s="12">
        <v>27.842220000000001</v>
      </c>
      <c r="X616" s="12">
        <v>-115.14236</v>
      </c>
      <c r="Y616" s="4">
        <f t="shared" si="67"/>
        <v>64.400000000000006</v>
      </c>
      <c r="Z616" s="4">
        <v>18</v>
      </c>
      <c r="AA616" s="4">
        <v>6</v>
      </c>
      <c r="AB616" s="4" t="s">
        <v>613</v>
      </c>
      <c r="AC616" s="4">
        <v>63</v>
      </c>
      <c r="AD616" s="4">
        <v>24</v>
      </c>
      <c r="AE616" s="4">
        <v>210</v>
      </c>
      <c r="AF616" s="4">
        <v>50</v>
      </c>
      <c r="AG616" s="4"/>
    </row>
    <row r="617" spans="1:33">
      <c r="A617" s="4" t="s">
        <v>153</v>
      </c>
      <c r="B617" s="4" t="s">
        <v>118</v>
      </c>
      <c r="C617" s="28">
        <v>39287</v>
      </c>
      <c r="D617" s="4">
        <v>2007</v>
      </c>
      <c r="E617" s="33">
        <v>0.50624999999999998</v>
      </c>
      <c r="F617" s="33">
        <v>0.51249999999999996</v>
      </c>
      <c r="G617" s="33">
        <f t="shared" si="63"/>
        <v>6.2499999999999778E-3</v>
      </c>
      <c r="H617" s="8">
        <v>2</v>
      </c>
      <c r="I617" s="5">
        <v>2</v>
      </c>
      <c r="J617" s="5">
        <v>8</v>
      </c>
      <c r="K617" s="4">
        <v>8</v>
      </c>
      <c r="L617" s="4" t="s">
        <v>52</v>
      </c>
      <c r="M617" s="4" t="s">
        <v>53</v>
      </c>
      <c r="N617" s="4">
        <v>2</v>
      </c>
      <c r="O617" s="5">
        <f t="shared" si="64"/>
        <v>26.07</v>
      </c>
      <c r="P617" s="5">
        <v>7.9</v>
      </c>
      <c r="Q617" s="5">
        <f t="shared" si="65"/>
        <v>35.309999999999995</v>
      </c>
      <c r="R617" s="5">
        <v>10.7</v>
      </c>
      <c r="S617" s="5">
        <f t="shared" si="66"/>
        <v>35.309999999999995</v>
      </c>
      <c r="T617" s="5">
        <v>10.7</v>
      </c>
      <c r="U617" s="8">
        <f t="shared" si="68"/>
        <v>30.69</v>
      </c>
      <c r="V617" s="5">
        <f t="shared" si="69"/>
        <v>9.3000000000000007</v>
      </c>
      <c r="W617" s="12">
        <v>27.842220000000001</v>
      </c>
      <c r="X617" s="12">
        <v>-115.14236</v>
      </c>
      <c r="Y617" s="4">
        <f t="shared" si="67"/>
        <v>64.400000000000006</v>
      </c>
      <c r="Z617" s="4">
        <v>18</v>
      </c>
      <c r="AA617" s="4">
        <v>6</v>
      </c>
      <c r="AB617" s="4" t="s">
        <v>609</v>
      </c>
      <c r="AC617" s="4">
        <v>3</v>
      </c>
      <c r="AD617" s="4" t="s">
        <v>38</v>
      </c>
      <c r="AE617" s="4">
        <v>210</v>
      </c>
      <c r="AF617" s="4"/>
      <c r="AG617" s="4"/>
    </row>
    <row r="618" spans="1:33">
      <c r="A618" s="4" t="s">
        <v>153</v>
      </c>
      <c r="B618" s="4" t="s">
        <v>118</v>
      </c>
      <c r="C618" s="28">
        <v>39287</v>
      </c>
      <c r="D618" s="4">
        <v>2007</v>
      </c>
      <c r="E618" s="33">
        <v>0.50624999999999998</v>
      </c>
      <c r="F618" s="33">
        <v>0.51249999999999996</v>
      </c>
      <c r="G618" s="33">
        <f t="shared" si="63"/>
        <v>6.2499999999999778E-3</v>
      </c>
      <c r="H618" s="8">
        <v>2</v>
      </c>
      <c r="I618" s="5">
        <v>2</v>
      </c>
      <c r="J618" s="5">
        <v>8</v>
      </c>
      <c r="K618" s="4">
        <v>8</v>
      </c>
      <c r="L618" s="4" t="s">
        <v>52</v>
      </c>
      <c r="M618" s="4" t="s">
        <v>53</v>
      </c>
      <c r="N618" s="4">
        <v>2</v>
      </c>
      <c r="O618" s="5">
        <f t="shared" si="64"/>
        <v>26.07</v>
      </c>
      <c r="P618" s="5">
        <v>7.9</v>
      </c>
      <c r="Q618" s="5">
        <f t="shared" si="65"/>
        <v>35.309999999999995</v>
      </c>
      <c r="R618" s="5">
        <v>10.7</v>
      </c>
      <c r="S618" s="5">
        <f t="shared" si="66"/>
        <v>35.309999999999995</v>
      </c>
      <c r="T618" s="5">
        <v>10.7</v>
      </c>
      <c r="U618" s="8">
        <f t="shared" si="68"/>
        <v>30.69</v>
      </c>
      <c r="V618" s="5">
        <f t="shared" si="69"/>
        <v>9.3000000000000007</v>
      </c>
      <c r="W618" s="12">
        <v>27.842220000000001</v>
      </c>
      <c r="X618" s="12">
        <v>-115.14236</v>
      </c>
      <c r="Y618" s="4">
        <f t="shared" si="67"/>
        <v>64.400000000000006</v>
      </c>
      <c r="Z618" s="4">
        <v>18</v>
      </c>
      <c r="AA618" s="4">
        <v>6</v>
      </c>
      <c r="AB618" s="4" t="s">
        <v>606</v>
      </c>
      <c r="AC618" s="4">
        <v>27</v>
      </c>
      <c r="AD618" s="4" t="s">
        <v>38</v>
      </c>
      <c r="AE618" s="4">
        <v>210</v>
      </c>
      <c r="AF618" s="4"/>
      <c r="AG618" s="4"/>
    </row>
    <row r="619" spans="1:33">
      <c r="A619" s="4" t="s">
        <v>153</v>
      </c>
      <c r="B619" s="4" t="s">
        <v>118</v>
      </c>
      <c r="C619" s="28">
        <v>39287</v>
      </c>
      <c r="D619" s="4">
        <v>2007</v>
      </c>
      <c r="E619" s="33">
        <v>0.50624999999999998</v>
      </c>
      <c r="F619" s="33">
        <v>0.51249999999999996</v>
      </c>
      <c r="G619" s="33">
        <f t="shared" si="63"/>
        <v>6.2499999999999778E-3</v>
      </c>
      <c r="H619" s="8">
        <v>2</v>
      </c>
      <c r="I619" s="5">
        <v>2</v>
      </c>
      <c r="J619" s="5">
        <v>8</v>
      </c>
      <c r="K619" s="4">
        <v>8</v>
      </c>
      <c r="L619" s="4" t="s">
        <v>52</v>
      </c>
      <c r="M619" s="4" t="s">
        <v>53</v>
      </c>
      <c r="N619" s="4">
        <v>2</v>
      </c>
      <c r="O619" s="5">
        <f t="shared" si="64"/>
        <v>26.07</v>
      </c>
      <c r="P619" s="5">
        <v>7.9</v>
      </c>
      <c r="Q619" s="5">
        <f t="shared" si="65"/>
        <v>35.309999999999995</v>
      </c>
      <c r="R619" s="5">
        <v>10.7</v>
      </c>
      <c r="S619" s="5">
        <f t="shared" si="66"/>
        <v>35.309999999999995</v>
      </c>
      <c r="T619" s="5">
        <v>10.7</v>
      </c>
      <c r="U619" s="8">
        <f t="shared" si="68"/>
        <v>30.69</v>
      </c>
      <c r="V619" s="5">
        <f t="shared" si="69"/>
        <v>9.3000000000000007</v>
      </c>
      <c r="W619" s="12">
        <v>27.842220000000001</v>
      </c>
      <c r="X619" s="12">
        <v>-115.14236</v>
      </c>
      <c r="Y619" s="4">
        <f t="shared" si="67"/>
        <v>64.400000000000006</v>
      </c>
      <c r="Z619" s="4">
        <v>18</v>
      </c>
      <c r="AA619" s="4">
        <v>6</v>
      </c>
      <c r="AB619" s="4" t="s">
        <v>607</v>
      </c>
      <c r="AC619" s="4">
        <v>6</v>
      </c>
      <c r="AD619" s="4" t="s">
        <v>38</v>
      </c>
      <c r="AE619" s="4">
        <v>210</v>
      </c>
      <c r="AF619" s="4"/>
      <c r="AG619" s="4"/>
    </row>
    <row r="620" spans="1:33">
      <c r="A620" s="4" t="s">
        <v>154</v>
      </c>
      <c r="B620" s="4" t="s">
        <v>34</v>
      </c>
      <c r="C620" s="28">
        <v>39289</v>
      </c>
      <c r="D620" s="4">
        <v>2007</v>
      </c>
      <c r="E620" s="33">
        <v>0.42430555555555555</v>
      </c>
      <c r="F620" s="33">
        <v>0.4291666666666667</v>
      </c>
      <c r="G620" s="33">
        <f t="shared" si="63"/>
        <v>4.8611111111111494E-3</v>
      </c>
      <c r="H620" s="8">
        <v>2</v>
      </c>
      <c r="I620" s="5">
        <v>1</v>
      </c>
      <c r="J620" s="5">
        <v>9</v>
      </c>
      <c r="K620" s="4">
        <v>9</v>
      </c>
      <c r="L620" s="4" t="s">
        <v>52</v>
      </c>
      <c r="M620" s="4" t="s">
        <v>53</v>
      </c>
      <c r="N620" s="4">
        <v>2</v>
      </c>
      <c r="O620" s="5">
        <f t="shared" si="64"/>
        <v>40.92</v>
      </c>
      <c r="P620" s="5">
        <v>12.4</v>
      </c>
      <c r="Q620" s="5">
        <f t="shared" si="65"/>
        <v>42.57</v>
      </c>
      <c r="R620" s="5">
        <v>12.9</v>
      </c>
      <c r="S620" s="5">
        <f t="shared" si="66"/>
        <v>42.57</v>
      </c>
      <c r="T620" s="5">
        <v>12.9</v>
      </c>
      <c r="U620" s="8">
        <f t="shared" si="68"/>
        <v>41.744999999999997</v>
      </c>
      <c r="V620" s="5">
        <f t="shared" si="69"/>
        <v>12.65</v>
      </c>
      <c r="W620" s="12">
        <v>27.842390000000002</v>
      </c>
      <c r="X620" s="12">
        <v>-115.14381</v>
      </c>
      <c r="Y620" s="4">
        <f t="shared" si="67"/>
        <v>57.2</v>
      </c>
      <c r="Z620" s="4">
        <v>14</v>
      </c>
      <c r="AA620" s="4">
        <v>3</v>
      </c>
      <c r="AB620" s="4" t="s">
        <v>604</v>
      </c>
      <c r="AC620" s="4">
        <v>4</v>
      </c>
      <c r="AD620" s="4" t="s">
        <v>38</v>
      </c>
      <c r="AE620" s="4">
        <v>210</v>
      </c>
      <c r="AF620" s="4"/>
      <c r="AG620" s="4"/>
    </row>
    <row r="621" spans="1:33">
      <c r="A621" s="4" t="s">
        <v>154</v>
      </c>
      <c r="B621" s="4" t="s">
        <v>34</v>
      </c>
      <c r="C621" s="28">
        <v>39289</v>
      </c>
      <c r="D621" s="4">
        <v>2007</v>
      </c>
      <c r="E621" s="33">
        <v>0.42430555555555555</v>
      </c>
      <c r="F621" s="33">
        <v>0.4291666666666667</v>
      </c>
      <c r="G621" s="33">
        <f t="shared" si="63"/>
        <v>4.8611111111111494E-3</v>
      </c>
      <c r="H621" s="8">
        <v>2</v>
      </c>
      <c r="I621" s="5">
        <v>1</v>
      </c>
      <c r="J621" s="5">
        <v>9</v>
      </c>
      <c r="K621" s="4">
        <v>9</v>
      </c>
      <c r="L621" s="4" t="s">
        <v>52</v>
      </c>
      <c r="M621" s="4" t="s">
        <v>53</v>
      </c>
      <c r="N621" s="4">
        <v>2</v>
      </c>
      <c r="O621" s="5">
        <f t="shared" si="64"/>
        <v>40.92</v>
      </c>
      <c r="P621" s="5">
        <v>12.4</v>
      </c>
      <c r="Q621" s="5">
        <f t="shared" si="65"/>
        <v>42.57</v>
      </c>
      <c r="R621" s="5">
        <v>12.9</v>
      </c>
      <c r="S621" s="5">
        <f t="shared" si="66"/>
        <v>42.57</v>
      </c>
      <c r="T621" s="5">
        <v>12.9</v>
      </c>
      <c r="U621" s="8">
        <f t="shared" si="68"/>
        <v>41.744999999999997</v>
      </c>
      <c r="V621" s="5">
        <f t="shared" si="69"/>
        <v>12.65</v>
      </c>
      <c r="W621" s="12">
        <v>27.842390000000002</v>
      </c>
      <c r="X621" s="12">
        <v>-115.14381</v>
      </c>
      <c r="Y621" s="4">
        <f t="shared" si="67"/>
        <v>57.2</v>
      </c>
      <c r="Z621" s="4">
        <v>14</v>
      </c>
      <c r="AA621" s="4">
        <v>3</v>
      </c>
      <c r="AB621" s="4" t="s">
        <v>614</v>
      </c>
      <c r="AC621" s="4">
        <v>4</v>
      </c>
      <c r="AD621" s="4" t="s">
        <v>38</v>
      </c>
      <c r="AE621" s="4">
        <v>210</v>
      </c>
      <c r="AF621" s="4"/>
      <c r="AG621" s="4"/>
    </row>
    <row r="622" spans="1:33">
      <c r="A622" s="4" t="s">
        <v>154</v>
      </c>
      <c r="B622" s="4" t="s">
        <v>34</v>
      </c>
      <c r="C622" s="28">
        <v>39289</v>
      </c>
      <c r="D622" s="4">
        <v>2007</v>
      </c>
      <c r="E622" s="33">
        <v>0.42430555555555555</v>
      </c>
      <c r="F622" s="33">
        <v>0.4291666666666667</v>
      </c>
      <c r="G622" s="33">
        <f t="shared" si="63"/>
        <v>4.8611111111111494E-3</v>
      </c>
      <c r="H622" s="8">
        <v>2</v>
      </c>
      <c r="I622" s="5">
        <v>1</v>
      </c>
      <c r="J622" s="5">
        <v>9</v>
      </c>
      <c r="K622" s="4">
        <v>9</v>
      </c>
      <c r="L622" s="4" t="s">
        <v>52</v>
      </c>
      <c r="M622" s="4" t="s">
        <v>53</v>
      </c>
      <c r="N622" s="4">
        <v>2</v>
      </c>
      <c r="O622" s="5">
        <f t="shared" si="64"/>
        <v>40.92</v>
      </c>
      <c r="P622" s="5">
        <v>12.4</v>
      </c>
      <c r="Q622" s="5">
        <f t="shared" si="65"/>
        <v>42.57</v>
      </c>
      <c r="R622" s="5">
        <v>12.9</v>
      </c>
      <c r="S622" s="5">
        <f t="shared" si="66"/>
        <v>42.57</v>
      </c>
      <c r="T622" s="5">
        <v>12.9</v>
      </c>
      <c r="U622" s="8">
        <f t="shared" si="68"/>
        <v>41.744999999999997</v>
      </c>
      <c r="V622" s="5">
        <f t="shared" si="69"/>
        <v>12.65</v>
      </c>
      <c r="W622" s="12">
        <v>27.842390000000002</v>
      </c>
      <c r="X622" s="12">
        <v>-115.14381</v>
      </c>
      <c r="Y622" s="4">
        <f t="shared" si="67"/>
        <v>57.2</v>
      </c>
      <c r="Z622" s="4">
        <v>14</v>
      </c>
      <c r="AA622" s="4">
        <v>3</v>
      </c>
      <c r="AB622" s="4" t="s">
        <v>613</v>
      </c>
      <c r="AC622" s="4">
        <v>214</v>
      </c>
      <c r="AD622" s="4">
        <v>7</v>
      </c>
      <c r="AE622" s="4">
        <v>210</v>
      </c>
      <c r="AF622" s="4">
        <v>50</v>
      </c>
      <c r="AG622" s="4"/>
    </row>
    <row r="623" spans="1:33">
      <c r="A623" s="4" t="s">
        <v>154</v>
      </c>
      <c r="B623" s="4" t="s">
        <v>34</v>
      </c>
      <c r="C623" s="28">
        <v>39289</v>
      </c>
      <c r="D623" s="4">
        <v>2007</v>
      </c>
      <c r="E623" s="33">
        <v>0.42430555555555555</v>
      </c>
      <c r="F623" s="33">
        <v>0.4291666666666667</v>
      </c>
      <c r="G623" s="33">
        <f t="shared" si="63"/>
        <v>4.8611111111111494E-3</v>
      </c>
      <c r="H623" s="8">
        <v>2</v>
      </c>
      <c r="I623" s="5">
        <v>1</v>
      </c>
      <c r="J623" s="5">
        <v>9</v>
      </c>
      <c r="K623" s="4">
        <v>9</v>
      </c>
      <c r="L623" s="4" t="s">
        <v>52</v>
      </c>
      <c r="M623" s="4" t="s">
        <v>53</v>
      </c>
      <c r="N623" s="4">
        <v>2</v>
      </c>
      <c r="O623" s="5">
        <f t="shared" si="64"/>
        <v>40.92</v>
      </c>
      <c r="P623" s="5">
        <v>12.4</v>
      </c>
      <c r="Q623" s="5">
        <f t="shared" si="65"/>
        <v>42.57</v>
      </c>
      <c r="R623" s="5">
        <v>12.9</v>
      </c>
      <c r="S623" s="5">
        <f t="shared" si="66"/>
        <v>42.57</v>
      </c>
      <c r="T623" s="5">
        <v>12.9</v>
      </c>
      <c r="U623" s="8">
        <f t="shared" si="68"/>
        <v>41.744999999999997</v>
      </c>
      <c r="V623" s="5">
        <f t="shared" si="69"/>
        <v>12.65</v>
      </c>
      <c r="W623" s="12">
        <v>27.842390000000002</v>
      </c>
      <c r="X623" s="12">
        <v>-115.14381</v>
      </c>
      <c r="Y623" s="4">
        <f t="shared" si="67"/>
        <v>57.2</v>
      </c>
      <c r="Z623" s="4">
        <v>14</v>
      </c>
      <c r="AA623" s="4">
        <v>3</v>
      </c>
      <c r="AB623" s="4" t="s">
        <v>609</v>
      </c>
      <c r="AC623" s="4">
        <v>2</v>
      </c>
      <c r="AD623" s="4" t="s">
        <v>38</v>
      </c>
      <c r="AE623" s="4">
        <v>210</v>
      </c>
      <c r="AF623" s="4"/>
      <c r="AG623" s="4"/>
    </row>
    <row r="624" spans="1:33">
      <c r="A624" s="4" t="s">
        <v>154</v>
      </c>
      <c r="B624" s="4" t="s">
        <v>34</v>
      </c>
      <c r="C624" s="28">
        <v>39289</v>
      </c>
      <c r="D624" s="4">
        <v>2007</v>
      </c>
      <c r="E624" s="33">
        <v>0.42430555555555555</v>
      </c>
      <c r="F624" s="33">
        <v>0.4291666666666667</v>
      </c>
      <c r="G624" s="33">
        <f t="shared" si="63"/>
        <v>4.8611111111111494E-3</v>
      </c>
      <c r="H624" s="8">
        <v>2</v>
      </c>
      <c r="I624" s="5">
        <v>1</v>
      </c>
      <c r="J624" s="5">
        <v>9</v>
      </c>
      <c r="K624" s="4">
        <v>9</v>
      </c>
      <c r="L624" s="4" t="s">
        <v>52</v>
      </c>
      <c r="M624" s="4" t="s">
        <v>53</v>
      </c>
      <c r="N624" s="4">
        <v>2</v>
      </c>
      <c r="O624" s="5">
        <f t="shared" si="64"/>
        <v>40.92</v>
      </c>
      <c r="P624" s="5">
        <v>12.4</v>
      </c>
      <c r="Q624" s="5">
        <f t="shared" si="65"/>
        <v>42.57</v>
      </c>
      <c r="R624" s="5">
        <v>12.9</v>
      </c>
      <c r="S624" s="5">
        <f t="shared" si="66"/>
        <v>42.57</v>
      </c>
      <c r="T624" s="5">
        <v>12.9</v>
      </c>
      <c r="U624" s="8">
        <f t="shared" si="68"/>
        <v>41.744999999999997</v>
      </c>
      <c r="V624" s="5">
        <f t="shared" si="69"/>
        <v>12.65</v>
      </c>
      <c r="W624" s="12">
        <v>27.842390000000002</v>
      </c>
      <c r="X624" s="12">
        <v>-115.14381</v>
      </c>
      <c r="Y624" s="4">
        <f t="shared" si="67"/>
        <v>57.2</v>
      </c>
      <c r="Z624" s="4">
        <v>14</v>
      </c>
      <c r="AA624" s="4">
        <v>3</v>
      </c>
      <c r="AB624" s="4" t="s">
        <v>608</v>
      </c>
      <c r="AC624" s="4">
        <v>2</v>
      </c>
      <c r="AD624" s="4" t="s">
        <v>38</v>
      </c>
      <c r="AE624" s="4">
        <v>210</v>
      </c>
      <c r="AF624" s="4"/>
      <c r="AG624" s="4"/>
    </row>
    <row r="625" spans="1:33">
      <c r="A625" s="4" t="s">
        <v>154</v>
      </c>
      <c r="B625" s="4" t="s">
        <v>34</v>
      </c>
      <c r="C625" s="28">
        <v>39289</v>
      </c>
      <c r="D625" s="4">
        <v>2007</v>
      </c>
      <c r="E625" s="33">
        <v>0.42430555555555555</v>
      </c>
      <c r="F625" s="33">
        <v>0.4291666666666667</v>
      </c>
      <c r="G625" s="33">
        <f t="shared" si="63"/>
        <v>4.8611111111111494E-3</v>
      </c>
      <c r="H625" s="8">
        <v>2</v>
      </c>
      <c r="I625" s="5">
        <v>1</v>
      </c>
      <c r="J625" s="5">
        <v>9</v>
      </c>
      <c r="K625" s="4">
        <v>9</v>
      </c>
      <c r="L625" s="4" t="s">
        <v>52</v>
      </c>
      <c r="M625" s="4" t="s">
        <v>53</v>
      </c>
      <c r="N625" s="4">
        <v>2</v>
      </c>
      <c r="O625" s="5">
        <f t="shared" si="64"/>
        <v>40.92</v>
      </c>
      <c r="P625" s="5">
        <v>12.4</v>
      </c>
      <c r="Q625" s="5">
        <f t="shared" si="65"/>
        <v>42.57</v>
      </c>
      <c r="R625" s="5">
        <v>12.9</v>
      </c>
      <c r="S625" s="5">
        <f t="shared" si="66"/>
        <v>42.57</v>
      </c>
      <c r="T625" s="5">
        <v>12.9</v>
      </c>
      <c r="U625" s="8">
        <f t="shared" si="68"/>
        <v>41.744999999999997</v>
      </c>
      <c r="V625" s="5">
        <f t="shared" si="69"/>
        <v>12.65</v>
      </c>
      <c r="W625" s="12">
        <v>27.842390000000002</v>
      </c>
      <c r="X625" s="12">
        <v>-115.14381</v>
      </c>
      <c r="Y625" s="4">
        <f t="shared" si="67"/>
        <v>57.2</v>
      </c>
      <c r="Z625" s="4">
        <v>14</v>
      </c>
      <c r="AA625" s="4">
        <v>3</v>
      </c>
      <c r="AB625" s="4" t="s">
        <v>610</v>
      </c>
      <c r="AC625" s="4">
        <v>2</v>
      </c>
      <c r="AD625" s="4" t="s">
        <v>38</v>
      </c>
      <c r="AE625" s="4">
        <v>210</v>
      </c>
      <c r="AF625" s="4"/>
      <c r="AG625" s="4"/>
    </row>
    <row r="626" spans="1:33">
      <c r="A626" s="4" t="s">
        <v>154</v>
      </c>
      <c r="B626" s="4" t="s">
        <v>34</v>
      </c>
      <c r="C626" s="28">
        <v>39289</v>
      </c>
      <c r="D626" s="4">
        <v>2007</v>
      </c>
      <c r="E626" s="33">
        <v>0.42430555555555555</v>
      </c>
      <c r="F626" s="33">
        <v>0.4291666666666667</v>
      </c>
      <c r="G626" s="33">
        <f t="shared" si="63"/>
        <v>4.8611111111111494E-3</v>
      </c>
      <c r="H626" s="8">
        <v>2</v>
      </c>
      <c r="I626" s="5">
        <v>1</v>
      </c>
      <c r="J626" s="5">
        <v>9</v>
      </c>
      <c r="K626" s="4">
        <v>9</v>
      </c>
      <c r="L626" s="4" t="s">
        <v>52</v>
      </c>
      <c r="M626" s="4" t="s">
        <v>53</v>
      </c>
      <c r="N626" s="4">
        <v>2</v>
      </c>
      <c r="O626" s="5">
        <f t="shared" si="64"/>
        <v>40.92</v>
      </c>
      <c r="P626" s="5">
        <v>12.4</v>
      </c>
      <c r="Q626" s="5">
        <f t="shared" si="65"/>
        <v>42.57</v>
      </c>
      <c r="R626" s="5">
        <v>12.9</v>
      </c>
      <c r="S626" s="5">
        <f t="shared" si="66"/>
        <v>42.57</v>
      </c>
      <c r="T626" s="5">
        <v>12.9</v>
      </c>
      <c r="U626" s="8">
        <f t="shared" si="68"/>
        <v>41.744999999999997</v>
      </c>
      <c r="V626" s="5">
        <f t="shared" si="69"/>
        <v>12.65</v>
      </c>
      <c r="W626" s="12">
        <v>27.842390000000002</v>
      </c>
      <c r="X626" s="12">
        <v>-115.14381</v>
      </c>
      <c r="Y626" s="4">
        <f t="shared" si="67"/>
        <v>57.2</v>
      </c>
      <c r="Z626" s="4">
        <v>14</v>
      </c>
      <c r="AA626" s="4">
        <v>3</v>
      </c>
      <c r="AB626" s="4" t="s">
        <v>606</v>
      </c>
      <c r="AC626" s="4">
        <v>2</v>
      </c>
      <c r="AD626" s="4" t="s">
        <v>38</v>
      </c>
      <c r="AE626" s="4">
        <v>210</v>
      </c>
      <c r="AF626" s="4"/>
      <c r="AG626" s="4"/>
    </row>
    <row r="627" spans="1:33">
      <c r="A627" s="4" t="s">
        <v>154</v>
      </c>
      <c r="B627" s="4" t="s">
        <v>34</v>
      </c>
      <c r="C627" s="28">
        <v>39289</v>
      </c>
      <c r="D627" s="4">
        <v>2007</v>
      </c>
      <c r="E627" s="33">
        <v>0.42430555555555555</v>
      </c>
      <c r="F627" s="33">
        <v>0.4291666666666667</v>
      </c>
      <c r="G627" s="33">
        <f t="shared" si="63"/>
        <v>4.8611111111111494E-3</v>
      </c>
      <c r="H627" s="8">
        <v>2</v>
      </c>
      <c r="I627" s="5">
        <v>1</v>
      </c>
      <c r="J627" s="5">
        <v>9</v>
      </c>
      <c r="K627" s="4">
        <v>9</v>
      </c>
      <c r="L627" s="4" t="s">
        <v>52</v>
      </c>
      <c r="M627" s="4" t="s">
        <v>53</v>
      </c>
      <c r="N627" s="4">
        <v>2</v>
      </c>
      <c r="O627" s="5">
        <f t="shared" si="64"/>
        <v>40.92</v>
      </c>
      <c r="P627" s="5">
        <v>12.4</v>
      </c>
      <c r="Q627" s="5">
        <f t="shared" si="65"/>
        <v>42.57</v>
      </c>
      <c r="R627" s="5">
        <v>12.9</v>
      </c>
      <c r="S627" s="5">
        <f t="shared" si="66"/>
        <v>42.57</v>
      </c>
      <c r="T627" s="5">
        <v>12.9</v>
      </c>
      <c r="U627" s="8">
        <f t="shared" si="68"/>
        <v>41.744999999999997</v>
      </c>
      <c r="V627" s="5">
        <f t="shared" si="69"/>
        <v>12.65</v>
      </c>
      <c r="W627" s="12">
        <v>27.842390000000002</v>
      </c>
      <c r="X627" s="12">
        <v>-115.14381</v>
      </c>
      <c r="Y627" s="4">
        <f t="shared" si="67"/>
        <v>57.2</v>
      </c>
      <c r="Z627" s="4">
        <v>14</v>
      </c>
      <c r="AA627" s="4">
        <v>3</v>
      </c>
      <c r="AB627" s="4" t="s">
        <v>607</v>
      </c>
      <c r="AC627" s="4">
        <v>5</v>
      </c>
      <c r="AD627" s="4" t="s">
        <v>38</v>
      </c>
      <c r="AE627" s="4">
        <v>210</v>
      </c>
      <c r="AF627" s="4"/>
      <c r="AG627" s="4"/>
    </row>
    <row r="628" spans="1:33">
      <c r="A628" s="4" t="s">
        <v>154</v>
      </c>
      <c r="B628" s="4" t="s">
        <v>34</v>
      </c>
      <c r="C628" s="28">
        <v>39289</v>
      </c>
      <c r="D628" s="4">
        <v>2007</v>
      </c>
      <c r="E628" s="33">
        <v>0.42430555555555555</v>
      </c>
      <c r="F628" s="33">
        <v>0.4291666666666667</v>
      </c>
      <c r="G628" s="33">
        <f t="shared" si="63"/>
        <v>4.8611111111111494E-3</v>
      </c>
      <c r="H628" s="8">
        <v>2</v>
      </c>
      <c r="I628" s="5">
        <v>1</v>
      </c>
      <c r="J628" s="5">
        <v>9</v>
      </c>
      <c r="K628" s="4">
        <v>9</v>
      </c>
      <c r="L628" s="4" t="s">
        <v>52</v>
      </c>
      <c r="M628" s="4" t="s">
        <v>53</v>
      </c>
      <c r="N628" s="4">
        <v>2</v>
      </c>
      <c r="O628" s="5">
        <f t="shared" si="64"/>
        <v>40.92</v>
      </c>
      <c r="P628" s="5">
        <v>12.4</v>
      </c>
      <c r="Q628" s="5">
        <f t="shared" si="65"/>
        <v>42.57</v>
      </c>
      <c r="R628" s="5">
        <v>12.9</v>
      </c>
      <c r="S628" s="5">
        <f t="shared" si="66"/>
        <v>42.57</v>
      </c>
      <c r="T628" s="5">
        <v>12.9</v>
      </c>
      <c r="U628" s="8">
        <f t="shared" si="68"/>
        <v>41.744999999999997</v>
      </c>
      <c r="V628" s="5">
        <f t="shared" si="69"/>
        <v>12.65</v>
      </c>
      <c r="W628" s="12">
        <v>27.842390000000002</v>
      </c>
      <c r="X628" s="12">
        <v>-115.14381</v>
      </c>
      <c r="Y628" s="4">
        <f t="shared" si="67"/>
        <v>57.2</v>
      </c>
      <c r="Z628" s="4">
        <v>14</v>
      </c>
      <c r="AA628" s="4">
        <v>3</v>
      </c>
      <c r="AB628" s="4" t="s">
        <v>611</v>
      </c>
      <c r="AC628" s="4">
        <v>3</v>
      </c>
      <c r="AD628" s="4" t="s">
        <v>38</v>
      </c>
      <c r="AE628" s="4">
        <v>210</v>
      </c>
      <c r="AF628" s="4"/>
      <c r="AG628" s="4"/>
    </row>
    <row r="629" spans="1:33">
      <c r="A629" s="4" t="s">
        <v>155</v>
      </c>
      <c r="B629" s="4" t="s">
        <v>34</v>
      </c>
      <c r="C629" s="28">
        <v>39289</v>
      </c>
      <c r="D629" s="4">
        <v>2007</v>
      </c>
      <c r="E629" s="33">
        <v>0.48888888888888887</v>
      </c>
      <c r="F629" s="33">
        <v>0.49375000000000002</v>
      </c>
      <c r="G629" s="33">
        <f t="shared" si="63"/>
        <v>4.8611111111111494E-3</v>
      </c>
      <c r="H629" s="8">
        <v>2</v>
      </c>
      <c r="I629" s="5">
        <v>2</v>
      </c>
      <c r="J629" s="5">
        <v>10</v>
      </c>
      <c r="K629" s="4">
        <v>10</v>
      </c>
      <c r="L629" s="4" t="s">
        <v>52</v>
      </c>
      <c r="M629" s="4" t="s">
        <v>53</v>
      </c>
      <c r="N629" s="4">
        <v>2</v>
      </c>
      <c r="O629" s="5">
        <f t="shared" si="64"/>
        <v>21.45</v>
      </c>
      <c r="P629" s="5">
        <v>6.5</v>
      </c>
      <c r="Q629" s="5">
        <f t="shared" si="65"/>
        <v>18.809999999999999</v>
      </c>
      <c r="R629" s="5">
        <v>5.7</v>
      </c>
      <c r="S629" s="5">
        <f t="shared" si="66"/>
        <v>21.45</v>
      </c>
      <c r="T629" s="5">
        <v>6.5</v>
      </c>
      <c r="U629" s="8">
        <f t="shared" si="68"/>
        <v>20.13</v>
      </c>
      <c r="V629" s="5">
        <f t="shared" si="69"/>
        <v>6.1</v>
      </c>
      <c r="W629" s="12">
        <v>27.843219999999999</v>
      </c>
      <c r="X629" s="12">
        <v>-115.14211</v>
      </c>
      <c r="Y629" s="4">
        <f t="shared" si="67"/>
        <v>62.6</v>
      </c>
      <c r="Z629" s="4">
        <v>17</v>
      </c>
      <c r="AA629" s="4">
        <v>4</v>
      </c>
      <c r="AB629" s="4" t="s">
        <v>613</v>
      </c>
      <c r="AC629" s="4">
        <v>300</v>
      </c>
      <c r="AD629" s="4">
        <v>5</v>
      </c>
      <c r="AE629" s="4">
        <v>210</v>
      </c>
      <c r="AF629" s="4">
        <v>50</v>
      </c>
      <c r="AG629" s="4"/>
    </row>
    <row r="630" spans="1:33">
      <c r="A630" s="4" t="s">
        <v>155</v>
      </c>
      <c r="B630" s="4" t="s">
        <v>34</v>
      </c>
      <c r="C630" s="28">
        <v>39289</v>
      </c>
      <c r="D630" s="4">
        <v>2007</v>
      </c>
      <c r="E630" s="33">
        <v>0.48888888888888887</v>
      </c>
      <c r="F630" s="33">
        <v>0.49375000000000002</v>
      </c>
      <c r="G630" s="33">
        <f t="shared" si="63"/>
        <v>4.8611111111111494E-3</v>
      </c>
      <c r="H630" s="8">
        <v>2</v>
      </c>
      <c r="I630" s="5">
        <v>2</v>
      </c>
      <c r="J630" s="5">
        <v>10</v>
      </c>
      <c r="K630" s="4">
        <v>10</v>
      </c>
      <c r="L630" s="4" t="s">
        <v>52</v>
      </c>
      <c r="M630" s="4" t="s">
        <v>53</v>
      </c>
      <c r="N630" s="4">
        <v>2</v>
      </c>
      <c r="O630" s="5">
        <f t="shared" si="64"/>
        <v>21.45</v>
      </c>
      <c r="P630" s="5">
        <v>6.5</v>
      </c>
      <c r="Q630" s="5">
        <f t="shared" si="65"/>
        <v>18.809999999999999</v>
      </c>
      <c r="R630" s="5">
        <v>5.7</v>
      </c>
      <c r="S630" s="5">
        <f t="shared" si="66"/>
        <v>21.45</v>
      </c>
      <c r="T630" s="5">
        <v>6.5</v>
      </c>
      <c r="U630" s="8">
        <f t="shared" si="68"/>
        <v>20.13</v>
      </c>
      <c r="V630" s="5">
        <f t="shared" si="69"/>
        <v>6.1</v>
      </c>
      <c r="W630" s="12">
        <v>27.843219999999999</v>
      </c>
      <c r="X630" s="12">
        <v>-115.14211</v>
      </c>
      <c r="Y630" s="4">
        <f t="shared" si="67"/>
        <v>62.6</v>
      </c>
      <c r="Z630" s="4">
        <v>17</v>
      </c>
      <c r="AA630" s="4">
        <v>4</v>
      </c>
      <c r="AB630" s="4" t="s">
        <v>606</v>
      </c>
      <c r="AC630" s="4">
        <v>61</v>
      </c>
      <c r="AD630" s="4" t="s">
        <v>38</v>
      </c>
      <c r="AE630" s="4">
        <v>210</v>
      </c>
      <c r="AF630" s="4"/>
      <c r="AG630" s="4"/>
    </row>
    <row r="631" spans="1:33">
      <c r="A631" s="4" t="s">
        <v>156</v>
      </c>
      <c r="B631" s="4" t="s">
        <v>40</v>
      </c>
      <c r="C631" s="28">
        <v>39289</v>
      </c>
      <c r="D631" s="4">
        <v>2007</v>
      </c>
      <c r="E631" s="33">
        <v>0.4236111111111111</v>
      </c>
      <c r="F631" s="33">
        <v>0.42777777777777781</v>
      </c>
      <c r="G631" s="33">
        <f t="shared" si="63"/>
        <v>4.1666666666667074E-3</v>
      </c>
      <c r="H631" s="8">
        <v>2</v>
      </c>
      <c r="I631" s="5">
        <v>1</v>
      </c>
      <c r="J631" s="5">
        <v>11</v>
      </c>
      <c r="K631" s="4">
        <v>11</v>
      </c>
      <c r="L631" s="4" t="s">
        <v>52</v>
      </c>
      <c r="M631" s="4" t="s">
        <v>53</v>
      </c>
      <c r="N631" s="4">
        <v>2</v>
      </c>
      <c r="O631" s="5">
        <f t="shared" si="64"/>
        <v>42.9</v>
      </c>
      <c r="P631" s="5">
        <v>13</v>
      </c>
      <c r="Q631" s="5">
        <f t="shared" si="65"/>
        <v>43.559999999999995</v>
      </c>
      <c r="R631" s="5">
        <v>13.2</v>
      </c>
      <c r="S631" s="5">
        <f t="shared" si="66"/>
        <v>43.559999999999995</v>
      </c>
      <c r="T631" s="5">
        <v>13.2</v>
      </c>
      <c r="U631" s="8">
        <f t="shared" si="68"/>
        <v>43.23</v>
      </c>
      <c r="V631" s="5">
        <f t="shared" si="69"/>
        <v>13.1</v>
      </c>
      <c r="W631" s="12">
        <v>27.842390000000002</v>
      </c>
      <c r="X631" s="12">
        <v>-115.14381</v>
      </c>
      <c r="Y631" s="4">
        <f t="shared" si="67"/>
        <v>57.2</v>
      </c>
      <c r="Z631" s="4">
        <v>14</v>
      </c>
      <c r="AA631" s="4">
        <v>3</v>
      </c>
      <c r="AB631" s="4" t="s">
        <v>604</v>
      </c>
      <c r="AC631" s="4">
        <v>2</v>
      </c>
      <c r="AD631" s="4" t="s">
        <v>38</v>
      </c>
      <c r="AE631" s="4">
        <v>210</v>
      </c>
      <c r="AF631" s="4"/>
      <c r="AG631" s="4"/>
    </row>
    <row r="632" spans="1:33">
      <c r="A632" s="4" t="s">
        <v>156</v>
      </c>
      <c r="B632" s="4" t="s">
        <v>40</v>
      </c>
      <c r="C632" s="28">
        <v>39289</v>
      </c>
      <c r="D632" s="4">
        <v>2007</v>
      </c>
      <c r="E632" s="33">
        <v>0.4236111111111111</v>
      </c>
      <c r="F632" s="33">
        <v>0.42777777777777781</v>
      </c>
      <c r="G632" s="33">
        <f t="shared" si="63"/>
        <v>4.1666666666667074E-3</v>
      </c>
      <c r="H632" s="8">
        <v>2</v>
      </c>
      <c r="I632" s="5">
        <v>1</v>
      </c>
      <c r="J632" s="5">
        <v>11</v>
      </c>
      <c r="K632" s="4">
        <v>11</v>
      </c>
      <c r="L632" s="4" t="s">
        <v>52</v>
      </c>
      <c r="M632" s="4" t="s">
        <v>53</v>
      </c>
      <c r="N632" s="4">
        <v>2</v>
      </c>
      <c r="O632" s="5">
        <f t="shared" si="64"/>
        <v>42.9</v>
      </c>
      <c r="P632" s="5">
        <v>13</v>
      </c>
      <c r="Q632" s="5">
        <f t="shared" si="65"/>
        <v>43.559999999999995</v>
      </c>
      <c r="R632" s="5">
        <v>13.2</v>
      </c>
      <c r="S632" s="5">
        <f t="shared" si="66"/>
        <v>43.559999999999995</v>
      </c>
      <c r="T632" s="5">
        <v>13.2</v>
      </c>
      <c r="U632" s="8">
        <f t="shared" si="68"/>
        <v>43.23</v>
      </c>
      <c r="V632" s="5">
        <f t="shared" si="69"/>
        <v>13.1</v>
      </c>
      <c r="W632" s="12">
        <v>27.842390000000002</v>
      </c>
      <c r="X632" s="12">
        <v>-115.14381</v>
      </c>
      <c r="Y632" s="4">
        <f t="shared" si="67"/>
        <v>57.2</v>
      </c>
      <c r="Z632" s="4">
        <v>14</v>
      </c>
      <c r="AA632" s="4">
        <v>3</v>
      </c>
      <c r="AB632" s="4" t="s">
        <v>613</v>
      </c>
      <c r="AC632" s="4">
        <v>250</v>
      </c>
      <c r="AD632" s="4">
        <v>6</v>
      </c>
      <c r="AE632" s="4">
        <v>210</v>
      </c>
      <c r="AF632" s="4">
        <v>50</v>
      </c>
      <c r="AG632" s="4"/>
    </row>
    <row r="633" spans="1:33">
      <c r="A633" s="4" t="s">
        <v>156</v>
      </c>
      <c r="B633" s="4" t="s">
        <v>40</v>
      </c>
      <c r="C633" s="28">
        <v>39289</v>
      </c>
      <c r="D633" s="4">
        <v>2007</v>
      </c>
      <c r="E633" s="33">
        <v>0.4236111111111111</v>
      </c>
      <c r="F633" s="33">
        <v>0.42777777777777781</v>
      </c>
      <c r="G633" s="33">
        <f t="shared" si="63"/>
        <v>4.1666666666667074E-3</v>
      </c>
      <c r="H633" s="8">
        <v>2</v>
      </c>
      <c r="I633" s="5">
        <v>1</v>
      </c>
      <c r="J633" s="5">
        <v>11</v>
      </c>
      <c r="K633" s="4">
        <v>11</v>
      </c>
      <c r="L633" s="4" t="s">
        <v>52</v>
      </c>
      <c r="M633" s="4" t="s">
        <v>53</v>
      </c>
      <c r="N633" s="4">
        <v>2</v>
      </c>
      <c r="O633" s="5">
        <f t="shared" si="64"/>
        <v>42.9</v>
      </c>
      <c r="P633" s="5">
        <v>13</v>
      </c>
      <c r="Q633" s="5">
        <f t="shared" si="65"/>
        <v>43.559999999999995</v>
      </c>
      <c r="R633" s="5">
        <v>13.2</v>
      </c>
      <c r="S633" s="5">
        <f t="shared" si="66"/>
        <v>43.559999999999995</v>
      </c>
      <c r="T633" s="5">
        <v>13.2</v>
      </c>
      <c r="U633" s="8">
        <f t="shared" si="68"/>
        <v>43.23</v>
      </c>
      <c r="V633" s="5">
        <f t="shared" si="69"/>
        <v>13.1</v>
      </c>
      <c r="W633" s="12">
        <v>27.842390000000002</v>
      </c>
      <c r="X633" s="12">
        <v>-115.14381</v>
      </c>
      <c r="Y633" s="4">
        <f t="shared" si="67"/>
        <v>57.2</v>
      </c>
      <c r="Z633" s="4">
        <v>14</v>
      </c>
      <c r="AA633" s="4">
        <v>3</v>
      </c>
      <c r="AB633" s="4" t="s">
        <v>609</v>
      </c>
      <c r="AC633" s="4">
        <v>4</v>
      </c>
      <c r="AD633" s="4" t="s">
        <v>38</v>
      </c>
      <c r="AE633" s="4">
        <v>210</v>
      </c>
      <c r="AF633" s="4"/>
      <c r="AG633" s="4"/>
    </row>
    <row r="634" spans="1:33">
      <c r="A634" s="4" t="s">
        <v>156</v>
      </c>
      <c r="B634" s="4" t="s">
        <v>40</v>
      </c>
      <c r="C634" s="28">
        <v>39289</v>
      </c>
      <c r="D634" s="4">
        <v>2007</v>
      </c>
      <c r="E634" s="33">
        <v>0.4236111111111111</v>
      </c>
      <c r="F634" s="33">
        <v>0.42777777777777781</v>
      </c>
      <c r="G634" s="33">
        <f t="shared" si="63"/>
        <v>4.1666666666667074E-3</v>
      </c>
      <c r="H634" s="8">
        <v>2</v>
      </c>
      <c r="I634" s="5">
        <v>1</v>
      </c>
      <c r="J634" s="5">
        <v>11</v>
      </c>
      <c r="K634" s="4">
        <v>11</v>
      </c>
      <c r="L634" s="4" t="s">
        <v>52</v>
      </c>
      <c r="M634" s="4" t="s">
        <v>53</v>
      </c>
      <c r="N634" s="4">
        <v>2</v>
      </c>
      <c r="O634" s="5">
        <f t="shared" si="64"/>
        <v>42.9</v>
      </c>
      <c r="P634" s="5">
        <v>13</v>
      </c>
      <c r="Q634" s="5">
        <f t="shared" si="65"/>
        <v>43.559999999999995</v>
      </c>
      <c r="R634" s="5">
        <v>13.2</v>
      </c>
      <c r="S634" s="5">
        <f t="shared" si="66"/>
        <v>43.559999999999995</v>
      </c>
      <c r="T634" s="5">
        <v>13.2</v>
      </c>
      <c r="U634" s="8">
        <f t="shared" si="68"/>
        <v>43.23</v>
      </c>
      <c r="V634" s="5">
        <f t="shared" si="69"/>
        <v>13.1</v>
      </c>
      <c r="W634" s="12">
        <v>27.842390000000002</v>
      </c>
      <c r="X634" s="12">
        <v>-115.14381</v>
      </c>
      <c r="Y634" s="4">
        <f t="shared" si="67"/>
        <v>57.2</v>
      </c>
      <c r="Z634" s="4">
        <v>14</v>
      </c>
      <c r="AA634" s="4">
        <v>3</v>
      </c>
      <c r="AB634" s="4" t="s">
        <v>608</v>
      </c>
      <c r="AC634" s="4">
        <v>1</v>
      </c>
      <c r="AD634" s="4" t="s">
        <v>38</v>
      </c>
      <c r="AE634" s="4">
        <v>210</v>
      </c>
      <c r="AF634" s="4"/>
      <c r="AG634" s="4"/>
    </row>
    <row r="635" spans="1:33">
      <c r="A635" s="4" t="s">
        <v>156</v>
      </c>
      <c r="B635" s="4" t="s">
        <v>40</v>
      </c>
      <c r="C635" s="28">
        <v>39289</v>
      </c>
      <c r="D635" s="4">
        <v>2007</v>
      </c>
      <c r="E635" s="33">
        <v>0.4236111111111111</v>
      </c>
      <c r="F635" s="33">
        <v>0.42777777777777781</v>
      </c>
      <c r="G635" s="33">
        <f t="shared" si="63"/>
        <v>4.1666666666667074E-3</v>
      </c>
      <c r="H635" s="8">
        <v>2</v>
      </c>
      <c r="I635" s="5">
        <v>1</v>
      </c>
      <c r="J635" s="5">
        <v>11</v>
      </c>
      <c r="K635" s="4">
        <v>11</v>
      </c>
      <c r="L635" s="4" t="s">
        <v>52</v>
      </c>
      <c r="M635" s="4" t="s">
        <v>53</v>
      </c>
      <c r="N635" s="4">
        <v>2</v>
      </c>
      <c r="O635" s="5">
        <f t="shared" si="64"/>
        <v>42.9</v>
      </c>
      <c r="P635" s="5">
        <v>13</v>
      </c>
      <c r="Q635" s="5">
        <f t="shared" si="65"/>
        <v>43.559999999999995</v>
      </c>
      <c r="R635" s="5">
        <v>13.2</v>
      </c>
      <c r="S635" s="5">
        <f t="shared" si="66"/>
        <v>43.559999999999995</v>
      </c>
      <c r="T635" s="5">
        <v>13.2</v>
      </c>
      <c r="U635" s="8">
        <f t="shared" si="68"/>
        <v>43.23</v>
      </c>
      <c r="V635" s="5">
        <f t="shared" si="69"/>
        <v>13.1</v>
      </c>
      <c r="W635" s="12">
        <v>27.842390000000002</v>
      </c>
      <c r="X635" s="12">
        <v>-115.14381</v>
      </c>
      <c r="Y635" s="4">
        <f t="shared" si="67"/>
        <v>57.2</v>
      </c>
      <c r="Z635" s="4">
        <v>14</v>
      </c>
      <c r="AA635" s="4">
        <v>3</v>
      </c>
      <c r="AB635" s="4" t="s">
        <v>610</v>
      </c>
      <c r="AC635" s="4">
        <v>9</v>
      </c>
      <c r="AD635" s="4" t="s">
        <v>38</v>
      </c>
      <c r="AE635" s="4">
        <v>210</v>
      </c>
      <c r="AF635" s="4"/>
      <c r="AG635" s="4"/>
    </row>
    <row r="636" spans="1:33">
      <c r="A636" s="4" t="s">
        <v>156</v>
      </c>
      <c r="B636" s="4" t="s">
        <v>40</v>
      </c>
      <c r="C636" s="28">
        <v>39289</v>
      </c>
      <c r="D636" s="4">
        <v>2007</v>
      </c>
      <c r="E636" s="33">
        <v>0.4236111111111111</v>
      </c>
      <c r="F636" s="33">
        <v>0.42777777777777781</v>
      </c>
      <c r="G636" s="33">
        <f t="shared" si="63"/>
        <v>4.1666666666667074E-3</v>
      </c>
      <c r="H636" s="8">
        <v>2</v>
      </c>
      <c r="I636" s="5">
        <v>1</v>
      </c>
      <c r="J636" s="5">
        <v>11</v>
      </c>
      <c r="K636" s="4">
        <v>11</v>
      </c>
      <c r="L636" s="4" t="s">
        <v>52</v>
      </c>
      <c r="M636" s="4" t="s">
        <v>53</v>
      </c>
      <c r="N636" s="4">
        <v>2</v>
      </c>
      <c r="O636" s="5">
        <f t="shared" si="64"/>
        <v>42.9</v>
      </c>
      <c r="P636" s="5">
        <v>13</v>
      </c>
      <c r="Q636" s="5">
        <f t="shared" si="65"/>
        <v>43.559999999999995</v>
      </c>
      <c r="R636" s="5">
        <v>13.2</v>
      </c>
      <c r="S636" s="5">
        <f t="shared" si="66"/>
        <v>43.559999999999995</v>
      </c>
      <c r="T636" s="5">
        <v>13.2</v>
      </c>
      <c r="U636" s="8">
        <f t="shared" si="68"/>
        <v>43.23</v>
      </c>
      <c r="V636" s="5">
        <f t="shared" si="69"/>
        <v>13.1</v>
      </c>
      <c r="W636" s="12">
        <v>27.842390000000002</v>
      </c>
      <c r="X636" s="12">
        <v>-115.14381</v>
      </c>
      <c r="Y636" s="4">
        <f t="shared" si="67"/>
        <v>57.2</v>
      </c>
      <c r="Z636" s="4">
        <v>14</v>
      </c>
      <c r="AA636" s="4">
        <v>3</v>
      </c>
      <c r="AB636" s="4" t="s">
        <v>612</v>
      </c>
      <c r="AC636" s="4">
        <v>1</v>
      </c>
      <c r="AD636" s="4" t="s">
        <v>38</v>
      </c>
      <c r="AE636" s="4">
        <v>210</v>
      </c>
      <c r="AF636" s="4"/>
      <c r="AG636" s="4"/>
    </row>
    <row r="637" spans="1:33">
      <c r="A637" s="4" t="s">
        <v>156</v>
      </c>
      <c r="B637" s="4" t="s">
        <v>40</v>
      </c>
      <c r="C637" s="28">
        <v>39289</v>
      </c>
      <c r="D637" s="4">
        <v>2007</v>
      </c>
      <c r="E637" s="33">
        <v>0.4236111111111111</v>
      </c>
      <c r="F637" s="33">
        <v>0.42777777777777781</v>
      </c>
      <c r="G637" s="33">
        <f t="shared" si="63"/>
        <v>4.1666666666667074E-3</v>
      </c>
      <c r="H637" s="8">
        <v>2</v>
      </c>
      <c r="I637" s="5">
        <v>1</v>
      </c>
      <c r="J637" s="5">
        <v>11</v>
      </c>
      <c r="K637" s="4">
        <v>11</v>
      </c>
      <c r="L637" s="4" t="s">
        <v>52</v>
      </c>
      <c r="M637" s="4" t="s">
        <v>53</v>
      </c>
      <c r="N637" s="4">
        <v>2</v>
      </c>
      <c r="O637" s="5">
        <f t="shared" si="64"/>
        <v>42.9</v>
      </c>
      <c r="P637" s="5">
        <v>13</v>
      </c>
      <c r="Q637" s="5">
        <f t="shared" si="65"/>
        <v>43.559999999999995</v>
      </c>
      <c r="R637" s="5">
        <v>13.2</v>
      </c>
      <c r="S637" s="5">
        <f t="shared" si="66"/>
        <v>43.559999999999995</v>
      </c>
      <c r="T637" s="5">
        <v>13.2</v>
      </c>
      <c r="U637" s="8">
        <f t="shared" si="68"/>
        <v>43.23</v>
      </c>
      <c r="V637" s="5">
        <f t="shared" si="69"/>
        <v>13.1</v>
      </c>
      <c r="W637" s="12">
        <v>27.842390000000002</v>
      </c>
      <c r="X637" s="12">
        <v>-115.14381</v>
      </c>
      <c r="Y637" s="4">
        <f t="shared" si="67"/>
        <v>57.2</v>
      </c>
      <c r="Z637" s="4">
        <v>14</v>
      </c>
      <c r="AA637" s="4">
        <v>3</v>
      </c>
      <c r="AB637" s="4" t="s">
        <v>606</v>
      </c>
      <c r="AC637" s="4">
        <v>1</v>
      </c>
      <c r="AD637" s="4" t="s">
        <v>38</v>
      </c>
      <c r="AE637" s="4">
        <v>210</v>
      </c>
      <c r="AF637" s="4"/>
      <c r="AG637" s="4"/>
    </row>
    <row r="638" spans="1:33">
      <c r="A638" s="4" t="s">
        <v>156</v>
      </c>
      <c r="B638" s="4" t="s">
        <v>40</v>
      </c>
      <c r="C638" s="28">
        <v>39289</v>
      </c>
      <c r="D638" s="4">
        <v>2007</v>
      </c>
      <c r="E638" s="33">
        <v>0.4236111111111111</v>
      </c>
      <c r="F638" s="33">
        <v>0.42777777777777781</v>
      </c>
      <c r="G638" s="33">
        <f t="shared" si="63"/>
        <v>4.1666666666667074E-3</v>
      </c>
      <c r="H638" s="8">
        <v>2</v>
      </c>
      <c r="I638" s="5">
        <v>1</v>
      </c>
      <c r="J638" s="5">
        <v>11</v>
      </c>
      <c r="K638" s="4">
        <v>11</v>
      </c>
      <c r="L638" s="4" t="s">
        <v>52</v>
      </c>
      <c r="M638" s="4" t="s">
        <v>53</v>
      </c>
      <c r="N638" s="4">
        <v>2</v>
      </c>
      <c r="O638" s="5">
        <f t="shared" si="64"/>
        <v>42.9</v>
      </c>
      <c r="P638" s="5">
        <v>13</v>
      </c>
      <c r="Q638" s="5">
        <f t="shared" si="65"/>
        <v>43.559999999999995</v>
      </c>
      <c r="R638" s="5">
        <v>13.2</v>
      </c>
      <c r="S638" s="5">
        <f t="shared" si="66"/>
        <v>43.559999999999995</v>
      </c>
      <c r="T638" s="5">
        <v>13.2</v>
      </c>
      <c r="U638" s="8">
        <f t="shared" si="68"/>
        <v>43.23</v>
      </c>
      <c r="V638" s="5">
        <f t="shared" si="69"/>
        <v>13.1</v>
      </c>
      <c r="W638" s="12">
        <v>27.842390000000002</v>
      </c>
      <c r="X638" s="12">
        <v>-115.14381</v>
      </c>
      <c r="Y638" s="4">
        <f t="shared" si="67"/>
        <v>57.2</v>
      </c>
      <c r="Z638" s="4">
        <v>14</v>
      </c>
      <c r="AA638" s="4">
        <v>3</v>
      </c>
      <c r="AB638" s="4" t="s">
        <v>611</v>
      </c>
      <c r="AC638" s="4">
        <v>6</v>
      </c>
      <c r="AD638" s="4" t="s">
        <v>38</v>
      </c>
      <c r="AE638" s="4">
        <v>210</v>
      </c>
      <c r="AF638" s="4"/>
      <c r="AG638" s="4"/>
    </row>
    <row r="639" spans="1:33">
      <c r="A639" s="4" t="s">
        <v>157</v>
      </c>
      <c r="B639" s="4" t="s">
        <v>40</v>
      </c>
      <c r="C639" s="28">
        <v>39289</v>
      </c>
      <c r="D639" s="4">
        <v>2007</v>
      </c>
      <c r="E639" s="33">
        <v>0.4861111111111111</v>
      </c>
      <c r="F639" s="33">
        <v>0.48958333333333331</v>
      </c>
      <c r="G639" s="33">
        <f t="shared" si="63"/>
        <v>3.4722222222222099E-3</v>
      </c>
      <c r="H639" s="8">
        <v>2</v>
      </c>
      <c r="I639" s="5">
        <v>2</v>
      </c>
      <c r="J639" s="5">
        <v>12</v>
      </c>
      <c r="K639" s="4">
        <v>12</v>
      </c>
      <c r="L639" s="4" t="s">
        <v>52</v>
      </c>
      <c r="M639" s="4" t="s">
        <v>53</v>
      </c>
      <c r="N639" s="4">
        <v>2</v>
      </c>
      <c r="O639" s="5">
        <f t="shared" si="64"/>
        <v>15.839999999999998</v>
      </c>
      <c r="P639" s="5">
        <v>4.8</v>
      </c>
      <c r="Q639" s="5">
        <f t="shared" si="65"/>
        <v>17.489999999999998</v>
      </c>
      <c r="R639" s="5">
        <v>5.3</v>
      </c>
      <c r="S639" s="5">
        <f t="shared" si="66"/>
        <v>17.489999999999998</v>
      </c>
      <c r="T639" s="5">
        <v>5.3</v>
      </c>
      <c r="U639" s="8">
        <f t="shared" si="68"/>
        <v>16.664999999999999</v>
      </c>
      <c r="V639" s="5">
        <f t="shared" si="69"/>
        <v>5.05</v>
      </c>
      <c r="W639" s="12">
        <v>27.843219999999999</v>
      </c>
      <c r="X639" s="12">
        <v>-115.14211</v>
      </c>
      <c r="Y639" s="4">
        <f t="shared" si="67"/>
        <v>66.2</v>
      </c>
      <c r="Z639" s="4">
        <v>19</v>
      </c>
      <c r="AA639" s="4">
        <v>4</v>
      </c>
      <c r="AB639" s="4" t="s">
        <v>613</v>
      </c>
      <c r="AC639" s="4">
        <v>115</v>
      </c>
      <c r="AD639" s="4">
        <v>13</v>
      </c>
      <c r="AE639" s="4">
        <v>210</v>
      </c>
      <c r="AF639" s="4">
        <v>50</v>
      </c>
      <c r="AG639" s="4"/>
    </row>
    <row r="640" spans="1:33">
      <c r="A640" s="4" t="s">
        <v>157</v>
      </c>
      <c r="B640" s="4" t="s">
        <v>40</v>
      </c>
      <c r="C640" s="28">
        <v>39289</v>
      </c>
      <c r="D640" s="4">
        <v>2007</v>
      </c>
      <c r="E640" s="33">
        <v>0.4861111111111111</v>
      </c>
      <c r="F640" s="33">
        <v>0.48958333333333331</v>
      </c>
      <c r="G640" s="33">
        <f t="shared" si="63"/>
        <v>3.4722222222222099E-3</v>
      </c>
      <c r="H640" s="8">
        <v>2</v>
      </c>
      <c r="I640" s="5">
        <v>2</v>
      </c>
      <c r="J640" s="5">
        <v>12</v>
      </c>
      <c r="K640" s="4">
        <v>12</v>
      </c>
      <c r="L640" s="4" t="s">
        <v>52</v>
      </c>
      <c r="M640" s="4" t="s">
        <v>53</v>
      </c>
      <c r="N640" s="4">
        <v>2</v>
      </c>
      <c r="O640" s="5">
        <f t="shared" si="64"/>
        <v>15.839999999999998</v>
      </c>
      <c r="P640" s="5">
        <v>4.8</v>
      </c>
      <c r="Q640" s="5">
        <f t="shared" si="65"/>
        <v>17.489999999999998</v>
      </c>
      <c r="R640" s="5">
        <v>5.3</v>
      </c>
      <c r="S640" s="5">
        <f t="shared" si="66"/>
        <v>17.489999999999998</v>
      </c>
      <c r="T640" s="5">
        <v>5.3</v>
      </c>
      <c r="U640" s="8">
        <f t="shared" si="68"/>
        <v>16.664999999999999</v>
      </c>
      <c r="V640" s="5">
        <f t="shared" si="69"/>
        <v>5.05</v>
      </c>
      <c r="W640" s="12">
        <v>27.843219999999999</v>
      </c>
      <c r="X640" s="12">
        <v>-115.14211</v>
      </c>
      <c r="Y640" s="4">
        <f t="shared" si="67"/>
        <v>66.2</v>
      </c>
      <c r="Z640" s="4">
        <v>19</v>
      </c>
      <c r="AA640" s="4">
        <v>4</v>
      </c>
      <c r="AB640" s="4" t="s">
        <v>612</v>
      </c>
      <c r="AC640" s="4">
        <v>1</v>
      </c>
      <c r="AD640" s="4" t="s">
        <v>38</v>
      </c>
      <c r="AE640" s="4">
        <v>210</v>
      </c>
      <c r="AF640" s="4"/>
      <c r="AG640" s="4"/>
    </row>
    <row r="641" spans="1:33">
      <c r="A641" s="4" t="s">
        <v>157</v>
      </c>
      <c r="B641" s="4" t="s">
        <v>40</v>
      </c>
      <c r="C641" s="28">
        <v>39289</v>
      </c>
      <c r="D641" s="4">
        <v>2007</v>
      </c>
      <c r="E641" s="33">
        <v>0.4861111111111111</v>
      </c>
      <c r="F641" s="33">
        <v>0.48958333333333331</v>
      </c>
      <c r="G641" s="33">
        <f t="shared" si="63"/>
        <v>3.4722222222222099E-3</v>
      </c>
      <c r="H641" s="8">
        <v>2</v>
      </c>
      <c r="I641" s="5">
        <v>2</v>
      </c>
      <c r="J641" s="5">
        <v>12</v>
      </c>
      <c r="K641" s="4">
        <v>12</v>
      </c>
      <c r="L641" s="4" t="s">
        <v>52</v>
      </c>
      <c r="M641" s="4" t="s">
        <v>53</v>
      </c>
      <c r="N641" s="4">
        <v>2</v>
      </c>
      <c r="O641" s="5">
        <f t="shared" si="64"/>
        <v>15.839999999999998</v>
      </c>
      <c r="P641" s="5">
        <v>4.8</v>
      </c>
      <c r="Q641" s="5">
        <f t="shared" si="65"/>
        <v>17.489999999999998</v>
      </c>
      <c r="R641" s="5">
        <v>5.3</v>
      </c>
      <c r="S641" s="5">
        <f t="shared" si="66"/>
        <v>17.489999999999998</v>
      </c>
      <c r="T641" s="5">
        <v>5.3</v>
      </c>
      <c r="U641" s="8">
        <f t="shared" si="68"/>
        <v>16.664999999999999</v>
      </c>
      <c r="V641" s="5">
        <f t="shared" si="69"/>
        <v>5.05</v>
      </c>
      <c r="W641" s="12">
        <v>27.843219999999999</v>
      </c>
      <c r="X641" s="12">
        <v>-115.14211</v>
      </c>
      <c r="Y641" s="4">
        <f t="shared" si="67"/>
        <v>66.2</v>
      </c>
      <c r="Z641" s="4">
        <v>19</v>
      </c>
      <c r="AA641" s="4">
        <v>4</v>
      </c>
      <c r="AB641" s="4" t="s">
        <v>606</v>
      </c>
      <c r="AC641" s="4">
        <v>19</v>
      </c>
      <c r="AD641" s="4" t="s">
        <v>38</v>
      </c>
      <c r="AE641" s="4">
        <v>210</v>
      </c>
      <c r="AF641" s="4"/>
      <c r="AG641" s="4"/>
    </row>
    <row r="642" spans="1:33">
      <c r="A642" s="4" t="s">
        <v>157</v>
      </c>
      <c r="B642" s="4" t="s">
        <v>40</v>
      </c>
      <c r="C642" s="28">
        <v>39289</v>
      </c>
      <c r="D642" s="4">
        <v>2007</v>
      </c>
      <c r="E642" s="33">
        <v>0.4861111111111111</v>
      </c>
      <c r="F642" s="33">
        <v>0.48958333333333331</v>
      </c>
      <c r="G642" s="33">
        <f t="shared" ref="G642:G705" si="70">F642-E642</f>
        <v>3.4722222222222099E-3</v>
      </c>
      <c r="H642" s="8">
        <v>2</v>
      </c>
      <c r="I642" s="5">
        <v>2</v>
      </c>
      <c r="J642" s="5">
        <v>12</v>
      </c>
      <c r="K642" s="4">
        <v>12</v>
      </c>
      <c r="L642" s="4" t="s">
        <v>52</v>
      </c>
      <c r="M642" s="4" t="s">
        <v>53</v>
      </c>
      <c r="N642" s="4">
        <v>2</v>
      </c>
      <c r="O642" s="5">
        <f t="shared" ref="O642:O705" si="71">3.3*P642</f>
        <v>15.839999999999998</v>
      </c>
      <c r="P642" s="5">
        <v>4.8</v>
      </c>
      <c r="Q642" s="5">
        <f t="shared" ref="Q642:Q705" si="72">3.3*R642</f>
        <v>17.489999999999998</v>
      </c>
      <c r="R642" s="5">
        <v>5.3</v>
      </c>
      <c r="S642" s="5">
        <f t="shared" ref="S642:S705" si="73">3.3*T642</f>
        <v>17.489999999999998</v>
      </c>
      <c r="T642" s="5">
        <v>5.3</v>
      </c>
      <c r="U642" s="8">
        <f t="shared" si="68"/>
        <v>16.664999999999999</v>
      </c>
      <c r="V642" s="5">
        <f t="shared" si="69"/>
        <v>5.05</v>
      </c>
      <c r="W642" s="12">
        <v>27.843219999999999</v>
      </c>
      <c r="X642" s="12">
        <v>-115.14211</v>
      </c>
      <c r="Y642" s="4">
        <f t="shared" ref="Y642:Y705" si="74">(Z642*1.8)+32</f>
        <v>66.2</v>
      </c>
      <c r="Z642" s="4">
        <v>19</v>
      </c>
      <c r="AA642" s="4">
        <v>4</v>
      </c>
      <c r="AB642" s="4" t="s">
        <v>607</v>
      </c>
      <c r="AC642" s="4">
        <v>1</v>
      </c>
      <c r="AD642" s="4" t="s">
        <v>38</v>
      </c>
      <c r="AE642" s="4">
        <v>210</v>
      </c>
      <c r="AF642" s="4"/>
      <c r="AG642" s="4"/>
    </row>
    <row r="643" spans="1:33">
      <c r="A643" s="4" t="s">
        <v>158</v>
      </c>
      <c r="B643" s="4" t="s">
        <v>43</v>
      </c>
      <c r="C643" s="28">
        <v>39289</v>
      </c>
      <c r="D643" s="4">
        <v>2007</v>
      </c>
      <c r="E643" s="33">
        <v>0.42986111111111108</v>
      </c>
      <c r="F643" s="33">
        <v>0.43611111111111112</v>
      </c>
      <c r="G643" s="33">
        <f t="shared" si="70"/>
        <v>6.2500000000000333E-3</v>
      </c>
      <c r="H643" s="8">
        <v>2</v>
      </c>
      <c r="I643" s="5">
        <v>1</v>
      </c>
      <c r="J643" s="5">
        <v>13</v>
      </c>
      <c r="K643" s="4">
        <v>13</v>
      </c>
      <c r="L643" s="4" t="s">
        <v>52</v>
      </c>
      <c r="M643" s="4" t="s">
        <v>53</v>
      </c>
      <c r="N643" s="4">
        <v>2</v>
      </c>
      <c r="O643" s="5">
        <f t="shared" si="71"/>
        <v>42.57</v>
      </c>
      <c r="P643" s="5">
        <v>12.9</v>
      </c>
      <c r="Q643" s="5">
        <f t="shared" si="72"/>
        <v>44.55</v>
      </c>
      <c r="R643" s="5">
        <v>13.5</v>
      </c>
      <c r="S643" s="5">
        <f t="shared" si="73"/>
        <v>44.55</v>
      </c>
      <c r="T643" s="5">
        <v>13.5</v>
      </c>
      <c r="U643" s="8">
        <f t="shared" ref="U643:U706" si="75">V643*3.3</f>
        <v>43.559999999999995</v>
      </c>
      <c r="V643" s="5">
        <f t="shared" ref="V643:V706" si="76">(R643+P643)/2</f>
        <v>13.2</v>
      </c>
      <c r="W643" s="12">
        <v>27.842390000000002</v>
      </c>
      <c r="X643" s="12">
        <v>-115.14358</v>
      </c>
      <c r="Y643" s="4">
        <f t="shared" si="74"/>
        <v>57.2</v>
      </c>
      <c r="Z643" s="4">
        <v>14</v>
      </c>
      <c r="AA643" s="4">
        <v>4</v>
      </c>
      <c r="AB643" s="4" t="s">
        <v>604</v>
      </c>
      <c r="AC643" s="4">
        <v>1</v>
      </c>
      <c r="AD643" s="4" t="s">
        <v>38</v>
      </c>
      <c r="AE643" s="4">
        <v>210</v>
      </c>
      <c r="AF643" s="4"/>
      <c r="AG643" s="4"/>
    </row>
    <row r="644" spans="1:33">
      <c r="A644" s="4" t="s">
        <v>158</v>
      </c>
      <c r="B644" s="4" t="s">
        <v>43</v>
      </c>
      <c r="C644" s="28">
        <v>39289</v>
      </c>
      <c r="D644" s="4">
        <v>2007</v>
      </c>
      <c r="E644" s="33">
        <v>0.42986111111111108</v>
      </c>
      <c r="F644" s="33">
        <v>0.43611111111111112</v>
      </c>
      <c r="G644" s="33">
        <f t="shared" si="70"/>
        <v>6.2500000000000333E-3</v>
      </c>
      <c r="H644" s="8">
        <v>2</v>
      </c>
      <c r="I644" s="5">
        <v>1</v>
      </c>
      <c r="J644" s="5">
        <v>13</v>
      </c>
      <c r="K644" s="4">
        <v>13</v>
      </c>
      <c r="L644" s="4" t="s">
        <v>52</v>
      </c>
      <c r="M644" s="4" t="s">
        <v>53</v>
      </c>
      <c r="N644" s="4">
        <v>2</v>
      </c>
      <c r="O644" s="5">
        <f t="shared" si="71"/>
        <v>42.57</v>
      </c>
      <c r="P644" s="5">
        <v>12.9</v>
      </c>
      <c r="Q644" s="5">
        <f t="shared" si="72"/>
        <v>44.55</v>
      </c>
      <c r="R644" s="5">
        <v>13.5</v>
      </c>
      <c r="S644" s="5">
        <f t="shared" si="73"/>
        <v>44.55</v>
      </c>
      <c r="T644" s="5">
        <v>13.5</v>
      </c>
      <c r="U644" s="8">
        <f t="shared" si="75"/>
        <v>43.559999999999995</v>
      </c>
      <c r="V644" s="5">
        <f t="shared" si="76"/>
        <v>13.2</v>
      </c>
      <c r="W644" s="12">
        <v>27.842390000000002</v>
      </c>
      <c r="X644" s="12">
        <v>-115.14358</v>
      </c>
      <c r="Y644" s="4">
        <f t="shared" si="74"/>
        <v>57.2</v>
      </c>
      <c r="Z644" s="4">
        <v>14</v>
      </c>
      <c r="AA644" s="4">
        <v>4</v>
      </c>
      <c r="AB644" s="9" t="s">
        <v>753</v>
      </c>
      <c r="AC644" s="4">
        <v>23</v>
      </c>
      <c r="AD644" s="4" t="s">
        <v>38</v>
      </c>
      <c r="AE644" s="4">
        <v>210</v>
      </c>
      <c r="AF644" s="4"/>
      <c r="AG644" s="4"/>
    </row>
    <row r="645" spans="1:33">
      <c r="A645" s="4" t="s">
        <v>158</v>
      </c>
      <c r="B645" s="4" t="s">
        <v>43</v>
      </c>
      <c r="C645" s="28">
        <v>39289</v>
      </c>
      <c r="D645" s="4">
        <v>2007</v>
      </c>
      <c r="E645" s="33">
        <v>0.42986111111111108</v>
      </c>
      <c r="F645" s="33">
        <v>0.43611111111111112</v>
      </c>
      <c r="G645" s="33">
        <f t="shared" si="70"/>
        <v>6.2500000000000333E-3</v>
      </c>
      <c r="H645" s="8">
        <v>2</v>
      </c>
      <c r="I645" s="5">
        <v>1</v>
      </c>
      <c r="J645" s="5">
        <v>13</v>
      </c>
      <c r="K645" s="4">
        <v>13</v>
      </c>
      <c r="L645" s="4" t="s">
        <v>52</v>
      </c>
      <c r="M645" s="4" t="s">
        <v>53</v>
      </c>
      <c r="N645" s="4">
        <v>2</v>
      </c>
      <c r="O645" s="5">
        <f t="shared" si="71"/>
        <v>42.57</v>
      </c>
      <c r="P645" s="5">
        <v>12.9</v>
      </c>
      <c r="Q645" s="5">
        <f t="shared" si="72"/>
        <v>44.55</v>
      </c>
      <c r="R645" s="5">
        <v>13.5</v>
      </c>
      <c r="S645" s="5">
        <f t="shared" si="73"/>
        <v>44.55</v>
      </c>
      <c r="T645" s="5">
        <v>13.5</v>
      </c>
      <c r="U645" s="8">
        <f t="shared" si="75"/>
        <v>43.559999999999995</v>
      </c>
      <c r="V645" s="5">
        <f t="shared" si="76"/>
        <v>13.2</v>
      </c>
      <c r="W645" s="12">
        <v>27.842390000000002</v>
      </c>
      <c r="X645" s="12">
        <v>-115.14358</v>
      </c>
      <c r="Y645" s="4">
        <f t="shared" si="74"/>
        <v>57.2</v>
      </c>
      <c r="Z645" s="4">
        <v>14</v>
      </c>
      <c r="AA645" s="4">
        <v>4</v>
      </c>
      <c r="AB645" s="4" t="s">
        <v>614</v>
      </c>
      <c r="AC645" s="4">
        <v>7</v>
      </c>
      <c r="AD645" s="4" t="s">
        <v>38</v>
      </c>
      <c r="AE645" s="4">
        <v>210</v>
      </c>
      <c r="AF645" s="4"/>
      <c r="AG645" s="4"/>
    </row>
    <row r="646" spans="1:33">
      <c r="A646" s="4" t="s">
        <v>158</v>
      </c>
      <c r="B646" s="4" t="s">
        <v>43</v>
      </c>
      <c r="C646" s="28">
        <v>39289</v>
      </c>
      <c r="D646" s="4">
        <v>2007</v>
      </c>
      <c r="E646" s="33">
        <v>0.42986111111111108</v>
      </c>
      <c r="F646" s="33">
        <v>0.43611111111111112</v>
      </c>
      <c r="G646" s="33">
        <f t="shared" si="70"/>
        <v>6.2500000000000333E-3</v>
      </c>
      <c r="H646" s="8">
        <v>2</v>
      </c>
      <c r="I646" s="5">
        <v>1</v>
      </c>
      <c r="J646" s="5">
        <v>13</v>
      </c>
      <c r="K646" s="4">
        <v>13</v>
      </c>
      <c r="L646" s="4" t="s">
        <v>52</v>
      </c>
      <c r="M646" s="4" t="s">
        <v>53</v>
      </c>
      <c r="N646" s="4">
        <v>2</v>
      </c>
      <c r="O646" s="5">
        <f t="shared" si="71"/>
        <v>42.57</v>
      </c>
      <c r="P646" s="5">
        <v>12.9</v>
      </c>
      <c r="Q646" s="5">
        <f t="shared" si="72"/>
        <v>44.55</v>
      </c>
      <c r="R646" s="5">
        <v>13.5</v>
      </c>
      <c r="S646" s="5">
        <f t="shared" si="73"/>
        <v>44.55</v>
      </c>
      <c r="T646" s="5">
        <v>13.5</v>
      </c>
      <c r="U646" s="8">
        <f t="shared" si="75"/>
        <v>43.559999999999995</v>
      </c>
      <c r="V646" s="5">
        <f t="shared" si="76"/>
        <v>13.2</v>
      </c>
      <c r="W646" s="12">
        <v>27.842390000000002</v>
      </c>
      <c r="X646" s="12">
        <v>-115.14358</v>
      </c>
      <c r="Y646" s="4">
        <f t="shared" si="74"/>
        <v>57.2</v>
      </c>
      <c r="Z646" s="4">
        <v>14</v>
      </c>
      <c r="AA646" s="4">
        <v>4</v>
      </c>
      <c r="AB646" s="4" t="s">
        <v>613</v>
      </c>
      <c r="AC646" s="4">
        <v>33</v>
      </c>
      <c r="AD646" s="4" t="s">
        <v>38</v>
      </c>
      <c r="AE646" s="4">
        <v>210</v>
      </c>
      <c r="AF646" s="4"/>
      <c r="AG646" s="4"/>
    </row>
    <row r="647" spans="1:33">
      <c r="A647" s="4" t="s">
        <v>158</v>
      </c>
      <c r="B647" s="4" t="s">
        <v>43</v>
      </c>
      <c r="C647" s="28">
        <v>39289</v>
      </c>
      <c r="D647" s="4">
        <v>2007</v>
      </c>
      <c r="E647" s="33">
        <v>0.42986111111111108</v>
      </c>
      <c r="F647" s="33">
        <v>0.43611111111111112</v>
      </c>
      <c r="G647" s="33">
        <f t="shared" si="70"/>
        <v>6.2500000000000333E-3</v>
      </c>
      <c r="H647" s="8">
        <v>2</v>
      </c>
      <c r="I647" s="5">
        <v>1</v>
      </c>
      <c r="J647" s="5">
        <v>13</v>
      </c>
      <c r="K647" s="4">
        <v>13</v>
      </c>
      <c r="L647" s="4" t="s">
        <v>52</v>
      </c>
      <c r="M647" s="4" t="s">
        <v>53</v>
      </c>
      <c r="N647" s="4">
        <v>2</v>
      </c>
      <c r="O647" s="5">
        <f t="shared" si="71"/>
        <v>42.57</v>
      </c>
      <c r="P647" s="5">
        <v>12.9</v>
      </c>
      <c r="Q647" s="5">
        <f t="shared" si="72"/>
        <v>44.55</v>
      </c>
      <c r="R647" s="5">
        <v>13.5</v>
      </c>
      <c r="S647" s="5">
        <f t="shared" si="73"/>
        <v>44.55</v>
      </c>
      <c r="T647" s="5">
        <v>13.5</v>
      </c>
      <c r="U647" s="8">
        <f t="shared" si="75"/>
        <v>43.559999999999995</v>
      </c>
      <c r="V647" s="5">
        <f t="shared" si="76"/>
        <v>13.2</v>
      </c>
      <c r="W647" s="12">
        <v>27.842390000000002</v>
      </c>
      <c r="X647" s="12">
        <v>-115.14358</v>
      </c>
      <c r="Y647" s="4">
        <f t="shared" si="74"/>
        <v>57.2</v>
      </c>
      <c r="Z647" s="4">
        <v>14</v>
      </c>
      <c r="AA647" s="4">
        <v>4</v>
      </c>
      <c r="AB647" s="4" t="s">
        <v>609</v>
      </c>
      <c r="AC647" s="4">
        <v>11</v>
      </c>
      <c r="AD647" s="4" t="s">
        <v>38</v>
      </c>
      <c r="AE647" s="4">
        <v>210</v>
      </c>
      <c r="AF647" s="4"/>
      <c r="AG647" s="4"/>
    </row>
    <row r="648" spans="1:33">
      <c r="A648" s="4" t="s">
        <v>158</v>
      </c>
      <c r="B648" s="4" t="s">
        <v>43</v>
      </c>
      <c r="C648" s="28">
        <v>39289</v>
      </c>
      <c r="D648" s="4">
        <v>2007</v>
      </c>
      <c r="E648" s="33">
        <v>0.42986111111111108</v>
      </c>
      <c r="F648" s="33">
        <v>0.43611111111111112</v>
      </c>
      <c r="G648" s="33">
        <f t="shared" si="70"/>
        <v>6.2500000000000333E-3</v>
      </c>
      <c r="H648" s="8">
        <v>2</v>
      </c>
      <c r="I648" s="5">
        <v>1</v>
      </c>
      <c r="J648" s="5">
        <v>13</v>
      </c>
      <c r="K648" s="4">
        <v>13</v>
      </c>
      <c r="L648" s="4" t="s">
        <v>52</v>
      </c>
      <c r="M648" s="4" t="s">
        <v>53</v>
      </c>
      <c r="N648" s="4">
        <v>2</v>
      </c>
      <c r="O648" s="5">
        <f t="shared" si="71"/>
        <v>42.57</v>
      </c>
      <c r="P648" s="5">
        <v>12.9</v>
      </c>
      <c r="Q648" s="5">
        <f t="shared" si="72"/>
        <v>44.55</v>
      </c>
      <c r="R648" s="5">
        <v>13.5</v>
      </c>
      <c r="S648" s="5">
        <f t="shared" si="73"/>
        <v>44.55</v>
      </c>
      <c r="T648" s="5">
        <v>13.5</v>
      </c>
      <c r="U648" s="8">
        <f t="shared" si="75"/>
        <v>43.559999999999995</v>
      </c>
      <c r="V648" s="5">
        <f t="shared" si="76"/>
        <v>13.2</v>
      </c>
      <c r="W648" s="12">
        <v>27.842390000000002</v>
      </c>
      <c r="X648" s="12">
        <v>-115.14358</v>
      </c>
      <c r="Y648" s="4">
        <f t="shared" si="74"/>
        <v>57.2</v>
      </c>
      <c r="Z648" s="4">
        <v>14</v>
      </c>
      <c r="AA648" s="4">
        <v>4</v>
      </c>
      <c r="AB648" s="4" t="s">
        <v>608</v>
      </c>
      <c r="AC648" s="4">
        <v>3</v>
      </c>
      <c r="AD648" s="4" t="s">
        <v>38</v>
      </c>
      <c r="AE648" s="4">
        <v>210</v>
      </c>
      <c r="AF648" s="4"/>
      <c r="AG648" s="4"/>
    </row>
    <row r="649" spans="1:33">
      <c r="A649" s="4" t="s">
        <v>158</v>
      </c>
      <c r="B649" s="4" t="s">
        <v>43</v>
      </c>
      <c r="C649" s="28">
        <v>39289</v>
      </c>
      <c r="D649" s="4">
        <v>2007</v>
      </c>
      <c r="E649" s="33">
        <v>0.42986111111111108</v>
      </c>
      <c r="F649" s="33">
        <v>0.43611111111111112</v>
      </c>
      <c r="G649" s="33">
        <f t="shared" si="70"/>
        <v>6.2500000000000333E-3</v>
      </c>
      <c r="H649" s="8">
        <v>2</v>
      </c>
      <c r="I649" s="5">
        <v>1</v>
      </c>
      <c r="J649" s="5">
        <v>13</v>
      </c>
      <c r="K649" s="4">
        <v>13</v>
      </c>
      <c r="L649" s="4" t="s">
        <v>52</v>
      </c>
      <c r="M649" s="4" t="s">
        <v>53</v>
      </c>
      <c r="N649" s="4">
        <v>2</v>
      </c>
      <c r="O649" s="5">
        <f t="shared" si="71"/>
        <v>42.57</v>
      </c>
      <c r="P649" s="5">
        <v>12.9</v>
      </c>
      <c r="Q649" s="5">
        <f t="shared" si="72"/>
        <v>44.55</v>
      </c>
      <c r="R649" s="5">
        <v>13.5</v>
      </c>
      <c r="S649" s="5">
        <f t="shared" si="73"/>
        <v>44.55</v>
      </c>
      <c r="T649" s="5">
        <v>13.5</v>
      </c>
      <c r="U649" s="8">
        <f t="shared" si="75"/>
        <v>43.559999999999995</v>
      </c>
      <c r="V649" s="5">
        <f t="shared" si="76"/>
        <v>13.2</v>
      </c>
      <c r="W649" s="12">
        <v>27.842390000000002</v>
      </c>
      <c r="X649" s="12">
        <v>-115.14358</v>
      </c>
      <c r="Y649" s="4">
        <f t="shared" si="74"/>
        <v>57.2</v>
      </c>
      <c r="Z649" s="4">
        <v>14</v>
      </c>
      <c r="AA649" s="4">
        <v>4</v>
      </c>
      <c r="AB649" s="4" t="s">
        <v>610</v>
      </c>
      <c r="AC649" s="4">
        <v>4</v>
      </c>
      <c r="AD649" s="4" t="s">
        <v>38</v>
      </c>
      <c r="AE649" s="4">
        <v>210</v>
      </c>
      <c r="AF649" s="4"/>
      <c r="AG649" s="4"/>
    </row>
    <row r="650" spans="1:33">
      <c r="A650" s="4" t="s">
        <v>158</v>
      </c>
      <c r="B650" s="4" t="s">
        <v>43</v>
      </c>
      <c r="C650" s="28">
        <v>39289</v>
      </c>
      <c r="D650" s="4">
        <v>2007</v>
      </c>
      <c r="E650" s="33">
        <v>0.42986111111111108</v>
      </c>
      <c r="F650" s="33">
        <v>0.43611111111111112</v>
      </c>
      <c r="G650" s="33">
        <f t="shared" si="70"/>
        <v>6.2500000000000333E-3</v>
      </c>
      <c r="H650" s="8">
        <v>2</v>
      </c>
      <c r="I650" s="5">
        <v>1</v>
      </c>
      <c r="J650" s="5">
        <v>13</v>
      </c>
      <c r="K650" s="4">
        <v>13</v>
      </c>
      <c r="L650" s="4" t="s">
        <v>52</v>
      </c>
      <c r="M650" s="4" t="s">
        <v>53</v>
      </c>
      <c r="N650" s="4">
        <v>2</v>
      </c>
      <c r="O650" s="5">
        <f t="shared" si="71"/>
        <v>42.57</v>
      </c>
      <c r="P650" s="5">
        <v>12.9</v>
      </c>
      <c r="Q650" s="5">
        <f t="shared" si="72"/>
        <v>44.55</v>
      </c>
      <c r="R650" s="5">
        <v>13.5</v>
      </c>
      <c r="S650" s="5">
        <f t="shared" si="73"/>
        <v>44.55</v>
      </c>
      <c r="T650" s="5">
        <v>13.5</v>
      </c>
      <c r="U650" s="8">
        <f t="shared" si="75"/>
        <v>43.559999999999995</v>
      </c>
      <c r="V650" s="5">
        <f t="shared" si="76"/>
        <v>13.2</v>
      </c>
      <c r="W650" s="12">
        <v>27.842390000000002</v>
      </c>
      <c r="X650" s="12">
        <v>-115.14358</v>
      </c>
      <c r="Y650" s="4">
        <f t="shared" si="74"/>
        <v>57.2</v>
      </c>
      <c r="Z650" s="4">
        <v>14</v>
      </c>
      <c r="AA650" s="4">
        <v>4</v>
      </c>
      <c r="AB650" s="4" t="s">
        <v>612</v>
      </c>
      <c r="AC650" s="4">
        <v>1</v>
      </c>
      <c r="AD650" s="4" t="s">
        <v>38</v>
      </c>
      <c r="AE650" s="4">
        <v>210</v>
      </c>
      <c r="AF650" s="4"/>
      <c r="AG650" s="4"/>
    </row>
    <row r="651" spans="1:33">
      <c r="A651" s="4" t="s">
        <v>158</v>
      </c>
      <c r="B651" s="4" t="s">
        <v>43</v>
      </c>
      <c r="C651" s="28">
        <v>39289</v>
      </c>
      <c r="D651" s="4">
        <v>2007</v>
      </c>
      <c r="E651" s="33">
        <v>0.42986111111111108</v>
      </c>
      <c r="F651" s="33">
        <v>0.43611111111111112</v>
      </c>
      <c r="G651" s="33">
        <f t="shared" si="70"/>
        <v>6.2500000000000333E-3</v>
      </c>
      <c r="H651" s="8">
        <v>2</v>
      </c>
      <c r="I651" s="5">
        <v>1</v>
      </c>
      <c r="J651" s="5">
        <v>13</v>
      </c>
      <c r="K651" s="4">
        <v>13</v>
      </c>
      <c r="L651" s="4" t="s">
        <v>52</v>
      </c>
      <c r="M651" s="4" t="s">
        <v>53</v>
      </c>
      <c r="N651" s="4">
        <v>2</v>
      </c>
      <c r="O651" s="5">
        <f t="shared" si="71"/>
        <v>42.57</v>
      </c>
      <c r="P651" s="5">
        <v>12.9</v>
      </c>
      <c r="Q651" s="5">
        <f t="shared" si="72"/>
        <v>44.55</v>
      </c>
      <c r="R651" s="5">
        <v>13.5</v>
      </c>
      <c r="S651" s="5">
        <f t="shared" si="73"/>
        <v>44.55</v>
      </c>
      <c r="T651" s="5">
        <v>13.5</v>
      </c>
      <c r="U651" s="8">
        <f t="shared" si="75"/>
        <v>43.559999999999995</v>
      </c>
      <c r="V651" s="5">
        <f t="shared" si="76"/>
        <v>13.2</v>
      </c>
      <c r="W651" s="12">
        <v>27.842390000000002</v>
      </c>
      <c r="X651" s="12">
        <v>-115.14358</v>
      </c>
      <c r="Y651" s="4">
        <f t="shared" si="74"/>
        <v>57.2</v>
      </c>
      <c r="Z651" s="4">
        <v>14</v>
      </c>
      <c r="AA651" s="4">
        <v>4</v>
      </c>
      <c r="AB651" s="4" t="s">
        <v>606</v>
      </c>
      <c r="AC651" s="4">
        <v>7</v>
      </c>
      <c r="AD651" s="4" t="s">
        <v>38</v>
      </c>
      <c r="AE651" s="4">
        <v>210</v>
      </c>
      <c r="AF651" s="4"/>
      <c r="AG651" s="4"/>
    </row>
    <row r="652" spans="1:33">
      <c r="A652" s="4" t="s">
        <v>158</v>
      </c>
      <c r="B652" s="4" t="s">
        <v>43</v>
      </c>
      <c r="C652" s="28">
        <v>39289</v>
      </c>
      <c r="D652" s="4">
        <v>2007</v>
      </c>
      <c r="E652" s="33">
        <v>0.42986111111111108</v>
      </c>
      <c r="F652" s="33">
        <v>0.43611111111111112</v>
      </c>
      <c r="G652" s="33">
        <f t="shared" si="70"/>
        <v>6.2500000000000333E-3</v>
      </c>
      <c r="H652" s="8">
        <v>2</v>
      </c>
      <c r="I652" s="5">
        <v>1</v>
      </c>
      <c r="J652" s="5">
        <v>13</v>
      </c>
      <c r="K652" s="4">
        <v>13</v>
      </c>
      <c r="L652" s="4" t="s">
        <v>52</v>
      </c>
      <c r="M652" s="4" t="s">
        <v>53</v>
      </c>
      <c r="N652" s="4">
        <v>2</v>
      </c>
      <c r="O652" s="5">
        <f t="shared" si="71"/>
        <v>42.57</v>
      </c>
      <c r="P652" s="5">
        <v>12.9</v>
      </c>
      <c r="Q652" s="5">
        <f t="shared" si="72"/>
        <v>44.55</v>
      </c>
      <c r="R652" s="5">
        <v>13.5</v>
      </c>
      <c r="S652" s="5">
        <f t="shared" si="73"/>
        <v>44.55</v>
      </c>
      <c r="T652" s="5">
        <v>13.5</v>
      </c>
      <c r="U652" s="8">
        <f t="shared" si="75"/>
        <v>43.559999999999995</v>
      </c>
      <c r="V652" s="5">
        <f t="shared" si="76"/>
        <v>13.2</v>
      </c>
      <c r="W652" s="12">
        <v>27.842390000000002</v>
      </c>
      <c r="X652" s="12">
        <v>-115.14358</v>
      </c>
      <c r="Y652" s="4">
        <f t="shared" si="74"/>
        <v>57.2</v>
      </c>
      <c r="Z652" s="4">
        <v>14</v>
      </c>
      <c r="AA652" s="4">
        <v>4</v>
      </c>
      <c r="AB652" s="4" t="s">
        <v>607</v>
      </c>
      <c r="AC652" s="4">
        <v>5</v>
      </c>
      <c r="AD652" s="4" t="s">
        <v>38</v>
      </c>
      <c r="AE652" s="4">
        <v>210</v>
      </c>
      <c r="AF652" s="4"/>
      <c r="AG652" s="4"/>
    </row>
    <row r="653" spans="1:33">
      <c r="A653" s="4" t="s">
        <v>159</v>
      </c>
      <c r="B653" s="4" t="s">
        <v>43</v>
      </c>
      <c r="C653" s="28">
        <v>39289</v>
      </c>
      <c r="D653" s="4">
        <v>2007</v>
      </c>
      <c r="E653" s="33">
        <v>0.4993055555555555</v>
      </c>
      <c r="F653" s="33">
        <v>0.50347222222222221</v>
      </c>
      <c r="G653" s="33">
        <f t="shared" si="70"/>
        <v>4.1666666666667074E-3</v>
      </c>
      <c r="H653" s="8">
        <v>2</v>
      </c>
      <c r="I653" s="5">
        <v>2</v>
      </c>
      <c r="J653" s="5">
        <v>14</v>
      </c>
      <c r="K653" s="4">
        <v>14</v>
      </c>
      <c r="L653" s="4" t="s">
        <v>52</v>
      </c>
      <c r="M653" s="4" t="s">
        <v>53</v>
      </c>
      <c r="N653" s="4">
        <v>2</v>
      </c>
      <c r="O653" s="5">
        <f t="shared" si="71"/>
        <v>22.77</v>
      </c>
      <c r="P653" s="5">
        <v>6.9</v>
      </c>
      <c r="Q653" s="5">
        <f t="shared" si="72"/>
        <v>20.79</v>
      </c>
      <c r="R653" s="5">
        <v>6.3</v>
      </c>
      <c r="S653" s="5">
        <f t="shared" si="73"/>
        <v>22.77</v>
      </c>
      <c r="T653" s="5">
        <v>6.9</v>
      </c>
      <c r="U653" s="8">
        <f t="shared" si="75"/>
        <v>21.779999999999998</v>
      </c>
      <c r="V653" s="5">
        <f t="shared" si="76"/>
        <v>6.6</v>
      </c>
      <c r="W653" s="12">
        <v>27.841830000000002</v>
      </c>
      <c r="X653" s="12">
        <v>-115.14225</v>
      </c>
      <c r="Y653" s="4">
        <f t="shared" si="74"/>
        <v>62.6</v>
      </c>
      <c r="Z653" s="4">
        <v>17</v>
      </c>
      <c r="AA653" s="4">
        <v>4</v>
      </c>
      <c r="AB653" s="9" t="s">
        <v>753</v>
      </c>
      <c r="AC653" s="4">
        <v>1</v>
      </c>
      <c r="AD653" s="4" t="s">
        <v>38</v>
      </c>
      <c r="AE653" s="4">
        <v>30</v>
      </c>
      <c r="AF653" s="4"/>
      <c r="AG653" s="4"/>
    </row>
    <row r="654" spans="1:33">
      <c r="A654" s="4" t="s">
        <v>159</v>
      </c>
      <c r="B654" s="4" t="s">
        <v>43</v>
      </c>
      <c r="C654" s="28">
        <v>39289</v>
      </c>
      <c r="D654" s="4">
        <v>2007</v>
      </c>
      <c r="E654" s="33">
        <v>0.4993055555555555</v>
      </c>
      <c r="F654" s="33">
        <v>0.50347222222222221</v>
      </c>
      <c r="G654" s="33">
        <f t="shared" si="70"/>
        <v>4.1666666666667074E-3</v>
      </c>
      <c r="H654" s="8">
        <v>2</v>
      </c>
      <c r="I654" s="5">
        <v>2</v>
      </c>
      <c r="J654" s="5">
        <v>14</v>
      </c>
      <c r="K654" s="4">
        <v>14</v>
      </c>
      <c r="L654" s="4" t="s">
        <v>52</v>
      </c>
      <c r="M654" s="4" t="s">
        <v>53</v>
      </c>
      <c r="N654" s="4">
        <v>2</v>
      </c>
      <c r="O654" s="5">
        <f t="shared" si="71"/>
        <v>22.77</v>
      </c>
      <c r="P654" s="5">
        <v>6.9</v>
      </c>
      <c r="Q654" s="5">
        <f t="shared" si="72"/>
        <v>20.79</v>
      </c>
      <c r="R654" s="5">
        <v>6.3</v>
      </c>
      <c r="S654" s="5">
        <f t="shared" si="73"/>
        <v>22.77</v>
      </c>
      <c r="T654" s="5">
        <v>6.9</v>
      </c>
      <c r="U654" s="8">
        <f t="shared" si="75"/>
        <v>21.779999999999998</v>
      </c>
      <c r="V654" s="5">
        <f t="shared" si="76"/>
        <v>6.6</v>
      </c>
      <c r="W654" s="12">
        <v>27.841830000000002</v>
      </c>
      <c r="X654" s="12">
        <v>-115.14225</v>
      </c>
      <c r="Y654" s="4">
        <f t="shared" si="74"/>
        <v>62.6</v>
      </c>
      <c r="Z654" s="4">
        <v>17</v>
      </c>
      <c r="AA654" s="4">
        <v>4</v>
      </c>
      <c r="AB654" s="4" t="s">
        <v>613</v>
      </c>
      <c r="AC654" s="4">
        <v>167</v>
      </c>
      <c r="AD654" s="4">
        <v>9</v>
      </c>
      <c r="AE654" s="4">
        <v>30</v>
      </c>
      <c r="AF654" s="4">
        <v>50</v>
      </c>
      <c r="AG654" s="4"/>
    </row>
    <row r="655" spans="1:33">
      <c r="A655" s="4" t="s">
        <v>159</v>
      </c>
      <c r="B655" s="4" t="s">
        <v>43</v>
      </c>
      <c r="C655" s="28">
        <v>39289</v>
      </c>
      <c r="D655" s="4">
        <v>2007</v>
      </c>
      <c r="E655" s="33">
        <v>0.4993055555555555</v>
      </c>
      <c r="F655" s="33">
        <v>0.50347222222222221</v>
      </c>
      <c r="G655" s="33">
        <f t="shared" si="70"/>
        <v>4.1666666666667074E-3</v>
      </c>
      <c r="H655" s="8">
        <v>2</v>
      </c>
      <c r="I655" s="5">
        <v>2</v>
      </c>
      <c r="J655" s="5">
        <v>14</v>
      </c>
      <c r="K655" s="4">
        <v>14</v>
      </c>
      <c r="L655" s="4" t="s">
        <v>52</v>
      </c>
      <c r="M655" s="4" t="s">
        <v>53</v>
      </c>
      <c r="N655" s="4">
        <v>2</v>
      </c>
      <c r="O655" s="5">
        <f t="shared" si="71"/>
        <v>22.77</v>
      </c>
      <c r="P655" s="5">
        <v>6.9</v>
      </c>
      <c r="Q655" s="5">
        <f t="shared" si="72"/>
        <v>20.79</v>
      </c>
      <c r="R655" s="5">
        <v>6.3</v>
      </c>
      <c r="S655" s="5">
        <f t="shared" si="73"/>
        <v>22.77</v>
      </c>
      <c r="T655" s="5">
        <v>6.9</v>
      </c>
      <c r="U655" s="8">
        <f t="shared" si="75"/>
        <v>21.779999999999998</v>
      </c>
      <c r="V655" s="5">
        <f t="shared" si="76"/>
        <v>6.6</v>
      </c>
      <c r="W655" s="12">
        <v>27.841830000000002</v>
      </c>
      <c r="X655" s="12">
        <v>-115.14225</v>
      </c>
      <c r="Y655" s="4">
        <f t="shared" si="74"/>
        <v>62.6</v>
      </c>
      <c r="Z655" s="4">
        <v>17</v>
      </c>
      <c r="AA655" s="4">
        <v>4</v>
      </c>
      <c r="AB655" s="4" t="s">
        <v>609</v>
      </c>
      <c r="AC655" s="4">
        <v>1</v>
      </c>
      <c r="AD655" s="4" t="s">
        <v>38</v>
      </c>
      <c r="AE655" s="4">
        <v>30</v>
      </c>
      <c r="AF655" s="4"/>
      <c r="AG655" s="4"/>
    </row>
    <row r="656" spans="1:33">
      <c r="A656" s="4" t="s">
        <v>159</v>
      </c>
      <c r="B656" s="4" t="s">
        <v>43</v>
      </c>
      <c r="C656" s="28">
        <v>39289</v>
      </c>
      <c r="D656" s="4">
        <v>2007</v>
      </c>
      <c r="E656" s="33">
        <v>0.4993055555555555</v>
      </c>
      <c r="F656" s="33">
        <v>0.50347222222222221</v>
      </c>
      <c r="G656" s="33">
        <f t="shared" si="70"/>
        <v>4.1666666666667074E-3</v>
      </c>
      <c r="H656" s="8">
        <v>2</v>
      </c>
      <c r="I656" s="5">
        <v>2</v>
      </c>
      <c r="J656" s="5">
        <v>14</v>
      </c>
      <c r="K656" s="4">
        <v>14</v>
      </c>
      <c r="L656" s="4" t="s">
        <v>52</v>
      </c>
      <c r="M656" s="4" t="s">
        <v>53</v>
      </c>
      <c r="N656" s="4">
        <v>2</v>
      </c>
      <c r="O656" s="5">
        <f t="shared" si="71"/>
        <v>22.77</v>
      </c>
      <c r="P656" s="5">
        <v>6.9</v>
      </c>
      <c r="Q656" s="5">
        <f t="shared" si="72"/>
        <v>20.79</v>
      </c>
      <c r="R656" s="5">
        <v>6.3</v>
      </c>
      <c r="S656" s="5">
        <f t="shared" si="73"/>
        <v>22.77</v>
      </c>
      <c r="T656" s="5">
        <v>6.9</v>
      </c>
      <c r="U656" s="8">
        <f t="shared" si="75"/>
        <v>21.779999999999998</v>
      </c>
      <c r="V656" s="5">
        <f t="shared" si="76"/>
        <v>6.6</v>
      </c>
      <c r="W656" s="12">
        <v>27.841830000000002</v>
      </c>
      <c r="X656" s="12">
        <v>-115.14225</v>
      </c>
      <c r="Y656" s="4">
        <f t="shared" si="74"/>
        <v>62.6</v>
      </c>
      <c r="Z656" s="4">
        <v>17</v>
      </c>
      <c r="AA656" s="4">
        <v>4</v>
      </c>
      <c r="AB656" s="4" t="s">
        <v>612</v>
      </c>
      <c r="AC656" s="4">
        <v>1</v>
      </c>
      <c r="AD656" s="4" t="s">
        <v>38</v>
      </c>
      <c r="AE656" s="4">
        <v>30</v>
      </c>
      <c r="AF656" s="4"/>
      <c r="AG656" s="4"/>
    </row>
    <row r="657" spans="1:33">
      <c r="A657" s="4" t="s">
        <v>159</v>
      </c>
      <c r="B657" s="4" t="s">
        <v>43</v>
      </c>
      <c r="C657" s="28">
        <v>39289</v>
      </c>
      <c r="D657" s="4">
        <v>2007</v>
      </c>
      <c r="E657" s="33">
        <v>0.4993055555555555</v>
      </c>
      <c r="F657" s="33">
        <v>0.50347222222222221</v>
      </c>
      <c r="G657" s="33">
        <f t="shared" si="70"/>
        <v>4.1666666666667074E-3</v>
      </c>
      <c r="H657" s="8">
        <v>2</v>
      </c>
      <c r="I657" s="5">
        <v>2</v>
      </c>
      <c r="J657" s="5">
        <v>14</v>
      </c>
      <c r="K657" s="4">
        <v>14</v>
      </c>
      <c r="L657" s="4" t="s">
        <v>52</v>
      </c>
      <c r="M657" s="4" t="s">
        <v>53</v>
      </c>
      <c r="N657" s="4">
        <v>2</v>
      </c>
      <c r="O657" s="5">
        <f t="shared" si="71"/>
        <v>22.77</v>
      </c>
      <c r="P657" s="5">
        <v>6.9</v>
      </c>
      <c r="Q657" s="5">
        <f t="shared" si="72"/>
        <v>20.79</v>
      </c>
      <c r="R657" s="5">
        <v>6.3</v>
      </c>
      <c r="S657" s="5">
        <f t="shared" si="73"/>
        <v>22.77</v>
      </c>
      <c r="T657" s="5">
        <v>6.9</v>
      </c>
      <c r="U657" s="8">
        <f t="shared" si="75"/>
        <v>21.779999999999998</v>
      </c>
      <c r="V657" s="5">
        <f t="shared" si="76"/>
        <v>6.6</v>
      </c>
      <c r="W657" s="12">
        <v>27.841830000000002</v>
      </c>
      <c r="X657" s="12">
        <v>-115.14225</v>
      </c>
      <c r="Y657" s="4">
        <f t="shared" si="74"/>
        <v>62.6</v>
      </c>
      <c r="Z657" s="4">
        <v>17</v>
      </c>
      <c r="AA657" s="4">
        <v>4</v>
      </c>
      <c r="AB657" s="4" t="s">
        <v>606</v>
      </c>
      <c r="AC657" s="4">
        <v>12</v>
      </c>
      <c r="AD657" s="4" t="s">
        <v>38</v>
      </c>
      <c r="AE657" s="4">
        <v>30</v>
      </c>
      <c r="AF657" s="4"/>
      <c r="AG657" s="4"/>
    </row>
    <row r="658" spans="1:33">
      <c r="A658" s="4" t="s">
        <v>159</v>
      </c>
      <c r="B658" s="4" t="s">
        <v>43</v>
      </c>
      <c r="C658" s="28">
        <v>39289</v>
      </c>
      <c r="D658" s="4">
        <v>2007</v>
      </c>
      <c r="E658" s="33">
        <v>0.4993055555555555</v>
      </c>
      <c r="F658" s="33">
        <v>0.50347222222222221</v>
      </c>
      <c r="G658" s="33">
        <f t="shared" si="70"/>
        <v>4.1666666666667074E-3</v>
      </c>
      <c r="H658" s="8">
        <v>2</v>
      </c>
      <c r="I658" s="5">
        <v>2</v>
      </c>
      <c r="J658" s="5">
        <v>14</v>
      </c>
      <c r="K658" s="4">
        <v>14</v>
      </c>
      <c r="L658" s="4" t="s">
        <v>52</v>
      </c>
      <c r="M658" s="4" t="s">
        <v>53</v>
      </c>
      <c r="N658" s="4">
        <v>2</v>
      </c>
      <c r="O658" s="5">
        <f t="shared" si="71"/>
        <v>22.77</v>
      </c>
      <c r="P658" s="5">
        <v>6.9</v>
      </c>
      <c r="Q658" s="5">
        <f t="shared" si="72"/>
        <v>20.79</v>
      </c>
      <c r="R658" s="5">
        <v>6.3</v>
      </c>
      <c r="S658" s="5">
        <f t="shared" si="73"/>
        <v>22.77</v>
      </c>
      <c r="T658" s="5">
        <v>6.9</v>
      </c>
      <c r="U658" s="8">
        <f t="shared" si="75"/>
        <v>21.779999999999998</v>
      </c>
      <c r="V658" s="5">
        <f t="shared" si="76"/>
        <v>6.6</v>
      </c>
      <c r="W658" s="12">
        <v>27.841830000000002</v>
      </c>
      <c r="X658" s="12">
        <v>-115.14225</v>
      </c>
      <c r="Y658" s="4">
        <f t="shared" si="74"/>
        <v>62.6</v>
      </c>
      <c r="Z658" s="4">
        <v>17</v>
      </c>
      <c r="AA658" s="4">
        <v>4</v>
      </c>
      <c r="AB658" s="4" t="s">
        <v>607</v>
      </c>
      <c r="AC658" s="4">
        <v>2</v>
      </c>
      <c r="AD658" s="4" t="s">
        <v>38</v>
      </c>
      <c r="AE658" s="4">
        <v>30</v>
      </c>
      <c r="AF658" s="4"/>
      <c r="AG658" s="4"/>
    </row>
    <row r="659" spans="1:33">
      <c r="A659" s="4" t="s">
        <v>160</v>
      </c>
      <c r="B659" s="4" t="s">
        <v>118</v>
      </c>
      <c r="C659" s="28">
        <v>39289</v>
      </c>
      <c r="D659" s="4">
        <v>2007</v>
      </c>
      <c r="E659" s="33">
        <v>0.43472222222222223</v>
      </c>
      <c r="F659" s="33">
        <v>0.43958333333333338</v>
      </c>
      <c r="G659" s="33">
        <f t="shared" si="70"/>
        <v>4.8611111111111494E-3</v>
      </c>
      <c r="H659" s="8">
        <v>2</v>
      </c>
      <c r="I659" s="5">
        <v>1</v>
      </c>
      <c r="J659" s="5">
        <v>15</v>
      </c>
      <c r="K659" s="4">
        <v>15</v>
      </c>
      <c r="L659" s="4" t="s">
        <v>52</v>
      </c>
      <c r="M659" s="4" t="s">
        <v>53</v>
      </c>
      <c r="N659" s="4">
        <v>2</v>
      </c>
      <c r="O659" s="5">
        <f t="shared" si="71"/>
        <v>43.559999999999995</v>
      </c>
      <c r="P659" s="5">
        <v>13.2</v>
      </c>
      <c r="Q659" s="5">
        <f t="shared" si="72"/>
        <v>47.849999999999994</v>
      </c>
      <c r="R659" s="5">
        <v>14.5</v>
      </c>
      <c r="S659" s="5">
        <f t="shared" si="73"/>
        <v>47.849999999999994</v>
      </c>
      <c r="T659" s="5">
        <v>14.5</v>
      </c>
      <c r="U659" s="8">
        <f t="shared" si="75"/>
        <v>45.704999999999998</v>
      </c>
      <c r="V659" s="5">
        <f t="shared" si="76"/>
        <v>13.85</v>
      </c>
      <c r="W659" s="12">
        <v>27.842390000000002</v>
      </c>
      <c r="X659" s="12">
        <v>-115.14358</v>
      </c>
      <c r="Y659" s="4">
        <f t="shared" si="74"/>
        <v>57.2</v>
      </c>
      <c r="Z659" s="4">
        <v>14</v>
      </c>
      <c r="AA659" s="4">
        <v>4</v>
      </c>
      <c r="AB659" s="4" t="s">
        <v>604</v>
      </c>
      <c r="AC659" s="4">
        <v>1</v>
      </c>
      <c r="AD659" s="4" t="s">
        <v>38</v>
      </c>
      <c r="AE659" s="4">
        <v>210</v>
      </c>
      <c r="AF659" s="4"/>
      <c r="AG659" s="4"/>
    </row>
    <row r="660" spans="1:33">
      <c r="A660" s="4" t="s">
        <v>160</v>
      </c>
      <c r="B660" s="4" t="s">
        <v>118</v>
      </c>
      <c r="C660" s="28">
        <v>39289</v>
      </c>
      <c r="D660" s="4">
        <v>2007</v>
      </c>
      <c r="E660" s="33">
        <v>0.43472222222222223</v>
      </c>
      <c r="F660" s="33">
        <v>0.43958333333333338</v>
      </c>
      <c r="G660" s="33">
        <f t="shared" si="70"/>
        <v>4.8611111111111494E-3</v>
      </c>
      <c r="H660" s="8">
        <v>2</v>
      </c>
      <c r="I660" s="5">
        <v>1</v>
      </c>
      <c r="J660" s="5">
        <v>15</v>
      </c>
      <c r="K660" s="4">
        <v>15</v>
      </c>
      <c r="L660" s="4" t="s">
        <v>52</v>
      </c>
      <c r="M660" s="4" t="s">
        <v>53</v>
      </c>
      <c r="N660" s="4">
        <v>2</v>
      </c>
      <c r="O660" s="5">
        <f t="shared" si="71"/>
        <v>43.559999999999995</v>
      </c>
      <c r="P660" s="5">
        <v>13.2</v>
      </c>
      <c r="Q660" s="5">
        <f t="shared" si="72"/>
        <v>47.849999999999994</v>
      </c>
      <c r="R660" s="5">
        <v>14.5</v>
      </c>
      <c r="S660" s="5">
        <f t="shared" si="73"/>
        <v>47.849999999999994</v>
      </c>
      <c r="T660" s="5">
        <v>14.5</v>
      </c>
      <c r="U660" s="8">
        <f t="shared" si="75"/>
        <v>45.704999999999998</v>
      </c>
      <c r="V660" s="5">
        <f t="shared" si="76"/>
        <v>13.85</v>
      </c>
      <c r="W660" s="12">
        <v>27.842390000000002</v>
      </c>
      <c r="X660" s="12">
        <v>-115.14358</v>
      </c>
      <c r="Y660" s="4">
        <f t="shared" si="74"/>
        <v>57.2</v>
      </c>
      <c r="Z660" s="4">
        <v>14</v>
      </c>
      <c r="AA660" s="4">
        <v>4</v>
      </c>
      <c r="AB660" s="4" t="s">
        <v>613</v>
      </c>
      <c r="AC660" s="4">
        <v>25</v>
      </c>
      <c r="AD660" s="4" t="s">
        <v>38</v>
      </c>
      <c r="AE660" s="4">
        <v>210</v>
      </c>
      <c r="AF660" s="4"/>
      <c r="AG660" s="4"/>
    </row>
    <row r="661" spans="1:33">
      <c r="A661" s="4" t="s">
        <v>160</v>
      </c>
      <c r="B661" s="4" t="s">
        <v>118</v>
      </c>
      <c r="C661" s="28">
        <v>39289</v>
      </c>
      <c r="D661" s="4">
        <v>2007</v>
      </c>
      <c r="E661" s="33">
        <v>0.43472222222222223</v>
      </c>
      <c r="F661" s="33">
        <v>0.43958333333333338</v>
      </c>
      <c r="G661" s="33">
        <f t="shared" si="70"/>
        <v>4.8611111111111494E-3</v>
      </c>
      <c r="H661" s="8">
        <v>2</v>
      </c>
      <c r="I661" s="5">
        <v>1</v>
      </c>
      <c r="J661" s="5">
        <v>15</v>
      </c>
      <c r="K661" s="4">
        <v>15</v>
      </c>
      <c r="L661" s="4" t="s">
        <v>52</v>
      </c>
      <c r="M661" s="4" t="s">
        <v>53</v>
      </c>
      <c r="N661" s="4">
        <v>2</v>
      </c>
      <c r="O661" s="5">
        <f t="shared" si="71"/>
        <v>43.559999999999995</v>
      </c>
      <c r="P661" s="5">
        <v>13.2</v>
      </c>
      <c r="Q661" s="5">
        <f t="shared" si="72"/>
        <v>47.849999999999994</v>
      </c>
      <c r="R661" s="5">
        <v>14.5</v>
      </c>
      <c r="S661" s="5">
        <f t="shared" si="73"/>
        <v>47.849999999999994</v>
      </c>
      <c r="T661" s="5">
        <v>14.5</v>
      </c>
      <c r="U661" s="8">
        <f t="shared" si="75"/>
        <v>45.704999999999998</v>
      </c>
      <c r="V661" s="5">
        <f t="shared" si="76"/>
        <v>13.85</v>
      </c>
      <c r="W661" s="12">
        <v>27.842390000000002</v>
      </c>
      <c r="X661" s="12">
        <v>-115.14358</v>
      </c>
      <c r="Y661" s="4">
        <f t="shared" si="74"/>
        <v>57.2</v>
      </c>
      <c r="Z661" s="4">
        <v>14</v>
      </c>
      <c r="AA661" s="4">
        <v>4</v>
      </c>
      <c r="AB661" s="4" t="s">
        <v>609</v>
      </c>
      <c r="AC661" s="4">
        <v>8</v>
      </c>
      <c r="AD661" s="4" t="s">
        <v>38</v>
      </c>
      <c r="AE661" s="4">
        <v>210</v>
      </c>
      <c r="AF661" s="4"/>
      <c r="AG661" s="4"/>
    </row>
    <row r="662" spans="1:33">
      <c r="A662" s="4" t="s">
        <v>160</v>
      </c>
      <c r="B662" s="4" t="s">
        <v>118</v>
      </c>
      <c r="C662" s="28">
        <v>39289</v>
      </c>
      <c r="D662" s="4">
        <v>2007</v>
      </c>
      <c r="E662" s="33">
        <v>0.43472222222222223</v>
      </c>
      <c r="F662" s="33">
        <v>0.43958333333333338</v>
      </c>
      <c r="G662" s="33">
        <f t="shared" si="70"/>
        <v>4.8611111111111494E-3</v>
      </c>
      <c r="H662" s="8">
        <v>2</v>
      </c>
      <c r="I662" s="5">
        <v>1</v>
      </c>
      <c r="J662" s="5">
        <v>15</v>
      </c>
      <c r="K662" s="4">
        <v>15</v>
      </c>
      <c r="L662" s="4" t="s">
        <v>52</v>
      </c>
      <c r="M662" s="4" t="s">
        <v>53</v>
      </c>
      <c r="N662" s="4">
        <v>2</v>
      </c>
      <c r="O662" s="5">
        <f t="shared" si="71"/>
        <v>43.559999999999995</v>
      </c>
      <c r="P662" s="5">
        <v>13.2</v>
      </c>
      <c r="Q662" s="5">
        <f t="shared" si="72"/>
        <v>47.849999999999994</v>
      </c>
      <c r="R662" s="5">
        <v>14.5</v>
      </c>
      <c r="S662" s="5">
        <f t="shared" si="73"/>
        <v>47.849999999999994</v>
      </c>
      <c r="T662" s="5">
        <v>14.5</v>
      </c>
      <c r="U662" s="8">
        <f t="shared" si="75"/>
        <v>45.704999999999998</v>
      </c>
      <c r="V662" s="5">
        <f t="shared" si="76"/>
        <v>13.85</v>
      </c>
      <c r="W662" s="12">
        <v>27.842390000000002</v>
      </c>
      <c r="X662" s="12">
        <v>-115.14358</v>
      </c>
      <c r="Y662" s="4">
        <f t="shared" si="74"/>
        <v>57.2</v>
      </c>
      <c r="Z662" s="4">
        <v>14</v>
      </c>
      <c r="AA662" s="4">
        <v>4</v>
      </c>
      <c r="AB662" s="4" t="s">
        <v>612</v>
      </c>
      <c r="AC662" s="4">
        <v>1</v>
      </c>
      <c r="AD662" s="4" t="s">
        <v>38</v>
      </c>
      <c r="AE662" s="4">
        <v>210</v>
      </c>
      <c r="AF662" s="4"/>
      <c r="AG662" s="4"/>
    </row>
    <row r="663" spans="1:33">
      <c r="A663" s="4" t="s">
        <v>160</v>
      </c>
      <c r="B663" s="4" t="s">
        <v>118</v>
      </c>
      <c r="C663" s="28">
        <v>39289</v>
      </c>
      <c r="D663" s="4">
        <v>2007</v>
      </c>
      <c r="E663" s="33">
        <v>0.43472222222222223</v>
      </c>
      <c r="F663" s="33">
        <v>0.43958333333333338</v>
      </c>
      <c r="G663" s="33">
        <f t="shared" si="70"/>
        <v>4.8611111111111494E-3</v>
      </c>
      <c r="H663" s="8">
        <v>2</v>
      </c>
      <c r="I663" s="5">
        <v>1</v>
      </c>
      <c r="J663" s="5">
        <v>15</v>
      </c>
      <c r="K663" s="4">
        <v>15</v>
      </c>
      <c r="L663" s="4" t="s">
        <v>52</v>
      </c>
      <c r="M663" s="4" t="s">
        <v>53</v>
      </c>
      <c r="N663" s="4">
        <v>2</v>
      </c>
      <c r="O663" s="5">
        <f t="shared" si="71"/>
        <v>43.559999999999995</v>
      </c>
      <c r="P663" s="5">
        <v>13.2</v>
      </c>
      <c r="Q663" s="5">
        <f t="shared" si="72"/>
        <v>47.849999999999994</v>
      </c>
      <c r="R663" s="5">
        <v>14.5</v>
      </c>
      <c r="S663" s="5">
        <f t="shared" si="73"/>
        <v>47.849999999999994</v>
      </c>
      <c r="T663" s="5">
        <v>14.5</v>
      </c>
      <c r="U663" s="8">
        <f t="shared" si="75"/>
        <v>45.704999999999998</v>
      </c>
      <c r="V663" s="5">
        <f t="shared" si="76"/>
        <v>13.85</v>
      </c>
      <c r="W663" s="12">
        <v>27.842390000000002</v>
      </c>
      <c r="X663" s="12">
        <v>-115.14358</v>
      </c>
      <c r="Y663" s="4">
        <f t="shared" si="74"/>
        <v>57.2</v>
      </c>
      <c r="Z663" s="4">
        <v>14</v>
      </c>
      <c r="AA663" s="4">
        <v>4</v>
      </c>
      <c r="AB663" s="4" t="s">
        <v>606</v>
      </c>
      <c r="AC663" s="4">
        <v>2</v>
      </c>
      <c r="AD663" s="4" t="s">
        <v>38</v>
      </c>
      <c r="AE663" s="4">
        <v>210</v>
      </c>
      <c r="AF663" s="4"/>
      <c r="AG663" s="4"/>
    </row>
    <row r="664" spans="1:33">
      <c r="A664" s="4" t="s">
        <v>160</v>
      </c>
      <c r="B664" s="4" t="s">
        <v>118</v>
      </c>
      <c r="C664" s="28">
        <v>39289</v>
      </c>
      <c r="D664" s="4">
        <v>2007</v>
      </c>
      <c r="E664" s="33">
        <v>0.43472222222222223</v>
      </c>
      <c r="F664" s="33">
        <v>0.43958333333333338</v>
      </c>
      <c r="G664" s="33">
        <f t="shared" si="70"/>
        <v>4.8611111111111494E-3</v>
      </c>
      <c r="H664" s="8">
        <v>2</v>
      </c>
      <c r="I664" s="5">
        <v>1</v>
      </c>
      <c r="J664" s="5">
        <v>15</v>
      </c>
      <c r="K664" s="4">
        <v>15</v>
      </c>
      <c r="L664" s="4" t="s">
        <v>52</v>
      </c>
      <c r="M664" s="4" t="s">
        <v>53</v>
      </c>
      <c r="N664" s="4">
        <v>2</v>
      </c>
      <c r="O664" s="5">
        <f t="shared" si="71"/>
        <v>43.559999999999995</v>
      </c>
      <c r="P664" s="5">
        <v>13.2</v>
      </c>
      <c r="Q664" s="5">
        <f t="shared" si="72"/>
        <v>47.849999999999994</v>
      </c>
      <c r="R664" s="5">
        <v>14.5</v>
      </c>
      <c r="S664" s="5">
        <f t="shared" si="73"/>
        <v>47.849999999999994</v>
      </c>
      <c r="T664" s="5">
        <v>14.5</v>
      </c>
      <c r="U664" s="8">
        <f t="shared" si="75"/>
        <v>45.704999999999998</v>
      </c>
      <c r="V664" s="5">
        <f t="shared" si="76"/>
        <v>13.85</v>
      </c>
      <c r="W664" s="12">
        <v>27.842390000000002</v>
      </c>
      <c r="X664" s="12">
        <v>-115.14358</v>
      </c>
      <c r="Y664" s="4">
        <f t="shared" si="74"/>
        <v>57.2</v>
      </c>
      <c r="Z664" s="4">
        <v>14</v>
      </c>
      <c r="AA664" s="4">
        <v>4</v>
      </c>
      <c r="AB664" s="4" t="s">
        <v>607</v>
      </c>
      <c r="AC664" s="4">
        <v>2</v>
      </c>
      <c r="AD664" s="4" t="s">
        <v>38</v>
      </c>
      <c r="AE664" s="4">
        <v>210</v>
      </c>
      <c r="AF664" s="4"/>
      <c r="AG664" s="4"/>
    </row>
    <row r="665" spans="1:33">
      <c r="A665" s="4" t="s">
        <v>160</v>
      </c>
      <c r="B665" s="4" t="s">
        <v>118</v>
      </c>
      <c r="C665" s="28">
        <v>39289</v>
      </c>
      <c r="D665" s="4">
        <v>2007</v>
      </c>
      <c r="E665" s="33">
        <v>0.43472222222222223</v>
      </c>
      <c r="F665" s="33">
        <v>0.43958333333333338</v>
      </c>
      <c r="G665" s="33">
        <f t="shared" si="70"/>
        <v>4.8611111111111494E-3</v>
      </c>
      <c r="H665" s="8">
        <v>2</v>
      </c>
      <c r="I665" s="5">
        <v>1</v>
      </c>
      <c r="J665" s="5">
        <v>15</v>
      </c>
      <c r="K665" s="4">
        <v>15</v>
      </c>
      <c r="L665" s="4" t="s">
        <v>52</v>
      </c>
      <c r="M665" s="4" t="s">
        <v>53</v>
      </c>
      <c r="N665" s="4">
        <v>2</v>
      </c>
      <c r="O665" s="5">
        <f t="shared" si="71"/>
        <v>43.559999999999995</v>
      </c>
      <c r="P665" s="5">
        <v>13.2</v>
      </c>
      <c r="Q665" s="5">
        <f t="shared" si="72"/>
        <v>47.849999999999994</v>
      </c>
      <c r="R665" s="5">
        <v>14.5</v>
      </c>
      <c r="S665" s="5">
        <f t="shared" si="73"/>
        <v>47.849999999999994</v>
      </c>
      <c r="T665" s="5">
        <v>14.5</v>
      </c>
      <c r="U665" s="8">
        <f t="shared" si="75"/>
        <v>45.704999999999998</v>
      </c>
      <c r="V665" s="5">
        <f t="shared" si="76"/>
        <v>13.85</v>
      </c>
      <c r="W665" s="12">
        <v>27.842390000000002</v>
      </c>
      <c r="X665" s="12">
        <v>-115.14358</v>
      </c>
      <c r="Y665" s="4">
        <f t="shared" si="74"/>
        <v>57.2</v>
      </c>
      <c r="Z665" s="4">
        <v>14</v>
      </c>
      <c r="AA665" s="4">
        <v>4</v>
      </c>
      <c r="AB665" s="4" t="s">
        <v>611</v>
      </c>
      <c r="AC665" s="4">
        <v>4</v>
      </c>
      <c r="AD665" s="4" t="s">
        <v>38</v>
      </c>
      <c r="AE665" s="4">
        <v>210</v>
      </c>
      <c r="AF665" s="4"/>
      <c r="AG665" s="4"/>
    </row>
    <row r="666" spans="1:33">
      <c r="A666" s="4" t="s">
        <v>161</v>
      </c>
      <c r="B666" s="4" t="s">
        <v>118</v>
      </c>
      <c r="C666" s="28">
        <v>39289</v>
      </c>
      <c r="D666" s="4">
        <v>2007</v>
      </c>
      <c r="E666" s="33">
        <v>0.4993055555555555</v>
      </c>
      <c r="F666" s="33">
        <v>0.50555555555555554</v>
      </c>
      <c r="G666" s="33">
        <f t="shared" si="70"/>
        <v>6.2500000000000333E-3</v>
      </c>
      <c r="H666" s="8">
        <v>2</v>
      </c>
      <c r="I666" s="5">
        <v>2</v>
      </c>
      <c r="J666" s="5">
        <v>16</v>
      </c>
      <c r="K666" s="4">
        <v>16</v>
      </c>
      <c r="L666" s="4" t="s">
        <v>52</v>
      </c>
      <c r="M666" s="4" t="s">
        <v>53</v>
      </c>
      <c r="N666" s="4">
        <v>2</v>
      </c>
      <c r="O666" s="5">
        <f t="shared" si="71"/>
        <v>22.439999999999998</v>
      </c>
      <c r="P666" s="5">
        <v>6.8</v>
      </c>
      <c r="Q666" s="5">
        <f t="shared" si="72"/>
        <v>21.779999999999998</v>
      </c>
      <c r="R666" s="5">
        <v>6.6</v>
      </c>
      <c r="S666" s="5">
        <f t="shared" si="73"/>
        <v>22.439999999999998</v>
      </c>
      <c r="T666" s="5">
        <v>6.8</v>
      </c>
      <c r="U666" s="8">
        <f t="shared" si="75"/>
        <v>22.109999999999996</v>
      </c>
      <c r="V666" s="5">
        <f t="shared" si="76"/>
        <v>6.6999999999999993</v>
      </c>
      <c r="W666" s="12">
        <v>27.841830000000002</v>
      </c>
      <c r="X666" s="12">
        <v>-115.14225</v>
      </c>
      <c r="Y666" s="4">
        <f t="shared" si="74"/>
        <v>62.6</v>
      </c>
      <c r="Z666" s="4">
        <v>17</v>
      </c>
      <c r="AA666" s="4">
        <v>6</v>
      </c>
      <c r="AB666" s="4" t="s">
        <v>604</v>
      </c>
      <c r="AC666" s="4">
        <v>2</v>
      </c>
      <c r="AD666" s="4" t="s">
        <v>38</v>
      </c>
      <c r="AE666" s="4">
        <v>30</v>
      </c>
      <c r="AF666" s="4"/>
      <c r="AG666" s="4"/>
    </row>
    <row r="667" spans="1:33">
      <c r="A667" s="4" t="s">
        <v>161</v>
      </c>
      <c r="B667" s="4" t="s">
        <v>118</v>
      </c>
      <c r="C667" s="28">
        <v>39289</v>
      </c>
      <c r="D667" s="4">
        <v>2007</v>
      </c>
      <c r="E667" s="33">
        <v>0.4993055555555555</v>
      </c>
      <c r="F667" s="33">
        <v>0.50555555555555554</v>
      </c>
      <c r="G667" s="33">
        <f t="shared" si="70"/>
        <v>6.2500000000000333E-3</v>
      </c>
      <c r="H667" s="8">
        <v>2</v>
      </c>
      <c r="I667" s="5">
        <v>2</v>
      </c>
      <c r="J667" s="5">
        <v>16</v>
      </c>
      <c r="K667" s="4">
        <v>16</v>
      </c>
      <c r="L667" s="4" t="s">
        <v>52</v>
      </c>
      <c r="M667" s="4" t="s">
        <v>53</v>
      </c>
      <c r="N667" s="4">
        <v>2</v>
      </c>
      <c r="O667" s="5">
        <f t="shared" si="71"/>
        <v>22.439999999999998</v>
      </c>
      <c r="P667" s="5">
        <v>6.8</v>
      </c>
      <c r="Q667" s="5">
        <f t="shared" si="72"/>
        <v>21.779999999999998</v>
      </c>
      <c r="R667" s="5">
        <v>6.6</v>
      </c>
      <c r="S667" s="5">
        <f t="shared" si="73"/>
        <v>22.439999999999998</v>
      </c>
      <c r="T667" s="5">
        <v>6.8</v>
      </c>
      <c r="U667" s="8">
        <f t="shared" si="75"/>
        <v>22.109999999999996</v>
      </c>
      <c r="V667" s="5">
        <f t="shared" si="76"/>
        <v>6.6999999999999993</v>
      </c>
      <c r="W667" s="12">
        <v>27.841830000000002</v>
      </c>
      <c r="X667" s="12">
        <v>-115.14225</v>
      </c>
      <c r="Y667" s="4">
        <f t="shared" si="74"/>
        <v>62.6</v>
      </c>
      <c r="Z667" s="4">
        <v>17</v>
      </c>
      <c r="AA667" s="4">
        <v>6</v>
      </c>
      <c r="AB667" s="4" t="s">
        <v>605</v>
      </c>
      <c r="AC667" s="4">
        <v>1</v>
      </c>
      <c r="AD667" s="4" t="s">
        <v>38</v>
      </c>
      <c r="AE667" s="4">
        <v>30</v>
      </c>
      <c r="AF667" s="4"/>
      <c r="AG667" s="4"/>
    </row>
    <row r="668" spans="1:33">
      <c r="A668" s="4" t="s">
        <v>161</v>
      </c>
      <c r="B668" s="4" t="s">
        <v>118</v>
      </c>
      <c r="C668" s="28">
        <v>39289</v>
      </c>
      <c r="D668" s="4">
        <v>2007</v>
      </c>
      <c r="E668" s="33">
        <v>0.4993055555555555</v>
      </c>
      <c r="F668" s="33">
        <v>0.50555555555555554</v>
      </c>
      <c r="G668" s="33">
        <f t="shared" si="70"/>
        <v>6.2500000000000333E-3</v>
      </c>
      <c r="H668" s="8">
        <v>2</v>
      </c>
      <c r="I668" s="5">
        <v>2</v>
      </c>
      <c r="J668" s="5">
        <v>16</v>
      </c>
      <c r="K668" s="4">
        <v>16</v>
      </c>
      <c r="L668" s="4" t="s">
        <v>52</v>
      </c>
      <c r="M668" s="4" t="s">
        <v>53</v>
      </c>
      <c r="N668" s="4">
        <v>2</v>
      </c>
      <c r="O668" s="5">
        <f t="shared" si="71"/>
        <v>22.439999999999998</v>
      </c>
      <c r="P668" s="5">
        <v>6.8</v>
      </c>
      <c r="Q668" s="5">
        <f t="shared" si="72"/>
        <v>21.779999999999998</v>
      </c>
      <c r="R668" s="5">
        <v>6.6</v>
      </c>
      <c r="S668" s="5">
        <f t="shared" si="73"/>
        <v>22.439999999999998</v>
      </c>
      <c r="T668" s="5">
        <v>6.8</v>
      </c>
      <c r="U668" s="8">
        <f t="shared" si="75"/>
        <v>22.109999999999996</v>
      </c>
      <c r="V668" s="5">
        <f t="shared" si="76"/>
        <v>6.6999999999999993</v>
      </c>
      <c r="W668" s="12">
        <v>27.841830000000002</v>
      </c>
      <c r="X668" s="12">
        <v>-115.14225</v>
      </c>
      <c r="Y668" s="4">
        <f t="shared" si="74"/>
        <v>62.6</v>
      </c>
      <c r="Z668" s="4">
        <v>17</v>
      </c>
      <c r="AA668" s="4">
        <v>6</v>
      </c>
      <c r="AB668" s="4" t="s">
        <v>618</v>
      </c>
      <c r="AC668" s="4">
        <v>1</v>
      </c>
      <c r="AD668" s="4" t="s">
        <v>38</v>
      </c>
      <c r="AE668" s="4">
        <v>30</v>
      </c>
      <c r="AF668" s="4"/>
      <c r="AG668" s="4"/>
    </row>
    <row r="669" spans="1:33">
      <c r="A669" s="4" t="s">
        <v>161</v>
      </c>
      <c r="B669" s="4" t="s">
        <v>118</v>
      </c>
      <c r="C669" s="28">
        <v>39289</v>
      </c>
      <c r="D669" s="4">
        <v>2007</v>
      </c>
      <c r="E669" s="33">
        <v>0.4993055555555555</v>
      </c>
      <c r="F669" s="33">
        <v>0.50555555555555554</v>
      </c>
      <c r="G669" s="33">
        <f t="shared" si="70"/>
        <v>6.2500000000000333E-3</v>
      </c>
      <c r="H669" s="8">
        <v>2</v>
      </c>
      <c r="I669" s="5">
        <v>2</v>
      </c>
      <c r="J669" s="5">
        <v>16</v>
      </c>
      <c r="K669" s="4">
        <v>16</v>
      </c>
      <c r="L669" s="4" t="s">
        <v>52</v>
      </c>
      <c r="M669" s="4" t="s">
        <v>53</v>
      </c>
      <c r="N669" s="4">
        <v>2</v>
      </c>
      <c r="O669" s="5">
        <f t="shared" si="71"/>
        <v>22.439999999999998</v>
      </c>
      <c r="P669" s="5">
        <v>6.8</v>
      </c>
      <c r="Q669" s="5">
        <f t="shared" si="72"/>
        <v>21.779999999999998</v>
      </c>
      <c r="R669" s="5">
        <v>6.6</v>
      </c>
      <c r="S669" s="5">
        <f t="shared" si="73"/>
        <v>22.439999999999998</v>
      </c>
      <c r="T669" s="5">
        <v>6.8</v>
      </c>
      <c r="U669" s="8">
        <f t="shared" si="75"/>
        <v>22.109999999999996</v>
      </c>
      <c r="V669" s="5">
        <f t="shared" si="76"/>
        <v>6.6999999999999993</v>
      </c>
      <c r="W669" s="12">
        <v>27.841830000000002</v>
      </c>
      <c r="X669" s="12">
        <v>-115.14225</v>
      </c>
      <c r="Y669" s="4">
        <f t="shared" si="74"/>
        <v>62.6</v>
      </c>
      <c r="Z669" s="4">
        <v>17</v>
      </c>
      <c r="AA669" s="4">
        <v>6</v>
      </c>
      <c r="AB669" s="4" t="s">
        <v>613</v>
      </c>
      <c r="AC669" s="4">
        <v>100</v>
      </c>
      <c r="AD669" s="4">
        <v>15</v>
      </c>
      <c r="AE669" s="4">
        <v>30</v>
      </c>
      <c r="AF669" s="4">
        <v>50</v>
      </c>
      <c r="AG669" s="4"/>
    </row>
    <row r="670" spans="1:33">
      <c r="A670" s="4" t="s">
        <v>161</v>
      </c>
      <c r="B670" s="4" t="s">
        <v>118</v>
      </c>
      <c r="C670" s="28">
        <v>39289</v>
      </c>
      <c r="D670" s="4">
        <v>2007</v>
      </c>
      <c r="E670" s="33">
        <v>0.4993055555555555</v>
      </c>
      <c r="F670" s="33">
        <v>0.50555555555555554</v>
      </c>
      <c r="G670" s="33">
        <f t="shared" si="70"/>
        <v>6.2500000000000333E-3</v>
      </c>
      <c r="H670" s="8">
        <v>2</v>
      </c>
      <c r="I670" s="5">
        <v>2</v>
      </c>
      <c r="J670" s="5">
        <v>16</v>
      </c>
      <c r="K670" s="4">
        <v>16</v>
      </c>
      <c r="L670" s="4" t="s">
        <v>52</v>
      </c>
      <c r="M670" s="4" t="s">
        <v>53</v>
      </c>
      <c r="N670" s="4">
        <v>2</v>
      </c>
      <c r="O670" s="5">
        <f t="shared" si="71"/>
        <v>22.439999999999998</v>
      </c>
      <c r="P670" s="5">
        <v>6.8</v>
      </c>
      <c r="Q670" s="5">
        <f t="shared" si="72"/>
        <v>21.779999999999998</v>
      </c>
      <c r="R670" s="5">
        <v>6.6</v>
      </c>
      <c r="S670" s="5">
        <f t="shared" si="73"/>
        <v>22.439999999999998</v>
      </c>
      <c r="T670" s="5">
        <v>6.8</v>
      </c>
      <c r="U670" s="8">
        <f t="shared" si="75"/>
        <v>22.109999999999996</v>
      </c>
      <c r="V670" s="5">
        <f t="shared" si="76"/>
        <v>6.6999999999999993</v>
      </c>
      <c r="W670" s="12">
        <v>27.841830000000002</v>
      </c>
      <c r="X670" s="12">
        <v>-115.14225</v>
      </c>
      <c r="Y670" s="4">
        <f t="shared" si="74"/>
        <v>62.6</v>
      </c>
      <c r="Z670" s="4">
        <v>17</v>
      </c>
      <c r="AA670" s="4">
        <v>6</v>
      </c>
      <c r="AB670" s="4" t="s">
        <v>609</v>
      </c>
      <c r="AC670" s="4">
        <v>5</v>
      </c>
      <c r="AD670" s="4" t="s">
        <v>38</v>
      </c>
      <c r="AE670" s="4">
        <v>30</v>
      </c>
      <c r="AF670" s="4"/>
      <c r="AG670" s="4"/>
    </row>
    <row r="671" spans="1:33">
      <c r="A671" s="4" t="s">
        <v>161</v>
      </c>
      <c r="B671" s="4" t="s">
        <v>118</v>
      </c>
      <c r="C671" s="28">
        <v>39289</v>
      </c>
      <c r="D671" s="4">
        <v>2007</v>
      </c>
      <c r="E671" s="33">
        <v>0.4993055555555555</v>
      </c>
      <c r="F671" s="33">
        <v>0.50555555555555554</v>
      </c>
      <c r="G671" s="33">
        <f t="shared" si="70"/>
        <v>6.2500000000000333E-3</v>
      </c>
      <c r="H671" s="8">
        <v>2</v>
      </c>
      <c r="I671" s="5">
        <v>2</v>
      </c>
      <c r="J671" s="5">
        <v>16</v>
      </c>
      <c r="K671" s="4">
        <v>16</v>
      </c>
      <c r="L671" s="4" t="s">
        <v>52</v>
      </c>
      <c r="M671" s="4" t="s">
        <v>53</v>
      </c>
      <c r="N671" s="4">
        <v>2</v>
      </c>
      <c r="O671" s="5">
        <f t="shared" si="71"/>
        <v>22.439999999999998</v>
      </c>
      <c r="P671" s="5">
        <v>6.8</v>
      </c>
      <c r="Q671" s="5">
        <f t="shared" si="72"/>
        <v>21.779999999999998</v>
      </c>
      <c r="R671" s="5">
        <v>6.6</v>
      </c>
      <c r="S671" s="5">
        <f t="shared" si="73"/>
        <v>22.439999999999998</v>
      </c>
      <c r="T671" s="5">
        <v>6.8</v>
      </c>
      <c r="U671" s="8">
        <f t="shared" si="75"/>
        <v>22.109999999999996</v>
      </c>
      <c r="V671" s="5">
        <f t="shared" si="76"/>
        <v>6.6999999999999993</v>
      </c>
      <c r="W671" s="12">
        <v>27.841830000000002</v>
      </c>
      <c r="X671" s="12">
        <v>-115.14225</v>
      </c>
      <c r="Y671" s="4">
        <f t="shared" si="74"/>
        <v>62.6</v>
      </c>
      <c r="Z671" s="4">
        <v>17</v>
      </c>
      <c r="AA671" s="4">
        <v>6</v>
      </c>
      <c r="AB671" s="4" t="s">
        <v>612</v>
      </c>
      <c r="AC671" s="4">
        <v>1</v>
      </c>
      <c r="AD671" s="4" t="s">
        <v>38</v>
      </c>
      <c r="AE671" s="4">
        <v>30</v>
      </c>
      <c r="AF671" s="4"/>
      <c r="AG671" s="4"/>
    </row>
    <row r="672" spans="1:33">
      <c r="A672" s="4" t="s">
        <v>161</v>
      </c>
      <c r="B672" s="4" t="s">
        <v>118</v>
      </c>
      <c r="C672" s="28">
        <v>39289</v>
      </c>
      <c r="D672" s="4">
        <v>2007</v>
      </c>
      <c r="E672" s="33">
        <v>0.4993055555555555</v>
      </c>
      <c r="F672" s="33">
        <v>0.50555555555555554</v>
      </c>
      <c r="G672" s="33">
        <f t="shared" si="70"/>
        <v>6.2500000000000333E-3</v>
      </c>
      <c r="H672" s="8">
        <v>2</v>
      </c>
      <c r="I672" s="5">
        <v>2</v>
      </c>
      <c r="J672" s="5">
        <v>16</v>
      </c>
      <c r="K672" s="4">
        <v>16</v>
      </c>
      <c r="L672" s="4" t="s">
        <v>52</v>
      </c>
      <c r="M672" s="4" t="s">
        <v>53</v>
      </c>
      <c r="N672" s="4">
        <v>2</v>
      </c>
      <c r="O672" s="5">
        <f t="shared" si="71"/>
        <v>22.439999999999998</v>
      </c>
      <c r="P672" s="5">
        <v>6.8</v>
      </c>
      <c r="Q672" s="5">
        <f t="shared" si="72"/>
        <v>21.779999999999998</v>
      </c>
      <c r="R672" s="5">
        <v>6.6</v>
      </c>
      <c r="S672" s="5">
        <f t="shared" si="73"/>
        <v>22.439999999999998</v>
      </c>
      <c r="T672" s="5">
        <v>6.8</v>
      </c>
      <c r="U672" s="8">
        <f t="shared" si="75"/>
        <v>22.109999999999996</v>
      </c>
      <c r="V672" s="5">
        <f t="shared" si="76"/>
        <v>6.6999999999999993</v>
      </c>
      <c r="W672" s="12">
        <v>27.841830000000002</v>
      </c>
      <c r="X672" s="12">
        <v>-115.14225</v>
      </c>
      <c r="Y672" s="4">
        <f t="shared" si="74"/>
        <v>62.6</v>
      </c>
      <c r="Z672" s="4">
        <v>17</v>
      </c>
      <c r="AA672" s="4">
        <v>6</v>
      </c>
      <c r="AB672" s="4" t="s">
        <v>606</v>
      </c>
      <c r="AC672" s="4">
        <v>31</v>
      </c>
      <c r="AD672" s="4" t="s">
        <v>38</v>
      </c>
      <c r="AE672" s="4">
        <v>30</v>
      </c>
      <c r="AF672" s="4"/>
      <c r="AG672" s="4"/>
    </row>
    <row r="673" spans="1:33">
      <c r="A673" s="4" t="s">
        <v>161</v>
      </c>
      <c r="B673" s="4" t="s">
        <v>118</v>
      </c>
      <c r="C673" s="28">
        <v>39289</v>
      </c>
      <c r="D673" s="4">
        <v>2007</v>
      </c>
      <c r="E673" s="33">
        <v>0.4993055555555555</v>
      </c>
      <c r="F673" s="33">
        <v>0.50555555555555554</v>
      </c>
      <c r="G673" s="33">
        <f t="shared" si="70"/>
        <v>6.2500000000000333E-3</v>
      </c>
      <c r="H673" s="8">
        <v>2</v>
      </c>
      <c r="I673" s="5">
        <v>2</v>
      </c>
      <c r="J673" s="5">
        <v>16</v>
      </c>
      <c r="K673" s="4">
        <v>16</v>
      </c>
      <c r="L673" s="4" t="s">
        <v>52</v>
      </c>
      <c r="M673" s="4" t="s">
        <v>53</v>
      </c>
      <c r="N673" s="4">
        <v>2</v>
      </c>
      <c r="O673" s="5">
        <f t="shared" si="71"/>
        <v>22.439999999999998</v>
      </c>
      <c r="P673" s="5">
        <v>6.8</v>
      </c>
      <c r="Q673" s="5">
        <f t="shared" si="72"/>
        <v>21.779999999999998</v>
      </c>
      <c r="R673" s="5">
        <v>6.6</v>
      </c>
      <c r="S673" s="5">
        <f t="shared" si="73"/>
        <v>22.439999999999998</v>
      </c>
      <c r="T673" s="5">
        <v>6.8</v>
      </c>
      <c r="U673" s="8">
        <f t="shared" si="75"/>
        <v>22.109999999999996</v>
      </c>
      <c r="V673" s="5">
        <f t="shared" si="76"/>
        <v>6.6999999999999993</v>
      </c>
      <c r="W673" s="12">
        <v>27.841830000000002</v>
      </c>
      <c r="X673" s="12">
        <v>-115.14225</v>
      </c>
      <c r="Y673" s="4">
        <f t="shared" si="74"/>
        <v>62.6</v>
      </c>
      <c r="Z673" s="4">
        <v>17</v>
      </c>
      <c r="AA673" s="4">
        <v>6</v>
      </c>
      <c r="AB673" s="4" t="s">
        <v>607</v>
      </c>
      <c r="AC673" s="4">
        <v>1</v>
      </c>
      <c r="AD673" s="4" t="s">
        <v>38</v>
      </c>
      <c r="AE673" s="4">
        <v>30</v>
      </c>
      <c r="AF673" s="4"/>
      <c r="AG673" s="4"/>
    </row>
    <row r="674" spans="1:33">
      <c r="A674" s="4" t="s">
        <v>161</v>
      </c>
      <c r="B674" s="4" t="s">
        <v>118</v>
      </c>
      <c r="C674" s="28">
        <v>39289</v>
      </c>
      <c r="D674" s="4">
        <v>2007</v>
      </c>
      <c r="E674" s="33">
        <v>0.4993055555555555</v>
      </c>
      <c r="F674" s="33">
        <v>0.50555555555555554</v>
      </c>
      <c r="G674" s="33">
        <f t="shared" si="70"/>
        <v>6.2500000000000333E-3</v>
      </c>
      <c r="H674" s="8">
        <v>2</v>
      </c>
      <c r="I674" s="5">
        <v>2</v>
      </c>
      <c r="J674" s="5">
        <v>16</v>
      </c>
      <c r="K674" s="4">
        <v>16</v>
      </c>
      <c r="L674" s="4" t="s">
        <v>52</v>
      </c>
      <c r="M674" s="4" t="s">
        <v>53</v>
      </c>
      <c r="N674" s="4">
        <v>2</v>
      </c>
      <c r="O674" s="5">
        <f t="shared" si="71"/>
        <v>22.439999999999998</v>
      </c>
      <c r="P674" s="5">
        <v>6.8</v>
      </c>
      <c r="Q674" s="5">
        <f t="shared" si="72"/>
        <v>21.779999999999998</v>
      </c>
      <c r="R674" s="5">
        <v>6.6</v>
      </c>
      <c r="S674" s="5">
        <f t="shared" si="73"/>
        <v>22.439999999999998</v>
      </c>
      <c r="T674" s="5">
        <v>6.8</v>
      </c>
      <c r="U674" s="8">
        <f t="shared" si="75"/>
        <v>22.109999999999996</v>
      </c>
      <c r="V674" s="5">
        <f t="shared" si="76"/>
        <v>6.6999999999999993</v>
      </c>
      <c r="W674" s="12">
        <v>27.841830000000002</v>
      </c>
      <c r="X674" s="12">
        <v>-115.14225</v>
      </c>
      <c r="Y674" s="4">
        <f t="shared" si="74"/>
        <v>62.6</v>
      </c>
      <c r="Z674" s="4">
        <v>17</v>
      </c>
      <c r="AA674" s="4">
        <v>6</v>
      </c>
      <c r="AB674" s="4" t="s">
        <v>611</v>
      </c>
      <c r="AC674" s="4">
        <v>2</v>
      </c>
      <c r="AD674" s="4" t="s">
        <v>38</v>
      </c>
      <c r="AE674" s="4">
        <v>30</v>
      </c>
      <c r="AF674" s="4"/>
      <c r="AG674" s="4"/>
    </row>
    <row r="675" spans="1:33">
      <c r="A675" s="4" t="s">
        <v>162</v>
      </c>
      <c r="B675" s="4" t="s">
        <v>34</v>
      </c>
      <c r="C675" s="28">
        <v>39290</v>
      </c>
      <c r="D675" s="4">
        <v>2007</v>
      </c>
      <c r="E675" s="33">
        <v>0.42569444444444443</v>
      </c>
      <c r="F675" s="33">
        <v>0.4291666666666667</v>
      </c>
      <c r="G675" s="33">
        <f t="shared" si="70"/>
        <v>3.4722222222222654E-3</v>
      </c>
      <c r="H675" s="8">
        <v>2</v>
      </c>
      <c r="I675" s="5">
        <v>1</v>
      </c>
      <c r="J675" s="5">
        <v>1</v>
      </c>
      <c r="K675" s="4">
        <v>1</v>
      </c>
      <c r="L675" s="4" t="s">
        <v>163</v>
      </c>
      <c r="M675" s="4" t="s">
        <v>164</v>
      </c>
      <c r="N675" s="4">
        <v>2</v>
      </c>
      <c r="O675" s="5">
        <f t="shared" si="71"/>
        <v>43.559999999999995</v>
      </c>
      <c r="P675" s="5">
        <v>13.2</v>
      </c>
      <c r="Q675" s="5">
        <f t="shared" si="72"/>
        <v>41.58</v>
      </c>
      <c r="R675" s="5">
        <v>12.6</v>
      </c>
      <c r="S675" s="5">
        <f t="shared" si="73"/>
        <v>43.559999999999995</v>
      </c>
      <c r="T675" s="5">
        <v>13.2</v>
      </c>
      <c r="U675" s="8">
        <f t="shared" si="75"/>
        <v>42.569999999999993</v>
      </c>
      <c r="V675" s="5">
        <f t="shared" si="76"/>
        <v>12.899999999999999</v>
      </c>
      <c r="W675" s="12">
        <v>27.84478</v>
      </c>
      <c r="X675" s="12">
        <v>-115.16844</v>
      </c>
      <c r="Y675" s="4">
        <f t="shared" si="74"/>
        <v>59</v>
      </c>
      <c r="Z675" s="4">
        <v>15</v>
      </c>
      <c r="AA675" s="4">
        <v>4</v>
      </c>
      <c r="AB675" s="4" t="s">
        <v>615</v>
      </c>
      <c r="AC675" s="4">
        <v>2</v>
      </c>
      <c r="AD675" s="4" t="s">
        <v>38</v>
      </c>
      <c r="AE675" s="4">
        <v>210</v>
      </c>
      <c r="AF675" s="4"/>
      <c r="AG675" s="4"/>
    </row>
    <row r="676" spans="1:33">
      <c r="A676" s="4" t="s">
        <v>162</v>
      </c>
      <c r="B676" s="4" t="s">
        <v>34</v>
      </c>
      <c r="C676" s="28">
        <v>39290</v>
      </c>
      <c r="D676" s="4">
        <v>2007</v>
      </c>
      <c r="E676" s="33">
        <v>0.42569444444444443</v>
      </c>
      <c r="F676" s="33">
        <v>0.4291666666666667</v>
      </c>
      <c r="G676" s="33">
        <f t="shared" si="70"/>
        <v>3.4722222222222654E-3</v>
      </c>
      <c r="H676" s="8">
        <v>2</v>
      </c>
      <c r="I676" s="5">
        <v>1</v>
      </c>
      <c r="J676" s="5">
        <v>1</v>
      </c>
      <c r="K676" s="4">
        <v>1</v>
      </c>
      <c r="L676" s="4" t="s">
        <v>163</v>
      </c>
      <c r="M676" s="4" t="s">
        <v>164</v>
      </c>
      <c r="N676" s="4">
        <v>2</v>
      </c>
      <c r="O676" s="5">
        <f t="shared" si="71"/>
        <v>43.559999999999995</v>
      </c>
      <c r="P676" s="5">
        <v>13.2</v>
      </c>
      <c r="Q676" s="5">
        <f t="shared" si="72"/>
        <v>41.58</v>
      </c>
      <c r="R676" s="5">
        <v>12.6</v>
      </c>
      <c r="S676" s="5">
        <f t="shared" si="73"/>
        <v>43.559999999999995</v>
      </c>
      <c r="T676" s="5">
        <v>13.2</v>
      </c>
      <c r="U676" s="8">
        <f t="shared" si="75"/>
        <v>42.569999999999993</v>
      </c>
      <c r="V676" s="5">
        <f t="shared" si="76"/>
        <v>12.899999999999999</v>
      </c>
      <c r="W676" s="12">
        <v>27.84478</v>
      </c>
      <c r="X676" s="12">
        <v>-115.16844</v>
      </c>
      <c r="Y676" s="4">
        <f t="shared" si="74"/>
        <v>59</v>
      </c>
      <c r="Z676" s="4">
        <v>15</v>
      </c>
      <c r="AA676" s="4">
        <v>4</v>
      </c>
      <c r="AB676" s="4" t="s">
        <v>614</v>
      </c>
      <c r="AC676" s="4">
        <v>2</v>
      </c>
      <c r="AD676" s="4" t="s">
        <v>38</v>
      </c>
      <c r="AE676" s="4">
        <v>210</v>
      </c>
      <c r="AF676" s="4"/>
      <c r="AG676" s="4"/>
    </row>
    <row r="677" spans="1:33">
      <c r="A677" s="4" t="s">
        <v>162</v>
      </c>
      <c r="B677" s="4" t="s">
        <v>34</v>
      </c>
      <c r="C677" s="28">
        <v>39290</v>
      </c>
      <c r="D677" s="4">
        <v>2007</v>
      </c>
      <c r="E677" s="33">
        <v>0.42569444444444443</v>
      </c>
      <c r="F677" s="33">
        <v>0.4291666666666667</v>
      </c>
      <c r="G677" s="33">
        <f t="shared" si="70"/>
        <v>3.4722222222222654E-3</v>
      </c>
      <c r="H677" s="8">
        <v>2</v>
      </c>
      <c r="I677" s="5">
        <v>1</v>
      </c>
      <c r="J677" s="5">
        <v>1</v>
      </c>
      <c r="K677" s="4">
        <v>1</v>
      </c>
      <c r="L677" s="4" t="s">
        <v>163</v>
      </c>
      <c r="M677" s="4" t="s">
        <v>164</v>
      </c>
      <c r="N677" s="4">
        <v>2</v>
      </c>
      <c r="O677" s="5">
        <f t="shared" si="71"/>
        <v>43.559999999999995</v>
      </c>
      <c r="P677" s="5">
        <v>13.2</v>
      </c>
      <c r="Q677" s="5">
        <f t="shared" si="72"/>
        <v>41.58</v>
      </c>
      <c r="R677" s="5">
        <v>12.6</v>
      </c>
      <c r="S677" s="5">
        <f t="shared" si="73"/>
        <v>43.559999999999995</v>
      </c>
      <c r="T677" s="5">
        <v>13.2</v>
      </c>
      <c r="U677" s="8">
        <f t="shared" si="75"/>
        <v>42.569999999999993</v>
      </c>
      <c r="V677" s="5">
        <f t="shared" si="76"/>
        <v>12.899999999999999</v>
      </c>
      <c r="W677" s="12">
        <v>27.84478</v>
      </c>
      <c r="X677" s="12">
        <v>-115.16844</v>
      </c>
      <c r="Y677" s="4">
        <f t="shared" si="74"/>
        <v>59</v>
      </c>
      <c r="Z677" s="4">
        <v>15</v>
      </c>
      <c r="AA677" s="4">
        <v>4</v>
      </c>
      <c r="AB677" s="4" t="s">
        <v>613</v>
      </c>
      <c r="AC677" s="4">
        <v>56</v>
      </c>
      <c r="AD677" s="4">
        <v>27</v>
      </c>
      <c r="AE677" s="4">
        <v>210</v>
      </c>
      <c r="AF677" s="4">
        <v>50</v>
      </c>
      <c r="AG677" s="4"/>
    </row>
    <row r="678" spans="1:33">
      <c r="A678" s="4" t="s">
        <v>162</v>
      </c>
      <c r="B678" s="4" t="s">
        <v>34</v>
      </c>
      <c r="C678" s="28">
        <v>39290</v>
      </c>
      <c r="D678" s="4">
        <v>2007</v>
      </c>
      <c r="E678" s="33">
        <v>0.42569444444444443</v>
      </c>
      <c r="F678" s="33">
        <v>0.4291666666666667</v>
      </c>
      <c r="G678" s="33">
        <f t="shared" si="70"/>
        <v>3.4722222222222654E-3</v>
      </c>
      <c r="H678" s="8">
        <v>2</v>
      </c>
      <c r="I678" s="5">
        <v>1</v>
      </c>
      <c r="J678" s="5">
        <v>1</v>
      </c>
      <c r="K678" s="4">
        <v>1</v>
      </c>
      <c r="L678" s="4" t="s">
        <v>163</v>
      </c>
      <c r="M678" s="4" t="s">
        <v>164</v>
      </c>
      <c r="N678" s="4">
        <v>2</v>
      </c>
      <c r="O678" s="5">
        <f t="shared" si="71"/>
        <v>43.559999999999995</v>
      </c>
      <c r="P678" s="5">
        <v>13.2</v>
      </c>
      <c r="Q678" s="5">
        <f t="shared" si="72"/>
        <v>41.58</v>
      </c>
      <c r="R678" s="5">
        <v>12.6</v>
      </c>
      <c r="S678" s="5">
        <f t="shared" si="73"/>
        <v>43.559999999999995</v>
      </c>
      <c r="T678" s="5">
        <v>13.2</v>
      </c>
      <c r="U678" s="8">
        <f t="shared" si="75"/>
        <v>42.569999999999993</v>
      </c>
      <c r="V678" s="5">
        <f t="shared" si="76"/>
        <v>12.899999999999999</v>
      </c>
      <c r="W678" s="12">
        <v>27.84478</v>
      </c>
      <c r="X678" s="12">
        <v>-115.16844</v>
      </c>
      <c r="Y678" s="4">
        <f t="shared" si="74"/>
        <v>59</v>
      </c>
      <c r="Z678" s="4">
        <v>15</v>
      </c>
      <c r="AA678" s="4">
        <v>4</v>
      </c>
      <c r="AB678" s="4" t="s">
        <v>609</v>
      </c>
      <c r="AC678" s="4">
        <v>19</v>
      </c>
      <c r="AD678" s="4" t="s">
        <v>38</v>
      </c>
      <c r="AE678" s="4">
        <v>210</v>
      </c>
      <c r="AF678" s="4"/>
      <c r="AG678" s="4"/>
    </row>
    <row r="679" spans="1:33">
      <c r="A679" s="4" t="s">
        <v>162</v>
      </c>
      <c r="B679" s="4" t="s">
        <v>34</v>
      </c>
      <c r="C679" s="28">
        <v>39290</v>
      </c>
      <c r="D679" s="4">
        <v>2007</v>
      </c>
      <c r="E679" s="33">
        <v>0.42569444444444443</v>
      </c>
      <c r="F679" s="33">
        <v>0.4291666666666667</v>
      </c>
      <c r="G679" s="33">
        <f t="shared" si="70"/>
        <v>3.4722222222222654E-3</v>
      </c>
      <c r="H679" s="8">
        <v>2</v>
      </c>
      <c r="I679" s="5">
        <v>1</v>
      </c>
      <c r="J679" s="5">
        <v>1</v>
      </c>
      <c r="K679" s="4">
        <v>1</v>
      </c>
      <c r="L679" s="4" t="s">
        <v>163</v>
      </c>
      <c r="M679" s="4" t="s">
        <v>164</v>
      </c>
      <c r="N679" s="4">
        <v>2</v>
      </c>
      <c r="O679" s="5">
        <f t="shared" si="71"/>
        <v>43.559999999999995</v>
      </c>
      <c r="P679" s="5">
        <v>13.2</v>
      </c>
      <c r="Q679" s="5">
        <f t="shared" si="72"/>
        <v>41.58</v>
      </c>
      <c r="R679" s="5">
        <v>12.6</v>
      </c>
      <c r="S679" s="5">
        <f t="shared" si="73"/>
        <v>43.559999999999995</v>
      </c>
      <c r="T679" s="5">
        <v>13.2</v>
      </c>
      <c r="U679" s="8">
        <f t="shared" si="75"/>
        <v>42.569999999999993</v>
      </c>
      <c r="V679" s="5">
        <f t="shared" si="76"/>
        <v>12.899999999999999</v>
      </c>
      <c r="W679" s="12">
        <v>27.84478</v>
      </c>
      <c r="X679" s="12">
        <v>-115.16844</v>
      </c>
      <c r="Y679" s="4">
        <f t="shared" si="74"/>
        <v>59</v>
      </c>
      <c r="Z679" s="4">
        <v>15</v>
      </c>
      <c r="AA679" s="4">
        <v>4</v>
      </c>
      <c r="AB679" s="4" t="s">
        <v>608</v>
      </c>
      <c r="AC679" s="4">
        <v>2</v>
      </c>
      <c r="AD679" s="4" t="s">
        <v>38</v>
      </c>
      <c r="AE679" s="4">
        <v>210</v>
      </c>
      <c r="AF679" s="4"/>
      <c r="AG679" s="4"/>
    </row>
    <row r="680" spans="1:33">
      <c r="A680" s="4" t="s">
        <v>162</v>
      </c>
      <c r="B680" s="4" t="s">
        <v>34</v>
      </c>
      <c r="C680" s="28">
        <v>39290</v>
      </c>
      <c r="D680" s="4">
        <v>2007</v>
      </c>
      <c r="E680" s="33">
        <v>0.42569444444444443</v>
      </c>
      <c r="F680" s="33">
        <v>0.4291666666666667</v>
      </c>
      <c r="G680" s="33">
        <f t="shared" si="70"/>
        <v>3.4722222222222654E-3</v>
      </c>
      <c r="H680" s="8">
        <v>2</v>
      </c>
      <c r="I680" s="5">
        <v>1</v>
      </c>
      <c r="J680" s="5">
        <v>1</v>
      </c>
      <c r="K680" s="4">
        <v>1</v>
      </c>
      <c r="L680" s="4" t="s">
        <v>163</v>
      </c>
      <c r="M680" s="4" t="s">
        <v>164</v>
      </c>
      <c r="N680" s="4">
        <v>2</v>
      </c>
      <c r="O680" s="5">
        <f t="shared" si="71"/>
        <v>43.559999999999995</v>
      </c>
      <c r="P680" s="5">
        <v>13.2</v>
      </c>
      <c r="Q680" s="5">
        <f t="shared" si="72"/>
        <v>41.58</v>
      </c>
      <c r="R680" s="5">
        <v>12.6</v>
      </c>
      <c r="S680" s="5">
        <f t="shared" si="73"/>
        <v>43.559999999999995</v>
      </c>
      <c r="T680" s="5">
        <v>13.2</v>
      </c>
      <c r="U680" s="8">
        <f t="shared" si="75"/>
        <v>42.569999999999993</v>
      </c>
      <c r="V680" s="5">
        <f t="shared" si="76"/>
        <v>12.899999999999999</v>
      </c>
      <c r="W680" s="12">
        <v>27.84478</v>
      </c>
      <c r="X680" s="12">
        <v>-115.16844</v>
      </c>
      <c r="Y680" s="4">
        <f t="shared" si="74"/>
        <v>59</v>
      </c>
      <c r="Z680" s="4">
        <v>15</v>
      </c>
      <c r="AA680" s="4">
        <v>4</v>
      </c>
      <c r="AB680" s="4" t="s">
        <v>610</v>
      </c>
      <c r="AC680" s="4">
        <v>1</v>
      </c>
      <c r="AD680" s="4" t="s">
        <v>38</v>
      </c>
      <c r="AE680" s="4">
        <v>210</v>
      </c>
      <c r="AF680" s="4"/>
      <c r="AG680" s="4"/>
    </row>
    <row r="681" spans="1:33">
      <c r="A681" s="4" t="s">
        <v>162</v>
      </c>
      <c r="B681" s="4" t="s">
        <v>34</v>
      </c>
      <c r="C681" s="28">
        <v>39290</v>
      </c>
      <c r="D681" s="4">
        <v>2007</v>
      </c>
      <c r="E681" s="33">
        <v>0.42569444444444443</v>
      </c>
      <c r="F681" s="33">
        <v>0.4291666666666667</v>
      </c>
      <c r="G681" s="33">
        <f t="shared" si="70"/>
        <v>3.4722222222222654E-3</v>
      </c>
      <c r="H681" s="8">
        <v>2</v>
      </c>
      <c r="I681" s="5">
        <v>1</v>
      </c>
      <c r="J681" s="5">
        <v>1</v>
      </c>
      <c r="K681" s="4">
        <v>1</v>
      </c>
      <c r="L681" s="4" t="s">
        <v>163</v>
      </c>
      <c r="M681" s="4" t="s">
        <v>164</v>
      </c>
      <c r="N681" s="4">
        <v>2</v>
      </c>
      <c r="O681" s="5">
        <f t="shared" si="71"/>
        <v>43.559999999999995</v>
      </c>
      <c r="P681" s="5">
        <v>13.2</v>
      </c>
      <c r="Q681" s="5">
        <f t="shared" si="72"/>
        <v>41.58</v>
      </c>
      <c r="R681" s="5">
        <v>12.6</v>
      </c>
      <c r="S681" s="5">
        <f t="shared" si="73"/>
        <v>43.559999999999995</v>
      </c>
      <c r="T681" s="5">
        <v>13.2</v>
      </c>
      <c r="U681" s="8">
        <f t="shared" si="75"/>
        <v>42.569999999999993</v>
      </c>
      <c r="V681" s="5">
        <f t="shared" si="76"/>
        <v>12.899999999999999</v>
      </c>
      <c r="W681" s="12">
        <v>27.84478</v>
      </c>
      <c r="X681" s="12">
        <v>-115.16844</v>
      </c>
      <c r="Y681" s="4">
        <f t="shared" si="74"/>
        <v>59</v>
      </c>
      <c r="Z681" s="4">
        <v>15</v>
      </c>
      <c r="AA681" s="4">
        <v>4</v>
      </c>
      <c r="AB681" s="4" t="s">
        <v>607</v>
      </c>
      <c r="AC681" s="4">
        <v>1</v>
      </c>
      <c r="AD681" s="4" t="s">
        <v>38</v>
      </c>
      <c r="AE681" s="4">
        <v>210</v>
      </c>
      <c r="AF681" s="4"/>
      <c r="AG681" s="4"/>
    </row>
    <row r="682" spans="1:33">
      <c r="A682" s="4" t="s">
        <v>165</v>
      </c>
      <c r="B682" s="4" t="s">
        <v>34</v>
      </c>
      <c r="C682" s="28">
        <v>39290</v>
      </c>
      <c r="D682" s="4">
        <v>2007</v>
      </c>
      <c r="E682" s="33">
        <v>0.4916666666666667</v>
      </c>
      <c r="F682" s="33">
        <v>0.49583333333333335</v>
      </c>
      <c r="G682" s="33">
        <f t="shared" si="70"/>
        <v>4.1666666666666519E-3</v>
      </c>
      <c r="H682" s="8">
        <v>2</v>
      </c>
      <c r="I682" s="5">
        <v>2</v>
      </c>
      <c r="J682" s="5">
        <v>2</v>
      </c>
      <c r="K682" s="4">
        <v>2</v>
      </c>
      <c r="L682" s="4" t="s">
        <v>163</v>
      </c>
      <c r="M682" s="4" t="s">
        <v>164</v>
      </c>
      <c r="N682" s="4">
        <v>2</v>
      </c>
      <c r="O682" s="5">
        <f t="shared" si="71"/>
        <v>37.619999999999997</v>
      </c>
      <c r="P682" s="5">
        <v>11.4</v>
      </c>
      <c r="Q682" s="5">
        <f t="shared" si="72"/>
        <v>31.679999999999996</v>
      </c>
      <c r="R682" s="5">
        <v>9.6</v>
      </c>
      <c r="S682" s="5">
        <f t="shared" si="73"/>
        <v>37.619999999999997</v>
      </c>
      <c r="T682" s="5">
        <v>11.4</v>
      </c>
      <c r="U682" s="8">
        <f t="shared" si="75"/>
        <v>34.65</v>
      </c>
      <c r="V682" s="5">
        <f t="shared" si="76"/>
        <v>10.5</v>
      </c>
      <c r="W682" s="12">
        <v>27.877140000000001</v>
      </c>
      <c r="X682" s="12">
        <v>-115.16928</v>
      </c>
      <c r="Y682" s="4">
        <f t="shared" si="74"/>
        <v>60.8</v>
      </c>
      <c r="Z682" s="4">
        <v>16</v>
      </c>
      <c r="AA682" s="4">
        <v>5</v>
      </c>
      <c r="AB682" s="4" t="s">
        <v>604</v>
      </c>
      <c r="AC682" s="4">
        <v>1</v>
      </c>
      <c r="AD682" s="4" t="s">
        <v>38</v>
      </c>
      <c r="AE682" s="4">
        <v>210</v>
      </c>
      <c r="AF682" s="4"/>
      <c r="AG682" s="4"/>
    </row>
    <row r="683" spans="1:33">
      <c r="A683" s="4" t="s">
        <v>165</v>
      </c>
      <c r="B683" s="4" t="s">
        <v>34</v>
      </c>
      <c r="C683" s="28">
        <v>39290</v>
      </c>
      <c r="D683" s="4">
        <v>2007</v>
      </c>
      <c r="E683" s="33">
        <v>0.4916666666666667</v>
      </c>
      <c r="F683" s="33">
        <v>0.49583333333333335</v>
      </c>
      <c r="G683" s="33">
        <f t="shared" si="70"/>
        <v>4.1666666666666519E-3</v>
      </c>
      <c r="H683" s="8">
        <v>2</v>
      </c>
      <c r="I683" s="5">
        <v>2</v>
      </c>
      <c r="J683" s="5">
        <v>2</v>
      </c>
      <c r="K683" s="4">
        <v>2</v>
      </c>
      <c r="L683" s="4" t="s">
        <v>163</v>
      </c>
      <c r="M683" s="4" t="s">
        <v>164</v>
      </c>
      <c r="N683" s="4">
        <v>2</v>
      </c>
      <c r="O683" s="5">
        <f t="shared" si="71"/>
        <v>37.619999999999997</v>
      </c>
      <c r="P683" s="5">
        <v>11.4</v>
      </c>
      <c r="Q683" s="5">
        <f t="shared" si="72"/>
        <v>31.679999999999996</v>
      </c>
      <c r="R683" s="5">
        <v>9.6</v>
      </c>
      <c r="S683" s="5">
        <f t="shared" si="73"/>
        <v>37.619999999999997</v>
      </c>
      <c r="T683" s="5">
        <v>11.4</v>
      </c>
      <c r="U683" s="8">
        <f t="shared" si="75"/>
        <v>34.65</v>
      </c>
      <c r="V683" s="5">
        <f t="shared" si="76"/>
        <v>10.5</v>
      </c>
      <c r="W683" s="12">
        <v>27.877140000000001</v>
      </c>
      <c r="X683" s="12">
        <v>-115.16928</v>
      </c>
      <c r="Y683" s="4">
        <f t="shared" si="74"/>
        <v>60.8</v>
      </c>
      <c r="Z683" s="4">
        <v>16</v>
      </c>
      <c r="AA683" s="4">
        <v>5</v>
      </c>
      <c r="AB683" s="4" t="s">
        <v>613</v>
      </c>
      <c r="AC683" s="4">
        <v>38</v>
      </c>
      <c r="AD683" s="4" t="s">
        <v>38</v>
      </c>
      <c r="AE683" s="4">
        <v>210</v>
      </c>
      <c r="AF683" s="4"/>
      <c r="AG683" s="4"/>
    </row>
    <row r="684" spans="1:33">
      <c r="A684" s="4" t="s">
        <v>165</v>
      </c>
      <c r="B684" s="4" t="s">
        <v>34</v>
      </c>
      <c r="C684" s="28">
        <v>39290</v>
      </c>
      <c r="D684" s="4">
        <v>2007</v>
      </c>
      <c r="E684" s="33">
        <v>0.4916666666666667</v>
      </c>
      <c r="F684" s="33">
        <v>0.49583333333333335</v>
      </c>
      <c r="G684" s="33">
        <f t="shared" si="70"/>
        <v>4.1666666666666519E-3</v>
      </c>
      <c r="H684" s="8">
        <v>2</v>
      </c>
      <c r="I684" s="5">
        <v>2</v>
      </c>
      <c r="J684" s="5">
        <v>2</v>
      </c>
      <c r="K684" s="4">
        <v>2</v>
      </c>
      <c r="L684" s="4" t="s">
        <v>163</v>
      </c>
      <c r="M684" s="4" t="s">
        <v>164</v>
      </c>
      <c r="N684" s="4">
        <v>2</v>
      </c>
      <c r="O684" s="5">
        <f t="shared" si="71"/>
        <v>37.619999999999997</v>
      </c>
      <c r="P684" s="5">
        <v>11.4</v>
      </c>
      <c r="Q684" s="5">
        <f t="shared" si="72"/>
        <v>31.679999999999996</v>
      </c>
      <c r="R684" s="5">
        <v>9.6</v>
      </c>
      <c r="S684" s="5">
        <f t="shared" si="73"/>
        <v>37.619999999999997</v>
      </c>
      <c r="T684" s="5">
        <v>11.4</v>
      </c>
      <c r="U684" s="8">
        <f t="shared" si="75"/>
        <v>34.65</v>
      </c>
      <c r="V684" s="5">
        <f t="shared" si="76"/>
        <v>10.5</v>
      </c>
      <c r="W684" s="12">
        <v>27.877140000000001</v>
      </c>
      <c r="X684" s="12">
        <v>-115.16928</v>
      </c>
      <c r="Y684" s="4">
        <f t="shared" si="74"/>
        <v>60.8</v>
      </c>
      <c r="Z684" s="4">
        <v>16</v>
      </c>
      <c r="AA684" s="4">
        <v>5</v>
      </c>
      <c r="AB684" s="4" t="s">
        <v>609</v>
      </c>
      <c r="AC684" s="4">
        <v>8</v>
      </c>
      <c r="AD684" s="4" t="s">
        <v>38</v>
      </c>
      <c r="AE684" s="4">
        <v>210</v>
      </c>
      <c r="AF684" s="4"/>
      <c r="AG684" s="4"/>
    </row>
    <row r="685" spans="1:33">
      <c r="A685" s="4" t="s">
        <v>165</v>
      </c>
      <c r="B685" s="4" t="s">
        <v>34</v>
      </c>
      <c r="C685" s="28">
        <v>39290</v>
      </c>
      <c r="D685" s="4">
        <v>2007</v>
      </c>
      <c r="E685" s="33">
        <v>0.4916666666666667</v>
      </c>
      <c r="F685" s="33">
        <v>0.49583333333333335</v>
      </c>
      <c r="G685" s="33">
        <f t="shared" si="70"/>
        <v>4.1666666666666519E-3</v>
      </c>
      <c r="H685" s="8">
        <v>2</v>
      </c>
      <c r="I685" s="5">
        <v>2</v>
      </c>
      <c r="J685" s="5">
        <v>2</v>
      </c>
      <c r="K685" s="4">
        <v>2</v>
      </c>
      <c r="L685" s="4" t="s">
        <v>163</v>
      </c>
      <c r="M685" s="4" t="s">
        <v>164</v>
      </c>
      <c r="N685" s="4">
        <v>2</v>
      </c>
      <c r="O685" s="5">
        <f t="shared" si="71"/>
        <v>37.619999999999997</v>
      </c>
      <c r="P685" s="5">
        <v>11.4</v>
      </c>
      <c r="Q685" s="5">
        <f t="shared" si="72"/>
        <v>31.679999999999996</v>
      </c>
      <c r="R685" s="5">
        <v>9.6</v>
      </c>
      <c r="S685" s="5">
        <f t="shared" si="73"/>
        <v>37.619999999999997</v>
      </c>
      <c r="T685" s="5">
        <v>11.4</v>
      </c>
      <c r="U685" s="8">
        <f t="shared" si="75"/>
        <v>34.65</v>
      </c>
      <c r="V685" s="5">
        <f t="shared" si="76"/>
        <v>10.5</v>
      </c>
      <c r="W685" s="12">
        <v>27.877140000000001</v>
      </c>
      <c r="X685" s="12">
        <v>-115.16928</v>
      </c>
      <c r="Y685" s="4">
        <f t="shared" si="74"/>
        <v>60.8</v>
      </c>
      <c r="Z685" s="4">
        <v>16</v>
      </c>
      <c r="AA685" s="4">
        <v>5</v>
      </c>
      <c r="AB685" s="4" t="s">
        <v>610</v>
      </c>
      <c r="AC685" s="4">
        <v>1</v>
      </c>
      <c r="AD685" s="4" t="s">
        <v>38</v>
      </c>
      <c r="AE685" s="4">
        <v>210</v>
      </c>
      <c r="AF685" s="4"/>
      <c r="AG685" s="4"/>
    </row>
    <row r="686" spans="1:33">
      <c r="A686" s="4" t="s">
        <v>165</v>
      </c>
      <c r="B686" s="4" t="s">
        <v>34</v>
      </c>
      <c r="C686" s="28">
        <v>39290</v>
      </c>
      <c r="D686" s="4">
        <v>2007</v>
      </c>
      <c r="E686" s="33">
        <v>0.4916666666666667</v>
      </c>
      <c r="F686" s="33">
        <v>0.49583333333333335</v>
      </c>
      <c r="G686" s="33">
        <f t="shared" si="70"/>
        <v>4.1666666666666519E-3</v>
      </c>
      <c r="H686" s="8">
        <v>2</v>
      </c>
      <c r="I686" s="5">
        <v>2</v>
      </c>
      <c r="J686" s="5">
        <v>2</v>
      </c>
      <c r="K686" s="4">
        <v>2</v>
      </c>
      <c r="L686" s="4" t="s">
        <v>163</v>
      </c>
      <c r="M686" s="4" t="s">
        <v>164</v>
      </c>
      <c r="N686" s="4">
        <v>2</v>
      </c>
      <c r="O686" s="5">
        <f t="shared" si="71"/>
        <v>37.619999999999997</v>
      </c>
      <c r="P686" s="5">
        <v>11.4</v>
      </c>
      <c r="Q686" s="5">
        <f t="shared" si="72"/>
        <v>31.679999999999996</v>
      </c>
      <c r="R686" s="5">
        <v>9.6</v>
      </c>
      <c r="S686" s="5">
        <f t="shared" si="73"/>
        <v>37.619999999999997</v>
      </c>
      <c r="T686" s="5">
        <v>11.4</v>
      </c>
      <c r="U686" s="8">
        <f t="shared" si="75"/>
        <v>34.65</v>
      </c>
      <c r="V686" s="5">
        <f t="shared" si="76"/>
        <v>10.5</v>
      </c>
      <c r="W686" s="12">
        <v>27.877140000000001</v>
      </c>
      <c r="X686" s="12">
        <v>-115.16928</v>
      </c>
      <c r="Y686" s="4">
        <f t="shared" si="74"/>
        <v>60.8</v>
      </c>
      <c r="Z686" s="4">
        <v>16</v>
      </c>
      <c r="AA686" s="4">
        <v>5</v>
      </c>
      <c r="AB686" s="4" t="s">
        <v>606</v>
      </c>
      <c r="AC686" s="4">
        <v>2</v>
      </c>
      <c r="AD686" s="4" t="s">
        <v>38</v>
      </c>
      <c r="AE686" s="4">
        <v>210</v>
      </c>
      <c r="AF686" s="4"/>
      <c r="AG686" s="4"/>
    </row>
    <row r="687" spans="1:33">
      <c r="A687" s="4" t="s">
        <v>165</v>
      </c>
      <c r="B687" s="4" t="s">
        <v>34</v>
      </c>
      <c r="C687" s="28">
        <v>39290</v>
      </c>
      <c r="D687" s="4">
        <v>2007</v>
      </c>
      <c r="E687" s="33">
        <v>0.4916666666666667</v>
      </c>
      <c r="F687" s="33">
        <v>0.49583333333333335</v>
      </c>
      <c r="G687" s="33">
        <f t="shared" si="70"/>
        <v>4.1666666666666519E-3</v>
      </c>
      <c r="H687" s="8">
        <v>2</v>
      </c>
      <c r="I687" s="5">
        <v>2</v>
      </c>
      <c r="J687" s="5">
        <v>2</v>
      </c>
      <c r="K687" s="4">
        <v>2</v>
      </c>
      <c r="L687" s="4" t="s">
        <v>163</v>
      </c>
      <c r="M687" s="4" t="s">
        <v>164</v>
      </c>
      <c r="N687" s="4">
        <v>2</v>
      </c>
      <c r="O687" s="5">
        <f t="shared" si="71"/>
        <v>37.619999999999997</v>
      </c>
      <c r="P687" s="5">
        <v>11.4</v>
      </c>
      <c r="Q687" s="5">
        <f t="shared" si="72"/>
        <v>31.679999999999996</v>
      </c>
      <c r="R687" s="5">
        <v>9.6</v>
      </c>
      <c r="S687" s="5">
        <f t="shared" si="73"/>
        <v>37.619999999999997</v>
      </c>
      <c r="T687" s="5">
        <v>11.4</v>
      </c>
      <c r="U687" s="8">
        <f t="shared" si="75"/>
        <v>34.65</v>
      </c>
      <c r="V687" s="5">
        <f t="shared" si="76"/>
        <v>10.5</v>
      </c>
      <c r="W687" s="12">
        <v>27.877140000000001</v>
      </c>
      <c r="X687" s="12">
        <v>-115.16928</v>
      </c>
      <c r="Y687" s="4">
        <f t="shared" si="74"/>
        <v>60.8</v>
      </c>
      <c r="Z687" s="4">
        <v>16</v>
      </c>
      <c r="AA687" s="4">
        <v>5</v>
      </c>
      <c r="AB687" s="4" t="s">
        <v>611</v>
      </c>
      <c r="AC687" s="4">
        <v>1</v>
      </c>
      <c r="AD687" s="4" t="s">
        <v>38</v>
      </c>
      <c r="AE687" s="4">
        <v>210</v>
      </c>
      <c r="AF687" s="4"/>
      <c r="AG687" s="4"/>
    </row>
    <row r="688" spans="1:33">
      <c r="A688" s="4" t="s">
        <v>166</v>
      </c>
      <c r="B688" s="4" t="s">
        <v>40</v>
      </c>
      <c r="C688" s="28">
        <v>39290</v>
      </c>
      <c r="D688" s="4">
        <v>2007</v>
      </c>
      <c r="E688" s="33">
        <v>0.42291666666666666</v>
      </c>
      <c r="F688" s="33">
        <v>0.42777777777777781</v>
      </c>
      <c r="G688" s="33">
        <f t="shared" si="70"/>
        <v>4.8611111111111494E-3</v>
      </c>
      <c r="H688" s="8">
        <v>2</v>
      </c>
      <c r="I688" s="5">
        <v>1</v>
      </c>
      <c r="J688" s="5">
        <v>3</v>
      </c>
      <c r="K688" s="4">
        <v>3</v>
      </c>
      <c r="L688" s="4" t="s">
        <v>163</v>
      </c>
      <c r="M688" s="4" t="s">
        <v>164</v>
      </c>
      <c r="N688" s="4">
        <v>2</v>
      </c>
      <c r="O688" s="5">
        <f t="shared" si="71"/>
        <v>43.559999999999995</v>
      </c>
      <c r="P688" s="5">
        <v>13.2</v>
      </c>
      <c r="Q688" s="5">
        <f t="shared" si="72"/>
        <v>43.23</v>
      </c>
      <c r="R688" s="5">
        <v>13.1</v>
      </c>
      <c r="S688" s="5">
        <f t="shared" si="73"/>
        <v>43.559999999999995</v>
      </c>
      <c r="T688" s="5">
        <v>13.2</v>
      </c>
      <c r="U688" s="8">
        <f t="shared" si="75"/>
        <v>43.394999999999996</v>
      </c>
      <c r="V688" s="5">
        <f t="shared" si="76"/>
        <v>13.149999999999999</v>
      </c>
      <c r="W688" s="12">
        <v>27.84478</v>
      </c>
      <c r="X688" s="12">
        <v>-115.16844</v>
      </c>
      <c r="Y688" s="4">
        <f t="shared" si="74"/>
        <v>59</v>
      </c>
      <c r="Z688" s="4">
        <v>15</v>
      </c>
      <c r="AA688" s="4">
        <v>4</v>
      </c>
      <c r="AB688" s="4" t="s">
        <v>604</v>
      </c>
      <c r="AC688" s="4">
        <v>5</v>
      </c>
      <c r="AD688" s="4" t="s">
        <v>38</v>
      </c>
      <c r="AE688" s="4">
        <v>210</v>
      </c>
      <c r="AF688" s="4"/>
      <c r="AG688" s="4"/>
    </row>
    <row r="689" spans="1:33">
      <c r="A689" s="4" t="s">
        <v>166</v>
      </c>
      <c r="B689" s="4" t="s">
        <v>40</v>
      </c>
      <c r="C689" s="28">
        <v>39290</v>
      </c>
      <c r="D689" s="4">
        <v>2007</v>
      </c>
      <c r="E689" s="33">
        <v>0.42291666666666666</v>
      </c>
      <c r="F689" s="33">
        <v>0.42777777777777781</v>
      </c>
      <c r="G689" s="33">
        <f t="shared" si="70"/>
        <v>4.8611111111111494E-3</v>
      </c>
      <c r="H689" s="8">
        <v>2</v>
      </c>
      <c r="I689" s="5">
        <v>1</v>
      </c>
      <c r="J689" s="5">
        <v>3</v>
      </c>
      <c r="K689" s="4">
        <v>3</v>
      </c>
      <c r="L689" s="4" t="s">
        <v>163</v>
      </c>
      <c r="M689" s="4" t="s">
        <v>164</v>
      </c>
      <c r="N689" s="4">
        <v>2</v>
      </c>
      <c r="O689" s="5">
        <f t="shared" si="71"/>
        <v>43.559999999999995</v>
      </c>
      <c r="P689" s="5">
        <v>13.2</v>
      </c>
      <c r="Q689" s="5">
        <f t="shared" si="72"/>
        <v>43.23</v>
      </c>
      <c r="R689" s="5">
        <v>13.1</v>
      </c>
      <c r="S689" s="5">
        <f t="shared" si="73"/>
        <v>43.559999999999995</v>
      </c>
      <c r="T689" s="5">
        <v>13.2</v>
      </c>
      <c r="U689" s="8">
        <f t="shared" si="75"/>
        <v>43.394999999999996</v>
      </c>
      <c r="V689" s="5">
        <f t="shared" si="76"/>
        <v>13.149999999999999</v>
      </c>
      <c r="W689" s="12">
        <v>27.84478</v>
      </c>
      <c r="X689" s="12">
        <v>-115.16844</v>
      </c>
      <c r="Y689" s="4">
        <f t="shared" si="74"/>
        <v>59</v>
      </c>
      <c r="Z689" s="4">
        <v>15</v>
      </c>
      <c r="AA689" s="4">
        <v>4</v>
      </c>
      <c r="AB689" s="4" t="s">
        <v>615</v>
      </c>
      <c r="AC689" s="4">
        <v>1</v>
      </c>
      <c r="AD689" s="4" t="s">
        <v>38</v>
      </c>
      <c r="AE689" s="4">
        <v>210</v>
      </c>
      <c r="AF689" s="4"/>
      <c r="AG689" s="4"/>
    </row>
    <row r="690" spans="1:33">
      <c r="A690" s="4" t="s">
        <v>166</v>
      </c>
      <c r="B690" s="4" t="s">
        <v>40</v>
      </c>
      <c r="C690" s="28">
        <v>39290</v>
      </c>
      <c r="D690" s="4">
        <v>2007</v>
      </c>
      <c r="E690" s="33">
        <v>0.42291666666666666</v>
      </c>
      <c r="F690" s="33">
        <v>0.42777777777777781</v>
      </c>
      <c r="G690" s="33">
        <f t="shared" si="70"/>
        <v>4.8611111111111494E-3</v>
      </c>
      <c r="H690" s="8">
        <v>2</v>
      </c>
      <c r="I690" s="5">
        <v>1</v>
      </c>
      <c r="J690" s="5">
        <v>3</v>
      </c>
      <c r="K690" s="4">
        <v>3</v>
      </c>
      <c r="L690" s="4" t="s">
        <v>163</v>
      </c>
      <c r="M690" s="4" t="s">
        <v>164</v>
      </c>
      <c r="N690" s="4">
        <v>2</v>
      </c>
      <c r="O690" s="5">
        <f t="shared" si="71"/>
        <v>43.559999999999995</v>
      </c>
      <c r="P690" s="5">
        <v>13.2</v>
      </c>
      <c r="Q690" s="5">
        <f t="shared" si="72"/>
        <v>43.23</v>
      </c>
      <c r="R690" s="5">
        <v>13.1</v>
      </c>
      <c r="S690" s="5">
        <f t="shared" si="73"/>
        <v>43.559999999999995</v>
      </c>
      <c r="T690" s="5">
        <v>13.2</v>
      </c>
      <c r="U690" s="8">
        <f t="shared" si="75"/>
        <v>43.394999999999996</v>
      </c>
      <c r="V690" s="5">
        <f t="shared" si="76"/>
        <v>13.149999999999999</v>
      </c>
      <c r="W690" s="12">
        <v>27.84478</v>
      </c>
      <c r="X690" s="12">
        <v>-115.16844</v>
      </c>
      <c r="Y690" s="4">
        <f t="shared" si="74"/>
        <v>59</v>
      </c>
      <c r="Z690" s="4">
        <v>15</v>
      </c>
      <c r="AA690" s="4">
        <v>4</v>
      </c>
      <c r="AB690" s="4" t="s">
        <v>614</v>
      </c>
      <c r="AC690" s="4">
        <v>2</v>
      </c>
      <c r="AD690" s="4" t="s">
        <v>38</v>
      </c>
      <c r="AE690" s="4">
        <v>210</v>
      </c>
      <c r="AF690" s="4"/>
      <c r="AG690" s="4"/>
    </row>
    <row r="691" spans="1:33">
      <c r="A691" s="4" t="s">
        <v>166</v>
      </c>
      <c r="B691" s="4" t="s">
        <v>40</v>
      </c>
      <c r="C691" s="28">
        <v>39290</v>
      </c>
      <c r="D691" s="4">
        <v>2007</v>
      </c>
      <c r="E691" s="33">
        <v>0.42291666666666666</v>
      </c>
      <c r="F691" s="33">
        <v>0.42777777777777781</v>
      </c>
      <c r="G691" s="33">
        <f t="shared" si="70"/>
        <v>4.8611111111111494E-3</v>
      </c>
      <c r="H691" s="8">
        <v>2</v>
      </c>
      <c r="I691" s="5">
        <v>1</v>
      </c>
      <c r="J691" s="5">
        <v>3</v>
      </c>
      <c r="K691" s="4">
        <v>3</v>
      </c>
      <c r="L691" s="4" t="s">
        <v>163</v>
      </c>
      <c r="M691" s="4" t="s">
        <v>164</v>
      </c>
      <c r="N691" s="4">
        <v>2</v>
      </c>
      <c r="O691" s="5">
        <f t="shared" si="71"/>
        <v>43.559999999999995</v>
      </c>
      <c r="P691" s="5">
        <v>13.2</v>
      </c>
      <c r="Q691" s="5">
        <f t="shared" si="72"/>
        <v>43.23</v>
      </c>
      <c r="R691" s="5">
        <v>13.1</v>
      </c>
      <c r="S691" s="5">
        <f t="shared" si="73"/>
        <v>43.559999999999995</v>
      </c>
      <c r="T691" s="5">
        <v>13.2</v>
      </c>
      <c r="U691" s="8">
        <f t="shared" si="75"/>
        <v>43.394999999999996</v>
      </c>
      <c r="V691" s="5">
        <f t="shared" si="76"/>
        <v>13.149999999999999</v>
      </c>
      <c r="W691" s="12">
        <v>27.84478</v>
      </c>
      <c r="X691" s="12">
        <v>-115.16844</v>
      </c>
      <c r="Y691" s="4">
        <f t="shared" si="74"/>
        <v>59</v>
      </c>
      <c r="Z691" s="4">
        <v>15</v>
      </c>
      <c r="AA691" s="4">
        <v>4</v>
      </c>
      <c r="AB691" s="4" t="s">
        <v>613</v>
      </c>
      <c r="AC691" s="4">
        <v>45</v>
      </c>
      <c r="AD691" s="4" t="s">
        <v>38</v>
      </c>
      <c r="AE691" s="4">
        <v>210</v>
      </c>
      <c r="AF691" s="4"/>
      <c r="AG691" s="4"/>
    </row>
    <row r="692" spans="1:33">
      <c r="A692" s="4" t="s">
        <v>166</v>
      </c>
      <c r="B692" s="4" t="s">
        <v>40</v>
      </c>
      <c r="C692" s="28">
        <v>39290</v>
      </c>
      <c r="D692" s="4">
        <v>2007</v>
      </c>
      <c r="E692" s="33">
        <v>0.42291666666666666</v>
      </c>
      <c r="F692" s="33">
        <v>0.42777777777777781</v>
      </c>
      <c r="G692" s="33">
        <f t="shared" si="70"/>
        <v>4.8611111111111494E-3</v>
      </c>
      <c r="H692" s="8">
        <v>2</v>
      </c>
      <c r="I692" s="5">
        <v>1</v>
      </c>
      <c r="J692" s="5">
        <v>3</v>
      </c>
      <c r="K692" s="4">
        <v>3</v>
      </c>
      <c r="L692" s="4" t="s">
        <v>163</v>
      </c>
      <c r="M692" s="4" t="s">
        <v>164</v>
      </c>
      <c r="N692" s="4">
        <v>2</v>
      </c>
      <c r="O692" s="5">
        <f t="shared" si="71"/>
        <v>43.559999999999995</v>
      </c>
      <c r="P692" s="5">
        <v>13.2</v>
      </c>
      <c r="Q692" s="5">
        <f t="shared" si="72"/>
        <v>43.23</v>
      </c>
      <c r="R692" s="5">
        <v>13.1</v>
      </c>
      <c r="S692" s="5">
        <f t="shared" si="73"/>
        <v>43.559999999999995</v>
      </c>
      <c r="T692" s="5">
        <v>13.2</v>
      </c>
      <c r="U692" s="8">
        <f t="shared" si="75"/>
        <v>43.394999999999996</v>
      </c>
      <c r="V692" s="5">
        <f t="shared" si="76"/>
        <v>13.149999999999999</v>
      </c>
      <c r="W692" s="12">
        <v>27.84478</v>
      </c>
      <c r="X692" s="12">
        <v>-115.16844</v>
      </c>
      <c r="Y692" s="4">
        <f t="shared" si="74"/>
        <v>59</v>
      </c>
      <c r="Z692" s="4">
        <v>15</v>
      </c>
      <c r="AA692" s="4">
        <v>4</v>
      </c>
      <c r="AB692" s="4" t="s">
        <v>609</v>
      </c>
      <c r="AC692" s="4">
        <v>2</v>
      </c>
      <c r="AD692" s="4" t="s">
        <v>38</v>
      </c>
      <c r="AE692" s="4">
        <v>210</v>
      </c>
      <c r="AF692" s="4"/>
      <c r="AG692" s="4"/>
    </row>
    <row r="693" spans="1:33">
      <c r="A693" s="4" t="s">
        <v>166</v>
      </c>
      <c r="B693" s="4" t="s">
        <v>40</v>
      </c>
      <c r="C693" s="28">
        <v>39290</v>
      </c>
      <c r="D693" s="4">
        <v>2007</v>
      </c>
      <c r="E693" s="33">
        <v>0.42291666666666666</v>
      </c>
      <c r="F693" s="33">
        <v>0.42777777777777781</v>
      </c>
      <c r="G693" s="33">
        <f t="shared" si="70"/>
        <v>4.8611111111111494E-3</v>
      </c>
      <c r="H693" s="8">
        <v>2</v>
      </c>
      <c r="I693" s="5">
        <v>1</v>
      </c>
      <c r="J693" s="5">
        <v>3</v>
      </c>
      <c r="K693" s="4">
        <v>3</v>
      </c>
      <c r="L693" s="4" t="s">
        <v>163</v>
      </c>
      <c r="M693" s="4" t="s">
        <v>164</v>
      </c>
      <c r="N693" s="4">
        <v>2</v>
      </c>
      <c r="O693" s="5">
        <f t="shared" si="71"/>
        <v>43.559999999999995</v>
      </c>
      <c r="P693" s="5">
        <v>13.2</v>
      </c>
      <c r="Q693" s="5">
        <f t="shared" si="72"/>
        <v>43.23</v>
      </c>
      <c r="R693" s="5">
        <v>13.1</v>
      </c>
      <c r="S693" s="5">
        <f t="shared" si="73"/>
        <v>43.559999999999995</v>
      </c>
      <c r="T693" s="5">
        <v>13.2</v>
      </c>
      <c r="U693" s="8">
        <f t="shared" si="75"/>
        <v>43.394999999999996</v>
      </c>
      <c r="V693" s="5">
        <f t="shared" si="76"/>
        <v>13.149999999999999</v>
      </c>
      <c r="W693" s="12">
        <v>27.84478</v>
      </c>
      <c r="X693" s="12">
        <v>-115.16844</v>
      </c>
      <c r="Y693" s="4">
        <f t="shared" si="74"/>
        <v>59</v>
      </c>
      <c r="Z693" s="4">
        <v>15</v>
      </c>
      <c r="AA693" s="4">
        <v>4</v>
      </c>
      <c r="AB693" s="4" t="s">
        <v>608</v>
      </c>
      <c r="AC693" s="4">
        <v>1</v>
      </c>
      <c r="AD693" s="4" t="s">
        <v>38</v>
      </c>
      <c r="AE693" s="4">
        <v>210</v>
      </c>
      <c r="AF693" s="4"/>
      <c r="AG693" s="4"/>
    </row>
    <row r="694" spans="1:33">
      <c r="A694" s="4" t="s">
        <v>166</v>
      </c>
      <c r="B694" s="4" t="s">
        <v>40</v>
      </c>
      <c r="C694" s="28">
        <v>39290</v>
      </c>
      <c r="D694" s="4">
        <v>2007</v>
      </c>
      <c r="E694" s="33">
        <v>0.42291666666666666</v>
      </c>
      <c r="F694" s="33">
        <v>0.42777777777777781</v>
      </c>
      <c r="G694" s="33">
        <f t="shared" si="70"/>
        <v>4.8611111111111494E-3</v>
      </c>
      <c r="H694" s="8">
        <v>2</v>
      </c>
      <c r="I694" s="5">
        <v>1</v>
      </c>
      <c r="J694" s="5">
        <v>3</v>
      </c>
      <c r="K694" s="4">
        <v>3</v>
      </c>
      <c r="L694" s="4" t="s">
        <v>163</v>
      </c>
      <c r="M694" s="4" t="s">
        <v>164</v>
      </c>
      <c r="N694" s="4">
        <v>2</v>
      </c>
      <c r="O694" s="5">
        <f t="shared" si="71"/>
        <v>43.559999999999995</v>
      </c>
      <c r="P694" s="5">
        <v>13.2</v>
      </c>
      <c r="Q694" s="5">
        <f t="shared" si="72"/>
        <v>43.23</v>
      </c>
      <c r="R694" s="5">
        <v>13.1</v>
      </c>
      <c r="S694" s="5">
        <f t="shared" si="73"/>
        <v>43.559999999999995</v>
      </c>
      <c r="T694" s="5">
        <v>13.2</v>
      </c>
      <c r="U694" s="8">
        <f t="shared" si="75"/>
        <v>43.394999999999996</v>
      </c>
      <c r="V694" s="5">
        <f t="shared" si="76"/>
        <v>13.149999999999999</v>
      </c>
      <c r="W694" s="12">
        <v>27.84478</v>
      </c>
      <c r="X694" s="12">
        <v>-115.16844</v>
      </c>
      <c r="Y694" s="4">
        <f t="shared" si="74"/>
        <v>59</v>
      </c>
      <c r="Z694" s="4">
        <v>15</v>
      </c>
      <c r="AA694" s="4">
        <v>4</v>
      </c>
      <c r="AB694" s="4" t="s">
        <v>607</v>
      </c>
      <c r="AC694" s="4">
        <v>1</v>
      </c>
      <c r="AD694" s="4" t="s">
        <v>38</v>
      </c>
      <c r="AE694" s="4">
        <v>210</v>
      </c>
      <c r="AF694" s="4"/>
      <c r="AG694" s="4"/>
    </row>
    <row r="695" spans="1:33">
      <c r="A695" s="4" t="s">
        <v>166</v>
      </c>
      <c r="B695" s="4" t="s">
        <v>40</v>
      </c>
      <c r="C695" s="28">
        <v>39290</v>
      </c>
      <c r="D695" s="4">
        <v>2007</v>
      </c>
      <c r="E695" s="33">
        <v>0.42291666666666666</v>
      </c>
      <c r="F695" s="33">
        <v>0.42777777777777781</v>
      </c>
      <c r="G695" s="33">
        <f t="shared" si="70"/>
        <v>4.8611111111111494E-3</v>
      </c>
      <c r="H695" s="8">
        <v>2</v>
      </c>
      <c r="I695" s="5">
        <v>1</v>
      </c>
      <c r="J695" s="5">
        <v>3</v>
      </c>
      <c r="K695" s="4">
        <v>3</v>
      </c>
      <c r="L695" s="4" t="s">
        <v>163</v>
      </c>
      <c r="M695" s="4" t="s">
        <v>164</v>
      </c>
      <c r="N695" s="4">
        <v>2</v>
      </c>
      <c r="O695" s="5">
        <f t="shared" si="71"/>
        <v>43.559999999999995</v>
      </c>
      <c r="P695" s="5">
        <v>13.2</v>
      </c>
      <c r="Q695" s="5">
        <f t="shared" si="72"/>
        <v>43.23</v>
      </c>
      <c r="R695" s="5">
        <v>13.1</v>
      </c>
      <c r="S695" s="5">
        <f t="shared" si="73"/>
        <v>43.559999999999995</v>
      </c>
      <c r="T695" s="5">
        <v>13.2</v>
      </c>
      <c r="U695" s="8">
        <f t="shared" si="75"/>
        <v>43.394999999999996</v>
      </c>
      <c r="V695" s="5">
        <f t="shared" si="76"/>
        <v>13.149999999999999</v>
      </c>
      <c r="W695" s="12">
        <v>27.84478</v>
      </c>
      <c r="X695" s="12">
        <v>-115.16844</v>
      </c>
      <c r="Y695" s="4">
        <f t="shared" si="74"/>
        <v>59</v>
      </c>
      <c r="Z695" s="4">
        <v>15</v>
      </c>
      <c r="AA695" s="4">
        <v>4</v>
      </c>
      <c r="AB695" s="4" t="s">
        <v>611</v>
      </c>
      <c r="AC695" s="4">
        <v>1</v>
      </c>
      <c r="AD695" s="4" t="s">
        <v>38</v>
      </c>
      <c r="AE695" s="4">
        <v>210</v>
      </c>
      <c r="AF695" s="4"/>
      <c r="AG695" s="4"/>
    </row>
    <row r="696" spans="1:33">
      <c r="A696" s="4" t="s">
        <v>167</v>
      </c>
      <c r="B696" s="4" t="s">
        <v>40</v>
      </c>
      <c r="C696" s="28">
        <v>39290</v>
      </c>
      <c r="D696" s="4">
        <v>2007</v>
      </c>
      <c r="E696" s="33">
        <v>0.48888888888888887</v>
      </c>
      <c r="F696" s="33">
        <v>0.49236111111111108</v>
      </c>
      <c r="G696" s="33">
        <f t="shared" si="70"/>
        <v>3.4722222222222099E-3</v>
      </c>
      <c r="H696" s="8">
        <v>2</v>
      </c>
      <c r="I696" s="5">
        <v>2</v>
      </c>
      <c r="J696" s="5">
        <v>4</v>
      </c>
      <c r="K696" s="4">
        <v>4</v>
      </c>
      <c r="L696" s="4" t="s">
        <v>163</v>
      </c>
      <c r="M696" s="4" t="s">
        <v>164</v>
      </c>
      <c r="N696" s="4">
        <v>2</v>
      </c>
      <c r="O696" s="5">
        <f t="shared" si="71"/>
        <v>28.049999999999997</v>
      </c>
      <c r="P696" s="5">
        <v>8.5</v>
      </c>
      <c r="Q696" s="5">
        <f t="shared" si="72"/>
        <v>33</v>
      </c>
      <c r="R696" s="5">
        <v>10</v>
      </c>
      <c r="S696" s="5">
        <f t="shared" si="73"/>
        <v>33</v>
      </c>
      <c r="T696" s="5">
        <v>10</v>
      </c>
      <c r="U696" s="8">
        <f t="shared" si="75"/>
        <v>30.524999999999999</v>
      </c>
      <c r="V696" s="5">
        <f t="shared" si="76"/>
        <v>9.25</v>
      </c>
      <c r="W696" s="12">
        <v>27.877140000000001</v>
      </c>
      <c r="X696" s="12">
        <v>-115.16928</v>
      </c>
      <c r="Y696" s="4">
        <f t="shared" si="74"/>
        <v>60.8</v>
      </c>
      <c r="Z696" s="4">
        <v>16</v>
      </c>
      <c r="AA696" s="4">
        <v>5</v>
      </c>
      <c r="AB696" s="4" t="s">
        <v>604</v>
      </c>
      <c r="AC696" s="4">
        <v>3</v>
      </c>
      <c r="AD696" s="4" t="s">
        <v>38</v>
      </c>
      <c r="AE696" s="4">
        <v>210</v>
      </c>
      <c r="AF696" s="4"/>
      <c r="AG696" s="4"/>
    </row>
    <row r="697" spans="1:33">
      <c r="A697" s="4" t="s">
        <v>167</v>
      </c>
      <c r="B697" s="4" t="s">
        <v>40</v>
      </c>
      <c r="C697" s="28">
        <v>39290</v>
      </c>
      <c r="D697" s="4">
        <v>2007</v>
      </c>
      <c r="E697" s="33">
        <v>0.48888888888888887</v>
      </c>
      <c r="F697" s="33">
        <v>0.49236111111111108</v>
      </c>
      <c r="G697" s="33">
        <f t="shared" si="70"/>
        <v>3.4722222222222099E-3</v>
      </c>
      <c r="H697" s="8">
        <v>2</v>
      </c>
      <c r="I697" s="5">
        <v>2</v>
      </c>
      <c r="J697" s="5">
        <v>4</v>
      </c>
      <c r="K697" s="4">
        <v>4</v>
      </c>
      <c r="L697" s="4" t="s">
        <v>163</v>
      </c>
      <c r="M697" s="4" t="s">
        <v>164</v>
      </c>
      <c r="N697" s="4">
        <v>2</v>
      </c>
      <c r="O697" s="5">
        <f t="shared" si="71"/>
        <v>28.049999999999997</v>
      </c>
      <c r="P697" s="5">
        <v>8.5</v>
      </c>
      <c r="Q697" s="5">
        <f t="shared" si="72"/>
        <v>33</v>
      </c>
      <c r="R697" s="5">
        <v>10</v>
      </c>
      <c r="S697" s="5">
        <f t="shared" si="73"/>
        <v>33</v>
      </c>
      <c r="T697" s="5">
        <v>10</v>
      </c>
      <c r="U697" s="8">
        <f t="shared" si="75"/>
        <v>30.524999999999999</v>
      </c>
      <c r="V697" s="5">
        <f t="shared" si="76"/>
        <v>9.25</v>
      </c>
      <c r="W697" s="12">
        <v>27.877140000000001</v>
      </c>
      <c r="X697" s="12">
        <v>-115.16928</v>
      </c>
      <c r="Y697" s="4">
        <f t="shared" si="74"/>
        <v>60.8</v>
      </c>
      <c r="Z697" s="4">
        <v>16</v>
      </c>
      <c r="AA697" s="4">
        <v>5</v>
      </c>
      <c r="AB697" s="4" t="s">
        <v>613</v>
      </c>
      <c r="AC697" s="4">
        <v>15</v>
      </c>
      <c r="AD697" s="4" t="s">
        <v>38</v>
      </c>
      <c r="AE697" s="4">
        <v>210</v>
      </c>
      <c r="AF697" s="4"/>
      <c r="AG697" s="4"/>
    </row>
    <row r="698" spans="1:33">
      <c r="A698" s="4" t="s">
        <v>167</v>
      </c>
      <c r="B698" s="4" t="s">
        <v>40</v>
      </c>
      <c r="C698" s="28">
        <v>39290</v>
      </c>
      <c r="D698" s="4">
        <v>2007</v>
      </c>
      <c r="E698" s="33">
        <v>0.48888888888888887</v>
      </c>
      <c r="F698" s="33">
        <v>0.49236111111111108</v>
      </c>
      <c r="G698" s="33">
        <f t="shared" si="70"/>
        <v>3.4722222222222099E-3</v>
      </c>
      <c r="H698" s="8">
        <v>2</v>
      </c>
      <c r="I698" s="5">
        <v>2</v>
      </c>
      <c r="J698" s="5">
        <v>4</v>
      </c>
      <c r="K698" s="4">
        <v>4</v>
      </c>
      <c r="L698" s="4" t="s">
        <v>163</v>
      </c>
      <c r="M698" s="4" t="s">
        <v>164</v>
      </c>
      <c r="N698" s="4">
        <v>2</v>
      </c>
      <c r="O698" s="5">
        <f t="shared" si="71"/>
        <v>28.049999999999997</v>
      </c>
      <c r="P698" s="5">
        <v>8.5</v>
      </c>
      <c r="Q698" s="5">
        <f t="shared" si="72"/>
        <v>33</v>
      </c>
      <c r="R698" s="5">
        <v>10</v>
      </c>
      <c r="S698" s="5">
        <f t="shared" si="73"/>
        <v>33</v>
      </c>
      <c r="T698" s="5">
        <v>10</v>
      </c>
      <c r="U698" s="8">
        <f t="shared" si="75"/>
        <v>30.524999999999999</v>
      </c>
      <c r="V698" s="5">
        <f t="shared" si="76"/>
        <v>9.25</v>
      </c>
      <c r="W698" s="12">
        <v>27.877140000000001</v>
      </c>
      <c r="X698" s="12">
        <v>-115.16928</v>
      </c>
      <c r="Y698" s="4">
        <f t="shared" si="74"/>
        <v>60.8</v>
      </c>
      <c r="Z698" s="4">
        <v>16</v>
      </c>
      <c r="AA698" s="4">
        <v>5</v>
      </c>
      <c r="AB698" s="4" t="s">
        <v>609</v>
      </c>
      <c r="AC698" s="4">
        <v>8</v>
      </c>
      <c r="AD698" s="4" t="s">
        <v>38</v>
      </c>
      <c r="AE698" s="4">
        <v>210</v>
      </c>
      <c r="AF698" s="4"/>
      <c r="AG698" s="4"/>
    </row>
    <row r="699" spans="1:33">
      <c r="A699" s="4" t="s">
        <v>167</v>
      </c>
      <c r="B699" s="4" t="s">
        <v>40</v>
      </c>
      <c r="C699" s="28">
        <v>39290</v>
      </c>
      <c r="D699" s="4">
        <v>2007</v>
      </c>
      <c r="E699" s="33">
        <v>0.48888888888888887</v>
      </c>
      <c r="F699" s="33">
        <v>0.49236111111111108</v>
      </c>
      <c r="G699" s="33">
        <f t="shared" si="70"/>
        <v>3.4722222222222099E-3</v>
      </c>
      <c r="H699" s="8">
        <v>2</v>
      </c>
      <c r="I699" s="5">
        <v>2</v>
      </c>
      <c r="J699" s="5">
        <v>4</v>
      </c>
      <c r="K699" s="4">
        <v>4</v>
      </c>
      <c r="L699" s="4" t="s">
        <v>163</v>
      </c>
      <c r="M699" s="4" t="s">
        <v>164</v>
      </c>
      <c r="N699" s="4">
        <v>2</v>
      </c>
      <c r="O699" s="5">
        <f t="shared" si="71"/>
        <v>28.049999999999997</v>
      </c>
      <c r="P699" s="5">
        <v>8.5</v>
      </c>
      <c r="Q699" s="5">
        <f t="shared" si="72"/>
        <v>33</v>
      </c>
      <c r="R699" s="5">
        <v>10</v>
      </c>
      <c r="S699" s="5">
        <f t="shared" si="73"/>
        <v>33</v>
      </c>
      <c r="T699" s="5">
        <v>10</v>
      </c>
      <c r="U699" s="8">
        <f t="shared" si="75"/>
        <v>30.524999999999999</v>
      </c>
      <c r="V699" s="5">
        <f t="shared" si="76"/>
        <v>9.25</v>
      </c>
      <c r="W699" s="12">
        <v>27.877140000000001</v>
      </c>
      <c r="X699" s="12">
        <v>-115.16928</v>
      </c>
      <c r="Y699" s="4">
        <f t="shared" si="74"/>
        <v>60.8</v>
      </c>
      <c r="Z699" s="4">
        <v>16</v>
      </c>
      <c r="AA699" s="4">
        <v>5</v>
      </c>
      <c r="AB699" s="4" t="s">
        <v>608</v>
      </c>
      <c r="AC699" s="4">
        <v>1</v>
      </c>
      <c r="AD699" s="4" t="s">
        <v>38</v>
      </c>
      <c r="AE699" s="4">
        <v>210</v>
      </c>
      <c r="AF699" s="4"/>
      <c r="AG699" s="4"/>
    </row>
    <row r="700" spans="1:33">
      <c r="A700" s="4" t="s">
        <v>167</v>
      </c>
      <c r="B700" s="4" t="s">
        <v>40</v>
      </c>
      <c r="C700" s="28">
        <v>39290</v>
      </c>
      <c r="D700" s="4">
        <v>2007</v>
      </c>
      <c r="E700" s="33">
        <v>0.48888888888888887</v>
      </c>
      <c r="F700" s="33">
        <v>0.49236111111111108</v>
      </c>
      <c r="G700" s="33">
        <f t="shared" si="70"/>
        <v>3.4722222222222099E-3</v>
      </c>
      <c r="H700" s="8">
        <v>2</v>
      </c>
      <c r="I700" s="5">
        <v>2</v>
      </c>
      <c r="J700" s="5">
        <v>4</v>
      </c>
      <c r="K700" s="4">
        <v>4</v>
      </c>
      <c r="L700" s="4" t="s">
        <v>163</v>
      </c>
      <c r="M700" s="4" t="s">
        <v>164</v>
      </c>
      <c r="N700" s="4">
        <v>2</v>
      </c>
      <c r="O700" s="5">
        <f t="shared" si="71"/>
        <v>28.049999999999997</v>
      </c>
      <c r="P700" s="5">
        <v>8.5</v>
      </c>
      <c r="Q700" s="5">
        <f t="shared" si="72"/>
        <v>33</v>
      </c>
      <c r="R700" s="5">
        <v>10</v>
      </c>
      <c r="S700" s="5">
        <f t="shared" si="73"/>
        <v>33</v>
      </c>
      <c r="T700" s="5">
        <v>10</v>
      </c>
      <c r="U700" s="8">
        <f t="shared" si="75"/>
        <v>30.524999999999999</v>
      </c>
      <c r="V700" s="5">
        <f t="shared" si="76"/>
        <v>9.25</v>
      </c>
      <c r="W700" s="12">
        <v>27.877140000000001</v>
      </c>
      <c r="X700" s="12">
        <v>-115.16928</v>
      </c>
      <c r="Y700" s="4">
        <f t="shared" si="74"/>
        <v>60.8</v>
      </c>
      <c r="Z700" s="4">
        <v>16</v>
      </c>
      <c r="AA700" s="4">
        <v>5</v>
      </c>
      <c r="AB700" s="4" t="s">
        <v>606</v>
      </c>
      <c r="AC700" s="4">
        <v>1</v>
      </c>
      <c r="AD700" s="4" t="s">
        <v>38</v>
      </c>
      <c r="AE700" s="4">
        <v>210</v>
      </c>
      <c r="AF700" s="4"/>
      <c r="AG700" s="4"/>
    </row>
    <row r="701" spans="1:33">
      <c r="A701" s="4" t="s">
        <v>167</v>
      </c>
      <c r="B701" s="4" t="s">
        <v>40</v>
      </c>
      <c r="C701" s="28">
        <v>39290</v>
      </c>
      <c r="D701" s="4">
        <v>2007</v>
      </c>
      <c r="E701" s="33">
        <v>0.48888888888888887</v>
      </c>
      <c r="F701" s="33">
        <v>0.49236111111111108</v>
      </c>
      <c r="G701" s="33">
        <f t="shared" si="70"/>
        <v>3.4722222222222099E-3</v>
      </c>
      <c r="H701" s="8">
        <v>2</v>
      </c>
      <c r="I701" s="5">
        <v>2</v>
      </c>
      <c r="J701" s="5">
        <v>4</v>
      </c>
      <c r="K701" s="4">
        <v>4</v>
      </c>
      <c r="L701" s="4" t="s">
        <v>163</v>
      </c>
      <c r="M701" s="4" t="s">
        <v>164</v>
      </c>
      <c r="N701" s="4">
        <v>2</v>
      </c>
      <c r="O701" s="5">
        <f t="shared" si="71"/>
        <v>28.049999999999997</v>
      </c>
      <c r="P701" s="5">
        <v>8.5</v>
      </c>
      <c r="Q701" s="5">
        <f t="shared" si="72"/>
        <v>33</v>
      </c>
      <c r="R701" s="5">
        <v>10</v>
      </c>
      <c r="S701" s="5">
        <f t="shared" si="73"/>
        <v>33</v>
      </c>
      <c r="T701" s="5">
        <v>10</v>
      </c>
      <c r="U701" s="8">
        <f t="shared" si="75"/>
        <v>30.524999999999999</v>
      </c>
      <c r="V701" s="5">
        <f t="shared" si="76"/>
        <v>9.25</v>
      </c>
      <c r="W701" s="12">
        <v>27.877140000000001</v>
      </c>
      <c r="X701" s="12">
        <v>-115.16928</v>
      </c>
      <c r="Y701" s="4">
        <f t="shared" si="74"/>
        <v>60.8</v>
      </c>
      <c r="Z701" s="4">
        <v>16</v>
      </c>
      <c r="AA701" s="4">
        <v>5</v>
      </c>
      <c r="AB701" s="4" t="s">
        <v>607</v>
      </c>
      <c r="AC701" s="4">
        <v>1</v>
      </c>
      <c r="AD701" s="4" t="s">
        <v>38</v>
      </c>
      <c r="AE701" s="4">
        <v>210</v>
      </c>
      <c r="AF701" s="4"/>
      <c r="AG701" s="4"/>
    </row>
    <row r="702" spans="1:33">
      <c r="A702" s="4" t="s">
        <v>167</v>
      </c>
      <c r="B702" s="4" t="s">
        <v>40</v>
      </c>
      <c r="C702" s="28">
        <v>39290</v>
      </c>
      <c r="D702" s="4">
        <v>2007</v>
      </c>
      <c r="E702" s="33">
        <v>0.48888888888888887</v>
      </c>
      <c r="F702" s="33">
        <v>0.49236111111111108</v>
      </c>
      <c r="G702" s="33">
        <f t="shared" si="70"/>
        <v>3.4722222222222099E-3</v>
      </c>
      <c r="H702" s="8">
        <v>2</v>
      </c>
      <c r="I702" s="5">
        <v>2</v>
      </c>
      <c r="J702" s="5">
        <v>4</v>
      </c>
      <c r="K702" s="4">
        <v>4</v>
      </c>
      <c r="L702" s="4" t="s">
        <v>163</v>
      </c>
      <c r="M702" s="4" t="s">
        <v>164</v>
      </c>
      <c r="N702" s="4">
        <v>2</v>
      </c>
      <c r="O702" s="5">
        <f t="shared" si="71"/>
        <v>28.049999999999997</v>
      </c>
      <c r="P702" s="5">
        <v>8.5</v>
      </c>
      <c r="Q702" s="5">
        <f t="shared" si="72"/>
        <v>33</v>
      </c>
      <c r="R702" s="5">
        <v>10</v>
      </c>
      <c r="S702" s="5">
        <f t="shared" si="73"/>
        <v>33</v>
      </c>
      <c r="T702" s="5">
        <v>10</v>
      </c>
      <c r="U702" s="8">
        <f t="shared" si="75"/>
        <v>30.524999999999999</v>
      </c>
      <c r="V702" s="5">
        <f t="shared" si="76"/>
        <v>9.25</v>
      </c>
      <c r="W702" s="12">
        <v>27.877140000000001</v>
      </c>
      <c r="X702" s="12">
        <v>-115.16928</v>
      </c>
      <c r="Y702" s="4">
        <f t="shared" si="74"/>
        <v>60.8</v>
      </c>
      <c r="Z702" s="4">
        <v>16</v>
      </c>
      <c r="AA702" s="4">
        <v>5</v>
      </c>
      <c r="AB702" s="4" t="s">
        <v>611</v>
      </c>
      <c r="AC702" s="4">
        <v>2</v>
      </c>
      <c r="AD702" s="4" t="s">
        <v>38</v>
      </c>
      <c r="AE702" s="4">
        <v>210</v>
      </c>
      <c r="AF702" s="4"/>
      <c r="AG702" s="4"/>
    </row>
    <row r="703" spans="1:33">
      <c r="A703" s="4" t="s">
        <v>168</v>
      </c>
      <c r="B703" s="4" t="s">
        <v>43</v>
      </c>
      <c r="C703" s="28">
        <v>39290</v>
      </c>
      <c r="D703" s="4">
        <v>2007</v>
      </c>
      <c r="E703" s="33">
        <v>0.43541666666666662</v>
      </c>
      <c r="F703" s="33">
        <v>0.44166666666666665</v>
      </c>
      <c r="G703" s="33">
        <f t="shared" si="70"/>
        <v>6.2500000000000333E-3</v>
      </c>
      <c r="H703" s="8">
        <v>2</v>
      </c>
      <c r="I703" s="5">
        <v>1</v>
      </c>
      <c r="J703" s="5">
        <v>5</v>
      </c>
      <c r="K703" s="4">
        <v>5</v>
      </c>
      <c r="L703" s="4" t="s">
        <v>163</v>
      </c>
      <c r="M703" s="4" t="s">
        <v>164</v>
      </c>
      <c r="N703" s="4">
        <v>2</v>
      </c>
      <c r="O703" s="5">
        <f t="shared" si="71"/>
        <v>46.199999999999996</v>
      </c>
      <c r="P703" s="5">
        <v>14</v>
      </c>
      <c r="Q703" s="5">
        <f t="shared" si="72"/>
        <v>42.9</v>
      </c>
      <c r="R703" s="5">
        <v>13</v>
      </c>
      <c r="S703" s="5">
        <f t="shared" si="73"/>
        <v>46.199999999999996</v>
      </c>
      <c r="T703" s="5">
        <v>14</v>
      </c>
      <c r="U703" s="8">
        <f t="shared" si="75"/>
        <v>44.55</v>
      </c>
      <c r="V703" s="5">
        <f t="shared" si="76"/>
        <v>13.5</v>
      </c>
      <c r="W703" s="12">
        <v>27.878499999999999</v>
      </c>
      <c r="X703" s="12">
        <v>-115.16889</v>
      </c>
      <c r="Y703" s="4">
        <f t="shared" si="74"/>
        <v>59</v>
      </c>
      <c r="Z703" s="4">
        <v>15</v>
      </c>
      <c r="AA703" s="4">
        <v>4</v>
      </c>
      <c r="AB703" s="4" t="s">
        <v>604</v>
      </c>
      <c r="AC703" s="4">
        <v>1</v>
      </c>
      <c r="AD703" s="4" t="s">
        <v>38</v>
      </c>
      <c r="AE703" s="4">
        <v>240</v>
      </c>
      <c r="AF703" s="4"/>
      <c r="AG703" s="4"/>
    </row>
    <row r="704" spans="1:33">
      <c r="A704" s="4" t="s">
        <v>168</v>
      </c>
      <c r="B704" s="4" t="s">
        <v>43</v>
      </c>
      <c r="C704" s="28">
        <v>39290</v>
      </c>
      <c r="D704" s="4">
        <v>2007</v>
      </c>
      <c r="E704" s="33">
        <v>0.43541666666666662</v>
      </c>
      <c r="F704" s="33">
        <v>0.44166666666666665</v>
      </c>
      <c r="G704" s="33">
        <f t="shared" si="70"/>
        <v>6.2500000000000333E-3</v>
      </c>
      <c r="H704" s="8">
        <v>2</v>
      </c>
      <c r="I704" s="5">
        <v>1</v>
      </c>
      <c r="J704" s="5">
        <v>5</v>
      </c>
      <c r="K704" s="4">
        <v>5</v>
      </c>
      <c r="L704" s="4" t="s">
        <v>163</v>
      </c>
      <c r="M704" s="4" t="s">
        <v>164</v>
      </c>
      <c r="N704" s="4">
        <v>2</v>
      </c>
      <c r="O704" s="5">
        <f t="shared" si="71"/>
        <v>46.199999999999996</v>
      </c>
      <c r="P704" s="5">
        <v>14</v>
      </c>
      <c r="Q704" s="5">
        <f t="shared" si="72"/>
        <v>42.9</v>
      </c>
      <c r="R704" s="5">
        <v>13</v>
      </c>
      <c r="S704" s="5">
        <f t="shared" si="73"/>
        <v>46.199999999999996</v>
      </c>
      <c r="T704" s="5">
        <v>14</v>
      </c>
      <c r="U704" s="8">
        <f t="shared" si="75"/>
        <v>44.55</v>
      </c>
      <c r="V704" s="5">
        <f t="shared" si="76"/>
        <v>13.5</v>
      </c>
      <c r="W704" s="12">
        <v>27.878499999999999</v>
      </c>
      <c r="X704" s="12">
        <v>-115.16889</v>
      </c>
      <c r="Y704" s="4">
        <f t="shared" si="74"/>
        <v>59</v>
      </c>
      <c r="Z704" s="4">
        <v>15</v>
      </c>
      <c r="AA704" s="4">
        <v>4</v>
      </c>
      <c r="AB704" s="4" t="s">
        <v>614</v>
      </c>
      <c r="AC704" s="4">
        <v>2</v>
      </c>
      <c r="AD704" s="4" t="s">
        <v>38</v>
      </c>
      <c r="AE704" s="4">
        <v>240</v>
      </c>
      <c r="AF704" s="4"/>
      <c r="AG704" s="4"/>
    </row>
    <row r="705" spans="1:33">
      <c r="A705" s="4" t="s">
        <v>168</v>
      </c>
      <c r="B705" s="4" t="s">
        <v>43</v>
      </c>
      <c r="C705" s="28">
        <v>39290</v>
      </c>
      <c r="D705" s="4">
        <v>2007</v>
      </c>
      <c r="E705" s="33">
        <v>0.43541666666666662</v>
      </c>
      <c r="F705" s="33">
        <v>0.44166666666666665</v>
      </c>
      <c r="G705" s="33">
        <f t="shared" si="70"/>
        <v>6.2500000000000333E-3</v>
      </c>
      <c r="H705" s="8">
        <v>2</v>
      </c>
      <c r="I705" s="5">
        <v>1</v>
      </c>
      <c r="J705" s="5">
        <v>5</v>
      </c>
      <c r="K705" s="4">
        <v>5</v>
      </c>
      <c r="L705" s="4" t="s">
        <v>163</v>
      </c>
      <c r="M705" s="4" t="s">
        <v>164</v>
      </c>
      <c r="N705" s="4">
        <v>2</v>
      </c>
      <c r="O705" s="5">
        <f t="shared" si="71"/>
        <v>46.199999999999996</v>
      </c>
      <c r="P705" s="5">
        <v>14</v>
      </c>
      <c r="Q705" s="5">
        <f t="shared" si="72"/>
        <v>42.9</v>
      </c>
      <c r="R705" s="5">
        <v>13</v>
      </c>
      <c r="S705" s="5">
        <f t="shared" si="73"/>
        <v>46.199999999999996</v>
      </c>
      <c r="T705" s="5">
        <v>14</v>
      </c>
      <c r="U705" s="8">
        <f t="shared" si="75"/>
        <v>44.55</v>
      </c>
      <c r="V705" s="5">
        <f t="shared" si="76"/>
        <v>13.5</v>
      </c>
      <c r="W705" s="12">
        <v>27.878499999999999</v>
      </c>
      <c r="X705" s="12">
        <v>-115.16889</v>
      </c>
      <c r="Y705" s="4">
        <f t="shared" si="74"/>
        <v>59</v>
      </c>
      <c r="Z705" s="4">
        <v>15</v>
      </c>
      <c r="AA705" s="4">
        <v>4</v>
      </c>
      <c r="AB705" s="4" t="s">
        <v>613</v>
      </c>
      <c r="AC705" s="4">
        <v>13</v>
      </c>
      <c r="AD705" s="4" t="s">
        <v>38</v>
      </c>
      <c r="AE705" s="4">
        <v>240</v>
      </c>
      <c r="AF705" s="4"/>
      <c r="AG705" s="4"/>
    </row>
    <row r="706" spans="1:33">
      <c r="A706" s="4" t="s">
        <v>168</v>
      </c>
      <c r="B706" s="4" t="s">
        <v>43</v>
      </c>
      <c r="C706" s="28">
        <v>39290</v>
      </c>
      <c r="D706" s="4">
        <v>2007</v>
      </c>
      <c r="E706" s="33">
        <v>0.43541666666666662</v>
      </c>
      <c r="F706" s="33">
        <v>0.44166666666666665</v>
      </c>
      <c r="G706" s="33">
        <f t="shared" ref="G706:G769" si="77">F706-E706</f>
        <v>6.2500000000000333E-3</v>
      </c>
      <c r="H706" s="8">
        <v>2</v>
      </c>
      <c r="I706" s="5">
        <v>1</v>
      </c>
      <c r="J706" s="5">
        <v>5</v>
      </c>
      <c r="K706" s="4">
        <v>5</v>
      </c>
      <c r="L706" s="4" t="s">
        <v>163</v>
      </c>
      <c r="M706" s="4" t="s">
        <v>164</v>
      </c>
      <c r="N706" s="4">
        <v>2</v>
      </c>
      <c r="O706" s="5">
        <f t="shared" ref="O706:O769" si="78">3.3*P706</f>
        <v>46.199999999999996</v>
      </c>
      <c r="P706" s="5">
        <v>14</v>
      </c>
      <c r="Q706" s="5">
        <f t="shared" ref="Q706:Q769" si="79">3.3*R706</f>
        <v>42.9</v>
      </c>
      <c r="R706" s="5">
        <v>13</v>
      </c>
      <c r="S706" s="5">
        <f t="shared" ref="S706:S769" si="80">3.3*T706</f>
        <v>46.199999999999996</v>
      </c>
      <c r="T706" s="5">
        <v>14</v>
      </c>
      <c r="U706" s="8">
        <f t="shared" si="75"/>
        <v>44.55</v>
      </c>
      <c r="V706" s="5">
        <f t="shared" si="76"/>
        <v>13.5</v>
      </c>
      <c r="W706" s="12">
        <v>27.878499999999999</v>
      </c>
      <c r="X706" s="12">
        <v>-115.16889</v>
      </c>
      <c r="Y706" s="4">
        <f t="shared" ref="Y706:Y769" si="81">(Z706*1.8)+32</f>
        <v>59</v>
      </c>
      <c r="Z706" s="4">
        <v>15</v>
      </c>
      <c r="AA706" s="4">
        <v>4</v>
      </c>
      <c r="AB706" s="4" t="s">
        <v>609</v>
      </c>
      <c r="AC706" s="4">
        <v>16</v>
      </c>
      <c r="AD706" s="4" t="s">
        <v>38</v>
      </c>
      <c r="AE706" s="4">
        <v>240</v>
      </c>
      <c r="AF706" s="4"/>
      <c r="AG706" s="4"/>
    </row>
    <row r="707" spans="1:33">
      <c r="A707" s="4" t="s">
        <v>168</v>
      </c>
      <c r="B707" s="4" t="s">
        <v>43</v>
      </c>
      <c r="C707" s="28">
        <v>39290</v>
      </c>
      <c r="D707" s="4">
        <v>2007</v>
      </c>
      <c r="E707" s="33">
        <v>0.43541666666666662</v>
      </c>
      <c r="F707" s="33">
        <v>0.44166666666666665</v>
      </c>
      <c r="G707" s="33">
        <f t="shared" si="77"/>
        <v>6.2500000000000333E-3</v>
      </c>
      <c r="H707" s="8">
        <v>2</v>
      </c>
      <c r="I707" s="5">
        <v>1</v>
      </c>
      <c r="J707" s="5">
        <v>5</v>
      </c>
      <c r="K707" s="4">
        <v>5</v>
      </c>
      <c r="L707" s="4" t="s">
        <v>163</v>
      </c>
      <c r="M707" s="4" t="s">
        <v>164</v>
      </c>
      <c r="N707" s="4">
        <v>2</v>
      </c>
      <c r="O707" s="5">
        <f t="shared" si="78"/>
        <v>46.199999999999996</v>
      </c>
      <c r="P707" s="5">
        <v>14</v>
      </c>
      <c r="Q707" s="5">
        <f t="shared" si="79"/>
        <v>42.9</v>
      </c>
      <c r="R707" s="5">
        <v>13</v>
      </c>
      <c r="S707" s="5">
        <f t="shared" si="80"/>
        <v>46.199999999999996</v>
      </c>
      <c r="T707" s="5">
        <v>14</v>
      </c>
      <c r="U707" s="8">
        <f t="shared" ref="U707:U770" si="82">V707*3.3</f>
        <v>44.55</v>
      </c>
      <c r="V707" s="5">
        <f t="shared" ref="V707:V770" si="83">(R707+P707)/2</f>
        <v>13.5</v>
      </c>
      <c r="W707" s="12">
        <v>27.878499999999999</v>
      </c>
      <c r="X707" s="12">
        <v>-115.16889</v>
      </c>
      <c r="Y707" s="4">
        <f t="shared" si="81"/>
        <v>59</v>
      </c>
      <c r="Z707" s="4">
        <v>15</v>
      </c>
      <c r="AA707" s="4">
        <v>4</v>
      </c>
      <c r="AB707" s="4" t="s">
        <v>608</v>
      </c>
      <c r="AC707" s="4">
        <v>3</v>
      </c>
      <c r="AD707" s="4" t="s">
        <v>38</v>
      </c>
      <c r="AE707" s="4">
        <v>240</v>
      </c>
      <c r="AF707" s="4"/>
      <c r="AG707" s="4"/>
    </row>
    <row r="708" spans="1:33">
      <c r="A708" s="4" t="s">
        <v>168</v>
      </c>
      <c r="B708" s="4" t="s">
        <v>43</v>
      </c>
      <c r="C708" s="28">
        <v>39290</v>
      </c>
      <c r="D708" s="4">
        <v>2007</v>
      </c>
      <c r="E708" s="33">
        <v>0.43541666666666662</v>
      </c>
      <c r="F708" s="33">
        <v>0.44166666666666665</v>
      </c>
      <c r="G708" s="33">
        <f t="shared" si="77"/>
        <v>6.2500000000000333E-3</v>
      </c>
      <c r="H708" s="8">
        <v>2</v>
      </c>
      <c r="I708" s="5">
        <v>1</v>
      </c>
      <c r="J708" s="5">
        <v>5</v>
      </c>
      <c r="K708" s="4">
        <v>5</v>
      </c>
      <c r="L708" s="4" t="s">
        <v>163</v>
      </c>
      <c r="M708" s="4" t="s">
        <v>164</v>
      </c>
      <c r="N708" s="4">
        <v>2</v>
      </c>
      <c r="O708" s="5">
        <f t="shared" si="78"/>
        <v>46.199999999999996</v>
      </c>
      <c r="P708" s="5">
        <v>14</v>
      </c>
      <c r="Q708" s="5">
        <f t="shared" si="79"/>
        <v>42.9</v>
      </c>
      <c r="R708" s="5">
        <v>13</v>
      </c>
      <c r="S708" s="5">
        <f t="shared" si="80"/>
        <v>46.199999999999996</v>
      </c>
      <c r="T708" s="5">
        <v>14</v>
      </c>
      <c r="U708" s="8">
        <f t="shared" si="82"/>
        <v>44.55</v>
      </c>
      <c r="V708" s="5">
        <f t="shared" si="83"/>
        <v>13.5</v>
      </c>
      <c r="W708" s="12">
        <v>27.878499999999999</v>
      </c>
      <c r="X708" s="12">
        <v>-115.16889</v>
      </c>
      <c r="Y708" s="4">
        <f t="shared" si="81"/>
        <v>59</v>
      </c>
      <c r="Z708" s="4">
        <v>15</v>
      </c>
      <c r="AA708" s="4">
        <v>4</v>
      </c>
      <c r="AB708" s="4" t="s">
        <v>610</v>
      </c>
      <c r="AC708" s="4">
        <v>27</v>
      </c>
      <c r="AD708" s="4" t="s">
        <v>38</v>
      </c>
      <c r="AE708" s="4">
        <v>240</v>
      </c>
      <c r="AF708" s="4"/>
      <c r="AG708" s="4"/>
    </row>
    <row r="709" spans="1:33">
      <c r="A709" s="4" t="s">
        <v>168</v>
      </c>
      <c r="B709" s="4" t="s">
        <v>43</v>
      </c>
      <c r="C709" s="28">
        <v>39290</v>
      </c>
      <c r="D709" s="4">
        <v>2007</v>
      </c>
      <c r="E709" s="33">
        <v>0.43541666666666662</v>
      </c>
      <c r="F709" s="33">
        <v>0.44166666666666665</v>
      </c>
      <c r="G709" s="33">
        <f t="shared" si="77"/>
        <v>6.2500000000000333E-3</v>
      </c>
      <c r="H709" s="8">
        <v>2</v>
      </c>
      <c r="I709" s="5">
        <v>1</v>
      </c>
      <c r="J709" s="5">
        <v>5</v>
      </c>
      <c r="K709" s="4">
        <v>5</v>
      </c>
      <c r="L709" s="4" t="s">
        <v>163</v>
      </c>
      <c r="M709" s="4" t="s">
        <v>164</v>
      </c>
      <c r="N709" s="4">
        <v>2</v>
      </c>
      <c r="O709" s="5">
        <f t="shared" si="78"/>
        <v>46.199999999999996</v>
      </c>
      <c r="P709" s="5">
        <v>14</v>
      </c>
      <c r="Q709" s="5">
        <f t="shared" si="79"/>
        <v>42.9</v>
      </c>
      <c r="R709" s="5">
        <v>13</v>
      </c>
      <c r="S709" s="5">
        <f t="shared" si="80"/>
        <v>46.199999999999996</v>
      </c>
      <c r="T709" s="5">
        <v>14</v>
      </c>
      <c r="U709" s="8">
        <f t="shared" si="82"/>
        <v>44.55</v>
      </c>
      <c r="V709" s="5">
        <f t="shared" si="83"/>
        <v>13.5</v>
      </c>
      <c r="W709" s="12">
        <v>27.878499999999999</v>
      </c>
      <c r="X709" s="12">
        <v>-115.16889</v>
      </c>
      <c r="Y709" s="4">
        <f t="shared" si="81"/>
        <v>59</v>
      </c>
      <c r="Z709" s="4">
        <v>15</v>
      </c>
      <c r="AA709" s="4">
        <v>4</v>
      </c>
      <c r="AB709" s="4" t="s">
        <v>606</v>
      </c>
      <c r="AC709" s="4">
        <v>12</v>
      </c>
      <c r="AD709" s="4" t="s">
        <v>38</v>
      </c>
      <c r="AE709" s="4">
        <v>240</v>
      </c>
      <c r="AF709" s="4"/>
      <c r="AG709" s="4"/>
    </row>
    <row r="710" spans="1:33">
      <c r="A710" s="4" t="s">
        <v>168</v>
      </c>
      <c r="B710" s="4" t="s">
        <v>43</v>
      </c>
      <c r="C710" s="28">
        <v>39290</v>
      </c>
      <c r="D710" s="4">
        <v>2007</v>
      </c>
      <c r="E710" s="33">
        <v>0.43541666666666662</v>
      </c>
      <c r="F710" s="33">
        <v>0.44166666666666665</v>
      </c>
      <c r="G710" s="33">
        <f t="shared" si="77"/>
        <v>6.2500000000000333E-3</v>
      </c>
      <c r="H710" s="8">
        <v>2</v>
      </c>
      <c r="I710" s="5">
        <v>1</v>
      </c>
      <c r="J710" s="5">
        <v>5</v>
      </c>
      <c r="K710" s="4">
        <v>5</v>
      </c>
      <c r="L710" s="4" t="s">
        <v>163</v>
      </c>
      <c r="M710" s="4" t="s">
        <v>164</v>
      </c>
      <c r="N710" s="4">
        <v>2</v>
      </c>
      <c r="O710" s="5">
        <f t="shared" si="78"/>
        <v>46.199999999999996</v>
      </c>
      <c r="P710" s="5">
        <v>14</v>
      </c>
      <c r="Q710" s="5">
        <f t="shared" si="79"/>
        <v>42.9</v>
      </c>
      <c r="R710" s="5">
        <v>13</v>
      </c>
      <c r="S710" s="5">
        <f t="shared" si="80"/>
        <v>46.199999999999996</v>
      </c>
      <c r="T710" s="5">
        <v>14</v>
      </c>
      <c r="U710" s="8">
        <f t="shared" si="82"/>
        <v>44.55</v>
      </c>
      <c r="V710" s="5">
        <f t="shared" si="83"/>
        <v>13.5</v>
      </c>
      <c r="W710" s="12">
        <v>27.878499999999999</v>
      </c>
      <c r="X710" s="12">
        <v>-115.16889</v>
      </c>
      <c r="Y710" s="4">
        <f t="shared" si="81"/>
        <v>59</v>
      </c>
      <c r="Z710" s="4">
        <v>15</v>
      </c>
      <c r="AA710" s="4">
        <v>4</v>
      </c>
      <c r="AB710" s="4" t="s">
        <v>607</v>
      </c>
      <c r="AC710" s="4">
        <v>1</v>
      </c>
      <c r="AD710" s="4" t="s">
        <v>38</v>
      </c>
      <c r="AE710" s="4">
        <v>240</v>
      </c>
      <c r="AF710" s="4"/>
      <c r="AG710" s="4"/>
    </row>
    <row r="711" spans="1:33">
      <c r="A711" s="4" t="s">
        <v>168</v>
      </c>
      <c r="B711" s="4" t="s">
        <v>43</v>
      </c>
      <c r="C711" s="28">
        <v>39290</v>
      </c>
      <c r="D711" s="4">
        <v>2007</v>
      </c>
      <c r="E711" s="33">
        <v>0.43541666666666662</v>
      </c>
      <c r="F711" s="33">
        <v>0.44166666666666665</v>
      </c>
      <c r="G711" s="33">
        <f t="shared" si="77"/>
        <v>6.2500000000000333E-3</v>
      </c>
      <c r="H711" s="8">
        <v>2</v>
      </c>
      <c r="I711" s="5">
        <v>1</v>
      </c>
      <c r="J711" s="5">
        <v>5</v>
      </c>
      <c r="K711" s="4">
        <v>5</v>
      </c>
      <c r="L711" s="4" t="s">
        <v>163</v>
      </c>
      <c r="M711" s="4" t="s">
        <v>164</v>
      </c>
      <c r="N711" s="4">
        <v>2</v>
      </c>
      <c r="O711" s="5">
        <f t="shared" si="78"/>
        <v>46.199999999999996</v>
      </c>
      <c r="P711" s="5">
        <v>14</v>
      </c>
      <c r="Q711" s="5">
        <f t="shared" si="79"/>
        <v>42.9</v>
      </c>
      <c r="R711" s="5">
        <v>13</v>
      </c>
      <c r="S711" s="5">
        <f t="shared" si="80"/>
        <v>46.199999999999996</v>
      </c>
      <c r="T711" s="5">
        <v>14</v>
      </c>
      <c r="U711" s="8">
        <f t="shared" si="82"/>
        <v>44.55</v>
      </c>
      <c r="V711" s="5">
        <f t="shared" si="83"/>
        <v>13.5</v>
      </c>
      <c r="W711" s="12">
        <v>27.878499999999999</v>
      </c>
      <c r="X711" s="12">
        <v>-115.16889</v>
      </c>
      <c r="Y711" s="4">
        <f t="shared" si="81"/>
        <v>59</v>
      </c>
      <c r="Z711" s="4">
        <v>15</v>
      </c>
      <c r="AA711" s="4">
        <v>4</v>
      </c>
      <c r="AB711" s="4" t="s">
        <v>611</v>
      </c>
      <c r="AC711" s="4">
        <v>1</v>
      </c>
      <c r="AD711" s="4" t="s">
        <v>38</v>
      </c>
      <c r="AE711" s="4">
        <v>240</v>
      </c>
      <c r="AF711" s="4"/>
      <c r="AG711" s="4"/>
    </row>
    <row r="712" spans="1:33">
      <c r="A712" s="4" t="s">
        <v>169</v>
      </c>
      <c r="B712" s="4" t="s">
        <v>43</v>
      </c>
      <c r="C712" s="28">
        <v>39290</v>
      </c>
      <c r="D712" s="4">
        <v>2007</v>
      </c>
      <c r="E712" s="33">
        <v>0.49444444444444446</v>
      </c>
      <c r="F712" s="33">
        <v>0.4993055555555555</v>
      </c>
      <c r="G712" s="33">
        <f t="shared" si="77"/>
        <v>4.8611111111110383E-3</v>
      </c>
      <c r="H712" s="8">
        <v>2</v>
      </c>
      <c r="I712" s="5">
        <v>2</v>
      </c>
      <c r="J712" s="5">
        <v>6</v>
      </c>
      <c r="K712" s="4">
        <v>6</v>
      </c>
      <c r="L712" s="4" t="s">
        <v>163</v>
      </c>
      <c r="M712" s="4" t="s">
        <v>164</v>
      </c>
      <c r="N712" s="4">
        <v>2</v>
      </c>
      <c r="O712" s="5">
        <f t="shared" si="78"/>
        <v>36.299999999999997</v>
      </c>
      <c r="P712" s="5">
        <v>11</v>
      </c>
      <c r="Q712" s="5">
        <f t="shared" si="79"/>
        <v>32.340000000000003</v>
      </c>
      <c r="R712" s="5">
        <v>9.8000000000000007</v>
      </c>
      <c r="S712" s="5">
        <f t="shared" si="80"/>
        <v>36.299999999999997</v>
      </c>
      <c r="T712" s="5">
        <v>11</v>
      </c>
      <c r="U712" s="8">
        <f t="shared" si="82"/>
        <v>34.32</v>
      </c>
      <c r="V712" s="5">
        <f t="shared" si="83"/>
        <v>10.4</v>
      </c>
      <c r="W712" s="12">
        <v>27.877500000000001</v>
      </c>
      <c r="X712" s="12">
        <v>-115.16989</v>
      </c>
      <c r="Y712" s="4">
        <f t="shared" si="81"/>
        <v>59</v>
      </c>
      <c r="Z712" s="4">
        <v>15</v>
      </c>
      <c r="AA712" s="4">
        <v>5</v>
      </c>
      <c r="AB712" s="4" t="s">
        <v>604</v>
      </c>
      <c r="AC712" s="4">
        <v>2</v>
      </c>
      <c r="AD712" s="4" t="s">
        <v>38</v>
      </c>
      <c r="AE712" s="4">
        <v>210</v>
      </c>
      <c r="AF712" s="4"/>
      <c r="AG712" s="4"/>
    </row>
    <row r="713" spans="1:33">
      <c r="A713" s="4" t="s">
        <v>169</v>
      </c>
      <c r="B713" s="4" t="s">
        <v>43</v>
      </c>
      <c r="C713" s="28">
        <v>39290</v>
      </c>
      <c r="D713" s="4">
        <v>2007</v>
      </c>
      <c r="E713" s="33">
        <v>0.49444444444444446</v>
      </c>
      <c r="F713" s="33">
        <v>0.4993055555555555</v>
      </c>
      <c r="G713" s="33">
        <f t="shared" si="77"/>
        <v>4.8611111111110383E-3</v>
      </c>
      <c r="H713" s="8">
        <v>2</v>
      </c>
      <c r="I713" s="5">
        <v>2</v>
      </c>
      <c r="J713" s="5">
        <v>6</v>
      </c>
      <c r="K713" s="4">
        <v>6</v>
      </c>
      <c r="L713" s="4" t="s">
        <v>163</v>
      </c>
      <c r="M713" s="4" t="s">
        <v>164</v>
      </c>
      <c r="N713" s="4">
        <v>2</v>
      </c>
      <c r="O713" s="5">
        <f t="shared" si="78"/>
        <v>36.299999999999997</v>
      </c>
      <c r="P713" s="5">
        <v>11</v>
      </c>
      <c r="Q713" s="5">
        <f t="shared" si="79"/>
        <v>32.340000000000003</v>
      </c>
      <c r="R713" s="5">
        <v>9.8000000000000007</v>
      </c>
      <c r="S713" s="5">
        <f t="shared" si="80"/>
        <v>36.299999999999997</v>
      </c>
      <c r="T713" s="5">
        <v>11</v>
      </c>
      <c r="U713" s="8">
        <f t="shared" si="82"/>
        <v>34.32</v>
      </c>
      <c r="V713" s="5">
        <f t="shared" si="83"/>
        <v>10.4</v>
      </c>
      <c r="W713" s="12">
        <v>27.877500000000001</v>
      </c>
      <c r="X713" s="12">
        <v>-115.16989</v>
      </c>
      <c r="Y713" s="4">
        <f t="shared" si="81"/>
        <v>59</v>
      </c>
      <c r="Z713" s="4">
        <v>15</v>
      </c>
      <c r="AA713" s="4">
        <v>5</v>
      </c>
      <c r="AB713" s="4" t="s">
        <v>613</v>
      </c>
      <c r="AC713" s="4">
        <v>25</v>
      </c>
      <c r="AD713" s="4" t="s">
        <v>38</v>
      </c>
      <c r="AE713" s="4">
        <v>210</v>
      </c>
      <c r="AF713" s="4"/>
      <c r="AG713" s="4"/>
    </row>
    <row r="714" spans="1:33">
      <c r="A714" s="4" t="s">
        <v>169</v>
      </c>
      <c r="B714" s="4" t="s">
        <v>43</v>
      </c>
      <c r="C714" s="28">
        <v>39290</v>
      </c>
      <c r="D714" s="4">
        <v>2007</v>
      </c>
      <c r="E714" s="33">
        <v>0.49444444444444446</v>
      </c>
      <c r="F714" s="33">
        <v>0.4993055555555555</v>
      </c>
      <c r="G714" s="33">
        <f t="shared" si="77"/>
        <v>4.8611111111110383E-3</v>
      </c>
      <c r="H714" s="8">
        <v>2</v>
      </c>
      <c r="I714" s="5">
        <v>2</v>
      </c>
      <c r="J714" s="5">
        <v>6</v>
      </c>
      <c r="K714" s="4">
        <v>6</v>
      </c>
      <c r="L714" s="4" t="s">
        <v>163</v>
      </c>
      <c r="M714" s="4" t="s">
        <v>164</v>
      </c>
      <c r="N714" s="4">
        <v>2</v>
      </c>
      <c r="O714" s="5">
        <f t="shared" si="78"/>
        <v>36.299999999999997</v>
      </c>
      <c r="P714" s="5">
        <v>11</v>
      </c>
      <c r="Q714" s="5">
        <f t="shared" si="79"/>
        <v>32.340000000000003</v>
      </c>
      <c r="R714" s="5">
        <v>9.8000000000000007</v>
      </c>
      <c r="S714" s="5">
        <f t="shared" si="80"/>
        <v>36.299999999999997</v>
      </c>
      <c r="T714" s="5">
        <v>11</v>
      </c>
      <c r="U714" s="8">
        <f t="shared" si="82"/>
        <v>34.32</v>
      </c>
      <c r="V714" s="5">
        <f t="shared" si="83"/>
        <v>10.4</v>
      </c>
      <c r="W714" s="12">
        <v>27.877500000000001</v>
      </c>
      <c r="X714" s="12">
        <v>-115.16989</v>
      </c>
      <c r="Y714" s="4">
        <f t="shared" si="81"/>
        <v>59</v>
      </c>
      <c r="Z714" s="4">
        <v>15</v>
      </c>
      <c r="AA714" s="4">
        <v>5</v>
      </c>
      <c r="AB714" s="4" t="s">
        <v>609</v>
      </c>
      <c r="AC714" s="4">
        <v>2</v>
      </c>
      <c r="AD714" s="4" t="s">
        <v>38</v>
      </c>
      <c r="AE714" s="4">
        <v>210</v>
      </c>
      <c r="AF714" s="4"/>
      <c r="AG714" s="4"/>
    </row>
    <row r="715" spans="1:33">
      <c r="A715" s="4" t="s">
        <v>169</v>
      </c>
      <c r="B715" s="4" t="s">
        <v>43</v>
      </c>
      <c r="C715" s="28">
        <v>39290</v>
      </c>
      <c r="D715" s="4">
        <v>2007</v>
      </c>
      <c r="E715" s="33">
        <v>0.49444444444444446</v>
      </c>
      <c r="F715" s="33">
        <v>0.4993055555555555</v>
      </c>
      <c r="G715" s="33">
        <f t="shared" si="77"/>
        <v>4.8611111111110383E-3</v>
      </c>
      <c r="H715" s="8">
        <v>2</v>
      </c>
      <c r="I715" s="5">
        <v>2</v>
      </c>
      <c r="J715" s="5">
        <v>6</v>
      </c>
      <c r="K715" s="4">
        <v>6</v>
      </c>
      <c r="L715" s="4" t="s">
        <v>163</v>
      </c>
      <c r="M715" s="4" t="s">
        <v>164</v>
      </c>
      <c r="N715" s="4">
        <v>2</v>
      </c>
      <c r="O715" s="5">
        <f t="shared" si="78"/>
        <v>36.299999999999997</v>
      </c>
      <c r="P715" s="5">
        <v>11</v>
      </c>
      <c r="Q715" s="5">
        <f t="shared" si="79"/>
        <v>32.340000000000003</v>
      </c>
      <c r="R715" s="5">
        <v>9.8000000000000007</v>
      </c>
      <c r="S715" s="5">
        <f t="shared" si="80"/>
        <v>36.299999999999997</v>
      </c>
      <c r="T715" s="5">
        <v>11</v>
      </c>
      <c r="U715" s="8">
        <f t="shared" si="82"/>
        <v>34.32</v>
      </c>
      <c r="V715" s="5">
        <f t="shared" si="83"/>
        <v>10.4</v>
      </c>
      <c r="W715" s="12">
        <v>27.877500000000001</v>
      </c>
      <c r="X715" s="12">
        <v>-115.16989</v>
      </c>
      <c r="Y715" s="4">
        <f t="shared" si="81"/>
        <v>59</v>
      </c>
      <c r="Z715" s="4">
        <v>15</v>
      </c>
      <c r="AA715" s="4">
        <v>5</v>
      </c>
      <c r="AB715" s="4" t="s">
        <v>608</v>
      </c>
      <c r="AC715" s="4">
        <v>5</v>
      </c>
      <c r="AD715" s="4" t="s">
        <v>38</v>
      </c>
      <c r="AE715" s="4">
        <v>210</v>
      </c>
      <c r="AF715" s="4"/>
      <c r="AG715" s="4"/>
    </row>
    <row r="716" spans="1:33">
      <c r="A716" s="4" t="s">
        <v>169</v>
      </c>
      <c r="B716" s="4" t="s">
        <v>43</v>
      </c>
      <c r="C716" s="28">
        <v>39290</v>
      </c>
      <c r="D716" s="4">
        <v>2007</v>
      </c>
      <c r="E716" s="33">
        <v>0.49444444444444446</v>
      </c>
      <c r="F716" s="33">
        <v>0.4993055555555555</v>
      </c>
      <c r="G716" s="33">
        <f t="shared" si="77"/>
        <v>4.8611111111110383E-3</v>
      </c>
      <c r="H716" s="8">
        <v>2</v>
      </c>
      <c r="I716" s="5">
        <v>2</v>
      </c>
      <c r="J716" s="5">
        <v>6</v>
      </c>
      <c r="K716" s="4">
        <v>6</v>
      </c>
      <c r="L716" s="4" t="s">
        <v>163</v>
      </c>
      <c r="M716" s="4" t="s">
        <v>164</v>
      </c>
      <c r="N716" s="4">
        <v>2</v>
      </c>
      <c r="O716" s="5">
        <f t="shared" si="78"/>
        <v>36.299999999999997</v>
      </c>
      <c r="P716" s="5">
        <v>11</v>
      </c>
      <c r="Q716" s="5">
        <f t="shared" si="79"/>
        <v>32.340000000000003</v>
      </c>
      <c r="R716" s="5">
        <v>9.8000000000000007</v>
      </c>
      <c r="S716" s="5">
        <f t="shared" si="80"/>
        <v>36.299999999999997</v>
      </c>
      <c r="T716" s="5">
        <v>11</v>
      </c>
      <c r="U716" s="8">
        <f t="shared" si="82"/>
        <v>34.32</v>
      </c>
      <c r="V716" s="5">
        <f t="shared" si="83"/>
        <v>10.4</v>
      </c>
      <c r="W716" s="12">
        <v>27.877500000000001</v>
      </c>
      <c r="X716" s="12">
        <v>-115.16989</v>
      </c>
      <c r="Y716" s="4">
        <f t="shared" si="81"/>
        <v>59</v>
      </c>
      <c r="Z716" s="4">
        <v>15</v>
      </c>
      <c r="AA716" s="4">
        <v>5</v>
      </c>
      <c r="AB716" s="4" t="s">
        <v>610</v>
      </c>
      <c r="AC716" s="4">
        <v>3</v>
      </c>
      <c r="AD716" s="4" t="s">
        <v>38</v>
      </c>
      <c r="AE716" s="4">
        <v>210</v>
      </c>
      <c r="AF716" s="4"/>
      <c r="AG716" s="4"/>
    </row>
    <row r="717" spans="1:33">
      <c r="A717" s="4" t="s">
        <v>169</v>
      </c>
      <c r="B717" s="4" t="s">
        <v>43</v>
      </c>
      <c r="C717" s="28">
        <v>39290</v>
      </c>
      <c r="D717" s="4">
        <v>2007</v>
      </c>
      <c r="E717" s="33">
        <v>0.49444444444444446</v>
      </c>
      <c r="F717" s="33">
        <v>0.4993055555555555</v>
      </c>
      <c r="G717" s="33">
        <f t="shared" si="77"/>
        <v>4.8611111111110383E-3</v>
      </c>
      <c r="H717" s="8">
        <v>2</v>
      </c>
      <c r="I717" s="5">
        <v>2</v>
      </c>
      <c r="J717" s="5">
        <v>6</v>
      </c>
      <c r="K717" s="4">
        <v>6</v>
      </c>
      <c r="L717" s="4" t="s">
        <v>163</v>
      </c>
      <c r="M717" s="4" t="s">
        <v>164</v>
      </c>
      <c r="N717" s="4">
        <v>2</v>
      </c>
      <c r="O717" s="5">
        <f t="shared" si="78"/>
        <v>36.299999999999997</v>
      </c>
      <c r="P717" s="5">
        <v>11</v>
      </c>
      <c r="Q717" s="5">
        <f t="shared" si="79"/>
        <v>32.340000000000003</v>
      </c>
      <c r="R717" s="5">
        <v>9.8000000000000007</v>
      </c>
      <c r="S717" s="5">
        <f t="shared" si="80"/>
        <v>36.299999999999997</v>
      </c>
      <c r="T717" s="5">
        <v>11</v>
      </c>
      <c r="U717" s="8">
        <f t="shared" si="82"/>
        <v>34.32</v>
      </c>
      <c r="V717" s="5">
        <f t="shared" si="83"/>
        <v>10.4</v>
      </c>
      <c r="W717" s="12">
        <v>27.877500000000001</v>
      </c>
      <c r="X717" s="12">
        <v>-115.16989</v>
      </c>
      <c r="Y717" s="4">
        <f t="shared" si="81"/>
        <v>59</v>
      </c>
      <c r="Z717" s="4">
        <v>15</v>
      </c>
      <c r="AA717" s="4">
        <v>5</v>
      </c>
      <c r="AB717" s="4" t="s">
        <v>606</v>
      </c>
      <c r="AC717" s="4">
        <v>10</v>
      </c>
      <c r="AD717" s="4" t="s">
        <v>38</v>
      </c>
      <c r="AE717" s="4">
        <v>210</v>
      </c>
      <c r="AF717" s="4"/>
      <c r="AG717" s="4"/>
    </row>
    <row r="718" spans="1:33">
      <c r="A718" s="4" t="s">
        <v>169</v>
      </c>
      <c r="B718" s="4" t="s">
        <v>43</v>
      </c>
      <c r="C718" s="28">
        <v>39290</v>
      </c>
      <c r="D718" s="4">
        <v>2007</v>
      </c>
      <c r="E718" s="33">
        <v>0.49444444444444446</v>
      </c>
      <c r="F718" s="33">
        <v>0.4993055555555555</v>
      </c>
      <c r="G718" s="33">
        <f t="shared" si="77"/>
        <v>4.8611111111110383E-3</v>
      </c>
      <c r="H718" s="8">
        <v>2</v>
      </c>
      <c r="I718" s="5">
        <v>2</v>
      </c>
      <c r="J718" s="5">
        <v>6</v>
      </c>
      <c r="K718" s="4">
        <v>6</v>
      </c>
      <c r="L718" s="4" t="s">
        <v>163</v>
      </c>
      <c r="M718" s="4" t="s">
        <v>164</v>
      </c>
      <c r="N718" s="4">
        <v>2</v>
      </c>
      <c r="O718" s="5">
        <f t="shared" si="78"/>
        <v>36.299999999999997</v>
      </c>
      <c r="P718" s="5">
        <v>11</v>
      </c>
      <c r="Q718" s="5">
        <f t="shared" si="79"/>
        <v>32.340000000000003</v>
      </c>
      <c r="R718" s="5">
        <v>9.8000000000000007</v>
      </c>
      <c r="S718" s="5">
        <f t="shared" si="80"/>
        <v>36.299999999999997</v>
      </c>
      <c r="T718" s="5">
        <v>11</v>
      </c>
      <c r="U718" s="8">
        <f t="shared" si="82"/>
        <v>34.32</v>
      </c>
      <c r="V718" s="5">
        <f t="shared" si="83"/>
        <v>10.4</v>
      </c>
      <c r="W718" s="12">
        <v>27.877500000000001</v>
      </c>
      <c r="X718" s="12">
        <v>-115.16989</v>
      </c>
      <c r="Y718" s="4">
        <f t="shared" si="81"/>
        <v>59</v>
      </c>
      <c r="Z718" s="4">
        <v>15</v>
      </c>
      <c r="AA718" s="4">
        <v>5</v>
      </c>
      <c r="AB718" s="4" t="s">
        <v>607</v>
      </c>
      <c r="AC718" s="4">
        <v>1</v>
      </c>
      <c r="AD718" s="4" t="s">
        <v>38</v>
      </c>
      <c r="AE718" s="4">
        <v>210</v>
      </c>
      <c r="AF718" s="4"/>
      <c r="AG718" s="4"/>
    </row>
    <row r="719" spans="1:33">
      <c r="A719" s="4" t="s">
        <v>169</v>
      </c>
      <c r="B719" s="4" t="s">
        <v>43</v>
      </c>
      <c r="C719" s="28">
        <v>39290</v>
      </c>
      <c r="D719" s="4">
        <v>2007</v>
      </c>
      <c r="E719" s="33">
        <v>0.49444444444444446</v>
      </c>
      <c r="F719" s="33">
        <v>0.4993055555555555</v>
      </c>
      <c r="G719" s="33">
        <f t="shared" si="77"/>
        <v>4.8611111111110383E-3</v>
      </c>
      <c r="H719" s="8">
        <v>2</v>
      </c>
      <c r="I719" s="5">
        <v>2</v>
      </c>
      <c r="J719" s="5">
        <v>6</v>
      </c>
      <c r="K719" s="4">
        <v>6</v>
      </c>
      <c r="L719" s="4" t="s">
        <v>163</v>
      </c>
      <c r="M719" s="4" t="s">
        <v>164</v>
      </c>
      <c r="N719" s="4">
        <v>2</v>
      </c>
      <c r="O719" s="5">
        <f t="shared" si="78"/>
        <v>36.299999999999997</v>
      </c>
      <c r="P719" s="5">
        <v>11</v>
      </c>
      <c r="Q719" s="5">
        <f t="shared" si="79"/>
        <v>32.340000000000003</v>
      </c>
      <c r="R719" s="5">
        <v>9.8000000000000007</v>
      </c>
      <c r="S719" s="5">
        <f t="shared" si="80"/>
        <v>36.299999999999997</v>
      </c>
      <c r="T719" s="5">
        <v>11</v>
      </c>
      <c r="U719" s="8">
        <f t="shared" si="82"/>
        <v>34.32</v>
      </c>
      <c r="V719" s="5">
        <f t="shared" si="83"/>
        <v>10.4</v>
      </c>
      <c r="W719" s="12">
        <v>27.877500000000001</v>
      </c>
      <c r="X719" s="12">
        <v>-115.16989</v>
      </c>
      <c r="Y719" s="4">
        <f t="shared" si="81"/>
        <v>59</v>
      </c>
      <c r="Z719" s="4">
        <v>15</v>
      </c>
      <c r="AA719" s="4">
        <v>5</v>
      </c>
      <c r="AB719" s="4" t="s">
        <v>611</v>
      </c>
      <c r="AC719" s="4">
        <v>3</v>
      </c>
      <c r="AD719" s="4" t="s">
        <v>38</v>
      </c>
      <c r="AE719" s="4">
        <v>210</v>
      </c>
      <c r="AF719" s="4"/>
      <c r="AG719" s="4"/>
    </row>
    <row r="720" spans="1:33">
      <c r="A720" s="4" t="s">
        <v>170</v>
      </c>
      <c r="B720" s="4" t="s">
        <v>118</v>
      </c>
      <c r="C720" s="28">
        <v>39290</v>
      </c>
      <c r="D720" s="4">
        <v>2007</v>
      </c>
      <c r="E720" s="33">
        <v>0.4368055555555555</v>
      </c>
      <c r="F720" s="33">
        <v>0.44305555555555554</v>
      </c>
      <c r="G720" s="33">
        <f t="shared" si="77"/>
        <v>6.2500000000000333E-3</v>
      </c>
      <c r="H720" s="8">
        <v>2</v>
      </c>
      <c r="I720" s="5">
        <v>1</v>
      </c>
      <c r="J720" s="5">
        <v>7</v>
      </c>
      <c r="K720" s="4">
        <v>7</v>
      </c>
      <c r="L720" s="4" t="s">
        <v>163</v>
      </c>
      <c r="M720" s="4" t="s">
        <v>164</v>
      </c>
      <c r="N720" s="4">
        <v>2</v>
      </c>
      <c r="O720" s="5">
        <f t="shared" si="78"/>
        <v>46.529999999999994</v>
      </c>
      <c r="P720" s="5">
        <v>14.1</v>
      </c>
      <c r="Q720" s="5">
        <f t="shared" si="79"/>
        <v>43.23</v>
      </c>
      <c r="R720" s="5">
        <v>13.1</v>
      </c>
      <c r="S720" s="5">
        <f t="shared" si="80"/>
        <v>46.529999999999994</v>
      </c>
      <c r="T720" s="5">
        <v>14.1</v>
      </c>
      <c r="U720" s="8">
        <f t="shared" si="82"/>
        <v>44.879999999999995</v>
      </c>
      <c r="V720" s="5">
        <f t="shared" si="83"/>
        <v>13.6</v>
      </c>
      <c r="W720" s="12">
        <v>27.878499999999999</v>
      </c>
      <c r="X720" s="12">
        <v>-115.16889</v>
      </c>
      <c r="Y720" s="4">
        <f t="shared" si="81"/>
        <v>59</v>
      </c>
      <c r="Z720" s="4">
        <v>15</v>
      </c>
      <c r="AA720" s="4">
        <v>4</v>
      </c>
      <c r="AB720" s="4" t="s">
        <v>604</v>
      </c>
      <c r="AC720" s="4">
        <v>1</v>
      </c>
      <c r="AD720" s="4" t="s">
        <v>38</v>
      </c>
      <c r="AE720" s="4">
        <v>210</v>
      </c>
      <c r="AF720" s="4"/>
      <c r="AG720" s="4"/>
    </row>
    <row r="721" spans="1:33">
      <c r="A721" s="4" t="s">
        <v>170</v>
      </c>
      <c r="B721" s="4" t="s">
        <v>118</v>
      </c>
      <c r="C721" s="28">
        <v>39290</v>
      </c>
      <c r="D721" s="4">
        <v>2007</v>
      </c>
      <c r="E721" s="33">
        <v>0.4368055555555555</v>
      </c>
      <c r="F721" s="33">
        <v>0.44305555555555554</v>
      </c>
      <c r="G721" s="33">
        <f t="shared" si="77"/>
        <v>6.2500000000000333E-3</v>
      </c>
      <c r="H721" s="8">
        <v>2</v>
      </c>
      <c r="I721" s="5">
        <v>1</v>
      </c>
      <c r="J721" s="5">
        <v>7</v>
      </c>
      <c r="K721" s="4">
        <v>7</v>
      </c>
      <c r="L721" s="4" t="s">
        <v>163</v>
      </c>
      <c r="M721" s="4" t="s">
        <v>164</v>
      </c>
      <c r="N721" s="4">
        <v>2</v>
      </c>
      <c r="O721" s="5">
        <f t="shared" si="78"/>
        <v>46.529999999999994</v>
      </c>
      <c r="P721" s="5">
        <v>14.1</v>
      </c>
      <c r="Q721" s="5">
        <f t="shared" si="79"/>
        <v>43.23</v>
      </c>
      <c r="R721" s="5">
        <v>13.1</v>
      </c>
      <c r="S721" s="5">
        <f t="shared" si="80"/>
        <v>46.529999999999994</v>
      </c>
      <c r="T721" s="5">
        <v>14.1</v>
      </c>
      <c r="U721" s="8">
        <f t="shared" si="82"/>
        <v>44.879999999999995</v>
      </c>
      <c r="V721" s="5">
        <f t="shared" si="83"/>
        <v>13.6</v>
      </c>
      <c r="W721" s="12">
        <v>27.878499999999999</v>
      </c>
      <c r="X721" s="12">
        <v>-115.16889</v>
      </c>
      <c r="Y721" s="4">
        <f t="shared" si="81"/>
        <v>59</v>
      </c>
      <c r="Z721" s="4">
        <v>15</v>
      </c>
      <c r="AA721" s="4">
        <v>4</v>
      </c>
      <c r="AB721" s="4" t="s">
        <v>613</v>
      </c>
      <c r="AC721" s="4">
        <v>12</v>
      </c>
      <c r="AD721" s="4" t="s">
        <v>38</v>
      </c>
      <c r="AE721" s="4">
        <v>210</v>
      </c>
      <c r="AF721" s="4"/>
      <c r="AG721" s="4"/>
    </row>
    <row r="722" spans="1:33">
      <c r="A722" s="4" t="s">
        <v>170</v>
      </c>
      <c r="B722" s="4" t="s">
        <v>118</v>
      </c>
      <c r="C722" s="28">
        <v>39290</v>
      </c>
      <c r="D722" s="4">
        <v>2007</v>
      </c>
      <c r="E722" s="33">
        <v>0.4368055555555555</v>
      </c>
      <c r="F722" s="33">
        <v>0.44305555555555554</v>
      </c>
      <c r="G722" s="33">
        <f t="shared" si="77"/>
        <v>6.2500000000000333E-3</v>
      </c>
      <c r="H722" s="8">
        <v>2</v>
      </c>
      <c r="I722" s="5">
        <v>1</v>
      </c>
      <c r="J722" s="5">
        <v>7</v>
      </c>
      <c r="K722" s="4">
        <v>7</v>
      </c>
      <c r="L722" s="4" t="s">
        <v>163</v>
      </c>
      <c r="M722" s="4" t="s">
        <v>164</v>
      </c>
      <c r="N722" s="4">
        <v>2</v>
      </c>
      <c r="O722" s="5">
        <f t="shared" si="78"/>
        <v>46.529999999999994</v>
      </c>
      <c r="P722" s="5">
        <v>14.1</v>
      </c>
      <c r="Q722" s="5">
        <f t="shared" si="79"/>
        <v>43.23</v>
      </c>
      <c r="R722" s="5">
        <v>13.1</v>
      </c>
      <c r="S722" s="5">
        <f t="shared" si="80"/>
        <v>46.529999999999994</v>
      </c>
      <c r="T722" s="5">
        <v>14.1</v>
      </c>
      <c r="U722" s="8">
        <f t="shared" si="82"/>
        <v>44.879999999999995</v>
      </c>
      <c r="V722" s="5">
        <f t="shared" si="83"/>
        <v>13.6</v>
      </c>
      <c r="W722" s="12">
        <v>27.878499999999999</v>
      </c>
      <c r="X722" s="12">
        <v>-115.16889</v>
      </c>
      <c r="Y722" s="4">
        <f t="shared" si="81"/>
        <v>59</v>
      </c>
      <c r="Z722" s="4">
        <v>15</v>
      </c>
      <c r="AA722" s="4">
        <v>4</v>
      </c>
      <c r="AB722" s="4" t="s">
        <v>609</v>
      </c>
      <c r="AC722" s="4">
        <v>20</v>
      </c>
      <c r="AD722" s="4" t="s">
        <v>38</v>
      </c>
      <c r="AE722" s="4">
        <v>210</v>
      </c>
      <c r="AF722" s="4"/>
      <c r="AG722" s="4"/>
    </row>
    <row r="723" spans="1:33">
      <c r="A723" s="4" t="s">
        <v>170</v>
      </c>
      <c r="B723" s="4" t="s">
        <v>118</v>
      </c>
      <c r="C723" s="28">
        <v>39290</v>
      </c>
      <c r="D723" s="4">
        <v>2007</v>
      </c>
      <c r="E723" s="33">
        <v>0.4368055555555555</v>
      </c>
      <c r="F723" s="33">
        <v>0.44305555555555554</v>
      </c>
      <c r="G723" s="33">
        <f t="shared" si="77"/>
        <v>6.2500000000000333E-3</v>
      </c>
      <c r="H723" s="8">
        <v>2</v>
      </c>
      <c r="I723" s="5">
        <v>1</v>
      </c>
      <c r="J723" s="5">
        <v>7</v>
      </c>
      <c r="K723" s="4">
        <v>7</v>
      </c>
      <c r="L723" s="4" t="s">
        <v>163</v>
      </c>
      <c r="M723" s="4" t="s">
        <v>164</v>
      </c>
      <c r="N723" s="4">
        <v>2</v>
      </c>
      <c r="O723" s="5">
        <f t="shared" si="78"/>
        <v>46.529999999999994</v>
      </c>
      <c r="P723" s="5">
        <v>14.1</v>
      </c>
      <c r="Q723" s="5">
        <f t="shared" si="79"/>
        <v>43.23</v>
      </c>
      <c r="R723" s="5">
        <v>13.1</v>
      </c>
      <c r="S723" s="5">
        <f t="shared" si="80"/>
        <v>46.529999999999994</v>
      </c>
      <c r="T723" s="5">
        <v>14.1</v>
      </c>
      <c r="U723" s="8">
        <f t="shared" si="82"/>
        <v>44.879999999999995</v>
      </c>
      <c r="V723" s="5">
        <f t="shared" si="83"/>
        <v>13.6</v>
      </c>
      <c r="W723" s="12">
        <v>27.878499999999999</v>
      </c>
      <c r="X723" s="12">
        <v>-115.16889</v>
      </c>
      <c r="Y723" s="4">
        <f t="shared" si="81"/>
        <v>59</v>
      </c>
      <c r="Z723" s="4">
        <v>15</v>
      </c>
      <c r="AA723" s="4">
        <v>4</v>
      </c>
      <c r="AB723" s="4" t="s">
        <v>608</v>
      </c>
      <c r="AC723" s="4">
        <v>4</v>
      </c>
      <c r="AD723" s="4" t="s">
        <v>38</v>
      </c>
      <c r="AE723" s="4">
        <v>210</v>
      </c>
      <c r="AF723" s="4"/>
      <c r="AG723" s="4"/>
    </row>
    <row r="724" spans="1:33">
      <c r="A724" s="4" t="s">
        <v>170</v>
      </c>
      <c r="B724" s="4" t="s">
        <v>118</v>
      </c>
      <c r="C724" s="28">
        <v>39290</v>
      </c>
      <c r="D724" s="4">
        <v>2007</v>
      </c>
      <c r="E724" s="33">
        <v>0.4368055555555555</v>
      </c>
      <c r="F724" s="33">
        <v>0.44305555555555554</v>
      </c>
      <c r="G724" s="33">
        <f t="shared" si="77"/>
        <v>6.2500000000000333E-3</v>
      </c>
      <c r="H724" s="8">
        <v>2</v>
      </c>
      <c r="I724" s="5">
        <v>1</v>
      </c>
      <c r="J724" s="5">
        <v>7</v>
      </c>
      <c r="K724" s="4">
        <v>7</v>
      </c>
      <c r="L724" s="4" t="s">
        <v>163</v>
      </c>
      <c r="M724" s="4" t="s">
        <v>164</v>
      </c>
      <c r="N724" s="4">
        <v>2</v>
      </c>
      <c r="O724" s="5">
        <f t="shared" si="78"/>
        <v>46.529999999999994</v>
      </c>
      <c r="P724" s="5">
        <v>14.1</v>
      </c>
      <c r="Q724" s="5">
        <f t="shared" si="79"/>
        <v>43.23</v>
      </c>
      <c r="R724" s="5">
        <v>13.1</v>
      </c>
      <c r="S724" s="5">
        <f t="shared" si="80"/>
        <v>46.529999999999994</v>
      </c>
      <c r="T724" s="5">
        <v>14.1</v>
      </c>
      <c r="U724" s="8">
        <f t="shared" si="82"/>
        <v>44.879999999999995</v>
      </c>
      <c r="V724" s="5">
        <f t="shared" si="83"/>
        <v>13.6</v>
      </c>
      <c r="W724" s="12">
        <v>27.878499999999999</v>
      </c>
      <c r="X724" s="12">
        <v>-115.16889</v>
      </c>
      <c r="Y724" s="4">
        <f t="shared" si="81"/>
        <v>59</v>
      </c>
      <c r="Z724" s="4">
        <v>15</v>
      </c>
      <c r="AA724" s="4">
        <v>4</v>
      </c>
      <c r="AB724" s="4" t="s">
        <v>612</v>
      </c>
      <c r="AC724" s="4">
        <v>1</v>
      </c>
      <c r="AD724" s="4" t="s">
        <v>38</v>
      </c>
      <c r="AE724" s="4">
        <v>210</v>
      </c>
      <c r="AF724" s="4"/>
      <c r="AG724" s="4"/>
    </row>
    <row r="725" spans="1:33">
      <c r="A725" s="4" t="s">
        <v>170</v>
      </c>
      <c r="B725" s="4" t="s">
        <v>118</v>
      </c>
      <c r="C725" s="28">
        <v>39290</v>
      </c>
      <c r="D725" s="4">
        <v>2007</v>
      </c>
      <c r="E725" s="33">
        <v>0.4368055555555555</v>
      </c>
      <c r="F725" s="33">
        <v>0.44305555555555554</v>
      </c>
      <c r="G725" s="33">
        <f t="shared" si="77"/>
        <v>6.2500000000000333E-3</v>
      </c>
      <c r="H725" s="8">
        <v>2</v>
      </c>
      <c r="I725" s="5">
        <v>1</v>
      </c>
      <c r="J725" s="5">
        <v>7</v>
      </c>
      <c r="K725" s="4">
        <v>7</v>
      </c>
      <c r="L725" s="4" t="s">
        <v>163</v>
      </c>
      <c r="M725" s="4" t="s">
        <v>164</v>
      </c>
      <c r="N725" s="4">
        <v>2</v>
      </c>
      <c r="O725" s="5">
        <f t="shared" si="78"/>
        <v>46.529999999999994</v>
      </c>
      <c r="P725" s="5">
        <v>14.1</v>
      </c>
      <c r="Q725" s="5">
        <f t="shared" si="79"/>
        <v>43.23</v>
      </c>
      <c r="R725" s="5">
        <v>13.1</v>
      </c>
      <c r="S725" s="5">
        <f t="shared" si="80"/>
        <v>46.529999999999994</v>
      </c>
      <c r="T725" s="5">
        <v>14.1</v>
      </c>
      <c r="U725" s="8">
        <f t="shared" si="82"/>
        <v>44.879999999999995</v>
      </c>
      <c r="V725" s="5">
        <f t="shared" si="83"/>
        <v>13.6</v>
      </c>
      <c r="W725" s="12">
        <v>27.878499999999999</v>
      </c>
      <c r="X725" s="12">
        <v>-115.16889</v>
      </c>
      <c r="Y725" s="4">
        <f t="shared" si="81"/>
        <v>59</v>
      </c>
      <c r="Z725" s="4">
        <v>15</v>
      </c>
      <c r="AA725" s="4">
        <v>4</v>
      </c>
      <c r="AB725" s="4" t="s">
        <v>606</v>
      </c>
      <c r="AC725" s="4">
        <v>37</v>
      </c>
      <c r="AD725" s="4" t="s">
        <v>38</v>
      </c>
      <c r="AE725" s="4">
        <v>210</v>
      </c>
      <c r="AF725" s="4"/>
      <c r="AG725" s="4"/>
    </row>
    <row r="726" spans="1:33">
      <c r="A726" s="4" t="s">
        <v>170</v>
      </c>
      <c r="B726" s="4" t="s">
        <v>118</v>
      </c>
      <c r="C726" s="28">
        <v>39290</v>
      </c>
      <c r="D726" s="4">
        <v>2007</v>
      </c>
      <c r="E726" s="33">
        <v>0.4368055555555555</v>
      </c>
      <c r="F726" s="33">
        <v>0.44305555555555554</v>
      </c>
      <c r="G726" s="33">
        <f t="shared" si="77"/>
        <v>6.2500000000000333E-3</v>
      </c>
      <c r="H726" s="8">
        <v>2</v>
      </c>
      <c r="I726" s="5">
        <v>1</v>
      </c>
      <c r="J726" s="5">
        <v>7</v>
      </c>
      <c r="K726" s="4">
        <v>7</v>
      </c>
      <c r="L726" s="4" t="s">
        <v>163</v>
      </c>
      <c r="M726" s="4" t="s">
        <v>164</v>
      </c>
      <c r="N726" s="4">
        <v>2</v>
      </c>
      <c r="O726" s="5">
        <f t="shared" si="78"/>
        <v>46.529999999999994</v>
      </c>
      <c r="P726" s="5">
        <v>14.1</v>
      </c>
      <c r="Q726" s="5">
        <f t="shared" si="79"/>
        <v>43.23</v>
      </c>
      <c r="R726" s="5">
        <v>13.1</v>
      </c>
      <c r="S726" s="5">
        <f t="shared" si="80"/>
        <v>46.529999999999994</v>
      </c>
      <c r="T726" s="5">
        <v>14.1</v>
      </c>
      <c r="U726" s="8">
        <f t="shared" si="82"/>
        <v>44.879999999999995</v>
      </c>
      <c r="V726" s="5">
        <f t="shared" si="83"/>
        <v>13.6</v>
      </c>
      <c r="W726" s="12">
        <v>27.878499999999999</v>
      </c>
      <c r="X726" s="12">
        <v>-115.16889</v>
      </c>
      <c r="Y726" s="4">
        <f t="shared" si="81"/>
        <v>59</v>
      </c>
      <c r="Z726" s="4">
        <v>15</v>
      </c>
      <c r="AA726" s="4">
        <v>4</v>
      </c>
      <c r="AB726" s="4" t="s">
        <v>607</v>
      </c>
      <c r="AC726" s="4">
        <v>2</v>
      </c>
      <c r="AD726" s="4" t="s">
        <v>38</v>
      </c>
      <c r="AE726" s="4">
        <v>210</v>
      </c>
      <c r="AF726" s="4"/>
      <c r="AG726" s="4"/>
    </row>
    <row r="727" spans="1:33">
      <c r="A727" s="4" t="s">
        <v>170</v>
      </c>
      <c r="B727" s="4" t="s">
        <v>118</v>
      </c>
      <c r="C727" s="28">
        <v>39290</v>
      </c>
      <c r="D727" s="4">
        <v>2007</v>
      </c>
      <c r="E727" s="33">
        <v>0.4368055555555555</v>
      </c>
      <c r="F727" s="33">
        <v>0.44305555555555554</v>
      </c>
      <c r="G727" s="33">
        <f t="shared" si="77"/>
        <v>6.2500000000000333E-3</v>
      </c>
      <c r="H727" s="8">
        <v>2</v>
      </c>
      <c r="I727" s="5">
        <v>1</v>
      </c>
      <c r="J727" s="5">
        <v>7</v>
      </c>
      <c r="K727" s="4">
        <v>7</v>
      </c>
      <c r="L727" s="4" t="s">
        <v>163</v>
      </c>
      <c r="M727" s="4" t="s">
        <v>164</v>
      </c>
      <c r="N727" s="4">
        <v>2</v>
      </c>
      <c r="O727" s="5">
        <f t="shared" si="78"/>
        <v>46.529999999999994</v>
      </c>
      <c r="P727" s="5">
        <v>14.1</v>
      </c>
      <c r="Q727" s="5">
        <f t="shared" si="79"/>
        <v>43.23</v>
      </c>
      <c r="R727" s="5">
        <v>13.1</v>
      </c>
      <c r="S727" s="5">
        <f t="shared" si="80"/>
        <v>46.529999999999994</v>
      </c>
      <c r="T727" s="5">
        <v>14.1</v>
      </c>
      <c r="U727" s="8">
        <f t="shared" si="82"/>
        <v>44.879999999999995</v>
      </c>
      <c r="V727" s="5">
        <f t="shared" si="83"/>
        <v>13.6</v>
      </c>
      <c r="W727" s="12">
        <v>27.878499999999999</v>
      </c>
      <c r="X727" s="12">
        <v>-115.16889</v>
      </c>
      <c r="Y727" s="4">
        <f t="shared" si="81"/>
        <v>59</v>
      </c>
      <c r="Z727" s="4">
        <v>15</v>
      </c>
      <c r="AA727" s="4">
        <v>4</v>
      </c>
      <c r="AB727" s="4" t="s">
        <v>611</v>
      </c>
      <c r="AC727" s="4">
        <v>6</v>
      </c>
      <c r="AD727" s="4" t="s">
        <v>38</v>
      </c>
      <c r="AE727" s="4">
        <v>210</v>
      </c>
      <c r="AF727" s="4"/>
      <c r="AG727" s="4"/>
    </row>
    <row r="728" spans="1:33">
      <c r="A728" s="4" t="s">
        <v>171</v>
      </c>
      <c r="B728" s="4" t="s">
        <v>118</v>
      </c>
      <c r="C728" s="28">
        <v>39290</v>
      </c>
      <c r="D728" s="4">
        <v>2007</v>
      </c>
      <c r="E728" s="33">
        <v>0.49583333333333335</v>
      </c>
      <c r="F728" s="33">
        <v>0.50138888888888888</v>
      </c>
      <c r="G728" s="33">
        <f t="shared" si="77"/>
        <v>5.5555555555555358E-3</v>
      </c>
      <c r="H728" s="8">
        <v>2</v>
      </c>
      <c r="I728" s="5">
        <v>2</v>
      </c>
      <c r="J728" s="5">
        <v>8</v>
      </c>
      <c r="K728" s="4">
        <v>8</v>
      </c>
      <c r="L728" s="4" t="s">
        <v>163</v>
      </c>
      <c r="M728" s="4" t="s">
        <v>164</v>
      </c>
      <c r="N728" s="4">
        <v>2</v>
      </c>
      <c r="O728" s="5">
        <f t="shared" si="78"/>
        <v>36.299999999999997</v>
      </c>
      <c r="P728" s="5">
        <v>11</v>
      </c>
      <c r="Q728" s="5">
        <f t="shared" si="79"/>
        <v>37.949999999999996</v>
      </c>
      <c r="R728" s="5">
        <v>11.5</v>
      </c>
      <c r="S728" s="5">
        <f t="shared" si="80"/>
        <v>37.949999999999996</v>
      </c>
      <c r="T728" s="5">
        <v>11.5</v>
      </c>
      <c r="U728" s="8">
        <f t="shared" si="82"/>
        <v>37.125</v>
      </c>
      <c r="V728" s="5">
        <f t="shared" si="83"/>
        <v>11.25</v>
      </c>
      <c r="W728" s="12">
        <v>27.877500000000001</v>
      </c>
      <c r="X728" s="12">
        <v>-115.16989</v>
      </c>
      <c r="Y728" s="4">
        <f t="shared" si="81"/>
        <v>59</v>
      </c>
      <c r="Z728" s="4">
        <v>15</v>
      </c>
      <c r="AA728" s="4">
        <v>6</v>
      </c>
      <c r="AB728" s="4" t="s">
        <v>604</v>
      </c>
      <c r="AC728" s="4">
        <v>3</v>
      </c>
      <c r="AD728" s="4" t="s">
        <v>38</v>
      </c>
      <c r="AE728" s="4">
        <v>210</v>
      </c>
      <c r="AF728" s="4"/>
      <c r="AG728" s="4"/>
    </row>
    <row r="729" spans="1:33">
      <c r="A729" s="4" t="s">
        <v>171</v>
      </c>
      <c r="B729" s="4" t="s">
        <v>118</v>
      </c>
      <c r="C729" s="28">
        <v>39290</v>
      </c>
      <c r="D729" s="4">
        <v>2007</v>
      </c>
      <c r="E729" s="33">
        <v>0.49583333333333335</v>
      </c>
      <c r="F729" s="33">
        <v>0.50138888888888888</v>
      </c>
      <c r="G729" s="33">
        <f t="shared" si="77"/>
        <v>5.5555555555555358E-3</v>
      </c>
      <c r="H729" s="8">
        <v>2</v>
      </c>
      <c r="I729" s="5">
        <v>2</v>
      </c>
      <c r="J729" s="5">
        <v>8</v>
      </c>
      <c r="K729" s="4">
        <v>8</v>
      </c>
      <c r="L729" s="4" t="s">
        <v>163</v>
      </c>
      <c r="M729" s="4" t="s">
        <v>164</v>
      </c>
      <c r="N729" s="4">
        <v>2</v>
      </c>
      <c r="O729" s="5">
        <f t="shared" si="78"/>
        <v>36.299999999999997</v>
      </c>
      <c r="P729" s="5">
        <v>11</v>
      </c>
      <c r="Q729" s="5">
        <f t="shared" si="79"/>
        <v>37.949999999999996</v>
      </c>
      <c r="R729" s="5">
        <v>11.5</v>
      </c>
      <c r="S729" s="5">
        <f t="shared" si="80"/>
        <v>37.949999999999996</v>
      </c>
      <c r="T729" s="5">
        <v>11.5</v>
      </c>
      <c r="U729" s="8">
        <f t="shared" si="82"/>
        <v>37.125</v>
      </c>
      <c r="V729" s="5">
        <f t="shared" si="83"/>
        <v>11.25</v>
      </c>
      <c r="W729" s="12">
        <v>27.877500000000001</v>
      </c>
      <c r="X729" s="12">
        <v>-115.16989</v>
      </c>
      <c r="Y729" s="4">
        <f t="shared" si="81"/>
        <v>59</v>
      </c>
      <c r="Z729" s="4">
        <v>15</v>
      </c>
      <c r="AA729" s="4">
        <v>6</v>
      </c>
      <c r="AB729" s="4" t="s">
        <v>605</v>
      </c>
      <c r="AC729" s="4">
        <v>1</v>
      </c>
      <c r="AD729" s="4" t="s">
        <v>38</v>
      </c>
      <c r="AE729" s="4">
        <v>210</v>
      </c>
      <c r="AF729" s="4"/>
      <c r="AG729" s="4"/>
    </row>
    <row r="730" spans="1:33">
      <c r="A730" s="4" t="s">
        <v>171</v>
      </c>
      <c r="B730" s="4" t="s">
        <v>118</v>
      </c>
      <c r="C730" s="28">
        <v>39290</v>
      </c>
      <c r="D730" s="4">
        <v>2007</v>
      </c>
      <c r="E730" s="33">
        <v>0.49583333333333335</v>
      </c>
      <c r="F730" s="33">
        <v>0.50138888888888888</v>
      </c>
      <c r="G730" s="33">
        <f t="shared" si="77"/>
        <v>5.5555555555555358E-3</v>
      </c>
      <c r="H730" s="8">
        <v>2</v>
      </c>
      <c r="I730" s="5">
        <v>2</v>
      </c>
      <c r="J730" s="5">
        <v>8</v>
      </c>
      <c r="K730" s="4">
        <v>8</v>
      </c>
      <c r="L730" s="4" t="s">
        <v>163</v>
      </c>
      <c r="M730" s="4" t="s">
        <v>164</v>
      </c>
      <c r="N730" s="4">
        <v>2</v>
      </c>
      <c r="O730" s="5">
        <f t="shared" si="78"/>
        <v>36.299999999999997</v>
      </c>
      <c r="P730" s="5">
        <v>11</v>
      </c>
      <c r="Q730" s="5">
        <f t="shared" si="79"/>
        <v>37.949999999999996</v>
      </c>
      <c r="R730" s="5">
        <v>11.5</v>
      </c>
      <c r="S730" s="5">
        <f t="shared" si="80"/>
        <v>37.949999999999996</v>
      </c>
      <c r="T730" s="5">
        <v>11.5</v>
      </c>
      <c r="U730" s="8">
        <f t="shared" si="82"/>
        <v>37.125</v>
      </c>
      <c r="V730" s="5">
        <f t="shared" si="83"/>
        <v>11.25</v>
      </c>
      <c r="W730" s="12">
        <v>27.877500000000001</v>
      </c>
      <c r="X730" s="12">
        <v>-115.16989</v>
      </c>
      <c r="Y730" s="4">
        <f t="shared" si="81"/>
        <v>59</v>
      </c>
      <c r="Z730" s="4">
        <v>15</v>
      </c>
      <c r="AA730" s="4">
        <v>6</v>
      </c>
      <c r="AB730" s="4" t="s">
        <v>614</v>
      </c>
      <c r="AC730" s="4">
        <v>2</v>
      </c>
      <c r="AD730" s="4" t="s">
        <v>38</v>
      </c>
      <c r="AE730" s="4">
        <v>210</v>
      </c>
      <c r="AF730" s="4"/>
      <c r="AG730" s="4"/>
    </row>
    <row r="731" spans="1:33">
      <c r="A731" s="4" t="s">
        <v>171</v>
      </c>
      <c r="B731" s="4" t="s">
        <v>118</v>
      </c>
      <c r="C731" s="28">
        <v>39290</v>
      </c>
      <c r="D731" s="4">
        <v>2007</v>
      </c>
      <c r="E731" s="33">
        <v>0.49583333333333335</v>
      </c>
      <c r="F731" s="33">
        <v>0.50138888888888888</v>
      </c>
      <c r="G731" s="33">
        <f t="shared" si="77"/>
        <v>5.5555555555555358E-3</v>
      </c>
      <c r="H731" s="8">
        <v>2</v>
      </c>
      <c r="I731" s="5">
        <v>2</v>
      </c>
      <c r="J731" s="5">
        <v>8</v>
      </c>
      <c r="K731" s="4">
        <v>8</v>
      </c>
      <c r="L731" s="4" t="s">
        <v>163</v>
      </c>
      <c r="M731" s="4" t="s">
        <v>164</v>
      </c>
      <c r="N731" s="4">
        <v>2</v>
      </c>
      <c r="O731" s="5">
        <f t="shared" si="78"/>
        <v>36.299999999999997</v>
      </c>
      <c r="P731" s="5">
        <v>11</v>
      </c>
      <c r="Q731" s="5">
        <f t="shared" si="79"/>
        <v>37.949999999999996</v>
      </c>
      <c r="R731" s="5">
        <v>11.5</v>
      </c>
      <c r="S731" s="5">
        <f t="shared" si="80"/>
        <v>37.949999999999996</v>
      </c>
      <c r="T731" s="5">
        <v>11.5</v>
      </c>
      <c r="U731" s="8">
        <f t="shared" si="82"/>
        <v>37.125</v>
      </c>
      <c r="V731" s="5">
        <f t="shared" si="83"/>
        <v>11.25</v>
      </c>
      <c r="W731" s="12">
        <v>27.877500000000001</v>
      </c>
      <c r="X731" s="12">
        <v>-115.16989</v>
      </c>
      <c r="Y731" s="4">
        <f t="shared" si="81"/>
        <v>59</v>
      </c>
      <c r="Z731" s="4">
        <v>15</v>
      </c>
      <c r="AA731" s="4">
        <v>6</v>
      </c>
      <c r="AB731" s="4" t="s">
        <v>613</v>
      </c>
      <c r="AC731" s="4">
        <v>8</v>
      </c>
      <c r="AD731" s="4" t="s">
        <v>38</v>
      </c>
      <c r="AE731" s="4">
        <v>210</v>
      </c>
      <c r="AF731" s="4"/>
      <c r="AG731" s="4"/>
    </row>
    <row r="732" spans="1:33">
      <c r="A732" s="4" t="s">
        <v>171</v>
      </c>
      <c r="B732" s="4" t="s">
        <v>118</v>
      </c>
      <c r="C732" s="28">
        <v>39290</v>
      </c>
      <c r="D732" s="4">
        <v>2007</v>
      </c>
      <c r="E732" s="33">
        <v>0.49583333333333335</v>
      </c>
      <c r="F732" s="33">
        <v>0.50138888888888888</v>
      </c>
      <c r="G732" s="33">
        <f t="shared" si="77"/>
        <v>5.5555555555555358E-3</v>
      </c>
      <c r="H732" s="8">
        <v>2</v>
      </c>
      <c r="I732" s="5">
        <v>2</v>
      </c>
      <c r="J732" s="5">
        <v>8</v>
      </c>
      <c r="K732" s="4">
        <v>8</v>
      </c>
      <c r="L732" s="4" t="s">
        <v>163</v>
      </c>
      <c r="M732" s="4" t="s">
        <v>164</v>
      </c>
      <c r="N732" s="4">
        <v>2</v>
      </c>
      <c r="O732" s="5">
        <f t="shared" si="78"/>
        <v>36.299999999999997</v>
      </c>
      <c r="P732" s="5">
        <v>11</v>
      </c>
      <c r="Q732" s="5">
        <f t="shared" si="79"/>
        <v>37.949999999999996</v>
      </c>
      <c r="R732" s="5">
        <v>11.5</v>
      </c>
      <c r="S732" s="5">
        <f t="shared" si="80"/>
        <v>37.949999999999996</v>
      </c>
      <c r="T732" s="5">
        <v>11.5</v>
      </c>
      <c r="U732" s="8">
        <f t="shared" si="82"/>
        <v>37.125</v>
      </c>
      <c r="V732" s="5">
        <f t="shared" si="83"/>
        <v>11.25</v>
      </c>
      <c r="W732" s="12">
        <v>27.877500000000001</v>
      </c>
      <c r="X732" s="12">
        <v>-115.16989</v>
      </c>
      <c r="Y732" s="4">
        <f t="shared" si="81"/>
        <v>59</v>
      </c>
      <c r="Z732" s="4">
        <v>15</v>
      </c>
      <c r="AA732" s="4">
        <v>6</v>
      </c>
      <c r="AB732" s="4" t="s">
        <v>609</v>
      </c>
      <c r="AC732" s="4">
        <v>8</v>
      </c>
      <c r="AD732" s="4" t="s">
        <v>38</v>
      </c>
      <c r="AE732" s="4">
        <v>210</v>
      </c>
      <c r="AF732" s="4"/>
      <c r="AG732" s="4"/>
    </row>
    <row r="733" spans="1:33">
      <c r="A733" s="4" t="s">
        <v>171</v>
      </c>
      <c r="B733" s="4" t="s">
        <v>118</v>
      </c>
      <c r="C733" s="28">
        <v>39290</v>
      </c>
      <c r="D733" s="4">
        <v>2007</v>
      </c>
      <c r="E733" s="33">
        <v>0.49583333333333335</v>
      </c>
      <c r="F733" s="33">
        <v>0.50138888888888888</v>
      </c>
      <c r="G733" s="33">
        <f t="shared" si="77"/>
        <v>5.5555555555555358E-3</v>
      </c>
      <c r="H733" s="8">
        <v>2</v>
      </c>
      <c r="I733" s="5">
        <v>2</v>
      </c>
      <c r="J733" s="5">
        <v>8</v>
      </c>
      <c r="K733" s="4">
        <v>8</v>
      </c>
      <c r="L733" s="4" t="s">
        <v>163</v>
      </c>
      <c r="M733" s="4" t="s">
        <v>164</v>
      </c>
      <c r="N733" s="4">
        <v>2</v>
      </c>
      <c r="O733" s="5">
        <f t="shared" si="78"/>
        <v>36.299999999999997</v>
      </c>
      <c r="P733" s="5">
        <v>11</v>
      </c>
      <c r="Q733" s="5">
        <f t="shared" si="79"/>
        <v>37.949999999999996</v>
      </c>
      <c r="R733" s="5">
        <v>11.5</v>
      </c>
      <c r="S733" s="5">
        <f t="shared" si="80"/>
        <v>37.949999999999996</v>
      </c>
      <c r="T733" s="5">
        <v>11.5</v>
      </c>
      <c r="U733" s="8">
        <f t="shared" si="82"/>
        <v>37.125</v>
      </c>
      <c r="V733" s="5">
        <f t="shared" si="83"/>
        <v>11.25</v>
      </c>
      <c r="W733" s="12">
        <v>27.877500000000001</v>
      </c>
      <c r="X733" s="12">
        <v>-115.16989</v>
      </c>
      <c r="Y733" s="4">
        <f t="shared" si="81"/>
        <v>59</v>
      </c>
      <c r="Z733" s="4">
        <v>15</v>
      </c>
      <c r="AA733" s="4">
        <v>6</v>
      </c>
      <c r="AB733" s="4" t="s">
        <v>606</v>
      </c>
      <c r="AC733" s="4">
        <v>9</v>
      </c>
      <c r="AD733" s="4" t="s">
        <v>38</v>
      </c>
      <c r="AE733" s="4">
        <v>210</v>
      </c>
      <c r="AF733" s="4"/>
      <c r="AG733" s="4"/>
    </row>
    <row r="734" spans="1:33">
      <c r="A734" s="4" t="s">
        <v>171</v>
      </c>
      <c r="B734" s="4" t="s">
        <v>118</v>
      </c>
      <c r="C734" s="28">
        <v>39290</v>
      </c>
      <c r="D734" s="4">
        <v>2007</v>
      </c>
      <c r="E734" s="33">
        <v>0.49583333333333335</v>
      </c>
      <c r="F734" s="33">
        <v>0.50138888888888888</v>
      </c>
      <c r="G734" s="33">
        <f t="shared" si="77"/>
        <v>5.5555555555555358E-3</v>
      </c>
      <c r="H734" s="8">
        <v>2</v>
      </c>
      <c r="I734" s="5">
        <v>2</v>
      </c>
      <c r="J734" s="5">
        <v>8</v>
      </c>
      <c r="K734" s="4">
        <v>8</v>
      </c>
      <c r="L734" s="4" t="s">
        <v>163</v>
      </c>
      <c r="M734" s="4" t="s">
        <v>164</v>
      </c>
      <c r="N734" s="4">
        <v>2</v>
      </c>
      <c r="O734" s="5">
        <f t="shared" si="78"/>
        <v>36.299999999999997</v>
      </c>
      <c r="P734" s="5">
        <v>11</v>
      </c>
      <c r="Q734" s="5">
        <f t="shared" si="79"/>
        <v>37.949999999999996</v>
      </c>
      <c r="R734" s="5">
        <v>11.5</v>
      </c>
      <c r="S734" s="5">
        <f t="shared" si="80"/>
        <v>37.949999999999996</v>
      </c>
      <c r="T734" s="5">
        <v>11.5</v>
      </c>
      <c r="U734" s="8">
        <f t="shared" si="82"/>
        <v>37.125</v>
      </c>
      <c r="V734" s="5">
        <f t="shared" si="83"/>
        <v>11.25</v>
      </c>
      <c r="W734" s="12">
        <v>27.877500000000001</v>
      </c>
      <c r="X734" s="12">
        <v>-115.16989</v>
      </c>
      <c r="Y734" s="4">
        <f t="shared" si="81"/>
        <v>59</v>
      </c>
      <c r="Z734" s="4">
        <v>15</v>
      </c>
      <c r="AA734" s="4">
        <v>6</v>
      </c>
      <c r="AB734" s="4" t="s">
        <v>607</v>
      </c>
      <c r="AC734" s="4">
        <v>2</v>
      </c>
      <c r="AD734" s="4" t="s">
        <v>38</v>
      </c>
      <c r="AE734" s="4">
        <v>210</v>
      </c>
      <c r="AF734" s="4"/>
      <c r="AG734" s="4"/>
    </row>
    <row r="735" spans="1:33">
      <c r="A735" s="4" t="s">
        <v>171</v>
      </c>
      <c r="B735" s="4" t="s">
        <v>118</v>
      </c>
      <c r="C735" s="28">
        <v>39290</v>
      </c>
      <c r="D735" s="4">
        <v>2007</v>
      </c>
      <c r="E735" s="33">
        <v>0.49583333333333335</v>
      </c>
      <c r="F735" s="33">
        <v>0.50138888888888888</v>
      </c>
      <c r="G735" s="33">
        <f t="shared" si="77"/>
        <v>5.5555555555555358E-3</v>
      </c>
      <c r="H735" s="8">
        <v>2</v>
      </c>
      <c r="I735" s="5">
        <v>2</v>
      </c>
      <c r="J735" s="5">
        <v>8</v>
      </c>
      <c r="K735" s="4">
        <v>8</v>
      </c>
      <c r="L735" s="4" t="s">
        <v>163</v>
      </c>
      <c r="M735" s="4" t="s">
        <v>164</v>
      </c>
      <c r="N735" s="4">
        <v>2</v>
      </c>
      <c r="O735" s="5">
        <f t="shared" si="78"/>
        <v>36.299999999999997</v>
      </c>
      <c r="P735" s="5">
        <v>11</v>
      </c>
      <c r="Q735" s="5">
        <f t="shared" si="79"/>
        <v>37.949999999999996</v>
      </c>
      <c r="R735" s="5">
        <v>11.5</v>
      </c>
      <c r="S735" s="5">
        <f t="shared" si="80"/>
        <v>37.949999999999996</v>
      </c>
      <c r="T735" s="5">
        <v>11.5</v>
      </c>
      <c r="U735" s="8">
        <f t="shared" si="82"/>
        <v>37.125</v>
      </c>
      <c r="V735" s="5">
        <f t="shared" si="83"/>
        <v>11.25</v>
      </c>
      <c r="W735" s="12">
        <v>27.877500000000001</v>
      </c>
      <c r="X735" s="12">
        <v>-115.16989</v>
      </c>
      <c r="Y735" s="4">
        <f t="shared" si="81"/>
        <v>59</v>
      </c>
      <c r="Z735" s="4">
        <v>15</v>
      </c>
      <c r="AA735" s="4">
        <v>6</v>
      </c>
      <c r="AB735" s="4" t="s">
        <v>611</v>
      </c>
      <c r="AC735" s="4">
        <v>6</v>
      </c>
      <c r="AD735" s="4" t="s">
        <v>38</v>
      </c>
      <c r="AE735" s="4">
        <v>210</v>
      </c>
      <c r="AF735" s="4"/>
      <c r="AG735" s="4"/>
    </row>
    <row r="736" spans="1:33">
      <c r="A736" s="4" t="s">
        <v>172</v>
      </c>
      <c r="B736" s="4" t="s">
        <v>34</v>
      </c>
      <c r="C736" s="28">
        <v>39294</v>
      </c>
      <c r="D736" s="4">
        <v>2007</v>
      </c>
      <c r="E736" s="33">
        <v>0.51944444444444449</v>
      </c>
      <c r="F736" s="33">
        <v>0.52430555555555558</v>
      </c>
      <c r="G736" s="33">
        <f t="shared" si="77"/>
        <v>4.8611111111110938E-3</v>
      </c>
      <c r="H736" s="8">
        <v>2</v>
      </c>
      <c r="I736" s="5">
        <v>2</v>
      </c>
      <c r="J736" s="5">
        <v>9</v>
      </c>
      <c r="K736" s="4">
        <v>9</v>
      </c>
      <c r="L736" s="4" t="s">
        <v>163</v>
      </c>
      <c r="M736" s="4" t="s">
        <v>164</v>
      </c>
      <c r="N736" s="4">
        <v>2</v>
      </c>
      <c r="O736" s="5">
        <f t="shared" si="78"/>
        <v>33</v>
      </c>
      <c r="P736" s="5">
        <v>10</v>
      </c>
      <c r="Q736" s="5">
        <f t="shared" si="79"/>
        <v>32.67</v>
      </c>
      <c r="R736" s="5">
        <v>9.9</v>
      </c>
      <c r="S736" s="5">
        <f t="shared" si="80"/>
        <v>33</v>
      </c>
      <c r="T736" s="5">
        <v>10</v>
      </c>
      <c r="U736" s="8">
        <f t="shared" si="82"/>
        <v>32.834999999999994</v>
      </c>
      <c r="V736" s="5">
        <f t="shared" si="83"/>
        <v>9.9499999999999993</v>
      </c>
      <c r="W736" s="12">
        <v>27.878530000000001</v>
      </c>
      <c r="X736" s="12">
        <v>-115.16861</v>
      </c>
      <c r="Y736" s="4">
        <f t="shared" si="81"/>
        <v>66.2</v>
      </c>
      <c r="Z736" s="4">
        <v>19</v>
      </c>
      <c r="AA736" s="4">
        <v>7</v>
      </c>
      <c r="AB736" s="4" t="s">
        <v>604</v>
      </c>
      <c r="AC736" s="4">
        <v>6</v>
      </c>
      <c r="AD736" s="4" t="s">
        <v>38</v>
      </c>
      <c r="AE736" s="4">
        <v>210</v>
      </c>
      <c r="AF736" s="4"/>
      <c r="AG736" s="4"/>
    </row>
    <row r="737" spans="1:33">
      <c r="A737" s="4" t="s">
        <v>172</v>
      </c>
      <c r="B737" s="4" t="s">
        <v>34</v>
      </c>
      <c r="C737" s="28">
        <v>39294</v>
      </c>
      <c r="D737" s="4">
        <v>2007</v>
      </c>
      <c r="E737" s="33">
        <v>0.51944444444444449</v>
      </c>
      <c r="F737" s="33">
        <v>0.52430555555555558</v>
      </c>
      <c r="G737" s="33">
        <f t="shared" si="77"/>
        <v>4.8611111111110938E-3</v>
      </c>
      <c r="H737" s="8">
        <v>2</v>
      </c>
      <c r="I737" s="5">
        <v>2</v>
      </c>
      <c r="J737" s="5">
        <v>9</v>
      </c>
      <c r="K737" s="4">
        <v>9</v>
      </c>
      <c r="L737" s="4" t="s">
        <v>163</v>
      </c>
      <c r="M737" s="4" t="s">
        <v>164</v>
      </c>
      <c r="N737" s="4">
        <v>2</v>
      </c>
      <c r="O737" s="5">
        <f t="shared" si="78"/>
        <v>33</v>
      </c>
      <c r="P737" s="5">
        <v>10</v>
      </c>
      <c r="Q737" s="5">
        <f t="shared" si="79"/>
        <v>32.67</v>
      </c>
      <c r="R737" s="5">
        <v>9.9</v>
      </c>
      <c r="S737" s="5">
        <f t="shared" si="80"/>
        <v>33</v>
      </c>
      <c r="T737" s="5">
        <v>10</v>
      </c>
      <c r="U737" s="8">
        <f t="shared" si="82"/>
        <v>32.834999999999994</v>
      </c>
      <c r="V737" s="5">
        <f t="shared" si="83"/>
        <v>9.9499999999999993</v>
      </c>
      <c r="W737" s="12">
        <v>27.878530000000001</v>
      </c>
      <c r="X737" s="12">
        <v>-115.16861</v>
      </c>
      <c r="Y737" s="4">
        <f t="shared" si="81"/>
        <v>66.2</v>
      </c>
      <c r="Z737" s="4">
        <v>19</v>
      </c>
      <c r="AA737" s="4">
        <v>7</v>
      </c>
      <c r="AB737" s="4" t="s">
        <v>613</v>
      </c>
      <c r="AC737" s="4">
        <v>38</v>
      </c>
      <c r="AD737" s="4" t="s">
        <v>38</v>
      </c>
      <c r="AE737" s="4">
        <v>210</v>
      </c>
      <c r="AF737" s="4"/>
      <c r="AG737" s="4"/>
    </row>
    <row r="738" spans="1:33">
      <c r="A738" s="4" t="s">
        <v>172</v>
      </c>
      <c r="B738" s="4" t="s">
        <v>34</v>
      </c>
      <c r="C738" s="28">
        <v>39294</v>
      </c>
      <c r="D738" s="4">
        <v>2007</v>
      </c>
      <c r="E738" s="33">
        <v>0.51944444444444449</v>
      </c>
      <c r="F738" s="33">
        <v>0.52430555555555558</v>
      </c>
      <c r="G738" s="33">
        <f t="shared" si="77"/>
        <v>4.8611111111110938E-3</v>
      </c>
      <c r="H738" s="8">
        <v>2</v>
      </c>
      <c r="I738" s="5">
        <v>2</v>
      </c>
      <c r="J738" s="5">
        <v>9</v>
      </c>
      <c r="K738" s="4">
        <v>9</v>
      </c>
      <c r="L738" s="4" t="s">
        <v>163</v>
      </c>
      <c r="M738" s="4" t="s">
        <v>164</v>
      </c>
      <c r="N738" s="4">
        <v>2</v>
      </c>
      <c r="O738" s="5">
        <f t="shared" si="78"/>
        <v>33</v>
      </c>
      <c r="P738" s="5">
        <v>10</v>
      </c>
      <c r="Q738" s="5">
        <f t="shared" si="79"/>
        <v>32.67</v>
      </c>
      <c r="R738" s="5">
        <v>9.9</v>
      </c>
      <c r="S738" s="5">
        <f t="shared" si="80"/>
        <v>33</v>
      </c>
      <c r="T738" s="5">
        <v>10</v>
      </c>
      <c r="U738" s="8">
        <f t="shared" si="82"/>
        <v>32.834999999999994</v>
      </c>
      <c r="V738" s="5">
        <f t="shared" si="83"/>
        <v>9.9499999999999993</v>
      </c>
      <c r="W738" s="12">
        <v>27.878530000000001</v>
      </c>
      <c r="X738" s="12">
        <v>-115.16861</v>
      </c>
      <c r="Y738" s="4">
        <f t="shared" si="81"/>
        <v>66.2</v>
      </c>
      <c r="Z738" s="4">
        <v>19</v>
      </c>
      <c r="AA738" s="4">
        <v>7</v>
      </c>
      <c r="AB738" s="4" t="s">
        <v>609</v>
      </c>
      <c r="AC738" s="4">
        <v>2</v>
      </c>
      <c r="AD738" s="4" t="s">
        <v>38</v>
      </c>
      <c r="AE738" s="4">
        <v>210</v>
      </c>
      <c r="AF738" s="4"/>
      <c r="AG738" s="4"/>
    </row>
    <row r="739" spans="1:33">
      <c r="A739" s="4" t="s">
        <v>172</v>
      </c>
      <c r="B739" s="4" t="s">
        <v>34</v>
      </c>
      <c r="C739" s="28">
        <v>39294</v>
      </c>
      <c r="D739" s="4">
        <v>2007</v>
      </c>
      <c r="E739" s="33">
        <v>0.51944444444444449</v>
      </c>
      <c r="F739" s="33">
        <v>0.52430555555555558</v>
      </c>
      <c r="G739" s="33">
        <f t="shared" si="77"/>
        <v>4.8611111111110938E-3</v>
      </c>
      <c r="H739" s="8">
        <v>2</v>
      </c>
      <c r="I739" s="5">
        <v>2</v>
      </c>
      <c r="J739" s="5">
        <v>9</v>
      </c>
      <c r="K739" s="4">
        <v>9</v>
      </c>
      <c r="L739" s="4" t="s">
        <v>163</v>
      </c>
      <c r="M739" s="4" t="s">
        <v>164</v>
      </c>
      <c r="N739" s="4">
        <v>2</v>
      </c>
      <c r="O739" s="5">
        <f t="shared" si="78"/>
        <v>33</v>
      </c>
      <c r="P739" s="5">
        <v>10</v>
      </c>
      <c r="Q739" s="5">
        <f t="shared" si="79"/>
        <v>32.67</v>
      </c>
      <c r="R739" s="5">
        <v>9.9</v>
      </c>
      <c r="S739" s="5">
        <f t="shared" si="80"/>
        <v>33</v>
      </c>
      <c r="T739" s="5">
        <v>10</v>
      </c>
      <c r="U739" s="8">
        <f t="shared" si="82"/>
        <v>32.834999999999994</v>
      </c>
      <c r="V739" s="5">
        <f t="shared" si="83"/>
        <v>9.9499999999999993</v>
      </c>
      <c r="W739" s="12">
        <v>27.878530000000001</v>
      </c>
      <c r="X739" s="12">
        <v>-115.16861</v>
      </c>
      <c r="Y739" s="4">
        <f t="shared" si="81"/>
        <v>66.2</v>
      </c>
      <c r="Z739" s="4">
        <v>19</v>
      </c>
      <c r="AA739" s="4">
        <v>7</v>
      </c>
      <c r="AB739" s="4" t="s">
        <v>608</v>
      </c>
      <c r="AC739" s="4">
        <v>1</v>
      </c>
      <c r="AD739" s="4" t="s">
        <v>38</v>
      </c>
      <c r="AE739" s="4">
        <v>210</v>
      </c>
      <c r="AF739" s="4"/>
      <c r="AG739" s="4"/>
    </row>
    <row r="740" spans="1:33">
      <c r="A740" s="4" t="s">
        <v>172</v>
      </c>
      <c r="B740" s="4" t="s">
        <v>34</v>
      </c>
      <c r="C740" s="28">
        <v>39294</v>
      </c>
      <c r="D740" s="4">
        <v>2007</v>
      </c>
      <c r="E740" s="33">
        <v>0.51944444444444449</v>
      </c>
      <c r="F740" s="33">
        <v>0.52430555555555558</v>
      </c>
      <c r="G740" s="33">
        <f t="shared" si="77"/>
        <v>4.8611111111110938E-3</v>
      </c>
      <c r="H740" s="8">
        <v>2</v>
      </c>
      <c r="I740" s="5">
        <v>2</v>
      </c>
      <c r="J740" s="5">
        <v>9</v>
      </c>
      <c r="K740" s="4">
        <v>9</v>
      </c>
      <c r="L740" s="4" t="s">
        <v>163</v>
      </c>
      <c r="M740" s="4" t="s">
        <v>164</v>
      </c>
      <c r="N740" s="4">
        <v>2</v>
      </c>
      <c r="O740" s="5">
        <f t="shared" si="78"/>
        <v>33</v>
      </c>
      <c r="P740" s="5">
        <v>10</v>
      </c>
      <c r="Q740" s="5">
        <f t="shared" si="79"/>
        <v>32.67</v>
      </c>
      <c r="R740" s="5">
        <v>9.9</v>
      </c>
      <c r="S740" s="5">
        <f t="shared" si="80"/>
        <v>33</v>
      </c>
      <c r="T740" s="5">
        <v>10</v>
      </c>
      <c r="U740" s="8">
        <f t="shared" si="82"/>
        <v>32.834999999999994</v>
      </c>
      <c r="V740" s="5">
        <f t="shared" si="83"/>
        <v>9.9499999999999993</v>
      </c>
      <c r="W740" s="12">
        <v>27.878530000000001</v>
      </c>
      <c r="X740" s="12">
        <v>-115.16861</v>
      </c>
      <c r="Y740" s="4">
        <f t="shared" si="81"/>
        <v>66.2</v>
      </c>
      <c r="Z740" s="4">
        <v>19</v>
      </c>
      <c r="AA740" s="4">
        <v>7</v>
      </c>
      <c r="AB740" s="4" t="s">
        <v>606</v>
      </c>
      <c r="AC740" s="4">
        <v>2</v>
      </c>
      <c r="AD740" s="4" t="s">
        <v>38</v>
      </c>
      <c r="AE740" s="4">
        <v>210</v>
      </c>
      <c r="AF740" s="4"/>
      <c r="AG740" s="4"/>
    </row>
    <row r="741" spans="1:33">
      <c r="A741" s="4" t="s">
        <v>172</v>
      </c>
      <c r="B741" s="4" t="s">
        <v>34</v>
      </c>
      <c r="C741" s="28">
        <v>39294</v>
      </c>
      <c r="D741" s="4">
        <v>2007</v>
      </c>
      <c r="E741" s="33">
        <v>0.51944444444444449</v>
      </c>
      <c r="F741" s="33">
        <v>0.52430555555555558</v>
      </c>
      <c r="G741" s="33">
        <f t="shared" si="77"/>
        <v>4.8611111111110938E-3</v>
      </c>
      <c r="H741" s="8">
        <v>2</v>
      </c>
      <c r="I741" s="5">
        <v>2</v>
      </c>
      <c r="J741" s="5">
        <v>9</v>
      </c>
      <c r="K741" s="4">
        <v>9</v>
      </c>
      <c r="L741" s="4" t="s">
        <v>163</v>
      </c>
      <c r="M741" s="4" t="s">
        <v>164</v>
      </c>
      <c r="N741" s="4">
        <v>2</v>
      </c>
      <c r="O741" s="5">
        <f t="shared" si="78"/>
        <v>33</v>
      </c>
      <c r="P741" s="5">
        <v>10</v>
      </c>
      <c r="Q741" s="5">
        <f t="shared" si="79"/>
        <v>32.67</v>
      </c>
      <c r="R741" s="5">
        <v>9.9</v>
      </c>
      <c r="S741" s="5">
        <f t="shared" si="80"/>
        <v>33</v>
      </c>
      <c r="T741" s="5">
        <v>10</v>
      </c>
      <c r="U741" s="8">
        <f t="shared" si="82"/>
        <v>32.834999999999994</v>
      </c>
      <c r="V741" s="5">
        <f t="shared" si="83"/>
        <v>9.9499999999999993</v>
      </c>
      <c r="W741" s="12">
        <v>27.878530000000001</v>
      </c>
      <c r="X741" s="12">
        <v>-115.16861</v>
      </c>
      <c r="Y741" s="4">
        <f t="shared" si="81"/>
        <v>66.2</v>
      </c>
      <c r="Z741" s="4">
        <v>19</v>
      </c>
      <c r="AA741" s="4">
        <v>7</v>
      </c>
      <c r="AB741" s="4" t="s">
        <v>611</v>
      </c>
      <c r="AC741" s="4">
        <v>3</v>
      </c>
      <c r="AD741" s="4" t="s">
        <v>38</v>
      </c>
      <c r="AE741" s="4">
        <v>210</v>
      </c>
      <c r="AF741" s="4"/>
      <c r="AG741" s="4"/>
    </row>
    <row r="742" spans="1:33">
      <c r="A742" s="4" t="s">
        <v>173</v>
      </c>
      <c r="B742" s="4" t="s">
        <v>40</v>
      </c>
      <c r="C742" s="28">
        <v>39294</v>
      </c>
      <c r="D742" s="4">
        <v>2007</v>
      </c>
      <c r="E742" s="33">
        <v>0.51736111111111105</v>
      </c>
      <c r="F742" s="33">
        <v>0.52083333333333337</v>
      </c>
      <c r="G742" s="33">
        <f t="shared" si="77"/>
        <v>3.4722222222223209E-3</v>
      </c>
      <c r="H742" s="8">
        <v>2</v>
      </c>
      <c r="I742" s="5">
        <v>2</v>
      </c>
      <c r="J742" s="5">
        <v>10</v>
      </c>
      <c r="K742" s="4">
        <v>10</v>
      </c>
      <c r="L742" s="4" t="s">
        <v>163</v>
      </c>
      <c r="M742" s="4" t="s">
        <v>164</v>
      </c>
      <c r="N742" s="4">
        <v>2</v>
      </c>
      <c r="O742" s="5">
        <f t="shared" si="78"/>
        <v>34.32</v>
      </c>
      <c r="P742" s="5">
        <v>10.4</v>
      </c>
      <c r="Q742" s="5">
        <f t="shared" si="79"/>
        <v>33.659999999999997</v>
      </c>
      <c r="R742" s="5">
        <v>10.199999999999999</v>
      </c>
      <c r="S742" s="5">
        <f t="shared" si="80"/>
        <v>34.32</v>
      </c>
      <c r="T742" s="5">
        <v>10.4</v>
      </c>
      <c r="U742" s="8">
        <f t="shared" si="82"/>
        <v>33.99</v>
      </c>
      <c r="V742" s="5">
        <f t="shared" si="83"/>
        <v>10.3</v>
      </c>
      <c r="W742" s="12">
        <v>27.875830000000001</v>
      </c>
      <c r="X742" s="12">
        <v>-115.16861</v>
      </c>
      <c r="Y742" s="4">
        <f t="shared" si="81"/>
        <v>66.2</v>
      </c>
      <c r="Z742" s="4">
        <v>19</v>
      </c>
      <c r="AA742" s="4">
        <v>7</v>
      </c>
      <c r="AB742" s="4" t="s">
        <v>604</v>
      </c>
      <c r="AC742" s="4">
        <v>1</v>
      </c>
      <c r="AD742" s="4" t="s">
        <v>38</v>
      </c>
      <c r="AE742" s="4">
        <v>210</v>
      </c>
      <c r="AF742" s="4"/>
      <c r="AG742" s="4"/>
    </row>
    <row r="743" spans="1:33">
      <c r="A743" s="4" t="s">
        <v>173</v>
      </c>
      <c r="B743" s="4" t="s">
        <v>40</v>
      </c>
      <c r="C743" s="28">
        <v>39294</v>
      </c>
      <c r="D743" s="4">
        <v>2007</v>
      </c>
      <c r="E743" s="33">
        <v>0.51736111111111105</v>
      </c>
      <c r="F743" s="33">
        <v>0.52083333333333337</v>
      </c>
      <c r="G743" s="33">
        <f t="shared" si="77"/>
        <v>3.4722222222223209E-3</v>
      </c>
      <c r="H743" s="8">
        <v>2</v>
      </c>
      <c r="I743" s="5">
        <v>2</v>
      </c>
      <c r="J743" s="5">
        <v>10</v>
      </c>
      <c r="K743" s="4">
        <v>10</v>
      </c>
      <c r="L743" s="4" t="s">
        <v>163</v>
      </c>
      <c r="M743" s="4" t="s">
        <v>164</v>
      </c>
      <c r="N743" s="4">
        <v>2</v>
      </c>
      <c r="O743" s="5">
        <f t="shared" si="78"/>
        <v>34.32</v>
      </c>
      <c r="P743" s="5">
        <v>10.4</v>
      </c>
      <c r="Q743" s="5">
        <f t="shared" si="79"/>
        <v>33.659999999999997</v>
      </c>
      <c r="R743" s="5">
        <v>10.199999999999999</v>
      </c>
      <c r="S743" s="5">
        <f t="shared" si="80"/>
        <v>34.32</v>
      </c>
      <c r="T743" s="5">
        <v>10.4</v>
      </c>
      <c r="U743" s="8">
        <f t="shared" si="82"/>
        <v>33.99</v>
      </c>
      <c r="V743" s="5">
        <f t="shared" si="83"/>
        <v>10.3</v>
      </c>
      <c r="W743" s="12">
        <v>27.875830000000001</v>
      </c>
      <c r="X743" s="12">
        <v>-115.16861</v>
      </c>
      <c r="Y743" s="4">
        <f t="shared" si="81"/>
        <v>66.2</v>
      </c>
      <c r="Z743" s="4">
        <v>19</v>
      </c>
      <c r="AA743" s="4">
        <v>7</v>
      </c>
      <c r="AB743" s="4" t="s">
        <v>613</v>
      </c>
      <c r="AC743" s="4">
        <v>13</v>
      </c>
      <c r="AD743" s="4" t="s">
        <v>38</v>
      </c>
      <c r="AE743" s="4">
        <v>210</v>
      </c>
      <c r="AF743" s="4"/>
      <c r="AG743" s="4"/>
    </row>
    <row r="744" spans="1:33">
      <c r="A744" s="4" t="s">
        <v>173</v>
      </c>
      <c r="B744" s="4" t="s">
        <v>40</v>
      </c>
      <c r="C744" s="28">
        <v>39294</v>
      </c>
      <c r="D744" s="4">
        <v>2007</v>
      </c>
      <c r="E744" s="33">
        <v>0.51736111111111105</v>
      </c>
      <c r="F744" s="33">
        <v>0.52083333333333337</v>
      </c>
      <c r="G744" s="33">
        <f t="shared" si="77"/>
        <v>3.4722222222223209E-3</v>
      </c>
      <c r="H744" s="8">
        <v>2</v>
      </c>
      <c r="I744" s="5">
        <v>2</v>
      </c>
      <c r="J744" s="5">
        <v>10</v>
      </c>
      <c r="K744" s="4">
        <v>10</v>
      </c>
      <c r="L744" s="4" t="s">
        <v>163</v>
      </c>
      <c r="M744" s="4" t="s">
        <v>164</v>
      </c>
      <c r="N744" s="4">
        <v>2</v>
      </c>
      <c r="O744" s="5">
        <f t="shared" si="78"/>
        <v>34.32</v>
      </c>
      <c r="P744" s="5">
        <v>10.4</v>
      </c>
      <c r="Q744" s="5">
        <f t="shared" si="79"/>
        <v>33.659999999999997</v>
      </c>
      <c r="R744" s="5">
        <v>10.199999999999999</v>
      </c>
      <c r="S744" s="5">
        <f t="shared" si="80"/>
        <v>34.32</v>
      </c>
      <c r="T744" s="5">
        <v>10.4</v>
      </c>
      <c r="U744" s="8">
        <f t="shared" si="82"/>
        <v>33.99</v>
      </c>
      <c r="V744" s="5">
        <f t="shared" si="83"/>
        <v>10.3</v>
      </c>
      <c r="W744" s="12">
        <v>27.875830000000001</v>
      </c>
      <c r="X744" s="12">
        <v>-115.16861</v>
      </c>
      <c r="Y744" s="4">
        <f t="shared" si="81"/>
        <v>66.2</v>
      </c>
      <c r="Z744" s="4">
        <v>19</v>
      </c>
      <c r="AA744" s="4">
        <v>7</v>
      </c>
      <c r="AB744" s="4" t="s">
        <v>609</v>
      </c>
      <c r="AC744" s="4">
        <v>2</v>
      </c>
      <c r="AD744" s="4" t="s">
        <v>38</v>
      </c>
      <c r="AE744" s="4">
        <v>210</v>
      </c>
      <c r="AF744" s="4"/>
      <c r="AG744" s="4"/>
    </row>
    <row r="745" spans="1:33">
      <c r="A745" s="4" t="s">
        <v>173</v>
      </c>
      <c r="B745" s="4" t="s">
        <v>40</v>
      </c>
      <c r="C745" s="28">
        <v>39294</v>
      </c>
      <c r="D745" s="4">
        <v>2007</v>
      </c>
      <c r="E745" s="33">
        <v>0.51736111111111105</v>
      </c>
      <c r="F745" s="33">
        <v>0.52083333333333337</v>
      </c>
      <c r="G745" s="33">
        <f t="shared" si="77"/>
        <v>3.4722222222223209E-3</v>
      </c>
      <c r="H745" s="8">
        <v>2</v>
      </c>
      <c r="I745" s="5">
        <v>2</v>
      </c>
      <c r="J745" s="5">
        <v>10</v>
      </c>
      <c r="K745" s="4">
        <v>10</v>
      </c>
      <c r="L745" s="4" t="s">
        <v>163</v>
      </c>
      <c r="M745" s="4" t="s">
        <v>164</v>
      </c>
      <c r="N745" s="4">
        <v>2</v>
      </c>
      <c r="O745" s="5">
        <f t="shared" si="78"/>
        <v>34.32</v>
      </c>
      <c r="P745" s="5">
        <v>10.4</v>
      </c>
      <c r="Q745" s="5">
        <f t="shared" si="79"/>
        <v>33.659999999999997</v>
      </c>
      <c r="R745" s="5">
        <v>10.199999999999999</v>
      </c>
      <c r="S745" s="5">
        <f t="shared" si="80"/>
        <v>34.32</v>
      </c>
      <c r="T745" s="5">
        <v>10.4</v>
      </c>
      <c r="U745" s="8">
        <f t="shared" si="82"/>
        <v>33.99</v>
      </c>
      <c r="V745" s="5">
        <f t="shared" si="83"/>
        <v>10.3</v>
      </c>
      <c r="W745" s="12">
        <v>27.875830000000001</v>
      </c>
      <c r="X745" s="12">
        <v>-115.16861</v>
      </c>
      <c r="Y745" s="4">
        <f t="shared" si="81"/>
        <v>66.2</v>
      </c>
      <c r="Z745" s="4">
        <v>19</v>
      </c>
      <c r="AA745" s="4">
        <v>7</v>
      </c>
      <c r="AB745" s="4" t="s">
        <v>606</v>
      </c>
      <c r="AC745" s="4">
        <v>3</v>
      </c>
      <c r="AD745" s="4" t="s">
        <v>38</v>
      </c>
      <c r="AE745" s="4">
        <v>210</v>
      </c>
      <c r="AF745" s="4"/>
      <c r="AG745" s="4"/>
    </row>
    <row r="746" spans="1:33">
      <c r="A746" s="4" t="s">
        <v>173</v>
      </c>
      <c r="B746" s="4" t="s">
        <v>40</v>
      </c>
      <c r="C746" s="28">
        <v>39294</v>
      </c>
      <c r="D746" s="4">
        <v>2007</v>
      </c>
      <c r="E746" s="33">
        <v>0.51736111111111105</v>
      </c>
      <c r="F746" s="33">
        <v>0.52083333333333337</v>
      </c>
      <c r="G746" s="33">
        <f t="shared" si="77"/>
        <v>3.4722222222223209E-3</v>
      </c>
      <c r="H746" s="8">
        <v>2</v>
      </c>
      <c r="I746" s="5">
        <v>2</v>
      </c>
      <c r="J746" s="5">
        <v>10</v>
      </c>
      <c r="K746" s="4">
        <v>10</v>
      </c>
      <c r="L746" s="4" t="s">
        <v>163</v>
      </c>
      <c r="M746" s="4" t="s">
        <v>164</v>
      </c>
      <c r="N746" s="4">
        <v>2</v>
      </c>
      <c r="O746" s="5">
        <f t="shared" si="78"/>
        <v>34.32</v>
      </c>
      <c r="P746" s="5">
        <v>10.4</v>
      </c>
      <c r="Q746" s="5">
        <f t="shared" si="79"/>
        <v>33.659999999999997</v>
      </c>
      <c r="R746" s="5">
        <v>10.199999999999999</v>
      </c>
      <c r="S746" s="5">
        <f t="shared" si="80"/>
        <v>34.32</v>
      </c>
      <c r="T746" s="5">
        <v>10.4</v>
      </c>
      <c r="U746" s="8">
        <f t="shared" si="82"/>
        <v>33.99</v>
      </c>
      <c r="V746" s="5">
        <f t="shared" si="83"/>
        <v>10.3</v>
      </c>
      <c r="W746" s="12">
        <v>27.875830000000001</v>
      </c>
      <c r="X746" s="12">
        <v>-115.16861</v>
      </c>
      <c r="Y746" s="4">
        <f t="shared" si="81"/>
        <v>66.2</v>
      </c>
      <c r="Z746" s="4">
        <v>19</v>
      </c>
      <c r="AA746" s="4">
        <v>7</v>
      </c>
      <c r="AB746" s="4" t="s">
        <v>611</v>
      </c>
      <c r="AC746" s="4">
        <v>1</v>
      </c>
      <c r="AD746" s="4" t="s">
        <v>38</v>
      </c>
      <c r="AE746" s="4">
        <v>210</v>
      </c>
      <c r="AF746" s="4"/>
      <c r="AG746" s="4"/>
    </row>
    <row r="747" spans="1:33">
      <c r="A747" s="4" t="s">
        <v>174</v>
      </c>
      <c r="B747" s="4" t="s">
        <v>43</v>
      </c>
      <c r="C747" s="28">
        <v>39294</v>
      </c>
      <c r="D747" s="4">
        <v>2007</v>
      </c>
      <c r="E747" s="33">
        <v>0.5229166666666667</v>
      </c>
      <c r="F747" s="33">
        <v>0.52638888888888891</v>
      </c>
      <c r="G747" s="33">
        <f t="shared" si="77"/>
        <v>3.4722222222222099E-3</v>
      </c>
      <c r="H747" s="8">
        <v>2</v>
      </c>
      <c r="I747" s="4">
        <v>2</v>
      </c>
      <c r="J747" s="4">
        <v>11</v>
      </c>
      <c r="K747" s="4">
        <v>11</v>
      </c>
      <c r="L747" s="4" t="s">
        <v>163</v>
      </c>
      <c r="M747" s="4" t="s">
        <v>164</v>
      </c>
      <c r="N747" s="4">
        <v>2</v>
      </c>
      <c r="O747" s="5">
        <f t="shared" si="78"/>
        <v>35.309999999999995</v>
      </c>
      <c r="P747" s="4">
        <v>10.7</v>
      </c>
      <c r="Q747" s="5">
        <f t="shared" si="79"/>
        <v>32.67</v>
      </c>
      <c r="R747" s="4">
        <v>9.9</v>
      </c>
      <c r="S747" s="5">
        <f t="shared" si="80"/>
        <v>35.309999999999995</v>
      </c>
      <c r="T747" s="4">
        <v>10.7</v>
      </c>
      <c r="U747" s="8">
        <f t="shared" si="82"/>
        <v>33.99</v>
      </c>
      <c r="V747" s="5">
        <f t="shared" si="83"/>
        <v>10.3</v>
      </c>
      <c r="W747" s="12">
        <v>27.875499999999999</v>
      </c>
      <c r="X747" s="12">
        <v>-115.16811</v>
      </c>
      <c r="Y747" s="4">
        <f t="shared" si="81"/>
        <v>66.2</v>
      </c>
      <c r="Z747" s="4">
        <v>19</v>
      </c>
      <c r="AA747" s="4">
        <v>6</v>
      </c>
      <c r="AB747" s="4" t="s">
        <v>604</v>
      </c>
      <c r="AC747" s="4">
        <v>2</v>
      </c>
      <c r="AD747" s="4" t="s">
        <v>38</v>
      </c>
      <c r="AE747" s="4">
        <v>210</v>
      </c>
      <c r="AF747" s="4"/>
      <c r="AG747" s="4"/>
    </row>
    <row r="748" spans="1:33">
      <c r="A748" s="4" t="s">
        <v>174</v>
      </c>
      <c r="B748" s="4" t="s">
        <v>43</v>
      </c>
      <c r="C748" s="28">
        <v>39294</v>
      </c>
      <c r="D748" s="4">
        <v>2007</v>
      </c>
      <c r="E748" s="33">
        <v>0.5229166666666667</v>
      </c>
      <c r="F748" s="33">
        <v>0.52638888888888891</v>
      </c>
      <c r="G748" s="33">
        <f t="shared" si="77"/>
        <v>3.4722222222222099E-3</v>
      </c>
      <c r="H748" s="8">
        <v>2</v>
      </c>
      <c r="I748" s="4">
        <v>2</v>
      </c>
      <c r="J748" s="4">
        <v>11</v>
      </c>
      <c r="K748" s="4">
        <v>11</v>
      </c>
      <c r="L748" s="4" t="s">
        <v>163</v>
      </c>
      <c r="M748" s="4" t="s">
        <v>164</v>
      </c>
      <c r="N748" s="4">
        <v>2</v>
      </c>
      <c r="O748" s="5">
        <f t="shared" si="78"/>
        <v>35.309999999999995</v>
      </c>
      <c r="P748" s="4">
        <v>10.7</v>
      </c>
      <c r="Q748" s="5">
        <f t="shared" si="79"/>
        <v>32.67</v>
      </c>
      <c r="R748" s="4">
        <v>9.9</v>
      </c>
      <c r="S748" s="5">
        <f t="shared" si="80"/>
        <v>35.309999999999995</v>
      </c>
      <c r="T748" s="4">
        <v>10.7</v>
      </c>
      <c r="U748" s="8">
        <f t="shared" si="82"/>
        <v>33.99</v>
      </c>
      <c r="V748" s="5">
        <f t="shared" si="83"/>
        <v>10.3</v>
      </c>
      <c r="W748" s="12">
        <v>27.875499999999999</v>
      </c>
      <c r="X748" s="12">
        <v>-115.16811</v>
      </c>
      <c r="Y748" s="4">
        <f t="shared" si="81"/>
        <v>66.2</v>
      </c>
      <c r="Z748" s="4">
        <v>19</v>
      </c>
      <c r="AA748" s="4">
        <v>6</v>
      </c>
      <c r="AB748" s="4" t="s">
        <v>606</v>
      </c>
      <c r="AC748" s="4">
        <v>3</v>
      </c>
      <c r="AD748" s="4" t="s">
        <v>38</v>
      </c>
      <c r="AE748" s="4">
        <v>210</v>
      </c>
      <c r="AF748" s="4"/>
      <c r="AG748" s="4"/>
    </row>
    <row r="749" spans="1:33">
      <c r="A749" s="4" t="s">
        <v>174</v>
      </c>
      <c r="B749" s="4" t="s">
        <v>43</v>
      </c>
      <c r="C749" s="28">
        <v>39294</v>
      </c>
      <c r="D749" s="4">
        <v>2007</v>
      </c>
      <c r="E749" s="33">
        <v>0.5229166666666667</v>
      </c>
      <c r="F749" s="33">
        <v>0.52638888888888891</v>
      </c>
      <c r="G749" s="33">
        <f t="shared" si="77"/>
        <v>3.4722222222222099E-3</v>
      </c>
      <c r="H749" s="8">
        <v>2</v>
      </c>
      <c r="I749" s="4">
        <v>2</v>
      </c>
      <c r="J749" s="4">
        <v>11</v>
      </c>
      <c r="K749" s="4">
        <v>11</v>
      </c>
      <c r="L749" s="4" t="s">
        <v>163</v>
      </c>
      <c r="M749" s="4" t="s">
        <v>164</v>
      </c>
      <c r="N749" s="4">
        <v>2</v>
      </c>
      <c r="O749" s="5">
        <f t="shared" si="78"/>
        <v>35.309999999999995</v>
      </c>
      <c r="P749" s="4">
        <v>10.7</v>
      </c>
      <c r="Q749" s="5">
        <f t="shared" si="79"/>
        <v>32.67</v>
      </c>
      <c r="R749" s="4">
        <v>9.9</v>
      </c>
      <c r="S749" s="5">
        <f t="shared" si="80"/>
        <v>35.309999999999995</v>
      </c>
      <c r="T749" s="4">
        <v>10.7</v>
      </c>
      <c r="U749" s="8">
        <f t="shared" si="82"/>
        <v>33.99</v>
      </c>
      <c r="V749" s="5">
        <f t="shared" si="83"/>
        <v>10.3</v>
      </c>
      <c r="W749" s="12">
        <v>27.875499999999999</v>
      </c>
      <c r="X749" s="12">
        <v>-115.16811</v>
      </c>
      <c r="Y749" s="4">
        <f t="shared" si="81"/>
        <v>66.2</v>
      </c>
      <c r="Z749" s="4">
        <v>19</v>
      </c>
      <c r="AA749" s="4">
        <v>6</v>
      </c>
      <c r="AB749" s="4" t="s">
        <v>611</v>
      </c>
      <c r="AC749" s="4">
        <v>1</v>
      </c>
      <c r="AD749" s="4" t="s">
        <v>38</v>
      </c>
      <c r="AE749" s="4">
        <v>210</v>
      </c>
      <c r="AF749" s="4"/>
      <c r="AG749" s="4"/>
    </row>
    <row r="750" spans="1:33">
      <c r="A750" s="4" t="s">
        <v>174</v>
      </c>
      <c r="B750" s="4" t="s">
        <v>43</v>
      </c>
      <c r="C750" s="28">
        <v>39294</v>
      </c>
      <c r="D750" s="4">
        <v>2007</v>
      </c>
      <c r="E750" s="33">
        <v>0.5229166666666667</v>
      </c>
      <c r="F750" s="33">
        <v>0.52638888888888891</v>
      </c>
      <c r="G750" s="33">
        <f t="shared" si="77"/>
        <v>3.4722222222222099E-3</v>
      </c>
      <c r="H750" s="8">
        <v>2</v>
      </c>
      <c r="I750" s="4">
        <v>2</v>
      </c>
      <c r="J750" s="4">
        <v>11</v>
      </c>
      <c r="K750" s="4">
        <v>11</v>
      </c>
      <c r="L750" s="4" t="s">
        <v>163</v>
      </c>
      <c r="M750" s="4" t="s">
        <v>164</v>
      </c>
      <c r="N750" s="4">
        <v>2</v>
      </c>
      <c r="O750" s="5">
        <f t="shared" si="78"/>
        <v>35.309999999999995</v>
      </c>
      <c r="P750" s="4">
        <v>10.7</v>
      </c>
      <c r="Q750" s="5">
        <f t="shared" si="79"/>
        <v>32.67</v>
      </c>
      <c r="R750" s="4">
        <v>9.9</v>
      </c>
      <c r="S750" s="5">
        <f t="shared" si="80"/>
        <v>35.309999999999995</v>
      </c>
      <c r="T750" s="4">
        <v>10.7</v>
      </c>
      <c r="U750" s="8">
        <f t="shared" si="82"/>
        <v>33.99</v>
      </c>
      <c r="V750" s="5">
        <f t="shared" si="83"/>
        <v>10.3</v>
      </c>
      <c r="W750" s="12">
        <v>27.875499999999999</v>
      </c>
      <c r="X750" s="12">
        <v>-115.16811</v>
      </c>
      <c r="Y750" s="4">
        <f t="shared" si="81"/>
        <v>66.2</v>
      </c>
      <c r="Z750" s="4">
        <v>19</v>
      </c>
      <c r="AA750" s="4">
        <v>6</v>
      </c>
      <c r="AB750" s="4" t="s">
        <v>613</v>
      </c>
      <c r="AC750" s="4">
        <v>12</v>
      </c>
      <c r="AD750" s="4" t="s">
        <v>38</v>
      </c>
      <c r="AE750" s="4">
        <v>210</v>
      </c>
      <c r="AF750" s="4"/>
      <c r="AG750" s="4"/>
    </row>
    <row r="751" spans="1:33">
      <c r="A751" s="4" t="s">
        <v>174</v>
      </c>
      <c r="B751" s="4" t="s">
        <v>43</v>
      </c>
      <c r="C751" s="28">
        <v>39294</v>
      </c>
      <c r="D751" s="4">
        <v>2007</v>
      </c>
      <c r="E751" s="33">
        <v>0.5229166666666667</v>
      </c>
      <c r="F751" s="33">
        <v>0.52638888888888891</v>
      </c>
      <c r="G751" s="33">
        <f t="shared" si="77"/>
        <v>3.4722222222222099E-3</v>
      </c>
      <c r="H751" s="8">
        <v>2</v>
      </c>
      <c r="I751" s="4">
        <v>2</v>
      </c>
      <c r="J751" s="4">
        <v>11</v>
      </c>
      <c r="K751" s="4">
        <v>11</v>
      </c>
      <c r="L751" s="4" t="s">
        <v>163</v>
      </c>
      <c r="M751" s="4" t="s">
        <v>164</v>
      </c>
      <c r="N751" s="4">
        <v>2</v>
      </c>
      <c r="O751" s="5">
        <f t="shared" si="78"/>
        <v>35.309999999999995</v>
      </c>
      <c r="P751" s="4">
        <v>10.7</v>
      </c>
      <c r="Q751" s="5">
        <f t="shared" si="79"/>
        <v>32.67</v>
      </c>
      <c r="R751" s="4">
        <v>9.9</v>
      </c>
      <c r="S751" s="5">
        <f t="shared" si="80"/>
        <v>35.309999999999995</v>
      </c>
      <c r="T751" s="4">
        <v>10.7</v>
      </c>
      <c r="U751" s="8">
        <f t="shared" si="82"/>
        <v>33.99</v>
      </c>
      <c r="V751" s="5">
        <f t="shared" si="83"/>
        <v>10.3</v>
      </c>
      <c r="W751" s="12">
        <v>27.875499999999999</v>
      </c>
      <c r="X751" s="12">
        <v>-115.16811</v>
      </c>
      <c r="Y751" s="4">
        <f t="shared" si="81"/>
        <v>66.2</v>
      </c>
      <c r="Z751" s="4">
        <v>19</v>
      </c>
      <c r="AA751" s="4">
        <v>6</v>
      </c>
      <c r="AB751" s="4" t="s">
        <v>609</v>
      </c>
      <c r="AC751" s="4">
        <v>4</v>
      </c>
      <c r="AD751" s="4" t="s">
        <v>38</v>
      </c>
      <c r="AE751" s="4">
        <v>210</v>
      </c>
      <c r="AF751" s="4"/>
      <c r="AG751" s="4"/>
    </row>
    <row r="752" spans="1:33">
      <c r="A752" s="4" t="s">
        <v>175</v>
      </c>
      <c r="B752" s="4" t="s">
        <v>118</v>
      </c>
      <c r="C752" s="28">
        <v>39294</v>
      </c>
      <c r="D752" s="4">
        <v>2007</v>
      </c>
      <c r="E752" s="33">
        <v>0.52569444444444446</v>
      </c>
      <c r="F752" s="33">
        <v>0.52916666666666667</v>
      </c>
      <c r="G752" s="33">
        <f t="shared" si="77"/>
        <v>3.4722222222222099E-3</v>
      </c>
      <c r="H752" s="8">
        <v>2</v>
      </c>
      <c r="I752" s="5">
        <v>2</v>
      </c>
      <c r="J752" s="4">
        <v>12</v>
      </c>
      <c r="K752" s="4">
        <v>12</v>
      </c>
      <c r="L752" s="4" t="s">
        <v>163</v>
      </c>
      <c r="M752" s="4" t="s">
        <v>164</v>
      </c>
      <c r="N752" s="4">
        <v>2</v>
      </c>
      <c r="O752" s="5">
        <f t="shared" si="78"/>
        <v>35.97</v>
      </c>
      <c r="P752" s="5">
        <v>10.9</v>
      </c>
      <c r="Q752" s="5">
        <f t="shared" si="79"/>
        <v>33</v>
      </c>
      <c r="R752" s="5">
        <v>10</v>
      </c>
      <c r="S752" s="5">
        <f t="shared" si="80"/>
        <v>35.97</v>
      </c>
      <c r="T752" s="5">
        <v>10.9</v>
      </c>
      <c r="U752" s="8">
        <f t="shared" si="82"/>
        <v>34.484999999999992</v>
      </c>
      <c r="V752" s="5">
        <f t="shared" si="83"/>
        <v>10.45</v>
      </c>
      <c r="W752" s="12">
        <v>27.875499999999999</v>
      </c>
      <c r="X752" s="12">
        <v>-115.16811</v>
      </c>
      <c r="Y752" s="4">
        <f t="shared" si="81"/>
        <v>64.400000000000006</v>
      </c>
      <c r="Z752" s="4">
        <v>18</v>
      </c>
      <c r="AA752" s="4">
        <v>5</v>
      </c>
      <c r="AB752" s="4" t="s">
        <v>604</v>
      </c>
      <c r="AC752" s="4">
        <v>2</v>
      </c>
      <c r="AD752" s="4" t="s">
        <v>38</v>
      </c>
      <c r="AE752" s="4">
        <v>210</v>
      </c>
      <c r="AF752" s="4"/>
      <c r="AG752" s="4"/>
    </row>
    <row r="753" spans="1:33">
      <c r="A753" s="4" t="s">
        <v>175</v>
      </c>
      <c r="B753" s="4" t="s">
        <v>118</v>
      </c>
      <c r="C753" s="28">
        <v>39294</v>
      </c>
      <c r="D753" s="4">
        <v>2007</v>
      </c>
      <c r="E753" s="33">
        <v>0.52569444444444446</v>
      </c>
      <c r="F753" s="33">
        <v>0.52916666666666667</v>
      </c>
      <c r="G753" s="33">
        <f t="shared" si="77"/>
        <v>3.4722222222222099E-3</v>
      </c>
      <c r="H753" s="8">
        <v>2</v>
      </c>
      <c r="I753" s="5">
        <v>2</v>
      </c>
      <c r="J753" s="4">
        <v>12</v>
      </c>
      <c r="K753" s="4">
        <v>12</v>
      </c>
      <c r="L753" s="4" t="s">
        <v>163</v>
      </c>
      <c r="M753" s="4" t="s">
        <v>164</v>
      </c>
      <c r="N753" s="4">
        <v>2</v>
      </c>
      <c r="O753" s="5">
        <f t="shared" si="78"/>
        <v>35.97</v>
      </c>
      <c r="P753" s="5">
        <v>10.9</v>
      </c>
      <c r="Q753" s="5">
        <f t="shared" si="79"/>
        <v>33</v>
      </c>
      <c r="R753" s="5">
        <v>10</v>
      </c>
      <c r="S753" s="5">
        <f t="shared" si="80"/>
        <v>35.97</v>
      </c>
      <c r="T753" s="5">
        <v>10.9</v>
      </c>
      <c r="U753" s="8">
        <f t="shared" si="82"/>
        <v>34.484999999999992</v>
      </c>
      <c r="V753" s="5">
        <f t="shared" si="83"/>
        <v>10.45</v>
      </c>
      <c r="W753" s="12">
        <v>27.875499999999999</v>
      </c>
      <c r="X753" s="12">
        <v>-115.16811</v>
      </c>
      <c r="Y753" s="4">
        <f t="shared" si="81"/>
        <v>64.400000000000006</v>
      </c>
      <c r="Z753" s="4">
        <v>18</v>
      </c>
      <c r="AA753" s="4">
        <v>5</v>
      </c>
      <c r="AB753" s="4" t="s">
        <v>613</v>
      </c>
      <c r="AC753" s="4">
        <v>14</v>
      </c>
      <c r="AD753" s="4" t="s">
        <v>38</v>
      </c>
      <c r="AE753" s="4">
        <v>210</v>
      </c>
      <c r="AF753" s="4"/>
      <c r="AG753" s="4"/>
    </row>
    <row r="754" spans="1:33">
      <c r="A754" s="4" t="s">
        <v>175</v>
      </c>
      <c r="B754" s="4" t="s">
        <v>118</v>
      </c>
      <c r="C754" s="28">
        <v>39294</v>
      </c>
      <c r="D754" s="4">
        <v>2007</v>
      </c>
      <c r="E754" s="33">
        <v>0.52569444444444446</v>
      </c>
      <c r="F754" s="33">
        <v>0.52916666666666667</v>
      </c>
      <c r="G754" s="33">
        <f t="shared" si="77"/>
        <v>3.4722222222222099E-3</v>
      </c>
      <c r="H754" s="8">
        <v>2</v>
      </c>
      <c r="I754" s="5">
        <v>2</v>
      </c>
      <c r="J754" s="4">
        <v>12</v>
      </c>
      <c r="K754" s="4">
        <v>12</v>
      </c>
      <c r="L754" s="4" t="s">
        <v>163</v>
      </c>
      <c r="M754" s="4" t="s">
        <v>164</v>
      </c>
      <c r="N754" s="4">
        <v>2</v>
      </c>
      <c r="O754" s="5">
        <f t="shared" si="78"/>
        <v>35.97</v>
      </c>
      <c r="P754" s="5">
        <v>10.9</v>
      </c>
      <c r="Q754" s="5">
        <f t="shared" si="79"/>
        <v>33</v>
      </c>
      <c r="R754" s="5">
        <v>10</v>
      </c>
      <c r="S754" s="5">
        <f t="shared" si="80"/>
        <v>35.97</v>
      </c>
      <c r="T754" s="5">
        <v>10.9</v>
      </c>
      <c r="U754" s="8">
        <f t="shared" si="82"/>
        <v>34.484999999999992</v>
      </c>
      <c r="V754" s="5">
        <f t="shared" si="83"/>
        <v>10.45</v>
      </c>
      <c r="W754" s="12">
        <v>27.875499999999999</v>
      </c>
      <c r="X754" s="12">
        <v>-115.16811</v>
      </c>
      <c r="Y754" s="4">
        <f t="shared" si="81"/>
        <v>64.400000000000006</v>
      </c>
      <c r="Z754" s="4">
        <v>18</v>
      </c>
      <c r="AA754" s="4">
        <v>5</v>
      </c>
      <c r="AB754" s="4" t="s">
        <v>608</v>
      </c>
      <c r="AC754" s="4">
        <v>1</v>
      </c>
      <c r="AD754" s="4" t="s">
        <v>38</v>
      </c>
      <c r="AE754" s="4">
        <v>210</v>
      </c>
      <c r="AF754" s="4"/>
      <c r="AG754" s="4"/>
    </row>
    <row r="755" spans="1:33">
      <c r="A755" s="4" t="s">
        <v>175</v>
      </c>
      <c r="B755" s="4" t="s">
        <v>118</v>
      </c>
      <c r="C755" s="28">
        <v>39294</v>
      </c>
      <c r="D755" s="4">
        <v>2007</v>
      </c>
      <c r="E755" s="33">
        <v>0.52569444444444446</v>
      </c>
      <c r="F755" s="33">
        <v>0.52916666666666667</v>
      </c>
      <c r="G755" s="33">
        <f t="shared" si="77"/>
        <v>3.4722222222222099E-3</v>
      </c>
      <c r="H755" s="8">
        <v>2</v>
      </c>
      <c r="I755" s="5">
        <v>2</v>
      </c>
      <c r="J755" s="4">
        <v>12</v>
      </c>
      <c r="K755" s="4">
        <v>12</v>
      </c>
      <c r="L755" s="4" t="s">
        <v>163</v>
      </c>
      <c r="M755" s="4" t="s">
        <v>164</v>
      </c>
      <c r="N755" s="4">
        <v>2</v>
      </c>
      <c r="O755" s="5">
        <f t="shared" si="78"/>
        <v>35.97</v>
      </c>
      <c r="P755" s="5">
        <v>10.9</v>
      </c>
      <c r="Q755" s="5">
        <f t="shared" si="79"/>
        <v>33</v>
      </c>
      <c r="R755" s="5">
        <v>10</v>
      </c>
      <c r="S755" s="5">
        <f t="shared" si="80"/>
        <v>35.97</v>
      </c>
      <c r="T755" s="5">
        <v>10.9</v>
      </c>
      <c r="U755" s="8">
        <f t="shared" si="82"/>
        <v>34.484999999999992</v>
      </c>
      <c r="V755" s="5">
        <f t="shared" si="83"/>
        <v>10.45</v>
      </c>
      <c r="W755" s="12">
        <v>27.875499999999999</v>
      </c>
      <c r="X755" s="12">
        <v>-115.16811</v>
      </c>
      <c r="Y755" s="4">
        <f t="shared" si="81"/>
        <v>64.400000000000006</v>
      </c>
      <c r="Z755" s="4">
        <v>18</v>
      </c>
      <c r="AA755" s="4">
        <v>5</v>
      </c>
      <c r="AB755" s="4" t="s">
        <v>607</v>
      </c>
      <c r="AC755" s="4">
        <v>1</v>
      </c>
      <c r="AD755" s="4" t="s">
        <v>38</v>
      </c>
      <c r="AE755" s="4">
        <v>210</v>
      </c>
      <c r="AF755" s="4"/>
      <c r="AG755" s="4"/>
    </row>
    <row r="756" spans="1:33">
      <c r="A756" s="4" t="s">
        <v>175</v>
      </c>
      <c r="B756" s="4" t="s">
        <v>118</v>
      </c>
      <c r="C756" s="28">
        <v>39294</v>
      </c>
      <c r="D756" s="4">
        <v>2007</v>
      </c>
      <c r="E756" s="33">
        <v>0.52569444444444446</v>
      </c>
      <c r="F756" s="33">
        <v>0.52916666666666667</v>
      </c>
      <c r="G756" s="33">
        <f t="shared" si="77"/>
        <v>3.4722222222222099E-3</v>
      </c>
      <c r="H756" s="8">
        <v>2</v>
      </c>
      <c r="I756" s="5">
        <v>2</v>
      </c>
      <c r="J756" s="4">
        <v>12</v>
      </c>
      <c r="K756" s="4">
        <v>12</v>
      </c>
      <c r="L756" s="4" t="s">
        <v>163</v>
      </c>
      <c r="M756" s="4" t="s">
        <v>164</v>
      </c>
      <c r="N756" s="4">
        <v>2</v>
      </c>
      <c r="O756" s="5">
        <f t="shared" si="78"/>
        <v>35.97</v>
      </c>
      <c r="P756" s="5">
        <v>10.9</v>
      </c>
      <c r="Q756" s="5">
        <f t="shared" si="79"/>
        <v>33</v>
      </c>
      <c r="R756" s="5">
        <v>10</v>
      </c>
      <c r="S756" s="5">
        <f t="shared" si="80"/>
        <v>35.97</v>
      </c>
      <c r="T756" s="5">
        <v>10.9</v>
      </c>
      <c r="U756" s="8">
        <f t="shared" si="82"/>
        <v>34.484999999999992</v>
      </c>
      <c r="V756" s="5">
        <f t="shared" si="83"/>
        <v>10.45</v>
      </c>
      <c r="W756" s="12">
        <v>27.875499999999999</v>
      </c>
      <c r="X756" s="12">
        <v>-115.16811</v>
      </c>
      <c r="Y756" s="4">
        <f t="shared" si="81"/>
        <v>64.400000000000006</v>
      </c>
      <c r="Z756" s="4">
        <v>18</v>
      </c>
      <c r="AA756" s="4">
        <v>5</v>
      </c>
      <c r="AB756" s="4" t="s">
        <v>611</v>
      </c>
      <c r="AC756" s="4">
        <v>2</v>
      </c>
      <c r="AD756" s="4" t="s">
        <v>38</v>
      </c>
      <c r="AE756" s="4">
        <v>210</v>
      </c>
      <c r="AF756" s="4"/>
      <c r="AG756" s="4"/>
    </row>
    <row r="757" spans="1:33">
      <c r="A757" s="4" t="s">
        <v>176</v>
      </c>
      <c r="B757" s="4" t="s">
        <v>34</v>
      </c>
      <c r="C757" s="28">
        <v>39296</v>
      </c>
      <c r="D757" s="4">
        <v>2007</v>
      </c>
      <c r="E757" s="33">
        <v>0.46736111111111112</v>
      </c>
      <c r="F757" s="33">
        <v>0.47222222222222227</v>
      </c>
      <c r="G757" s="33">
        <f t="shared" si="77"/>
        <v>4.8611111111111494E-3</v>
      </c>
      <c r="H757" s="8">
        <v>2</v>
      </c>
      <c r="I757" s="5">
        <v>2</v>
      </c>
      <c r="J757" s="5">
        <v>13</v>
      </c>
      <c r="K757" s="4">
        <v>13</v>
      </c>
      <c r="L757" s="4" t="s">
        <v>163</v>
      </c>
      <c r="M757" s="4" t="s">
        <v>164</v>
      </c>
      <c r="N757" s="4">
        <v>2</v>
      </c>
      <c r="O757" s="5">
        <f t="shared" si="78"/>
        <v>42.9</v>
      </c>
      <c r="P757" s="5">
        <v>13</v>
      </c>
      <c r="Q757" s="5">
        <f t="shared" si="79"/>
        <v>38.279999999999994</v>
      </c>
      <c r="R757" s="5">
        <v>11.6</v>
      </c>
      <c r="S757" s="5">
        <f t="shared" si="80"/>
        <v>42.9</v>
      </c>
      <c r="T757" s="5">
        <v>13</v>
      </c>
      <c r="U757" s="8">
        <f t="shared" si="82"/>
        <v>40.590000000000003</v>
      </c>
      <c r="V757" s="5">
        <f t="shared" si="83"/>
        <v>12.3</v>
      </c>
      <c r="W757" s="12">
        <v>27.875920000000001</v>
      </c>
      <c r="X757" s="12">
        <v>-115.16714</v>
      </c>
      <c r="Y757" s="4">
        <f t="shared" si="81"/>
        <v>64.400000000000006</v>
      </c>
      <c r="Z757" s="4">
        <v>18</v>
      </c>
      <c r="AA757" s="4">
        <v>7</v>
      </c>
      <c r="AB757" s="4" t="s">
        <v>604</v>
      </c>
      <c r="AC757" s="4">
        <v>2</v>
      </c>
      <c r="AD757" s="4" t="s">
        <v>38</v>
      </c>
      <c r="AE757" s="4">
        <v>210</v>
      </c>
      <c r="AF757" s="4"/>
      <c r="AG757" s="4"/>
    </row>
    <row r="758" spans="1:33">
      <c r="A758" s="4" t="s">
        <v>176</v>
      </c>
      <c r="B758" s="4" t="s">
        <v>34</v>
      </c>
      <c r="C758" s="28">
        <v>39296</v>
      </c>
      <c r="D758" s="4">
        <v>2007</v>
      </c>
      <c r="E758" s="33">
        <v>0.46736111111111112</v>
      </c>
      <c r="F758" s="33">
        <v>0.47222222222222227</v>
      </c>
      <c r="G758" s="33">
        <f t="shared" si="77"/>
        <v>4.8611111111111494E-3</v>
      </c>
      <c r="H758" s="8">
        <v>2</v>
      </c>
      <c r="I758" s="5">
        <v>2</v>
      </c>
      <c r="J758" s="5">
        <v>13</v>
      </c>
      <c r="K758" s="4">
        <v>13</v>
      </c>
      <c r="L758" s="4" t="s">
        <v>163</v>
      </c>
      <c r="M758" s="4" t="s">
        <v>164</v>
      </c>
      <c r="N758" s="4">
        <v>2</v>
      </c>
      <c r="O758" s="5">
        <f t="shared" si="78"/>
        <v>42.9</v>
      </c>
      <c r="P758" s="5">
        <v>13</v>
      </c>
      <c r="Q758" s="5">
        <f t="shared" si="79"/>
        <v>38.279999999999994</v>
      </c>
      <c r="R758" s="5">
        <v>11.6</v>
      </c>
      <c r="S758" s="5">
        <f t="shared" si="80"/>
        <v>42.9</v>
      </c>
      <c r="T758" s="5">
        <v>13</v>
      </c>
      <c r="U758" s="8">
        <f t="shared" si="82"/>
        <v>40.590000000000003</v>
      </c>
      <c r="V758" s="5">
        <f t="shared" si="83"/>
        <v>12.3</v>
      </c>
      <c r="W758" s="12">
        <v>27.875920000000001</v>
      </c>
      <c r="X758" s="12">
        <v>-115.16714</v>
      </c>
      <c r="Y758" s="4">
        <f t="shared" si="81"/>
        <v>64.400000000000006</v>
      </c>
      <c r="Z758" s="4">
        <v>18</v>
      </c>
      <c r="AA758" s="4">
        <v>7</v>
      </c>
      <c r="AB758" s="4" t="s">
        <v>615</v>
      </c>
      <c r="AC758" s="4">
        <v>1</v>
      </c>
      <c r="AD758" s="4" t="s">
        <v>38</v>
      </c>
      <c r="AE758" s="4">
        <v>210</v>
      </c>
      <c r="AF758" s="4"/>
      <c r="AG758" s="4"/>
    </row>
    <row r="759" spans="1:33">
      <c r="A759" s="4" t="s">
        <v>176</v>
      </c>
      <c r="B759" s="4" t="s">
        <v>34</v>
      </c>
      <c r="C759" s="28">
        <v>39296</v>
      </c>
      <c r="D759" s="4">
        <v>2007</v>
      </c>
      <c r="E759" s="33">
        <v>0.46736111111111112</v>
      </c>
      <c r="F759" s="33">
        <v>0.47222222222222227</v>
      </c>
      <c r="G759" s="33">
        <f t="shared" si="77"/>
        <v>4.8611111111111494E-3</v>
      </c>
      <c r="H759" s="8">
        <v>2</v>
      </c>
      <c r="I759" s="5">
        <v>2</v>
      </c>
      <c r="J759" s="5">
        <v>13</v>
      </c>
      <c r="K759" s="4">
        <v>13</v>
      </c>
      <c r="L759" s="4" t="s">
        <v>163</v>
      </c>
      <c r="M759" s="4" t="s">
        <v>164</v>
      </c>
      <c r="N759" s="4">
        <v>2</v>
      </c>
      <c r="O759" s="5">
        <f t="shared" si="78"/>
        <v>42.9</v>
      </c>
      <c r="P759" s="5">
        <v>13</v>
      </c>
      <c r="Q759" s="5">
        <f t="shared" si="79"/>
        <v>38.279999999999994</v>
      </c>
      <c r="R759" s="5">
        <v>11.6</v>
      </c>
      <c r="S759" s="5">
        <f t="shared" si="80"/>
        <v>42.9</v>
      </c>
      <c r="T759" s="5">
        <v>13</v>
      </c>
      <c r="U759" s="8">
        <f t="shared" si="82"/>
        <v>40.590000000000003</v>
      </c>
      <c r="V759" s="5">
        <f t="shared" si="83"/>
        <v>12.3</v>
      </c>
      <c r="W759" s="12">
        <v>27.875920000000001</v>
      </c>
      <c r="X759" s="12">
        <v>-115.16714</v>
      </c>
      <c r="Y759" s="4">
        <f t="shared" si="81"/>
        <v>64.400000000000006</v>
      </c>
      <c r="Z759" s="4">
        <v>18</v>
      </c>
      <c r="AA759" s="4">
        <v>7</v>
      </c>
      <c r="AB759" s="4" t="s">
        <v>613</v>
      </c>
      <c r="AC759" s="4">
        <v>79</v>
      </c>
      <c r="AD759" s="4">
        <v>19</v>
      </c>
      <c r="AE759" s="4">
        <v>210</v>
      </c>
      <c r="AF759" s="4">
        <v>50</v>
      </c>
      <c r="AG759" s="4"/>
    </row>
    <row r="760" spans="1:33">
      <c r="A760" s="4" t="s">
        <v>176</v>
      </c>
      <c r="B760" s="4" t="s">
        <v>34</v>
      </c>
      <c r="C760" s="28">
        <v>39296</v>
      </c>
      <c r="D760" s="4">
        <v>2007</v>
      </c>
      <c r="E760" s="33">
        <v>0.46736111111111112</v>
      </c>
      <c r="F760" s="33">
        <v>0.47222222222222227</v>
      </c>
      <c r="G760" s="33">
        <f t="shared" si="77"/>
        <v>4.8611111111111494E-3</v>
      </c>
      <c r="H760" s="8">
        <v>2</v>
      </c>
      <c r="I760" s="5">
        <v>2</v>
      </c>
      <c r="J760" s="5">
        <v>13</v>
      </c>
      <c r="K760" s="4">
        <v>13</v>
      </c>
      <c r="L760" s="4" t="s">
        <v>163</v>
      </c>
      <c r="M760" s="4" t="s">
        <v>164</v>
      </c>
      <c r="N760" s="4">
        <v>2</v>
      </c>
      <c r="O760" s="5">
        <f t="shared" si="78"/>
        <v>42.9</v>
      </c>
      <c r="P760" s="5">
        <v>13</v>
      </c>
      <c r="Q760" s="5">
        <f t="shared" si="79"/>
        <v>38.279999999999994</v>
      </c>
      <c r="R760" s="5">
        <v>11.6</v>
      </c>
      <c r="S760" s="5">
        <f t="shared" si="80"/>
        <v>42.9</v>
      </c>
      <c r="T760" s="5">
        <v>13</v>
      </c>
      <c r="U760" s="8">
        <f t="shared" si="82"/>
        <v>40.590000000000003</v>
      </c>
      <c r="V760" s="5">
        <f t="shared" si="83"/>
        <v>12.3</v>
      </c>
      <c r="W760" s="12">
        <v>27.875920000000001</v>
      </c>
      <c r="X760" s="12">
        <v>-115.16714</v>
      </c>
      <c r="Y760" s="4">
        <f t="shared" si="81"/>
        <v>64.400000000000006</v>
      </c>
      <c r="Z760" s="4">
        <v>18</v>
      </c>
      <c r="AA760" s="4">
        <v>7</v>
      </c>
      <c r="AB760" s="4" t="s">
        <v>609</v>
      </c>
      <c r="AC760" s="4">
        <v>3</v>
      </c>
      <c r="AD760" s="4" t="s">
        <v>38</v>
      </c>
      <c r="AE760" s="4">
        <v>210</v>
      </c>
      <c r="AF760" s="4"/>
      <c r="AG760" s="4"/>
    </row>
    <row r="761" spans="1:33">
      <c r="A761" s="4" t="s">
        <v>176</v>
      </c>
      <c r="B761" s="4" t="s">
        <v>34</v>
      </c>
      <c r="C761" s="28">
        <v>39296</v>
      </c>
      <c r="D761" s="4">
        <v>2007</v>
      </c>
      <c r="E761" s="33">
        <v>0.46736111111111112</v>
      </c>
      <c r="F761" s="33">
        <v>0.47222222222222227</v>
      </c>
      <c r="G761" s="33">
        <f t="shared" si="77"/>
        <v>4.8611111111111494E-3</v>
      </c>
      <c r="H761" s="8">
        <v>2</v>
      </c>
      <c r="I761" s="5">
        <v>2</v>
      </c>
      <c r="J761" s="5">
        <v>13</v>
      </c>
      <c r="K761" s="4">
        <v>13</v>
      </c>
      <c r="L761" s="4" t="s">
        <v>163</v>
      </c>
      <c r="M761" s="4" t="s">
        <v>164</v>
      </c>
      <c r="N761" s="4">
        <v>2</v>
      </c>
      <c r="O761" s="5">
        <f t="shared" si="78"/>
        <v>42.9</v>
      </c>
      <c r="P761" s="5">
        <v>13</v>
      </c>
      <c r="Q761" s="5">
        <f t="shared" si="79"/>
        <v>38.279999999999994</v>
      </c>
      <c r="R761" s="5">
        <v>11.6</v>
      </c>
      <c r="S761" s="5">
        <f t="shared" si="80"/>
        <v>42.9</v>
      </c>
      <c r="T761" s="5">
        <v>13</v>
      </c>
      <c r="U761" s="8">
        <f t="shared" si="82"/>
        <v>40.590000000000003</v>
      </c>
      <c r="V761" s="5">
        <f t="shared" si="83"/>
        <v>12.3</v>
      </c>
      <c r="W761" s="12">
        <v>27.875920000000001</v>
      </c>
      <c r="X761" s="12">
        <v>-115.16714</v>
      </c>
      <c r="Y761" s="4">
        <f t="shared" si="81"/>
        <v>64.400000000000006</v>
      </c>
      <c r="Z761" s="4">
        <v>18</v>
      </c>
      <c r="AA761" s="4">
        <v>7</v>
      </c>
      <c r="AB761" s="4" t="s">
        <v>608</v>
      </c>
      <c r="AC761" s="4">
        <v>1</v>
      </c>
      <c r="AD761" s="4" t="s">
        <v>38</v>
      </c>
      <c r="AE761" s="4">
        <v>210</v>
      </c>
      <c r="AF761" s="4"/>
      <c r="AG761" s="4"/>
    </row>
    <row r="762" spans="1:33">
      <c r="A762" s="4" t="s">
        <v>176</v>
      </c>
      <c r="B762" s="4" t="s">
        <v>34</v>
      </c>
      <c r="C762" s="28">
        <v>39296</v>
      </c>
      <c r="D762" s="4">
        <v>2007</v>
      </c>
      <c r="E762" s="33">
        <v>0.46736111111111112</v>
      </c>
      <c r="F762" s="33">
        <v>0.47222222222222227</v>
      </c>
      <c r="G762" s="33">
        <f t="shared" si="77"/>
        <v>4.8611111111111494E-3</v>
      </c>
      <c r="H762" s="8">
        <v>2</v>
      </c>
      <c r="I762" s="5">
        <v>2</v>
      </c>
      <c r="J762" s="5">
        <v>13</v>
      </c>
      <c r="K762" s="4">
        <v>13</v>
      </c>
      <c r="L762" s="4" t="s">
        <v>163</v>
      </c>
      <c r="M762" s="4" t="s">
        <v>164</v>
      </c>
      <c r="N762" s="4">
        <v>2</v>
      </c>
      <c r="O762" s="5">
        <f t="shared" si="78"/>
        <v>42.9</v>
      </c>
      <c r="P762" s="5">
        <v>13</v>
      </c>
      <c r="Q762" s="5">
        <f t="shared" si="79"/>
        <v>38.279999999999994</v>
      </c>
      <c r="R762" s="5">
        <v>11.6</v>
      </c>
      <c r="S762" s="5">
        <f t="shared" si="80"/>
        <v>42.9</v>
      </c>
      <c r="T762" s="5">
        <v>13</v>
      </c>
      <c r="U762" s="8">
        <f t="shared" si="82"/>
        <v>40.590000000000003</v>
      </c>
      <c r="V762" s="5">
        <f t="shared" si="83"/>
        <v>12.3</v>
      </c>
      <c r="W762" s="12">
        <v>27.875920000000001</v>
      </c>
      <c r="X762" s="12">
        <v>-115.16714</v>
      </c>
      <c r="Y762" s="4">
        <f t="shared" si="81"/>
        <v>64.400000000000006</v>
      </c>
      <c r="Z762" s="4">
        <v>18</v>
      </c>
      <c r="AA762" s="4">
        <v>7</v>
      </c>
      <c r="AB762" s="4" t="s">
        <v>610</v>
      </c>
      <c r="AC762" s="4">
        <v>4</v>
      </c>
      <c r="AD762" s="4" t="s">
        <v>38</v>
      </c>
      <c r="AE762" s="4">
        <v>210</v>
      </c>
      <c r="AF762" s="4"/>
      <c r="AG762" s="4"/>
    </row>
    <row r="763" spans="1:33">
      <c r="A763" s="4" t="s">
        <v>176</v>
      </c>
      <c r="B763" s="4" t="s">
        <v>34</v>
      </c>
      <c r="C763" s="28">
        <v>39296</v>
      </c>
      <c r="D763" s="4">
        <v>2007</v>
      </c>
      <c r="E763" s="33">
        <v>0.46736111111111112</v>
      </c>
      <c r="F763" s="33">
        <v>0.47222222222222227</v>
      </c>
      <c r="G763" s="33">
        <f t="shared" si="77"/>
        <v>4.8611111111111494E-3</v>
      </c>
      <c r="H763" s="8">
        <v>2</v>
      </c>
      <c r="I763" s="5">
        <v>2</v>
      </c>
      <c r="J763" s="5">
        <v>13</v>
      </c>
      <c r="K763" s="4">
        <v>13</v>
      </c>
      <c r="L763" s="4" t="s">
        <v>163</v>
      </c>
      <c r="M763" s="4" t="s">
        <v>164</v>
      </c>
      <c r="N763" s="4">
        <v>2</v>
      </c>
      <c r="O763" s="5">
        <f t="shared" si="78"/>
        <v>42.9</v>
      </c>
      <c r="P763" s="5">
        <v>13</v>
      </c>
      <c r="Q763" s="5">
        <f t="shared" si="79"/>
        <v>38.279999999999994</v>
      </c>
      <c r="R763" s="5">
        <v>11.6</v>
      </c>
      <c r="S763" s="5">
        <f t="shared" si="80"/>
        <v>42.9</v>
      </c>
      <c r="T763" s="5">
        <v>13</v>
      </c>
      <c r="U763" s="8">
        <f t="shared" si="82"/>
        <v>40.590000000000003</v>
      </c>
      <c r="V763" s="5">
        <f t="shared" si="83"/>
        <v>12.3</v>
      </c>
      <c r="W763" s="12">
        <v>27.875920000000001</v>
      </c>
      <c r="X763" s="12">
        <v>-115.16714</v>
      </c>
      <c r="Y763" s="4">
        <f t="shared" si="81"/>
        <v>64.400000000000006</v>
      </c>
      <c r="Z763" s="4">
        <v>18</v>
      </c>
      <c r="AA763" s="4">
        <v>7</v>
      </c>
      <c r="AB763" s="4" t="s">
        <v>606</v>
      </c>
      <c r="AC763" s="4">
        <v>3</v>
      </c>
      <c r="AD763" s="4" t="s">
        <v>38</v>
      </c>
      <c r="AE763" s="4">
        <v>210</v>
      </c>
      <c r="AF763" s="4"/>
      <c r="AG763" s="4"/>
    </row>
    <row r="764" spans="1:33">
      <c r="A764" s="4" t="s">
        <v>176</v>
      </c>
      <c r="B764" s="4" t="s">
        <v>34</v>
      </c>
      <c r="C764" s="28">
        <v>39296</v>
      </c>
      <c r="D764" s="4">
        <v>2007</v>
      </c>
      <c r="E764" s="33">
        <v>0.46736111111111112</v>
      </c>
      <c r="F764" s="33">
        <v>0.47222222222222227</v>
      </c>
      <c r="G764" s="33">
        <f t="shared" si="77"/>
        <v>4.8611111111111494E-3</v>
      </c>
      <c r="H764" s="8">
        <v>2</v>
      </c>
      <c r="I764" s="5">
        <v>2</v>
      </c>
      <c r="J764" s="5">
        <v>13</v>
      </c>
      <c r="K764" s="4">
        <v>13</v>
      </c>
      <c r="L764" s="4" t="s">
        <v>163</v>
      </c>
      <c r="M764" s="4" t="s">
        <v>164</v>
      </c>
      <c r="N764" s="4">
        <v>2</v>
      </c>
      <c r="O764" s="5">
        <f t="shared" si="78"/>
        <v>42.9</v>
      </c>
      <c r="P764" s="5">
        <v>13</v>
      </c>
      <c r="Q764" s="5">
        <f t="shared" si="79"/>
        <v>38.279999999999994</v>
      </c>
      <c r="R764" s="5">
        <v>11.6</v>
      </c>
      <c r="S764" s="5">
        <f t="shared" si="80"/>
        <v>42.9</v>
      </c>
      <c r="T764" s="5">
        <v>13</v>
      </c>
      <c r="U764" s="8">
        <f t="shared" si="82"/>
        <v>40.590000000000003</v>
      </c>
      <c r="V764" s="5">
        <f t="shared" si="83"/>
        <v>12.3</v>
      </c>
      <c r="W764" s="12">
        <v>27.875920000000001</v>
      </c>
      <c r="X764" s="12">
        <v>-115.16714</v>
      </c>
      <c r="Y764" s="4">
        <f t="shared" si="81"/>
        <v>64.400000000000006</v>
      </c>
      <c r="Z764" s="4">
        <v>18</v>
      </c>
      <c r="AA764" s="4">
        <v>7</v>
      </c>
      <c r="AB764" s="4" t="s">
        <v>607</v>
      </c>
      <c r="AC764" s="4">
        <v>1</v>
      </c>
      <c r="AD764" s="4" t="s">
        <v>38</v>
      </c>
      <c r="AE764" s="4">
        <v>210</v>
      </c>
      <c r="AF764" s="4"/>
      <c r="AG764" s="4"/>
    </row>
    <row r="765" spans="1:33">
      <c r="A765" s="4" t="s">
        <v>176</v>
      </c>
      <c r="B765" s="4" t="s">
        <v>34</v>
      </c>
      <c r="C765" s="28">
        <v>39296</v>
      </c>
      <c r="D765" s="4">
        <v>2007</v>
      </c>
      <c r="E765" s="33">
        <v>0.46736111111111112</v>
      </c>
      <c r="F765" s="33">
        <v>0.47222222222222227</v>
      </c>
      <c r="G765" s="33">
        <f t="shared" si="77"/>
        <v>4.8611111111111494E-3</v>
      </c>
      <c r="H765" s="8">
        <v>2</v>
      </c>
      <c r="I765" s="5">
        <v>2</v>
      </c>
      <c r="J765" s="5">
        <v>13</v>
      </c>
      <c r="K765" s="4">
        <v>13</v>
      </c>
      <c r="L765" s="4" t="s">
        <v>163</v>
      </c>
      <c r="M765" s="4" t="s">
        <v>164</v>
      </c>
      <c r="N765" s="4">
        <v>2</v>
      </c>
      <c r="O765" s="5">
        <f t="shared" si="78"/>
        <v>42.9</v>
      </c>
      <c r="P765" s="5">
        <v>13</v>
      </c>
      <c r="Q765" s="5">
        <f t="shared" si="79"/>
        <v>38.279999999999994</v>
      </c>
      <c r="R765" s="5">
        <v>11.6</v>
      </c>
      <c r="S765" s="5">
        <f t="shared" si="80"/>
        <v>42.9</v>
      </c>
      <c r="T765" s="5">
        <v>13</v>
      </c>
      <c r="U765" s="8">
        <f t="shared" si="82"/>
        <v>40.590000000000003</v>
      </c>
      <c r="V765" s="5">
        <f t="shared" si="83"/>
        <v>12.3</v>
      </c>
      <c r="W765" s="12">
        <v>27.875920000000001</v>
      </c>
      <c r="X765" s="12">
        <v>-115.16714</v>
      </c>
      <c r="Y765" s="4">
        <f t="shared" si="81"/>
        <v>64.400000000000006</v>
      </c>
      <c r="Z765" s="4">
        <v>18</v>
      </c>
      <c r="AA765" s="4">
        <v>7</v>
      </c>
      <c r="AB765" s="4" t="s">
        <v>611</v>
      </c>
      <c r="AC765" s="4">
        <v>1</v>
      </c>
      <c r="AD765" s="4" t="s">
        <v>38</v>
      </c>
      <c r="AE765" s="4">
        <v>210</v>
      </c>
      <c r="AF765" s="4"/>
      <c r="AG765" s="4"/>
    </row>
    <row r="766" spans="1:33">
      <c r="A766" s="4" t="s">
        <v>177</v>
      </c>
      <c r="B766" s="4" t="s">
        <v>43</v>
      </c>
      <c r="C766" s="28">
        <v>39296</v>
      </c>
      <c r="D766" s="4">
        <v>2007</v>
      </c>
      <c r="E766" s="33">
        <v>0.46597222222222223</v>
      </c>
      <c r="F766" s="33">
        <v>0.4694444444444445</v>
      </c>
      <c r="G766" s="33">
        <f t="shared" si="77"/>
        <v>3.4722222222222654E-3</v>
      </c>
      <c r="H766" s="8">
        <v>2</v>
      </c>
      <c r="I766" s="4">
        <v>1</v>
      </c>
      <c r="J766" s="4">
        <v>14</v>
      </c>
      <c r="K766" s="4">
        <v>14</v>
      </c>
      <c r="L766" s="4" t="s">
        <v>163</v>
      </c>
      <c r="M766" s="4" t="s">
        <v>164</v>
      </c>
      <c r="N766" s="4">
        <v>2</v>
      </c>
      <c r="O766" s="5">
        <f t="shared" si="78"/>
        <v>41.58</v>
      </c>
      <c r="P766" s="4">
        <v>12.6</v>
      </c>
      <c r="Q766" s="5">
        <f t="shared" si="79"/>
        <v>38.279999999999994</v>
      </c>
      <c r="R766" s="4">
        <v>11.6</v>
      </c>
      <c r="S766" s="5">
        <f t="shared" si="80"/>
        <v>41.58</v>
      </c>
      <c r="T766" s="4">
        <v>12.6</v>
      </c>
      <c r="U766" s="8">
        <f t="shared" si="82"/>
        <v>39.93</v>
      </c>
      <c r="V766" s="5">
        <f t="shared" si="83"/>
        <v>12.1</v>
      </c>
      <c r="W766" s="12">
        <v>27.875920000000001</v>
      </c>
      <c r="X766" s="12">
        <v>-115.16714</v>
      </c>
      <c r="Y766" s="4">
        <f t="shared" si="81"/>
        <v>62.6</v>
      </c>
      <c r="Z766" s="4">
        <v>17</v>
      </c>
      <c r="AA766" s="4">
        <v>7</v>
      </c>
      <c r="AB766" s="4" t="s">
        <v>604</v>
      </c>
      <c r="AC766" s="4">
        <v>4</v>
      </c>
      <c r="AD766" s="4" t="s">
        <v>38</v>
      </c>
      <c r="AE766" s="4">
        <v>210</v>
      </c>
      <c r="AF766" s="4"/>
      <c r="AG766" s="4"/>
    </row>
    <row r="767" spans="1:33">
      <c r="A767" s="4" t="s">
        <v>177</v>
      </c>
      <c r="B767" s="4" t="s">
        <v>43</v>
      </c>
      <c r="C767" s="28">
        <v>39296</v>
      </c>
      <c r="D767" s="4">
        <v>2007</v>
      </c>
      <c r="E767" s="33">
        <v>0.46597222222222223</v>
      </c>
      <c r="F767" s="33">
        <v>0.4694444444444445</v>
      </c>
      <c r="G767" s="33">
        <f t="shared" si="77"/>
        <v>3.4722222222222654E-3</v>
      </c>
      <c r="H767" s="8">
        <v>2</v>
      </c>
      <c r="I767" s="4">
        <v>1</v>
      </c>
      <c r="J767" s="4">
        <v>14</v>
      </c>
      <c r="K767" s="4">
        <v>14</v>
      </c>
      <c r="L767" s="4" t="s">
        <v>163</v>
      </c>
      <c r="M767" s="4" t="s">
        <v>164</v>
      </c>
      <c r="N767" s="4">
        <v>2</v>
      </c>
      <c r="O767" s="5">
        <f t="shared" si="78"/>
        <v>41.58</v>
      </c>
      <c r="P767" s="4">
        <v>12.6</v>
      </c>
      <c r="Q767" s="5">
        <f t="shared" si="79"/>
        <v>38.279999999999994</v>
      </c>
      <c r="R767" s="4">
        <v>11.6</v>
      </c>
      <c r="S767" s="5">
        <f t="shared" si="80"/>
        <v>41.58</v>
      </c>
      <c r="T767" s="4">
        <v>12.6</v>
      </c>
      <c r="U767" s="8">
        <f t="shared" si="82"/>
        <v>39.93</v>
      </c>
      <c r="V767" s="5">
        <f t="shared" si="83"/>
        <v>12.1</v>
      </c>
      <c r="W767" s="12">
        <v>27.875920000000001</v>
      </c>
      <c r="X767" s="12">
        <v>-115.16714</v>
      </c>
      <c r="Y767" s="4">
        <f t="shared" si="81"/>
        <v>62.6</v>
      </c>
      <c r="Z767" s="4">
        <v>17</v>
      </c>
      <c r="AA767" s="4">
        <v>7</v>
      </c>
      <c r="AB767" s="4" t="s">
        <v>613</v>
      </c>
      <c r="AC767" s="4">
        <v>36</v>
      </c>
      <c r="AD767" s="4" t="s">
        <v>38</v>
      </c>
      <c r="AE767" s="4">
        <v>210</v>
      </c>
      <c r="AF767" s="4"/>
      <c r="AG767" s="4"/>
    </row>
    <row r="768" spans="1:33">
      <c r="A768" s="4" t="s">
        <v>177</v>
      </c>
      <c r="B768" s="4" t="s">
        <v>43</v>
      </c>
      <c r="C768" s="28">
        <v>39296</v>
      </c>
      <c r="D768" s="4">
        <v>2007</v>
      </c>
      <c r="E768" s="33">
        <v>0.46597222222222223</v>
      </c>
      <c r="F768" s="33">
        <v>0.4694444444444445</v>
      </c>
      <c r="G768" s="33">
        <f t="shared" si="77"/>
        <v>3.4722222222222654E-3</v>
      </c>
      <c r="H768" s="8">
        <v>2</v>
      </c>
      <c r="I768" s="4">
        <v>1</v>
      </c>
      <c r="J768" s="4">
        <v>14</v>
      </c>
      <c r="K768" s="4">
        <v>14</v>
      </c>
      <c r="L768" s="4" t="s">
        <v>163</v>
      </c>
      <c r="M768" s="4" t="s">
        <v>164</v>
      </c>
      <c r="N768" s="4">
        <v>2</v>
      </c>
      <c r="O768" s="5">
        <f t="shared" si="78"/>
        <v>41.58</v>
      </c>
      <c r="P768" s="4">
        <v>12.6</v>
      </c>
      <c r="Q768" s="5">
        <f t="shared" si="79"/>
        <v>38.279999999999994</v>
      </c>
      <c r="R768" s="4">
        <v>11.6</v>
      </c>
      <c r="S768" s="5">
        <f t="shared" si="80"/>
        <v>41.58</v>
      </c>
      <c r="T768" s="4">
        <v>12.6</v>
      </c>
      <c r="U768" s="8">
        <f t="shared" si="82"/>
        <v>39.93</v>
      </c>
      <c r="V768" s="5">
        <f t="shared" si="83"/>
        <v>12.1</v>
      </c>
      <c r="W768" s="12">
        <v>27.875920000000001</v>
      </c>
      <c r="X768" s="12">
        <v>-115.16714</v>
      </c>
      <c r="Y768" s="4">
        <f t="shared" si="81"/>
        <v>62.6</v>
      </c>
      <c r="Z768" s="4">
        <v>17</v>
      </c>
      <c r="AA768" s="4">
        <v>7</v>
      </c>
      <c r="AB768" s="4" t="s">
        <v>614</v>
      </c>
      <c r="AC768" s="4">
        <v>1</v>
      </c>
      <c r="AD768" s="4" t="s">
        <v>38</v>
      </c>
      <c r="AE768" s="4">
        <v>210</v>
      </c>
      <c r="AF768" s="4"/>
      <c r="AG768" s="4"/>
    </row>
    <row r="769" spans="1:33">
      <c r="A769" s="4" t="s">
        <v>177</v>
      </c>
      <c r="B769" s="4" t="s">
        <v>43</v>
      </c>
      <c r="C769" s="28">
        <v>39296</v>
      </c>
      <c r="D769" s="4">
        <v>2007</v>
      </c>
      <c r="E769" s="33">
        <v>0.46597222222222223</v>
      </c>
      <c r="F769" s="33">
        <v>0.4694444444444445</v>
      </c>
      <c r="G769" s="33">
        <f t="shared" si="77"/>
        <v>3.4722222222222654E-3</v>
      </c>
      <c r="H769" s="8">
        <v>2</v>
      </c>
      <c r="I769" s="4">
        <v>1</v>
      </c>
      <c r="J769" s="4">
        <v>14</v>
      </c>
      <c r="K769" s="4">
        <v>14</v>
      </c>
      <c r="L769" s="4" t="s">
        <v>163</v>
      </c>
      <c r="M769" s="4" t="s">
        <v>164</v>
      </c>
      <c r="N769" s="4">
        <v>2</v>
      </c>
      <c r="O769" s="5">
        <f t="shared" si="78"/>
        <v>41.58</v>
      </c>
      <c r="P769" s="4">
        <v>12.6</v>
      </c>
      <c r="Q769" s="5">
        <f t="shared" si="79"/>
        <v>38.279999999999994</v>
      </c>
      <c r="R769" s="4">
        <v>11.6</v>
      </c>
      <c r="S769" s="5">
        <f t="shared" si="80"/>
        <v>41.58</v>
      </c>
      <c r="T769" s="4">
        <v>12.6</v>
      </c>
      <c r="U769" s="8">
        <f t="shared" si="82"/>
        <v>39.93</v>
      </c>
      <c r="V769" s="5">
        <f t="shared" si="83"/>
        <v>12.1</v>
      </c>
      <c r="W769" s="12">
        <v>27.875920000000001</v>
      </c>
      <c r="X769" s="12">
        <v>-115.16714</v>
      </c>
      <c r="Y769" s="4">
        <f t="shared" si="81"/>
        <v>62.6</v>
      </c>
      <c r="Z769" s="4">
        <v>17</v>
      </c>
      <c r="AA769" s="4">
        <v>7</v>
      </c>
      <c r="AB769" s="4" t="s">
        <v>615</v>
      </c>
      <c r="AC769" s="4">
        <v>1</v>
      </c>
      <c r="AD769" s="4" t="s">
        <v>38</v>
      </c>
      <c r="AE769" s="4">
        <v>210</v>
      </c>
      <c r="AF769" s="4"/>
      <c r="AG769" s="4"/>
    </row>
    <row r="770" spans="1:33">
      <c r="A770" s="4" t="s">
        <v>177</v>
      </c>
      <c r="B770" s="4" t="s">
        <v>43</v>
      </c>
      <c r="C770" s="28">
        <v>39296</v>
      </c>
      <c r="D770" s="4">
        <v>2007</v>
      </c>
      <c r="E770" s="33">
        <v>0.46597222222222223</v>
      </c>
      <c r="F770" s="33">
        <v>0.4694444444444445</v>
      </c>
      <c r="G770" s="33">
        <f t="shared" ref="G770:G833" si="84">F770-E770</f>
        <v>3.4722222222222654E-3</v>
      </c>
      <c r="H770" s="8">
        <v>2</v>
      </c>
      <c r="I770" s="4">
        <v>1</v>
      </c>
      <c r="J770" s="4">
        <v>14</v>
      </c>
      <c r="K770" s="4">
        <v>14</v>
      </c>
      <c r="L770" s="4" t="s">
        <v>163</v>
      </c>
      <c r="M770" s="4" t="s">
        <v>164</v>
      </c>
      <c r="N770" s="4">
        <v>2</v>
      </c>
      <c r="O770" s="5">
        <f t="shared" ref="O770:O833" si="85">3.3*P770</f>
        <v>41.58</v>
      </c>
      <c r="P770" s="4">
        <v>12.6</v>
      </c>
      <c r="Q770" s="5">
        <f t="shared" ref="Q770:Q833" si="86">3.3*R770</f>
        <v>38.279999999999994</v>
      </c>
      <c r="R770" s="4">
        <v>11.6</v>
      </c>
      <c r="S770" s="5">
        <f t="shared" ref="S770:S833" si="87">3.3*T770</f>
        <v>41.58</v>
      </c>
      <c r="T770" s="4">
        <v>12.6</v>
      </c>
      <c r="U770" s="8">
        <f t="shared" si="82"/>
        <v>39.93</v>
      </c>
      <c r="V770" s="5">
        <f t="shared" si="83"/>
        <v>12.1</v>
      </c>
      <c r="W770" s="12">
        <v>27.875920000000001</v>
      </c>
      <c r="X770" s="12">
        <v>-115.16714</v>
      </c>
      <c r="Y770" s="4">
        <f t="shared" ref="Y770:Y833" si="88">(Z770*1.8)+32</f>
        <v>62.6</v>
      </c>
      <c r="Z770" s="4">
        <v>17</v>
      </c>
      <c r="AA770" s="4">
        <v>7</v>
      </c>
      <c r="AB770" s="4" t="s">
        <v>609</v>
      </c>
      <c r="AC770" s="4">
        <v>1</v>
      </c>
      <c r="AD770" s="4" t="s">
        <v>38</v>
      </c>
      <c r="AE770" s="4">
        <v>210</v>
      </c>
      <c r="AF770" s="4"/>
      <c r="AG770" s="4"/>
    </row>
    <row r="771" spans="1:33">
      <c r="A771" s="4" t="s">
        <v>178</v>
      </c>
      <c r="B771" s="4" t="s">
        <v>118</v>
      </c>
      <c r="C771" s="28">
        <v>39296</v>
      </c>
      <c r="D771" s="4">
        <v>2007</v>
      </c>
      <c r="E771" s="33">
        <v>0.46319444444444446</v>
      </c>
      <c r="F771" s="33">
        <v>0.46736111111111112</v>
      </c>
      <c r="G771" s="33">
        <f t="shared" si="84"/>
        <v>4.1666666666666519E-3</v>
      </c>
      <c r="H771" s="8">
        <v>2</v>
      </c>
      <c r="I771" s="5">
        <v>2</v>
      </c>
      <c r="J771" s="4">
        <v>15</v>
      </c>
      <c r="K771" s="4">
        <v>15</v>
      </c>
      <c r="L771" s="4" t="s">
        <v>163</v>
      </c>
      <c r="M771" s="4" t="s">
        <v>164</v>
      </c>
      <c r="N771" s="4">
        <v>2</v>
      </c>
      <c r="O771" s="5">
        <f t="shared" si="85"/>
        <v>39.599999999999994</v>
      </c>
      <c r="P771" s="5">
        <v>12</v>
      </c>
      <c r="Q771" s="5">
        <f t="shared" si="86"/>
        <v>35.64</v>
      </c>
      <c r="R771" s="5">
        <v>10.8</v>
      </c>
      <c r="S771" s="5">
        <f t="shared" si="87"/>
        <v>39.599999999999994</v>
      </c>
      <c r="T771" s="5">
        <v>12</v>
      </c>
      <c r="U771" s="8">
        <f t="shared" ref="U771:U834" si="89">V771*3.3</f>
        <v>37.619999999999997</v>
      </c>
      <c r="V771" s="5">
        <f t="shared" ref="V771:V834" si="90">(R771+P771)/2</f>
        <v>11.4</v>
      </c>
      <c r="W771" s="12">
        <v>27.876110000000001</v>
      </c>
      <c r="X771" s="12">
        <v>-115.16789</v>
      </c>
      <c r="Y771" s="4">
        <f t="shared" si="88"/>
        <v>62.6</v>
      </c>
      <c r="Z771" s="4">
        <v>17</v>
      </c>
      <c r="AA771" s="4">
        <v>8</v>
      </c>
      <c r="AB771" s="4" t="s">
        <v>604</v>
      </c>
      <c r="AC771" s="4">
        <v>3</v>
      </c>
      <c r="AD771" s="4" t="s">
        <v>38</v>
      </c>
      <c r="AE771" s="4">
        <v>210</v>
      </c>
      <c r="AF771" s="4"/>
      <c r="AG771" s="4"/>
    </row>
    <row r="772" spans="1:33">
      <c r="A772" s="4" t="s">
        <v>178</v>
      </c>
      <c r="B772" s="4" t="s">
        <v>118</v>
      </c>
      <c r="C772" s="28">
        <v>39296</v>
      </c>
      <c r="D772" s="4">
        <v>2007</v>
      </c>
      <c r="E772" s="33">
        <v>0.46319444444444446</v>
      </c>
      <c r="F772" s="33">
        <v>0.46736111111111112</v>
      </c>
      <c r="G772" s="33">
        <f t="shared" si="84"/>
        <v>4.1666666666666519E-3</v>
      </c>
      <c r="H772" s="8">
        <v>2</v>
      </c>
      <c r="I772" s="5">
        <v>2</v>
      </c>
      <c r="J772" s="4">
        <v>15</v>
      </c>
      <c r="K772" s="4">
        <v>15</v>
      </c>
      <c r="L772" s="4" t="s">
        <v>163</v>
      </c>
      <c r="M772" s="4" t="s">
        <v>164</v>
      </c>
      <c r="N772" s="4">
        <v>2</v>
      </c>
      <c r="O772" s="5">
        <f t="shared" si="85"/>
        <v>39.599999999999994</v>
      </c>
      <c r="P772" s="5">
        <v>12</v>
      </c>
      <c r="Q772" s="5">
        <f t="shared" si="86"/>
        <v>35.64</v>
      </c>
      <c r="R772" s="5">
        <v>10.8</v>
      </c>
      <c r="S772" s="5">
        <f t="shared" si="87"/>
        <v>39.599999999999994</v>
      </c>
      <c r="T772" s="5">
        <v>12</v>
      </c>
      <c r="U772" s="8">
        <f t="shared" si="89"/>
        <v>37.619999999999997</v>
      </c>
      <c r="V772" s="5">
        <f t="shared" si="90"/>
        <v>11.4</v>
      </c>
      <c r="W772" s="12">
        <v>27.876110000000001</v>
      </c>
      <c r="X772" s="12">
        <v>-115.16789</v>
      </c>
      <c r="Y772" s="4">
        <f t="shared" si="88"/>
        <v>62.6</v>
      </c>
      <c r="Z772" s="4">
        <v>17</v>
      </c>
      <c r="AA772" s="4">
        <v>8</v>
      </c>
      <c r="AB772" s="4" t="s">
        <v>614</v>
      </c>
      <c r="AC772" s="4">
        <v>1</v>
      </c>
      <c r="AD772" s="4" t="s">
        <v>38</v>
      </c>
      <c r="AE772" s="4">
        <v>210</v>
      </c>
      <c r="AF772" s="4"/>
      <c r="AG772" s="4"/>
    </row>
    <row r="773" spans="1:33">
      <c r="A773" s="4" t="s">
        <v>178</v>
      </c>
      <c r="B773" s="4" t="s">
        <v>118</v>
      </c>
      <c r="C773" s="28">
        <v>39296</v>
      </c>
      <c r="D773" s="4">
        <v>2007</v>
      </c>
      <c r="E773" s="33">
        <v>0.46319444444444446</v>
      </c>
      <c r="F773" s="33">
        <v>0.46736111111111112</v>
      </c>
      <c r="G773" s="33">
        <f t="shared" si="84"/>
        <v>4.1666666666666519E-3</v>
      </c>
      <c r="H773" s="8">
        <v>2</v>
      </c>
      <c r="I773" s="5">
        <v>2</v>
      </c>
      <c r="J773" s="4">
        <v>15</v>
      </c>
      <c r="K773" s="4">
        <v>15</v>
      </c>
      <c r="L773" s="4" t="s">
        <v>163</v>
      </c>
      <c r="M773" s="4" t="s">
        <v>164</v>
      </c>
      <c r="N773" s="4">
        <v>2</v>
      </c>
      <c r="O773" s="5">
        <f t="shared" si="85"/>
        <v>39.599999999999994</v>
      </c>
      <c r="P773" s="5">
        <v>12</v>
      </c>
      <c r="Q773" s="5">
        <f t="shared" si="86"/>
        <v>35.64</v>
      </c>
      <c r="R773" s="5">
        <v>10.8</v>
      </c>
      <c r="S773" s="5">
        <f t="shared" si="87"/>
        <v>39.599999999999994</v>
      </c>
      <c r="T773" s="5">
        <v>12</v>
      </c>
      <c r="U773" s="8">
        <f t="shared" si="89"/>
        <v>37.619999999999997</v>
      </c>
      <c r="V773" s="5">
        <f t="shared" si="90"/>
        <v>11.4</v>
      </c>
      <c r="W773" s="12">
        <v>27.876110000000001</v>
      </c>
      <c r="X773" s="12">
        <v>-115.16789</v>
      </c>
      <c r="Y773" s="4">
        <f t="shared" si="88"/>
        <v>62.6</v>
      </c>
      <c r="Z773" s="4">
        <v>17</v>
      </c>
      <c r="AA773" s="4">
        <v>8</v>
      </c>
      <c r="AB773" s="4" t="s">
        <v>613</v>
      </c>
      <c r="AC773" s="4">
        <v>18</v>
      </c>
      <c r="AD773" s="4" t="s">
        <v>38</v>
      </c>
      <c r="AE773" s="4">
        <v>210</v>
      </c>
      <c r="AF773" s="4"/>
      <c r="AG773" s="4"/>
    </row>
    <row r="774" spans="1:33">
      <c r="A774" s="4" t="s">
        <v>178</v>
      </c>
      <c r="B774" s="4" t="s">
        <v>118</v>
      </c>
      <c r="C774" s="28">
        <v>39296</v>
      </c>
      <c r="D774" s="4">
        <v>2007</v>
      </c>
      <c r="E774" s="33">
        <v>0.46319444444444446</v>
      </c>
      <c r="F774" s="33">
        <v>0.46736111111111112</v>
      </c>
      <c r="G774" s="33">
        <f t="shared" si="84"/>
        <v>4.1666666666666519E-3</v>
      </c>
      <c r="H774" s="8">
        <v>2</v>
      </c>
      <c r="I774" s="5">
        <v>2</v>
      </c>
      <c r="J774" s="4">
        <v>15</v>
      </c>
      <c r="K774" s="4">
        <v>15</v>
      </c>
      <c r="L774" s="4" t="s">
        <v>163</v>
      </c>
      <c r="M774" s="4" t="s">
        <v>164</v>
      </c>
      <c r="N774" s="4">
        <v>2</v>
      </c>
      <c r="O774" s="5">
        <f t="shared" si="85"/>
        <v>39.599999999999994</v>
      </c>
      <c r="P774" s="5">
        <v>12</v>
      </c>
      <c r="Q774" s="5">
        <f t="shared" si="86"/>
        <v>35.64</v>
      </c>
      <c r="R774" s="5">
        <v>10.8</v>
      </c>
      <c r="S774" s="5">
        <f t="shared" si="87"/>
        <v>39.599999999999994</v>
      </c>
      <c r="T774" s="5">
        <v>12</v>
      </c>
      <c r="U774" s="8">
        <f t="shared" si="89"/>
        <v>37.619999999999997</v>
      </c>
      <c r="V774" s="5">
        <f t="shared" si="90"/>
        <v>11.4</v>
      </c>
      <c r="W774" s="12">
        <v>27.876110000000001</v>
      </c>
      <c r="X774" s="12">
        <v>-115.16789</v>
      </c>
      <c r="Y774" s="4">
        <f t="shared" si="88"/>
        <v>62.6</v>
      </c>
      <c r="Z774" s="4">
        <v>17</v>
      </c>
      <c r="AA774" s="4">
        <v>8</v>
      </c>
      <c r="AB774" s="4" t="s">
        <v>609</v>
      </c>
      <c r="AC774" s="4">
        <v>12</v>
      </c>
      <c r="AD774" s="4" t="s">
        <v>38</v>
      </c>
      <c r="AE774" s="4">
        <v>210</v>
      </c>
      <c r="AF774" s="4"/>
      <c r="AG774" s="4"/>
    </row>
    <row r="775" spans="1:33">
      <c r="A775" s="4" t="s">
        <v>178</v>
      </c>
      <c r="B775" s="4" t="s">
        <v>118</v>
      </c>
      <c r="C775" s="28">
        <v>39296</v>
      </c>
      <c r="D775" s="4">
        <v>2007</v>
      </c>
      <c r="E775" s="33">
        <v>0.46319444444444446</v>
      </c>
      <c r="F775" s="33">
        <v>0.46736111111111112</v>
      </c>
      <c r="G775" s="33">
        <f t="shared" si="84"/>
        <v>4.1666666666666519E-3</v>
      </c>
      <c r="H775" s="8">
        <v>2</v>
      </c>
      <c r="I775" s="5">
        <v>2</v>
      </c>
      <c r="J775" s="4">
        <v>15</v>
      </c>
      <c r="K775" s="4">
        <v>15</v>
      </c>
      <c r="L775" s="4" t="s">
        <v>163</v>
      </c>
      <c r="M775" s="4" t="s">
        <v>164</v>
      </c>
      <c r="N775" s="4">
        <v>2</v>
      </c>
      <c r="O775" s="5">
        <f t="shared" si="85"/>
        <v>39.599999999999994</v>
      </c>
      <c r="P775" s="5">
        <v>12</v>
      </c>
      <c r="Q775" s="5">
        <f t="shared" si="86"/>
        <v>35.64</v>
      </c>
      <c r="R775" s="5">
        <v>10.8</v>
      </c>
      <c r="S775" s="5">
        <f t="shared" si="87"/>
        <v>39.599999999999994</v>
      </c>
      <c r="T775" s="5">
        <v>12</v>
      </c>
      <c r="U775" s="8">
        <f t="shared" si="89"/>
        <v>37.619999999999997</v>
      </c>
      <c r="V775" s="5">
        <f t="shared" si="90"/>
        <v>11.4</v>
      </c>
      <c r="W775" s="12">
        <v>27.876110000000001</v>
      </c>
      <c r="X775" s="12">
        <v>-115.16789</v>
      </c>
      <c r="Y775" s="4">
        <f t="shared" si="88"/>
        <v>62.6</v>
      </c>
      <c r="Z775" s="4">
        <v>17</v>
      </c>
      <c r="AA775" s="4">
        <v>8</v>
      </c>
      <c r="AB775" s="4" t="s">
        <v>606</v>
      </c>
      <c r="AC775" s="4">
        <v>5</v>
      </c>
      <c r="AD775" s="4" t="s">
        <v>38</v>
      </c>
      <c r="AE775" s="4">
        <v>210</v>
      </c>
      <c r="AF775" s="4"/>
      <c r="AG775" s="4"/>
    </row>
    <row r="776" spans="1:33">
      <c r="A776" s="4" t="s">
        <v>178</v>
      </c>
      <c r="B776" s="4" t="s">
        <v>118</v>
      </c>
      <c r="C776" s="28">
        <v>39296</v>
      </c>
      <c r="D776" s="4">
        <v>2007</v>
      </c>
      <c r="E776" s="33">
        <v>0.46319444444444446</v>
      </c>
      <c r="F776" s="33">
        <v>0.46736111111111112</v>
      </c>
      <c r="G776" s="33">
        <f t="shared" si="84"/>
        <v>4.1666666666666519E-3</v>
      </c>
      <c r="H776" s="8">
        <v>2</v>
      </c>
      <c r="I776" s="5">
        <v>2</v>
      </c>
      <c r="J776" s="4">
        <v>15</v>
      </c>
      <c r="K776" s="4">
        <v>15</v>
      </c>
      <c r="L776" s="4" t="s">
        <v>163</v>
      </c>
      <c r="M776" s="4" t="s">
        <v>164</v>
      </c>
      <c r="N776" s="4">
        <v>2</v>
      </c>
      <c r="O776" s="5">
        <f t="shared" si="85"/>
        <v>39.599999999999994</v>
      </c>
      <c r="P776" s="5">
        <v>12</v>
      </c>
      <c r="Q776" s="5">
        <f t="shared" si="86"/>
        <v>35.64</v>
      </c>
      <c r="R776" s="5">
        <v>10.8</v>
      </c>
      <c r="S776" s="5">
        <f t="shared" si="87"/>
        <v>39.599999999999994</v>
      </c>
      <c r="T776" s="5">
        <v>12</v>
      </c>
      <c r="U776" s="8">
        <f t="shared" si="89"/>
        <v>37.619999999999997</v>
      </c>
      <c r="V776" s="5">
        <f t="shared" si="90"/>
        <v>11.4</v>
      </c>
      <c r="W776" s="12">
        <v>27.876110000000001</v>
      </c>
      <c r="X776" s="12">
        <v>-115.16789</v>
      </c>
      <c r="Y776" s="4">
        <f t="shared" si="88"/>
        <v>62.6</v>
      </c>
      <c r="Z776" s="4">
        <v>17</v>
      </c>
      <c r="AA776" s="4">
        <v>8</v>
      </c>
      <c r="AB776" s="4" t="s">
        <v>607</v>
      </c>
      <c r="AC776" s="4">
        <v>2</v>
      </c>
      <c r="AD776" s="4" t="s">
        <v>38</v>
      </c>
      <c r="AE776" s="4">
        <v>210</v>
      </c>
      <c r="AF776" s="4"/>
      <c r="AG776" s="4"/>
    </row>
    <row r="777" spans="1:33">
      <c r="A777" s="4" t="s">
        <v>178</v>
      </c>
      <c r="B777" s="4" t="s">
        <v>118</v>
      </c>
      <c r="C777" s="28">
        <v>39296</v>
      </c>
      <c r="D777" s="4">
        <v>2007</v>
      </c>
      <c r="E777" s="33">
        <v>0.46319444444444446</v>
      </c>
      <c r="F777" s="33">
        <v>0.46736111111111112</v>
      </c>
      <c r="G777" s="33">
        <f t="shared" si="84"/>
        <v>4.1666666666666519E-3</v>
      </c>
      <c r="H777" s="8">
        <v>2</v>
      </c>
      <c r="I777" s="5">
        <v>2</v>
      </c>
      <c r="J777" s="4">
        <v>15</v>
      </c>
      <c r="K777" s="4">
        <v>15</v>
      </c>
      <c r="L777" s="4" t="s">
        <v>163</v>
      </c>
      <c r="M777" s="4" t="s">
        <v>164</v>
      </c>
      <c r="N777" s="4">
        <v>2</v>
      </c>
      <c r="O777" s="5">
        <f t="shared" si="85"/>
        <v>39.599999999999994</v>
      </c>
      <c r="P777" s="5">
        <v>12</v>
      </c>
      <c r="Q777" s="5">
        <f t="shared" si="86"/>
        <v>35.64</v>
      </c>
      <c r="R777" s="5">
        <v>10.8</v>
      </c>
      <c r="S777" s="5">
        <f t="shared" si="87"/>
        <v>39.599999999999994</v>
      </c>
      <c r="T777" s="5">
        <v>12</v>
      </c>
      <c r="U777" s="8">
        <f t="shared" si="89"/>
        <v>37.619999999999997</v>
      </c>
      <c r="V777" s="5">
        <f t="shared" si="90"/>
        <v>11.4</v>
      </c>
      <c r="W777" s="12">
        <v>27.876110000000001</v>
      </c>
      <c r="X777" s="12">
        <v>-115.16789</v>
      </c>
      <c r="Y777" s="4">
        <f t="shared" si="88"/>
        <v>62.6</v>
      </c>
      <c r="Z777" s="4">
        <v>17</v>
      </c>
      <c r="AA777" s="4">
        <v>8</v>
      </c>
      <c r="AB777" s="4" t="s">
        <v>611</v>
      </c>
      <c r="AC777" s="4">
        <v>1</v>
      </c>
      <c r="AD777" s="4" t="s">
        <v>38</v>
      </c>
      <c r="AE777" s="4">
        <v>210</v>
      </c>
      <c r="AF777" s="4"/>
      <c r="AG777" s="4"/>
    </row>
    <row r="778" spans="1:33">
      <c r="A778" s="4" t="s">
        <v>179</v>
      </c>
      <c r="B778" s="4" t="s">
        <v>34</v>
      </c>
      <c r="C778" s="28">
        <v>39283</v>
      </c>
      <c r="D778" s="4">
        <v>2007</v>
      </c>
      <c r="E778" s="33">
        <v>0.43958333333333338</v>
      </c>
      <c r="F778" s="33">
        <v>0.44374999999999998</v>
      </c>
      <c r="G778" s="33">
        <f t="shared" si="84"/>
        <v>4.1666666666665964E-3</v>
      </c>
      <c r="H778" s="8">
        <v>2</v>
      </c>
      <c r="I778" s="4">
        <v>1</v>
      </c>
      <c r="J778" s="4">
        <v>1</v>
      </c>
      <c r="K778" s="4">
        <v>1</v>
      </c>
      <c r="L778" s="6" t="s">
        <v>66</v>
      </c>
      <c r="M778" s="4" t="s">
        <v>67</v>
      </c>
      <c r="N778" s="4">
        <v>1</v>
      </c>
      <c r="O778" s="5">
        <f t="shared" si="85"/>
        <v>47.519999999999996</v>
      </c>
      <c r="P778" s="4">
        <v>14.4</v>
      </c>
      <c r="Q778" s="5">
        <f t="shared" si="86"/>
        <v>47.849999999999994</v>
      </c>
      <c r="R778" s="4">
        <v>14.5</v>
      </c>
      <c r="S778" s="5">
        <f t="shared" si="87"/>
        <v>47.849999999999994</v>
      </c>
      <c r="T778" s="4">
        <v>14.5</v>
      </c>
      <c r="U778" s="8">
        <f t="shared" si="89"/>
        <v>47.684999999999995</v>
      </c>
      <c r="V778" s="5">
        <f t="shared" si="90"/>
        <v>14.45</v>
      </c>
      <c r="W778" s="12">
        <v>27.846720000000001</v>
      </c>
      <c r="X778" s="12">
        <v>-115.16088000000001</v>
      </c>
      <c r="Y778" s="4">
        <f t="shared" si="88"/>
        <v>57.2</v>
      </c>
      <c r="Z778" s="4">
        <v>14</v>
      </c>
      <c r="AA778" s="4">
        <v>10</v>
      </c>
      <c r="AB778" s="4" t="s">
        <v>606</v>
      </c>
      <c r="AC778" s="4">
        <v>150</v>
      </c>
      <c r="AD778" s="4">
        <v>10</v>
      </c>
      <c r="AE778" s="4">
        <v>30</v>
      </c>
      <c r="AF778" s="4">
        <v>50</v>
      </c>
      <c r="AG778" s="4"/>
    </row>
    <row r="779" spans="1:33">
      <c r="A779" s="4" t="s">
        <v>179</v>
      </c>
      <c r="B779" s="4" t="s">
        <v>34</v>
      </c>
      <c r="C779" s="28">
        <v>39283</v>
      </c>
      <c r="D779" s="4">
        <v>2007</v>
      </c>
      <c r="E779" s="33">
        <v>0.43958333333333338</v>
      </c>
      <c r="F779" s="33">
        <v>0.44374999999999998</v>
      </c>
      <c r="G779" s="33">
        <f t="shared" si="84"/>
        <v>4.1666666666665964E-3</v>
      </c>
      <c r="H779" s="8">
        <v>2</v>
      </c>
      <c r="I779" s="4">
        <v>1</v>
      </c>
      <c r="J779" s="4">
        <v>1</v>
      </c>
      <c r="K779" s="4">
        <v>1</v>
      </c>
      <c r="L779" s="6" t="s">
        <v>66</v>
      </c>
      <c r="M779" s="4" t="s">
        <v>67</v>
      </c>
      <c r="N779" s="4">
        <v>1</v>
      </c>
      <c r="O779" s="5">
        <f t="shared" si="85"/>
        <v>47.519999999999996</v>
      </c>
      <c r="P779" s="4">
        <v>14.4</v>
      </c>
      <c r="Q779" s="5">
        <f t="shared" si="86"/>
        <v>47.849999999999994</v>
      </c>
      <c r="R779" s="4">
        <v>14.5</v>
      </c>
      <c r="S779" s="5">
        <f t="shared" si="87"/>
        <v>47.849999999999994</v>
      </c>
      <c r="T779" s="4">
        <v>14.5</v>
      </c>
      <c r="U779" s="8">
        <f t="shared" si="89"/>
        <v>47.684999999999995</v>
      </c>
      <c r="V779" s="5">
        <f t="shared" si="90"/>
        <v>14.45</v>
      </c>
      <c r="W779" s="12">
        <v>27.846720000000001</v>
      </c>
      <c r="X779" s="12">
        <v>-115.16088000000001</v>
      </c>
      <c r="Y779" s="4">
        <f t="shared" si="88"/>
        <v>57.2</v>
      </c>
      <c r="Z779" s="4">
        <v>14</v>
      </c>
      <c r="AA779" s="4">
        <v>10</v>
      </c>
      <c r="AB779" s="4" t="s">
        <v>607</v>
      </c>
      <c r="AC779" s="4">
        <v>1</v>
      </c>
      <c r="AD779" s="4">
        <v>10</v>
      </c>
      <c r="AE779" s="4">
        <v>30</v>
      </c>
      <c r="AF779" s="4">
        <v>50</v>
      </c>
      <c r="AG779" s="4"/>
    </row>
    <row r="780" spans="1:33">
      <c r="A780" s="4" t="s">
        <v>179</v>
      </c>
      <c r="B780" s="4" t="s">
        <v>34</v>
      </c>
      <c r="C780" s="28">
        <v>39283</v>
      </c>
      <c r="D780" s="4">
        <v>2007</v>
      </c>
      <c r="E780" s="33">
        <v>0.43958333333333338</v>
      </c>
      <c r="F780" s="33">
        <v>0.44374999999999998</v>
      </c>
      <c r="G780" s="33">
        <f t="shared" si="84"/>
        <v>4.1666666666665964E-3</v>
      </c>
      <c r="H780" s="8">
        <v>2</v>
      </c>
      <c r="I780" s="4">
        <v>1</v>
      </c>
      <c r="J780" s="4">
        <v>1</v>
      </c>
      <c r="K780" s="4">
        <v>1</v>
      </c>
      <c r="L780" s="6" t="s">
        <v>66</v>
      </c>
      <c r="M780" s="4" t="s">
        <v>67</v>
      </c>
      <c r="N780" s="4">
        <v>1</v>
      </c>
      <c r="O780" s="5">
        <f t="shared" si="85"/>
        <v>47.519999999999996</v>
      </c>
      <c r="P780" s="4">
        <v>14.4</v>
      </c>
      <c r="Q780" s="5">
        <f t="shared" si="86"/>
        <v>47.849999999999994</v>
      </c>
      <c r="R780" s="4">
        <v>14.5</v>
      </c>
      <c r="S780" s="5">
        <f t="shared" si="87"/>
        <v>47.849999999999994</v>
      </c>
      <c r="T780" s="4">
        <v>14.5</v>
      </c>
      <c r="U780" s="8">
        <f t="shared" si="89"/>
        <v>47.684999999999995</v>
      </c>
      <c r="V780" s="5">
        <f t="shared" si="90"/>
        <v>14.45</v>
      </c>
      <c r="W780" s="12">
        <v>27.846720000000001</v>
      </c>
      <c r="X780" s="12">
        <v>-115.16088000000001</v>
      </c>
      <c r="Y780" s="4">
        <f t="shared" si="88"/>
        <v>57.2</v>
      </c>
      <c r="Z780" s="4">
        <v>14</v>
      </c>
      <c r="AA780" s="4">
        <v>10</v>
      </c>
      <c r="AB780" s="4" t="s">
        <v>608</v>
      </c>
      <c r="AC780" s="4">
        <v>1</v>
      </c>
      <c r="AD780" s="4">
        <v>10</v>
      </c>
      <c r="AE780" s="4">
        <v>30</v>
      </c>
      <c r="AF780" s="4">
        <v>50</v>
      </c>
      <c r="AG780" s="4"/>
    </row>
    <row r="781" spans="1:33">
      <c r="A781" s="4" t="s">
        <v>180</v>
      </c>
      <c r="B781" s="4" t="s">
        <v>34</v>
      </c>
      <c r="C781" s="28">
        <v>39283</v>
      </c>
      <c r="D781" s="4">
        <v>2007</v>
      </c>
      <c r="E781" s="33">
        <v>0.53402777777777777</v>
      </c>
      <c r="F781" s="33">
        <v>0.53888888888888886</v>
      </c>
      <c r="G781" s="33">
        <f t="shared" si="84"/>
        <v>4.8611111111110938E-3</v>
      </c>
      <c r="H781" s="8">
        <v>2</v>
      </c>
      <c r="I781" s="5">
        <v>2</v>
      </c>
      <c r="J781" s="5">
        <v>2</v>
      </c>
      <c r="K781" s="4">
        <v>2</v>
      </c>
      <c r="L781" s="6" t="s">
        <v>66</v>
      </c>
      <c r="M781" s="4" t="s">
        <v>67</v>
      </c>
      <c r="N781" s="4">
        <v>1</v>
      </c>
      <c r="O781" s="5">
        <f t="shared" si="85"/>
        <v>21.12</v>
      </c>
      <c r="P781" s="5">
        <v>6.4</v>
      </c>
      <c r="Q781" s="5">
        <f t="shared" si="86"/>
        <v>21.779999999999998</v>
      </c>
      <c r="R781" s="5">
        <v>6.6</v>
      </c>
      <c r="S781" s="5">
        <f t="shared" si="87"/>
        <v>21.779999999999998</v>
      </c>
      <c r="T781" s="5">
        <v>6.6</v>
      </c>
      <c r="U781" s="8">
        <f t="shared" si="89"/>
        <v>21.45</v>
      </c>
      <c r="V781" s="5">
        <f t="shared" si="90"/>
        <v>6.5</v>
      </c>
      <c r="W781" s="12">
        <v>27.84967</v>
      </c>
      <c r="X781" s="12">
        <v>-115.16133000000001</v>
      </c>
      <c r="Y781" s="4">
        <f t="shared" si="88"/>
        <v>57.2</v>
      </c>
      <c r="Z781" s="4">
        <v>14</v>
      </c>
      <c r="AA781" s="4">
        <v>10</v>
      </c>
      <c r="AB781" s="4" t="s">
        <v>604</v>
      </c>
      <c r="AC781" s="4">
        <v>1</v>
      </c>
      <c r="AD781" s="4" t="s">
        <v>38</v>
      </c>
      <c r="AE781" s="4">
        <v>240</v>
      </c>
      <c r="AF781" s="4"/>
      <c r="AG781" s="4"/>
    </row>
    <row r="782" spans="1:33">
      <c r="A782" s="4" t="s">
        <v>180</v>
      </c>
      <c r="B782" s="4" t="s">
        <v>34</v>
      </c>
      <c r="C782" s="28">
        <v>39283</v>
      </c>
      <c r="D782" s="4">
        <v>2007</v>
      </c>
      <c r="E782" s="33">
        <v>0.53402777777777777</v>
      </c>
      <c r="F782" s="33">
        <v>0.53888888888888886</v>
      </c>
      <c r="G782" s="33">
        <f t="shared" si="84"/>
        <v>4.8611111111110938E-3</v>
      </c>
      <c r="H782" s="8">
        <v>2</v>
      </c>
      <c r="I782" s="5">
        <v>2</v>
      </c>
      <c r="J782" s="5">
        <v>2</v>
      </c>
      <c r="K782" s="4">
        <v>2</v>
      </c>
      <c r="L782" s="6" t="s">
        <v>66</v>
      </c>
      <c r="M782" s="4" t="s">
        <v>67</v>
      </c>
      <c r="N782" s="4">
        <v>1</v>
      </c>
      <c r="O782" s="5">
        <f t="shared" si="85"/>
        <v>21.12</v>
      </c>
      <c r="P782" s="5">
        <v>6.4</v>
      </c>
      <c r="Q782" s="5">
        <f t="shared" si="86"/>
        <v>21.779999999999998</v>
      </c>
      <c r="R782" s="5">
        <v>6.6</v>
      </c>
      <c r="S782" s="5">
        <f t="shared" si="87"/>
        <v>21.779999999999998</v>
      </c>
      <c r="T782" s="5">
        <v>6.6</v>
      </c>
      <c r="U782" s="8">
        <f t="shared" si="89"/>
        <v>21.45</v>
      </c>
      <c r="V782" s="5">
        <f t="shared" si="90"/>
        <v>6.5</v>
      </c>
      <c r="W782" s="12">
        <v>27.84967</v>
      </c>
      <c r="X782" s="12">
        <v>-115.16133000000001</v>
      </c>
      <c r="Y782" s="4">
        <f t="shared" si="88"/>
        <v>57.2</v>
      </c>
      <c r="Z782" s="4">
        <v>14</v>
      </c>
      <c r="AA782" s="4">
        <v>10</v>
      </c>
      <c r="AB782" s="4" t="s">
        <v>605</v>
      </c>
      <c r="AC782" s="4">
        <v>3</v>
      </c>
      <c r="AD782" s="4" t="s">
        <v>38</v>
      </c>
      <c r="AE782" s="4">
        <v>240</v>
      </c>
      <c r="AF782" s="4"/>
      <c r="AG782" s="4"/>
    </row>
    <row r="783" spans="1:33">
      <c r="A783" s="4" t="s">
        <v>180</v>
      </c>
      <c r="B783" s="4" t="s">
        <v>34</v>
      </c>
      <c r="C783" s="28">
        <v>39283</v>
      </c>
      <c r="D783" s="4">
        <v>2007</v>
      </c>
      <c r="E783" s="33">
        <v>0.53402777777777777</v>
      </c>
      <c r="F783" s="33">
        <v>0.53888888888888886</v>
      </c>
      <c r="G783" s="33">
        <f t="shared" si="84"/>
        <v>4.8611111111110938E-3</v>
      </c>
      <c r="H783" s="8">
        <v>2</v>
      </c>
      <c r="I783" s="5">
        <v>2</v>
      </c>
      <c r="J783" s="5">
        <v>2</v>
      </c>
      <c r="K783" s="4">
        <v>2</v>
      </c>
      <c r="L783" s="6" t="s">
        <v>66</v>
      </c>
      <c r="M783" s="4" t="s">
        <v>67</v>
      </c>
      <c r="N783" s="4">
        <v>1</v>
      </c>
      <c r="O783" s="5">
        <f t="shared" si="85"/>
        <v>21.12</v>
      </c>
      <c r="P783" s="5">
        <v>6.4</v>
      </c>
      <c r="Q783" s="5">
        <f t="shared" si="86"/>
        <v>21.779999999999998</v>
      </c>
      <c r="R783" s="5">
        <v>6.6</v>
      </c>
      <c r="S783" s="5">
        <f t="shared" si="87"/>
        <v>21.779999999999998</v>
      </c>
      <c r="T783" s="5">
        <v>6.6</v>
      </c>
      <c r="U783" s="8">
        <f t="shared" si="89"/>
        <v>21.45</v>
      </c>
      <c r="V783" s="5">
        <f t="shared" si="90"/>
        <v>6.5</v>
      </c>
      <c r="W783" s="12">
        <v>27.84967</v>
      </c>
      <c r="X783" s="12">
        <v>-115.16133000000001</v>
      </c>
      <c r="Y783" s="4">
        <f t="shared" si="88"/>
        <v>57.2</v>
      </c>
      <c r="Z783" s="4">
        <v>14</v>
      </c>
      <c r="AA783" s="4">
        <v>10</v>
      </c>
      <c r="AB783" s="4" t="s">
        <v>613</v>
      </c>
      <c r="AC783" s="4">
        <v>250</v>
      </c>
      <c r="AD783" s="4">
        <v>6</v>
      </c>
      <c r="AE783" s="4">
        <v>240</v>
      </c>
      <c r="AF783" s="4">
        <v>50</v>
      </c>
      <c r="AG783" s="4"/>
    </row>
    <row r="784" spans="1:33">
      <c r="A784" s="4" t="s">
        <v>180</v>
      </c>
      <c r="B784" s="4" t="s">
        <v>34</v>
      </c>
      <c r="C784" s="28">
        <v>39283</v>
      </c>
      <c r="D784" s="4">
        <v>2007</v>
      </c>
      <c r="E784" s="33">
        <v>0.53402777777777777</v>
      </c>
      <c r="F784" s="33">
        <v>0.53888888888888886</v>
      </c>
      <c r="G784" s="33">
        <f t="shared" si="84"/>
        <v>4.8611111111110938E-3</v>
      </c>
      <c r="H784" s="8">
        <v>2</v>
      </c>
      <c r="I784" s="5">
        <v>2</v>
      </c>
      <c r="J784" s="5">
        <v>2</v>
      </c>
      <c r="K784" s="4">
        <v>2</v>
      </c>
      <c r="L784" s="6" t="s">
        <v>66</v>
      </c>
      <c r="M784" s="4" t="s">
        <v>67</v>
      </c>
      <c r="N784" s="4">
        <v>1</v>
      </c>
      <c r="O784" s="5">
        <f t="shared" si="85"/>
        <v>21.12</v>
      </c>
      <c r="P784" s="5">
        <v>6.4</v>
      </c>
      <c r="Q784" s="5">
        <f t="shared" si="86"/>
        <v>21.779999999999998</v>
      </c>
      <c r="R784" s="5">
        <v>6.6</v>
      </c>
      <c r="S784" s="5">
        <f t="shared" si="87"/>
        <v>21.779999999999998</v>
      </c>
      <c r="T784" s="5">
        <v>6.6</v>
      </c>
      <c r="U784" s="8">
        <f t="shared" si="89"/>
        <v>21.45</v>
      </c>
      <c r="V784" s="5">
        <f t="shared" si="90"/>
        <v>6.5</v>
      </c>
      <c r="W784" s="12">
        <v>27.84967</v>
      </c>
      <c r="X784" s="12">
        <v>-115.16133000000001</v>
      </c>
      <c r="Y784" s="4">
        <f t="shared" si="88"/>
        <v>57.2</v>
      </c>
      <c r="Z784" s="4">
        <v>14</v>
      </c>
      <c r="AA784" s="4">
        <v>10</v>
      </c>
      <c r="AB784" s="4" t="s">
        <v>608</v>
      </c>
      <c r="AC784" s="4">
        <v>1</v>
      </c>
      <c r="AD784" s="4" t="s">
        <v>38</v>
      </c>
      <c r="AE784" s="4">
        <v>240</v>
      </c>
      <c r="AF784" s="4"/>
      <c r="AG784" s="4"/>
    </row>
    <row r="785" spans="1:33">
      <c r="A785" s="4" t="s">
        <v>180</v>
      </c>
      <c r="B785" s="4" t="s">
        <v>34</v>
      </c>
      <c r="C785" s="28">
        <v>39283</v>
      </c>
      <c r="D785" s="4">
        <v>2007</v>
      </c>
      <c r="E785" s="33">
        <v>0.53402777777777777</v>
      </c>
      <c r="F785" s="33">
        <v>0.53888888888888886</v>
      </c>
      <c r="G785" s="33">
        <f t="shared" si="84"/>
        <v>4.8611111111110938E-3</v>
      </c>
      <c r="H785" s="8">
        <v>2</v>
      </c>
      <c r="I785" s="5">
        <v>2</v>
      </c>
      <c r="J785" s="5">
        <v>2</v>
      </c>
      <c r="K785" s="4">
        <v>2</v>
      </c>
      <c r="L785" s="6" t="s">
        <v>66</v>
      </c>
      <c r="M785" s="4" t="s">
        <v>67</v>
      </c>
      <c r="N785" s="4">
        <v>1</v>
      </c>
      <c r="O785" s="5">
        <f t="shared" si="85"/>
        <v>21.12</v>
      </c>
      <c r="P785" s="5">
        <v>6.4</v>
      </c>
      <c r="Q785" s="5">
        <f t="shared" si="86"/>
        <v>21.779999999999998</v>
      </c>
      <c r="R785" s="5">
        <v>6.6</v>
      </c>
      <c r="S785" s="5">
        <f t="shared" si="87"/>
        <v>21.779999999999998</v>
      </c>
      <c r="T785" s="5">
        <v>6.6</v>
      </c>
      <c r="U785" s="8">
        <f t="shared" si="89"/>
        <v>21.45</v>
      </c>
      <c r="V785" s="5">
        <f t="shared" si="90"/>
        <v>6.5</v>
      </c>
      <c r="W785" s="12">
        <v>27.84967</v>
      </c>
      <c r="X785" s="12">
        <v>-115.16133000000001</v>
      </c>
      <c r="Y785" s="4">
        <f t="shared" si="88"/>
        <v>57.2</v>
      </c>
      <c r="Z785" s="4">
        <v>14</v>
      </c>
      <c r="AA785" s="4">
        <v>10</v>
      </c>
      <c r="AB785" s="4" t="s">
        <v>606</v>
      </c>
      <c r="AC785" s="4">
        <v>6</v>
      </c>
      <c r="AD785" s="4" t="s">
        <v>38</v>
      </c>
      <c r="AE785" s="4">
        <v>240</v>
      </c>
      <c r="AF785" s="4"/>
      <c r="AG785" s="4"/>
    </row>
    <row r="786" spans="1:33">
      <c r="A786" s="4" t="s">
        <v>180</v>
      </c>
      <c r="B786" s="4" t="s">
        <v>34</v>
      </c>
      <c r="C786" s="28">
        <v>39283</v>
      </c>
      <c r="D786" s="4">
        <v>2007</v>
      </c>
      <c r="E786" s="33">
        <v>0.53402777777777777</v>
      </c>
      <c r="F786" s="33">
        <v>0.53888888888888886</v>
      </c>
      <c r="G786" s="33">
        <f t="shared" si="84"/>
        <v>4.8611111111110938E-3</v>
      </c>
      <c r="H786" s="8">
        <v>2</v>
      </c>
      <c r="I786" s="5">
        <v>2</v>
      </c>
      <c r="J786" s="5">
        <v>2</v>
      </c>
      <c r="K786" s="4">
        <v>2</v>
      </c>
      <c r="L786" s="6" t="s">
        <v>66</v>
      </c>
      <c r="M786" s="4" t="s">
        <v>67</v>
      </c>
      <c r="N786" s="4">
        <v>1</v>
      </c>
      <c r="O786" s="5">
        <f t="shared" si="85"/>
        <v>21.12</v>
      </c>
      <c r="P786" s="5">
        <v>6.4</v>
      </c>
      <c r="Q786" s="5">
        <f t="shared" si="86"/>
        <v>21.779999999999998</v>
      </c>
      <c r="R786" s="5">
        <v>6.6</v>
      </c>
      <c r="S786" s="5">
        <f t="shared" si="87"/>
        <v>21.779999999999998</v>
      </c>
      <c r="T786" s="5">
        <v>6.6</v>
      </c>
      <c r="U786" s="8">
        <f t="shared" si="89"/>
        <v>21.45</v>
      </c>
      <c r="V786" s="5">
        <f t="shared" si="90"/>
        <v>6.5</v>
      </c>
      <c r="W786" s="12">
        <v>27.84967</v>
      </c>
      <c r="X786" s="12">
        <v>-115.16133000000001</v>
      </c>
      <c r="Y786" s="4">
        <f t="shared" si="88"/>
        <v>57.2</v>
      </c>
      <c r="Z786" s="4">
        <v>14</v>
      </c>
      <c r="AA786" s="4">
        <v>10</v>
      </c>
      <c r="AB786" s="4" t="s">
        <v>607</v>
      </c>
      <c r="AC786" s="4">
        <v>1</v>
      </c>
      <c r="AD786" s="4" t="s">
        <v>38</v>
      </c>
      <c r="AE786" s="4">
        <v>240</v>
      </c>
      <c r="AF786" s="4"/>
      <c r="AG786" s="4"/>
    </row>
    <row r="787" spans="1:33">
      <c r="A787" s="4" t="s">
        <v>181</v>
      </c>
      <c r="B787" s="4" t="s">
        <v>34</v>
      </c>
      <c r="C787" s="28">
        <v>39284</v>
      </c>
      <c r="D787" s="4">
        <v>2007</v>
      </c>
      <c r="E787" s="33">
        <v>0.4152777777777778</v>
      </c>
      <c r="F787" s="33">
        <v>0.4201388888888889</v>
      </c>
      <c r="G787" s="33">
        <f t="shared" si="84"/>
        <v>4.8611111111110938E-3</v>
      </c>
      <c r="H787" s="8">
        <v>2</v>
      </c>
      <c r="I787" s="5">
        <v>1</v>
      </c>
      <c r="J787" s="5">
        <v>3</v>
      </c>
      <c r="K787" s="4">
        <v>3</v>
      </c>
      <c r="L787" s="6" t="s">
        <v>66</v>
      </c>
      <c r="M787" s="4" t="s">
        <v>67</v>
      </c>
      <c r="N787" s="4">
        <v>1</v>
      </c>
      <c r="O787" s="5">
        <f t="shared" si="85"/>
        <v>51.48</v>
      </c>
      <c r="P787" s="5">
        <v>15.6</v>
      </c>
      <c r="Q787" s="5">
        <f t="shared" si="86"/>
        <v>51.48</v>
      </c>
      <c r="R787" s="5">
        <v>15.6</v>
      </c>
      <c r="S787" s="5">
        <f t="shared" si="87"/>
        <v>51.48</v>
      </c>
      <c r="T787" s="5">
        <v>15.6</v>
      </c>
      <c r="U787" s="8">
        <f t="shared" si="89"/>
        <v>51.48</v>
      </c>
      <c r="V787" s="5">
        <f t="shared" si="90"/>
        <v>15.6</v>
      </c>
      <c r="W787" s="12">
        <v>27.846250000000001</v>
      </c>
      <c r="X787" s="12">
        <v>-115.16886</v>
      </c>
      <c r="Y787" s="4">
        <f t="shared" si="88"/>
        <v>59</v>
      </c>
      <c r="Z787" s="4">
        <v>15</v>
      </c>
      <c r="AA787" s="4">
        <v>5.4</v>
      </c>
      <c r="AB787" s="4" t="s">
        <v>604</v>
      </c>
      <c r="AC787" s="4">
        <v>8</v>
      </c>
      <c r="AD787" s="4" t="s">
        <v>38</v>
      </c>
      <c r="AE787" s="4">
        <v>270</v>
      </c>
      <c r="AF787" s="4"/>
      <c r="AG787" s="4"/>
    </row>
    <row r="788" spans="1:33">
      <c r="A788" s="4" t="s">
        <v>181</v>
      </c>
      <c r="B788" s="4" t="s">
        <v>34</v>
      </c>
      <c r="C788" s="28">
        <v>39284</v>
      </c>
      <c r="D788" s="4">
        <v>2007</v>
      </c>
      <c r="E788" s="33">
        <v>0.4152777777777778</v>
      </c>
      <c r="F788" s="33">
        <v>0.4201388888888889</v>
      </c>
      <c r="G788" s="33">
        <f t="shared" si="84"/>
        <v>4.8611111111110938E-3</v>
      </c>
      <c r="H788" s="8">
        <v>2</v>
      </c>
      <c r="I788" s="5">
        <v>1</v>
      </c>
      <c r="J788" s="5">
        <v>3</v>
      </c>
      <c r="K788" s="4">
        <v>3</v>
      </c>
      <c r="L788" s="6" t="s">
        <v>66</v>
      </c>
      <c r="M788" s="4" t="s">
        <v>67</v>
      </c>
      <c r="N788" s="4">
        <v>1</v>
      </c>
      <c r="O788" s="5">
        <f t="shared" si="85"/>
        <v>51.48</v>
      </c>
      <c r="P788" s="5">
        <v>15.6</v>
      </c>
      <c r="Q788" s="5">
        <f t="shared" si="86"/>
        <v>51.48</v>
      </c>
      <c r="R788" s="5">
        <v>15.6</v>
      </c>
      <c r="S788" s="5">
        <f t="shared" si="87"/>
        <v>51.48</v>
      </c>
      <c r="T788" s="5">
        <v>15.6</v>
      </c>
      <c r="U788" s="8">
        <f t="shared" si="89"/>
        <v>51.48</v>
      </c>
      <c r="V788" s="5">
        <f t="shared" si="90"/>
        <v>15.6</v>
      </c>
      <c r="W788" s="12">
        <v>27.846250000000001</v>
      </c>
      <c r="X788" s="12">
        <v>-115.16886</v>
      </c>
      <c r="Y788" s="4">
        <f t="shared" si="88"/>
        <v>59</v>
      </c>
      <c r="Z788" s="4">
        <v>15</v>
      </c>
      <c r="AA788" s="4">
        <v>5.4</v>
      </c>
      <c r="AB788" s="4" t="s">
        <v>621</v>
      </c>
      <c r="AC788" s="4">
        <v>3</v>
      </c>
      <c r="AD788" s="4" t="s">
        <v>38</v>
      </c>
      <c r="AE788" s="4">
        <v>270</v>
      </c>
      <c r="AF788" s="4"/>
      <c r="AG788" s="4"/>
    </row>
    <row r="789" spans="1:33">
      <c r="A789" s="4" t="s">
        <v>181</v>
      </c>
      <c r="B789" s="4" t="s">
        <v>34</v>
      </c>
      <c r="C789" s="28">
        <v>39284</v>
      </c>
      <c r="D789" s="4">
        <v>2007</v>
      </c>
      <c r="E789" s="33">
        <v>0.4152777777777778</v>
      </c>
      <c r="F789" s="33">
        <v>0.4201388888888889</v>
      </c>
      <c r="G789" s="33">
        <f t="shared" si="84"/>
        <v>4.8611111111110938E-3</v>
      </c>
      <c r="H789" s="8">
        <v>2</v>
      </c>
      <c r="I789" s="5">
        <v>1</v>
      </c>
      <c r="J789" s="5">
        <v>3</v>
      </c>
      <c r="K789" s="4">
        <v>3</v>
      </c>
      <c r="L789" s="6" t="s">
        <v>66</v>
      </c>
      <c r="M789" s="4" t="s">
        <v>67</v>
      </c>
      <c r="N789" s="4">
        <v>1</v>
      </c>
      <c r="O789" s="5">
        <f t="shared" si="85"/>
        <v>51.48</v>
      </c>
      <c r="P789" s="5">
        <v>15.6</v>
      </c>
      <c r="Q789" s="5">
        <f t="shared" si="86"/>
        <v>51.48</v>
      </c>
      <c r="R789" s="5">
        <v>15.6</v>
      </c>
      <c r="S789" s="5">
        <f t="shared" si="87"/>
        <v>51.48</v>
      </c>
      <c r="T789" s="5">
        <v>15.6</v>
      </c>
      <c r="U789" s="8">
        <f t="shared" si="89"/>
        <v>51.48</v>
      </c>
      <c r="V789" s="5">
        <f t="shared" si="90"/>
        <v>15.6</v>
      </c>
      <c r="W789" s="12">
        <v>27.846250000000001</v>
      </c>
      <c r="X789" s="12">
        <v>-115.16886</v>
      </c>
      <c r="Y789" s="4">
        <f t="shared" si="88"/>
        <v>59</v>
      </c>
      <c r="Z789" s="4">
        <v>15</v>
      </c>
      <c r="AA789" s="4">
        <v>5.4</v>
      </c>
      <c r="AB789" s="4" t="s">
        <v>614</v>
      </c>
      <c r="AC789" s="4">
        <v>3</v>
      </c>
      <c r="AD789" s="4" t="s">
        <v>38</v>
      </c>
      <c r="AE789" s="4">
        <v>270</v>
      </c>
      <c r="AF789" s="4"/>
      <c r="AG789" s="4"/>
    </row>
    <row r="790" spans="1:33">
      <c r="A790" s="4" t="s">
        <v>181</v>
      </c>
      <c r="B790" s="4" t="s">
        <v>34</v>
      </c>
      <c r="C790" s="28">
        <v>39284</v>
      </c>
      <c r="D790" s="4">
        <v>2007</v>
      </c>
      <c r="E790" s="33">
        <v>0.4152777777777778</v>
      </c>
      <c r="F790" s="33">
        <v>0.4201388888888889</v>
      </c>
      <c r="G790" s="33">
        <f t="shared" si="84"/>
        <v>4.8611111111110938E-3</v>
      </c>
      <c r="H790" s="8">
        <v>2</v>
      </c>
      <c r="I790" s="5">
        <v>1</v>
      </c>
      <c r="J790" s="5">
        <v>3</v>
      </c>
      <c r="K790" s="4">
        <v>3</v>
      </c>
      <c r="L790" s="6" t="s">
        <v>66</v>
      </c>
      <c r="M790" s="4" t="s">
        <v>67</v>
      </c>
      <c r="N790" s="4">
        <v>1</v>
      </c>
      <c r="O790" s="5">
        <f t="shared" si="85"/>
        <v>51.48</v>
      </c>
      <c r="P790" s="5">
        <v>15.6</v>
      </c>
      <c r="Q790" s="5">
        <f t="shared" si="86"/>
        <v>51.48</v>
      </c>
      <c r="R790" s="5">
        <v>15.6</v>
      </c>
      <c r="S790" s="5">
        <f t="shared" si="87"/>
        <v>51.48</v>
      </c>
      <c r="T790" s="5">
        <v>15.6</v>
      </c>
      <c r="U790" s="8">
        <f t="shared" si="89"/>
        <v>51.48</v>
      </c>
      <c r="V790" s="5">
        <f t="shared" si="90"/>
        <v>15.6</v>
      </c>
      <c r="W790" s="12">
        <v>27.846250000000001</v>
      </c>
      <c r="X790" s="12">
        <v>-115.16886</v>
      </c>
      <c r="Y790" s="4">
        <f t="shared" si="88"/>
        <v>59</v>
      </c>
      <c r="Z790" s="4">
        <v>15</v>
      </c>
      <c r="AA790" s="4">
        <v>5.4</v>
      </c>
      <c r="AB790" s="4" t="s">
        <v>613</v>
      </c>
      <c r="AC790" s="4">
        <v>88</v>
      </c>
      <c r="AD790" s="4">
        <v>17</v>
      </c>
      <c r="AE790" s="4">
        <v>270</v>
      </c>
      <c r="AF790" s="4">
        <v>50</v>
      </c>
      <c r="AG790" s="4"/>
    </row>
    <row r="791" spans="1:33">
      <c r="A791" s="4" t="s">
        <v>181</v>
      </c>
      <c r="B791" s="4" t="s">
        <v>34</v>
      </c>
      <c r="C791" s="28">
        <v>39284</v>
      </c>
      <c r="D791" s="4">
        <v>2007</v>
      </c>
      <c r="E791" s="33">
        <v>0.4152777777777778</v>
      </c>
      <c r="F791" s="33">
        <v>0.4201388888888889</v>
      </c>
      <c r="G791" s="33">
        <f t="shared" si="84"/>
        <v>4.8611111111110938E-3</v>
      </c>
      <c r="H791" s="8">
        <v>2</v>
      </c>
      <c r="I791" s="5">
        <v>1</v>
      </c>
      <c r="J791" s="5">
        <v>3</v>
      </c>
      <c r="K791" s="4">
        <v>3</v>
      </c>
      <c r="L791" s="6" t="s">
        <v>66</v>
      </c>
      <c r="M791" s="4" t="s">
        <v>67</v>
      </c>
      <c r="N791" s="4">
        <v>1</v>
      </c>
      <c r="O791" s="5">
        <f t="shared" si="85"/>
        <v>51.48</v>
      </c>
      <c r="P791" s="5">
        <v>15.6</v>
      </c>
      <c r="Q791" s="5">
        <f t="shared" si="86"/>
        <v>51.48</v>
      </c>
      <c r="R791" s="5">
        <v>15.6</v>
      </c>
      <c r="S791" s="5">
        <f t="shared" si="87"/>
        <v>51.48</v>
      </c>
      <c r="T791" s="5">
        <v>15.6</v>
      </c>
      <c r="U791" s="8">
        <f t="shared" si="89"/>
        <v>51.48</v>
      </c>
      <c r="V791" s="5">
        <f t="shared" si="90"/>
        <v>15.6</v>
      </c>
      <c r="W791" s="12">
        <v>27.846250000000001</v>
      </c>
      <c r="X791" s="12">
        <v>-115.16886</v>
      </c>
      <c r="Y791" s="4">
        <f t="shared" si="88"/>
        <v>59</v>
      </c>
      <c r="Z791" s="4">
        <v>15</v>
      </c>
      <c r="AA791" s="4">
        <v>5.4</v>
      </c>
      <c r="AB791" s="4" t="s">
        <v>608</v>
      </c>
      <c r="AC791" s="4">
        <v>2</v>
      </c>
      <c r="AD791" s="4" t="s">
        <v>38</v>
      </c>
      <c r="AE791" s="4">
        <v>270</v>
      </c>
      <c r="AF791" s="4"/>
      <c r="AG791" s="4"/>
    </row>
    <row r="792" spans="1:33">
      <c r="A792" s="4" t="s">
        <v>181</v>
      </c>
      <c r="B792" s="4" t="s">
        <v>34</v>
      </c>
      <c r="C792" s="28">
        <v>39284</v>
      </c>
      <c r="D792" s="4">
        <v>2007</v>
      </c>
      <c r="E792" s="33">
        <v>0.4152777777777778</v>
      </c>
      <c r="F792" s="33">
        <v>0.4201388888888889</v>
      </c>
      <c r="G792" s="33">
        <f t="shared" si="84"/>
        <v>4.8611111111110938E-3</v>
      </c>
      <c r="H792" s="8">
        <v>2</v>
      </c>
      <c r="I792" s="5">
        <v>1</v>
      </c>
      <c r="J792" s="5">
        <v>3</v>
      </c>
      <c r="K792" s="4">
        <v>3</v>
      </c>
      <c r="L792" s="6" t="s">
        <v>66</v>
      </c>
      <c r="M792" s="4" t="s">
        <v>67</v>
      </c>
      <c r="N792" s="4">
        <v>1</v>
      </c>
      <c r="O792" s="5">
        <f t="shared" si="85"/>
        <v>51.48</v>
      </c>
      <c r="P792" s="5">
        <v>15.6</v>
      </c>
      <c r="Q792" s="5">
        <f t="shared" si="86"/>
        <v>51.48</v>
      </c>
      <c r="R792" s="5">
        <v>15.6</v>
      </c>
      <c r="S792" s="5">
        <f t="shared" si="87"/>
        <v>51.48</v>
      </c>
      <c r="T792" s="5">
        <v>15.6</v>
      </c>
      <c r="U792" s="8">
        <f t="shared" si="89"/>
        <v>51.48</v>
      </c>
      <c r="V792" s="5">
        <f t="shared" si="90"/>
        <v>15.6</v>
      </c>
      <c r="W792" s="12">
        <v>27.846250000000001</v>
      </c>
      <c r="X792" s="12">
        <v>-115.16886</v>
      </c>
      <c r="Y792" s="4">
        <f t="shared" si="88"/>
        <v>59</v>
      </c>
      <c r="Z792" s="4">
        <v>15</v>
      </c>
      <c r="AA792" s="4">
        <v>5.4</v>
      </c>
      <c r="AB792" s="4" t="s">
        <v>610</v>
      </c>
      <c r="AC792" s="4">
        <v>1</v>
      </c>
      <c r="AD792" s="4" t="s">
        <v>38</v>
      </c>
      <c r="AE792" s="4">
        <v>270</v>
      </c>
      <c r="AF792" s="4"/>
      <c r="AG792" s="4"/>
    </row>
    <row r="793" spans="1:33">
      <c r="A793" s="4" t="s">
        <v>181</v>
      </c>
      <c r="B793" s="4" t="s">
        <v>34</v>
      </c>
      <c r="C793" s="28">
        <v>39284</v>
      </c>
      <c r="D793" s="4">
        <v>2007</v>
      </c>
      <c r="E793" s="33">
        <v>0.4152777777777778</v>
      </c>
      <c r="F793" s="33">
        <v>0.4201388888888889</v>
      </c>
      <c r="G793" s="33">
        <f t="shared" si="84"/>
        <v>4.8611111111110938E-3</v>
      </c>
      <c r="H793" s="8">
        <v>2</v>
      </c>
      <c r="I793" s="5">
        <v>1</v>
      </c>
      <c r="J793" s="5">
        <v>3</v>
      </c>
      <c r="K793" s="4">
        <v>3</v>
      </c>
      <c r="L793" s="6" t="s">
        <v>66</v>
      </c>
      <c r="M793" s="4" t="s">
        <v>67</v>
      </c>
      <c r="N793" s="4">
        <v>1</v>
      </c>
      <c r="O793" s="5">
        <f t="shared" si="85"/>
        <v>51.48</v>
      </c>
      <c r="P793" s="5">
        <v>15.6</v>
      </c>
      <c r="Q793" s="5">
        <f t="shared" si="86"/>
        <v>51.48</v>
      </c>
      <c r="R793" s="5">
        <v>15.6</v>
      </c>
      <c r="S793" s="5">
        <f t="shared" si="87"/>
        <v>51.48</v>
      </c>
      <c r="T793" s="5">
        <v>15.6</v>
      </c>
      <c r="U793" s="8">
        <f t="shared" si="89"/>
        <v>51.48</v>
      </c>
      <c r="V793" s="5">
        <f t="shared" si="90"/>
        <v>15.6</v>
      </c>
      <c r="W793" s="12">
        <v>27.846250000000001</v>
      </c>
      <c r="X793" s="12">
        <v>-115.16886</v>
      </c>
      <c r="Y793" s="4">
        <f t="shared" si="88"/>
        <v>59</v>
      </c>
      <c r="Z793" s="4">
        <v>15</v>
      </c>
      <c r="AA793" s="4">
        <v>5.4</v>
      </c>
      <c r="AB793" s="4" t="s">
        <v>607</v>
      </c>
      <c r="AC793" s="4">
        <v>2</v>
      </c>
      <c r="AD793" s="4" t="s">
        <v>38</v>
      </c>
      <c r="AE793" s="4">
        <v>270</v>
      </c>
      <c r="AF793" s="4"/>
      <c r="AG793" s="4"/>
    </row>
    <row r="794" spans="1:33">
      <c r="A794" s="4" t="s">
        <v>181</v>
      </c>
      <c r="B794" s="4" t="s">
        <v>34</v>
      </c>
      <c r="C794" s="28">
        <v>39284</v>
      </c>
      <c r="D794" s="4">
        <v>2007</v>
      </c>
      <c r="E794" s="33">
        <v>0.4152777777777778</v>
      </c>
      <c r="F794" s="33">
        <v>0.4201388888888889</v>
      </c>
      <c r="G794" s="33">
        <f t="shared" si="84"/>
        <v>4.8611111111110938E-3</v>
      </c>
      <c r="H794" s="8">
        <v>2</v>
      </c>
      <c r="I794" s="5">
        <v>1</v>
      </c>
      <c r="J794" s="5">
        <v>3</v>
      </c>
      <c r="K794" s="4">
        <v>3</v>
      </c>
      <c r="L794" s="6" t="s">
        <v>66</v>
      </c>
      <c r="M794" s="4" t="s">
        <v>67</v>
      </c>
      <c r="N794" s="4">
        <v>1</v>
      </c>
      <c r="O794" s="5">
        <f t="shared" si="85"/>
        <v>51.48</v>
      </c>
      <c r="P794" s="5">
        <v>15.6</v>
      </c>
      <c r="Q794" s="5">
        <f t="shared" si="86"/>
        <v>51.48</v>
      </c>
      <c r="R794" s="5">
        <v>15.6</v>
      </c>
      <c r="S794" s="5">
        <f t="shared" si="87"/>
        <v>51.48</v>
      </c>
      <c r="T794" s="5">
        <v>15.6</v>
      </c>
      <c r="U794" s="8">
        <f t="shared" si="89"/>
        <v>51.48</v>
      </c>
      <c r="V794" s="5">
        <f t="shared" si="90"/>
        <v>15.6</v>
      </c>
      <c r="W794" s="12">
        <v>27.846250000000001</v>
      </c>
      <c r="X794" s="12">
        <v>-115.16886</v>
      </c>
      <c r="Y794" s="4">
        <f t="shared" si="88"/>
        <v>59</v>
      </c>
      <c r="Z794" s="4">
        <v>15</v>
      </c>
      <c r="AA794" s="4">
        <v>5.4</v>
      </c>
      <c r="AB794" s="4" t="s">
        <v>611</v>
      </c>
      <c r="AC794" s="4">
        <v>8</v>
      </c>
      <c r="AD794" s="4" t="s">
        <v>38</v>
      </c>
      <c r="AE794" s="4">
        <v>270</v>
      </c>
      <c r="AF794" s="4"/>
      <c r="AG794" s="4"/>
    </row>
    <row r="795" spans="1:33">
      <c r="A795" s="4" t="s">
        <v>182</v>
      </c>
      <c r="B795" s="4" t="s">
        <v>34</v>
      </c>
      <c r="C795" s="28">
        <v>39284</v>
      </c>
      <c r="D795" s="4">
        <v>2007</v>
      </c>
      <c r="E795" s="33">
        <v>0.47222222222222227</v>
      </c>
      <c r="F795" s="33">
        <v>0.47916666666666669</v>
      </c>
      <c r="G795" s="33">
        <f t="shared" si="84"/>
        <v>6.9444444444444198E-3</v>
      </c>
      <c r="H795" s="8">
        <v>2</v>
      </c>
      <c r="I795" s="5">
        <v>2</v>
      </c>
      <c r="J795" s="5">
        <v>4</v>
      </c>
      <c r="K795" s="4">
        <v>4</v>
      </c>
      <c r="L795" s="6" t="s">
        <v>66</v>
      </c>
      <c r="M795" s="4" t="s">
        <v>67</v>
      </c>
      <c r="N795" s="4">
        <v>1</v>
      </c>
      <c r="O795" s="5">
        <f t="shared" si="85"/>
        <v>25.41</v>
      </c>
      <c r="P795" s="5">
        <v>7.7</v>
      </c>
      <c r="Q795" s="5">
        <f t="shared" si="86"/>
        <v>21.12</v>
      </c>
      <c r="R795" s="5">
        <v>6.4</v>
      </c>
      <c r="S795" s="5">
        <f t="shared" si="87"/>
        <v>25.41</v>
      </c>
      <c r="T795" s="5">
        <v>7.7</v>
      </c>
      <c r="U795" s="8">
        <f t="shared" si="89"/>
        <v>23.265000000000001</v>
      </c>
      <c r="V795" s="5">
        <f t="shared" si="90"/>
        <v>7.0500000000000007</v>
      </c>
      <c r="W795" s="12">
        <v>27.84806</v>
      </c>
      <c r="X795" s="12">
        <v>-115.1725</v>
      </c>
      <c r="Y795" s="4">
        <f t="shared" si="88"/>
        <v>59</v>
      </c>
      <c r="Z795" s="4">
        <v>15</v>
      </c>
      <c r="AA795" s="4">
        <v>5.4</v>
      </c>
      <c r="AB795" s="4" t="s">
        <v>604</v>
      </c>
      <c r="AC795" s="4">
        <v>14</v>
      </c>
      <c r="AD795" s="4" t="s">
        <v>38</v>
      </c>
      <c r="AE795" s="4">
        <v>210</v>
      </c>
      <c r="AF795" s="4"/>
      <c r="AG795" s="4"/>
    </row>
    <row r="796" spans="1:33">
      <c r="A796" s="4" t="s">
        <v>182</v>
      </c>
      <c r="B796" s="4" t="s">
        <v>34</v>
      </c>
      <c r="C796" s="28">
        <v>39284</v>
      </c>
      <c r="D796" s="4">
        <v>2007</v>
      </c>
      <c r="E796" s="33">
        <v>0.47222222222222227</v>
      </c>
      <c r="F796" s="33">
        <v>0.47916666666666669</v>
      </c>
      <c r="G796" s="33">
        <f t="shared" si="84"/>
        <v>6.9444444444444198E-3</v>
      </c>
      <c r="H796" s="8">
        <v>2</v>
      </c>
      <c r="I796" s="5">
        <v>2</v>
      </c>
      <c r="J796" s="5">
        <v>4</v>
      </c>
      <c r="K796" s="4">
        <v>4</v>
      </c>
      <c r="L796" s="6" t="s">
        <v>66</v>
      </c>
      <c r="M796" s="4" t="s">
        <v>67</v>
      </c>
      <c r="N796" s="4">
        <v>1</v>
      </c>
      <c r="O796" s="5">
        <f t="shared" si="85"/>
        <v>25.41</v>
      </c>
      <c r="P796" s="5">
        <v>7.7</v>
      </c>
      <c r="Q796" s="5">
        <f t="shared" si="86"/>
        <v>21.12</v>
      </c>
      <c r="R796" s="5">
        <v>6.4</v>
      </c>
      <c r="S796" s="5">
        <f t="shared" si="87"/>
        <v>25.41</v>
      </c>
      <c r="T796" s="5">
        <v>7.7</v>
      </c>
      <c r="U796" s="8">
        <f t="shared" si="89"/>
        <v>23.265000000000001</v>
      </c>
      <c r="V796" s="5">
        <f t="shared" si="90"/>
        <v>7.0500000000000007</v>
      </c>
      <c r="W796" s="12">
        <v>27.84806</v>
      </c>
      <c r="X796" s="12">
        <v>-115.1725</v>
      </c>
      <c r="Y796" s="4">
        <f t="shared" si="88"/>
        <v>59</v>
      </c>
      <c r="Z796" s="4">
        <v>15</v>
      </c>
      <c r="AA796" s="4">
        <v>5.4</v>
      </c>
      <c r="AB796" s="4" t="s">
        <v>613</v>
      </c>
      <c r="AC796" s="4">
        <v>100</v>
      </c>
      <c r="AD796" s="4">
        <v>15</v>
      </c>
      <c r="AE796" s="4">
        <v>210</v>
      </c>
      <c r="AF796" s="4">
        <v>50</v>
      </c>
      <c r="AG796" s="4"/>
    </row>
    <row r="797" spans="1:33">
      <c r="A797" s="4" t="s">
        <v>182</v>
      </c>
      <c r="B797" s="4" t="s">
        <v>34</v>
      </c>
      <c r="C797" s="28">
        <v>39284</v>
      </c>
      <c r="D797" s="4">
        <v>2007</v>
      </c>
      <c r="E797" s="33">
        <v>0.47222222222222227</v>
      </c>
      <c r="F797" s="33">
        <v>0.47916666666666669</v>
      </c>
      <c r="G797" s="33">
        <f t="shared" si="84"/>
        <v>6.9444444444444198E-3</v>
      </c>
      <c r="H797" s="8">
        <v>2</v>
      </c>
      <c r="I797" s="5">
        <v>2</v>
      </c>
      <c r="J797" s="5">
        <v>4</v>
      </c>
      <c r="K797" s="4">
        <v>4</v>
      </c>
      <c r="L797" s="6" t="s">
        <v>66</v>
      </c>
      <c r="M797" s="4" t="s">
        <v>67</v>
      </c>
      <c r="N797" s="4">
        <v>1</v>
      </c>
      <c r="O797" s="5">
        <f t="shared" si="85"/>
        <v>25.41</v>
      </c>
      <c r="P797" s="5">
        <v>7.7</v>
      </c>
      <c r="Q797" s="5">
        <f t="shared" si="86"/>
        <v>21.12</v>
      </c>
      <c r="R797" s="5">
        <v>6.4</v>
      </c>
      <c r="S797" s="5">
        <f t="shared" si="87"/>
        <v>25.41</v>
      </c>
      <c r="T797" s="5">
        <v>7.7</v>
      </c>
      <c r="U797" s="8">
        <f t="shared" si="89"/>
        <v>23.265000000000001</v>
      </c>
      <c r="V797" s="5">
        <f t="shared" si="90"/>
        <v>7.0500000000000007</v>
      </c>
      <c r="W797" s="12">
        <v>27.84806</v>
      </c>
      <c r="X797" s="12">
        <v>-115.1725</v>
      </c>
      <c r="Y797" s="4">
        <f t="shared" si="88"/>
        <v>59</v>
      </c>
      <c r="Z797" s="4">
        <v>15</v>
      </c>
      <c r="AA797" s="4">
        <v>5.4</v>
      </c>
      <c r="AB797" s="4" t="s">
        <v>609</v>
      </c>
      <c r="AC797" s="4">
        <v>1</v>
      </c>
      <c r="AD797" s="4" t="s">
        <v>38</v>
      </c>
      <c r="AE797" s="4">
        <v>210</v>
      </c>
      <c r="AF797" s="4"/>
      <c r="AG797" s="4"/>
    </row>
    <row r="798" spans="1:33">
      <c r="A798" s="4" t="s">
        <v>182</v>
      </c>
      <c r="B798" s="4" t="s">
        <v>34</v>
      </c>
      <c r="C798" s="28">
        <v>39284</v>
      </c>
      <c r="D798" s="4">
        <v>2007</v>
      </c>
      <c r="E798" s="33">
        <v>0.47222222222222227</v>
      </c>
      <c r="F798" s="33">
        <v>0.47916666666666669</v>
      </c>
      <c r="G798" s="33">
        <f t="shared" si="84"/>
        <v>6.9444444444444198E-3</v>
      </c>
      <c r="H798" s="8">
        <v>2</v>
      </c>
      <c r="I798" s="5">
        <v>2</v>
      </c>
      <c r="J798" s="5">
        <v>4</v>
      </c>
      <c r="K798" s="4">
        <v>4</v>
      </c>
      <c r="L798" s="6" t="s">
        <v>66</v>
      </c>
      <c r="M798" s="4" t="s">
        <v>67</v>
      </c>
      <c r="N798" s="4">
        <v>1</v>
      </c>
      <c r="O798" s="5">
        <f t="shared" si="85"/>
        <v>25.41</v>
      </c>
      <c r="P798" s="5">
        <v>7.7</v>
      </c>
      <c r="Q798" s="5">
        <f t="shared" si="86"/>
        <v>21.12</v>
      </c>
      <c r="R798" s="5">
        <v>6.4</v>
      </c>
      <c r="S798" s="5">
        <f t="shared" si="87"/>
        <v>25.41</v>
      </c>
      <c r="T798" s="5">
        <v>7.7</v>
      </c>
      <c r="U798" s="8">
        <f t="shared" si="89"/>
        <v>23.265000000000001</v>
      </c>
      <c r="V798" s="5">
        <f t="shared" si="90"/>
        <v>7.0500000000000007</v>
      </c>
      <c r="W798" s="12">
        <v>27.84806</v>
      </c>
      <c r="X798" s="12">
        <v>-115.1725</v>
      </c>
      <c r="Y798" s="4">
        <f t="shared" si="88"/>
        <v>59</v>
      </c>
      <c r="Z798" s="4">
        <v>15</v>
      </c>
      <c r="AA798" s="4">
        <v>5.4</v>
      </c>
      <c r="AB798" s="4" t="s">
        <v>608</v>
      </c>
      <c r="AC798" s="4">
        <v>10</v>
      </c>
      <c r="AD798" s="4" t="s">
        <v>38</v>
      </c>
      <c r="AE798" s="4">
        <v>210</v>
      </c>
      <c r="AF798" s="4"/>
      <c r="AG798" s="4"/>
    </row>
    <row r="799" spans="1:33">
      <c r="A799" s="4" t="s">
        <v>182</v>
      </c>
      <c r="B799" s="4" t="s">
        <v>34</v>
      </c>
      <c r="C799" s="28">
        <v>39284</v>
      </c>
      <c r="D799" s="4">
        <v>2007</v>
      </c>
      <c r="E799" s="33">
        <v>0.47222222222222227</v>
      </c>
      <c r="F799" s="33">
        <v>0.47916666666666669</v>
      </c>
      <c r="G799" s="33">
        <f t="shared" si="84"/>
        <v>6.9444444444444198E-3</v>
      </c>
      <c r="H799" s="8">
        <v>2</v>
      </c>
      <c r="I799" s="5">
        <v>2</v>
      </c>
      <c r="J799" s="5">
        <v>4</v>
      </c>
      <c r="K799" s="4">
        <v>4</v>
      </c>
      <c r="L799" s="6" t="s">
        <v>66</v>
      </c>
      <c r="M799" s="4" t="s">
        <v>67</v>
      </c>
      <c r="N799" s="4">
        <v>1</v>
      </c>
      <c r="O799" s="5">
        <f t="shared" si="85"/>
        <v>25.41</v>
      </c>
      <c r="P799" s="5">
        <v>7.7</v>
      </c>
      <c r="Q799" s="5">
        <f t="shared" si="86"/>
        <v>21.12</v>
      </c>
      <c r="R799" s="5">
        <v>6.4</v>
      </c>
      <c r="S799" s="5">
        <f t="shared" si="87"/>
        <v>25.41</v>
      </c>
      <c r="T799" s="5">
        <v>7.7</v>
      </c>
      <c r="U799" s="8">
        <f t="shared" si="89"/>
        <v>23.265000000000001</v>
      </c>
      <c r="V799" s="5">
        <f t="shared" si="90"/>
        <v>7.0500000000000007</v>
      </c>
      <c r="W799" s="12">
        <v>27.84806</v>
      </c>
      <c r="X799" s="12">
        <v>-115.1725</v>
      </c>
      <c r="Y799" s="4">
        <f t="shared" si="88"/>
        <v>59</v>
      </c>
      <c r="Z799" s="4">
        <v>15</v>
      </c>
      <c r="AA799" s="4">
        <v>5.4</v>
      </c>
      <c r="AB799" s="4" t="s">
        <v>610</v>
      </c>
      <c r="AC799" s="4">
        <v>2</v>
      </c>
      <c r="AD799" s="4" t="s">
        <v>38</v>
      </c>
      <c r="AE799" s="4">
        <v>210</v>
      </c>
      <c r="AF799" s="4"/>
      <c r="AG799" s="4"/>
    </row>
    <row r="800" spans="1:33">
      <c r="A800" s="4" t="s">
        <v>182</v>
      </c>
      <c r="B800" s="4" t="s">
        <v>34</v>
      </c>
      <c r="C800" s="28">
        <v>39284</v>
      </c>
      <c r="D800" s="4">
        <v>2007</v>
      </c>
      <c r="E800" s="33">
        <v>0.47222222222222227</v>
      </c>
      <c r="F800" s="33">
        <v>0.47916666666666669</v>
      </c>
      <c r="G800" s="33">
        <f t="shared" si="84"/>
        <v>6.9444444444444198E-3</v>
      </c>
      <c r="H800" s="8">
        <v>2</v>
      </c>
      <c r="I800" s="5">
        <v>2</v>
      </c>
      <c r="J800" s="5">
        <v>4</v>
      </c>
      <c r="K800" s="4">
        <v>4</v>
      </c>
      <c r="L800" s="6" t="s">
        <v>66</v>
      </c>
      <c r="M800" s="4" t="s">
        <v>67</v>
      </c>
      <c r="N800" s="4">
        <v>1</v>
      </c>
      <c r="O800" s="5">
        <f t="shared" si="85"/>
        <v>25.41</v>
      </c>
      <c r="P800" s="5">
        <v>7.7</v>
      </c>
      <c r="Q800" s="5">
        <f t="shared" si="86"/>
        <v>21.12</v>
      </c>
      <c r="R800" s="5">
        <v>6.4</v>
      </c>
      <c r="S800" s="5">
        <f t="shared" si="87"/>
        <v>25.41</v>
      </c>
      <c r="T800" s="5">
        <v>7.7</v>
      </c>
      <c r="U800" s="8">
        <f t="shared" si="89"/>
        <v>23.265000000000001</v>
      </c>
      <c r="V800" s="5">
        <f t="shared" si="90"/>
        <v>7.0500000000000007</v>
      </c>
      <c r="W800" s="12">
        <v>27.84806</v>
      </c>
      <c r="X800" s="12">
        <v>-115.1725</v>
      </c>
      <c r="Y800" s="4">
        <f t="shared" si="88"/>
        <v>59</v>
      </c>
      <c r="Z800" s="4">
        <v>15</v>
      </c>
      <c r="AA800" s="4">
        <v>5.4</v>
      </c>
      <c r="AB800" s="4" t="s">
        <v>606</v>
      </c>
      <c r="AC800" s="4">
        <v>3</v>
      </c>
      <c r="AD800" s="4" t="s">
        <v>38</v>
      </c>
      <c r="AE800" s="4">
        <v>210</v>
      </c>
      <c r="AF800" s="4"/>
      <c r="AG800" s="4"/>
    </row>
    <row r="801" spans="1:33">
      <c r="A801" s="4" t="s">
        <v>182</v>
      </c>
      <c r="B801" s="4" t="s">
        <v>34</v>
      </c>
      <c r="C801" s="28">
        <v>39284</v>
      </c>
      <c r="D801" s="4">
        <v>2007</v>
      </c>
      <c r="E801" s="33">
        <v>0.47222222222222227</v>
      </c>
      <c r="F801" s="33">
        <v>0.47916666666666669</v>
      </c>
      <c r="G801" s="33">
        <f t="shared" si="84"/>
        <v>6.9444444444444198E-3</v>
      </c>
      <c r="H801" s="8">
        <v>2</v>
      </c>
      <c r="I801" s="5">
        <v>2</v>
      </c>
      <c r="J801" s="5">
        <v>4</v>
      </c>
      <c r="K801" s="4">
        <v>4</v>
      </c>
      <c r="L801" s="6" t="s">
        <v>66</v>
      </c>
      <c r="M801" s="4" t="s">
        <v>67</v>
      </c>
      <c r="N801" s="4">
        <v>1</v>
      </c>
      <c r="O801" s="5">
        <f t="shared" si="85"/>
        <v>25.41</v>
      </c>
      <c r="P801" s="5">
        <v>7.7</v>
      </c>
      <c r="Q801" s="5">
        <f t="shared" si="86"/>
        <v>21.12</v>
      </c>
      <c r="R801" s="5">
        <v>6.4</v>
      </c>
      <c r="S801" s="5">
        <f t="shared" si="87"/>
        <v>25.41</v>
      </c>
      <c r="T801" s="5">
        <v>7.7</v>
      </c>
      <c r="U801" s="8">
        <f t="shared" si="89"/>
        <v>23.265000000000001</v>
      </c>
      <c r="V801" s="5">
        <f t="shared" si="90"/>
        <v>7.0500000000000007</v>
      </c>
      <c r="W801" s="12">
        <v>27.84806</v>
      </c>
      <c r="X801" s="12">
        <v>-115.1725</v>
      </c>
      <c r="Y801" s="4">
        <f t="shared" si="88"/>
        <v>59</v>
      </c>
      <c r="Z801" s="4">
        <v>15</v>
      </c>
      <c r="AA801" s="4">
        <v>5.4</v>
      </c>
      <c r="AB801" s="4" t="s">
        <v>607</v>
      </c>
      <c r="AC801" s="4">
        <v>3</v>
      </c>
      <c r="AD801" s="4" t="s">
        <v>38</v>
      </c>
      <c r="AE801" s="4">
        <v>210</v>
      </c>
      <c r="AF801" s="4"/>
      <c r="AG801" s="4"/>
    </row>
    <row r="802" spans="1:33">
      <c r="A802" s="4" t="s">
        <v>183</v>
      </c>
      <c r="B802" s="4" t="s">
        <v>40</v>
      </c>
      <c r="C802" s="28">
        <v>39283</v>
      </c>
      <c r="D802" s="4">
        <v>2007</v>
      </c>
      <c r="E802" s="33">
        <v>0.43958333333333338</v>
      </c>
      <c r="F802" s="33">
        <v>0.44305555555555554</v>
      </c>
      <c r="G802" s="33">
        <f t="shared" si="84"/>
        <v>3.4722222222221544E-3</v>
      </c>
      <c r="H802" s="8">
        <v>2</v>
      </c>
      <c r="I802" s="5">
        <v>1</v>
      </c>
      <c r="J802" s="5">
        <v>5</v>
      </c>
      <c r="K802" s="4">
        <v>5</v>
      </c>
      <c r="L802" s="6" t="s">
        <v>66</v>
      </c>
      <c r="M802" s="4" t="s">
        <v>67</v>
      </c>
      <c r="N802" s="4">
        <v>1</v>
      </c>
      <c r="O802" s="5">
        <f t="shared" si="85"/>
        <v>48.18</v>
      </c>
      <c r="P802" s="5">
        <v>14.6</v>
      </c>
      <c r="Q802" s="5">
        <f t="shared" si="86"/>
        <v>46.529999999999994</v>
      </c>
      <c r="R802" s="5">
        <v>14.1</v>
      </c>
      <c r="S802" s="5">
        <f t="shared" si="87"/>
        <v>48.18</v>
      </c>
      <c r="T802" s="5">
        <v>14.6</v>
      </c>
      <c r="U802" s="8">
        <f t="shared" si="89"/>
        <v>47.354999999999997</v>
      </c>
      <c r="V802" s="5">
        <f t="shared" si="90"/>
        <v>14.35</v>
      </c>
      <c r="W802" s="12">
        <v>27.846720000000001</v>
      </c>
      <c r="X802" s="12">
        <v>-115.16088000000001</v>
      </c>
      <c r="Y802" s="4">
        <f t="shared" si="88"/>
        <v>57.2</v>
      </c>
      <c r="Z802" s="4">
        <v>14</v>
      </c>
      <c r="AA802" s="4">
        <v>10</v>
      </c>
      <c r="AB802" s="4" t="s">
        <v>618</v>
      </c>
      <c r="AC802" s="4">
        <v>1</v>
      </c>
      <c r="AD802" s="4" t="s">
        <v>38</v>
      </c>
      <c r="AE802" s="4">
        <v>30</v>
      </c>
      <c r="AF802" s="4"/>
      <c r="AG802" s="4"/>
    </row>
    <row r="803" spans="1:33">
      <c r="A803" s="4" t="s">
        <v>183</v>
      </c>
      <c r="B803" s="4" t="s">
        <v>40</v>
      </c>
      <c r="C803" s="28">
        <v>39283</v>
      </c>
      <c r="D803" s="4">
        <v>2007</v>
      </c>
      <c r="E803" s="33">
        <v>0.43958333333333338</v>
      </c>
      <c r="F803" s="33">
        <v>0.44305555555555554</v>
      </c>
      <c r="G803" s="33">
        <f t="shared" si="84"/>
        <v>3.4722222222221544E-3</v>
      </c>
      <c r="H803" s="8">
        <v>2</v>
      </c>
      <c r="I803" s="5">
        <v>1</v>
      </c>
      <c r="J803" s="5">
        <v>5</v>
      </c>
      <c r="K803" s="4">
        <v>5</v>
      </c>
      <c r="L803" s="6" t="s">
        <v>66</v>
      </c>
      <c r="M803" s="4" t="s">
        <v>67</v>
      </c>
      <c r="N803" s="4">
        <v>1</v>
      </c>
      <c r="O803" s="5">
        <f t="shared" si="85"/>
        <v>48.18</v>
      </c>
      <c r="P803" s="5">
        <v>14.6</v>
      </c>
      <c r="Q803" s="5">
        <f t="shared" si="86"/>
        <v>46.529999999999994</v>
      </c>
      <c r="R803" s="5">
        <v>14.1</v>
      </c>
      <c r="S803" s="5">
        <f t="shared" si="87"/>
        <v>48.18</v>
      </c>
      <c r="T803" s="5">
        <v>14.6</v>
      </c>
      <c r="U803" s="8">
        <f t="shared" si="89"/>
        <v>47.354999999999997</v>
      </c>
      <c r="V803" s="5">
        <f t="shared" si="90"/>
        <v>14.35</v>
      </c>
      <c r="W803" s="12">
        <v>27.846720000000001</v>
      </c>
      <c r="X803" s="12">
        <v>-115.16088000000001</v>
      </c>
      <c r="Y803" s="4">
        <f t="shared" si="88"/>
        <v>57.2</v>
      </c>
      <c r="Z803" s="4">
        <v>14</v>
      </c>
      <c r="AA803" s="4">
        <v>10</v>
      </c>
      <c r="AB803" s="9" t="s">
        <v>753</v>
      </c>
      <c r="AC803" s="4">
        <v>1</v>
      </c>
      <c r="AD803" s="4" t="s">
        <v>38</v>
      </c>
      <c r="AE803" s="4">
        <v>30</v>
      </c>
      <c r="AF803" s="4"/>
      <c r="AG803" s="4"/>
    </row>
    <row r="804" spans="1:33">
      <c r="A804" s="4" t="s">
        <v>183</v>
      </c>
      <c r="B804" s="4" t="s">
        <v>40</v>
      </c>
      <c r="C804" s="28">
        <v>39283</v>
      </c>
      <c r="D804" s="4">
        <v>2007</v>
      </c>
      <c r="E804" s="33">
        <v>0.43958333333333338</v>
      </c>
      <c r="F804" s="33">
        <v>0.44305555555555554</v>
      </c>
      <c r="G804" s="33">
        <f t="shared" si="84"/>
        <v>3.4722222222221544E-3</v>
      </c>
      <c r="H804" s="8">
        <v>2</v>
      </c>
      <c r="I804" s="5">
        <v>1</v>
      </c>
      <c r="J804" s="5">
        <v>5</v>
      </c>
      <c r="K804" s="4">
        <v>5</v>
      </c>
      <c r="L804" s="6" t="s">
        <v>66</v>
      </c>
      <c r="M804" s="4" t="s">
        <v>67</v>
      </c>
      <c r="N804" s="4">
        <v>1</v>
      </c>
      <c r="O804" s="5">
        <f t="shared" si="85"/>
        <v>48.18</v>
      </c>
      <c r="P804" s="5">
        <v>14.6</v>
      </c>
      <c r="Q804" s="5">
        <f t="shared" si="86"/>
        <v>46.529999999999994</v>
      </c>
      <c r="R804" s="5">
        <v>14.1</v>
      </c>
      <c r="S804" s="5">
        <f t="shared" si="87"/>
        <v>48.18</v>
      </c>
      <c r="T804" s="5">
        <v>14.6</v>
      </c>
      <c r="U804" s="8">
        <f t="shared" si="89"/>
        <v>47.354999999999997</v>
      </c>
      <c r="V804" s="5">
        <f t="shared" si="90"/>
        <v>14.35</v>
      </c>
      <c r="W804" s="12">
        <v>27.846720000000001</v>
      </c>
      <c r="X804" s="12">
        <v>-115.16088000000001</v>
      </c>
      <c r="Y804" s="4">
        <f t="shared" si="88"/>
        <v>57.2</v>
      </c>
      <c r="Z804" s="4">
        <v>14</v>
      </c>
      <c r="AA804" s="4">
        <v>10</v>
      </c>
      <c r="AB804" s="4" t="s">
        <v>613</v>
      </c>
      <c r="AC804" s="4">
        <v>88</v>
      </c>
      <c r="AD804" s="4">
        <v>17</v>
      </c>
      <c r="AE804" s="4">
        <v>30</v>
      </c>
      <c r="AF804" s="4">
        <v>50</v>
      </c>
      <c r="AG804" s="4"/>
    </row>
    <row r="805" spans="1:33">
      <c r="A805" s="4" t="s">
        <v>183</v>
      </c>
      <c r="B805" s="4" t="s">
        <v>40</v>
      </c>
      <c r="C805" s="28">
        <v>39283</v>
      </c>
      <c r="D805" s="4">
        <v>2007</v>
      </c>
      <c r="E805" s="33">
        <v>0.43958333333333338</v>
      </c>
      <c r="F805" s="33">
        <v>0.44305555555555554</v>
      </c>
      <c r="G805" s="33">
        <f t="shared" si="84"/>
        <v>3.4722222222221544E-3</v>
      </c>
      <c r="H805" s="8">
        <v>2</v>
      </c>
      <c r="I805" s="5">
        <v>1</v>
      </c>
      <c r="J805" s="5">
        <v>5</v>
      </c>
      <c r="K805" s="4">
        <v>5</v>
      </c>
      <c r="L805" s="6" t="s">
        <v>66</v>
      </c>
      <c r="M805" s="4" t="s">
        <v>67</v>
      </c>
      <c r="N805" s="4">
        <v>1</v>
      </c>
      <c r="O805" s="5">
        <f t="shared" si="85"/>
        <v>48.18</v>
      </c>
      <c r="P805" s="5">
        <v>14.6</v>
      </c>
      <c r="Q805" s="5">
        <f t="shared" si="86"/>
        <v>46.529999999999994</v>
      </c>
      <c r="R805" s="5">
        <v>14.1</v>
      </c>
      <c r="S805" s="5">
        <f t="shared" si="87"/>
        <v>48.18</v>
      </c>
      <c r="T805" s="5">
        <v>14.6</v>
      </c>
      <c r="U805" s="8">
        <f t="shared" si="89"/>
        <v>47.354999999999997</v>
      </c>
      <c r="V805" s="5">
        <f t="shared" si="90"/>
        <v>14.35</v>
      </c>
      <c r="W805" s="12">
        <v>27.846720000000001</v>
      </c>
      <c r="X805" s="12">
        <v>-115.16088000000001</v>
      </c>
      <c r="Y805" s="4">
        <f t="shared" si="88"/>
        <v>57.2</v>
      </c>
      <c r="Z805" s="4">
        <v>14</v>
      </c>
      <c r="AA805" s="4">
        <v>10</v>
      </c>
      <c r="AB805" s="4" t="s">
        <v>606</v>
      </c>
      <c r="AC805" s="4">
        <v>1</v>
      </c>
      <c r="AD805" s="4" t="s">
        <v>38</v>
      </c>
      <c r="AE805" s="4">
        <v>30</v>
      </c>
      <c r="AF805" s="4"/>
      <c r="AG805" s="4"/>
    </row>
    <row r="806" spans="1:33">
      <c r="A806" s="4" t="s">
        <v>183</v>
      </c>
      <c r="B806" s="4" t="s">
        <v>40</v>
      </c>
      <c r="C806" s="28">
        <v>39283</v>
      </c>
      <c r="D806" s="4">
        <v>2007</v>
      </c>
      <c r="E806" s="33">
        <v>0.43958333333333338</v>
      </c>
      <c r="F806" s="33">
        <v>0.44305555555555554</v>
      </c>
      <c r="G806" s="33">
        <f t="shared" si="84"/>
        <v>3.4722222222221544E-3</v>
      </c>
      <c r="H806" s="8">
        <v>2</v>
      </c>
      <c r="I806" s="5">
        <v>1</v>
      </c>
      <c r="J806" s="5">
        <v>5</v>
      </c>
      <c r="K806" s="4">
        <v>5</v>
      </c>
      <c r="L806" s="6" t="s">
        <v>66</v>
      </c>
      <c r="M806" s="4" t="s">
        <v>67</v>
      </c>
      <c r="N806" s="4">
        <v>1</v>
      </c>
      <c r="O806" s="5">
        <f t="shared" si="85"/>
        <v>48.18</v>
      </c>
      <c r="P806" s="5">
        <v>14.6</v>
      </c>
      <c r="Q806" s="5">
        <f t="shared" si="86"/>
        <v>46.529999999999994</v>
      </c>
      <c r="R806" s="5">
        <v>14.1</v>
      </c>
      <c r="S806" s="5">
        <f t="shared" si="87"/>
        <v>48.18</v>
      </c>
      <c r="T806" s="5">
        <v>14.6</v>
      </c>
      <c r="U806" s="8">
        <f t="shared" si="89"/>
        <v>47.354999999999997</v>
      </c>
      <c r="V806" s="5">
        <f t="shared" si="90"/>
        <v>14.35</v>
      </c>
      <c r="W806" s="12">
        <v>27.846720000000001</v>
      </c>
      <c r="X806" s="12">
        <v>-115.16088000000001</v>
      </c>
      <c r="Y806" s="4">
        <f t="shared" si="88"/>
        <v>57.2</v>
      </c>
      <c r="Z806" s="4">
        <v>14</v>
      </c>
      <c r="AA806" s="4">
        <v>10</v>
      </c>
      <c r="AB806" s="4" t="s">
        <v>607</v>
      </c>
      <c r="AC806" s="4">
        <v>1</v>
      </c>
      <c r="AD806" s="4" t="s">
        <v>38</v>
      </c>
      <c r="AE806" s="4">
        <v>30</v>
      </c>
      <c r="AF806" s="4"/>
      <c r="AG806" s="4"/>
    </row>
    <row r="807" spans="1:33">
      <c r="A807" s="4" t="s">
        <v>183</v>
      </c>
      <c r="B807" s="4" t="s">
        <v>40</v>
      </c>
      <c r="C807" s="28">
        <v>39283</v>
      </c>
      <c r="D807" s="4">
        <v>2007</v>
      </c>
      <c r="E807" s="33">
        <v>0.43958333333333338</v>
      </c>
      <c r="F807" s="33">
        <v>0.44305555555555554</v>
      </c>
      <c r="G807" s="33">
        <f t="shared" si="84"/>
        <v>3.4722222222221544E-3</v>
      </c>
      <c r="H807" s="8">
        <v>2</v>
      </c>
      <c r="I807" s="5">
        <v>1</v>
      </c>
      <c r="J807" s="5">
        <v>5</v>
      </c>
      <c r="K807" s="4">
        <v>5</v>
      </c>
      <c r="L807" s="6" t="s">
        <v>66</v>
      </c>
      <c r="M807" s="4" t="s">
        <v>67</v>
      </c>
      <c r="N807" s="4">
        <v>1</v>
      </c>
      <c r="O807" s="5">
        <f t="shared" si="85"/>
        <v>48.18</v>
      </c>
      <c r="P807" s="5">
        <v>14.6</v>
      </c>
      <c r="Q807" s="5">
        <f t="shared" si="86"/>
        <v>46.529999999999994</v>
      </c>
      <c r="R807" s="5">
        <v>14.1</v>
      </c>
      <c r="S807" s="5">
        <f t="shared" si="87"/>
        <v>48.18</v>
      </c>
      <c r="T807" s="5">
        <v>14.6</v>
      </c>
      <c r="U807" s="8">
        <f t="shared" si="89"/>
        <v>47.354999999999997</v>
      </c>
      <c r="V807" s="5">
        <f t="shared" si="90"/>
        <v>14.35</v>
      </c>
      <c r="W807" s="12">
        <v>27.846720000000001</v>
      </c>
      <c r="X807" s="12">
        <v>-115.16088000000001</v>
      </c>
      <c r="Y807" s="4">
        <f t="shared" si="88"/>
        <v>57.2</v>
      </c>
      <c r="Z807" s="4">
        <v>14</v>
      </c>
      <c r="AA807" s="4">
        <v>10</v>
      </c>
      <c r="AB807" s="4" t="s">
        <v>611</v>
      </c>
      <c r="AC807" s="4">
        <v>2</v>
      </c>
      <c r="AD807" s="4" t="s">
        <v>38</v>
      </c>
      <c r="AE807" s="4">
        <v>30</v>
      </c>
      <c r="AF807" s="4"/>
      <c r="AG807" s="4"/>
    </row>
    <row r="808" spans="1:33">
      <c r="A808" s="4" t="s">
        <v>184</v>
      </c>
      <c r="B808" s="4" t="s">
        <v>40</v>
      </c>
      <c r="C808" s="28">
        <v>39283</v>
      </c>
      <c r="D808" s="4">
        <v>2007</v>
      </c>
      <c r="E808" s="33">
        <v>0.53333333333333333</v>
      </c>
      <c r="F808" s="33">
        <v>0.53749999999999998</v>
      </c>
      <c r="G808" s="33">
        <f t="shared" si="84"/>
        <v>4.1666666666666519E-3</v>
      </c>
      <c r="H808" s="8">
        <v>2</v>
      </c>
      <c r="I808" s="5">
        <v>2</v>
      </c>
      <c r="J808" s="5">
        <v>6</v>
      </c>
      <c r="K808" s="4">
        <v>6</v>
      </c>
      <c r="L808" s="6" t="s">
        <v>66</v>
      </c>
      <c r="M808" s="4" t="s">
        <v>67</v>
      </c>
      <c r="N808" s="4">
        <v>1</v>
      </c>
      <c r="O808" s="5">
        <f t="shared" si="85"/>
        <v>20.13</v>
      </c>
      <c r="P808" s="5">
        <v>6.1</v>
      </c>
      <c r="Q808" s="5">
        <f t="shared" si="86"/>
        <v>15.839999999999998</v>
      </c>
      <c r="R808" s="5">
        <v>4.8</v>
      </c>
      <c r="S808" s="5">
        <f t="shared" si="87"/>
        <v>20.13</v>
      </c>
      <c r="T808" s="5">
        <v>6.1</v>
      </c>
      <c r="U808" s="8">
        <f t="shared" si="89"/>
        <v>17.984999999999996</v>
      </c>
      <c r="V808" s="5">
        <f t="shared" si="90"/>
        <v>5.4499999999999993</v>
      </c>
      <c r="W808" s="12">
        <v>27.84967</v>
      </c>
      <c r="X808" s="12">
        <v>-115.16133000000001</v>
      </c>
      <c r="Y808" s="4">
        <f t="shared" si="88"/>
        <v>57.2</v>
      </c>
      <c r="Z808" s="4">
        <v>14</v>
      </c>
      <c r="AA808" s="4">
        <v>10</v>
      </c>
      <c r="AB808" s="4" t="s">
        <v>604</v>
      </c>
      <c r="AC808" s="4">
        <v>2</v>
      </c>
      <c r="AD808" s="4" t="s">
        <v>38</v>
      </c>
      <c r="AE808" s="4">
        <v>210</v>
      </c>
      <c r="AF808" s="4"/>
      <c r="AG808" s="4"/>
    </row>
    <row r="809" spans="1:33">
      <c r="A809" s="4" t="s">
        <v>184</v>
      </c>
      <c r="B809" s="4" t="s">
        <v>40</v>
      </c>
      <c r="C809" s="28">
        <v>39283</v>
      </c>
      <c r="D809" s="4">
        <v>2007</v>
      </c>
      <c r="E809" s="33">
        <v>0.53333333333333333</v>
      </c>
      <c r="F809" s="33">
        <v>0.53749999999999998</v>
      </c>
      <c r="G809" s="33">
        <f t="shared" si="84"/>
        <v>4.1666666666666519E-3</v>
      </c>
      <c r="H809" s="8">
        <v>2</v>
      </c>
      <c r="I809" s="5">
        <v>2</v>
      </c>
      <c r="J809" s="5">
        <v>6</v>
      </c>
      <c r="K809" s="4">
        <v>6</v>
      </c>
      <c r="L809" s="6" t="s">
        <v>66</v>
      </c>
      <c r="M809" s="4" t="s">
        <v>67</v>
      </c>
      <c r="N809" s="4">
        <v>1</v>
      </c>
      <c r="O809" s="5">
        <f t="shared" si="85"/>
        <v>20.13</v>
      </c>
      <c r="P809" s="5">
        <v>6.1</v>
      </c>
      <c r="Q809" s="5">
        <f t="shared" si="86"/>
        <v>15.839999999999998</v>
      </c>
      <c r="R809" s="5">
        <v>4.8</v>
      </c>
      <c r="S809" s="5">
        <f t="shared" si="87"/>
        <v>20.13</v>
      </c>
      <c r="T809" s="5">
        <v>6.1</v>
      </c>
      <c r="U809" s="8">
        <f t="shared" si="89"/>
        <v>17.984999999999996</v>
      </c>
      <c r="V809" s="5">
        <f t="shared" si="90"/>
        <v>5.4499999999999993</v>
      </c>
      <c r="W809" s="12">
        <v>27.84967</v>
      </c>
      <c r="X809" s="12">
        <v>-115.16133000000001</v>
      </c>
      <c r="Y809" s="4">
        <f t="shared" si="88"/>
        <v>57.2</v>
      </c>
      <c r="Z809" s="4">
        <v>14</v>
      </c>
      <c r="AA809" s="4">
        <v>10</v>
      </c>
      <c r="AB809" s="4" t="s">
        <v>605</v>
      </c>
      <c r="AC809" s="4">
        <v>2</v>
      </c>
      <c r="AD809" s="4" t="s">
        <v>38</v>
      </c>
      <c r="AE809" s="4">
        <v>210</v>
      </c>
      <c r="AF809" s="4"/>
      <c r="AG809" s="4"/>
    </row>
    <row r="810" spans="1:33">
      <c r="A810" s="4" t="s">
        <v>184</v>
      </c>
      <c r="B810" s="4" t="s">
        <v>40</v>
      </c>
      <c r="C810" s="28">
        <v>39283</v>
      </c>
      <c r="D810" s="4">
        <v>2007</v>
      </c>
      <c r="E810" s="33">
        <v>0.53333333333333333</v>
      </c>
      <c r="F810" s="33">
        <v>0.53749999999999998</v>
      </c>
      <c r="G810" s="33">
        <f t="shared" si="84"/>
        <v>4.1666666666666519E-3</v>
      </c>
      <c r="H810" s="8">
        <v>2</v>
      </c>
      <c r="I810" s="5">
        <v>2</v>
      </c>
      <c r="J810" s="5">
        <v>6</v>
      </c>
      <c r="K810" s="4">
        <v>6</v>
      </c>
      <c r="L810" s="6" t="s">
        <v>66</v>
      </c>
      <c r="M810" s="4" t="s">
        <v>67</v>
      </c>
      <c r="N810" s="4">
        <v>1</v>
      </c>
      <c r="O810" s="5">
        <f t="shared" si="85"/>
        <v>20.13</v>
      </c>
      <c r="P810" s="5">
        <v>6.1</v>
      </c>
      <c r="Q810" s="5">
        <f t="shared" si="86"/>
        <v>15.839999999999998</v>
      </c>
      <c r="R810" s="5">
        <v>4.8</v>
      </c>
      <c r="S810" s="5">
        <f t="shared" si="87"/>
        <v>20.13</v>
      </c>
      <c r="T810" s="5">
        <v>6.1</v>
      </c>
      <c r="U810" s="8">
        <f t="shared" si="89"/>
        <v>17.984999999999996</v>
      </c>
      <c r="V810" s="5">
        <f t="shared" si="90"/>
        <v>5.4499999999999993</v>
      </c>
      <c r="W810" s="12">
        <v>27.84967</v>
      </c>
      <c r="X810" s="12">
        <v>-115.16133000000001</v>
      </c>
      <c r="Y810" s="4">
        <f t="shared" si="88"/>
        <v>57.2</v>
      </c>
      <c r="Z810" s="4">
        <v>14</v>
      </c>
      <c r="AA810" s="4">
        <v>10</v>
      </c>
      <c r="AB810" s="4" t="s">
        <v>615</v>
      </c>
      <c r="AC810" s="4">
        <v>1</v>
      </c>
      <c r="AD810" s="4" t="s">
        <v>38</v>
      </c>
      <c r="AE810" s="4">
        <v>210</v>
      </c>
      <c r="AF810" s="4"/>
      <c r="AG810" s="4"/>
    </row>
    <row r="811" spans="1:33">
      <c r="A811" s="4" t="s">
        <v>184</v>
      </c>
      <c r="B811" s="4" t="s">
        <v>40</v>
      </c>
      <c r="C811" s="28">
        <v>39283</v>
      </c>
      <c r="D811" s="4">
        <v>2007</v>
      </c>
      <c r="E811" s="33">
        <v>0.53333333333333333</v>
      </c>
      <c r="F811" s="33">
        <v>0.53749999999999998</v>
      </c>
      <c r="G811" s="33">
        <f t="shared" si="84"/>
        <v>4.1666666666666519E-3</v>
      </c>
      <c r="H811" s="8">
        <v>2</v>
      </c>
      <c r="I811" s="5">
        <v>2</v>
      </c>
      <c r="J811" s="5">
        <v>6</v>
      </c>
      <c r="K811" s="4">
        <v>6</v>
      </c>
      <c r="L811" s="6" t="s">
        <v>66</v>
      </c>
      <c r="M811" s="4" t="s">
        <v>67</v>
      </c>
      <c r="N811" s="4">
        <v>1</v>
      </c>
      <c r="O811" s="5">
        <f t="shared" si="85"/>
        <v>20.13</v>
      </c>
      <c r="P811" s="5">
        <v>6.1</v>
      </c>
      <c r="Q811" s="5">
        <f t="shared" si="86"/>
        <v>15.839999999999998</v>
      </c>
      <c r="R811" s="5">
        <v>4.8</v>
      </c>
      <c r="S811" s="5">
        <f t="shared" si="87"/>
        <v>20.13</v>
      </c>
      <c r="T811" s="5">
        <v>6.1</v>
      </c>
      <c r="U811" s="8">
        <f t="shared" si="89"/>
        <v>17.984999999999996</v>
      </c>
      <c r="V811" s="5">
        <f t="shared" si="90"/>
        <v>5.4499999999999993</v>
      </c>
      <c r="W811" s="12">
        <v>27.84967</v>
      </c>
      <c r="X811" s="12">
        <v>-115.16133000000001</v>
      </c>
      <c r="Y811" s="4">
        <f t="shared" si="88"/>
        <v>57.2</v>
      </c>
      <c r="Z811" s="4">
        <v>14</v>
      </c>
      <c r="AA811" s="4">
        <v>10</v>
      </c>
      <c r="AB811" s="4" t="s">
        <v>618</v>
      </c>
      <c r="AC811" s="4">
        <v>3</v>
      </c>
      <c r="AD811" s="4" t="s">
        <v>38</v>
      </c>
      <c r="AE811" s="4">
        <v>210</v>
      </c>
      <c r="AF811" s="4"/>
      <c r="AG811" s="4"/>
    </row>
    <row r="812" spans="1:33">
      <c r="A812" s="4" t="s">
        <v>184</v>
      </c>
      <c r="B812" s="4" t="s">
        <v>40</v>
      </c>
      <c r="C812" s="28">
        <v>39283</v>
      </c>
      <c r="D812" s="4">
        <v>2007</v>
      </c>
      <c r="E812" s="33">
        <v>0.53333333333333333</v>
      </c>
      <c r="F812" s="33">
        <v>0.53749999999999998</v>
      </c>
      <c r="G812" s="33">
        <f t="shared" si="84"/>
        <v>4.1666666666666519E-3</v>
      </c>
      <c r="H812" s="8">
        <v>2</v>
      </c>
      <c r="I812" s="5">
        <v>2</v>
      </c>
      <c r="J812" s="5">
        <v>6</v>
      </c>
      <c r="K812" s="4">
        <v>6</v>
      </c>
      <c r="L812" s="6" t="s">
        <v>66</v>
      </c>
      <c r="M812" s="4" t="s">
        <v>67</v>
      </c>
      <c r="N812" s="4">
        <v>1</v>
      </c>
      <c r="O812" s="5">
        <f t="shared" si="85"/>
        <v>20.13</v>
      </c>
      <c r="P812" s="5">
        <v>6.1</v>
      </c>
      <c r="Q812" s="5">
        <f t="shared" si="86"/>
        <v>15.839999999999998</v>
      </c>
      <c r="R812" s="5">
        <v>4.8</v>
      </c>
      <c r="S812" s="5">
        <f t="shared" si="87"/>
        <v>20.13</v>
      </c>
      <c r="T812" s="5">
        <v>6.1</v>
      </c>
      <c r="U812" s="8">
        <f t="shared" si="89"/>
        <v>17.984999999999996</v>
      </c>
      <c r="V812" s="5">
        <f t="shared" si="90"/>
        <v>5.4499999999999993</v>
      </c>
      <c r="W812" s="12">
        <v>27.84967</v>
      </c>
      <c r="X812" s="12">
        <v>-115.16133000000001</v>
      </c>
      <c r="Y812" s="4">
        <f t="shared" si="88"/>
        <v>57.2</v>
      </c>
      <c r="Z812" s="4">
        <v>14</v>
      </c>
      <c r="AA812" s="4">
        <v>10</v>
      </c>
      <c r="AB812" s="9" t="s">
        <v>753</v>
      </c>
      <c r="AC812" s="4">
        <v>1</v>
      </c>
      <c r="AD812" s="4" t="s">
        <v>38</v>
      </c>
      <c r="AE812" s="4">
        <v>210</v>
      </c>
      <c r="AF812" s="4"/>
      <c r="AG812" s="4"/>
    </row>
    <row r="813" spans="1:33">
      <c r="A813" s="4" t="s">
        <v>184</v>
      </c>
      <c r="B813" s="4" t="s">
        <v>40</v>
      </c>
      <c r="C813" s="28">
        <v>39283</v>
      </c>
      <c r="D813" s="4">
        <v>2007</v>
      </c>
      <c r="E813" s="33">
        <v>0.53333333333333333</v>
      </c>
      <c r="F813" s="33">
        <v>0.53749999999999998</v>
      </c>
      <c r="G813" s="33">
        <f t="shared" si="84"/>
        <v>4.1666666666666519E-3</v>
      </c>
      <c r="H813" s="8">
        <v>2</v>
      </c>
      <c r="I813" s="5">
        <v>2</v>
      </c>
      <c r="J813" s="5">
        <v>6</v>
      </c>
      <c r="K813" s="4">
        <v>6</v>
      </c>
      <c r="L813" s="6" t="s">
        <v>66</v>
      </c>
      <c r="M813" s="4" t="s">
        <v>67</v>
      </c>
      <c r="N813" s="4">
        <v>1</v>
      </c>
      <c r="O813" s="5">
        <f t="shared" si="85"/>
        <v>20.13</v>
      </c>
      <c r="P813" s="5">
        <v>6.1</v>
      </c>
      <c r="Q813" s="5">
        <f t="shared" si="86"/>
        <v>15.839999999999998</v>
      </c>
      <c r="R813" s="5">
        <v>4.8</v>
      </c>
      <c r="S813" s="5">
        <f t="shared" si="87"/>
        <v>20.13</v>
      </c>
      <c r="T813" s="5">
        <v>6.1</v>
      </c>
      <c r="U813" s="8">
        <f t="shared" si="89"/>
        <v>17.984999999999996</v>
      </c>
      <c r="V813" s="5">
        <f t="shared" si="90"/>
        <v>5.4499999999999993</v>
      </c>
      <c r="W813" s="12">
        <v>27.84967</v>
      </c>
      <c r="X813" s="12">
        <v>-115.16133000000001</v>
      </c>
      <c r="Y813" s="4">
        <f t="shared" si="88"/>
        <v>57.2</v>
      </c>
      <c r="Z813" s="4">
        <v>14</v>
      </c>
      <c r="AA813" s="4">
        <v>10</v>
      </c>
      <c r="AB813" s="4" t="s">
        <v>619</v>
      </c>
      <c r="AC813" s="4">
        <v>1</v>
      </c>
      <c r="AD813" s="4" t="s">
        <v>38</v>
      </c>
      <c r="AE813" s="4">
        <v>210</v>
      </c>
      <c r="AF813" s="4"/>
      <c r="AG813" s="4"/>
    </row>
    <row r="814" spans="1:33">
      <c r="A814" s="4" t="s">
        <v>184</v>
      </c>
      <c r="B814" s="4" t="s">
        <v>40</v>
      </c>
      <c r="C814" s="28">
        <v>39283</v>
      </c>
      <c r="D814" s="4">
        <v>2007</v>
      </c>
      <c r="E814" s="33">
        <v>0.53333333333333333</v>
      </c>
      <c r="F814" s="33">
        <v>0.53749999999999998</v>
      </c>
      <c r="G814" s="33">
        <f t="shared" si="84"/>
        <v>4.1666666666666519E-3</v>
      </c>
      <c r="H814" s="8">
        <v>2</v>
      </c>
      <c r="I814" s="5">
        <v>2</v>
      </c>
      <c r="J814" s="5">
        <v>6</v>
      </c>
      <c r="K814" s="4">
        <v>6</v>
      </c>
      <c r="L814" s="6" t="s">
        <v>66</v>
      </c>
      <c r="M814" s="4" t="s">
        <v>67</v>
      </c>
      <c r="N814" s="4">
        <v>1</v>
      </c>
      <c r="O814" s="5">
        <f t="shared" si="85"/>
        <v>20.13</v>
      </c>
      <c r="P814" s="5">
        <v>6.1</v>
      </c>
      <c r="Q814" s="5">
        <f t="shared" si="86"/>
        <v>15.839999999999998</v>
      </c>
      <c r="R814" s="5">
        <v>4.8</v>
      </c>
      <c r="S814" s="5">
        <f t="shared" si="87"/>
        <v>20.13</v>
      </c>
      <c r="T814" s="5">
        <v>6.1</v>
      </c>
      <c r="U814" s="8">
        <f t="shared" si="89"/>
        <v>17.984999999999996</v>
      </c>
      <c r="V814" s="5">
        <f t="shared" si="90"/>
        <v>5.4499999999999993</v>
      </c>
      <c r="W814" s="12">
        <v>27.84967</v>
      </c>
      <c r="X814" s="12">
        <v>-115.16133000000001</v>
      </c>
      <c r="Y814" s="4">
        <f t="shared" si="88"/>
        <v>57.2</v>
      </c>
      <c r="Z814" s="4">
        <v>14</v>
      </c>
      <c r="AA814" s="4">
        <v>10</v>
      </c>
      <c r="AB814" s="4" t="s">
        <v>613</v>
      </c>
      <c r="AC814" s="4">
        <v>40</v>
      </c>
      <c r="AD814" s="4" t="s">
        <v>38</v>
      </c>
      <c r="AE814" s="4">
        <v>210</v>
      </c>
      <c r="AF814" s="4"/>
      <c r="AG814" s="4"/>
    </row>
    <row r="815" spans="1:33">
      <c r="A815" s="4" t="s">
        <v>184</v>
      </c>
      <c r="B815" s="4" t="s">
        <v>40</v>
      </c>
      <c r="C815" s="28">
        <v>39283</v>
      </c>
      <c r="D815" s="4">
        <v>2007</v>
      </c>
      <c r="E815" s="33">
        <v>0.53333333333333333</v>
      </c>
      <c r="F815" s="33">
        <v>0.53749999999999998</v>
      </c>
      <c r="G815" s="33">
        <f t="shared" si="84"/>
        <v>4.1666666666666519E-3</v>
      </c>
      <c r="H815" s="8">
        <v>2</v>
      </c>
      <c r="I815" s="5">
        <v>2</v>
      </c>
      <c r="J815" s="5">
        <v>6</v>
      </c>
      <c r="K815" s="4">
        <v>6</v>
      </c>
      <c r="L815" s="6" t="s">
        <v>66</v>
      </c>
      <c r="M815" s="4" t="s">
        <v>67</v>
      </c>
      <c r="N815" s="4">
        <v>1</v>
      </c>
      <c r="O815" s="5">
        <f t="shared" si="85"/>
        <v>20.13</v>
      </c>
      <c r="P815" s="5">
        <v>6.1</v>
      </c>
      <c r="Q815" s="5">
        <f t="shared" si="86"/>
        <v>15.839999999999998</v>
      </c>
      <c r="R815" s="5">
        <v>4.8</v>
      </c>
      <c r="S815" s="5">
        <f t="shared" si="87"/>
        <v>20.13</v>
      </c>
      <c r="T815" s="5">
        <v>6.1</v>
      </c>
      <c r="U815" s="8">
        <f t="shared" si="89"/>
        <v>17.984999999999996</v>
      </c>
      <c r="V815" s="5">
        <f t="shared" si="90"/>
        <v>5.4499999999999993</v>
      </c>
      <c r="W815" s="12">
        <v>27.84967</v>
      </c>
      <c r="X815" s="12">
        <v>-115.16133000000001</v>
      </c>
      <c r="Y815" s="4">
        <f t="shared" si="88"/>
        <v>57.2</v>
      </c>
      <c r="Z815" s="4">
        <v>14</v>
      </c>
      <c r="AA815" s="4">
        <v>10</v>
      </c>
      <c r="AB815" s="4" t="s">
        <v>609</v>
      </c>
      <c r="AC815" s="4">
        <v>1</v>
      </c>
      <c r="AD815" s="4" t="s">
        <v>38</v>
      </c>
      <c r="AE815" s="4">
        <v>210</v>
      </c>
      <c r="AF815" s="4"/>
      <c r="AG815" s="4"/>
    </row>
    <row r="816" spans="1:33">
      <c r="A816" s="4" t="s">
        <v>184</v>
      </c>
      <c r="B816" s="4" t="s">
        <v>40</v>
      </c>
      <c r="C816" s="28">
        <v>39283</v>
      </c>
      <c r="D816" s="4">
        <v>2007</v>
      </c>
      <c r="E816" s="33">
        <v>0.53333333333333333</v>
      </c>
      <c r="F816" s="33">
        <v>0.53749999999999998</v>
      </c>
      <c r="G816" s="33">
        <f t="shared" si="84"/>
        <v>4.1666666666666519E-3</v>
      </c>
      <c r="H816" s="8">
        <v>2</v>
      </c>
      <c r="I816" s="5">
        <v>2</v>
      </c>
      <c r="J816" s="5">
        <v>6</v>
      </c>
      <c r="K816" s="4">
        <v>6</v>
      </c>
      <c r="L816" s="6" t="s">
        <v>66</v>
      </c>
      <c r="M816" s="4" t="s">
        <v>67</v>
      </c>
      <c r="N816" s="4">
        <v>1</v>
      </c>
      <c r="O816" s="5">
        <f t="shared" si="85"/>
        <v>20.13</v>
      </c>
      <c r="P816" s="5">
        <v>6.1</v>
      </c>
      <c r="Q816" s="5">
        <f t="shared" si="86"/>
        <v>15.839999999999998</v>
      </c>
      <c r="R816" s="5">
        <v>4.8</v>
      </c>
      <c r="S816" s="5">
        <f t="shared" si="87"/>
        <v>20.13</v>
      </c>
      <c r="T816" s="5">
        <v>6.1</v>
      </c>
      <c r="U816" s="8">
        <f t="shared" si="89"/>
        <v>17.984999999999996</v>
      </c>
      <c r="V816" s="5">
        <f t="shared" si="90"/>
        <v>5.4499999999999993</v>
      </c>
      <c r="W816" s="12">
        <v>27.84967</v>
      </c>
      <c r="X816" s="12">
        <v>-115.16133000000001</v>
      </c>
      <c r="Y816" s="4">
        <f t="shared" si="88"/>
        <v>57.2</v>
      </c>
      <c r="Z816" s="4">
        <v>14</v>
      </c>
      <c r="AA816" s="4">
        <v>10</v>
      </c>
      <c r="AB816" s="4" t="s">
        <v>608</v>
      </c>
      <c r="AC816" s="4">
        <v>1</v>
      </c>
      <c r="AD816" s="4" t="s">
        <v>38</v>
      </c>
      <c r="AE816" s="4">
        <v>210</v>
      </c>
      <c r="AF816" s="4"/>
      <c r="AG816" s="4"/>
    </row>
    <row r="817" spans="1:33">
      <c r="A817" s="4" t="s">
        <v>184</v>
      </c>
      <c r="B817" s="4" t="s">
        <v>40</v>
      </c>
      <c r="C817" s="28">
        <v>39283</v>
      </c>
      <c r="D817" s="4">
        <v>2007</v>
      </c>
      <c r="E817" s="33">
        <v>0.53333333333333333</v>
      </c>
      <c r="F817" s="33">
        <v>0.53749999999999998</v>
      </c>
      <c r="G817" s="33">
        <f t="shared" si="84"/>
        <v>4.1666666666666519E-3</v>
      </c>
      <c r="H817" s="8">
        <v>2</v>
      </c>
      <c r="I817" s="5">
        <v>2</v>
      </c>
      <c r="J817" s="5">
        <v>6</v>
      </c>
      <c r="K817" s="4">
        <v>6</v>
      </c>
      <c r="L817" s="6" t="s">
        <v>66</v>
      </c>
      <c r="M817" s="4" t="s">
        <v>67</v>
      </c>
      <c r="N817" s="4">
        <v>1</v>
      </c>
      <c r="O817" s="5">
        <f t="shared" si="85"/>
        <v>20.13</v>
      </c>
      <c r="P817" s="5">
        <v>6.1</v>
      </c>
      <c r="Q817" s="5">
        <f t="shared" si="86"/>
        <v>15.839999999999998</v>
      </c>
      <c r="R817" s="5">
        <v>4.8</v>
      </c>
      <c r="S817" s="5">
        <f t="shared" si="87"/>
        <v>20.13</v>
      </c>
      <c r="T817" s="5">
        <v>6.1</v>
      </c>
      <c r="U817" s="8">
        <f t="shared" si="89"/>
        <v>17.984999999999996</v>
      </c>
      <c r="V817" s="5">
        <f t="shared" si="90"/>
        <v>5.4499999999999993</v>
      </c>
      <c r="W817" s="12">
        <v>27.84967</v>
      </c>
      <c r="X817" s="12">
        <v>-115.16133000000001</v>
      </c>
      <c r="Y817" s="4">
        <f t="shared" si="88"/>
        <v>57.2</v>
      </c>
      <c r="Z817" s="4">
        <v>14</v>
      </c>
      <c r="AA817" s="4">
        <v>10</v>
      </c>
      <c r="AB817" s="4" t="s">
        <v>610</v>
      </c>
      <c r="AC817" s="4">
        <v>1</v>
      </c>
      <c r="AD817" s="4" t="s">
        <v>38</v>
      </c>
      <c r="AE817" s="4">
        <v>210</v>
      </c>
      <c r="AF817" s="4"/>
      <c r="AG817" s="4"/>
    </row>
    <row r="818" spans="1:33">
      <c r="A818" s="4" t="s">
        <v>184</v>
      </c>
      <c r="B818" s="4" t="s">
        <v>40</v>
      </c>
      <c r="C818" s="28">
        <v>39283</v>
      </c>
      <c r="D818" s="4">
        <v>2007</v>
      </c>
      <c r="E818" s="33">
        <v>0.53333333333333333</v>
      </c>
      <c r="F818" s="33">
        <v>0.53749999999999998</v>
      </c>
      <c r="G818" s="33">
        <f t="shared" si="84"/>
        <v>4.1666666666666519E-3</v>
      </c>
      <c r="H818" s="8">
        <v>2</v>
      </c>
      <c r="I818" s="5">
        <v>2</v>
      </c>
      <c r="J818" s="5">
        <v>6</v>
      </c>
      <c r="K818" s="4">
        <v>6</v>
      </c>
      <c r="L818" s="6" t="s">
        <v>66</v>
      </c>
      <c r="M818" s="4" t="s">
        <v>67</v>
      </c>
      <c r="N818" s="4">
        <v>1</v>
      </c>
      <c r="O818" s="5">
        <f t="shared" si="85"/>
        <v>20.13</v>
      </c>
      <c r="P818" s="5">
        <v>6.1</v>
      </c>
      <c r="Q818" s="5">
        <f t="shared" si="86"/>
        <v>15.839999999999998</v>
      </c>
      <c r="R818" s="5">
        <v>4.8</v>
      </c>
      <c r="S818" s="5">
        <f t="shared" si="87"/>
        <v>20.13</v>
      </c>
      <c r="T818" s="5">
        <v>6.1</v>
      </c>
      <c r="U818" s="8">
        <f t="shared" si="89"/>
        <v>17.984999999999996</v>
      </c>
      <c r="V818" s="5">
        <f t="shared" si="90"/>
        <v>5.4499999999999993</v>
      </c>
      <c r="W818" s="12">
        <v>27.84967</v>
      </c>
      <c r="X818" s="12">
        <v>-115.16133000000001</v>
      </c>
      <c r="Y818" s="4">
        <f t="shared" si="88"/>
        <v>57.2</v>
      </c>
      <c r="Z818" s="4">
        <v>14</v>
      </c>
      <c r="AA818" s="4">
        <v>10</v>
      </c>
      <c r="AB818" s="4" t="s">
        <v>606</v>
      </c>
      <c r="AC818" s="4">
        <v>12</v>
      </c>
      <c r="AD818" s="4" t="s">
        <v>38</v>
      </c>
      <c r="AE818" s="4">
        <v>210</v>
      </c>
      <c r="AF818" s="4"/>
      <c r="AG818" s="4"/>
    </row>
    <row r="819" spans="1:33">
      <c r="A819" s="4" t="s">
        <v>184</v>
      </c>
      <c r="B819" s="4" t="s">
        <v>40</v>
      </c>
      <c r="C819" s="28">
        <v>39283</v>
      </c>
      <c r="D819" s="4">
        <v>2007</v>
      </c>
      <c r="E819" s="33">
        <v>0.53333333333333333</v>
      </c>
      <c r="F819" s="33">
        <v>0.53749999999999998</v>
      </c>
      <c r="G819" s="33">
        <f t="shared" si="84"/>
        <v>4.1666666666666519E-3</v>
      </c>
      <c r="H819" s="8">
        <v>2</v>
      </c>
      <c r="I819" s="5">
        <v>2</v>
      </c>
      <c r="J819" s="5">
        <v>6</v>
      </c>
      <c r="K819" s="4">
        <v>6</v>
      </c>
      <c r="L819" s="6" t="s">
        <v>66</v>
      </c>
      <c r="M819" s="4" t="s">
        <v>67</v>
      </c>
      <c r="N819" s="4">
        <v>1</v>
      </c>
      <c r="O819" s="5">
        <f t="shared" si="85"/>
        <v>20.13</v>
      </c>
      <c r="P819" s="5">
        <v>6.1</v>
      </c>
      <c r="Q819" s="5">
        <f t="shared" si="86"/>
        <v>15.839999999999998</v>
      </c>
      <c r="R819" s="5">
        <v>4.8</v>
      </c>
      <c r="S819" s="5">
        <f t="shared" si="87"/>
        <v>20.13</v>
      </c>
      <c r="T819" s="5">
        <v>6.1</v>
      </c>
      <c r="U819" s="8">
        <f t="shared" si="89"/>
        <v>17.984999999999996</v>
      </c>
      <c r="V819" s="5">
        <f t="shared" si="90"/>
        <v>5.4499999999999993</v>
      </c>
      <c r="W819" s="12">
        <v>27.84967</v>
      </c>
      <c r="X819" s="12">
        <v>-115.16133000000001</v>
      </c>
      <c r="Y819" s="4">
        <f t="shared" si="88"/>
        <v>57.2</v>
      </c>
      <c r="Z819" s="4">
        <v>14</v>
      </c>
      <c r="AA819" s="4">
        <v>10</v>
      </c>
      <c r="AB819" s="4" t="s">
        <v>607</v>
      </c>
      <c r="AC819" s="4">
        <v>5</v>
      </c>
      <c r="AD819" s="4" t="s">
        <v>38</v>
      </c>
      <c r="AE819" s="4">
        <v>210</v>
      </c>
      <c r="AF819" s="4"/>
      <c r="AG819" s="4"/>
    </row>
    <row r="820" spans="1:33">
      <c r="A820" s="4" t="s">
        <v>185</v>
      </c>
      <c r="B820" s="4" t="s">
        <v>40</v>
      </c>
      <c r="C820" s="28">
        <v>39284</v>
      </c>
      <c r="D820" s="4">
        <v>2007</v>
      </c>
      <c r="E820" s="33">
        <v>0.41388888888888892</v>
      </c>
      <c r="F820" s="33">
        <v>0.41666666666666669</v>
      </c>
      <c r="G820" s="33">
        <f t="shared" si="84"/>
        <v>2.7777777777777679E-3</v>
      </c>
      <c r="H820" s="8">
        <v>2</v>
      </c>
      <c r="I820" s="5">
        <v>1</v>
      </c>
      <c r="J820" s="5">
        <v>7</v>
      </c>
      <c r="K820" s="4">
        <v>7</v>
      </c>
      <c r="L820" s="6" t="s">
        <v>66</v>
      </c>
      <c r="M820" s="4" t="s">
        <v>67</v>
      </c>
      <c r="N820" s="4">
        <v>1</v>
      </c>
      <c r="O820" s="5">
        <f t="shared" si="85"/>
        <v>52.47</v>
      </c>
      <c r="P820" s="5">
        <v>15.9</v>
      </c>
      <c r="Q820" s="5">
        <f t="shared" si="86"/>
        <v>52.8</v>
      </c>
      <c r="R820" s="5">
        <v>16</v>
      </c>
      <c r="S820" s="5">
        <f t="shared" si="87"/>
        <v>52.8</v>
      </c>
      <c r="T820" s="5">
        <v>16</v>
      </c>
      <c r="U820" s="8">
        <f t="shared" si="89"/>
        <v>52.634999999999998</v>
      </c>
      <c r="V820" s="5">
        <f t="shared" si="90"/>
        <v>15.95</v>
      </c>
      <c r="W820" s="12">
        <v>27.846250000000001</v>
      </c>
      <c r="X820" s="12">
        <v>-115.16886</v>
      </c>
      <c r="Y820" s="4">
        <f t="shared" si="88"/>
        <v>59</v>
      </c>
      <c r="Z820" s="4">
        <v>15</v>
      </c>
      <c r="AA820" s="4">
        <v>5.4</v>
      </c>
      <c r="AB820" s="9" t="s">
        <v>753</v>
      </c>
      <c r="AC820" s="4">
        <v>1</v>
      </c>
      <c r="AD820" s="4" t="s">
        <v>38</v>
      </c>
      <c r="AE820" s="4">
        <v>270</v>
      </c>
      <c r="AF820" s="4"/>
      <c r="AG820" s="4"/>
    </row>
    <row r="821" spans="1:33">
      <c r="A821" s="4" t="s">
        <v>185</v>
      </c>
      <c r="B821" s="4" t="s">
        <v>40</v>
      </c>
      <c r="C821" s="28">
        <v>39284</v>
      </c>
      <c r="D821" s="4">
        <v>2007</v>
      </c>
      <c r="E821" s="33">
        <v>0.41388888888888892</v>
      </c>
      <c r="F821" s="33">
        <v>0.41666666666666669</v>
      </c>
      <c r="G821" s="33">
        <f t="shared" si="84"/>
        <v>2.7777777777777679E-3</v>
      </c>
      <c r="H821" s="8">
        <v>2</v>
      </c>
      <c r="I821" s="5">
        <v>1</v>
      </c>
      <c r="J821" s="5">
        <v>7</v>
      </c>
      <c r="K821" s="4">
        <v>7</v>
      </c>
      <c r="L821" s="6" t="s">
        <v>66</v>
      </c>
      <c r="M821" s="4" t="s">
        <v>67</v>
      </c>
      <c r="N821" s="4">
        <v>1</v>
      </c>
      <c r="O821" s="5">
        <f t="shared" si="85"/>
        <v>52.47</v>
      </c>
      <c r="P821" s="5">
        <v>15.9</v>
      </c>
      <c r="Q821" s="5">
        <f t="shared" si="86"/>
        <v>52.8</v>
      </c>
      <c r="R821" s="5">
        <v>16</v>
      </c>
      <c r="S821" s="5">
        <f t="shared" si="87"/>
        <v>52.8</v>
      </c>
      <c r="T821" s="5">
        <v>16</v>
      </c>
      <c r="U821" s="8">
        <f t="shared" si="89"/>
        <v>52.634999999999998</v>
      </c>
      <c r="V821" s="5">
        <f t="shared" si="90"/>
        <v>15.95</v>
      </c>
      <c r="W821" s="12">
        <v>27.846250000000001</v>
      </c>
      <c r="X821" s="12">
        <v>-115.16886</v>
      </c>
      <c r="Y821" s="4">
        <f t="shared" si="88"/>
        <v>59</v>
      </c>
      <c r="Z821" s="4">
        <v>15</v>
      </c>
      <c r="AA821" s="4">
        <v>5.4</v>
      </c>
      <c r="AB821" s="4" t="s">
        <v>614</v>
      </c>
      <c r="AC821" s="4">
        <v>1</v>
      </c>
      <c r="AD821" s="4" t="s">
        <v>38</v>
      </c>
      <c r="AE821" s="4">
        <v>270</v>
      </c>
      <c r="AF821" s="4"/>
      <c r="AG821" s="4"/>
    </row>
    <row r="822" spans="1:33">
      <c r="A822" s="4" t="s">
        <v>185</v>
      </c>
      <c r="B822" s="4" t="s">
        <v>40</v>
      </c>
      <c r="C822" s="28">
        <v>39284</v>
      </c>
      <c r="D822" s="4">
        <v>2007</v>
      </c>
      <c r="E822" s="33">
        <v>0.41388888888888892</v>
      </c>
      <c r="F822" s="33">
        <v>0.41666666666666669</v>
      </c>
      <c r="G822" s="33">
        <f t="shared" si="84"/>
        <v>2.7777777777777679E-3</v>
      </c>
      <c r="H822" s="8">
        <v>2</v>
      </c>
      <c r="I822" s="5">
        <v>1</v>
      </c>
      <c r="J822" s="5">
        <v>7</v>
      </c>
      <c r="K822" s="4">
        <v>7</v>
      </c>
      <c r="L822" s="6" t="s">
        <v>66</v>
      </c>
      <c r="M822" s="4" t="s">
        <v>67</v>
      </c>
      <c r="N822" s="4">
        <v>1</v>
      </c>
      <c r="O822" s="5">
        <f t="shared" si="85"/>
        <v>52.47</v>
      </c>
      <c r="P822" s="5">
        <v>15.9</v>
      </c>
      <c r="Q822" s="5">
        <f t="shared" si="86"/>
        <v>52.8</v>
      </c>
      <c r="R822" s="5">
        <v>16</v>
      </c>
      <c r="S822" s="5">
        <f t="shared" si="87"/>
        <v>52.8</v>
      </c>
      <c r="T822" s="5">
        <v>16</v>
      </c>
      <c r="U822" s="8">
        <f t="shared" si="89"/>
        <v>52.634999999999998</v>
      </c>
      <c r="V822" s="5">
        <f t="shared" si="90"/>
        <v>15.95</v>
      </c>
      <c r="W822" s="12">
        <v>27.846250000000001</v>
      </c>
      <c r="X822" s="12">
        <v>-115.16886</v>
      </c>
      <c r="Y822" s="4">
        <f t="shared" si="88"/>
        <v>59</v>
      </c>
      <c r="Z822" s="4">
        <v>15</v>
      </c>
      <c r="AA822" s="4">
        <v>5.4</v>
      </c>
      <c r="AB822" s="4" t="s">
        <v>613</v>
      </c>
      <c r="AC822" s="4">
        <v>9</v>
      </c>
      <c r="AD822" s="4" t="s">
        <v>38</v>
      </c>
      <c r="AE822" s="4">
        <v>270</v>
      </c>
      <c r="AF822" s="4"/>
      <c r="AG822" s="4"/>
    </row>
    <row r="823" spans="1:33">
      <c r="A823" s="4" t="s">
        <v>185</v>
      </c>
      <c r="B823" s="4" t="s">
        <v>40</v>
      </c>
      <c r="C823" s="28">
        <v>39284</v>
      </c>
      <c r="D823" s="4">
        <v>2007</v>
      </c>
      <c r="E823" s="33">
        <v>0.41388888888888892</v>
      </c>
      <c r="F823" s="33">
        <v>0.41666666666666669</v>
      </c>
      <c r="G823" s="33">
        <f t="shared" si="84"/>
        <v>2.7777777777777679E-3</v>
      </c>
      <c r="H823" s="8">
        <v>2</v>
      </c>
      <c r="I823" s="5">
        <v>1</v>
      </c>
      <c r="J823" s="5">
        <v>7</v>
      </c>
      <c r="K823" s="4">
        <v>7</v>
      </c>
      <c r="L823" s="6" t="s">
        <v>66</v>
      </c>
      <c r="M823" s="4" t="s">
        <v>67</v>
      </c>
      <c r="N823" s="4">
        <v>1</v>
      </c>
      <c r="O823" s="5">
        <f t="shared" si="85"/>
        <v>52.47</v>
      </c>
      <c r="P823" s="5">
        <v>15.9</v>
      </c>
      <c r="Q823" s="5">
        <f t="shared" si="86"/>
        <v>52.8</v>
      </c>
      <c r="R823" s="5">
        <v>16</v>
      </c>
      <c r="S823" s="5">
        <f t="shared" si="87"/>
        <v>52.8</v>
      </c>
      <c r="T823" s="5">
        <v>16</v>
      </c>
      <c r="U823" s="8">
        <f t="shared" si="89"/>
        <v>52.634999999999998</v>
      </c>
      <c r="V823" s="5">
        <f t="shared" si="90"/>
        <v>15.95</v>
      </c>
      <c r="W823" s="12">
        <v>27.846250000000001</v>
      </c>
      <c r="X823" s="12">
        <v>-115.16886</v>
      </c>
      <c r="Y823" s="4">
        <f t="shared" si="88"/>
        <v>59</v>
      </c>
      <c r="Z823" s="4">
        <v>15</v>
      </c>
      <c r="AA823" s="4">
        <v>5.4</v>
      </c>
      <c r="AB823" s="4" t="s">
        <v>610</v>
      </c>
      <c r="AC823" s="4">
        <v>16</v>
      </c>
      <c r="AD823" s="4" t="s">
        <v>38</v>
      </c>
      <c r="AE823" s="4">
        <v>270</v>
      </c>
      <c r="AF823" s="4"/>
      <c r="AG823" s="4"/>
    </row>
    <row r="824" spans="1:33">
      <c r="A824" s="4" t="s">
        <v>185</v>
      </c>
      <c r="B824" s="4" t="s">
        <v>40</v>
      </c>
      <c r="C824" s="28">
        <v>39284</v>
      </c>
      <c r="D824" s="4">
        <v>2007</v>
      </c>
      <c r="E824" s="33">
        <v>0.41388888888888892</v>
      </c>
      <c r="F824" s="33">
        <v>0.41666666666666669</v>
      </c>
      <c r="G824" s="33">
        <f t="shared" si="84"/>
        <v>2.7777777777777679E-3</v>
      </c>
      <c r="H824" s="8">
        <v>2</v>
      </c>
      <c r="I824" s="5">
        <v>1</v>
      </c>
      <c r="J824" s="5">
        <v>7</v>
      </c>
      <c r="K824" s="4">
        <v>7</v>
      </c>
      <c r="L824" s="6" t="s">
        <v>66</v>
      </c>
      <c r="M824" s="4" t="s">
        <v>67</v>
      </c>
      <c r="N824" s="4">
        <v>1</v>
      </c>
      <c r="O824" s="5">
        <f t="shared" si="85"/>
        <v>52.47</v>
      </c>
      <c r="P824" s="5">
        <v>15.9</v>
      </c>
      <c r="Q824" s="5">
        <f t="shared" si="86"/>
        <v>52.8</v>
      </c>
      <c r="R824" s="5">
        <v>16</v>
      </c>
      <c r="S824" s="5">
        <f t="shared" si="87"/>
        <v>52.8</v>
      </c>
      <c r="T824" s="5">
        <v>16</v>
      </c>
      <c r="U824" s="8">
        <f t="shared" si="89"/>
        <v>52.634999999999998</v>
      </c>
      <c r="V824" s="5">
        <f t="shared" si="90"/>
        <v>15.95</v>
      </c>
      <c r="W824" s="12">
        <v>27.846250000000001</v>
      </c>
      <c r="X824" s="12">
        <v>-115.16886</v>
      </c>
      <c r="Y824" s="4">
        <f t="shared" si="88"/>
        <v>59</v>
      </c>
      <c r="Z824" s="4">
        <v>15</v>
      </c>
      <c r="AA824" s="4">
        <v>5.4</v>
      </c>
      <c r="AB824" s="4" t="s">
        <v>606</v>
      </c>
      <c r="AC824" s="4">
        <v>7</v>
      </c>
      <c r="AD824" s="4" t="s">
        <v>38</v>
      </c>
      <c r="AE824" s="4">
        <v>270</v>
      </c>
      <c r="AF824" s="4"/>
      <c r="AG824" s="4"/>
    </row>
    <row r="825" spans="1:33">
      <c r="A825" s="4" t="s">
        <v>185</v>
      </c>
      <c r="B825" s="4" t="s">
        <v>40</v>
      </c>
      <c r="C825" s="28">
        <v>39284</v>
      </c>
      <c r="D825" s="4">
        <v>2007</v>
      </c>
      <c r="E825" s="33">
        <v>0.41388888888888892</v>
      </c>
      <c r="F825" s="33">
        <v>0.41666666666666669</v>
      </c>
      <c r="G825" s="33">
        <f t="shared" si="84"/>
        <v>2.7777777777777679E-3</v>
      </c>
      <c r="H825" s="8">
        <v>2</v>
      </c>
      <c r="I825" s="5">
        <v>1</v>
      </c>
      <c r="J825" s="5">
        <v>7</v>
      </c>
      <c r="K825" s="4">
        <v>7</v>
      </c>
      <c r="L825" s="6" t="s">
        <v>66</v>
      </c>
      <c r="M825" s="4" t="s">
        <v>67</v>
      </c>
      <c r="N825" s="4">
        <v>1</v>
      </c>
      <c r="O825" s="5">
        <f t="shared" si="85"/>
        <v>52.47</v>
      </c>
      <c r="P825" s="5">
        <v>15.9</v>
      </c>
      <c r="Q825" s="5">
        <f t="shared" si="86"/>
        <v>52.8</v>
      </c>
      <c r="R825" s="5">
        <v>16</v>
      </c>
      <c r="S825" s="5">
        <f t="shared" si="87"/>
        <v>52.8</v>
      </c>
      <c r="T825" s="5">
        <v>16</v>
      </c>
      <c r="U825" s="8">
        <f t="shared" si="89"/>
        <v>52.634999999999998</v>
      </c>
      <c r="V825" s="5">
        <f t="shared" si="90"/>
        <v>15.95</v>
      </c>
      <c r="W825" s="12">
        <v>27.846250000000001</v>
      </c>
      <c r="X825" s="12">
        <v>-115.16886</v>
      </c>
      <c r="Y825" s="4">
        <f t="shared" si="88"/>
        <v>59</v>
      </c>
      <c r="Z825" s="4">
        <v>15</v>
      </c>
      <c r="AA825" s="4">
        <v>5.4</v>
      </c>
      <c r="AB825" s="4" t="s">
        <v>607</v>
      </c>
      <c r="AC825" s="4">
        <v>2</v>
      </c>
      <c r="AD825" s="4" t="s">
        <v>38</v>
      </c>
      <c r="AE825" s="4">
        <v>270</v>
      </c>
      <c r="AF825" s="4"/>
      <c r="AG825" s="4"/>
    </row>
    <row r="826" spans="1:33">
      <c r="A826" s="4" t="s">
        <v>185</v>
      </c>
      <c r="B826" s="4" t="s">
        <v>40</v>
      </c>
      <c r="C826" s="28">
        <v>39284</v>
      </c>
      <c r="D826" s="4">
        <v>2007</v>
      </c>
      <c r="E826" s="33">
        <v>0.41388888888888892</v>
      </c>
      <c r="F826" s="33">
        <v>0.41666666666666669</v>
      </c>
      <c r="G826" s="33">
        <f t="shared" si="84"/>
        <v>2.7777777777777679E-3</v>
      </c>
      <c r="H826" s="8">
        <v>2</v>
      </c>
      <c r="I826" s="5">
        <v>1</v>
      </c>
      <c r="J826" s="5">
        <v>7</v>
      </c>
      <c r="K826" s="4">
        <v>7</v>
      </c>
      <c r="L826" s="6" t="s">
        <v>66</v>
      </c>
      <c r="M826" s="4" t="s">
        <v>67</v>
      </c>
      <c r="N826" s="4">
        <v>1</v>
      </c>
      <c r="O826" s="5">
        <f t="shared" si="85"/>
        <v>52.47</v>
      </c>
      <c r="P826" s="5">
        <v>15.9</v>
      </c>
      <c r="Q826" s="5">
        <f t="shared" si="86"/>
        <v>52.8</v>
      </c>
      <c r="R826" s="5">
        <v>16</v>
      </c>
      <c r="S826" s="5">
        <f t="shared" si="87"/>
        <v>52.8</v>
      </c>
      <c r="T826" s="5">
        <v>16</v>
      </c>
      <c r="U826" s="8">
        <f t="shared" si="89"/>
        <v>52.634999999999998</v>
      </c>
      <c r="V826" s="5">
        <f t="shared" si="90"/>
        <v>15.95</v>
      </c>
      <c r="W826" s="12">
        <v>27.846250000000001</v>
      </c>
      <c r="X826" s="12">
        <v>-115.16886</v>
      </c>
      <c r="Y826" s="4">
        <f t="shared" si="88"/>
        <v>59</v>
      </c>
      <c r="Z826" s="4">
        <v>15</v>
      </c>
      <c r="AA826" s="4">
        <v>5.4</v>
      </c>
      <c r="AB826" s="4" t="s">
        <v>611</v>
      </c>
      <c r="AC826" s="4">
        <v>19</v>
      </c>
      <c r="AD826" s="4" t="s">
        <v>38</v>
      </c>
      <c r="AE826" s="4">
        <v>270</v>
      </c>
      <c r="AF826" s="4"/>
      <c r="AG826" s="4"/>
    </row>
    <row r="827" spans="1:33">
      <c r="A827" s="4" t="s">
        <v>186</v>
      </c>
      <c r="B827" s="4" t="s">
        <v>40</v>
      </c>
      <c r="C827" s="28">
        <v>39284</v>
      </c>
      <c r="D827" s="4">
        <v>2007</v>
      </c>
      <c r="E827" s="33">
        <v>0.47291666666666665</v>
      </c>
      <c r="F827" s="33">
        <v>0.4777777777777778</v>
      </c>
      <c r="G827" s="33">
        <f t="shared" si="84"/>
        <v>4.8611111111111494E-3</v>
      </c>
      <c r="H827" s="8">
        <v>2</v>
      </c>
      <c r="I827" s="5">
        <v>2</v>
      </c>
      <c r="J827" s="5">
        <v>8</v>
      </c>
      <c r="K827" s="4">
        <v>8</v>
      </c>
      <c r="L827" s="6" t="s">
        <v>66</v>
      </c>
      <c r="M827" s="4" t="s">
        <v>67</v>
      </c>
      <c r="N827" s="4">
        <v>1</v>
      </c>
      <c r="O827" s="5">
        <f t="shared" si="85"/>
        <v>25.74</v>
      </c>
      <c r="P827" s="5">
        <v>7.8</v>
      </c>
      <c r="Q827" s="5">
        <f t="shared" si="86"/>
        <v>18.149999999999999</v>
      </c>
      <c r="R827" s="5">
        <v>5.5</v>
      </c>
      <c r="S827" s="5">
        <f t="shared" si="87"/>
        <v>24.75</v>
      </c>
      <c r="T827" s="5">
        <v>7.5</v>
      </c>
      <c r="U827" s="8">
        <f t="shared" si="89"/>
        <v>21.945</v>
      </c>
      <c r="V827" s="5">
        <f t="shared" si="90"/>
        <v>6.65</v>
      </c>
      <c r="W827" s="12">
        <v>27.84806</v>
      </c>
      <c r="X827" s="12">
        <v>-115.1725</v>
      </c>
      <c r="Y827" s="4">
        <f t="shared" si="88"/>
        <v>59</v>
      </c>
      <c r="Z827" s="4">
        <v>15</v>
      </c>
      <c r="AA827" s="4">
        <v>5.4</v>
      </c>
      <c r="AB827" s="4" t="s">
        <v>604</v>
      </c>
      <c r="AC827" s="4">
        <v>15</v>
      </c>
      <c r="AD827" s="4" t="s">
        <v>38</v>
      </c>
      <c r="AE827" s="4">
        <v>210</v>
      </c>
      <c r="AF827" s="4"/>
      <c r="AG827" s="4"/>
    </row>
    <row r="828" spans="1:33">
      <c r="A828" s="4" t="s">
        <v>186</v>
      </c>
      <c r="B828" s="4" t="s">
        <v>40</v>
      </c>
      <c r="C828" s="28">
        <v>39284</v>
      </c>
      <c r="D828" s="4">
        <v>2007</v>
      </c>
      <c r="E828" s="33">
        <v>0.47291666666666665</v>
      </c>
      <c r="F828" s="33">
        <v>0.4777777777777778</v>
      </c>
      <c r="G828" s="33">
        <f t="shared" si="84"/>
        <v>4.8611111111111494E-3</v>
      </c>
      <c r="H828" s="8">
        <v>2</v>
      </c>
      <c r="I828" s="5">
        <v>2</v>
      </c>
      <c r="J828" s="5">
        <v>8</v>
      </c>
      <c r="K828" s="4">
        <v>8</v>
      </c>
      <c r="L828" s="6" t="s">
        <v>66</v>
      </c>
      <c r="M828" s="4" t="s">
        <v>67</v>
      </c>
      <c r="N828" s="4">
        <v>1</v>
      </c>
      <c r="O828" s="5">
        <f t="shared" si="85"/>
        <v>25.74</v>
      </c>
      <c r="P828" s="5">
        <v>7.8</v>
      </c>
      <c r="Q828" s="5">
        <f t="shared" si="86"/>
        <v>18.149999999999999</v>
      </c>
      <c r="R828" s="5">
        <v>5.5</v>
      </c>
      <c r="S828" s="5">
        <f t="shared" si="87"/>
        <v>24.75</v>
      </c>
      <c r="T828" s="5">
        <v>7.5</v>
      </c>
      <c r="U828" s="8">
        <f t="shared" si="89"/>
        <v>21.945</v>
      </c>
      <c r="V828" s="5">
        <f t="shared" si="90"/>
        <v>6.65</v>
      </c>
      <c r="W828" s="12">
        <v>27.84806</v>
      </c>
      <c r="X828" s="12">
        <v>-115.1725</v>
      </c>
      <c r="Y828" s="4">
        <f t="shared" si="88"/>
        <v>59</v>
      </c>
      <c r="Z828" s="4">
        <v>15</v>
      </c>
      <c r="AA828" s="4">
        <v>5.4</v>
      </c>
      <c r="AB828" s="4" t="s">
        <v>605</v>
      </c>
      <c r="AC828" s="4">
        <v>2</v>
      </c>
      <c r="AD828" s="4" t="s">
        <v>38</v>
      </c>
      <c r="AE828" s="4">
        <v>210</v>
      </c>
      <c r="AF828" s="4"/>
      <c r="AG828" s="4"/>
    </row>
    <row r="829" spans="1:33">
      <c r="A829" s="4" t="s">
        <v>186</v>
      </c>
      <c r="B829" s="4" t="s">
        <v>40</v>
      </c>
      <c r="C829" s="28">
        <v>39284</v>
      </c>
      <c r="D829" s="4">
        <v>2007</v>
      </c>
      <c r="E829" s="33">
        <v>0.47291666666666665</v>
      </c>
      <c r="F829" s="33">
        <v>0.4777777777777778</v>
      </c>
      <c r="G829" s="33">
        <f t="shared" si="84"/>
        <v>4.8611111111111494E-3</v>
      </c>
      <c r="H829" s="8">
        <v>2</v>
      </c>
      <c r="I829" s="5">
        <v>2</v>
      </c>
      <c r="J829" s="5">
        <v>8</v>
      </c>
      <c r="K829" s="4">
        <v>8</v>
      </c>
      <c r="L829" s="6" t="s">
        <v>66</v>
      </c>
      <c r="M829" s="4" t="s">
        <v>67</v>
      </c>
      <c r="N829" s="4">
        <v>1</v>
      </c>
      <c r="O829" s="5">
        <f t="shared" si="85"/>
        <v>25.74</v>
      </c>
      <c r="P829" s="5">
        <v>7.8</v>
      </c>
      <c r="Q829" s="5">
        <f t="shared" si="86"/>
        <v>18.149999999999999</v>
      </c>
      <c r="R829" s="5">
        <v>5.5</v>
      </c>
      <c r="S829" s="5">
        <f t="shared" si="87"/>
        <v>24.75</v>
      </c>
      <c r="T829" s="5">
        <v>7.5</v>
      </c>
      <c r="U829" s="8">
        <f t="shared" si="89"/>
        <v>21.945</v>
      </c>
      <c r="V829" s="5">
        <f t="shared" si="90"/>
        <v>6.65</v>
      </c>
      <c r="W829" s="12">
        <v>27.84806</v>
      </c>
      <c r="X829" s="12">
        <v>-115.1725</v>
      </c>
      <c r="Y829" s="4">
        <f t="shared" si="88"/>
        <v>59</v>
      </c>
      <c r="Z829" s="4">
        <v>15</v>
      </c>
      <c r="AA829" s="4">
        <v>5.4</v>
      </c>
      <c r="AB829" s="4" t="s">
        <v>618</v>
      </c>
      <c r="AC829" s="4">
        <v>2</v>
      </c>
      <c r="AD829" s="4" t="s">
        <v>38</v>
      </c>
      <c r="AE829" s="4">
        <v>210</v>
      </c>
      <c r="AF829" s="4"/>
      <c r="AG829" s="4"/>
    </row>
    <row r="830" spans="1:33">
      <c r="A830" s="4" t="s">
        <v>186</v>
      </c>
      <c r="B830" s="4" t="s">
        <v>40</v>
      </c>
      <c r="C830" s="28">
        <v>39284</v>
      </c>
      <c r="D830" s="4">
        <v>2007</v>
      </c>
      <c r="E830" s="33">
        <v>0.47291666666666665</v>
      </c>
      <c r="F830" s="33">
        <v>0.4777777777777778</v>
      </c>
      <c r="G830" s="33">
        <f t="shared" si="84"/>
        <v>4.8611111111111494E-3</v>
      </c>
      <c r="H830" s="8">
        <v>2</v>
      </c>
      <c r="I830" s="5">
        <v>2</v>
      </c>
      <c r="J830" s="5">
        <v>8</v>
      </c>
      <c r="K830" s="4">
        <v>8</v>
      </c>
      <c r="L830" s="6" t="s">
        <v>66</v>
      </c>
      <c r="M830" s="4" t="s">
        <v>67</v>
      </c>
      <c r="N830" s="4">
        <v>1</v>
      </c>
      <c r="O830" s="5">
        <f t="shared" si="85"/>
        <v>25.74</v>
      </c>
      <c r="P830" s="5">
        <v>7.8</v>
      </c>
      <c r="Q830" s="5">
        <f t="shared" si="86"/>
        <v>18.149999999999999</v>
      </c>
      <c r="R830" s="5">
        <v>5.5</v>
      </c>
      <c r="S830" s="5">
        <f t="shared" si="87"/>
        <v>24.75</v>
      </c>
      <c r="T830" s="5">
        <v>7.5</v>
      </c>
      <c r="U830" s="8">
        <f t="shared" si="89"/>
        <v>21.945</v>
      </c>
      <c r="V830" s="5">
        <f t="shared" si="90"/>
        <v>6.65</v>
      </c>
      <c r="W830" s="12">
        <v>27.84806</v>
      </c>
      <c r="X830" s="12">
        <v>-115.1725</v>
      </c>
      <c r="Y830" s="4">
        <f t="shared" si="88"/>
        <v>59</v>
      </c>
      <c r="Z830" s="4">
        <v>15</v>
      </c>
      <c r="AA830" s="4">
        <v>5.4</v>
      </c>
      <c r="AB830" s="4" t="s">
        <v>613</v>
      </c>
      <c r="AC830" s="4">
        <v>18</v>
      </c>
      <c r="AD830" s="4" t="s">
        <v>38</v>
      </c>
      <c r="AE830" s="4">
        <v>210</v>
      </c>
      <c r="AF830" s="4"/>
      <c r="AG830" s="4"/>
    </row>
    <row r="831" spans="1:33">
      <c r="A831" s="4" t="s">
        <v>186</v>
      </c>
      <c r="B831" s="4" t="s">
        <v>40</v>
      </c>
      <c r="C831" s="28">
        <v>39284</v>
      </c>
      <c r="D831" s="4">
        <v>2007</v>
      </c>
      <c r="E831" s="33">
        <v>0.47291666666666665</v>
      </c>
      <c r="F831" s="33">
        <v>0.4777777777777778</v>
      </c>
      <c r="G831" s="33">
        <f t="shared" si="84"/>
        <v>4.8611111111111494E-3</v>
      </c>
      <c r="H831" s="8">
        <v>2</v>
      </c>
      <c r="I831" s="5">
        <v>2</v>
      </c>
      <c r="J831" s="5">
        <v>8</v>
      </c>
      <c r="K831" s="4">
        <v>8</v>
      </c>
      <c r="L831" s="6" t="s">
        <v>66</v>
      </c>
      <c r="M831" s="4" t="s">
        <v>67</v>
      </c>
      <c r="N831" s="4">
        <v>1</v>
      </c>
      <c r="O831" s="5">
        <f t="shared" si="85"/>
        <v>25.74</v>
      </c>
      <c r="P831" s="5">
        <v>7.8</v>
      </c>
      <c r="Q831" s="5">
        <f t="shared" si="86"/>
        <v>18.149999999999999</v>
      </c>
      <c r="R831" s="5">
        <v>5.5</v>
      </c>
      <c r="S831" s="5">
        <f t="shared" si="87"/>
        <v>24.75</v>
      </c>
      <c r="T831" s="5">
        <v>7.5</v>
      </c>
      <c r="U831" s="8">
        <f t="shared" si="89"/>
        <v>21.945</v>
      </c>
      <c r="V831" s="5">
        <f t="shared" si="90"/>
        <v>6.65</v>
      </c>
      <c r="W831" s="12">
        <v>27.84806</v>
      </c>
      <c r="X831" s="12">
        <v>-115.1725</v>
      </c>
      <c r="Y831" s="4">
        <f t="shared" si="88"/>
        <v>59</v>
      </c>
      <c r="Z831" s="4">
        <v>15</v>
      </c>
      <c r="AA831" s="4">
        <v>5.4</v>
      </c>
      <c r="AB831" s="4" t="s">
        <v>609</v>
      </c>
      <c r="AC831" s="4">
        <v>2</v>
      </c>
      <c r="AD831" s="4" t="s">
        <v>38</v>
      </c>
      <c r="AE831" s="4">
        <v>210</v>
      </c>
      <c r="AF831" s="4"/>
      <c r="AG831" s="4"/>
    </row>
    <row r="832" spans="1:33">
      <c r="A832" s="4" t="s">
        <v>186</v>
      </c>
      <c r="B832" s="4" t="s">
        <v>40</v>
      </c>
      <c r="C832" s="28">
        <v>39284</v>
      </c>
      <c r="D832" s="4">
        <v>2007</v>
      </c>
      <c r="E832" s="33">
        <v>0.47291666666666665</v>
      </c>
      <c r="F832" s="33">
        <v>0.4777777777777778</v>
      </c>
      <c r="G832" s="33">
        <f t="shared" si="84"/>
        <v>4.8611111111111494E-3</v>
      </c>
      <c r="H832" s="8">
        <v>2</v>
      </c>
      <c r="I832" s="5">
        <v>2</v>
      </c>
      <c r="J832" s="5">
        <v>8</v>
      </c>
      <c r="K832" s="4">
        <v>8</v>
      </c>
      <c r="L832" s="6" t="s">
        <v>66</v>
      </c>
      <c r="M832" s="4" t="s">
        <v>67</v>
      </c>
      <c r="N832" s="4">
        <v>1</v>
      </c>
      <c r="O832" s="5">
        <f t="shared" si="85"/>
        <v>25.74</v>
      </c>
      <c r="P832" s="5">
        <v>7.8</v>
      </c>
      <c r="Q832" s="5">
        <f t="shared" si="86"/>
        <v>18.149999999999999</v>
      </c>
      <c r="R832" s="5">
        <v>5.5</v>
      </c>
      <c r="S832" s="5">
        <f t="shared" si="87"/>
        <v>24.75</v>
      </c>
      <c r="T832" s="5">
        <v>7.5</v>
      </c>
      <c r="U832" s="8">
        <f t="shared" si="89"/>
        <v>21.945</v>
      </c>
      <c r="V832" s="5">
        <f t="shared" si="90"/>
        <v>6.65</v>
      </c>
      <c r="W832" s="12">
        <v>27.84806</v>
      </c>
      <c r="X832" s="12">
        <v>-115.1725</v>
      </c>
      <c r="Y832" s="4">
        <f t="shared" si="88"/>
        <v>59</v>
      </c>
      <c r="Z832" s="4">
        <v>15</v>
      </c>
      <c r="AA832" s="4">
        <v>5.4</v>
      </c>
      <c r="AB832" s="4" t="s">
        <v>608</v>
      </c>
      <c r="AC832" s="4">
        <v>12</v>
      </c>
      <c r="AD832" s="4" t="s">
        <v>38</v>
      </c>
      <c r="AE832" s="4">
        <v>210</v>
      </c>
      <c r="AF832" s="4"/>
      <c r="AG832" s="4"/>
    </row>
    <row r="833" spans="1:33">
      <c r="A833" s="4" t="s">
        <v>186</v>
      </c>
      <c r="B833" s="4" t="s">
        <v>40</v>
      </c>
      <c r="C833" s="28">
        <v>39284</v>
      </c>
      <c r="D833" s="4">
        <v>2007</v>
      </c>
      <c r="E833" s="33">
        <v>0.47291666666666665</v>
      </c>
      <c r="F833" s="33">
        <v>0.4777777777777778</v>
      </c>
      <c r="G833" s="33">
        <f t="shared" si="84"/>
        <v>4.8611111111111494E-3</v>
      </c>
      <c r="H833" s="8">
        <v>2</v>
      </c>
      <c r="I833" s="5">
        <v>2</v>
      </c>
      <c r="J833" s="5">
        <v>8</v>
      </c>
      <c r="K833" s="4">
        <v>8</v>
      </c>
      <c r="L833" s="6" t="s">
        <v>66</v>
      </c>
      <c r="M833" s="4" t="s">
        <v>67</v>
      </c>
      <c r="N833" s="4">
        <v>1</v>
      </c>
      <c r="O833" s="5">
        <f t="shared" si="85"/>
        <v>25.74</v>
      </c>
      <c r="P833" s="5">
        <v>7.8</v>
      </c>
      <c r="Q833" s="5">
        <f t="shared" si="86"/>
        <v>18.149999999999999</v>
      </c>
      <c r="R833" s="5">
        <v>5.5</v>
      </c>
      <c r="S833" s="5">
        <f t="shared" si="87"/>
        <v>24.75</v>
      </c>
      <c r="T833" s="5">
        <v>7.5</v>
      </c>
      <c r="U833" s="8">
        <f t="shared" si="89"/>
        <v>21.945</v>
      </c>
      <c r="V833" s="5">
        <f t="shared" si="90"/>
        <v>6.65</v>
      </c>
      <c r="W833" s="12">
        <v>27.84806</v>
      </c>
      <c r="X833" s="12">
        <v>-115.1725</v>
      </c>
      <c r="Y833" s="4">
        <f t="shared" si="88"/>
        <v>59</v>
      </c>
      <c r="Z833" s="4">
        <v>15</v>
      </c>
      <c r="AA833" s="4">
        <v>5.4</v>
      </c>
      <c r="AB833" s="4" t="s">
        <v>610</v>
      </c>
      <c r="AC833" s="4">
        <v>4</v>
      </c>
      <c r="AD833" s="4" t="s">
        <v>38</v>
      </c>
      <c r="AE833" s="4">
        <v>210</v>
      </c>
      <c r="AF833" s="4"/>
      <c r="AG833" s="4"/>
    </row>
    <row r="834" spans="1:33">
      <c r="A834" s="4" t="s">
        <v>186</v>
      </c>
      <c r="B834" s="4" t="s">
        <v>40</v>
      </c>
      <c r="C834" s="28">
        <v>39284</v>
      </c>
      <c r="D834" s="4">
        <v>2007</v>
      </c>
      <c r="E834" s="33">
        <v>0.47291666666666665</v>
      </c>
      <c r="F834" s="33">
        <v>0.4777777777777778</v>
      </c>
      <c r="G834" s="33">
        <f t="shared" ref="G834:G897" si="91">F834-E834</f>
        <v>4.8611111111111494E-3</v>
      </c>
      <c r="H834" s="8">
        <v>2</v>
      </c>
      <c r="I834" s="5">
        <v>2</v>
      </c>
      <c r="J834" s="5">
        <v>8</v>
      </c>
      <c r="K834" s="4">
        <v>8</v>
      </c>
      <c r="L834" s="6" t="s">
        <v>66</v>
      </c>
      <c r="M834" s="4" t="s">
        <v>67</v>
      </c>
      <c r="N834" s="4">
        <v>1</v>
      </c>
      <c r="O834" s="5">
        <f t="shared" ref="O834:O897" si="92">3.3*P834</f>
        <v>25.74</v>
      </c>
      <c r="P834" s="5">
        <v>7.8</v>
      </c>
      <c r="Q834" s="5">
        <f t="shared" ref="Q834:Q897" si="93">3.3*R834</f>
        <v>18.149999999999999</v>
      </c>
      <c r="R834" s="5">
        <v>5.5</v>
      </c>
      <c r="S834" s="5">
        <f t="shared" ref="S834:S897" si="94">3.3*T834</f>
        <v>24.75</v>
      </c>
      <c r="T834" s="5">
        <v>7.5</v>
      </c>
      <c r="U834" s="8">
        <f t="shared" si="89"/>
        <v>21.945</v>
      </c>
      <c r="V834" s="5">
        <f t="shared" si="90"/>
        <v>6.65</v>
      </c>
      <c r="W834" s="12">
        <v>27.84806</v>
      </c>
      <c r="X834" s="12">
        <v>-115.1725</v>
      </c>
      <c r="Y834" s="4">
        <f t="shared" ref="Y834:Y897" si="95">(Z834*1.8)+32</f>
        <v>59</v>
      </c>
      <c r="Z834" s="4">
        <v>15</v>
      </c>
      <c r="AA834" s="4">
        <v>5.4</v>
      </c>
      <c r="AB834" s="4" t="s">
        <v>606</v>
      </c>
      <c r="AC834" s="4">
        <v>3</v>
      </c>
      <c r="AD834" s="4" t="s">
        <v>38</v>
      </c>
      <c r="AE834" s="4">
        <v>210</v>
      </c>
      <c r="AF834" s="4"/>
      <c r="AG834" s="4"/>
    </row>
    <row r="835" spans="1:33">
      <c r="A835" s="4" t="s">
        <v>186</v>
      </c>
      <c r="B835" s="4" t="s">
        <v>40</v>
      </c>
      <c r="C835" s="28">
        <v>39284</v>
      </c>
      <c r="D835" s="4">
        <v>2007</v>
      </c>
      <c r="E835" s="33">
        <v>0.47291666666666665</v>
      </c>
      <c r="F835" s="33">
        <v>0.4777777777777778</v>
      </c>
      <c r="G835" s="33">
        <f t="shared" si="91"/>
        <v>4.8611111111111494E-3</v>
      </c>
      <c r="H835" s="8">
        <v>2</v>
      </c>
      <c r="I835" s="5">
        <v>2</v>
      </c>
      <c r="J835" s="5">
        <v>8</v>
      </c>
      <c r="K835" s="4">
        <v>8</v>
      </c>
      <c r="L835" s="6" t="s">
        <v>66</v>
      </c>
      <c r="M835" s="4" t="s">
        <v>67</v>
      </c>
      <c r="N835" s="4">
        <v>1</v>
      </c>
      <c r="O835" s="5">
        <f t="shared" si="92"/>
        <v>25.74</v>
      </c>
      <c r="P835" s="5">
        <v>7.8</v>
      </c>
      <c r="Q835" s="5">
        <f t="shared" si="93"/>
        <v>18.149999999999999</v>
      </c>
      <c r="R835" s="5">
        <v>5.5</v>
      </c>
      <c r="S835" s="5">
        <f t="shared" si="94"/>
        <v>24.75</v>
      </c>
      <c r="T835" s="5">
        <v>7.5</v>
      </c>
      <c r="U835" s="8">
        <f t="shared" ref="U835:U898" si="96">V835*3.3</f>
        <v>21.945</v>
      </c>
      <c r="V835" s="5">
        <f t="shared" ref="V835:V898" si="97">(R835+P835)/2</f>
        <v>6.65</v>
      </c>
      <c r="W835" s="12">
        <v>27.84806</v>
      </c>
      <c r="X835" s="12">
        <v>-115.1725</v>
      </c>
      <c r="Y835" s="4">
        <f t="shared" si="95"/>
        <v>59</v>
      </c>
      <c r="Z835" s="4">
        <v>15</v>
      </c>
      <c r="AA835" s="4">
        <v>5.4</v>
      </c>
      <c r="AB835" s="4" t="s">
        <v>607</v>
      </c>
      <c r="AC835" s="4">
        <v>3</v>
      </c>
      <c r="AD835" s="4" t="s">
        <v>38</v>
      </c>
      <c r="AE835" s="4">
        <v>210</v>
      </c>
      <c r="AF835" s="4"/>
      <c r="AG835" s="4"/>
    </row>
    <row r="836" spans="1:33">
      <c r="A836" s="4" t="s">
        <v>186</v>
      </c>
      <c r="B836" s="4" t="s">
        <v>40</v>
      </c>
      <c r="C836" s="28">
        <v>39284</v>
      </c>
      <c r="D836" s="4">
        <v>2007</v>
      </c>
      <c r="E836" s="33">
        <v>0.47291666666666665</v>
      </c>
      <c r="F836" s="33">
        <v>0.4777777777777778</v>
      </c>
      <c r="G836" s="33">
        <f t="shared" si="91"/>
        <v>4.8611111111111494E-3</v>
      </c>
      <c r="H836" s="8">
        <v>2</v>
      </c>
      <c r="I836" s="5">
        <v>2</v>
      </c>
      <c r="J836" s="5">
        <v>8</v>
      </c>
      <c r="K836" s="4">
        <v>8</v>
      </c>
      <c r="L836" s="6" t="s">
        <v>66</v>
      </c>
      <c r="M836" s="4" t="s">
        <v>67</v>
      </c>
      <c r="N836" s="4">
        <v>1</v>
      </c>
      <c r="O836" s="5">
        <f t="shared" si="92"/>
        <v>25.74</v>
      </c>
      <c r="P836" s="5">
        <v>7.8</v>
      </c>
      <c r="Q836" s="5">
        <f t="shared" si="93"/>
        <v>18.149999999999999</v>
      </c>
      <c r="R836" s="5">
        <v>5.5</v>
      </c>
      <c r="S836" s="5">
        <f t="shared" si="94"/>
        <v>24.75</v>
      </c>
      <c r="T836" s="5">
        <v>7.5</v>
      </c>
      <c r="U836" s="8">
        <f t="shared" si="96"/>
        <v>21.945</v>
      </c>
      <c r="V836" s="5">
        <f t="shared" si="97"/>
        <v>6.65</v>
      </c>
      <c r="W836" s="12">
        <v>27.84806</v>
      </c>
      <c r="X836" s="12">
        <v>-115.1725</v>
      </c>
      <c r="Y836" s="4">
        <f t="shared" si="95"/>
        <v>59</v>
      </c>
      <c r="Z836" s="4">
        <v>15</v>
      </c>
      <c r="AA836" s="4">
        <v>5.4</v>
      </c>
      <c r="AB836" s="4" t="s">
        <v>611</v>
      </c>
      <c r="AC836" s="4">
        <v>2</v>
      </c>
      <c r="AD836" s="4" t="s">
        <v>38</v>
      </c>
      <c r="AE836" s="4">
        <v>210</v>
      </c>
      <c r="AF836" s="4"/>
      <c r="AG836" s="4"/>
    </row>
    <row r="837" spans="1:33">
      <c r="A837" s="4" t="s">
        <v>187</v>
      </c>
      <c r="B837" s="4" t="s">
        <v>43</v>
      </c>
      <c r="C837" s="28">
        <v>39283</v>
      </c>
      <c r="D837" s="4">
        <v>2007</v>
      </c>
      <c r="E837" s="33">
        <v>0.45</v>
      </c>
      <c r="F837" s="33">
        <v>0.4548611111111111</v>
      </c>
      <c r="G837" s="33">
        <f t="shared" si="91"/>
        <v>4.8611111111110938E-3</v>
      </c>
      <c r="H837" s="8">
        <v>2</v>
      </c>
      <c r="I837" s="5">
        <v>1</v>
      </c>
      <c r="J837" s="5">
        <v>9</v>
      </c>
      <c r="K837" s="4">
        <v>9</v>
      </c>
      <c r="L837" s="6" t="s">
        <v>66</v>
      </c>
      <c r="M837" s="4" t="s">
        <v>67</v>
      </c>
      <c r="N837" s="4">
        <v>1</v>
      </c>
      <c r="O837" s="5">
        <f t="shared" si="92"/>
        <v>45.54</v>
      </c>
      <c r="P837" s="5">
        <v>13.8</v>
      </c>
      <c r="Q837" s="5">
        <f t="shared" si="93"/>
        <v>46.199999999999996</v>
      </c>
      <c r="R837" s="5">
        <v>14</v>
      </c>
      <c r="S837" s="5">
        <f t="shared" si="94"/>
        <v>45.54</v>
      </c>
      <c r="T837" s="5">
        <v>13.8</v>
      </c>
      <c r="U837" s="8">
        <f t="shared" si="96"/>
        <v>45.87</v>
      </c>
      <c r="V837" s="5">
        <f t="shared" si="97"/>
        <v>13.9</v>
      </c>
      <c r="W837" s="12">
        <v>27.845479999999998</v>
      </c>
      <c r="X837" s="12">
        <v>-115.16125</v>
      </c>
      <c r="Y837" s="4">
        <f t="shared" si="95"/>
        <v>57.2</v>
      </c>
      <c r="Z837" s="4">
        <v>14</v>
      </c>
      <c r="AA837" s="4">
        <v>10</v>
      </c>
      <c r="AB837" s="4" t="s">
        <v>604</v>
      </c>
      <c r="AC837" s="4">
        <v>3</v>
      </c>
      <c r="AD837" s="4" t="s">
        <v>38</v>
      </c>
      <c r="AE837" s="4">
        <v>210</v>
      </c>
      <c r="AF837" s="4"/>
      <c r="AG837" s="4"/>
    </row>
    <row r="838" spans="1:33">
      <c r="A838" s="4" t="s">
        <v>187</v>
      </c>
      <c r="B838" s="4" t="s">
        <v>43</v>
      </c>
      <c r="C838" s="28">
        <v>39283</v>
      </c>
      <c r="D838" s="4">
        <v>2007</v>
      </c>
      <c r="E838" s="33">
        <v>0.45</v>
      </c>
      <c r="F838" s="33">
        <v>0.4548611111111111</v>
      </c>
      <c r="G838" s="33">
        <f t="shared" si="91"/>
        <v>4.8611111111110938E-3</v>
      </c>
      <c r="H838" s="8">
        <v>2</v>
      </c>
      <c r="I838" s="5">
        <v>1</v>
      </c>
      <c r="J838" s="5">
        <v>9</v>
      </c>
      <c r="K838" s="4">
        <v>9</v>
      </c>
      <c r="L838" s="6" t="s">
        <v>66</v>
      </c>
      <c r="M838" s="4" t="s">
        <v>67</v>
      </c>
      <c r="N838" s="4">
        <v>1</v>
      </c>
      <c r="O838" s="5">
        <f t="shared" si="92"/>
        <v>45.54</v>
      </c>
      <c r="P838" s="5">
        <v>13.8</v>
      </c>
      <c r="Q838" s="5">
        <f t="shared" si="93"/>
        <v>46.199999999999996</v>
      </c>
      <c r="R838" s="5">
        <v>14</v>
      </c>
      <c r="S838" s="5">
        <f t="shared" si="94"/>
        <v>45.54</v>
      </c>
      <c r="T838" s="5">
        <v>13.8</v>
      </c>
      <c r="U838" s="8">
        <f t="shared" si="96"/>
        <v>45.87</v>
      </c>
      <c r="V838" s="5">
        <f t="shared" si="97"/>
        <v>13.9</v>
      </c>
      <c r="W838" s="12">
        <v>27.845479999999998</v>
      </c>
      <c r="X838" s="12">
        <v>-115.16125</v>
      </c>
      <c r="Y838" s="4">
        <f t="shared" si="95"/>
        <v>57.2</v>
      </c>
      <c r="Z838" s="4">
        <v>14</v>
      </c>
      <c r="AA838" s="4">
        <v>10</v>
      </c>
      <c r="AB838" s="4" t="s">
        <v>605</v>
      </c>
      <c r="AC838" s="4">
        <v>1</v>
      </c>
      <c r="AD838" s="4" t="s">
        <v>38</v>
      </c>
      <c r="AE838" s="4">
        <v>210</v>
      </c>
      <c r="AF838" s="4"/>
      <c r="AG838" s="4"/>
    </row>
    <row r="839" spans="1:33">
      <c r="A839" s="4" t="s">
        <v>187</v>
      </c>
      <c r="B839" s="4" t="s">
        <v>43</v>
      </c>
      <c r="C839" s="28">
        <v>39283</v>
      </c>
      <c r="D839" s="4">
        <v>2007</v>
      </c>
      <c r="E839" s="33">
        <v>0.45</v>
      </c>
      <c r="F839" s="33">
        <v>0.4548611111111111</v>
      </c>
      <c r="G839" s="33">
        <f t="shared" si="91"/>
        <v>4.8611111111110938E-3</v>
      </c>
      <c r="H839" s="8">
        <v>2</v>
      </c>
      <c r="I839" s="5">
        <v>1</v>
      </c>
      <c r="J839" s="5">
        <v>9</v>
      </c>
      <c r="K839" s="4">
        <v>9</v>
      </c>
      <c r="L839" s="6" t="s">
        <v>66</v>
      </c>
      <c r="M839" s="4" t="s">
        <v>67</v>
      </c>
      <c r="N839" s="4">
        <v>1</v>
      </c>
      <c r="O839" s="5">
        <f t="shared" si="92"/>
        <v>45.54</v>
      </c>
      <c r="P839" s="5">
        <v>13.8</v>
      </c>
      <c r="Q839" s="5">
        <f t="shared" si="93"/>
        <v>46.199999999999996</v>
      </c>
      <c r="R839" s="5">
        <v>14</v>
      </c>
      <c r="S839" s="5">
        <f t="shared" si="94"/>
        <v>45.54</v>
      </c>
      <c r="T839" s="5">
        <v>13.8</v>
      </c>
      <c r="U839" s="8">
        <f t="shared" si="96"/>
        <v>45.87</v>
      </c>
      <c r="V839" s="5">
        <f t="shared" si="97"/>
        <v>13.9</v>
      </c>
      <c r="W839" s="12">
        <v>27.845479999999998</v>
      </c>
      <c r="X839" s="12">
        <v>-115.16125</v>
      </c>
      <c r="Y839" s="4">
        <f t="shared" si="95"/>
        <v>57.2</v>
      </c>
      <c r="Z839" s="4">
        <v>14</v>
      </c>
      <c r="AA839" s="4">
        <v>10</v>
      </c>
      <c r="AB839" s="4" t="s">
        <v>614</v>
      </c>
      <c r="AC839" s="4">
        <v>1</v>
      </c>
      <c r="AD839" s="4" t="s">
        <v>38</v>
      </c>
      <c r="AE839" s="4">
        <v>210</v>
      </c>
      <c r="AF839" s="4"/>
      <c r="AG839" s="4"/>
    </row>
    <row r="840" spans="1:33">
      <c r="A840" s="4" t="s">
        <v>187</v>
      </c>
      <c r="B840" s="4" t="s">
        <v>43</v>
      </c>
      <c r="C840" s="28">
        <v>39283</v>
      </c>
      <c r="D840" s="4">
        <v>2007</v>
      </c>
      <c r="E840" s="33">
        <v>0.45</v>
      </c>
      <c r="F840" s="33">
        <v>0.4548611111111111</v>
      </c>
      <c r="G840" s="33">
        <f t="shared" si="91"/>
        <v>4.8611111111110938E-3</v>
      </c>
      <c r="H840" s="8">
        <v>2</v>
      </c>
      <c r="I840" s="5">
        <v>1</v>
      </c>
      <c r="J840" s="5">
        <v>9</v>
      </c>
      <c r="K840" s="4">
        <v>9</v>
      </c>
      <c r="L840" s="6" t="s">
        <v>66</v>
      </c>
      <c r="M840" s="4" t="s">
        <v>67</v>
      </c>
      <c r="N840" s="4">
        <v>1</v>
      </c>
      <c r="O840" s="5">
        <f t="shared" si="92"/>
        <v>45.54</v>
      </c>
      <c r="P840" s="5">
        <v>13.8</v>
      </c>
      <c r="Q840" s="5">
        <f t="shared" si="93"/>
        <v>46.199999999999996</v>
      </c>
      <c r="R840" s="5">
        <v>14</v>
      </c>
      <c r="S840" s="5">
        <f t="shared" si="94"/>
        <v>45.54</v>
      </c>
      <c r="T840" s="5">
        <v>13.8</v>
      </c>
      <c r="U840" s="8">
        <f t="shared" si="96"/>
        <v>45.87</v>
      </c>
      <c r="V840" s="5">
        <f t="shared" si="97"/>
        <v>13.9</v>
      </c>
      <c r="W840" s="12">
        <v>27.845479999999998</v>
      </c>
      <c r="X840" s="12">
        <v>-115.16125</v>
      </c>
      <c r="Y840" s="4">
        <f t="shared" si="95"/>
        <v>57.2</v>
      </c>
      <c r="Z840" s="4">
        <v>14</v>
      </c>
      <c r="AA840" s="4">
        <v>10</v>
      </c>
      <c r="AB840" s="4" t="s">
        <v>613</v>
      </c>
      <c r="AC840" s="4">
        <v>63</v>
      </c>
      <c r="AD840" s="4">
        <v>24</v>
      </c>
      <c r="AE840" s="4">
        <v>210</v>
      </c>
      <c r="AF840" s="4">
        <v>50</v>
      </c>
      <c r="AG840" s="4"/>
    </row>
    <row r="841" spans="1:33">
      <c r="A841" s="4" t="s">
        <v>187</v>
      </c>
      <c r="B841" s="4" t="s">
        <v>43</v>
      </c>
      <c r="C841" s="28">
        <v>39283</v>
      </c>
      <c r="D841" s="4">
        <v>2007</v>
      </c>
      <c r="E841" s="33">
        <v>0.45</v>
      </c>
      <c r="F841" s="33">
        <v>0.4548611111111111</v>
      </c>
      <c r="G841" s="33">
        <f t="shared" si="91"/>
        <v>4.8611111111110938E-3</v>
      </c>
      <c r="H841" s="8">
        <v>2</v>
      </c>
      <c r="I841" s="5">
        <v>1</v>
      </c>
      <c r="J841" s="5">
        <v>9</v>
      </c>
      <c r="K841" s="4">
        <v>9</v>
      </c>
      <c r="L841" s="6" t="s">
        <v>66</v>
      </c>
      <c r="M841" s="4" t="s">
        <v>67</v>
      </c>
      <c r="N841" s="4">
        <v>1</v>
      </c>
      <c r="O841" s="5">
        <f t="shared" si="92"/>
        <v>45.54</v>
      </c>
      <c r="P841" s="5">
        <v>13.8</v>
      </c>
      <c r="Q841" s="5">
        <f t="shared" si="93"/>
        <v>46.199999999999996</v>
      </c>
      <c r="R841" s="5">
        <v>14</v>
      </c>
      <c r="S841" s="5">
        <f t="shared" si="94"/>
        <v>45.54</v>
      </c>
      <c r="T841" s="5">
        <v>13.8</v>
      </c>
      <c r="U841" s="8">
        <f t="shared" si="96"/>
        <v>45.87</v>
      </c>
      <c r="V841" s="5">
        <f t="shared" si="97"/>
        <v>13.9</v>
      </c>
      <c r="W841" s="12">
        <v>27.845479999999998</v>
      </c>
      <c r="X841" s="12">
        <v>-115.16125</v>
      </c>
      <c r="Y841" s="4">
        <f t="shared" si="95"/>
        <v>57.2</v>
      </c>
      <c r="Z841" s="4">
        <v>14</v>
      </c>
      <c r="AA841" s="4">
        <v>10</v>
      </c>
      <c r="AB841" s="4" t="s">
        <v>606</v>
      </c>
      <c r="AC841" s="4">
        <v>1</v>
      </c>
      <c r="AD841" s="4" t="s">
        <v>38</v>
      </c>
      <c r="AE841" s="4">
        <v>210</v>
      </c>
      <c r="AF841" s="4"/>
      <c r="AG841" s="4"/>
    </row>
    <row r="842" spans="1:33">
      <c r="A842" s="4" t="s">
        <v>187</v>
      </c>
      <c r="B842" s="4" t="s">
        <v>43</v>
      </c>
      <c r="C842" s="28">
        <v>39283</v>
      </c>
      <c r="D842" s="4">
        <v>2007</v>
      </c>
      <c r="E842" s="33">
        <v>0.45</v>
      </c>
      <c r="F842" s="33">
        <v>0.4548611111111111</v>
      </c>
      <c r="G842" s="33">
        <f t="shared" si="91"/>
        <v>4.8611111111110938E-3</v>
      </c>
      <c r="H842" s="8">
        <v>2</v>
      </c>
      <c r="I842" s="5">
        <v>1</v>
      </c>
      <c r="J842" s="5">
        <v>9</v>
      </c>
      <c r="K842" s="4">
        <v>9</v>
      </c>
      <c r="L842" s="6" t="s">
        <v>66</v>
      </c>
      <c r="M842" s="4" t="s">
        <v>67</v>
      </c>
      <c r="N842" s="4">
        <v>1</v>
      </c>
      <c r="O842" s="5">
        <f t="shared" si="92"/>
        <v>45.54</v>
      </c>
      <c r="P842" s="5">
        <v>13.8</v>
      </c>
      <c r="Q842" s="5">
        <f t="shared" si="93"/>
        <v>46.199999999999996</v>
      </c>
      <c r="R842" s="5">
        <v>14</v>
      </c>
      <c r="S842" s="5">
        <f t="shared" si="94"/>
        <v>45.54</v>
      </c>
      <c r="T842" s="5">
        <v>13.8</v>
      </c>
      <c r="U842" s="8">
        <f t="shared" si="96"/>
        <v>45.87</v>
      </c>
      <c r="V842" s="5">
        <f t="shared" si="97"/>
        <v>13.9</v>
      </c>
      <c r="W842" s="12">
        <v>27.845479999999998</v>
      </c>
      <c r="X842" s="12">
        <v>-115.16125</v>
      </c>
      <c r="Y842" s="4">
        <f t="shared" si="95"/>
        <v>57.2</v>
      </c>
      <c r="Z842" s="4">
        <v>14</v>
      </c>
      <c r="AA842" s="4">
        <v>10</v>
      </c>
      <c r="AB842" s="4" t="s">
        <v>607</v>
      </c>
      <c r="AC842" s="4">
        <v>2</v>
      </c>
      <c r="AD842" s="4" t="s">
        <v>38</v>
      </c>
      <c r="AE842" s="4">
        <v>210</v>
      </c>
      <c r="AF842" s="4"/>
      <c r="AG842" s="4"/>
    </row>
    <row r="843" spans="1:33">
      <c r="A843" s="4" t="s">
        <v>187</v>
      </c>
      <c r="B843" s="4" t="s">
        <v>43</v>
      </c>
      <c r="C843" s="28">
        <v>39283</v>
      </c>
      <c r="D843" s="4">
        <v>2007</v>
      </c>
      <c r="E843" s="33">
        <v>0.45</v>
      </c>
      <c r="F843" s="33">
        <v>0.4548611111111111</v>
      </c>
      <c r="G843" s="33">
        <f t="shared" si="91"/>
        <v>4.8611111111110938E-3</v>
      </c>
      <c r="H843" s="8">
        <v>2</v>
      </c>
      <c r="I843" s="5">
        <v>1</v>
      </c>
      <c r="J843" s="5">
        <v>9</v>
      </c>
      <c r="K843" s="4">
        <v>9</v>
      </c>
      <c r="L843" s="6" t="s">
        <v>66</v>
      </c>
      <c r="M843" s="4" t="s">
        <v>67</v>
      </c>
      <c r="N843" s="4">
        <v>1</v>
      </c>
      <c r="O843" s="5">
        <f t="shared" si="92"/>
        <v>45.54</v>
      </c>
      <c r="P843" s="5">
        <v>13.8</v>
      </c>
      <c r="Q843" s="5">
        <f t="shared" si="93"/>
        <v>46.199999999999996</v>
      </c>
      <c r="R843" s="5">
        <v>14</v>
      </c>
      <c r="S843" s="5">
        <f t="shared" si="94"/>
        <v>45.54</v>
      </c>
      <c r="T843" s="5">
        <v>13.8</v>
      </c>
      <c r="U843" s="8">
        <f t="shared" si="96"/>
        <v>45.87</v>
      </c>
      <c r="V843" s="5">
        <f t="shared" si="97"/>
        <v>13.9</v>
      </c>
      <c r="W843" s="12">
        <v>27.845479999999998</v>
      </c>
      <c r="X843" s="12">
        <v>-115.16125</v>
      </c>
      <c r="Y843" s="4">
        <f t="shared" si="95"/>
        <v>57.2</v>
      </c>
      <c r="Z843" s="4">
        <v>14</v>
      </c>
      <c r="AA843" s="4">
        <v>10</v>
      </c>
      <c r="AB843" s="4" t="s">
        <v>611</v>
      </c>
      <c r="AC843" s="4">
        <v>2</v>
      </c>
      <c r="AD843" s="4" t="s">
        <v>38</v>
      </c>
      <c r="AE843" s="4">
        <v>210</v>
      </c>
      <c r="AF843" s="4"/>
      <c r="AG843" s="4"/>
    </row>
    <row r="844" spans="1:33">
      <c r="A844" s="4" t="s">
        <v>188</v>
      </c>
      <c r="B844" s="4" t="s">
        <v>43</v>
      </c>
      <c r="C844" s="28">
        <v>39283</v>
      </c>
      <c r="D844" s="4">
        <v>2007</v>
      </c>
      <c r="E844" s="33">
        <v>0.53749999999999998</v>
      </c>
      <c r="F844" s="33">
        <v>0.54236111111111118</v>
      </c>
      <c r="G844" s="33">
        <f t="shared" si="91"/>
        <v>4.8611111111112049E-3</v>
      </c>
      <c r="H844" s="8">
        <v>2</v>
      </c>
      <c r="I844" s="5">
        <v>2</v>
      </c>
      <c r="J844" s="5">
        <v>10</v>
      </c>
      <c r="K844" s="4">
        <v>10</v>
      </c>
      <c r="L844" s="6" t="s">
        <v>66</v>
      </c>
      <c r="M844" s="4" t="s">
        <v>67</v>
      </c>
      <c r="N844" s="4">
        <v>1</v>
      </c>
      <c r="O844" s="5">
        <f t="shared" si="92"/>
        <v>21.779999999999998</v>
      </c>
      <c r="P844" s="5">
        <v>6.6</v>
      </c>
      <c r="Q844" s="5">
        <f t="shared" si="93"/>
        <v>18.809999999999999</v>
      </c>
      <c r="R844" s="5">
        <v>5.7</v>
      </c>
      <c r="S844" s="5">
        <f t="shared" si="94"/>
        <v>21.779999999999998</v>
      </c>
      <c r="T844" s="5">
        <v>6.6</v>
      </c>
      <c r="U844" s="8">
        <f t="shared" si="96"/>
        <v>20.295000000000002</v>
      </c>
      <c r="V844" s="5">
        <f t="shared" si="97"/>
        <v>6.15</v>
      </c>
      <c r="W844" s="12">
        <v>27.850190000000001</v>
      </c>
      <c r="X844" s="12">
        <v>-115.16208</v>
      </c>
      <c r="Y844" s="4">
        <f t="shared" si="95"/>
        <v>57.2</v>
      </c>
      <c r="Z844" s="4">
        <v>14</v>
      </c>
      <c r="AA844" s="4">
        <v>5</v>
      </c>
      <c r="AB844" s="4" t="s">
        <v>604</v>
      </c>
      <c r="AC844" s="4">
        <v>2</v>
      </c>
      <c r="AD844" s="4" t="s">
        <v>38</v>
      </c>
      <c r="AE844" s="4">
        <v>210</v>
      </c>
      <c r="AF844" s="4"/>
      <c r="AG844" s="4"/>
    </row>
    <row r="845" spans="1:33">
      <c r="A845" s="4" t="s">
        <v>188</v>
      </c>
      <c r="B845" s="4" t="s">
        <v>43</v>
      </c>
      <c r="C845" s="28">
        <v>39283</v>
      </c>
      <c r="D845" s="4">
        <v>2007</v>
      </c>
      <c r="E845" s="33">
        <v>0.53749999999999998</v>
      </c>
      <c r="F845" s="33">
        <v>0.54236111111111118</v>
      </c>
      <c r="G845" s="33">
        <f t="shared" si="91"/>
        <v>4.8611111111112049E-3</v>
      </c>
      <c r="H845" s="8">
        <v>2</v>
      </c>
      <c r="I845" s="5">
        <v>2</v>
      </c>
      <c r="J845" s="5">
        <v>10</v>
      </c>
      <c r="K845" s="4">
        <v>10</v>
      </c>
      <c r="L845" s="6" t="s">
        <v>66</v>
      </c>
      <c r="M845" s="4" t="s">
        <v>67</v>
      </c>
      <c r="N845" s="4">
        <v>1</v>
      </c>
      <c r="O845" s="5">
        <f t="shared" si="92"/>
        <v>21.779999999999998</v>
      </c>
      <c r="P845" s="5">
        <v>6.6</v>
      </c>
      <c r="Q845" s="5">
        <f t="shared" si="93"/>
        <v>18.809999999999999</v>
      </c>
      <c r="R845" s="5">
        <v>5.7</v>
      </c>
      <c r="S845" s="5">
        <f t="shared" si="94"/>
        <v>21.779999999999998</v>
      </c>
      <c r="T845" s="5">
        <v>6.6</v>
      </c>
      <c r="U845" s="8">
        <f t="shared" si="96"/>
        <v>20.295000000000002</v>
      </c>
      <c r="V845" s="5">
        <f t="shared" si="97"/>
        <v>6.15</v>
      </c>
      <c r="W845" s="12">
        <v>27.850190000000001</v>
      </c>
      <c r="X845" s="12">
        <v>-115.16208</v>
      </c>
      <c r="Y845" s="4">
        <f t="shared" si="95"/>
        <v>57.2</v>
      </c>
      <c r="Z845" s="4">
        <v>14</v>
      </c>
      <c r="AA845" s="4">
        <v>5</v>
      </c>
      <c r="AB845" s="4" t="s">
        <v>605</v>
      </c>
      <c r="AC845" s="4">
        <v>1</v>
      </c>
      <c r="AD845" s="4" t="s">
        <v>38</v>
      </c>
      <c r="AE845" s="4">
        <v>210</v>
      </c>
      <c r="AF845" s="4"/>
      <c r="AG845" s="4"/>
    </row>
    <row r="846" spans="1:33">
      <c r="A846" s="4" t="s">
        <v>188</v>
      </c>
      <c r="B846" s="4" t="s">
        <v>43</v>
      </c>
      <c r="C846" s="28">
        <v>39283</v>
      </c>
      <c r="D846" s="4">
        <v>2007</v>
      </c>
      <c r="E846" s="33">
        <v>0.53749999999999998</v>
      </c>
      <c r="F846" s="33">
        <v>0.54236111111111118</v>
      </c>
      <c r="G846" s="33">
        <f t="shared" si="91"/>
        <v>4.8611111111112049E-3</v>
      </c>
      <c r="H846" s="8">
        <v>2</v>
      </c>
      <c r="I846" s="5">
        <v>2</v>
      </c>
      <c r="J846" s="5">
        <v>10</v>
      </c>
      <c r="K846" s="4">
        <v>10</v>
      </c>
      <c r="L846" s="6" t="s">
        <v>66</v>
      </c>
      <c r="M846" s="4" t="s">
        <v>67</v>
      </c>
      <c r="N846" s="4">
        <v>1</v>
      </c>
      <c r="O846" s="5">
        <f t="shared" si="92"/>
        <v>21.779999999999998</v>
      </c>
      <c r="P846" s="5">
        <v>6.6</v>
      </c>
      <c r="Q846" s="5">
        <f t="shared" si="93"/>
        <v>18.809999999999999</v>
      </c>
      <c r="R846" s="5">
        <v>5.7</v>
      </c>
      <c r="S846" s="5">
        <f t="shared" si="94"/>
        <v>21.779999999999998</v>
      </c>
      <c r="T846" s="5">
        <v>6.6</v>
      </c>
      <c r="U846" s="8">
        <f t="shared" si="96"/>
        <v>20.295000000000002</v>
      </c>
      <c r="V846" s="5">
        <f t="shared" si="97"/>
        <v>6.15</v>
      </c>
      <c r="W846" s="12">
        <v>27.850190000000001</v>
      </c>
      <c r="X846" s="12">
        <v>-115.16208</v>
      </c>
      <c r="Y846" s="4">
        <f t="shared" si="95"/>
        <v>57.2</v>
      </c>
      <c r="Z846" s="4">
        <v>14</v>
      </c>
      <c r="AA846" s="4">
        <v>5</v>
      </c>
      <c r="AB846" s="4" t="s">
        <v>613</v>
      </c>
      <c r="AC846" s="4">
        <v>65</v>
      </c>
      <c r="AD846" s="4">
        <v>23</v>
      </c>
      <c r="AE846" s="4">
        <v>210</v>
      </c>
      <c r="AF846" s="4">
        <v>50</v>
      </c>
      <c r="AG846" s="4"/>
    </row>
    <row r="847" spans="1:33">
      <c r="A847" s="4" t="s">
        <v>188</v>
      </c>
      <c r="B847" s="4" t="s">
        <v>43</v>
      </c>
      <c r="C847" s="28">
        <v>39283</v>
      </c>
      <c r="D847" s="4">
        <v>2007</v>
      </c>
      <c r="E847" s="33">
        <v>0.53749999999999998</v>
      </c>
      <c r="F847" s="33">
        <v>0.54236111111111118</v>
      </c>
      <c r="G847" s="33">
        <f t="shared" si="91"/>
        <v>4.8611111111112049E-3</v>
      </c>
      <c r="H847" s="8">
        <v>2</v>
      </c>
      <c r="I847" s="5">
        <v>2</v>
      </c>
      <c r="J847" s="5">
        <v>10</v>
      </c>
      <c r="K847" s="4">
        <v>10</v>
      </c>
      <c r="L847" s="6" t="s">
        <v>66</v>
      </c>
      <c r="M847" s="4" t="s">
        <v>67</v>
      </c>
      <c r="N847" s="4">
        <v>1</v>
      </c>
      <c r="O847" s="5">
        <f t="shared" si="92"/>
        <v>21.779999999999998</v>
      </c>
      <c r="P847" s="5">
        <v>6.6</v>
      </c>
      <c r="Q847" s="5">
        <f t="shared" si="93"/>
        <v>18.809999999999999</v>
      </c>
      <c r="R847" s="5">
        <v>5.7</v>
      </c>
      <c r="S847" s="5">
        <f t="shared" si="94"/>
        <v>21.779999999999998</v>
      </c>
      <c r="T847" s="5">
        <v>6.6</v>
      </c>
      <c r="U847" s="8">
        <f t="shared" si="96"/>
        <v>20.295000000000002</v>
      </c>
      <c r="V847" s="5">
        <f t="shared" si="97"/>
        <v>6.15</v>
      </c>
      <c r="W847" s="12">
        <v>27.850190000000001</v>
      </c>
      <c r="X847" s="12">
        <v>-115.16208</v>
      </c>
      <c r="Y847" s="4">
        <f t="shared" si="95"/>
        <v>57.2</v>
      </c>
      <c r="Z847" s="4">
        <v>14</v>
      </c>
      <c r="AA847" s="4">
        <v>5</v>
      </c>
      <c r="AB847" s="4" t="s">
        <v>606</v>
      </c>
      <c r="AC847" s="4">
        <v>37</v>
      </c>
      <c r="AD847" s="4" t="s">
        <v>38</v>
      </c>
      <c r="AE847" s="4">
        <v>210</v>
      </c>
      <c r="AF847" s="4"/>
      <c r="AG847" s="4"/>
    </row>
    <row r="848" spans="1:33">
      <c r="A848" s="4" t="s">
        <v>189</v>
      </c>
      <c r="B848" s="4" t="s">
        <v>43</v>
      </c>
      <c r="C848" s="28">
        <v>39284</v>
      </c>
      <c r="D848" s="4">
        <v>2007</v>
      </c>
      <c r="E848" s="33">
        <v>0.41666666666666669</v>
      </c>
      <c r="F848" s="33">
        <v>0.42083333333333334</v>
      </c>
      <c r="G848" s="33">
        <f t="shared" si="91"/>
        <v>4.1666666666666519E-3</v>
      </c>
      <c r="H848" s="8">
        <v>2</v>
      </c>
      <c r="I848" s="5">
        <v>1</v>
      </c>
      <c r="J848" s="5">
        <v>11</v>
      </c>
      <c r="K848" s="4">
        <v>11</v>
      </c>
      <c r="L848" s="6" t="s">
        <v>66</v>
      </c>
      <c r="M848" s="4" t="s">
        <v>67</v>
      </c>
      <c r="N848" s="4">
        <v>1</v>
      </c>
      <c r="O848" s="5">
        <f t="shared" si="92"/>
        <v>54.449999999999996</v>
      </c>
      <c r="P848" s="5">
        <v>16.5</v>
      </c>
      <c r="Q848" s="5">
        <f t="shared" si="93"/>
        <v>54.11999999999999</v>
      </c>
      <c r="R848" s="5">
        <v>16.399999999999999</v>
      </c>
      <c r="S848" s="5">
        <f t="shared" si="94"/>
        <v>54.449999999999996</v>
      </c>
      <c r="T848" s="5">
        <v>16.5</v>
      </c>
      <c r="U848" s="8">
        <f t="shared" si="96"/>
        <v>54.284999999999997</v>
      </c>
      <c r="V848" s="5">
        <f t="shared" si="97"/>
        <v>16.45</v>
      </c>
      <c r="W848" s="12">
        <v>27.845890000000001</v>
      </c>
      <c r="X848" s="12">
        <v>-115.17039</v>
      </c>
      <c r="Y848" s="4">
        <f t="shared" si="95"/>
        <v>59</v>
      </c>
      <c r="Z848" s="4">
        <v>15</v>
      </c>
      <c r="AA848" s="4">
        <v>5</v>
      </c>
      <c r="AB848" s="4" t="s">
        <v>604</v>
      </c>
      <c r="AC848" s="4">
        <v>5</v>
      </c>
      <c r="AD848" s="4" t="s">
        <v>38</v>
      </c>
      <c r="AE848" s="4">
        <v>240</v>
      </c>
      <c r="AF848" s="4"/>
      <c r="AG848" s="4"/>
    </row>
    <row r="849" spans="1:33">
      <c r="A849" s="4" t="s">
        <v>189</v>
      </c>
      <c r="B849" s="4" t="s">
        <v>43</v>
      </c>
      <c r="C849" s="28">
        <v>39284</v>
      </c>
      <c r="D849" s="4">
        <v>2007</v>
      </c>
      <c r="E849" s="33">
        <v>0.41666666666666669</v>
      </c>
      <c r="F849" s="33">
        <v>0.42083333333333334</v>
      </c>
      <c r="G849" s="33">
        <f t="shared" si="91"/>
        <v>4.1666666666666519E-3</v>
      </c>
      <c r="H849" s="8">
        <v>2</v>
      </c>
      <c r="I849" s="5">
        <v>1</v>
      </c>
      <c r="J849" s="5">
        <v>11</v>
      </c>
      <c r="K849" s="4">
        <v>11</v>
      </c>
      <c r="L849" s="6" t="s">
        <v>66</v>
      </c>
      <c r="M849" s="4" t="s">
        <v>67</v>
      </c>
      <c r="N849" s="4">
        <v>1</v>
      </c>
      <c r="O849" s="5">
        <f t="shared" si="92"/>
        <v>54.449999999999996</v>
      </c>
      <c r="P849" s="5">
        <v>16.5</v>
      </c>
      <c r="Q849" s="5">
        <f t="shared" si="93"/>
        <v>54.11999999999999</v>
      </c>
      <c r="R849" s="5">
        <v>16.399999999999999</v>
      </c>
      <c r="S849" s="5">
        <f t="shared" si="94"/>
        <v>54.449999999999996</v>
      </c>
      <c r="T849" s="5">
        <v>16.5</v>
      </c>
      <c r="U849" s="8">
        <f t="shared" si="96"/>
        <v>54.284999999999997</v>
      </c>
      <c r="V849" s="5">
        <f t="shared" si="97"/>
        <v>16.45</v>
      </c>
      <c r="W849" s="12">
        <v>27.845890000000001</v>
      </c>
      <c r="X849" s="12">
        <v>-115.17039</v>
      </c>
      <c r="Y849" s="4">
        <f t="shared" si="95"/>
        <v>59</v>
      </c>
      <c r="Z849" s="4">
        <v>15</v>
      </c>
      <c r="AA849" s="4">
        <v>5</v>
      </c>
      <c r="AB849" s="4" t="s">
        <v>613</v>
      </c>
      <c r="AC849" s="4">
        <v>43</v>
      </c>
      <c r="AD849" s="4" t="s">
        <v>38</v>
      </c>
      <c r="AE849" s="4">
        <v>240</v>
      </c>
      <c r="AF849" s="4"/>
      <c r="AG849" s="4"/>
    </row>
    <row r="850" spans="1:33">
      <c r="A850" s="4" t="s">
        <v>189</v>
      </c>
      <c r="B850" s="4" t="s">
        <v>43</v>
      </c>
      <c r="C850" s="28">
        <v>39284</v>
      </c>
      <c r="D850" s="4">
        <v>2007</v>
      </c>
      <c r="E850" s="33">
        <v>0.41666666666666669</v>
      </c>
      <c r="F850" s="33">
        <v>0.42083333333333334</v>
      </c>
      <c r="G850" s="33">
        <f t="shared" si="91"/>
        <v>4.1666666666666519E-3</v>
      </c>
      <c r="H850" s="8">
        <v>2</v>
      </c>
      <c r="I850" s="5">
        <v>1</v>
      </c>
      <c r="J850" s="5">
        <v>11</v>
      </c>
      <c r="K850" s="4">
        <v>11</v>
      </c>
      <c r="L850" s="6" t="s">
        <v>66</v>
      </c>
      <c r="M850" s="4" t="s">
        <v>67</v>
      </c>
      <c r="N850" s="4">
        <v>1</v>
      </c>
      <c r="O850" s="5">
        <f t="shared" si="92"/>
        <v>54.449999999999996</v>
      </c>
      <c r="P850" s="5">
        <v>16.5</v>
      </c>
      <c r="Q850" s="5">
        <f t="shared" si="93"/>
        <v>54.11999999999999</v>
      </c>
      <c r="R850" s="5">
        <v>16.399999999999999</v>
      </c>
      <c r="S850" s="5">
        <f t="shared" si="94"/>
        <v>54.449999999999996</v>
      </c>
      <c r="T850" s="5">
        <v>16.5</v>
      </c>
      <c r="U850" s="8">
        <f t="shared" si="96"/>
        <v>54.284999999999997</v>
      </c>
      <c r="V850" s="5">
        <f t="shared" si="97"/>
        <v>16.45</v>
      </c>
      <c r="W850" s="12">
        <v>27.845890000000001</v>
      </c>
      <c r="X850" s="12">
        <v>-115.17039</v>
      </c>
      <c r="Y850" s="4">
        <f t="shared" si="95"/>
        <v>59</v>
      </c>
      <c r="Z850" s="4">
        <v>15</v>
      </c>
      <c r="AA850" s="4">
        <v>5</v>
      </c>
      <c r="AB850" s="4" t="s">
        <v>606</v>
      </c>
      <c r="AC850" s="4">
        <v>1</v>
      </c>
      <c r="AD850" s="4" t="s">
        <v>38</v>
      </c>
      <c r="AE850" s="4">
        <v>240</v>
      </c>
      <c r="AF850" s="4"/>
      <c r="AG850" s="4"/>
    </row>
    <row r="851" spans="1:33">
      <c r="A851" s="4" t="s">
        <v>189</v>
      </c>
      <c r="B851" s="4" t="s">
        <v>43</v>
      </c>
      <c r="C851" s="28">
        <v>39284</v>
      </c>
      <c r="D851" s="4">
        <v>2007</v>
      </c>
      <c r="E851" s="33">
        <v>0.41666666666666669</v>
      </c>
      <c r="F851" s="33">
        <v>0.42083333333333334</v>
      </c>
      <c r="G851" s="33">
        <f t="shared" si="91"/>
        <v>4.1666666666666519E-3</v>
      </c>
      <c r="H851" s="8">
        <v>2</v>
      </c>
      <c r="I851" s="5">
        <v>1</v>
      </c>
      <c r="J851" s="5">
        <v>11</v>
      </c>
      <c r="K851" s="4">
        <v>11</v>
      </c>
      <c r="L851" s="6" t="s">
        <v>66</v>
      </c>
      <c r="M851" s="4" t="s">
        <v>67</v>
      </c>
      <c r="N851" s="4">
        <v>1</v>
      </c>
      <c r="O851" s="5">
        <f t="shared" si="92"/>
        <v>54.449999999999996</v>
      </c>
      <c r="P851" s="5">
        <v>16.5</v>
      </c>
      <c r="Q851" s="5">
        <f t="shared" si="93"/>
        <v>54.11999999999999</v>
      </c>
      <c r="R851" s="5">
        <v>16.399999999999999</v>
      </c>
      <c r="S851" s="5">
        <f t="shared" si="94"/>
        <v>54.449999999999996</v>
      </c>
      <c r="T851" s="5">
        <v>16.5</v>
      </c>
      <c r="U851" s="8">
        <f t="shared" si="96"/>
        <v>54.284999999999997</v>
      </c>
      <c r="V851" s="5">
        <f t="shared" si="97"/>
        <v>16.45</v>
      </c>
      <c r="W851" s="12">
        <v>27.845890000000001</v>
      </c>
      <c r="X851" s="12">
        <v>-115.17039</v>
      </c>
      <c r="Y851" s="4">
        <f t="shared" si="95"/>
        <v>59</v>
      </c>
      <c r="Z851" s="4">
        <v>15</v>
      </c>
      <c r="AA851" s="4">
        <v>5</v>
      </c>
      <c r="AB851" s="4" t="s">
        <v>611</v>
      </c>
      <c r="AC851" s="4">
        <v>8</v>
      </c>
      <c r="AD851" s="4" t="s">
        <v>38</v>
      </c>
      <c r="AE851" s="4">
        <v>240</v>
      </c>
      <c r="AF851" s="4"/>
      <c r="AG851" s="4"/>
    </row>
    <row r="852" spans="1:33">
      <c r="A852" s="4" t="s">
        <v>189</v>
      </c>
      <c r="B852" s="4" t="s">
        <v>43</v>
      </c>
      <c r="C852" s="28">
        <v>39284</v>
      </c>
      <c r="D852" s="4">
        <v>2007</v>
      </c>
      <c r="E852" s="33">
        <v>0.41666666666666669</v>
      </c>
      <c r="F852" s="33">
        <v>0.42083333333333334</v>
      </c>
      <c r="G852" s="33">
        <f t="shared" si="91"/>
        <v>4.1666666666666519E-3</v>
      </c>
      <c r="H852" s="8">
        <v>2</v>
      </c>
      <c r="I852" s="5">
        <v>1</v>
      </c>
      <c r="J852" s="5">
        <v>11</v>
      </c>
      <c r="K852" s="4">
        <v>11</v>
      </c>
      <c r="L852" s="6" t="s">
        <v>66</v>
      </c>
      <c r="M852" s="4" t="s">
        <v>67</v>
      </c>
      <c r="N852" s="4">
        <v>1</v>
      </c>
      <c r="O852" s="5">
        <f t="shared" si="92"/>
        <v>54.449999999999996</v>
      </c>
      <c r="P852" s="5">
        <v>16.5</v>
      </c>
      <c r="Q852" s="5">
        <f t="shared" si="93"/>
        <v>54.11999999999999</v>
      </c>
      <c r="R852" s="5">
        <v>16.399999999999999</v>
      </c>
      <c r="S852" s="5">
        <f t="shared" si="94"/>
        <v>54.449999999999996</v>
      </c>
      <c r="T852" s="5">
        <v>16.5</v>
      </c>
      <c r="U852" s="8">
        <f t="shared" si="96"/>
        <v>54.284999999999997</v>
      </c>
      <c r="V852" s="5">
        <f t="shared" si="97"/>
        <v>16.45</v>
      </c>
      <c r="W852" s="12">
        <v>27.845890000000001</v>
      </c>
      <c r="X852" s="12">
        <v>-115.17039</v>
      </c>
      <c r="Y852" s="4">
        <f t="shared" si="95"/>
        <v>59</v>
      </c>
      <c r="Z852" s="4">
        <v>15</v>
      </c>
      <c r="AA852" s="4">
        <v>5</v>
      </c>
      <c r="AB852" s="4" t="s">
        <v>610</v>
      </c>
      <c r="AC852" s="4">
        <v>3</v>
      </c>
      <c r="AD852" s="4" t="s">
        <v>38</v>
      </c>
      <c r="AE852" s="4">
        <v>240</v>
      </c>
      <c r="AF852" s="4"/>
      <c r="AG852" s="4"/>
    </row>
    <row r="853" spans="1:33">
      <c r="A853" s="4" t="s">
        <v>189</v>
      </c>
      <c r="B853" s="4" t="s">
        <v>43</v>
      </c>
      <c r="C853" s="28">
        <v>39284</v>
      </c>
      <c r="D853" s="4">
        <v>2007</v>
      </c>
      <c r="E853" s="33">
        <v>0.41666666666666669</v>
      </c>
      <c r="F853" s="33">
        <v>0.42083333333333334</v>
      </c>
      <c r="G853" s="33">
        <f t="shared" si="91"/>
        <v>4.1666666666666519E-3</v>
      </c>
      <c r="H853" s="8">
        <v>2</v>
      </c>
      <c r="I853" s="5">
        <v>1</v>
      </c>
      <c r="J853" s="5">
        <v>11</v>
      </c>
      <c r="K853" s="4">
        <v>11</v>
      </c>
      <c r="L853" s="6" t="s">
        <v>66</v>
      </c>
      <c r="M853" s="4" t="s">
        <v>67</v>
      </c>
      <c r="N853" s="4">
        <v>1</v>
      </c>
      <c r="O853" s="5">
        <f t="shared" si="92"/>
        <v>54.449999999999996</v>
      </c>
      <c r="P853" s="5">
        <v>16.5</v>
      </c>
      <c r="Q853" s="5">
        <f t="shared" si="93"/>
        <v>54.11999999999999</v>
      </c>
      <c r="R853" s="5">
        <v>16.399999999999999</v>
      </c>
      <c r="S853" s="5">
        <f t="shared" si="94"/>
        <v>54.449999999999996</v>
      </c>
      <c r="T853" s="5">
        <v>16.5</v>
      </c>
      <c r="U853" s="8">
        <f t="shared" si="96"/>
        <v>54.284999999999997</v>
      </c>
      <c r="V853" s="5">
        <f t="shared" si="97"/>
        <v>16.45</v>
      </c>
      <c r="W853" s="12">
        <v>27.845890000000001</v>
      </c>
      <c r="X853" s="12">
        <v>-115.17039</v>
      </c>
      <c r="Y853" s="4">
        <f t="shared" si="95"/>
        <v>59</v>
      </c>
      <c r="Z853" s="4">
        <v>15</v>
      </c>
      <c r="AA853" s="4">
        <v>5</v>
      </c>
      <c r="AB853" s="9" t="s">
        <v>753</v>
      </c>
      <c r="AC853" s="4">
        <v>1</v>
      </c>
      <c r="AD853" s="4" t="s">
        <v>38</v>
      </c>
      <c r="AE853" s="4">
        <v>240</v>
      </c>
      <c r="AF853" s="4"/>
      <c r="AG853" s="4"/>
    </row>
    <row r="854" spans="1:33">
      <c r="A854" s="4" t="s">
        <v>190</v>
      </c>
      <c r="B854" s="4" t="s">
        <v>43</v>
      </c>
      <c r="C854" s="28">
        <v>39284</v>
      </c>
      <c r="D854" s="4">
        <v>2007</v>
      </c>
      <c r="E854" s="33">
        <v>0.48125000000000001</v>
      </c>
      <c r="F854" s="33">
        <v>0.4861111111111111</v>
      </c>
      <c r="G854" s="33">
        <f t="shared" si="91"/>
        <v>4.8611111111110938E-3</v>
      </c>
      <c r="H854" s="8">
        <v>2</v>
      </c>
      <c r="I854" s="5">
        <v>2</v>
      </c>
      <c r="J854" s="5">
        <v>12</v>
      </c>
      <c r="K854" s="4">
        <v>12</v>
      </c>
      <c r="L854" s="6" t="s">
        <v>66</v>
      </c>
      <c r="M854" s="4" t="s">
        <v>67</v>
      </c>
      <c r="N854" s="4">
        <v>1</v>
      </c>
      <c r="O854" s="5">
        <f t="shared" si="92"/>
        <v>39.269999999999996</v>
      </c>
      <c r="P854" s="5">
        <v>11.9</v>
      </c>
      <c r="Q854" s="5">
        <f t="shared" si="93"/>
        <v>36.993000000000002</v>
      </c>
      <c r="R854" s="5">
        <v>11.21</v>
      </c>
      <c r="S854" s="5">
        <f t="shared" si="94"/>
        <v>36.993000000000002</v>
      </c>
      <c r="T854" s="5">
        <v>11.21</v>
      </c>
      <c r="U854" s="8">
        <f t="shared" si="96"/>
        <v>38.131499999999996</v>
      </c>
      <c r="V854" s="5">
        <f t="shared" si="97"/>
        <v>11.555</v>
      </c>
      <c r="W854" s="12">
        <v>27.84761</v>
      </c>
      <c r="X854" s="12">
        <v>-115.172</v>
      </c>
      <c r="Y854" s="4">
        <f t="shared" si="95"/>
        <v>59</v>
      </c>
      <c r="Z854" s="4">
        <v>15</v>
      </c>
      <c r="AA854" s="4">
        <v>5</v>
      </c>
      <c r="AB854" s="4" t="s">
        <v>613</v>
      </c>
      <c r="AC854" s="4">
        <v>29</v>
      </c>
      <c r="AD854" s="4" t="s">
        <v>38</v>
      </c>
      <c r="AE854" s="4">
        <v>210</v>
      </c>
      <c r="AF854" s="4"/>
      <c r="AG854" s="4"/>
    </row>
    <row r="855" spans="1:33">
      <c r="A855" s="4" t="s">
        <v>190</v>
      </c>
      <c r="B855" s="4" t="s">
        <v>43</v>
      </c>
      <c r="C855" s="28">
        <v>39284</v>
      </c>
      <c r="D855" s="4">
        <v>2007</v>
      </c>
      <c r="E855" s="33">
        <v>0.48125000000000001</v>
      </c>
      <c r="F855" s="33">
        <v>0.4861111111111111</v>
      </c>
      <c r="G855" s="33">
        <f t="shared" si="91"/>
        <v>4.8611111111110938E-3</v>
      </c>
      <c r="H855" s="8">
        <v>2</v>
      </c>
      <c r="I855" s="5">
        <v>2</v>
      </c>
      <c r="J855" s="5">
        <v>12</v>
      </c>
      <c r="K855" s="4">
        <v>12</v>
      </c>
      <c r="L855" s="6" t="s">
        <v>66</v>
      </c>
      <c r="M855" s="4" t="s">
        <v>67</v>
      </c>
      <c r="N855" s="4">
        <v>1</v>
      </c>
      <c r="O855" s="5">
        <f t="shared" si="92"/>
        <v>39.269999999999996</v>
      </c>
      <c r="P855" s="5">
        <v>11.9</v>
      </c>
      <c r="Q855" s="5">
        <f t="shared" si="93"/>
        <v>36.993000000000002</v>
      </c>
      <c r="R855" s="5">
        <v>11.21</v>
      </c>
      <c r="S855" s="5">
        <f t="shared" si="94"/>
        <v>36.993000000000002</v>
      </c>
      <c r="T855" s="5">
        <v>11.21</v>
      </c>
      <c r="U855" s="8">
        <f t="shared" si="96"/>
        <v>38.131499999999996</v>
      </c>
      <c r="V855" s="5">
        <f t="shared" si="97"/>
        <v>11.555</v>
      </c>
      <c r="W855" s="12">
        <v>27.84761</v>
      </c>
      <c r="X855" s="12">
        <v>-115.172</v>
      </c>
      <c r="Y855" s="4">
        <f t="shared" si="95"/>
        <v>59</v>
      </c>
      <c r="Z855" s="4">
        <v>15</v>
      </c>
      <c r="AA855" s="4">
        <v>5</v>
      </c>
      <c r="AB855" s="4" t="s">
        <v>610</v>
      </c>
      <c r="AC855" s="4">
        <v>4</v>
      </c>
      <c r="AD855" s="4" t="s">
        <v>38</v>
      </c>
      <c r="AE855" s="4">
        <v>210</v>
      </c>
      <c r="AF855" s="4"/>
      <c r="AG855" s="4"/>
    </row>
    <row r="856" spans="1:33">
      <c r="A856" s="4" t="s">
        <v>190</v>
      </c>
      <c r="B856" s="4" t="s">
        <v>43</v>
      </c>
      <c r="C856" s="28">
        <v>39284</v>
      </c>
      <c r="D856" s="4">
        <v>2007</v>
      </c>
      <c r="E856" s="33">
        <v>0.48125000000000001</v>
      </c>
      <c r="F856" s="33">
        <v>0.4861111111111111</v>
      </c>
      <c r="G856" s="33">
        <f t="shared" si="91"/>
        <v>4.8611111111110938E-3</v>
      </c>
      <c r="H856" s="8">
        <v>2</v>
      </c>
      <c r="I856" s="5">
        <v>2</v>
      </c>
      <c r="J856" s="5">
        <v>12</v>
      </c>
      <c r="K856" s="4">
        <v>12</v>
      </c>
      <c r="L856" s="6" t="s">
        <v>66</v>
      </c>
      <c r="M856" s="4" t="s">
        <v>67</v>
      </c>
      <c r="N856" s="4">
        <v>1</v>
      </c>
      <c r="O856" s="5">
        <f t="shared" si="92"/>
        <v>39.269999999999996</v>
      </c>
      <c r="P856" s="5">
        <v>11.9</v>
      </c>
      <c r="Q856" s="5">
        <f t="shared" si="93"/>
        <v>36.993000000000002</v>
      </c>
      <c r="R856" s="5">
        <v>11.21</v>
      </c>
      <c r="S856" s="5">
        <f t="shared" si="94"/>
        <v>36.993000000000002</v>
      </c>
      <c r="T856" s="5">
        <v>11.21</v>
      </c>
      <c r="U856" s="8">
        <f t="shared" si="96"/>
        <v>38.131499999999996</v>
      </c>
      <c r="V856" s="5">
        <f t="shared" si="97"/>
        <v>11.555</v>
      </c>
      <c r="W856" s="12">
        <v>27.84761</v>
      </c>
      <c r="X856" s="12">
        <v>-115.172</v>
      </c>
      <c r="Y856" s="4">
        <f t="shared" si="95"/>
        <v>59</v>
      </c>
      <c r="Z856" s="4">
        <v>15</v>
      </c>
      <c r="AA856" s="4">
        <v>5</v>
      </c>
      <c r="AB856" s="4" t="s">
        <v>606</v>
      </c>
      <c r="AC856" s="4">
        <v>3</v>
      </c>
      <c r="AD856" s="4" t="s">
        <v>38</v>
      </c>
      <c r="AE856" s="4">
        <v>210</v>
      </c>
      <c r="AF856" s="4"/>
      <c r="AG856" s="4"/>
    </row>
    <row r="857" spans="1:33">
      <c r="A857" s="4" t="s">
        <v>190</v>
      </c>
      <c r="B857" s="4" t="s">
        <v>43</v>
      </c>
      <c r="C857" s="28">
        <v>39284</v>
      </c>
      <c r="D857" s="4">
        <v>2007</v>
      </c>
      <c r="E857" s="33">
        <v>0.48125000000000001</v>
      </c>
      <c r="F857" s="33">
        <v>0.4861111111111111</v>
      </c>
      <c r="G857" s="33">
        <f t="shared" si="91"/>
        <v>4.8611111111110938E-3</v>
      </c>
      <c r="H857" s="8">
        <v>2</v>
      </c>
      <c r="I857" s="5">
        <v>2</v>
      </c>
      <c r="J857" s="5">
        <v>12</v>
      </c>
      <c r="K857" s="4">
        <v>12</v>
      </c>
      <c r="L857" s="6" t="s">
        <v>66</v>
      </c>
      <c r="M857" s="4" t="s">
        <v>67</v>
      </c>
      <c r="N857" s="4">
        <v>1</v>
      </c>
      <c r="O857" s="5">
        <f t="shared" si="92"/>
        <v>39.269999999999996</v>
      </c>
      <c r="P857" s="5">
        <v>11.9</v>
      </c>
      <c r="Q857" s="5">
        <f t="shared" si="93"/>
        <v>36.993000000000002</v>
      </c>
      <c r="R857" s="5">
        <v>11.21</v>
      </c>
      <c r="S857" s="5">
        <f t="shared" si="94"/>
        <v>36.993000000000002</v>
      </c>
      <c r="T857" s="5">
        <v>11.21</v>
      </c>
      <c r="U857" s="8">
        <f t="shared" si="96"/>
        <v>38.131499999999996</v>
      </c>
      <c r="V857" s="5">
        <f t="shared" si="97"/>
        <v>11.555</v>
      </c>
      <c r="W857" s="12">
        <v>27.84761</v>
      </c>
      <c r="X857" s="12">
        <v>-115.172</v>
      </c>
      <c r="Y857" s="4">
        <f t="shared" si="95"/>
        <v>59</v>
      </c>
      <c r="Z857" s="4">
        <v>15</v>
      </c>
      <c r="AA857" s="4">
        <v>5</v>
      </c>
      <c r="AB857" s="4" t="s">
        <v>607</v>
      </c>
      <c r="AC857" s="4">
        <v>5</v>
      </c>
      <c r="AD857" s="4" t="s">
        <v>38</v>
      </c>
      <c r="AE857" s="4">
        <v>210</v>
      </c>
      <c r="AF857" s="4"/>
      <c r="AG857" s="4"/>
    </row>
    <row r="858" spans="1:33">
      <c r="A858" s="4" t="s">
        <v>190</v>
      </c>
      <c r="B858" s="4" t="s">
        <v>43</v>
      </c>
      <c r="C858" s="28">
        <v>39284</v>
      </c>
      <c r="D858" s="4">
        <v>2007</v>
      </c>
      <c r="E858" s="33">
        <v>0.48125000000000001</v>
      </c>
      <c r="F858" s="33">
        <v>0.4861111111111111</v>
      </c>
      <c r="G858" s="33">
        <f t="shared" si="91"/>
        <v>4.8611111111110938E-3</v>
      </c>
      <c r="H858" s="8">
        <v>2</v>
      </c>
      <c r="I858" s="5">
        <v>2</v>
      </c>
      <c r="J858" s="5">
        <v>12</v>
      </c>
      <c r="K858" s="4">
        <v>12</v>
      </c>
      <c r="L858" s="6" t="s">
        <v>66</v>
      </c>
      <c r="M858" s="4" t="s">
        <v>67</v>
      </c>
      <c r="N858" s="4">
        <v>1</v>
      </c>
      <c r="O858" s="5">
        <f t="shared" si="92"/>
        <v>39.269999999999996</v>
      </c>
      <c r="P858" s="5">
        <v>11.9</v>
      </c>
      <c r="Q858" s="5">
        <f t="shared" si="93"/>
        <v>36.993000000000002</v>
      </c>
      <c r="R858" s="5">
        <v>11.21</v>
      </c>
      <c r="S858" s="5">
        <f t="shared" si="94"/>
        <v>36.993000000000002</v>
      </c>
      <c r="T858" s="5">
        <v>11.21</v>
      </c>
      <c r="U858" s="8">
        <f t="shared" si="96"/>
        <v>38.131499999999996</v>
      </c>
      <c r="V858" s="5">
        <f t="shared" si="97"/>
        <v>11.555</v>
      </c>
      <c r="W858" s="12">
        <v>27.84761</v>
      </c>
      <c r="X858" s="12">
        <v>-115.172</v>
      </c>
      <c r="Y858" s="4">
        <f t="shared" si="95"/>
        <v>59</v>
      </c>
      <c r="Z858" s="4">
        <v>15</v>
      </c>
      <c r="AA858" s="4">
        <v>5</v>
      </c>
      <c r="AB858" s="4" t="s">
        <v>611</v>
      </c>
      <c r="AC858" s="4">
        <v>3</v>
      </c>
      <c r="AD858" s="4" t="s">
        <v>38</v>
      </c>
      <c r="AE858" s="4">
        <v>210</v>
      </c>
      <c r="AF858" s="4"/>
      <c r="AG858" s="4"/>
    </row>
    <row r="859" spans="1:33">
      <c r="A859" s="4" t="s">
        <v>191</v>
      </c>
      <c r="B859" s="4" t="s">
        <v>118</v>
      </c>
      <c r="C859" s="28">
        <v>39283</v>
      </c>
      <c r="D859" s="4">
        <v>2007</v>
      </c>
      <c r="E859" s="33">
        <v>0.45347222222222222</v>
      </c>
      <c r="F859" s="33">
        <v>0.45763888888888887</v>
      </c>
      <c r="G859" s="33">
        <f t="shared" si="91"/>
        <v>4.1666666666666519E-3</v>
      </c>
      <c r="H859" s="8">
        <v>2</v>
      </c>
      <c r="I859" s="5">
        <v>1</v>
      </c>
      <c r="J859" s="5">
        <v>13</v>
      </c>
      <c r="K859" s="4">
        <v>13</v>
      </c>
      <c r="L859" s="6" t="s">
        <v>66</v>
      </c>
      <c r="M859" s="4" t="s">
        <v>67</v>
      </c>
      <c r="N859" s="4">
        <v>1</v>
      </c>
      <c r="O859" s="5">
        <f t="shared" si="92"/>
        <v>42.9</v>
      </c>
      <c r="P859" s="5">
        <v>13</v>
      </c>
      <c r="Q859" s="5">
        <f t="shared" si="93"/>
        <v>44.55</v>
      </c>
      <c r="R859" s="5">
        <v>13.5</v>
      </c>
      <c r="S859" s="5">
        <f t="shared" si="94"/>
        <v>44.55</v>
      </c>
      <c r="T859" s="5">
        <v>13.5</v>
      </c>
      <c r="U859" s="8">
        <f t="shared" si="96"/>
        <v>43.724999999999994</v>
      </c>
      <c r="V859" s="5">
        <f t="shared" si="97"/>
        <v>13.25</v>
      </c>
      <c r="W859" s="12">
        <v>27.845479999999998</v>
      </c>
      <c r="X859" s="12">
        <v>-115.16125</v>
      </c>
      <c r="Y859" s="4">
        <f t="shared" si="95"/>
        <v>57.2</v>
      </c>
      <c r="Z859" s="4">
        <v>14</v>
      </c>
      <c r="AA859" s="4">
        <v>5</v>
      </c>
      <c r="AB859" s="4" t="s">
        <v>604</v>
      </c>
      <c r="AC859" s="4">
        <v>2</v>
      </c>
      <c r="AD859" s="4" t="s">
        <v>38</v>
      </c>
      <c r="AE859" s="4">
        <v>30</v>
      </c>
      <c r="AF859" s="4"/>
      <c r="AG859" s="4"/>
    </row>
    <row r="860" spans="1:33">
      <c r="A860" s="4" t="s">
        <v>191</v>
      </c>
      <c r="B860" s="4" t="s">
        <v>118</v>
      </c>
      <c r="C860" s="28">
        <v>39283</v>
      </c>
      <c r="D860" s="4">
        <v>2007</v>
      </c>
      <c r="E860" s="33">
        <v>0.45347222222222222</v>
      </c>
      <c r="F860" s="33">
        <v>0.45763888888888887</v>
      </c>
      <c r="G860" s="33">
        <f t="shared" si="91"/>
        <v>4.1666666666666519E-3</v>
      </c>
      <c r="H860" s="8">
        <v>2</v>
      </c>
      <c r="I860" s="5">
        <v>1</v>
      </c>
      <c r="J860" s="5">
        <v>13</v>
      </c>
      <c r="K860" s="4">
        <v>13</v>
      </c>
      <c r="L860" s="6" t="s">
        <v>66</v>
      </c>
      <c r="M860" s="4" t="s">
        <v>67</v>
      </c>
      <c r="N860" s="4">
        <v>1</v>
      </c>
      <c r="O860" s="5">
        <f t="shared" si="92"/>
        <v>42.9</v>
      </c>
      <c r="P860" s="5">
        <v>13</v>
      </c>
      <c r="Q860" s="5">
        <f t="shared" si="93"/>
        <v>44.55</v>
      </c>
      <c r="R860" s="5">
        <v>13.5</v>
      </c>
      <c r="S860" s="5">
        <f t="shared" si="94"/>
        <v>44.55</v>
      </c>
      <c r="T860" s="5">
        <v>13.5</v>
      </c>
      <c r="U860" s="8">
        <f t="shared" si="96"/>
        <v>43.724999999999994</v>
      </c>
      <c r="V860" s="5">
        <f t="shared" si="97"/>
        <v>13.25</v>
      </c>
      <c r="W860" s="12">
        <v>27.845479999999998</v>
      </c>
      <c r="X860" s="12">
        <v>-115.16125</v>
      </c>
      <c r="Y860" s="4">
        <f t="shared" si="95"/>
        <v>57.2</v>
      </c>
      <c r="Z860" s="4">
        <v>14</v>
      </c>
      <c r="AA860" s="4">
        <v>5</v>
      </c>
      <c r="AB860" s="4" t="s">
        <v>614</v>
      </c>
      <c r="AC860" s="4">
        <v>6</v>
      </c>
      <c r="AD860" s="4" t="s">
        <v>38</v>
      </c>
      <c r="AE860" s="4">
        <v>30</v>
      </c>
      <c r="AF860" s="4"/>
      <c r="AG860" s="4"/>
    </row>
    <row r="861" spans="1:33">
      <c r="A861" s="4" t="s">
        <v>191</v>
      </c>
      <c r="B861" s="4" t="s">
        <v>118</v>
      </c>
      <c r="C861" s="28">
        <v>39283</v>
      </c>
      <c r="D861" s="4">
        <v>2007</v>
      </c>
      <c r="E861" s="33">
        <v>0.45347222222222222</v>
      </c>
      <c r="F861" s="33">
        <v>0.45763888888888887</v>
      </c>
      <c r="G861" s="33">
        <f t="shared" si="91"/>
        <v>4.1666666666666519E-3</v>
      </c>
      <c r="H861" s="8">
        <v>2</v>
      </c>
      <c r="I861" s="5">
        <v>1</v>
      </c>
      <c r="J861" s="5">
        <v>13</v>
      </c>
      <c r="K861" s="4">
        <v>13</v>
      </c>
      <c r="L861" s="6" t="s">
        <v>66</v>
      </c>
      <c r="M861" s="4" t="s">
        <v>67</v>
      </c>
      <c r="N861" s="4">
        <v>1</v>
      </c>
      <c r="O861" s="5">
        <f t="shared" si="92"/>
        <v>42.9</v>
      </c>
      <c r="P861" s="5">
        <v>13</v>
      </c>
      <c r="Q861" s="5">
        <f t="shared" si="93"/>
        <v>44.55</v>
      </c>
      <c r="R861" s="5">
        <v>13.5</v>
      </c>
      <c r="S861" s="5">
        <f t="shared" si="94"/>
        <v>44.55</v>
      </c>
      <c r="T861" s="5">
        <v>13.5</v>
      </c>
      <c r="U861" s="8">
        <f t="shared" si="96"/>
        <v>43.724999999999994</v>
      </c>
      <c r="V861" s="5">
        <f t="shared" si="97"/>
        <v>13.25</v>
      </c>
      <c r="W861" s="12">
        <v>27.845479999999998</v>
      </c>
      <c r="X861" s="12">
        <v>-115.16125</v>
      </c>
      <c r="Y861" s="4">
        <f t="shared" si="95"/>
        <v>57.2</v>
      </c>
      <c r="Z861" s="4">
        <v>14</v>
      </c>
      <c r="AA861" s="4">
        <v>5</v>
      </c>
      <c r="AB861" s="4" t="s">
        <v>613</v>
      </c>
      <c r="AC861" s="4">
        <v>36</v>
      </c>
      <c r="AD861" s="4" t="s">
        <v>38</v>
      </c>
      <c r="AE861" s="4">
        <v>30</v>
      </c>
      <c r="AF861" s="4"/>
      <c r="AG861" s="4"/>
    </row>
    <row r="862" spans="1:33">
      <c r="A862" s="4" t="s">
        <v>191</v>
      </c>
      <c r="B862" s="4" t="s">
        <v>118</v>
      </c>
      <c r="C862" s="28">
        <v>39283</v>
      </c>
      <c r="D862" s="4">
        <v>2007</v>
      </c>
      <c r="E862" s="33">
        <v>0.45347222222222222</v>
      </c>
      <c r="F862" s="33">
        <v>0.45763888888888887</v>
      </c>
      <c r="G862" s="33">
        <f t="shared" si="91"/>
        <v>4.1666666666666519E-3</v>
      </c>
      <c r="H862" s="8">
        <v>2</v>
      </c>
      <c r="I862" s="5">
        <v>1</v>
      </c>
      <c r="J862" s="5">
        <v>13</v>
      </c>
      <c r="K862" s="4">
        <v>13</v>
      </c>
      <c r="L862" s="6" t="s">
        <v>66</v>
      </c>
      <c r="M862" s="4" t="s">
        <v>67</v>
      </c>
      <c r="N862" s="4">
        <v>1</v>
      </c>
      <c r="O862" s="5">
        <f t="shared" si="92"/>
        <v>42.9</v>
      </c>
      <c r="P862" s="5">
        <v>13</v>
      </c>
      <c r="Q862" s="5">
        <f t="shared" si="93"/>
        <v>44.55</v>
      </c>
      <c r="R862" s="5">
        <v>13.5</v>
      </c>
      <c r="S862" s="5">
        <f t="shared" si="94"/>
        <v>44.55</v>
      </c>
      <c r="T862" s="5">
        <v>13.5</v>
      </c>
      <c r="U862" s="8">
        <f t="shared" si="96"/>
        <v>43.724999999999994</v>
      </c>
      <c r="V862" s="5">
        <f t="shared" si="97"/>
        <v>13.25</v>
      </c>
      <c r="W862" s="12">
        <v>27.845479999999998</v>
      </c>
      <c r="X862" s="12">
        <v>-115.16125</v>
      </c>
      <c r="Y862" s="4">
        <f t="shared" si="95"/>
        <v>57.2</v>
      </c>
      <c r="Z862" s="4">
        <v>14</v>
      </c>
      <c r="AA862" s="4">
        <v>5</v>
      </c>
      <c r="AB862" s="4" t="s">
        <v>609</v>
      </c>
      <c r="AC862" s="4">
        <v>3</v>
      </c>
      <c r="AD862" s="4" t="s">
        <v>38</v>
      </c>
      <c r="AE862" s="4">
        <v>30</v>
      </c>
      <c r="AF862" s="4"/>
      <c r="AG862" s="4"/>
    </row>
    <row r="863" spans="1:33">
      <c r="A863" s="4" t="s">
        <v>191</v>
      </c>
      <c r="B863" s="4" t="s">
        <v>118</v>
      </c>
      <c r="C863" s="28">
        <v>39283</v>
      </c>
      <c r="D863" s="4">
        <v>2007</v>
      </c>
      <c r="E863" s="33">
        <v>0.45347222222222222</v>
      </c>
      <c r="F863" s="33">
        <v>0.45763888888888887</v>
      </c>
      <c r="G863" s="33">
        <f t="shared" si="91"/>
        <v>4.1666666666666519E-3</v>
      </c>
      <c r="H863" s="8">
        <v>2</v>
      </c>
      <c r="I863" s="5">
        <v>1</v>
      </c>
      <c r="J863" s="5">
        <v>13</v>
      </c>
      <c r="K863" s="4">
        <v>13</v>
      </c>
      <c r="L863" s="6" t="s">
        <v>66</v>
      </c>
      <c r="M863" s="4" t="s">
        <v>67</v>
      </c>
      <c r="N863" s="4">
        <v>1</v>
      </c>
      <c r="O863" s="5">
        <f t="shared" si="92"/>
        <v>42.9</v>
      </c>
      <c r="P863" s="5">
        <v>13</v>
      </c>
      <c r="Q863" s="5">
        <f t="shared" si="93"/>
        <v>44.55</v>
      </c>
      <c r="R863" s="5">
        <v>13.5</v>
      </c>
      <c r="S863" s="5">
        <f t="shared" si="94"/>
        <v>44.55</v>
      </c>
      <c r="T863" s="5">
        <v>13.5</v>
      </c>
      <c r="U863" s="8">
        <f t="shared" si="96"/>
        <v>43.724999999999994</v>
      </c>
      <c r="V863" s="5">
        <f t="shared" si="97"/>
        <v>13.25</v>
      </c>
      <c r="W863" s="12">
        <v>27.845479999999998</v>
      </c>
      <c r="X863" s="12">
        <v>-115.16125</v>
      </c>
      <c r="Y863" s="4">
        <f t="shared" si="95"/>
        <v>57.2</v>
      </c>
      <c r="Z863" s="4">
        <v>14</v>
      </c>
      <c r="AA863" s="4">
        <v>5</v>
      </c>
      <c r="AB863" s="4" t="s">
        <v>606</v>
      </c>
      <c r="AC863" s="4">
        <v>5</v>
      </c>
      <c r="AD863" s="4" t="s">
        <v>38</v>
      </c>
      <c r="AE863" s="4">
        <v>30</v>
      </c>
      <c r="AF863" s="4"/>
      <c r="AG863" s="4"/>
    </row>
    <row r="864" spans="1:33">
      <c r="A864" s="4" t="s">
        <v>191</v>
      </c>
      <c r="B864" s="4" t="s">
        <v>118</v>
      </c>
      <c r="C864" s="28">
        <v>39283</v>
      </c>
      <c r="D864" s="4">
        <v>2007</v>
      </c>
      <c r="E864" s="33">
        <v>0.45347222222222222</v>
      </c>
      <c r="F864" s="33">
        <v>0.45763888888888887</v>
      </c>
      <c r="G864" s="33">
        <f t="shared" si="91"/>
        <v>4.1666666666666519E-3</v>
      </c>
      <c r="H864" s="8">
        <v>2</v>
      </c>
      <c r="I864" s="5">
        <v>1</v>
      </c>
      <c r="J864" s="5">
        <v>13</v>
      </c>
      <c r="K864" s="4">
        <v>13</v>
      </c>
      <c r="L864" s="6" t="s">
        <v>66</v>
      </c>
      <c r="M864" s="4" t="s">
        <v>67</v>
      </c>
      <c r="N864" s="4">
        <v>1</v>
      </c>
      <c r="O864" s="5">
        <f t="shared" si="92"/>
        <v>42.9</v>
      </c>
      <c r="P864" s="5">
        <v>13</v>
      </c>
      <c r="Q864" s="5">
        <f t="shared" si="93"/>
        <v>44.55</v>
      </c>
      <c r="R864" s="5">
        <v>13.5</v>
      </c>
      <c r="S864" s="5">
        <f t="shared" si="94"/>
        <v>44.55</v>
      </c>
      <c r="T864" s="5">
        <v>13.5</v>
      </c>
      <c r="U864" s="8">
        <f t="shared" si="96"/>
        <v>43.724999999999994</v>
      </c>
      <c r="V864" s="5">
        <f t="shared" si="97"/>
        <v>13.25</v>
      </c>
      <c r="W864" s="12">
        <v>27.845479999999998</v>
      </c>
      <c r="X864" s="12">
        <v>-115.16125</v>
      </c>
      <c r="Y864" s="4">
        <f t="shared" si="95"/>
        <v>57.2</v>
      </c>
      <c r="Z864" s="4">
        <v>14</v>
      </c>
      <c r="AA864" s="4">
        <v>5</v>
      </c>
      <c r="AB864" s="4" t="s">
        <v>607</v>
      </c>
      <c r="AC864" s="4">
        <v>2</v>
      </c>
      <c r="AD864" s="4" t="s">
        <v>38</v>
      </c>
      <c r="AE864" s="4">
        <v>30</v>
      </c>
      <c r="AF864" s="4"/>
      <c r="AG864" s="4"/>
    </row>
    <row r="865" spans="1:33">
      <c r="A865" s="4" t="s">
        <v>191</v>
      </c>
      <c r="B865" s="4" t="s">
        <v>118</v>
      </c>
      <c r="C865" s="28">
        <v>39283</v>
      </c>
      <c r="D865" s="4">
        <v>2007</v>
      </c>
      <c r="E865" s="33">
        <v>0.45347222222222222</v>
      </c>
      <c r="F865" s="33">
        <v>0.45763888888888887</v>
      </c>
      <c r="G865" s="33">
        <f t="shared" si="91"/>
        <v>4.1666666666666519E-3</v>
      </c>
      <c r="H865" s="8">
        <v>2</v>
      </c>
      <c r="I865" s="5">
        <v>1</v>
      </c>
      <c r="J865" s="5">
        <v>13</v>
      </c>
      <c r="K865" s="4">
        <v>13</v>
      </c>
      <c r="L865" s="6" t="s">
        <v>66</v>
      </c>
      <c r="M865" s="4" t="s">
        <v>67</v>
      </c>
      <c r="N865" s="4">
        <v>1</v>
      </c>
      <c r="O865" s="5">
        <f t="shared" si="92"/>
        <v>42.9</v>
      </c>
      <c r="P865" s="5">
        <v>13</v>
      </c>
      <c r="Q865" s="5">
        <f t="shared" si="93"/>
        <v>44.55</v>
      </c>
      <c r="R865" s="5">
        <v>13.5</v>
      </c>
      <c r="S865" s="5">
        <f t="shared" si="94"/>
        <v>44.55</v>
      </c>
      <c r="T865" s="5">
        <v>13.5</v>
      </c>
      <c r="U865" s="8">
        <f t="shared" si="96"/>
        <v>43.724999999999994</v>
      </c>
      <c r="V865" s="5">
        <f t="shared" si="97"/>
        <v>13.25</v>
      </c>
      <c r="W865" s="12">
        <v>27.845479999999998</v>
      </c>
      <c r="X865" s="12">
        <v>-115.16125</v>
      </c>
      <c r="Y865" s="4">
        <f t="shared" si="95"/>
        <v>57.2</v>
      </c>
      <c r="Z865" s="4">
        <v>14</v>
      </c>
      <c r="AA865" s="4">
        <v>5</v>
      </c>
      <c r="AB865" s="4" t="s">
        <v>611</v>
      </c>
      <c r="AC865" s="4">
        <v>3</v>
      </c>
      <c r="AD865" s="4" t="s">
        <v>38</v>
      </c>
      <c r="AE865" s="4">
        <v>30</v>
      </c>
      <c r="AF865" s="4"/>
      <c r="AG865" s="4"/>
    </row>
    <row r="866" spans="1:33">
      <c r="A866" s="4" t="s">
        <v>192</v>
      </c>
      <c r="B866" s="4" t="s">
        <v>118</v>
      </c>
      <c r="C866" s="28">
        <v>39283</v>
      </c>
      <c r="D866" s="4">
        <v>2007</v>
      </c>
      <c r="E866" s="33">
        <v>0.54166666666666663</v>
      </c>
      <c r="F866" s="33">
        <v>0.54722222222222217</v>
      </c>
      <c r="G866" s="33">
        <f t="shared" si="91"/>
        <v>5.5555555555555358E-3</v>
      </c>
      <c r="H866" s="8">
        <v>2</v>
      </c>
      <c r="I866" s="5">
        <v>2</v>
      </c>
      <c r="J866" s="5">
        <v>14</v>
      </c>
      <c r="K866" s="4">
        <v>14</v>
      </c>
      <c r="L866" s="6" t="s">
        <v>66</v>
      </c>
      <c r="M866" s="4" t="s">
        <v>67</v>
      </c>
      <c r="N866" s="4">
        <v>1</v>
      </c>
      <c r="O866" s="5">
        <f t="shared" si="92"/>
        <v>21.779999999999998</v>
      </c>
      <c r="P866" s="5">
        <v>6.6</v>
      </c>
      <c r="Q866" s="5">
        <f t="shared" si="93"/>
        <v>14.85</v>
      </c>
      <c r="R866" s="5">
        <v>4.5</v>
      </c>
      <c r="S866" s="5">
        <f t="shared" si="94"/>
        <v>21.779999999999998</v>
      </c>
      <c r="T866" s="5">
        <v>6.6</v>
      </c>
      <c r="U866" s="8">
        <f t="shared" si="96"/>
        <v>18.314999999999998</v>
      </c>
      <c r="V866" s="5">
        <f t="shared" si="97"/>
        <v>5.55</v>
      </c>
      <c r="W866" s="12">
        <v>27.850190000000001</v>
      </c>
      <c r="X866" s="12">
        <v>-115.16208</v>
      </c>
      <c r="Y866" s="4">
        <f t="shared" si="95"/>
        <v>57.2</v>
      </c>
      <c r="Z866" s="4">
        <v>14</v>
      </c>
      <c r="AA866" s="4">
        <v>5</v>
      </c>
      <c r="AB866" s="4" t="s">
        <v>618</v>
      </c>
      <c r="AC866" s="4">
        <v>2</v>
      </c>
      <c r="AD866" s="4" t="s">
        <v>38</v>
      </c>
      <c r="AE866" s="4">
        <v>210</v>
      </c>
      <c r="AF866" s="4"/>
      <c r="AG866" s="4"/>
    </row>
    <row r="867" spans="1:33">
      <c r="A867" s="4" t="s">
        <v>192</v>
      </c>
      <c r="B867" s="4" t="s">
        <v>118</v>
      </c>
      <c r="C867" s="28">
        <v>39283</v>
      </c>
      <c r="D867" s="4">
        <v>2007</v>
      </c>
      <c r="E867" s="33">
        <v>0.54166666666666663</v>
      </c>
      <c r="F867" s="33">
        <v>0.54722222222222217</v>
      </c>
      <c r="G867" s="33">
        <f t="shared" si="91"/>
        <v>5.5555555555555358E-3</v>
      </c>
      <c r="H867" s="8">
        <v>2</v>
      </c>
      <c r="I867" s="5">
        <v>2</v>
      </c>
      <c r="J867" s="5">
        <v>14</v>
      </c>
      <c r="K867" s="4">
        <v>14</v>
      </c>
      <c r="L867" s="6" t="s">
        <v>66</v>
      </c>
      <c r="M867" s="4" t="s">
        <v>67</v>
      </c>
      <c r="N867" s="4">
        <v>1</v>
      </c>
      <c r="O867" s="5">
        <f t="shared" si="92"/>
        <v>21.779999999999998</v>
      </c>
      <c r="P867" s="5">
        <v>6.6</v>
      </c>
      <c r="Q867" s="5">
        <f t="shared" si="93"/>
        <v>14.85</v>
      </c>
      <c r="R867" s="5">
        <v>4.5</v>
      </c>
      <c r="S867" s="5">
        <f t="shared" si="94"/>
        <v>21.779999999999998</v>
      </c>
      <c r="T867" s="5">
        <v>6.6</v>
      </c>
      <c r="U867" s="8">
        <f t="shared" si="96"/>
        <v>18.314999999999998</v>
      </c>
      <c r="V867" s="5">
        <f t="shared" si="97"/>
        <v>5.55</v>
      </c>
      <c r="W867" s="12">
        <v>27.850190000000001</v>
      </c>
      <c r="X867" s="12">
        <v>-115.16208</v>
      </c>
      <c r="Y867" s="4">
        <f t="shared" si="95"/>
        <v>57.2</v>
      </c>
      <c r="Z867" s="4">
        <v>14</v>
      </c>
      <c r="AA867" s="4">
        <v>5</v>
      </c>
      <c r="AB867" s="4" t="s">
        <v>613</v>
      </c>
      <c r="AC867" s="4">
        <v>375</v>
      </c>
      <c r="AD867" s="4">
        <v>4</v>
      </c>
      <c r="AE867" s="4">
        <v>210</v>
      </c>
      <c r="AF867" s="4">
        <v>50</v>
      </c>
      <c r="AG867" s="4"/>
    </row>
    <row r="868" spans="1:33">
      <c r="A868" s="4" t="s">
        <v>192</v>
      </c>
      <c r="B868" s="4" t="s">
        <v>118</v>
      </c>
      <c r="C868" s="28">
        <v>39283</v>
      </c>
      <c r="D868" s="4">
        <v>2007</v>
      </c>
      <c r="E868" s="33">
        <v>0.54166666666666663</v>
      </c>
      <c r="F868" s="33">
        <v>0.54722222222222217</v>
      </c>
      <c r="G868" s="33">
        <f t="shared" si="91"/>
        <v>5.5555555555555358E-3</v>
      </c>
      <c r="H868" s="8">
        <v>2</v>
      </c>
      <c r="I868" s="5">
        <v>2</v>
      </c>
      <c r="J868" s="5">
        <v>14</v>
      </c>
      <c r="K868" s="4">
        <v>14</v>
      </c>
      <c r="L868" s="6" t="s">
        <v>66</v>
      </c>
      <c r="M868" s="4" t="s">
        <v>67</v>
      </c>
      <c r="N868" s="4">
        <v>1</v>
      </c>
      <c r="O868" s="5">
        <f t="shared" si="92"/>
        <v>21.779999999999998</v>
      </c>
      <c r="P868" s="5">
        <v>6.6</v>
      </c>
      <c r="Q868" s="5">
        <f t="shared" si="93"/>
        <v>14.85</v>
      </c>
      <c r="R868" s="5">
        <v>4.5</v>
      </c>
      <c r="S868" s="5">
        <f t="shared" si="94"/>
        <v>21.779999999999998</v>
      </c>
      <c r="T868" s="5">
        <v>6.6</v>
      </c>
      <c r="U868" s="8">
        <f t="shared" si="96"/>
        <v>18.314999999999998</v>
      </c>
      <c r="V868" s="5">
        <f t="shared" si="97"/>
        <v>5.55</v>
      </c>
      <c r="W868" s="12">
        <v>27.850190000000001</v>
      </c>
      <c r="X868" s="12">
        <v>-115.16208</v>
      </c>
      <c r="Y868" s="4">
        <f t="shared" si="95"/>
        <v>57.2</v>
      </c>
      <c r="Z868" s="4">
        <v>14</v>
      </c>
      <c r="AA868" s="4">
        <v>5</v>
      </c>
      <c r="AB868" s="4" t="s">
        <v>604</v>
      </c>
      <c r="AC868" s="4">
        <v>1</v>
      </c>
      <c r="AD868" s="4" t="s">
        <v>38</v>
      </c>
      <c r="AE868" s="4">
        <v>210</v>
      </c>
      <c r="AF868" s="4"/>
      <c r="AG868" s="4"/>
    </row>
    <row r="869" spans="1:33">
      <c r="A869" s="4" t="s">
        <v>192</v>
      </c>
      <c r="B869" s="4" t="s">
        <v>118</v>
      </c>
      <c r="C869" s="28">
        <v>39283</v>
      </c>
      <c r="D869" s="4">
        <v>2007</v>
      </c>
      <c r="E869" s="33">
        <v>0.54166666666666663</v>
      </c>
      <c r="F869" s="33">
        <v>0.54722222222222217</v>
      </c>
      <c r="G869" s="33">
        <f t="shared" si="91"/>
        <v>5.5555555555555358E-3</v>
      </c>
      <c r="H869" s="8">
        <v>2</v>
      </c>
      <c r="I869" s="5">
        <v>2</v>
      </c>
      <c r="J869" s="5">
        <v>14</v>
      </c>
      <c r="K869" s="4">
        <v>14</v>
      </c>
      <c r="L869" s="6" t="s">
        <v>66</v>
      </c>
      <c r="M869" s="4" t="s">
        <v>67</v>
      </c>
      <c r="N869" s="4">
        <v>1</v>
      </c>
      <c r="O869" s="5">
        <f t="shared" si="92"/>
        <v>21.779999999999998</v>
      </c>
      <c r="P869" s="5">
        <v>6.6</v>
      </c>
      <c r="Q869" s="5">
        <f t="shared" si="93"/>
        <v>14.85</v>
      </c>
      <c r="R869" s="5">
        <v>4.5</v>
      </c>
      <c r="S869" s="5">
        <f t="shared" si="94"/>
        <v>21.779999999999998</v>
      </c>
      <c r="T869" s="5">
        <v>6.6</v>
      </c>
      <c r="U869" s="8">
        <f t="shared" si="96"/>
        <v>18.314999999999998</v>
      </c>
      <c r="V869" s="5">
        <f t="shared" si="97"/>
        <v>5.55</v>
      </c>
      <c r="W869" s="12">
        <v>27.850190000000001</v>
      </c>
      <c r="X869" s="12">
        <v>-115.16208</v>
      </c>
      <c r="Y869" s="4">
        <f t="shared" si="95"/>
        <v>57.2</v>
      </c>
      <c r="Z869" s="4">
        <v>14</v>
      </c>
      <c r="AA869" s="4">
        <v>5</v>
      </c>
      <c r="AB869" s="4" t="s">
        <v>606</v>
      </c>
      <c r="AC869" s="4">
        <v>4</v>
      </c>
      <c r="AD869" s="4" t="s">
        <v>38</v>
      </c>
      <c r="AE869" s="4">
        <v>210</v>
      </c>
      <c r="AF869" s="4"/>
      <c r="AG869" s="4"/>
    </row>
    <row r="870" spans="1:33">
      <c r="A870" s="4" t="s">
        <v>193</v>
      </c>
      <c r="B870" s="4" t="s">
        <v>118</v>
      </c>
      <c r="C870" s="28">
        <v>39284</v>
      </c>
      <c r="D870" s="4">
        <v>2007</v>
      </c>
      <c r="E870" s="33">
        <v>0.41944444444444445</v>
      </c>
      <c r="F870" s="33">
        <v>0.42291666666666666</v>
      </c>
      <c r="G870" s="33">
        <f t="shared" si="91"/>
        <v>3.4722222222222099E-3</v>
      </c>
      <c r="H870" s="8">
        <v>2</v>
      </c>
      <c r="I870" s="5">
        <v>1</v>
      </c>
      <c r="J870" s="5">
        <v>15</v>
      </c>
      <c r="K870" s="4">
        <v>15</v>
      </c>
      <c r="L870" s="6" t="s">
        <v>66</v>
      </c>
      <c r="M870" s="4" t="s">
        <v>67</v>
      </c>
      <c r="N870" s="4">
        <v>1</v>
      </c>
      <c r="O870" s="5">
        <f t="shared" si="92"/>
        <v>50.49</v>
      </c>
      <c r="P870" s="5">
        <v>15.3</v>
      </c>
      <c r="Q870" s="5">
        <f t="shared" si="93"/>
        <v>50.49</v>
      </c>
      <c r="R870" s="5">
        <v>15.3</v>
      </c>
      <c r="S870" s="5">
        <f t="shared" si="94"/>
        <v>50.49</v>
      </c>
      <c r="T870" s="5">
        <v>15.3</v>
      </c>
      <c r="U870" s="8">
        <f t="shared" si="96"/>
        <v>50.49</v>
      </c>
      <c r="V870" s="5">
        <f t="shared" si="97"/>
        <v>15.3</v>
      </c>
      <c r="W870" s="12">
        <v>27.845890000000001</v>
      </c>
      <c r="X870" s="12">
        <v>-115.17039</v>
      </c>
      <c r="Y870" s="4">
        <f t="shared" si="95"/>
        <v>59</v>
      </c>
      <c r="Z870" s="4">
        <v>15</v>
      </c>
      <c r="AA870" s="4">
        <v>5</v>
      </c>
      <c r="AB870" s="4" t="s">
        <v>618</v>
      </c>
      <c r="AC870" s="4">
        <v>1</v>
      </c>
      <c r="AD870" s="4" t="s">
        <v>38</v>
      </c>
      <c r="AE870" s="4">
        <v>210</v>
      </c>
      <c r="AF870" s="4"/>
      <c r="AG870" s="4"/>
    </row>
    <row r="871" spans="1:33">
      <c r="A871" s="4" t="s">
        <v>193</v>
      </c>
      <c r="B871" s="4" t="s">
        <v>118</v>
      </c>
      <c r="C871" s="28">
        <v>39284</v>
      </c>
      <c r="D871" s="4">
        <v>2007</v>
      </c>
      <c r="E871" s="33">
        <v>0.41944444444444445</v>
      </c>
      <c r="F871" s="33">
        <v>0.42291666666666666</v>
      </c>
      <c r="G871" s="33">
        <f t="shared" si="91"/>
        <v>3.4722222222222099E-3</v>
      </c>
      <c r="H871" s="8">
        <v>2</v>
      </c>
      <c r="I871" s="5">
        <v>1</v>
      </c>
      <c r="J871" s="5">
        <v>15</v>
      </c>
      <c r="K871" s="4">
        <v>15</v>
      </c>
      <c r="L871" s="6" t="s">
        <v>66</v>
      </c>
      <c r="M871" s="4" t="s">
        <v>67</v>
      </c>
      <c r="N871" s="4">
        <v>1</v>
      </c>
      <c r="O871" s="5">
        <f t="shared" si="92"/>
        <v>50.49</v>
      </c>
      <c r="P871" s="5">
        <v>15.3</v>
      </c>
      <c r="Q871" s="5">
        <f t="shared" si="93"/>
        <v>50.49</v>
      </c>
      <c r="R871" s="5">
        <v>15.3</v>
      </c>
      <c r="S871" s="5">
        <f t="shared" si="94"/>
        <v>50.49</v>
      </c>
      <c r="T871" s="5">
        <v>15.3</v>
      </c>
      <c r="U871" s="8">
        <f t="shared" si="96"/>
        <v>50.49</v>
      </c>
      <c r="V871" s="5">
        <f t="shared" si="97"/>
        <v>15.3</v>
      </c>
      <c r="W871" s="12">
        <v>27.845890000000001</v>
      </c>
      <c r="X871" s="12">
        <v>-115.17039</v>
      </c>
      <c r="Y871" s="4">
        <f t="shared" si="95"/>
        <v>59</v>
      </c>
      <c r="Z871" s="4">
        <v>15</v>
      </c>
      <c r="AA871" s="4">
        <v>5</v>
      </c>
      <c r="AB871" s="4" t="s">
        <v>613</v>
      </c>
      <c r="AC871" s="4">
        <v>18</v>
      </c>
      <c r="AD871" s="4" t="s">
        <v>38</v>
      </c>
      <c r="AE871" s="4">
        <v>210</v>
      </c>
      <c r="AF871" s="4"/>
      <c r="AG871" s="4"/>
    </row>
    <row r="872" spans="1:33">
      <c r="A872" s="4" t="s">
        <v>193</v>
      </c>
      <c r="B872" s="4" t="s">
        <v>118</v>
      </c>
      <c r="C872" s="28">
        <v>39284</v>
      </c>
      <c r="D872" s="4">
        <v>2007</v>
      </c>
      <c r="E872" s="33">
        <v>0.41944444444444445</v>
      </c>
      <c r="F872" s="33">
        <v>0.42291666666666666</v>
      </c>
      <c r="G872" s="33">
        <f t="shared" si="91"/>
        <v>3.4722222222222099E-3</v>
      </c>
      <c r="H872" s="8">
        <v>2</v>
      </c>
      <c r="I872" s="5">
        <v>1</v>
      </c>
      <c r="J872" s="5">
        <v>15</v>
      </c>
      <c r="K872" s="4">
        <v>15</v>
      </c>
      <c r="L872" s="6" t="s">
        <v>66</v>
      </c>
      <c r="M872" s="4" t="s">
        <v>67</v>
      </c>
      <c r="N872" s="4">
        <v>1</v>
      </c>
      <c r="O872" s="5">
        <f t="shared" si="92"/>
        <v>50.49</v>
      </c>
      <c r="P872" s="5">
        <v>15.3</v>
      </c>
      <c r="Q872" s="5">
        <f t="shared" si="93"/>
        <v>50.49</v>
      </c>
      <c r="R872" s="5">
        <v>15.3</v>
      </c>
      <c r="S872" s="5">
        <f t="shared" si="94"/>
        <v>50.49</v>
      </c>
      <c r="T872" s="5">
        <v>15.3</v>
      </c>
      <c r="U872" s="8">
        <f t="shared" si="96"/>
        <v>50.49</v>
      </c>
      <c r="V872" s="5">
        <f t="shared" si="97"/>
        <v>15.3</v>
      </c>
      <c r="W872" s="12">
        <v>27.845890000000001</v>
      </c>
      <c r="X872" s="12">
        <v>-115.17039</v>
      </c>
      <c r="Y872" s="4">
        <f t="shared" si="95"/>
        <v>59</v>
      </c>
      <c r="Z872" s="4">
        <v>15</v>
      </c>
      <c r="AA872" s="4">
        <v>5</v>
      </c>
      <c r="AB872" s="4" t="s">
        <v>611</v>
      </c>
      <c r="AC872" s="4">
        <v>3</v>
      </c>
      <c r="AD872" s="4" t="s">
        <v>38</v>
      </c>
      <c r="AE872" s="4">
        <v>210</v>
      </c>
      <c r="AF872" s="4"/>
      <c r="AG872" s="4"/>
    </row>
    <row r="873" spans="1:33">
      <c r="A873" s="4" t="s">
        <v>194</v>
      </c>
      <c r="B873" s="4" t="s">
        <v>118</v>
      </c>
      <c r="C873" s="28">
        <v>39284</v>
      </c>
      <c r="D873" s="4">
        <v>2007</v>
      </c>
      <c r="E873" s="33">
        <v>0.48194444444444445</v>
      </c>
      <c r="F873" s="33">
        <v>0.48888888888888887</v>
      </c>
      <c r="G873" s="33">
        <f t="shared" si="91"/>
        <v>6.9444444444444198E-3</v>
      </c>
      <c r="H873" s="8">
        <v>2</v>
      </c>
      <c r="I873" s="5">
        <v>2</v>
      </c>
      <c r="J873" s="5">
        <v>16</v>
      </c>
      <c r="K873" s="4">
        <v>16</v>
      </c>
      <c r="L873" s="6" t="s">
        <v>66</v>
      </c>
      <c r="M873" s="4" t="s">
        <v>67</v>
      </c>
      <c r="N873" s="4">
        <v>1</v>
      </c>
      <c r="O873" s="5">
        <f t="shared" si="92"/>
        <v>34.979999999999997</v>
      </c>
      <c r="P873" s="5">
        <v>10.6</v>
      </c>
      <c r="Q873" s="5">
        <f t="shared" si="93"/>
        <v>36.959999999999994</v>
      </c>
      <c r="R873" s="5">
        <v>11.2</v>
      </c>
      <c r="S873" s="5">
        <f t="shared" si="94"/>
        <v>36.959999999999994</v>
      </c>
      <c r="T873" s="5">
        <v>11.2</v>
      </c>
      <c r="U873" s="8">
        <f t="shared" si="96"/>
        <v>35.969999999999992</v>
      </c>
      <c r="V873" s="5">
        <f t="shared" si="97"/>
        <v>10.899999999999999</v>
      </c>
      <c r="W873" s="12">
        <v>27.84761</v>
      </c>
      <c r="X873" s="12">
        <v>-115.172</v>
      </c>
      <c r="Y873" s="4">
        <f t="shared" si="95"/>
        <v>59</v>
      </c>
      <c r="Z873" s="4">
        <v>15</v>
      </c>
      <c r="AA873" s="4">
        <v>5</v>
      </c>
      <c r="AB873" s="4" t="s">
        <v>605</v>
      </c>
      <c r="AC873" s="4">
        <v>2</v>
      </c>
      <c r="AD873" s="4" t="s">
        <v>38</v>
      </c>
      <c r="AE873" s="4">
        <v>240</v>
      </c>
      <c r="AF873" s="4"/>
      <c r="AG873" s="4"/>
    </row>
    <row r="874" spans="1:33">
      <c r="A874" s="4" t="s">
        <v>194</v>
      </c>
      <c r="B874" s="4" t="s">
        <v>118</v>
      </c>
      <c r="C874" s="28">
        <v>39284</v>
      </c>
      <c r="D874" s="4">
        <v>2007</v>
      </c>
      <c r="E874" s="33">
        <v>0.48194444444444445</v>
      </c>
      <c r="F874" s="33">
        <v>0.48888888888888887</v>
      </c>
      <c r="G874" s="33">
        <f t="shared" si="91"/>
        <v>6.9444444444444198E-3</v>
      </c>
      <c r="H874" s="8">
        <v>2</v>
      </c>
      <c r="I874" s="5">
        <v>2</v>
      </c>
      <c r="J874" s="5">
        <v>16</v>
      </c>
      <c r="K874" s="4">
        <v>16</v>
      </c>
      <c r="L874" s="6" t="s">
        <v>66</v>
      </c>
      <c r="M874" s="4" t="s">
        <v>67</v>
      </c>
      <c r="N874" s="4">
        <v>1</v>
      </c>
      <c r="O874" s="5">
        <f t="shared" si="92"/>
        <v>34.979999999999997</v>
      </c>
      <c r="P874" s="5">
        <v>10.6</v>
      </c>
      <c r="Q874" s="5">
        <f t="shared" si="93"/>
        <v>36.959999999999994</v>
      </c>
      <c r="R874" s="5">
        <v>11.2</v>
      </c>
      <c r="S874" s="5">
        <f t="shared" si="94"/>
        <v>36.959999999999994</v>
      </c>
      <c r="T874" s="5">
        <v>11.2</v>
      </c>
      <c r="U874" s="8">
        <f t="shared" si="96"/>
        <v>35.969999999999992</v>
      </c>
      <c r="V874" s="5">
        <f t="shared" si="97"/>
        <v>10.899999999999999</v>
      </c>
      <c r="W874" s="12">
        <v>27.84761</v>
      </c>
      <c r="X874" s="12">
        <v>-115.172</v>
      </c>
      <c r="Y874" s="4">
        <f t="shared" si="95"/>
        <v>59</v>
      </c>
      <c r="Z874" s="4">
        <v>15</v>
      </c>
      <c r="AA874" s="4">
        <v>5</v>
      </c>
      <c r="AB874" s="4" t="s">
        <v>618</v>
      </c>
      <c r="AC874" s="4">
        <v>1</v>
      </c>
      <c r="AD874" s="4" t="s">
        <v>38</v>
      </c>
      <c r="AE874" s="4">
        <v>240</v>
      </c>
      <c r="AF874" s="4"/>
      <c r="AG874" s="4"/>
    </row>
    <row r="875" spans="1:33">
      <c r="A875" s="4" t="s">
        <v>194</v>
      </c>
      <c r="B875" s="4" t="s">
        <v>118</v>
      </c>
      <c r="C875" s="28">
        <v>39284</v>
      </c>
      <c r="D875" s="4">
        <v>2007</v>
      </c>
      <c r="E875" s="33">
        <v>0.48194444444444445</v>
      </c>
      <c r="F875" s="33">
        <v>0.48888888888888887</v>
      </c>
      <c r="G875" s="33">
        <f t="shared" si="91"/>
        <v>6.9444444444444198E-3</v>
      </c>
      <c r="H875" s="8">
        <v>2</v>
      </c>
      <c r="I875" s="5">
        <v>2</v>
      </c>
      <c r="J875" s="5">
        <v>16</v>
      </c>
      <c r="K875" s="4">
        <v>16</v>
      </c>
      <c r="L875" s="6" t="s">
        <v>66</v>
      </c>
      <c r="M875" s="4" t="s">
        <v>67</v>
      </c>
      <c r="N875" s="4">
        <v>1</v>
      </c>
      <c r="O875" s="5">
        <f t="shared" si="92"/>
        <v>34.979999999999997</v>
      </c>
      <c r="P875" s="5">
        <v>10.6</v>
      </c>
      <c r="Q875" s="5">
        <f t="shared" si="93"/>
        <v>36.959999999999994</v>
      </c>
      <c r="R875" s="5">
        <v>11.2</v>
      </c>
      <c r="S875" s="5">
        <f t="shared" si="94"/>
        <v>36.959999999999994</v>
      </c>
      <c r="T875" s="5">
        <v>11.2</v>
      </c>
      <c r="U875" s="8">
        <f t="shared" si="96"/>
        <v>35.969999999999992</v>
      </c>
      <c r="V875" s="5">
        <f t="shared" si="97"/>
        <v>10.899999999999999</v>
      </c>
      <c r="W875" s="12">
        <v>27.84761</v>
      </c>
      <c r="X875" s="12">
        <v>-115.172</v>
      </c>
      <c r="Y875" s="4">
        <f t="shared" si="95"/>
        <v>59</v>
      </c>
      <c r="Z875" s="4">
        <v>15</v>
      </c>
      <c r="AA875" s="4">
        <v>5</v>
      </c>
      <c r="AB875" s="4" t="s">
        <v>604</v>
      </c>
      <c r="AC875" s="4">
        <v>5</v>
      </c>
      <c r="AD875" s="4" t="s">
        <v>38</v>
      </c>
      <c r="AE875" s="4">
        <v>240</v>
      </c>
      <c r="AF875" s="4"/>
      <c r="AG875" s="4"/>
    </row>
    <row r="876" spans="1:33">
      <c r="A876" s="4" t="s">
        <v>194</v>
      </c>
      <c r="B876" s="4" t="s">
        <v>118</v>
      </c>
      <c r="C876" s="28">
        <v>39284</v>
      </c>
      <c r="D876" s="4">
        <v>2007</v>
      </c>
      <c r="E876" s="33">
        <v>0.48194444444444445</v>
      </c>
      <c r="F876" s="33">
        <v>0.48888888888888887</v>
      </c>
      <c r="G876" s="33">
        <f t="shared" si="91"/>
        <v>6.9444444444444198E-3</v>
      </c>
      <c r="H876" s="8">
        <v>2</v>
      </c>
      <c r="I876" s="5">
        <v>2</v>
      </c>
      <c r="J876" s="5">
        <v>16</v>
      </c>
      <c r="K876" s="4">
        <v>16</v>
      </c>
      <c r="L876" s="6" t="s">
        <v>66</v>
      </c>
      <c r="M876" s="4" t="s">
        <v>67</v>
      </c>
      <c r="N876" s="4">
        <v>1</v>
      </c>
      <c r="O876" s="5">
        <f t="shared" si="92"/>
        <v>34.979999999999997</v>
      </c>
      <c r="P876" s="5">
        <v>10.6</v>
      </c>
      <c r="Q876" s="5">
        <f t="shared" si="93"/>
        <v>36.959999999999994</v>
      </c>
      <c r="R876" s="5">
        <v>11.2</v>
      </c>
      <c r="S876" s="5">
        <f t="shared" si="94"/>
        <v>36.959999999999994</v>
      </c>
      <c r="T876" s="5">
        <v>11.2</v>
      </c>
      <c r="U876" s="8">
        <f t="shared" si="96"/>
        <v>35.969999999999992</v>
      </c>
      <c r="V876" s="5">
        <f t="shared" si="97"/>
        <v>10.899999999999999</v>
      </c>
      <c r="W876" s="12">
        <v>27.84761</v>
      </c>
      <c r="X876" s="12">
        <v>-115.172</v>
      </c>
      <c r="Y876" s="4">
        <f t="shared" si="95"/>
        <v>59</v>
      </c>
      <c r="Z876" s="4">
        <v>15</v>
      </c>
      <c r="AA876" s="4">
        <v>5</v>
      </c>
      <c r="AB876" s="4" t="s">
        <v>613</v>
      </c>
      <c r="AC876" s="4">
        <v>21</v>
      </c>
      <c r="AD876" s="4" t="s">
        <v>38</v>
      </c>
      <c r="AE876" s="4">
        <v>240</v>
      </c>
      <c r="AF876" s="4"/>
      <c r="AG876" s="4"/>
    </row>
    <row r="877" spans="1:33">
      <c r="A877" s="4" t="s">
        <v>194</v>
      </c>
      <c r="B877" s="4" t="s">
        <v>118</v>
      </c>
      <c r="C877" s="28">
        <v>39284</v>
      </c>
      <c r="D877" s="4">
        <v>2007</v>
      </c>
      <c r="E877" s="33">
        <v>0.48194444444444445</v>
      </c>
      <c r="F877" s="33">
        <v>0.48888888888888887</v>
      </c>
      <c r="G877" s="33">
        <f t="shared" si="91"/>
        <v>6.9444444444444198E-3</v>
      </c>
      <c r="H877" s="8">
        <v>2</v>
      </c>
      <c r="I877" s="5">
        <v>2</v>
      </c>
      <c r="J877" s="5">
        <v>16</v>
      </c>
      <c r="K877" s="4">
        <v>16</v>
      </c>
      <c r="L877" s="6" t="s">
        <v>66</v>
      </c>
      <c r="M877" s="4" t="s">
        <v>67</v>
      </c>
      <c r="N877" s="4">
        <v>1</v>
      </c>
      <c r="O877" s="5">
        <f t="shared" si="92"/>
        <v>34.979999999999997</v>
      </c>
      <c r="P877" s="5">
        <v>10.6</v>
      </c>
      <c r="Q877" s="5">
        <f t="shared" si="93"/>
        <v>36.959999999999994</v>
      </c>
      <c r="R877" s="5">
        <v>11.2</v>
      </c>
      <c r="S877" s="5">
        <f t="shared" si="94"/>
        <v>36.959999999999994</v>
      </c>
      <c r="T877" s="5">
        <v>11.2</v>
      </c>
      <c r="U877" s="8">
        <f t="shared" si="96"/>
        <v>35.969999999999992</v>
      </c>
      <c r="V877" s="5">
        <f t="shared" si="97"/>
        <v>10.899999999999999</v>
      </c>
      <c r="W877" s="12">
        <v>27.84761</v>
      </c>
      <c r="X877" s="12">
        <v>-115.172</v>
      </c>
      <c r="Y877" s="4">
        <f t="shared" si="95"/>
        <v>59</v>
      </c>
      <c r="Z877" s="4">
        <v>15</v>
      </c>
      <c r="AA877" s="4">
        <v>5</v>
      </c>
      <c r="AB877" s="4" t="s">
        <v>609</v>
      </c>
      <c r="AC877" s="4">
        <v>3</v>
      </c>
      <c r="AD877" s="4" t="s">
        <v>38</v>
      </c>
      <c r="AE877" s="4">
        <v>240</v>
      </c>
      <c r="AF877" s="4"/>
      <c r="AG877" s="4"/>
    </row>
    <row r="878" spans="1:33">
      <c r="A878" s="4" t="s">
        <v>194</v>
      </c>
      <c r="B878" s="4" t="s">
        <v>118</v>
      </c>
      <c r="C878" s="28">
        <v>39284</v>
      </c>
      <c r="D878" s="4">
        <v>2007</v>
      </c>
      <c r="E878" s="33">
        <v>0.48194444444444445</v>
      </c>
      <c r="F878" s="33">
        <v>0.48888888888888887</v>
      </c>
      <c r="G878" s="33">
        <f t="shared" si="91"/>
        <v>6.9444444444444198E-3</v>
      </c>
      <c r="H878" s="8">
        <v>2</v>
      </c>
      <c r="I878" s="5">
        <v>2</v>
      </c>
      <c r="J878" s="5">
        <v>16</v>
      </c>
      <c r="K878" s="4">
        <v>16</v>
      </c>
      <c r="L878" s="6" t="s">
        <v>66</v>
      </c>
      <c r="M878" s="4" t="s">
        <v>67</v>
      </c>
      <c r="N878" s="4">
        <v>1</v>
      </c>
      <c r="O878" s="5">
        <f t="shared" si="92"/>
        <v>34.979999999999997</v>
      </c>
      <c r="P878" s="5">
        <v>10.6</v>
      </c>
      <c r="Q878" s="5">
        <f t="shared" si="93"/>
        <v>36.959999999999994</v>
      </c>
      <c r="R878" s="5">
        <v>11.2</v>
      </c>
      <c r="S878" s="5">
        <f t="shared" si="94"/>
        <v>36.959999999999994</v>
      </c>
      <c r="T878" s="5">
        <v>11.2</v>
      </c>
      <c r="U878" s="8">
        <f t="shared" si="96"/>
        <v>35.969999999999992</v>
      </c>
      <c r="V878" s="5">
        <f t="shared" si="97"/>
        <v>10.899999999999999</v>
      </c>
      <c r="W878" s="12">
        <v>27.84761</v>
      </c>
      <c r="X878" s="12">
        <v>-115.172</v>
      </c>
      <c r="Y878" s="4">
        <f t="shared" si="95"/>
        <v>59</v>
      </c>
      <c r="Z878" s="4">
        <v>15</v>
      </c>
      <c r="AA878" s="4">
        <v>5</v>
      </c>
      <c r="AB878" s="4" t="s">
        <v>608</v>
      </c>
      <c r="AC878" s="4">
        <v>1</v>
      </c>
      <c r="AD878" s="4" t="s">
        <v>38</v>
      </c>
      <c r="AE878" s="4">
        <v>240</v>
      </c>
      <c r="AF878" s="4"/>
      <c r="AG878" s="4"/>
    </row>
    <row r="879" spans="1:33">
      <c r="A879" s="4" t="s">
        <v>194</v>
      </c>
      <c r="B879" s="4" t="s">
        <v>118</v>
      </c>
      <c r="C879" s="28">
        <v>39284</v>
      </c>
      <c r="D879" s="4">
        <v>2007</v>
      </c>
      <c r="E879" s="33">
        <v>0.48194444444444445</v>
      </c>
      <c r="F879" s="33">
        <v>0.48888888888888887</v>
      </c>
      <c r="G879" s="33">
        <f t="shared" si="91"/>
        <v>6.9444444444444198E-3</v>
      </c>
      <c r="H879" s="8">
        <v>2</v>
      </c>
      <c r="I879" s="5">
        <v>2</v>
      </c>
      <c r="J879" s="5">
        <v>16</v>
      </c>
      <c r="K879" s="4">
        <v>16</v>
      </c>
      <c r="L879" s="6" t="s">
        <v>66</v>
      </c>
      <c r="M879" s="4" t="s">
        <v>67</v>
      </c>
      <c r="N879" s="4">
        <v>1</v>
      </c>
      <c r="O879" s="5">
        <f t="shared" si="92"/>
        <v>34.979999999999997</v>
      </c>
      <c r="P879" s="5">
        <v>10.6</v>
      </c>
      <c r="Q879" s="5">
        <f t="shared" si="93"/>
        <v>36.959999999999994</v>
      </c>
      <c r="R879" s="5">
        <v>11.2</v>
      </c>
      <c r="S879" s="5">
        <f t="shared" si="94"/>
        <v>36.959999999999994</v>
      </c>
      <c r="T879" s="5">
        <v>11.2</v>
      </c>
      <c r="U879" s="8">
        <f t="shared" si="96"/>
        <v>35.969999999999992</v>
      </c>
      <c r="V879" s="5">
        <f t="shared" si="97"/>
        <v>10.899999999999999</v>
      </c>
      <c r="W879" s="12">
        <v>27.84761</v>
      </c>
      <c r="X879" s="12">
        <v>-115.172</v>
      </c>
      <c r="Y879" s="4">
        <f t="shared" si="95"/>
        <v>59</v>
      </c>
      <c r="Z879" s="4">
        <v>15</v>
      </c>
      <c r="AA879" s="4">
        <v>5</v>
      </c>
      <c r="AB879" s="4" t="s">
        <v>606</v>
      </c>
      <c r="AC879" s="4">
        <v>4</v>
      </c>
      <c r="AD879" s="4" t="s">
        <v>38</v>
      </c>
      <c r="AE879" s="4">
        <v>240</v>
      </c>
      <c r="AF879" s="4"/>
      <c r="AG879" s="4"/>
    </row>
    <row r="880" spans="1:33">
      <c r="A880" s="4" t="s">
        <v>194</v>
      </c>
      <c r="B880" s="4" t="s">
        <v>118</v>
      </c>
      <c r="C880" s="28">
        <v>39284</v>
      </c>
      <c r="D880" s="4">
        <v>2007</v>
      </c>
      <c r="E880" s="33">
        <v>0.48194444444444445</v>
      </c>
      <c r="F880" s="33">
        <v>0.48888888888888887</v>
      </c>
      <c r="G880" s="33">
        <f t="shared" si="91"/>
        <v>6.9444444444444198E-3</v>
      </c>
      <c r="H880" s="8">
        <v>2</v>
      </c>
      <c r="I880" s="5">
        <v>2</v>
      </c>
      <c r="J880" s="5">
        <v>16</v>
      </c>
      <c r="K880" s="4">
        <v>16</v>
      </c>
      <c r="L880" s="6" t="s">
        <v>66</v>
      </c>
      <c r="M880" s="4" t="s">
        <v>67</v>
      </c>
      <c r="N880" s="4">
        <v>1</v>
      </c>
      <c r="O880" s="5">
        <f t="shared" si="92"/>
        <v>34.979999999999997</v>
      </c>
      <c r="P880" s="5">
        <v>10.6</v>
      </c>
      <c r="Q880" s="5">
        <f t="shared" si="93"/>
        <v>36.959999999999994</v>
      </c>
      <c r="R880" s="5">
        <v>11.2</v>
      </c>
      <c r="S880" s="5">
        <f t="shared" si="94"/>
        <v>36.959999999999994</v>
      </c>
      <c r="T880" s="5">
        <v>11.2</v>
      </c>
      <c r="U880" s="8">
        <f t="shared" si="96"/>
        <v>35.969999999999992</v>
      </c>
      <c r="V880" s="5">
        <f t="shared" si="97"/>
        <v>10.899999999999999</v>
      </c>
      <c r="W880" s="12">
        <v>27.84761</v>
      </c>
      <c r="X880" s="12">
        <v>-115.172</v>
      </c>
      <c r="Y880" s="4">
        <f t="shared" si="95"/>
        <v>59</v>
      </c>
      <c r="Z880" s="4">
        <v>15</v>
      </c>
      <c r="AA880" s="4">
        <v>5</v>
      </c>
      <c r="AB880" s="4" t="s">
        <v>607</v>
      </c>
      <c r="AC880" s="4">
        <v>7</v>
      </c>
      <c r="AD880" s="4" t="s">
        <v>38</v>
      </c>
      <c r="AE880" s="4">
        <v>240</v>
      </c>
      <c r="AF880" s="4"/>
      <c r="AG880" s="4"/>
    </row>
    <row r="881" spans="1:33">
      <c r="A881" s="4" t="s">
        <v>194</v>
      </c>
      <c r="B881" s="4" t="s">
        <v>118</v>
      </c>
      <c r="C881" s="28">
        <v>39284</v>
      </c>
      <c r="D881" s="4">
        <v>2007</v>
      </c>
      <c r="E881" s="33">
        <v>0.48194444444444445</v>
      </c>
      <c r="F881" s="33">
        <v>0.48888888888888887</v>
      </c>
      <c r="G881" s="33">
        <f t="shared" si="91"/>
        <v>6.9444444444444198E-3</v>
      </c>
      <c r="H881" s="8">
        <v>2</v>
      </c>
      <c r="I881" s="5">
        <v>2</v>
      </c>
      <c r="J881" s="5">
        <v>16</v>
      </c>
      <c r="K881" s="4">
        <v>16</v>
      </c>
      <c r="L881" s="6" t="s">
        <v>66</v>
      </c>
      <c r="M881" s="4" t="s">
        <v>67</v>
      </c>
      <c r="N881" s="4">
        <v>1</v>
      </c>
      <c r="O881" s="5">
        <f t="shared" si="92"/>
        <v>34.979999999999997</v>
      </c>
      <c r="P881" s="5">
        <v>10.6</v>
      </c>
      <c r="Q881" s="5">
        <f t="shared" si="93"/>
        <v>36.959999999999994</v>
      </c>
      <c r="R881" s="5">
        <v>11.2</v>
      </c>
      <c r="S881" s="5">
        <f t="shared" si="94"/>
        <v>36.959999999999994</v>
      </c>
      <c r="T881" s="5">
        <v>11.2</v>
      </c>
      <c r="U881" s="8">
        <f t="shared" si="96"/>
        <v>35.969999999999992</v>
      </c>
      <c r="V881" s="5">
        <f t="shared" si="97"/>
        <v>10.899999999999999</v>
      </c>
      <c r="W881" s="12">
        <v>27.84761</v>
      </c>
      <c r="X881" s="12">
        <v>-115.172</v>
      </c>
      <c r="Y881" s="4">
        <f t="shared" si="95"/>
        <v>59</v>
      </c>
      <c r="Z881" s="4">
        <v>15</v>
      </c>
      <c r="AA881" s="4">
        <v>5</v>
      </c>
      <c r="AB881" s="4" t="s">
        <v>611</v>
      </c>
      <c r="AC881" s="4">
        <v>7</v>
      </c>
      <c r="AD881" s="4" t="s">
        <v>38</v>
      </c>
      <c r="AE881" s="4">
        <v>240</v>
      </c>
      <c r="AF881" s="4"/>
      <c r="AG881" s="4"/>
    </row>
    <row r="882" spans="1:33">
      <c r="A882" s="4" t="s">
        <v>195</v>
      </c>
      <c r="B882" s="4" t="s">
        <v>34</v>
      </c>
      <c r="C882" s="28">
        <v>39296</v>
      </c>
      <c r="D882" s="4">
        <v>2007</v>
      </c>
      <c r="E882" s="33">
        <v>0.41388888888888892</v>
      </c>
      <c r="F882" s="33">
        <v>0.41597222222222219</v>
      </c>
      <c r="G882" s="33">
        <f t="shared" si="91"/>
        <v>2.0833333333332704E-3</v>
      </c>
      <c r="H882" s="8">
        <v>2</v>
      </c>
      <c r="I882" s="5">
        <v>1</v>
      </c>
      <c r="J882" s="5">
        <v>17</v>
      </c>
      <c r="K882" s="4">
        <v>17</v>
      </c>
      <c r="L882" s="6" t="s">
        <v>66</v>
      </c>
      <c r="M882" s="4" t="s">
        <v>67</v>
      </c>
      <c r="N882" s="4">
        <v>1</v>
      </c>
      <c r="O882" s="5">
        <f t="shared" si="92"/>
        <v>33.33</v>
      </c>
      <c r="P882" s="5">
        <v>10.1</v>
      </c>
      <c r="Q882" s="5">
        <f t="shared" si="93"/>
        <v>30.359999999999996</v>
      </c>
      <c r="R882" s="5">
        <v>9.1999999999999993</v>
      </c>
      <c r="S882" s="5">
        <f t="shared" si="94"/>
        <v>33.33</v>
      </c>
      <c r="T882" s="5">
        <v>10.1</v>
      </c>
      <c r="U882" s="8">
        <f t="shared" si="96"/>
        <v>31.844999999999995</v>
      </c>
      <c r="V882" s="5">
        <f t="shared" si="97"/>
        <v>9.6499999999999986</v>
      </c>
      <c r="W882" s="12">
        <v>27.847919999999998</v>
      </c>
      <c r="X882" s="12">
        <v>-115.16233</v>
      </c>
      <c r="Y882" s="4">
        <f t="shared" si="95"/>
        <v>60.8</v>
      </c>
      <c r="Z882" s="4">
        <v>16</v>
      </c>
      <c r="AA882" s="4">
        <v>4</v>
      </c>
      <c r="AB882" s="4" t="s">
        <v>613</v>
      </c>
      <c r="AC882" s="4">
        <v>214</v>
      </c>
      <c r="AD882" s="4">
        <v>7</v>
      </c>
      <c r="AE882" s="4">
        <v>30</v>
      </c>
      <c r="AF882" s="4">
        <v>50</v>
      </c>
      <c r="AG882" s="4"/>
    </row>
    <row r="883" spans="1:33">
      <c r="A883" s="4" t="s">
        <v>196</v>
      </c>
      <c r="B883" s="4" t="s">
        <v>43</v>
      </c>
      <c r="C883" s="28">
        <v>39296</v>
      </c>
      <c r="D883" s="4">
        <v>2007</v>
      </c>
      <c r="E883" s="33">
        <v>0.41249999999999998</v>
      </c>
      <c r="F883" s="33">
        <v>0.4145833333333333</v>
      </c>
      <c r="G883" s="33">
        <f t="shared" si="91"/>
        <v>2.0833333333333259E-3</v>
      </c>
      <c r="H883" s="8">
        <v>1</v>
      </c>
      <c r="I883" s="4">
        <v>1</v>
      </c>
      <c r="J883" s="4">
        <v>18</v>
      </c>
      <c r="K883" s="4">
        <v>18</v>
      </c>
      <c r="L883" s="6" t="s">
        <v>66</v>
      </c>
      <c r="M883" s="4" t="s">
        <v>67</v>
      </c>
      <c r="N883" s="4">
        <v>1</v>
      </c>
      <c r="O883" s="5">
        <f t="shared" si="92"/>
        <v>33</v>
      </c>
      <c r="P883" s="4">
        <v>10</v>
      </c>
      <c r="Q883" s="5">
        <f t="shared" si="93"/>
        <v>30.359999999999996</v>
      </c>
      <c r="R883" s="4">
        <v>9.1999999999999993</v>
      </c>
      <c r="S883" s="5">
        <f t="shared" si="94"/>
        <v>33</v>
      </c>
      <c r="T883" s="4">
        <v>10</v>
      </c>
      <c r="U883" s="8">
        <f t="shared" si="96"/>
        <v>31.679999999999996</v>
      </c>
      <c r="V883" s="5">
        <f t="shared" si="97"/>
        <v>9.6</v>
      </c>
      <c r="W883" s="12">
        <v>27.847919999999998</v>
      </c>
      <c r="X883" s="12">
        <v>-115.16233</v>
      </c>
      <c r="Y883" s="4">
        <f t="shared" si="95"/>
        <v>60.8</v>
      </c>
      <c r="Z883" s="4">
        <v>16</v>
      </c>
      <c r="AA883" s="4">
        <v>4</v>
      </c>
      <c r="AB883" s="4" t="s">
        <v>613</v>
      </c>
      <c r="AC883" s="4">
        <v>167</v>
      </c>
      <c r="AD883" s="4">
        <v>9</v>
      </c>
      <c r="AE883" s="4">
        <v>30</v>
      </c>
      <c r="AF883" s="4">
        <v>50</v>
      </c>
      <c r="AG883" s="4"/>
    </row>
    <row r="884" spans="1:33">
      <c r="A884" s="4" t="s">
        <v>196</v>
      </c>
      <c r="B884" s="4" t="s">
        <v>43</v>
      </c>
      <c r="C884" s="28">
        <v>39296</v>
      </c>
      <c r="D884" s="4">
        <v>2007</v>
      </c>
      <c r="E884" s="33">
        <v>0.41249999999999998</v>
      </c>
      <c r="F884" s="33">
        <v>0.4145833333333333</v>
      </c>
      <c r="G884" s="33">
        <f t="shared" si="91"/>
        <v>2.0833333333333259E-3</v>
      </c>
      <c r="H884" s="8">
        <v>1</v>
      </c>
      <c r="I884" s="4">
        <v>1</v>
      </c>
      <c r="J884" s="4">
        <v>18</v>
      </c>
      <c r="K884" s="4">
        <v>18</v>
      </c>
      <c r="L884" s="6" t="s">
        <v>66</v>
      </c>
      <c r="M884" s="4" t="s">
        <v>67</v>
      </c>
      <c r="N884" s="4">
        <v>1</v>
      </c>
      <c r="O884" s="5">
        <f t="shared" si="92"/>
        <v>33</v>
      </c>
      <c r="P884" s="4">
        <v>10</v>
      </c>
      <c r="Q884" s="5">
        <f t="shared" si="93"/>
        <v>30.359999999999996</v>
      </c>
      <c r="R884" s="4">
        <v>9.1999999999999993</v>
      </c>
      <c r="S884" s="5">
        <f t="shared" si="94"/>
        <v>33</v>
      </c>
      <c r="T884" s="4">
        <v>10</v>
      </c>
      <c r="U884" s="8">
        <f t="shared" si="96"/>
        <v>31.679999999999996</v>
      </c>
      <c r="V884" s="5">
        <f t="shared" si="97"/>
        <v>9.6</v>
      </c>
      <c r="W884" s="12">
        <v>27.847919999999998</v>
      </c>
      <c r="X884" s="12">
        <v>-115.16233</v>
      </c>
      <c r="Y884" s="4">
        <f t="shared" si="95"/>
        <v>60.8</v>
      </c>
      <c r="Z884" s="4">
        <v>16</v>
      </c>
      <c r="AA884" s="4">
        <v>4</v>
      </c>
      <c r="AB884" s="4" t="s">
        <v>614</v>
      </c>
      <c r="AC884" s="4">
        <v>2</v>
      </c>
      <c r="AD884" s="4" t="s">
        <v>38</v>
      </c>
      <c r="AE884" s="4">
        <v>30</v>
      </c>
      <c r="AF884" s="4"/>
      <c r="AG884" s="4"/>
    </row>
    <row r="885" spans="1:33">
      <c r="A885" s="4" t="s">
        <v>197</v>
      </c>
      <c r="B885" s="4" t="s">
        <v>118</v>
      </c>
      <c r="C885" s="28">
        <v>39296</v>
      </c>
      <c r="D885" s="4">
        <v>2007</v>
      </c>
      <c r="E885" s="33">
        <v>0.41249999999999998</v>
      </c>
      <c r="F885" s="33">
        <v>0.41805555555555557</v>
      </c>
      <c r="G885" s="33">
        <f t="shared" si="91"/>
        <v>5.5555555555555913E-3</v>
      </c>
      <c r="H885" s="8">
        <v>2</v>
      </c>
      <c r="I885" s="5">
        <v>1</v>
      </c>
      <c r="J885" s="4">
        <v>19</v>
      </c>
      <c r="K885" s="4">
        <v>19</v>
      </c>
      <c r="L885" s="6" t="s">
        <v>66</v>
      </c>
      <c r="M885" s="4" t="s">
        <v>67</v>
      </c>
      <c r="N885" s="4">
        <v>1</v>
      </c>
      <c r="O885" s="5">
        <f t="shared" si="92"/>
        <v>28.049999999999997</v>
      </c>
      <c r="P885" s="5">
        <v>8.5</v>
      </c>
      <c r="Q885" s="5">
        <f t="shared" si="93"/>
        <v>23.099999999999998</v>
      </c>
      <c r="R885" s="5">
        <v>7</v>
      </c>
      <c r="S885" s="5">
        <f t="shared" si="94"/>
        <v>28.049999999999997</v>
      </c>
      <c r="T885" s="5">
        <v>8.5</v>
      </c>
      <c r="U885" s="8">
        <f t="shared" si="96"/>
        <v>25.574999999999999</v>
      </c>
      <c r="V885" s="5">
        <f t="shared" si="97"/>
        <v>7.75</v>
      </c>
      <c r="W885" s="12">
        <v>27.847999999999999</v>
      </c>
      <c r="X885" s="12">
        <v>-115.16186</v>
      </c>
      <c r="Y885" s="4">
        <f t="shared" si="95"/>
        <v>62.6</v>
      </c>
      <c r="Z885" s="4">
        <v>17</v>
      </c>
      <c r="AA885" s="4">
        <v>7</v>
      </c>
      <c r="AB885" s="4" t="s">
        <v>604</v>
      </c>
      <c r="AC885" s="4">
        <v>2</v>
      </c>
      <c r="AD885" s="4" t="s">
        <v>38</v>
      </c>
      <c r="AE885" s="4">
        <v>30</v>
      </c>
      <c r="AF885" s="4"/>
      <c r="AG885" s="4"/>
    </row>
    <row r="886" spans="1:33">
      <c r="A886" s="4" t="s">
        <v>197</v>
      </c>
      <c r="B886" s="4" t="s">
        <v>118</v>
      </c>
      <c r="C886" s="28">
        <v>39296</v>
      </c>
      <c r="D886" s="4">
        <v>2007</v>
      </c>
      <c r="E886" s="33">
        <v>0.41249999999999998</v>
      </c>
      <c r="F886" s="33">
        <v>0.41805555555555557</v>
      </c>
      <c r="G886" s="33">
        <f t="shared" si="91"/>
        <v>5.5555555555555913E-3</v>
      </c>
      <c r="H886" s="8">
        <v>2</v>
      </c>
      <c r="I886" s="5">
        <v>1</v>
      </c>
      <c r="J886" s="4">
        <v>19</v>
      </c>
      <c r="K886" s="4">
        <v>19</v>
      </c>
      <c r="L886" s="6" t="s">
        <v>66</v>
      </c>
      <c r="M886" s="4" t="s">
        <v>67</v>
      </c>
      <c r="N886" s="4">
        <v>1</v>
      </c>
      <c r="O886" s="5">
        <f t="shared" si="92"/>
        <v>28.049999999999997</v>
      </c>
      <c r="P886" s="5">
        <v>8.5</v>
      </c>
      <c r="Q886" s="5">
        <f t="shared" si="93"/>
        <v>23.099999999999998</v>
      </c>
      <c r="R886" s="5">
        <v>7</v>
      </c>
      <c r="S886" s="5">
        <f t="shared" si="94"/>
        <v>28.049999999999997</v>
      </c>
      <c r="T886" s="5">
        <v>8.5</v>
      </c>
      <c r="U886" s="8">
        <f t="shared" si="96"/>
        <v>25.574999999999999</v>
      </c>
      <c r="V886" s="5">
        <f t="shared" si="97"/>
        <v>7.75</v>
      </c>
      <c r="W886" s="12">
        <v>27.847999999999999</v>
      </c>
      <c r="X886" s="12">
        <v>-115.16186</v>
      </c>
      <c r="Y886" s="4">
        <f t="shared" si="95"/>
        <v>62.6</v>
      </c>
      <c r="Z886" s="4">
        <v>17</v>
      </c>
      <c r="AA886" s="4">
        <v>7</v>
      </c>
      <c r="AB886" s="4" t="s">
        <v>614</v>
      </c>
      <c r="AC886" s="4">
        <v>3</v>
      </c>
      <c r="AD886" s="4" t="s">
        <v>38</v>
      </c>
      <c r="AE886" s="4">
        <v>30</v>
      </c>
      <c r="AF886" s="4"/>
      <c r="AG886" s="4"/>
    </row>
    <row r="887" spans="1:33">
      <c r="A887" s="4" t="s">
        <v>197</v>
      </c>
      <c r="B887" s="4" t="s">
        <v>118</v>
      </c>
      <c r="C887" s="28">
        <v>39296</v>
      </c>
      <c r="D887" s="4">
        <v>2007</v>
      </c>
      <c r="E887" s="33">
        <v>0.41249999999999998</v>
      </c>
      <c r="F887" s="33">
        <v>0.41805555555555557</v>
      </c>
      <c r="G887" s="33">
        <f t="shared" si="91"/>
        <v>5.5555555555555913E-3</v>
      </c>
      <c r="H887" s="8">
        <v>2</v>
      </c>
      <c r="I887" s="5">
        <v>1</v>
      </c>
      <c r="J887" s="4">
        <v>19</v>
      </c>
      <c r="K887" s="4">
        <v>19</v>
      </c>
      <c r="L887" s="6" t="s">
        <v>66</v>
      </c>
      <c r="M887" s="4" t="s">
        <v>67</v>
      </c>
      <c r="N887" s="4">
        <v>1</v>
      </c>
      <c r="O887" s="5">
        <f t="shared" si="92"/>
        <v>28.049999999999997</v>
      </c>
      <c r="P887" s="5">
        <v>8.5</v>
      </c>
      <c r="Q887" s="5">
        <f t="shared" si="93"/>
        <v>23.099999999999998</v>
      </c>
      <c r="R887" s="5">
        <v>7</v>
      </c>
      <c r="S887" s="5">
        <f t="shared" si="94"/>
        <v>28.049999999999997</v>
      </c>
      <c r="T887" s="5">
        <v>8.5</v>
      </c>
      <c r="U887" s="8">
        <f t="shared" si="96"/>
        <v>25.574999999999999</v>
      </c>
      <c r="V887" s="5">
        <f t="shared" si="97"/>
        <v>7.75</v>
      </c>
      <c r="W887" s="12">
        <v>27.847999999999999</v>
      </c>
      <c r="X887" s="12">
        <v>-115.16186</v>
      </c>
      <c r="Y887" s="4">
        <f t="shared" si="95"/>
        <v>62.6</v>
      </c>
      <c r="Z887" s="4">
        <v>17</v>
      </c>
      <c r="AA887" s="4">
        <v>7</v>
      </c>
      <c r="AB887" s="4" t="s">
        <v>613</v>
      </c>
      <c r="AC887" s="4">
        <v>150</v>
      </c>
      <c r="AD887" s="4">
        <v>10</v>
      </c>
      <c r="AE887" s="4">
        <v>30</v>
      </c>
      <c r="AF887" s="4">
        <v>50</v>
      </c>
      <c r="AG887" s="4"/>
    </row>
    <row r="888" spans="1:33">
      <c r="A888" s="4" t="s">
        <v>197</v>
      </c>
      <c r="B888" s="4" t="s">
        <v>118</v>
      </c>
      <c r="C888" s="28">
        <v>39296</v>
      </c>
      <c r="D888" s="4">
        <v>2007</v>
      </c>
      <c r="E888" s="33">
        <v>0.41249999999999998</v>
      </c>
      <c r="F888" s="33">
        <v>0.41805555555555557</v>
      </c>
      <c r="G888" s="33">
        <f t="shared" si="91"/>
        <v>5.5555555555555913E-3</v>
      </c>
      <c r="H888" s="8">
        <v>2</v>
      </c>
      <c r="I888" s="5">
        <v>1</v>
      </c>
      <c r="J888" s="4">
        <v>19</v>
      </c>
      <c r="K888" s="4">
        <v>19</v>
      </c>
      <c r="L888" s="6" t="s">
        <v>66</v>
      </c>
      <c r="M888" s="4" t="s">
        <v>67</v>
      </c>
      <c r="N888" s="4">
        <v>1</v>
      </c>
      <c r="O888" s="5">
        <f t="shared" si="92"/>
        <v>28.049999999999997</v>
      </c>
      <c r="P888" s="5">
        <v>8.5</v>
      </c>
      <c r="Q888" s="5">
        <f t="shared" si="93"/>
        <v>23.099999999999998</v>
      </c>
      <c r="R888" s="5">
        <v>7</v>
      </c>
      <c r="S888" s="5">
        <f t="shared" si="94"/>
        <v>28.049999999999997</v>
      </c>
      <c r="T888" s="5">
        <v>8.5</v>
      </c>
      <c r="U888" s="8">
        <f t="shared" si="96"/>
        <v>25.574999999999999</v>
      </c>
      <c r="V888" s="5">
        <f t="shared" si="97"/>
        <v>7.75</v>
      </c>
      <c r="W888" s="12">
        <v>27.847999999999999</v>
      </c>
      <c r="X888" s="12">
        <v>-115.16186</v>
      </c>
      <c r="Y888" s="4">
        <f t="shared" si="95"/>
        <v>62.6</v>
      </c>
      <c r="Z888" s="4">
        <v>17</v>
      </c>
      <c r="AA888" s="4">
        <v>7</v>
      </c>
      <c r="AB888" s="4" t="s">
        <v>609</v>
      </c>
      <c r="AC888" s="4">
        <v>6</v>
      </c>
      <c r="AD888" s="4" t="s">
        <v>38</v>
      </c>
      <c r="AE888" s="4">
        <v>30</v>
      </c>
      <c r="AF888" s="4"/>
      <c r="AG888" s="4"/>
    </row>
    <row r="889" spans="1:33">
      <c r="A889" s="4" t="s">
        <v>197</v>
      </c>
      <c r="B889" s="4" t="s">
        <v>118</v>
      </c>
      <c r="C889" s="28">
        <v>39296</v>
      </c>
      <c r="D889" s="4">
        <v>2007</v>
      </c>
      <c r="E889" s="33">
        <v>0.41249999999999998</v>
      </c>
      <c r="F889" s="33">
        <v>0.41805555555555557</v>
      </c>
      <c r="G889" s="33">
        <f t="shared" si="91"/>
        <v>5.5555555555555913E-3</v>
      </c>
      <c r="H889" s="8">
        <v>2</v>
      </c>
      <c r="I889" s="5">
        <v>1</v>
      </c>
      <c r="J889" s="4">
        <v>19</v>
      </c>
      <c r="K889" s="4">
        <v>19</v>
      </c>
      <c r="L889" s="6" t="s">
        <v>66</v>
      </c>
      <c r="M889" s="4" t="s">
        <v>67</v>
      </c>
      <c r="N889" s="4">
        <v>1</v>
      </c>
      <c r="O889" s="5">
        <f t="shared" si="92"/>
        <v>28.049999999999997</v>
      </c>
      <c r="P889" s="5">
        <v>8.5</v>
      </c>
      <c r="Q889" s="5">
        <f t="shared" si="93"/>
        <v>23.099999999999998</v>
      </c>
      <c r="R889" s="5">
        <v>7</v>
      </c>
      <c r="S889" s="5">
        <f t="shared" si="94"/>
        <v>28.049999999999997</v>
      </c>
      <c r="T889" s="5">
        <v>8.5</v>
      </c>
      <c r="U889" s="8">
        <f t="shared" si="96"/>
        <v>25.574999999999999</v>
      </c>
      <c r="V889" s="5">
        <f t="shared" si="97"/>
        <v>7.75</v>
      </c>
      <c r="W889" s="12">
        <v>27.847999999999999</v>
      </c>
      <c r="X889" s="12">
        <v>-115.16186</v>
      </c>
      <c r="Y889" s="4">
        <f t="shared" si="95"/>
        <v>62.6</v>
      </c>
      <c r="Z889" s="4">
        <v>17</v>
      </c>
      <c r="AA889" s="4">
        <v>7</v>
      </c>
      <c r="AB889" s="4" t="s">
        <v>608</v>
      </c>
      <c r="AC889" s="4">
        <v>8</v>
      </c>
      <c r="AD889" s="4" t="s">
        <v>38</v>
      </c>
      <c r="AE889" s="4">
        <v>30</v>
      </c>
      <c r="AF889" s="4"/>
      <c r="AG889" s="4"/>
    </row>
    <row r="890" spans="1:33">
      <c r="A890" s="4" t="s">
        <v>197</v>
      </c>
      <c r="B890" s="4" t="s">
        <v>118</v>
      </c>
      <c r="C890" s="28">
        <v>39296</v>
      </c>
      <c r="D890" s="4">
        <v>2007</v>
      </c>
      <c r="E890" s="33">
        <v>0.41249999999999998</v>
      </c>
      <c r="F890" s="33">
        <v>0.41805555555555557</v>
      </c>
      <c r="G890" s="33">
        <f t="shared" si="91"/>
        <v>5.5555555555555913E-3</v>
      </c>
      <c r="H890" s="8">
        <v>2</v>
      </c>
      <c r="I890" s="5">
        <v>1</v>
      </c>
      <c r="J890" s="4">
        <v>19</v>
      </c>
      <c r="K890" s="4">
        <v>19</v>
      </c>
      <c r="L890" s="6" t="s">
        <v>66</v>
      </c>
      <c r="M890" s="4" t="s">
        <v>67</v>
      </c>
      <c r="N890" s="4">
        <v>1</v>
      </c>
      <c r="O890" s="5">
        <f t="shared" si="92"/>
        <v>28.049999999999997</v>
      </c>
      <c r="P890" s="5">
        <v>8.5</v>
      </c>
      <c r="Q890" s="5">
        <f t="shared" si="93"/>
        <v>23.099999999999998</v>
      </c>
      <c r="R890" s="5">
        <v>7</v>
      </c>
      <c r="S890" s="5">
        <f t="shared" si="94"/>
        <v>28.049999999999997</v>
      </c>
      <c r="T890" s="5">
        <v>8.5</v>
      </c>
      <c r="U890" s="8">
        <f t="shared" si="96"/>
        <v>25.574999999999999</v>
      </c>
      <c r="V890" s="5">
        <f t="shared" si="97"/>
        <v>7.75</v>
      </c>
      <c r="W890" s="12">
        <v>27.847999999999999</v>
      </c>
      <c r="X890" s="12">
        <v>-115.16186</v>
      </c>
      <c r="Y890" s="4">
        <f t="shared" si="95"/>
        <v>62.6</v>
      </c>
      <c r="Z890" s="4">
        <v>17</v>
      </c>
      <c r="AA890" s="4">
        <v>7</v>
      </c>
      <c r="AB890" s="4" t="s">
        <v>606</v>
      </c>
      <c r="AC890" s="4">
        <v>5</v>
      </c>
      <c r="AD890" s="4" t="s">
        <v>38</v>
      </c>
      <c r="AE890" s="4">
        <v>30</v>
      </c>
      <c r="AF890" s="4"/>
      <c r="AG890" s="4"/>
    </row>
    <row r="891" spans="1:33">
      <c r="A891" s="4" t="s">
        <v>197</v>
      </c>
      <c r="B891" s="4" t="s">
        <v>118</v>
      </c>
      <c r="C891" s="28">
        <v>39296</v>
      </c>
      <c r="D891" s="4">
        <v>2007</v>
      </c>
      <c r="E891" s="33">
        <v>0.41249999999999998</v>
      </c>
      <c r="F891" s="33">
        <v>0.41805555555555557</v>
      </c>
      <c r="G891" s="33">
        <f t="shared" si="91"/>
        <v>5.5555555555555913E-3</v>
      </c>
      <c r="H891" s="8">
        <v>2</v>
      </c>
      <c r="I891" s="5">
        <v>1</v>
      </c>
      <c r="J891" s="4">
        <v>19</v>
      </c>
      <c r="K891" s="4">
        <v>19</v>
      </c>
      <c r="L891" s="6" t="s">
        <v>66</v>
      </c>
      <c r="M891" s="4" t="s">
        <v>67</v>
      </c>
      <c r="N891" s="4">
        <v>1</v>
      </c>
      <c r="O891" s="5">
        <f t="shared" si="92"/>
        <v>28.049999999999997</v>
      </c>
      <c r="P891" s="5">
        <v>8.5</v>
      </c>
      <c r="Q891" s="5">
        <f t="shared" si="93"/>
        <v>23.099999999999998</v>
      </c>
      <c r="R891" s="5">
        <v>7</v>
      </c>
      <c r="S891" s="5">
        <f t="shared" si="94"/>
        <v>28.049999999999997</v>
      </c>
      <c r="T891" s="5">
        <v>8.5</v>
      </c>
      <c r="U891" s="8">
        <f t="shared" si="96"/>
        <v>25.574999999999999</v>
      </c>
      <c r="V891" s="5">
        <f t="shared" si="97"/>
        <v>7.75</v>
      </c>
      <c r="W891" s="12">
        <v>27.847999999999999</v>
      </c>
      <c r="X891" s="12">
        <v>-115.16186</v>
      </c>
      <c r="Y891" s="4">
        <f t="shared" si="95"/>
        <v>62.6</v>
      </c>
      <c r="Z891" s="4">
        <v>17</v>
      </c>
      <c r="AA891" s="4">
        <v>7</v>
      </c>
      <c r="AB891" s="4" t="s">
        <v>607</v>
      </c>
      <c r="AC891" s="4">
        <v>4</v>
      </c>
      <c r="AD891" s="4" t="s">
        <v>38</v>
      </c>
      <c r="AE891" s="4">
        <v>30</v>
      </c>
      <c r="AF891" s="4"/>
      <c r="AG891" s="4"/>
    </row>
    <row r="892" spans="1:33">
      <c r="A892" s="4" t="s">
        <v>198</v>
      </c>
      <c r="B892" s="4" t="s">
        <v>34</v>
      </c>
      <c r="C892" s="28">
        <v>39282</v>
      </c>
      <c r="D892" s="4">
        <v>2007</v>
      </c>
      <c r="E892" s="33">
        <v>0.44166666666666665</v>
      </c>
      <c r="F892" s="33">
        <v>0.4458333333333333</v>
      </c>
      <c r="G892" s="33">
        <f t="shared" si="91"/>
        <v>4.1666666666666519E-3</v>
      </c>
      <c r="H892" s="8">
        <v>2</v>
      </c>
      <c r="I892" s="5">
        <v>1</v>
      </c>
      <c r="J892" s="5">
        <v>1</v>
      </c>
      <c r="K892" s="4">
        <v>1</v>
      </c>
      <c r="L892" s="4" t="s">
        <v>98</v>
      </c>
      <c r="M892" s="4" t="s">
        <v>99</v>
      </c>
      <c r="N892" s="4">
        <v>1</v>
      </c>
      <c r="O892" s="5">
        <f t="shared" si="92"/>
        <v>60.059999999999995</v>
      </c>
      <c r="P892" s="5">
        <v>18.2</v>
      </c>
      <c r="Q892" s="5">
        <f t="shared" si="93"/>
        <v>59.730000000000004</v>
      </c>
      <c r="R892" s="5">
        <v>18.100000000000001</v>
      </c>
      <c r="S892" s="5">
        <f t="shared" si="94"/>
        <v>60.059999999999995</v>
      </c>
      <c r="T892" s="5">
        <v>18.2</v>
      </c>
      <c r="U892" s="8">
        <f t="shared" si="96"/>
        <v>59.894999999999989</v>
      </c>
      <c r="V892" s="5">
        <f t="shared" si="97"/>
        <v>18.149999999999999</v>
      </c>
      <c r="W892" s="12">
        <v>27.891500000000001</v>
      </c>
      <c r="X892" s="12">
        <v>-115.18631000000001</v>
      </c>
      <c r="Y892" s="4">
        <f t="shared" si="95"/>
        <v>55.400000000000006</v>
      </c>
      <c r="Z892" s="4">
        <v>13</v>
      </c>
      <c r="AA892" s="4">
        <v>8</v>
      </c>
      <c r="AB892" s="4" t="s">
        <v>604</v>
      </c>
      <c r="AC892" s="4">
        <v>1</v>
      </c>
      <c r="AD892" s="4" t="s">
        <v>38</v>
      </c>
      <c r="AE892" s="4">
        <v>300</v>
      </c>
      <c r="AF892" s="4"/>
      <c r="AG892" s="4"/>
    </row>
    <row r="893" spans="1:33">
      <c r="A893" s="4" t="s">
        <v>198</v>
      </c>
      <c r="B893" s="4" t="s">
        <v>34</v>
      </c>
      <c r="C893" s="28">
        <v>39282</v>
      </c>
      <c r="D893" s="4">
        <v>2007</v>
      </c>
      <c r="E893" s="33">
        <v>0.44166666666666665</v>
      </c>
      <c r="F893" s="33">
        <v>0.4458333333333333</v>
      </c>
      <c r="G893" s="33">
        <f t="shared" si="91"/>
        <v>4.1666666666666519E-3</v>
      </c>
      <c r="H893" s="8">
        <v>2</v>
      </c>
      <c r="I893" s="5">
        <v>1</v>
      </c>
      <c r="J893" s="5">
        <v>1</v>
      </c>
      <c r="K893" s="4">
        <v>1</v>
      </c>
      <c r="L893" s="4" t="s">
        <v>98</v>
      </c>
      <c r="M893" s="4" t="s">
        <v>99</v>
      </c>
      <c r="N893" s="4">
        <v>1</v>
      </c>
      <c r="O893" s="5">
        <f t="shared" si="92"/>
        <v>60.059999999999995</v>
      </c>
      <c r="P893" s="5">
        <v>18.2</v>
      </c>
      <c r="Q893" s="5">
        <f t="shared" si="93"/>
        <v>59.730000000000004</v>
      </c>
      <c r="R893" s="5">
        <v>18.100000000000001</v>
      </c>
      <c r="S893" s="5">
        <f t="shared" si="94"/>
        <v>60.059999999999995</v>
      </c>
      <c r="T893" s="5">
        <v>18.2</v>
      </c>
      <c r="U893" s="8">
        <f t="shared" si="96"/>
        <v>59.894999999999989</v>
      </c>
      <c r="V893" s="5">
        <f t="shared" si="97"/>
        <v>18.149999999999999</v>
      </c>
      <c r="W893" s="12">
        <v>27.891500000000001</v>
      </c>
      <c r="X893" s="12">
        <v>-115.18631000000001</v>
      </c>
      <c r="Y893" s="4">
        <f t="shared" si="95"/>
        <v>55.400000000000006</v>
      </c>
      <c r="Z893" s="4">
        <v>13</v>
      </c>
      <c r="AA893" s="4">
        <v>8</v>
      </c>
      <c r="AB893" s="9" t="s">
        <v>753</v>
      </c>
      <c r="AC893" s="4">
        <v>3</v>
      </c>
      <c r="AD893" s="4" t="s">
        <v>38</v>
      </c>
      <c r="AE893" s="4">
        <v>300</v>
      </c>
      <c r="AF893" s="4"/>
      <c r="AG893" s="4"/>
    </row>
    <row r="894" spans="1:33">
      <c r="A894" s="4" t="s">
        <v>198</v>
      </c>
      <c r="B894" s="4" t="s">
        <v>34</v>
      </c>
      <c r="C894" s="28">
        <v>39282</v>
      </c>
      <c r="D894" s="4">
        <v>2007</v>
      </c>
      <c r="E894" s="33">
        <v>0.44166666666666665</v>
      </c>
      <c r="F894" s="33">
        <v>0.4458333333333333</v>
      </c>
      <c r="G894" s="33">
        <f t="shared" si="91"/>
        <v>4.1666666666666519E-3</v>
      </c>
      <c r="H894" s="8">
        <v>2</v>
      </c>
      <c r="I894" s="5">
        <v>1</v>
      </c>
      <c r="J894" s="5">
        <v>1</v>
      </c>
      <c r="K894" s="4">
        <v>1</v>
      </c>
      <c r="L894" s="4" t="s">
        <v>98</v>
      </c>
      <c r="M894" s="4" t="s">
        <v>99</v>
      </c>
      <c r="N894" s="4">
        <v>1</v>
      </c>
      <c r="O894" s="5">
        <f t="shared" si="92"/>
        <v>60.059999999999995</v>
      </c>
      <c r="P894" s="5">
        <v>18.2</v>
      </c>
      <c r="Q894" s="5">
        <f t="shared" si="93"/>
        <v>59.730000000000004</v>
      </c>
      <c r="R894" s="5">
        <v>18.100000000000001</v>
      </c>
      <c r="S894" s="5">
        <f t="shared" si="94"/>
        <v>60.059999999999995</v>
      </c>
      <c r="T894" s="5">
        <v>18.2</v>
      </c>
      <c r="U894" s="8">
        <f t="shared" si="96"/>
        <v>59.894999999999989</v>
      </c>
      <c r="V894" s="5">
        <f t="shared" si="97"/>
        <v>18.149999999999999</v>
      </c>
      <c r="W894" s="12">
        <v>27.891500000000001</v>
      </c>
      <c r="X894" s="12">
        <v>-115.18631000000001</v>
      </c>
      <c r="Y894" s="4">
        <f t="shared" si="95"/>
        <v>55.400000000000006</v>
      </c>
      <c r="Z894" s="4">
        <v>13</v>
      </c>
      <c r="AA894" s="4">
        <v>8</v>
      </c>
      <c r="AB894" s="4" t="s">
        <v>614</v>
      </c>
      <c r="AC894" s="4">
        <v>1</v>
      </c>
      <c r="AD894" s="4" t="s">
        <v>38</v>
      </c>
      <c r="AE894" s="4">
        <v>300</v>
      </c>
      <c r="AF894" s="4"/>
      <c r="AG894" s="4"/>
    </row>
    <row r="895" spans="1:33">
      <c r="A895" s="4" t="s">
        <v>198</v>
      </c>
      <c r="B895" s="4" t="s">
        <v>34</v>
      </c>
      <c r="C895" s="28">
        <v>39282</v>
      </c>
      <c r="D895" s="4">
        <v>2007</v>
      </c>
      <c r="E895" s="33">
        <v>0.44166666666666665</v>
      </c>
      <c r="F895" s="33">
        <v>0.4458333333333333</v>
      </c>
      <c r="G895" s="33">
        <f t="shared" si="91"/>
        <v>4.1666666666666519E-3</v>
      </c>
      <c r="H895" s="8">
        <v>2</v>
      </c>
      <c r="I895" s="5">
        <v>1</v>
      </c>
      <c r="J895" s="5">
        <v>1</v>
      </c>
      <c r="K895" s="4">
        <v>1</v>
      </c>
      <c r="L895" s="4" t="s">
        <v>98</v>
      </c>
      <c r="M895" s="4" t="s">
        <v>99</v>
      </c>
      <c r="N895" s="4">
        <v>1</v>
      </c>
      <c r="O895" s="5">
        <f t="shared" si="92"/>
        <v>60.059999999999995</v>
      </c>
      <c r="P895" s="5">
        <v>18.2</v>
      </c>
      <c r="Q895" s="5">
        <f t="shared" si="93"/>
        <v>59.730000000000004</v>
      </c>
      <c r="R895" s="5">
        <v>18.100000000000001</v>
      </c>
      <c r="S895" s="5">
        <f t="shared" si="94"/>
        <v>60.059999999999995</v>
      </c>
      <c r="T895" s="5">
        <v>18.2</v>
      </c>
      <c r="U895" s="8">
        <f t="shared" si="96"/>
        <v>59.894999999999989</v>
      </c>
      <c r="V895" s="5">
        <f t="shared" si="97"/>
        <v>18.149999999999999</v>
      </c>
      <c r="W895" s="12">
        <v>27.891500000000001</v>
      </c>
      <c r="X895" s="12">
        <v>-115.18631000000001</v>
      </c>
      <c r="Y895" s="4">
        <f t="shared" si="95"/>
        <v>55.400000000000006</v>
      </c>
      <c r="Z895" s="4">
        <v>13</v>
      </c>
      <c r="AA895" s="4">
        <v>8</v>
      </c>
      <c r="AB895" s="4" t="s">
        <v>613</v>
      </c>
      <c r="AC895" s="4">
        <v>18</v>
      </c>
      <c r="AD895" s="4" t="s">
        <v>38</v>
      </c>
      <c r="AE895" s="4">
        <v>300</v>
      </c>
      <c r="AF895" s="4"/>
      <c r="AG895" s="4"/>
    </row>
    <row r="896" spans="1:33">
      <c r="A896" s="4" t="s">
        <v>198</v>
      </c>
      <c r="B896" s="4" t="s">
        <v>34</v>
      </c>
      <c r="C896" s="28">
        <v>39282</v>
      </c>
      <c r="D896" s="4">
        <v>2007</v>
      </c>
      <c r="E896" s="33">
        <v>0.44166666666666665</v>
      </c>
      <c r="F896" s="33">
        <v>0.4458333333333333</v>
      </c>
      <c r="G896" s="33">
        <f t="shared" si="91"/>
        <v>4.1666666666666519E-3</v>
      </c>
      <c r="H896" s="8">
        <v>2</v>
      </c>
      <c r="I896" s="5">
        <v>1</v>
      </c>
      <c r="J896" s="5">
        <v>1</v>
      </c>
      <c r="K896" s="4">
        <v>1</v>
      </c>
      <c r="L896" s="4" t="s">
        <v>98</v>
      </c>
      <c r="M896" s="4" t="s">
        <v>99</v>
      </c>
      <c r="N896" s="4">
        <v>1</v>
      </c>
      <c r="O896" s="5">
        <f t="shared" si="92"/>
        <v>60.059999999999995</v>
      </c>
      <c r="P896" s="5">
        <v>18.2</v>
      </c>
      <c r="Q896" s="5">
        <f t="shared" si="93"/>
        <v>59.730000000000004</v>
      </c>
      <c r="R896" s="5">
        <v>18.100000000000001</v>
      </c>
      <c r="S896" s="5">
        <f t="shared" si="94"/>
        <v>60.059999999999995</v>
      </c>
      <c r="T896" s="5">
        <v>18.2</v>
      </c>
      <c r="U896" s="8">
        <f t="shared" si="96"/>
        <v>59.894999999999989</v>
      </c>
      <c r="V896" s="5">
        <f t="shared" si="97"/>
        <v>18.149999999999999</v>
      </c>
      <c r="W896" s="12">
        <v>27.891500000000001</v>
      </c>
      <c r="X896" s="12">
        <v>-115.18631000000001</v>
      </c>
      <c r="Y896" s="4">
        <f t="shared" si="95"/>
        <v>55.400000000000006</v>
      </c>
      <c r="Z896" s="4">
        <v>13</v>
      </c>
      <c r="AA896" s="4">
        <v>8</v>
      </c>
      <c r="AB896" s="4" t="s">
        <v>609</v>
      </c>
      <c r="AC896" s="4">
        <v>27</v>
      </c>
      <c r="AD896" s="4" t="s">
        <v>38</v>
      </c>
      <c r="AE896" s="4">
        <v>300</v>
      </c>
      <c r="AF896" s="4"/>
      <c r="AG896" s="4"/>
    </row>
    <row r="897" spans="1:33">
      <c r="A897" s="4" t="s">
        <v>198</v>
      </c>
      <c r="B897" s="4" t="s">
        <v>34</v>
      </c>
      <c r="C897" s="28">
        <v>39282</v>
      </c>
      <c r="D897" s="4">
        <v>2007</v>
      </c>
      <c r="E897" s="33">
        <v>0.44166666666666665</v>
      </c>
      <c r="F897" s="33">
        <v>0.4458333333333333</v>
      </c>
      <c r="G897" s="33">
        <f t="shared" si="91"/>
        <v>4.1666666666666519E-3</v>
      </c>
      <c r="H897" s="8">
        <v>2</v>
      </c>
      <c r="I897" s="5">
        <v>1</v>
      </c>
      <c r="J897" s="5">
        <v>1</v>
      </c>
      <c r="K897" s="4">
        <v>1</v>
      </c>
      <c r="L897" s="4" t="s">
        <v>98</v>
      </c>
      <c r="M897" s="4" t="s">
        <v>99</v>
      </c>
      <c r="N897" s="4">
        <v>1</v>
      </c>
      <c r="O897" s="5">
        <f t="shared" si="92"/>
        <v>60.059999999999995</v>
      </c>
      <c r="P897" s="5">
        <v>18.2</v>
      </c>
      <c r="Q897" s="5">
        <f t="shared" si="93"/>
        <v>59.730000000000004</v>
      </c>
      <c r="R897" s="5">
        <v>18.100000000000001</v>
      </c>
      <c r="S897" s="5">
        <f t="shared" si="94"/>
        <v>60.059999999999995</v>
      </c>
      <c r="T897" s="5">
        <v>18.2</v>
      </c>
      <c r="U897" s="8">
        <f t="shared" si="96"/>
        <v>59.894999999999989</v>
      </c>
      <c r="V897" s="5">
        <f t="shared" si="97"/>
        <v>18.149999999999999</v>
      </c>
      <c r="W897" s="12">
        <v>27.891500000000001</v>
      </c>
      <c r="X897" s="12">
        <v>-115.18631000000001</v>
      </c>
      <c r="Y897" s="4">
        <f t="shared" si="95"/>
        <v>55.400000000000006</v>
      </c>
      <c r="Z897" s="4">
        <v>13</v>
      </c>
      <c r="AA897" s="4">
        <v>8</v>
      </c>
      <c r="AB897" s="4" t="s">
        <v>608</v>
      </c>
      <c r="AC897" s="4">
        <v>2</v>
      </c>
      <c r="AD897" s="4" t="s">
        <v>38</v>
      </c>
      <c r="AE897" s="4">
        <v>300</v>
      </c>
      <c r="AF897" s="4"/>
      <c r="AG897" s="4"/>
    </row>
    <row r="898" spans="1:33">
      <c r="A898" s="4" t="s">
        <v>198</v>
      </c>
      <c r="B898" s="4" t="s">
        <v>34</v>
      </c>
      <c r="C898" s="28">
        <v>39282</v>
      </c>
      <c r="D898" s="4">
        <v>2007</v>
      </c>
      <c r="E898" s="33">
        <v>0.44166666666666665</v>
      </c>
      <c r="F898" s="33">
        <v>0.4458333333333333</v>
      </c>
      <c r="G898" s="33">
        <f t="shared" ref="G898:G961" si="98">F898-E898</f>
        <v>4.1666666666666519E-3</v>
      </c>
      <c r="H898" s="8">
        <v>2</v>
      </c>
      <c r="I898" s="5">
        <v>1</v>
      </c>
      <c r="J898" s="5">
        <v>1</v>
      </c>
      <c r="K898" s="4">
        <v>1</v>
      </c>
      <c r="L898" s="4" t="s">
        <v>98</v>
      </c>
      <c r="M898" s="4" t="s">
        <v>99</v>
      </c>
      <c r="N898" s="4">
        <v>1</v>
      </c>
      <c r="O898" s="5">
        <f t="shared" ref="O898:O961" si="99">3.3*P898</f>
        <v>60.059999999999995</v>
      </c>
      <c r="P898" s="5">
        <v>18.2</v>
      </c>
      <c r="Q898" s="5">
        <f t="shared" ref="Q898:Q961" si="100">3.3*R898</f>
        <v>59.730000000000004</v>
      </c>
      <c r="R898" s="5">
        <v>18.100000000000001</v>
      </c>
      <c r="S898" s="5">
        <f t="shared" ref="S898:S961" si="101">3.3*T898</f>
        <v>60.059999999999995</v>
      </c>
      <c r="T898" s="5">
        <v>18.2</v>
      </c>
      <c r="U898" s="8">
        <f t="shared" si="96"/>
        <v>59.894999999999989</v>
      </c>
      <c r="V898" s="5">
        <f t="shared" si="97"/>
        <v>18.149999999999999</v>
      </c>
      <c r="W898" s="12">
        <v>27.891500000000001</v>
      </c>
      <c r="X898" s="12">
        <v>-115.18631000000001</v>
      </c>
      <c r="Y898" s="4">
        <f t="shared" ref="Y898:Y961" si="102">(Z898*1.8)+32</f>
        <v>55.400000000000006</v>
      </c>
      <c r="Z898" s="4">
        <v>13</v>
      </c>
      <c r="AA898" s="4">
        <v>8</v>
      </c>
      <c r="AB898" s="4" t="s">
        <v>610</v>
      </c>
      <c r="AC898" s="4">
        <v>7</v>
      </c>
      <c r="AD898" s="4" t="s">
        <v>38</v>
      </c>
      <c r="AE898" s="4">
        <v>300</v>
      </c>
      <c r="AF898" s="4"/>
      <c r="AG898" s="4"/>
    </row>
    <row r="899" spans="1:33">
      <c r="A899" s="4" t="s">
        <v>198</v>
      </c>
      <c r="B899" s="4" t="s">
        <v>34</v>
      </c>
      <c r="C899" s="28">
        <v>39282</v>
      </c>
      <c r="D899" s="4">
        <v>2007</v>
      </c>
      <c r="E899" s="33">
        <v>0.44166666666666665</v>
      </c>
      <c r="F899" s="33">
        <v>0.4458333333333333</v>
      </c>
      <c r="G899" s="33">
        <f t="shared" si="98"/>
        <v>4.1666666666666519E-3</v>
      </c>
      <c r="H899" s="8">
        <v>2</v>
      </c>
      <c r="I899" s="5">
        <v>1</v>
      </c>
      <c r="J899" s="5">
        <v>1</v>
      </c>
      <c r="K899" s="4">
        <v>1</v>
      </c>
      <c r="L899" s="4" t="s">
        <v>98</v>
      </c>
      <c r="M899" s="4" t="s">
        <v>99</v>
      </c>
      <c r="N899" s="4">
        <v>1</v>
      </c>
      <c r="O899" s="5">
        <f t="shared" si="99"/>
        <v>60.059999999999995</v>
      </c>
      <c r="P899" s="5">
        <v>18.2</v>
      </c>
      <c r="Q899" s="5">
        <f t="shared" si="100"/>
        <v>59.730000000000004</v>
      </c>
      <c r="R899" s="5">
        <v>18.100000000000001</v>
      </c>
      <c r="S899" s="5">
        <f t="shared" si="101"/>
        <v>60.059999999999995</v>
      </c>
      <c r="T899" s="5">
        <v>18.2</v>
      </c>
      <c r="U899" s="8">
        <f t="shared" ref="U899:U962" si="103">V899*3.3</f>
        <v>59.894999999999989</v>
      </c>
      <c r="V899" s="5">
        <f t="shared" ref="V899:V962" si="104">(R899+P899)/2</f>
        <v>18.149999999999999</v>
      </c>
      <c r="W899" s="12">
        <v>27.891500000000001</v>
      </c>
      <c r="X899" s="12">
        <v>-115.18631000000001</v>
      </c>
      <c r="Y899" s="4">
        <f t="shared" si="102"/>
        <v>55.400000000000006</v>
      </c>
      <c r="Z899" s="4">
        <v>13</v>
      </c>
      <c r="AA899" s="4">
        <v>8</v>
      </c>
      <c r="AB899" s="4" t="s">
        <v>606</v>
      </c>
      <c r="AC899" s="4">
        <v>2</v>
      </c>
      <c r="AD899" s="4" t="s">
        <v>38</v>
      </c>
      <c r="AE899" s="4">
        <v>300</v>
      </c>
      <c r="AF899" s="4"/>
      <c r="AG899" s="4"/>
    </row>
    <row r="900" spans="1:33">
      <c r="A900" s="4" t="s">
        <v>198</v>
      </c>
      <c r="B900" s="4" t="s">
        <v>34</v>
      </c>
      <c r="C900" s="28">
        <v>39282</v>
      </c>
      <c r="D900" s="4">
        <v>2007</v>
      </c>
      <c r="E900" s="33">
        <v>0.44166666666666665</v>
      </c>
      <c r="F900" s="33">
        <v>0.4458333333333333</v>
      </c>
      <c r="G900" s="33">
        <f t="shared" si="98"/>
        <v>4.1666666666666519E-3</v>
      </c>
      <c r="H900" s="8">
        <v>2</v>
      </c>
      <c r="I900" s="5">
        <v>1</v>
      </c>
      <c r="J900" s="5">
        <v>1</v>
      </c>
      <c r="K900" s="4">
        <v>1</v>
      </c>
      <c r="L900" s="4" t="s">
        <v>98</v>
      </c>
      <c r="M900" s="4" t="s">
        <v>99</v>
      </c>
      <c r="N900" s="4">
        <v>1</v>
      </c>
      <c r="O900" s="5">
        <f t="shared" si="99"/>
        <v>60.059999999999995</v>
      </c>
      <c r="P900" s="5">
        <v>18.2</v>
      </c>
      <c r="Q900" s="5">
        <f t="shared" si="100"/>
        <v>59.730000000000004</v>
      </c>
      <c r="R900" s="5">
        <v>18.100000000000001</v>
      </c>
      <c r="S900" s="5">
        <f t="shared" si="101"/>
        <v>60.059999999999995</v>
      </c>
      <c r="T900" s="5">
        <v>18.2</v>
      </c>
      <c r="U900" s="8">
        <f t="shared" si="103"/>
        <v>59.894999999999989</v>
      </c>
      <c r="V900" s="5">
        <f t="shared" si="104"/>
        <v>18.149999999999999</v>
      </c>
      <c r="W900" s="12">
        <v>27.891500000000001</v>
      </c>
      <c r="X900" s="12">
        <v>-115.18631000000001</v>
      </c>
      <c r="Y900" s="4">
        <f t="shared" si="102"/>
        <v>55.400000000000006</v>
      </c>
      <c r="Z900" s="4">
        <v>13</v>
      </c>
      <c r="AA900" s="4">
        <v>8</v>
      </c>
      <c r="AB900" s="4" t="s">
        <v>607</v>
      </c>
      <c r="AC900" s="4">
        <v>1</v>
      </c>
      <c r="AD900" s="4" t="s">
        <v>38</v>
      </c>
      <c r="AE900" s="4">
        <v>300</v>
      </c>
      <c r="AF900" s="4"/>
      <c r="AG900" s="4"/>
    </row>
    <row r="901" spans="1:33">
      <c r="A901" s="4" t="s">
        <v>198</v>
      </c>
      <c r="B901" s="4" t="s">
        <v>34</v>
      </c>
      <c r="C901" s="28">
        <v>39282</v>
      </c>
      <c r="D901" s="4">
        <v>2007</v>
      </c>
      <c r="E901" s="33">
        <v>0.44166666666666665</v>
      </c>
      <c r="F901" s="33">
        <v>0.4458333333333333</v>
      </c>
      <c r="G901" s="33">
        <f t="shared" si="98"/>
        <v>4.1666666666666519E-3</v>
      </c>
      <c r="H901" s="8">
        <v>2</v>
      </c>
      <c r="I901" s="5">
        <v>1</v>
      </c>
      <c r="J901" s="5">
        <v>1</v>
      </c>
      <c r="K901" s="4">
        <v>1</v>
      </c>
      <c r="L901" s="4" t="s">
        <v>98</v>
      </c>
      <c r="M901" s="4" t="s">
        <v>99</v>
      </c>
      <c r="N901" s="4">
        <v>1</v>
      </c>
      <c r="O901" s="5">
        <f t="shared" si="99"/>
        <v>60.059999999999995</v>
      </c>
      <c r="P901" s="5">
        <v>18.2</v>
      </c>
      <c r="Q901" s="5">
        <f t="shared" si="100"/>
        <v>59.730000000000004</v>
      </c>
      <c r="R901" s="5">
        <v>18.100000000000001</v>
      </c>
      <c r="S901" s="5">
        <f t="shared" si="101"/>
        <v>60.059999999999995</v>
      </c>
      <c r="T901" s="5">
        <v>18.2</v>
      </c>
      <c r="U901" s="8">
        <f t="shared" si="103"/>
        <v>59.894999999999989</v>
      </c>
      <c r="V901" s="5">
        <f t="shared" si="104"/>
        <v>18.149999999999999</v>
      </c>
      <c r="W901" s="12">
        <v>27.891500000000001</v>
      </c>
      <c r="X901" s="12">
        <v>-115.18631000000001</v>
      </c>
      <c r="Y901" s="4">
        <f t="shared" si="102"/>
        <v>55.400000000000006</v>
      </c>
      <c r="Z901" s="4">
        <v>13</v>
      </c>
      <c r="AA901" s="4">
        <v>8</v>
      </c>
      <c r="AB901" s="4" t="s">
        <v>611</v>
      </c>
      <c r="AC901" s="4">
        <v>5</v>
      </c>
      <c r="AD901" s="4" t="s">
        <v>38</v>
      </c>
      <c r="AE901" s="4">
        <v>300</v>
      </c>
      <c r="AF901" s="4"/>
      <c r="AG901" s="4"/>
    </row>
    <row r="902" spans="1:33">
      <c r="A902" s="4" t="s">
        <v>199</v>
      </c>
      <c r="B902" s="4" t="s">
        <v>34</v>
      </c>
      <c r="C902" s="28">
        <v>39282</v>
      </c>
      <c r="D902" s="4">
        <v>2007</v>
      </c>
      <c r="E902" s="33">
        <v>0.54097222222222219</v>
      </c>
      <c r="F902" s="33">
        <v>0.54652777777777783</v>
      </c>
      <c r="G902" s="33">
        <f t="shared" si="98"/>
        <v>5.5555555555556468E-3</v>
      </c>
      <c r="H902" s="8">
        <v>2</v>
      </c>
      <c r="I902" s="5">
        <v>2</v>
      </c>
      <c r="J902" s="5">
        <v>2</v>
      </c>
      <c r="K902" s="4">
        <v>2</v>
      </c>
      <c r="L902" s="4" t="s">
        <v>98</v>
      </c>
      <c r="M902" s="4" t="s">
        <v>99</v>
      </c>
      <c r="N902" s="4">
        <v>1</v>
      </c>
      <c r="O902" s="5">
        <f t="shared" si="99"/>
        <v>34.979999999999997</v>
      </c>
      <c r="P902" s="5">
        <v>10.6</v>
      </c>
      <c r="Q902" s="5">
        <f t="shared" si="100"/>
        <v>38.609999999999992</v>
      </c>
      <c r="R902" s="5">
        <v>11.7</v>
      </c>
      <c r="S902" s="5">
        <f t="shared" si="101"/>
        <v>38.609999999999992</v>
      </c>
      <c r="T902" s="5">
        <v>11.7</v>
      </c>
      <c r="U902" s="8">
        <f t="shared" si="103"/>
        <v>36.794999999999995</v>
      </c>
      <c r="V902" s="5">
        <f t="shared" si="104"/>
        <v>11.149999999999999</v>
      </c>
      <c r="W902" s="12">
        <v>27.888110000000001</v>
      </c>
      <c r="X902" s="12">
        <v>-115.19136</v>
      </c>
      <c r="Y902" s="4">
        <f t="shared" si="102"/>
        <v>55.400000000000006</v>
      </c>
      <c r="Z902" s="4">
        <v>13</v>
      </c>
      <c r="AA902" s="4">
        <v>8</v>
      </c>
      <c r="AB902" s="4" t="s">
        <v>604</v>
      </c>
      <c r="AC902" s="4">
        <v>1</v>
      </c>
      <c r="AD902" s="4" t="s">
        <v>38</v>
      </c>
      <c r="AE902" s="4">
        <v>300</v>
      </c>
      <c r="AF902" s="4"/>
      <c r="AG902" s="4"/>
    </row>
    <row r="903" spans="1:33">
      <c r="A903" s="4" t="s">
        <v>199</v>
      </c>
      <c r="B903" s="4" t="s">
        <v>34</v>
      </c>
      <c r="C903" s="28">
        <v>39282</v>
      </c>
      <c r="D903" s="4">
        <v>2007</v>
      </c>
      <c r="E903" s="33">
        <v>0.54097222222222219</v>
      </c>
      <c r="F903" s="33">
        <v>0.54652777777777783</v>
      </c>
      <c r="G903" s="33">
        <f t="shared" si="98"/>
        <v>5.5555555555556468E-3</v>
      </c>
      <c r="H903" s="8">
        <v>2</v>
      </c>
      <c r="I903" s="5">
        <v>2</v>
      </c>
      <c r="J903" s="5">
        <v>2</v>
      </c>
      <c r="K903" s="4">
        <v>2</v>
      </c>
      <c r="L903" s="4" t="s">
        <v>98</v>
      </c>
      <c r="M903" s="4" t="s">
        <v>99</v>
      </c>
      <c r="N903" s="4">
        <v>1</v>
      </c>
      <c r="O903" s="5">
        <f t="shared" si="99"/>
        <v>34.979999999999997</v>
      </c>
      <c r="P903" s="5">
        <v>10.6</v>
      </c>
      <c r="Q903" s="5">
        <f t="shared" si="100"/>
        <v>38.609999999999992</v>
      </c>
      <c r="R903" s="5">
        <v>11.7</v>
      </c>
      <c r="S903" s="5">
        <f t="shared" si="101"/>
        <v>38.609999999999992</v>
      </c>
      <c r="T903" s="5">
        <v>11.7</v>
      </c>
      <c r="U903" s="8">
        <f t="shared" si="103"/>
        <v>36.794999999999995</v>
      </c>
      <c r="V903" s="5">
        <f t="shared" si="104"/>
        <v>11.149999999999999</v>
      </c>
      <c r="W903" s="12">
        <v>27.888110000000001</v>
      </c>
      <c r="X903" s="12">
        <v>-115.19136</v>
      </c>
      <c r="Y903" s="4">
        <f t="shared" si="102"/>
        <v>55.400000000000006</v>
      </c>
      <c r="Z903" s="4">
        <v>13</v>
      </c>
      <c r="AA903" s="4">
        <v>8</v>
      </c>
      <c r="AB903" s="4" t="s">
        <v>615</v>
      </c>
      <c r="AC903" s="4">
        <v>1</v>
      </c>
      <c r="AD903" s="4" t="s">
        <v>38</v>
      </c>
      <c r="AE903" s="4">
        <v>300</v>
      </c>
      <c r="AF903" s="4"/>
      <c r="AG903" s="4"/>
    </row>
    <row r="904" spans="1:33">
      <c r="A904" s="4" t="s">
        <v>199</v>
      </c>
      <c r="B904" s="4" t="s">
        <v>34</v>
      </c>
      <c r="C904" s="28">
        <v>39282</v>
      </c>
      <c r="D904" s="4">
        <v>2007</v>
      </c>
      <c r="E904" s="33">
        <v>0.54097222222222219</v>
      </c>
      <c r="F904" s="33">
        <v>0.54652777777777783</v>
      </c>
      <c r="G904" s="33">
        <f t="shared" si="98"/>
        <v>5.5555555555556468E-3</v>
      </c>
      <c r="H904" s="8">
        <v>2</v>
      </c>
      <c r="I904" s="5">
        <v>2</v>
      </c>
      <c r="J904" s="5">
        <v>2</v>
      </c>
      <c r="K904" s="4">
        <v>2</v>
      </c>
      <c r="L904" s="4" t="s">
        <v>98</v>
      </c>
      <c r="M904" s="4" t="s">
        <v>99</v>
      </c>
      <c r="N904" s="4">
        <v>1</v>
      </c>
      <c r="O904" s="5">
        <f t="shared" si="99"/>
        <v>34.979999999999997</v>
      </c>
      <c r="P904" s="5">
        <v>10.6</v>
      </c>
      <c r="Q904" s="5">
        <f t="shared" si="100"/>
        <v>38.609999999999992</v>
      </c>
      <c r="R904" s="5">
        <v>11.7</v>
      </c>
      <c r="S904" s="5">
        <f t="shared" si="101"/>
        <v>38.609999999999992</v>
      </c>
      <c r="T904" s="5">
        <v>11.7</v>
      </c>
      <c r="U904" s="8">
        <f t="shared" si="103"/>
        <v>36.794999999999995</v>
      </c>
      <c r="V904" s="5">
        <f t="shared" si="104"/>
        <v>11.149999999999999</v>
      </c>
      <c r="W904" s="12">
        <v>27.888110000000001</v>
      </c>
      <c r="X904" s="12">
        <v>-115.19136</v>
      </c>
      <c r="Y904" s="4">
        <f t="shared" si="102"/>
        <v>55.400000000000006</v>
      </c>
      <c r="Z904" s="4">
        <v>13</v>
      </c>
      <c r="AA904" s="4">
        <v>8</v>
      </c>
      <c r="AB904" s="4" t="s">
        <v>614</v>
      </c>
      <c r="AC904" s="4">
        <v>2</v>
      </c>
      <c r="AD904" s="4" t="s">
        <v>38</v>
      </c>
      <c r="AE904" s="4">
        <v>300</v>
      </c>
      <c r="AF904" s="4"/>
      <c r="AG904" s="4"/>
    </row>
    <row r="905" spans="1:33">
      <c r="A905" s="4" t="s">
        <v>199</v>
      </c>
      <c r="B905" s="4" t="s">
        <v>34</v>
      </c>
      <c r="C905" s="28">
        <v>39282</v>
      </c>
      <c r="D905" s="4">
        <v>2007</v>
      </c>
      <c r="E905" s="33">
        <v>0.54097222222222219</v>
      </c>
      <c r="F905" s="33">
        <v>0.54652777777777783</v>
      </c>
      <c r="G905" s="33">
        <f t="shared" si="98"/>
        <v>5.5555555555556468E-3</v>
      </c>
      <c r="H905" s="8">
        <v>2</v>
      </c>
      <c r="I905" s="5">
        <v>2</v>
      </c>
      <c r="J905" s="5">
        <v>2</v>
      </c>
      <c r="K905" s="4">
        <v>2</v>
      </c>
      <c r="L905" s="4" t="s">
        <v>98</v>
      </c>
      <c r="M905" s="4" t="s">
        <v>99</v>
      </c>
      <c r="N905" s="4">
        <v>1</v>
      </c>
      <c r="O905" s="5">
        <f t="shared" si="99"/>
        <v>34.979999999999997</v>
      </c>
      <c r="P905" s="5">
        <v>10.6</v>
      </c>
      <c r="Q905" s="5">
        <f t="shared" si="100"/>
        <v>38.609999999999992</v>
      </c>
      <c r="R905" s="5">
        <v>11.7</v>
      </c>
      <c r="S905" s="5">
        <f t="shared" si="101"/>
        <v>38.609999999999992</v>
      </c>
      <c r="T905" s="5">
        <v>11.7</v>
      </c>
      <c r="U905" s="8">
        <f t="shared" si="103"/>
        <v>36.794999999999995</v>
      </c>
      <c r="V905" s="5">
        <f t="shared" si="104"/>
        <v>11.149999999999999</v>
      </c>
      <c r="W905" s="12">
        <v>27.888110000000001</v>
      </c>
      <c r="X905" s="12">
        <v>-115.19136</v>
      </c>
      <c r="Y905" s="4">
        <f t="shared" si="102"/>
        <v>55.400000000000006</v>
      </c>
      <c r="Z905" s="4">
        <v>13</v>
      </c>
      <c r="AA905" s="4">
        <v>8</v>
      </c>
      <c r="AB905" s="4" t="s">
        <v>613</v>
      </c>
      <c r="AC905" s="4">
        <v>47</v>
      </c>
      <c r="AD905" s="4" t="s">
        <v>38</v>
      </c>
      <c r="AE905" s="4">
        <v>300</v>
      </c>
      <c r="AF905" s="4"/>
      <c r="AG905" s="4"/>
    </row>
    <row r="906" spans="1:33">
      <c r="A906" s="4" t="s">
        <v>199</v>
      </c>
      <c r="B906" s="4" t="s">
        <v>34</v>
      </c>
      <c r="C906" s="28">
        <v>39282</v>
      </c>
      <c r="D906" s="4">
        <v>2007</v>
      </c>
      <c r="E906" s="33">
        <v>0.54097222222222219</v>
      </c>
      <c r="F906" s="33">
        <v>0.54652777777777783</v>
      </c>
      <c r="G906" s="33">
        <f t="shared" si="98"/>
        <v>5.5555555555556468E-3</v>
      </c>
      <c r="H906" s="8">
        <v>2</v>
      </c>
      <c r="I906" s="5">
        <v>2</v>
      </c>
      <c r="J906" s="5">
        <v>2</v>
      </c>
      <c r="K906" s="4">
        <v>2</v>
      </c>
      <c r="L906" s="4" t="s">
        <v>98</v>
      </c>
      <c r="M906" s="4" t="s">
        <v>99</v>
      </c>
      <c r="N906" s="4">
        <v>1</v>
      </c>
      <c r="O906" s="5">
        <f t="shared" si="99"/>
        <v>34.979999999999997</v>
      </c>
      <c r="P906" s="5">
        <v>10.6</v>
      </c>
      <c r="Q906" s="5">
        <f t="shared" si="100"/>
        <v>38.609999999999992</v>
      </c>
      <c r="R906" s="5">
        <v>11.7</v>
      </c>
      <c r="S906" s="5">
        <f t="shared" si="101"/>
        <v>38.609999999999992</v>
      </c>
      <c r="T906" s="5">
        <v>11.7</v>
      </c>
      <c r="U906" s="8">
        <f t="shared" si="103"/>
        <v>36.794999999999995</v>
      </c>
      <c r="V906" s="5">
        <f t="shared" si="104"/>
        <v>11.149999999999999</v>
      </c>
      <c r="W906" s="12">
        <v>27.888110000000001</v>
      </c>
      <c r="X906" s="12">
        <v>-115.19136</v>
      </c>
      <c r="Y906" s="4">
        <f t="shared" si="102"/>
        <v>55.400000000000006</v>
      </c>
      <c r="Z906" s="4">
        <v>13</v>
      </c>
      <c r="AA906" s="4">
        <v>8</v>
      </c>
      <c r="AB906" s="4" t="s">
        <v>611</v>
      </c>
      <c r="AC906" s="4">
        <v>1</v>
      </c>
      <c r="AD906" s="4" t="s">
        <v>38</v>
      </c>
      <c r="AE906" s="4">
        <v>300</v>
      </c>
      <c r="AF906" s="4"/>
      <c r="AG906" s="4"/>
    </row>
    <row r="907" spans="1:33">
      <c r="A907" s="4" t="s">
        <v>200</v>
      </c>
      <c r="B907" s="4" t="s">
        <v>40</v>
      </c>
      <c r="C907" s="28">
        <v>39282</v>
      </c>
      <c r="D907" s="4">
        <v>2007</v>
      </c>
      <c r="E907" s="33">
        <v>0.44027777777777777</v>
      </c>
      <c r="F907" s="33">
        <v>0.44513888888888892</v>
      </c>
      <c r="G907" s="33">
        <f t="shared" si="98"/>
        <v>4.8611111111111494E-3</v>
      </c>
      <c r="H907" s="8">
        <v>2</v>
      </c>
      <c r="I907" s="5">
        <v>1</v>
      </c>
      <c r="J907" s="5">
        <v>3</v>
      </c>
      <c r="K907" s="4">
        <v>3</v>
      </c>
      <c r="L907" s="4" t="s">
        <v>98</v>
      </c>
      <c r="M907" s="4" t="s">
        <v>99</v>
      </c>
      <c r="N907" s="4">
        <v>1</v>
      </c>
      <c r="O907" s="5">
        <f t="shared" si="99"/>
        <v>57.089999999999996</v>
      </c>
      <c r="P907" s="5">
        <v>17.3</v>
      </c>
      <c r="Q907" s="5">
        <f t="shared" si="100"/>
        <v>56.43</v>
      </c>
      <c r="R907" s="5">
        <v>17.100000000000001</v>
      </c>
      <c r="S907" s="5">
        <f t="shared" si="101"/>
        <v>57.089999999999996</v>
      </c>
      <c r="T907" s="5">
        <v>17.3</v>
      </c>
      <c r="U907" s="8">
        <f t="shared" si="103"/>
        <v>56.760000000000005</v>
      </c>
      <c r="V907" s="5">
        <f t="shared" si="104"/>
        <v>17.200000000000003</v>
      </c>
      <c r="W907" s="12">
        <v>27.891500000000001</v>
      </c>
      <c r="X907" s="12">
        <v>-115.18631000000001</v>
      </c>
      <c r="Y907" s="4">
        <f t="shared" si="102"/>
        <v>55.400000000000006</v>
      </c>
      <c r="Z907" s="4">
        <v>13</v>
      </c>
      <c r="AA907" s="4">
        <v>8</v>
      </c>
      <c r="AB907" s="4" t="s">
        <v>604</v>
      </c>
      <c r="AC907" s="4">
        <v>8</v>
      </c>
      <c r="AD907" s="4" t="s">
        <v>38</v>
      </c>
      <c r="AE907" s="4">
        <v>300</v>
      </c>
      <c r="AF907" s="4"/>
      <c r="AG907" s="4"/>
    </row>
    <row r="908" spans="1:33">
      <c r="A908" s="4" t="s">
        <v>200</v>
      </c>
      <c r="B908" s="4" t="s">
        <v>40</v>
      </c>
      <c r="C908" s="28">
        <v>39282</v>
      </c>
      <c r="D908" s="4">
        <v>2007</v>
      </c>
      <c r="E908" s="33">
        <v>0.44027777777777777</v>
      </c>
      <c r="F908" s="33">
        <v>0.44513888888888892</v>
      </c>
      <c r="G908" s="33">
        <f t="shared" si="98"/>
        <v>4.8611111111111494E-3</v>
      </c>
      <c r="H908" s="8">
        <v>2</v>
      </c>
      <c r="I908" s="5">
        <v>1</v>
      </c>
      <c r="J908" s="5">
        <v>3</v>
      </c>
      <c r="K908" s="4">
        <v>3</v>
      </c>
      <c r="L908" s="4" t="s">
        <v>98</v>
      </c>
      <c r="M908" s="4" t="s">
        <v>99</v>
      </c>
      <c r="N908" s="4">
        <v>1</v>
      </c>
      <c r="O908" s="5">
        <f t="shared" si="99"/>
        <v>57.089999999999996</v>
      </c>
      <c r="P908" s="5">
        <v>17.3</v>
      </c>
      <c r="Q908" s="5">
        <f t="shared" si="100"/>
        <v>56.43</v>
      </c>
      <c r="R908" s="5">
        <v>17.100000000000001</v>
      </c>
      <c r="S908" s="5">
        <f t="shared" si="101"/>
        <v>57.089999999999996</v>
      </c>
      <c r="T908" s="5">
        <v>17.3</v>
      </c>
      <c r="U908" s="8">
        <f t="shared" si="103"/>
        <v>56.760000000000005</v>
      </c>
      <c r="V908" s="5">
        <f t="shared" si="104"/>
        <v>17.200000000000003</v>
      </c>
      <c r="W908" s="12">
        <v>27.891500000000001</v>
      </c>
      <c r="X908" s="12">
        <v>-115.18631000000001</v>
      </c>
      <c r="Y908" s="4">
        <f t="shared" si="102"/>
        <v>55.400000000000006</v>
      </c>
      <c r="Z908" s="4">
        <v>13</v>
      </c>
      <c r="AA908" s="4">
        <v>8</v>
      </c>
      <c r="AB908" s="4" t="s">
        <v>615</v>
      </c>
      <c r="AC908" s="4">
        <v>2</v>
      </c>
      <c r="AD908" s="4" t="s">
        <v>38</v>
      </c>
      <c r="AE908" s="4">
        <v>300</v>
      </c>
      <c r="AF908" s="4"/>
      <c r="AG908" s="4"/>
    </row>
    <row r="909" spans="1:33">
      <c r="A909" s="4" t="s">
        <v>200</v>
      </c>
      <c r="B909" s="4" t="s">
        <v>40</v>
      </c>
      <c r="C909" s="28">
        <v>39282</v>
      </c>
      <c r="D909" s="4">
        <v>2007</v>
      </c>
      <c r="E909" s="33">
        <v>0.44027777777777777</v>
      </c>
      <c r="F909" s="33">
        <v>0.44513888888888892</v>
      </c>
      <c r="G909" s="33">
        <f t="shared" si="98"/>
        <v>4.8611111111111494E-3</v>
      </c>
      <c r="H909" s="8">
        <v>2</v>
      </c>
      <c r="I909" s="5">
        <v>1</v>
      </c>
      <c r="J909" s="5">
        <v>3</v>
      </c>
      <c r="K909" s="4">
        <v>3</v>
      </c>
      <c r="L909" s="4" t="s">
        <v>98</v>
      </c>
      <c r="M909" s="4" t="s">
        <v>99</v>
      </c>
      <c r="N909" s="4">
        <v>1</v>
      </c>
      <c r="O909" s="5">
        <f t="shared" si="99"/>
        <v>57.089999999999996</v>
      </c>
      <c r="P909" s="5">
        <v>17.3</v>
      </c>
      <c r="Q909" s="5">
        <f t="shared" si="100"/>
        <v>56.43</v>
      </c>
      <c r="R909" s="5">
        <v>17.100000000000001</v>
      </c>
      <c r="S909" s="5">
        <f t="shared" si="101"/>
        <v>57.089999999999996</v>
      </c>
      <c r="T909" s="5">
        <v>17.3</v>
      </c>
      <c r="U909" s="8">
        <f t="shared" si="103"/>
        <v>56.760000000000005</v>
      </c>
      <c r="V909" s="5">
        <f t="shared" si="104"/>
        <v>17.200000000000003</v>
      </c>
      <c r="W909" s="12">
        <v>27.891500000000001</v>
      </c>
      <c r="X909" s="12">
        <v>-115.18631000000001</v>
      </c>
      <c r="Y909" s="4">
        <f t="shared" si="102"/>
        <v>55.400000000000006</v>
      </c>
      <c r="Z909" s="4">
        <v>13</v>
      </c>
      <c r="AA909" s="4">
        <v>8</v>
      </c>
      <c r="AB909" s="4" t="s">
        <v>613</v>
      </c>
      <c r="AC909" s="4">
        <v>28</v>
      </c>
      <c r="AD909" s="4" t="s">
        <v>38</v>
      </c>
      <c r="AE909" s="4">
        <v>300</v>
      </c>
      <c r="AF909" s="4"/>
      <c r="AG909" s="4"/>
    </row>
    <row r="910" spans="1:33">
      <c r="A910" s="4" t="s">
        <v>200</v>
      </c>
      <c r="B910" s="4" t="s">
        <v>40</v>
      </c>
      <c r="C910" s="28">
        <v>39282</v>
      </c>
      <c r="D910" s="4">
        <v>2007</v>
      </c>
      <c r="E910" s="33">
        <v>0.44027777777777777</v>
      </c>
      <c r="F910" s="33">
        <v>0.44513888888888892</v>
      </c>
      <c r="G910" s="33">
        <f t="shared" si="98"/>
        <v>4.8611111111111494E-3</v>
      </c>
      <c r="H910" s="8">
        <v>2</v>
      </c>
      <c r="I910" s="5">
        <v>1</v>
      </c>
      <c r="J910" s="5">
        <v>3</v>
      </c>
      <c r="K910" s="4">
        <v>3</v>
      </c>
      <c r="L910" s="4" t="s">
        <v>98</v>
      </c>
      <c r="M910" s="4" t="s">
        <v>99</v>
      </c>
      <c r="N910" s="4">
        <v>1</v>
      </c>
      <c r="O910" s="5">
        <f t="shared" si="99"/>
        <v>57.089999999999996</v>
      </c>
      <c r="P910" s="5">
        <v>17.3</v>
      </c>
      <c r="Q910" s="5">
        <f t="shared" si="100"/>
        <v>56.43</v>
      </c>
      <c r="R910" s="5">
        <v>17.100000000000001</v>
      </c>
      <c r="S910" s="5">
        <f t="shared" si="101"/>
        <v>57.089999999999996</v>
      </c>
      <c r="T910" s="5">
        <v>17.3</v>
      </c>
      <c r="U910" s="8">
        <f t="shared" si="103"/>
        <v>56.760000000000005</v>
      </c>
      <c r="V910" s="5">
        <f t="shared" si="104"/>
        <v>17.200000000000003</v>
      </c>
      <c r="W910" s="12">
        <v>27.891500000000001</v>
      </c>
      <c r="X910" s="12">
        <v>-115.18631000000001</v>
      </c>
      <c r="Y910" s="4">
        <f t="shared" si="102"/>
        <v>55.400000000000006</v>
      </c>
      <c r="Z910" s="4">
        <v>13</v>
      </c>
      <c r="AA910" s="4">
        <v>8</v>
      </c>
      <c r="AB910" s="4" t="s">
        <v>609</v>
      </c>
      <c r="AC910" s="4">
        <v>17</v>
      </c>
      <c r="AD910" s="4" t="s">
        <v>38</v>
      </c>
      <c r="AE910" s="4">
        <v>300</v>
      </c>
      <c r="AF910" s="4"/>
      <c r="AG910" s="4"/>
    </row>
    <row r="911" spans="1:33">
      <c r="A911" s="4" t="s">
        <v>200</v>
      </c>
      <c r="B911" s="4" t="s">
        <v>40</v>
      </c>
      <c r="C911" s="28">
        <v>39282</v>
      </c>
      <c r="D911" s="4">
        <v>2007</v>
      </c>
      <c r="E911" s="33">
        <v>0.44027777777777777</v>
      </c>
      <c r="F911" s="33">
        <v>0.44513888888888892</v>
      </c>
      <c r="G911" s="33">
        <f t="shared" si="98"/>
        <v>4.8611111111111494E-3</v>
      </c>
      <c r="H911" s="8">
        <v>2</v>
      </c>
      <c r="I911" s="5">
        <v>1</v>
      </c>
      <c r="J911" s="5">
        <v>3</v>
      </c>
      <c r="K911" s="4">
        <v>3</v>
      </c>
      <c r="L911" s="4" t="s">
        <v>98</v>
      </c>
      <c r="M911" s="4" t="s">
        <v>99</v>
      </c>
      <c r="N911" s="4">
        <v>1</v>
      </c>
      <c r="O911" s="5">
        <f t="shared" si="99"/>
        <v>57.089999999999996</v>
      </c>
      <c r="P911" s="5">
        <v>17.3</v>
      </c>
      <c r="Q911" s="5">
        <f t="shared" si="100"/>
        <v>56.43</v>
      </c>
      <c r="R911" s="5">
        <v>17.100000000000001</v>
      </c>
      <c r="S911" s="5">
        <f t="shared" si="101"/>
        <v>57.089999999999996</v>
      </c>
      <c r="T911" s="5">
        <v>17.3</v>
      </c>
      <c r="U911" s="8">
        <f t="shared" si="103"/>
        <v>56.760000000000005</v>
      </c>
      <c r="V911" s="5">
        <f t="shared" si="104"/>
        <v>17.200000000000003</v>
      </c>
      <c r="W911" s="12">
        <v>27.891500000000001</v>
      </c>
      <c r="X911" s="12">
        <v>-115.18631000000001</v>
      </c>
      <c r="Y911" s="4">
        <f t="shared" si="102"/>
        <v>55.400000000000006</v>
      </c>
      <c r="Z911" s="4">
        <v>13</v>
      </c>
      <c r="AA911" s="4">
        <v>8</v>
      </c>
      <c r="AB911" s="4" t="s">
        <v>610</v>
      </c>
      <c r="AC911" s="4">
        <v>9</v>
      </c>
      <c r="AD911" s="4" t="s">
        <v>38</v>
      </c>
      <c r="AE911" s="4">
        <v>300</v>
      </c>
      <c r="AF911" s="4"/>
      <c r="AG911" s="4"/>
    </row>
    <row r="912" spans="1:33">
      <c r="A912" s="4" t="s">
        <v>200</v>
      </c>
      <c r="B912" s="4" t="s">
        <v>40</v>
      </c>
      <c r="C912" s="28">
        <v>39282</v>
      </c>
      <c r="D912" s="4">
        <v>2007</v>
      </c>
      <c r="E912" s="33">
        <v>0.44027777777777777</v>
      </c>
      <c r="F912" s="33">
        <v>0.44513888888888892</v>
      </c>
      <c r="G912" s="33">
        <f t="shared" si="98"/>
        <v>4.8611111111111494E-3</v>
      </c>
      <c r="H912" s="8">
        <v>2</v>
      </c>
      <c r="I912" s="5">
        <v>1</v>
      </c>
      <c r="J912" s="5">
        <v>3</v>
      </c>
      <c r="K912" s="4">
        <v>3</v>
      </c>
      <c r="L912" s="4" t="s">
        <v>98</v>
      </c>
      <c r="M912" s="4" t="s">
        <v>99</v>
      </c>
      <c r="N912" s="4">
        <v>1</v>
      </c>
      <c r="O912" s="5">
        <f t="shared" si="99"/>
        <v>57.089999999999996</v>
      </c>
      <c r="P912" s="5">
        <v>17.3</v>
      </c>
      <c r="Q912" s="5">
        <f t="shared" si="100"/>
        <v>56.43</v>
      </c>
      <c r="R912" s="5">
        <v>17.100000000000001</v>
      </c>
      <c r="S912" s="5">
        <f t="shared" si="101"/>
        <v>57.089999999999996</v>
      </c>
      <c r="T912" s="5">
        <v>17.3</v>
      </c>
      <c r="U912" s="8">
        <f t="shared" si="103"/>
        <v>56.760000000000005</v>
      </c>
      <c r="V912" s="5">
        <f t="shared" si="104"/>
        <v>17.200000000000003</v>
      </c>
      <c r="W912" s="12">
        <v>27.891500000000001</v>
      </c>
      <c r="X912" s="12">
        <v>-115.18631000000001</v>
      </c>
      <c r="Y912" s="4">
        <f t="shared" si="102"/>
        <v>55.400000000000006</v>
      </c>
      <c r="Z912" s="4">
        <v>13</v>
      </c>
      <c r="AA912" s="4">
        <v>8</v>
      </c>
      <c r="AB912" s="4" t="s">
        <v>611</v>
      </c>
      <c r="AC912" s="4">
        <v>5</v>
      </c>
      <c r="AD912" s="4" t="s">
        <v>38</v>
      </c>
      <c r="AE912" s="4">
        <v>300</v>
      </c>
      <c r="AF912" s="4"/>
      <c r="AG912" s="4"/>
    </row>
    <row r="913" spans="1:33">
      <c r="A913" s="4" t="s">
        <v>201</v>
      </c>
      <c r="B913" s="4" t="s">
        <v>40</v>
      </c>
      <c r="C913" s="28">
        <v>39282</v>
      </c>
      <c r="D913" s="4">
        <v>2007</v>
      </c>
      <c r="E913" s="33">
        <v>0.53541666666666665</v>
      </c>
      <c r="F913" s="33">
        <v>0.53888888888888886</v>
      </c>
      <c r="G913" s="33">
        <f t="shared" si="98"/>
        <v>3.4722222222222099E-3</v>
      </c>
      <c r="H913" s="8">
        <v>2</v>
      </c>
      <c r="I913" s="5">
        <v>2</v>
      </c>
      <c r="J913" s="5">
        <v>4</v>
      </c>
      <c r="K913" s="4">
        <v>4</v>
      </c>
      <c r="L913" s="4" t="s">
        <v>98</v>
      </c>
      <c r="M913" s="4" t="s">
        <v>99</v>
      </c>
      <c r="N913" s="4">
        <v>1</v>
      </c>
      <c r="O913" s="5">
        <f t="shared" si="99"/>
        <v>38.279999999999994</v>
      </c>
      <c r="P913" s="5">
        <v>11.6</v>
      </c>
      <c r="Q913" s="5">
        <f t="shared" si="100"/>
        <v>40.26</v>
      </c>
      <c r="R913" s="5">
        <v>12.2</v>
      </c>
      <c r="S913" s="5">
        <f t="shared" si="101"/>
        <v>40.26</v>
      </c>
      <c r="T913" s="5">
        <v>12.2</v>
      </c>
      <c r="U913" s="8">
        <f t="shared" si="103"/>
        <v>39.269999999999996</v>
      </c>
      <c r="V913" s="5">
        <f t="shared" si="104"/>
        <v>11.899999999999999</v>
      </c>
      <c r="W913" s="12">
        <v>27.888110000000001</v>
      </c>
      <c r="X913" s="12">
        <v>-115.19136</v>
      </c>
      <c r="Y913" s="4">
        <f t="shared" si="102"/>
        <v>55.400000000000006</v>
      </c>
      <c r="Z913" s="4">
        <v>13</v>
      </c>
      <c r="AA913" s="4">
        <v>8</v>
      </c>
      <c r="AB913" s="4" t="s">
        <v>613</v>
      </c>
      <c r="AC913" s="4">
        <v>55</v>
      </c>
      <c r="AD913" s="4" t="s">
        <v>38</v>
      </c>
      <c r="AE913" s="4">
        <v>300</v>
      </c>
      <c r="AF913" s="4"/>
      <c r="AG913" s="4"/>
    </row>
    <row r="914" spans="1:33">
      <c r="A914" s="4" t="s">
        <v>201</v>
      </c>
      <c r="B914" s="4" t="s">
        <v>40</v>
      </c>
      <c r="C914" s="28">
        <v>39282</v>
      </c>
      <c r="D914" s="4">
        <v>2007</v>
      </c>
      <c r="E914" s="33">
        <v>0.53541666666666665</v>
      </c>
      <c r="F914" s="33">
        <v>0.53888888888888886</v>
      </c>
      <c r="G914" s="33">
        <f t="shared" si="98"/>
        <v>3.4722222222222099E-3</v>
      </c>
      <c r="H914" s="8">
        <v>2</v>
      </c>
      <c r="I914" s="5">
        <v>2</v>
      </c>
      <c r="J914" s="5">
        <v>4</v>
      </c>
      <c r="K914" s="4">
        <v>4</v>
      </c>
      <c r="L914" s="4" t="s">
        <v>98</v>
      </c>
      <c r="M914" s="4" t="s">
        <v>99</v>
      </c>
      <c r="N914" s="4">
        <v>1</v>
      </c>
      <c r="O914" s="5">
        <f t="shared" si="99"/>
        <v>38.279999999999994</v>
      </c>
      <c r="P914" s="5">
        <v>11.6</v>
      </c>
      <c r="Q914" s="5">
        <f t="shared" si="100"/>
        <v>40.26</v>
      </c>
      <c r="R914" s="5">
        <v>12.2</v>
      </c>
      <c r="S914" s="5">
        <f t="shared" si="101"/>
        <v>40.26</v>
      </c>
      <c r="T914" s="5">
        <v>12.2</v>
      </c>
      <c r="U914" s="8">
        <f t="shared" si="103"/>
        <v>39.269999999999996</v>
      </c>
      <c r="V914" s="5">
        <f t="shared" si="104"/>
        <v>11.899999999999999</v>
      </c>
      <c r="W914" s="12">
        <v>27.888110000000001</v>
      </c>
      <c r="X914" s="12">
        <v>-115.19136</v>
      </c>
      <c r="Y914" s="4">
        <f t="shared" si="102"/>
        <v>55.400000000000006</v>
      </c>
      <c r="Z914" s="4">
        <v>13</v>
      </c>
      <c r="AA914" s="4">
        <v>8</v>
      </c>
      <c r="AB914" s="4" t="s">
        <v>611</v>
      </c>
      <c r="AC914" s="4">
        <v>1</v>
      </c>
      <c r="AD914" s="4" t="s">
        <v>38</v>
      </c>
      <c r="AE914" s="4">
        <v>300</v>
      </c>
      <c r="AF914" s="4"/>
      <c r="AG914" s="4"/>
    </row>
    <row r="915" spans="1:33">
      <c r="A915" s="4" t="s">
        <v>202</v>
      </c>
      <c r="B915" s="4" t="s">
        <v>43</v>
      </c>
      <c r="C915" s="28">
        <v>39282</v>
      </c>
      <c r="D915" s="4">
        <v>2007</v>
      </c>
      <c r="E915" s="33">
        <v>0.4458333333333333</v>
      </c>
      <c r="F915" s="33">
        <v>0.45208333333333334</v>
      </c>
      <c r="G915" s="33">
        <f t="shared" si="98"/>
        <v>6.2500000000000333E-3</v>
      </c>
      <c r="H915" s="8">
        <v>2</v>
      </c>
      <c r="I915" s="5">
        <v>1</v>
      </c>
      <c r="J915" s="5">
        <v>5</v>
      </c>
      <c r="K915" s="4">
        <v>5</v>
      </c>
      <c r="L915" s="4" t="s">
        <v>98</v>
      </c>
      <c r="M915" s="4" t="s">
        <v>99</v>
      </c>
      <c r="N915" s="4">
        <v>1</v>
      </c>
      <c r="O915" s="5">
        <f t="shared" si="99"/>
        <v>61.05</v>
      </c>
      <c r="P915" s="5">
        <v>18.5</v>
      </c>
      <c r="Q915" s="5">
        <f t="shared" si="100"/>
        <v>61.05</v>
      </c>
      <c r="R915" s="5">
        <v>18.5</v>
      </c>
      <c r="S915" s="5">
        <f t="shared" si="101"/>
        <v>61.05</v>
      </c>
      <c r="T915" s="5">
        <v>18.5</v>
      </c>
      <c r="U915" s="8">
        <f t="shared" si="103"/>
        <v>61.05</v>
      </c>
      <c r="V915" s="5">
        <f t="shared" si="104"/>
        <v>18.5</v>
      </c>
      <c r="W915" s="12">
        <v>27.891970000000001</v>
      </c>
      <c r="X915" s="12">
        <v>-115.18764</v>
      </c>
      <c r="Y915" s="4">
        <f t="shared" si="102"/>
        <v>55.400000000000006</v>
      </c>
      <c r="Z915" s="4">
        <v>13</v>
      </c>
      <c r="AA915" s="4">
        <v>7</v>
      </c>
      <c r="AB915" s="4" t="s">
        <v>604</v>
      </c>
      <c r="AC915" s="4">
        <v>1</v>
      </c>
      <c r="AD915" s="4" t="s">
        <v>38</v>
      </c>
      <c r="AE915" s="4">
        <v>120</v>
      </c>
      <c r="AF915" s="4"/>
      <c r="AG915" s="4"/>
    </row>
    <row r="916" spans="1:33">
      <c r="A916" s="4" t="s">
        <v>202</v>
      </c>
      <c r="B916" s="4" t="s">
        <v>43</v>
      </c>
      <c r="C916" s="28">
        <v>39282</v>
      </c>
      <c r="D916" s="4">
        <v>2007</v>
      </c>
      <c r="E916" s="33">
        <v>0.4458333333333333</v>
      </c>
      <c r="F916" s="33">
        <v>0.45208333333333334</v>
      </c>
      <c r="G916" s="33">
        <f t="shared" si="98"/>
        <v>6.2500000000000333E-3</v>
      </c>
      <c r="H916" s="8">
        <v>2</v>
      </c>
      <c r="I916" s="5">
        <v>1</v>
      </c>
      <c r="J916" s="5">
        <v>5</v>
      </c>
      <c r="K916" s="4">
        <v>5</v>
      </c>
      <c r="L916" s="4" t="s">
        <v>98</v>
      </c>
      <c r="M916" s="4" t="s">
        <v>99</v>
      </c>
      <c r="N916" s="4">
        <v>1</v>
      </c>
      <c r="O916" s="5">
        <f t="shared" si="99"/>
        <v>61.05</v>
      </c>
      <c r="P916" s="5">
        <v>18.5</v>
      </c>
      <c r="Q916" s="5">
        <f t="shared" si="100"/>
        <v>61.05</v>
      </c>
      <c r="R916" s="5">
        <v>18.5</v>
      </c>
      <c r="S916" s="5">
        <f t="shared" si="101"/>
        <v>61.05</v>
      </c>
      <c r="T916" s="5">
        <v>18.5</v>
      </c>
      <c r="U916" s="8">
        <f t="shared" si="103"/>
        <v>61.05</v>
      </c>
      <c r="V916" s="5">
        <f t="shared" si="104"/>
        <v>18.5</v>
      </c>
      <c r="W916" s="12">
        <v>27.891970000000001</v>
      </c>
      <c r="X916" s="12">
        <v>-115.18764</v>
      </c>
      <c r="Y916" s="4">
        <f t="shared" si="102"/>
        <v>55.400000000000006</v>
      </c>
      <c r="Z916" s="4">
        <v>13</v>
      </c>
      <c r="AA916" s="4">
        <v>7</v>
      </c>
      <c r="AB916" s="4" t="s">
        <v>615</v>
      </c>
      <c r="AC916" s="4">
        <v>4</v>
      </c>
      <c r="AD916" s="4" t="s">
        <v>38</v>
      </c>
      <c r="AE916" s="4">
        <v>120</v>
      </c>
      <c r="AF916" s="4"/>
      <c r="AG916" s="4"/>
    </row>
    <row r="917" spans="1:33">
      <c r="A917" s="4" t="s">
        <v>202</v>
      </c>
      <c r="B917" s="4" t="s">
        <v>43</v>
      </c>
      <c r="C917" s="28">
        <v>39282</v>
      </c>
      <c r="D917" s="4">
        <v>2007</v>
      </c>
      <c r="E917" s="33">
        <v>0.4458333333333333</v>
      </c>
      <c r="F917" s="33">
        <v>0.45208333333333334</v>
      </c>
      <c r="G917" s="33">
        <f t="shared" si="98"/>
        <v>6.2500000000000333E-3</v>
      </c>
      <c r="H917" s="8">
        <v>2</v>
      </c>
      <c r="I917" s="5">
        <v>1</v>
      </c>
      <c r="J917" s="5">
        <v>5</v>
      </c>
      <c r="K917" s="4">
        <v>5</v>
      </c>
      <c r="L917" s="4" t="s">
        <v>98</v>
      </c>
      <c r="M917" s="4" t="s">
        <v>99</v>
      </c>
      <c r="N917" s="4">
        <v>1</v>
      </c>
      <c r="O917" s="5">
        <f t="shared" si="99"/>
        <v>61.05</v>
      </c>
      <c r="P917" s="5">
        <v>18.5</v>
      </c>
      <c r="Q917" s="5">
        <f t="shared" si="100"/>
        <v>61.05</v>
      </c>
      <c r="R917" s="5">
        <v>18.5</v>
      </c>
      <c r="S917" s="5">
        <f t="shared" si="101"/>
        <v>61.05</v>
      </c>
      <c r="T917" s="5">
        <v>18.5</v>
      </c>
      <c r="U917" s="8">
        <f t="shared" si="103"/>
        <v>61.05</v>
      </c>
      <c r="V917" s="5">
        <f t="shared" si="104"/>
        <v>18.5</v>
      </c>
      <c r="W917" s="12">
        <v>27.891970000000001</v>
      </c>
      <c r="X917" s="12">
        <v>-115.18764</v>
      </c>
      <c r="Y917" s="4">
        <f t="shared" si="102"/>
        <v>55.400000000000006</v>
      </c>
      <c r="Z917" s="4">
        <v>13</v>
      </c>
      <c r="AA917" s="4">
        <v>7</v>
      </c>
      <c r="AB917" s="9" t="s">
        <v>753</v>
      </c>
      <c r="AC917" s="4">
        <v>5</v>
      </c>
      <c r="AD917" s="4" t="s">
        <v>38</v>
      </c>
      <c r="AE917" s="4">
        <v>120</v>
      </c>
      <c r="AF917" s="4"/>
      <c r="AG917" s="4"/>
    </row>
    <row r="918" spans="1:33">
      <c r="A918" s="4" t="s">
        <v>202</v>
      </c>
      <c r="B918" s="4" t="s">
        <v>43</v>
      </c>
      <c r="C918" s="28">
        <v>39282</v>
      </c>
      <c r="D918" s="4">
        <v>2007</v>
      </c>
      <c r="E918" s="33">
        <v>0.4458333333333333</v>
      </c>
      <c r="F918" s="33">
        <v>0.45208333333333334</v>
      </c>
      <c r="G918" s="33">
        <f t="shared" si="98"/>
        <v>6.2500000000000333E-3</v>
      </c>
      <c r="H918" s="8">
        <v>2</v>
      </c>
      <c r="I918" s="5">
        <v>1</v>
      </c>
      <c r="J918" s="5">
        <v>5</v>
      </c>
      <c r="K918" s="4">
        <v>5</v>
      </c>
      <c r="L918" s="4" t="s">
        <v>98</v>
      </c>
      <c r="M918" s="4" t="s">
        <v>99</v>
      </c>
      <c r="N918" s="4">
        <v>1</v>
      </c>
      <c r="O918" s="5">
        <f t="shared" si="99"/>
        <v>61.05</v>
      </c>
      <c r="P918" s="5">
        <v>18.5</v>
      </c>
      <c r="Q918" s="5">
        <f t="shared" si="100"/>
        <v>61.05</v>
      </c>
      <c r="R918" s="5">
        <v>18.5</v>
      </c>
      <c r="S918" s="5">
        <f t="shared" si="101"/>
        <v>61.05</v>
      </c>
      <c r="T918" s="5">
        <v>18.5</v>
      </c>
      <c r="U918" s="8">
        <f t="shared" si="103"/>
        <v>61.05</v>
      </c>
      <c r="V918" s="5">
        <f t="shared" si="104"/>
        <v>18.5</v>
      </c>
      <c r="W918" s="12">
        <v>27.891970000000001</v>
      </c>
      <c r="X918" s="12">
        <v>-115.18764</v>
      </c>
      <c r="Y918" s="4">
        <f t="shared" si="102"/>
        <v>55.400000000000006</v>
      </c>
      <c r="Z918" s="4">
        <v>13</v>
      </c>
      <c r="AA918" s="4">
        <v>7</v>
      </c>
      <c r="AB918" s="4" t="s">
        <v>614</v>
      </c>
      <c r="AC918" s="4">
        <v>7</v>
      </c>
      <c r="AD918" s="4" t="s">
        <v>38</v>
      </c>
      <c r="AE918" s="4">
        <v>120</v>
      </c>
      <c r="AF918" s="4"/>
      <c r="AG918" s="4"/>
    </row>
    <row r="919" spans="1:33">
      <c r="A919" s="4" t="s">
        <v>202</v>
      </c>
      <c r="B919" s="4" t="s">
        <v>43</v>
      </c>
      <c r="C919" s="28">
        <v>39282</v>
      </c>
      <c r="D919" s="4">
        <v>2007</v>
      </c>
      <c r="E919" s="33">
        <v>0.4458333333333333</v>
      </c>
      <c r="F919" s="33">
        <v>0.45208333333333334</v>
      </c>
      <c r="G919" s="33">
        <f t="shared" si="98"/>
        <v>6.2500000000000333E-3</v>
      </c>
      <c r="H919" s="8">
        <v>2</v>
      </c>
      <c r="I919" s="5">
        <v>1</v>
      </c>
      <c r="J919" s="5">
        <v>5</v>
      </c>
      <c r="K919" s="4">
        <v>5</v>
      </c>
      <c r="L919" s="4" t="s">
        <v>98</v>
      </c>
      <c r="M919" s="4" t="s">
        <v>99</v>
      </c>
      <c r="N919" s="4">
        <v>1</v>
      </c>
      <c r="O919" s="5">
        <f t="shared" si="99"/>
        <v>61.05</v>
      </c>
      <c r="P919" s="5">
        <v>18.5</v>
      </c>
      <c r="Q919" s="5">
        <f t="shared" si="100"/>
        <v>61.05</v>
      </c>
      <c r="R919" s="5">
        <v>18.5</v>
      </c>
      <c r="S919" s="5">
        <f t="shared" si="101"/>
        <v>61.05</v>
      </c>
      <c r="T919" s="5">
        <v>18.5</v>
      </c>
      <c r="U919" s="8">
        <f t="shared" si="103"/>
        <v>61.05</v>
      </c>
      <c r="V919" s="5">
        <f t="shared" si="104"/>
        <v>18.5</v>
      </c>
      <c r="W919" s="12">
        <v>27.891970000000001</v>
      </c>
      <c r="X919" s="12">
        <v>-115.18764</v>
      </c>
      <c r="Y919" s="4">
        <f t="shared" si="102"/>
        <v>55.400000000000006</v>
      </c>
      <c r="Z919" s="4">
        <v>13</v>
      </c>
      <c r="AA919" s="4">
        <v>7</v>
      </c>
      <c r="AB919" s="4" t="s">
        <v>613</v>
      </c>
      <c r="AC919" s="4">
        <v>11</v>
      </c>
      <c r="AD919" s="4" t="s">
        <v>38</v>
      </c>
      <c r="AE919" s="4">
        <v>120</v>
      </c>
      <c r="AF919" s="4"/>
      <c r="AG919" s="4"/>
    </row>
    <row r="920" spans="1:33">
      <c r="A920" s="4" t="s">
        <v>202</v>
      </c>
      <c r="B920" s="4" t="s">
        <v>43</v>
      </c>
      <c r="C920" s="28">
        <v>39282</v>
      </c>
      <c r="D920" s="4">
        <v>2007</v>
      </c>
      <c r="E920" s="33">
        <v>0.4458333333333333</v>
      </c>
      <c r="F920" s="33">
        <v>0.45208333333333334</v>
      </c>
      <c r="G920" s="33">
        <f t="shared" si="98"/>
        <v>6.2500000000000333E-3</v>
      </c>
      <c r="H920" s="8">
        <v>2</v>
      </c>
      <c r="I920" s="5">
        <v>1</v>
      </c>
      <c r="J920" s="5">
        <v>5</v>
      </c>
      <c r="K920" s="4">
        <v>5</v>
      </c>
      <c r="L920" s="4" t="s">
        <v>98</v>
      </c>
      <c r="M920" s="4" t="s">
        <v>99</v>
      </c>
      <c r="N920" s="4">
        <v>1</v>
      </c>
      <c r="O920" s="5">
        <f t="shared" si="99"/>
        <v>61.05</v>
      </c>
      <c r="P920" s="5">
        <v>18.5</v>
      </c>
      <c r="Q920" s="5">
        <f t="shared" si="100"/>
        <v>61.05</v>
      </c>
      <c r="R920" s="5">
        <v>18.5</v>
      </c>
      <c r="S920" s="5">
        <f t="shared" si="101"/>
        <v>61.05</v>
      </c>
      <c r="T920" s="5">
        <v>18.5</v>
      </c>
      <c r="U920" s="8">
        <f t="shared" si="103"/>
        <v>61.05</v>
      </c>
      <c r="V920" s="5">
        <f t="shared" si="104"/>
        <v>18.5</v>
      </c>
      <c r="W920" s="12">
        <v>27.891970000000001</v>
      </c>
      <c r="X920" s="12">
        <v>-115.18764</v>
      </c>
      <c r="Y920" s="4">
        <f t="shared" si="102"/>
        <v>55.400000000000006</v>
      </c>
      <c r="Z920" s="4">
        <v>13</v>
      </c>
      <c r="AA920" s="4">
        <v>7</v>
      </c>
      <c r="AB920" s="4" t="s">
        <v>609</v>
      </c>
      <c r="AC920" s="4">
        <v>14</v>
      </c>
      <c r="AD920" s="4" t="s">
        <v>38</v>
      </c>
      <c r="AE920" s="4">
        <v>120</v>
      </c>
      <c r="AF920" s="4"/>
      <c r="AG920" s="4"/>
    </row>
    <row r="921" spans="1:33">
      <c r="A921" s="4" t="s">
        <v>202</v>
      </c>
      <c r="B921" s="4" t="s">
        <v>43</v>
      </c>
      <c r="C921" s="28">
        <v>39282</v>
      </c>
      <c r="D921" s="4">
        <v>2007</v>
      </c>
      <c r="E921" s="33">
        <v>0.4458333333333333</v>
      </c>
      <c r="F921" s="33">
        <v>0.45208333333333334</v>
      </c>
      <c r="G921" s="33">
        <f t="shared" si="98"/>
        <v>6.2500000000000333E-3</v>
      </c>
      <c r="H921" s="8">
        <v>2</v>
      </c>
      <c r="I921" s="5">
        <v>1</v>
      </c>
      <c r="J921" s="5">
        <v>5</v>
      </c>
      <c r="K921" s="4">
        <v>5</v>
      </c>
      <c r="L921" s="4" t="s">
        <v>98</v>
      </c>
      <c r="M921" s="4" t="s">
        <v>99</v>
      </c>
      <c r="N921" s="4">
        <v>1</v>
      </c>
      <c r="O921" s="5">
        <f t="shared" si="99"/>
        <v>61.05</v>
      </c>
      <c r="P921" s="5">
        <v>18.5</v>
      </c>
      <c r="Q921" s="5">
        <f t="shared" si="100"/>
        <v>61.05</v>
      </c>
      <c r="R921" s="5">
        <v>18.5</v>
      </c>
      <c r="S921" s="5">
        <f t="shared" si="101"/>
        <v>61.05</v>
      </c>
      <c r="T921" s="5">
        <v>18.5</v>
      </c>
      <c r="U921" s="8">
        <f t="shared" si="103"/>
        <v>61.05</v>
      </c>
      <c r="V921" s="5">
        <f t="shared" si="104"/>
        <v>18.5</v>
      </c>
      <c r="W921" s="12">
        <v>27.891970000000001</v>
      </c>
      <c r="X921" s="12">
        <v>-115.18764</v>
      </c>
      <c r="Y921" s="4">
        <f t="shared" si="102"/>
        <v>55.400000000000006</v>
      </c>
      <c r="Z921" s="4">
        <v>13</v>
      </c>
      <c r="AA921" s="4">
        <v>7</v>
      </c>
      <c r="AB921" s="4" t="s">
        <v>608</v>
      </c>
      <c r="AC921" s="4">
        <v>2</v>
      </c>
      <c r="AD921" s="4" t="s">
        <v>38</v>
      </c>
      <c r="AE921" s="4">
        <v>120</v>
      </c>
      <c r="AF921" s="4"/>
      <c r="AG921" s="4"/>
    </row>
    <row r="922" spans="1:33">
      <c r="A922" s="4" t="s">
        <v>202</v>
      </c>
      <c r="B922" s="4" t="s">
        <v>43</v>
      </c>
      <c r="C922" s="28">
        <v>39282</v>
      </c>
      <c r="D922" s="4">
        <v>2007</v>
      </c>
      <c r="E922" s="33">
        <v>0.4458333333333333</v>
      </c>
      <c r="F922" s="33">
        <v>0.45208333333333334</v>
      </c>
      <c r="G922" s="33">
        <f t="shared" si="98"/>
        <v>6.2500000000000333E-3</v>
      </c>
      <c r="H922" s="8">
        <v>2</v>
      </c>
      <c r="I922" s="5">
        <v>1</v>
      </c>
      <c r="J922" s="5">
        <v>5</v>
      </c>
      <c r="K922" s="4">
        <v>5</v>
      </c>
      <c r="L922" s="4" t="s">
        <v>98</v>
      </c>
      <c r="M922" s="4" t="s">
        <v>99</v>
      </c>
      <c r="N922" s="4">
        <v>1</v>
      </c>
      <c r="O922" s="5">
        <f t="shared" si="99"/>
        <v>61.05</v>
      </c>
      <c r="P922" s="5">
        <v>18.5</v>
      </c>
      <c r="Q922" s="5">
        <f t="shared" si="100"/>
        <v>61.05</v>
      </c>
      <c r="R922" s="5">
        <v>18.5</v>
      </c>
      <c r="S922" s="5">
        <f t="shared" si="101"/>
        <v>61.05</v>
      </c>
      <c r="T922" s="5">
        <v>18.5</v>
      </c>
      <c r="U922" s="8">
        <f t="shared" si="103"/>
        <v>61.05</v>
      </c>
      <c r="V922" s="5">
        <f t="shared" si="104"/>
        <v>18.5</v>
      </c>
      <c r="W922" s="12">
        <v>27.891970000000001</v>
      </c>
      <c r="X922" s="12">
        <v>-115.18764</v>
      </c>
      <c r="Y922" s="4">
        <f t="shared" si="102"/>
        <v>55.400000000000006</v>
      </c>
      <c r="Z922" s="4">
        <v>13</v>
      </c>
      <c r="AA922" s="4">
        <v>7</v>
      </c>
      <c r="AB922" s="4" t="s">
        <v>611</v>
      </c>
      <c r="AC922" s="4">
        <v>5</v>
      </c>
      <c r="AD922" s="4" t="s">
        <v>38</v>
      </c>
      <c r="AE922" s="4">
        <v>120</v>
      </c>
      <c r="AF922" s="4"/>
      <c r="AG922" s="4"/>
    </row>
    <row r="923" spans="1:33">
      <c r="A923" s="4" t="s">
        <v>203</v>
      </c>
      <c r="B923" s="4" t="s">
        <v>43</v>
      </c>
      <c r="C923" s="28">
        <v>39282</v>
      </c>
      <c r="D923" s="4">
        <v>2007</v>
      </c>
      <c r="E923" s="33">
        <v>0.54513888888888895</v>
      </c>
      <c r="F923" s="33">
        <v>0.54791666666666672</v>
      </c>
      <c r="G923" s="33">
        <f t="shared" si="98"/>
        <v>2.7777777777777679E-3</v>
      </c>
      <c r="H923" s="8">
        <v>2</v>
      </c>
      <c r="I923" s="5">
        <v>2</v>
      </c>
      <c r="J923" s="5">
        <v>6</v>
      </c>
      <c r="K923" s="4">
        <v>6</v>
      </c>
      <c r="L923" s="4" t="s">
        <v>98</v>
      </c>
      <c r="M923" s="4" t="s">
        <v>99</v>
      </c>
      <c r="N923" s="4">
        <v>1</v>
      </c>
      <c r="O923" s="5">
        <f t="shared" si="99"/>
        <v>32.01</v>
      </c>
      <c r="P923" s="5">
        <v>9.6999999999999993</v>
      </c>
      <c r="Q923" s="5">
        <f t="shared" si="100"/>
        <v>36.299999999999997</v>
      </c>
      <c r="R923" s="5">
        <v>11</v>
      </c>
      <c r="S923" s="5">
        <f t="shared" si="101"/>
        <v>36.299999999999997</v>
      </c>
      <c r="T923" s="5">
        <v>11</v>
      </c>
      <c r="U923" s="8">
        <f t="shared" si="103"/>
        <v>34.154999999999994</v>
      </c>
      <c r="V923" s="5">
        <f t="shared" si="104"/>
        <v>10.35</v>
      </c>
      <c r="W923" s="12">
        <v>27.888470000000002</v>
      </c>
      <c r="X923" s="12">
        <v>-115.19219</v>
      </c>
      <c r="Y923" s="4">
        <f t="shared" si="102"/>
        <v>55.400000000000006</v>
      </c>
      <c r="Z923" s="4">
        <v>13</v>
      </c>
      <c r="AA923" s="4">
        <v>5</v>
      </c>
      <c r="AB923" s="4" t="s">
        <v>613</v>
      </c>
      <c r="AC923" s="4">
        <v>12</v>
      </c>
      <c r="AD923" s="4" t="s">
        <v>38</v>
      </c>
      <c r="AE923" s="4">
        <v>300</v>
      </c>
      <c r="AF923" s="4"/>
      <c r="AG923" s="4"/>
    </row>
    <row r="924" spans="1:33">
      <c r="A924" s="4" t="s">
        <v>203</v>
      </c>
      <c r="B924" s="4" t="s">
        <v>43</v>
      </c>
      <c r="C924" s="28">
        <v>39282</v>
      </c>
      <c r="D924" s="4">
        <v>2007</v>
      </c>
      <c r="E924" s="33">
        <v>0.54513888888888895</v>
      </c>
      <c r="F924" s="33">
        <v>0.54791666666666672</v>
      </c>
      <c r="G924" s="33">
        <f t="shared" si="98"/>
        <v>2.7777777777777679E-3</v>
      </c>
      <c r="H924" s="8">
        <v>2</v>
      </c>
      <c r="I924" s="5">
        <v>2</v>
      </c>
      <c r="J924" s="5">
        <v>6</v>
      </c>
      <c r="K924" s="4">
        <v>6</v>
      </c>
      <c r="L924" s="4" t="s">
        <v>98</v>
      </c>
      <c r="M924" s="4" t="s">
        <v>99</v>
      </c>
      <c r="N924" s="4">
        <v>1</v>
      </c>
      <c r="O924" s="5">
        <f t="shared" si="99"/>
        <v>32.01</v>
      </c>
      <c r="P924" s="5">
        <v>9.6999999999999993</v>
      </c>
      <c r="Q924" s="5">
        <f t="shared" si="100"/>
        <v>36.299999999999997</v>
      </c>
      <c r="R924" s="5">
        <v>11</v>
      </c>
      <c r="S924" s="5">
        <f t="shared" si="101"/>
        <v>36.299999999999997</v>
      </c>
      <c r="T924" s="5">
        <v>11</v>
      </c>
      <c r="U924" s="8">
        <f t="shared" si="103"/>
        <v>34.154999999999994</v>
      </c>
      <c r="V924" s="5">
        <f t="shared" si="104"/>
        <v>10.35</v>
      </c>
      <c r="W924" s="12">
        <v>27.888470000000002</v>
      </c>
      <c r="X924" s="12">
        <v>-115.19219</v>
      </c>
      <c r="Y924" s="4">
        <f t="shared" si="102"/>
        <v>55.400000000000006</v>
      </c>
      <c r="Z924" s="4">
        <v>13</v>
      </c>
      <c r="AA924" s="4">
        <v>5</v>
      </c>
      <c r="AB924" s="4" t="s">
        <v>609</v>
      </c>
      <c r="AC924" s="4">
        <v>5</v>
      </c>
      <c r="AD924" s="4" t="s">
        <v>38</v>
      </c>
      <c r="AE924" s="4">
        <v>300</v>
      </c>
      <c r="AF924" s="4"/>
      <c r="AG924" s="4"/>
    </row>
    <row r="925" spans="1:33">
      <c r="A925" s="4" t="s">
        <v>203</v>
      </c>
      <c r="B925" s="4" t="s">
        <v>43</v>
      </c>
      <c r="C925" s="28">
        <v>39282</v>
      </c>
      <c r="D925" s="4">
        <v>2007</v>
      </c>
      <c r="E925" s="33">
        <v>0.54513888888888895</v>
      </c>
      <c r="F925" s="33">
        <v>0.54791666666666672</v>
      </c>
      <c r="G925" s="33">
        <f t="shared" si="98"/>
        <v>2.7777777777777679E-3</v>
      </c>
      <c r="H925" s="8">
        <v>2</v>
      </c>
      <c r="I925" s="5">
        <v>2</v>
      </c>
      <c r="J925" s="5">
        <v>6</v>
      </c>
      <c r="K925" s="4">
        <v>6</v>
      </c>
      <c r="L925" s="4" t="s">
        <v>98</v>
      </c>
      <c r="M925" s="4" t="s">
        <v>99</v>
      </c>
      <c r="N925" s="4">
        <v>1</v>
      </c>
      <c r="O925" s="5">
        <f t="shared" si="99"/>
        <v>32.01</v>
      </c>
      <c r="P925" s="5">
        <v>9.6999999999999993</v>
      </c>
      <c r="Q925" s="5">
        <f t="shared" si="100"/>
        <v>36.299999999999997</v>
      </c>
      <c r="R925" s="5">
        <v>11</v>
      </c>
      <c r="S925" s="5">
        <f t="shared" si="101"/>
        <v>36.299999999999997</v>
      </c>
      <c r="T925" s="5">
        <v>11</v>
      </c>
      <c r="U925" s="8">
        <f t="shared" si="103"/>
        <v>34.154999999999994</v>
      </c>
      <c r="V925" s="5">
        <f t="shared" si="104"/>
        <v>10.35</v>
      </c>
      <c r="W925" s="12">
        <v>27.888470000000002</v>
      </c>
      <c r="X925" s="12">
        <v>-115.19219</v>
      </c>
      <c r="Y925" s="4">
        <f t="shared" si="102"/>
        <v>55.400000000000006</v>
      </c>
      <c r="Z925" s="4">
        <v>13</v>
      </c>
      <c r="AA925" s="4">
        <v>5</v>
      </c>
      <c r="AB925" s="4" t="s">
        <v>608</v>
      </c>
      <c r="AC925" s="4">
        <v>1</v>
      </c>
      <c r="AD925" s="4" t="s">
        <v>38</v>
      </c>
      <c r="AE925" s="4">
        <v>300</v>
      </c>
      <c r="AF925" s="4"/>
      <c r="AG925" s="4"/>
    </row>
    <row r="926" spans="1:33">
      <c r="A926" s="4" t="s">
        <v>203</v>
      </c>
      <c r="B926" s="4" t="s">
        <v>43</v>
      </c>
      <c r="C926" s="28">
        <v>39282</v>
      </c>
      <c r="D926" s="4">
        <v>2007</v>
      </c>
      <c r="E926" s="33">
        <v>0.54513888888888895</v>
      </c>
      <c r="F926" s="33">
        <v>0.54791666666666672</v>
      </c>
      <c r="G926" s="33">
        <f t="shared" si="98"/>
        <v>2.7777777777777679E-3</v>
      </c>
      <c r="H926" s="8">
        <v>2</v>
      </c>
      <c r="I926" s="5">
        <v>2</v>
      </c>
      <c r="J926" s="5">
        <v>6</v>
      </c>
      <c r="K926" s="4">
        <v>6</v>
      </c>
      <c r="L926" s="4" t="s">
        <v>98</v>
      </c>
      <c r="M926" s="4" t="s">
        <v>99</v>
      </c>
      <c r="N926" s="4">
        <v>1</v>
      </c>
      <c r="O926" s="5">
        <f t="shared" si="99"/>
        <v>32.01</v>
      </c>
      <c r="P926" s="5">
        <v>9.6999999999999993</v>
      </c>
      <c r="Q926" s="5">
        <f t="shared" si="100"/>
        <v>36.299999999999997</v>
      </c>
      <c r="R926" s="5">
        <v>11</v>
      </c>
      <c r="S926" s="5">
        <f t="shared" si="101"/>
        <v>36.299999999999997</v>
      </c>
      <c r="T926" s="5">
        <v>11</v>
      </c>
      <c r="U926" s="8">
        <f t="shared" si="103"/>
        <v>34.154999999999994</v>
      </c>
      <c r="V926" s="5">
        <f t="shared" si="104"/>
        <v>10.35</v>
      </c>
      <c r="W926" s="12">
        <v>27.888470000000002</v>
      </c>
      <c r="X926" s="12">
        <v>-115.19219</v>
      </c>
      <c r="Y926" s="4">
        <f t="shared" si="102"/>
        <v>55.400000000000006</v>
      </c>
      <c r="Z926" s="4">
        <v>13</v>
      </c>
      <c r="AA926" s="4">
        <v>5</v>
      </c>
      <c r="AB926" s="4" t="s">
        <v>607</v>
      </c>
      <c r="AC926" s="4">
        <v>1</v>
      </c>
      <c r="AD926" s="4" t="s">
        <v>38</v>
      </c>
      <c r="AE926" s="4">
        <v>300</v>
      </c>
      <c r="AF926" s="4"/>
      <c r="AG926" s="4"/>
    </row>
    <row r="927" spans="1:33">
      <c r="A927" s="4" t="s">
        <v>204</v>
      </c>
      <c r="B927" s="4" t="s">
        <v>118</v>
      </c>
      <c r="C927" s="28">
        <v>39282</v>
      </c>
      <c r="D927" s="4">
        <v>2007</v>
      </c>
      <c r="E927" s="33">
        <v>0.4513888888888889</v>
      </c>
      <c r="F927" s="33">
        <v>0.45624999999999999</v>
      </c>
      <c r="G927" s="33">
        <f t="shared" si="98"/>
        <v>4.8611111111110938E-3</v>
      </c>
      <c r="H927" s="8">
        <v>2</v>
      </c>
      <c r="I927" s="5">
        <v>1</v>
      </c>
      <c r="J927" s="5">
        <v>7</v>
      </c>
      <c r="K927" s="4">
        <v>7</v>
      </c>
      <c r="L927" s="4" t="s">
        <v>98</v>
      </c>
      <c r="M927" s="4" t="s">
        <v>99</v>
      </c>
      <c r="N927" s="4">
        <v>1</v>
      </c>
      <c r="O927" s="5">
        <f t="shared" si="99"/>
        <v>64.680000000000007</v>
      </c>
      <c r="P927" s="5">
        <v>19.600000000000001</v>
      </c>
      <c r="Q927" s="5">
        <f t="shared" si="100"/>
        <v>60.719999999999992</v>
      </c>
      <c r="R927" s="5">
        <v>18.399999999999999</v>
      </c>
      <c r="S927" s="5">
        <f t="shared" si="101"/>
        <v>64.680000000000007</v>
      </c>
      <c r="T927" s="5">
        <v>19.600000000000001</v>
      </c>
      <c r="U927" s="8">
        <f t="shared" si="103"/>
        <v>62.699999999999996</v>
      </c>
      <c r="V927" s="5">
        <f t="shared" si="104"/>
        <v>19</v>
      </c>
      <c r="W927" s="12">
        <v>27.891970000000001</v>
      </c>
      <c r="X927" s="12">
        <v>-115.18764</v>
      </c>
      <c r="Y927" s="4">
        <f t="shared" si="102"/>
        <v>55.400000000000006</v>
      </c>
      <c r="Z927" s="4">
        <v>13</v>
      </c>
      <c r="AA927" s="4">
        <v>8</v>
      </c>
      <c r="AB927" s="4" t="s">
        <v>604</v>
      </c>
      <c r="AC927" s="4">
        <v>2</v>
      </c>
      <c r="AD927" s="4" t="s">
        <v>38</v>
      </c>
      <c r="AE927" s="4">
        <v>120</v>
      </c>
      <c r="AF927" s="4"/>
      <c r="AG927" s="4"/>
    </row>
    <row r="928" spans="1:33">
      <c r="A928" s="4" t="s">
        <v>204</v>
      </c>
      <c r="B928" s="4" t="s">
        <v>118</v>
      </c>
      <c r="C928" s="28">
        <v>39282</v>
      </c>
      <c r="D928" s="4">
        <v>2007</v>
      </c>
      <c r="E928" s="33">
        <v>0.4513888888888889</v>
      </c>
      <c r="F928" s="33">
        <v>0.45624999999999999</v>
      </c>
      <c r="G928" s="33">
        <f t="shared" si="98"/>
        <v>4.8611111111110938E-3</v>
      </c>
      <c r="H928" s="8">
        <v>2</v>
      </c>
      <c r="I928" s="5">
        <v>1</v>
      </c>
      <c r="J928" s="5">
        <v>7</v>
      </c>
      <c r="K928" s="4">
        <v>7</v>
      </c>
      <c r="L928" s="4" t="s">
        <v>98</v>
      </c>
      <c r="M928" s="4" t="s">
        <v>99</v>
      </c>
      <c r="N928" s="4">
        <v>1</v>
      </c>
      <c r="O928" s="5">
        <f t="shared" si="99"/>
        <v>64.680000000000007</v>
      </c>
      <c r="P928" s="5">
        <v>19.600000000000001</v>
      </c>
      <c r="Q928" s="5">
        <f t="shared" si="100"/>
        <v>60.719999999999992</v>
      </c>
      <c r="R928" s="5">
        <v>18.399999999999999</v>
      </c>
      <c r="S928" s="5">
        <f t="shared" si="101"/>
        <v>64.680000000000007</v>
      </c>
      <c r="T928" s="5">
        <v>19.600000000000001</v>
      </c>
      <c r="U928" s="8">
        <f t="shared" si="103"/>
        <v>62.699999999999996</v>
      </c>
      <c r="V928" s="5">
        <f t="shared" si="104"/>
        <v>19</v>
      </c>
      <c r="W928" s="12">
        <v>27.891970000000001</v>
      </c>
      <c r="X928" s="12">
        <v>-115.18764</v>
      </c>
      <c r="Y928" s="4">
        <f t="shared" si="102"/>
        <v>55.400000000000006</v>
      </c>
      <c r="Z928" s="4">
        <v>13</v>
      </c>
      <c r="AA928" s="4">
        <v>8</v>
      </c>
      <c r="AB928" s="4" t="s">
        <v>615</v>
      </c>
      <c r="AC928" s="4">
        <v>1</v>
      </c>
      <c r="AD928" s="4" t="s">
        <v>38</v>
      </c>
      <c r="AE928" s="4">
        <v>120</v>
      </c>
      <c r="AF928" s="4"/>
      <c r="AG928" s="4"/>
    </row>
    <row r="929" spans="1:33">
      <c r="A929" s="4" t="s">
        <v>204</v>
      </c>
      <c r="B929" s="4" t="s">
        <v>118</v>
      </c>
      <c r="C929" s="28">
        <v>39282</v>
      </c>
      <c r="D929" s="4">
        <v>2007</v>
      </c>
      <c r="E929" s="33">
        <v>0.4513888888888889</v>
      </c>
      <c r="F929" s="33">
        <v>0.45624999999999999</v>
      </c>
      <c r="G929" s="33">
        <f t="shared" si="98"/>
        <v>4.8611111111110938E-3</v>
      </c>
      <c r="H929" s="8">
        <v>2</v>
      </c>
      <c r="I929" s="5">
        <v>1</v>
      </c>
      <c r="J929" s="5">
        <v>7</v>
      </c>
      <c r="K929" s="4">
        <v>7</v>
      </c>
      <c r="L929" s="4" t="s">
        <v>98</v>
      </c>
      <c r="M929" s="4" t="s">
        <v>99</v>
      </c>
      <c r="N929" s="4">
        <v>1</v>
      </c>
      <c r="O929" s="5">
        <f t="shared" si="99"/>
        <v>64.680000000000007</v>
      </c>
      <c r="P929" s="5">
        <v>19.600000000000001</v>
      </c>
      <c r="Q929" s="5">
        <f t="shared" si="100"/>
        <v>60.719999999999992</v>
      </c>
      <c r="R929" s="5">
        <v>18.399999999999999</v>
      </c>
      <c r="S929" s="5">
        <f t="shared" si="101"/>
        <v>64.680000000000007</v>
      </c>
      <c r="T929" s="5">
        <v>19.600000000000001</v>
      </c>
      <c r="U929" s="8">
        <f t="shared" si="103"/>
        <v>62.699999999999996</v>
      </c>
      <c r="V929" s="5">
        <f t="shared" si="104"/>
        <v>19</v>
      </c>
      <c r="W929" s="12">
        <v>27.891970000000001</v>
      </c>
      <c r="X929" s="12">
        <v>-115.18764</v>
      </c>
      <c r="Y929" s="4">
        <f t="shared" si="102"/>
        <v>55.400000000000006</v>
      </c>
      <c r="Z929" s="4">
        <v>13</v>
      </c>
      <c r="AA929" s="4">
        <v>8</v>
      </c>
      <c r="AB929" s="4" t="s">
        <v>613</v>
      </c>
      <c r="AC929" s="4">
        <v>9</v>
      </c>
      <c r="AD929" s="4" t="s">
        <v>38</v>
      </c>
      <c r="AE929" s="4">
        <v>120</v>
      </c>
      <c r="AF929" s="4"/>
      <c r="AG929" s="4"/>
    </row>
    <row r="930" spans="1:33">
      <c r="A930" s="4" t="s">
        <v>204</v>
      </c>
      <c r="B930" s="4" t="s">
        <v>118</v>
      </c>
      <c r="C930" s="28">
        <v>39282</v>
      </c>
      <c r="D930" s="4">
        <v>2007</v>
      </c>
      <c r="E930" s="33">
        <v>0.4513888888888889</v>
      </c>
      <c r="F930" s="33">
        <v>0.45624999999999999</v>
      </c>
      <c r="G930" s="33">
        <f t="shared" si="98"/>
        <v>4.8611111111110938E-3</v>
      </c>
      <c r="H930" s="8">
        <v>2</v>
      </c>
      <c r="I930" s="5">
        <v>1</v>
      </c>
      <c r="J930" s="5">
        <v>7</v>
      </c>
      <c r="K930" s="4">
        <v>7</v>
      </c>
      <c r="L930" s="4" t="s">
        <v>98</v>
      </c>
      <c r="M930" s="4" t="s">
        <v>99</v>
      </c>
      <c r="N930" s="4">
        <v>1</v>
      </c>
      <c r="O930" s="5">
        <f t="shared" si="99"/>
        <v>64.680000000000007</v>
      </c>
      <c r="P930" s="5">
        <v>19.600000000000001</v>
      </c>
      <c r="Q930" s="5">
        <f t="shared" si="100"/>
        <v>60.719999999999992</v>
      </c>
      <c r="R930" s="5">
        <v>18.399999999999999</v>
      </c>
      <c r="S930" s="5">
        <f t="shared" si="101"/>
        <v>64.680000000000007</v>
      </c>
      <c r="T930" s="5">
        <v>19.600000000000001</v>
      </c>
      <c r="U930" s="8">
        <f t="shared" si="103"/>
        <v>62.699999999999996</v>
      </c>
      <c r="V930" s="5">
        <f t="shared" si="104"/>
        <v>19</v>
      </c>
      <c r="W930" s="12">
        <v>27.891970000000001</v>
      </c>
      <c r="X930" s="12">
        <v>-115.18764</v>
      </c>
      <c r="Y930" s="4">
        <f t="shared" si="102"/>
        <v>55.400000000000006</v>
      </c>
      <c r="Z930" s="4">
        <v>13</v>
      </c>
      <c r="AA930" s="4">
        <v>8</v>
      </c>
      <c r="AB930" s="4" t="s">
        <v>609</v>
      </c>
      <c r="AC930" s="4">
        <v>12</v>
      </c>
      <c r="AD930" s="4" t="s">
        <v>38</v>
      </c>
      <c r="AE930" s="4">
        <v>120</v>
      </c>
      <c r="AF930" s="4"/>
      <c r="AG930" s="4"/>
    </row>
    <row r="931" spans="1:33">
      <c r="A931" s="4" t="s">
        <v>204</v>
      </c>
      <c r="B931" s="4" t="s">
        <v>118</v>
      </c>
      <c r="C931" s="28">
        <v>39282</v>
      </c>
      <c r="D931" s="4">
        <v>2007</v>
      </c>
      <c r="E931" s="33">
        <v>0.4513888888888889</v>
      </c>
      <c r="F931" s="33">
        <v>0.45624999999999999</v>
      </c>
      <c r="G931" s="33">
        <f t="shared" si="98"/>
        <v>4.8611111111110938E-3</v>
      </c>
      <c r="H931" s="8">
        <v>2</v>
      </c>
      <c r="I931" s="5">
        <v>1</v>
      </c>
      <c r="J931" s="5">
        <v>7</v>
      </c>
      <c r="K931" s="4">
        <v>7</v>
      </c>
      <c r="L931" s="4" t="s">
        <v>98</v>
      </c>
      <c r="M931" s="4" t="s">
        <v>99</v>
      </c>
      <c r="N931" s="4">
        <v>1</v>
      </c>
      <c r="O931" s="5">
        <f t="shared" si="99"/>
        <v>64.680000000000007</v>
      </c>
      <c r="P931" s="5">
        <v>19.600000000000001</v>
      </c>
      <c r="Q931" s="5">
        <f t="shared" si="100"/>
        <v>60.719999999999992</v>
      </c>
      <c r="R931" s="5">
        <v>18.399999999999999</v>
      </c>
      <c r="S931" s="5">
        <f t="shared" si="101"/>
        <v>64.680000000000007</v>
      </c>
      <c r="T931" s="5">
        <v>19.600000000000001</v>
      </c>
      <c r="U931" s="8">
        <f t="shared" si="103"/>
        <v>62.699999999999996</v>
      </c>
      <c r="V931" s="5">
        <f t="shared" si="104"/>
        <v>19</v>
      </c>
      <c r="W931" s="12">
        <v>27.891970000000001</v>
      </c>
      <c r="X931" s="12">
        <v>-115.18764</v>
      </c>
      <c r="Y931" s="4">
        <f t="shared" si="102"/>
        <v>55.400000000000006</v>
      </c>
      <c r="Z931" s="4">
        <v>13</v>
      </c>
      <c r="AA931" s="4">
        <v>8</v>
      </c>
      <c r="AB931" s="4" t="s">
        <v>611</v>
      </c>
      <c r="AC931" s="4">
        <v>9</v>
      </c>
      <c r="AD931" s="4" t="s">
        <v>38</v>
      </c>
      <c r="AE931" s="4">
        <v>120</v>
      </c>
      <c r="AF931" s="4"/>
      <c r="AG931" s="4"/>
    </row>
    <row r="932" spans="1:33">
      <c r="A932" s="4" t="s">
        <v>205</v>
      </c>
      <c r="B932" s="4" t="s">
        <v>118</v>
      </c>
      <c r="C932" s="28">
        <v>39282</v>
      </c>
      <c r="D932" s="4">
        <v>2007</v>
      </c>
      <c r="E932" s="33">
        <v>0.54513888888888895</v>
      </c>
      <c r="F932" s="33">
        <v>0.55069444444444449</v>
      </c>
      <c r="G932" s="33">
        <f t="shared" si="98"/>
        <v>5.5555555555555358E-3</v>
      </c>
      <c r="H932" s="8">
        <v>2</v>
      </c>
      <c r="I932" s="5">
        <v>2</v>
      </c>
      <c r="J932" s="5">
        <v>8</v>
      </c>
      <c r="K932" s="4">
        <v>8</v>
      </c>
      <c r="L932" s="4" t="s">
        <v>98</v>
      </c>
      <c r="M932" s="4" t="s">
        <v>99</v>
      </c>
      <c r="N932" s="4">
        <v>1</v>
      </c>
      <c r="O932" s="5">
        <f t="shared" si="99"/>
        <v>31.02</v>
      </c>
      <c r="P932" s="5">
        <v>9.4</v>
      </c>
      <c r="Q932" s="5">
        <f t="shared" si="100"/>
        <v>33</v>
      </c>
      <c r="R932" s="5">
        <v>10</v>
      </c>
      <c r="S932" s="5">
        <f t="shared" si="101"/>
        <v>33</v>
      </c>
      <c r="T932" s="5">
        <v>10</v>
      </c>
      <c r="U932" s="8">
        <f t="shared" si="103"/>
        <v>32.01</v>
      </c>
      <c r="V932" s="5">
        <f t="shared" si="104"/>
        <v>9.6999999999999993</v>
      </c>
      <c r="W932" s="12">
        <v>27.888470000000002</v>
      </c>
      <c r="X932" s="12">
        <v>-115.19219</v>
      </c>
      <c r="Y932" s="4">
        <f t="shared" si="102"/>
        <v>55.400000000000006</v>
      </c>
      <c r="Z932" s="4">
        <v>13</v>
      </c>
      <c r="AA932" s="4">
        <v>8</v>
      </c>
      <c r="AB932" s="4" t="s">
        <v>604</v>
      </c>
      <c r="AC932" s="4">
        <v>1</v>
      </c>
      <c r="AD932" s="4" t="s">
        <v>38</v>
      </c>
      <c r="AE932" s="4">
        <v>120</v>
      </c>
      <c r="AF932" s="4"/>
      <c r="AG932" s="4"/>
    </row>
    <row r="933" spans="1:33">
      <c r="A933" s="4" t="s">
        <v>205</v>
      </c>
      <c r="B933" s="4" t="s">
        <v>118</v>
      </c>
      <c r="C933" s="28">
        <v>39282</v>
      </c>
      <c r="D933" s="4">
        <v>2007</v>
      </c>
      <c r="E933" s="33">
        <v>0.54513888888888895</v>
      </c>
      <c r="F933" s="33">
        <v>0.55069444444444449</v>
      </c>
      <c r="G933" s="33">
        <f t="shared" si="98"/>
        <v>5.5555555555555358E-3</v>
      </c>
      <c r="H933" s="8">
        <v>2</v>
      </c>
      <c r="I933" s="5">
        <v>2</v>
      </c>
      <c r="J933" s="5">
        <v>8</v>
      </c>
      <c r="K933" s="4">
        <v>8</v>
      </c>
      <c r="L933" s="4" t="s">
        <v>98</v>
      </c>
      <c r="M933" s="4" t="s">
        <v>99</v>
      </c>
      <c r="N933" s="4">
        <v>1</v>
      </c>
      <c r="O933" s="5">
        <f t="shared" si="99"/>
        <v>31.02</v>
      </c>
      <c r="P933" s="5">
        <v>9.4</v>
      </c>
      <c r="Q933" s="5">
        <f t="shared" si="100"/>
        <v>33</v>
      </c>
      <c r="R933" s="5">
        <v>10</v>
      </c>
      <c r="S933" s="5">
        <f t="shared" si="101"/>
        <v>33</v>
      </c>
      <c r="T933" s="5">
        <v>10</v>
      </c>
      <c r="U933" s="8">
        <f t="shared" si="103"/>
        <v>32.01</v>
      </c>
      <c r="V933" s="5">
        <f t="shared" si="104"/>
        <v>9.6999999999999993</v>
      </c>
      <c r="W933" s="12">
        <v>27.888470000000002</v>
      </c>
      <c r="X933" s="12">
        <v>-115.19219</v>
      </c>
      <c r="Y933" s="4">
        <f t="shared" si="102"/>
        <v>55.400000000000006</v>
      </c>
      <c r="Z933" s="4">
        <v>13</v>
      </c>
      <c r="AA933" s="4">
        <v>8</v>
      </c>
      <c r="AB933" s="9" t="s">
        <v>753</v>
      </c>
      <c r="AC933" s="4">
        <v>3</v>
      </c>
      <c r="AD933" s="4" t="s">
        <v>38</v>
      </c>
      <c r="AE933" s="4">
        <v>120</v>
      </c>
      <c r="AF933" s="4"/>
      <c r="AG933" s="4"/>
    </row>
    <row r="934" spans="1:33">
      <c r="A934" s="4" t="s">
        <v>205</v>
      </c>
      <c r="B934" s="4" t="s">
        <v>118</v>
      </c>
      <c r="C934" s="28">
        <v>39282</v>
      </c>
      <c r="D934" s="4">
        <v>2007</v>
      </c>
      <c r="E934" s="33">
        <v>0.54513888888888895</v>
      </c>
      <c r="F934" s="33">
        <v>0.55069444444444449</v>
      </c>
      <c r="G934" s="33">
        <f t="shared" si="98"/>
        <v>5.5555555555555358E-3</v>
      </c>
      <c r="H934" s="8">
        <v>2</v>
      </c>
      <c r="I934" s="5">
        <v>2</v>
      </c>
      <c r="J934" s="5">
        <v>8</v>
      </c>
      <c r="K934" s="4">
        <v>8</v>
      </c>
      <c r="L934" s="4" t="s">
        <v>98</v>
      </c>
      <c r="M934" s="4" t="s">
        <v>99</v>
      </c>
      <c r="N934" s="4">
        <v>1</v>
      </c>
      <c r="O934" s="5">
        <f t="shared" si="99"/>
        <v>31.02</v>
      </c>
      <c r="P934" s="5">
        <v>9.4</v>
      </c>
      <c r="Q934" s="5">
        <f t="shared" si="100"/>
        <v>33</v>
      </c>
      <c r="R934" s="5">
        <v>10</v>
      </c>
      <c r="S934" s="5">
        <f t="shared" si="101"/>
        <v>33</v>
      </c>
      <c r="T934" s="5">
        <v>10</v>
      </c>
      <c r="U934" s="8">
        <f t="shared" si="103"/>
        <v>32.01</v>
      </c>
      <c r="V934" s="5">
        <f t="shared" si="104"/>
        <v>9.6999999999999993</v>
      </c>
      <c r="W934" s="12">
        <v>27.888470000000002</v>
      </c>
      <c r="X934" s="12">
        <v>-115.19219</v>
      </c>
      <c r="Y934" s="4">
        <f t="shared" si="102"/>
        <v>55.400000000000006</v>
      </c>
      <c r="Z934" s="4">
        <v>13</v>
      </c>
      <c r="AA934" s="4">
        <v>8</v>
      </c>
      <c r="AB934" s="4" t="s">
        <v>613</v>
      </c>
      <c r="AC934" s="4">
        <v>15</v>
      </c>
      <c r="AD934" s="4" t="s">
        <v>38</v>
      </c>
      <c r="AE934" s="4">
        <v>120</v>
      </c>
      <c r="AF934" s="4"/>
      <c r="AG934" s="4"/>
    </row>
    <row r="935" spans="1:33">
      <c r="A935" s="4" t="s">
        <v>205</v>
      </c>
      <c r="B935" s="4" t="s">
        <v>118</v>
      </c>
      <c r="C935" s="28">
        <v>39282</v>
      </c>
      <c r="D935" s="4">
        <v>2007</v>
      </c>
      <c r="E935" s="33">
        <v>0.54513888888888895</v>
      </c>
      <c r="F935" s="33">
        <v>0.55069444444444449</v>
      </c>
      <c r="G935" s="33">
        <f t="shared" si="98"/>
        <v>5.5555555555555358E-3</v>
      </c>
      <c r="H935" s="8">
        <v>2</v>
      </c>
      <c r="I935" s="5">
        <v>2</v>
      </c>
      <c r="J935" s="5">
        <v>8</v>
      </c>
      <c r="K935" s="4">
        <v>8</v>
      </c>
      <c r="L935" s="4" t="s">
        <v>98</v>
      </c>
      <c r="M935" s="4" t="s">
        <v>99</v>
      </c>
      <c r="N935" s="4">
        <v>1</v>
      </c>
      <c r="O935" s="5">
        <f t="shared" si="99"/>
        <v>31.02</v>
      </c>
      <c r="P935" s="5">
        <v>9.4</v>
      </c>
      <c r="Q935" s="5">
        <f t="shared" si="100"/>
        <v>33</v>
      </c>
      <c r="R935" s="5">
        <v>10</v>
      </c>
      <c r="S935" s="5">
        <f t="shared" si="101"/>
        <v>33</v>
      </c>
      <c r="T935" s="5">
        <v>10</v>
      </c>
      <c r="U935" s="8">
        <f t="shared" si="103"/>
        <v>32.01</v>
      </c>
      <c r="V935" s="5">
        <f t="shared" si="104"/>
        <v>9.6999999999999993</v>
      </c>
      <c r="W935" s="12">
        <v>27.888470000000002</v>
      </c>
      <c r="X935" s="12">
        <v>-115.19219</v>
      </c>
      <c r="Y935" s="4">
        <f t="shared" si="102"/>
        <v>55.400000000000006</v>
      </c>
      <c r="Z935" s="4">
        <v>13</v>
      </c>
      <c r="AA935" s="4">
        <v>8</v>
      </c>
      <c r="AB935" s="4" t="s">
        <v>609</v>
      </c>
      <c r="AC935" s="4">
        <v>14</v>
      </c>
      <c r="AD935" s="4" t="s">
        <v>38</v>
      </c>
      <c r="AE935" s="4">
        <v>120</v>
      </c>
      <c r="AF935" s="4"/>
      <c r="AG935" s="4"/>
    </row>
    <row r="936" spans="1:33">
      <c r="A936" s="4" t="s">
        <v>205</v>
      </c>
      <c r="B936" s="4" t="s">
        <v>118</v>
      </c>
      <c r="C936" s="28">
        <v>39282</v>
      </c>
      <c r="D936" s="4">
        <v>2007</v>
      </c>
      <c r="E936" s="33">
        <v>0.54513888888888895</v>
      </c>
      <c r="F936" s="33">
        <v>0.55069444444444449</v>
      </c>
      <c r="G936" s="33">
        <f t="shared" si="98"/>
        <v>5.5555555555555358E-3</v>
      </c>
      <c r="H936" s="8">
        <v>2</v>
      </c>
      <c r="I936" s="5">
        <v>2</v>
      </c>
      <c r="J936" s="5">
        <v>8</v>
      </c>
      <c r="K936" s="4">
        <v>8</v>
      </c>
      <c r="L936" s="4" t="s">
        <v>98</v>
      </c>
      <c r="M936" s="4" t="s">
        <v>99</v>
      </c>
      <c r="N936" s="4">
        <v>1</v>
      </c>
      <c r="O936" s="5">
        <f t="shared" si="99"/>
        <v>31.02</v>
      </c>
      <c r="P936" s="5">
        <v>9.4</v>
      </c>
      <c r="Q936" s="5">
        <f t="shared" si="100"/>
        <v>33</v>
      </c>
      <c r="R936" s="5">
        <v>10</v>
      </c>
      <c r="S936" s="5">
        <f t="shared" si="101"/>
        <v>33</v>
      </c>
      <c r="T936" s="5">
        <v>10</v>
      </c>
      <c r="U936" s="8">
        <f t="shared" si="103"/>
        <v>32.01</v>
      </c>
      <c r="V936" s="5">
        <f t="shared" si="104"/>
        <v>9.6999999999999993</v>
      </c>
      <c r="W936" s="12">
        <v>27.888470000000002</v>
      </c>
      <c r="X936" s="12">
        <v>-115.19219</v>
      </c>
      <c r="Y936" s="4">
        <f t="shared" si="102"/>
        <v>55.400000000000006</v>
      </c>
      <c r="Z936" s="4">
        <v>13</v>
      </c>
      <c r="AA936" s="4">
        <v>8</v>
      </c>
      <c r="AB936" s="4" t="s">
        <v>611</v>
      </c>
      <c r="AC936" s="4">
        <v>3</v>
      </c>
      <c r="AD936" s="4" t="s">
        <v>38</v>
      </c>
      <c r="AE936" s="4">
        <v>120</v>
      </c>
      <c r="AF936" s="4"/>
      <c r="AG936" s="4"/>
    </row>
    <row r="937" spans="1:33">
      <c r="A937" s="4" t="s">
        <v>206</v>
      </c>
      <c r="B937" s="4" t="s">
        <v>34</v>
      </c>
      <c r="C937" s="28">
        <v>39288</v>
      </c>
      <c r="D937" s="4">
        <v>2007</v>
      </c>
      <c r="E937" s="33">
        <v>0.51111111111111118</v>
      </c>
      <c r="F937" s="33">
        <v>0.51458333333333328</v>
      </c>
      <c r="G937" s="33">
        <f t="shared" si="98"/>
        <v>3.4722222222220989E-3</v>
      </c>
      <c r="H937" s="8">
        <v>2</v>
      </c>
      <c r="I937" s="5">
        <v>1</v>
      </c>
      <c r="J937" s="5">
        <v>9</v>
      </c>
      <c r="K937" s="4">
        <v>9</v>
      </c>
      <c r="L937" s="4" t="s">
        <v>98</v>
      </c>
      <c r="M937" s="4" t="s">
        <v>99</v>
      </c>
      <c r="N937" s="4">
        <v>1</v>
      </c>
      <c r="O937" s="5">
        <f t="shared" si="99"/>
        <v>20.13</v>
      </c>
      <c r="P937" s="5">
        <v>6.1</v>
      </c>
      <c r="Q937" s="5">
        <f t="shared" si="100"/>
        <v>19.139999999999997</v>
      </c>
      <c r="R937" s="5">
        <v>5.8</v>
      </c>
      <c r="S937" s="5">
        <f t="shared" si="101"/>
        <v>20.13</v>
      </c>
      <c r="T937" s="5">
        <v>6.1</v>
      </c>
      <c r="U937" s="8">
        <f t="shared" si="103"/>
        <v>19.634999999999998</v>
      </c>
      <c r="V937" s="5">
        <f t="shared" si="104"/>
        <v>5.9499999999999993</v>
      </c>
      <c r="W937" s="12">
        <v>27.887689999999999</v>
      </c>
      <c r="X937" s="12">
        <v>-115.19322</v>
      </c>
      <c r="Y937" s="4">
        <f t="shared" si="102"/>
        <v>64.400000000000006</v>
      </c>
      <c r="Z937" s="4">
        <v>18</v>
      </c>
      <c r="AA937" s="4">
        <v>6</v>
      </c>
      <c r="AB937" s="4" t="s">
        <v>613</v>
      </c>
      <c r="AC937" s="4">
        <v>1</v>
      </c>
      <c r="AD937" s="4" t="s">
        <v>38</v>
      </c>
      <c r="AE937" s="4">
        <v>210</v>
      </c>
      <c r="AF937" s="4"/>
      <c r="AG937" s="4"/>
    </row>
    <row r="938" spans="1:33">
      <c r="A938" s="4" t="s">
        <v>206</v>
      </c>
      <c r="B938" s="4" t="s">
        <v>34</v>
      </c>
      <c r="C938" s="28">
        <v>39288</v>
      </c>
      <c r="D938" s="4">
        <v>2007</v>
      </c>
      <c r="E938" s="33">
        <v>0.51111111111111118</v>
      </c>
      <c r="F938" s="33">
        <v>0.51458333333333328</v>
      </c>
      <c r="G938" s="33">
        <f t="shared" si="98"/>
        <v>3.4722222222220989E-3</v>
      </c>
      <c r="H938" s="8">
        <v>2</v>
      </c>
      <c r="I938" s="5">
        <v>1</v>
      </c>
      <c r="J938" s="5">
        <v>9</v>
      </c>
      <c r="K938" s="4">
        <v>9</v>
      </c>
      <c r="L938" s="4" t="s">
        <v>98</v>
      </c>
      <c r="M938" s="4" t="s">
        <v>99</v>
      </c>
      <c r="N938" s="4">
        <v>1</v>
      </c>
      <c r="O938" s="5">
        <f t="shared" si="99"/>
        <v>20.13</v>
      </c>
      <c r="P938" s="5">
        <v>6.1</v>
      </c>
      <c r="Q938" s="5">
        <f t="shared" si="100"/>
        <v>19.139999999999997</v>
      </c>
      <c r="R938" s="5">
        <v>5.8</v>
      </c>
      <c r="S938" s="5">
        <f t="shared" si="101"/>
        <v>20.13</v>
      </c>
      <c r="T938" s="5">
        <v>6.1</v>
      </c>
      <c r="U938" s="8">
        <f t="shared" si="103"/>
        <v>19.634999999999998</v>
      </c>
      <c r="V938" s="5">
        <f t="shared" si="104"/>
        <v>5.9499999999999993</v>
      </c>
      <c r="W938" s="12">
        <v>27.887689999999999</v>
      </c>
      <c r="X938" s="12">
        <v>-115.19322</v>
      </c>
      <c r="Y938" s="4">
        <f t="shared" si="102"/>
        <v>64.400000000000006</v>
      </c>
      <c r="Z938" s="4">
        <v>18</v>
      </c>
      <c r="AA938" s="4">
        <v>6</v>
      </c>
      <c r="AB938" s="4" t="s">
        <v>609</v>
      </c>
      <c r="AC938" s="4">
        <v>1</v>
      </c>
      <c r="AD938" s="4" t="s">
        <v>38</v>
      </c>
      <c r="AE938" s="4">
        <v>210</v>
      </c>
      <c r="AF938" s="4"/>
      <c r="AG938" s="4"/>
    </row>
    <row r="939" spans="1:33">
      <c r="A939" s="4" t="s">
        <v>206</v>
      </c>
      <c r="B939" s="4" t="s">
        <v>34</v>
      </c>
      <c r="C939" s="28">
        <v>39288</v>
      </c>
      <c r="D939" s="4">
        <v>2007</v>
      </c>
      <c r="E939" s="33">
        <v>0.51111111111111118</v>
      </c>
      <c r="F939" s="33">
        <v>0.51458333333333328</v>
      </c>
      <c r="G939" s="33">
        <f t="shared" si="98"/>
        <v>3.4722222222220989E-3</v>
      </c>
      <c r="H939" s="8">
        <v>2</v>
      </c>
      <c r="I939" s="5">
        <v>1</v>
      </c>
      <c r="J939" s="5">
        <v>9</v>
      </c>
      <c r="K939" s="4">
        <v>9</v>
      </c>
      <c r="L939" s="4" t="s">
        <v>98</v>
      </c>
      <c r="M939" s="4" t="s">
        <v>99</v>
      </c>
      <c r="N939" s="4">
        <v>1</v>
      </c>
      <c r="O939" s="5">
        <f t="shared" si="99"/>
        <v>20.13</v>
      </c>
      <c r="P939" s="5">
        <v>6.1</v>
      </c>
      <c r="Q939" s="5">
        <f t="shared" si="100"/>
        <v>19.139999999999997</v>
      </c>
      <c r="R939" s="5">
        <v>5.8</v>
      </c>
      <c r="S939" s="5">
        <f t="shared" si="101"/>
        <v>20.13</v>
      </c>
      <c r="T939" s="5">
        <v>6.1</v>
      </c>
      <c r="U939" s="8">
        <f t="shared" si="103"/>
        <v>19.634999999999998</v>
      </c>
      <c r="V939" s="5">
        <f t="shared" si="104"/>
        <v>5.9499999999999993</v>
      </c>
      <c r="W939" s="12">
        <v>27.887689999999999</v>
      </c>
      <c r="X939" s="12">
        <v>-115.19322</v>
      </c>
      <c r="Y939" s="4">
        <f t="shared" si="102"/>
        <v>64.400000000000006</v>
      </c>
      <c r="Z939" s="4">
        <v>18</v>
      </c>
      <c r="AA939" s="4">
        <v>6</v>
      </c>
      <c r="AB939" s="4" t="s">
        <v>606</v>
      </c>
      <c r="AC939" s="4">
        <v>3</v>
      </c>
      <c r="AD939" s="4" t="s">
        <v>38</v>
      </c>
      <c r="AE939" s="4">
        <v>210</v>
      </c>
      <c r="AF939" s="4"/>
      <c r="AG939" s="4"/>
    </row>
    <row r="940" spans="1:33">
      <c r="A940" s="4" t="s">
        <v>207</v>
      </c>
      <c r="B940" s="4" t="s">
        <v>40</v>
      </c>
      <c r="C940" s="28">
        <v>39288</v>
      </c>
      <c r="D940" s="4">
        <v>2007</v>
      </c>
      <c r="E940" s="33">
        <v>0.51041666666666663</v>
      </c>
      <c r="F940" s="33">
        <v>0.51388888888888895</v>
      </c>
      <c r="G940" s="33">
        <f t="shared" si="98"/>
        <v>3.4722222222223209E-3</v>
      </c>
      <c r="H940" s="8">
        <v>2</v>
      </c>
      <c r="I940" s="5">
        <v>1</v>
      </c>
      <c r="J940" s="5">
        <v>10</v>
      </c>
      <c r="K940" s="4">
        <v>10</v>
      </c>
      <c r="L940" s="4" t="s">
        <v>98</v>
      </c>
      <c r="M940" s="4" t="s">
        <v>99</v>
      </c>
      <c r="N940" s="4">
        <v>1</v>
      </c>
      <c r="O940" s="5">
        <f t="shared" si="99"/>
        <v>18.809999999999999</v>
      </c>
      <c r="P940" s="5">
        <v>5.7</v>
      </c>
      <c r="Q940" s="5">
        <f t="shared" si="100"/>
        <v>20.79</v>
      </c>
      <c r="R940" s="5">
        <v>6.3</v>
      </c>
      <c r="S940" s="5">
        <f t="shared" si="101"/>
        <v>20.79</v>
      </c>
      <c r="T940" s="5">
        <v>6.3</v>
      </c>
      <c r="U940" s="8">
        <f t="shared" si="103"/>
        <v>19.799999999999997</v>
      </c>
      <c r="V940" s="5">
        <f t="shared" si="104"/>
        <v>6</v>
      </c>
      <c r="W940" s="12">
        <v>27.887689999999999</v>
      </c>
      <c r="X940" s="12">
        <v>-115.19322</v>
      </c>
      <c r="Y940" s="4">
        <f t="shared" si="102"/>
        <v>62.6</v>
      </c>
      <c r="Z940" s="4">
        <v>17</v>
      </c>
      <c r="AA940" s="4">
        <v>6</v>
      </c>
      <c r="AB940" s="4" t="s">
        <v>613</v>
      </c>
      <c r="AC940" s="4">
        <v>1</v>
      </c>
      <c r="AD940" s="4" t="s">
        <v>38</v>
      </c>
      <c r="AE940" s="4">
        <v>210</v>
      </c>
      <c r="AF940" s="4"/>
      <c r="AG940" s="4"/>
    </row>
    <row r="941" spans="1:33">
      <c r="A941" s="4" t="s">
        <v>207</v>
      </c>
      <c r="B941" s="4" t="s">
        <v>40</v>
      </c>
      <c r="C941" s="28">
        <v>39288</v>
      </c>
      <c r="D941" s="4">
        <v>2007</v>
      </c>
      <c r="E941" s="33">
        <v>0.51041666666666663</v>
      </c>
      <c r="F941" s="33">
        <v>0.51388888888888895</v>
      </c>
      <c r="G941" s="33">
        <f t="shared" si="98"/>
        <v>3.4722222222223209E-3</v>
      </c>
      <c r="H941" s="8">
        <v>2</v>
      </c>
      <c r="I941" s="5">
        <v>1</v>
      </c>
      <c r="J941" s="5">
        <v>10</v>
      </c>
      <c r="K941" s="4">
        <v>10</v>
      </c>
      <c r="L941" s="4" t="s">
        <v>98</v>
      </c>
      <c r="M941" s="4" t="s">
        <v>99</v>
      </c>
      <c r="N941" s="4">
        <v>1</v>
      </c>
      <c r="O941" s="5">
        <f t="shared" si="99"/>
        <v>18.809999999999999</v>
      </c>
      <c r="P941" s="5">
        <v>5.7</v>
      </c>
      <c r="Q941" s="5">
        <f t="shared" si="100"/>
        <v>20.79</v>
      </c>
      <c r="R941" s="5">
        <v>6.3</v>
      </c>
      <c r="S941" s="5">
        <f t="shared" si="101"/>
        <v>20.79</v>
      </c>
      <c r="T941" s="5">
        <v>6.3</v>
      </c>
      <c r="U941" s="8">
        <f t="shared" si="103"/>
        <v>19.799999999999997</v>
      </c>
      <c r="V941" s="5">
        <f t="shared" si="104"/>
        <v>6</v>
      </c>
      <c r="W941" s="12">
        <v>27.887689999999999</v>
      </c>
      <c r="X941" s="12">
        <v>-115.19322</v>
      </c>
      <c r="Y941" s="4">
        <f t="shared" si="102"/>
        <v>62.6</v>
      </c>
      <c r="Z941" s="4">
        <v>17</v>
      </c>
      <c r="AA941" s="4">
        <v>6</v>
      </c>
      <c r="AB941" s="4" t="s">
        <v>606</v>
      </c>
      <c r="AC941" s="4">
        <v>5</v>
      </c>
      <c r="AD941" s="4" t="s">
        <v>38</v>
      </c>
      <c r="AE941" s="4">
        <v>210</v>
      </c>
      <c r="AF941" s="4"/>
      <c r="AG941" s="4"/>
    </row>
    <row r="942" spans="1:33">
      <c r="A942" s="4" t="s">
        <v>208</v>
      </c>
      <c r="B942" s="4" t="s">
        <v>43</v>
      </c>
      <c r="C942" s="28">
        <v>39288</v>
      </c>
      <c r="D942" s="4">
        <v>2007</v>
      </c>
      <c r="E942" s="33">
        <v>0.51597222222222217</v>
      </c>
      <c r="F942" s="33">
        <v>0.51944444444444449</v>
      </c>
      <c r="G942" s="33">
        <f t="shared" si="98"/>
        <v>3.4722222222223209E-3</v>
      </c>
      <c r="H942" s="8">
        <v>2</v>
      </c>
      <c r="I942" s="5">
        <v>1</v>
      </c>
      <c r="J942" s="5">
        <v>11</v>
      </c>
      <c r="K942" s="4">
        <v>11</v>
      </c>
      <c r="L942" s="4" t="s">
        <v>98</v>
      </c>
      <c r="M942" s="4" t="s">
        <v>99</v>
      </c>
      <c r="N942" s="4">
        <v>1</v>
      </c>
      <c r="O942" s="5">
        <f t="shared" si="99"/>
        <v>17.489999999999998</v>
      </c>
      <c r="P942" s="5">
        <v>5.3</v>
      </c>
      <c r="Q942" s="5">
        <f t="shared" si="100"/>
        <v>22.439999999999998</v>
      </c>
      <c r="R942" s="5">
        <v>6.8</v>
      </c>
      <c r="S942" s="5">
        <f t="shared" si="101"/>
        <v>22.439999999999998</v>
      </c>
      <c r="T942" s="5">
        <v>6.8</v>
      </c>
      <c r="U942" s="8">
        <f t="shared" si="103"/>
        <v>19.965</v>
      </c>
      <c r="V942" s="5">
        <f t="shared" si="104"/>
        <v>6.05</v>
      </c>
      <c r="W942" s="12">
        <v>27.887499999999999</v>
      </c>
      <c r="X942" s="12">
        <v>-115.1925</v>
      </c>
      <c r="Y942" s="4">
        <f t="shared" si="102"/>
        <v>69.800000000000011</v>
      </c>
      <c r="Z942" s="4">
        <v>21</v>
      </c>
      <c r="AA942" s="4">
        <v>5</v>
      </c>
      <c r="AB942" s="4" t="s">
        <v>605</v>
      </c>
      <c r="AC942" s="4">
        <v>1</v>
      </c>
      <c r="AD942" s="4" t="s">
        <v>38</v>
      </c>
      <c r="AE942" s="4">
        <v>210</v>
      </c>
      <c r="AF942" s="4"/>
      <c r="AG942" s="4"/>
    </row>
    <row r="943" spans="1:33">
      <c r="A943" s="4" t="s">
        <v>208</v>
      </c>
      <c r="B943" s="4" t="s">
        <v>43</v>
      </c>
      <c r="C943" s="28">
        <v>39288</v>
      </c>
      <c r="D943" s="4">
        <v>2007</v>
      </c>
      <c r="E943" s="33">
        <v>0.51597222222222217</v>
      </c>
      <c r="F943" s="33">
        <v>0.51944444444444449</v>
      </c>
      <c r="G943" s="33">
        <f t="shared" si="98"/>
        <v>3.4722222222223209E-3</v>
      </c>
      <c r="H943" s="8">
        <v>2</v>
      </c>
      <c r="I943" s="5">
        <v>1</v>
      </c>
      <c r="J943" s="5">
        <v>11</v>
      </c>
      <c r="K943" s="4">
        <v>11</v>
      </c>
      <c r="L943" s="4" t="s">
        <v>98</v>
      </c>
      <c r="M943" s="4" t="s">
        <v>99</v>
      </c>
      <c r="N943" s="4">
        <v>1</v>
      </c>
      <c r="O943" s="5">
        <f t="shared" si="99"/>
        <v>17.489999999999998</v>
      </c>
      <c r="P943" s="5">
        <v>5.3</v>
      </c>
      <c r="Q943" s="5">
        <f t="shared" si="100"/>
        <v>22.439999999999998</v>
      </c>
      <c r="R943" s="5">
        <v>6.8</v>
      </c>
      <c r="S943" s="5">
        <f t="shared" si="101"/>
        <v>22.439999999999998</v>
      </c>
      <c r="T943" s="5">
        <v>6.8</v>
      </c>
      <c r="U943" s="8">
        <f t="shared" si="103"/>
        <v>19.965</v>
      </c>
      <c r="V943" s="5">
        <f t="shared" si="104"/>
        <v>6.05</v>
      </c>
      <c r="W943" s="12">
        <v>27.887499999999999</v>
      </c>
      <c r="X943" s="12">
        <v>-115.1925</v>
      </c>
      <c r="Y943" s="4">
        <f t="shared" si="102"/>
        <v>69.800000000000011</v>
      </c>
      <c r="Z943" s="4">
        <v>21</v>
      </c>
      <c r="AA943" s="4">
        <v>5</v>
      </c>
      <c r="AB943" s="4" t="s">
        <v>613</v>
      </c>
      <c r="AC943" s="4">
        <v>1</v>
      </c>
      <c r="AD943" s="4" t="s">
        <v>38</v>
      </c>
      <c r="AE943" s="4">
        <v>210</v>
      </c>
      <c r="AF943" s="4"/>
      <c r="AG943" s="4"/>
    </row>
    <row r="944" spans="1:33">
      <c r="A944" s="4" t="s">
        <v>209</v>
      </c>
      <c r="B944" s="4" t="s">
        <v>118</v>
      </c>
      <c r="C944" s="28">
        <v>39288</v>
      </c>
      <c r="D944" s="4">
        <v>2007</v>
      </c>
      <c r="E944" s="33">
        <v>0.51666666666666672</v>
      </c>
      <c r="F944" s="33">
        <v>0.52152777777777781</v>
      </c>
      <c r="G944" s="33">
        <f t="shared" si="98"/>
        <v>4.8611111111110938E-3</v>
      </c>
      <c r="H944" s="8">
        <v>2</v>
      </c>
      <c r="I944" s="5">
        <v>1</v>
      </c>
      <c r="J944" s="5">
        <v>12</v>
      </c>
      <c r="K944" s="4">
        <v>12</v>
      </c>
      <c r="L944" s="4" t="s">
        <v>98</v>
      </c>
      <c r="M944" s="4" t="s">
        <v>99</v>
      </c>
      <c r="N944" s="4">
        <v>1</v>
      </c>
      <c r="O944" s="5">
        <f t="shared" si="99"/>
        <v>23.759999999999998</v>
      </c>
      <c r="P944" s="5">
        <v>7.2</v>
      </c>
      <c r="Q944" s="5">
        <f t="shared" si="100"/>
        <v>19.139999999999997</v>
      </c>
      <c r="R944" s="5">
        <v>5.8</v>
      </c>
      <c r="S944" s="5">
        <f t="shared" si="101"/>
        <v>20.46</v>
      </c>
      <c r="T944" s="5">
        <v>6.2</v>
      </c>
      <c r="U944" s="8">
        <f t="shared" si="103"/>
        <v>21.45</v>
      </c>
      <c r="V944" s="5">
        <f t="shared" si="104"/>
        <v>6.5</v>
      </c>
      <c r="W944" s="12">
        <v>27.887499999999999</v>
      </c>
      <c r="X944" s="12">
        <v>-115.1925</v>
      </c>
      <c r="Y944" s="4">
        <f t="shared" si="102"/>
        <v>59</v>
      </c>
      <c r="Z944" s="4">
        <v>15</v>
      </c>
      <c r="AA944" s="4">
        <v>6</v>
      </c>
      <c r="AB944" s="4" t="s">
        <v>613</v>
      </c>
      <c r="AC944" s="4">
        <v>6</v>
      </c>
      <c r="AD944" s="4" t="s">
        <v>38</v>
      </c>
      <c r="AE944" s="4">
        <v>210</v>
      </c>
      <c r="AF944" s="4"/>
      <c r="AG944" s="4"/>
    </row>
    <row r="945" spans="1:33">
      <c r="A945" s="4" t="s">
        <v>209</v>
      </c>
      <c r="B945" s="4" t="s">
        <v>118</v>
      </c>
      <c r="C945" s="28">
        <v>39288</v>
      </c>
      <c r="D945" s="4">
        <v>2007</v>
      </c>
      <c r="E945" s="33">
        <v>0.51666666666666672</v>
      </c>
      <c r="F945" s="33">
        <v>0.52152777777777781</v>
      </c>
      <c r="G945" s="33">
        <f t="shared" si="98"/>
        <v>4.8611111111110938E-3</v>
      </c>
      <c r="H945" s="8">
        <v>2</v>
      </c>
      <c r="I945" s="5">
        <v>1</v>
      </c>
      <c r="J945" s="5">
        <v>12</v>
      </c>
      <c r="K945" s="4">
        <v>12</v>
      </c>
      <c r="L945" s="4" t="s">
        <v>98</v>
      </c>
      <c r="M945" s="4" t="s">
        <v>99</v>
      </c>
      <c r="N945" s="4">
        <v>1</v>
      </c>
      <c r="O945" s="5">
        <f t="shared" si="99"/>
        <v>23.759999999999998</v>
      </c>
      <c r="P945" s="5">
        <v>7.2</v>
      </c>
      <c r="Q945" s="5">
        <f t="shared" si="100"/>
        <v>19.139999999999997</v>
      </c>
      <c r="R945" s="5">
        <v>5.8</v>
      </c>
      <c r="S945" s="5">
        <f t="shared" si="101"/>
        <v>20.46</v>
      </c>
      <c r="T945" s="5">
        <v>6.2</v>
      </c>
      <c r="U945" s="8">
        <f t="shared" si="103"/>
        <v>21.45</v>
      </c>
      <c r="V945" s="5">
        <f t="shared" si="104"/>
        <v>6.5</v>
      </c>
      <c r="W945" s="12">
        <v>27.887499999999999</v>
      </c>
      <c r="X945" s="12">
        <v>-115.1925</v>
      </c>
      <c r="Y945" s="4">
        <f t="shared" si="102"/>
        <v>59</v>
      </c>
      <c r="Z945" s="4">
        <v>15</v>
      </c>
      <c r="AA945" s="4">
        <v>6</v>
      </c>
      <c r="AB945" s="4" t="s">
        <v>606</v>
      </c>
      <c r="AC945" s="4">
        <v>5</v>
      </c>
      <c r="AD945" s="4" t="s">
        <v>38</v>
      </c>
      <c r="AE945" s="4">
        <v>210</v>
      </c>
      <c r="AF945" s="4"/>
      <c r="AG945" s="4"/>
    </row>
    <row r="946" spans="1:33">
      <c r="A946" s="4" t="s">
        <v>209</v>
      </c>
      <c r="B946" s="4" t="s">
        <v>118</v>
      </c>
      <c r="C946" s="28">
        <v>39288</v>
      </c>
      <c r="D946" s="4">
        <v>2007</v>
      </c>
      <c r="E946" s="33">
        <v>0.51666666666666672</v>
      </c>
      <c r="F946" s="33">
        <v>0.52152777777777781</v>
      </c>
      <c r="G946" s="33">
        <f t="shared" si="98"/>
        <v>4.8611111111110938E-3</v>
      </c>
      <c r="H946" s="8">
        <v>2</v>
      </c>
      <c r="I946" s="5">
        <v>1</v>
      </c>
      <c r="J946" s="5">
        <v>12</v>
      </c>
      <c r="K946" s="4">
        <v>12</v>
      </c>
      <c r="L946" s="4" t="s">
        <v>98</v>
      </c>
      <c r="M946" s="4" t="s">
        <v>99</v>
      </c>
      <c r="N946" s="4">
        <v>1</v>
      </c>
      <c r="O946" s="5">
        <f t="shared" si="99"/>
        <v>23.759999999999998</v>
      </c>
      <c r="P946" s="5">
        <v>7.2</v>
      </c>
      <c r="Q946" s="5">
        <f t="shared" si="100"/>
        <v>19.139999999999997</v>
      </c>
      <c r="R946" s="5">
        <v>5.8</v>
      </c>
      <c r="S946" s="5">
        <f t="shared" si="101"/>
        <v>20.46</v>
      </c>
      <c r="T946" s="5">
        <v>6.2</v>
      </c>
      <c r="U946" s="8">
        <f t="shared" si="103"/>
        <v>21.45</v>
      </c>
      <c r="V946" s="5">
        <f t="shared" si="104"/>
        <v>6.5</v>
      </c>
      <c r="W946" s="12">
        <v>27.887499999999999</v>
      </c>
      <c r="X946" s="12">
        <v>-115.1925</v>
      </c>
      <c r="Y946" s="4">
        <f t="shared" si="102"/>
        <v>59</v>
      </c>
      <c r="Z946" s="4">
        <v>15</v>
      </c>
      <c r="AA946" s="4">
        <v>6</v>
      </c>
      <c r="AB946" s="4" t="s">
        <v>611</v>
      </c>
      <c r="AC946" s="4">
        <v>1</v>
      </c>
      <c r="AD946" s="4" t="s">
        <v>38</v>
      </c>
      <c r="AE946" s="4">
        <v>210</v>
      </c>
      <c r="AF946" s="4"/>
      <c r="AG946" s="4"/>
    </row>
    <row r="947" spans="1:33">
      <c r="A947" s="4" t="s">
        <v>210</v>
      </c>
      <c r="B947" s="4" t="s">
        <v>34</v>
      </c>
      <c r="C947" s="28">
        <v>39294</v>
      </c>
      <c r="D947" s="4">
        <v>2007</v>
      </c>
      <c r="E947" s="33">
        <v>0.44513888888888892</v>
      </c>
      <c r="F947" s="33">
        <v>0.45</v>
      </c>
      <c r="G947" s="33">
        <f t="shared" si="98"/>
        <v>4.8611111111110938E-3</v>
      </c>
      <c r="H947" s="8">
        <v>2</v>
      </c>
      <c r="I947" s="5">
        <v>1</v>
      </c>
      <c r="J947" s="5">
        <v>13</v>
      </c>
      <c r="K947" s="4">
        <v>13</v>
      </c>
      <c r="L947" s="4" t="s">
        <v>98</v>
      </c>
      <c r="M947" s="4" t="s">
        <v>99</v>
      </c>
      <c r="N947" s="4">
        <v>1</v>
      </c>
      <c r="O947" s="5">
        <f t="shared" si="99"/>
        <v>52.8</v>
      </c>
      <c r="P947" s="5">
        <v>16</v>
      </c>
      <c r="Q947" s="5">
        <f t="shared" si="100"/>
        <v>51.809999999999995</v>
      </c>
      <c r="R947" s="5">
        <v>15.7</v>
      </c>
      <c r="S947" s="5">
        <f t="shared" si="101"/>
        <v>52.8</v>
      </c>
      <c r="T947" s="5">
        <v>16</v>
      </c>
      <c r="U947" s="8">
        <f t="shared" si="103"/>
        <v>52.304999999999993</v>
      </c>
      <c r="V947" s="5">
        <f t="shared" si="104"/>
        <v>15.85</v>
      </c>
      <c r="W947" s="12">
        <v>27.891670000000001</v>
      </c>
      <c r="X947" s="12">
        <v>-115.19064</v>
      </c>
      <c r="Y947" s="4">
        <f t="shared" si="102"/>
        <v>62.6</v>
      </c>
      <c r="Z947" s="4">
        <v>17</v>
      </c>
      <c r="AA947" s="4">
        <v>6</v>
      </c>
      <c r="AB947" s="4" t="s">
        <v>604</v>
      </c>
      <c r="AC947" s="4">
        <v>4</v>
      </c>
      <c r="AD947" s="4" t="s">
        <v>38</v>
      </c>
      <c r="AE947" s="4">
        <v>300</v>
      </c>
      <c r="AF947" s="4"/>
      <c r="AG947" s="4"/>
    </row>
    <row r="948" spans="1:33">
      <c r="A948" s="4" t="s">
        <v>210</v>
      </c>
      <c r="B948" s="4" t="s">
        <v>34</v>
      </c>
      <c r="C948" s="28">
        <v>39294</v>
      </c>
      <c r="D948" s="4">
        <v>2007</v>
      </c>
      <c r="E948" s="33">
        <v>0.44513888888888892</v>
      </c>
      <c r="F948" s="33">
        <v>0.45</v>
      </c>
      <c r="G948" s="33">
        <f t="shared" si="98"/>
        <v>4.8611111111110938E-3</v>
      </c>
      <c r="H948" s="8">
        <v>2</v>
      </c>
      <c r="I948" s="5">
        <v>1</v>
      </c>
      <c r="J948" s="5">
        <v>13</v>
      </c>
      <c r="K948" s="4">
        <v>13</v>
      </c>
      <c r="L948" s="4" t="s">
        <v>98</v>
      </c>
      <c r="M948" s="4" t="s">
        <v>99</v>
      </c>
      <c r="N948" s="4">
        <v>1</v>
      </c>
      <c r="O948" s="5">
        <f t="shared" si="99"/>
        <v>52.8</v>
      </c>
      <c r="P948" s="5">
        <v>16</v>
      </c>
      <c r="Q948" s="5">
        <f t="shared" si="100"/>
        <v>51.809999999999995</v>
      </c>
      <c r="R948" s="5">
        <v>15.7</v>
      </c>
      <c r="S948" s="5">
        <f t="shared" si="101"/>
        <v>52.8</v>
      </c>
      <c r="T948" s="5">
        <v>16</v>
      </c>
      <c r="U948" s="8">
        <f t="shared" si="103"/>
        <v>52.304999999999993</v>
      </c>
      <c r="V948" s="5">
        <f t="shared" si="104"/>
        <v>15.85</v>
      </c>
      <c r="W948" s="12">
        <v>27.891670000000001</v>
      </c>
      <c r="X948" s="12">
        <v>-115.19064</v>
      </c>
      <c r="Y948" s="4">
        <f t="shared" si="102"/>
        <v>62.6</v>
      </c>
      <c r="Z948" s="4">
        <v>17</v>
      </c>
      <c r="AA948" s="4">
        <v>6</v>
      </c>
      <c r="AB948" s="4" t="s">
        <v>615</v>
      </c>
      <c r="AC948" s="4">
        <v>2</v>
      </c>
      <c r="AD948" s="4" t="s">
        <v>38</v>
      </c>
      <c r="AE948" s="4">
        <v>300</v>
      </c>
      <c r="AF948" s="4"/>
      <c r="AG948" s="4"/>
    </row>
    <row r="949" spans="1:33">
      <c r="A949" s="4" t="s">
        <v>210</v>
      </c>
      <c r="B949" s="4" t="s">
        <v>34</v>
      </c>
      <c r="C949" s="28">
        <v>39294</v>
      </c>
      <c r="D949" s="4">
        <v>2007</v>
      </c>
      <c r="E949" s="33">
        <v>0.44513888888888892</v>
      </c>
      <c r="F949" s="33">
        <v>0.45</v>
      </c>
      <c r="G949" s="33">
        <f t="shared" si="98"/>
        <v>4.8611111111110938E-3</v>
      </c>
      <c r="H949" s="8">
        <v>2</v>
      </c>
      <c r="I949" s="5">
        <v>1</v>
      </c>
      <c r="J949" s="5">
        <v>13</v>
      </c>
      <c r="K949" s="4">
        <v>13</v>
      </c>
      <c r="L949" s="4" t="s">
        <v>98</v>
      </c>
      <c r="M949" s="4" t="s">
        <v>99</v>
      </c>
      <c r="N949" s="4">
        <v>1</v>
      </c>
      <c r="O949" s="5">
        <f t="shared" si="99"/>
        <v>52.8</v>
      </c>
      <c r="P949" s="5">
        <v>16</v>
      </c>
      <c r="Q949" s="5">
        <f t="shared" si="100"/>
        <v>51.809999999999995</v>
      </c>
      <c r="R949" s="5">
        <v>15.7</v>
      </c>
      <c r="S949" s="5">
        <f t="shared" si="101"/>
        <v>52.8</v>
      </c>
      <c r="T949" s="5">
        <v>16</v>
      </c>
      <c r="U949" s="8">
        <f t="shared" si="103"/>
        <v>52.304999999999993</v>
      </c>
      <c r="V949" s="5">
        <f t="shared" si="104"/>
        <v>15.85</v>
      </c>
      <c r="W949" s="12">
        <v>27.891670000000001</v>
      </c>
      <c r="X949" s="12">
        <v>-115.19064</v>
      </c>
      <c r="Y949" s="4">
        <f t="shared" si="102"/>
        <v>62.6</v>
      </c>
      <c r="Z949" s="4">
        <v>17</v>
      </c>
      <c r="AA949" s="4">
        <v>6</v>
      </c>
      <c r="AB949" s="4" t="s">
        <v>614</v>
      </c>
      <c r="AC949" s="4">
        <v>1</v>
      </c>
      <c r="AD949" s="4" t="s">
        <v>38</v>
      </c>
      <c r="AE949" s="4">
        <v>300</v>
      </c>
      <c r="AF949" s="4"/>
      <c r="AG949" s="4"/>
    </row>
    <row r="950" spans="1:33">
      <c r="A950" s="4" t="s">
        <v>210</v>
      </c>
      <c r="B950" s="4" t="s">
        <v>34</v>
      </c>
      <c r="C950" s="28">
        <v>39294</v>
      </c>
      <c r="D950" s="4">
        <v>2007</v>
      </c>
      <c r="E950" s="33">
        <v>0.44513888888888892</v>
      </c>
      <c r="F950" s="33">
        <v>0.45</v>
      </c>
      <c r="G950" s="33">
        <f t="shared" si="98"/>
        <v>4.8611111111110938E-3</v>
      </c>
      <c r="H950" s="8">
        <v>2</v>
      </c>
      <c r="I950" s="5">
        <v>1</v>
      </c>
      <c r="J950" s="5">
        <v>13</v>
      </c>
      <c r="K950" s="4">
        <v>13</v>
      </c>
      <c r="L950" s="4" t="s">
        <v>98</v>
      </c>
      <c r="M950" s="4" t="s">
        <v>99</v>
      </c>
      <c r="N950" s="4">
        <v>1</v>
      </c>
      <c r="O950" s="5">
        <f t="shared" si="99"/>
        <v>52.8</v>
      </c>
      <c r="P950" s="5">
        <v>16</v>
      </c>
      <c r="Q950" s="5">
        <f t="shared" si="100"/>
        <v>51.809999999999995</v>
      </c>
      <c r="R950" s="5">
        <v>15.7</v>
      </c>
      <c r="S950" s="5">
        <f t="shared" si="101"/>
        <v>52.8</v>
      </c>
      <c r="T950" s="5">
        <v>16</v>
      </c>
      <c r="U950" s="8">
        <f t="shared" si="103"/>
        <v>52.304999999999993</v>
      </c>
      <c r="V950" s="5">
        <f t="shared" si="104"/>
        <v>15.85</v>
      </c>
      <c r="W950" s="12">
        <v>27.891670000000001</v>
      </c>
      <c r="X950" s="12">
        <v>-115.19064</v>
      </c>
      <c r="Y950" s="4">
        <f t="shared" si="102"/>
        <v>62.6</v>
      </c>
      <c r="Z950" s="4">
        <v>17</v>
      </c>
      <c r="AA950" s="4">
        <v>6</v>
      </c>
      <c r="AB950" s="4" t="s">
        <v>613</v>
      </c>
      <c r="AC950" s="4">
        <v>63</v>
      </c>
      <c r="AD950" s="4">
        <v>24</v>
      </c>
      <c r="AE950" s="4">
        <v>300</v>
      </c>
      <c r="AF950" s="4">
        <v>50</v>
      </c>
      <c r="AG950" s="4"/>
    </row>
    <row r="951" spans="1:33">
      <c r="A951" s="4" t="s">
        <v>210</v>
      </c>
      <c r="B951" s="4" t="s">
        <v>34</v>
      </c>
      <c r="C951" s="28">
        <v>39294</v>
      </c>
      <c r="D951" s="4">
        <v>2007</v>
      </c>
      <c r="E951" s="33">
        <v>0.44513888888888892</v>
      </c>
      <c r="F951" s="33">
        <v>0.45</v>
      </c>
      <c r="G951" s="33">
        <f t="shared" si="98"/>
        <v>4.8611111111110938E-3</v>
      </c>
      <c r="H951" s="8">
        <v>2</v>
      </c>
      <c r="I951" s="5">
        <v>1</v>
      </c>
      <c r="J951" s="5">
        <v>13</v>
      </c>
      <c r="K951" s="4">
        <v>13</v>
      </c>
      <c r="L951" s="4" t="s">
        <v>98</v>
      </c>
      <c r="M951" s="4" t="s">
        <v>99</v>
      </c>
      <c r="N951" s="4">
        <v>1</v>
      </c>
      <c r="O951" s="5">
        <f t="shared" si="99"/>
        <v>52.8</v>
      </c>
      <c r="P951" s="5">
        <v>16</v>
      </c>
      <c r="Q951" s="5">
        <f t="shared" si="100"/>
        <v>51.809999999999995</v>
      </c>
      <c r="R951" s="5">
        <v>15.7</v>
      </c>
      <c r="S951" s="5">
        <f t="shared" si="101"/>
        <v>52.8</v>
      </c>
      <c r="T951" s="5">
        <v>16</v>
      </c>
      <c r="U951" s="8">
        <f t="shared" si="103"/>
        <v>52.304999999999993</v>
      </c>
      <c r="V951" s="5">
        <f t="shared" si="104"/>
        <v>15.85</v>
      </c>
      <c r="W951" s="12">
        <v>27.891670000000001</v>
      </c>
      <c r="X951" s="12">
        <v>-115.19064</v>
      </c>
      <c r="Y951" s="4">
        <f t="shared" si="102"/>
        <v>62.6</v>
      </c>
      <c r="Z951" s="4">
        <v>17</v>
      </c>
      <c r="AA951" s="4">
        <v>6</v>
      </c>
      <c r="AB951" s="4" t="s">
        <v>609</v>
      </c>
      <c r="AC951" s="4">
        <v>14</v>
      </c>
      <c r="AD951" s="4" t="s">
        <v>38</v>
      </c>
      <c r="AE951" s="4">
        <v>300</v>
      </c>
      <c r="AF951" s="4"/>
      <c r="AG951" s="4"/>
    </row>
    <row r="952" spans="1:33">
      <c r="A952" s="4" t="s">
        <v>210</v>
      </c>
      <c r="B952" s="4" t="s">
        <v>34</v>
      </c>
      <c r="C952" s="28">
        <v>39294</v>
      </c>
      <c r="D952" s="4">
        <v>2007</v>
      </c>
      <c r="E952" s="33">
        <v>0.44513888888888892</v>
      </c>
      <c r="F952" s="33">
        <v>0.45</v>
      </c>
      <c r="G952" s="33">
        <f t="shared" si="98"/>
        <v>4.8611111111110938E-3</v>
      </c>
      <c r="H952" s="8">
        <v>2</v>
      </c>
      <c r="I952" s="5">
        <v>1</v>
      </c>
      <c r="J952" s="5">
        <v>13</v>
      </c>
      <c r="K952" s="4">
        <v>13</v>
      </c>
      <c r="L952" s="4" t="s">
        <v>98</v>
      </c>
      <c r="M952" s="4" t="s">
        <v>99</v>
      </c>
      <c r="N952" s="4">
        <v>1</v>
      </c>
      <c r="O952" s="5">
        <f t="shared" si="99"/>
        <v>52.8</v>
      </c>
      <c r="P952" s="5">
        <v>16</v>
      </c>
      <c r="Q952" s="5">
        <f t="shared" si="100"/>
        <v>51.809999999999995</v>
      </c>
      <c r="R952" s="5">
        <v>15.7</v>
      </c>
      <c r="S952" s="5">
        <f t="shared" si="101"/>
        <v>52.8</v>
      </c>
      <c r="T952" s="5">
        <v>16</v>
      </c>
      <c r="U952" s="8">
        <f t="shared" si="103"/>
        <v>52.304999999999993</v>
      </c>
      <c r="V952" s="5">
        <f t="shared" si="104"/>
        <v>15.85</v>
      </c>
      <c r="W952" s="12">
        <v>27.891670000000001</v>
      </c>
      <c r="X952" s="12">
        <v>-115.19064</v>
      </c>
      <c r="Y952" s="4">
        <f t="shared" si="102"/>
        <v>62.6</v>
      </c>
      <c r="Z952" s="4">
        <v>17</v>
      </c>
      <c r="AA952" s="4">
        <v>6</v>
      </c>
      <c r="AB952" s="4" t="s">
        <v>612</v>
      </c>
      <c r="AC952" s="4">
        <v>1</v>
      </c>
      <c r="AD952" s="4" t="s">
        <v>38</v>
      </c>
      <c r="AE952" s="4">
        <v>300</v>
      </c>
      <c r="AF952" s="4"/>
      <c r="AG952" s="4"/>
    </row>
    <row r="953" spans="1:33">
      <c r="A953" s="4" t="s">
        <v>210</v>
      </c>
      <c r="B953" s="4" t="s">
        <v>34</v>
      </c>
      <c r="C953" s="28">
        <v>39294</v>
      </c>
      <c r="D953" s="4">
        <v>2007</v>
      </c>
      <c r="E953" s="33">
        <v>0.44513888888888892</v>
      </c>
      <c r="F953" s="33">
        <v>0.45</v>
      </c>
      <c r="G953" s="33">
        <f t="shared" si="98"/>
        <v>4.8611111111110938E-3</v>
      </c>
      <c r="H953" s="8">
        <v>2</v>
      </c>
      <c r="I953" s="5">
        <v>1</v>
      </c>
      <c r="J953" s="5">
        <v>13</v>
      </c>
      <c r="K953" s="4">
        <v>13</v>
      </c>
      <c r="L953" s="4" t="s">
        <v>98</v>
      </c>
      <c r="M953" s="4" t="s">
        <v>99</v>
      </c>
      <c r="N953" s="4">
        <v>1</v>
      </c>
      <c r="O953" s="5">
        <f t="shared" si="99"/>
        <v>52.8</v>
      </c>
      <c r="P953" s="5">
        <v>16</v>
      </c>
      <c r="Q953" s="5">
        <f t="shared" si="100"/>
        <v>51.809999999999995</v>
      </c>
      <c r="R953" s="5">
        <v>15.7</v>
      </c>
      <c r="S953" s="5">
        <f t="shared" si="101"/>
        <v>52.8</v>
      </c>
      <c r="T953" s="5">
        <v>16</v>
      </c>
      <c r="U953" s="8">
        <f t="shared" si="103"/>
        <v>52.304999999999993</v>
      </c>
      <c r="V953" s="5">
        <f t="shared" si="104"/>
        <v>15.85</v>
      </c>
      <c r="W953" s="12">
        <v>27.891670000000001</v>
      </c>
      <c r="X953" s="12">
        <v>-115.19064</v>
      </c>
      <c r="Y953" s="4">
        <f t="shared" si="102"/>
        <v>62.6</v>
      </c>
      <c r="Z953" s="4">
        <v>17</v>
      </c>
      <c r="AA953" s="4">
        <v>6</v>
      </c>
      <c r="AB953" s="4" t="s">
        <v>611</v>
      </c>
      <c r="AC953" s="4">
        <v>2</v>
      </c>
      <c r="AD953" s="4" t="s">
        <v>38</v>
      </c>
      <c r="AE953" s="4">
        <v>300</v>
      </c>
      <c r="AF953" s="4"/>
      <c r="AG953" s="4"/>
    </row>
    <row r="954" spans="1:33">
      <c r="A954" s="4" t="s">
        <v>211</v>
      </c>
      <c r="B954" s="4" t="s">
        <v>40</v>
      </c>
      <c r="C954" s="28">
        <v>39294</v>
      </c>
      <c r="D954" s="4">
        <v>2007</v>
      </c>
      <c r="E954" s="33">
        <v>0.44027777777777777</v>
      </c>
      <c r="F954" s="33">
        <v>0.44374999999999998</v>
      </c>
      <c r="G954" s="33">
        <f t="shared" si="98"/>
        <v>3.4722222222222099E-3</v>
      </c>
      <c r="H954" s="8">
        <v>2</v>
      </c>
      <c r="I954" s="5">
        <v>1</v>
      </c>
      <c r="J954" s="5">
        <v>14</v>
      </c>
      <c r="K954" s="4">
        <v>14</v>
      </c>
      <c r="L954" s="4" t="s">
        <v>98</v>
      </c>
      <c r="M954" s="4" t="s">
        <v>99</v>
      </c>
      <c r="N954" s="4">
        <v>1</v>
      </c>
      <c r="O954" s="5">
        <f t="shared" si="99"/>
        <v>53.459999999999994</v>
      </c>
      <c r="P954" s="5">
        <v>16.2</v>
      </c>
      <c r="Q954" s="5">
        <f t="shared" si="100"/>
        <v>55.109999999999992</v>
      </c>
      <c r="R954" s="5">
        <v>16.7</v>
      </c>
      <c r="S954" s="5">
        <f t="shared" si="101"/>
        <v>55.109999999999992</v>
      </c>
      <c r="T954" s="5">
        <v>16.7</v>
      </c>
      <c r="U954" s="8">
        <f t="shared" si="103"/>
        <v>54.284999999999997</v>
      </c>
      <c r="V954" s="5">
        <f t="shared" si="104"/>
        <v>16.45</v>
      </c>
      <c r="W954" s="12">
        <v>27.891670000000001</v>
      </c>
      <c r="X954" s="12">
        <v>-115.19064</v>
      </c>
      <c r="Y954" s="4">
        <f t="shared" si="102"/>
        <v>62.6</v>
      </c>
      <c r="Z954" s="4">
        <v>17</v>
      </c>
      <c r="AA954" s="4">
        <v>6</v>
      </c>
      <c r="AB954" s="4" t="s">
        <v>604</v>
      </c>
      <c r="AC954" s="4">
        <v>5</v>
      </c>
      <c r="AD954" s="4" t="s">
        <v>38</v>
      </c>
      <c r="AE954" s="4">
        <v>300</v>
      </c>
      <c r="AF954" s="4"/>
      <c r="AG954" s="4"/>
    </row>
    <row r="955" spans="1:33">
      <c r="A955" s="4" t="s">
        <v>211</v>
      </c>
      <c r="B955" s="4" t="s">
        <v>40</v>
      </c>
      <c r="C955" s="28">
        <v>39294</v>
      </c>
      <c r="D955" s="4">
        <v>2007</v>
      </c>
      <c r="E955" s="33">
        <v>0.44027777777777777</v>
      </c>
      <c r="F955" s="33">
        <v>0.44374999999999998</v>
      </c>
      <c r="G955" s="33">
        <f t="shared" si="98"/>
        <v>3.4722222222222099E-3</v>
      </c>
      <c r="H955" s="8">
        <v>2</v>
      </c>
      <c r="I955" s="5">
        <v>1</v>
      </c>
      <c r="J955" s="5">
        <v>14</v>
      </c>
      <c r="K955" s="4">
        <v>14</v>
      </c>
      <c r="L955" s="4" t="s">
        <v>98</v>
      </c>
      <c r="M955" s="4" t="s">
        <v>99</v>
      </c>
      <c r="N955" s="4">
        <v>1</v>
      </c>
      <c r="O955" s="5">
        <f t="shared" si="99"/>
        <v>53.459999999999994</v>
      </c>
      <c r="P955" s="5">
        <v>16.2</v>
      </c>
      <c r="Q955" s="5">
        <f t="shared" si="100"/>
        <v>55.109999999999992</v>
      </c>
      <c r="R955" s="5">
        <v>16.7</v>
      </c>
      <c r="S955" s="5">
        <f t="shared" si="101"/>
        <v>55.109999999999992</v>
      </c>
      <c r="T955" s="5">
        <v>16.7</v>
      </c>
      <c r="U955" s="8">
        <f t="shared" si="103"/>
        <v>54.284999999999997</v>
      </c>
      <c r="V955" s="5">
        <f t="shared" si="104"/>
        <v>16.45</v>
      </c>
      <c r="W955" s="12">
        <v>27.891670000000001</v>
      </c>
      <c r="X955" s="12">
        <v>-115.19064</v>
      </c>
      <c r="Y955" s="4">
        <f t="shared" si="102"/>
        <v>62.6</v>
      </c>
      <c r="Z955" s="4">
        <v>17</v>
      </c>
      <c r="AA955" s="4">
        <v>6</v>
      </c>
      <c r="AB955" s="9" t="s">
        <v>753</v>
      </c>
      <c r="AC955" s="4">
        <v>1</v>
      </c>
      <c r="AD955" s="4" t="s">
        <v>38</v>
      </c>
      <c r="AE955" s="4">
        <v>300</v>
      </c>
      <c r="AF955" s="4"/>
      <c r="AG955" s="4"/>
    </row>
    <row r="956" spans="1:33">
      <c r="A956" s="4" t="s">
        <v>211</v>
      </c>
      <c r="B956" s="4" t="s">
        <v>40</v>
      </c>
      <c r="C956" s="28">
        <v>39294</v>
      </c>
      <c r="D956" s="4">
        <v>2007</v>
      </c>
      <c r="E956" s="33">
        <v>0.44027777777777777</v>
      </c>
      <c r="F956" s="33">
        <v>0.44374999999999998</v>
      </c>
      <c r="G956" s="33">
        <f t="shared" si="98"/>
        <v>3.4722222222222099E-3</v>
      </c>
      <c r="H956" s="8">
        <v>2</v>
      </c>
      <c r="I956" s="5">
        <v>1</v>
      </c>
      <c r="J956" s="5">
        <v>14</v>
      </c>
      <c r="K956" s="4">
        <v>14</v>
      </c>
      <c r="L956" s="4" t="s">
        <v>98</v>
      </c>
      <c r="M956" s="4" t="s">
        <v>99</v>
      </c>
      <c r="N956" s="4">
        <v>1</v>
      </c>
      <c r="O956" s="5">
        <f t="shared" si="99"/>
        <v>53.459999999999994</v>
      </c>
      <c r="P956" s="5">
        <v>16.2</v>
      </c>
      <c r="Q956" s="5">
        <f t="shared" si="100"/>
        <v>55.109999999999992</v>
      </c>
      <c r="R956" s="5">
        <v>16.7</v>
      </c>
      <c r="S956" s="5">
        <f t="shared" si="101"/>
        <v>55.109999999999992</v>
      </c>
      <c r="T956" s="5">
        <v>16.7</v>
      </c>
      <c r="U956" s="8">
        <f t="shared" si="103"/>
        <v>54.284999999999997</v>
      </c>
      <c r="V956" s="5">
        <f t="shared" si="104"/>
        <v>16.45</v>
      </c>
      <c r="W956" s="12">
        <v>27.891670000000001</v>
      </c>
      <c r="X956" s="12">
        <v>-115.19064</v>
      </c>
      <c r="Y956" s="4">
        <f t="shared" si="102"/>
        <v>62.6</v>
      </c>
      <c r="Z956" s="4">
        <v>17</v>
      </c>
      <c r="AA956" s="4">
        <v>6</v>
      </c>
      <c r="AB956" s="4" t="s">
        <v>613</v>
      </c>
      <c r="AC956" s="4">
        <v>38</v>
      </c>
      <c r="AD956" s="4" t="s">
        <v>38</v>
      </c>
      <c r="AE956" s="4">
        <v>300</v>
      </c>
      <c r="AF956" s="4"/>
      <c r="AG956" s="4"/>
    </row>
    <row r="957" spans="1:33">
      <c r="A957" s="4" t="s">
        <v>211</v>
      </c>
      <c r="B957" s="4" t="s">
        <v>40</v>
      </c>
      <c r="C957" s="28">
        <v>39294</v>
      </c>
      <c r="D957" s="4">
        <v>2007</v>
      </c>
      <c r="E957" s="33">
        <v>0.44027777777777777</v>
      </c>
      <c r="F957" s="33">
        <v>0.44374999999999998</v>
      </c>
      <c r="G957" s="33">
        <f t="shared" si="98"/>
        <v>3.4722222222222099E-3</v>
      </c>
      <c r="H957" s="8">
        <v>2</v>
      </c>
      <c r="I957" s="5">
        <v>1</v>
      </c>
      <c r="J957" s="5">
        <v>14</v>
      </c>
      <c r="K957" s="4">
        <v>14</v>
      </c>
      <c r="L957" s="4" t="s">
        <v>98</v>
      </c>
      <c r="M957" s="4" t="s">
        <v>99</v>
      </c>
      <c r="N957" s="4">
        <v>1</v>
      </c>
      <c r="O957" s="5">
        <f t="shared" si="99"/>
        <v>53.459999999999994</v>
      </c>
      <c r="P957" s="5">
        <v>16.2</v>
      </c>
      <c r="Q957" s="5">
        <f t="shared" si="100"/>
        <v>55.109999999999992</v>
      </c>
      <c r="R957" s="5">
        <v>16.7</v>
      </c>
      <c r="S957" s="5">
        <f t="shared" si="101"/>
        <v>55.109999999999992</v>
      </c>
      <c r="T957" s="5">
        <v>16.7</v>
      </c>
      <c r="U957" s="8">
        <f t="shared" si="103"/>
        <v>54.284999999999997</v>
      </c>
      <c r="V957" s="5">
        <f t="shared" si="104"/>
        <v>16.45</v>
      </c>
      <c r="W957" s="12">
        <v>27.891670000000001</v>
      </c>
      <c r="X957" s="12">
        <v>-115.19064</v>
      </c>
      <c r="Y957" s="4">
        <f t="shared" si="102"/>
        <v>62.6</v>
      </c>
      <c r="Z957" s="4">
        <v>17</v>
      </c>
      <c r="AA957" s="4">
        <v>6</v>
      </c>
      <c r="AB957" s="4" t="s">
        <v>609</v>
      </c>
      <c r="AC957" s="4">
        <v>5</v>
      </c>
      <c r="AD957" s="4" t="s">
        <v>38</v>
      </c>
      <c r="AE957" s="4">
        <v>300</v>
      </c>
      <c r="AF957" s="4"/>
      <c r="AG957" s="4"/>
    </row>
    <row r="958" spans="1:33">
      <c r="A958" s="4" t="s">
        <v>211</v>
      </c>
      <c r="B958" s="4" t="s">
        <v>40</v>
      </c>
      <c r="C958" s="28">
        <v>39294</v>
      </c>
      <c r="D958" s="4">
        <v>2007</v>
      </c>
      <c r="E958" s="33">
        <v>0.44027777777777777</v>
      </c>
      <c r="F958" s="33">
        <v>0.44374999999999998</v>
      </c>
      <c r="G958" s="33">
        <f t="shared" si="98"/>
        <v>3.4722222222222099E-3</v>
      </c>
      <c r="H958" s="8">
        <v>2</v>
      </c>
      <c r="I958" s="5">
        <v>1</v>
      </c>
      <c r="J958" s="5">
        <v>14</v>
      </c>
      <c r="K958" s="4">
        <v>14</v>
      </c>
      <c r="L958" s="4" t="s">
        <v>98</v>
      </c>
      <c r="M958" s="4" t="s">
        <v>99</v>
      </c>
      <c r="N958" s="4">
        <v>1</v>
      </c>
      <c r="O958" s="5">
        <f t="shared" si="99"/>
        <v>53.459999999999994</v>
      </c>
      <c r="P958" s="5">
        <v>16.2</v>
      </c>
      <c r="Q958" s="5">
        <f t="shared" si="100"/>
        <v>55.109999999999992</v>
      </c>
      <c r="R958" s="5">
        <v>16.7</v>
      </c>
      <c r="S958" s="5">
        <f t="shared" si="101"/>
        <v>55.109999999999992</v>
      </c>
      <c r="T958" s="5">
        <v>16.7</v>
      </c>
      <c r="U958" s="8">
        <f t="shared" si="103"/>
        <v>54.284999999999997</v>
      </c>
      <c r="V958" s="5">
        <f t="shared" si="104"/>
        <v>16.45</v>
      </c>
      <c r="W958" s="12">
        <v>27.891670000000001</v>
      </c>
      <c r="X958" s="12">
        <v>-115.19064</v>
      </c>
      <c r="Y958" s="4">
        <f t="shared" si="102"/>
        <v>62.6</v>
      </c>
      <c r="Z958" s="4">
        <v>17</v>
      </c>
      <c r="AA958" s="4">
        <v>6</v>
      </c>
      <c r="AB958" s="4" t="s">
        <v>610</v>
      </c>
      <c r="AC958" s="4">
        <v>1</v>
      </c>
      <c r="AD958" s="4" t="s">
        <v>38</v>
      </c>
      <c r="AE958" s="4">
        <v>300</v>
      </c>
      <c r="AF958" s="4"/>
      <c r="AG958" s="4"/>
    </row>
    <row r="959" spans="1:33">
      <c r="A959" s="4" t="s">
        <v>211</v>
      </c>
      <c r="B959" s="4" t="s">
        <v>40</v>
      </c>
      <c r="C959" s="28">
        <v>39294</v>
      </c>
      <c r="D959" s="4">
        <v>2007</v>
      </c>
      <c r="E959" s="33">
        <v>0.44027777777777777</v>
      </c>
      <c r="F959" s="33">
        <v>0.44374999999999998</v>
      </c>
      <c r="G959" s="33">
        <f t="shared" si="98"/>
        <v>3.4722222222222099E-3</v>
      </c>
      <c r="H959" s="8">
        <v>2</v>
      </c>
      <c r="I959" s="5">
        <v>1</v>
      </c>
      <c r="J959" s="5">
        <v>14</v>
      </c>
      <c r="K959" s="4">
        <v>14</v>
      </c>
      <c r="L959" s="4" t="s">
        <v>98</v>
      </c>
      <c r="M959" s="4" t="s">
        <v>99</v>
      </c>
      <c r="N959" s="4">
        <v>1</v>
      </c>
      <c r="O959" s="5">
        <f t="shared" si="99"/>
        <v>53.459999999999994</v>
      </c>
      <c r="P959" s="5">
        <v>16.2</v>
      </c>
      <c r="Q959" s="5">
        <f t="shared" si="100"/>
        <v>55.109999999999992</v>
      </c>
      <c r="R959" s="5">
        <v>16.7</v>
      </c>
      <c r="S959" s="5">
        <f t="shared" si="101"/>
        <v>55.109999999999992</v>
      </c>
      <c r="T959" s="5">
        <v>16.7</v>
      </c>
      <c r="U959" s="8">
        <f t="shared" si="103"/>
        <v>54.284999999999997</v>
      </c>
      <c r="V959" s="5">
        <f t="shared" si="104"/>
        <v>16.45</v>
      </c>
      <c r="W959" s="12">
        <v>27.891670000000001</v>
      </c>
      <c r="X959" s="12">
        <v>-115.19064</v>
      </c>
      <c r="Y959" s="4">
        <f t="shared" si="102"/>
        <v>62.6</v>
      </c>
      <c r="Z959" s="4">
        <v>17</v>
      </c>
      <c r="AA959" s="4">
        <v>6</v>
      </c>
      <c r="AB959" s="4" t="s">
        <v>611</v>
      </c>
      <c r="AC959" s="4">
        <v>5</v>
      </c>
      <c r="AD959" s="4" t="s">
        <v>38</v>
      </c>
      <c r="AE959" s="4">
        <v>300</v>
      </c>
      <c r="AF959" s="4"/>
      <c r="AG959" s="4"/>
    </row>
    <row r="960" spans="1:33">
      <c r="A960" s="4" t="s">
        <v>212</v>
      </c>
      <c r="B960" s="4" t="s">
        <v>43</v>
      </c>
      <c r="C960" s="28">
        <v>39294</v>
      </c>
      <c r="D960" s="4">
        <v>2007</v>
      </c>
      <c r="E960" s="33">
        <v>0.44861111111111113</v>
      </c>
      <c r="F960" s="33">
        <v>0.45277777777777778</v>
      </c>
      <c r="G960" s="33">
        <f t="shared" si="98"/>
        <v>4.1666666666666519E-3</v>
      </c>
      <c r="H960" s="8">
        <v>2</v>
      </c>
      <c r="I960" s="5">
        <v>1</v>
      </c>
      <c r="J960" s="5">
        <v>15</v>
      </c>
      <c r="K960" s="4">
        <v>15</v>
      </c>
      <c r="L960" s="4" t="s">
        <v>98</v>
      </c>
      <c r="M960" s="4" t="s">
        <v>99</v>
      </c>
      <c r="N960" s="4">
        <v>1</v>
      </c>
      <c r="O960" s="5">
        <f t="shared" si="99"/>
        <v>49.5</v>
      </c>
      <c r="P960" s="5">
        <v>15</v>
      </c>
      <c r="Q960" s="5">
        <f t="shared" si="100"/>
        <v>45.209999999999994</v>
      </c>
      <c r="R960" s="5">
        <v>13.7</v>
      </c>
      <c r="S960" s="5">
        <f t="shared" si="101"/>
        <v>49.5</v>
      </c>
      <c r="T960" s="5">
        <v>15</v>
      </c>
      <c r="U960" s="8">
        <f t="shared" si="103"/>
        <v>47.354999999999997</v>
      </c>
      <c r="V960" s="5">
        <f t="shared" si="104"/>
        <v>14.35</v>
      </c>
      <c r="W960" s="12">
        <v>27.891909999999999</v>
      </c>
      <c r="X960" s="12">
        <v>-115.19125</v>
      </c>
      <c r="Y960" s="4">
        <f t="shared" si="102"/>
        <v>62.6</v>
      </c>
      <c r="Z960" s="4">
        <v>17</v>
      </c>
      <c r="AA960" s="4">
        <v>6</v>
      </c>
      <c r="AB960" s="4" t="s">
        <v>604</v>
      </c>
      <c r="AC960" s="4">
        <v>1</v>
      </c>
      <c r="AD960" s="4" t="s">
        <v>38</v>
      </c>
      <c r="AE960" s="4">
        <v>210</v>
      </c>
      <c r="AF960" s="4"/>
      <c r="AG960" s="4"/>
    </row>
    <row r="961" spans="1:33">
      <c r="A961" s="4" t="s">
        <v>212</v>
      </c>
      <c r="B961" s="4" t="s">
        <v>43</v>
      </c>
      <c r="C961" s="28">
        <v>39294</v>
      </c>
      <c r="D961" s="4">
        <v>2007</v>
      </c>
      <c r="E961" s="33">
        <v>0.44861111111111113</v>
      </c>
      <c r="F961" s="33">
        <v>0.45277777777777778</v>
      </c>
      <c r="G961" s="33">
        <f t="shared" si="98"/>
        <v>4.1666666666666519E-3</v>
      </c>
      <c r="H961" s="8">
        <v>2</v>
      </c>
      <c r="I961" s="5">
        <v>1</v>
      </c>
      <c r="J961" s="5">
        <v>15</v>
      </c>
      <c r="K961" s="4">
        <v>15</v>
      </c>
      <c r="L961" s="4" t="s">
        <v>98</v>
      </c>
      <c r="M961" s="4" t="s">
        <v>99</v>
      </c>
      <c r="N961" s="4">
        <v>1</v>
      </c>
      <c r="O961" s="5">
        <f t="shared" si="99"/>
        <v>49.5</v>
      </c>
      <c r="P961" s="5">
        <v>15</v>
      </c>
      <c r="Q961" s="5">
        <f t="shared" si="100"/>
        <v>45.209999999999994</v>
      </c>
      <c r="R961" s="5">
        <v>13.7</v>
      </c>
      <c r="S961" s="5">
        <f t="shared" si="101"/>
        <v>49.5</v>
      </c>
      <c r="T961" s="5">
        <v>15</v>
      </c>
      <c r="U961" s="8">
        <f t="shared" si="103"/>
        <v>47.354999999999997</v>
      </c>
      <c r="V961" s="5">
        <f t="shared" si="104"/>
        <v>14.35</v>
      </c>
      <c r="W961" s="12">
        <v>27.891909999999999</v>
      </c>
      <c r="X961" s="12">
        <v>-115.19125</v>
      </c>
      <c r="Y961" s="4">
        <f t="shared" si="102"/>
        <v>62.6</v>
      </c>
      <c r="Z961" s="4">
        <v>17</v>
      </c>
      <c r="AA961" s="4">
        <v>6</v>
      </c>
      <c r="AB961" s="4" t="s">
        <v>615</v>
      </c>
      <c r="AC961" s="4">
        <v>3</v>
      </c>
      <c r="AD961" s="4" t="s">
        <v>38</v>
      </c>
      <c r="AE961" s="4">
        <v>210</v>
      </c>
      <c r="AF961" s="4"/>
      <c r="AG961" s="4"/>
    </row>
    <row r="962" spans="1:33">
      <c r="A962" s="4" t="s">
        <v>212</v>
      </c>
      <c r="B962" s="4" t="s">
        <v>43</v>
      </c>
      <c r="C962" s="28">
        <v>39294</v>
      </c>
      <c r="D962" s="4">
        <v>2007</v>
      </c>
      <c r="E962" s="33">
        <v>0.44861111111111113</v>
      </c>
      <c r="F962" s="33">
        <v>0.45277777777777778</v>
      </c>
      <c r="G962" s="33">
        <f t="shared" ref="G962:G1025" si="105">F962-E962</f>
        <v>4.1666666666666519E-3</v>
      </c>
      <c r="H962" s="8">
        <v>2</v>
      </c>
      <c r="I962" s="5">
        <v>1</v>
      </c>
      <c r="J962" s="5">
        <v>15</v>
      </c>
      <c r="K962" s="4">
        <v>15</v>
      </c>
      <c r="L962" s="4" t="s">
        <v>98</v>
      </c>
      <c r="M962" s="4" t="s">
        <v>99</v>
      </c>
      <c r="N962" s="4">
        <v>1</v>
      </c>
      <c r="O962" s="5">
        <f t="shared" ref="O962:O1025" si="106">3.3*P962</f>
        <v>49.5</v>
      </c>
      <c r="P962" s="5">
        <v>15</v>
      </c>
      <c r="Q962" s="5">
        <f t="shared" ref="Q962:Q1025" si="107">3.3*R962</f>
        <v>45.209999999999994</v>
      </c>
      <c r="R962" s="5">
        <v>13.7</v>
      </c>
      <c r="S962" s="5">
        <f t="shared" ref="S962:S1025" si="108">3.3*T962</f>
        <v>49.5</v>
      </c>
      <c r="T962" s="5">
        <v>15</v>
      </c>
      <c r="U962" s="8">
        <f t="shared" si="103"/>
        <v>47.354999999999997</v>
      </c>
      <c r="V962" s="5">
        <f t="shared" si="104"/>
        <v>14.35</v>
      </c>
      <c r="W962" s="12">
        <v>27.891909999999999</v>
      </c>
      <c r="X962" s="12">
        <v>-115.19125</v>
      </c>
      <c r="Y962" s="4">
        <f t="shared" ref="Y962:Y1025" si="109">(Z962*1.8)+32</f>
        <v>62.6</v>
      </c>
      <c r="Z962" s="4">
        <v>17</v>
      </c>
      <c r="AA962" s="4">
        <v>6</v>
      </c>
      <c r="AB962" s="4" t="s">
        <v>620</v>
      </c>
      <c r="AC962" s="4">
        <v>1</v>
      </c>
      <c r="AD962" s="4" t="s">
        <v>38</v>
      </c>
      <c r="AE962" s="4">
        <v>210</v>
      </c>
      <c r="AF962" s="4"/>
      <c r="AG962" s="4"/>
    </row>
    <row r="963" spans="1:33">
      <c r="A963" s="4" t="s">
        <v>212</v>
      </c>
      <c r="B963" s="4" t="s">
        <v>43</v>
      </c>
      <c r="C963" s="28">
        <v>39294</v>
      </c>
      <c r="D963" s="4">
        <v>2007</v>
      </c>
      <c r="E963" s="33">
        <v>0.44861111111111113</v>
      </c>
      <c r="F963" s="33">
        <v>0.45277777777777778</v>
      </c>
      <c r="G963" s="33">
        <f t="shared" si="105"/>
        <v>4.1666666666666519E-3</v>
      </c>
      <c r="H963" s="8">
        <v>2</v>
      </c>
      <c r="I963" s="5">
        <v>1</v>
      </c>
      <c r="J963" s="5">
        <v>15</v>
      </c>
      <c r="K963" s="4">
        <v>15</v>
      </c>
      <c r="L963" s="4" t="s">
        <v>98</v>
      </c>
      <c r="M963" s="4" t="s">
        <v>99</v>
      </c>
      <c r="N963" s="4">
        <v>1</v>
      </c>
      <c r="O963" s="5">
        <f t="shared" si="106"/>
        <v>49.5</v>
      </c>
      <c r="P963" s="5">
        <v>15</v>
      </c>
      <c r="Q963" s="5">
        <f t="shared" si="107"/>
        <v>45.209999999999994</v>
      </c>
      <c r="R963" s="5">
        <v>13.7</v>
      </c>
      <c r="S963" s="5">
        <f t="shared" si="108"/>
        <v>49.5</v>
      </c>
      <c r="T963" s="5">
        <v>15</v>
      </c>
      <c r="U963" s="8">
        <f t="shared" ref="U963:U1026" si="110">V963*3.3</f>
        <v>47.354999999999997</v>
      </c>
      <c r="V963" s="5">
        <f t="shared" ref="V963:V1026" si="111">(R963+P963)/2</f>
        <v>14.35</v>
      </c>
      <c r="W963" s="12">
        <v>27.891909999999999</v>
      </c>
      <c r="X963" s="12">
        <v>-115.19125</v>
      </c>
      <c r="Y963" s="4">
        <f t="shared" si="109"/>
        <v>62.6</v>
      </c>
      <c r="Z963" s="4">
        <v>17</v>
      </c>
      <c r="AA963" s="4">
        <v>6</v>
      </c>
      <c r="AB963" s="4" t="s">
        <v>614</v>
      </c>
      <c r="AC963" s="4">
        <v>29</v>
      </c>
      <c r="AD963" s="4" t="s">
        <v>38</v>
      </c>
      <c r="AE963" s="4">
        <v>210</v>
      </c>
      <c r="AF963" s="4"/>
      <c r="AG963" s="4"/>
    </row>
    <row r="964" spans="1:33">
      <c r="A964" s="4" t="s">
        <v>212</v>
      </c>
      <c r="B964" s="4" t="s">
        <v>43</v>
      </c>
      <c r="C964" s="28">
        <v>39294</v>
      </c>
      <c r="D964" s="4">
        <v>2007</v>
      </c>
      <c r="E964" s="33">
        <v>0.44861111111111113</v>
      </c>
      <c r="F964" s="33">
        <v>0.45277777777777778</v>
      </c>
      <c r="G964" s="33">
        <f t="shared" si="105"/>
        <v>4.1666666666666519E-3</v>
      </c>
      <c r="H964" s="8">
        <v>2</v>
      </c>
      <c r="I964" s="5">
        <v>1</v>
      </c>
      <c r="J964" s="5">
        <v>15</v>
      </c>
      <c r="K964" s="4">
        <v>15</v>
      </c>
      <c r="L964" s="4" t="s">
        <v>98</v>
      </c>
      <c r="M964" s="4" t="s">
        <v>99</v>
      </c>
      <c r="N964" s="4">
        <v>1</v>
      </c>
      <c r="O964" s="5">
        <f t="shared" si="106"/>
        <v>49.5</v>
      </c>
      <c r="P964" s="5">
        <v>15</v>
      </c>
      <c r="Q964" s="5">
        <f t="shared" si="107"/>
        <v>45.209999999999994</v>
      </c>
      <c r="R964" s="5">
        <v>13.7</v>
      </c>
      <c r="S964" s="5">
        <f t="shared" si="108"/>
        <v>49.5</v>
      </c>
      <c r="T964" s="5">
        <v>15</v>
      </c>
      <c r="U964" s="8">
        <f t="shared" si="110"/>
        <v>47.354999999999997</v>
      </c>
      <c r="V964" s="5">
        <f t="shared" si="111"/>
        <v>14.35</v>
      </c>
      <c r="W964" s="12">
        <v>27.891909999999999</v>
      </c>
      <c r="X964" s="12">
        <v>-115.19125</v>
      </c>
      <c r="Y964" s="4">
        <f t="shared" si="109"/>
        <v>62.6</v>
      </c>
      <c r="Z964" s="4">
        <v>17</v>
      </c>
      <c r="AA964" s="4">
        <v>6</v>
      </c>
      <c r="AB964" s="4" t="s">
        <v>609</v>
      </c>
      <c r="AC964" s="4">
        <v>10</v>
      </c>
      <c r="AD964" s="4" t="s">
        <v>38</v>
      </c>
      <c r="AE964" s="4">
        <v>210</v>
      </c>
      <c r="AF964" s="4"/>
      <c r="AG964" s="4"/>
    </row>
    <row r="965" spans="1:33">
      <c r="A965" s="4" t="s">
        <v>213</v>
      </c>
      <c r="B965" s="4" t="s">
        <v>118</v>
      </c>
      <c r="C965" s="28">
        <v>39294</v>
      </c>
      <c r="D965" s="4">
        <v>2007</v>
      </c>
      <c r="E965" s="33">
        <v>0.4513888888888889</v>
      </c>
      <c r="F965" s="33">
        <v>0.45833333333333331</v>
      </c>
      <c r="G965" s="33">
        <f t="shared" si="105"/>
        <v>6.9444444444444198E-3</v>
      </c>
      <c r="H965" s="8">
        <v>2</v>
      </c>
      <c r="I965" s="5">
        <v>1</v>
      </c>
      <c r="J965" s="4">
        <v>16</v>
      </c>
      <c r="K965" s="4">
        <v>16</v>
      </c>
      <c r="L965" s="4" t="s">
        <v>98</v>
      </c>
      <c r="M965" s="4" t="s">
        <v>99</v>
      </c>
      <c r="N965" s="4">
        <v>1</v>
      </c>
      <c r="O965" s="5">
        <f t="shared" si="106"/>
        <v>50.82</v>
      </c>
      <c r="P965" s="5">
        <v>15.4</v>
      </c>
      <c r="Q965" s="5">
        <f t="shared" si="107"/>
        <v>50.16</v>
      </c>
      <c r="R965" s="5">
        <v>15.2</v>
      </c>
      <c r="S965" s="5">
        <f t="shared" si="108"/>
        <v>50.82</v>
      </c>
      <c r="T965" s="5">
        <v>15.4</v>
      </c>
      <c r="U965" s="8">
        <f t="shared" si="110"/>
        <v>50.49</v>
      </c>
      <c r="V965" s="5">
        <f t="shared" si="111"/>
        <v>15.3</v>
      </c>
      <c r="W965" s="12">
        <v>27.891909999999999</v>
      </c>
      <c r="X965" s="12">
        <v>-115.19125</v>
      </c>
      <c r="Y965" s="4">
        <f t="shared" si="109"/>
        <v>62.6</v>
      </c>
      <c r="Z965" s="4">
        <v>17</v>
      </c>
      <c r="AA965" s="4">
        <v>8</v>
      </c>
      <c r="AB965" s="4" t="s">
        <v>604</v>
      </c>
      <c r="AC965" s="4">
        <v>4</v>
      </c>
      <c r="AD965" s="4" t="s">
        <v>38</v>
      </c>
      <c r="AE965" s="4">
        <v>240</v>
      </c>
      <c r="AF965" s="4"/>
      <c r="AG965" s="4"/>
    </row>
    <row r="966" spans="1:33">
      <c r="A966" s="4" t="s">
        <v>213</v>
      </c>
      <c r="B966" s="4" t="s">
        <v>118</v>
      </c>
      <c r="C966" s="28">
        <v>39294</v>
      </c>
      <c r="D966" s="4">
        <v>2007</v>
      </c>
      <c r="E966" s="33">
        <v>0.4513888888888889</v>
      </c>
      <c r="F966" s="33">
        <v>0.45833333333333331</v>
      </c>
      <c r="G966" s="33">
        <f t="shared" si="105"/>
        <v>6.9444444444444198E-3</v>
      </c>
      <c r="H966" s="8">
        <v>2</v>
      </c>
      <c r="I966" s="5">
        <v>1</v>
      </c>
      <c r="J966" s="4">
        <v>16</v>
      </c>
      <c r="K966" s="4">
        <v>16</v>
      </c>
      <c r="L966" s="4" t="s">
        <v>98</v>
      </c>
      <c r="M966" s="4" t="s">
        <v>99</v>
      </c>
      <c r="N966" s="4">
        <v>1</v>
      </c>
      <c r="O966" s="5">
        <f t="shared" si="106"/>
        <v>50.82</v>
      </c>
      <c r="P966" s="5">
        <v>15.4</v>
      </c>
      <c r="Q966" s="5">
        <f t="shared" si="107"/>
        <v>50.16</v>
      </c>
      <c r="R966" s="5">
        <v>15.2</v>
      </c>
      <c r="S966" s="5">
        <f t="shared" si="108"/>
        <v>50.82</v>
      </c>
      <c r="T966" s="5">
        <v>15.4</v>
      </c>
      <c r="U966" s="8">
        <f t="shared" si="110"/>
        <v>50.49</v>
      </c>
      <c r="V966" s="5">
        <f t="shared" si="111"/>
        <v>15.3</v>
      </c>
      <c r="W966" s="12">
        <v>27.891909999999999</v>
      </c>
      <c r="X966" s="12">
        <v>-115.19125</v>
      </c>
      <c r="Y966" s="4">
        <f t="shared" si="109"/>
        <v>62.6</v>
      </c>
      <c r="Z966" s="4">
        <v>17</v>
      </c>
      <c r="AA966" s="4">
        <v>8</v>
      </c>
      <c r="AB966" s="9" t="s">
        <v>753</v>
      </c>
      <c r="AC966" s="4">
        <v>2</v>
      </c>
      <c r="AD966" s="4" t="s">
        <v>38</v>
      </c>
      <c r="AE966" s="4">
        <v>240</v>
      </c>
      <c r="AF966" s="4"/>
      <c r="AG966" s="4"/>
    </row>
    <row r="967" spans="1:33">
      <c r="A967" s="4" t="s">
        <v>213</v>
      </c>
      <c r="B967" s="4" t="s">
        <v>118</v>
      </c>
      <c r="C967" s="28">
        <v>39294</v>
      </c>
      <c r="D967" s="4">
        <v>2007</v>
      </c>
      <c r="E967" s="33">
        <v>0.4513888888888889</v>
      </c>
      <c r="F967" s="33">
        <v>0.45833333333333331</v>
      </c>
      <c r="G967" s="33">
        <f t="shared" si="105"/>
        <v>6.9444444444444198E-3</v>
      </c>
      <c r="H967" s="8">
        <v>2</v>
      </c>
      <c r="I967" s="5">
        <v>1</v>
      </c>
      <c r="J967" s="4">
        <v>16</v>
      </c>
      <c r="K967" s="4">
        <v>16</v>
      </c>
      <c r="L967" s="4" t="s">
        <v>98</v>
      </c>
      <c r="M967" s="4" t="s">
        <v>99</v>
      </c>
      <c r="N967" s="4">
        <v>1</v>
      </c>
      <c r="O967" s="5">
        <f t="shared" si="106"/>
        <v>50.82</v>
      </c>
      <c r="P967" s="5">
        <v>15.4</v>
      </c>
      <c r="Q967" s="5">
        <f t="shared" si="107"/>
        <v>50.16</v>
      </c>
      <c r="R967" s="5">
        <v>15.2</v>
      </c>
      <c r="S967" s="5">
        <f t="shared" si="108"/>
        <v>50.82</v>
      </c>
      <c r="T967" s="5">
        <v>15.4</v>
      </c>
      <c r="U967" s="8">
        <f t="shared" si="110"/>
        <v>50.49</v>
      </c>
      <c r="V967" s="5">
        <f t="shared" si="111"/>
        <v>15.3</v>
      </c>
      <c r="W967" s="12">
        <v>27.891909999999999</v>
      </c>
      <c r="X967" s="12">
        <v>-115.19125</v>
      </c>
      <c r="Y967" s="4">
        <f t="shared" si="109"/>
        <v>62.6</v>
      </c>
      <c r="Z967" s="4">
        <v>17</v>
      </c>
      <c r="AA967" s="4">
        <v>8</v>
      </c>
      <c r="AB967" s="4" t="s">
        <v>614</v>
      </c>
      <c r="AC967" s="4">
        <v>1</v>
      </c>
      <c r="AD967" s="4" t="s">
        <v>38</v>
      </c>
      <c r="AE967" s="4">
        <v>240</v>
      </c>
      <c r="AF967" s="4"/>
      <c r="AG967" s="4"/>
    </row>
    <row r="968" spans="1:33">
      <c r="A968" s="4" t="s">
        <v>213</v>
      </c>
      <c r="B968" s="4" t="s">
        <v>118</v>
      </c>
      <c r="C968" s="28">
        <v>39294</v>
      </c>
      <c r="D968" s="4">
        <v>2007</v>
      </c>
      <c r="E968" s="33">
        <v>0.4513888888888889</v>
      </c>
      <c r="F968" s="33">
        <v>0.45833333333333331</v>
      </c>
      <c r="G968" s="33">
        <f t="shared" si="105"/>
        <v>6.9444444444444198E-3</v>
      </c>
      <c r="H968" s="8">
        <v>2</v>
      </c>
      <c r="I968" s="5">
        <v>1</v>
      </c>
      <c r="J968" s="4">
        <v>16</v>
      </c>
      <c r="K968" s="4">
        <v>16</v>
      </c>
      <c r="L968" s="4" t="s">
        <v>98</v>
      </c>
      <c r="M968" s="4" t="s">
        <v>99</v>
      </c>
      <c r="N968" s="4">
        <v>1</v>
      </c>
      <c r="O968" s="5">
        <f t="shared" si="106"/>
        <v>50.82</v>
      </c>
      <c r="P968" s="5">
        <v>15.4</v>
      </c>
      <c r="Q968" s="5">
        <f t="shared" si="107"/>
        <v>50.16</v>
      </c>
      <c r="R968" s="5">
        <v>15.2</v>
      </c>
      <c r="S968" s="5">
        <f t="shared" si="108"/>
        <v>50.82</v>
      </c>
      <c r="T968" s="5">
        <v>15.4</v>
      </c>
      <c r="U968" s="8">
        <f t="shared" si="110"/>
        <v>50.49</v>
      </c>
      <c r="V968" s="5">
        <f t="shared" si="111"/>
        <v>15.3</v>
      </c>
      <c r="W968" s="12">
        <v>27.891909999999999</v>
      </c>
      <c r="X968" s="12">
        <v>-115.19125</v>
      </c>
      <c r="Y968" s="4">
        <f t="shared" si="109"/>
        <v>62.6</v>
      </c>
      <c r="Z968" s="4">
        <v>17</v>
      </c>
      <c r="AA968" s="4">
        <v>8</v>
      </c>
      <c r="AB968" s="4" t="s">
        <v>613</v>
      </c>
      <c r="AC968" s="4">
        <v>20</v>
      </c>
      <c r="AD968" s="4" t="s">
        <v>38</v>
      </c>
      <c r="AE968" s="4">
        <v>240</v>
      </c>
      <c r="AF968" s="4"/>
      <c r="AG968" s="4"/>
    </row>
    <row r="969" spans="1:33">
      <c r="A969" s="4" t="s">
        <v>213</v>
      </c>
      <c r="B969" s="4" t="s">
        <v>118</v>
      </c>
      <c r="C969" s="28">
        <v>39294</v>
      </c>
      <c r="D969" s="4">
        <v>2007</v>
      </c>
      <c r="E969" s="33">
        <v>0.4513888888888889</v>
      </c>
      <c r="F969" s="33">
        <v>0.45833333333333331</v>
      </c>
      <c r="G969" s="33">
        <f t="shared" si="105"/>
        <v>6.9444444444444198E-3</v>
      </c>
      <c r="H969" s="8">
        <v>2</v>
      </c>
      <c r="I969" s="5">
        <v>1</v>
      </c>
      <c r="J969" s="4">
        <v>16</v>
      </c>
      <c r="K969" s="4">
        <v>16</v>
      </c>
      <c r="L969" s="4" t="s">
        <v>98</v>
      </c>
      <c r="M969" s="4" t="s">
        <v>99</v>
      </c>
      <c r="N969" s="4">
        <v>1</v>
      </c>
      <c r="O969" s="5">
        <f t="shared" si="106"/>
        <v>50.82</v>
      </c>
      <c r="P969" s="5">
        <v>15.4</v>
      </c>
      <c r="Q969" s="5">
        <f t="shared" si="107"/>
        <v>50.16</v>
      </c>
      <c r="R969" s="5">
        <v>15.2</v>
      </c>
      <c r="S969" s="5">
        <f t="shared" si="108"/>
        <v>50.82</v>
      </c>
      <c r="T969" s="5">
        <v>15.4</v>
      </c>
      <c r="U969" s="8">
        <f t="shared" si="110"/>
        <v>50.49</v>
      </c>
      <c r="V969" s="5">
        <f t="shared" si="111"/>
        <v>15.3</v>
      </c>
      <c r="W969" s="12">
        <v>27.891909999999999</v>
      </c>
      <c r="X969" s="12">
        <v>-115.19125</v>
      </c>
      <c r="Y969" s="4">
        <f t="shared" si="109"/>
        <v>62.6</v>
      </c>
      <c r="Z969" s="4">
        <v>17</v>
      </c>
      <c r="AA969" s="4">
        <v>8</v>
      </c>
      <c r="AB969" s="4" t="s">
        <v>609</v>
      </c>
      <c r="AC969" s="4">
        <v>14</v>
      </c>
      <c r="AD969" s="4" t="s">
        <v>38</v>
      </c>
      <c r="AE969" s="4">
        <v>240</v>
      </c>
      <c r="AF969" s="4"/>
      <c r="AG969" s="4"/>
    </row>
    <row r="970" spans="1:33">
      <c r="A970" s="4" t="s">
        <v>213</v>
      </c>
      <c r="B970" s="4" t="s">
        <v>118</v>
      </c>
      <c r="C970" s="28">
        <v>39294</v>
      </c>
      <c r="D970" s="4">
        <v>2007</v>
      </c>
      <c r="E970" s="33">
        <v>0.4513888888888889</v>
      </c>
      <c r="F970" s="33">
        <v>0.45833333333333331</v>
      </c>
      <c r="G970" s="33">
        <f t="shared" si="105"/>
        <v>6.9444444444444198E-3</v>
      </c>
      <c r="H970" s="8">
        <v>2</v>
      </c>
      <c r="I970" s="5">
        <v>1</v>
      </c>
      <c r="J970" s="4">
        <v>16</v>
      </c>
      <c r="K970" s="4">
        <v>16</v>
      </c>
      <c r="L970" s="4" t="s">
        <v>98</v>
      </c>
      <c r="M970" s="4" t="s">
        <v>99</v>
      </c>
      <c r="N970" s="4">
        <v>1</v>
      </c>
      <c r="O970" s="5">
        <f t="shared" si="106"/>
        <v>50.82</v>
      </c>
      <c r="P970" s="5">
        <v>15.4</v>
      </c>
      <c r="Q970" s="5">
        <f t="shared" si="107"/>
        <v>50.16</v>
      </c>
      <c r="R970" s="5">
        <v>15.2</v>
      </c>
      <c r="S970" s="5">
        <f t="shared" si="108"/>
        <v>50.82</v>
      </c>
      <c r="T970" s="5">
        <v>15.4</v>
      </c>
      <c r="U970" s="8">
        <f t="shared" si="110"/>
        <v>50.49</v>
      </c>
      <c r="V970" s="5">
        <f t="shared" si="111"/>
        <v>15.3</v>
      </c>
      <c r="W970" s="12">
        <v>27.891909999999999</v>
      </c>
      <c r="X970" s="12">
        <v>-115.19125</v>
      </c>
      <c r="Y970" s="4">
        <f t="shared" si="109"/>
        <v>62.6</v>
      </c>
      <c r="Z970" s="4">
        <v>17</v>
      </c>
      <c r="AA970" s="4">
        <v>8</v>
      </c>
      <c r="AB970" s="4" t="s">
        <v>608</v>
      </c>
      <c r="AC970" s="4">
        <v>1</v>
      </c>
      <c r="AD970" s="4" t="s">
        <v>38</v>
      </c>
      <c r="AE970" s="4">
        <v>240</v>
      </c>
      <c r="AF970" s="4"/>
      <c r="AG970" s="4"/>
    </row>
    <row r="971" spans="1:33">
      <c r="A971" s="4" t="s">
        <v>213</v>
      </c>
      <c r="B971" s="4" t="s">
        <v>118</v>
      </c>
      <c r="C971" s="28">
        <v>39294</v>
      </c>
      <c r="D971" s="4">
        <v>2007</v>
      </c>
      <c r="E971" s="33">
        <v>0.4513888888888889</v>
      </c>
      <c r="F971" s="33">
        <v>0.45833333333333331</v>
      </c>
      <c r="G971" s="33">
        <f t="shared" si="105"/>
        <v>6.9444444444444198E-3</v>
      </c>
      <c r="H971" s="8">
        <v>2</v>
      </c>
      <c r="I971" s="5">
        <v>1</v>
      </c>
      <c r="J971" s="4">
        <v>16</v>
      </c>
      <c r="K971" s="4">
        <v>16</v>
      </c>
      <c r="L971" s="4" t="s">
        <v>98</v>
      </c>
      <c r="M971" s="4" t="s">
        <v>99</v>
      </c>
      <c r="N971" s="4">
        <v>1</v>
      </c>
      <c r="O971" s="5">
        <f t="shared" si="106"/>
        <v>50.82</v>
      </c>
      <c r="P971" s="5">
        <v>15.4</v>
      </c>
      <c r="Q971" s="5">
        <f t="shared" si="107"/>
        <v>50.16</v>
      </c>
      <c r="R971" s="5">
        <v>15.2</v>
      </c>
      <c r="S971" s="5">
        <f t="shared" si="108"/>
        <v>50.82</v>
      </c>
      <c r="T971" s="5">
        <v>15.4</v>
      </c>
      <c r="U971" s="8">
        <f t="shared" si="110"/>
        <v>50.49</v>
      </c>
      <c r="V971" s="5">
        <f t="shared" si="111"/>
        <v>15.3</v>
      </c>
      <c r="W971" s="12">
        <v>27.891909999999999</v>
      </c>
      <c r="X971" s="12">
        <v>-115.19125</v>
      </c>
      <c r="Y971" s="4">
        <f t="shared" si="109"/>
        <v>62.6</v>
      </c>
      <c r="Z971" s="4">
        <v>17</v>
      </c>
      <c r="AA971" s="4">
        <v>8</v>
      </c>
      <c r="AB971" s="4" t="s">
        <v>606</v>
      </c>
      <c r="AC971" s="4">
        <v>2</v>
      </c>
      <c r="AD971" s="4" t="s">
        <v>38</v>
      </c>
      <c r="AE971" s="4">
        <v>240</v>
      </c>
      <c r="AF971" s="4"/>
      <c r="AG971" s="4"/>
    </row>
    <row r="972" spans="1:33">
      <c r="A972" s="4" t="s">
        <v>213</v>
      </c>
      <c r="B972" s="4" t="s">
        <v>118</v>
      </c>
      <c r="C972" s="28">
        <v>39294</v>
      </c>
      <c r="D972" s="4">
        <v>2007</v>
      </c>
      <c r="E972" s="33">
        <v>0.4513888888888889</v>
      </c>
      <c r="F972" s="33">
        <v>0.45833333333333331</v>
      </c>
      <c r="G972" s="33">
        <f t="shared" si="105"/>
        <v>6.9444444444444198E-3</v>
      </c>
      <c r="H972" s="8">
        <v>2</v>
      </c>
      <c r="I972" s="5">
        <v>1</v>
      </c>
      <c r="J972" s="4">
        <v>16</v>
      </c>
      <c r="K972" s="4">
        <v>16</v>
      </c>
      <c r="L972" s="4" t="s">
        <v>98</v>
      </c>
      <c r="M972" s="4" t="s">
        <v>99</v>
      </c>
      <c r="N972" s="4">
        <v>1</v>
      </c>
      <c r="O972" s="5">
        <f t="shared" si="106"/>
        <v>50.82</v>
      </c>
      <c r="P972" s="5">
        <v>15.4</v>
      </c>
      <c r="Q972" s="5">
        <f t="shared" si="107"/>
        <v>50.16</v>
      </c>
      <c r="R972" s="5">
        <v>15.2</v>
      </c>
      <c r="S972" s="5">
        <f t="shared" si="108"/>
        <v>50.82</v>
      </c>
      <c r="T972" s="5">
        <v>15.4</v>
      </c>
      <c r="U972" s="8">
        <f t="shared" si="110"/>
        <v>50.49</v>
      </c>
      <c r="V972" s="5">
        <f t="shared" si="111"/>
        <v>15.3</v>
      </c>
      <c r="W972" s="12">
        <v>27.891909999999999</v>
      </c>
      <c r="X972" s="12">
        <v>-115.19125</v>
      </c>
      <c r="Y972" s="4">
        <f t="shared" si="109"/>
        <v>62.6</v>
      </c>
      <c r="Z972" s="4">
        <v>17</v>
      </c>
      <c r="AA972" s="4">
        <v>8</v>
      </c>
      <c r="AB972" s="4" t="s">
        <v>607</v>
      </c>
      <c r="AC972" s="4">
        <v>1</v>
      </c>
      <c r="AD972" s="4" t="s">
        <v>38</v>
      </c>
      <c r="AE972" s="4">
        <v>240</v>
      </c>
      <c r="AF972" s="4"/>
      <c r="AG972" s="4"/>
    </row>
    <row r="973" spans="1:33">
      <c r="A973" s="4" t="s">
        <v>214</v>
      </c>
      <c r="B973" s="4" t="s">
        <v>118</v>
      </c>
      <c r="C973" s="28">
        <v>39296</v>
      </c>
      <c r="D973" s="4">
        <v>2007</v>
      </c>
      <c r="E973" s="33">
        <v>0.51041666666666663</v>
      </c>
      <c r="F973" s="33">
        <v>0.51388888888888895</v>
      </c>
      <c r="G973" s="33">
        <f t="shared" si="105"/>
        <v>3.4722222222223209E-3</v>
      </c>
      <c r="H973" s="8">
        <v>2</v>
      </c>
      <c r="I973" s="5">
        <v>3</v>
      </c>
      <c r="J973" s="4">
        <v>18</v>
      </c>
      <c r="K973" s="4">
        <v>18</v>
      </c>
      <c r="L973" s="4" t="s">
        <v>98</v>
      </c>
      <c r="M973" s="4" t="s">
        <v>99</v>
      </c>
      <c r="N973" s="4">
        <v>1</v>
      </c>
      <c r="O973" s="5">
        <f t="shared" si="106"/>
        <v>39.269999999999996</v>
      </c>
      <c r="P973" s="5">
        <v>11.9</v>
      </c>
      <c r="Q973" s="5">
        <f t="shared" si="107"/>
        <v>29.7</v>
      </c>
      <c r="R973" s="5">
        <v>9</v>
      </c>
      <c r="S973" s="5">
        <f t="shared" si="108"/>
        <v>39.269999999999996</v>
      </c>
      <c r="T973" s="5">
        <v>11.9</v>
      </c>
      <c r="U973" s="8">
        <f t="shared" si="110"/>
        <v>34.484999999999992</v>
      </c>
      <c r="V973" s="5">
        <f t="shared" si="111"/>
        <v>10.45</v>
      </c>
      <c r="W973" s="12">
        <v>27.888750000000002</v>
      </c>
      <c r="X973" s="12">
        <v>-115.19277</v>
      </c>
      <c r="Y973" s="4">
        <f t="shared" si="109"/>
        <v>64.400000000000006</v>
      </c>
      <c r="Z973" s="4">
        <v>18</v>
      </c>
      <c r="AA973" s="4">
        <v>8</v>
      </c>
      <c r="AB973" s="4" t="s">
        <v>613</v>
      </c>
      <c r="AC973" s="4">
        <v>12</v>
      </c>
      <c r="AD973" s="4" t="s">
        <v>38</v>
      </c>
      <c r="AE973" s="4">
        <v>210</v>
      </c>
      <c r="AF973" s="4"/>
      <c r="AG973" s="4"/>
    </row>
    <row r="974" spans="1:33">
      <c r="A974" s="4" t="s">
        <v>214</v>
      </c>
      <c r="B974" s="4" t="s">
        <v>118</v>
      </c>
      <c r="C974" s="28">
        <v>39296</v>
      </c>
      <c r="D974" s="4">
        <v>2007</v>
      </c>
      <c r="E974" s="33">
        <v>0.51041666666666663</v>
      </c>
      <c r="F974" s="33">
        <v>0.51388888888888895</v>
      </c>
      <c r="G974" s="33">
        <f t="shared" si="105"/>
        <v>3.4722222222223209E-3</v>
      </c>
      <c r="H974" s="8">
        <v>2</v>
      </c>
      <c r="I974" s="5">
        <v>3</v>
      </c>
      <c r="J974" s="4">
        <v>18</v>
      </c>
      <c r="K974" s="4">
        <v>18</v>
      </c>
      <c r="L974" s="4" t="s">
        <v>98</v>
      </c>
      <c r="M974" s="4" t="s">
        <v>99</v>
      </c>
      <c r="N974" s="4">
        <v>1</v>
      </c>
      <c r="O974" s="5">
        <f t="shared" si="106"/>
        <v>39.269999999999996</v>
      </c>
      <c r="P974" s="5">
        <v>11.9</v>
      </c>
      <c r="Q974" s="5">
        <f t="shared" si="107"/>
        <v>29.7</v>
      </c>
      <c r="R974" s="5">
        <v>9</v>
      </c>
      <c r="S974" s="5">
        <f t="shared" si="108"/>
        <v>39.269999999999996</v>
      </c>
      <c r="T974" s="5">
        <v>11.9</v>
      </c>
      <c r="U974" s="8">
        <f t="shared" si="110"/>
        <v>34.484999999999992</v>
      </c>
      <c r="V974" s="5">
        <f t="shared" si="111"/>
        <v>10.45</v>
      </c>
      <c r="W974" s="12">
        <v>27.888750000000002</v>
      </c>
      <c r="X974" s="12">
        <v>-115.19277</v>
      </c>
      <c r="Y974" s="4">
        <f t="shared" si="109"/>
        <v>64.400000000000006</v>
      </c>
      <c r="Z974" s="4">
        <v>18</v>
      </c>
      <c r="AA974" s="4">
        <v>8</v>
      </c>
      <c r="AB974" s="4" t="s">
        <v>609</v>
      </c>
      <c r="AC974" s="4">
        <v>10</v>
      </c>
      <c r="AD974" s="4" t="s">
        <v>38</v>
      </c>
      <c r="AE974" s="4">
        <v>210</v>
      </c>
      <c r="AF974" s="4"/>
      <c r="AG974" s="4"/>
    </row>
    <row r="975" spans="1:33">
      <c r="A975" s="4" t="s">
        <v>214</v>
      </c>
      <c r="B975" s="4" t="s">
        <v>118</v>
      </c>
      <c r="C975" s="28">
        <v>39296</v>
      </c>
      <c r="D975" s="4">
        <v>2007</v>
      </c>
      <c r="E975" s="33">
        <v>0.51041666666666663</v>
      </c>
      <c r="F975" s="33">
        <v>0.51388888888888895</v>
      </c>
      <c r="G975" s="33">
        <f t="shared" si="105"/>
        <v>3.4722222222223209E-3</v>
      </c>
      <c r="H975" s="8">
        <v>2</v>
      </c>
      <c r="I975" s="5">
        <v>3</v>
      </c>
      <c r="J975" s="4">
        <v>18</v>
      </c>
      <c r="K975" s="4">
        <v>18</v>
      </c>
      <c r="L975" s="4" t="s">
        <v>98</v>
      </c>
      <c r="M975" s="4" t="s">
        <v>99</v>
      </c>
      <c r="N975" s="4">
        <v>1</v>
      </c>
      <c r="O975" s="5">
        <f t="shared" si="106"/>
        <v>39.269999999999996</v>
      </c>
      <c r="P975" s="5">
        <v>11.9</v>
      </c>
      <c r="Q975" s="5">
        <f t="shared" si="107"/>
        <v>29.7</v>
      </c>
      <c r="R975" s="5">
        <v>9</v>
      </c>
      <c r="S975" s="5">
        <f t="shared" si="108"/>
        <v>39.269999999999996</v>
      </c>
      <c r="T975" s="5">
        <v>11.9</v>
      </c>
      <c r="U975" s="8">
        <f t="shared" si="110"/>
        <v>34.484999999999992</v>
      </c>
      <c r="V975" s="5">
        <f t="shared" si="111"/>
        <v>10.45</v>
      </c>
      <c r="W975" s="12">
        <v>27.888750000000002</v>
      </c>
      <c r="X975" s="12">
        <v>-115.19277</v>
      </c>
      <c r="Y975" s="4">
        <f t="shared" si="109"/>
        <v>64.400000000000006</v>
      </c>
      <c r="Z975" s="4">
        <v>18</v>
      </c>
      <c r="AA975" s="4">
        <v>8</v>
      </c>
      <c r="AB975" s="4" t="s">
        <v>606</v>
      </c>
      <c r="AC975" s="4">
        <v>2</v>
      </c>
      <c r="AD975" s="4" t="s">
        <v>38</v>
      </c>
      <c r="AE975" s="4">
        <v>210</v>
      </c>
      <c r="AF975" s="4"/>
      <c r="AG975" s="4"/>
    </row>
    <row r="976" spans="1:33">
      <c r="A976" s="4" t="s">
        <v>214</v>
      </c>
      <c r="B976" s="4" t="s">
        <v>118</v>
      </c>
      <c r="C976" s="28">
        <v>39296</v>
      </c>
      <c r="D976" s="4">
        <v>2007</v>
      </c>
      <c r="E976" s="33">
        <v>0.51041666666666663</v>
      </c>
      <c r="F976" s="33">
        <v>0.51388888888888895</v>
      </c>
      <c r="G976" s="33">
        <f t="shared" si="105"/>
        <v>3.4722222222223209E-3</v>
      </c>
      <c r="H976" s="8">
        <v>2</v>
      </c>
      <c r="I976" s="5">
        <v>3</v>
      </c>
      <c r="J976" s="4">
        <v>18</v>
      </c>
      <c r="K976" s="4">
        <v>18</v>
      </c>
      <c r="L976" s="4" t="s">
        <v>98</v>
      </c>
      <c r="M976" s="4" t="s">
        <v>99</v>
      </c>
      <c r="N976" s="4">
        <v>1</v>
      </c>
      <c r="O976" s="5">
        <f t="shared" si="106"/>
        <v>39.269999999999996</v>
      </c>
      <c r="P976" s="5">
        <v>11.9</v>
      </c>
      <c r="Q976" s="5">
        <f t="shared" si="107"/>
        <v>29.7</v>
      </c>
      <c r="R976" s="5">
        <v>9</v>
      </c>
      <c r="S976" s="5">
        <f t="shared" si="108"/>
        <v>39.269999999999996</v>
      </c>
      <c r="T976" s="5">
        <v>11.9</v>
      </c>
      <c r="U976" s="8">
        <f t="shared" si="110"/>
        <v>34.484999999999992</v>
      </c>
      <c r="V976" s="5">
        <f t="shared" si="111"/>
        <v>10.45</v>
      </c>
      <c r="W976" s="12">
        <v>27.888750000000002</v>
      </c>
      <c r="X976" s="12">
        <v>-115.19277</v>
      </c>
      <c r="Y976" s="4">
        <f t="shared" si="109"/>
        <v>64.400000000000006</v>
      </c>
      <c r="Z976" s="4">
        <v>18</v>
      </c>
      <c r="AA976" s="4">
        <v>8</v>
      </c>
      <c r="AB976" s="4" t="s">
        <v>607</v>
      </c>
      <c r="AC976" s="4">
        <v>3</v>
      </c>
      <c r="AD976" s="4" t="s">
        <v>38</v>
      </c>
      <c r="AE976" s="4">
        <v>210</v>
      </c>
      <c r="AF976" s="4"/>
      <c r="AG976" s="4"/>
    </row>
    <row r="977" spans="1:33">
      <c r="A977" s="4" t="s">
        <v>215</v>
      </c>
      <c r="B977" s="4" t="s">
        <v>216</v>
      </c>
      <c r="C977" s="28">
        <v>39282</v>
      </c>
      <c r="D977" s="4">
        <v>2007</v>
      </c>
      <c r="E977" s="33">
        <v>0.44444444444444442</v>
      </c>
      <c r="F977" s="33">
        <v>0.4513888888888889</v>
      </c>
      <c r="G977" s="33">
        <f t="shared" si="105"/>
        <v>6.9444444444444753E-3</v>
      </c>
      <c r="H977" s="8">
        <v>2</v>
      </c>
      <c r="I977" s="5">
        <v>1</v>
      </c>
      <c r="J977" s="5">
        <v>19</v>
      </c>
      <c r="K977" s="4">
        <v>19</v>
      </c>
      <c r="L977" s="4" t="s">
        <v>98</v>
      </c>
      <c r="M977" s="4" t="s">
        <v>99</v>
      </c>
      <c r="N977" s="4">
        <v>1</v>
      </c>
      <c r="O977" s="5">
        <f t="shared" si="106"/>
        <v>64.349999999999994</v>
      </c>
      <c r="P977" s="5">
        <v>19.5</v>
      </c>
      <c r="Q977" s="5">
        <f t="shared" si="107"/>
        <v>60.059999999999995</v>
      </c>
      <c r="R977" s="5">
        <v>18.2</v>
      </c>
      <c r="S977" s="5">
        <f t="shared" si="108"/>
        <v>64.349999999999994</v>
      </c>
      <c r="T977" s="5">
        <v>19.5</v>
      </c>
      <c r="U977" s="8">
        <f t="shared" si="110"/>
        <v>62.204999999999998</v>
      </c>
      <c r="V977" s="5">
        <f t="shared" si="111"/>
        <v>18.850000000000001</v>
      </c>
      <c r="W977" s="12">
        <v>27.891970000000001</v>
      </c>
      <c r="X977" s="12">
        <v>-115.18763</v>
      </c>
      <c r="Y977" s="4">
        <f t="shared" si="109"/>
        <v>55.400000000000006</v>
      </c>
      <c r="Z977" s="4">
        <v>13</v>
      </c>
      <c r="AA977" s="4">
        <v>12</v>
      </c>
      <c r="AB977" s="4" t="s">
        <v>604</v>
      </c>
      <c r="AC977" s="4">
        <v>2</v>
      </c>
      <c r="AD977" s="4" t="s">
        <v>38</v>
      </c>
      <c r="AE977" s="4">
        <v>120</v>
      </c>
      <c r="AF977" s="4"/>
      <c r="AG977" s="4"/>
    </row>
    <row r="978" spans="1:33">
      <c r="A978" s="4" t="s">
        <v>215</v>
      </c>
      <c r="B978" s="4" t="s">
        <v>216</v>
      </c>
      <c r="C978" s="28">
        <v>39282</v>
      </c>
      <c r="D978" s="4">
        <v>2007</v>
      </c>
      <c r="E978" s="33">
        <v>0.44444444444444442</v>
      </c>
      <c r="F978" s="33">
        <v>0.4513888888888889</v>
      </c>
      <c r="G978" s="33">
        <f t="shared" si="105"/>
        <v>6.9444444444444753E-3</v>
      </c>
      <c r="H978" s="8">
        <v>2</v>
      </c>
      <c r="I978" s="5">
        <v>1</v>
      </c>
      <c r="J978" s="5">
        <v>19</v>
      </c>
      <c r="K978" s="4">
        <v>19</v>
      </c>
      <c r="L978" s="4" t="s">
        <v>98</v>
      </c>
      <c r="M978" s="4" t="s">
        <v>99</v>
      </c>
      <c r="N978" s="4">
        <v>1</v>
      </c>
      <c r="O978" s="5">
        <f t="shared" si="106"/>
        <v>64.349999999999994</v>
      </c>
      <c r="P978" s="5">
        <v>19.5</v>
      </c>
      <c r="Q978" s="5">
        <f t="shared" si="107"/>
        <v>60.059999999999995</v>
      </c>
      <c r="R978" s="5">
        <v>18.2</v>
      </c>
      <c r="S978" s="5">
        <f t="shared" si="108"/>
        <v>64.349999999999994</v>
      </c>
      <c r="T978" s="5">
        <v>19.5</v>
      </c>
      <c r="U978" s="8">
        <f t="shared" si="110"/>
        <v>62.204999999999998</v>
      </c>
      <c r="V978" s="5">
        <f t="shared" si="111"/>
        <v>18.850000000000001</v>
      </c>
      <c r="W978" s="12">
        <v>27.891970000000001</v>
      </c>
      <c r="X978" s="12">
        <v>-115.18763</v>
      </c>
      <c r="Y978" s="4">
        <f t="shared" si="109"/>
        <v>55.400000000000006</v>
      </c>
      <c r="Z978" s="4">
        <v>13</v>
      </c>
      <c r="AA978" s="4">
        <v>12</v>
      </c>
      <c r="AB978" s="4" t="s">
        <v>615</v>
      </c>
      <c r="AC978" s="4">
        <v>2</v>
      </c>
      <c r="AD978" s="4" t="s">
        <v>38</v>
      </c>
      <c r="AE978" s="4">
        <v>120</v>
      </c>
      <c r="AF978" s="4"/>
      <c r="AG978" s="4"/>
    </row>
    <row r="979" spans="1:33">
      <c r="A979" s="4" t="s">
        <v>215</v>
      </c>
      <c r="B979" s="4" t="s">
        <v>216</v>
      </c>
      <c r="C979" s="28">
        <v>39282</v>
      </c>
      <c r="D979" s="4">
        <v>2007</v>
      </c>
      <c r="E979" s="33">
        <v>0.44444444444444442</v>
      </c>
      <c r="F979" s="33">
        <v>0.4513888888888889</v>
      </c>
      <c r="G979" s="33">
        <f t="shared" si="105"/>
        <v>6.9444444444444753E-3</v>
      </c>
      <c r="H979" s="8">
        <v>2</v>
      </c>
      <c r="I979" s="5">
        <v>1</v>
      </c>
      <c r="J979" s="5">
        <v>19</v>
      </c>
      <c r="K979" s="4">
        <v>19</v>
      </c>
      <c r="L979" s="4" t="s">
        <v>98</v>
      </c>
      <c r="M979" s="4" t="s">
        <v>99</v>
      </c>
      <c r="N979" s="4">
        <v>1</v>
      </c>
      <c r="O979" s="5">
        <f t="shared" si="106"/>
        <v>64.349999999999994</v>
      </c>
      <c r="P979" s="5">
        <v>19.5</v>
      </c>
      <c r="Q979" s="5">
        <f t="shared" si="107"/>
        <v>60.059999999999995</v>
      </c>
      <c r="R979" s="5">
        <v>18.2</v>
      </c>
      <c r="S979" s="5">
        <f t="shared" si="108"/>
        <v>64.349999999999994</v>
      </c>
      <c r="T979" s="5">
        <v>19.5</v>
      </c>
      <c r="U979" s="8">
        <f t="shared" si="110"/>
        <v>62.204999999999998</v>
      </c>
      <c r="V979" s="5">
        <f t="shared" si="111"/>
        <v>18.850000000000001</v>
      </c>
      <c r="W979" s="12">
        <v>27.891970000000001</v>
      </c>
      <c r="X979" s="12">
        <v>-115.18763</v>
      </c>
      <c r="Y979" s="4">
        <f t="shared" si="109"/>
        <v>55.400000000000006</v>
      </c>
      <c r="Z979" s="4">
        <v>13</v>
      </c>
      <c r="AA979" s="4">
        <v>12</v>
      </c>
      <c r="AB979" s="9" t="s">
        <v>753</v>
      </c>
      <c r="AC979" s="4">
        <v>15</v>
      </c>
      <c r="AD979" s="4" t="s">
        <v>38</v>
      </c>
      <c r="AE979" s="4">
        <v>120</v>
      </c>
      <c r="AF979" s="4"/>
      <c r="AG979" s="4"/>
    </row>
    <row r="980" spans="1:33">
      <c r="A980" s="4" t="s">
        <v>215</v>
      </c>
      <c r="B980" s="4" t="s">
        <v>216</v>
      </c>
      <c r="C980" s="28">
        <v>39282</v>
      </c>
      <c r="D980" s="4">
        <v>2007</v>
      </c>
      <c r="E980" s="33">
        <v>0.44444444444444442</v>
      </c>
      <c r="F980" s="33">
        <v>0.4513888888888889</v>
      </c>
      <c r="G980" s="33">
        <f t="shared" si="105"/>
        <v>6.9444444444444753E-3</v>
      </c>
      <c r="H980" s="8">
        <v>2</v>
      </c>
      <c r="I980" s="5">
        <v>1</v>
      </c>
      <c r="J980" s="5">
        <v>19</v>
      </c>
      <c r="K980" s="4">
        <v>19</v>
      </c>
      <c r="L980" s="4" t="s">
        <v>98</v>
      </c>
      <c r="M980" s="4" t="s">
        <v>99</v>
      </c>
      <c r="N980" s="4">
        <v>1</v>
      </c>
      <c r="O980" s="5">
        <f t="shared" si="106"/>
        <v>64.349999999999994</v>
      </c>
      <c r="P980" s="5">
        <v>19.5</v>
      </c>
      <c r="Q980" s="5">
        <f t="shared" si="107"/>
        <v>60.059999999999995</v>
      </c>
      <c r="R980" s="5">
        <v>18.2</v>
      </c>
      <c r="S980" s="5">
        <f t="shared" si="108"/>
        <v>64.349999999999994</v>
      </c>
      <c r="T980" s="5">
        <v>19.5</v>
      </c>
      <c r="U980" s="8">
        <f t="shared" si="110"/>
        <v>62.204999999999998</v>
      </c>
      <c r="V980" s="5">
        <f t="shared" si="111"/>
        <v>18.850000000000001</v>
      </c>
      <c r="W980" s="12">
        <v>27.891970000000001</v>
      </c>
      <c r="X980" s="12">
        <v>-115.18763</v>
      </c>
      <c r="Y980" s="4">
        <f t="shared" si="109"/>
        <v>55.400000000000006</v>
      </c>
      <c r="Z980" s="4">
        <v>13</v>
      </c>
      <c r="AA980" s="4">
        <v>12</v>
      </c>
      <c r="AB980" s="4" t="s">
        <v>614</v>
      </c>
      <c r="AC980" s="4">
        <v>4</v>
      </c>
      <c r="AD980" s="4" t="s">
        <v>38</v>
      </c>
      <c r="AE980" s="4">
        <v>120</v>
      </c>
      <c r="AF980" s="4"/>
      <c r="AG980" s="4"/>
    </row>
    <row r="981" spans="1:33">
      <c r="A981" s="4" t="s">
        <v>215</v>
      </c>
      <c r="B981" s="4" t="s">
        <v>216</v>
      </c>
      <c r="C981" s="28">
        <v>39282</v>
      </c>
      <c r="D981" s="4">
        <v>2007</v>
      </c>
      <c r="E981" s="33">
        <v>0.44444444444444442</v>
      </c>
      <c r="F981" s="33">
        <v>0.4513888888888889</v>
      </c>
      <c r="G981" s="33">
        <f t="shared" si="105"/>
        <v>6.9444444444444753E-3</v>
      </c>
      <c r="H981" s="8">
        <v>2</v>
      </c>
      <c r="I981" s="5">
        <v>1</v>
      </c>
      <c r="J981" s="5">
        <v>19</v>
      </c>
      <c r="K981" s="4">
        <v>19</v>
      </c>
      <c r="L981" s="4" t="s">
        <v>98</v>
      </c>
      <c r="M981" s="4" t="s">
        <v>99</v>
      </c>
      <c r="N981" s="4">
        <v>1</v>
      </c>
      <c r="O981" s="5">
        <f t="shared" si="106"/>
        <v>64.349999999999994</v>
      </c>
      <c r="P981" s="5">
        <v>19.5</v>
      </c>
      <c r="Q981" s="5">
        <f t="shared" si="107"/>
        <v>60.059999999999995</v>
      </c>
      <c r="R981" s="5">
        <v>18.2</v>
      </c>
      <c r="S981" s="5">
        <f t="shared" si="108"/>
        <v>64.349999999999994</v>
      </c>
      <c r="T981" s="5">
        <v>19.5</v>
      </c>
      <c r="U981" s="8">
        <f t="shared" si="110"/>
        <v>62.204999999999998</v>
      </c>
      <c r="V981" s="5">
        <f t="shared" si="111"/>
        <v>18.850000000000001</v>
      </c>
      <c r="W981" s="12">
        <v>27.891970000000001</v>
      </c>
      <c r="X981" s="12">
        <v>-115.18763</v>
      </c>
      <c r="Y981" s="4">
        <f t="shared" si="109"/>
        <v>55.400000000000006</v>
      </c>
      <c r="Z981" s="4">
        <v>13</v>
      </c>
      <c r="AA981" s="4">
        <v>12</v>
      </c>
      <c r="AB981" s="4" t="s">
        <v>613</v>
      </c>
      <c r="AC981" s="4">
        <v>28</v>
      </c>
      <c r="AD981" s="4" t="s">
        <v>38</v>
      </c>
      <c r="AE981" s="4">
        <v>120</v>
      </c>
      <c r="AF981" s="4"/>
      <c r="AG981" s="4"/>
    </row>
    <row r="982" spans="1:33">
      <c r="A982" s="4" t="s">
        <v>215</v>
      </c>
      <c r="B982" s="4" t="s">
        <v>216</v>
      </c>
      <c r="C982" s="28">
        <v>39282</v>
      </c>
      <c r="D982" s="4">
        <v>2007</v>
      </c>
      <c r="E982" s="33">
        <v>0.44444444444444442</v>
      </c>
      <c r="F982" s="33">
        <v>0.4513888888888889</v>
      </c>
      <c r="G982" s="33">
        <f t="shared" si="105"/>
        <v>6.9444444444444753E-3</v>
      </c>
      <c r="H982" s="8">
        <v>2</v>
      </c>
      <c r="I982" s="5">
        <v>1</v>
      </c>
      <c r="J982" s="5">
        <v>19</v>
      </c>
      <c r="K982" s="4">
        <v>19</v>
      </c>
      <c r="L982" s="4" t="s">
        <v>98</v>
      </c>
      <c r="M982" s="4" t="s">
        <v>99</v>
      </c>
      <c r="N982" s="4">
        <v>1</v>
      </c>
      <c r="O982" s="5">
        <f t="shared" si="106"/>
        <v>64.349999999999994</v>
      </c>
      <c r="P982" s="5">
        <v>19.5</v>
      </c>
      <c r="Q982" s="5">
        <f t="shared" si="107"/>
        <v>60.059999999999995</v>
      </c>
      <c r="R982" s="5">
        <v>18.2</v>
      </c>
      <c r="S982" s="5">
        <f t="shared" si="108"/>
        <v>64.349999999999994</v>
      </c>
      <c r="T982" s="5">
        <v>19.5</v>
      </c>
      <c r="U982" s="8">
        <f t="shared" si="110"/>
        <v>62.204999999999998</v>
      </c>
      <c r="V982" s="5">
        <f t="shared" si="111"/>
        <v>18.850000000000001</v>
      </c>
      <c r="W982" s="12">
        <v>27.891970000000001</v>
      </c>
      <c r="X982" s="12">
        <v>-115.18763</v>
      </c>
      <c r="Y982" s="4">
        <f t="shared" si="109"/>
        <v>55.400000000000006</v>
      </c>
      <c r="Z982" s="4">
        <v>13</v>
      </c>
      <c r="AA982" s="4">
        <v>12</v>
      </c>
      <c r="AB982" s="4" t="s">
        <v>609</v>
      </c>
      <c r="AC982" s="4">
        <v>49</v>
      </c>
      <c r="AD982" s="4">
        <v>29</v>
      </c>
      <c r="AE982" s="4">
        <v>120</v>
      </c>
      <c r="AF982" s="4">
        <v>50</v>
      </c>
      <c r="AG982" s="4"/>
    </row>
    <row r="983" spans="1:33">
      <c r="A983" s="4" t="s">
        <v>215</v>
      </c>
      <c r="B983" s="4" t="s">
        <v>216</v>
      </c>
      <c r="C983" s="28">
        <v>39282</v>
      </c>
      <c r="D983" s="4">
        <v>2007</v>
      </c>
      <c r="E983" s="33">
        <v>0.44444444444444442</v>
      </c>
      <c r="F983" s="33">
        <v>0.4513888888888889</v>
      </c>
      <c r="G983" s="33">
        <f t="shared" si="105"/>
        <v>6.9444444444444753E-3</v>
      </c>
      <c r="H983" s="8">
        <v>2</v>
      </c>
      <c r="I983" s="5">
        <v>1</v>
      </c>
      <c r="J983" s="5">
        <v>19</v>
      </c>
      <c r="K983" s="4">
        <v>19</v>
      </c>
      <c r="L983" s="4" t="s">
        <v>98</v>
      </c>
      <c r="M983" s="4" t="s">
        <v>99</v>
      </c>
      <c r="N983" s="4">
        <v>1</v>
      </c>
      <c r="O983" s="5">
        <f t="shared" si="106"/>
        <v>64.349999999999994</v>
      </c>
      <c r="P983" s="5">
        <v>19.5</v>
      </c>
      <c r="Q983" s="5">
        <f t="shared" si="107"/>
        <v>60.059999999999995</v>
      </c>
      <c r="R983" s="5">
        <v>18.2</v>
      </c>
      <c r="S983" s="5">
        <f t="shared" si="108"/>
        <v>64.349999999999994</v>
      </c>
      <c r="T983" s="5">
        <v>19.5</v>
      </c>
      <c r="U983" s="8">
        <f t="shared" si="110"/>
        <v>62.204999999999998</v>
      </c>
      <c r="V983" s="5">
        <f t="shared" si="111"/>
        <v>18.850000000000001</v>
      </c>
      <c r="W983" s="12">
        <v>27.891970000000001</v>
      </c>
      <c r="X983" s="12">
        <v>-115.18763</v>
      </c>
      <c r="Y983" s="4">
        <f t="shared" si="109"/>
        <v>55.400000000000006</v>
      </c>
      <c r="Z983" s="4">
        <v>13</v>
      </c>
      <c r="AA983" s="4">
        <v>12</v>
      </c>
      <c r="AB983" s="4" t="s">
        <v>608</v>
      </c>
      <c r="AC983" s="4">
        <v>2</v>
      </c>
      <c r="AD983" s="4" t="s">
        <v>38</v>
      </c>
      <c r="AE983" s="4">
        <v>120</v>
      </c>
      <c r="AF983" s="4"/>
      <c r="AG983" s="4"/>
    </row>
    <row r="984" spans="1:33">
      <c r="A984" s="4" t="s">
        <v>215</v>
      </c>
      <c r="B984" s="4" t="s">
        <v>216</v>
      </c>
      <c r="C984" s="28">
        <v>39282</v>
      </c>
      <c r="D984" s="4">
        <v>2007</v>
      </c>
      <c r="E984" s="33">
        <v>0.44444444444444442</v>
      </c>
      <c r="F984" s="33">
        <v>0.4513888888888889</v>
      </c>
      <c r="G984" s="33">
        <f t="shared" si="105"/>
        <v>6.9444444444444753E-3</v>
      </c>
      <c r="H984" s="8">
        <v>2</v>
      </c>
      <c r="I984" s="5">
        <v>1</v>
      </c>
      <c r="J984" s="5">
        <v>19</v>
      </c>
      <c r="K984" s="4">
        <v>19</v>
      </c>
      <c r="L984" s="4" t="s">
        <v>98</v>
      </c>
      <c r="M984" s="4" t="s">
        <v>99</v>
      </c>
      <c r="N984" s="4">
        <v>1</v>
      </c>
      <c r="O984" s="5">
        <f t="shared" si="106"/>
        <v>64.349999999999994</v>
      </c>
      <c r="P984" s="5">
        <v>19.5</v>
      </c>
      <c r="Q984" s="5">
        <f t="shared" si="107"/>
        <v>60.059999999999995</v>
      </c>
      <c r="R984" s="5">
        <v>18.2</v>
      </c>
      <c r="S984" s="5">
        <f t="shared" si="108"/>
        <v>64.349999999999994</v>
      </c>
      <c r="T984" s="5">
        <v>19.5</v>
      </c>
      <c r="U984" s="8">
        <f t="shared" si="110"/>
        <v>62.204999999999998</v>
      </c>
      <c r="V984" s="5">
        <f t="shared" si="111"/>
        <v>18.850000000000001</v>
      </c>
      <c r="W984" s="12">
        <v>27.891970000000001</v>
      </c>
      <c r="X984" s="12">
        <v>-115.18763</v>
      </c>
      <c r="Y984" s="4">
        <f t="shared" si="109"/>
        <v>55.400000000000006</v>
      </c>
      <c r="Z984" s="4">
        <v>13</v>
      </c>
      <c r="AA984" s="4">
        <v>12</v>
      </c>
      <c r="AB984" s="4" t="s">
        <v>611</v>
      </c>
      <c r="AC984" s="4">
        <v>6</v>
      </c>
      <c r="AD984" s="4" t="s">
        <v>38</v>
      </c>
      <c r="AE984" s="4">
        <v>120</v>
      </c>
      <c r="AF984" s="4"/>
      <c r="AG984" s="4"/>
    </row>
    <row r="985" spans="1:33">
      <c r="A985" s="4" t="s">
        <v>217</v>
      </c>
      <c r="B985" s="4" t="s">
        <v>216</v>
      </c>
      <c r="C985" s="28">
        <v>39282</v>
      </c>
      <c r="D985" s="4">
        <v>2007</v>
      </c>
      <c r="E985" s="33">
        <v>0.54305555555555551</v>
      </c>
      <c r="F985" s="33">
        <v>0.55208333333333337</v>
      </c>
      <c r="G985" s="33">
        <f t="shared" si="105"/>
        <v>9.0277777777778567E-3</v>
      </c>
      <c r="H985" s="8">
        <v>2</v>
      </c>
      <c r="I985" s="5">
        <v>2</v>
      </c>
      <c r="J985" s="5">
        <v>20</v>
      </c>
      <c r="K985" s="4">
        <v>20</v>
      </c>
      <c r="L985" s="4" t="s">
        <v>98</v>
      </c>
      <c r="M985" s="4" t="s">
        <v>99</v>
      </c>
      <c r="N985" s="4">
        <v>1</v>
      </c>
      <c r="O985" s="5">
        <f t="shared" si="106"/>
        <v>38.94</v>
      </c>
      <c r="P985" s="5">
        <v>11.8</v>
      </c>
      <c r="Q985" s="5">
        <f t="shared" si="107"/>
        <v>36.959999999999994</v>
      </c>
      <c r="R985" s="5">
        <v>11.2</v>
      </c>
      <c r="S985" s="5">
        <f t="shared" si="108"/>
        <v>38.94</v>
      </c>
      <c r="T985" s="5">
        <v>11.8</v>
      </c>
      <c r="U985" s="8">
        <f t="shared" si="110"/>
        <v>37.949999999999996</v>
      </c>
      <c r="V985" s="5">
        <f t="shared" si="111"/>
        <v>11.5</v>
      </c>
      <c r="W985" s="12">
        <v>27.92144</v>
      </c>
      <c r="X985" s="12">
        <v>-115.19136</v>
      </c>
      <c r="Y985" s="4">
        <f t="shared" si="109"/>
        <v>55.400000000000006</v>
      </c>
      <c r="Z985" s="4">
        <v>13</v>
      </c>
      <c r="AA985" s="4">
        <v>12</v>
      </c>
      <c r="AB985" s="4" t="s">
        <v>604</v>
      </c>
      <c r="AC985" s="4">
        <v>1</v>
      </c>
      <c r="AD985" s="4" t="s">
        <v>38</v>
      </c>
      <c r="AE985" s="4">
        <v>120</v>
      </c>
      <c r="AF985" s="4"/>
      <c r="AG985" s="4"/>
    </row>
    <row r="986" spans="1:33">
      <c r="A986" s="4" t="s">
        <v>217</v>
      </c>
      <c r="B986" s="4" t="s">
        <v>216</v>
      </c>
      <c r="C986" s="28">
        <v>39282</v>
      </c>
      <c r="D986" s="4">
        <v>2007</v>
      </c>
      <c r="E986" s="33">
        <v>0.54305555555555551</v>
      </c>
      <c r="F986" s="33">
        <v>0.55208333333333337</v>
      </c>
      <c r="G986" s="33">
        <f t="shared" si="105"/>
        <v>9.0277777777778567E-3</v>
      </c>
      <c r="H986" s="8">
        <v>2</v>
      </c>
      <c r="I986" s="5">
        <v>2</v>
      </c>
      <c r="J986" s="5">
        <v>20</v>
      </c>
      <c r="K986" s="4">
        <v>20</v>
      </c>
      <c r="L986" s="4" t="s">
        <v>98</v>
      </c>
      <c r="M986" s="4" t="s">
        <v>99</v>
      </c>
      <c r="N986" s="4">
        <v>1</v>
      </c>
      <c r="O986" s="5">
        <f t="shared" si="106"/>
        <v>38.94</v>
      </c>
      <c r="P986" s="5">
        <v>11.8</v>
      </c>
      <c r="Q986" s="5">
        <f t="shared" si="107"/>
        <v>36.959999999999994</v>
      </c>
      <c r="R986" s="5">
        <v>11.2</v>
      </c>
      <c r="S986" s="5">
        <f t="shared" si="108"/>
        <v>38.94</v>
      </c>
      <c r="T986" s="5">
        <v>11.8</v>
      </c>
      <c r="U986" s="8">
        <f t="shared" si="110"/>
        <v>37.949999999999996</v>
      </c>
      <c r="V986" s="5">
        <f t="shared" si="111"/>
        <v>11.5</v>
      </c>
      <c r="W986" s="12">
        <v>27.92144</v>
      </c>
      <c r="X986" s="12">
        <v>-115.19136</v>
      </c>
      <c r="Y986" s="4">
        <f t="shared" si="109"/>
        <v>55.400000000000006</v>
      </c>
      <c r="Z986" s="4">
        <v>13</v>
      </c>
      <c r="AA986" s="4">
        <v>12</v>
      </c>
      <c r="AB986" s="9" t="s">
        <v>753</v>
      </c>
      <c r="AC986" s="4">
        <v>14</v>
      </c>
      <c r="AD986" s="4" t="s">
        <v>38</v>
      </c>
      <c r="AE986" s="4">
        <v>120</v>
      </c>
      <c r="AF986" s="4"/>
      <c r="AG986" s="4"/>
    </row>
    <row r="987" spans="1:33">
      <c r="A987" s="4" t="s">
        <v>217</v>
      </c>
      <c r="B987" s="4" t="s">
        <v>216</v>
      </c>
      <c r="C987" s="28">
        <v>39282</v>
      </c>
      <c r="D987" s="4">
        <v>2007</v>
      </c>
      <c r="E987" s="33">
        <v>0.54305555555555551</v>
      </c>
      <c r="F987" s="33">
        <v>0.55208333333333337</v>
      </c>
      <c r="G987" s="33">
        <f t="shared" si="105"/>
        <v>9.0277777777778567E-3</v>
      </c>
      <c r="H987" s="8">
        <v>2</v>
      </c>
      <c r="I987" s="5">
        <v>2</v>
      </c>
      <c r="J987" s="5">
        <v>20</v>
      </c>
      <c r="K987" s="4">
        <v>20</v>
      </c>
      <c r="L987" s="4" t="s">
        <v>98</v>
      </c>
      <c r="M987" s="4" t="s">
        <v>99</v>
      </c>
      <c r="N987" s="4">
        <v>1</v>
      </c>
      <c r="O987" s="5">
        <f t="shared" si="106"/>
        <v>38.94</v>
      </c>
      <c r="P987" s="5">
        <v>11.8</v>
      </c>
      <c r="Q987" s="5">
        <f t="shared" si="107"/>
        <v>36.959999999999994</v>
      </c>
      <c r="R987" s="5">
        <v>11.2</v>
      </c>
      <c r="S987" s="5">
        <f t="shared" si="108"/>
        <v>38.94</v>
      </c>
      <c r="T987" s="5">
        <v>11.8</v>
      </c>
      <c r="U987" s="8">
        <f t="shared" si="110"/>
        <v>37.949999999999996</v>
      </c>
      <c r="V987" s="5">
        <f t="shared" si="111"/>
        <v>11.5</v>
      </c>
      <c r="W987" s="12">
        <v>27.92144</v>
      </c>
      <c r="X987" s="12">
        <v>-115.19136</v>
      </c>
      <c r="Y987" s="4">
        <f t="shared" si="109"/>
        <v>55.400000000000006</v>
      </c>
      <c r="Z987" s="4">
        <v>13</v>
      </c>
      <c r="AA987" s="4">
        <v>12</v>
      </c>
      <c r="AB987" s="4" t="s">
        <v>613</v>
      </c>
      <c r="AC987" s="4">
        <v>30</v>
      </c>
      <c r="AD987" s="4" t="s">
        <v>38</v>
      </c>
      <c r="AE987" s="4">
        <v>120</v>
      </c>
      <c r="AF987" s="4"/>
      <c r="AG987" s="4"/>
    </row>
    <row r="988" spans="1:33">
      <c r="A988" s="4" t="s">
        <v>217</v>
      </c>
      <c r="B988" s="4" t="s">
        <v>216</v>
      </c>
      <c r="C988" s="28">
        <v>39282</v>
      </c>
      <c r="D988" s="4">
        <v>2007</v>
      </c>
      <c r="E988" s="33">
        <v>0.54305555555555551</v>
      </c>
      <c r="F988" s="33">
        <v>0.55208333333333337</v>
      </c>
      <c r="G988" s="33">
        <f t="shared" si="105"/>
        <v>9.0277777777778567E-3</v>
      </c>
      <c r="H988" s="8">
        <v>2</v>
      </c>
      <c r="I988" s="5">
        <v>2</v>
      </c>
      <c r="J988" s="5">
        <v>20</v>
      </c>
      <c r="K988" s="4">
        <v>20</v>
      </c>
      <c r="L988" s="4" t="s">
        <v>98</v>
      </c>
      <c r="M988" s="4" t="s">
        <v>99</v>
      </c>
      <c r="N988" s="4">
        <v>1</v>
      </c>
      <c r="O988" s="5">
        <f t="shared" si="106"/>
        <v>38.94</v>
      </c>
      <c r="P988" s="5">
        <v>11.8</v>
      </c>
      <c r="Q988" s="5">
        <f t="shared" si="107"/>
        <v>36.959999999999994</v>
      </c>
      <c r="R988" s="5">
        <v>11.2</v>
      </c>
      <c r="S988" s="5">
        <f t="shared" si="108"/>
        <v>38.94</v>
      </c>
      <c r="T988" s="5">
        <v>11.8</v>
      </c>
      <c r="U988" s="8">
        <f t="shared" si="110"/>
        <v>37.949999999999996</v>
      </c>
      <c r="V988" s="5">
        <f t="shared" si="111"/>
        <v>11.5</v>
      </c>
      <c r="W988" s="12">
        <v>27.92144</v>
      </c>
      <c r="X988" s="12">
        <v>-115.19136</v>
      </c>
      <c r="Y988" s="4">
        <f t="shared" si="109"/>
        <v>55.400000000000006</v>
      </c>
      <c r="Z988" s="4">
        <v>13</v>
      </c>
      <c r="AA988" s="4">
        <v>12</v>
      </c>
      <c r="AB988" s="4" t="s">
        <v>609</v>
      </c>
      <c r="AC988" s="4">
        <v>1</v>
      </c>
      <c r="AD988" s="4" t="s">
        <v>38</v>
      </c>
      <c r="AE988" s="4">
        <v>120</v>
      </c>
      <c r="AF988" s="4"/>
      <c r="AG988" s="4"/>
    </row>
    <row r="989" spans="1:33">
      <c r="A989" s="4" t="s">
        <v>217</v>
      </c>
      <c r="B989" s="4" t="s">
        <v>216</v>
      </c>
      <c r="C989" s="28">
        <v>39282</v>
      </c>
      <c r="D989" s="4">
        <v>2007</v>
      </c>
      <c r="E989" s="33">
        <v>0.54305555555555551</v>
      </c>
      <c r="F989" s="33">
        <v>0.55208333333333337</v>
      </c>
      <c r="G989" s="33">
        <f t="shared" si="105"/>
        <v>9.0277777777778567E-3</v>
      </c>
      <c r="H989" s="8">
        <v>2</v>
      </c>
      <c r="I989" s="5">
        <v>2</v>
      </c>
      <c r="J989" s="5">
        <v>20</v>
      </c>
      <c r="K989" s="4">
        <v>20</v>
      </c>
      <c r="L989" s="4" t="s">
        <v>98</v>
      </c>
      <c r="M989" s="4" t="s">
        <v>99</v>
      </c>
      <c r="N989" s="4">
        <v>1</v>
      </c>
      <c r="O989" s="5">
        <f t="shared" si="106"/>
        <v>38.94</v>
      </c>
      <c r="P989" s="5">
        <v>11.8</v>
      </c>
      <c r="Q989" s="5">
        <f t="shared" si="107"/>
        <v>36.959999999999994</v>
      </c>
      <c r="R989" s="5">
        <v>11.2</v>
      </c>
      <c r="S989" s="5">
        <f t="shared" si="108"/>
        <v>38.94</v>
      </c>
      <c r="T989" s="5">
        <v>11.8</v>
      </c>
      <c r="U989" s="8">
        <f t="shared" si="110"/>
        <v>37.949999999999996</v>
      </c>
      <c r="V989" s="5">
        <f t="shared" si="111"/>
        <v>11.5</v>
      </c>
      <c r="W989" s="12">
        <v>27.92144</v>
      </c>
      <c r="X989" s="12">
        <v>-115.19136</v>
      </c>
      <c r="Y989" s="4">
        <f t="shared" si="109"/>
        <v>55.400000000000006</v>
      </c>
      <c r="Z989" s="4">
        <v>13</v>
      </c>
      <c r="AA989" s="4">
        <v>12</v>
      </c>
      <c r="AB989" s="4" t="s">
        <v>606</v>
      </c>
      <c r="AC989" s="4">
        <v>1</v>
      </c>
      <c r="AD989" s="4" t="s">
        <v>38</v>
      </c>
      <c r="AE989" s="4">
        <v>120</v>
      </c>
      <c r="AF989" s="4"/>
      <c r="AG989" s="4"/>
    </row>
    <row r="990" spans="1:33">
      <c r="A990" s="4" t="s">
        <v>218</v>
      </c>
      <c r="B990" s="4" t="s">
        <v>34</v>
      </c>
      <c r="C990" s="28">
        <v>39658</v>
      </c>
      <c r="D990" s="4">
        <v>2008</v>
      </c>
      <c r="E990" s="33">
        <v>0.40763888888888888</v>
      </c>
      <c r="F990" s="33">
        <v>0.41041666666666665</v>
      </c>
      <c r="G990" s="33">
        <f t="shared" si="105"/>
        <v>2.7777777777777679E-3</v>
      </c>
      <c r="H990" s="8">
        <v>2</v>
      </c>
      <c r="I990" s="5">
        <v>1</v>
      </c>
      <c r="J990" s="5">
        <v>1</v>
      </c>
      <c r="K990" s="4">
        <v>1</v>
      </c>
      <c r="L990" s="6" t="s">
        <v>35</v>
      </c>
      <c r="M990" s="6" t="s">
        <v>36</v>
      </c>
      <c r="N990" s="4">
        <v>2</v>
      </c>
      <c r="O990" s="5">
        <f t="shared" si="106"/>
        <v>60.059999999999995</v>
      </c>
      <c r="P990" s="5">
        <v>18.2</v>
      </c>
      <c r="Q990" s="5">
        <f t="shared" si="107"/>
        <v>59.069999999999993</v>
      </c>
      <c r="R990" s="5">
        <v>17.899999999999999</v>
      </c>
      <c r="S990" s="5">
        <f t="shared" si="108"/>
        <v>60.059999999999995</v>
      </c>
      <c r="T990" s="5">
        <v>18.2</v>
      </c>
      <c r="U990" s="8">
        <f t="shared" si="110"/>
        <v>59.564999999999991</v>
      </c>
      <c r="V990" s="5">
        <f t="shared" si="111"/>
        <v>18.049999999999997</v>
      </c>
      <c r="W990" s="12">
        <v>27.858799999999999</v>
      </c>
      <c r="X990" s="12">
        <v>-115.19007000000001</v>
      </c>
      <c r="Y990" s="4">
        <f t="shared" si="109"/>
        <v>55.400000000000006</v>
      </c>
      <c r="Z990" s="4">
        <v>13</v>
      </c>
      <c r="AA990" s="4">
        <v>3</v>
      </c>
      <c r="AB990" s="4" t="s">
        <v>604</v>
      </c>
      <c r="AC990" s="4">
        <v>2</v>
      </c>
      <c r="AD990" s="4" t="s">
        <v>38</v>
      </c>
      <c r="AE990" s="9" t="s">
        <v>37</v>
      </c>
      <c r="AF990" s="4"/>
      <c r="AG990" s="4"/>
    </row>
    <row r="991" spans="1:33">
      <c r="A991" s="4" t="s">
        <v>218</v>
      </c>
      <c r="B991" s="4" t="s">
        <v>34</v>
      </c>
      <c r="C991" s="28">
        <v>39658</v>
      </c>
      <c r="D991" s="4">
        <v>2008</v>
      </c>
      <c r="E991" s="33">
        <v>0.40763888888888899</v>
      </c>
      <c r="F991" s="33">
        <v>0.41041666666666698</v>
      </c>
      <c r="G991" s="33">
        <f t="shared" si="105"/>
        <v>2.77777777777799E-3</v>
      </c>
      <c r="H991" s="8">
        <v>2</v>
      </c>
      <c r="I991" s="5">
        <v>1</v>
      </c>
      <c r="J991" s="5">
        <v>1</v>
      </c>
      <c r="K991" s="4">
        <v>1</v>
      </c>
      <c r="L991" s="6" t="s">
        <v>35</v>
      </c>
      <c r="M991" s="6" t="s">
        <v>36</v>
      </c>
      <c r="N991" s="4">
        <v>2</v>
      </c>
      <c r="O991" s="5">
        <f t="shared" si="106"/>
        <v>60.059999999999995</v>
      </c>
      <c r="P991" s="5">
        <v>18.2</v>
      </c>
      <c r="Q991" s="5">
        <f t="shared" si="107"/>
        <v>59.069999999999993</v>
      </c>
      <c r="R991" s="5">
        <v>17.899999999999999</v>
      </c>
      <c r="S991" s="5">
        <f t="shared" si="108"/>
        <v>60.059999999999995</v>
      </c>
      <c r="T991" s="5">
        <v>18.2</v>
      </c>
      <c r="U991" s="8">
        <f t="shared" si="110"/>
        <v>59.564999999999991</v>
      </c>
      <c r="V991" s="5">
        <f t="shared" si="111"/>
        <v>18.049999999999997</v>
      </c>
      <c r="W991" s="12">
        <v>27.858799999999999</v>
      </c>
      <c r="X991" s="12">
        <v>-115.19007000000001</v>
      </c>
      <c r="Y991" s="4">
        <f t="shared" si="109"/>
        <v>55.400000000000006</v>
      </c>
      <c r="Z991" s="4">
        <v>13</v>
      </c>
      <c r="AA991" s="4">
        <v>3</v>
      </c>
      <c r="AB991" s="4" t="s">
        <v>614</v>
      </c>
      <c r="AC991" s="4">
        <v>2</v>
      </c>
      <c r="AD991" s="4" t="s">
        <v>38</v>
      </c>
      <c r="AE991" s="9" t="s">
        <v>37</v>
      </c>
      <c r="AF991" s="4"/>
      <c r="AG991" s="4"/>
    </row>
    <row r="992" spans="1:33">
      <c r="A992" s="4" t="s">
        <v>218</v>
      </c>
      <c r="B992" s="4" t="s">
        <v>34</v>
      </c>
      <c r="C992" s="28">
        <v>39658</v>
      </c>
      <c r="D992" s="4">
        <v>2008</v>
      </c>
      <c r="E992" s="33">
        <v>0.40763888888888899</v>
      </c>
      <c r="F992" s="33">
        <v>0.41041666666666698</v>
      </c>
      <c r="G992" s="33">
        <f t="shared" si="105"/>
        <v>2.77777777777799E-3</v>
      </c>
      <c r="H992" s="8">
        <v>2</v>
      </c>
      <c r="I992" s="5">
        <v>1</v>
      </c>
      <c r="J992" s="5">
        <v>1</v>
      </c>
      <c r="K992" s="4">
        <v>1</v>
      </c>
      <c r="L992" s="6" t="s">
        <v>35</v>
      </c>
      <c r="M992" s="6" t="s">
        <v>36</v>
      </c>
      <c r="N992" s="4">
        <v>2</v>
      </c>
      <c r="O992" s="5">
        <f t="shared" si="106"/>
        <v>60.059999999999995</v>
      </c>
      <c r="P992" s="5">
        <v>18.2</v>
      </c>
      <c r="Q992" s="5">
        <f t="shared" si="107"/>
        <v>59.069999999999993</v>
      </c>
      <c r="R992" s="5">
        <v>17.899999999999999</v>
      </c>
      <c r="S992" s="5">
        <f t="shared" si="108"/>
        <v>60.059999999999995</v>
      </c>
      <c r="T992" s="5">
        <v>18.2</v>
      </c>
      <c r="U992" s="8">
        <f t="shared" si="110"/>
        <v>59.564999999999991</v>
      </c>
      <c r="V992" s="5">
        <f t="shared" si="111"/>
        <v>18.049999999999997</v>
      </c>
      <c r="W992" s="12">
        <v>27.858799999999999</v>
      </c>
      <c r="X992" s="12">
        <v>-115.19007000000001</v>
      </c>
      <c r="Y992" s="4">
        <f t="shared" si="109"/>
        <v>55.400000000000006</v>
      </c>
      <c r="Z992" s="4">
        <v>13</v>
      </c>
      <c r="AA992" s="4">
        <v>3</v>
      </c>
      <c r="AB992" s="4" t="s">
        <v>613</v>
      </c>
      <c r="AC992" s="4">
        <v>31</v>
      </c>
      <c r="AD992" s="4">
        <v>29.4</v>
      </c>
      <c r="AE992" s="9" t="s">
        <v>37</v>
      </c>
      <c r="AF992" s="4">
        <v>30</v>
      </c>
      <c r="AG992" s="4"/>
    </row>
    <row r="993" spans="1:33">
      <c r="A993" s="4" t="s">
        <v>218</v>
      </c>
      <c r="B993" s="4" t="s">
        <v>34</v>
      </c>
      <c r="C993" s="28">
        <v>39658</v>
      </c>
      <c r="D993" s="4">
        <v>2008</v>
      </c>
      <c r="E993" s="33">
        <v>0.40763888888888899</v>
      </c>
      <c r="F993" s="33">
        <v>0.41041666666666698</v>
      </c>
      <c r="G993" s="33">
        <f t="shared" si="105"/>
        <v>2.77777777777799E-3</v>
      </c>
      <c r="H993" s="8">
        <v>2</v>
      </c>
      <c r="I993" s="5">
        <v>1</v>
      </c>
      <c r="J993" s="5">
        <v>1</v>
      </c>
      <c r="K993" s="4">
        <v>1</v>
      </c>
      <c r="L993" s="6" t="s">
        <v>35</v>
      </c>
      <c r="M993" s="6" t="s">
        <v>36</v>
      </c>
      <c r="N993" s="4">
        <v>2</v>
      </c>
      <c r="O993" s="5">
        <f t="shared" si="106"/>
        <v>60.059999999999995</v>
      </c>
      <c r="P993" s="5">
        <v>18.2</v>
      </c>
      <c r="Q993" s="5">
        <f t="shared" si="107"/>
        <v>59.069999999999993</v>
      </c>
      <c r="R993" s="5">
        <v>17.899999999999999</v>
      </c>
      <c r="S993" s="5">
        <f t="shared" si="108"/>
        <v>60.059999999999995</v>
      </c>
      <c r="T993" s="5">
        <v>18.2</v>
      </c>
      <c r="U993" s="8">
        <f t="shared" si="110"/>
        <v>59.564999999999991</v>
      </c>
      <c r="V993" s="5">
        <f t="shared" si="111"/>
        <v>18.049999999999997</v>
      </c>
      <c r="W993" s="12">
        <v>27.858799999999999</v>
      </c>
      <c r="X993" s="12">
        <v>-115.19007000000001</v>
      </c>
      <c r="Y993" s="4">
        <f t="shared" si="109"/>
        <v>55.400000000000006</v>
      </c>
      <c r="Z993" s="4">
        <v>13</v>
      </c>
      <c r="AA993" s="4">
        <v>3</v>
      </c>
      <c r="AB993" s="4" t="s">
        <v>607</v>
      </c>
      <c r="AC993" s="4">
        <v>1</v>
      </c>
      <c r="AD993" s="4" t="s">
        <v>38</v>
      </c>
      <c r="AE993" s="9" t="s">
        <v>37</v>
      </c>
      <c r="AF993" s="4"/>
      <c r="AG993" s="4"/>
    </row>
    <row r="994" spans="1:33">
      <c r="A994" s="4" t="s">
        <v>218</v>
      </c>
      <c r="B994" s="4" t="s">
        <v>34</v>
      </c>
      <c r="C994" s="28">
        <v>39658</v>
      </c>
      <c r="D994" s="4">
        <v>2008</v>
      </c>
      <c r="E994" s="33">
        <v>0.40763888888888888</v>
      </c>
      <c r="F994" s="33">
        <v>0.41041666666666665</v>
      </c>
      <c r="G994" s="33">
        <f t="shared" si="105"/>
        <v>2.7777777777777679E-3</v>
      </c>
      <c r="H994" s="8">
        <v>2</v>
      </c>
      <c r="I994" s="5">
        <v>1</v>
      </c>
      <c r="J994" s="5">
        <v>1</v>
      </c>
      <c r="K994" s="4">
        <v>1</v>
      </c>
      <c r="L994" s="6" t="s">
        <v>35</v>
      </c>
      <c r="M994" s="6" t="s">
        <v>36</v>
      </c>
      <c r="N994" s="4">
        <v>2</v>
      </c>
      <c r="O994" s="5">
        <f t="shared" si="106"/>
        <v>60.059999999999995</v>
      </c>
      <c r="P994" s="5">
        <v>18.2</v>
      </c>
      <c r="Q994" s="5">
        <f t="shared" si="107"/>
        <v>59.069999999999993</v>
      </c>
      <c r="R994" s="5">
        <v>17.899999999999999</v>
      </c>
      <c r="S994" s="5">
        <f t="shared" si="108"/>
        <v>60.059999999999995</v>
      </c>
      <c r="T994" s="5">
        <v>18.2</v>
      </c>
      <c r="U994" s="8">
        <f t="shared" si="110"/>
        <v>59.564999999999991</v>
      </c>
      <c r="V994" s="5">
        <f t="shared" si="111"/>
        <v>18.049999999999997</v>
      </c>
      <c r="W994" s="12">
        <v>27.858799999999999</v>
      </c>
      <c r="X994" s="12">
        <v>-115.19007000000001</v>
      </c>
      <c r="Y994" s="4">
        <f t="shared" si="109"/>
        <v>55.400000000000006</v>
      </c>
      <c r="Z994" s="4">
        <v>13</v>
      </c>
      <c r="AA994" s="4">
        <v>3</v>
      </c>
      <c r="AB994" s="4" t="s">
        <v>611</v>
      </c>
      <c r="AC994" s="4">
        <v>3</v>
      </c>
      <c r="AD994" s="4" t="s">
        <v>38</v>
      </c>
      <c r="AE994" s="9" t="s">
        <v>37</v>
      </c>
      <c r="AF994" s="4"/>
      <c r="AG994" s="4"/>
    </row>
    <row r="995" spans="1:33">
      <c r="A995" s="4" t="s">
        <v>219</v>
      </c>
      <c r="B995" s="4" t="s">
        <v>34</v>
      </c>
      <c r="C995" s="28">
        <v>39658</v>
      </c>
      <c r="D995" s="4">
        <v>2008</v>
      </c>
      <c r="E995" s="33">
        <v>0.46736111111111101</v>
      </c>
      <c r="F995" s="33">
        <v>0.47222222222222199</v>
      </c>
      <c r="G995" s="33">
        <f t="shared" si="105"/>
        <v>4.8611111111109828E-3</v>
      </c>
      <c r="H995" s="8">
        <v>2</v>
      </c>
      <c r="I995" s="5">
        <v>2</v>
      </c>
      <c r="J995" s="5">
        <v>2</v>
      </c>
      <c r="K995" s="4">
        <v>2</v>
      </c>
      <c r="L995" s="6" t="s">
        <v>35</v>
      </c>
      <c r="M995" s="6" t="s">
        <v>36</v>
      </c>
      <c r="N995" s="4">
        <v>2</v>
      </c>
      <c r="O995" s="5">
        <f t="shared" si="106"/>
        <v>34.979999999999997</v>
      </c>
      <c r="P995" s="5">
        <v>10.6</v>
      </c>
      <c r="Q995" s="5">
        <f t="shared" si="107"/>
        <v>32.01</v>
      </c>
      <c r="R995" s="5">
        <v>9.6999999999999993</v>
      </c>
      <c r="S995" s="5">
        <f t="shared" si="108"/>
        <v>34.979999999999997</v>
      </c>
      <c r="T995" s="5">
        <v>10.6</v>
      </c>
      <c r="U995" s="8">
        <f t="shared" si="110"/>
        <v>33.49499999999999</v>
      </c>
      <c r="V995" s="5">
        <f t="shared" si="111"/>
        <v>10.149999999999999</v>
      </c>
      <c r="W995" s="12">
        <v>27.863849999999999</v>
      </c>
      <c r="X995" s="12">
        <v>-115.1863</v>
      </c>
      <c r="Y995" s="4">
        <f t="shared" si="109"/>
        <v>57.2</v>
      </c>
      <c r="Z995" s="4">
        <v>14</v>
      </c>
      <c r="AA995" s="4">
        <v>4</v>
      </c>
      <c r="AB995" s="4" t="s">
        <v>615</v>
      </c>
      <c r="AC995" s="4">
        <v>1</v>
      </c>
      <c r="AD995" s="4" t="s">
        <v>38</v>
      </c>
      <c r="AE995" s="4">
        <v>120</v>
      </c>
      <c r="AF995" s="4"/>
      <c r="AG995" s="4"/>
    </row>
    <row r="996" spans="1:33">
      <c r="A996" s="4" t="s">
        <v>219</v>
      </c>
      <c r="B996" s="4" t="s">
        <v>34</v>
      </c>
      <c r="C996" s="28">
        <v>39658</v>
      </c>
      <c r="D996" s="4">
        <v>2008</v>
      </c>
      <c r="E996" s="33">
        <v>0.46736111111111101</v>
      </c>
      <c r="F996" s="33">
        <v>0.47222222222222199</v>
      </c>
      <c r="G996" s="33">
        <f t="shared" si="105"/>
        <v>4.8611111111109828E-3</v>
      </c>
      <c r="H996" s="8">
        <v>2</v>
      </c>
      <c r="I996" s="5">
        <v>2</v>
      </c>
      <c r="J996" s="5">
        <v>2</v>
      </c>
      <c r="K996" s="4">
        <v>2</v>
      </c>
      <c r="L996" s="6" t="s">
        <v>35</v>
      </c>
      <c r="M996" s="6" t="s">
        <v>36</v>
      </c>
      <c r="N996" s="4">
        <v>2</v>
      </c>
      <c r="O996" s="5">
        <f t="shared" si="106"/>
        <v>34.979999999999997</v>
      </c>
      <c r="P996" s="5">
        <v>10.6</v>
      </c>
      <c r="Q996" s="5">
        <f t="shared" si="107"/>
        <v>32.01</v>
      </c>
      <c r="R996" s="5">
        <v>9.6999999999999993</v>
      </c>
      <c r="S996" s="5">
        <f t="shared" si="108"/>
        <v>34.979999999999997</v>
      </c>
      <c r="T996" s="5">
        <v>10.6</v>
      </c>
      <c r="U996" s="8">
        <f t="shared" si="110"/>
        <v>33.49499999999999</v>
      </c>
      <c r="V996" s="5">
        <f t="shared" si="111"/>
        <v>10.149999999999999</v>
      </c>
      <c r="W996" s="12">
        <v>27.863849999999999</v>
      </c>
      <c r="X996" s="12">
        <v>-115.1863</v>
      </c>
      <c r="Y996" s="4">
        <f t="shared" si="109"/>
        <v>57.2</v>
      </c>
      <c r="Z996" s="4">
        <v>14</v>
      </c>
      <c r="AA996" s="4">
        <v>4</v>
      </c>
      <c r="AB996" s="4" t="s">
        <v>619</v>
      </c>
      <c r="AC996" s="4">
        <v>3</v>
      </c>
      <c r="AD996" s="4" t="s">
        <v>38</v>
      </c>
      <c r="AE996" s="4">
        <v>120</v>
      </c>
      <c r="AF996" s="4"/>
      <c r="AG996" s="4"/>
    </row>
    <row r="997" spans="1:33">
      <c r="A997" s="4" t="s">
        <v>219</v>
      </c>
      <c r="B997" s="4" t="s">
        <v>34</v>
      </c>
      <c r="C997" s="28">
        <v>39658</v>
      </c>
      <c r="D997" s="4">
        <v>2008</v>
      </c>
      <c r="E997" s="33">
        <v>0.46736111111111101</v>
      </c>
      <c r="F997" s="33">
        <v>0.47222222222222199</v>
      </c>
      <c r="G997" s="33">
        <f t="shared" si="105"/>
        <v>4.8611111111109828E-3</v>
      </c>
      <c r="H997" s="8">
        <v>2</v>
      </c>
      <c r="I997" s="5">
        <v>2</v>
      </c>
      <c r="J997" s="5">
        <v>2</v>
      </c>
      <c r="K997" s="4">
        <v>2</v>
      </c>
      <c r="L997" s="6" t="s">
        <v>35</v>
      </c>
      <c r="M997" s="6" t="s">
        <v>36</v>
      </c>
      <c r="N997" s="4">
        <v>2</v>
      </c>
      <c r="O997" s="5">
        <f t="shared" si="106"/>
        <v>34.979999999999997</v>
      </c>
      <c r="P997" s="5">
        <v>10.6</v>
      </c>
      <c r="Q997" s="5">
        <f t="shared" si="107"/>
        <v>32.01</v>
      </c>
      <c r="R997" s="5">
        <v>9.6999999999999993</v>
      </c>
      <c r="S997" s="5">
        <f t="shared" si="108"/>
        <v>34.979999999999997</v>
      </c>
      <c r="T997" s="5">
        <v>10.6</v>
      </c>
      <c r="U997" s="8">
        <f t="shared" si="110"/>
        <v>33.49499999999999</v>
      </c>
      <c r="V997" s="5">
        <f t="shared" si="111"/>
        <v>10.149999999999999</v>
      </c>
      <c r="W997" s="12">
        <v>27.863849999999999</v>
      </c>
      <c r="X997" s="12">
        <v>-115.1863</v>
      </c>
      <c r="Y997" s="4">
        <f t="shared" si="109"/>
        <v>57.2</v>
      </c>
      <c r="Z997" s="4">
        <v>14</v>
      </c>
      <c r="AA997" s="4">
        <v>4</v>
      </c>
      <c r="AB997" s="4" t="s">
        <v>613</v>
      </c>
      <c r="AC997" s="4">
        <v>9</v>
      </c>
      <c r="AD997" s="4" t="s">
        <v>38</v>
      </c>
      <c r="AE997" s="4">
        <v>120</v>
      </c>
      <c r="AF997" s="4"/>
      <c r="AG997" s="4"/>
    </row>
    <row r="998" spans="1:33">
      <c r="A998" s="4" t="s">
        <v>219</v>
      </c>
      <c r="B998" s="4" t="s">
        <v>34</v>
      </c>
      <c r="C998" s="28">
        <v>39658</v>
      </c>
      <c r="D998" s="4">
        <v>2008</v>
      </c>
      <c r="E998" s="33">
        <v>0.46736111111111101</v>
      </c>
      <c r="F998" s="33">
        <v>0.47222222222222199</v>
      </c>
      <c r="G998" s="33">
        <f t="shared" si="105"/>
        <v>4.8611111111109828E-3</v>
      </c>
      <c r="H998" s="8">
        <v>2</v>
      </c>
      <c r="I998" s="5">
        <v>2</v>
      </c>
      <c r="J998" s="5">
        <v>2</v>
      </c>
      <c r="K998" s="4">
        <v>2</v>
      </c>
      <c r="L998" s="6" t="s">
        <v>35</v>
      </c>
      <c r="M998" s="6" t="s">
        <v>36</v>
      </c>
      <c r="N998" s="4">
        <v>2</v>
      </c>
      <c r="O998" s="5">
        <f t="shared" si="106"/>
        <v>34.979999999999997</v>
      </c>
      <c r="P998" s="5">
        <v>10.6</v>
      </c>
      <c r="Q998" s="5">
        <f t="shared" si="107"/>
        <v>32.01</v>
      </c>
      <c r="R998" s="5">
        <v>9.6999999999999993</v>
      </c>
      <c r="S998" s="5">
        <f t="shared" si="108"/>
        <v>34.979999999999997</v>
      </c>
      <c r="T998" s="5">
        <v>10.6</v>
      </c>
      <c r="U998" s="8">
        <f t="shared" si="110"/>
        <v>33.49499999999999</v>
      </c>
      <c r="V998" s="5">
        <f t="shared" si="111"/>
        <v>10.149999999999999</v>
      </c>
      <c r="W998" s="12">
        <v>27.863849999999999</v>
      </c>
      <c r="X998" s="12">
        <v>-115.1863</v>
      </c>
      <c r="Y998" s="4">
        <f t="shared" si="109"/>
        <v>57.2</v>
      </c>
      <c r="Z998" s="4">
        <v>14</v>
      </c>
      <c r="AA998" s="4">
        <v>4</v>
      </c>
      <c r="AB998" s="4" t="s">
        <v>609</v>
      </c>
      <c r="AC998" s="4">
        <v>2</v>
      </c>
      <c r="AD998" s="4" t="s">
        <v>38</v>
      </c>
      <c r="AE998" s="4">
        <v>120</v>
      </c>
      <c r="AF998" s="4"/>
      <c r="AG998" s="4"/>
    </row>
    <row r="999" spans="1:33">
      <c r="A999" s="4" t="s">
        <v>219</v>
      </c>
      <c r="B999" s="4" t="s">
        <v>34</v>
      </c>
      <c r="C999" s="28">
        <v>39658</v>
      </c>
      <c r="D999" s="4">
        <v>2008</v>
      </c>
      <c r="E999" s="33">
        <v>0.46736111111111101</v>
      </c>
      <c r="F999" s="33">
        <v>0.47222222222222199</v>
      </c>
      <c r="G999" s="33">
        <f t="shared" si="105"/>
        <v>4.8611111111109828E-3</v>
      </c>
      <c r="H999" s="8">
        <v>2</v>
      </c>
      <c r="I999" s="5">
        <v>2</v>
      </c>
      <c r="J999" s="5">
        <v>2</v>
      </c>
      <c r="K999" s="4">
        <v>2</v>
      </c>
      <c r="L999" s="6" t="s">
        <v>35</v>
      </c>
      <c r="M999" s="6" t="s">
        <v>36</v>
      </c>
      <c r="N999" s="4">
        <v>2</v>
      </c>
      <c r="O999" s="5">
        <f t="shared" si="106"/>
        <v>34.979999999999997</v>
      </c>
      <c r="P999" s="5">
        <v>10.6</v>
      </c>
      <c r="Q999" s="5">
        <f t="shared" si="107"/>
        <v>32.01</v>
      </c>
      <c r="R999" s="5">
        <v>9.6999999999999993</v>
      </c>
      <c r="S999" s="5">
        <f t="shared" si="108"/>
        <v>34.979999999999997</v>
      </c>
      <c r="T999" s="5">
        <v>10.6</v>
      </c>
      <c r="U999" s="8">
        <f t="shared" si="110"/>
        <v>33.49499999999999</v>
      </c>
      <c r="V999" s="5">
        <f t="shared" si="111"/>
        <v>10.149999999999999</v>
      </c>
      <c r="W999" s="12">
        <v>27.863849999999999</v>
      </c>
      <c r="X999" s="12">
        <v>-115.1863</v>
      </c>
      <c r="Y999" s="4">
        <f t="shared" si="109"/>
        <v>57.2</v>
      </c>
      <c r="Z999" s="4">
        <v>14</v>
      </c>
      <c r="AA999" s="4">
        <v>4</v>
      </c>
      <c r="AB999" s="4" t="s">
        <v>608</v>
      </c>
      <c r="AC999" s="4">
        <v>2</v>
      </c>
      <c r="AD999" s="4" t="s">
        <v>38</v>
      </c>
      <c r="AE999" s="4">
        <v>120</v>
      </c>
      <c r="AF999" s="4"/>
      <c r="AG999" s="4"/>
    </row>
    <row r="1000" spans="1:33">
      <c r="A1000" s="4" t="s">
        <v>219</v>
      </c>
      <c r="B1000" s="4" t="s">
        <v>34</v>
      </c>
      <c r="C1000" s="28">
        <v>39658</v>
      </c>
      <c r="D1000" s="4">
        <v>2008</v>
      </c>
      <c r="E1000" s="33">
        <v>0.46736111111111112</v>
      </c>
      <c r="F1000" s="33">
        <v>0.47222222222222227</v>
      </c>
      <c r="G1000" s="33">
        <f t="shared" si="105"/>
        <v>4.8611111111111494E-3</v>
      </c>
      <c r="H1000" s="8">
        <v>2</v>
      </c>
      <c r="I1000" s="5">
        <v>2</v>
      </c>
      <c r="J1000" s="5">
        <v>2</v>
      </c>
      <c r="K1000" s="4">
        <v>2</v>
      </c>
      <c r="L1000" s="6" t="s">
        <v>35</v>
      </c>
      <c r="M1000" s="6" t="s">
        <v>36</v>
      </c>
      <c r="N1000" s="4">
        <v>2</v>
      </c>
      <c r="O1000" s="5">
        <f t="shared" si="106"/>
        <v>34.979999999999997</v>
      </c>
      <c r="P1000" s="5">
        <v>10.6</v>
      </c>
      <c r="Q1000" s="5">
        <f t="shared" si="107"/>
        <v>32.01</v>
      </c>
      <c r="R1000" s="5">
        <v>9.6999999999999993</v>
      </c>
      <c r="S1000" s="5">
        <f t="shared" si="108"/>
        <v>34.979999999999997</v>
      </c>
      <c r="T1000" s="5">
        <v>10.6</v>
      </c>
      <c r="U1000" s="8">
        <f t="shared" si="110"/>
        <v>33.49499999999999</v>
      </c>
      <c r="V1000" s="5">
        <f t="shared" si="111"/>
        <v>10.149999999999999</v>
      </c>
      <c r="W1000" s="12">
        <v>27.863849999999999</v>
      </c>
      <c r="X1000" s="12">
        <v>-115.1863</v>
      </c>
      <c r="Y1000" s="4">
        <f t="shared" si="109"/>
        <v>57.2</v>
      </c>
      <c r="Z1000" s="4">
        <v>14</v>
      </c>
      <c r="AA1000" s="4">
        <v>4</v>
      </c>
      <c r="AB1000" s="4" t="s">
        <v>606</v>
      </c>
      <c r="AC1000" s="4">
        <v>5</v>
      </c>
      <c r="AD1000" s="4" t="s">
        <v>38</v>
      </c>
      <c r="AE1000" s="4">
        <v>120</v>
      </c>
      <c r="AF1000" s="4"/>
      <c r="AG1000" s="4"/>
    </row>
    <row r="1001" spans="1:33">
      <c r="A1001" s="4" t="s">
        <v>219</v>
      </c>
      <c r="B1001" s="4" t="s">
        <v>34</v>
      </c>
      <c r="C1001" s="28">
        <v>39658</v>
      </c>
      <c r="D1001" s="4">
        <v>2008</v>
      </c>
      <c r="E1001" s="33">
        <v>0.46736111111111101</v>
      </c>
      <c r="F1001" s="33">
        <v>0.47222222222222199</v>
      </c>
      <c r="G1001" s="33">
        <f t="shared" si="105"/>
        <v>4.8611111111109828E-3</v>
      </c>
      <c r="H1001" s="8">
        <v>2</v>
      </c>
      <c r="I1001" s="5">
        <v>2</v>
      </c>
      <c r="J1001" s="5">
        <v>2</v>
      </c>
      <c r="K1001" s="4">
        <v>2</v>
      </c>
      <c r="L1001" s="6" t="s">
        <v>35</v>
      </c>
      <c r="M1001" s="6" t="s">
        <v>36</v>
      </c>
      <c r="N1001" s="4">
        <v>2</v>
      </c>
      <c r="O1001" s="5">
        <f t="shared" si="106"/>
        <v>34.979999999999997</v>
      </c>
      <c r="P1001" s="5">
        <v>10.6</v>
      </c>
      <c r="Q1001" s="5">
        <f t="shared" si="107"/>
        <v>32.01</v>
      </c>
      <c r="R1001" s="5">
        <v>9.6999999999999993</v>
      </c>
      <c r="S1001" s="5">
        <f t="shared" si="108"/>
        <v>34.979999999999997</v>
      </c>
      <c r="T1001" s="5">
        <v>10.6</v>
      </c>
      <c r="U1001" s="8">
        <f t="shared" si="110"/>
        <v>33.49499999999999</v>
      </c>
      <c r="V1001" s="5">
        <f t="shared" si="111"/>
        <v>10.149999999999999</v>
      </c>
      <c r="W1001" s="12">
        <v>27.863849999999999</v>
      </c>
      <c r="X1001" s="12">
        <v>-115.1863</v>
      </c>
      <c r="Y1001" s="4">
        <f t="shared" si="109"/>
        <v>57.2</v>
      </c>
      <c r="Z1001" s="4">
        <v>14</v>
      </c>
      <c r="AA1001" s="4">
        <v>4</v>
      </c>
      <c r="AB1001" s="4" t="s">
        <v>607</v>
      </c>
      <c r="AC1001" s="4">
        <v>9</v>
      </c>
      <c r="AD1001" s="4" t="s">
        <v>38</v>
      </c>
      <c r="AE1001" s="4">
        <v>120</v>
      </c>
      <c r="AF1001" s="4"/>
      <c r="AG1001" s="4"/>
    </row>
    <row r="1002" spans="1:33">
      <c r="A1002" s="4" t="s">
        <v>219</v>
      </c>
      <c r="B1002" s="4" t="s">
        <v>34</v>
      </c>
      <c r="C1002" s="28">
        <v>39658</v>
      </c>
      <c r="D1002" s="4">
        <v>2008</v>
      </c>
      <c r="E1002" s="33">
        <v>0.46736111111111112</v>
      </c>
      <c r="F1002" s="33">
        <v>0.47222222222222227</v>
      </c>
      <c r="G1002" s="33">
        <f t="shared" si="105"/>
        <v>4.8611111111111494E-3</v>
      </c>
      <c r="H1002" s="8">
        <v>2</v>
      </c>
      <c r="I1002" s="5">
        <v>2</v>
      </c>
      <c r="J1002" s="5">
        <v>2</v>
      </c>
      <c r="K1002" s="4">
        <v>2</v>
      </c>
      <c r="L1002" s="6" t="s">
        <v>35</v>
      </c>
      <c r="M1002" s="6" t="s">
        <v>36</v>
      </c>
      <c r="N1002" s="4">
        <v>2</v>
      </c>
      <c r="O1002" s="5">
        <f t="shared" si="106"/>
        <v>34.979999999999997</v>
      </c>
      <c r="P1002" s="5">
        <v>10.6</v>
      </c>
      <c r="Q1002" s="5">
        <f t="shared" si="107"/>
        <v>32.01</v>
      </c>
      <c r="R1002" s="5">
        <v>9.6999999999999993</v>
      </c>
      <c r="S1002" s="5">
        <f t="shared" si="108"/>
        <v>34.979999999999997</v>
      </c>
      <c r="T1002" s="5">
        <v>10.6</v>
      </c>
      <c r="U1002" s="8">
        <f t="shared" si="110"/>
        <v>33.49499999999999</v>
      </c>
      <c r="V1002" s="5">
        <f t="shared" si="111"/>
        <v>10.149999999999999</v>
      </c>
      <c r="W1002" s="12">
        <v>27.863849999999999</v>
      </c>
      <c r="X1002" s="12">
        <v>-115.1863</v>
      </c>
      <c r="Y1002" s="4">
        <f t="shared" si="109"/>
        <v>57.2</v>
      </c>
      <c r="Z1002" s="4">
        <v>14</v>
      </c>
      <c r="AA1002" s="4">
        <v>4</v>
      </c>
      <c r="AB1002" s="4" t="s">
        <v>611</v>
      </c>
      <c r="AC1002" s="4">
        <v>17</v>
      </c>
      <c r="AD1002" s="4" t="s">
        <v>38</v>
      </c>
      <c r="AE1002" s="4">
        <v>120</v>
      </c>
      <c r="AF1002" s="4"/>
      <c r="AG1002" s="4"/>
    </row>
    <row r="1003" spans="1:33">
      <c r="A1003" s="4" t="s">
        <v>220</v>
      </c>
      <c r="B1003" s="4" t="s">
        <v>40</v>
      </c>
      <c r="C1003" s="28">
        <v>39658</v>
      </c>
      <c r="D1003" s="4">
        <v>2008</v>
      </c>
      <c r="E1003" s="33">
        <v>0.40486111111111101</v>
      </c>
      <c r="F1003" s="33">
        <v>0.40833333333333299</v>
      </c>
      <c r="G1003" s="33">
        <f t="shared" si="105"/>
        <v>3.4722222222219878E-3</v>
      </c>
      <c r="H1003" s="8">
        <v>2</v>
      </c>
      <c r="I1003" s="5">
        <v>1</v>
      </c>
      <c r="J1003" s="5">
        <v>3</v>
      </c>
      <c r="K1003" s="4">
        <v>3</v>
      </c>
      <c r="L1003" s="6" t="s">
        <v>35</v>
      </c>
      <c r="M1003" s="6" t="s">
        <v>36</v>
      </c>
      <c r="N1003" s="4">
        <v>2</v>
      </c>
      <c r="O1003" s="5">
        <f t="shared" si="106"/>
        <v>59.730000000000004</v>
      </c>
      <c r="P1003" s="5">
        <v>18.100000000000001</v>
      </c>
      <c r="Q1003" s="5">
        <f t="shared" si="107"/>
        <v>59.730000000000004</v>
      </c>
      <c r="R1003" s="5">
        <v>18.100000000000001</v>
      </c>
      <c r="S1003" s="5">
        <f t="shared" si="108"/>
        <v>59.730000000000004</v>
      </c>
      <c r="T1003" s="5">
        <v>18.100000000000001</v>
      </c>
      <c r="U1003" s="8">
        <f t="shared" si="110"/>
        <v>59.730000000000004</v>
      </c>
      <c r="V1003" s="5">
        <f t="shared" si="111"/>
        <v>18.100000000000001</v>
      </c>
      <c r="W1003" s="12">
        <v>27.858799999999999</v>
      </c>
      <c r="X1003" s="12">
        <v>-115.19007000000001</v>
      </c>
      <c r="Y1003" s="4">
        <f t="shared" si="109"/>
        <v>55.400000000000006</v>
      </c>
      <c r="Z1003" s="4">
        <v>13</v>
      </c>
      <c r="AA1003" s="4">
        <v>5</v>
      </c>
      <c r="AB1003" s="4" t="s">
        <v>614</v>
      </c>
      <c r="AC1003" s="4">
        <v>2</v>
      </c>
      <c r="AD1003" s="4" t="s">
        <v>38</v>
      </c>
      <c r="AE1003" s="4">
        <v>300</v>
      </c>
      <c r="AF1003" s="4"/>
      <c r="AG1003" s="4"/>
    </row>
    <row r="1004" spans="1:33">
      <c r="A1004" s="4" t="s">
        <v>220</v>
      </c>
      <c r="B1004" s="4" t="s">
        <v>40</v>
      </c>
      <c r="C1004" s="28">
        <v>39658</v>
      </c>
      <c r="D1004" s="4">
        <v>2008</v>
      </c>
      <c r="E1004" s="33">
        <v>0.40486111111111112</v>
      </c>
      <c r="F1004" s="33">
        <v>0.40833333333333338</v>
      </c>
      <c r="G1004" s="33">
        <f t="shared" si="105"/>
        <v>3.4722222222222654E-3</v>
      </c>
      <c r="H1004" s="8">
        <v>2</v>
      </c>
      <c r="I1004" s="5">
        <v>1</v>
      </c>
      <c r="J1004" s="5">
        <v>3</v>
      </c>
      <c r="K1004" s="4">
        <v>3</v>
      </c>
      <c r="L1004" s="6" t="s">
        <v>35</v>
      </c>
      <c r="M1004" s="6" t="s">
        <v>36</v>
      </c>
      <c r="N1004" s="4">
        <v>2</v>
      </c>
      <c r="O1004" s="5">
        <f t="shared" si="106"/>
        <v>59.730000000000004</v>
      </c>
      <c r="P1004" s="5">
        <v>18.100000000000001</v>
      </c>
      <c r="Q1004" s="5">
        <f t="shared" si="107"/>
        <v>59.730000000000004</v>
      </c>
      <c r="R1004" s="5">
        <v>18.100000000000001</v>
      </c>
      <c r="S1004" s="5">
        <f t="shared" si="108"/>
        <v>59.730000000000004</v>
      </c>
      <c r="T1004" s="5">
        <v>18.100000000000001</v>
      </c>
      <c r="U1004" s="8">
        <f t="shared" si="110"/>
        <v>59.730000000000004</v>
      </c>
      <c r="V1004" s="5">
        <f t="shared" si="111"/>
        <v>18.100000000000001</v>
      </c>
      <c r="W1004" s="12">
        <v>27.858799999999999</v>
      </c>
      <c r="X1004" s="12">
        <v>-115.19007000000001</v>
      </c>
      <c r="Y1004" s="4">
        <f t="shared" si="109"/>
        <v>55.400000000000006</v>
      </c>
      <c r="Z1004" s="4">
        <v>13</v>
      </c>
      <c r="AA1004" s="4">
        <v>5</v>
      </c>
      <c r="AB1004" s="4" t="s">
        <v>613</v>
      </c>
      <c r="AC1004" s="4">
        <v>13</v>
      </c>
      <c r="AD1004" s="4" t="s">
        <v>38</v>
      </c>
      <c r="AE1004" s="4">
        <v>300</v>
      </c>
      <c r="AF1004" s="4"/>
      <c r="AG1004" s="4"/>
    </row>
    <row r="1005" spans="1:33">
      <c r="A1005" s="4" t="s">
        <v>220</v>
      </c>
      <c r="B1005" s="4" t="s">
        <v>40</v>
      </c>
      <c r="C1005" s="28">
        <v>39658</v>
      </c>
      <c r="D1005" s="4">
        <v>2008</v>
      </c>
      <c r="E1005" s="33">
        <v>0.40486111111111101</v>
      </c>
      <c r="F1005" s="33">
        <v>0.40833333333333299</v>
      </c>
      <c r="G1005" s="33">
        <f t="shared" si="105"/>
        <v>3.4722222222219878E-3</v>
      </c>
      <c r="H1005" s="8">
        <v>2</v>
      </c>
      <c r="I1005" s="5">
        <v>1</v>
      </c>
      <c r="J1005" s="5">
        <v>3</v>
      </c>
      <c r="K1005" s="4">
        <v>3</v>
      </c>
      <c r="L1005" s="6" t="s">
        <v>35</v>
      </c>
      <c r="M1005" s="6" t="s">
        <v>36</v>
      </c>
      <c r="N1005" s="4">
        <v>2</v>
      </c>
      <c r="O1005" s="5">
        <f t="shared" si="106"/>
        <v>59.730000000000004</v>
      </c>
      <c r="P1005" s="5">
        <v>18.100000000000001</v>
      </c>
      <c r="Q1005" s="5">
        <f t="shared" si="107"/>
        <v>59.730000000000004</v>
      </c>
      <c r="R1005" s="5">
        <v>18.100000000000001</v>
      </c>
      <c r="S1005" s="5">
        <f t="shared" si="108"/>
        <v>59.730000000000004</v>
      </c>
      <c r="T1005" s="5">
        <v>18.100000000000001</v>
      </c>
      <c r="U1005" s="8">
        <f t="shared" si="110"/>
        <v>59.730000000000004</v>
      </c>
      <c r="V1005" s="5">
        <f t="shared" si="111"/>
        <v>18.100000000000001</v>
      </c>
      <c r="W1005" s="12">
        <v>27.858799999999999</v>
      </c>
      <c r="X1005" s="12">
        <v>-115.19007000000001</v>
      </c>
      <c r="Y1005" s="4">
        <f t="shared" si="109"/>
        <v>55.400000000000006</v>
      </c>
      <c r="Z1005" s="4">
        <v>13</v>
      </c>
      <c r="AA1005" s="4">
        <v>5</v>
      </c>
      <c r="AB1005" s="4" t="s">
        <v>609</v>
      </c>
      <c r="AC1005" s="4">
        <v>1</v>
      </c>
      <c r="AD1005" s="4" t="s">
        <v>38</v>
      </c>
      <c r="AE1005" s="4">
        <v>300</v>
      </c>
      <c r="AF1005" s="4"/>
      <c r="AG1005" s="4"/>
    </row>
    <row r="1006" spans="1:33">
      <c r="A1006" s="4" t="s">
        <v>220</v>
      </c>
      <c r="B1006" s="4" t="s">
        <v>40</v>
      </c>
      <c r="C1006" s="28">
        <v>39658</v>
      </c>
      <c r="D1006" s="4">
        <v>2008</v>
      </c>
      <c r="E1006" s="33">
        <v>0.40486111111111101</v>
      </c>
      <c r="F1006" s="33">
        <v>0.40833333333333299</v>
      </c>
      <c r="G1006" s="33">
        <f t="shared" si="105"/>
        <v>3.4722222222219878E-3</v>
      </c>
      <c r="H1006" s="8">
        <v>2</v>
      </c>
      <c r="I1006" s="5">
        <v>1</v>
      </c>
      <c r="J1006" s="5">
        <v>3</v>
      </c>
      <c r="K1006" s="4">
        <v>3</v>
      </c>
      <c r="L1006" s="6" t="s">
        <v>35</v>
      </c>
      <c r="M1006" s="6" t="s">
        <v>36</v>
      </c>
      <c r="N1006" s="4">
        <v>2</v>
      </c>
      <c r="O1006" s="5">
        <f t="shared" si="106"/>
        <v>59.730000000000004</v>
      </c>
      <c r="P1006" s="5">
        <v>18.100000000000001</v>
      </c>
      <c r="Q1006" s="5">
        <f t="shared" si="107"/>
        <v>59.730000000000004</v>
      </c>
      <c r="R1006" s="5">
        <v>18.100000000000001</v>
      </c>
      <c r="S1006" s="5">
        <f t="shared" si="108"/>
        <v>59.730000000000004</v>
      </c>
      <c r="T1006" s="5">
        <v>18.100000000000001</v>
      </c>
      <c r="U1006" s="8">
        <f t="shared" si="110"/>
        <v>59.730000000000004</v>
      </c>
      <c r="V1006" s="5">
        <f t="shared" si="111"/>
        <v>18.100000000000001</v>
      </c>
      <c r="W1006" s="12">
        <v>27.858799999999999</v>
      </c>
      <c r="X1006" s="12">
        <v>-115.19007000000001</v>
      </c>
      <c r="Y1006" s="4">
        <f t="shared" si="109"/>
        <v>55.400000000000006</v>
      </c>
      <c r="Z1006" s="4">
        <v>13</v>
      </c>
      <c r="AA1006" s="4">
        <v>5</v>
      </c>
      <c r="AB1006" s="4" t="s">
        <v>610</v>
      </c>
      <c r="AC1006" s="4">
        <v>2</v>
      </c>
      <c r="AD1006" s="4" t="s">
        <v>38</v>
      </c>
      <c r="AE1006" s="4">
        <v>300</v>
      </c>
      <c r="AF1006" s="4"/>
      <c r="AG1006" s="4"/>
    </row>
    <row r="1007" spans="1:33">
      <c r="A1007" s="4" t="s">
        <v>220</v>
      </c>
      <c r="B1007" s="4" t="s">
        <v>40</v>
      </c>
      <c r="C1007" s="28">
        <v>39658</v>
      </c>
      <c r="D1007" s="4">
        <v>2008</v>
      </c>
      <c r="E1007" s="33">
        <v>0.40486111111111101</v>
      </c>
      <c r="F1007" s="33">
        <v>0.40833333333333299</v>
      </c>
      <c r="G1007" s="33">
        <f t="shared" si="105"/>
        <v>3.4722222222219878E-3</v>
      </c>
      <c r="H1007" s="8">
        <v>2</v>
      </c>
      <c r="I1007" s="5">
        <v>1</v>
      </c>
      <c r="J1007" s="5">
        <v>3</v>
      </c>
      <c r="K1007" s="4">
        <v>3</v>
      </c>
      <c r="L1007" s="6" t="s">
        <v>35</v>
      </c>
      <c r="M1007" s="6" t="s">
        <v>36</v>
      </c>
      <c r="N1007" s="4">
        <v>2</v>
      </c>
      <c r="O1007" s="5">
        <f t="shared" si="106"/>
        <v>59.730000000000004</v>
      </c>
      <c r="P1007" s="5">
        <v>18.100000000000001</v>
      </c>
      <c r="Q1007" s="5">
        <f t="shared" si="107"/>
        <v>59.730000000000004</v>
      </c>
      <c r="R1007" s="5">
        <v>18.100000000000001</v>
      </c>
      <c r="S1007" s="5">
        <f t="shared" si="108"/>
        <v>59.730000000000004</v>
      </c>
      <c r="T1007" s="5">
        <v>18.100000000000001</v>
      </c>
      <c r="U1007" s="8">
        <f t="shared" si="110"/>
        <v>59.730000000000004</v>
      </c>
      <c r="V1007" s="5">
        <f t="shared" si="111"/>
        <v>18.100000000000001</v>
      </c>
      <c r="W1007" s="12">
        <v>27.858799999999999</v>
      </c>
      <c r="X1007" s="12">
        <v>-115.19007000000001</v>
      </c>
      <c r="Y1007" s="4">
        <f t="shared" si="109"/>
        <v>55.400000000000006</v>
      </c>
      <c r="Z1007" s="4">
        <v>13</v>
      </c>
      <c r="AA1007" s="4">
        <v>5</v>
      </c>
      <c r="AB1007" s="4" t="s">
        <v>607</v>
      </c>
      <c r="AC1007" s="4">
        <v>3</v>
      </c>
      <c r="AD1007" s="4" t="s">
        <v>38</v>
      </c>
      <c r="AE1007" s="4">
        <v>300</v>
      </c>
      <c r="AF1007" s="4"/>
      <c r="AG1007" s="4"/>
    </row>
    <row r="1008" spans="1:33">
      <c r="A1008" s="4" t="s">
        <v>220</v>
      </c>
      <c r="B1008" s="4" t="s">
        <v>40</v>
      </c>
      <c r="C1008" s="28">
        <v>39658</v>
      </c>
      <c r="D1008" s="4">
        <v>2008</v>
      </c>
      <c r="E1008" s="33">
        <v>0.40486111111111112</v>
      </c>
      <c r="F1008" s="33">
        <v>0.40833333333333338</v>
      </c>
      <c r="G1008" s="33">
        <f t="shared" si="105"/>
        <v>3.4722222222222654E-3</v>
      </c>
      <c r="H1008" s="8">
        <v>2</v>
      </c>
      <c r="I1008" s="5">
        <v>1</v>
      </c>
      <c r="J1008" s="5">
        <v>3</v>
      </c>
      <c r="K1008" s="4">
        <v>3</v>
      </c>
      <c r="L1008" s="6" t="s">
        <v>35</v>
      </c>
      <c r="M1008" s="6" t="s">
        <v>36</v>
      </c>
      <c r="N1008" s="4">
        <v>2</v>
      </c>
      <c r="O1008" s="5">
        <f t="shared" si="106"/>
        <v>59.730000000000004</v>
      </c>
      <c r="P1008" s="5">
        <v>18.100000000000001</v>
      </c>
      <c r="Q1008" s="5">
        <f t="shared" si="107"/>
        <v>59.730000000000004</v>
      </c>
      <c r="R1008" s="5">
        <v>18.100000000000001</v>
      </c>
      <c r="S1008" s="5">
        <f t="shared" si="108"/>
        <v>59.730000000000004</v>
      </c>
      <c r="T1008" s="5">
        <v>18.100000000000001</v>
      </c>
      <c r="U1008" s="8">
        <f t="shared" si="110"/>
        <v>59.730000000000004</v>
      </c>
      <c r="V1008" s="5">
        <f t="shared" si="111"/>
        <v>18.100000000000001</v>
      </c>
      <c r="W1008" s="12">
        <v>27.858799999999999</v>
      </c>
      <c r="X1008" s="12">
        <v>-115.19007000000001</v>
      </c>
      <c r="Y1008" s="4">
        <f t="shared" si="109"/>
        <v>55.400000000000006</v>
      </c>
      <c r="Z1008" s="4">
        <v>13</v>
      </c>
      <c r="AA1008" s="4">
        <v>5</v>
      </c>
      <c r="AB1008" s="4" t="s">
        <v>611</v>
      </c>
      <c r="AC1008" s="4">
        <v>14</v>
      </c>
      <c r="AD1008" s="4" t="s">
        <v>38</v>
      </c>
      <c r="AE1008" s="4">
        <v>300</v>
      </c>
      <c r="AF1008" s="4"/>
      <c r="AG1008" s="4"/>
    </row>
    <row r="1009" spans="1:33">
      <c r="A1009" s="4" t="s">
        <v>221</v>
      </c>
      <c r="B1009" s="4" t="s">
        <v>40</v>
      </c>
      <c r="C1009" s="28">
        <v>39658</v>
      </c>
      <c r="D1009" s="4">
        <v>2008</v>
      </c>
      <c r="E1009" s="33">
        <v>0.46597222222222223</v>
      </c>
      <c r="F1009" s="33">
        <v>0.47013888888888888</v>
      </c>
      <c r="G1009" s="33">
        <f t="shared" si="105"/>
        <v>4.1666666666666519E-3</v>
      </c>
      <c r="H1009" s="8">
        <v>2</v>
      </c>
      <c r="I1009" s="5">
        <v>2</v>
      </c>
      <c r="J1009" s="5">
        <v>4</v>
      </c>
      <c r="K1009" s="4">
        <v>4</v>
      </c>
      <c r="L1009" s="6" t="s">
        <v>35</v>
      </c>
      <c r="M1009" s="6" t="s">
        <v>36</v>
      </c>
      <c r="N1009" s="4">
        <v>2</v>
      </c>
      <c r="O1009" s="5">
        <f t="shared" si="106"/>
        <v>35.64</v>
      </c>
      <c r="P1009" s="5">
        <v>10.8</v>
      </c>
      <c r="Q1009" s="5">
        <f t="shared" si="107"/>
        <v>37.619999999999997</v>
      </c>
      <c r="R1009" s="5">
        <v>11.4</v>
      </c>
      <c r="S1009" s="5">
        <f t="shared" si="108"/>
        <v>37.619999999999997</v>
      </c>
      <c r="T1009" s="5">
        <v>11.4</v>
      </c>
      <c r="U1009" s="8">
        <f t="shared" si="110"/>
        <v>36.630000000000003</v>
      </c>
      <c r="V1009" s="5">
        <f t="shared" si="111"/>
        <v>11.100000000000001</v>
      </c>
      <c r="W1009" s="12">
        <v>27.863849999999999</v>
      </c>
      <c r="X1009" s="12">
        <v>-115.1863</v>
      </c>
      <c r="Y1009" s="4">
        <f t="shared" si="109"/>
        <v>57.2</v>
      </c>
      <c r="Z1009" s="4">
        <v>14</v>
      </c>
      <c r="AA1009" s="4">
        <v>4</v>
      </c>
      <c r="AB1009" s="4" t="s">
        <v>604</v>
      </c>
      <c r="AC1009" s="4">
        <v>9</v>
      </c>
      <c r="AD1009" s="4" t="s">
        <v>38</v>
      </c>
      <c r="AE1009" s="4">
        <v>300</v>
      </c>
      <c r="AF1009" s="4"/>
      <c r="AG1009" s="4"/>
    </row>
    <row r="1010" spans="1:33">
      <c r="A1010" s="4" t="s">
        <v>221</v>
      </c>
      <c r="B1010" s="4" t="s">
        <v>40</v>
      </c>
      <c r="C1010" s="28">
        <v>39658</v>
      </c>
      <c r="D1010" s="4">
        <v>2008</v>
      </c>
      <c r="E1010" s="33">
        <v>0.46597222222222201</v>
      </c>
      <c r="F1010" s="33">
        <v>0.47013888888888899</v>
      </c>
      <c r="G1010" s="33">
        <f t="shared" si="105"/>
        <v>4.1666666666669849E-3</v>
      </c>
      <c r="H1010" s="8">
        <v>2</v>
      </c>
      <c r="I1010" s="5">
        <v>2</v>
      </c>
      <c r="J1010" s="5">
        <v>4</v>
      </c>
      <c r="K1010" s="4">
        <v>4</v>
      </c>
      <c r="L1010" s="6" t="s">
        <v>35</v>
      </c>
      <c r="M1010" s="6" t="s">
        <v>36</v>
      </c>
      <c r="N1010" s="4">
        <v>2</v>
      </c>
      <c r="O1010" s="5">
        <f t="shared" si="106"/>
        <v>35.64</v>
      </c>
      <c r="P1010" s="5">
        <v>10.8</v>
      </c>
      <c r="Q1010" s="5">
        <f t="shared" si="107"/>
        <v>37.619999999999997</v>
      </c>
      <c r="R1010" s="5">
        <v>11.4</v>
      </c>
      <c r="S1010" s="5">
        <f t="shared" si="108"/>
        <v>37.619999999999997</v>
      </c>
      <c r="T1010" s="5">
        <v>11.4</v>
      </c>
      <c r="U1010" s="8">
        <f t="shared" si="110"/>
        <v>36.630000000000003</v>
      </c>
      <c r="V1010" s="5">
        <f t="shared" si="111"/>
        <v>11.100000000000001</v>
      </c>
      <c r="W1010" s="12">
        <v>27.863849999999999</v>
      </c>
      <c r="X1010" s="12">
        <v>-115.1863</v>
      </c>
      <c r="Y1010" s="4">
        <f t="shared" si="109"/>
        <v>57.2</v>
      </c>
      <c r="Z1010" s="4">
        <v>14</v>
      </c>
      <c r="AA1010" s="4">
        <v>4</v>
      </c>
      <c r="AB1010" s="4" t="s">
        <v>618</v>
      </c>
      <c r="AC1010" s="4">
        <v>1</v>
      </c>
      <c r="AD1010" s="4" t="s">
        <v>38</v>
      </c>
      <c r="AE1010" s="4">
        <v>300</v>
      </c>
      <c r="AF1010" s="4"/>
      <c r="AG1010" s="4"/>
    </row>
    <row r="1011" spans="1:33">
      <c r="A1011" s="4" t="s">
        <v>221</v>
      </c>
      <c r="B1011" s="4" t="s">
        <v>40</v>
      </c>
      <c r="C1011" s="28">
        <v>39658</v>
      </c>
      <c r="D1011" s="4">
        <v>2008</v>
      </c>
      <c r="E1011" s="33">
        <v>0.46597222222222201</v>
      </c>
      <c r="F1011" s="33">
        <v>0.47013888888888899</v>
      </c>
      <c r="G1011" s="33">
        <f t="shared" si="105"/>
        <v>4.1666666666669849E-3</v>
      </c>
      <c r="H1011" s="8">
        <v>2</v>
      </c>
      <c r="I1011" s="5">
        <v>2</v>
      </c>
      <c r="J1011" s="5">
        <v>4</v>
      </c>
      <c r="K1011" s="4">
        <v>4</v>
      </c>
      <c r="L1011" s="6" t="s">
        <v>35</v>
      </c>
      <c r="M1011" s="6" t="s">
        <v>36</v>
      </c>
      <c r="N1011" s="4">
        <v>2</v>
      </c>
      <c r="O1011" s="5">
        <f t="shared" si="106"/>
        <v>35.64</v>
      </c>
      <c r="P1011" s="5">
        <v>10.8</v>
      </c>
      <c r="Q1011" s="5">
        <f t="shared" si="107"/>
        <v>37.619999999999997</v>
      </c>
      <c r="R1011" s="5">
        <v>11.4</v>
      </c>
      <c r="S1011" s="5">
        <f t="shared" si="108"/>
        <v>37.619999999999997</v>
      </c>
      <c r="T1011" s="5">
        <v>11.4</v>
      </c>
      <c r="U1011" s="8">
        <f t="shared" si="110"/>
        <v>36.630000000000003</v>
      </c>
      <c r="V1011" s="5">
        <f t="shared" si="111"/>
        <v>11.100000000000001</v>
      </c>
      <c r="W1011" s="12">
        <v>27.863849999999999</v>
      </c>
      <c r="X1011" s="12">
        <v>-115.1863</v>
      </c>
      <c r="Y1011" s="4">
        <f t="shared" si="109"/>
        <v>57.2</v>
      </c>
      <c r="Z1011" s="4">
        <v>14</v>
      </c>
      <c r="AA1011" s="4">
        <v>4</v>
      </c>
      <c r="AB1011" s="4" t="s">
        <v>613</v>
      </c>
      <c r="AC1011" s="4">
        <v>12</v>
      </c>
      <c r="AD1011" s="4" t="s">
        <v>38</v>
      </c>
      <c r="AE1011" s="4">
        <v>300</v>
      </c>
      <c r="AF1011" s="4"/>
      <c r="AG1011" s="4"/>
    </row>
    <row r="1012" spans="1:33">
      <c r="A1012" s="4" t="s">
        <v>221</v>
      </c>
      <c r="B1012" s="4" t="s">
        <v>40</v>
      </c>
      <c r="C1012" s="28">
        <v>39658</v>
      </c>
      <c r="D1012" s="4">
        <v>2008</v>
      </c>
      <c r="E1012" s="33">
        <v>0.46597222222222201</v>
      </c>
      <c r="F1012" s="33">
        <v>0.47013888888888899</v>
      </c>
      <c r="G1012" s="33">
        <f t="shared" si="105"/>
        <v>4.1666666666669849E-3</v>
      </c>
      <c r="H1012" s="8">
        <v>2</v>
      </c>
      <c r="I1012" s="5">
        <v>2</v>
      </c>
      <c r="J1012" s="5">
        <v>4</v>
      </c>
      <c r="K1012" s="4">
        <v>4</v>
      </c>
      <c r="L1012" s="6" t="s">
        <v>35</v>
      </c>
      <c r="M1012" s="6" t="s">
        <v>36</v>
      </c>
      <c r="N1012" s="4">
        <v>2</v>
      </c>
      <c r="O1012" s="5">
        <f t="shared" si="106"/>
        <v>35.64</v>
      </c>
      <c r="P1012" s="5">
        <v>10.8</v>
      </c>
      <c r="Q1012" s="5">
        <f t="shared" si="107"/>
        <v>37.619999999999997</v>
      </c>
      <c r="R1012" s="5">
        <v>11.4</v>
      </c>
      <c r="S1012" s="5">
        <f t="shared" si="108"/>
        <v>37.619999999999997</v>
      </c>
      <c r="T1012" s="5">
        <v>11.4</v>
      </c>
      <c r="U1012" s="8">
        <f t="shared" si="110"/>
        <v>36.630000000000003</v>
      </c>
      <c r="V1012" s="5">
        <f t="shared" si="111"/>
        <v>11.100000000000001</v>
      </c>
      <c r="W1012" s="12">
        <v>27.863849999999999</v>
      </c>
      <c r="X1012" s="12">
        <v>-115.1863</v>
      </c>
      <c r="Y1012" s="4">
        <f t="shared" si="109"/>
        <v>57.2</v>
      </c>
      <c r="Z1012" s="4">
        <v>14</v>
      </c>
      <c r="AA1012" s="4">
        <v>4</v>
      </c>
      <c r="AB1012" s="4" t="s">
        <v>610</v>
      </c>
      <c r="AC1012" s="4">
        <v>1</v>
      </c>
      <c r="AD1012" s="4" t="s">
        <v>38</v>
      </c>
      <c r="AE1012" s="4">
        <v>300</v>
      </c>
      <c r="AF1012" s="4"/>
      <c r="AG1012" s="4"/>
    </row>
    <row r="1013" spans="1:33">
      <c r="A1013" s="4" t="s">
        <v>221</v>
      </c>
      <c r="B1013" s="4" t="s">
        <v>40</v>
      </c>
      <c r="C1013" s="28">
        <v>39658</v>
      </c>
      <c r="D1013" s="4">
        <v>2008</v>
      </c>
      <c r="E1013" s="33">
        <v>0.46597222222222223</v>
      </c>
      <c r="F1013" s="33">
        <v>0.47013888888888888</v>
      </c>
      <c r="G1013" s="33">
        <f t="shared" si="105"/>
        <v>4.1666666666666519E-3</v>
      </c>
      <c r="H1013" s="8">
        <v>2</v>
      </c>
      <c r="I1013" s="5">
        <v>2</v>
      </c>
      <c r="J1013" s="5">
        <v>4</v>
      </c>
      <c r="K1013" s="4">
        <v>4</v>
      </c>
      <c r="L1013" s="6" t="s">
        <v>35</v>
      </c>
      <c r="M1013" s="6" t="s">
        <v>36</v>
      </c>
      <c r="N1013" s="4">
        <v>2</v>
      </c>
      <c r="O1013" s="5">
        <f t="shared" si="106"/>
        <v>35.64</v>
      </c>
      <c r="P1013" s="5">
        <v>10.8</v>
      </c>
      <c r="Q1013" s="5">
        <f t="shared" si="107"/>
        <v>37.619999999999997</v>
      </c>
      <c r="R1013" s="5">
        <v>11.4</v>
      </c>
      <c r="S1013" s="5">
        <f t="shared" si="108"/>
        <v>37.619999999999997</v>
      </c>
      <c r="T1013" s="5">
        <v>11.4</v>
      </c>
      <c r="U1013" s="8">
        <f t="shared" si="110"/>
        <v>36.630000000000003</v>
      </c>
      <c r="V1013" s="5">
        <f t="shared" si="111"/>
        <v>11.100000000000001</v>
      </c>
      <c r="W1013" s="12">
        <v>27.863849999999999</v>
      </c>
      <c r="X1013" s="12">
        <v>-115.1863</v>
      </c>
      <c r="Y1013" s="4">
        <f t="shared" si="109"/>
        <v>57.2</v>
      </c>
      <c r="Z1013" s="4">
        <v>14</v>
      </c>
      <c r="AA1013" s="4">
        <v>4</v>
      </c>
      <c r="AB1013" s="4" t="s">
        <v>606</v>
      </c>
      <c r="AC1013" s="4">
        <v>3</v>
      </c>
      <c r="AD1013" s="4" t="s">
        <v>38</v>
      </c>
      <c r="AE1013" s="4">
        <v>300</v>
      </c>
      <c r="AF1013" s="4"/>
      <c r="AG1013" s="4"/>
    </row>
    <row r="1014" spans="1:33">
      <c r="A1014" s="4" t="s">
        <v>221</v>
      </c>
      <c r="B1014" s="4" t="s">
        <v>40</v>
      </c>
      <c r="C1014" s="28">
        <v>39658</v>
      </c>
      <c r="D1014" s="4">
        <v>2008</v>
      </c>
      <c r="E1014" s="33">
        <v>0.46597222222222201</v>
      </c>
      <c r="F1014" s="33">
        <v>0.47013888888888899</v>
      </c>
      <c r="G1014" s="33">
        <f t="shared" si="105"/>
        <v>4.1666666666669849E-3</v>
      </c>
      <c r="H1014" s="8">
        <v>2</v>
      </c>
      <c r="I1014" s="5">
        <v>2</v>
      </c>
      <c r="J1014" s="5">
        <v>4</v>
      </c>
      <c r="K1014" s="4">
        <v>4</v>
      </c>
      <c r="L1014" s="6" t="s">
        <v>35</v>
      </c>
      <c r="M1014" s="6" t="s">
        <v>36</v>
      </c>
      <c r="N1014" s="4">
        <v>2</v>
      </c>
      <c r="O1014" s="5">
        <f t="shared" si="106"/>
        <v>35.64</v>
      </c>
      <c r="P1014" s="5">
        <v>10.8</v>
      </c>
      <c r="Q1014" s="5">
        <f t="shared" si="107"/>
        <v>37.619999999999997</v>
      </c>
      <c r="R1014" s="5">
        <v>11.4</v>
      </c>
      <c r="S1014" s="5">
        <f t="shared" si="108"/>
        <v>37.619999999999997</v>
      </c>
      <c r="T1014" s="5">
        <v>11.4</v>
      </c>
      <c r="U1014" s="8">
        <f t="shared" si="110"/>
        <v>36.630000000000003</v>
      </c>
      <c r="V1014" s="5">
        <f t="shared" si="111"/>
        <v>11.100000000000001</v>
      </c>
      <c r="W1014" s="12">
        <v>27.863849999999999</v>
      </c>
      <c r="X1014" s="12">
        <v>-115.1863</v>
      </c>
      <c r="Y1014" s="4">
        <f t="shared" si="109"/>
        <v>57.2</v>
      </c>
      <c r="Z1014" s="4">
        <v>14</v>
      </c>
      <c r="AA1014" s="4">
        <v>4</v>
      </c>
      <c r="AB1014" s="4" t="s">
        <v>607</v>
      </c>
      <c r="AC1014" s="4">
        <v>4</v>
      </c>
      <c r="AD1014" s="4" t="s">
        <v>38</v>
      </c>
      <c r="AE1014" s="4">
        <v>300</v>
      </c>
      <c r="AF1014" s="4"/>
      <c r="AG1014" s="4"/>
    </row>
    <row r="1015" spans="1:33">
      <c r="A1015" s="4" t="s">
        <v>221</v>
      </c>
      <c r="B1015" s="4" t="s">
        <v>40</v>
      </c>
      <c r="C1015" s="28">
        <v>39658</v>
      </c>
      <c r="D1015" s="4">
        <v>2008</v>
      </c>
      <c r="E1015" s="33">
        <v>0.46597222222222201</v>
      </c>
      <c r="F1015" s="33">
        <v>0.47013888888888899</v>
      </c>
      <c r="G1015" s="33">
        <f t="shared" si="105"/>
        <v>4.1666666666669849E-3</v>
      </c>
      <c r="H1015" s="8">
        <v>2</v>
      </c>
      <c r="I1015" s="5">
        <v>2</v>
      </c>
      <c r="J1015" s="5">
        <v>4</v>
      </c>
      <c r="K1015" s="4">
        <v>4</v>
      </c>
      <c r="L1015" s="6" t="s">
        <v>35</v>
      </c>
      <c r="M1015" s="6" t="s">
        <v>36</v>
      </c>
      <c r="N1015" s="4">
        <v>2</v>
      </c>
      <c r="O1015" s="5">
        <f t="shared" si="106"/>
        <v>35.64</v>
      </c>
      <c r="P1015" s="5">
        <v>10.8</v>
      </c>
      <c r="Q1015" s="5">
        <f t="shared" si="107"/>
        <v>37.619999999999997</v>
      </c>
      <c r="R1015" s="5">
        <v>11.4</v>
      </c>
      <c r="S1015" s="5">
        <f t="shared" si="108"/>
        <v>37.619999999999997</v>
      </c>
      <c r="T1015" s="5">
        <v>11.4</v>
      </c>
      <c r="U1015" s="8">
        <f t="shared" si="110"/>
        <v>36.630000000000003</v>
      </c>
      <c r="V1015" s="5">
        <f t="shared" si="111"/>
        <v>11.100000000000001</v>
      </c>
      <c r="W1015" s="12">
        <v>27.863849999999999</v>
      </c>
      <c r="X1015" s="12">
        <v>-115.1863</v>
      </c>
      <c r="Y1015" s="4">
        <f t="shared" si="109"/>
        <v>57.2</v>
      </c>
      <c r="Z1015" s="4">
        <v>14</v>
      </c>
      <c r="AA1015" s="4">
        <v>4</v>
      </c>
      <c r="AB1015" s="4" t="s">
        <v>611</v>
      </c>
      <c r="AC1015" s="4">
        <v>22</v>
      </c>
      <c r="AD1015" s="4" t="s">
        <v>38</v>
      </c>
      <c r="AE1015" s="4">
        <v>300</v>
      </c>
      <c r="AF1015" s="4"/>
      <c r="AG1015" s="4"/>
    </row>
    <row r="1016" spans="1:33">
      <c r="A1016" s="4" t="s">
        <v>222</v>
      </c>
      <c r="B1016" s="4" t="s">
        <v>223</v>
      </c>
      <c r="C1016" s="28">
        <v>39658</v>
      </c>
      <c r="D1016" s="4">
        <v>2008</v>
      </c>
      <c r="E1016" s="33">
        <v>0.41458333333333303</v>
      </c>
      <c r="F1016" s="33">
        <v>0.41875000000000001</v>
      </c>
      <c r="G1016" s="33">
        <f t="shared" si="105"/>
        <v>4.1666666666669849E-3</v>
      </c>
      <c r="H1016" s="8">
        <v>2</v>
      </c>
      <c r="I1016" s="5">
        <v>1</v>
      </c>
      <c r="J1016" s="5">
        <v>5</v>
      </c>
      <c r="K1016" s="4">
        <v>5</v>
      </c>
      <c r="L1016" s="6" t="s">
        <v>35</v>
      </c>
      <c r="M1016" s="6" t="s">
        <v>36</v>
      </c>
      <c r="N1016" s="4">
        <v>2</v>
      </c>
      <c r="O1016" s="5">
        <f t="shared" si="106"/>
        <v>48.18</v>
      </c>
      <c r="P1016" s="5">
        <v>14.6</v>
      </c>
      <c r="Q1016" s="5">
        <f t="shared" si="107"/>
        <v>49.5</v>
      </c>
      <c r="R1016" s="5">
        <v>15</v>
      </c>
      <c r="S1016" s="5">
        <f t="shared" si="108"/>
        <v>49.5</v>
      </c>
      <c r="T1016" s="5">
        <v>15</v>
      </c>
      <c r="U1016" s="8">
        <f t="shared" si="110"/>
        <v>48.839999999999996</v>
      </c>
      <c r="V1016" s="5">
        <f t="shared" si="111"/>
        <v>14.8</v>
      </c>
      <c r="W1016" s="12">
        <v>27.858409999999999</v>
      </c>
      <c r="X1016" s="12">
        <v>-115.18916</v>
      </c>
      <c r="Y1016" s="4">
        <f t="shared" si="109"/>
        <v>62.6</v>
      </c>
      <c r="Z1016" s="4">
        <v>17</v>
      </c>
      <c r="AA1016" s="4">
        <v>5</v>
      </c>
      <c r="AB1016" s="4" t="s">
        <v>615</v>
      </c>
      <c r="AC1016" s="4">
        <v>1</v>
      </c>
      <c r="AD1016" s="4" t="s">
        <v>38</v>
      </c>
      <c r="AE1016" s="4">
        <v>300</v>
      </c>
      <c r="AF1016" s="4"/>
      <c r="AG1016" s="4"/>
    </row>
    <row r="1017" spans="1:33">
      <c r="A1017" s="4" t="s">
        <v>222</v>
      </c>
      <c r="B1017" s="4" t="s">
        <v>223</v>
      </c>
      <c r="C1017" s="28">
        <v>39658</v>
      </c>
      <c r="D1017" s="4">
        <v>2008</v>
      </c>
      <c r="E1017" s="33">
        <v>0.41458333333333303</v>
      </c>
      <c r="F1017" s="33">
        <v>0.41875000000000001</v>
      </c>
      <c r="G1017" s="33">
        <f t="shared" si="105"/>
        <v>4.1666666666669849E-3</v>
      </c>
      <c r="H1017" s="8">
        <v>2</v>
      </c>
      <c r="I1017" s="5">
        <v>1</v>
      </c>
      <c r="J1017" s="5">
        <v>5</v>
      </c>
      <c r="K1017" s="4">
        <v>5</v>
      </c>
      <c r="L1017" s="6" t="s">
        <v>35</v>
      </c>
      <c r="M1017" s="6" t="s">
        <v>36</v>
      </c>
      <c r="N1017" s="4">
        <v>2</v>
      </c>
      <c r="O1017" s="5">
        <f t="shared" si="106"/>
        <v>48.18</v>
      </c>
      <c r="P1017" s="5">
        <v>14.6</v>
      </c>
      <c r="Q1017" s="5">
        <f t="shared" si="107"/>
        <v>49.5</v>
      </c>
      <c r="R1017" s="5">
        <v>15</v>
      </c>
      <c r="S1017" s="5">
        <f t="shared" si="108"/>
        <v>49.5</v>
      </c>
      <c r="T1017" s="5">
        <v>15</v>
      </c>
      <c r="U1017" s="8">
        <f t="shared" si="110"/>
        <v>48.839999999999996</v>
      </c>
      <c r="V1017" s="5">
        <f t="shared" si="111"/>
        <v>14.8</v>
      </c>
      <c r="W1017" s="12">
        <v>27.858409999999999</v>
      </c>
      <c r="X1017" s="12">
        <v>-115.18916</v>
      </c>
      <c r="Y1017" s="4">
        <f t="shared" si="109"/>
        <v>62.6</v>
      </c>
      <c r="Z1017" s="4">
        <v>17</v>
      </c>
      <c r="AA1017" s="4">
        <v>5</v>
      </c>
      <c r="AB1017" s="4" t="s">
        <v>618</v>
      </c>
      <c r="AC1017" s="4">
        <v>2</v>
      </c>
      <c r="AD1017" s="4" t="s">
        <v>38</v>
      </c>
      <c r="AE1017" s="4">
        <v>300</v>
      </c>
      <c r="AF1017" s="4"/>
      <c r="AG1017" s="4"/>
    </row>
    <row r="1018" spans="1:33">
      <c r="A1018" s="4" t="s">
        <v>222</v>
      </c>
      <c r="B1018" s="4" t="s">
        <v>223</v>
      </c>
      <c r="C1018" s="28">
        <v>39658</v>
      </c>
      <c r="D1018" s="4">
        <v>2008</v>
      </c>
      <c r="E1018" s="33">
        <v>0.41458333333333303</v>
      </c>
      <c r="F1018" s="33">
        <v>0.41875000000000001</v>
      </c>
      <c r="G1018" s="33">
        <f t="shared" si="105"/>
        <v>4.1666666666669849E-3</v>
      </c>
      <c r="H1018" s="8">
        <v>2</v>
      </c>
      <c r="I1018" s="5">
        <v>1</v>
      </c>
      <c r="J1018" s="5">
        <v>5</v>
      </c>
      <c r="K1018" s="4">
        <v>5</v>
      </c>
      <c r="L1018" s="6" t="s">
        <v>35</v>
      </c>
      <c r="M1018" s="6" t="s">
        <v>36</v>
      </c>
      <c r="N1018" s="4">
        <v>2</v>
      </c>
      <c r="O1018" s="5">
        <f t="shared" si="106"/>
        <v>48.18</v>
      </c>
      <c r="P1018" s="5">
        <v>14.6</v>
      </c>
      <c r="Q1018" s="5">
        <f t="shared" si="107"/>
        <v>49.5</v>
      </c>
      <c r="R1018" s="5">
        <v>15</v>
      </c>
      <c r="S1018" s="5">
        <f t="shared" si="108"/>
        <v>49.5</v>
      </c>
      <c r="T1018" s="5">
        <v>15</v>
      </c>
      <c r="U1018" s="8">
        <f t="shared" si="110"/>
        <v>48.839999999999996</v>
      </c>
      <c r="V1018" s="5">
        <f t="shared" si="111"/>
        <v>14.8</v>
      </c>
      <c r="W1018" s="12">
        <v>27.858409999999999</v>
      </c>
      <c r="X1018" s="12">
        <v>-115.18916</v>
      </c>
      <c r="Y1018" s="4">
        <f t="shared" si="109"/>
        <v>62.6</v>
      </c>
      <c r="Z1018" s="4">
        <v>17</v>
      </c>
      <c r="AA1018" s="4">
        <v>5</v>
      </c>
      <c r="AB1018" s="9" t="s">
        <v>753</v>
      </c>
      <c r="AC1018" s="4">
        <v>3</v>
      </c>
      <c r="AD1018" s="4" t="s">
        <v>38</v>
      </c>
      <c r="AE1018" s="4">
        <v>300</v>
      </c>
      <c r="AF1018" s="4"/>
      <c r="AG1018" s="4"/>
    </row>
    <row r="1019" spans="1:33">
      <c r="A1019" s="4" t="s">
        <v>222</v>
      </c>
      <c r="B1019" s="4" t="s">
        <v>223</v>
      </c>
      <c r="C1019" s="28">
        <v>39658</v>
      </c>
      <c r="D1019" s="4">
        <v>2008</v>
      </c>
      <c r="E1019" s="33">
        <v>0.41458333333333303</v>
      </c>
      <c r="F1019" s="33">
        <v>0.41875000000000001</v>
      </c>
      <c r="G1019" s="33">
        <f t="shared" si="105"/>
        <v>4.1666666666669849E-3</v>
      </c>
      <c r="H1019" s="8">
        <v>2</v>
      </c>
      <c r="I1019" s="5">
        <v>1</v>
      </c>
      <c r="J1019" s="5">
        <v>5</v>
      </c>
      <c r="K1019" s="4">
        <v>5</v>
      </c>
      <c r="L1019" s="6" t="s">
        <v>35</v>
      </c>
      <c r="M1019" s="6" t="s">
        <v>36</v>
      </c>
      <c r="N1019" s="4">
        <v>2</v>
      </c>
      <c r="O1019" s="5">
        <f t="shared" si="106"/>
        <v>48.18</v>
      </c>
      <c r="P1019" s="5">
        <v>14.6</v>
      </c>
      <c r="Q1019" s="5">
        <f t="shared" si="107"/>
        <v>49.5</v>
      </c>
      <c r="R1019" s="5">
        <v>15</v>
      </c>
      <c r="S1019" s="5">
        <f t="shared" si="108"/>
        <v>49.5</v>
      </c>
      <c r="T1019" s="5">
        <v>15</v>
      </c>
      <c r="U1019" s="8">
        <f t="shared" si="110"/>
        <v>48.839999999999996</v>
      </c>
      <c r="V1019" s="5">
        <f t="shared" si="111"/>
        <v>14.8</v>
      </c>
      <c r="W1019" s="12">
        <v>27.858409999999999</v>
      </c>
      <c r="X1019" s="12">
        <v>-115.18916</v>
      </c>
      <c r="Y1019" s="4">
        <f t="shared" si="109"/>
        <v>62.6</v>
      </c>
      <c r="Z1019" s="4">
        <v>17</v>
      </c>
      <c r="AA1019" s="4">
        <v>5</v>
      </c>
      <c r="AB1019" s="4" t="s">
        <v>614</v>
      </c>
      <c r="AC1019" s="4">
        <v>5</v>
      </c>
      <c r="AD1019" s="4" t="s">
        <v>38</v>
      </c>
      <c r="AE1019" s="4">
        <v>300</v>
      </c>
      <c r="AF1019" s="4"/>
      <c r="AG1019" s="4"/>
    </row>
    <row r="1020" spans="1:33">
      <c r="A1020" s="4" t="s">
        <v>222</v>
      </c>
      <c r="B1020" s="4" t="s">
        <v>223</v>
      </c>
      <c r="C1020" s="28">
        <v>39658</v>
      </c>
      <c r="D1020" s="4">
        <v>2008</v>
      </c>
      <c r="E1020" s="33">
        <v>0.4145833333333333</v>
      </c>
      <c r="F1020" s="33">
        <v>0.41875000000000001</v>
      </c>
      <c r="G1020" s="33">
        <f t="shared" si="105"/>
        <v>4.1666666666667074E-3</v>
      </c>
      <c r="H1020" s="8">
        <v>2</v>
      </c>
      <c r="I1020" s="5">
        <v>1</v>
      </c>
      <c r="J1020" s="5">
        <v>5</v>
      </c>
      <c r="K1020" s="4">
        <v>5</v>
      </c>
      <c r="L1020" s="6" t="s">
        <v>35</v>
      </c>
      <c r="M1020" s="6" t="s">
        <v>36</v>
      </c>
      <c r="N1020" s="4">
        <v>2</v>
      </c>
      <c r="O1020" s="5">
        <f t="shared" si="106"/>
        <v>48.18</v>
      </c>
      <c r="P1020" s="5">
        <v>14.6</v>
      </c>
      <c r="Q1020" s="5">
        <f t="shared" si="107"/>
        <v>49.5</v>
      </c>
      <c r="R1020" s="5">
        <v>15</v>
      </c>
      <c r="S1020" s="5">
        <f t="shared" si="108"/>
        <v>49.5</v>
      </c>
      <c r="T1020" s="5">
        <v>15</v>
      </c>
      <c r="U1020" s="8">
        <f t="shared" si="110"/>
        <v>48.839999999999996</v>
      </c>
      <c r="V1020" s="5">
        <f t="shared" si="111"/>
        <v>14.8</v>
      </c>
      <c r="W1020" s="12">
        <v>27.858409999999999</v>
      </c>
      <c r="X1020" s="12">
        <v>-115.18916</v>
      </c>
      <c r="Y1020" s="4">
        <f t="shared" si="109"/>
        <v>62.6</v>
      </c>
      <c r="Z1020" s="4">
        <v>17</v>
      </c>
      <c r="AA1020" s="4">
        <v>5</v>
      </c>
      <c r="AB1020" s="4" t="s">
        <v>613</v>
      </c>
      <c r="AC1020" s="4">
        <v>1</v>
      </c>
      <c r="AD1020" s="4" t="s">
        <v>38</v>
      </c>
      <c r="AE1020" s="4">
        <v>300</v>
      </c>
      <c r="AF1020" s="4"/>
      <c r="AG1020" s="4"/>
    </row>
    <row r="1021" spans="1:33">
      <c r="A1021" s="4" t="s">
        <v>222</v>
      </c>
      <c r="B1021" s="4" t="s">
        <v>223</v>
      </c>
      <c r="C1021" s="28">
        <v>39658</v>
      </c>
      <c r="D1021" s="4">
        <v>2008</v>
      </c>
      <c r="E1021" s="33">
        <v>0.41458333333333303</v>
      </c>
      <c r="F1021" s="33">
        <v>0.41875000000000001</v>
      </c>
      <c r="G1021" s="33">
        <f t="shared" si="105"/>
        <v>4.1666666666669849E-3</v>
      </c>
      <c r="H1021" s="8">
        <v>2</v>
      </c>
      <c r="I1021" s="5">
        <v>1</v>
      </c>
      <c r="J1021" s="5">
        <v>5</v>
      </c>
      <c r="K1021" s="4">
        <v>5</v>
      </c>
      <c r="L1021" s="6" t="s">
        <v>35</v>
      </c>
      <c r="M1021" s="6" t="s">
        <v>36</v>
      </c>
      <c r="N1021" s="4">
        <v>2</v>
      </c>
      <c r="O1021" s="5">
        <f t="shared" si="106"/>
        <v>48.18</v>
      </c>
      <c r="P1021" s="5">
        <v>14.6</v>
      </c>
      <c r="Q1021" s="5">
        <f t="shared" si="107"/>
        <v>49.5</v>
      </c>
      <c r="R1021" s="5">
        <v>15</v>
      </c>
      <c r="S1021" s="5">
        <f t="shared" si="108"/>
        <v>49.5</v>
      </c>
      <c r="T1021" s="5">
        <v>15</v>
      </c>
      <c r="U1021" s="8">
        <f t="shared" si="110"/>
        <v>48.839999999999996</v>
      </c>
      <c r="V1021" s="5">
        <f t="shared" si="111"/>
        <v>14.8</v>
      </c>
      <c r="W1021" s="12">
        <v>27.858409999999999</v>
      </c>
      <c r="X1021" s="12">
        <v>-115.18916</v>
      </c>
      <c r="Y1021" s="4">
        <f t="shared" si="109"/>
        <v>62.6</v>
      </c>
      <c r="Z1021" s="4">
        <v>17</v>
      </c>
      <c r="AA1021" s="4">
        <v>5</v>
      </c>
      <c r="AB1021" s="4" t="s">
        <v>610</v>
      </c>
      <c r="AC1021" s="4">
        <v>4</v>
      </c>
      <c r="AD1021" s="4" t="s">
        <v>38</v>
      </c>
      <c r="AE1021" s="4">
        <v>300</v>
      </c>
      <c r="AF1021" s="4"/>
      <c r="AG1021" s="4"/>
    </row>
    <row r="1022" spans="1:33">
      <c r="A1022" s="4" t="s">
        <v>222</v>
      </c>
      <c r="B1022" s="4" t="s">
        <v>223</v>
      </c>
      <c r="C1022" s="28">
        <v>39658</v>
      </c>
      <c r="D1022" s="4">
        <v>2008</v>
      </c>
      <c r="E1022" s="33">
        <v>0.41458333333333303</v>
      </c>
      <c r="F1022" s="33">
        <v>0.41875000000000001</v>
      </c>
      <c r="G1022" s="33">
        <f t="shared" si="105"/>
        <v>4.1666666666669849E-3</v>
      </c>
      <c r="H1022" s="8">
        <v>2</v>
      </c>
      <c r="I1022" s="5">
        <v>1</v>
      </c>
      <c r="J1022" s="5">
        <v>5</v>
      </c>
      <c r="K1022" s="4">
        <v>5</v>
      </c>
      <c r="L1022" s="6" t="s">
        <v>35</v>
      </c>
      <c r="M1022" s="6" t="s">
        <v>36</v>
      </c>
      <c r="N1022" s="4">
        <v>2</v>
      </c>
      <c r="O1022" s="5">
        <f t="shared" si="106"/>
        <v>48.18</v>
      </c>
      <c r="P1022" s="5">
        <v>14.6</v>
      </c>
      <c r="Q1022" s="5">
        <f t="shared" si="107"/>
        <v>49.5</v>
      </c>
      <c r="R1022" s="5">
        <v>15</v>
      </c>
      <c r="S1022" s="5">
        <f t="shared" si="108"/>
        <v>49.5</v>
      </c>
      <c r="T1022" s="5">
        <v>15</v>
      </c>
      <c r="U1022" s="8">
        <f t="shared" si="110"/>
        <v>48.839999999999996</v>
      </c>
      <c r="V1022" s="5">
        <f t="shared" si="111"/>
        <v>14.8</v>
      </c>
      <c r="W1022" s="12">
        <v>27.858409999999999</v>
      </c>
      <c r="X1022" s="12">
        <v>-115.18916</v>
      </c>
      <c r="Y1022" s="4">
        <f t="shared" si="109"/>
        <v>62.6</v>
      </c>
      <c r="Z1022" s="4">
        <v>17</v>
      </c>
      <c r="AA1022" s="4">
        <v>5</v>
      </c>
      <c r="AB1022" s="4" t="s">
        <v>607</v>
      </c>
      <c r="AC1022" s="4">
        <v>4</v>
      </c>
      <c r="AD1022" s="4" t="s">
        <v>38</v>
      </c>
      <c r="AE1022" s="4">
        <v>300</v>
      </c>
      <c r="AF1022" s="4"/>
      <c r="AG1022" s="4"/>
    </row>
    <row r="1023" spans="1:33">
      <c r="A1023" s="4" t="s">
        <v>222</v>
      </c>
      <c r="B1023" s="4" t="s">
        <v>223</v>
      </c>
      <c r="C1023" s="28">
        <v>39658</v>
      </c>
      <c r="D1023" s="4">
        <v>2008</v>
      </c>
      <c r="E1023" s="33">
        <v>0.4145833333333333</v>
      </c>
      <c r="F1023" s="33">
        <v>0.41875000000000001</v>
      </c>
      <c r="G1023" s="33">
        <f t="shared" si="105"/>
        <v>4.1666666666667074E-3</v>
      </c>
      <c r="H1023" s="8">
        <v>2</v>
      </c>
      <c r="I1023" s="5">
        <v>1</v>
      </c>
      <c r="J1023" s="5">
        <v>5</v>
      </c>
      <c r="K1023" s="4">
        <v>5</v>
      </c>
      <c r="L1023" s="6" t="s">
        <v>35</v>
      </c>
      <c r="M1023" s="6" t="s">
        <v>36</v>
      </c>
      <c r="N1023" s="4">
        <v>2</v>
      </c>
      <c r="O1023" s="5">
        <f t="shared" si="106"/>
        <v>48.18</v>
      </c>
      <c r="P1023" s="5">
        <v>14.6</v>
      </c>
      <c r="Q1023" s="5">
        <f t="shared" si="107"/>
        <v>49.5</v>
      </c>
      <c r="R1023" s="5">
        <v>15</v>
      </c>
      <c r="S1023" s="5">
        <f t="shared" si="108"/>
        <v>49.5</v>
      </c>
      <c r="T1023" s="5">
        <v>15</v>
      </c>
      <c r="U1023" s="8">
        <f t="shared" si="110"/>
        <v>48.839999999999996</v>
      </c>
      <c r="V1023" s="5">
        <f t="shared" si="111"/>
        <v>14.8</v>
      </c>
      <c r="W1023" s="12">
        <v>27.858409999999999</v>
      </c>
      <c r="X1023" s="12">
        <v>-115.18916</v>
      </c>
      <c r="Y1023" s="4">
        <f t="shared" si="109"/>
        <v>62.6</v>
      </c>
      <c r="Z1023" s="4">
        <v>17</v>
      </c>
      <c r="AA1023" s="4">
        <v>5</v>
      </c>
      <c r="AB1023" s="4" t="s">
        <v>611</v>
      </c>
      <c r="AC1023" s="4">
        <v>4</v>
      </c>
      <c r="AD1023" s="4" t="s">
        <v>38</v>
      </c>
      <c r="AE1023" s="4">
        <v>300</v>
      </c>
      <c r="AF1023" s="4"/>
      <c r="AG1023" s="4"/>
    </row>
    <row r="1024" spans="1:33">
      <c r="A1024" s="4" t="s">
        <v>224</v>
      </c>
      <c r="B1024" s="4" t="s">
        <v>223</v>
      </c>
      <c r="C1024" s="28">
        <v>39658</v>
      </c>
      <c r="D1024" s="4">
        <v>2008</v>
      </c>
      <c r="E1024" s="33">
        <v>0.47569444444444398</v>
      </c>
      <c r="F1024" s="33">
        <v>0.47916666666666702</v>
      </c>
      <c r="G1024" s="33">
        <f t="shared" si="105"/>
        <v>3.4722222222230426E-3</v>
      </c>
      <c r="H1024" s="8">
        <v>2</v>
      </c>
      <c r="I1024" s="5">
        <v>2</v>
      </c>
      <c r="J1024" s="5">
        <v>6</v>
      </c>
      <c r="K1024" s="4">
        <v>6</v>
      </c>
      <c r="L1024" s="6" t="s">
        <v>35</v>
      </c>
      <c r="M1024" s="6" t="s">
        <v>36</v>
      </c>
      <c r="N1024" s="4">
        <v>2</v>
      </c>
      <c r="O1024" s="5">
        <f t="shared" si="106"/>
        <v>34.32</v>
      </c>
      <c r="P1024" s="5">
        <v>10.4</v>
      </c>
      <c r="Q1024" s="5">
        <f t="shared" si="107"/>
        <v>30.359999999999996</v>
      </c>
      <c r="R1024" s="5">
        <v>9.1999999999999993</v>
      </c>
      <c r="S1024" s="5">
        <f t="shared" si="108"/>
        <v>34.32</v>
      </c>
      <c r="T1024" s="5">
        <v>10.4</v>
      </c>
      <c r="U1024" s="8">
        <f t="shared" si="110"/>
        <v>32.340000000000003</v>
      </c>
      <c r="V1024" s="5">
        <f t="shared" si="111"/>
        <v>9.8000000000000007</v>
      </c>
      <c r="W1024" s="12">
        <v>27.864540000000002</v>
      </c>
      <c r="X1024" s="12">
        <v>-115.18803</v>
      </c>
      <c r="Y1024" s="4">
        <f t="shared" si="109"/>
        <v>55.400000000000006</v>
      </c>
      <c r="Z1024" s="4">
        <v>13</v>
      </c>
      <c r="AA1024" s="4">
        <v>5</v>
      </c>
      <c r="AB1024" s="9" t="s">
        <v>753</v>
      </c>
      <c r="AC1024" s="4">
        <v>4</v>
      </c>
      <c r="AD1024" s="4" t="s">
        <v>38</v>
      </c>
      <c r="AE1024" s="4">
        <v>300</v>
      </c>
      <c r="AF1024" s="4"/>
      <c r="AG1024" s="4"/>
    </row>
    <row r="1025" spans="1:33">
      <c r="A1025" s="4" t="s">
        <v>224</v>
      </c>
      <c r="B1025" s="4" t="s">
        <v>223</v>
      </c>
      <c r="C1025" s="28">
        <v>39658</v>
      </c>
      <c r="D1025" s="4">
        <v>2008</v>
      </c>
      <c r="E1025" s="33">
        <v>0.47569444444444398</v>
      </c>
      <c r="F1025" s="33">
        <v>0.47916666666666702</v>
      </c>
      <c r="G1025" s="33">
        <f t="shared" si="105"/>
        <v>3.4722222222230426E-3</v>
      </c>
      <c r="H1025" s="8">
        <v>2</v>
      </c>
      <c r="I1025" s="5">
        <v>2</v>
      </c>
      <c r="J1025" s="5">
        <v>6</v>
      </c>
      <c r="K1025" s="4">
        <v>6</v>
      </c>
      <c r="L1025" s="6" t="s">
        <v>35</v>
      </c>
      <c r="M1025" s="6" t="s">
        <v>36</v>
      </c>
      <c r="N1025" s="4">
        <v>2</v>
      </c>
      <c r="O1025" s="5">
        <f t="shared" si="106"/>
        <v>34.32</v>
      </c>
      <c r="P1025" s="5">
        <v>10.4</v>
      </c>
      <c r="Q1025" s="5">
        <f t="shared" si="107"/>
        <v>30.359999999999996</v>
      </c>
      <c r="R1025" s="5">
        <v>9.1999999999999993</v>
      </c>
      <c r="S1025" s="5">
        <f t="shared" si="108"/>
        <v>34.32</v>
      </c>
      <c r="T1025" s="5">
        <v>10.4</v>
      </c>
      <c r="U1025" s="8">
        <f t="shared" si="110"/>
        <v>32.340000000000003</v>
      </c>
      <c r="V1025" s="5">
        <f t="shared" si="111"/>
        <v>9.8000000000000007</v>
      </c>
      <c r="W1025" s="12">
        <v>27.864540000000002</v>
      </c>
      <c r="X1025" s="12">
        <v>-115.18803</v>
      </c>
      <c r="Y1025" s="4">
        <f t="shared" si="109"/>
        <v>55.400000000000006</v>
      </c>
      <c r="Z1025" s="4">
        <v>13</v>
      </c>
      <c r="AA1025" s="4">
        <v>5</v>
      </c>
      <c r="AB1025" s="4" t="s">
        <v>609</v>
      </c>
      <c r="AC1025" s="4">
        <v>8</v>
      </c>
      <c r="AD1025" s="4" t="s">
        <v>38</v>
      </c>
      <c r="AE1025" s="4">
        <v>300</v>
      </c>
      <c r="AF1025" s="4"/>
      <c r="AG1025" s="4"/>
    </row>
    <row r="1026" spans="1:33">
      <c r="A1026" s="4" t="s">
        <v>224</v>
      </c>
      <c r="B1026" s="4" t="s">
        <v>223</v>
      </c>
      <c r="C1026" s="28">
        <v>39658</v>
      </c>
      <c r="D1026" s="4">
        <v>2008</v>
      </c>
      <c r="E1026" s="33">
        <v>0.47569444444444398</v>
      </c>
      <c r="F1026" s="33">
        <v>0.47916666666666702</v>
      </c>
      <c r="G1026" s="33">
        <f t="shared" ref="G1026:G1089" si="112">F1026-E1026</f>
        <v>3.4722222222230426E-3</v>
      </c>
      <c r="H1026" s="8">
        <v>2</v>
      </c>
      <c r="I1026" s="5">
        <v>2</v>
      </c>
      <c r="J1026" s="5">
        <v>6</v>
      </c>
      <c r="K1026" s="4">
        <v>6</v>
      </c>
      <c r="L1026" s="6" t="s">
        <v>35</v>
      </c>
      <c r="M1026" s="6" t="s">
        <v>36</v>
      </c>
      <c r="N1026" s="4">
        <v>2</v>
      </c>
      <c r="O1026" s="5">
        <f t="shared" ref="O1026:O1089" si="113">3.3*P1026</f>
        <v>34.32</v>
      </c>
      <c r="P1026" s="5">
        <v>10.4</v>
      </c>
      <c r="Q1026" s="5">
        <f t="shared" ref="Q1026:Q1089" si="114">3.3*R1026</f>
        <v>30.359999999999996</v>
      </c>
      <c r="R1026" s="5">
        <v>9.1999999999999993</v>
      </c>
      <c r="S1026" s="5">
        <f t="shared" ref="S1026:S1089" si="115">3.3*T1026</f>
        <v>34.32</v>
      </c>
      <c r="T1026" s="5">
        <v>10.4</v>
      </c>
      <c r="U1026" s="8">
        <f t="shared" si="110"/>
        <v>32.340000000000003</v>
      </c>
      <c r="V1026" s="5">
        <f t="shared" si="111"/>
        <v>9.8000000000000007</v>
      </c>
      <c r="W1026" s="12">
        <v>27.864540000000002</v>
      </c>
      <c r="X1026" s="12">
        <v>-115.18803</v>
      </c>
      <c r="Y1026" s="4">
        <f t="shared" ref="Y1026:Y1089" si="116">(Z1026*1.8)+32</f>
        <v>55.400000000000006</v>
      </c>
      <c r="Z1026" s="4">
        <v>13</v>
      </c>
      <c r="AA1026" s="4">
        <v>5</v>
      </c>
      <c r="AB1026" s="4" t="s">
        <v>610</v>
      </c>
      <c r="AC1026" s="4">
        <v>2</v>
      </c>
      <c r="AD1026" s="4" t="s">
        <v>38</v>
      </c>
      <c r="AE1026" s="4">
        <v>300</v>
      </c>
      <c r="AF1026" s="4"/>
      <c r="AG1026" s="4"/>
    </row>
    <row r="1027" spans="1:33">
      <c r="A1027" s="4" t="s">
        <v>224</v>
      </c>
      <c r="B1027" s="4" t="s">
        <v>223</v>
      </c>
      <c r="C1027" s="28">
        <v>39658</v>
      </c>
      <c r="D1027" s="4">
        <v>2008</v>
      </c>
      <c r="E1027" s="33">
        <v>0.47569444444444442</v>
      </c>
      <c r="F1027" s="33">
        <v>0.47916666666666669</v>
      </c>
      <c r="G1027" s="33">
        <f t="shared" si="112"/>
        <v>3.4722222222222654E-3</v>
      </c>
      <c r="H1027" s="8">
        <v>2</v>
      </c>
      <c r="I1027" s="5">
        <v>2</v>
      </c>
      <c r="J1027" s="5">
        <v>6</v>
      </c>
      <c r="K1027" s="4">
        <v>6</v>
      </c>
      <c r="L1027" s="6" t="s">
        <v>35</v>
      </c>
      <c r="M1027" s="6" t="s">
        <v>36</v>
      </c>
      <c r="N1027" s="4">
        <v>2</v>
      </c>
      <c r="O1027" s="5">
        <f t="shared" si="113"/>
        <v>34.32</v>
      </c>
      <c r="P1027" s="5">
        <v>10.4</v>
      </c>
      <c r="Q1027" s="5">
        <f t="shared" si="114"/>
        <v>30.359999999999996</v>
      </c>
      <c r="R1027" s="5">
        <v>9.1999999999999993</v>
      </c>
      <c r="S1027" s="5">
        <f t="shared" si="115"/>
        <v>34.32</v>
      </c>
      <c r="T1027" s="5">
        <v>10.4</v>
      </c>
      <c r="U1027" s="8">
        <f t="shared" ref="U1027:U1090" si="117">V1027*3.3</f>
        <v>32.340000000000003</v>
      </c>
      <c r="V1027" s="5">
        <f t="shared" ref="V1027:V1090" si="118">(R1027+P1027)/2</f>
        <v>9.8000000000000007</v>
      </c>
      <c r="W1027" s="12">
        <v>27.864540000000002</v>
      </c>
      <c r="X1027" s="12">
        <v>-115.18803</v>
      </c>
      <c r="Y1027" s="4">
        <f t="shared" si="116"/>
        <v>55.400000000000006</v>
      </c>
      <c r="Z1027" s="4">
        <v>13</v>
      </c>
      <c r="AA1027" s="4">
        <v>5</v>
      </c>
      <c r="AB1027" s="4" t="s">
        <v>606</v>
      </c>
      <c r="AC1027" s="4">
        <v>2</v>
      </c>
      <c r="AD1027" s="4" t="s">
        <v>38</v>
      </c>
      <c r="AE1027" s="4">
        <v>300</v>
      </c>
      <c r="AF1027" s="4"/>
      <c r="AG1027" s="4"/>
    </row>
    <row r="1028" spans="1:33">
      <c r="A1028" s="4" t="s">
        <v>224</v>
      </c>
      <c r="B1028" s="4" t="s">
        <v>223</v>
      </c>
      <c r="C1028" s="28">
        <v>39658</v>
      </c>
      <c r="D1028" s="4">
        <v>2008</v>
      </c>
      <c r="E1028" s="33">
        <v>0.47569444444444398</v>
      </c>
      <c r="F1028" s="33">
        <v>0.47916666666666702</v>
      </c>
      <c r="G1028" s="33">
        <f t="shared" si="112"/>
        <v>3.4722222222230426E-3</v>
      </c>
      <c r="H1028" s="8">
        <v>2</v>
      </c>
      <c r="I1028" s="5">
        <v>2</v>
      </c>
      <c r="J1028" s="5">
        <v>6</v>
      </c>
      <c r="K1028" s="4">
        <v>6</v>
      </c>
      <c r="L1028" s="6" t="s">
        <v>35</v>
      </c>
      <c r="M1028" s="6" t="s">
        <v>36</v>
      </c>
      <c r="N1028" s="4">
        <v>2</v>
      </c>
      <c r="O1028" s="5">
        <f t="shared" si="113"/>
        <v>34.32</v>
      </c>
      <c r="P1028" s="5">
        <v>10.4</v>
      </c>
      <c r="Q1028" s="5">
        <f t="shared" si="114"/>
        <v>30.359999999999996</v>
      </c>
      <c r="R1028" s="5">
        <v>9.1999999999999993</v>
      </c>
      <c r="S1028" s="5">
        <f t="shared" si="115"/>
        <v>34.32</v>
      </c>
      <c r="T1028" s="5">
        <v>10.4</v>
      </c>
      <c r="U1028" s="8">
        <f t="shared" si="117"/>
        <v>32.340000000000003</v>
      </c>
      <c r="V1028" s="5">
        <f t="shared" si="118"/>
        <v>9.8000000000000007</v>
      </c>
      <c r="W1028" s="12">
        <v>27.864540000000002</v>
      </c>
      <c r="X1028" s="12">
        <v>-115.18803</v>
      </c>
      <c r="Y1028" s="4">
        <f t="shared" si="116"/>
        <v>55.400000000000006</v>
      </c>
      <c r="Z1028" s="4">
        <v>13</v>
      </c>
      <c r="AA1028" s="4">
        <v>5</v>
      </c>
      <c r="AB1028" s="4" t="s">
        <v>607</v>
      </c>
      <c r="AC1028" s="4">
        <v>7</v>
      </c>
      <c r="AD1028" s="4" t="s">
        <v>38</v>
      </c>
      <c r="AE1028" s="4">
        <v>300</v>
      </c>
      <c r="AF1028" s="4"/>
      <c r="AG1028" s="4"/>
    </row>
    <row r="1029" spans="1:33">
      <c r="A1029" s="4" t="s">
        <v>224</v>
      </c>
      <c r="B1029" s="4" t="s">
        <v>223</v>
      </c>
      <c r="C1029" s="28">
        <v>39658</v>
      </c>
      <c r="D1029" s="4">
        <v>2008</v>
      </c>
      <c r="E1029" s="33">
        <v>0.47569444444444442</v>
      </c>
      <c r="F1029" s="33">
        <v>0.47916666666666669</v>
      </c>
      <c r="G1029" s="33">
        <f t="shared" si="112"/>
        <v>3.4722222222222654E-3</v>
      </c>
      <c r="H1029" s="8">
        <v>2</v>
      </c>
      <c r="I1029" s="5">
        <v>2</v>
      </c>
      <c r="J1029" s="5">
        <v>6</v>
      </c>
      <c r="K1029" s="4">
        <v>6</v>
      </c>
      <c r="L1029" s="6" t="s">
        <v>35</v>
      </c>
      <c r="M1029" s="6" t="s">
        <v>36</v>
      </c>
      <c r="N1029" s="4">
        <v>2</v>
      </c>
      <c r="O1029" s="5">
        <f t="shared" si="113"/>
        <v>34.32</v>
      </c>
      <c r="P1029" s="5">
        <v>10.4</v>
      </c>
      <c r="Q1029" s="5">
        <f t="shared" si="114"/>
        <v>30.359999999999996</v>
      </c>
      <c r="R1029" s="5">
        <v>9.1999999999999993</v>
      </c>
      <c r="S1029" s="5">
        <f t="shared" si="115"/>
        <v>34.32</v>
      </c>
      <c r="T1029" s="5">
        <v>10.4</v>
      </c>
      <c r="U1029" s="8">
        <f t="shared" si="117"/>
        <v>32.340000000000003</v>
      </c>
      <c r="V1029" s="5">
        <f t="shared" si="118"/>
        <v>9.8000000000000007</v>
      </c>
      <c r="W1029" s="12">
        <v>27.864540000000002</v>
      </c>
      <c r="X1029" s="12">
        <v>-115.18803</v>
      </c>
      <c r="Y1029" s="4">
        <f t="shared" si="116"/>
        <v>55.400000000000006</v>
      </c>
      <c r="Z1029" s="4">
        <v>13</v>
      </c>
      <c r="AA1029" s="4">
        <v>5</v>
      </c>
      <c r="AB1029" s="4" t="s">
        <v>611</v>
      </c>
      <c r="AC1029" s="4">
        <v>4</v>
      </c>
      <c r="AD1029" s="4" t="s">
        <v>38</v>
      </c>
      <c r="AE1029" s="4">
        <v>300</v>
      </c>
      <c r="AF1029" s="4"/>
      <c r="AG1029" s="4"/>
    </row>
    <row r="1030" spans="1:33">
      <c r="A1030" s="4" t="s">
        <v>225</v>
      </c>
      <c r="B1030" s="4" t="s">
        <v>226</v>
      </c>
      <c r="C1030" s="28">
        <v>39658</v>
      </c>
      <c r="D1030" s="4">
        <v>2008</v>
      </c>
      <c r="E1030" s="33">
        <v>0.41944444444444445</v>
      </c>
      <c r="F1030" s="33">
        <v>0.42430555555555555</v>
      </c>
      <c r="G1030" s="33">
        <f t="shared" si="112"/>
        <v>4.8611111111110938E-3</v>
      </c>
      <c r="H1030" s="8">
        <v>2</v>
      </c>
      <c r="I1030" s="5">
        <v>1</v>
      </c>
      <c r="J1030" s="5">
        <v>7</v>
      </c>
      <c r="K1030" s="4">
        <v>7</v>
      </c>
      <c r="L1030" s="6" t="s">
        <v>35</v>
      </c>
      <c r="M1030" s="6" t="s">
        <v>36</v>
      </c>
      <c r="N1030" s="4">
        <v>2</v>
      </c>
      <c r="O1030" s="5">
        <f t="shared" si="113"/>
        <v>44.879999999999995</v>
      </c>
      <c r="P1030" s="5">
        <v>13.6</v>
      </c>
      <c r="Q1030" s="5">
        <f t="shared" si="114"/>
        <v>50.82</v>
      </c>
      <c r="R1030" s="5">
        <v>15.4</v>
      </c>
      <c r="S1030" s="5">
        <f t="shared" si="115"/>
        <v>50.82</v>
      </c>
      <c r="T1030" s="5">
        <v>15.4</v>
      </c>
      <c r="U1030" s="8">
        <f t="shared" si="117"/>
        <v>47.849999999999994</v>
      </c>
      <c r="V1030" s="5">
        <f t="shared" si="118"/>
        <v>14.5</v>
      </c>
      <c r="W1030" s="12">
        <v>27.860769999999999</v>
      </c>
      <c r="X1030" s="12">
        <v>-115.18874</v>
      </c>
      <c r="Y1030" s="4">
        <f t="shared" si="116"/>
        <v>59</v>
      </c>
      <c r="Z1030" s="4">
        <v>15</v>
      </c>
      <c r="AA1030" s="4">
        <v>5</v>
      </c>
      <c r="AB1030" s="4" t="s">
        <v>604</v>
      </c>
      <c r="AC1030" s="4">
        <v>3</v>
      </c>
      <c r="AD1030" s="4" t="s">
        <v>38</v>
      </c>
      <c r="AE1030" s="4">
        <v>300</v>
      </c>
      <c r="AF1030" s="4"/>
      <c r="AG1030" s="4"/>
    </row>
    <row r="1031" spans="1:33">
      <c r="A1031" s="4" t="s">
        <v>225</v>
      </c>
      <c r="B1031" s="4" t="s">
        <v>226</v>
      </c>
      <c r="C1031" s="28">
        <v>39658</v>
      </c>
      <c r="D1031" s="4">
        <v>2008</v>
      </c>
      <c r="E1031" s="33">
        <v>0.41944444444444401</v>
      </c>
      <c r="F1031" s="33">
        <v>0.42430555555555599</v>
      </c>
      <c r="G1031" s="33">
        <f t="shared" si="112"/>
        <v>4.861111111111982E-3</v>
      </c>
      <c r="H1031" s="8">
        <v>2</v>
      </c>
      <c r="I1031" s="5">
        <v>1</v>
      </c>
      <c r="J1031" s="5">
        <v>7</v>
      </c>
      <c r="K1031" s="4">
        <v>7</v>
      </c>
      <c r="L1031" s="6" t="s">
        <v>35</v>
      </c>
      <c r="M1031" s="6" t="s">
        <v>36</v>
      </c>
      <c r="N1031" s="4">
        <v>2</v>
      </c>
      <c r="O1031" s="5">
        <f t="shared" si="113"/>
        <v>44.879999999999995</v>
      </c>
      <c r="P1031" s="5">
        <v>13.6</v>
      </c>
      <c r="Q1031" s="5">
        <f t="shared" si="114"/>
        <v>50.82</v>
      </c>
      <c r="R1031" s="5">
        <v>15.4</v>
      </c>
      <c r="S1031" s="5">
        <f t="shared" si="115"/>
        <v>50.82</v>
      </c>
      <c r="T1031" s="5">
        <v>15.4</v>
      </c>
      <c r="U1031" s="8">
        <f t="shared" si="117"/>
        <v>47.849999999999994</v>
      </c>
      <c r="V1031" s="5">
        <f t="shared" si="118"/>
        <v>14.5</v>
      </c>
      <c r="W1031" s="12">
        <v>27.860769999999999</v>
      </c>
      <c r="X1031" s="12">
        <v>-115.18874</v>
      </c>
      <c r="Y1031" s="4">
        <f t="shared" si="116"/>
        <v>59</v>
      </c>
      <c r="Z1031" s="4">
        <v>15</v>
      </c>
      <c r="AA1031" s="4">
        <v>5</v>
      </c>
      <c r="AB1031" s="4" t="s">
        <v>618</v>
      </c>
      <c r="AC1031" s="4">
        <v>2</v>
      </c>
      <c r="AD1031" s="4" t="s">
        <v>38</v>
      </c>
      <c r="AE1031" s="4">
        <v>300</v>
      </c>
      <c r="AF1031" s="4"/>
      <c r="AG1031" s="4"/>
    </row>
    <row r="1032" spans="1:33">
      <c r="A1032" s="4" t="s">
        <v>225</v>
      </c>
      <c r="B1032" s="4" t="s">
        <v>226</v>
      </c>
      <c r="C1032" s="28">
        <v>39658</v>
      </c>
      <c r="D1032" s="4">
        <v>2008</v>
      </c>
      <c r="E1032" s="33">
        <v>0.41944444444444401</v>
      </c>
      <c r="F1032" s="33">
        <v>0.42430555555555599</v>
      </c>
      <c r="G1032" s="33">
        <f t="shared" si="112"/>
        <v>4.861111111111982E-3</v>
      </c>
      <c r="H1032" s="8">
        <v>2</v>
      </c>
      <c r="I1032" s="5">
        <v>1</v>
      </c>
      <c r="J1032" s="5">
        <v>7</v>
      </c>
      <c r="K1032" s="4">
        <v>7</v>
      </c>
      <c r="L1032" s="6" t="s">
        <v>35</v>
      </c>
      <c r="M1032" s="6" t="s">
        <v>36</v>
      </c>
      <c r="N1032" s="4">
        <v>2</v>
      </c>
      <c r="O1032" s="5">
        <f t="shared" si="113"/>
        <v>44.879999999999995</v>
      </c>
      <c r="P1032" s="5">
        <v>13.6</v>
      </c>
      <c r="Q1032" s="5">
        <f t="shared" si="114"/>
        <v>50.82</v>
      </c>
      <c r="R1032" s="5">
        <v>15.4</v>
      </c>
      <c r="S1032" s="5">
        <f t="shared" si="115"/>
        <v>50.82</v>
      </c>
      <c r="T1032" s="5">
        <v>15.4</v>
      </c>
      <c r="U1032" s="8">
        <f t="shared" si="117"/>
        <v>47.849999999999994</v>
      </c>
      <c r="V1032" s="5">
        <f t="shared" si="118"/>
        <v>14.5</v>
      </c>
      <c r="W1032" s="12">
        <v>27.860769999999999</v>
      </c>
      <c r="X1032" s="12">
        <v>-115.18874</v>
      </c>
      <c r="Y1032" s="4">
        <f t="shared" si="116"/>
        <v>59</v>
      </c>
      <c r="Z1032" s="4">
        <v>15</v>
      </c>
      <c r="AA1032" s="4">
        <v>5</v>
      </c>
      <c r="AB1032" s="9" t="s">
        <v>753</v>
      </c>
      <c r="AC1032" s="4">
        <v>5</v>
      </c>
      <c r="AD1032" s="4" t="s">
        <v>38</v>
      </c>
      <c r="AE1032" s="4">
        <v>300</v>
      </c>
      <c r="AF1032" s="4"/>
      <c r="AG1032" s="4"/>
    </row>
    <row r="1033" spans="1:33">
      <c r="A1033" s="4" t="s">
        <v>225</v>
      </c>
      <c r="B1033" s="4" t="s">
        <v>226</v>
      </c>
      <c r="C1033" s="28">
        <v>39658</v>
      </c>
      <c r="D1033" s="4">
        <v>2008</v>
      </c>
      <c r="E1033" s="33">
        <v>0.41944444444444401</v>
      </c>
      <c r="F1033" s="33">
        <v>0.42430555555555599</v>
      </c>
      <c r="G1033" s="33">
        <f t="shared" si="112"/>
        <v>4.861111111111982E-3</v>
      </c>
      <c r="H1033" s="8">
        <v>2</v>
      </c>
      <c r="I1033" s="5">
        <v>1</v>
      </c>
      <c r="J1033" s="5">
        <v>7</v>
      </c>
      <c r="K1033" s="4">
        <v>7</v>
      </c>
      <c r="L1033" s="6" t="s">
        <v>35</v>
      </c>
      <c r="M1033" s="6" t="s">
        <v>36</v>
      </c>
      <c r="N1033" s="4">
        <v>2</v>
      </c>
      <c r="O1033" s="5">
        <f t="shared" si="113"/>
        <v>44.879999999999995</v>
      </c>
      <c r="P1033" s="5">
        <v>13.6</v>
      </c>
      <c r="Q1033" s="5">
        <f t="shared" si="114"/>
        <v>50.82</v>
      </c>
      <c r="R1033" s="5">
        <v>15.4</v>
      </c>
      <c r="S1033" s="5">
        <f t="shared" si="115"/>
        <v>50.82</v>
      </c>
      <c r="T1033" s="5">
        <v>15.4</v>
      </c>
      <c r="U1033" s="8">
        <f t="shared" si="117"/>
        <v>47.849999999999994</v>
      </c>
      <c r="V1033" s="5">
        <f t="shared" si="118"/>
        <v>14.5</v>
      </c>
      <c r="W1033" s="12">
        <v>27.860769999999999</v>
      </c>
      <c r="X1033" s="12">
        <v>-115.18874</v>
      </c>
      <c r="Y1033" s="4">
        <f t="shared" si="116"/>
        <v>59</v>
      </c>
      <c r="Z1033" s="4">
        <v>15</v>
      </c>
      <c r="AA1033" s="4">
        <v>5</v>
      </c>
      <c r="AB1033" s="4" t="s">
        <v>619</v>
      </c>
      <c r="AC1033" s="4">
        <v>3</v>
      </c>
      <c r="AD1033" s="4" t="s">
        <v>38</v>
      </c>
      <c r="AE1033" s="4">
        <v>300</v>
      </c>
      <c r="AF1033" s="4"/>
      <c r="AG1033" s="4"/>
    </row>
    <row r="1034" spans="1:33">
      <c r="A1034" s="4" t="s">
        <v>225</v>
      </c>
      <c r="B1034" s="4" t="s">
        <v>226</v>
      </c>
      <c r="C1034" s="28">
        <v>39658</v>
      </c>
      <c r="D1034" s="4">
        <v>2008</v>
      </c>
      <c r="E1034" s="33">
        <v>0.41944444444444401</v>
      </c>
      <c r="F1034" s="33">
        <v>0.42430555555555599</v>
      </c>
      <c r="G1034" s="33">
        <f t="shared" si="112"/>
        <v>4.861111111111982E-3</v>
      </c>
      <c r="H1034" s="8">
        <v>2</v>
      </c>
      <c r="I1034" s="5">
        <v>1</v>
      </c>
      <c r="J1034" s="5">
        <v>7</v>
      </c>
      <c r="K1034" s="4">
        <v>7</v>
      </c>
      <c r="L1034" s="6" t="s">
        <v>35</v>
      </c>
      <c r="M1034" s="6" t="s">
        <v>36</v>
      </c>
      <c r="N1034" s="4">
        <v>2</v>
      </c>
      <c r="O1034" s="5">
        <f t="shared" si="113"/>
        <v>44.879999999999995</v>
      </c>
      <c r="P1034" s="5">
        <v>13.6</v>
      </c>
      <c r="Q1034" s="5">
        <f t="shared" si="114"/>
        <v>50.82</v>
      </c>
      <c r="R1034" s="5">
        <v>15.4</v>
      </c>
      <c r="S1034" s="5">
        <f t="shared" si="115"/>
        <v>50.82</v>
      </c>
      <c r="T1034" s="5">
        <v>15.4</v>
      </c>
      <c r="U1034" s="8">
        <f t="shared" si="117"/>
        <v>47.849999999999994</v>
      </c>
      <c r="V1034" s="5">
        <f t="shared" si="118"/>
        <v>14.5</v>
      </c>
      <c r="W1034" s="12">
        <v>27.860769999999999</v>
      </c>
      <c r="X1034" s="12">
        <v>-115.18874</v>
      </c>
      <c r="Y1034" s="4">
        <f t="shared" si="116"/>
        <v>59</v>
      </c>
      <c r="Z1034" s="4">
        <v>15</v>
      </c>
      <c r="AA1034" s="4">
        <v>5</v>
      </c>
      <c r="AB1034" s="4" t="s">
        <v>613</v>
      </c>
      <c r="AC1034" s="4">
        <v>11</v>
      </c>
      <c r="AD1034" s="4" t="s">
        <v>38</v>
      </c>
      <c r="AE1034" s="4">
        <v>300</v>
      </c>
      <c r="AF1034" s="4"/>
      <c r="AG1034" s="4"/>
    </row>
    <row r="1035" spans="1:33">
      <c r="A1035" s="4" t="s">
        <v>225</v>
      </c>
      <c r="B1035" s="4" t="s">
        <v>226</v>
      </c>
      <c r="C1035" s="28">
        <v>39658</v>
      </c>
      <c r="D1035" s="4">
        <v>2008</v>
      </c>
      <c r="E1035" s="33">
        <v>0.41944444444444401</v>
      </c>
      <c r="F1035" s="33">
        <v>0.42430555555555599</v>
      </c>
      <c r="G1035" s="33">
        <f t="shared" si="112"/>
        <v>4.861111111111982E-3</v>
      </c>
      <c r="H1035" s="8">
        <v>2</v>
      </c>
      <c r="I1035" s="5">
        <v>1</v>
      </c>
      <c r="J1035" s="5">
        <v>7</v>
      </c>
      <c r="K1035" s="4">
        <v>7</v>
      </c>
      <c r="L1035" s="6" t="s">
        <v>35</v>
      </c>
      <c r="M1035" s="6" t="s">
        <v>36</v>
      </c>
      <c r="N1035" s="4">
        <v>2</v>
      </c>
      <c r="O1035" s="5">
        <f t="shared" si="113"/>
        <v>44.879999999999995</v>
      </c>
      <c r="P1035" s="5">
        <v>13.6</v>
      </c>
      <c r="Q1035" s="5">
        <f t="shared" si="114"/>
        <v>50.82</v>
      </c>
      <c r="R1035" s="5">
        <v>15.4</v>
      </c>
      <c r="S1035" s="5">
        <f t="shared" si="115"/>
        <v>50.82</v>
      </c>
      <c r="T1035" s="5">
        <v>15.4</v>
      </c>
      <c r="U1035" s="8">
        <f t="shared" si="117"/>
        <v>47.849999999999994</v>
      </c>
      <c r="V1035" s="5">
        <f t="shared" si="118"/>
        <v>14.5</v>
      </c>
      <c r="W1035" s="12">
        <v>27.860769999999999</v>
      </c>
      <c r="X1035" s="12">
        <v>-115.18874</v>
      </c>
      <c r="Y1035" s="4">
        <f t="shared" si="116"/>
        <v>59</v>
      </c>
      <c r="Z1035" s="4">
        <v>15</v>
      </c>
      <c r="AA1035" s="4">
        <v>5</v>
      </c>
      <c r="AB1035" s="4" t="s">
        <v>610</v>
      </c>
      <c r="AC1035" s="4">
        <v>1</v>
      </c>
      <c r="AD1035" s="4" t="s">
        <v>38</v>
      </c>
      <c r="AE1035" s="4">
        <v>300</v>
      </c>
      <c r="AF1035" s="4"/>
      <c r="AG1035" s="4"/>
    </row>
    <row r="1036" spans="1:33">
      <c r="A1036" s="4" t="s">
        <v>225</v>
      </c>
      <c r="B1036" s="4" t="s">
        <v>226</v>
      </c>
      <c r="C1036" s="28">
        <v>39658</v>
      </c>
      <c r="D1036" s="4">
        <v>2008</v>
      </c>
      <c r="E1036" s="33">
        <v>0.41944444444444401</v>
      </c>
      <c r="F1036" s="33">
        <v>0.42430555555555599</v>
      </c>
      <c r="G1036" s="33">
        <f t="shared" si="112"/>
        <v>4.861111111111982E-3</v>
      </c>
      <c r="H1036" s="8">
        <v>2</v>
      </c>
      <c r="I1036" s="5">
        <v>1</v>
      </c>
      <c r="J1036" s="5">
        <v>7</v>
      </c>
      <c r="K1036" s="4">
        <v>7</v>
      </c>
      <c r="L1036" s="6" t="s">
        <v>35</v>
      </c>
      <c r="M1036" s="6" t="s">
        <v>36</v>
      </c>
      <c r="N1036" s="4">
        <v>2</v>
      </c>
      <c r="O1036" s="5">
        <f t="shared" si="113"/>
        <v>44.879999999999995</v>
      </c>
      <c r="P1036" s="5">
        <v>13.6</v>
      </c>
      <c r="Q1036" s="5">
        <f t="shared" si="114"/>
        <v>50.82</v>
      </c>
      <c r="R1036" s="5">
        <v>15.4</v>
      </c>
      <c r="S1036" s="5">
        <f t="shared" si="115"/>
        <v>50.82</v>
      </c>
      <c r="T1036" s="5">
        <v>15.4</v>
      </c>
      <c r="U1036" s="8">
        <f t="shared" si="117"/>
        <v>47.849999999999994</v>
      </c>
      <c r="V1036" s="5">
        <f t="shared" si="118"/>
        <v>14.5</v>
      </c>
      <c r="W1036" s="12">
        <v>27.860769999999999</v>
      </c>
      <c r="X1036" s="12">
        <v>-115.18874</v>
      </c>
      <c r="Y1036" s="4">
        <f t="shared" si="116"/>
        <v>59</v>
      </c>
      <c r="Z1036" s="4">
        <v>15</v>
      </c>
      <c r="AA1036" s="4">
        <v>5</v>
      </c>
      <c r="AB1036" s="4" t="s">
        <v>612</v>
      </c>
      <c r="AC1036" s="4">
        <v>1</v>
      </c>
      <c r="AD1036" s="4" t="s">
        <v>38</v>
      </c>
      <c r="AE1036" s="4">
        <v>300</v>
      </c>
      <c r="AF1036" s="4"/>
      <c r="AG1036" s="4"/>
    </row>
    <row r="1037" spans="1:33">
      <c r="A1037" s="4" t="s">
        <v>225</v>
      </c>
      <c r="B1037" s="4" t="s">
        <v>226</v>
      </c>
      <c r="C1037" s="28">
        <v>39658</v>
      </c>
      <c r="D1037" s="4">
        <v>2008</v>
      </c>
      <c r="E1037" s="33">
        <v>0.41944444444444445</v>
      </c>
      <c r="F1037" s="33">
        <v>0.42430555555555555</v>
      </c>
      <c r="G1037" s="33">
        <f t="shared" si="112"/>
        <v>4.8611111111110938E-3</v>
      </c>
      <c r="H1037" s="8">
        <v>2</v>
      </c>
      <c r="I1037" s="5">
        <v>1</v>
      </c>
      <c r="J1037" s="5">
        <v>7</v>
      </c>
      <c r="K1037" s="4">
        <v>7</v>
      </c>
      <c r="L1037" s="6" t="s">
        <v>35</v>
      </c>
      <c r="M1037" s="6" t="s">
        <v>36</v>
      </c>
      <c r="N1037" s="4">
        <v>2</v>
      </c>
      <c r="O1037" s="5">
        <f t="shared" si="113"/>
        <v>44.879999999999995</v>
      </c>
      <c r="P1037" s="5">
        <v>13.6</v>
      </c>
      <c r="Q1037" s="5">
        <f t="shared" si="114"/>
        <v>50.82</v>
      </c>
      <c r="R1037" s="5">
        <v>15.4</v>
      </c>
      <c r="S1037" s="5">
        <f t="shared" si="115"/>
        <v>50.82</v>
      </c>
      <c r="T1037" s="5">
        <v>15.4</v>
      </c>
      <c r="U1037" s="8">
        <f t="shared" si="117"/>
        <v>47.849999999999994</v>
      </c>
      <c r="V1037" s="5">
        <f t="shared" si="118"/>
        <v>14.5</v>
      </c>
      <c r="W1037" s="12">
        <v>27.860769999999999</v>
      </c>
      <c r="X1037" s="12">
        <v>-115.18874</v>
      </c>
      <c r="Y1037" s="4">
        <f t="shared" si="116"/>
        <v>59</v>
      </c>
      <c r="Z1037" s="4">
        <v>15</v>
      </c>
      <c r="AA1037" s="4">
        <v>5</v>
      </c>
      <c r="AB1037" s="4" t="s">
        <v>606</v>
      </c>
      <c r="AC1037" s="4">
        <v>2</v>
      </c>
      <c r="AD1037" s="4" t="s">
        <v>38</v>
      </c>
      <c r="AE1037" s="4">
        <v>300</v>
      </c>
      <c r="AF1037" s="4"/>
      <c r="AG1037" s="4"/>
    </row>
    <row r="1038" spans="1:33">
      <c r="A1038" s="4" t="s">
        <v>225</v>
      </c>
      <c r="B1038" s="4" t="s">
        <v>226</v>
      </c>
      <c r="C1038" s="28">
        <v>39658</v>
      </c>
      <c r="D1038" s="4">
        <v>2008</v>
      </c>
      <c r="E1038" s="33">
        <v>0.41944444444444401</v>
      </c>
      <c r="F1038" s="33">
        <v>0.42430555555555599</v>
      </c>
      <c r="G1038" s="33">
        <f t="shared" si="112"/>
        <v>4.861111111111982E-3</v>
      </c>
      <c r="H1038" s="8">
        <v>2</v>
      </c>
      <c r="I1038" s="5">
        <v>1</v>
      </c>
      <c r="J1038" s="5">
        <v>7</v>
      </c>
      <c r="K1038" s="4">
        <v>7</v>
      </c>
      <c r="L1038" s="6" t="s">
        <v>35</v>
      </c>
      <c r="M1038" s="6" t="s">
        <v>36</v>
      </c>
      <c r="N1038" s="4">
        <v>2</v>
      </c>
      <c r="O1038" s="5">
        <f t="shared" si="113"/>
        <v>44.879999999999995</v>
      </c>
      <c r="P1038" s="5">
        <v>13.6</v>
      </c>
      <c r="Q1038" s="5">
        <f t="shared" si="114"/>
        <v>50.82</v>
      </c>
      <c r="R1038" s="5">
        <v>15.4</v>
      </c>
      <c r="S1038" s="5">
        <f t="shared" si="115"/>
        <v>50.82</v>
      </c>
      <c r="T1038" s="5">
        <v>15.4</v>
      </c>
      <c r="U1038" s="8">
        <f t="shared" si="117"/>
        <v>47.849999999999994</v>
      </c>
      <c r="V1038" s="5">
        <f t="shared" si="118"/>
        <v>14.5</v>
      </c>
      <c r="W1038" s="12">
        <v>27.860769999999999</v>
      </c>
      <c r="X1038" s="12">
        <v>-115.18874</v>
      </c>
      <c r="Y1038" s="4">
        <f t="shared" si="116"/>
        <v>59</v>
      </c>
      <c r="Z1038" s="4">
        <v>15</v>
      </c>
      <c r="AA1038" s="4">
        <v>5</v>
      </c>
      <c r="AB1038" s="4" t="s">
        <v>607</v>
      </c>
      <c r="AC1038" s="4">
        <v>8</v>
      </c>
      <c r="AD1038" s="4" t="s">
        <v>38</v>
      </c>
      <c r="AE1038" s="4">
        <v>300</v>
      </c>
      <c r="AF1038" s="4"/>
      <c r="AG1038" s="4"/>
    </row>
    <row r="1039" spans="1:33">
      <c r="A1039" s="4" t="s">
        <v>225</v>
      </c>
      <c r="B1039" s="4" t="s">
        <v>226</v>
      </c>
      <c r="C1039" s="28">
        <v>39658</v>
      </c>
      <c r="D1039" s="4">
        <v>2008</v>
      </c>
      <c r="E1039" s="33">
        <v>0.41944444444444401</v>
      </c>
      <c r="F1039" s="33">
        <v>0.42430555555555599</v>
      </c>
      <c r="G1039" s="33">
        <f t="shared" si="112"/>
        <v>4.861111111111982E-3</v>
      </c>
      <c r="H1039" s="8">
        <v>2</v>
      </c>
      <c r="I1039" s="5">
        <v>1</v>
      </c>
      <c r="J1039" s="5">
        <v>7</v>
      </c>
      <c r="K1039" s="4">
        <v>7</v>
      </c>
      <c r="L1039" s="6" t="s">
        <v>35</v>
      </c>
      <c r="M1039" s="6" t="s">
        <v>36</v>
      </c>
      <c r="N1039" s="4">
        <v>2</v>
      </c>
      <c r="O1039" s="5">
        <f t="shared" si="113"/>
        <v>44.879999999999995</v>
      </c>
      <c r="P1039" s="5">
        <v>13.6</v>
      </c>
      <c r="Q1039" s="5">
        <f t="shared" si="114"/>
        <v>50.82</v>
      </c>
      <c r="R1039" s="5">
        <v>15.4</v>
      </c>
      <c r="S1039" s="5">
        <f t="shared" si="115"/>
        <v>50.82</v>
      </c>
      <c r="T1039" s="5">
        <v>15.4</v>
      </c>
      <c r="U1039" s="8">
        <f t="shared" si="117"/>
        <v>47.849999999999994</v>
      </c>
      <c r="V1039" s="5">
        <f t="shared" si="118"/>
        <v>14.5</v>
      </c>
      <c r="W1039" s="12">
        <v>27.860769999999999</v>
      </c>
      <c r="X1039" s="12">
        <v>-115.18874</v>
      </c>
      <c r="Y1039" s="4">
        <f t="shared" si="116"/>
        <v>59</v>
      </c>
      <c r="Z1039" s="4">
        <v>15</v>
      </c>
      <c r="AA1039" s="4">
        <v>5</v>
      </c>
      <c r="AB1039" s="4" t="s">
        <v>611</v>
      </c>
      <c r="AC1039" s="4">
        <v>19</v>
      </c>
      <c r="AD1039" s="4" t="s">
        <v>38</v>
      </c>
      <c r="AE1039" s="4">
        <v>300</v>
      </c>
      <c r="AF1039" s="4"/>
      <c r="AG1039" s="4"/>
    </row>
    <row r="1040" spans="1:33">
      <c r="A1040" s="4" t="s">
        <v>227</v>
      </c>
      <c r="B1040" s="4" t="s">
        <v>226</v>
      </c>
      <c r="C1040" s="28">
        <v>39658</v>
      </c>
      <c r="D1040" s="4">
        <v>2008</v>
      </c>
      <c r="E1040" s="33">
        <v>0.47708333333333303</v>
      </c>
      <c r="F1040" s="33">
        <v>0.48055555555555601</v>
      </c>
      <c r="G1040" s="33">
        <f t="shared" si="112"/>
        <v>3.472222222222987E-3</v>
      </c>
      <c r="H1040" s="8">
        <v>2</v>
      </c>
      <c r="I1040" s="5">
        <v>2</v>
      </c>
      <c r="J1040" s="5">
        <v>8</v>
      </c>
      <c r="K1040" s="4">
        <v>8</v>
      </c>
      <c r="L1040" s="6" t="s">
        <v>35</v>
      </c>
      <c r="M1040" s="6" t="s">
        <v>36</v>
      </c>
      <c r="N1040" s="4">
        <v>2</v>
      </c>
      <c r="O1040" s="5">
        <f t="shared" si="113"/>
        <v>29.7</v>
      </c>
      <c r="P1040" s="5">
        <v>9</v>
      </c>
      <c r="Q1040" s="5">
        <f t="shared" si="114"/>
        <v>34.32</v>
      </c>
      <c r="R1040" s="5">
        <v>10.4</v>
      </c>
      <c r="S1040" s="5">
        <f t="shared" si="115"/>
        <v>34.32</v>
      </c>
      <c r="T1040" s="5">
        <v>10.4</v>
      </c>
      <c r="U1040" s="8">
        <f t="shared" si="117"/>
        <v>32.01</v>
      </c>
      <c r="V1040" s="5">
        <f t="shared" si="118"/>
        <v>9.6999999999999993</v>
      </c>
      <c r="W1040" s="12">
        <v>27.864180000000001</v>
      </c>
      <c r="X1040" s="12">
        <v>-115.18704</v>
      </c>
      <c r="Y1040" s="4">
        <f t="shared" si="116"/>
        <v>57.2</v>
      </c>
      <c r="Z1040" s="4">
        <v>14</v>
      </c>
      <c r="AA1040" s="4">
        <v>4</v>
      </c>
      <c r="AB1040" s="4" t="s">
        <v>618</v>
      </c>
      <c r="AC1040" s="4">
        <v>2</v>
      </c>
      <c r="AD1040" s="4" t="s">
        <v>38</v>
      </c>
      <c r="AE1040" s="4">
        <v>300</v>
      </c>
      <c r="AF1040" s="4"/>
      <c r="AG1040" s="4"/>
    </row>
    <row r="1041" spans="1:33">
      <c r="A1041" s="4" t="s">
        <v>227</v>
      </c>
      <c r="B1041" s="4" t="s">
        <v>226</v>
      </c>
      <c r="C1041" s="28">
        <v>39658</v>
      </c>
      <c r="D1041" s="4">
        <v>2008</v>
      </c>
      <c r="E1041" s="33">
        <v>0.47708333333333303</v>
      </c>
      <c r="F1041" s="33">
        <v>0.48055555555555601</v>
      </c>
      <c r="G1041" s="33">
        <f t="shared" si="112"/>
        <v>3.472222222222987E-3</v>
      </c>
      <c r="H1041" s="8">
        <v>2</v>
      </c>
      <c r="I1041" s="5">
        <v>2</v>
      </c>
      <c r="J1041" s="5">
        <v>8</v>
      </c>
      <c r="K1041" s="4">
        <v>8</v>
      </c>
      <c r="L1041" s="6" t="s">
        <v>35</v>
      </c>
      <c r="M1041" s="6" t="s">
        <v>36</v>
      </c>
      <c r="N1041" s="4">
        <v>2</v>
      </c>
      <c r="O1041" s="5">
        <f t="shared" si="113"/>
        <v>29.7</v>
      </c>
      <c r="P1041" s="5">
        <v>9</v>
      </c>
      <c r="Q1041" s="5">
        <f t="shared" si="114"/>
        <v>34.32</v>
      </c>
      <c r="R1041" s="5">
        <v>10.4</v>
      </c>
      <c r="S1041" s="5">
        <f t="shared" si="115"/>
        <v>34.32</v>
      </c>
      <c r="T1041" s="5">
        <v>10.4</v>
      </c>
      <c r="U1041" s="8">
        <f t="shared" si="117"/>
        <v>32.01</v>
      </c>
      <c r="V1041" s="5">
        <f t="shared" si="118"/>
        <v>9.6999999999999993</v>
      </c>
      <c r="W1041" s="12">
        <v>27.864180000000001</v>
      </c>
      <c r="X1041" s="12">
        <v>-115.18704</v>
      </c>
      <c r="Y1041" s="4">
        <f t="shared" si="116"/>
        <v>57.2</v>
      </c>
      <c r="Z1041" s="4">
        <v>14</v>
      </c>
      <c r="AA1041" s="4">
        <v>4</v>
      </c>
      <c r="AB1041" s="9" t="s">
        <v>753</v>
      </c>
      <c r="AC1041" s="4">
        <v>4</v>
      </c>
      <c r="AD1041" s="4" t="s">
        <v>38</v>
      </c>
      <c r="AE1041" s="4">
        <v>300</v>
      </c>
      <c r="AF1041" s="4"/>
      <c r="AG1041" s="4"/>
    </row>
    <row r="1042" spans="1:33">
      <c r="A1042" s="4" t="s">
        <v>227</v>
      </c>
      <c r="B1042" s="4" t="s">
        <v>226</v>
      </c>
      <c r="C1042" s="28">
        <v>39658</v>
      </c>
      <c r="D1042" s="4">
        <v>2008</v>
      </c>
      <c r="E1042" s="33">
        <v>0.47708333333333303</v>
      </c>
      <c r="F1042" s="33">
        <v>0.48055555555555601</v>
      </c>
      <c r="G1042" s="33">
        <f t="shared" si="112"/>
        <v>3.472222222222987E-3</v>
      </c>
      <c r="H1042" s="8">
        <v>2</v>
      </c>
      <c r="I1042" s="5">
        <v>2</v>
      </c>
      <c r="J1042" s="5">
        <v>8</v>
      </c>
      <c r="K1042" s="4">
        <v>8</v>
      </c>
      <c r="L1042" s="6" t="s">
        <v>35</v>
      </c>
      <c r="M1042" s="6" t="s">
        <v>36</v>
      </c>
      <c r="N1042" s="4">
        <v>2</v>
      </c>
      <c r="O1042" s="5">
        <f t="shared" si="113"/>
        <v>29.7</v>
      </c>
      <c r="P1042" s="5">
        <v>9</v>
      </c>
      <c r="Q1042" s="5">
        <f t="shared" si="114"/>
        <v>34.32</v>
      </c>
      <c r="R1042" s="5">
        <v>10.4</v>
      </c>
      <c r="S1042" s="5">
        <f t="shared" si="115"/>
        <v>34.32</v>
      </c>
      <c r="T1042" s="5">
        <v>10.4</v>
      </c>
      <c r="U1042" s="8">
        <f t="shared" si="117"/>
        <v>32.01</v>
      </c>
      <c r="V1042" s="5">
        <f t="shared" si="118"/>
        <v>9.6999999999999993</v>
      </c>
      <c r="W1042" s="12">
        <v>27.864180000000001</v>
      </c>
      <c r="X1042" s="12">
        <v>-115.18704</v>
      </c>
      <c r="Y1042" s="4">
        <f t="shared" si="116"/>
        <v>57.2</v>
      </c>
      <c r="Z1042" s="4">
        <v>14</v>
      </c>
      <c r="AA1042" s="4">
        <v>4</v>
      </c>
      <c r="AB1042" s="4" t="s">
        <v>619</v>
      </c>
      <c r="AC1042" s="4">
        <v>1</v>
      </c>
      <c r="AD1042" s="4" t="s">
        <v>38</v>
      </c>
      <c r="AE1042" s="4">
        <v>300</v>
      </c>
      <c r="AF1042" s="4"/>
      <c r="AG1042" s="4"/>
    </row>
    <row r="1043" spans="1:33">
      <c r="A1043" s="4" t="s">
        <v>227</v>
      </c>
      <c r="B1043" s="4" t="s">
        <v>226</v>
      </c>
      <c r="C1043" s="28">
        <v>39658</v>
      </c>
      <c r="D1043" s="4">
        <v>2008</v>
      </c>
      <c r="E1043" s="33">
        <v>0.47708333333333303</v>
      </c>
      <c r="F1043" s="33">
        <v>0.48055555555555601</v>
      </c>
      <c r="G1043" s="33">
        <f t="shared" si="112"/>
        <v>3.472222222222987E-3</v>
      </c>
      <c r="H1043" s="8">
        <v>2</v>
      </c>
      <c r="I1043" s="5">
        <v>2</v>
      </c>
      <c r="J1043" s="5">
        <v>8</v>
      </c>
      <c r="K1043" s="4">
        <v>8</v>
      </c>
      <c r="L1043" s="6" t="s">
        <v>35</v>
      </c>
      <c r="M1043" s="6" t="s">
        <v>36</v>
      </c>
      <c r="N1043" s="4">
        <v>2</v>
      </c>
      <c r="O1043" s="5">
        <f t="shared" si="113"/>
        <v>29.7</v>
      </c>
      <c r="P1043" s="5">
        <v>9</v>
      </c>
      <c r="Q1043" s="5">
        <f t="shared" si="114"/>
        <v>34.32</v>
      </c>
      <c r="R1043" s="5">
        <v>10.4</v>
      </c>
      <c r="S1043" s="5">
        <f t="shared" si="115"/>
        <v>34.32</v>
      </c>
      <c r="T1043" s="5">
        <v>10.4</v>
      </c>
      <c r="U1043" s="8">
        <f t="shared" si="117"/>
        <v>32.01</v>
      </c>
      <c r="V1043" s="5">
        <f t="shared" si="118"/>
        <v>9.6999999999999993</v>
      </c>
      <c r="W1043" s="12">
        <v>27.864180000000001</v>
      </c>
      <c r="X1043" s="12">
        <v>-115.18704</v>
      </c>
      <c r="Y1043" s="4">
        <f t="shared" si="116"/>
        <v>57.2</v>
      </c>
      <c r="Z1043" s="4">
        <v>14</v>
      </c>
      <c r="AA1043" s="4">
        <v>4</v>
      </c>
      <c r="AB1043" s="4" t="s">
        <v>613</v>
      </c>
      <c r="AC1043" s="4">
        <v>14</v>
      </c>
      <c r="AD1043" s="4" t="s">
        <v>38</v>
      </c>
      <c r="AE1043" s="4">
        <v>300</v>
      </c>
      <c r="AF1043" s="4"/>
      <c r="AG1043" s="4"/>
    </row>
    <row r="1044" spans="1:33">
      <c r="A1044" s="4" t="s">
        <v>227</v>
      </c>
      <c r="B1044" s="4" t="s">
        <v>226</v>
      </c>
      <c r="C1044" s="28">
        <v>39658</v>
      </c>
      <c r="D1044" s="4">
        <v>2008</v>
      </c>
      <c r="E1044" s="33">
        <v>0.47708333333333303</v>
      </c>
      <c r="F1044" s="33">
        <v>0.48055555555555601</v>
      </c>
      <c r="G1044" s="33">
        <f t="shared" si="112"/>
        <v>3.472222222222987E-3</v>
      </c>
      <c r="H1044" s="8">
        <v>2</v>
      </c>
      <c r="I1044" s="5">
        <v>2</v>
      </c>
      <c r="J1044" s="5">
        <v>8</v>
      </c>
      <c r="K1044" s="4">
        <v>8</v>
      </c>
      <c r="L1044" s="6" t="s">
        <v>35</v>
      </c>
      <c r="M1044" s="6" t="s">
        <v>36</v>
      </c>
      <c r="N1044" s="4">
        <v>2</v>
      </c>
      <c r="O1044" s="5">
        <f t="shared" si="113"/>
        <v>29.7</v>
      </c>
      <c r="P1044" s="5">
        <v>9</v>
      </c>
      <c r="Q1044" s="5">
        <f t="shared" si="114"/>
        <v>34.32</v>
      </c>
      <c r="R1044" s="5">
        <v>10.4</v>
      </c>
      <c r="S1044" s="5">
        <f t="shared" si="115"/>
        <v>34.32</v>
      </c>
      <c r="T1044" s="5">
        <v>10.4</v>
      </c>
      <c r="U1044" s="8">
        <f t="shared" si="117"/>
        <v>32.01</v>
      </c>
      <c r="V1044" s="5">
        <f t="shared" si="118"/>
        <v>9.6999999999999993</v>
      </c>
      <c r="W1044" s="12">
        <v>27.864180000000001</v>
      </c>
      <c r="X1044" s="12">
        <v>-115.18704</v>
      </c>
      <c r="Y1044" s="4">
        <f t="shared" si="116"/>
        <v>57.2</v>
      </c>
      <c r="Z1044" s="4">
        <v>14</v>
      </c>
      <c r="AA1044" s="4">
        <v>4</v>
      </c>
      <c r="AB1044" s="4" t="s">
        <v>606</v>
      </c>
      <c r="AC1044" s="4">
        <v>3</v>
      </c>
      <c r="AD1044" s="4" t="s">
        <v>38</v>
      </c>
      <c r="AE1044" s="4">
        <v>300</v>
      </c>
      <c r="AF1044" s="4"/>
      <c r="AG1044" s="4"/>
    </row>
    <row r="1045" spans="1:33">
      <c r="A1045" s="4" t="s">
        <v>227</v>
      </c>
      <c r="B1045" s="4" t="s">
        <v>226</v>
      </c>
      <c r="C1045" s="28">
        <v>39658</v>
      </c>
      <c r="D1045" s="4">
        <v>2008</v>
      </c>
      <c r="E1045" s="33">
        <v>0.47708333333333303</v>
      </c>
      <c r="F1045" s="33">
        <v>0.48055555555555601</v>
      </c>
      <c r="G1045" s="33">
        <f t="shared" si="112"/>
        <v>3.472222222222987E-3</v>
      </c>
      <c r="H1045" s="8">
        <v>2</v>
      </c>
      <c r="I1045" s="5">
        <v>2</v>
      </c>
      <c r="J1045" s="5">
        <v>8</v>
      </c>
      <c r="K1045" s="4">
        <v>8</v>
      </c>
      <c r="L1045" s="6" t="s">
        <v>35</v>
      </c>
      <c r="M1045" s="6" t="s">
        <v>36</v>
      </c>
      <c r="N1045" s="4">
        <v>2</v>
      </c>
      <c r="O1045" s="5">
        <f t="shared" si="113"/>
        <v>29.7</v>
      </c>
      <c r="P1045" s="5">
        <v>9</v>
      </c>
      <c r="Q1045" s="5">
        <f t="shared" si="114"/>
        <v>34.32</v>
      </c>
      <c r="R1045" s="5">
        <v>10.4</v>
      </c>
      <c r="S1045" s="5">
        <f t="shared" si="115"/>
        <v>34.32</v>
      </c>
      <c r="T1045" s="5">
        <v>10.4</v>
      </c>
      <c r="U1045" s="8">
        <f t="shared" si="117"/>
        <v>32.01</v>
      </c>
      <c r="V1045" s="5">
        <f t="shared" si="118"/>
        <v>9.6999999999999993</v>
      </c>
      <c r="W1045" s="12">
        <v>27.864180000000001</v>
      </c>
      <c r="X1045" s="12">
        <v>-115.18704</v>
      </c>
      <c r="Y1045" s="4">
        <f t="shared" si="116"/>
        <v>57.2</v>
      </c>
      <c r="Z1045" s="4">
        <v>14</v>
      </c>
      <c r="AA1045" s="4">
        <v>4</v>
      </c>
      <c r="AB1045" s="4" t="s">
        <v>607</v>
      </c>
      <c r="AC1045" s="4">
        <v>3</v>
      </c>
      <c r="AD1045" s="4" t="s">
        <v>38</v>
      </c>
      <c r="AE1045" s="4">
        <v>300</v>
      </c>
      <c r="AF1045" s="4"/>
      <c r="AG1045" s="4"/>
    </row>
    <row r="1046" spans="1:33">
      <c r="A1046" s="4" t="s">
        <v>227</v>
      </c>
      <c r="B1046" s="4" t="s">
        <v>226</v>
      </c>
      <c r="C1046" s="28">
        <v>39658</v>
      </c>
      <c r="D1046" s="4">
        <v>2008</v>
      </c>
      <c r="E1046" s="33">
        <v>0.47708333333333303</v>
      </c>
      <c r="F1046" s="33">
        <v>0.48055555555555601</v>
      </c>
      <c r="G1046" s="33">
        <f t="shared" si="112"/>
        <v>3.472222222222987E-3</v>
      </c>
      <c r="H1046" s="8">
        <v>2</v>
      </c>
      <c r="I1046" s="5">
        <v>2</v>
      </c>
      <c r="J1046" s="5">
        <v>8</v>
      </c>
      <c r="K1046" s="4">
        <v>8</v>
      </c>
      <c r="L1046" s="6" t="s">
        <v>35</v>
      </c>
      <c r="M1046" s="6" t="s">
        <v>36</v>
      </c>
      <c r="N1046" s="4">
        <v>2</v>
      </c>
      <c r="O1046" s="5">
        <f t="shared" si="113"/>
        <v>29.7</v>
      </c>
      <c r="P1046" s="5">
        <v>9</v>
      </c>
      <c r="Q1046" s="5">
        <f t="shared" si="114"/>
        <v>34.32</v>
      </c>
      <c r="R1046" s="5">
        <v>10.4</v>
      </c>
      <c r="S1046" s="5">
        <f t="shared" si="115"/>
        <v>34.32</v>
      </c>
      <c r="T1046" s="5">
        <v>10.4</v>
      </c>
      <c r="U1046" s="8">
        <f t="shared" si="117"/>
        <v>32.01</v>
      </c>
      <c r="V1046" s="5">
        <f t="shared" si="118"/>
        <v>9.6999999999999993</v>
      </c>
      <c r="W1046" s="12">
        <v>27.864180000000001</v>
      </c>
      <c r="X1046" s="12">
        <v>-115.18704</v>
      </c>
      <c r="Y1046" s="4">
        <f t="shared" si="116"/>
        <v>57.2</v>
      </c>
      <c r="Z1046" s="4">
        <v>14</v>
      </c>
      <c r="AA1046" s="4">
        <v>4</v>
      </c>
      <c r="AB1046" s="4" t="s">
        <v>611</v>
      </c>
      <c r="AC1046" s="4">
        <v>3</v>
      </c>
      <c r="AD1046" s="4" t="s">
        <v>38</v>
      </c>
      <c r="AE1046" s="4">
        <v>300</v>
      </c>
      <c r="AF1046" s="4"/>
      <c r="AG1046" s="4"/>
    </row>
    <row r="1047" spans="1:33">
      <c r="A1047" s="4" t="s">
        <v>228</v>
      </c>
      <c r="B1047" s="4" t="s">
        <v>43</v>
      </c>
      <c r="C1047" s="28">
        <v>39658</v>
      </c>
      <c r="D1047" s="4">
        <v>2008</v>
      </c>
      <c r="E1047" s="33">
        <v>0.40833333333333338</v>
      </c>
      <c r="F1047" s="33">
        <v>0.41319444444444442</v>
      </c>
      <c r="G1047" s="33">
        <f t="shared" si="112"/>
        <v>4.8611111111110383E-3</v>
      </c>
      <c r="H1047" s="8">
        <v>2</v>
      </c>
      <c r="I1047" s="5">
        <v>1</v>
      </c>
      <c r="J1047" s="5">
        <v>9</v>
      </c>
      <c r="K1047" s="4">
        <v>9</v>
      </c>
      <c r="L1047" s="6" t="s">
        <v>35</v>
      </c>
      <c r="M1047" s="6" t="s">
        <v>36</v>
      </c>
      <c r="N1047" s="4">
        <v>2</v>
      </c>
      <c r="O1047" s="5">
        <f t="shared" si="113"/>
        <v>43.89</v>
      </c>
      <c r="P1047" s="5">
        <v>13.3</v>
      </c>
      <c r="Q1047" s="5">
        <f t="shared" si="114"/>
        <v>43.89</v>
      </c>
      <c r="R1047" s="5">
        <v>13.3</v>
      </c>
      <c r="S1047" s="5">
        <f t="shared" si="115"/>
        <v>43.89</v>
      </c>
      <c r="T1047" s="5">
        <v>13.3</v>
      </c>
      <c r="U1047" s="8">
        <f t="shared" si="117"/>
        <v>43.89</v>
      </c>
      <c r="V1047" s="5">
        <f t="shared" si="118"/>
        <v>13.3</v>
      </c>
      <c r="W1047" s="12">
        <v>27.860769999999999</v>
      </c>
      <c r="X1047" s="12">
        <v>-115.18874</v>
      </c>
      <c r="Y1047" s="4">
        <f t="shared" si="116"/>
        <v>55.400000000000006</v>
      </c>
      <c r="Z1047" s="4">
        <v>13</v>
      </c>
      <c r="AA1047" s="4">
        <v>5</v>
      </c>
      <c r="AB1047" s="4" t="s">
        <v>604</v>
      </c>
      <c r="AC1047" s="4">
        <v>2</v>
      </c>
      <c r="AD1047" s="4" t="s">
        <v>38</v>
      </c>
      <c r="AE1047" s="4">
        <v>120</v>
      </c>
      <c r="AF1047" s="4"/>
      <c r="AG1047" s="4"/>
    </row>
    <row r="1048" spans="1:33">
      <c r="A1048" s="4" t="s">
        <v>228</v>
      </c>
      <c r="B1048" s="4" t="s">
        <v>43</v>
      </c>
      <c r="C1048" s="28">
        <v>39658</v>
      </c>
      <c r="D1048" s="4">
        <v>2008</v>
      </c>
      <c r="E1048" s="33">
        <v>0.40833333333333299</v>
      </c>
      <c r="F1048" s="33">
        <v>0.41319444444444398</v>
      </c>
      <c r="G1048" s="33">
        <f t="shared" si="112"/>
        <v>4.8611111111109828E-3</v>
      </c>
      <c r="H1048" s="8">
        <v>2</v>
      </c>
      <c r="I1048" s="5">
        <v>1</v>
      </c>
      <c r="J1048" s="5">
        <v>9</v>
      </c>
      <c r="K1048" s="4">
        <v>9</v>
      </c>
      <c r="L1048" s="6" t="s">
        <v>35</v>
      </c>
      <c r="M1048" s="6" t="s">
        <v>36</v>
      </c>
      <c r="N1048" s="4">
        <v>2</v>
      </c>
      <c r="O1048" s="5">
        <f t="shared" si="113"/>
        <v>43.89</v>
      </c>
      <c r="P1048" s="5">
        <v>13.3</v>
      </c>
      <c r="Q1048" s="5">
        <f t="shared" si="114"/>
        <v>43.89</v>
      </c>
      <c r="R1048" s="5">
        <v>13.3</v>
      </c>
      <c r="S1048" s="5">
        <f t="shared" si="115"/>
        <v>43.89</v>
      </c>
      <c r="T1048" s="5">
        <v>13.3</v>
      </c>
      <c r="U1048" s="8">
        <f t="shared" si="117"/>
        <v>43.89</v>
      </c>
      <c r="V1048" s="5">
        <f t="shared" si="118"/>
        <v>13.3</v>
      </c>
      <c r="W1048" s="12">
        <v>27.860769999999999</v>
      </c>
      <c r="X1048" s="12">
        <v>-115.18874</v>
      </c>
      <c r="Y1048" s="4">
        <f t="shared" si="116"/>
        <v>55.400000000000006</v>
      </c>
      <c r="Z1048" s="4">
        <v>13</v>
      </c>
      <c r="AA1048" s="4">
        <v>5</v>
      </c>
      <c r="AB1048" s="4" t="s">
        <v>618</v>
      </c>
      <c r="AC1048" s="4">
        <v>2</v>
      </c>
      <c r="AD1048" s="4" t="s">
        <v>38</v>
      </c>
      <c r="AE1048" s="4">
        <v>120</v>
      </c>
      <c r="AF1048" s="4"/>
      <c r="AG1048" s="4"/>
    </row>
    <row r="1049" spans="1:33">
      <c r="A1049" s="4" t="s">
        <v>228</v>
      </c>
      <c r="B1049" s="4" t="s">
        <v>43</v>
      </c>
      <c r="C1049" s="28">
        <v>39658</v>
      </c>
      <c r="D1049" s="4">
        <v>2008</v>
      </c>
      <c r="E1049" s="33">
        <v>0.40833333333333299</v>
      </c>
      <c r="F1049" s="33">
        <v>0.41319444444444398</v>
      </c>
      <c r="G1049" s="33">
        <f t="shared" si="112"/>
        <v>4.8611111111109828E-3</v>
      </c>
      <c r="H1049" s="8">
        <v>2</v>
      </c>
      <c r="I1049" s="5">
        <v>1</v>
      </c>
      <c r="J1049" s="5">
        <v>9</v>
      </c>
      <c r="K1049" s="4">
        <v>9</v>
      </c>
      <c r="L1049" s="6" t="s">
        <v>35</v>
      </c>
      <c r="M1049" s="6" t="s">
        <v>36</v>
      </c>
      <c r="N1049" s="4">
        <v>2</v>
      </c>
      <c r="O1049" s="5">
        <f t="shared" si="113"/>
        <v>43.89</v>
      </c>
      <c r="P1049" s="5">
        <v>13.3</v>
      </c>
      <c r="Q1049" s="5">
        <f t="shared" si="114"/>
        <v>43.89</v>
      </c>
      <c r="R1049" s="5">
        <v>13.3</v>
      </c>
      <c r="S1049" s="5">
        <f t="shared" si="115"/>
        <v>43.89</v>
      </c>
      <c r="T1049" s="5">
        <v>13.3</v>
      </c>
      <c r="U1049" s="8">
        <f t="shared" si="117"/>
        <v>43.89</v>
      </c>
      <c r="V1049" s="5">
        <f t="shared" si="118"/>
        <v>13.3</v>
      </c>
      <c r="W1049" s="12">
        <v>27.860769999999999</v>
      </c>
      <c r="X1049" s="12">
        <v>-115.18874</v>
      </c>
      <c r="Y1049" s="4">
        <f t="shared" si="116"/>
        <v>55.400000000000006</v>
      </c>
      <c r="Z1049" s="4">
        <v>13</v>
      </c>
      <c r="AA1049" s="4">
        <v>5</v>
      </c>
      <c r="AB1049" s="9" t="s">
        <v>753</v>
      </c>
      <c r="AC1049" s="4">
        <v>19</v>
      </c>
      <c r="AD1049" s="4" t="s">
        <v>38</v>
      </c>
      <c r="AE1049" s="4">
        <v>120</v>
      </c>
      <c r="AF1049" s="4"/>
      <c r="AG1049" s="4"/>
    </row>
    <row r="1050" spans="1:33">
      <c r="A1050" s="4" t="s">
        <v>228</v>
      </c>
      <c r="B1050" s="4" t="s">
        <v>43</v>
      </c>
      <c r="C1050" s="28">
        <v>39658</v>
      </c>
      <c r="D1050" s="4">
        <v>2008</v>
      </c>
      <c r="E1050" s="33">
        <v>0.40833333333333299</v>
      </c>
      <c r="F1050" s="33">
        <v>0.41319444444444398</v>
      </c>
      <c r="G1050" s="33">
        <f t="shared" si="112"/>
        <v>4.8611111111109828E-3</v>
      </c>
      <c r="H1050" s="8">
        <v>2</v>
      </c>
      <c r="I1050" s="5">
        <v>1</v>
      </c>
      <c r="J1050" s="5">
        <v>9</v>
      </c>
      <c r="K1050" s="4">
        <v>9</v>
      </c>
      <c r="L1050" s="6" t="s">
        <v>35</v>
      </c>
      <c r="M1050" s="6" t="s">
        <v>36</v>
      </c>
      <c r="N1050" s="4">
        <v>2</v>
      </c>
      <c r="O1050" s="5">
        <f t="shared" si="113"/>
        <v>43.89</v>
      </c>
      <c r="P1050" s="5">
        <v>13.3</v>
      </c>
      <c r="Q1050" s="5">
        <f t="shared" si="114"/>
        <v>43.89</v>
      </c>
      <c r="R1050" s="5">
        <v>13.3</v>
      </c>
      <c r="S1050" s="5">
        <f t="shared" si="115"/>
        <v>43.89</v>
      </c>
      <c r="T1050" s="5">
        <v>13.3</v>
      </c>
      <c r="U1050" s="8">
        <f t="shared" si="117"/>
        <v>43.89</v>
      </c>
      <c r="V1050" s="5">
        <f t="shared" si="118"/>
        <v>13.3</v>
      </c>
      <c r="W1050" s="12">
        <v>27.860769999999999</v>
      </c>
      <c r="X1050" s="12">
        <v>-115.18874</v>
      </c>
      <c r="Y1050" s="4">
        <f t="shared" si="116"/>
        <v>55.400000000000006</v>
      </c>
      <c r="Z1050" s="4">
        <v>13</v>
      </c>
      <c r="AA1050" s="4">
        <v>5</v>
      </c>
      <c r="AB1050" s="4" t="s">
        <v>613</v>
      </c>
      <c r="AC1050" s="4">
        <v>23</v>
      </c>
      <c r="AD1050" s="4" t="s">
        <v>38</v>
      </c>
      <c r="AE1050" s="4">
        <v>120</v>
      </c>
      <c r="AF1050" s="4"/>
      <c r="AG1050" s="4"/>
    </row>
    <row r="1051" spans="1:33">
      <c r="A1051" s="4" t="s">
        <v>228</v>
      </c>
      <c r="B1051" s="4" t="s">
        <v>43</v>
      </c>
      <c r="C1051" s="28">
        <v>39658</v>
      </c>
      <c r="D1051" s="4">
        <v>2008</v>
      </c>
      <c r="E1051" s="33">
        <v>0.40833333333333299</v>
      </c>
      <c r="F1051" s="33">
        <v>0.41319444444444398</v>
      </c>
      <c r="G1051" s="33">
        <f t="shared" si="112"/>
        <v>4.8611111111109828E-3</v>
      </c>
      <c r="H1051" s="8">
        <v>2</v>
      </c>
      <c r="I1051" s="5">
        <v>1</v>
      </c>
      <c r="J1051" s="5">
        <v>9</v>
      </c>
      <c r="K1051" s="4">
        <v>9</v>
      </c>
      <c r="L1051" s="6" t="s">
        <v>35</v>
      </c>
      <c r="M1051" s="6" t="s">
        <v>36</v>
      </c>
      <c r="N1051" s="4">
        <v>2</v>
      </c>
      <c r="O1051" s="5">
        <f t="shared" si="113"/>
        <v>43.89</v>
      </c>
      <c r="P1051" s="5">
        <v>13.3</v>
      </c>
      <c r="Q1051" s="5">
        <f t="shared" si="114"/>
        <v>43.89</v>
      </c>
      <c r="R1051" s="5">
        <v>13.3</v>
      </c>
      <c r="S1051" s="5">
        <f t="shared" si="115"/>
        <v>43.89</v>
      </c>
      <c r="T1051" s="5">
        <v>13.3</v>
      </c>
      <c r="U1051" s="8">
        <f t="shared" si="117"/>
        <v>43.89</v>
      </c>
      <c r="V1051" s="5">
        <f t="shared" si="118"/>
        <v>13.3</v>
      </c>
      <c r="W1051" s="12">
        <v>27.860769999999999</v>
      </c>
      <c r="X1051" s="12">
        <v>-115.18874</v>
      </c>
      <c r="Y1051" s="4">
        <f t="shared" si="116"/>
        <v>55.400000000000006</v>
      </c>
      <c r="Z1051" s="4">
        <v>13</v>
      </c>
      <c r="AA1051" s="4">
        <v>5</v>
      </c>
      <c r="AB1051" s="4" t="s">
        <v>608</v>
      </c>
      <c r="AC1051" s="4">
        <v>1</v>
      </c>
      <c r="AD1051" s="4" t="s">
        <v>38</v>
      </c>
      <c r="AE1051" s="4">
        <v>120</v>
      </c>
      <c r="AF1051" s="4"/>
      <c r="AG1051" s="4"/>
    </row>
    <row r="1052" spans="1:33">
      <c r="A1052" s="4" t="s">
        <v>228</v>
      </c>
      <c r="B1052" s="4" t="s">
        <v>43</v>
      </c>
      <c r="C1052" s="28">
        <v>39658</v>
      </c>
      <c r="D1052" s="4">
        <v>2008</v>
      </c>
      <c r="E1052" s="33">
        <v>0.40833333333333299</v>
      </c>
      <c r="F1052" s="33">
        <v>0.41319444444444398</v>
      </c>
      <c r="G1052" s="33">
        <f t="shared" si="112"/>
        <v>4.8611111111109828E-3</v>
      </c>
      <c r="H1052" s="8">
        <v>2</v>
      </c>
      <c r="I1052" s="5">
        <v>1</v>
      </c>
      <c r="J1052" s="5">
        <v>9</v>
      </c>
      <c r="K1052" s="4">
        <v>9</v>
      </c>
      <c r="L1052" s="6" t="s">
        <v>35</v>
      </c>
      <c r="M1052" s="6" t="s">
        <v>36</v>
      </c>
      <c r="N1052" s="4">
        <v>2</v>
      </c>
      <c r="O1052" s="5">
        <f t="shared" si="113"/>
        <v>43.89</v>
      </c>
      <c r="P1052" s="5">
        <v>13.3</v>
      </c>
      <c r="Q1052" s="5">
        <f t="shared" si="114"/>
        <v>43.89</v>
      </c>
      <c r="R1052" s="5">
        <v>13.3</v>
      </c>
      <c r="S1052" s="5">
        <f t="shared" si="115"/>
        <v>43.89</v>
      </c>
      <c r="T1052" s="5">
        <v>13.3</v>
      </c>
      <c r="U1052" s="8">
        <f t="shared" si="117"/>
        <v>43.89</v>
      </c>
      <c r="V1052" s="5">
        <f t="shared" si="118"/>
        <v>13.3</v>
      </c>
      <c r="W1052" s="12">
        <v>27.860769999999999</v>
      </c>
      <c r="X1052" s="12">
        <v>-115.18874</v>
      </c>
      <c r="Y1052" s="4">
        <f t="shared" si="116"/>
        <v>55.400000000000006</v>
      </c>
      <c r="Z1052" s="4">
        <v>13</v>
      </c>
      <c r="AA1052" s="4">
        <v>5</v>
      </c>
      <c r="AB1052" s="4" t="s">
        <v>607</v>
      </c>
      <c r="AC1052" s="4">
        <v>4</v>
      </c>
      <c r="AD1052" s="4" t="s">
        <v>38</v>
      </c>
      <c r="AE1052" s="4">
        <v>120</v>
      </c>
      <c r="AF1052" s="4"/>
      <c r="AG1052" s="4"/>
    </row>
    <row r="1053" spans="1:33">
      <c r="A1053" s="4" t="s">
        <v>228</v>
      </c>
      <c r="B1053" s="4" t="s">
        <v>43</v>
      </c>
      <c r="C1053" s="28">
        <v>39658</v>
      </c>
      <c r="D1053" s="4">
        <v>2008</v>
      </c>
      <c r="E1053" s="33">
        <v>0.40833333333333338</v>
      </c>
      <c r="F1053" s="33">
        <v>0.41319444444444442</v>
      </c>
      <c r="G1053" s="33">
        <f t="shared" si="112"/>
        <v>4.8611111111110383E-3</v>
      </c>
      <c r="H1053" s="8">
        <v>2</v>
      </c>
      <c r="I1053" s="5">
        <v>1</v>
      </c>
      <c r="J1053" s="5">
        <v>9</v>
      </c>
      <c r="K1053" s="4">
        <v>9</v>
      </c>
      <c r="L1053" s="6" t="s">
        <v>35</v>
      </c>
      <c r="M1053" s="6" t="s">
        <v>36</v>
      </c>
      <c r="N1053" s="4">
        <v>2</v>
      </c>
      <c r="O1053" s="5">
        <f t="shared" si="113"/>
        <v>43.89</v>
      </c>
      <c r="P1053" s="5">
        <v>13.3</v>
      </c>
      <c r="Q1053" s="5">
        <f t="shared" si="114"/>
        <v>43.89</v>
      </c>
      <c r="R1053" s="5">
        <v>13.3</v>
      </c>
      <c r="S1053" s="5">
        <f t="shared" si="115"/>
        <v>43.89</v>
      </c>
      <c r="T1053" s="5">
        <v>13.3</v>
      </c>
      <c r="U1053" s="8">
        <f t="shared" si="117"/>
        <v>43.89</v>
      </c>
      <c r="V1053" s="5">
        <f t="shared" si="118"/>
        <v>13.3</v>
      </c>
      <c r="W1053" s="12">
        <v>27.860769999999999</v>
      </c>
      <c r="X1053" s="12">
        <v>-115.18874</v>
      </c>
      <c r="Y1053" s="4">
        <f t="shared" si="116"/>
        <v>55.400000000000006</v>
      </c>
      <c r="Z1053" s="4">
        <v>13</v>
      </c>
      <c r="AA1053" s="4">
        <v>5</v>
      </c>
      <c r="AB1053" s="4" t="s">
        <v>611</v>
      </c>
      <c r="AC1053" s="4">
        <v>9</v>
      </c>
      <c r="AD1053" s="4" t="s">
        <v>38</v>
      </c>
      <c r="AE1053" s="4">
        <v>120</v>
      </c>
      <c r="AF1053" s="4"/>
      <c r="AG1053" s="4"/>
    </row>
    <row r="1054" spans="1:33">
      <c r="A1054" s="4" t="s">
        <v>229</v>
      </c>
      <c r="B1054" s="4" t="s">
        <v>43</v>
      </c>
      <c r="C1054" s="28">
        <v>39658</v>
      </c>
      <c r="D1054" s="4">
        <v>2008</v>
      </c>
      <c r="E1054" s="33">
        <v>0.46736111111111112</v>
      </c>
      <c r="F1054" s="33">
        <v>0.47361111111111115</v>
      </c>
      <c r="G1054" s="33">
        <f t="shared" si="112"/>
        <v>6.2500000000000333E-3</v>
      </c>
      <c r="H1054" s="8">
        <v>2</v>
      </c>
      <c r="I1054" s="5">
        <v>2</v>
      </c>
      <c r="J1054" s="5">
        <v>10</v>
      </c>
      <c r="K1054" s="4">
        <v>10</v>
      </c>
      <c r="L1054" s="6" t="s">
        <v>35</v>
      </c>
      <c r="M1054" s="6" t="s">
        <v>36</v>
      </c>
      <c r="N1054" s="4">
        <v>2</v>
      </c>
      <c r="O1054" s="5">
        <f t="shared" si="113"/>
        <v>33.99</v>
      </c>
      <c r="P1054" s="5">
        <v>10.3</v>
      </c>
      <c r="Q1054" s="5">
        <f t="shared" si="114"/>
        <v>30.359999999999996</v>
      </c>
      <c r="R1054" s="5">
        <v>9.1999999999999993</v>
      </c>
      <c r="S1054" s="5">
        <f t="shared" si="115"/>
        <v>33.99</v>
      </c>
      <c r="T1054" s="5">
        <v>10.3</v>
      </c>
      <c r="U1054" s="8">
        <f t="shared" si="117"/>
        <v>32.174999999999997</v>
      </c>
      <c r="V1054" s="5">
        <f t="shared" si="118"/>
        <v>9.75</v>
      </c>
      <c r="W1054" s="12">
        <v>27.864180000000001</v>
      </c>
      <c r="X1054" s="12">
        <v>-115.18704</v>
      </c>
      <c r="Y1054" s="4">
        <f t="shared" si="116"/>
        <v>59</v>
      </c>
      <c r="Z1054" s="4">
        <v>15</v>
      </c>
      <c r="AA1054" s="4">
        <v>4</v>
      </c>
      <c r="AB1054" s="4" t="s">
        <v>604</v>
      </c>
      <c r="AC1054" s="4">
        <v>5</v>
      </c>
      <c r="AD1054" s="4" t="s">
        <v>38</v>
      </c>
      <c r="AE1054" s="4">
        <v>120</v>
      </c>
      <c r="AF1054" s="4"/>
      <c r="AG1054" s="4"/>
    </row>
    <row r="1055" spans="1:33">
      <c r="A1055" s="4" t="s">
        <v>229</v>
      </c>
      <c r="B1055" s="4" t="s">
        <v>43</v>
      </c>
      <c r="C1055" s="28">
        <v>39658</v>
      </c>
      <c r="D1055" s="4">
        <v>2008</v>
      </c>
      <c r="E1055" s="33">
        <v>0.46736111111111101</v>
      </c>
      <c r="F1055" s="33">
        <v>0.47361111111111098</v>
      </c>
      <c r="G1055" s="33">
        <f t="shared" si="112"/>
        <v>6.2499999999999778E-3</v>
      </c>
      <c r="H1055" s="8">
        <v>2</v>
      </c>
      <c r="I1055" s="5">
        <v>2</v>
      </c>
      <c r="J1055" s="5">
        <v>10</v>
      </c>
      <c r="K1055" s="4">
        <v>10</v>
      </c>
      <c r="L1055" s="6" t="s">
        <v>35</v>
      </c>
      <c r="M1055" s="6" t="s">
        <v>36</v>
      </c>
      <c r="N1055" s="4">
        <v>2</v>
      </c>
      <c r="O1055" s="5">
        <f t="shared" si="113"/>
        <v>33.99</v>
      </c>
      <c r="P1055" s="5">
        <v>10.3</v>
      </c>
      <c r="Q1055" s="5">
        <f t="shared" si="114"/>
        <v>30.359999999999996</v>
      </c>
      <c r="R1055" s="5">
        <v>9.1999999999999993</v>
      </c>
      <c r="S1055" s="5">
        <f t="shared" si="115"/>
        <v>33.99</v>
      </c>
      <c r="T1055" s="5">
        <v>10.3</v>
      </c>
      <c r="U1055" s="8">
        <f t="shared" si="117"/>
        <v>32.174999999999997</v>
      </c>
      <c r="V1055" s="5">
        <f t="shared" si="118"/>
        <v>9.75</v>
      </c>
      <c r="W1055" s="12">
        <v>27.864180000000001</v>
      </c>
      <c r="X1055" s="12">
        <v>-115.18704</v>
      </c>
      <c r="Y1055" s="4">
        <f t="shared" si="116"/>
        <v>59</v>
      </c>
      <c r="Z1055" s="4">
        <v>15</v>
      </c>
      <c r="AA1055" s="4">
        <v>4</v>
      </c>
      <c r="AB1055" s="4" t="s">
        <v>618</v>
      </c>
      <c r="AC1055" s="4">
        <v>1</v>
      </c>
      <c r="AD1055" s="4" t="s">
        <v>38</v>
      </c>
      <c r="AE1055" s="4">
        <v>120</v>
      </c>
      <c r="AF1055" s="4"/>
      <c r="AG1055" s="4"/>
    </row>
    <row r="1056" spans="1:33">
      <c r="A1056" s="4" t="s">
        <v>229</v>
      </c>
      <c r="B1056" s="4" t="s">
        <v>43</v>
      </c>
      <c r="C1056" s="28">
        <v>39658</v>
      </c>
      <c r="D1056" s="4">
        <v>2008</v>
      </c>
      <c r="E1056" s="33">
        <v>0.46736111111111101</v>
      </c>
      <c r="F1056" s="33">
        <v>0.47361111111111098</v>
      </c>
      <c r="G1056" s="33">
        <f t="shared" si="112"/>
        <v>6.2499999999999778E-3</v>
      </c>
      <c r="H1056" s="8">
        <v>2</v>
      </c>
      <c r="I1056" s="5">
        <v>2</v>
      </c>
      <c r="J1056" s="5">
        <v>10</v>
      </c>
      <c r="K1056" s="4">
        <v>10</v>
      </c>
      <c r="L1056" s="6" t="s">
        <v>35</v>
      </c>
      <c r="M1056" s="6" t="s">
        <v>36</v>
      </c>
      <c r="N1056" s="4">
        <v>2</v>
      </c>
      <c r="O1056" s="5">
        <f t="shared" si="113"/>
        <v>33.99</v>
      </c>
      <c r="P1056" s="5">
        <v>10.3</v>
      </c>
      <c r="Q1056" s="5">
        <f t="shared" si="114"/>
        <v>30.359999999999996</v>
      </c>
      <c r="R1056" s="5">
        <v>9.1999999999999993</v>
      </c>
      <c r="S1056" s="5">
        <f t="shared" si="115"/>
        <v>33.99</v>
      </c>
      <c r="T1056" s="5">
        <v>10.3</v>
      </c>
      <c r="U1056" s="8">
        <f t="shared" si="117"/>
        <v>32.174999999999997</v>
      </c>
      <c r="V1056" s="5">
        <f t="shared" si="118"/>
        <v>9.75</v>
      </c>
      <c r="W1056" s="12">
        <v>27.864180000000001</v>
      </c>
      <c r="X1056" s="12">
        <v>-115.18704</v>
      </c>
      <c r="Y1056" s="4">
        <f t="shared" si="116"/>
        <v>59</v>
      </c>
      <c r="Z1056" s="4">
        <v>15</v>
      </c>
      <c r="AA1056" s="4">
        <v>4</v>
      </c>
      <c r="AB1056" s="9" t="s">
        <v>753</v>
      </c>
      <c r="AC1056" s="4">
        <v>6</v>
      </c>
      <c r="AD1056" s="4" t="s">
        <v>38</v>
      </c>
      <c r="AE1056" s="4">
        <v>120</v>
      </c>
      <c r="AF1056" s="4"/>
      <c r="AG1056" s="4"/>
    </row>
    <row r="1057" spans="1:33">
      <c r="A1057" s="4" t="s">
        <v>229</v>
      </c>
      <c r="B1057" s="4" t="s">
        <v>43</v>
      </c>
      <c r="C1057" s="28">
        <v>39658</v>
      </c>
      <c r="D1057" s="4">
        <v>2008</v>
      </c>
      <c r="E1057" s="33">
        <v>0.46736111111111101</v>
      </c>
      <c r="F1057" s="33">
        <v>0.47361111111111098</v>
      </c>
      <c r="G1057" s="33">
        <f t="shared" si="112"/>
        <v>6.2499999999999778E-3</v>
      </c>
      <c r="H1057" s="8">
        <v>2</v>
      </c>
      <c r="I1057" s="5">
        <v>2</v>
      </c>
      <c r="J1057" s="5">
        <v>10</v>
      </c>
      <c r="K1057" s="4">
        <v>10</v>
      </c>
      <c r="L1057" s="6" t="s">
        <v>35</v>
      </c>
      <c r="M1057" s="6" t="s">
        <v>36</v>
      </c>
      <c r="N1057" s="4">
        <v>2</v>
      </c>
      <c r="O1057" s="5">
        <f t="shared" si="113"/>
        <v>33.99</v>
      </c>
      <c r="P1057" s="5">
        <v>10.3</v>
      </c>
      <c r="Q1057" s="5">
        <f t="shared" si="114"/>
        <v>30.359999999999996</v>
      </c>
      <c r="R1057" s="5">
        <v>9.1999999999999993</v>
      </c>
      <c r="S1057" s="5">
        <f t="shared" si="115"/>
        <v>33.99</v>
      </c>
      <c r="T1057" s="5">
        <v>10.3</v>
      </c>
      <c r="U1057" s="8">
        <f t="shared" si="117"/>
        <v>32.174999999999997</v>
      </c>
      <c r="V1057" s="5">
        <f t="shared" si="118"/>
        <v>9.75</v>
      </c>
      <c r="W1057" s="12">
        <v>27.864180000000001</v>
      </c>
      <c r="X1057" s="12">
        <v>-115.18704</v>
      </c>
      <c r="Y1057" s="4">
        <f t="shared" si="116"/>
        <v>59</v>
      </c>
      <c r="Z1057" s="4">
        <v>15</v>
      </c>
      <c r="AA1057" s="4">
        <v>4</v>
      </c>
      <c r="AB1057" s="4" t="s">
        <v>613</v>
      </c>
      <c r="AC1057" s="4">
        <v>41</v>
      </c>
      <c r="AD1057" s="4">
        <v>22</v>
      </c>
      <c r="AE1057" s="4">
        <v>120</v>
      </c>
      <c r="AF1057" s="4">
        <v>30</v>
      </c>
      <c r="AG1057" s="4"/>
    </row>
    <row r="1058" spans="1:33">
      <c r="A1058" s="4" t="s">
        <v>229</v>
      </c>
      <c r="B1058" s="4" t="s">
        <v>43</v>
      </c>
      <c r="C1058" s="28">
        <v>39658</v>
      </c>
      <c r="D1058" s="4">
        <v>2008</v>
      </c>
      <c r="E1058" s="33">
        <v>0.46736111111111101</v>
      </c>
      <c r="F1058" s="33">
        <v>0.47361111111111098</v>
      </c>
      <c r="G1058" s="33">
        <f t="shared" si="112"/>
        <v>6.2499999999999778E-3</v>
      </c>
      <c r="H1058" s="8">
        <v>2</v>
      </c>
      <c r="I1058" s="5">
        <v>2</v>
      </c>
      <c r="J1058" s="5">
        <v>10</v>
      </c>
      <c r="K1058" s="4">
        <v>10</v>
      </c>
      <c r="L1058" s="6" t="s">
        <v>35</v>
      </c>
      <c r="M1058" s="6" t="s">
        <v>36</v>
      </c>
      <c r="N1058" s="4">
        <v>2</v>
      </c>
      <c r="O1058" s="5">
        <f t="shared" si="113"/>
        <v>33.99</v>
      </c>
      <c r="P1058" s="5">
        <v>10.3</v>
      </c>
      <c r="Q1058" s="5">
        <f t="shared" si="114"/>
        <v>30.359999999999996</v>
      </c>
      <c r="R1058" s="5">
        <v>9.1999999999999993</v>
      </c>
      <c r="S1058" s="5">
        <f t="shared" si="115"/>
        <v>33.99</v>
      </c>
      <c r="T1058" s="5">
        <v>10.3</v>
      </c>
      <c r="U1058" s="8">
        <f t="shared" si="117"/>
        <v>32.174999999999997</v>
      </c>
      <c r="V1058" s="5">
        <f t="shared" si="118"/>
        <v>9.75</v>
      </c>
      <c r="W1058" s="12">
        <v>27.864180000000001</v>
      </c>
      <c r="X1058" s="12">
        <v>-115.18704</v>
      </c>
      <c r="Y1058" s="4">
        <f t="shared" si="116"/>
        <v>59</v>
      </c>
      <c r="Z1058" s="4">
        <v>15</v>
      </c>
      <c r="AA1058" s="4">
        <v>4</v>
      </c>
      <c r="AB1058" s="4" t="s">
        <v>608</v>
      </c>
      <c r="AC1058" s="4">
        <v>1</v>
      </c>
      <c r="AD1058" s="4" t="s">
        <v>38</v>
      </c>
      <c r="AE1058" s="4">
        <v>120</v>
      </c>
      <c r="AF1058" s="4"/>
      <c r="AG1058" s="4"/>
    </row>
    <row r="1059" spans="1:33">
      <c r="A1059" s="4" t="s">
        <v>229</v>
      </c>
      <c r="B1059" s="4" t="s">
        <v>43</v>
      </c>
      <c r="C1059" s="28">
        <v>39658</v>
      </c>
      <c r="D1059" s="4">
        <v>2008</v>
      </c>
      <c r="E1059" s="33">
        <v>0.46736111111111101</v>
      </c>
      <c r="F1059" s="33">
        <v>0.47361111111111098</v>
      </c>
      <c r="G1059" s="33">
        <f t="shared" si="112"/>
        <v>6.2499999999999778E-3</v>
      </c>
      <c r="H1059" s="8">
        <v>2</v>
      </c>
      <c r="I1059" s="5">
        <v>2</v>
      </c>
      <c r="J1059" s="5">
        <v>10</v>
      </c>
      <c r="K1059" s="4">
        <v>10</v>
      </c>
      <c r="L1059" s="6" t="s">
        <v>35</v>
      </c>
      <c r="M1059" s="6" t="s">
        <v>36</v>
      </c>
      <c r="N1059" s="4">
        <v>2</v>
      </c>
      <c r="O1059" s="5">
        <f t="shared" si="113"/>
        <v>33.99</v>
      </c>
      <c r="P1059" s="5">
        <v>10.3</v>
      </c>
      <c r="Q1059" s="5">
        <f t="shared" si="114"/>
        <v>30.359999999999996</v>
      </c>
      <c r="R1059" s="5">
        <v>9.1999999999999993</v>
      </c>
      <c r="S1059" s="5">
        <f t="shared" si="115"/>
        <v>33.99</v>
      </c>
      <c r="T1059" s="5">
        <v>10.3</v>
      </c>
      <c r="U1059" s="8">
        <f t="shared" si="117"/>
        <v>32.174999999999997</v>
      </c>
      <c r="V1059" s="5">
        <f t="shared" si="118"/>
        <v>9.75</v>
      </c>
      <c r="W1059" s="12">
        <v>27.864180000000001</v>
      </c>
      <c r="X1059" s="12">
        <v>-115.18704</v>
      </c>
      <c r="Y1059" s="4">
        <f t="shared" si="116"/>
        <v>59</v>
      </c>
      <c r="Z1059" s="4">
        <v>15</v>
      </c>
      <c r="AA1059" s="4">
        <v>4</v>
      </c>
      <c r="AB1059" s="4" t="s">
        <v>610</v>
      </c>
      <c r="AC1059" s="4">
        <v>1</v>
      </c>
      <c r="AD1059" s="4" t="s">
        <v>38</v>
      </c>
      <c r="AE1059" s="4">
        <v>120</v>
      </c>
      <c r="AF1059" s="4"/>
      <c r="AG1059" s="4"/>
    </row>
    <row r="1060" spans="1:33">
      <c r="A1060" s="4" t="s">
        <v>229</v>
      </c>
      <c r="B1060" s="4" t="s">
        <v>43</v>
      </c>
      <c r="C1060" s="28">
        <v>39658</v>
      </c>
      <c r="D1060" s="4">
        <v>2008</v>
      </c>
      <c r="E1060" s="33">
        <v>0.46736111111111112</v>
      </c>
      <c r="F1060" s="33">
        <v>0.47361111111111115</v>
      </c>
      <c r="G1060" s="33">
        <f t="shared" si="112"/>
        <v>6.2500000000000333E-3</v>
      </c>
      <c r="H1060" s="8">
        <v>2</v>
      </c>
      <c r="I1060" s="5">
        <v>2</v>
      </c>
      <c r="J1060" s="5">
        <v>10</v>
      </c>
      <c r="K1060" s="4">
        <v>10</v>
      </c>
      <c r="L1060" s="6" t="s">
        <v>35</v>
      </c>
      <c r="M1060" s="6" t="s">
        <v>36</v>
      </c>
      <c r="N1060" s="4">
        <v>2</v>
      </c>
      <c r="O1060" s="5">
        <f t="shared" si="113"/>
        <v>33.99</v>
      </c>
      <c r="P1060" s="5">
        <v>10.3</v>
      </c>
      <c r="Q1060" s="5">
        <f t="shared" si="114"/>
        <v>30.359999999999996</v>
      </c>
      <c r="R1060" s="5">
        <v>9.1999999999999993</v>
      </c>
      <c r="S1060" s="5">
        <f t="shared" si="115"/>
        <v>33.99</v>
      </c>
      <c r="T1060" s="5">
        <v>10.3</v>
      </c>
      <c r="U1060" s="8">
        <f t="shared" si="117"/>
        <v>32.174999999999997</v>
      </c>
      <c r="V1060" s="5">
        <f t="shared" si="118"/>
        <v>9.75</v>
      </c>
      <c r="W1060" s="12">
        <v>27.864180000000001</v>
      </c>
      <c r="X1060" s="12">
        <v>-115.18704</v>
      </c>
      <c r="Y1060" s="4">
        <f t="shared" si="116"/>
        <v>59</v>
      </c>
      <c r="Z1060" s="4">
        <v>15</v>
      </c>
      <c r="AA1060" s="4">
        <v>4</v>
      </c>
      <c r="AB1060" s="4" t="s">
        <v>606</v>
      </c>
      <c r="AC1060" s="4">
        <v>16</v>
      </c>
      <c r="AD1060" s="4" t="s">
        <v>38</v>
      </c>
      <c r="AE1060" s="4">
        <v>120</v>
      </c>
      <c r="AF1060" s="4"/>
      <c r="AG1060" s="4"/>
    </row>
    <row r="1061" spans="1:33">
      <c r="A1061" s="4" t="s">
        <v>229</v>
      </c>
      <c r="B1061" s="4" t="s">
        <v>43</v>
      </c>
      <c r="C1061" s="28">
        <v>39658</v>
      </c>
      <c r="D1061" s="4">
        <v>2008</v>
      </c>
      <c r="E1061" s="33">
        <v>0.46736111111111101</v>
      </c>
      <c r="F1061" s="33">
        <v>0.47361111111111098</v>
      </c>
      <c r="G1061" s="33">
        <f t="shared" si="112"/>
        <v>6.2499999999999778E-3</v>
      </c>
      <c r="H1061" s="8">
        <v>2</v>
      </c>
      <c r="I1061" s="5">
        <v>2</v>
      </c>
      <c r="J1061" s="5">
        <v>10</v>
      </c>
      <c r="K1061" s="4">
        <v>10</v>
      </c>
      <c r="L1061" s="6" t="s">
        <v>35</v>
      </c>
      <c r="M1061" s="6" t="s">
        <v>36</v>
      </c>
      <c r="N1061" s="4">
        <v>2</v>
      </c>
      <c r="O1061" s="5">
        <f t="shared" si="113"/>
        <v>33.99</v>
      </c>
      <c r="P1061" s="5">
        <v>10.3</v>
      </c>
      <c r="Q1061" s="5">
        <f t="shared" si="114"/>
        <v>30.359999999999996</v>
      </c>
      <c r="R1061" s="5">
        <v>9.1999999999999993</v>
      </c>
      <c r="S1061" s="5">
        <f t="shared" si="115"/>
        <v>33.99</v>
      </c>
      <c r="T1061" s="5">
        <v>10.3</v>
      </c>
      <c r="U1061" s="8">
        <f t="shared" si="117"/>
        <v>32.174999999999997</v>
      </c>
      <c r="V1061" s="5">
        <f t="shared" si="118"/>
        <v>9.75</v>
      </c>
      <c r="W1061" s="12">
        <v>27.864180000000001</v>
      </c>
      <c r="X1061" s="12">
        <v>-115.18704</v>
      </c>
      <c r="Y1061" s="4">
        <f t="shared" si="116"/>
        <v>59</v>
      </c>
      <c r="Z1061" s="4">
        <v>15</v>
      </c>
      <c r="AA1061" s="4">
        <v>4</v>
      </c>
      <c r="AB1061" s="4" t="s">
        <v>607</v>
      </c>
      <c r="AC1061" s="4">
        <v>5</v>
      </c>
      <c r="AD1061" s="4" t="s">
        <v>38</v>
      </c>
      <c r="AE1061" s="4">
        <v>120</v>
      </c>
      <c r="AF1061" s="4"/>
      <c r="AG1061" s="4"/>
    </row>
    <row r="1062" spans="1:33">
      <c r="A1062" s="4" t="s">
        <v>229</v>
      </c>
      <c r="B1062" s="4" t="s">
        <v>43</v>
      </c>
      <c r="C1062" s="28">
        <v>39658</v>
      </c>
      <c r="D1062" s="4">
        <v>2008</v>
      </c>
      <c r="E1062" s="33">
        <v>0.46736111111111101</v>
      </c>
      <c r="F1062" s="33">
        <v>0.47361111111111098</v>
      </c>
      <c r="G1062" s="33">
        <f t="shared" si="112"/>
        <v>6.2499999999999778E-3</v>
      </c>
      <c r="H1062" s="8">
        <v>2</v>
      </c>
      <c r="I1062" s="5">
        <v>2</v>
      </c>
      <c r="J1062" s="5">
        <v>10</v>
      </c>
      <c r="K1062" s="4">
        <v>10</v>
      </c>
      <c r="L1062" s="6" t="s">
        <v>35</v>
      </c>
      <c r="M1062" s="6" t="s">
        <v>36</v>
      </c>
      <c r="N1062" s="4">
        <v>2</v>
      </c>
      <c r="O1062" s="5">
        <f t="shared" si="113"/>
        <v>33.99</v>
      </c>
      <c r="P1062" s="5">
        <v>10.3</v>
      </c>
      <c r="Q1062" s="5">
        <f t="shared" si="114"/>
        <v>30.359999999999996</v>
      </c>
      <c r="R1062" s="5">
        <v>9.1999999999999993</v>
      </c>
      <c r="S1062" s="5">
        <f t="shared" si="115"/>
        <v>33.99</v>
      </c>
      <c r="T1062" s="5">
        <v>10.3</v>
      </c>
      <c r="U1062" s="8">
        <f t="shared" si="117"/>
        <v>32.174999999999997</v>
      </c>
      <c r="V1062" s="5">
        <f t="shared" si="118"/>
        <v>9.75</v>
      </c>
      <c r="W1062" s="12">
        <v>27.864180000000001</v>
      </c>
      <c r="X1062" s="12">
        <v>-115.18704</v>
      </c>
      <c r="Y1062" s="4">
        <f t="shared" si="116"/>
        <v>59</v>
      </c>
      <c r="Z1062" s="4">
        <v>15</v>
      </c>
      <c r="AA1062" s="4">
        <v>4</v>
      </c>
      <c r="AB1062" s="4" t="s">
        <v>611</v>
      </c>
      <c r="AC1062" s="4">
        <v>2</v>
      </c>
      <c r="AD1062" s="4" t="s">
        <v>38</v>
      </c>
      <c r="AE1062" s="4">
        <v>120</v>
      </c>
      <c r="AF1062" s="4"/>
      <c r="AG1062" s="4"/>
    </row>
    <row r="1063" spans="1:33">
      <c r="A1063" s="4" t="s">
        <v>230</v>
      </c>
      <c r="B1063" s="4" t="s">
        <v>118</v>
      </c>
      <c r="C1063" s="28">
        <v>39658</v>
      </c>
      <c r="D1063" s="4">
        <v>2008</v>
      </c>
      <c r="E1063" s="33">
        <v>0.4145833333333333</v>
      </c>
      <c r="F1063" s="33">
        <v>0.41875000000000001</v>
      </c>
      <c r="G1063" s="33">
        <f t="shared" si="112"/>
        <v>4.1666666666667074E-3</v>
      </c>
      <c r="H1063" s="8">
        <v>2</v>
      </c>
      <c r="I1063" s="5">
        <v>1</v>
      </c>
      <c r="J1063" s="4">
        <v>11</v>
      </c>
      <c r="K1063" s="4">
        <v>11</v>
      </c>
      <c r="L1063" s="6" t="s">
        <v>35</v>
      </c>
      <c r="M1063" s="6" t="s">
        <v>36</v>
      </c>
      <c r="N1063" s="4">
        <v>2</v>
      </c>
      <c r="O1063" s="5">
        <f t="shared" si="113"/>
        <v>49.5</v>
      </c>
      <c r="P1063" s="5">
        <v>15</v>
      </c>
      <c r="Q1063" s="5">
        <f t="shared" si="114"/>
        <v>47.519999999999996</v>
      </c>
      <c r="R1063" s="5">
        <v>14.4</v>
      </c>
      <c r="S1063" s="5">
        <f t="shared" si="115"/>
        <v>49.5</v>
      </c>
      <c r="T1063" s="5">
        <v>15</v>
      </c>
      <c r="U1063" s="8">
        <f t="shared" si="117"/>
        <v>48.51</v>
      </c>
      <c r="V1063" s="5">
        <f t="shared" si="118"/>
        <v>14.7</v>
      </c>
      <c r="W1063" s="12">
        <v>27.858409999999999</v>
      </c>
      <c r="X1063" s="12">
        <v>-115.18916</v>
      </c>
      <c r="Y1063" s="4">
        <f t="shared" si="116"/>
        <v>55.400000000000006</v>
      </c>
      <c r="Z1063" s="4">
        <v>13</v>
      </c>
      <c r="AA1063" s="4">
        <v>5</v>
      </c>
      <c r="AB1063" s="4" t="s">
        <v>604</v>
      </c>
      <c r="AC1063" s="4">
        <v>2</v>
      </c>
      <c r="AD1063" s="4" t="s">
        <v>38</v>
      </c>
      <c r="AE1063" s="4">
        <v>120</v>
      </c>
      <c r="AF1063" s="4"/>
      <c r="AG1063" s="4"/>
    </row>
    <row r="1064" spans="1:33">
      <c r="A1064" s="4" t="s">
        <v>230</v>
      </c>
      <c r="B1064" s="4" t="s">
        <v>118</v>
      </c>
      <c r="C1064" s="28">
        <v>39658</v>
      </c>
      <c r="D1064" s="4">
        <v>2008</v>
      </c>
      <c r="E1064" s="33">
        <v>0.4145833333333333</v>
      </c>
      <c r="F1064" s="33">
        <v>0.41875000000000001</v>
      </c>
      <c r="G1064" s="33">
        <f t="shared" si="112"/>
        <v>4.1666666666667074E-3</v>
      </c>
      <c r="H1064" s="8">
        <v>2</v>
      </c>
      <c r="I1064" s="5">
        <v>1</v>
      </c>
      <c r="J1064" s="4">
        <v>11</v>
      </c>
      <c r="K1064" s="4">
        <v>11</v>
      </c>
      <c r="L1064" s="6" t="s">
        <v>35</v>
      </c>
      <c r="M1064" s="6" t="s">
        <v>36</v>
      </c>
      <c r="N1064" s="4">
        <v>2</v>
      </c>
      <c r="O1064" s="5">
        <f t="shared" si="113"/>
        <v>49.5</v>
      </c>
      <c r="P1064" s="5">
        <v>15</v>
      </c>
      <c r="Q1064" s="5">
        <f t="shared" si="114"/>
        <v>47.519999999999996</v>
      </c>
      <c r="R1064" s="5">
        <v>14.4</v>
      </c>
      <c r="S1064" s="5">
        <f t="shared" si="115"/>
        <v>49.5</v>
      </c>
      <c r="T1064" s="5">
        <v>15</v>
      </c>
      <c r="U1064" s="8">
        <f t="shared" si="117"/>
        <v>48.51</v>
      </c>
      <c r="V1064" s="5">
        <f t="shared" si="118"/>
        <v>14.7</v>
      </c>
      <c r="W1064" s="12">
        <v>27.858409999999999</v>
      </c>
      <c r="X1064" s="12">
        <v>-115.18916</v>
      </c>
      <c r="Y1064" s="4">
        <f t="shared" si="116"/>
        <v>55.400000000000006</v>
      </c>
      <c r="Z1064" s="4">
        <v>13</v>
      </c>
      <c r="AA1064" s="4">
        <v>5</v>
      </c>
      <c r="AB1064" s="4" t="s">
        <v>605</v>
      </c>
      <c r="AC1064" s="4">
        <v>2</v>
      </c>
      <c r="AD1064" s="4" t="s">
        <v>38</v>
      </c>
      <c r="AE1064" s="4">
        <v>120</v>
      </c>
      <c r="AF1064" s="4"/>
      <c r="AG1064" s="4"/>
    </row>
    <row r="1065" spans="1:33">
      <c r="A1065" s="4" t="s">
        <v>230</v>
      </c>
      <c r="B1065" s="4" t="s">
        <v>118</v>
      </c>
      <c r="C1065" s="28">
        <v>39658</v>
      </c>
      <c r="D1065" s="4">
        <v>2008</v>
      </c>
      <c r="E1065" s="33">
        <v>0.41458333333333303</v>
      </c>
      <c r="F1065" s="33">
        <v>0.41875000000000001</v>
      </c>
      <c r="G1065" s="33">
        <f t="shared" si="112"/>
        <v>4.1666666666669849E-3</v>
      </c>
      <c r="H1065" s="8">
        <v>2</v>
      </c>
      <c r="I1065" s="5">
        <v>1</v>
      </c>
      <c r="J1065" s="4">
        <v>11</v>
      </c>
      <c r="K1065" s="4">
        <v>11</v>
      </c>
      <c r="L1065" s="6" t="s">
        <v>35</v>
      </c>
      <c r="M1065" s="6" t="s">
        <v>36</v>
      </c>
      <c r="N1065" s="4">
        <v>2</v>
      </c>
      <c r="O1065" s="5">
        <f t="shared" si="113"/>
        <v>49.5</v>
      </c>
      <c r="P1065" s="5">
        <v>15</v>
      </c>
      <c r="Q1065" s="5">
        <f t="shared" si="114"/>
        <v>47.519999999999996</v>
      </c>
      <c r="R1065" s="5">
        <v>14.4</v>
      </c>
      <c r="S1065" s="5">
        <f t="shared" si="115"/>
        <v>49.5</v>
      </c>
      <c r="T1065" s="5">
        <v>15</v>
      </c>
      <c r="U1065" s="8">
        <f t="shared" si="117"/>
        <v>48.51</v>
      </c>
      <c r="V1065" s="5">
        <f t="shared" si="118"/>
        <v>14.7</v>
      </c>
      <c r="W1065" s="12">
        <v>27.858409999999999</v>
      </c>
      <c r="X1065" s="12">
        <v>-115.18916</v>
      </c>
      <c r="Y1065" s="4">
        <f t="shared" si="116"/>
        <v>55.400000000000006</v>
      </c>
      <c r="Z1065" s="4">
        <v>13</v>
      </c>
      <c r="AA1065" s="4">
        <v>5</v>
      </c>
      <c r="AB1065" s="4" t="s">
        <v>618</v>
      </c>
      <c r="AC1065" s="4">
        <v>1</v>
      </c>
      <c r="AD1065" s="4" t="s">
        <v>38</v>
      </c>
      <c r="AE1065" s="4">
        <v>120</v>
      </c>
      <c r="AF1065" s="4"/>
      <c r="AG1065" s="4"/>
    </row>
    <row r="1066" spans="1:33">
      <c r="A1066" s="4" t="s">
        <v>230</v>
      </c>
      <c r="B1066" s="4" t="s">
        <v>118</v>
      </c>
      <c r="C1066" s="28">
        <v>39658</v>
      </c>
      <c r="D1066" s="4">
        <v>2008</v>
      </c>
      <c r="E1066" s="33">
        <v>0.41458333333333303</v>
      </c>
      <c r="F1066" s="33">
        <v>0.41875000000000001</v>
      </c>
      <c r="G1066" s="33">
        <f t="shared" si="112"/>
        <v>4.1666666666669849E-3</v>
      </c>
      <c r="H1066" s="8">
        <v>2</v>
      </c>
      <c r="I1066" s="5">
        <v>1</v>
      </c>
      <c r="J1066" s="4">
        <v>11</v>
      </c>
      <c r="K1066" s="4">
        <v>11</v>
      </c>
      <c r="L1066" s="6" t="s">
        <v>35</v>
      </c>
      <c r="M1066" s="6" t="s">
        <v>36</v>
      </c>
      <c r="N1066" s="4">
        <v>2</v>
      </c>
      <c r="O1066" s="5">
        <f t="shared" si="113"/>
        <v>49.5</v>
      </c>
      <c r="P1066" s="5">
        <v>15</v>
      </c>
      <c r="Q1066" s="5">
        <f t="shared" si="114"/>
        <v>47.519999999999996</v>
      </c>
      <c r="R1066" s="5">
        <v>14.4</v>
      </c>
      <c r="S1066" s="5">
        <f t="shared" si="115"/>
        <v>49.5</v>
      </c>
      <c r="T1066" s="5">
        <v>15</v>
      </c>
      <c r="U1066" s="8">
        <f t="shared" si="117"/>
        <v>48.51</v>
      </c>
      <c r="V1066" s="5">
        <f t="shared" si="118"/>
        <v>14.7</v>
      </c>
      <c r="W1066" s="12">
        <v>27.858409999999999</v>
      </c>
      <c r="X1066" s="12">
        <v>-115.18916</v>
      </c>
      <c r="Y1066" s="4">
        <f t="shared" si="116"/>
        <v>55.400000000000006</v>
      </c>
      <c r="Z1066" s="4">
        <v>13</v>
      </c>
      <c r="AA1066" s="4">
        <v>5</v>
      </c>
      <c r="AB1066" s="9" t="s">
        <v>753</v>
      </c>
      <c r="AC1066" s="4">
        <v>11</v>
      </c>
      <c r="AD1066" s="4" t="s">
        <v>38</v>
      </c>
      <c r="AE1066" s="4">
        <v>120</v>
      </c>
      <c r="AF1066" s="4"/>
      <c r="AG1066" s="4"/>
    </row>
    <row r="1067" spans="1:33">
      <c r="A1067" s="4" t="s">
        <v>230</v>
      </c>
      <c r="B1067" s="4" t="s">
        <v>118</v>
      </c>
      <c r="C1067" s="28">
        <v>39658</v>
      </c>
      <c r="D1067" s="4">
        <v>2008</v>
      </c>
      <c r="E1067" s="33">
        <v>0.41458333333333303</v>
      </c>
      <c r="F1067" s="33">
        <v>0.41875000000000001</v>
      </c>
      <c r="G1067" s="33">
        <f t="shared" si="112"/>
        <v>4.1666666666669849E-3</v>
      </c>
      <c r="H1067" s="8">
        <v>2</v>
      </c>
      <c r="I1067" s="5">
        <v>1</v>
      </c>
      <c r="J1067" s="4">
        <v>11</v>
      </c>
      <c r="K1067" s="4">
        <v>11</v>
      </c>
      <c r="L1067" s="6" t="s">
        <v>35</v>
      </c>
      <c r="M1067" s="6" t="s">
        <v>36</v>
      </c>
      <c r="N1067" s="4">
        <v>2</v>
      </c>
      <c r="O1067" s="5">
        <f t="shared" si="113"/>
        <v>49.5</v>
      </c>
      <c r="P1067" s="5">
        <v>15</v>
      </c>
      <c r="Q1067" s="5">
        <f t="shared" si="114"/>
        <v>47.519999999999996</v>
      </c>
      <c r="R1067" s="5">
        <v>14.4</v>
      </c>
      <c r="S1067" s="5">
        <f t="shared" si="115"/>
        <v>49.5</v>
      </c>
      <c r="T1067" s="5">
        <v>15</v>
      </c>
      <c r="U1067" s="8">
        <f t="shared" si="117"/>
        <v>48.51</v>
      </c>
      <c r="V1067" s="5">
        <f t="shared" si="118"/>
        <v>14.7</v>
      </c>
      <c r="W1067" s="12">
        <v>27.858409999999999</v>
      </c>
      <c r="X1067" s="12">
        <v>-115.18916</v>
      </c>
      <c r="Y1067" s="4">
        <f t="shared" si="116"/>
        <v>55.400000000000006</v>
      </c>
      <c r="Z1067" s="4">
        <v>13</v>
      </c>
      <c r="AA1067" s="4">
        <v>5</v>
      </c>
      <c r="AB1067" s="4" t="s">
        <v>613</v>
      </c>
      <c r="AC1067" s="4">
        <v>6</v>
      </c>
      <c r="AD1067" s="4" t="s">
        <v>38</v>
      </c>
      <c r="AE1067" s="4">
        <v>120</v>
      </c>
      <c r="AF1067" s="4"/>
      <c r="AG1067" s="4"/>
    </row>
    <row r="1068" spans="1:33">
      <c r="A1068" s="4" t="s">
        <v>230</v>
      </c>
      <c r="B1068" s="4" t="s">
        <v>118</v>
      </c>
      <c r="C1068" s="28">
        <v>39658</v>
      </c>
      <c r="D1068" s="4">
        <v>2008</v>
      </c>
      <c r="E1068" s="33">
        <v>0.41458333333333303</v>
      </c>
      <c r="F1068" s="33">
        <v>0.41875000000000001</v>
      </c>
      <c r="G1068" s="33">
        <f t="shared" si="112"/>
        <v>4.1666666666669849E-3</v>
      </c>
      <c r="H1068" s="8">
        <v>2</v>
      </c>
      <c r="I1068" s="5">
        <v>1</v>
      </c>
      <c r="J1068" s="4">
        <v>11</v>
      </c>
      <c r="K1068" s="4">
        <v>11</v>
      </c>
      <c r="L1068" s="6" t="s">
        <v>35</v>
      </c>
      <c r="M1068" s="6" t="s">
        <v>36</v>
      </c>
      <c r="N1068" s="4">
        <v>2</v>
      </c>
      <c r="O1068" s="5">
        <f t="shared" si="113"/>
        <v>49.5</v>
      </c>
      <c r="P1068" s="5">
        <v>15</v>
      </c>
      <c r="Q1068" s="5">
        <f t="shared" si="114"/>
        <v>47.519999999999996</v>
      </c>
      <c r="R1068" s="5">
        <v>14.4</v>
      </c>
      <c r="S1068" s="5">
        <f t="shared" si="115"/>
        <v>49.5</v>
      </c>
      <c r="T1068" s="5">
        <v>15</v>
      </c>
      <c r="U1068" s="8">
        <f t="shared" si="117"/>
        <v>48.51</v>
      </c>
      <c r="V1068" s="5">
        <f t="shared" si="118"/>
        <v>14.7</v>
      </c>
      <c r="W1068" s="12">
        <v>27.858409999999999</v>
      </c>
      <c r="X1068" s="12">
        <v>-115.18916</v>
      </c>
      <c r="Y1068" s="4">
        <f t="shared" si="116"/>
        <v>55.400000000000006</v>
      </c>
      <c r="Z1068" s="4">
        <v>13</v>
      </c>
      <c r="AA1068" s="4">
        <v>5</v>
      </c>
      <c r="AB1068" s="4" t="s">
        <v>609</v>
      </c>
      <c r="AC1068" s="4">
        <v>2</v>
      </c>
      <c r="AD1068" s="4" t="s">
        <v>38</v>
      </c>
      <c r="AE1068" s="4">
        <v>120</v>
      </c>
      <c r="AF1068" s="4"/>
      <c r="AG1068" s="4"/>
    </row>
    <row r="1069" spans="1:33">
      <c r="A1069" s="4" t="s">
        <v>230</v>
      </c>
      <c r="B1069" s="4" t="s">
        <v>118</v>
      </c>
      <c r="C1069" s="28">
        <v>39658</v>
      </c>
      <c r="D1069" s="4">
        <v>2008</v>
      </c>
      <c r="E1069" s="33">
        <v>0.41458333333333303</v>
      </c>
      <c r="F1069" s="33">
        <v>0.41875000000000001</v>
      </c>
      <c r="G1069" s="33">
        <f t="shared" si="112"/>
        <v>4.1666666666669849E-3</v>
      </c>
      <c r="H1069" s="8">
        <v>2</v>
      </c>
      <c r="I1069" s="5">
        <v>1</v>
      </c>
      <c r="J1069" s="4">
        <v>11</v>
      </c>
      <c r="K1069" s="4">
        <v>11</v>
      </c>
      <c r="L1069" s="6" t="s">
        <v>35</v>
      </c>
      <c r="M1069" s="6" t="s">
        <v>36</v>
      </c>
      <c r="N1069" s="4">
        <v>2</v>
      </c>
      <c r="O1069" s="5">
        <f t="shared" si="113"/>
        <v>49.5</v>
      </c>
      <c r="P1069" s="5">
        <v>15</v>
      </c>
      <c r="Q1069" s="5">
        <f t="shared" si="114"/>
        <v>47.519999999999996</v>
      </c>
      <c r="R1069" s="5">
        <v>14.4</v>
      </c>
      <c r="S1069" s="5">
        <f t="shared" si="115"/>
        <v>49.5</v>
      </c>
      <c r="T1069" s="5">
        <v>15</v>
      </c>
      <c r="U1069" s="8">
        <f t="shared" si="117"/>
        <v>48.51</v>
      </c>
      <c r="V1069" s="5">
        <f t="shared" si="118"/>
        <v>14.7</v>
      </c>
      <c r="W1069" s="12">
        <v>27.858409999999999</v>
      </c>
      <c r="X1069" s="12">
        <v>-115.18916</v>
      </c>
      <c r="Y1069" s="4">
        <f t="shared" si="116"/>
        <v>55.400000000000006</v>
      </c>
      <c r="Z1069" s="4">
        <v>13</v>
      </c>
      <c r="AA1069" s="4">
        <v>5</v>
      </c>
      <c r="AB1069" s="4" t="s">
        <v>608</v>
      </c>
      <c r="AC1069" s="4">
        <v>1</v>
      </c>
      <c r="AD1069" s="4" t="s">
        <v>38</v>
      </c>
      <c r="AE1069" s="4">
        <v>120</v>
      </c>
      <c r="AF1069" s="4"/>
      <c r="AG1069" s="4"/>
    </row>
    <row r="1070" spans="1:33">
      <c r="A1070" s="4" t="s">
        <v>230</v>
      </c>
      <c r="B1070" s="4" t="s">
        <v>118</v>
      </c>
      <c r="C1070" s="28">
        <v>39658</v>
      </c>
      <c r="D1070" s="4">
        <v>2008</v>
      </c>
      <c r="E1070" s="33">
        <v>0.41458333333333303</v>
      </c>
      <c r="F1070" s="33">
        <v>0.41875000000000001</v>
      </c>
      <c r="G1070" s="33">
        <f t="shared" si="112"/>
        <v>4.1666666666669849E-3</v>
      </c>
      <c r="H1070" s="8">
        <v>2</v>
      </c>
      <c r="I1070" s="5">
        <v>1</v>
      </c>
      <c r="J1070" s="4">
        <v>11</v>
      </c>
      <c r="K1070" s="4">
        <v>11</v>
      </c>
      <c r="L1070" s="6" t="s">
        <v>35</v>
      </c>
      <c r="M1070" s="6" t="s">
        <v>36</v>
      </c>
      <c r="N1070" s="4">
        <v>2</v>
      </c>
      <c r="O1070" s="5">
        <f t="shared" si="113"/>
        <v>49.5</v>
      </c>
      <c r="P1070" s="5">
        <v>15</v>
      </c>
      <c r="Q1070" s="5">
        <f t="shared" si="114"/>
        <v>47.519999999999996</v>
      </c>
      <c r="R1070" s="5">
        <v>14.4</v>
      </c>
      <c r="S1070" s="5">
        <f t="shared" si="115"/>
        <v>49.5</v>
      </c>
      <c r="T1070" s="5">
        <v>15</v>
      </c>
      <c r="U1070" s="8">
        <f t="shared" si="117"/>
        <v>48.51</v>
      </c>
      <c r="V1070" s="5">
        <f t="shared" si="118"/>
        <v>14.7</v>
      </c>
      <c r="W1070" s="12">
        <v>27.858409999999999</v>
      </c>
      <c r="X1070" s="12">
        <v>-115.18916</v>
      </c>
      <c r="Y1070" s="4">
        <f t="shared" si="116"/>
        <v>55.400000000000006</v>
      </c>
      <c r="Z1070" s="4">
        <v>13</v>
      </c>
      <c r="AA1070" s="4">
        <v>5</v>
      </c>
      <c r="AB1070" s="4" t="s">
        <v>607</v>
      </c>
      <c r="AC1070" s="4">
        <v>7</v>
      </c>
      <c r="AD1070" s="4" t="s">
        <v>38</v>
      </c>
      <c r="AE1070" s="4">
        <v>120</v>
      </c>
      <c r="AF1070" s="4"/>
      <c r="AG1070" s="4"/>
    </row>
    <row r="1071" spans="1:33">
      <c r="A1071" s="4" t="s">
        <v>230</v>
      </c>
      <c r="B1071" s="4" t="s">
        <v>118</v>
      </c>
      <c r="C1071" s="28">
        <v>39658</v>
      </c>
      <c r="D1071" s="4">
        <v>2008</v>
      </c>
      <c r="E1071" s="33">
        <v>0.41458333333333303</v>
      </c>
      <c r="F1071" s="33">
        <v>0.41875000000000001</v>
      </c>
      <c r="G1071" s="33">
        <f t="shared" si="112"/>
        <v>4.1666666666669849E-3</v>
      </c>
      <c r="H1071" s="8">
        <v>2</v>
      </c>
      <c r="I1071" s="5">
        <v>1</v>
      </c>
      <c r="J1071" s="4">
        <v>11</v>
      </c>
      <c r="K1071" s="4">
        <v>11</v>
      </c>
      <c r="L1071" s="6" t="s">
        <v>35</v>
      </c>
      <c r="M1071" s="6" t="s">
        <v>36</v>
      </c>
      <c r="N1071" s="4">
        <v>2</v>
      </c>
      <c r="O1071" s="5">
        <f t="shared" si="113"/>
        <v>49.5</v>
      </c>
      <c r="P1071" s="5">
        <v>15</v>
      </c>
      <c r="Q1071" s="5">
        <f t="shared" si="114"/>
        <v>47.519999999999996</v>
      </c>
      <c r="R1071" s="5">
        <v>14.4</v>
      </c>
      <c r="S1071" s="5">
        <f t="shared" si="115"/>
        <v>49.5</v>
      </c>
      <c r="T1071" s="5">
        <v>15</v>
      </c>
      <c r="U1071" s="8">
        <f t="shared" si="117"/>
        <v>48.51</v>
      </c>
      <c r="V1071" s="5">
        <f t="shared" si="118"/>
        <v>14.7</v>
      </c>
      <c r="W1071" s="12">
        <v>27.858409999999999</v>
      </c>
      <c r="X1071" s="12">
        <v>-115.18916</v>
      </c>
      <c r="Y1071" s="4">
        <f t="shared" si="116"/>
        <v>55.400000000000006</v>
      </c>
      <c r="Z1071" s="4">
        <v>13</v>
      </c>
      <c r="AA1071" s="4">
        <v>5</v>
      </c>
      <c r="AB1071" s="4" t="s">
        <v>611</v>
      </c>
      <c r="AC1071" s="4">
        <v>4</v>
      </c>
      <c r="AD1071" s="4" t="s">
        <v>38</v>
      </c>
      <c r="AE1071" s="4">
        <v>120</v>
      </c>
      <c r="AF1071" s="4"/>
      <c r="AG1071" s="4"/>
    </row>
    <row r="1072" spans="1:33">
      <c r="A1072" s="4" t="s">
        <v>231</v>
      </c>
      <c r="B1072" s="4" t="s">
        <v>118</v>
      </c>
      <c r="C1072" s="28">
        <v>39658</v>
      </c>
      <c r="D1072" s="4">
        <v>2008</v>
      </c>
      <c r="E1072" s="33">
        <v>0.47361111111111115</v>
      </c>
      <c r="F1072" s="33">
        <v>0.47847222222222219</v>
      </c>
      <c r="G1072" s="33">
        <f t="shared" si="112"/>
        <v>4.8611111111110383E-3</v>
      </c>
      <c r="H1072" s="8">
        <v>2</v>
      </c>
      <c r="I1072" s="5">
        <v>2</v>
      </c>
      <c r="J1072" s="4">
        <v>12</v>
      </c>
      <c r="K1072" s="4">
        <v>12</v>
      </c>
      <c r="L1072" s="6" t="s">
        <v>35</v>
      </c>
      <c r="M1072" s="6" t="s">
        <v>36</v>
      </c>
      <c r="N1072" s="4">
        <v>2</v>
      </c>
      <c r="O1072" s="5">
        <f t="shared" si="113"/>
        <v>34.32</v>
      </c>
      <c r="P1072" s="5">
        <v>10.4</v>
      </c>
      <c r="Q1072" s="5">
        <f t="shared" si="114"/>
        <v>39.599999999999994</v>
      </c>
      <c r="R1072" s="5">
        <v>12</v>
      </c>
      <c r="S1072" s="5">
        <f t="shared" si="115"/>
        <v>39.599999999999994</v>
      </c>
      <c r="T1072" s="5">
        <v>12</v>
      </c>
      <c r="U1072" s="8">
        <f t="shared" si="117"/>
        <v>36.959999999999994</v>
      </c>
      <c r="V1072" s="5">
        <f t="shared" si="118"/>
        <v>11.2</v>
      </c>
      <c r="W1072" s="12">
        <v>27.864540000000002</v>
      </c>
      <c r="X1072" s="12">
        <v>-115.18803</v>
      </c>
      <c r="Y1072" s="4">
        <f t="shared" si="116"/>
        <v>57.2</v>
      </c>
      <c r="Z1072" s="4">
        <v>14</v>
      </c>
      <c r="AA1072" s="4">
        <v>5</v>
      </c>
      <c r="AB1072" s="4" t="s">
        <v>604</v>
      </c>
      <c r="AC1072" s="4">
        <v>1</v>
      </c>
      <c r="AD1072" s="4" t="s">
        <v>38</v>
      </c>
      <c r="AE1072" s="4">
        <v>120</v>
      </c>
      <c r="AF1072" s="4"/>
      <c r="AG1072" s="4"/>
    </row>
    <row r="1073" spans="1:33">
      <c r="A1073" s="4" t="s">
        <v>231</v>
      </c>
      <c r="B1073" s="4" t="s">
        <v>118</v>
      </c>
      <c r="C1073" s="28">
        <v>39658</v>
      </c>
      <c r="D1073" s="4">
        <v>2008</v>
      </c>
      <c r="E1073" s="33">
        <v>0.47361111111111115</v>
      </c>
      <c r="F1073" s="33">
        <v>0.47847222222222219</v>
      </c>
      <c r="G1073" s="33">
        <f t="shared" si="112"/>
        <v>4.8611111111110383E-3</v>
      </c>
      <c r="H1073" s="8">
        <v>2</v>
      </c>
      <c r="I1073" s="5">
        <v>2</v>
      </c>
      <c r="J1073" s="4">
        <v>12</v>
      </c>
      <c r="K1073" s="4">
        <v>12</v>
      </c>
      <c r="L1073" s="6" t="s">
        <v>35</v>
      </c>
      <c r="M1073" s="6" t="s">
        <v>36</v>
      </c>
      <c r="N1073" s="4">
        <v>2</v>
      </c>
      <c r="O1073" s="5">
        <f t="shared" si="113"/>
        <v>34.32</v>
      </c>
      <c r="P1073" s="5">
        <v>10.4</v>
      </c>
      <c r="Q1073" s="5">
        <f t="shared" si="114"/>
        <v>39.599999999999994</v>
      </c>
      <c r="R1073" s="5">
        <v>12</v>
      </c>
      <c r="S1073" s="5">
        <f t="shared" si="115"/>
        <v>39.599999999999994</v>
      </c>
      <c r="T1073" s="5">
        <v>12</v>
      </c>
      <c r="U1073" s="8">
        <f t="shared" si="117"/>
        <v>36.959999999999994</v>
      </c>
      <c r="V1073" s="5">
        <f t="shared" si="118"/>
        <v>11.2</v>
      </c>
      <c r="W1073" s="12">
        <v>27.864540000000002</v>
      </c>
      <c r="X1073" s="12">
        <v>-115.18803</v>
      </c>
      <c r="Y1073" s="4">
        <f t="shared" si="116"/>
        <v>57.2</v>
      </c>
      <c r="Z1073" s="4">
        <v>14</v>
      </c>
      <c r="AA1073" s="4">
        <v>5</v>
      </c>
      <c r="AB1073" s="4" t="s">
        <v>605</v>
      </c>
      <c r="AC1073" s="4">
        <v>1</v>
      </c>
      <c r="AD1073" s="4" t="s">
        <v>38</v>
      </c>
      <c r="AE1073" s="4">
        <v>120</v>
      </c>
      <c r="AF1073" s="4"/>
      <c r="AG1073" s="4"/>
    </row>
    <row r="1074" spans="1:33">
      <c r="A1074" s="4" t="s">
        <v>231</v>
      </c>
      <c r="B1074" s="4" t="s">
        <v>118</v>
      </c>
      <c r="C1074" s="28">
        <v>39658</v>
      </c>
      <c r="D1074" s="4">
        <v>2008</v>
      </c>
      <c r="E1074" s="33">
        <v>0.47361111111111098</v>
      </c>
      <c r="F1074" s="33">
        <v>0.47847222222222202</v>
      </c>
      <c r="G1074" s="33">
        <f t="shared" si="112"/>
        <v>4.8611111111110383E-3</v>
      </c>
      <c r="H1074" s="8">
        <v>2</v>
      </c>
      <c r="I1074" s="5">
        <v>2</v>
      </c>
      <c r="J1074" s="4">
        <v>12</v>
      </c>
      <c r="K1074" s="4">
        <v>12</v>
      </c>
      <c r="L1074" s="6" t="s">
        <v>35</v>
      </c>
      <c r="M1074" s="6" t="s">
        <v>36</v>
      </c>
      <c r="N1074" s="4">
        <v>2</v>
      </c>
      <c r="O1074" s="5">
        <f t="shared" si="113"/>
        <v>34.32</v>
      </c>
      <c r="P1074" s="5">
        <v>10.4</v>
      </c>
      <c r="Q1074" s="5">
        <f t="shared" si="114"/>
        <v>39.599999999999994</v>
      </c>
      <c r="R1074" s="5">
        <v>12</v>
      </c>
      <c r="S1074" s="5">
        <f t="shared" si="115"/>
        <v>39.599999999999994</v>
      </c>
      <c r="T1074" s="5">
        <v>12</v>
      </c>
      <c r="U1074" s="8">
        <f t="shared" si="117"/>
        <v>36.959999999999994</v>
      </c>
      <c r="V1074" s="5">
        <f t="shared" si="118"/>
        <v>11.2</v>
      </c>
      <c r="W1074" s="12">
        <v>27.864540000000002</v>
      </c>
      <c r="X1074" s="12">
        <v>-115.18803</v>
      </c>
      <c r="Y1074" s="4">
        <f t="shared" si="116"/>
        <v>57.2</v>
      </c>
      <c r="Z1074" s="4">
        <v>14</v>
      </c>
      <c r="AA1074" s="4">
        <v>5</v>
      </c>
      <c r="AB1074" s="4" t="s">
        <v>618</v>
      </c>
      <c r="AC1074" s="4">
        <v>3</v>
      </c>
      <c r="AD1074" s="4" t="s">
        <v>38</v>
      </c>
      <c r="AE1074" s="4">
        <v>120</v>
      </c>
      <c r="AF1074" s="4"/>
      <c r="AG1074" s="4"/>
    </row>
    <row r="1075" spans="1:33">
      <c r="A1075" s="4" t="s">
        <v>231</v>
      </c>
      <c r="B1075" s="4" t="s">
        <v>118</v>
      </c>
      <c r="C1075" s="28">
        <v>39658</v>
      </c>
      <c r="D1075" s="4">
        <v>2008</v>
      </c>
      <c r="E1075" s="33">
        <v>0.47361111111111098</v>
      </c>
      <c r="F1075" s="33">
        <v>0.47847222222222202</v>
      </c>
      <c r="G1075" s="33">
        <f t="shared" si="112"/>
        <v>4.8611111111110383E-3</v>
      </c>
      <c r="H1075" s="8">
        <v>2</v>
      </c>
      <c r="I1075" s="5">
        <v>2</v>
      </c>
      <c r="J1075" s="4">
        <v>12</v>
      </c>
      <c r="K1075" s="4">
        <v>12</v>
      </c>
      <c r="L1075" s="6" t="s">
        <v>35</v>
      </c>
      <c r="M1075" s="6" t="s">
        <v>36</v>
      </c>
      <c r="N1075" s="4">
        <v>2</v>
      </c>
      <c r="O1075" s="5">
        <f t="shared" si="113"/>
        <v>34.32</v>
      </c>
      <c r="P1075" s="5">
        <v>10.4</v>
      </c>
      <c r="Q1075" s="5">
        <f t="shared" si="114"/>
        <v>39.599999999999994</v>
      </c>
      <c r="R1075" s="5">
        <v>12</v>
      </c>
      <c r="S1075" s="5">
        <f t="shared" si="115"/>
        <v>39.599999999999994</v>
      </c>
      <c r="T1075" s="5">
        <v>12</v>
      </c>
      <c r="U1075" s="8">
        <f t="shared" si="117"/>
        <v>36.959999999999994</v>
      </c>
      <c r="V1075" s="5">
        <f t="shared" si="118"/>
        <v>11.2</v>
      </c>
      <c r="W1075" s="12">
        <v>27.864540000000002</v>
      </c>
      <c r="X1075" s="12">
        <v>-115.18803</v>
      </c>
      <c r="Y1075" s="4">
        <f t="shared" si="116"/>
        <v>57.2</v>
      </c>
      <c r="Z1075" s="4">
        <v>14</v>
      </c>
      <c r="AA1075" s="4">
        <v>5</v>
      </c>
      <c r="AB1075" s="9" t="s">
        <v>753</v>
      </c>
      <c r="AC1075" s="4">
        <v>150</v>
      </c>
      <c r="AD1075" s="4">
        <v>6</v>
      </c>
      <c r="AE1075" s="4">
        <v>120</v>
      </c>
      <c r="AF1075" s="4">
        <v>30</v>
      </c>
      <c r="AG1075" s="4"/>
    </row>
    <row r="1076" spans="1:33">
      <c r="A1076" s="4" t="s">
        <v>231</v>
      </c>
      <c r="B1076" s="4" t="s">
        <v>118</v>
      </c>
      <c r="C1076" s="28">
        <v>39658</v>
      </c>
      <c r="D1076" s="4">
        <v>2008</v>
      </c>
      <c r="E1076" s="33">
        <v>0.47361111111111098</v>
      </c>
      <c r="F1076" s="33">
        <v>0.47847222222222202</v>
      </c>
      <c r="G1076" s="33">
        <f t="shared" si="112"/>
        <v>4.8611111111110383E-3</v>
      </c>
      <c r="H1076" s="8">
        <v>2</v>
      </c>
      <c r="I1076" s="5">
        <v>2</v>
      </c>
      <c r="J1076" s="4">
        <v>12</v>
      </c>
      <c r="K1076" s="4">
        <v>12</v>
      </c>
      <c r="L1076" s="6" t="s">
        <v>35</v>
      </c>
      <c r="M1076" s="6" t="s">
        <v>36</v>
      </c>
      <c r="N1076" s="4">
        <v>2</v>
      </c>
      <c r="O1076" s="5">
        <f t="shared" si="113"/>
        <v>34.32</v>
      </c>
      <c r="P1076" s="5">
        <v>10.4</v>
      </c>
      <c r="Q1076" s="5">
        <f t="shared" si="114"/>
        <v>39.599999999999994</v>
      </c>
      <c r="R1076" s="5">
        <v>12</v>
      </c>
      <c r="S1076" s="5">
        <f t="shared" si="115"/>
        <v>39.599999999999994</v>
      </c>
      <c r="T1076" s="5">
        <v>12</v>
      </c>
      <c r="U1076" s="8">
        <f t="shared" si="117"/>
        <v>36.959999999999994</v>
      </c>
      <c r="V1076" s="5">
        <f t="shared" si="118"/>
        <v>11.2</v>
      </c>
      <c r="W1076" s="12">
        <v>27.864540000000002</v>
      </c>
      <c r="X1076" s="12">
        <v>-115.18803</v>
      </c>
      <c r="Y1076" s="4">
        <f t="shared" si="116"/>
        <v>57.2</v>
      </c>
      <c r="Z1076" s="4">
        <v>14</v>
      </c>
      <c r="AA1076" s="4">
        <v>5</v>
      </c>
      <c r="AB1076" s="4" t="s">
        <v>613</v>
      </c>
      <c r="AC1076" s="4">
        <v>8</v>
      </c>
      <c r="AD1076" s="4" t="s">
        <v>38</v>
      </c>
      <c r="AE1076" s="4">
        <v>120</v>
      </c>
      <c r="AF1076" s="4"/>
      <c r="AG1076" s="4"/>
    </row>
    <row r="1077" spans="1:33">
      <c r="A1077" s="4" t="s">
        <v>231</v>
      </c>
      <c r="B1077" s="4" t="s">
        <v>118</v>
      </c>
      <c r="C1077" s="28">
        <v>39658</v>
      </c>
      <c r="D1077" s="4">
        <v>2008</v>
      </c>
      <c r="E1077" s="33">
        <v>0.47361111111111098</v>
      </c>
      <c r="F1077" s="33">
        <v>0.47847222222222202</v>
      </c>
      <c r="G1077" s="33">
        <f t="shared" si="112"/>
        <v>4.8611111111110383E-3</v>
      </c>
      <c r="H1077" s="8">
        <v>2</v>
      </c>
      <c r="I1077" s="5">
        <v>2</v>
      </c>
      <c r="J1077" s="4">
        <v>12</v>
      </c>
      <c r="K1077" s="4">
        <v>12</v>
      </c>
      <c r="L1077" s="6" t="s">
        <v>35</v>
      </c>
      <c r="M1077" s="6" t="s">
        <v>36</v>
      </c>
      <c r="N1077" s="4">
        <v>2</v>
      </c>
      <c r="O1077" s="5">
        <f t="shared" si="113"/>
        <v>34.32</v>
      </c>
      <c r="P1077" s="5">
        <v>10.4</v>
      </c>
      <c r="Q1077" s="5">
        <f t="shared" si="114"/>
        <v>39.599999999999994</v>
      </c>
      <c r="R1077" s="5">
        <v>12</v>
      </c>
      <c r="S1077" s="5">
        <f t="shared" si="115"/>
        <v>39.599999999999994</v>
      </c>
      <c r="T1077" s="5">
        <v>12</v>
      </c>
      <c r="U1077" s="8">
        <f t="shared" si="117"/>
        <v>36.959999999999994</v>
      </c>
      <c r="V1077" s="5">
        <f t="shared" si="118"/>
        <v>11.2</v>
      </c>
      <c r="W1077" s="12">
        <v>27.864540000000002</v>
      </c>
      <c r="X1077" s="12">
        <v>-115.18803</v>
      </c>
      <c r="Y1077" s="4">
        <f t="shared" si="116"/>
        <v>57.2</v>
      </c>
      <c r="Z1077" s="4">
        <v>14</v>
      </c>
      <c r="AA1077" s="4">
        <v>5</v>
      </c>
      <c r="AB1077" s="4" t="s">
        <v>609</v>
      </c>
      <c r="AC1077" s="4">
        <v>1</v>
      </c>
      <c r="AD1077" s="4" t="s">
        <v>38</v>
      </c>
      <c r="AE1077" s="4">
        <v>120</v>
      </c>
      <c r="AF1077" s="4"/>
      <c r="AG1077" s="4"/>
    </row>
    <row r="1078" spans="1:33">
      <c r="A1078" s="4" t="s">
        <v>231</v>
      </c>
      <c r="B1078" s="4" t="s">
        <v>118</v>
      </c>
      <c r="C1078" s="28">
        <v>39658</v>
      </c>
      <c r="D1078" s="4">
        <v>2008</v>
      </c>
      <c r="E1078" s="33">
        <v>0.47361111111111098</v>
      </c>
      <c r="F1078" s="33">
        <v>0.47847222222222202</v>
      </c>
      <c r="G1078" s="33">
        <f t="shared" si="112"/>
        <v>4.8611111111110383E-3</v>
      </c>
      <c r="H1078" s="8">
        <v>2</v>
      </c>
      <c r="I1078" s="5">
        <v>2</v>
      </c>
      <c r="J1078" s="4">
        <v>12</v>
      </c>
      <c r="K1078" s="4">
        <v>12</v>
      </c>
      <c r="L1078" s="6" t="s">
        <v>35</v>
      </c>
      <c r="M1078" s="6" t="s">
        <v>36</v>
      </c>
      <c r="N1078" s="4">
        <v>2</v>
      </c>
      <c r="O1078" s="5">
        <f t="shared" si="113"/>
        <v>34.32</v>
      </c>
      <c r="P1078" s="5">
        <v>10.4</v>
      </c>
      <c r="Q1078" s="5">
        <f t="shared" si="114"/>
        <v>39.599999999999994</v>
      </c>
      <c r="R1078" s="5">
        <v>12</v>
      </c>
      <c r="S1078" s="5">
        <f t="shared" si="115"/>
        <v>39.599999999999994</v>
      </c>
      <c r="T1078" s="5">
        <v>12</v>
      </c>
      <c r="U1078" s="8">
        <f t="shared" si="117"/>
        <v>36.959999999999994</v>
      </c>
      <c r="V1078" s="5">
        <f t="shared" si="118"/>
        <v>11.2</v>
      </c>
      <c r="W1078" s="12">
        <v>27.864540000000002</v>
      </c>
      <c r="X1078" s="12">
        <v>-115.18803</v>
      </c>
      <c r="Y1078" s="4">
        <f t="shared" si="116"/>
        <v>57.2</v>
      </c>
      <c r="Z1078" s="4">
        <v>14</v>
      </c>
      <c r="AA1078" s="4">
        <v>5</v>
      </c>
      <c r="AB1078" s="4" t="s">
        <v>610</v>
      </c>
      <c r="AC1078" s="4">
        <v>3</v>
      </c>
      <c r="AD1078" s="4" t="s">
        <v>38</v>
      </c>
      <c r="AE1078" s="4">
        <v>120</v>
      </c>
      <c r="AF1078" s="4"/>
      <c r="AG1078" s="4"/>
    </row>
    <row r="1079" spans="1:33">
      <c r="A1079" s="4" t="s">
        <v>231</v>
      </c>
      <c r="B1079" s="4" t="s">
        <v>118</v>
      </c>
      <c r="C1079" s="28">
        <v>39658</v>
      </c>
      <c r="D1079" s="4">
        <v>2008</v>
      </c>
      <c r="E1079" s="33">
        <v>0.47361111111111098</v>
      </c>
      <c r="F1079" s="33">
        <v>0.47847222222222202</v>
      </c>
      <c r="G1079" s="33">
        <f t="shared" si="112"/>
        <v>4.8611111111110383E-3</v>
      </c>
      <c r="H1079" s="8">
        <v>2</v>
      </c>
      <c r="I1079" s="5">
        <v>2</v>
      </c>
      <c r="J1079" s="4">
        <v>12</v>
      </c>
      <c r="K1079" s="4">
        <v>12</v>
      </c>
      <c r="L1079" s="6" t="s">
        <v>35</v>
      </c>
      <c r="M1079" s="6" t="s">
        <v>36</v>
      </c>
      <c r="N1079" s="4">
        <v>2</v>
      </c>
      <c r="O1079" s="5">
        <f t="shared" si="113"/>
        <v>34.32</v>
      </c>
      <c r="P1079" s="5">
        <v>10.4</v>
      </c>
      <c r="Q1079" s="5">
        <f t="shared" si="114"/>
        <v>39.599999999999994</v>
      </c>
      <c r="R1079" s="5">
        <v>12</v>
      </c>
      <c r="S1079" s="5">
        <f t="shared" si="115"/>
        <v>39.599999999999994</v>
      </c>
      <c r="T1079" s="5">
        <v>12</v>
      </c>
      <c r="U1079" s="8">
        <f t="shared" si="117"/>
        <v>36.959999999999994</v>
      </c>
      <c r="V1079" s="5">
        <f t="shared" si="118"/>
        <v>11.2</v>
      </c>
      <c r="W1079" s="12">
        <v>27.864540000000002</v>
      </c>
      <c r="X1079" s="12">
        <v>-115.18803</v>
      </c>
      <c r="Y1079" s="4">
        <f t="shared" si="116"/>
        <v>57.2</v>
      </c>
      <c r="Z1079" s="4">
        <v>14</v>
      </c>
      <c r="AA1079" s="4">
        <v>5</v>
      </c>
      <c r="AB1079" s="4" t="s">
        <v>606</v>
      </c>
      <c r="AC1079" s="4">
        <v>4</v>
      </c>
      <c r="AD1079" s="4" t="s">
        <v>38</v>
      </c>
      <c r="AE1079" s="4">
        <v>120</v>
      </c>
      <c r="AF1079" s="4"/>
      <c r="AG1079" s="4"/>
    </row>
    <row r="1080" spans="1:33">
      <c r="A1080" s="4" t="s">
        <v>231</v>
      </c>
      <c r="B1080" s="4" t="s">
        <v>118</v>
      </c>
      <c r="C1080" s="28">
        <v>39658</v>
      </c>
      <c r="D1080" s="4">
        <v>2008</v>
      </c>
      <c r="E1080" s="33">
        <v>0.47361111111111098</v>
      </c>
      <c r="F1080" s="33">
        <v>0.47847222222222202</v>
      </c>
      <c r="G1080" s="33">
        <f t="shared" si="112"/>
        <v>4.8611111111110383E-3</v>
      </c>
      <c r="H1080" s="8">
        <v>2</v>
      </c>
      <c r="I1080" s="5">
        <v>2</v>
      </c>
      <c r="J1080" s="4">
        <v>12</v>
      </c>
      <c r="K1080" s="4">
        <v>12</v>
      </c>
      <c r="L1080" s="6" t="s">
        <v>35</v>
      </c>
      <c r="M1080" s="6" t="s">
        <v>36</v>
      </c>
      <c r="N1080" s="4">
        <v>2</v>
      </c>
      <c r="O1080" s="5">
        <f t="shared" si="113"/>
        <v>34.32</v>
      </c>
      <c r="P1080" s="5">
        <v>10.4</v>
      </c>
      <c r="Q1080" s="5">
        <f t="shared" si="114"/>
        <v>39.599999999999994</v>
      </c>
      <c r="R1080" s="5">
        <v>12</v>
      </c>
      <c r="S1080" s="5">
        <f t="shared" si="115"/>
        <v>39.599999999999994</v>
      </c>
      <c r="T1080" s="5">
        <v>12</v>
      </c>
      <c r="U1080" s="8">
        <f t="shared" si="117"/>
        <v>36.959999999999994</v>
      </c>
      <c r="V1080" s="5">
        <f t="shared" si="118"/>
        <v>11.2</v>
      </c>
      <c r="W1080" s="12">
        <v>27.864540000000002</v>
      </c>
      <c r="X1080" s="12">
        <v>-115.18803</v>
      </c>
      <c r="Y1080" s="4">
        <f t="shared" si="116"/>
        <v>57.2</v>
      </c>
      <c r="Z1080" s="4">
        <v>14</v>
      </c>
      <c r="AA1080" s="4">
        <v>5</v>
      </c>
      <c r="AB1080" s="4" t="s">
        <v>607</v>
      </c>
      <c r="AC1080" s="4">
        <v>12</v>
      </c>
      <c r="AD1080" s="4" t="s">
        <v>38</v>
      </c>
      <c r="AE1080" s="4">
        <v>120</v>
      </c>
      <c r="AF1080" s="4"/>
      <c r="AG1080" s="4"/>
    </row>
    <row r="1081" spans="1:33">
      <c r="A1081" s="4" t="s">
        <v>231</v>
      </c>
      <c r="B1081" s="4" t="s">
        <v>118</v>
      </c>
      <c r="C1081" s="28">
        <v>39658</v>
      </c>
      <c r="D1081" s="4">
        <v>2008</v>
      </c>
      <c r="E1081" s="33">
        <v>0.47361111111111098</v>
      </c>
      <c r="F1081" s="33">
        <v>0.47847222222222202</v>
      </c>
      <c r="G1081" s="33">
        <f t="shared" si="112"/>
        <v>4.8611111111110383E-3</v>
      </c>
      <c r="H1081" s="8">
        <v>2</v>
      </c>
      <c r="I1081" s="5">
        <v>2</v>
      </c>
      <c r="J1081" s="4">
        <v>12</v>
      </c>
      <c r="K1081" s="4">
        <v>12</v>
      </c>
      <c r="L1081" s="6" t="s">
        <v>35</v>
      </c>
      <c r="M1081" s="6" t="s">
        <v>36</v>
      </c>
      <c r="N1081" s="4">
        <v>2</v>
      </c>
      <c r="O1081" s="5">
        <f t="shared" si="113"/>
        <v>34.32</v>
      </c>
      <c r="P1081" s="5">
        <v>10.4</v>
      </c>
      <c r="Q1081" s="5">
        <f t="shared" si="114"/>
        <v>39.599999999999994</v>
      </c>
      <c r="R1081" s="5">
        <v>12</v>
      </c>
      <c r="S1081" s="5">
        <f t="shared" si="115"/>
        <v>39.599999999999994</v>
      </c>
      <c r="T1081" s="5">
        <v>12</v>
      </c>
      <c r="U1081" s="8">
        <f t="shared" si="117"/>
        <v>36.959999999999994</v>
      </c>
      <c r="V1081" s="5">
        <f t="shared" si="118"/>
        <v>11.2</v>
      </c>
      <c r="W1081" s="12">
        <v>27.864540000000002</v>
      </c>
      <c r="X1081" s="12">
        <v>-115.18803</v>
      </c>
      <c r="Y1081" s="4">
        <f t="shared" si="116"/>
        <v>57.2</v>
      </c>
      <c r="Z1081" s="4">
        <v>14</v>
      </c>
      <c r="AA1081" s="4">
        <v>5</v>
      </c>
      <c r="AB1081" s="4" t="s">
        <v>611</v>
      </c>
      <c r="AC1081" s="4">
        <v>3</v>
      </c>
      <c r="AD1081" s="4" t="s">
        <v>38</v>
      </c>
      <c r="AE1081" s="4">
        <v>120</v>
      </c>
      <c r="AF1081" s="4"/>
      <c r="AG1081" s="4"/>
    </row>
    <row r="1082" spans="1:33">
      <c r="A1082" s="4" t="s">
        <v>232</v>
      </c>
      <c r="B1082" s="4" t="s">
        <v>34</v>
      </c>
      <c r="C1082" s="28">
        <v>39654</v>
      </c>
      <c r="D1082" s="4">
        <v>2008</v>
      </c>
      <c r="E1082" s="33">
        <v>0.48333333333333334</v>
      </c>
      <c r="F1082" s="33">
        <v>0.48958333333333331</v>
      </c>
      <c r="G1082" s="33">
        <f t="shared" si="112"/>
        <v>6.2499999999999778E-3</v>
      </c>
      <c r="H1082" s="8">
        <v>2</v>
      </c>
      <c r="I1082" s="5">
        <v>2</v>
      </c>
      <c r="J1082" s="5">
        <v>1</v>
      </c>
      <c r="K1082" s="4">
        <v>1</v>
      </c>
      <c r="L1082" s="4" t="s">
        <v>129</v>
      </c>
      <c r="M1082" s="4" t="s">
        <v>233</v>
      </c>
      <c r="N1082" s="4">
        <v>2</v>
      </c>
      <c r="O1082" s="5">
        <f t="shared" si="113"/>
        <v>41.58</v>
      </c>
      <c r="P1082" s="5">
        <v>12.6</v>
      </c>
      <c r="Q1082" s="5">
        <f t="shared" si="114"/>
        <v>39.599999999999994</v>
      </c>
      <c r="R1082" s="5">
        <v>12</v>
      </c>
      <c r="S1082" s="5">
        <f t="shared" si="115"/>
        <v>41.58</v>
      </c>
      <c r="T1082" s="5">
        <v>12.6</v>
      </c>
      <c r="U1082" s="8">
        <f t="shared" si="117"/>
        <v>40.590000000000003</v>
      </c>
      <c r="V1082" s="5">
        <f t="shared" si="118"/>
        <v>12.3</v>
      </c>
      <c r="W1082" s="12">
        <v>27.896640000000001</v>
      </c>
      <c r="X1082" s="12">
        <v>-115.20538999999999</v>
      </c>
      <c r="Y1082" s="4">
        <f t="shared" si="116"/>
        <v>73.400000000000006</v>
      </c>
      <c r="Z1082" s="4">
        <v>23</v>
      </c>
      <c r="AA1082" s="4">
        <v>7</v>
      </c>
      <c r="AB1082" s="4" t="s">
        <v>613</v>
      </c>
      <c r="AC1082" s="4">
        <v>10</v>
      </c>
      <c r="AD1082" s="4" t="s">
        <v>38</v>
      </c>
      <c r="AE1082" s="4">
        <v>120</v>
      </c>
      <c r="AF1082" s="4"/>
      <c r="AG1082" s="4"/>
    </row>
    <row r="1083" spans="1:33">
      <c r="A1083" s="4" t="s">
        <v>232</v>
      </c>
      <c r="B1083" s="4" t="s">
        <v>34</v>
      </c>
      <c r="C1083" s="28">
        <v>39654</v>
      </c>
      <c r="D1083" s="4">
        <v>2008</v>
      </c>
      <c r="E1083" s="33">
        <v>0.48333333333333334</v>
      </c>
      <c r="F1083" s="33">
        <v>0.48958333333333331</v>
      </c>
      <c r="G1083" s="33">
        <f t="shared" si="112"/>
        <v>6.2499999999999778E-3</v>
      </c>
      <c r="H1083" s="8">
        <v>2</v>
      </c>
      <c r="I1083" s="5">
        <v>2</v>
      </c>
      <c r="J1083" s="5">
        <v>1</v>
      </c>
      <c r="K1083" s="4">
        <v>1</v>
      </c>
      <c r="L1083" s="4" t="s">
        <v>129</v>
      </c>
      <c r="M1083" s="4" t="s">
        <v>233</v>
      </c>
      <c r="N1083" s="4">
        <v>2</v>
      </c>
      <c r="O1083" s="5">
        <f t="shared" si="113"/>
        <v>41.58</v>
      </c>
      <c r="P1083" s="5">
        <v>12.6</v>
      </c>
      <c r="Q1083" s="5">
        <f t="shared" si="114"/>
        <v>39.599999999999994</v>
      </c>
      <c r="R1083" s="5">
        <v>12</v>
      </c>
      <c r="S1083" s="5">
        <f t="shared" si="115"/>
        <v>41.58</v>
      </c>
      <c r="T1083" s="5">
        <v>12.6</v>
      </c>
      <c r="U1083" s="8">
        <f t="shared" si="117"/>
        <v>40.590000000000003</v>
      </c>
      <c r="V1083" s="5">
        <f t="shared" si="118"/>
        <v>12.3</v>
      </c>
      <c r="W1083" s="12">
        <v>27.896640000000001</v>
      </c>
      <c r="X1083" s="12">
        <v>-115.20538999999999</v>
      </c>
      <c r="Y1083" s="4">
        <f t="shared" si="116"/>
        <v>73.400000000000006</v>
      </c>
      <c r="Z1083" s="4">
        <v>23</v>
      </c>
      <c r="AA1083" s="4">
        <v>7</v>
      </c>
      <c r="AB1083" s="4" t="s">
        <v>608</v>
      </c>
      <c r="AC1083" s="4">
        <v>3</v>
      </c>
      <c r="AD1083" s="4" t="s">
        <v>38</v>
      </c>
      <c r="AE1083" s="4">
        <v>120</v>
      </c>
      <c r="AF1083" s="4"/>
      <c r="AG1083" s="4"/>
    </row>
    <row r="1084" spans="1:33">
      <c r="A1084" s="4" t="s">
        <v>232</v>
      </c>
      <c r="B1084" s="4" t="s">
        <v>34</v>
      </c>
      <c r="C1084" s="28">
        <v>39654</v>
      </c>
      <c r="D1084" s="4">
        <v>2008</v>
      </c>
      <c r="E1084" s="33">
        <v>0.48333333333333334</v>
      </c>
      <c r="F1084" s="33">
        <v>0.48958333333333331</v>
      </c>
      <c r="G1084" s="33">
        <f t="shared" si="112"/>
        <v>6.2499999999999778E-3</v>
      </c>
      <c r="H1084" s="8">
        <v>2</v>
      </c>
      <c r="I1084" s="5">
        <v>2</v>
      </c>
      <c r="J1084" s="5">
        <v>1</v>
      </c>
      <c r="K1084" s="4">
        <v>1</v>
      </c>
      <c r="L1084" s="4" t="s">
        <v>129</v>
      </c>
      <c r="M1084" s="4" t="s">
        <v>233</v>
      </c>
      <c r="N1084" s="4">
        <v>2</v>
      </c>
      <c r="O1084" s="5">
        <f t="shared" si="113"/>
        <v>41.58</v>
      </c>
      <c r="P1084" s="5">
        <v>12.6</v>
      </c>
      <c r="Q1084" s="5">
        <f t="shared" si="114"/>
        <v>39.599999999999994</v>
      </c>
      <c r="R1084" s="5">
        <v>12</v>
      </c>
      <c r="S1084" s="5">
        <f t="shared" si="115"/>
        <v>41.58</v>
      </c>
      <c r="T1084" s="5">
        <v>12.6</v>
      </c>
      <c r="U1084" s="8">
        <f t="shared" si="117"/>
        <v>40.590000000000003</v>
      </c>
      <c r="V1084" s="5">
        <f t="shared" si="118"/>
        <v>12.3</v>
      </c>
      <c r="W1084" s="12">
        <v>27.896640000000001</v>
      </c>
      <c r="X1084" s="12">
        <v>-115.20538999999999</v>
      </c>
      <c r="Y1084" s="4">
        <f t="shared" si="116"/>
        <v>73.400000000000006</v>
      </c>
      <c r="Z1084" s="4">
        <v>23</v>
      </c>
      <c r="AA1084" s="4">
        <v>7</v>
      </c>
      <c r="AB1084" s="4" t="s">
        <v>610</v>
      </c>
      <c r="AC1084" s="4">
        <v>2</v>
      </c>
      <c r="AD1084" s="4" t="s">
        <v>38</v>
      </c>
      <c r="AE1084" s="4">
        <v>120</v>
      </c>
      <c r="AF1084" s="4"/>
      <c r="AG1084" s="4"/>
    </row>
    <row r="1085" spans="1:33">
      <c r="A1085" s="4" t="s">
        <v>232</v>
      </c>
      <c r="B1085" s="4" t="s">
        <v>34</v>
      </c>
      <c r="C1085" s="28">
        <v>39654</v>
      </c>
      <c r="D1085" s="4">
        <v>2008</v>
      </c>
      <c r="E1085" s="33">
        <v>0.48333333333333334</v>
      </c>
      <c r="F1085" s="33">
        <v>0.48958333333333331</v>
      </c>
      <c r="G1085" s="33">
        <f t="shared" si="112"/>
        <v>6.2499999999999778E-3</v>
      </c>
      <c r="H1085" s="8">
        <v>2</v>
      </c>
      <c r="I1085" s="5">
        <v>2</v>
      </c>
      <c r="J1085" s="5">
        <v>1</v>
      </c>
      <c r="K1085" s="4">
        <v>1</v>
      </c>
      <c r="L1085" s="4" t="s">
        <v>129</v>
      </c>
      <c r="M1085" s="4" t="s">
        <v>233</v>
      </c>
      <c r="N1085" s="4">
        <v>2</v>
      </c>
      <c r="O1085" s="5">
        <f t="shared" si="113"/>
        <v>41.58</v>
      </c>
      <c r="P1085" s="5">
        <v>12.6</v>
      </c>
      <c r="Q1085" s="5">
        <f t="shared" si="114"/>
        <v>39.599999999999994</v>
      </c>
      <c r="R1085" s="5">
        <v>12</v>
      </c>
      <c r="S1085" s="5">
        <f t="shared" si="115"/>
        <v>41.58</v>
      </c>
      <c r="T1085" s="5">
        <v>12.6</v>
      </c>
      <c r="U1085" s="8">
        <f t="shared" si="117"/>
        <v>40.590000000000003</v>
      </c>
      <c r="V1085" s="5">
        <f t="shared" si="118"/>
        <v>12.3</v>
      </c>
      <c r="W1085" s="12">
        <v>27.896640000000001</v>
      </c>
      <c r="X1085" s="12">
        <v>-115.20538999999999</v>
      </c>
      <c r="Y1085" s="4">
        <f t="shared" si="116"/>
        <v>73.400000000000006</v>
      </c>
      <c r="Z1085" s="4">
        <v>23</v>
      </c>
      <c r="AA1085" s="4">
        <v>7</v>
      </c>
      <c r="AB1085" s="4" t="s">
        <v>606</v>
      </c>
      <c r="AC1085" s="4">
        <v>12</v>
      </c>
      <c r="AD1085" s="4" t="s">
        <v>38</v>
      </c>
      <c r="AE1085" s="4">
        <v>120</v>
      </c>
      <c r="AF1085" s="4"/>
      <c r="AG1085" s="4"/>
    </row>
    <row r="1086" spans="1:33">
      <c r="A1086" s="4" t="s">
        <v>232</v>
      </c>
      <c r="B1086" s="4" t="s">
        <v>34</v>
      </c>
      <c r="C1086" s="28">
        <v>39654</v>
      </c>
      <c r="D1086" s="4">
        <v>2008</v>
      </c>
      <c r="E1086" s="33">
        <v>0.48333333333333334</v>
      </c>
      <c r="F1086" s="33">
        <v>0.48958333333333331</v>
      </c>
      <c r="G1086" s="33">
        <f t="shared" si="112"/>
        <v>6.2499999999999778E-3</v>
      </c>
      <c r="H1086" s="8">
        <v>2</v>
      </c>
      <c r="I1086" s="5">
        <v>2</v>
      </c>
      <c r="J1086" s="5">
        <v>1</v>
      </c>
      <c r="K1086" s="4">
        <v>1</v>
      </c>
      <c r="L1086" s="4" t="s">
        <v>129</v>
      </c>
      <c r="M1086" s="4" t="s">
        <v>233</v>
      </c>
      <c r="N1086" s="4">
        <v>2</v>
      </c>
      <c r="O1086" s="5">
        <f t="shared" si="113"/>
        <v>41.58</v>
      </c>
      <c r="P1086" s="5">
        <v>12.6</v>
      </c>
      <c r="Q1086" s="5">
        <f t="shared" si="114"/>
        <v>39.599999999999994</v>
      </c>
      <c r="R1086" s="5">
        <v>12</v>
      </c>
      <c r="S1086" s="5">
        <f t="shared" si="115"/>
        <v>41.58</v>
      </c>
      <c r="T1086" s="5">
        <v>12.6</v>
      </c>
      <c r="U1086" s="8">
        <f t="shared" si="117"/>
        <v>40.590000000000003</v>
      </c>
      <c r="V1086" s="5">
        <f t="shared" si="118"/>
        <v>12.3</v>
      </c>
      <c r="W1086" s="12">
        <v>27.896640000000001</v>
      </c>
      <c r="X1086" s="12">
        <v>-115.20538999999999</v>
      </c>
      <c r="Y1086" s="4">
        <f t="shared" si="116"/>
        <v>73.400000000000006</v>
      </c>
      <c r="Z1086" s="4">
        <v>23</v>
      </c>
      <c r="AA1086" s="4">
        <v>7</v>
      </c>
      <c r="AB1086" s="4" t="s">
        <v>607</v>
      </c>
      <c r="AC1086" s="4">
        <v>9</v>
      </c>
      <c r="AD1086" s="4" t="s">
        <v>38</v>
      </c>
      <c r="AE1086" s="4">
        <v>120</v>
      </c>
      <c r="AF1086" s="4"/>
      <c r="AG1086" s="4"/>
    </row>
    <row r="1087" spans="1:33">
      <c r="A1087" s="4" t="s">
        <v>232</v>
      </c>
      <c r="B1087" s="4" t="s">
        <v>34</v>
      </c>
      <c r="C1087" s="28">
        <v>39654</v>
      </c>
      <c r="D1087" s="4">
        <v>2008</v>
      </c>
      <c r="E1087" s="33">
        <v>0.48333333333333334</v>
      </c>
      <c r="F1087" s="33">
        <v>0.48958333333333331</v>
      </c>
      <c r="G1087" s="33">
        <f t="shared" si="112"/>
        <v>6.2499999999999778E-3</v>
      </c>
      <c r="H1087" s="8">
        <v>2</v>
      </c>
      <c r="I1087" s="5">
        <v>2</v>
      </c>
      <c r="J1087" s="5">
        <v>1</v>
      </c>
      <c r="K1087" s="4">
        <v>1</v>
      </c>
      <c r="L1087" s="4" t="s">
        <v>129</v>
      </c>
      <c r="M1087" s="4" t="s">
        <v>233</v>
      </c>
      <c r="N1087" s="4">
        <v>2</v>
      </c>
      <c r="O1087" s="5">
        <f t="shared" si="113"/>
        <v>41.58</v>
      </c>
      <c r="P1087" s="5">
        <v>12.6</v>
      </c>
      <c r="Q1087" s="5">
        <f t="shared" si="114"/>
        <v>39.599999999999994</v>
      </c>
      <c r="R1087" s="5">
        <v>12</v>
      </c>
      <c r="S1087" s="5">
        <f t="shared" si="115"/>
        <v>41.58</v>
      </c>
      <c r="T1087" s="5">
        <v>12.6</v>
      </c>
      <c r="U1087" s="8">
        <f t="shared" si="117"/>
        <v>40.590000000000003</v>
      </c>
      <c r="V1087" s="5">
        <f t="shared" si="118"/>
        <v>12.3</v>
      </c>
      <c r="W1087" s="12">
        <v>27.896640000000001</v>
      </c>
      <c r="X1087" s="12">
        <v>-115.20538999999999</v>
      </c>
      <c r="Y1087" s="4">
        <f t="shared" si="116"/>
        <v>73.400000000000006</v>
      </c>
      <c r="Z1087" s="4">
        <v>23</v>
      </c>
      <c r="AA1087" s="4">
        <v>7</v>
      </c>
      <c r="AB1087" s="4" t="s">
        <v>611</v>
      </c>
      <c r="AC1087" s="4">
        <v>2</v>
      </c>
      <c r="AD1087" s="4" t="s">
        <v>38</v>
      </c>
      <c r="AE1087" s="4">
        <v>120</v>
      </c>
      <c r="AF1087" s="4"/>
      <c r="AG1087" s="4"/>
    </row>
    <row r="1088" spans="1:33">
      <c r="A1088" s="4" t="s">
        <v>234</v>
      </c>
      <c r="B1088" s="4" t="s">
        <v>40</v>
      </c>
      <c r="C1088" s="28">
        <v>39654</v>
      </c>
      <c r="D1088" s="4">
        <v>2008</v>
      </c>
      <c r="E1088" s="33">
        <v>0.48055555555555557</v>
      </c>
      <c r="F1088" s="33">
        <v>0.48472222222222222</v>
      </c>
      <c r="G1088" s="33">
        <f t="shared" si="112"/>
        <v>4.1666666666666519E-3</v>
      </c>
      <c r="H1088" s="8">
        <v>2</v>
      </c>
      <c r="I1088" s="5">
        <v>2</v>
      </c>
      <c r="J1088" s="5">
        <v>2</v>
      </c>
      <c r="K1088" s="4">
        <v>2</v>
      </c>
      <c r="L1088" s="4" t="s">
        <v>129</v>
      </c>
      <c r="M1088" s="4" t="s">
        <v>233</v>
      </c>
      <c r="N1088" s="4">
        <v>2</v>
      </c>
      <c r="O1088" s="5">
        <f t="shared" si="113"/>
        <v>43.559999999999995</v>
      </c>
      <c r="P1088" s="5">
        <v>13.2</v>
      </c>
      <c r="Q1088" s="5">
        <f t="shared" si="114"/>
        <v>33</v>
      </c>
      <c r="R1088" s="5">
        <v>10</v>
      </c>
      <c r="S1088" s="5">
        <f t="shared" si="115"/>
        <v>43.559999999999995</v>
      </c>
      <c r="T1088" s="5">
        <v>13.2</v>
      </c>
      <c r="U1088" s="8">
        <f t="shared" si="117"/>
        <v>38.279999999999994</v>
      </c>
      <c r="V1088" s="5">
        <f t="shared" si="118"/>
        <v>11.6</v>
      </c>
      <c r="W1088" s="12">
        <v>27.896640000000001</v>
      </c>
      <c r="X1088" s="12">
        <v>-115.20538999999999</v>
      </c>
      <c r="Y1088" s="4">
        <f t="shared" si="116"/>
        <v>64.400000000000006</v>
      </c>
      <c r="Z1088" s="4">
        <v>18</v>
      </c>
      <c r="AA1088" s="4">
        <v>7</v>
      </c>
      <c r="AB1088" s="4" t="s">
        <v>604</v>
      </c>
      <c r="AC1088" s="4">
        <v>2</v>
      </c>
      <c r="AD1088" s="4" t="s">
        <v>38</v>
      </c>
      <c r="AE1088" s="4">
        <v>300</v>
      </c>
      <c r="AF1088" s="4"/>
      <c r="AG1088" s="4"/>
    </row>
    <row r="1089" spans="1:33">
      <c r="A1089" s="4" t="s">
        <v>234</v>
      </c>
      <c r="B1089" s="4" t="s">
        <v>40</v>
      </c>
      <c r="C1089" s="28">
        <v>39654</v>
      </c>
      <c r="D1089" s="4">
        <v>2008</v>
      </c>
      <c r="E1089" s="33">
        <v>0.48055555555555601</v>
      </c>
      <c r="F1089" s="33">
        <v>0.484722222222222</v>
      </c>
      <c r="G1089" s="33">
        <f t="shared" si="112"/>
        <v>4.1666666666659857E-3</v>
      </c>
      <c r="H1089" s="8">
        <v>2</v>
      </c>
      <c r="I1089" s="5">
        <v>2</v>
      </c>
      <c r="J1089" s="5">
        <v>2</v>
      </c>
      <c r="K1089" s="4">
        <v>2</v>
      </c>
      <c r="L1089" s="4" t="s">
        <v>129</v>
      </c>
      <c r="M1089" s="4" t="s">
        <v>233</v>
      </c>
      <c r="N1089" s="4">
        <v>2</v>
      </c>
      <c r="O1089" s="5">
        <f t="shared" si="113"/>
        <v>43.559999999999995</v>
      </c>
      <c r="P1089" s="5">
        <v>13.2</v>
      </c>
      <c r="Q1089" s="5">
        <f t="shared" si="114"/>
        <v>33</v>
      </c>
      <c r="R1089" s="5">
        <v>10</v>
      </c>
      <c r="S1089" s="5">
        <f t="shared" si="115"/>
        <v>43.559999999999995</v>
      </c>
      <c r="T1089" s="5">
        <v>13.2</v>
      </c>
      <c r="U1089" s="8">
        <f t="shared" si="117"/>
        <v>38.279999999999994</v>
      </c>
      <c r="V1089" s="5">
        <f t="shared" si="118"/>
        <v>11.6</v>
      </c>
      <c r="W1089" s="12">
        <v>27.896640000000001</v>
      </c>
      <c r="X1089" s="12">
        <v>-115.20538999999999</v>
      </c>
      <c r="Y1089" s="4">
        <f t="shared" si="116"/>
        <v>64.400000000000006</v>
      </c>
      <c r="Z1089" s="4">
        <v>18</v>
      </c>
      <c r="AA1089" s="4">
        <v>7</v>
      </c>
      <c r="AB1089" s="4" t="s">
        <v>613</v>
      </c>
      <c r="AC1089" s="4">
        <v>8</v>
      </c>
      <c r="AD1089" s="4" t="s">
        <v>38</v>
      </c>
      <c r="AE1089" s="4">
        <v>300</v>
      </c>
      <c r="AF1089" s="4"/>
      <c r="AG1089" s="4"/>
    </row>
    <row r="1090" spans="1:33">
      <c r="A1090" s="4" t="s">
        <v>234</v>
      </c>
      <c r="B1090" s="4" t="s">
        <v>40</v>
      </c>
      <c r="C1090" s="28">
        <v>39654</v>
      </c>
      <c r="D1090" s="4">
        <v>2008</v>
      </c>
      <c r="E1090" s="33">
        <v>0.48055555555555601</v>
      </c>
      <c r="F1090" s="33">
        <v>0.484722222222222</v>
      </c>
      <c r="G1090" s="33">
        <f t="shared" ref="G1090:G1153" si="119">F1090-E1090</f>
        <v>4.1666666666659857E-3</v>
      </c>
      <c r="H1090" s="8">
        <v>2</v>
      </c>
      <c r="I1090" s="5">
        <v>2</v>
      </c>
      <c r="J1090" s="5">
        <v>2</v>
      </c>
      <c r="K1090" s="4">
        <v>2</v>
      </c>
      <c r="L1090" s="4" t="s">
        <v>129</v>
      </c>
      <c r="M1090" s="4" t="s">
        <v>233</v>
      </c>
      <c r="N1090" s="4">
        <v>2</v>
      </c>
      <c r="O1090" s="5">
        <f t="shared" ref="O1090:O1153" si="120">3.3*P1090</f>
        <v>43.559999999999995</v>
      </c>
      <c r="P1090" s="5">
        <v>13.2</v>
      </c>
      <c r="Q1090" s="5">
        <f t="shared" ref="Q1090:Q1153" si="121">3.3*R1090</f>
        <v>33</v>
      </c>
      <c r="R1090" s="5">
        <v>10</v>
      </c>
      <c r="S1090" s="5">
        <f t="shared" ref="S1090:S1153" si="122">3.3*T1090</f>
        <v>43.559999999999995</v>
      </c>
      <c r="T1090" s="5">
        <v>13.2</v>
      </c>
      <c r="U1090" s="8">
        <f t="shared" si="117"/>
        <v>38.279999999999994</v>
      </c>
      <c r="V1090" s="5">
        <f t="shared" si="118"/>
        <v>11.6</v>
      </c>
      <c r="W1090" s="12">
        <v>27.896640000000001</v>
      </c>
      <c r="X1090" s="12">
        <v>-115.20538999999999</v>
      </c>
      <c r="Y1090" s="4">
        <f t="shared" ref="Y1090:Y1153" si="123">(Z1090*1.8)+32</f>
        <v>64.400000000000006</v>
      </c>
      <c r="Z1090" s="4">
        <v>18</v>
      </c>
      <c r="AA1090" s="4">
        <v>7</v>
      </c>
      <c r="AB1090" s="4" t="s">
        <v>609</v>
      </c>
      <c r="AC1090" s="4">
        <v>2</v>
      </c>
      <c r="AD1090" s="4" t="s">
        <v>38</v>
      </c>
      <c r="AE1090" s="4">
        <v>300</v>
      </c>
      <c r="AF1090" s="4"/>
      <c r="AG1090" s="4"/>
    </row>
    <row r="1091" spans="1:33">
      <c r="A1091" s="4" t="s">
        <v>234</v>
      </c>
      <c r="B1091" s="4" t="s">
        <v>40</v>
      </c>
      <c r="C1091" s="28">
        <v>39654</v>
      </c>
      <c r="D1091" s="4">
        <v>2008</v>
      </c>
      <c r="E1091" s="33">
        <v>0.48055555555555601</v>
      </c>
      <c r="F1091" s="33">
        <v>0.484722222222222</v>
      </c>
      <c r="G1091" s="33">
        <f t="shared" si="119"/>
        <v>4.1666666666659857E-3</v>
      </c>
      <c r="H1091" s="8">
        <v>2</v>
      </c>
      <c r="I1091" s="5">
        <v>2</v>
      </c>
      <c r="J1091" s="5">
        <v>2</v>
      </c>
      <c r="K1091" s="4">
        <v>2</v>
      </c>
      <c r="L1091" s="4" t="s">
        <v>129</v>
      </c>
      <c r="M1091" s="4" t="s">
        <v>233</v>
      </c>
      <c r="N1091" s="4">
        <v>2</v>
      </c>
      <c r="O1091" s="5">
        <f t="shared" si="120"/>
        <v>43.559999999999995</v>
      </c>
      <c r="P1091" s="5">
        <v>13.2</v>
      </c>
      <c r="Q1091" s="5">
        <f t="shared" si="121"/>
        <v>33</v>
      </c>
      <c r="R1091" s="5">
        <v>10</v>
      </c>
      <c r="S1091" s="5">
        <f t="shared" si="122"/>
        <v>43.559999999999995</v>
      </c>
      <c r="T1091" s="5">
        <v>13.2</v>
      </c>
      <c r="U1091" s="8">
        <f t="shared" ref="U1091:U1154" si="124">V1091*3.3</f>
        <v>38.279999999999994</v>
      </c>
      <c r="V1091" s="5">
        <f t="shared" ref="V1091:V1154" si="125">(R1091+P1091)/2</f>
        <v>11.6</v>
      </c>
      <c r="W1091" s="12">
        <v>27.896640000000001</v>
      </c>
      <c r="X1091" s="12">
        <v>-115.20538999999999</v>
      </c>
      <c r="Y1091" s="4">
        <f t="shared" si="123"/>
        <v>64.400000000000006</v>
      </c>
      <c r="Z1091" s="4">
        <v>18</v>
      </c>
      <c r="AA1091" s="4">
        <v>7</v>
      </c>
      <c r="AB1091" s="4" t="s">
        <v>608</v>
      </c>
      <c r="AC1091" s="4">
        <v>1</v>
      </c>
      <c r="AD1091" s="4" t="s">
        <v>38</v>
      </c>
      <c r="AE1091" s="4">
        <v>300</v>
      </c>
      <c r="AF1091" s="4"/>
      <c r="AG1091" s="4"/>
    </row>
    <row r="1092" spans="1:33">
      <c r="A1092" s="4" t="s">
        <v>234</v>
      </c>
      <c r="B1092" s="4" t="s">
        <v>40</v>
      </c>
      <c r="C1092" s="28">
        <v>39654</v>
      </c>
      <c r="D1092" s="4">
        <v>2008</v>
      </c>
      <c r="E1092" s="33">
        <v>0.48055555555555601</v>
      </c>
      <c r="F1092" s="33">
        <v>0.484722222222222</v>
      </c>
      <c r="G1092" s="33">
        <f t="shared" si="119"/>
        <v>4.1666666666659857E-3</v>
      </c>
      <c r="H1092" s="8">
        <v>2</v>
      </c>
      <c r="I1092" s="5">
        <v>2</v>
      </c>
      <c r="J1092" s="5">
        <v>2</v>
      </c>
      <c r="K1092" s="4">
        <v>2</v>
      </c>
      <c r="L1092" s="4" t="s">
        <v>129</v>
      </c>
      <c r="M1092" s="4" t="s">
        <v>233</v>
      </c>
      <c r="N1092" s="4">
        <v>2</v>
      </c>
      <c r="O1092" s="5">
        <f t="shared" si="120"/>
        <v>43.559999999999995</v>
      </c>
      <c r="P1092" s="5">
        <v>13.2</v>
      </c>
      <c r="Q1092" s="5">
        <f t="shared" si="121"/>
        <v>33</v>
      </c>
      <c r="R1092" s="5">
        <v>10</v>
      </c>
      <c r="S1092" s="5">
        <f t="shared" si="122"/>
        <v>43.559999999999995</v>
      </c>
      <c r="T1092" s="5">
        <v>13.2</v>
      </c>
      <c r="U1092" s="8">
        <f t="shared" si="124"/>
        <v>38.279999999999994</v>
      </c>
      <c r="V1092" s="5">
        <f t="shared" si="125"/>
        <v>11.6</v>
      </c>
      <c r="W1092" s="12">
        <v>27.896640000000001</v>
      </c>
      <c r="X1092" s="12">
        <v>-115.20538999999999</v>
      </c>
      <c r="Y1092" s="4">
        <f t="shared" si="123"/>
        <v>64.400000000000006</v>
      </c>
      <c r="Z1092" s="4">
        <v>18</v>
      </c>
      <c r="AA1092" s="4">
        <v>7</v>
      </c>
      <c r="AB1092" s="4" t="s">
        <v>610</v>
      </c>
      <c r="AC1092" s="4">
        <v>11</v>
      </c>
      <c r="AD1092" s="4" t="s">
        <v>38</v>
      </c>
      <c r="AE1092" s="4">
        <v>300</v>
      </c>
      <c r="AF1092" s="4"/>
      <c r="AG1092" s="4"/>
    </row>
    <row r="1093" spans="1:33">
      <c r="A1093" s="4" t="s">
        <v>234</v>
      </c>
      <c r="B1093" s="4" t="s">
        <v>40</v>
      </c>
      <c r="C1093" s="28">
        <v>39654</v>
      </c>
      <c r="D1093" s="4">
        <v>2008</v>
      </c>
      <c r="E1093" s="33">
        <v>0.48055555555555557</v>
      </c>
      <c r="F1093" s="33">
        <v>0.48472222222222222</v>
      </c>
      <c r="G1093" s="33">
        <f t="shared" si="119"/>
        <v>4.1666666666666519E-3</v>
      </c>
      <c r="H1093" s="8">
        <v>2</v>
      </c>
      <c r="I1093" s="5">
        <v>2</v>
      </c>
      <c r="J1093" s="5">
        <v>2</v>
      </c>
      <c r="K1093" s="4">
        <v>2</v>
      </c>
      <c r="L1093" s="4" t="s">
        <v>129</v>
      </c>
      <c r="M1093" s="4" t="s">
        <v>233</v>
      </c>
      <c r="N1093" s="4">
        <v>2</v>
      </c>
      <c r="O1093" s="5">
        <f t="shared" si="120"/>
        <v>43.559999999999995</v>
      </c>
      <c r="P1093" s="5">
        <v>13.2</v>
      </c>
      <c r="Q1093" s="5">
        <f t="shared" si="121"/>
        <v>33</v>
      </c>
      <c r="R1093" s="5">
        <v>10</v>
      </c>
      <c r="S1093" s="5">
        <f t="shared" si="122"/>
        <v>43.559999999999995</v>
      </c>
      <c r="T1093" s="5">
        <v>13.2</v>
      </c>
      <c r="U1093" s="8">
        <f t="shared" si="124"/>
        <v>38.279999999999994</v>
      </c>
      <c r="V1093" s="5">
        <f t="shared" si="125"/>
        <v>11.6</v>
      </c>
      <c r="W1093" s="12">
        <v>27.896640000000001</v>
      </c>
      <c r="X1093" s="12">
        <v>-115.20538999999999</v>
      </c>
      <c r="Y1093" s="4">
        <f t="shared" si="123"/>
        <v>64.400000000000006</v>
      </c>
      <c r="Z1093" s="4">
        <v>18</v>
      </c>
      <c r="AA1093" s="4">
        <v>7</v>
      </c>
      <c r="AB1093" s="4" t="s">
        <v>606</v>
      </c>
      <c r="AC1093" s="4">
        <v>2</v>
      </c>
      <c r="AD1093" s="4" t="s">
        <v>38</v>
      </c>
      <c r="AE1093" s="4">
        <v>300</v>
      </c>
      <c r="AF1093" s="4"/>
      <c r="AG1093" s="4"/>
    </row>
    <row r="1094" spans="1:33">
      <c r="A1094" s="4" t="s">
        <v>234</v>
      </c>
      <c r="B1094" s="4" t="s">
        <v>40</v>
      </c>
      <c r="C1094" s="28">
        <v>39654</v>
      </c>
      <c r="D1094" s="4">
        <v>2008</v>
      </c>
      <c r="E1094" s="33">
        <v>0.48055555555555601</v>
      </c>
      <c r="F1094" s="33">
        <v>0.484722222222222</v>
      </c>
      <c r="G1094" s="33">
        <f t="shared" si="119"/>
        <v>4.1666666666659857E-3</v>
      </c>
      <c r="H1094" s="8">
        <v>2</v>
      </c>
      <c r="I1094" s="5">
        <v>2</v>
      </c>
      <c r="J1094" s="5">
        <v>2</v>
      </c>
      <c r="K1094" s="4">
        <v>2</v>
      </c>
      <c r="L1094" s="4" t="s">
        <v>129</v>
      </c>
      <c r="M1094" s="4" t="s">
        <v>233</v>
      </c>
      <c r="N1094" s="4">
        <v>2</v>
      </c>
      <c r="O1094" s="5">
        <f t="shared" si="120"/>
        <v>43.559999999999995</v>
      </c>
      <c r="P1094" s="5">
        <v>13.2</v>
      </c>
      <c r="Q1094" s="5">
        <f t="shared" si="121"/>
        <v>33</v>
      </c>
      <c r="R1094" s="5">
        <v>10</v>
      </c>
      <c r="S1094" s="5">
        <f t="shared" si="122"/>
        <v>43.559999999999995</v>
      </c>
      <c r="T1094" s="5">
        <v>13.2</v>
      </c>
      <c r="U1094" s="8">
        <f t="shared" si="124"/>
        <v>38.279999999999994</v>
      </c>
      <c r="V1094" s="5">
        <f t="shared" si="125"/>
        <v>11.6</v>
      </c>
      <c r="W1094" s="12">
        <v>27.896640000000001</v>
      </c>
      <c r="X1094" s="12">
        <v>-115.20538999999999</v>
      </c>
      <c r="Y1094" s="4">
        <f t="shared" si="123"/>
        <v>64.400000000000006</v>
      </c>
      <c r="Z1094" s="4">
        <v>18</v>
      </c>
      <c r="AA1094" s="4">
        <v>7</v>
      </c>
      <c r="AB1094" s="4" t="s">
        <v>607</v>
      </c>
      <c r="AC1094" s="4">
        <v>5</v>
      </c>
      <c r="AD1094" s="4" t="s">
        <v>38</v>
      </c>
      <c r="AE1094" s="4">
        <v>300</v>
      </c>
      <c r="AF1094" s="4"/>
      <c r="AG1094" s="4"/>
    </row>
    <row r="1095" spans="1:33">
      <c r="A1095" s="4" t="s">
        <v>235</v>
      </c>
      <c r="B1095" s="4" t="s">
        <v>223</v>
      </c>
      <c r="C1095" s="28">
        <v>39654</v>
      </c>
      <c r="D1095" s="4">
        <v>2008</v>
      </c>
      <c r="E1095" s="33">
        <v>0.4861111111111111</v>
      </c>
      <c r="F1095" s="33">
        <v>0.4916666666666667</v>
      </c>
      <c r="G1095" s="33">
        <f t="shared" si="119"/>
        <v>5.5555555555555913E-3</v>
      </c>
      <c r="H1095" s="8">
        <v>2</v>
      </c>
      <c r="I1095" s="5">
        <v>2</v>
      </c>
      <c r="J1095" s="5">
        <v>3</v>
      </c>
      <c r="K1095" s="4">
        <v>3</v>
      </c>
      <c r="L1095" s="4" t="s">
        <v>129</v>
      </c>
      <c r="M1095" s="4" t="s">
        <v>233</v>
      </c>
      <c r="N1095" s="4">
        <v>2</v>
      </c>
      <c r="O1095" s="5">
        <f t="shared" si="120"/>
        <v>36.299999999999997</v>
      </c>
      <c r="P1095" s="5">
        <v>11</v>
      </c>
      <c r="Q1095" s="5">
        <f t="shared" si="121"/>
        <v>36.299999999999997</v>
      </c>
      <c r="R1095" s="5">
        <v>11</v>
      </c>
      <c r="S1095" s="5">
        <f t="shared" si="122"/>
        <v>36.299999999999997</v>
      </c>
      <c r="T1095" s="5">
        <v>11</v>
      </c>
      <c r="U1095" s="8">
        <f t="shared" si="124"/>
        <v>36.299999999999997</v>
      </c>
      <c r="V1095" s="5">
        <f t="shared" si="125"/>
        <v>11</v>
      </c>
      <c r="W1095" s="12">
        <v>27.896059999999999</v>
      </c>
      <c r="X1095" s="12">
        <v>-115.20583000000001</v>
      </c>
      <c r="Y1095" s="4">
        <f t="shared" si="123"/>
        <v>73.400000000000006</v>
      </c>
      <c r="Z1095" s="4">
        <v>23</v>
      </c>
      <c r="AA1095" s="4">
        <v>7</v>
      </c>
      <c r="AB1095" s="4" t="s">
        <v>604</v>
      </c>
      <c r="AC1095" s="4">
        <v>4</v>
      </c>
      <c r="AD1095" s="4" t="s">
        <v>38</v>
      </c>
      <c r="AE1095" s="4">
        <v>120</v>
      </c>
      <c r="AF1095" s="4"/>
      <c r="AG1095" s="4"/>
    </row>
    <row r="1096" spans="1:33">
      <c r="A1096" s="4" t="s">
        <v>235</v>
      </c>
      <c r="B1096" s="4" t="s">
        <v>223</v>
      </c>
      <c r="C1096" s="28">
        <v>39654</v>
      </c>
      <c r="D1096" s="4">
        <v>2008</v>
      </c>
      <c r="E1096" s="33">
        <v>0.48611111111111099</v>
      </c>
      <c r="F1096" s="33">
        <v>0.49166666666666697</v>
      </c>
      <c r="G1096" s="33">
        <f t="shared" si="119"/>
        <v>5.5555555555559799E-3</v>
      </c>
      <c r="H1096" s="8">
        <v>2</v>
      </c>
      <c r="I1096" s="5">
        <v>2</v>
      </c>
      <c r="J1096" s="5">
        <v>3</v>
      </c>
      <c r="K1096" s="4">
        <v>3</v>
      </c>
      <c r="L1096" s="4" t="s">
        <v>129</v>
      </c>
      <c r="M1096" s="4" t="s">
        <v>233</v>
      </c>
      <c r="N1096" s="4">
        <v>2</v>
      </c>
      <c r="O1096" s="5">
        <f t="shared" si="120"/>
        <v>36.299999999999997</v>
      </c>
      <c r="P1096" s="5">
        <v>11</v>
      </c>
      <c r="Q1096" s="5">
        <f t="shared" si="121"/>
        <v>36.299999999999997</v>
      </c>
      <c r="R1096" s="5">
        <v>11</v>
      </c>
      <c r="S1096" s="5">
        <f t="shared" si="122"/>
        <v>36.299999999999997</v>
      </c>
      <c r="T1096" s="5">
        <v>11</v>
      </c>
      <c r="U1096" s="8">
        <f t="shared" si="124"/>
        <v>36.299999999999997</v>
      </c>
      <c r="V1096" s="5">
        <f t="shared" si="125"/>
        <v>11</v>
      </c>
      <c r="W1096" s="12">
        <v>27.896059999999999</v>
      </c>
      <c r="X1096" s="12">
        <v>-115.20583000000001</v>
      </c>
      <c r="Y1096" s="4">
        <f t="shared" si="123"/>
        <v>73.400000000000006</v>
      </c>
      <c r="Z1096" s="4">
        <v>23</v>
      </c>
      <c r="AA1096" s="4">
        <v>7</v>
      </c>
      <c r="AB1096" s="4" t="s">
        <v>615</v>
      </c>
      <c r="AC1096" s="4">
        <v>1</v>
      </c>
      <c r="AD1096" s="4" t="s">
        <v>38</v>
      </c>
      <c r="AE1096" s="4">
        <v>120</v>
      </c>
      <c r="AF1096" s="4"/>
      <c r="AG1096" s="4"/>
    </row>
    <row r="1097" spans="1:33">
      <c r="A1097" s="4" t="s">
        <v>235</v>
      </c>
      <c r="B1097" s="4" t="s">
        <v>223</v>
      </c>
      <c r="C1097" s="28">
        <v>39654</v>
      </c>
      <c r="D1097" s="4">
        <v>2008</v>
      </c>
      <c r="E1097" s="33">
        <v>0.48611111111111099</v>
      </c>
      <c r="F1097" s="33">
        <v>0.49166666666666697</v>
      </c>
      <c r="G1097" s="33">
        <f t="shared" si="119"/>
        <v>5.5555555555559799E-3</v>
      </c>
      <c r="H1097" s="8">
        <v>2</v>
      </c>
      <c r="I1097" s="5">
        <v>2</v>
      </c>
      <c r="J1097" s="5">
        <v>3</v>
      </c>
      <c r="K1097" s="4">
        <v>3</v>
      </c>
      <c r="L1097" s="4" t="s">
        <v>129</v>
      </c>
      <c r="M1097" s="4" t="s">
        <v>233</v>
      </c>
      <c r="N1097" s="4">
        <v>2</v>
      </c>
      <c r="O1097" s="5">
        <f t="shared" si="120"/>
        <v>36.299999999999997</v>
      </c>
      <c r="P1097" s="5">
        <v>11</v>
      </c>
      <c r="Q1097" s="5">
        <f t="shared" si="121"/>
        <v>36.299999999999997</v>
      </c>
      <c r="R1097" s="5">
        <v>11</v>
      </c>
      <c r="S1097" s="5">
        <f t="shared" si="122"/>
        <v>36.299999999999997</v>
      </c>
      <c r="T1097" s="5">
        <v>11</v>
      </c>
      <c r="U1097" s="8">
        <f t="shared" si="124"/>
        <v>36.299999999999997</v>
      </c>
      <c r="V1097" s="5">
        <f t="shared" si="125"/>
        <v>11</v>
      </c>
      <c r="W1097" s="12">
        <v>27.896059999999999</v>
      </c>
      <c r="X1097" s="12">
        <v>-115.20583000000001</v>
      </c>
      <c r="Y1097" s="4">
        <f t="shared" si="123"/>
        <v>73.400000000000006</v>
      </c>
      <c r="Z1097" s="4">
        <v>23</v>
      </c>
      <c r="AA1097" s="4">
        <v>7</v>
      </c>
      <c r="AB1097" s="4" t="s">
        <v>614</v>
      </c>
      <c r="AC1097" s="4">
        <v>3</v>
      </c>
      <c r="AD1097" s="4" t="s">
        <v>38</v>
      </c>
      <c r="AE1097" s="4">
        <v>120</v>
      </c>
      <c r="AF1097" s="4"/>
      <c r="AG1097" s="4"/>
    </row>
    <row r="1098" spans="1:33">
      <c r="A1098" s="4" t="s">
        <v>235</v>
      </c>
      <c r="B1098" s="4" t="s">
        <v>223</v>
      </c>
      <c r="C1098" s="28">
        <v>39654</v>
      </c>
      <c r="D1098" s="4">
        <v>2008</v>
      </c>
      <c r="E1098" s="33">
        <v>0.48611111111111099</v>
      </c>
      <c r="F1098" s="33">
        <v>0.49166666666666697</v>
      </c>
      <c r="G1098" s="33">
        <f t="shared" si="119"/>
        <v>5.5555555555559799E-3</v>
      </c>
      <c r="H1098" s="8">
        <v>2</v>
      </c>
      <c r="I1098" s="5">
        <v>2</v>
      </c>
      <c r="J1098" s="5">
        <v>3</v>
      </c>
      <c r="K1098" s="4">
        <v>3</v>
      </c>
      <c r="L1098" s="4" t="s">
        <v>129</v>
      </c>
      <c r="M1098" s="4" t="s">
        <v>233</v>
      </c>
      <c r="N1098" s="4">
        <v>2</v>
      </c>
      <c r="O1098" s="5">
        <f t="shared" si="120"/>
        <v>36.299999999999997</v>
      </c>
      <c r="P1098" s="5">
        <v>11</v>
      </c>
      <c r="Q1098" s="5">
        <f t="shared" si="121"/>
        <v>36.299999999999997</v>
      </c>
      <c r="R1098" s="5">
        <v>11</v>
      </c>
      <c r="S1098" s="5">
        <f t="shared" si="122"/>
        <v>36.299999999999997</v>
      </c>
      <c r="T1098" s="5">
        <v>11</v>
      </c>
      <c r="U1098" s="8">
        <f t="shared" si="124"/>
        <v>36.299999999999997</v>
      </c>
      <c r="V1098" s="5">
        <f t="shared" si="125"/>
        <v>11</v>
      </c>
      <c r="W1098" s="12">
        <v>27.896059999999999</v>
      </c>
      <c r="X1098" s="12">
        <v>-115.20583000000001</v>
      </c>
      <c r="Y1098" s="4">
        <f t="shared" si="123"/>
        <v>73.400000000000006</v>
      </c>
      <c r="Z1098" s="4">
        <v>23</v>
      </c>
      <c r="AA1098" s="4">
        <v>7</v>
      </c>
      <c r="AB1098" s="4" t="s">
        <v>613</v>
      </c>
      <c r="AC1098" s="4">
        <v>8</v>
      </c>
      <c r="AD1098" s="4" t="s">
        <v>38</v>
      </c>
      <c r="AE1098" s="4">
        <v>120</v>
      </c>
      <c r="AF1098" s="4"/>
      <c r="AG1098" s="4"/>
    </row>
    <row r="1099" spans="1:33">
      <c r="A1099" s="4" t="s">
        <v>235</v>
      </c>
      <c r="B1099" s="4" t="s">
        <v>223</v>
      </c>
      <c r="C1099" s="28">
        <v>39654</v>
      </c>
      <c r="D1099" s="4">
        <v>2008</v>
      </c>
      <c r="E1099" s="33">
        <v>0.4861111111111111</v>
      </c>
      <c r="F1099" s="33">
        <v>0.4916666666666667</v>
      </c>
      <c r="G1099" s="33">
        <f t="shared" si="119"/>
        <v>5.5555555555555913E-3</v>
      </c>
      <c r="H1099" s="8">
        <v>2</v>
      </c>
      <c r="I1099" s="5">
        <v>2</v>
      </c>
      <c r="J1099" s="5">
        <v>3</v>
      </c>
      <c r="K1099" s="4">
        <v>3</v>
      </c>
      <c r="L1099" s="4" t="s">
        <v>129</v>
      </c>
      <c r="M1099" s="4" t="s">
        <v>233</v>
      </c>
      <c r="N1099" s="4">
        <v>2</v>
      </c>
      <c r="O1099" s="5">
        <f t="shared" si="120"/>
        <v>36.299999999999997</v>
      </c>
      <c r="P1099" s="5">
        <v>11</v>
      </c>
      <c r="Q1099" s="5">
        <f t="shared" si="121"/>
        <v>36.299999999999997</v>
      </c>
      <c r="R1099" s="5">
        <v>11</v>
      </c>
      <c r="S1099" s="5">
        <f t="shared" si="122"/>
        <v>36.299999999999997</v>
      </c>
      <c r="T1099" s="5">
        <v>11</v>
      </c>
      <c r="U1099" s="8">
        <f t="shared" si="124"/>
        <v>36.299999999999997</v>
      </c>
      <c r="V1099" s="5">
        <f t="shared" si="125"/>
        <v>11</v>
      </c>
      <c r="W1099" s="12">
        <v>27.896059999999999</v>
      </c>
      <c r="X1099" s="12">
        <v>-115.20583000000001</v>
      </c>
      <c r="Y1099" s="4">
        <f t="shared" si="123"/>
        <v>73.400000000000006</v>
      </c>
      <c r="Z1099" s="4">
        <v>23</v>
      </c>
      <c r="AA1099" s="4">
        <v>7</v>
      </c>
      <c r="AB1099" s="4" t="s">
        <v>606</v>
      </c>
      <c r="AC1099" s="4">
        <v>17</v>
      </c>
      <c r="AD1099" s="4" t="s">
        <v>38</v>
      </c>
      <c r="AE1099" s="4">
        <v>120</v>
      </c>
      <c r="AF1099" s="4"/>
      <c r="AG1099" s="4"/>
    </row>
    <row r="1100" spans="1:33">
      <c r="A1100" s="4" t="s">
        <v>235</v>
      </c>
      <c r="B1100" s="4" t="s">
        <v>223</v>
      </c>
      <c r="C1100" s="28">
        <v>39654</v>
      </c>
      <c r="D1100" s="4">
        <v>2008</v>
      </c>
      <c r="E1100" s="33">
        <v>0.48611111111111099</v>
      </c>
      <c r="F1100" s="33">
        <v>0.49166666666666697</v>
      </c>
      <c r="G1100" s="33">
        <f t="shared" si="119"/>
        <v>5.5555555555559799E-3</v>
      </c>
      <c r="H1100" s="8">
        <v>2</v>
      </c>
      <c r="I1100" s="5">
        <v>2</v>
      </c>
      <c r="J1100" s="5">
        <v>3</v>
      </c>
      <c r="K1100" s="4">
        <v>3</v>
      </c>
      <c r="L1100" s="4" t="s">
        <v>129</v>
      </c>
      <c r="M1100" s="4" t="s">
        <v>233</v>
      </c>
      <c r="N1100" s="4">
        <v>2</v>
      </c>
      <c r="O1100" s="5">
        <f t="shared" si="120"/>
        <v>36.299999999999997</v>
      </c>
      <c r="P1100" s="5">
        <v>11</v>
      </c>
      <c r="Q1100" s="5">
        <f t="shared" si="121"/>
        <v>36.299999999999997</v>
      </c>
      <c r="R1100" s="5">
        <v>11</v>
      </c>
      <c r="S1100" s="5">
        <f t="shared" si="122"/>
        <v>36.299999999999997</v>
      </c>
      <c r="T1100" s="5">
        <v>11</v>
      </c>
      <c r="U1100" s="8">
        <f t="shared" si="124"/>
        <v>36.299999999999997</v>
      </c>
      <c r="V1100" s="5">
        <f t="shared" si="125"/>
        <v>11</v>
      </c>
      <c r="W1100" s="12">
        <v>27.896059999999999</v>
      </c>
      <c r="X1100" s="12">
        <v>-115.20583000000001</v>
      </c>
      <c r="Y1100" s="4">
        <f t="shared" si="123"/>
        <v>73.400000000000006</v>
      </c>
      <c r="Z1100" s="4">
        <v>23</v>
      </c>
      <c r="AA1100" s="4">
        <v>7</v>
      </c>
      <c r="AB1100" s="4" t="s">
        <v>607</v>
      </c>
      <c r="AC1100" s="4">
        <v>3</v>
      </c>
      <c r="AD1100" s="4" t="s">
        <v>38</v>
      </c>
      <c r="AE1100" s="4">
        <v>120</v>
      </c>
      <c r="AF1100" s="4"/>
      <c r="AG1100" s="4"/>
    </row>
    <row r="1101" spans="1:33">
      <c r="A1101" s="4" t="s">
        <v>236</v>
      </c>
      <c r="B1101" s="4" t="s">
        <v>226</v>
      </c>
      <c r="C1101" s="28">
        <v>39654</v>
      </c>
      <c r="D1101" s="4">
        <v>2008</v>
      </c>
      <c r="E1101" s="33">
        <v>0.49305555555555602</v>
      </c>
      <c r="F1101" s="33">
        <v>0.49722222222222201</v>
      </c>
      <c r="G1101" s="33">
        <f t="shared" si="119"/>
        <v>4.1666666666659857E-3</v>
      </c>
      <c r="H1101" s="8">
        <v>2</v>
      </c>
      <c r="I1101" s="5">
        <v>2</v>
      </c>
      <c r="J1101" s="5">
        <v>4</v>
      </c>
      <c r="K1101" s="4">
        <v>4</v>
      </c>
      <c r="L1101" s="4" t="s">
        <v>129</v>
      </c>
      <c r="M1101" s="4" t="s">
        <v>233</v>
      </c>
      <c r="N1101" s="4">
        <v>2</v>
      </c>
      <c r="O1101" s="5">
        <f t="shared" si="120"/>
        <v>32.67</v>
      </c>
      <c r="P1101" s="5">
        <v>9.9</v>
      </c>
      <c r="Q1101" s="5">
        <f t="shared" si="121"/>
        <v>20.13</v>
      </c>
      <c r="R1101" s="5">
        <v>6.1</v>
      </c>
      <c r="S1101" s="5">
        <f t="shared" si="122"/>
        <v>32.67</v>
      </c>
      <c r="T1101" s="5">
        <v>9.9</v>
      </c>
      <c r="U1101" s="8">
        <f t="shared" si="124"/>
        <v>26.4</v>
      </c>
      <c r="V1101" s="5">
        <f t="shared" si="125"/>
        <v>8</v>
      </c>
      <c r="W1101" s="12">
        <v>27.895579999999999</v>
      </c>
      <c r="X1101" s="12">
        <v>-115.20619000000001</v>
      </c>
      <c r="Y1101" s="4">
        <f t="shared" si="123"/>
        <v>64.400000000000006</v>
      </c>
      <c r="Z1101" s="4">
        <v>18</v>
      </c>
      <c r="AA1101" s="4">
        <v>7</v>
      </c>
      <c r="AB1101" s="4" t="s">
        <v>615</v>
      </c>
      <c r="AC1101" s="4">
        <v>2</v>
      </c>
      <c r="AD1101" s="4">
        <v>120</v>
      </c>
      <c r="AE1101" s="4">
        <v>300</v>
      </c>
      <c r="AF1101" s="4"/>
      <c r="AG1101" s="4"/>
    </row>
    <row r="1102" spans="1:33">
      <c r="A1102" s="4" t="s">
        <v>236</v>
      </c>
      <c r="B1102" s="4" t="s">
        <v>226</v>
      </c>
      <c r="C1102" s="28">
        <v>39654</v>
      </c>
      <c r="D1102" s="4">
        <v>2008</v>
      </c>
      <c r="E1102" s="33">
        <v>0.49305555555555602</v>
      </c>
      <c r="F1102" s="33">
        <v>0.49722222222222201</v>
      </c>
      <c r="G1102" s="33">
        <f t="shared" si="119"/>
        <v>4.1666666666659857E-3</v>
      </c>
      <c r="H1102" s="8">
        <v>2</v>
      </c>
      <c r="I1102" s="5">
        <v>2</v>
      </c>
      <c r="J1102" s="5">
        <v>4</v>
      </c>
      <c r="K1102" s="4">
        <v>4</v>
      </c>
      <c r="L1102" s="4" t="s">
        <v>129</v>
      </c>
      <c r="M1102" s="4" t="s">
        <v>233</v>
      </c>
      <c r="N1102" s="4">
        <v>2</v>
      </c>
      <c r="O1102" s="5">
        <f t="shared" si="120"/>
        <v>32.67</v>
      </c>
      <c r="P1102" s="5">
        <v>9.9</v>
      </c>
      <c r="Q1102" s="5">
        <f t="shared" si="121"/>
        <v>20.13</v>
      </c>
      <c r="R1102" s="5">
        <v>6.1</v>
      </c>
      <c r="S1102" s="5">
        <f t="shared" si="122"/>
        <v>32.67</v>
      </c>
      <c r="T1102" s="5">
        <v>9.9</v>
      </c>
      <c r="U1102" s="8">
        <f t="shared" si="124"/>
        <v>26.4</v>
      </c>
      <c r="V1102" s="5">
        <f t="shared" si="125"/>
        <v>8</v>
      </c>
      <c r="W1102" s="12">
        <v>27.895579999999999</v>
      </c>
      <c r="X1102" s="12">
        <v>-115.20619000000001</v>
      </c>
      <c r="Y1102" s="4">
        <f t="shared" si="123"/>
        <v>64.400000000000006</v>
      </c>
      <c r="Z1102" s="4">
        <v>18</v>
      </c>
      <c r="AA1102" s="4">
        <v>7</v>
      </c>
      <c r="AB1102" s="4" t="s">
        <v>613</v>
      </c>
      <c r="AC1102" s="4">
        <v>4</v>
      </c>
      <c r="AD1102" s="4">
        <v>120</v>
      </c>
      <c r="AE1102" s="4">
        <v>300</v>
      </c>
      <c r="AF1102" s="4"/>
      <c r="AG1102" s="4"/>
    </row>
    <row r="1103" spans="1:33">
      <c r="A1103" s="4" t="s">
        <v>236</v>
      </c>
      <c r="B1103" s="4" t="s">
        <v>226</v>
      </c>
      <c r="C1103" s="28">
        <v>39654</v>
      </c>
      <c r="D1103" s="4">
        <v>2008</v>
      </c>
      <c r="E1103" s="33">
        <v>0.49305555555555558</v>
      </c>
      <c r="F1103" s="33">
        <v>0.49722222222222223</v>
      </c>
      <c r="G1103" s="33">
        <f t="shared" si="119"/>
        <v>4.1666666666666519E-3</v>
      </c>
      <c r="H1103" s="8">
        <v>2</v>
      </c>
      <c r="I1103" s="5">
        <v>2</v>
      </c>
      <c r="J1103" s="5">
        <v>4</v>
      </c>
      <c r="K1103" s="4">
        <v>4</v>
      </c>
      <c r="L1103" s="4" t="s">
        <v>129</v>
      </c>
      <c r="M1103" s="4" t="s">
        <v>233</v>
      </c>
      <c r="N1103" s="4">
        <v>2</v>
      </c>
      <c r="O1103" s="5">
        <f t="shared" si="120"/>
        <v>32.67</v>
      </c>
      <c r="P1103" s="5">
        <v>9.9</v>
      </c>
      <c r="Q1103" s="5">
        <f t="shared" si="121"/>
        <v>20.13</v>
      </c>
      <c r="R1103" s="5">
        <v>6.1</v>
      </c>
      <c r="S1103" s="5">
        <f t="shared" si="122"/>
        <v>32.67</v>
      </c>
      <c r="T1103" s="5">
        <v>9.9</v>
      </c>
      <c r="U1103" s="8">
        <f t="shared" si="124"/>
        <v>26.4</v>
      </c>
      <c r="V1103" s="5">
        <f t="shared" si="125"/>
        <v>8</v>
      </c>
      <c r="W1103" s="12">
        <v>27.895579999999999</v>
      </c>
      <c r="X1103" s="12">
        <v>-115.20619000000001</v>
      </c>
      <c r="Y1103" s="4">
        <f t="shared" si="123"/>
        <v>64.400000000000006</v>
      </c>
      <c r="Z1103" s="4">
        <v>18</v>
      </c>
      <c r="AA1103" s="4">
        <v>7</v>
      </c>
      <c r="AB1103" s="4" t="s">
        <v>612</v>
      </c>
      <c r="AC1103" s="4">
        <v>1</v>
      </c>
      <c r="AD1103" s="4">
        <v>120</v>
      </c>
      <c r="AE1103" s="4">
        <v>300</v>
      </c>
      <c r="AF1103" s="4"/>
      <c r="AG1103" s="4"/>
    </row>
    <row r="1104" spans="1:33">
      <c r="A1104" s="4" t="s">
        <v>236</v>
      </c>
      <c r="B1104" s="4" t="s">
        <v>226</v>
      </c>
      <c r="C1104" s="28">
        <v>39654</v>
      </c>
      <c r="D1104" s="4">
        <v>2008</v>
      </c>
      <c r="E1104" s="33">
        <v>0.49305555555555558</v>
      </c>
      <c r="F1104" s="33">
        <v>0.49722222222222223</v>
      </c>
      <c r="G1104" s="33">
        <f t="shared" si="119"/>
        <v>4.1666666666666519E-3</v>
      </c>
      <c r="H1104" s="8">
        <v>2</v>
      </c>
      <c r="I1104" s="5">
        <v>2</v>
      </c>
      <c r="J1104" s="5">
        <v>4</v>
      </c>
      <c r="K1104" s="4">
        <v>4</v>
      </c>
      <c r="L1104" s="4" t="s">
        <v>129</v>
      </c>
      <c r="M1104" s="4" t="s">
        <v>233</v>
      </c>
      <c r="N1104" s="4">
        <v>2</v>
      </c>
      <c r="O1104" s="5">
        <f t="shared" si="120"/>
        <v>32.67</v>
      </c>
      <c r="P1104" s="5">
        <v>9.9</v>
      </c>
      <c r="Q1104" s="5">
        <f t="shared" si="121"/>
        <v>20.13</v>
      </c>
      <c r="R1104" s="5">
        <v>6.1</v>
      </c>
      <c r="S1104" s="5">
        <f t="shared" si="122"/>
        <v>32.67</v>
      </c>
      <c r="T1104" s="5">
        <v>9.9</v>
      </c>
      <c r="U1104" s="8">
        <f t="shared" si="124"/>
        <v>26.4</v>
      </c>
      <c r="V1104" s="5">
        <f t="shared" si="125"/>
        <v>8</v>
      </c>
      <c r="W1104" s="12">
        <v>27.895579999999999</v>
      </c>
      <c r="X1104" s="12">
        <v>-115.20619000000001</v>
      </c>
      <c r="Y1104" s="4">
        <f t="shared" si="123"/>
        <v>64.400000000000006</v>
      </c>
      <c r="Z1104" s="4">
        <v>18</v>
      </c>
      <c r="AA1104" s="4">
        <v>7</v>
      </c>
      <c r="AB1104" s="4" t="s">
        <v>606</v>
      </c>
      <c r="AC1104" s="4">
        <v>4</v>
      </c>
      <c r="AD1104" s="4">
        <v>120</v>
      </c>
      <c r="AE1104" s="4">
        <v>300</v>
      </c>
      <c r="AF1104" s="4"/>
      <c r="AG1104" s="4"/>
    </row>
    <row r="1105" spans="1:33">
      <c r="A1105" s="4" t="s">
        <v>236</v>
      </c>
      <c r="B1105" s="4" t="s">
        <v>226</v>
      </c>
      <c r="C1105" s="28">
        <v>39654</v>
      </c>
      <c r="D1105" s="4">
        <v>2008</v>
      </c>
      <c r="E1105" s="33">
        <v>0.49305555555555602</v>
      </c>
      <c r="F1105" s="33">
        <v>0.49722222222222201</v>
      </c>
      <c r="G1105" s="33">
        <f t="shared" si="119"/>
        <v>4.1666666666659857E-3</v>
      </c>
      <c r="H1105" s="8">
        <v>2</v>
      </c>
      <c r="I1105" s="5">
        <v>2</v>
      </c>
      <c r="J1105" s="5">
        <v>4</v>
      </c>
      <c r="K1105" s="4">
        <v>4</v>
      </c>
      <c r="L1105" s="4" t="s">
        <v>129</v>
      </c>
      <c r="M1105" s="4" t="s">
        <v>233</v>
      </c>
      <c r="N1105" s="4">
        <v>2</v>
      </c>
      <c r="O1105" s="5">
        <f t="shared" si="120"/>
        <v>32.67</v>
      </c>
      <c r="P1105" s="5">
        <v>9.9</v>
      </c>
      <c r="Q1105" s="5">
        <f t="shared" si="121"/>
        <v>20.13</v>
      </c>
      <c r="R1105" s="5">
        <v>6.1</v>
      </c>
      <c r="S1105" s="5">
        <f t="shared" si="122"/>
        <v>32.67</v>
      </c>
      <c r="T1105" s="5">
        <v>9.9</v>
      </c>
      <c r="U1105" s="8">
        <f t="shared" si="124"/>
        <v>26.4</v>
      </c>
      <c r="V1105" s="5">
        <f t="shared" si="125"/>
        <v>8</v>
      </c>
      <c r="W1105" s="12">
        <v>27.895579999999999</v>
      </c>
      <c r="X1105" s="12">
        <v>-115.20619000000001</v>
      </c>
      <c r="Y1105" s="4">
        <f t="shared" si="123"/>
        <v>64.400000000000006</v>
      </c>
      <c r="Z1105" s="4">
        <v>18</v>
      </c>
      <c r="AA1105" s="4">
        <v>7</v>
      </c>
      <c r="AB1105" s="4" t="s">
        <v>607</v>
      </c>
      <c r="AC1105" s="4">
        <v>2</v>
      </c>
      <c r="AD1105" s="4">
        <v>120</v>
      </c>
      <c r="AE1105" s="4">
        <v>300</v>
      </c>
      <c r="AF1105" s="4"/>
      <c r="AG1105" s="4"/>
    </row>
    <row r="1106" spans="1:33">
      <c r="A1106" s="4" t="s">
        <v>237</v>
      </c>
      <c r="B1106" s="4" t="s">
        <v>238</v>
      </c>
      <c r="C1106" s="28">
        <v>39654</v>
      </c>
      <c r="D1106" s="4">
        <v>2008</v>
      </c>
      <c r="E1106" s="33">
        <v>0.47847222222222202</v>
      </c>
      <c r="F1106" s="33">
        <v>0.48194444444444401</v>
      </c>
      <c r="G1106" s="33">
        <f t="shared" si="119"/>
        <v>3.4722222222219878E-3</v>
      </c>
      <c r="H1106" s="8">
        <v>2</v>
      </c>
      <c r="I1106" s="5">
        <v>2</v>
      </c>
      <c r="J1106" s="5">
        <v>5</v>
      </c>
      <c r="K1106" s="4">
        <v>5</v>
      </c>
      <c r="L1106" s="4" t="s">
        <v>129</v>
      </c>
      <c r="M1106" s="4" t="s">
        <v>233</v>
      </c>
      <c r="N1106" s="4">
        <v>2</v>
      </c>
      <c r="O1106" s="5">
        <f t="shared" si="120"/>
        <v>33.659999999999997</v>
      </c>
      <c r="P1106" s="5">
        <v>10.199999999999999</v>
      </c>
      <c r="Q1106" s="5">
        <f t="shared" si="121"/>
        <v>36.299999999999997</v>
      </c>
      <c r="R1106" s="5">
        <v>11</v>
      </c>
      <c r="S1106" s="5">
        <f t="shared" si="122"/>
        <v>36.299999999999997</v>
      </c>
      <c r="T1106" s="5">
        <v>11</v>
      </c>
      <c r="U1106" s="8">
        <f t="shared" si="124"/>
        <v>34.979999999999997</v>
      </c>
      <c r="V1106" s="5">
        <f t="shared" si="125"/>
        <v>10.6</v>
      </c>
      <c r="W1106" s="12">
        <v>27.895579999999999</v>
      </c>
      <c r="X1106" s="12">
        <v>-115.20619000000001</v>
      </c>
      <c r="Y1106" s="4">
        <f t="shared" si="123"/>
        <v>64.400000000000006</v>
      </c>
      <c r="Z1106" s="4">
        <v>18</v>
      </c>
      <c r="AA1106" s="4">
        <v>7</v>
      </c>
      <c r="AB1106" s="4" t="s">
        <v>604</v>
      </c>
      <c r="AC1106" s="4">
        <v>3</v>
      </c>
      <c r="AD1106" s="4" t="s">
        <v>38</v>
      </c>
      <c r="AE1106" s="4">
        <v>120</v>
      </c>
      <c r="AF1106" s="4"/>
      <c r="AG1106" s="4"/>
    </row>
    <row r="1107" spans="1:33">
      <c r="A1107" s="4" t="s">
        <v>237</v>
      </c>
      <c r="B1107" s="4" t="s">
        <v>238</v>
      </c>
      <c r="C1107" s="28">
        <v>39654</v>
      </c>
      <c r="D1107" s="4">
        <v>2008</v>
      </c>
      <c r="E1107" s="33">
        <v>0.47847222222222202</v>
      </c>
      <c r="F1107" s="33">
        <v>0.48194444444444401</v>
      </c>
      <c r="G1107" s="33">
        <f t="shared" si="119"/>
        <v>3.4722222222219878E-3</v>
      </c>
      <c r="H1107" s="8">
        <v>2</v>
      </c>
      <c r="I1107" s="5">
        <v>2</v>
      </c>
      <c r="J1107" s="5">
        <v>5</v>
      </c>
      <c r="K1107" s="4">
        <v>5</v>
      </c>
      <c r="L1107" s="4" t="s">
        <v>129</v>
      </c>
      <c r="M1107" s="4" t="s">
        <v>233</v>
      </c>
      <c r="N1107" s="4">
        <v>2</v>
      </c>
      <c r="O1107" s="5">
        <f t="shared" si="120"/>
        <v>33.659999999999997</v>
      </c>
      <c r="P1107" s="5">
        <v>10.199999999999999</v>
      </c>
      <c r="Q1107" s="5">
        <f t="shared" si="121"/>
        <v>36.299999999999997</v>
      </c>
      <c r="R1107" s="5">
        <v>11</v>
      </c>
      <c r="S1107" s="5">
        <f t="shared" si="122"/>
        <v>36.299999999999997</v>
      </c>
      <c r="T1107" s="5">
        <v>11</v>
      </c>
      <c r="U1107" s="8">
        <f t="shared" si="124"/>
        <v>34.979999999999997</v>
      </c>
      <c r="V1107" s="5">
        <f t="shared" si="125"/>
        <v>10.6</v>
      </c>
      <c r="W1107" s="12">
        <v>27.895579999999999</v>
      </c>
      <c r="X1107" s="12">
        <v>-115.20619000000001</v>
      </c>
      <c r="Y1107" s="4">
        <f t="shared" si="123"/>
        <v>64.400000000000006</v>
      </c>
      <c r="Z1107" s="4">
        <v>18</v>
      </c>
      <c r="AA1107" s="4">
        <v>7</v>
      </c>
      <c r="AB1107" s="4" t="s">
        <v>620</v>
      </c>
      <c r="AC1107" s="4">
        <v>1</v>
      </c>
      <c r="AD1107" s="4" t="s">
        <v>38</v>
      </c>
      <c r="AE1107" s="4">
        <v>120</v>
      </c>
      <c r="AF1107" s="4"/>
      <c r="AG1107" s="4"/>
    </row>
    <row r="1108" spans="1:33">
      <c r="A1108" s="4" t="s">
        <v>237</v>
      </c>
      <c r="B1108" s="4" t="s">
        <v>238</v>
      </c>
      <c r="C1108" s="28">
        <v>39654</v>
      </c>
      <c r="D1108" s="4">
        <v>2008</v>
      </c>
      <c r="E1108" s="33">
        <v>0.47847222222222202</v>
      </c>
      <c r="F1108" s="33">
        <v>0.48194444444444401</v>
      </c>
      <c r="G1108" s="33">
        <f t="shared" si="119"/>
        <v>3.4722222222219878E-3</v>
      </c>
      <c r="H1108" s="8">
        <v>2</v>
      </c>
      <c r="I1108" s="5">
        <v>2</v>
      </c>
      <c r="J1108" s="5">
        <v>5</v>
      </c>
      <c r="K1108" s="4">
        <v>5</v>
      </c>
      <c r="L1108" s="4" t="s">
        <v>129</v>
      </c>
      <c r="M1108" s="4" t="s">
        <v>233</v>
      </c>
      <c r="N1108" s="4">
        <v>2</v>
      </c>
      <c r="O1108" s="5">
        <f t="shared" si="120"/>
        <v>33.659999999999997</v>
      </c>
      <c r="P1108" s="5">
        <v>10.199999999999999</v>
      </c>
      <c r="Q1108" s="5">
        <f t="shared" si="121"/>
        <v>36.299999999999997</v>
      </c>
      <c r="R1108" s="5">
        <v>11</v>
      </c>
      <c r="S1108" s="5">
        <f t="shared" si="122"/>
        <v>36.299999999999997</v>
      </c>
      <c r="T1108" s="5">
        <v>11</v>
      </c>
      <c r="U1108" s="8">
        <f t="shared" si="124"/>
        <v>34.979999999999997</v>
      </c>
      <c r="V1108" s="5">
        <f t="shared" si="125"/>
        <v>10.6</v>
      </c>
      <c r="W1108" s="12">
        <v>27.895579999999999</v>
      </c>
      <c r="X1108" s="12">
        <v>-115.20619000000001</v>
      </c>
      <c r="Y1108" s="4">
        <f t="shared" si="123"/>
        <v>64.400000000000006</v>
      </c>
      <c r="Z1108" s="4">
        <v>18</v>
      </c>
      <c r="AA1108" s="4">
        <v>7</v>
      </c>
      <c r="AB1108" s="4" t="s">
        <v>613</v>
      </c>
      <c r="AC1108" s="4">
        <v>10</v>
      </c>
      <c r="AD1108" s="4" t="s">
        <v>38</v>
      </c>
      <c r="AE1108" s="4">
        <v>120</v>
      </c>
      <c r="AF1108" s="4"/>
      <c r="AG1108" s="4"/>
    </row>
    <row r="1109" spans="1:33">
      <c r="A1109" s="4" t="s">
        <v>237</v>
      </c>
      <c r="B1109" s="4" t="s">
        <v>238</v>
      </c>
      <c r="C1109" s="28">
        <v>39654</v>
      </c>
      <c r="D1109" s="4">
        <v>2008</v>
      </c>
      <c r="E1109" s="33">
        <v>0.47847222222222202</v>
      </c>
      <c r="F1109" s="33">
        <v>0.48194444444444401</v>
      </c>
      <c r="G1109" s="33">
        <f t="shared" si="119"/>
        <v>3.4722222222219878E-3</v>
      </c>
      <c r="H1109" s="8">
        <v>2</v>
      </c>
      <c r="I1109" s="5">
        <v>2</v>
      </c>
      <c r="J1109" s="5">
        <v>5</v>
      </c>
      <c r="K1109" s="4">
        <v>5</v>
      </c>
      <c r="L1109" s="4" t="s">
        <v>129</v>
      </c>
      <c r="M1109" s="4" t="s">
        <v>233</v>
      </c>
      <c r="N1109" s="4">
        <v>2</v>
      </c>
      <c r="O1109" s="5">
        <f t="shared" si="120"/>
        <v>33.659999999999997</v>
      </c>
      <c r="P1109" s="5">
        <v>10.199999999999999</v>
      </c>
      <c r="Q1109" s="5">
        <f t="shared" si="121"/>
        <v>36.299999999999997</v>
      </c>
      <c r="R1109" s="5">
        <v>11</v>
      </c>
      <c r="S1109" s="5">
        <f t="shared" si="122"/>
        <v>36.299999999999997</v>
      </c>
      <c r="T1109" s="5">
        <v>11</v>
      </c>
      <c r="U1109" s="8">
        <f t="shared" si="124"/>
        <v>34.979999999999997</v>
      </c>
      <c r="V1109" s="5">
        <f t="shared" si="125"/>
        <v>10.6</v>
      </c>
      <c r="W1109" s="12">
        <v>27.895579999999999</v>
      </c>
      <c r="X1109" s="12">
        <v>-115.20619000000001</v>
      </c>
      <c r="Y1109" s="4">
        <f t="shared" si="123"/>
        <v>64.400000000000006</v>
      </c>
      <c r="Z1109" s="4">
        <v>18</v>
      </c>
      <c r="AA1109" s="4">
        <v>7</v>
      </c>
      <c r="AB1109" s="4" t="s">
        <v>609</v>
      </c>
      <c r="AC1109" s="4">
        <v>1</v>
      </c>
      <c r="AD1109" s="4" t="s">
        <v>38</v>
      </c>
      <c r="AE1109" s="4">
        <v>120</v>
      </c>
      <c r="AF1109" s="4"/>
      <c r="AG1109" s="4"/>
    </row>
    <row r="1110" spans="1:33">
      <c r="A1110" s="4" t="s">
        <v>237</v>
      </c>
      <c r="B1110" s="4" t="s">
        <v>238</v>
      </c>
      <c r="C1110" s="28">
        <v>39654</v>
      </c>
      <c r="D1110" s="4">
        <v>2008</v>
      </c>
      <c r="E1110" s="33">
        <v>0.47847222222222202</v>
      </c>
      <c r="F1110" s="33">
        <v>0.48194444444444401</v>
      </c>
      <c r="G1110" s="33">
        <f t="shared" si="119"/>
        <v>3.4722222222219878E-3</v>
      </c>
      <c r="H1110" s="8">
        <v>2</v>
      </c>
      <c r="I1110" s="5">
        <v>2</v>
      </c>
      <c r="J1110" s="5">
        <v>5</v>
      </c>
      <c r="K1110" s="4">
        <v>5</v>
      </c>
      <c r="L1110" s="4" t="s">
        <v>129</v>
      </c>
      <c r="M1110" s="4" t="s">
        <v>233</v>
      </c>
      <c r="N1110" s="4">
        <v>2</v>
      </c>
      <c r="O1110" s="5">
        <f t="shared" si="120"/>
        <v>33.659999999999997</v>
      </c>
      <c r="P1110" s="5">
        <v>10.199999999999999</v>
      </c>
      <c r="Q1110" s="5">
        <f t="shared" si="121"/>
        <v>36.299999999999997</v>
      </c>
      <c r="R1110" s="5">
        <v>11</v>
      </c>
      <c r="S1110" s="5">
        <f t="shared" si="122"/>
        <v>36.299999999999997</v>
      </c>
      <c r="T1110" s="5">
        <v>11</v>
      </c>
      <c r="U1110" s="8">
        <f t="shared" si="124"/>
        <v>34.979999999999997</v>
      </c>
      <c r="V1110" s="5">
        <f t="shared" si="125"/>
        <v>10.6</v>
      </c>
      <c r="W1110" s="12">
        <v>27.895579999999999</v>
      </c>
      <c r="X1110" s="12">
        <v>-115.20619000000001</v>
      </c>
      <c r="Y1110" s="4">
        <f t="shared" si="123"/>
        <v>64.400000000000006</v>
      </c>
      <c r="Z1110" s="4">
        <v>18</v>
      </c>
      <c r="AA1110" s="4">
        <v>7</v>
      </c>
      <c r="AB1110" s="4" t="s">
        <v>606</v>
      </c>
      <c r="AC1110" s="4">
        <v>4</v>
      </c>
      <c r="AD1110" s="4" t="s">
        <v>38</v>
      </c>
      <c r="AE1110" s="4">
        <v>120</v>
      </c>
      <c r="AF1110" s="4"/>
      <c r="AG1110" s="4"/>
    </row>
    <row r="1111" spans="1:33">
      <c r="A1111" s="4" t="s">
        <v>237</v>
      </c>
      <c r="B1111" s="4" t="s">
        <v>238</v>
      </c>
      <c r="C1111" s="28">
        <v>39654</v>
      </c>
      <c r="D1111" s="4">
        <v>2008</v>
      </c>
      <c r="E1111" s="33">
        <v>0.47847222222222202</v>
      </c>
      <c r="F1111" s="33">
        <v>0.48194444444444401</v>
      </c>
      <c r="G1111" s="33">
        <f t="shared" si="119"/>
        <v>3.4722222222219878E-3</v>
      </c>
      <c r="H1111" s="8">
        <v>2</v>
      </c>
      <c r="I1111" s="5">
        <v>2</v>
      </c>
      <c r="J1111" s="5">
        <v>5</v>
      </c>
      <c r="K1111" s="4">
        <v>5</v>
      </c>
      <c r="L1111" s="4" t="s">
        <v>129</v>
      </c>
      <c r="M1111" s="4" t="s">
        <v>233</v>
      </c>
      <c r="N1111" s="4">
        <v>2</v>
      </c>
      <c r="O1111" s="5">
        <f t="shared" si="120"/>
        <v>33.659999999999997</v>
      </c>
      <c r="P1111" s="5">
        <v>10.199999999999999</v>
      </c>
      <c r="Q1111" s="5">
        <f t="shared" si="121"/>
        <v>36.299999999999997</v>
      </c>
      <c r="R1111" s="5">
        <v>11</v>
      </c>
      <c r="S1111" s="5">
        <f t="shared" si="122"/>
        <v>36.299999999999997</v>
      </c>
      <c r="T1111" s="5">
        <v>11</v>
      </c>
      <c r="U1111" s="8">
        <f t="shared" si="124"/>
        <v>34.979999999999997</v>
      </c>
      <c r="V1111" s="5">
        <f t="shared" si="125"/>
        <v>10.6</v>
      </c>
      <c r="W1111" s="12">
        <v>27.895579999999999</v>
      </c>
      <c r="X1111" s="12">
        <v>-115.20619000000001</v>
      </c>
      <c r="Y1111" s="4">
        <f t="shared" si="123"/>
        <v>64.400000000000006</v>
      </c>
      <c r="Z1111" s="4">
        <v>18</v>
      </c>
      <c r="AA1111" s="4">
        <v>7</v>
      </c>
      <c r="AB1111" s="4" t="s">
        <v>607</v>
      </c>
      <c r="AC1111" s="4">
        <v>1</v>
      </c>
      <c r="AD1111" s="4" t="s">
        <v>38</v>
      </c>
      <c r="AE1111" s="4">
        <v>120</v>
      </c>
      <c r="AF1111" s="4"/>
      <c r="AG1111" s="4"/>
    </row>
    <row r="1112" spans="1:33">
      <c r="A1112" s="4" t="s">
        <v>239</v>
      </c>
      <c r="B1112" s="4" t="s">
        <v>118</v>
      </c>
      <c r="C1112" s="28">
        <v>39654</v>
      </c>
      <c r="D1112" s="4">
        <v>2008</v>
      </c>
      <c r="E1112" s="33">
        <v>0.4861111111111111</v>
      </c>
      <c r="F1112" s="33">
        <v>0.49236111111111108</v>
      </c>
      <c r="G1112" s="33">
        <f t="shared" si="119"/>
        <v>6.2499999999999778E-3</v>
      </c>
      <c r="H1112" s="8">
        <v>2</v>
      </c>
      <c r="I1112" s="5">
        <v>2</v>
      </c>
      <c r="J1112" s="4">
        <v>6</v>
      </c>
      <c r="K1112" s="4">
        <v>6</v>
      </c>
      <c r="L1112" s="4" t="s">
        <v>129</v>
      </c>
      <c r="M1112" s="4" t="s">
        <v>233</v>
      </c>
      <c r="N1112" s="4">
        <v>2</v>
      </c>
      <c r="O1112" s="5">
        <f t="shared" si="120"/>
        <v>35.64</v>
      </c>
      <c r="P1112" s="5">
        <v>10.8</v>
      </c>
      <c r="Q1112" s="5">
        <f t="shared" si="121"/>
        <v>32.340000000000003</v>
      </c>
      <c r="R1112" s="5">
        <v>9.8000000000000007</v>
      </c>
      <c r="S1112" s="5">
        <f t="shared" si="122"/>
        <v>35.64</v>
      </c>
      <c r="T1112" s="5">
        <v>10.8</v>
      </c>
      <c r="U1112" s="8">
        <f t="shared" si="124"/>
        <v>33.99</v>
      </c>
      <c r="V1112" s="5">
        <f t="shared" si="125"/>
        <v>10.3</v>
      </c>
      <c r="W1112" s="12">
        <v>27.896059999999999</v>
      </c>
      <c r="X1112" s="12">
        <v>-115.20583000000001</v>
      </c>
      <c r="Y1112" s="4">
        <f t="shared" si="123"/>
        <v>64.400000000000006</v>
      </c>
      <c r="Z1112" s="4">
        <v>18</v>
      </c>
      <c r="AA1112" s="4">
        <v>6</v>
      </c>
      <c r="AB1112" s="4" t="s">
        <v>605</v>
      </c>
      <c r="AC1112" s="4">
        <v>3</v>
      </c>
      <c r="AD1112" s="4" t="s">
        <v>38</v>
      </c>
      <c r="AE1112" s="4">
        <v>300</v>
      </c>
      <c r="AF1112" s="4"/>
      <c r="AG1112" s="4"/>
    </row>
    <row r="1113" spans="1:33">
      <c r="A1113" s="4" t="s">
        <v>239</v>
      </c>
      <c r="B1113" s="4" t="s">
        <v>118</v>
      </c>
      <c r="C1113" s="28">
        <v>39654</v>
      </c>
      <c r="D1113" s="4">
        <v>2008</v>
      </c>
      <c r="E1113" s="33">
        <v>0.48611111111111099</v>
      </c>
      <c r="F1113" s="33">
        <v>0.49236111111111103</v>
      </c>
      <c r="G1113" s="33">
        <f t="shared" si="119"/>
        <v>6.2500000000000333E-3</v>
      </c>
      <c r="H1113" s="8">
        <v>2</v>
      </c>
      <c r="I1113" s="5">
        <v>2</v>
      </c>
      <c r="J1113" s="4">
        <v>6</v>
      </c>
      <c r="K1113" s="4">
        <v>6</v>
      </c>
      <c r="L1113" s="4" t="s">
        <v>129</v>
      </c>
      <c r="M1113" s="4" t="s">
        <v>233</v>
      </c>
      <c r="N1113" s="4">
        <v>2</v>
      </c>
      <c r="O1113" s="5">
        <f t="shared" si="120"/>
        <v>35.64</v>
      </c>
      <c r="P1113" s="5">
        <v>10.8</v>
      </c>
      <c r="Q1113" s="5">
        <f t="shared" si="121"/>
        <v>32.340000000000003</v>
      </c>
      <c r="R1113" s="5">
        <v>9.8000000000000007</v>
      </c>
      <c r="S1113" s="5">
        <f t="shared" si="122"/>
        <v>35.64</v>
      </c>
      <c r="T1113" s="5">
        <v>10.8</v>
      </c>
      <c r="U1113" s="8">
        <f t="shared" si="124"/>
        <v>33.99</v>
      </c>
      <c r="V1113" s="5">
        <f t="shared" si="125"/>
        <v>10.3</v>
      </c>
      <c r="W1113" s="12">
        <v>27.896059999999999</v>
      </c>
      <c r="X1113" s="12">
        <v>-115.20583000000001</v>
      </c>
      <c r="Y1113" s="4">
        <f t="shared" si="123"/>
        <v>64.400000000000006</v>
      </c>
      <c r="Z1113" s="4">
        <v>18</v>
      </c>
      <c r="AA1113" s="4">
        <v>6</v>
      </c>
      <c r="AB1113" s="4" t="s">
        <v>615</v>
      </c>
      <c r="AC1113" s="4">
        <v>1</v>
      </c>
      <c r="AD1113" s="4" t="s">
        <v>38</v>
      </c>
      <c r="AE1113" s="4">
        <v>300</v>
      </c>
      <c r="AF1113" s="4"/>
      <c r="AG1113" s="4"/>
    </row>
    <row r="1114" spans="1:33">
      <c r="A1114" s="4" t="s">
        <v>239</v>
      </c>
      <c r="B1114" s="4" t="s">
        <v>118</v>
      </c>
      <c r="C1114" s="28">
        <v>39654</v>
      </c>
      <c r="D1114" s="4">
        <v>2008</v>
      </c>
      <c r="E1114" s="33">
        <v>0.48611111111111099</v>
      </c>
      <c r="F1114" s="33">
        <v>0.49236111111111103</v>
      </c>
      <c r="G1114" s="33">
        <f t="shared" si="119"/>
        <v>6.2500000000000333E-3</v>
      </c>
      <c r="H1114" s="8">
        <v>2</v>
      </c>
      <c r="I1114" s="5">
        <v>2</v>
      </c>
      <c r="J1114" s="4">
        <v>6</v>
      </c>
      <c r="K1114" s="4">
        <v>6</v>
      </c>
      <c r="L1114" s="4" t="s">
        <v>129</v>
      </c>
      <c r="M1114" s="4" t="s">
        <v>233</v>
      </c>
      <c r="N1114" s="4">
        <v>2</v>
      </c>
      <c r="O1114" s="5">
        <f t="shared" si="120"/>
        <v>35.64</v>
      </c>
      <c r="P1114" s="5">
        <v>10.8</v>
      </c>
      <c r="Q1114" s="5">
        <f t="shared" si="121"/>
        <v>32.340000000000003</v>
      </c>
      <c r="R1114" s="5">
        <v>9.8000000000000007</v>
      </c>
      <c r="S1114" s="5">
        <f t="shared" si="122"/>
        <v>35.64</v>
      </c>
      <c r="T1114" s="5">
        <v>10.8</v>
      </c>
      <c r="U1114" s="8">
        <f t="shared" si="124"/>
        <v>33.99</v>
      </c>
      <c r="V1114" s="5">
        <f t="shared" si="125"/>
        <v>10.3</v>
      </c>
      <c r="W1114" s="12">
        <v>27.896059999999999</v>
      </c>
      <c r="X1114" s="12">
        <v>-115.20583000000001</v>
      </c>
      <c r="Y1114" s="4">
        <f t="shared" si="123"/>
        <v>64.400000000000006</v>
      </c>
      <c r="Z1114" s="4">
        <v>18</v>
      </c>
      <c r="AA1114" s="4">
        <v>6</v>
      </c>
      <c r="AB1114" s="4" t="s">
        <v>613</v>
      </c>
      <c r="AC1114" s="4">
        <v>3</v>
      </c>
      <c r="AD1114" s="4" t="s">
        <v>38</v>
      </c>
      <c r="AE1114" s="4">
        <v>300</v>
      </c>
      <c r="AF1114" s="4"/>
      <c r="AG1114" s="4"/>
    </row>
    <row r="1115" spans="1:33">
      <c r="A1115" s="4" t="s">
        <v>239</v>
      </c>
      <c r="B1115" s="4" t="s">
        <v>118</v>
      </c>
      <c r="C1115" s="28">
        <v>39654</v>
      </c>
      <c r="D1115" s="4">
        <v>2008</v>
      </c>
      <c r="E1115" s="33">
        <v>0.48611111111111099</v>
      </c>
      <c r="F1115" s="33">
        <v>0.49236111111111103</v>
      </c>
      <c r="G1115" s="33">
        <f t="shared" si="119"/>
        <v>6.2500000000000333E-3</v>
      </c>
      <c r="H1115" s="8">
        <v>2</v>
      </c>
      <c r="I1115" s="5">
        <v>2</v>
      </c>
      <c r="J1115" s="4">
        <v>6</v>
      </c>
      <c r="K1115" s="4">
        <v>6</v>
      </c>
      <c r="L1115" s="4" t="s">
        <v>129</v>
      </c>
      <c r="M1115" s="4" t="s">
        <v>233</v>
      </c>
      <c r="N1115" s="4">
        <v>2</v>
      </c>
      <c r="O1115" s="5">
        <f t="shared" si="120"/>
        <v>35.64</v>
      </c>
      <c r="P1115" s="5">
        <v>10.8</v>
      </c>
      <c r="Q1115" s="5">
        <f t="shared" si="121"/>
        <v>32.340000000000003</v>
      </c>
      <c r="R1115" s="5">
        <v>9.8000000000000007</v>
      </c>
      <c r="S1115" s="5">
        <f t="shared" si="122"/>
        <v>35.64</v>
      </c>
      <c r="T1115" s="5">
        <v>10.8</v>
      </c>
      <c r="U1115" s="8">
        <f t="shared" si="124"/>
        <v>33.99</v>
      </c>
      <c r="V1115" s="5">
        <f t="shared" si="125"/>
        <v>10.3</v>
      </c>
      <c r="W1115" s="12">
        <v>27.896059999999999</v>
      </c>
      <c r="X1115" s="12">
        <v>-115.20583000000001</v>
      </c>
      <c r="Y1115" s="4">
        <f t="shared" si="123"/>
        <v>64.400000000000006</v>
      </c>
      <c r="Z1115" s="4">
        <v>18</v>
      </c>
      <c r="AA1115" s="4">
        <v>6</v>
      </c>
      <c r="AB1115" s="4" t="s">
        <v>609</v>
      </c>
      <c r="AC1115" s="4">
        <v>2</v>
      </c>
      <c r="AD1115" s="4" t="s">
        <v>38</v>
      </c>
      <c r="AE1115" s="4">
        <v>300</v>
      </c>
      <c r="AF1115" s="4"/>
      <c r="AG1115" s="4"/>
    </row>
    <row r="1116" spans="1:33">
      <c r="A1116" s="4" t="s">
        <v>239</v>
      </c>
      <c r="B1116" s="4" t="s">
        <v>118</v>
      </c>
      <c r="C1116" s="28">
        <v>39654</v>
      </c>
      <c r="D1116" s="4">
        <v>2008</v>
      </c>
      <c r="E1116" s="33">
        <v>0.48611111111111099</v>
      </c>
      <c r="F1116" s="33">
        <v>0.49236111111111103</v>
      </c>
      <c r="G1116" s="33">
        <f t="shared" si="119"/>
        <v>6.2500000000000333E-3</v>
      </c>
      <c r="H1116" s="8">
        <v>2</v>
      </c>
      <c r="I1116" s="5">
        <v>2</v>
      </c>
      <c r="J1116" s="4">
        <v>6</v>
      </c>
      <c r="K1116" s="4">
        <v>6</v>
      </c>
      <c r="L1116" s="4" t="s">
        <v>129</v>
      </c>
      <c r="M1116" s="4" t="s">
        <v>233</v>
      </c>
      <c r="N1116" s="4">
        <v>2</v>
      </c>
      <c r="O1116" s="5">
        <f t="shared" si="120"/>
        <v>35.64</v>
      </c>
      <c r="P1116" s="5">
        <v>10.8</v>
      </c>
      <c r="Q1116" s="5">
        <f t="shared" si="121"/>
        <v>32.340000000000003</v>
      </c>
      <c r="R1116" s="5">
        <v>9.8000000000000007</v>
      </c>
      <c r="S1116" s="5">
        <f t="shared" si="122"/>
        <v>35.64</v>
      </c>
      <c r="T1116" s="5">
        <v>10.8</v>
      </c>
      <c r="U1116" s="8">
        <f t="shared" si="124"/>
        <v>33.99</v>
      </c>
      <c r="V1116" s="5">
        <f t="shared" si="125"/>
        <v>10.3</v>
      </c>
      <c r="W1116" s="12">
        <v>27.896059999999999</v>
      </c>
      <c r="X1116" s="12">
        <v>-115.20583000000001</v>
      </c>
      <c r="Y1116" s="4">
        <f t="shared" si="123"/>
        <v>64.400000000000006</v>
      </c>
      <c r="Z1116" s="4">
        <v>18</v>
      </c>
      <c r="AA1116" s="4">
        <v>6</v>
      </c>
      <c r="AB1116" s="4" t="s">
        <v>608</v>
      </c>
      <c r="AC1116" s="4">
        <v>1</v>
      </c>
      <c r="AD1116" s="4" t="s">
        <v>38</v>
      </c>
      <c r="AE1116" s="4">
        <v>300</v>
      </c>
      <c r="AF1116" s="4"/>
      <c r="AG1116" s="4"/>
    </row>
    <row r="1117" spans="1:33">
      <c r="A1117" s="4" t="s">
        <v>239</v>
      </c>
      <c r="B1117" s="4" t="s">
        <v>118</v>
      </c>
      <c r="C1117" s="28">
        <v>39654</v>
      </c>
      <c r="D1117" s="4">
        <v>2008</v>
      </c>
      <c r="E1117" s="33">
        <v>0.4861111111111111</v>
      </c>
      <c r="F1117" s="33">
        <v>0.49236111111111108</v>
      </c>
      <c r="G1117" s="33">
        <f t="shared" si="119"/>
        <v>6.2499999999999778E-3</v>
      </c>
      <c r="H1117" s="8">
        <v>2</v>
      </c>
      <c r="I1117" s="5">
        <v>2</v>
      </c>
      <c r="J1117" s="4">
        <v>6</v>
      </c>
      <c r="K1117" s="4">
        <v>6</v>
      </c>
      <c r="L1117" s="4" t="s">
        <v>129</v>
      </c>
      <c r="M1117" s="4" t="s">
        <v>233</v>
      </c>
      <c r="N1117" s="4">
        <v>2</v>
      </c>
      <c r="O1117" s="5">
        <f t="shared" si="120"/>
        <v>35.64</v>
      </c>
      <c r="P1117" s="5">
        <v>10.8</v>
      </c>
      <c r="Q1117" s="5">
        <f t="shared" si="121"/>
        <v>32.340000000000003</v>
      </c>
      <c r="R1117" s="5">
        <v>9.8000000000000007</v>
      </c>
      <c r="S1117" s="5">
        <f t="shared" si="122"/>
        <v>35.64</v>
      </c>
      <c r="T1117" s="5">
        <v>10.8</v>
      </c>
      <c r="U1117" s="8">
        <f t="shared" si="124"/>
        <v>33.99</v>
      </c>
      <c r="V1117" s="5">
        <f t="shared" si="125"/>
        <v>10.3</v>
      </c>
      <c r="W1117" s="12">
        <v>27.896059999999999</v>
      </c>
      <c r="X1117" s="12">
        <v>-115.20583000000001</v>
      </c>
      <c r="Y1117" s="4">
        <f t="shared" si="123"/>
        <v>64.400000000000006</v>
      </c>
      <c r="Z1117" s="4">
        <v>18</v>
      </c>
      <c r="AA1117" s="4">
        <v>6</v>
      </c>
      <c r="AB1117" s="4" t="s">
        <v>606</v>
      </c>
      <c r="AC1117" s="4">
        <v>11</v>
      </c>
      <c r="AD1117" s="4" t="s">
        <v>38</v>
      </c>
      <c r="AE1117" s="4">
        <v>300</v>
      </c>
      <c r="AF1117" s="4"/>
      <c r="AG1117" s="4"/>
    </row>
    <row r="1118" spans="1:33">
      <c r="A1118" s="4" t="s">
        <v>239</v>
      </c>
      <c r="B1118" s="4" t="s">
        <v>118</v>
      </c>
      <c r="C1118" s="28">
        <v>39654</v>
      </c>
      <c r="D1118" s="4">
        <v>2008</v>
      </c>
      <c r="E1118" s="33">
        <v>0.48611111111111099</v>
      </c>
      <c r="F1118" s="33">
        <v>0.49236111111111103</v>
      </c>
      <c r="G1118" s="33">
        <f t="shared" si="119"/>
        <v>6.2500000000000333E-3</v>
      </c>
      <c r="H1118" s="8">
        <v>2</v>
      </c>
      <c r="I1118" s="5">
        <v>2</v>
      </c>
      <c r="J1118" s="4">
        <v>6</v>
      </c>
      <c r="K1118" s="4">
        <v>6</v>
      </c>
      <c r="L1118" s="4" t="s">
        <v>129</v>
      </c>
      <c r="M1118" s="4" t="s">
        <v>233</v>
      </c>
      <c r="N1118" s="4">
        <v>2</v>
      </c>
      <c r="O1118" s="5">
        <f t="shared" si="120"/>
        <v>35.64</v>
      </c>
      <c r="P1118" s="5">
        <v>10.8</v>
      </c>
      <c r="Q1118" s="5">
        <f t="shared" si="121"/>
        <v>32.340000000000003</v>
      </c>
      <c r="R1118" s="5">
        <v>9.8000000000000007</v>
      </c>
      <c r="S1118" s="5">
        <f t="shared" si="122"/>
        <v>35.64</v>
      </c>
      <c r="T1118" s="5">
        <v>10.8</v>
      </c>
      <c r="U1118" s="8">
        <f t="shared" si="124"/>
        <v>33.99</v>
      </c>
      <c r="V1118" s="5">
        <f t="shared" si="125"/>
        <v>10.3</v>
      </c>
      <c r="W1118" s="12">
        <v>27.896059999999999</v>
      </c>
      <c r="X1118" s="12">
        <v>-115.20583000000001</v>
      </c>
      <c r="Y1118" s="4">
        <f t="shared" si="123"/>
        <v>64.400000000000006</v>
      </c>
      <c r="Z1118" s="4">
        <v>18</v>
      </c>
      <c r="AA1118" s="4">
        <v>6</v>
      </c>
      <c r="AB1118" s="4" t="s">
        <v>607</v>
      </c>
      <c r="AC1118" s="4">
        <v>5</v>
      </c>
      <c r="AD1118" s="4" t="s">
        <v>38</v>
      </c>
      <c r="AE1118" s="4">
        <v>300</v>
      </c>
      <c r="AF1118" s="4"/>
      <c r="AG1118" s="4"/>
    </row>
    <row r="1119" spans="1:33">
      <c r="A1119" s="4" t="s">
        <v>239</v>
      </c>
      <c r="B1119" s="4" t="s">
        <v>118</v>
      </c>
      <c r="C1119" s="28">
        <v>39654</v>
      </c>
      <c r="D1119" s="4">
        <v>2008</v>
      </c>
      <c r="E1119" s="33">
        <v>0.48611111111111099</v>
      </c>
      <c r="F1119" s="33">
        <v>0.49236111111111103</v>
      </c>
      <c r="G1119" s="33">
        <f t="shared" si="119"/>
        <v>6.2500000000000333E-3</v>
      </c>
      <c r="H1119" s="8">
        <v>2</v>
      </c>
      <c r="I1119" s="5">
        <v>2</v>
      </c>
      <c r="J1119" s="4">
        <v>6</v>
      </c>
      <c r="K1119" s="4">
        <v>6</v>
      </c>
      <c r="L1119" s="4" t="s">
        <v>129</v>
      </c>
      <c r="M1119" s="4" t="s">
        <v>233</v>
      </c>
      <c r="N1119" s="4">
        <v>2</v>
      </c>
      <c r="O1119" s="5">
        <f t="shared" si="120"/>
        <v>35.64</v>
      </c>
      <c r="P1119" s="5">
        <v>10.8</v>
      </c>
      <c r="Q1119" s="5">
        <f t="shared" si="121"/>
        <v>32.340000000000003</v>
      </c>
      <c r="R1119" s="5">
        <v>9.8000000000000007</v>
      </c>
      <c r="S1119" s="5">
        <f t="shared" si="122"/>
        <v>35.64</v>
      </c>
      <c r="T1119" s="5">
        <v>10.8</v>
      </c>
      <c r="U1119" s="8">
        <f t="shared" si="124"/>
        <v>33.99</v>
      </c>
      <c r="V1119" s="5">
        <f t="shared" si="125"/>
        <v>10.3</v>
      </c>
      <c r="W1119" s="12">
        <v>27.896059999999999</v>
      </c>
      <c r="X1119" s="12">
        <v>-115.20583000000001</v>
      </c>
      <c r="Y1119" s="4">
        <f t="shared" si="123"/>
        <v>64.400000000000006</v>
      </c>
      <c r="Z1119" s="4">
        <v>18</v>
      </c>
      <c r="AA1119" s="4">
        <v>6</v>
      </c>
      <c r="AB1119" s="4" t="s">
        <v>611</v>
      </c>
      <c r="AC1119" s="4">
        <v>3</v>
      </c>
      <c r="AD1119" s="4" t="s">
        <v>38</v>
      </c>
      <c r="AE1119" s="4">
        <v>300</v>
      </c>
      <c r="AF1119" s="4"/>
      <c r="AG1119" s="4"/>
    </row>
    <row r="1120" spans="1:33">
      <c r="A1120" s="4" t="s">
        <v>240</v>
      </c>
      <c r="B1120" s="4" t="s">
        <v>34</v>
      </c>
      <c r="C1120" s="28">
        <v>39661</v>
      </c>
      <c r="D1120" s="4">
        <v>2008</v>
      </c>
      <c r="E1120" s="33">
        <v>0.41111111111111115</v>
      </c>
      <c r="F1120" s="33">
        <v>0.41666666666666669</v>
      </c>
      <c r="G1120" s="33">
        <f t="shared" si="119"/>
        <v>5.5555555555555358E-3</v>
      </c>
      <c r="H1120" s="8">
        <v>2</v>
      </c>
      <c r="I1120" s="5">
        <v>1</v>
      </c>
      <c r="J1120" s="5">
        <v>7</v>
      </c>
      <c r="K1120" s="4">
        <v>7</v>
      </c>
      <c r="L1120" s="4" t="s">
        <v>129</v>
      </c>
      <c r="M1120" s="4" t="s">
        <v>233</v>
      </c>
      <c r="N1120" s="4">
        <v>2</v>
      </c>
      <c r="O1120" s="5">
        <f t="shared" si="120"/>
        <v>50.16</v>
      </c>
      <c r="P1120" s="5">
        <v>15.2</v>
      </c>
      <c r="Q1120" s="5">
        <f t="shared" si="121"/>
        <v>46.199999999999996</v>
      </c>
      <c r="R1120" s="5">
        <v>14</v>
      </c>
      <c r="S1120" s="5">
        <f t="shared" si="122"/>
        <v>50.16</v>
      </c>
      <c r="T1120" s="5">
        <v>15.2</v>
      </c>
      <c r="U1120" s="8">
        <f t="shared" si="124"/>
        <v>48.18</v>
      </c>
      <c r="V1120" s="5">
        <f t="shared" si="125"/>
        <v>14.6</v>
      </c>
      <c r="W1120" s="12">
        <v>27.89659</v>
      </c>
      <c r="X1120" s="12">
        <v>-115.20441</v>
      </c>
      <c r="Y1120" s="4">
        <f t="shared" si="123"/>
        <v>57.2</v>
      </c>
      <c r="Z1120" s="4">
        <v>14</v>
      </c>
      <c r="AA1120" s="4">
        <v>4</v>
      </c>
      <c r="AB1120" s="4" t="s">
        <v>604</v>
      </c>
      <c r="AC1120" s="4">
        <v>1</v>
      </c>
      <c r="AD1120" s="4" t="s">
        <v>38</v>
      </c>
      <c r="AE1120" s="4">
        <v>120</v>
      </c>
      <c r="AF1120" s="4"/>
      <c r="AG1120" s="4"/>
    </row>
    <row r="1121" spans="1:33">
      <c r="A1121" s="4" t="s">
        <v>240</v>
      </c>
      <c r="B1121" s="4" t="s">
        <v>34</v>
      </c>
      <c r="C1121" s="28">
        <v>39661</v>
      </c>
      <c r="D1121" s="4">
        <v>2008</v>
      </c>
      <c r="E1121" s="33">
        <v>0.41111111111111098</v>
      </c>
      <c r="F1121" s="33">
        <v>0.41666666666666702</v>
      </c>
      <c r="G1121" s="33">
        <f t="shared" si="119"/>
        <v>5.5555555555560354E-3</v>
      </c>
      <c r="H1121" s="8">
        <v>2</v>
      </c>
      <c r="I1121" s="5">
        <v>1</v>
      </c>
      <c r="J1121" s="5">
        <v>7</v>
      </c>
      <c r="K1121" s="4">
        <v>7</v>
      </c>
      <c r="L1121" s="4" t="s">
        <v>129</v>
      </c>
      <c r="M1121" s="4" t="s">
        <v>233</v>
      </c>
      <c r="N1121" s="4">
        <v>2</v>
      </c>
      <c r="O1121" s="5">
        <f t="shared" si="120"/>
        <v>50.16</v>
      </c>
      <c r="P1121" s="5">
        <v>15.2</v>
      </c>
      <c r="Q1121" s="5">
        <f t="shared" si="121"/>
        <v>46.199999999999996</v>
      </c>
      <c r="R1121" s="5">
        <v>14</v>
      </c>
      <c r="S1121" s="5">
        <f t="shared" si="122"/>
        <v>50.16</v>
      </c>
      <c r="T1121" s="5">
        <v>15.2</v>
      </c>
      <c r="U1121" s="8">
        <f t="shared" si="124"/>
        <v>48.18</v>
      </c>
      <c r="V1121" s="5">
        <f t="shared" si="125"/>
        <v>14.6</v>
      </c>
      <c r="W1121" s="12">
        <v>27.89659</v>
      </c>
      <c r="X1121" s="12">
        <v>-115.20441</v>
      </c>
      <c r="Y1121" s="4">
        <f t="shared" si="123"/>
        <v>57.2</v>
      </c>
      <c r="Z1121" s="4">
        <v>14</v>
      </c>
      <c r="AA1121" s="4">
        <v>4</v>
      </c>
      <c r="AB1121" s="4" t="s">
        <v>613</v>
      </c>
      <c r="AC1121" s="4">
        <v>5</v>
      </c>
      <c r="AD1121" s="4" t="s">
        <v>38</v>
      </c>
      <c r="AE1121" s="4">
        <v>120</v>
      </c>
      <c r="AF1121" s="4"/>
      <c r="AG1121" s="4"/>
    </row>
    <row r="1122" spans="1:33">
      <c r="A1122" s="4" t="s">
        <v>240</v>
      </c>
      <c r="B1122" s="4" t="s">
        <v>34</v>
      </c>
      <c r="C1122" s="28">
        <v>39661</v>
      </c>
      <c r="D1122" s="4">
        <v>2008</v>
      </c>
      <c r="E1122" s="33">
        <v>0.41111111111111098</v>
      </c>
      <c r="F1122" s="33">
        <v>0.41666666666666702</v>
      </c>
      <c r="G1122" s="33">
        <f t="shared" si="119"/>
        <v>5.5555555555560354E-3</v>
      </c>
      <c r="H1122" s="8">
        <v>2</v>
      </c>
      <c r="I1122" s="5">
        <v>1</v>
      </c>
      <c r="J1122" s="5">
        <v>7</v>
      </c>
      <c r="K1122" s="4">
        <v>7</v>
      </c>
      <c r="L1122" s="4" t="s">
        <v>129</v>
      </c>
      <c r="M1122" s="4" t="s">
        <v>233</v>
      </c>
      <c r="N1122" s="4">
        <v>2</v>
      </c>
      <c r="O1122" s="5">
        <f t="shared" si="120"/>
        <v>50.16</v>
      </c>
      <c r="P1122" s="5">
        <v>15.2</v>
      </c>
      <c r="Q1122" s="5">
        <f t="shared" si="121"/>
        <v>46.199999999999996</v>
      </c>
      <c r="R1122" s="5">
        <v>14</v>
      </c>
      <c r="S1122" s="5">
        <f t="shared" si="122"/>
        <v>50.16</v>
      </c>
      <c r="T1122" s="5">
        <v>15.2</v>
      </c>
      <c r="U1122" s="8">
        <f t="shared" si="124"/>
        <v>48.18</v>
      </c>
      <c r="V1122" s="5">
        <f t="shared" si="125"/>
        <v>14.6</v>
      </c>
      <c r="W1122" s="12">
        <v>27.89659</v>
      </c>
      <c r="X1122" s="12">
        <v>-115.20441</v>
      </c>
      <c r="Y1122" s="4">
        <f t="shared" si="123"/>
        <v>57.2</v>
      </c>
      <c r="Z1122" s="4">
        <v>14</v>
      </c>
      <c r="AA1122" s="4">
        <v>4</v>
      </c>
      <c r="AB1122" s="4" t="s">
        <v>609</v>
      </c>
      <c r="AC1122" s="4">
        <v>7</v>
      </c>
      <c r="AD1122" s="4" t="s">
        <v>38</v>
      </c>
      <c r="AE1122" s="4">
        <v>120</v>
      </c>
      <c r="AF1122" s="4"/>
      <c r="AG1122" s="4"/>
    </row>
    <row r="1123" spans="1:33">
      <c r="A1123" s="4" t="s">
        <v>240</v>
      </c>
      <c r="B1123" s="4" t="s">
        <v>34</v>
      </c>
      <c r="C1123" s="28">
        <v>39661</v>
      </c>
      <c r="D1123" s="4">
        <v>2008</v>
      </c>
      <c r="E1123" s="33">
        <v>0.41111111111111098</v>
      </c>
      <c r="F1123" s="33">
        <v>0.41666666666666702</v>
      </c>
      <c r="G1123" s="33">
        <f t="shared" si="119"/>
        <v>5.5555555555560354E-3</v>
      </c>
      <c r="H1123" s="8">
        <v>2</v>
      </c>
      <c r="I1123" s="5">
        <v>1</v>
      </c>
      <c r="J1123" s="5">
        <v>7</v>
      </c>
      <c r="K1123" s="4">
        <v>7</v>
      </c>
      <c r="L1123" s="4" t="s">
        <v>129</v>
      </c>
      <c r="M1123" s="4" t="s">
        <v>233</v>
      </c>
      <c r="N1123" s="4">
        <v>2</v>
      </c>
      <c r="O1123" s="5">
        <f t="shared" si="120"/>
        <v>50.16</v>
      </c>
      <c r="P1123" s="5">
        <v>15.2</v>
      </c>
      <c r="Q1123" s="5">
        <f t="shared" si="121"/>
        <v>46.199999999999996</v>
      </c>
      <c r="R1123" s="5">
        <v>14</v>
      </c>
      <c r="S1123" s="5">
        <f t="shared" si="122"/>
        <v>50.16</v>
      </c>
      <c r="T1123" s="5">
        <v>15.2</v>
      </c>
      <c r="U1123" s="8">
        <f t="shared" si="124"/>
        <v>48.18</v>
      </c>
      <c r="V1123" s="5">
        <f t="shared" si="125"/>
        <v>14.6</v>
      </c>
      <c r="W1123" s="12">
        <v>27.89659</v>
      </c>
      <c r="X1123" s="12">
        <v>-115.20441</v>
      </c>
      <c r="Y1123" s="4">
        <f t="shared" si="123"/>
        <v>57.2</v>
      </c>
      <c r="Z1123" s="4">
        <v>14</v>
      </c>
      <c r="AA1123" s="4">
        <v>4</v>
      </c>
      <c r="AB1123" s="4" t="s">
        <v>608</v>
      </c>
      <c r="AC1123" s="4">
        <v>3</v>
      </c>
      <c r="AD1123" s="4" t="s">
        <v>38</v>
      </c>
      <c r="AE1123" s="4">
        <v>120</v>
      </c>
      <c r="AF1123" s="4"/>
      <c r="AG1123" s="4"/>
    </row>
    <row r="1124" spans="1:33">
      <c r="A1124" s="4" t="s">
        <v>240</v>
      </c>
      <c r="B1124" s="4" t="s">
        <v>34</v>
      </c>
      <c r="C1124" s="28">
        <v>39661</v>
      </c>
      <c r="D1124" s="4">
        <v>2008</v>
      </c>
      <c r="E1124" s="33">
        <v>0.41111111111111098</v>
      </c>
      <c r="F1124" s="33">
        <v>0.41666666666666702</v>
      </c>
      <c r="G1124" s="33">
        <f t="shared" si="119"/>
        <v>5.5555555555560354E-3</v>
      </c>
      <c r="H1124" s="8">
        <v>2</v>
      </c>
      <c r="I1124" s="5">
        <v>1</v>
      </c>
      <c r="J1124" s="5">
        <v>7</v>
      </c>
      <c r="K1124" s="4">
        <v>7</v>
      </c>
      <c r="L1124" s="4" t="s">
        <v>129</v>
      </c>
      <c r="M1124" s="4" t="s">
        <v>233</v>
      </c>
      <c r="N1124" s="4">
        <v>2</v>
      </c>
      <c r="O1124" s="5">
        <f t="shared" si="120"/>
        <v>50.16</v>
      </c>
      <c r="P1124" s="5">
        <v>15.2</v>
      </c>
      <c r="Q1124" s="5">
        <f t="shared" si="121"/>
        <v>46.199999999999996</v>
      </c>
      <c r="R1124" s="5">
        <v>14</v>
      </c>
      <c r="S1124" s="5">
        <f t="shared" si="122"/>
        <v>50.16</v>
      </c>
      <c r="T1124" s="5">
        <v>15.2</v>
      </c>
      <c r="U1124" s="8">
        <f t="shared" si="124"/>
        <v>48.18</v>
      </c>
      <c r="V1124" s="5">
        <f t="shared" si="125"/>
        <v>14.6</v>
      </c>
      <c r="W1124" s="12">
        <v>27.89659</v>
      </c>
      <c r="X1124" s="12">
        <v>-115.20441</v>
      </c>
      <c r="Y1124" s="4">
        <f t="shared" si="123"/>
        <v>57.2</v>
      </c>
      <c r="Z1124" s="4">
        <v>14</v>
      </c>
      <c r="AA1124" s="4">
        <v>4</v>
      </c>
      <c r="AB1124" s="4" t="s">
        <v>610</v>
      </c>
      <c r="AC1124" s="4">
        <v>6</v>
      </c>
      <c r="AD1124" s="4" t="s">
        <v>38</v>
      </c>
      <c r="AE1124" s="4">
        <v>120</v>
      </c>
      <c r="AF1124" s="4"/>
      <c r="AG1124" s="4"/>
    </row>
    <row r="1125" spans="1:33">
      <c r="A1125" s="4" t="s">
        <v>240</v>
      </c>
      <c r="B1125" s="4" t="s">
        <v>34</v>
      </c>
      <c r="C1125" s="28">
        <v>39661</v>
      </c>
      <c r="D1125" s="4">
        <v>2008</v>
      </c>
      <c r="E1125" s="33">
        <v>0.41111111111111115</v>
      </c>
      <c r="F1125" s="33">
        <v>0.41666666666666669</v>
      </c>
      <c r="G1125" s="33">
        <f t="shared" si="119"/>
        <v>5.5555555555555358E-3</v>
      </c>
      <c r="H1125" s="8">
        <v>2</v>
      </c>
      <c r="I1125" s="5">
        <v>1</v>
      </c>
      <c r="J1125" s="5">
        <v>7</v>
      </c>
      <c r="K1125" s="4">
        <v>7</v>
      </c>
      <c r="L1125" s="4" t="s">
        <v>129</v>
      </c>
      <c r="M1125" s="4" t="s">
        <v>233</v>
      </c>
      <c r="N1125" s="4">
        <v>2</v>
      </c>
      <c r="O1125" s="5">
        <f t="shared" si="120"/>
        <v>50.16</v>
      </c>
      <c r="P1125" s="5">
        <v>15.2</v>
      </c>
      <c r="Q1125" s="5">
        <f t="shared" si="121"/>
        <v>46.199999999999996</v>
      </c>
      <c r="R1125" s="5">
        <v>14</v>
      </c>
      <c r="S1125" s="5">
        <f t="shared" si="122"/>
        <v>50.16</v>
      </c>
      <c r="T1125" s="5">
        <v>15.2</v>
      </c>
      <c r="U1125" s="8">
        <f t="shared" si="124"/>
        <v>48.18</v>
      </c>
      <c r="V1125" s="5">
        <f t="shared" si="125"/>
        <v>14.6</v>
      </c>
      <c r="W1125" s="12">
        <v>27.89659</v>
      </c>
      <c r="X1125" s="12">
        <v>-115.20441</v>
      </c>
      <c r="Y1125" s="4">
        <f t="shared" si="123"/>
        <v>57.2</v>
      </c>
      <c r="Z1125" s="4">
        <v>14</v>
      </c>
      <c r="AA1125" s="4">
        <v>4</v>
      </c>
      <c r="AB1125" s="4" t="s">
        <v>606</v>
      </c>
      <c r="AC1125" s="4">
        <v>15</v>
      </c>
      <c r="AD1125" s="4" t="s">
        <v>38</v>
      </c>
      <c r="AE1125" s="4">
        <v>120</v>
      </c>
      <c r="AF1125" s="4"/>
      <c r="AG1125" s="4"/>
    </row>
    <row r="1126" spans="1:33">
      <c r="A1126" s="4" t="s">
        <v>240</v>
      </c>
      <c r="B1126" s="4" t="s">
        <v>34</v>
      </c>
      <c r="C1126" s="28">
        <v>39661</v>
      </c>
      <c r="D1126" s="4">
        <v>2008</v>
      </c>
      <c r="E1126" s="33">
        <v>0.41111111111111098</v>
      </c>
      <c r="F1126" s="33">
        <v>0.41666666666666702</v>
      </c>
      <c r="G1126" s="33">
        <f t="shared" si="119"/>
        <v>5.5555555555560354E-3</v>
      </c>
      <c r="H1126" s="8">
        <v>2</v>
      </c>
      <c r="I1126" s="5">
        <v>1</v>
      </c>
      <c r="J1126" s="5">
        <v>7</v>
      </c>
      <c r="K1126" s="4">
        <v>7</v>
      </c>
      <c r="L1126" s="4" t="s">
        <v>129</v>
      </c>
      <c r="M1126" s="4" t="s">
        <v>233</v>
      </c>
      <c r="N1126" s="4">
        <v>2</v>
      </c>
      <c r="O1126" s="5">
        <f t="shared" si="120"/>
        <v>50.16</v>
      </c>
      <c r="P1126" s="5">
        <v>15.2</v>
      </c>
      <c r="Q1126" s="5">
        <f t="shared" si="121"/>
        <v>46.199999999999996</v>
      </c>
      <c r="R1126" s="5">
        <v>14</v>
      </c>
      <c r="S1126" s="5">
        <f t="shared" si="122"/>
        <v>50.16</v>
      </c>
      <c r="T1126" s="5">
        <v>15.2</v>
      </c>
      <c r="U1126" s="8">
        <f t="shared" si="124"/>
        <v>48.18</v>
      </c>
      <c r="V1126" s="5">
        <f t="shared" si="125"/>
        <v>14.6</v>
      </c>
      <c r="W1126" s="12">
        <v>27.89659</v>
      </c>
      <c r="X1126" s="12">
        <v>-115.20441</v>
      </c>
      <c r="Y1126" s="4">
        <f t="shared" si="123"/>
        <v>57.2</v>
      </c>
      <c r="Z1126" s="4">
        <v>14</v>
      </c>
      <c r="AA1126" s="4">
        <v>4</v>
      </c>
      <c r="AB1126" s="4" t="s">
        <v>607</v>
      </c>
      <c r="AC1126" s="4">
        <v>3</v>
      </c>
      <c r="AD1126" s="4" t="s">
        <v>38</v>
      </c>
      <c r="AE1126" s="4">
        <v>120</v>
      </c>
      <c r="AF1126" s="4"/>
      <c r="AG1126" s="4"/>
    </row>
    <row r="1127" spans="1:33">
      <c r="A1127" s="4" t="s">
        <v>241</v>
      </c>
      <c r="B1127" s="4" t="s">
        <v>34</v>
      </c>
      <c r="C1127" s="28">
        <v>39661</v>
      </c>
      <c r="D1127" s="4">
        <v>2008</v>
      </c>
      <c r="E1127" s="33">
        <v>0.4826388888888889</v>
      </c>
      <c r="F1127" s="33">
        <v>0.48749999999999999</v>
      </c>
      <c r="G1127" s="33">
        <f t="shared" si="119"/>
        <v>4.8611111111110938E-3</v>
      </c>
      <c r="H1127" s="8">
        <v>2</v>
      </c>
      <c r="I1127" s="5">
        <v>2</v>
      </c>
      <c r="J1127" s="5">
        <v>8</v>
      </c>
      <c r="K1127" s="4">
        <v>8</v>
      </c>
      <c r="L1127" s="4" t="s">
        <v>129</v>
      </c>
      <c r="M1127" s="4" t="s">
        <v>233</v>
      </c>
      <c r="N1127" s="4">
        <v>2</v>
      </c>
      <c r="O1127" s="5">
        <f t="shared" si="120"/>
        <v>20.46</v>
      </c>
      <c r="P1127" s="5">
        <v>6.2</v>
      </c>
      <c r="Q1127" s="5">
        <f t="shared" si="121"/>
        <v>25.08</v>
      </c>
      <c r="R1127" s="5">
        <v>7.6</v>
      </c>
      <c r="S1127" s="5">
        <f t="shared" si="122"/>
        <v>25.08</v>
      </c>
      <c r="T1127" s="5">
        <v>7.6</v>
      </c>
      <c r="U1127" s="8">
        <f t="shared" si="124"/>
        <v>22.77</v>
      </c>
      <c r="V1127" s="5">
        <f t="shared" si="125"/>
        <v>6.9</v>
      </c>
      <c r="W1127" s="12">
        <v>27.894670000000001</v>
      </c>
      <c r="X1127" s="12">
        <v>-115.20572</v>
      </c>
      <c r="Y1127" s="4">
        <f t="shared" si="123"/>
        <v>66.2</v>
      </c>
      <c r="Z1127" s="4">
        <v>19</v>
      </c>
      <c r="AA1127" s="4">
        <v>4</v>
      </c>
      <c r="AB1127" s="4" t="s">
        <v>604</v>
      </c>
      <c r="AC1127" s="4">
        <v>1</v>
      </c>
      <c r="AD1127" s="4" t="s">
        <v>38</v>
      </c>
      <c r="AE1127" s="4">
        <v>120</v>
      </c>
      <c r="AF1127" s="4"/>
      <c r="AG1127" s="4"/>
    </row>
    <row r="1128" spans="1:33">
      <c r="A1128" s="4" t="s">
        <v>241</v>
      </c>
      <c r="B1128" s="4" t="s">
        <v>34</v>
      </c>
      <c r="C1128" s="28">
        <v>39661</v>
      </c>
      <c r="D1128" s="4">
        <v>2008</v>
      </c>
      <c r="E1128" s="33">
        <v>0.4826388888888889</v>
      </c>
      <c r="F1128" s="33">
        <v>0.48749999999999999</v>
      </c>
      <c r="G1128" s="33">
        <f t="shared" si="119"/>
        <v>4.8611111111110938E-3</v>
      </c>
      <c r="H1128" s="8">
        <v>2</v>
      </c>
      <c r="I1128" s="5">
        <v>2</v>
      </c>
      <c r="J1128" s="5">
        <v>8</v>
      </c>
      <c r="K1128" s="4">
        <v>8</v>
      </c>
      <c r="L1128" s="4" t="s">
        <v>129</v>
      </c>
      <c r="M1128" s="4" t="s">
        <v>233</v>
      </c>
      <c r="N1128" s="4">
        <v>2</v>
      </c>
      <c r="O1128" s="5">
        <f t="shared" si="120"/>
        <v>20.46</v>
      </c>
      <c r="P1128" s="5">
        <v>6.2</v>
      </c>
      <c r="Q1128" s="5">
        <f t="shared" si="121"/>
        <v>25.08</v>
      </c>
      <c r="R1128" s="5">
        <v>7.6</v>
      </c>
      <c r="S1128" s="5">
        <f t="shared" si="122"/>
        <v>25.08</v>
      </c>
      <c r="T1128" s="5">
        <v>7.6</v>
      </c>
      <c r="U1128" s="8">
        <f t="shared" si="124"/>
        <v>22.77</v>
      </c>
      <c r="V1128" s="5">
        <f t="shared" si="125"/>
        <v>6.9</v>
      </c>
      <c r="W1128" s="12">
        <v>27.894670000000001</v>
      </c>
      <c r="X1128" s="12">
        <v>-115.20572</v>
      </c>
      <c r="Y1128" s="4">
        <f t="shared" si="123"/>
        <v>66.2</v>
      </c>
      <c r="Z1128" s="4">
        <v>19</v>
      </c>
      <c r="AA1128" s="4">
        <v>4</v>
      </c>
      <c r="AB1128" s="4" t="s">
        <v>605</v>
      </c>
      <c r="AC1128" s="4">
        <v>3</v>
      </c>
      <c r="AD1128" s="4" t="s">
        <v>38</v>
      </c>
      <c r="AE1128" s="4">
        <v>120</v>
      </c>
      <c r="AF1128" s="4"/>
      <c r="AG1128" s="4"/>
    </row>
    <row r="1129" spans="1:33">
      <c r="A1129" s="4" t="s">
        <v>241</v>
      </c>
      <c r="B1129" s="4" t="s">
        <v>34</v>
      </c>
      <c r="C1129" s="28">
        <v>39661</v>
      </c>
      <c r="D1129" s="4">
        <v>2008</v>
      </c>
      <c r="E1129" s="33">
        <v>0.48263888888888901</v>
      </c>
      <c r="F1129" s="33">
        <v>0.48749999999999999</v>
      </c>
      <c r="G1129" s="33">
        <f t="shared" si="119"/>
        <v>4.8611111111109828E-3</v>
      </c>
      <c r="H1129" s="8">
        <v>2</v>
      </c>
      <c r="I1129" s="5">
        <v>2</v>
      </c>
      <c r="J1129" s="5">
        <v>8</v>
      </c>
      <c r="K1129" s="4">
        <v>8</v>
      </c>
      <c r="L1129" s="4" t="s">
        <v>129</v>
      </c>
      <c r="M1129" s="4" t="s">
        <v>233</v>
      </c>
      <c r="N1129" s="4">
        <v>2</v>
      </c>
      <c r="O1129" s="5">
        <f t="shared" si="120"/>
        <v>20.46</v>
      </c>
      <c r="P1129" s="5">
        <v>6.2</v>
      </c>
      <c r="Q1129" s="5">
        <f t="shared" si="121"/>
        <v>25.08</v>
      </c>
      <c r="R1129" s="5">
        <v>7.6</v>
      </c>
      <c r="S1129" s="5">
        <f t="shared" si="122"/>
        <v>25.08</v>
      </c>
      <c r="T1129" s="5">
        <v>7.6</v>
      </c>
      <c r="U1129" s="8">
        <f t="shared" si="124"/>
        <v>22.77</v>
      </c>
      <c r="V1129" s="5">
        <f t="shared" si="125"/>
        <v>6.9</v>
      </c>
      <c r="W1129" s="12">
        <v>27.894670000000001</v>
      </c>
      <c r="X1129" s="12">
        <v>-115.20572</v>
      </c>
      <c r="Y1129" s="4">
        <f t="shared" si="123"/>
        <v>66.2</v>
      </c>
      <c r="Z1129" s="4">
        <v>19</v>
      </c>
      <c r="AA1129" s="4">
        <v>4</v>
      </c>
      <c r="AB1129" s="4" t="s">
        <v>613</v>
      </c>
      <c r="AC1129" s="4">
        <v>4</v>
      </c>
      <c r="AD1129" s="4" t="s">
        <v>38</v>
      </c>
      <c r="AE1129" s="4">
        <v>120</v>
      </c>
      <c r="AF1129" s="4"/>
      <c r="AG1129" s="4"/>
    </row>
    <row r="1130" spans="1:33">
      <c r="A1130" s="4" t="s">
        <v>241</v>
      </c>
      <c r="B1130" s="4" t="s">
        <v>34</v>
      </c>
      <c r="C1130" s="28">
        <v>39661</v>
      </c>
      <c r="D1130" s="4">
        <v>2008</v>
      </c>
      <c r="E1130" s="33">
        <v>0.48263888888888901</v>
      </c>
      <c r="F1130" s="33">
        <v>0.48749999999999999</v>
      </c>
      <c r="G1130" s="33">
        <f t="shared" si="119"/>
        <v>4.8611111111109828E-3</v>
      </c>
      <c r="H1130" s="8">
        <v>2</v>
      </c>
      <c r="I1130" s="5">
        <v>2</v>
      </c>
      <c r="J1130" s="5">
        <v>8</v>
      </c>
      <c r="K1130" s="4">
        <v>8</v>
      </c>
      <c r="L1130" s="4" t="s">
        <v>129</v>
      </c>
      <c r="M1130" s="4" t="s">
        <v>233</v>
      </c>
      <c r="N1130" s="4">
        <v>2</v>
      </c>
      <c r="O1130" s="5">
        <f t="shared" si="120"/>
        <v>20.46</v>
      </c>
      <c r="P1130" s="5">
        <v>6.2</v>
      </c>
      <c r="Q1130" s="5">
        <f t="shared" si="121"/>
        <v>25.08</v>
      </c>
      <c r="R1130" s="5">
        <v>7.6</v>
      </c>
      <c r="S1130" s="5">
        <f t="shared" si="122"/>
        <v>25.08</v>
      </c>
      <c r="T1130" s="5">
        <v>7.6</v>
      </c>
      <c r="U1130" s="8">
        <f t="shared" si="124"/>
        <v>22.77</v>
      </c>
      <c r="V1130" s="5">
        <f t="shared" si="125"/>
        <v>6.9</v>
      </c>
      <c r="W1130" s="12">
        <v>27.894670000000001</v>
      </c>
      <c r="X1130" s="12">
        <v>-115.20572</v>
      </c>
      <c r="Y1130" s="4">
        <f t="shared" si="123"/>
        <v>66.2</v>
      </c>
      <c r="Z1130" s="4">
        <v>19</v>
      </c>
      <c r="AA1130" s="4">
        <v>4</v>
      </c>
      <c r="AB1130" s="4" t="s">
        <v>609</v>
      </c>
      <c r="AC1130" s="4">
        <v>1</v>
      </c>
      <c r="AD1130" s="4" t="s">
        <v>38</v>
      </c>
      <c r="AE1130" s="4">
        <v>120</v>
      </c>
      <c r="AF1130" s="4"/>
      <c r="AG1130" s="4"/>
    </row>
    <row r="1131" spans="1:33">
      <c r="A1131" s="4" t="s">
        <v>241</v>
      </c>
      <c r="B1131" s="4" t="s">
        <v>34</v>
      </c>
      <c r="C1131" s="28">
        <v>39661</v>
      </c>
      <c r="D1131" s="4">
        <v>2008</v>
      </c>
      <c r="E1131" s="33">
        <v>0.48263888888888901</v>
      </c>
      <c r="F1131" s="33">
        <v>0.48749999999999999</v>
      </c>
      <c r="G1131" s="33">
        <f t="shared" si="119"/>
        <v>4.8611111111109828E-3</v>
      </c>
      <c r="H1131" s="8">
        <v>2</v>
      </c>
      <c r="I1131" s="5">
        <v>2</v>
      </c>
      <c r="J1131" s="5">
        <v>8</v>
      </c>
      <c r="K1131" s="4">
        <v>8</v>
      </c>
      <c r="L1131" s="4" t="s">
        <v>129</v>
      </c>
      <c r="M1131" s="4" t="s">
        <v>233</v>
      </c>
      <c r="N1131" s="4">
        <v>2</v>
      </c>
      <c r="O1131" s="5">
        <f t="shared" si="120"/>
        <v>20.46</v>
      </c>
      <c r="P1131" s="5">
        <v>6.2</v>
      </c>
      <c r="Q1131" s="5">
        <f t="shared" si="121"/>
        <v>25.08</v>
      </c>
      <c r="R1131" s="5">
        <v>7.6</v>
      </c>
      <c r="S1131" s="5">
        <f t="shared" si="122"/>
        <v>25.08</v>
      </c>
      <c r="T1131" s="5">
        <v>7.6</v>
      </c>
      <c r="U1131" s="8">
        <f t="shared" si="124"/>
        <v>22.77</v>
      </c>
      <c r="V1131" s="5">
        <f t="shared" si="125"/>
        <v>6.9</v>
      </c>
      <c r="W1131" s="12">
        <v>27.894670000000001</v>
      </c>
      <c r="X1131" s="12">
        <v>-115.20572</v>
      </c>
      <c r="Y1131" s="4">
        <f t="shared" si="123"/>
        <v>66.2</v>
      </c>
      <c r="Z1131" s="4">
        <v>19</v>
      </c>
      <c r="AA1131" s="4">
        <v>4</v>
      </c>
      <c r="AB1131" s="4" t="s">
        <v>606</v>
      </c>
      <c r="AC1131" s="4">
        <v>17</v>
      </c>
      <c r="AD1131" s="4" t="s">
        <v>38</v>
      </c>
      <c r="AE1131" s="4">
        <v>120</v>
      </c>
      <c r="AF1131" s="4"/>
      <c r="AG1131" s="4"/>
    </row>
    <row r="1132" spans="1:33">
      <c r="A1132" s="4" t="s">
        <v>241</v>
      </c>
      <c r="B1132" s="4" t="s">
        <v>34</v>
      </c>
      <c r="C1132" s="28">
        <v>39661</v>
      </c>
      <c r="D1132" s="4">
        <v>2008</v>
      </c>
      <c r="E1132" s="33">
        <v>0.48263888888888901</v>
      </c>
      <c r="F1132" s="33">
        <v>0.48749999999999999</v>
      </c>
      <c r="G1132" s="33">
        <f t="shared" si="119"/>
        <v>4.8611111111109828E-3</v>
      </c>
      <c r="H1132" s="8">
        <v>2</v>
      </c>
      <c r="I1132" s="5">
        <v>2</v>
      </c>
      <c r="J1132" s="5">
        <v>8</v>
      </c>
      <c r="K1132" s="4">
        <v>8</v>
      </c>
      <c r="L1132" s="4" t="s">
        <v>129</v>
      </c>
      <c r="M1132" s="4" t="s">
        <v>233</v>
      </c>
      <c r="N1132" s="4">
        <v>2</v>
      </c>
      <c r="O1132" s="5">
        <f t="shared" si="120"/>
        <v>20.46</v>
      </c>
      <c r="P1132" s="5">
        <v>6.2</v>
      </c>
      <c r="Q1132" s="5">
        <f t="shared" si="121"/>
        <v>25.08</v>
      </c>
      <c r="R1132" s="5">
        <v>7.6</v>
      </c>
      <c r="S1132" s="5">
        <f t="shared" si="122"/>
        <v>25.08</v>
      </c>
      <c r="T1132" s="5">
        <v>7.6</v>
      </c>
      <c r="U1132" s="8">
        <f t="shared" si="124"/>
        <v>22.77</v>
      </c>
      <c r="V1132" s="5">
        <f t="shared" si="125"/>
        <v>6.9</v>
      </c>
      <c r="W1132" s="12">
        <v>27.894670000000001</v>
      </c>
      <c r="X1132" s="12">
        <v>-115.20572</v>
      </c>
      <c r="Y1132" s="4">
        <f t="shared" si="123"/>
        <v>66.2</v>
      </c>
      <c r="Z1132" s="4">
        <v>19</v>
      </c>
      <c r="AA1132" s="4">
        <v>4</v>
      </c>
      <c r="AB1132" s="4" t="s">
        <v>607</v>
      </c>
      <c r="AC1132" s="4">
        <v>6</v>
      </c>
      <c r="AD1132" s="4" t="s">
        <v>38</v>
      </c>
      <c r="AE1132" s="4">
        <v>120</v>
      </c>
      <c r="AF1132" s="4"/>
      <c r="AG1132" s="4"/>
    </row>
    <row r="1133" spans="1:33">
      <c r="A1133" s="4" t="s">
        <v>242</v>
      </c>
      <c r="B1133" s="4" t="s">
        <v>223</v>
      </c>
      <c r="C1133" s="28">
        <v>39662</v>
      </c>
      <c r="D1133" s="4">
        <v>2008</v>
      </c>
      <c r="E1133" s="33">
        <v>0.41875000000000001</v>
      </c>
      <c r="F1133" s="33">
        <v>0.42222222222222222</v>
      </c>
      <c r="G1133" s="33">
        <f t="shared" si="119"/>
        <v>3.4722222222222099E-3</v>
      </c>
      <c r="H1133" s="8">
        <v>2</v>
      </c>
      <c r="I1133" s="5">
        <v>1</v>
      </c>
      <c r="J1133" s="5">
        <v>9</v>
      </c>
      <c r="K1133" s="4">
        <v>9</v>
      </c>
      <c r="L1133" s="4" t="s">
        <v>129</v>
      </c>
      <c r="M1133" s="4" t="s">
        <v>233</v>
      </c>
      <c r="N1133" s="4">
        <v>2</v>
      </c>
      <c r="O1133" s="5">
        <f t="shared" si="120"/>
        <v>37.29</v>
      </c>
      <c r="P1133" s="5">
        <v>11.3</v>
      </c>
      <c r="Q1133" s="5">
        <f t="shared" si="121"/>
        <v>36.299999999999997</v>
      </c>
      <c r="R1133" s="5">
        <v>11</v>
      </c>
      <c r="S1133" s="5">
        <f t="shared" si="122"/>
        <v>37.29</v>
      </c>
      <c r="T1133" s="5">
        <v>11.3</v>
      </c>
      <c r="U1133" s="8">
        <f t="shared" si="124"/>
        <v>36.795000000000002</v>
      </c>
      <c r="V1133" s="5">
        <f t="shared" si="125"/>
        <v>11.15</v>
      </c>
      <c r="W1133" s="12">
        <v>27.895489999999999</v>
      </c>
      <c r="X1133" s="12">
        <v>-115.20536</v>
      </c>
      <c r="Y1133" s="4">
        <f t="shared" si="123"/>
        <v>66.2</v>
      </c>
      <c r="Z1133" s="4">
        <v>19</v>
      </c>
      <c r="AA1133" s="4">
        <v>9</v>
      </c>
      <c r="AB1133" s="4" t="s">
        <v>604</v>
      </c>
      <c r="AC1133" s="4">
        <v>2</v>
      </c>
      <c r="AD1133" s="4" t="s">
        <v>38</v>
      </c>
      <c r="AE1133" s="4">
        <v>300</v>
      </c>
      <c r="AF1133" s="4"/>
      <c r="AG1133" s="4"/>
    </row>
    <row r="1134" spans="1:33">
      <c r="A1134" s="4" t="s">
        <v>242</v>
      </c>
      <c r="B1134" s="4" t="s">
        <v>223</v>
      </c>
      <c r="C1134" s="28">
        <v>39662</v>
      </c>
      <c r="D1134" s="4">
        <v>2008</v>
      </c>
      <c r="E1134" s="33">
        <v>0.41875000000000001</v>
      </c>
      <c r="F1134" s="33">
        <v>0.422222222222222</v>
      </c>
      <c r="G1134" s="33">
        <f t="shared" si="119"/>
        <v>3.4722222222219878E-3</v>
      </c>
      <c r="H1134" s="8">
        <v>2</v>
      </c>
      <c r="I1134" s="5">
        <v>1</v>
      </c>
      <c r="J1134" s="5">
        <v>9</v>
      </c>
      <c r="K1134" s="4">
        <v>9</v>
      </c>
      <c r="L1134" s="4" t="s">
        <v>129</v>
      </c>
      <c r="M1134" s="4" t="s">
        <v>233</v>
      </c>
      <c r="N1134" s="4">
        <v>2</v>
      </c>
      <c r="O1134" s="5">
        <f t="shared" si="120"/>
        <v>37.29</v>
      </c>
      <c r="P1134" s="5">
        <v>11.3</v>
      </c>
      <c r="Q1134" s="5">
        <f t="shared" si="121"/>
        <v>36.299999999999997</v>
      </c>
      <c r="R1134" s="5">
        <v>11</v>
      </c>
      <c r="S1134" s="5">
        <f t="shared" si="122"/>
        <v>37.29</v>
      </c>
      <c r="T1134" s="5">
        <v>11.3</v>
      </c>
      <c r="U1134" s="8">
        <f t="shared" si="124"/>
        <v>36.795000000000002</v>
      </c>
      <c r="V1134" s="5">
        <f t="shared" si="125"/>
        <v>11.15</v>
      </c>
      <c r="W1134" s="12">
        <v>27.895489999999999</v>
      </c>
      <c r="X1134" s="12">
        <v>-115.20536</v>
      </c>
      <c r="Y1134" s="4">
        <f t="shared" si="123"/>
        <v>66.2</v>
      </c>
      <c r="Z1134" s="4">
        <v>19</v>
      </c>
      <c r="AA1134" s="4">
        <v>9</v>
      </c>
      <c r="AB1134" s="4" t="s">
        <v>613</v>
      </c>
      <c r="AC1134" s="4">
        <v>3</v>
      </c>
      <c r="AD1134" s="4" t="s">
        <v>38</v>
      </c>
      <c r="AE1134" s="4">
        <v>300</v>
      </c>
      <c r="AF1134" s="4"/>
      <c r="AG1134" s="4"/>
    </row>
    <row r="1135" spans="1:33">
      <c r="A1135" s="4" t="s">
        <v>242</v>
      </c>
      <c r="B1135" s="4" t="s">
        <v>223</v>
      </c>
      <c r="C1135" s="28">
        <v>39662</v>
      </c>
      <c r="D1135" s="4">
        <v>2008</v>
      </c>
      <c r="E1135" s="33">
        <v>0.41875000000000001</v>
      </c>
      <c r="F1135" s="33">
        <v>0.422222222222222</v>
      </c>
      <c r="G1135" s="33">
        <f t="shared" si="119"/>
        <v>3.4722222222219878E-3</v>
      </c>
      <c r="H1135" s="8">
        <v>2</v>
      </c>
      <c r="I1135" s="5">
        <v>1</v>
      </c>
      <c r="J1135" s="5">
        <v>9</v>
      </c>
      <c r="K1135" s="4">
        <v>9</v>
      </c>
      <c r="L1135" s="4" t="s">
        <v>129</v>
      </c>
      <c r="M1135" s="4" t="s">
        <v>233</v>
      </c>
      <c r="N1135" s="4">
        <v>2</v>
      </c>
      <c r="O1135" s="5">
        <f t="shared" si="120"/>
        <v>37.29</v>
      </c>
      <c r="P1135" s="5">
        <v>11.3</v>
      </c>
      <c r="Q1135" s="5">
        <f t="shared" si="121"/>
        <v>36.299999999999997</v>
      </c>
      <c r="R1135" s="5">
        <v>11</v>
      </c>
      <c r="S1135" s="5">
        <f t="shared" si="122"/>
        <v>37.29</v>
      </c>
      <c r="T1135" s="5">
        <v>11.3</v>
      </c>
      <c r="U1135" s="8">
        <f t="shared" si="124"/>
        <v>36.795000000000002</v>
      </c>
      <c r="V1135" s="5">
        <f t="shared" si="125"/>
        <v>11.15</v>
      </c>
      <c r="W1135" s="12">
        <v>27.895489999999999</v>
      </c>
      <c r="X1135" s="12">
        <v>-115.20536</v>
      </c>
      <c r="Y1135" s="4">
        <f t="shared" si="123"/>
        <v>66.2</v>
      </c>
      <c r="Z1135" s="4">
        <v>19</v>
      </c>
      <c r="AA1135" s="4">
        <v>9</v>
      </c>
      <c r="AB1135" s="4" t="s">
        <v>609</v>
      </c>
      <c r="AC1135" s="4">
        <v>4</v>
      </c>
      <c r="AD1135" s="4" t="s">
        <v>38</v>
      </c>
      <c r="AE1135" s="4">
        <v>300</v>
      </c>
      <c r="AF1135" s="4"/>
      <c r="AG1135" s="4"/>
    </row>
    <row r="1136" spans="1:33">
      <c r="A1136" s="4" t="s">
        <v>242</v>
      </c>
      <c r="B1136" s="4" t="s">
        <v>223</v>
      </c>
      <c r="C1136" s="28">
        <v>39662</v>
      </c>
      <c r="D1136" s="4">
        <v>2008</v>
      </c>
      <c r="E1136" s="33">
        <v>0.41875000000000001</v>
      </c>
      <c r="F1136" s="33">
        <v>0.42222222222222222</v>
      </c>
      <c r="G1136" s="33">
        <f t="shared" si="119"/>
        <v>3.4722222222222099E-3</v>
      </c>
      <c r="H1136" s="8">
        <v>2</v>
      </c>
      <c r="I1136" s="5">
        <v>1</v>
      </c>
      <c r="J1136" s="5">
        <v>9</v>
      </c>
      <c r="K1136" s="4">
        <v>9</v>
      </c>
      <c r="L1136" s="4" t="s">
        <v>129</v>
      </c>
      <c r="M1136" s="4" t="s">
        <v>233</v>
      </c>
      <c r="N1136" s="4">
        <v>2</v>
      </c>
      <c r="O1136" s="5">
        <f t="shared" si="120"/>
        <v>37.29</v>
      </c>
      <c r="P1136" s="5">
        <v>11.3</v>
      </c>
      <c r="Q1136" s="5">
        <f t="shared" si="121"/>
        <v>36.299999999999997</v>
      </c>
      <c r="R1136" s="5">
        <v>11</v>
      </c>
      <c r="S1136" s="5">
        <f t="shared" si="122"/>
        <v>37.29</v>
      </c>
      <c r="T1136" s="5">
        <v>11.3</v>
      </c>
      <c r="U1136" s="8">
        <f t="shared" si="124"/>
        <v>36.795000000000002</v>
      </c>
      <c r="V1136" s="5">
        <f t="shared" si="125"/>
        <v>11.15</v>
      </c>
      <c r="W1136" s="12">
        <v>27.895489999999999</v>
      </c>
      <c r="X1136" s="12">
        <v>-115.20536</v>
      </c>
      <c r="Y1136" s="4">
        <f t="shared" si="123"/>
        <v>66.2</v>
      </c>
      <c r="Z1136" s="4">
        <v>19</v>
      </c>
      <c r="AA1136" s="4">
        <v>9</v>
      </c>
      <c r="AB1136" s="4" t="s">
        <v>606</v>
      </c>
      <c r="AC1136" s="4">
        <v>6</v>
      </c>
      <c r="AD1136" s="4" t="s">
        <v>38</v>
      </c>
      <c r="AE1136" s="4">
        <v>300</v>
      </c>
      <c r="AF1136" s="4"/>
      <c r="AG1136" s="4"/>
    </row>
    <row r="1137" spans="1:33">
      <c r="A1137" s="4" t="s">
        <v>242</v>
      </c>
      <c r="B1137" s="4" t="s">
        <v>223</v>
      </c>
      <c r="C1137" s="28">
        <v>39662</v>
      </c>
      <c r="D1137" s="4">
        <v>2008</v>
      </c>
      <c r="E1137" s="33">
        <v>0.41875000000000001</v>
      </c>
      <c r="F1137" s="33">
        <v>0.422222222222222</v>
      </c>
      <c r="G1137" s="33">
        <f t="shared" si="119"/>
        <v>3.4722222222219878E-3</v>
      </c>
      <c r="H1137" s="8">
        <v>2</v>
      </c>
      <c r="I1137" s="5">
        <v>1</v>
      </c>
      <c r="J1137" s="5">
        <v>9</v>
      </c>
      <c r="K1137" s="4">
        <v>9</v>
      </c>
      <c r="L1137" s="4" t="s">
        <v>129</v>
      </c>
      <c r="M1137" s="4" t="s">
        <v>233</v>
      </c>
      <c r="N1137" s="4">
        <v>2</v>
      </c>
      <c r="O1137" s="5">
        <f t="shared" si="120"/>
        <v>37.29</v>
      </c>
      <c r="P1137" s="5">
        <v>11.3</v>
      </c>
      <c r="Q1137" s="5">
        <f t="shared" si="121"/>
        <v>36.299999999999997</v>
      </c>
      <c r="R1137" s="5">
        <v>11</v>
      </c>
      <c r="S1137" s="5">
        <f t="shared" si="122"/>
        <v>37.29</v>
      </c>
      <c r="T1137" s="5">
        <v>11.3</v>
      </c>
      <c r="U1137" s="8">
        <f t="shared" si="124"/>
        <v>36.795000000000002</v>
      </c>
      <c r="V1137" s="5">
        <f t="shared" si="125"/>
        <v>11.15</v>
      </c>
      <c r="W1137" s="12">
        <v>27.895489999999999</v>
      </c>
      <c r="X1137" s="12">
        <v>-115.20536</v>
      </c>
      <c r="Y1137" s="4">
        <f t="shared" si="123"/>
        <v>66.2</v>
      </c>
      <c r="Z1137" s="4">
        <v>19</v>
      </c>
      <c r="AA1137" s="4">
        <v>9</v>
      </c>
      <c r="AB1137" s="4" t="s">
        <v>607</v>
      </c>
      <c r="AC1137" s="4">
        <v>7</v>
      </c>
      <c r="AD1137" s="4" t="s">
        <v>38</v>
      </c>
      <c r="AE1137" s="4">
        <v>300</v>
      </c>
      <c r="AF1137" s="4"/>
      <c r="AG1137" s="4"/>
    </row>
    <row r="1138" spans="1:33">
      <c r="A1138" s="4" t="s">
        <v>243</v>
      </c>
      <c r="B1138" s="4" t="s">
        <v>223</v>
      </c>
      <c r="C1138" s="28">
        <v>39662</v>
      </c>
      <c r="D1138" s="4">
        <v>2008</v>
      </c>
      <c r="E1138" s="33">
        <v>0.43541666666666662</v>
      </c>
      <c r="F1138" s="33">
        <v>0.43888888888888888</v>
      </c>
      <c r="G1138" s="33">
        <f t="shared" si="119"/>
        <v>3.4722222222222654E-3</v>
      </c>
      <c r="H1138" s="8">
        <v>2</v>
      </c>
      <c r="I1138" s="5">
        <v>1</v>
      </c>
      <c r="J1138" s="5">
        <v>10</v>
      </c>
      <c r="K1138" s="4">
        <v>10</v>
      </c>
      <c r="L1138" s="4" t="s">
        <v>129</v>
      </c>
      <c r="M1138" s="4" t="s">
        <v>233</v>
      </c>
      <c r="N1138" s="4">
        <v>2</v>
      </c>
      <c r="O1138" s="5">
        <f t="shared" si="120"/>
        <v>32.01</v>
      </c>
      <c r="P1138" s="5">
        <v>9.6999999999999993</v>
      </c>
      <c r="Q1138" s="5">
        <f t="shared" si="121"/>
        <v>32.67</v>
      </c>
      <c r="R1138" s="5">
        <v>9.9</v>
      </c>
      <c r="S1138" s="5">
        <f t="shared" si="122"/>
        <v>32.67</v>
      </c>
      <c r="T1138" s="5">
        <v>9.9</v>
      </c>
      <c r="U1138" s="8">
        <f t="shared" si="124"/>
        <v>32.340000000000003</v>
      </c>
      <c r="V1138" s="5">
        <f t="shared" si="125"/>
        <v>9.8000000000000007</v>
      </c>
      <c r="W1138" s="12">
        <v>27.89124</v>
      </c>
      <c r="X1138" s="12">
        <v>-115.20551</v>
      </c>
      <c r="Y1138" s="4">
        <f t="shared" si="123"/>
        <v>66.2</v>
      </c>
      <c r="Z1138" s="4">
        <v>19</v>
      </c>
      <c r="AA1138" s="4">
        <v>8</v>
      </c>
      <c r="AB1138" s="4" t="s">
        <v>604</v>
      </c>
      <c r="AC1138" s="4">
        <v>3</v>
      </c>
      <c r="AD1138" s="4" t="s">
        <v>38</v>
      </c>
      <c r="AE1138" s="4">
        <v>120</v>
      </c>
      <c r="AF1138" s="4"/>
      <c r="AG1138" s="4"/>
    </row>
    <row r="1139" spans="1:33">
      <c r="A1139" s="4" t="s">
        <v>243</v>
      </c>
      <c r="B1139" s="4" t="s">
        <v>223</v>
      </c>
      <c r="C1139" s="28">
        <v>39662</v>
      </c>
      <c r="D1139" s="4">
        <v>2008</v>
      </c>
      <c r="E1139" s="33">
        <v>0.43541666666666662</v>
      </c>
      <c r="F1139" s="33">
        <v>0.43888888888888888</v>
      </c>
      <c r="G1139" s="33">
        <f t="shared" si="119"/>
        <v>3.4722222222222654E-3</v>
      </c>
      <c r="H1139" s="8">
        <v>2</v>
      </c>
      <c r="I1139" s="5">
        <v>1</v>
      </c>
      <c r="J1139" s="5">
        <v>10</v>
      </c>
      <c r="K1139" s="4">
        <v>10</v>
      </c>
      <c r="L1139" s="4" t="s">
        <v>129</v>
      </c>
      <c r="M1139" s="4" t="s">
        <v>233</v>
      </c>
      <c r="N1139" s="4">
        <v>2</v>
      </c>
      <c r="O1139" s="5">
        <f t="shared" si="120"/>
        <v>32.01</v>
      </c>
      <c r="P1139" s="5">
        <v>9.6999999999999993</v>
      </c>
      <c r="Q1139" s="5">
        <f t="shared" si="121"/>
        <v>32.67</v>
      </c>
      <c r="R1139" s="5">
        <v>9.9</v>
      </c>
      <c r="S1139" s="5">
        <f t="shared" si="122"/>
        <v>32.67</v>
      </c>
      <c r="T1139" s="5">
        <v>9.9</v>
      </c>
      <c r="U1139" s="8">
        <f t="shared" si="124"/>
        <v>32.340000000000003</v>
      </c>
      <c r="V1139" s="5">
        <f t="shared" si="125"/>
        <v>9.8000000000000007</v>
      </c>
      <c r="W1139" s="12">
        <v>27.89124</v>
      </c>
      <c r="X1139" s="12">
        <v>-115.20551</v>
      </c>
      <c r="Y1139" s="4">
        <f t="shared" si="123"/>
        <v>66.2</v>
      </c>
      <c r="Z1139" s="4">
        <v>19</v>
      </c>
      <c r="AA1139" s="4">
        <v>8</v>
      </c>
      <c r="AB1139" s="4" t="s">
        <v>615</v>
      </c>
      <c r="AC1139" s="4">
        <v>2</v>
      </c>
      <c r="AD1139" s="4" t="s">
        <v>38</v>
      </c>
      <c r="AE1139" s="4">
        <v>120</v>
      </c>
      <c r="AF1139" s="4"/>
      <c r="AG1139" s="4"/>
    </row>
    <row r="1140" spans="1:33">
      <c r="A1140" s="4" t="s">
        <v>243</v>
      </c>
      <c r="B1140" s="4" t="s">
        <v>223</v>
      </c>
      <c r="C1140" s="28">
        <v>39662</v>
      </c>
      <c r="D1140" s="4">
        <v>2008</v>
      </c>
      <c r="E1140" s="33">
        <v>0.43541666666666662</v>
      </c>
      <c r="F1140" s="33">
        <v>0.43888888888888888</v>
      </c>
      <c r="G1140" s="33">
        <f t="shared" si="119"/>
        <v>3.4722222222222654E-3</v>
      </c>
      <c r="H1140" s="8">
        <v>2</v>
      </c>
      <c r="I1140" s="5">
        <v>1</v>
      </c>
      <c r="J1140" s="5">
        <v>10</v>
      </c>
      <c r="K1140" s="4">
        <v>10</v>
      </c>
      <c r="L1140" s="4" t="s">
        <v>129</v>
      </c>
      <c r="M1140" s="4" t="s">
        <v>233</v>
      </c>
      <c r="N1140" s="4">
        <v>2</v>
      </c>
      <c r="O1140" s="5">
        <f t="shared" si="120"/>
        <v>32.01</v>
      </c>
      <c r="P1140" s="5">
        <v>9.6999999999999993</v>
      </c>
      <c r="Q1140" s="5">
        <f t="shared" si="121"/>
        <v>32.67</v>
      </c>
      <c r="R1140" s="5">
        <v>9.9</v>
      </c>
      <c r="S1140" s="5">
        <f t="shared" si="122"/>
        <v>32.67</v>
      </c>
      <c r="T1140" s="5">
        <v>9.9</v>
      </c>
      <c r="U1140" s="8">
        <f t="shared" si="124"/>
        <v>32.340000000000003</v>
      </c>
      <c r="V1140" s="5">
        <f t="shared" si="125"/>
        <v>9.8000000000000007</v>
      </c>
      <c r="W1140" s="12">
        <v>27.89124</v>
      </c>
      <c r="X1140" s="12">
        <v>-115.20551</v>
      </c>
      <c r="Y1140" s="4">
        <f t="shared" si="123"/>
        <v>66.2</v>
      </c>
      <c r="Z1140" s="4">
        <v>19</v>
      </c>
      <c r="AA1140" s="4">
        <v>8</v>
      </c>
      <c r="AB1140" s="4" t="s">
        <v>613</v>
      </c>
      <c r="AC1140" s="4">
        <v>4</v>
      </c>
      <c r="AD1140" s="4" t="s">
        <v>38</v>
      </c>
      <c r="AE1140" s="4">
        <v>120</v>
      </c>
      <c r="AF1140" s="4"/>
      <c r="AG1140" s="4"/>
    </row>
    <row r="1141" spans="1:33">
      <c r="A1141" s="4" t="s">
        <v>243</v>
      </c>
      <c r="B1141" s="4" t="s">
        <v>223</v>
      </c>
      <c r="C1141" s="28">
        <v>39662</v>
      </c>
      <c r="D1141" s="4">
        <v>2008</v>
      </c>
      <c r="E1141" s="33">
        <v>0.43541666666666662</v>
      </c>
      <c r="F1141" s="33">
        <v>0.43888888888888888</v>
      </c>
      <c r="G1141" s="33">
        <f t="shared" si="119"/>
        <v>3.4722222222222654E-3</v>
      </c>
      <c r="H1141" s="8">
        <v>2</v>
      </c>
      <c r="I1141" s="5">
        <v>1</v>
      </c>
      <c r="J1141" s="5">
        <v>10</v>
      </c>
      <c r="K1141" s="4">
        <v>10</v>
      </c>
      <c r="L1141" s="4" t="s">
        <v>129</v>
      </c>
      <c r="M1141" s="4" t="s">
        <v>233</v>
      </c>
      <c r="N1141" s="4">
        <v>2</v>
      </c>
      <c r="O1141" s="5">
        <f t="shared" si="120"/>
        <v>32.01</v>
      </c>
      <c r="P1141" s="5">
        <v>9.6999999999999993</v>
      </c>
      <c r="Q1141" s="5">
        <f t="shared" si="121"/>
        <v>32.67</v>
      </c>
      <c r="R1141" s="5">
        <v>9.9</v>
      </c>
      <c r="S1141" s="5">
        <f t="shared" si="122"/>
        <v>32.67</v>
      </c>
      <c r="T1141" s="5">
        <v>9.9</v>
      </c>
      <c r="U1141" s="8">
        <f t="shared" si="124"/>
        <v>32.340000000000003</v>
      </c>
      <c r="V1141" s="5">
        <f t="shared" si="125"/>
        <v>9.8000000000000007</v>
      </c>
      <c r="W1141" s="12">
        <v>27.89124</v>
      </c>
      <c r="X1141" s="12">
        <v>-115.20551</v>
      </c>
      <c r="Y1141" s="4">
        <f t="shared" si="123"/>
        <v>66.2</v>
      </c>
      <c r="Z1141" s="4">
        <v>19</v>
      </c>
      <c r="AA1141" s="4">
        <v>8</v>
      </c>
      <c r="AB1141" s="4" t="s">
        <v>609</v>
      </c>
      <c r="AC1141" s="4">
        <v>2</v>
      </c>
      <c r="AD1141" s="4" t="s">
        <v>38</v>
      </c>
      <c r="AE1141" s="4">
        <v>120</v>
      </c>
      <c r="AF1141" s="4"/>
      <c r="AG1141" s="4"/>
    </row>
    <row r="1142" spans="1:33">
      <c r="A1142" s="4" t="s">
        <v>243</v>
      </c>
      <c r="B1142" s="4" t="s">
        <v>223</v>
      </c>
      <c r="C1142" s="28">
        <v>39662</v>
      </c>
      <c r="D1142" s="4">
        <v>2008</v>
      </c>
      <c r="E1142" s="33">
        <v>0.43541666666666662</v>
      </c>
      <c r="F1142" s="33">
        <v>0.43888888888888888</v>
      </c>
      <c r="G1142" s="33">
        <f t="shared" si="119"/>
        <v>3.4722222222222654E-3</v>
      </c>
      <c r="H1142" s="8">
        <v>2</v>
      </c>
      <c r="I1142" s="5">
        <v>1</v>
      </c>
      <c r="J1142" s="5">
        <v>10</v>
      </c>
      <c r="K1142" s="4">
        <v>10</v>
      </c>
      <c r="L1142" s="4" t="s">
        <v>129</v>
      </c>
      <c r="M1142" s="4" t="s">
        <v>233</v>
      </c>
      <c r="N1142" s="4">
        <v>2</v>
      </c>
      <c r="O1142" s="5">
        <f t="shared" si="120"/>
        <v>32.01</v>
      </c>
      <c r="P1142" s="5">
        <v>9.6999999999999993</v>
      </c>
      <c r="Q1142" s="5">
        <f t="shared" si="121"/>
        <v>32.67</v>
      </c>
      <c r="R1142" s="5">
        <v>9.9</v>
      </c>
      <c r="S1142" s="5">
        <f t="shared" si="122"/>
        <v>32.67</v>
      </c>
      <c r="T1142" s="5">
        <v>9.9</v>
      </c>
      <c r="U1142" s="8">
        <f t="shared" si="124"/>
        <v>32.340000000000003</v>
      </c>
      <c r="V1142" s="5">
        <f t="shared" si="125"/>
        <v>9.8000000000000007</v>
      </c>
      <c r="W1142" s="12">
        <v>27.89124</v>
      </c>
      <c r="X1142" s="12">
        <v>-115.20551</v>
      </c>
      <c r="Y1142" s="4">
        <f t="shared" si="123"/>
        <v>66.2</v>
      </c>
      <c r="Z1142" s="4">
        <v>19</v>
      </c>
      <c r="AA1142" s="4">
        <v>8</v>
      </c>
      <c r="AB1142" s="4" t="s">
        <v>606</v>
      </c>
      <c r="AC1142" s="4">
        <v>5</v>
      </c>
      <c r="AD1142" s="4" t="s">
        <v>38</v>
      </c>
      <c r="AE1142" s="4">
        <v>120</v>
      </c>
      <c r="AF1142" s="4"/>
      <c r="AG1142" s="4"/>
    </row>
    <row r="1143" spans="1:33">
      <c r="A1143" s="4" t="s">
        <v>243</v>
      </c>
      <c r="B1143" s="4" t="s">
        <v>223</v>
      </c>
      <c r="C1143" s="28">
        <v>39662</v>
      </c>
      <c r="D1143" s="4">
        <v>2008</v>
      </c>
      <c r="E1143" s="33">
        <v>0.43541666666666662</v>
      </c>
      <c r="F1143" s="33">
        <v>0.43888888888888888</v>
      </c>
      <c r="G1143" s="33">
        <f t="shared" si="119"/>
        <v>3.4722222222222654E-3</v>
      </c>
      <c r="H1143" s="8">
        <v>2</v>
      </c>
      <c r="I1143" s="5">
        <v>1</v>
      </c>
      <c r="J1143" s="5">
        <v>10</v>
      </c>
      <c r="K1143" s="4">
        <v>10</v>
      </c>
      <c r="L1143" s="4" t="s">
        <v>129</v>
      </c>
      <c r="M1143" s="4" t="s">
        <v>233</v>
      </c>
      <c r="N1143" s="4">
        <v>2</v>
      </c>
      <c r="O1143" s="5">
        <f t="shared" si="120"/>
        <v>32.01</v>
      </c>
      <c r="P1143" s="5">
        <v>9.6999999999999993</v>
      </c>
      <c r="Q1143" s="5">
        <f t="shared" si="121"/>
        <v>32.67</v>
      </c>
      <c r="R1143" s="5">
        <v>9.9</v>
      </c>
      <c r="S1143" s="5">
        <f t="shared" si="122"/>
        <v>32.67</v>
      </c>
      <c r="T1143" s="5">
        <v>9.9</v>
      </c>
      <c r="U1143" s="8">
        <f t="shared" si="124"/>
        <v>32.340000000000003</v>
      </c>
      <c r="V1143" s="5">
        <f t="shared" si="125"/>
        <v>9.8000000000000007</v>
      </c>
      <c r="W1143" s="12">
        <v>27.89124</v>
      </c>
      <c r="X1143" s="12">
        <v>-115.20551</v>
      </c>
      <c r="Y1143" s="4">
        <f t="shared" si="123"/>
        <v>66.2</v>
      </c>
      <c r="Z1143" s="4">
        <v>19</v>
      </c>
      <c r="AA1143" s="4">
        <v>8</v>
      </c>
      <c r="AB1143" s="4" t="s">
        <v>607</v>
      </c>
      <c r="AC1143" s="4">
        <v>3</v>
      </c>
      <c r="AD1143" s="4" t="s">
        <v>38</v>
      </c>
      <c r="AE1143" s="4">
        <v>120</v>
      </c>
      <c r="AF1143" s="4"/>
      <c r="AG1143" s="4"/>
    </row>
    <row r="1144" spans="1:33">
      <c r="A1144" s="4" t="s">
        <v>243</v>
      </c>
      <c r="B1144" s="4" t="s">
        <v>223</v>
      </c>
      <c r="C1144" s="28">
        <v>39662</v>
      </c>
      <c r="D1144" s="4">
        <v>2008</v>
      </c>
      <c r="E1144" s="33">
        <v>0.43541666666666662</v>
      </c>
      <c r="F1144" s="33">
        <v>0.43888888888888888</v>
      </c>
      <c r="G1144" s="33">
        <f t="shared" si="119"/>
        <v>3.4722222222222654E-3</v>
      </c>
      <c r="H1144" s="8">
        <v>2</v>
      </c>
      <c r="I1144" s="5">
        <v>1</v>
      </c>
      <c r="J1144" s="5">
        <v>10</v>
      </c>
      <c r="K1144" s="4">
        <v>10</v>
      </c>
      <c r="L1144" s="4" t="s">
        <v>129</v>
      </c>
      <c r="M1144" s="4" t="s">
        <v>233</v>
      </c>
      <c r="N1144" s="4">
        <v>2</v>
      </c>
      <c r="O1144" s="5">
        <f t="shared" si="120"/>
        <v>32.01</v>
      </c>
      <c r="P1144" s="5">
        <v>9.6999999999999993</v>
      </c>
      <c r="Q1144" s="5">
        <f t="shared" si="121"/>
        <v>32.67</v>
      </c>
      <c r="R1144" s="5">
        <v>9.9</v>
      </c>
      <c r="S1144" s="5">
        <f t="shared" si="122"/>
        <v>32.67</v>
      </c>
      <c r="T1144" s="5">
        <v>9.9</v>
      </c>
      <c r="U1144" s="8">
        <f t="shared" si="124"/>
        <v>32.340000000000003</v>
      </c>
      <c r="V1144" s="5">
        <f t="shared" si="125"/>
        <v>9.8000000000000007</v>
      </c>
      <c r="W1144" s="12">
        <v>27.89124</v>
      </c>
      <c r="X1144" s="12">
        <v>-115.20551</v>
      </c>
      <c r="Y1144" s="4">
        <f t="shared" si="123"/>
        <v>66.2</v>
      </c>
      <c r="Z1144" s="4">
        <v>19</v>
      </c>
      <c r="AA1144" s="4">
        <v>8</v>
      </c>
      <c r="AB1144" s="4" t="s">
        <v>611</v>
      </c>
      <c r="AC1144" s="4">
        <v>1</v>
      </c>
      <c r="AD1144" s="4" t="s">
        <v>38</v>
      </c>
      <c r="AE1144" s="4">
        <v>120</v>
      </c>
      <c r="AF1144" s="4"/>
      <c r="AG1144" s="4"/>
    </row>
    <row r="1145" spans="1:33">
      <c r="A1145" s="4" t="s">
        <v>244</v>
      </c>
      <c r="B1145" s="4" t="s">
        <v>223</v>
      </c>
      <c r="C1145" s="28">
        <v>39662</v>
      </c>
      <c r="D1145" s="4">
        <v>2008</v>
      </c>
      <c r="E1145" s="33">
        <v>0.48333333333333334</v>
      </c>
      <c r="F1145" s="33">
        <v>0.4861111111111111</v>
      </c>
      <c r="G1145" s="33">
        <f t="shared" si="119"/>
        <v>2.7777777777777679E-3</v>
      </c>
      <c r="H1145" s="8">
        <v>2</v>
      </c>
      <c r="I1145" s="5">
        <v>2</v>
      </c>
      <c r="J1145" s="5">
        <v>11</v>
      </c>
      <c r="K1145" s="4">
        <v>11</v>
      </c>
      <c r="L1145" s="4" t="s">
        <v>129</v>
      </c>
      <c r="M1145" s="4" t="s">
        <v>233</v>
      </c>
      <c r="N1145" s="4">
        <v>2</v>
      </c>
      <c r="O1145" s="5">
        <f t="shared" si="120"/>
        <v>22.11</v>
      </c>
      <c r="P1145" s="5">
        <v>6.7</v>
      </c>
      <c r="Q1145" s="5">
        <f t="shared" si="121"/>
        <v>22.77</v>
      </c>
      <c r="R1145" s="5">
        <v>6.9</v>
      </c>
      <c r="S1145" s="5">
        <f t="shared" si="122"/>
        <v>22.77</v>
      </c>
      <c r="T1145" s="5">
        <v>6.9</v>
      </c>
      <c r="U1145" s="8">
        <f t="shared" si="124"/>
        <v>22.44</v>
      </c>
      <c r="V1145" s="5">
        <f t="shared" si="125"/>
        <v>6.8000000000000007</v>
      </c>
      <c r="W1145" s="12">
        <v>27.89462</v>
      </c>
      <c r="X1145" s="12">
        <v>-115.20502999999999</v>
      </c>
      <c r="Y1145" s="4">
        <f t="shared" si="123"/>
        <v>66.2</v>
      </c>
      <c r="Z1145" s="4">
        <v>19</v>
      </c>
      <c r="AA1145" s="4">
        <v>8</v>
      </c>
      <c r="AB1145" s="4" t="s">
        <v>604</v>
      </c>
      <c r="AC1145" s="4">
        <v>1</v>
      </c>
      <c r="AD1145" s="4" t="s">
        <v>38</v>
      </c>
      <c r="AE1145" s="4">
        <v>120</v>
      </c>
      <c r="AF1145" s="4"/>
      <c r="AG1145" s="4"/>
    </row>
    <row r="1146" spans="1:33">
      <c r="A1146" s="4" t="s">
        <v>244</v>
      </c>
      <c r="B1146" s="4" t="s">
        <v>223</v>
      </c>
      <c r="C1146" s="28">
        <v>39662</v>
      </c>
      <c r="D1146" s="4">
        <v>2008</v>
      </c>
      <c r="E1146" s="33">
        <v>0.483333333333333</v>
      </c>
      <c r="F1146" s="33">
        <v>0.48611111111111099</v>
      </c>
      <c r="G1146" s="33">
        <f t="shared" si="119"/>
        <v>2.77777777777799E-3</v>
      </c>
      <c r="H1146" s="8">
        <v>2</v>
      </c>
      <c r="I1146" s="5">
        <v>2</v>
      </c>
      <c r="J1146" s="5">
        <v>11</v>
      </c>
      <c r="K1146" s="4">
        <v>11</v>
      </c>
      <c r="L1146" s="4" t="s">
        <v>129</v>
      </c>
      <c r="M1146" s="4" t="s">
        <v>233</v>
      </c>
      <c r="N1146" s="4">
        <v>2</v>
      </c>
      <c r="O1146" s="5">
        <f t="shared" si="120"/>
        <v>37.29</v>
      </c>
      <c r="P1146" s="5">
        <v>11.3</v>
      </c>
      <c r="Q1146" s="5">
        <f t="shared" si="121"/>
        <v>36.299999999999997</v>
      </c>
      <c r="R1146" s="5">
        <v>11</v>
      </c>
      <c r="S1146" s="5">
        <f t="shared" si="122"/>
        <v>37.29</v>
      </c>
      <c r="T1146" s="5">
        <v>11.3</v>
      </c>
      <c r="U1146" s="8">
        <f t="shared" si="124"/>
        <v>36.795000000000002</v>
      </c>
      <c r="V1146" s="5">
        <f t="shared" si="125"/>
        <v>11.15</v>
      </c>
      <c r="W1146" s="12">
        <v>27.89462</v>
      </c>
      <c r="X1146" s="12">
        <v>-115.20502999999999</v>
      </c>
      <c r="Y1146" s="4">
        <f t="shared" si="123"/>
        <v>66.2</v>
      </c>
      <c r="Z1146" s="4">
        <v>19</v>
      </c>
      <c r="AA1146" s="4">
        <v>8</v>
      </c>
      <c r="AB1146" s="4" t="s">
        <v>614</v>
      </c>
      <c r="AC1146" s="4">
        <v>1</v>
      </c>
      <c r="AD1146" s="4" t="s">
        <v>38</v>
      </c>
      <c r="AE1146" s="4">
        <v>120</v>
      </c>
      <c r="AF1146" s="4"/>
      <c r="AG1146" s="4"/>
    </row>
    <row r="1147" spans="1:33">
      <c r="A1147" s="4" t="s">
        <v>244</v>
      </c>
      <c r="B1147" s="4" t="s">
        <v>223</v>
      </c>
      <c r="C1147" s="28">
        <v>39662</v>
      </c>
      <c r="D1147" s="4">
        <v>2008</v>
      </c>
      <c r="E1147" s="33">
        <v>0.483333333333333</v>
      </c>
      <c r="F1147" s="33">
        <v>0.48611111111111099</v>
      </c>
      <c r="G1147" s="33">
        <f t="shared" si="119"/>
        <v>2.77777777777799E-3</v>
      </c>
      <c r="H1147" s="8">
        <v>2</v>
      </c>
      <c r="I1147" s="5">
        <v>2</v>
      </c>
      <c r="J1147" s="5">
        <v>11</v>
      </c>
      <c r="K1147" s="4">
        <v>11</v>
      </c>
      <c r="L1147" s="4" t="s">
        <v>129</v>
      </c>
      <c r="M1147" s="4" t="s">
        <v>233</v>
      </c>
      <c r="N1147" s="4">
        <v>2</v>
      </c>
      <c r="O1147" s="5">
        <f t="shared" si="120"/>
        <v>37.29</v>
      </c>
      <c r="P1147" s="5">
        <v>11.3</v>
      </c>
      <c r="Q1147" s="5">
        <f t="shared" si="121"/>
        <v>36.299999999999997</v>
      </c>
      <c r="R1147" s="5">
        <v>11</v>
      </c>
      <c r="S1147" s="5">
        <f t="shared" si="122"/>
        <v>37.29</v>
      </c>
      <c r="T1147" s="5">
        <v>11.3</v>
      </c>
      <c r="U1147" s="8">
        <f t="shared" si="124"/>
        <v>36.795000000000002</v>
      </c>
      <c r="V1147" s="5">
        <f t="shared" si="125"/>
        <v>11.15</v>
      </c>
      <c r="W1147" s="12">
        <v>27.89462</v>
      </c>
      <c r="X1147" s="12">
        <v>-115.20502999999999</v>
      </c>
      <c r="Y1147" s="4">
        <f t="shared" si="123"/>
        <v>66.2</v>
      </c>
      <c r="Z1147" s="4">
        <v>19</v>
      </c>
      <c r="AA1147" s="4">
        <v>8</v>
      </c>
      <c r="AB1147" s="4" t="s">
        <v>613</v>
      </c>
      <c r="AC1147" s="4">
        <v>3</v>
      </c>
      <c r="AD1147" s="4" t="s">
        <v>38</v>
      </c>
      <c r="AE1147" s="4">
        <v>120</v>
      </c>
      <c r="AF1147" s="4"/>
      <c r="AG1147" s="4"/>
    </row>
    <row r="1148" spans="1:33">
      <c r="A1148" s="4" t="s">
        <v>244</v>
      </c>
      <c r="B1148" s="4" t="s">
        <v>223</v>
      </c>
      <c r="C1148" s="28">
        <v>39662</v>
      </c>
      <c r="D1148" s="4">
        <v>2008</v>
      </c>
      <c r="E1148" s="33">
        <v>0.48333333333333334</v>
      </c>
      <c r="F1148" s="33">
        <v>0.4861111111111111</v>
      </c>
      <c r="G1148" s="33">
        <f t="shared" si="119"/>
        <v>2.7777777777777679E-3</v>
      </c>
      <c r="H1148" s="8">
        <v>2</v>
      </c>
      <c r="I1148" s="5">
        <v>2</v>
      </c>
      <c r="J1148" s="5">
        <v>11</v>
      </c>
      <c r="K1148" s="4">
        <v>11</v>
      </c>
      <c r="L1148" s="4" t="s">
        <v>129</v>
      </c>
      <c r="M1148" s="4" t="s">
        <v>233</v>
      </c>
      <c r="N1148" s="4">
        <v>2</v>
      </c>
      <c r="O1148" s="5">
        <f t="shared" si="120"/>
        <v>37.29</v>
      </c>
      <c r="P1148" s="5">
        <v>11.3</v>
      </c>
      <c r="Q1148" s="5">
        <f t="shared" si="121"/>
        <v>36.299999999999997</v>
      </c>
      <c r="R1148" s="5">
        <v>11</v>
      </c>
      <c r="S1148" s="5">
        <f t="shared" si="122"/>
        <v>37.29</v>
      </c>
      <c r="T1148" s="5">
        <v>11.3</v>
      </c>
      <c r="U1148" s="8">
        <f t="shared" si="124"/>
        <v>36.795000000000002</v>
      </c>
      <c r="V1148" s="5">
        <f t="shared" si="125"/>
        <v>11.15</v>
      </c>
      <c r="W1148" s="12">
        <v>27.89462</v>
      </c>
      <c r="X1148" s="12">
        <v>-115.20502999999999</v>
      </c>
      <c r="Y1148" s="4">
        <f t="shared" si="123"/>
        <v>66.2</v>
      </c>
      <c r="Z1148" s="4">
        <v>19</v>
      </c>
      <c r="AA1148" s="4">
        <v>8</v>
      </c>
      <c r="AB1148" s="4" t="s">
        <v>606</v>
      </c>
      <c r="AC1148" s="4">
        <v>6</v>
      </c>
      <c r="AD1148" s="4" t="s">
        <v>38</v>
      </c>
      <c r="AE1148" s="4">
        <v>120</v>
      </c>
      <c r="AF1148" s="4"/>
      <c r="AG1148" s="4"/>
    </row>
    <row r="1149" spans="1:33">
      <c r="A1149" s="4" t="s">
        <v>245</v>
      </c>
      <c r="B1149" s="4" t="s">
        <v>223</v>
      </c>
      <c r="C1149" s="28">
        <v>39661</v>
      </c>
      <c r="D1149" s="4">
        <v>2008</v>
      </c>
      <c r="E1149" s="33">
        <v>0.50416666666666665</v>
      </c>
      <c r="F1149" s="33">
        <v>0.50902777777777775</v>
      </c>
      <c r="G1149" s="33">
        <f t="shared" si="119"/>
        <v>4.8611111111110938E-3</v>
      </c>
      <c r="H1149" s="8">
        <v>2</v>
      </c>
      <c r="I1149" s="5">
        <v>2</v>
      </c>
      <c r="J1149" s="5">
        <v>12</v>
      </c>
      <c r="K1149" s="4">
        <v>12</v>
      </c>
      <c r="L1149" s="4" t="s">
        <v>129</v>
      </c>
      <c r="M1149" s="4" t="s">
        <v>233</v>
      </c>
      <c r="N1149" s="4">
        <v>2</v>
      </c>
      <c r="O1149" s="5">
        <f t="shared" si="120"/>
        <v>23.099999999999998</v>
      </c>
      <c r="P1149" s="5">
        <v>7</v>
      </c>
      <c r="Q1149" s="5">
        <f t="shared" si="121"/>
        <v>23.099999999999998</v>
      </c>
      <c r="R1149" s="5">
        <v>7</v>
      </c>
      <c r="S1149" s="5">
        <f t="shared" si="122"/>
        <v>23.099999999999998</v>
      </c>
      <c r="T1149" s="5">
        <v>7</v>
      </c>
      <c r="U1149" s="8">
        <f t="shared" si="124"/>
        <v>23.099999999999998</v>
      </c>
      <c r="V1149" s="5">
        <f t="shared" si="125"/>
        <v>7</v>
      </c>
      <c r="W1149" s="12">
        <v>27.894749999999998</v>
      </c>
      <c r="X1149" s="12">
        <v>-115.20552000000001</v>
      </c>
      <c r="Y1149" s="4">
        <f t="shared" si="123"/>
        <v>66.2</v>
      </c>
      <c r="Z1149" s="4">
        <v>19</v>
      </c>
      <c r="AA1149" s="4">
        <v>7</v>
      </c>
      <c r="AB1149" s="4" t="s">
        <v>604</v>
      </c>
      <c r="AC1149" s="4">
        <v>1</v>
      </c>
      <c r="AD1149" s="4" t="s">
        <v>38</v>
      </c>
      <c r="AE1149" s="9" t="s">
        <v>37</v>
      </c>
      <c r="AF1149" s="4"/>
      <c r="AG1149" s="4"/>
    </row>
    <row r="1150" spans="1:33">
      <c r="A1150" s="4" t="s">
        <v>245</v>
      </c>
      <c r="B1150" s="4" t="s">
        <v>223</v>
      </c>
      <c r="C1150" s="28">
        <v>39661</v>
      </c>
      <c r="D1150" s="4">
        <v>2008</v>
      </c>
      <c r="E1150" s="33">
        <v>0.50416666666666665</v>
      </c>
      <c r="F1150" s="33">
        <v>0.50902777777777775</v>
      </c>
      <c r="G1150" s="33">
        <f t="shared" si="119"/>
        <v>4.8611111111110938E-3</v>
      </c>
      <c r="H1150" s="8">
        <v>2</v>
      </c>
      <c r="I1150" s="5">
        <v>2</v>
      </c>
      <c r="J1150" s="5">
        <v>12</v>
      </c>
      <c r="K1150" s="4">
        <v>12</v>
      </c>
      <c r="L1150" s="4" t="s">
        <v>129</v>
      </c>
      <c r="M1150" s="4" t="s">
        <v>233</v>
      </c>
      <c r="N1150" s="4">
        <v>2</v>
      </c>
      <c r="O1150" s="5">
        <f t="shared" si="120"/>
        <v>23.099999999999998</v>
      </c>
      <c r="P1150" s="5">
        <v>7</v>
      </c>
      <c r="Q1150" s="5">
        <f t="shared" si="121"/>
        <v>23.099999999999998</v>
      </c>
      <c r="R1150" s="5">
        <v>7</v>
      </c>
      <c r="S1150" s="5">
        <f t="shared" si="122"/>
        <v>23.099999999999998</v>
      </c>
      <c r="T1150" s="5">
        <v>7</v>
      </c>
      <c r="U1150" s="8">
        <f t="shared" si="124"/>
        <v>23.099999999999998</v>
      </c>
      <c r="V1150" s="5">
        <f t="shared" si="125"/>
        <v>7</v>
      </c>
      <c r="W1150" s="12">
        <v>27.894749999999998</v>
      </c>
      <c r="X1150" s="12">
        <v>-115.20552000000001</v>
      </c>
      <c r="Y1150" s="4">
        <f t="shared" si="123"/>
        <v>66.2</v>
      </c>
      <c r="Z1150" s="4">
        <v>19</v>
      </c>
      <c r="AA1150" s="4">
        <v>7</v>
      </c>
      <c r="AB1150" s="4" t="s">
        <v>613</v>
      </c>
      <c r="AC1150" s="4">
        <v>4</v>
      </c>
      <c r="AD1150" s="4" t="s">
        <v>38</v>
      </c>
      <c r="AE1150" s="9" t="s">
        <v>37</v>
      </c>
      <c r="AF1150" s="4"/>
      <c r="AG1150" s="4"/>
    </row>
    <row r="1151" spans="1:33">
      <c r="A1151" s="4" t="s">
        <v>245</v>
      </c>
      <c r="B1151" s="4" t="s">
        <v>223</v>
      </c>
      <c r="C1151" s="28">
        <v>39661</v>
      </c>
      <c r="D1151" s="4">
        <v>2008</v>
      </c>
      <c r="E1151" s="33">
        <v>0.50416666666666665</v>
      </c>
      <c r="F1151" s="33">
        <v>0.50902777777777775</v>
      </c>
      <c r="G1151" s="33">
        <f t="shared" si="119"/>
        <v>4.8611111111110938E-3</v>
      </c>
      <c r="H1151" s="8">
        <v>2</v>
      </c>
      <c r="I1151" s="5">
        <v>2</v>
      </c>
      <c r="J1151" s="5">
        <v>12</v>
      </c>
      <c r="K1151" s="4">
        <v>12</v>
      </c>
      <c r="L1151" s="4" t="s">
        <v>129</v>
      </c>
      <c r="M1151" s="4" t="s">
        <v>233</v>
      </c>
      <c r="N1151" s="4">
        <v>2</v>
      </c>
      <c r="O1151" s="5">
        <f t="shared" si="120"/>
        <v>23.099999999999998</v>
      </c>
      <c r="P1151" s="5">
        <v>7</v>
      </c>
      <c r="Q1151" s="5">
        <f t="shared" si="121"/>
        <v>23.099999999999998</v>
      </c>
      <c r="R1151" s="5">
        <v>7</v>
      </c>
      <c r="S1151" s="5">
        <f t="shared" si="122"/>
        <v>23.099999999999998</v>
      </c>
      <c r="T1151" s="5">
        <v>7</v>
      </c>
      <c r="U1151" s="8">
        <f t="shared" si="124"/>
        <v>23.099999999999998</v>
      </c>
      <c r="V1151" s="5">
        <f t="shared" si="125"/>
        <v>7</v>
      </c>
      <c r="W1151" s="12">
        <v>27.894749999999998</v>
      </c>
      <c r="X1151" s="12">
        <v>-115.20552000000001</v>
      </c>
      <c r="Y1151" s="4">
        <f t="shared" si="123"/>
        <v>66.2</v>
      </c>
      <c r="Z1151" s="4">
        <v>19</v>
      </c>
      <c r="AA1151" s="4">
        <v>7</v>
      </c>
      <c r="AB1151" s="4" t="s">
        <v>613</v>
      </c>
      <c r="AC1151" s="4">
        <v>4</v>
      </c>
      <c r="AD1151" s="4" t="s">
        <v>38</v>
      </c>
      <c r="AE1151" s="9" t="s">
        <v>37</v>
      </c>
      <c r="AF1151" s="4"/>
      <c r="AG1151" s="4"/>
    </row>
    <row r="1152" spans="1:33">
      <c r="A1152" s="4" t="s">
        <v>245</v>
      </c>
      <c r="B1152" s="4" t="s">
        <v>223</v>
      </c>
      <c r="C1152" s="28">
        <v>39661</v>
      </c>
      <c r="D1152" s="4">
        <v>2008</v>
      </c>
      <c r="E1152" s="33">
        <v>0.50416666666666665</v>
      </c>
      <c r="F1152" s="33">
        <v>0.50902777777777775</v>
      </c>
      <c r="G1152" s="33">
        <f t="shared" si="119"/>
        <v>4.8611111111110938E-3</v>
      </c>
      <c r="H1152" s="8">
        <v>2</v>
      </c>
      <c r="I1152" s="5">
        <v>2</v>
      </c>
      <c r="J1152" s="5">
        <v>12</v>
      </c>
      <c r="K1152" s="4">
        <v>12</v>
      </c>
      <c r="L1152" s="4" t="s">
        <v>129</v>
      </c>
      <c r="M1152" s="4" t="s">
        <v>233</v>
      </c>
      <c r="N1152" s="4">
        <v>2</v>
      </c>
      <c r="O1152" s="5">
        <f t="shared" si="120"/>
        <v>23.099999999999998</v>
      </c>
      <c r="P1152" s="5">
        <v>7</v>
      </c>
      <c r="Q1152" s="5">
        <f t="shared" si="121"/>
        <v>23.099999999999998</v>
      </c>
      <c r="R1152" s="5">
        <v>7</v>
      </c>
      <c r="S1152" s="5">
        <f t="shared" si="122"/>
        <v>23.099999999999998</v>
      </c>
      <c r="T1152" s="5">
        <v>7</v>
      </c>
      <c r="U1152" s="8">
        <f t="shared" si="124"/>
        <v>23.099999999999998</v>
      </c>
      <c r="V1152" s="5">
        <f t="shared" si="125"/>
        <v>7</v>
      </c>
      <c r="W1152" s="12">
        <v>27.894749999999998</v>
      </c>
      <c r="X1152" s="12">
        <v>-115.20552000000001</v>
      </c>
      <c r="Y1152" s="4">
        <f t="shared" si="123"/>
        <v>66.2</v>
      </c>
      <c r="Z1152" s="4">
        <v>19</v>
      </c>
      <c r="AA1152" s="4">
        <v>7</v>
      </c>
      <c r="AB1152" s="4" t="s">
        <v>612</v>
      </c>
      <c r="AC1152" s="4">
        <v>1</v>
      </c>
      <c r="AD1152" s="4" t="s">
        <v>38</v>
      </c>
      <c r="AE1152" s="9" t="s">
        <v>37</v>
      </c>
      <c r="AF1152" s="4"/>
      <c r="AG1152" s="4"/>
    </row>
    <row r="1153" spans="1:33">
      <c r="A1153" s="4" t="s">
        <v>245</v>
      </c>
      <c r="B1153" s="4" t="s">
        <v>223</v>
      </c>
      <c r="C1153" s="28">
        <v>39661</v>
      </c>
      <c r="D1153" s="4">
        <v>2008</v>
      </c>
      <c r="E1153" s="33">
        <v>0.50416666666666665</v>
      </c>
      <c r="F1153" s="33">
        <v>0.50902777777777775</v>
      </c>
      <c r="G1153" s="33">
        <f t="shared" si="119"/>
        <v>4.8611111111110938E-3</v>
      </c>
      <c r="H1153" s="8">
        <v>2</v>
      </c>
      <c r="I1153" s="5">
        <v>2</v>
      </c>
      <c r="J1153" s="5">
        <v>12</v>
      </c>
      <c r="K1153" s="4">
        <v>12</v>
      </c>
      <c r="L1153" s="4" t="s">
        <v>129</v>
      </c>
      <c r="M1153" s="4" t="s">
        <v>233</v>
      </c>
      <c r="N1153" s="4">
        <v>2</v>
      </c>
      <c r="O1153" s="5">
        <f t="shared" si="120"/>
        <v>23.099999999999998</v>
      </c>
      <c r="P1153" s="5">
        <v>7</v>
      </c>
      <c r="Q1153" s="5">
        <f t="shared" si="121"/>
        <v>23.099999999999998</v>
      </c>
      <c r="R1153" s="5">
        <v>7</v>
      </c>
      <c r="S1153" s="5">
        <f t="shared" si="122"/>
        <v>23.099999999999998</v>
      </c>
      <c r="T1153" s="5">
        <v>7</v>
      </c>
      <c r="U1153" s="8">
        <f t="shared" si="124"/>
        <v>23.099999999999998</v>
      </c>
      <c r="V1153" s="5">
        <f t="shared" si="125"/>
        <v>7</v>
      </c>
      <c r="W1153" s="12">
        <v>27.894749999999998</v>
      </c>
      <c r="X1153" s="12">
        <v>-115.20552000000001</v>
      </c>
      <c r="Y1153" s="4">
        <f t="shared" si="123"/>
        <v>66.2</v>
      </c>
      <c r="Z1153" s="4">
        <v>19</v>
      </c>
      <c r="AA1153" s="4">
        <v>7</v>
      </c>
      <c r="AB1153" s="4" t="s">
        <v>612</v>
      </c>
      <c r="AC1153" s="4">
        <v>1</v>
      </c>
      <c r="AD1153" s="4" t="s">
        <v>38</v>
      </c>
      <c r="AE1153" s="9" t="s">
        <v>37</v>
      </c>
      <c r="AF1153" s="4"/>
      <c r="AG1153" s="4"/>
    </row>
    <row r="1154" spans="1:33">
      <c r="A1154" s="4" t="s">
        <v>245</v>
      </c>
      <c r="B1154" s="4" t="s">
        <v>223</v>
      </c>
      <c r="C1154" s="28">
        <v>39661</v>
      </c>
      <c r="D1154" s="4">
        <v>2008</v>
      </c>
      <c r="E1154" s="33">
        <v>0.50416666666666665</v>
      </c>
      <c r="F1154" s="33">
        <v>0.50902777777777775</v>
      </c>
      <c r="G1154" s="33">
        <f t="shared" ref="G1154:G1217" si="126">F1154-E1154</f>
        <v>4.8611111111110938E-3</v>
      </c>
      <c r="H1154" s="8">
        <v>2</v>
      </c>
      <c r="I1154" s="5">
        <v>2</v>
      </c>
      <c r="J1154" s="5">
        <v>12</v>
      </c>
      <c r="K1154" s="4">
        <v>12</v>
      </c>
      <c r="L1154" s="4" t="s">
        <v>129</v>
      </c>
      <c r="M1154" s="4" t="s">
        <v>233</v>
      </c>
      <c r="N1154" s="4">
        <v>2</v>
      </c>
      <c r="O1154" s="5">
        <f t="shared" ref="O1154:O1217" si="127">3.3*P1154</f>
        <v>23.099999999999998</v>
      </c>
      <c r="P1154" s="5">
        <v>7</v>
      </c>
      <c r="Q1154" s="5">
        <f t="shared" ref="Q1154:Q1217" si="128">3.3*R1154</f>
        <v>23.099999999999998</v>
      </c>
      <c r="R1154" s="5">
        <v>7</v>
      </c>
      <c r="S1154" s="5">
        <f t="shared" ref="S1154:S1217" si="129">3.3*T1154</f>
        <v>23.099999999999998</v>
      </c>
      <c r="T1154" s="5">
        <v>7</v>
      </c>
      <c r="U1154" s="8">
        <f t="shared" si="124"/>
        <v>23.099999999999998</v>
      </c>
      <c r="V1154" s="5">
        <f t="shared" si="125"/>
        <v>7</v>
      </c>
      <c r="W1154" s="12">
        <v>27.894749999999998</v>
      </c>
      <c r="X1154" s="12">
        <v>-115.20552000000001</v>
      </c>
      <c r="Y1154" s="4">
        <f t="shared" ref="Y1154:Y1217" si="130">(Z1154*1.8)+32</f>
        <v>66.2</v>
      </c>
      <c r="Z1154" s="4">
        <v>19</v>
      </c>
      <c r="AA1154" s="4">
        <v>7</v>
      </c>
      <c r="AB1154" s="4" t="s">
        <v>606</v>
      </c>
      <c r="AC1154" s="4">
        <v>14</v>
      </c>
      <c r="AD1154" s="4" t="s">
        <v>38</v>
      </c>
      <c r="AE1154" s="9" t="s">
        <v>37</v>
      </c>
      <c r="AF1154" s="4"/>
      <c r="AG1154" s="4"/>
    </row>
    <row r="1155" spans="1:33">
      <c r="A1155" s="4" t="s">
        <v>245</v>
      </c>
      <c r="B1155" s="4" t="s">
        <v>223</v>
      </c>
      <c r="C1155" s="28">
        <v>39661</v>
      </c>
      <c r="D1155" s="4">
        <v>2008</v>
      </c>
      <c r="E1155" s="33">
        <v>0.50416666666666665</v>
      </c>
      <c r="F1155" s="33">
        <v>0.50902777777777775</v>
      </c>
      <c r="G1155" s="33">
        <f t="shared" si="126"/>
        <v>4.8611111111110938E-3</v>
      </c>
      <c r="H1155" s="8">
        <v>2</v>
      </c>
      <c r="I1155" s="5">
        <v>2</v>
      </c>
      <c r="J1155" s="5">
        <v>12</v>
      </c>
      <c r="K1155" s="4">
        <v>12</v>
      </c>
      <c r="L1155" s="4" t="s">
        <v>129</v>
      </c>
      <c r="M1155" s="4" t="s">
        <v>233</v>
      </c>
      <c r="N1155" s="4">
        <v>2</v>
      </c>
      <c r="O1155" s="5">
        <f t="shared" si="127"/>
        <v>23.099999999999998</v>
      </c>
      <c r="P1155" s="5">
        <v>7</v>
      </c>
      <c r="Q1155" s="5">
        <f t="shared" si="128"/>
        <v>23.099999999999998</v>
      </c>
      <c r="R1155" s="5">
        <v>7</v>
      </c>
      <c r="S1155" s="5">
        <f t="shared" si="129"/>
        <v>23.099999999999998</v>
      </c>
      <c r="T1155" s="5">
        <v>7</v>
      </c>
      <c r="U1155" s="8">
        <f t="shared" ref="U1155:U1218" si="131">V1155*3.3</f>
        <v>23.099999999999998</v>
      </c>
      <c r="V1155" s="5">
        <f t="shared" ref="V1155:V1218" si="132">(R1155+P1155)/2</f>
        <v>7</v>
      </c>
      <c r="W1155" s="12">
        <v>27.894749999999998</v>
      </c>
      <c r="X1155" s="12">
        <v>-115.20552000000001</v>
      </c>
      <c r="Y1155" s="4">
        <f t="shared" si="130"/>
        <v>66.2</v>
      </c>
      <c r="Z1155" s="4">
        <v>19</v>
      </c>
      <c r="AA1155" s="4">
        <v>7</v>
      </c>
      <c r="AB1155" s="4" t="s">
        <v>607</v>
      </c>
      <c r="AC1155" s="4">
        <v>5</v>
      </c>
      <c r="AD1155" s="4" t="s">
        <v>38</v>
      </c>
      <c r="AE1155" s="9" t="s">
        <v>37</v>
      </c>
      <c r="AF1155" s="4"/>
      <c r="AG1155" s="4"/>
    </row>
    <row r="1156" spans="1:33">
      <c r="A1156" s="4" t="s">
        <v>246</v>
      </c>
      <c r="B1156" s="4" t="s">
        <v>226</v>
      </c>
      <c r="C1156" s="28">
        <v>39661</v>
      </c>
      <c r="D1156" s="4">
        <v>2008</v>
      </c>
      <c r="E1156" s="33">
        <v>0.40833333333333338</v>
      </c>
      <c r="F1156" s="33">
        <v>0.4145833333333333</v>
      </c>
      <c r="G1156" s="33">
        <f t="shared" si="126"/>
        <v>6.2499999999999223E-3</v>
      </c>
      <c r="H1156" s="8">
        <v>2</v>
      </c>
      <c r="I1156" s="5">
        <v>1</v>
      </c>
      <c r="J1156" s="5">
        <v>13</v>
      </c>
      <c r="K1156" s="4">
        <v>13</v>
      </c>
      <c r="L1156" s="4" t="s">
        <v>129</v>
      </c>
      <c r="M1156" s="4" t="s">
        <v>233</v>
      </c>
      <c r="N1156" s="4">
        <v>2</v>
      </c>
      <c r="O1156" s="5">
        <f t="shared" si="127"/>
        <v>50.82</v>
      </c>
      <c r="P1156" s="5">
        <v>15.4</v>
      </c>
      <c r="Q1156" s="5">
        <f t="shared" si="128"/>
        <v>48.839999999999996</v>
      </c>
      <c r="R1156" s="5">
        <v>14.8</v>
      </c>
      <c r="S1156" s="5">
        <f t="shared" si="129"/>
        <v>50.82</v>
      </c>
      <c r="T1156" s="5">
        <v>15.4</v>
      </c>
      <c r="U1156" s="8">
        <f t="shared" si="131"/>
        <v>49.830000000000005</v>
      </c>
      <c r="V1156" s="5">
        <f t="shared" si="132"/>
        <v>15.100000000000001</v>
      </c>
      <c r="W1156" s="12">
        <v>27.89659</v>
      </c>
      <c r="X1156" s="12">
        <v>-115.20441</v>
      </c>
      <c r="Y1156" s="4">
        <f t="shared" si="130"/>
        <v>57.2</v>
      </c>
      <c r="Z1156" s="4">
        <v>14</v>
      </c>
      <c r="AA1156" s="4">
        <v>15</v>
      </c>
      <c r="AB1156" s="4" t="s">
        <v>604</v>
      </c>
      <c r="AC1156" s="4">
        <v>2</v>
      </c>
      <c r="AD1156" s="4">
        <v>300</v>
      </c>
      <c r="AE1156" s="9" t="s">
        <v>37</v>
      </c>
      <c r="AF1156" s="4"/>
      <c r="AG1156" s="4"/>
    </row>
    <row r="1157" spans="1:33">
      <c r="A1157" s="4" t="s">
        <v>246</v>
      </c>
      <c r="B1157" s="4" t="s">
        <v>226</v>
      </c>
      <c r="C1157" s="28">
        <v>39661</v>
      </c>
      <c r="D1157" s="4">
        <v>2008</v>
      </c>
      <c r="E1157" s="33">
        <v>0.40833333333333299</v>
      </c>
      <c r="F1157" s="33">
        <v>0.41458333333333303</v>
      </c>
      <c r="G1157" s="33">
        <f t="shared" si="126"/>
        <v>6.2500000000000333E-3</v>
      </c>
      <c r="H1157" s="8">
        <v>2</v>
      </c>
      <c r="I1157" s="5">
        <v>1</v>
      </c>
      <c r="J1157" s="5">
        <v>13</v>
      </c>
      <c r="K1157" s="4">
        <v>13</v>
      </c>
      <c r="L1157" s="4" t="s">
        <v>129</v>
      </c>
      <c r="M1157" s="4" t="s">
        <v>233</v>
      </c>
      <c r="N1157" s="4">
        <v>2</v>
      </c>
      <c r="O1157" s="5">
        <f t="shared" si="127"/>
        <v>50.82</v>
      </c>
      <c r="P1157" s="5">
        <v>15.4</v>
      </c>
      <c r="Q1157" s="5">
        <f t="shared" si="128"/>
        <v>48.839999999999996</v>
      </c>
      <c r="R1157" s="5">
        <v>14.8</v>
      </c>
      <c r="S1157" s="5">
        <f t="shared" si="129"/>
        <v>50.82</v>
      </c>
      <c r="T1157" s="5">
        <v>15.4</v>
      </c>
      <c r="U1157" s="8">
        <f t="shared" si="131"/>
        <v>49.830000000000005</v>
      </c>
      <c r="V1157" s="5">
        <f t="shared" si="132"/>
        <v>15.100000000000001</v>
      </c>
      <c r="W1157" s="12">
        <v>27.89659</v>
      </c>
      <c r="X1157" s="12">
        <v>-115.20441</v>
      </c>
      <c r="Y1157" s="4">
        <f t="shared" si="130"/>
        <v>57.2</v>
      </c>
      <c r="Z1157" s="4">
        <v>14</v>
      </c>
      <c r="AA1157" s="4">
        <v>15</v>
      </c>
      <c r="AB1157" s="4" t="s">
        <v>615</v>
      </c>
      <c r="AC1157" s="4">
        <v>1</v>
      </c>
      <c r="AD1157" s="4">
        <v>300</v>
      </c>
      <c r="AE1157" s="9" t="s">
        <v>37</v>
      </c>
      <c r="AF1157" s="4"/>
      <c r="AG1157" s="4"/>
    </row>
    <row r="1158" spans="1:33">
      <c r="A1158" s="4" t="s">
        <v>246</v>
      </c>
      <c r="B1158" s="4" t="s">
        <v>226</v>
      </c>
      <c r="C1158" s="28">
        <v>39661</v>
      </c>
      <c r="D1158" s="4">
        <v>2008</v>
      </c>
      <c r="E1158" s="33">
        <v>0.40833333333333299</v>
      </c>
      <c r="F1158" s="33">
        <v>0.41458333333333303</v>
      </c>
      <c r="G1158" s="33">
        <f t="shared" si="126"/>
        <v>6.2500000000000333E-3</v>
      </c>
      <c r="H1158" s="8">
        <v>2</v>
      </c>
      <c r="I1158" s="5">
        <v>1</v>
      </c>
      <c r="J1158" s="5">
        <v>13</v>
      </c>
      <c r="K1158" s="4">
        <v>13</v>
      </c>
      <c r="L1158" s="4" t="s">
        <v>129</v>
      </c>
      <c r="M1158" s="4" t="s">
        <v>233</v>
      </c>
      <c r="N1158" s="4">
        <v>2</v>
      </c>
      <c r="O1158" s="5">
        <f t="shared" si="127"/>
        <v>50.82</v>
      </c>
      <c r="P1158" s="5">
        <v>15.4</v>
      </c>
      <c r="Q1158" s="5">
        <f t="shared" si="128"/>
        <v>48.839999999999996</v>
      </c>
      <c r="R1158" s="5">
        <v>14.8</v>
      </c>
      <c r="S1158" s="5">
        <f t="shared" si="129"/>
        <v>50.82</v>
      </c>
      <c r="T1158" s="5">
        <v>15.4</v>
      </c>
      <c r="U1158" s="8">
        <f t="shared" si="131"/>
        <v>49.830000000000005</v>
      </c>
      <c r="V1158" s="5">
        <f t="shared" si="132"/>
        <v>15.100000000000001</v>
      </c>
      <c r="W1158" s="12">
        <v>27.89659</v>
      </c>
      <c r="X1158" s="12">
        <v>-115.20441</v>
      </c>
      <c r="Y1158" s="4">
        <f t="shared" si="130"/>
        <v>57.2</v>
      </c>
      <c r="Z1158" s="4">
        <v>14</v>
      </c>
      <c r="AA1158" s="4">
        <v>15</v>
      </c>
      <c r="AB1158" s="4" t="s">
        <v>618</v>
      </c>
      <c r="AC1158" s="4">
        <v>1</v>
      </c>
      <c r="AD1158" s="4">
        <v>300</v>
      </c>
      <c r="AE1158" s="9" t="s">
        <v>37</v>
      </c>
      <c r="AF1158" s="4"/>
      <c r="AG1158" s="4"/>
    </row>
    <row r="1159" spans="1:33">
      <c r="A1159" s="4" t="s">
        <v>246</v>
      </c>
      <c r="B1159" s="4" t="s">
        <v>226</v>
      </c>
      <c r="C1159" s="28">
        <v>39661</v>
      </c>
      <c r="D1159" s="4">
        <v>2008</v>
      </c>
      <c r="E1159" s="33">
        <v>0.40833333333333299</v>
      </c>
      <c r="F1159" s="33">
        <v>0.41458333333333303</v>
      </c>
      <c r="G1159" s="33">
        <f t="shared" si="126"/>
        <v>6.2500000000000333E-3</v>
      </c>
      <c r="H1159" s="8">
        <v>2</v>
      </c>
      <c r="I1159" s="5">
        <v>1</v>
      </c>
      <c r="J1159" s="5">
        <v>13</v>
      </c>
      <c r="K1159" s="4">
        <v>13</v>
      </c>
      <c r="L1159" s="4" t="s">
        <v>129</v>
      </c>
      <c r="M1159" s="4" t="s">
        <v>233</v>
      </c>
      <c r="N1159" s="4">
        <v>2</v>
      </c>
      <c r="O1159" s="5">
        <f t="shared" si="127"/>
        <v>50.82</v>
      </c>
      <c r="P1159" s="5">
        <v>15.4</v>
      </c>
      <c r="Q1159" s="5">
        <f t="shared" si="128"/>
        <v>48.839999999999996</v>
      </c>
      <c r="R1159" s="5">
        <v>14.8</v>
      </c>
      <c r="S1159" s="5">
        <f t="shared" si="129"/>
        <v>50.82</v>
      </c>
      <c r="T1159" s="5">
        <v>15.4</v>
      </c>
      <c r="U1159" s="8">
        <f t="shared" si="131"/>
        <v>49.830000000000005</v>
      </c>
      <c r="V1159" s="5">
        <f t="shared" si="132"/>
        <v>15.100000000000001</v>
      </c>
      <c r="W1159" s="12">
        <v>27.89659</v>
      </c>
      <c r="X1159" s="12">
        <v>-115.20441</v>
      </c>
      <c r="Y1159" s="4">
        <f t="shared" si="130"/>
        <v>57.2</v>
      </c>
      <c r="Z1159" s="4">
        <v>14</v>
      </c>
      <c r="AA1159" s="4">
        <v>15</v>
      </c>
      <c r="AB1159" s="4" t="s">
        <v>619</v>
      </c>
      <c r="AC1159" s="4">
        <v>1</v>
      </c>
      <c r="AD1159" s="4">
        <v>300</v>
      </c>
      <c r="AE1159" s="9" t="s">
        <v>37</v>
      </c>
      <c r="AF1159" s="4"/>
      <c r="AG1159" s="4"/>
    </row>
    <row r="1160" spans="1:33">
      <c r="A1160" s="4" t="s">
        <v>246</v>
      </c>
      <c r="B1160" s="4" t="s">
        <v>226</v>
      </c>
      <c r="C1160" s="28">
        <v>39661</v>
      </c>
      <c r="D1160" s="4">
        <v>2008</v>
      </c>
      <c r="E1160" s="33">
        <v>0.40833333333333299</v>
      </c>
      <c r="F1160" s="33">
        <v>0.41458333333333303</v>
      </c>
      <c r="G1160" s="33">
        <f t="shared" si="126"/>
        <v>6.2500000000000333E-3</v>
      </c>
      <c r="H1160" s="8">
        <v>2</v>
      </c>
      <c r="I1160" s="5">
        <v>1</v>
      </c>
      <c r="J1160" s="5">
        <v>13</v>
      </c>
      <c r="K1160" s="4">
        <v>13</v>
      </c>
      <c r="L1160" s="4" t="s">
        <v>129</v>
      </c>
      <c r="M1160" s="4" t="s">
        <v>233</v>
      </c>
      <c r="N1160" s="4">
        <v>2</v>
      </c>
      <c r="O1160" s="5">
        <f t="shared" si="127"/>
        <v>50.82</v>
      </c>
      <c r="P1160" s="5">
        <v>15.4</v>
      </c>
      <c r="Q1160" s="5">
        <f t="shared" si="128"/>
        <v>48.839999999999996</v>
      </c>
      <c r="R1160" s="5">
        <v>14.8</v>
      </c>
      <c r="S1160" s="5">
        <f t="shared" si="129"/>
        <v>50.82</v>
      </c>
      <c r="T1160" s="5">
        <v>15.4</v>
      </c>
      <c r="U1160" s="8">
        <f t="shared" si="131"/>
        <v>49.830000000000005</v>
      </c>
      <c r="V1160" s="5">
        <f t="shared" si="132"/>
        <v>15.100000000000001</v>
      </c>
      <c r="W1160" s="12">
        <v>27.89659</v>
      </c>
      <c r="X1160" s="12">
        <v>-115.20441</v>
      </c>
      <c r="Y1160" s="4">
        <f t="shared" si="130"/>
        <v>57.2</v>
      </c>
      <c r="Z1160" s="4">
        <v>14</v>
      </c>
      <c r="AA1160" s="4">
        <v>15</v>
      </c>
      <c r="AB1160" s="4" t="s">
        <v>614</v>
      </c>
      <c r="AC1160" s="4">
        <v>1</v>
      </c>
      <c r="AD1160" s="4">
        <v>300</v>
      </c>
      <c r="AE1160" s="9" t="s">
        <v>37</v>
      </c>
      <c r="AF1160" s="4"/>
      <c r="AG1160" s="4"/>
    </row>
    <row r="1161" spans="1:33">
      <c r="A1161" s="4" t="s">
        <v>246</v>
      </c>
      <c r="B1161" s="4" t="s">
        <v>226</v>
      </c>
      <c r="C1161" s="28">
        <v>39661</v>
      </c>
      <c r="D1161" s="4">
        <v>2008</v>
      </c>
      <c r="E1161" s="33">
        <v>0.40833333333333299</v>
      </c>
      <c r="F1161" s="33">
        <v>0.41458333333333303</v>
      </c>
      <c r="G1161" s="33">
        <f t="shared" si="126"/>
        <v>6.2500000000000333E-3</v>
      </c>
      <c r="H1161" s="8">
        <v>2</v>
      </c>
      <c r="I1161" s="5">
        <v>1</v>
      </c>
      <c r="J1161" s="5">
        <v>13</v>
      </c>
      <c r="K1161" s="4">
        <v>13</v>
      </c>
      <c r="L1161" s="4" t="s">
        <v>129</v>
      </c>
      <c r="M1161" s="4" t="s">
        <v>233</v>
      </c>
      <c r="N1161" s="4">
        <v>2</v>
      </c>
      <c r="O1161" s="5">
        <f t="shared" si="127"/>
        <v>50.82</v>
      </c>
      <c r="P1161" s="5">
        <v>15.4</v>
      </c>
      <c r="Q1161" s="5">
        <f t="shared" si="128"/>
        <v>48.839999999999996</v>
      </c>
      <c r="R1161" s="5">
        <v>14.8</v>
      </c>
      <c r="S1161" s="5">
        <f t="shared" si="129"/>
        <v>50.82</v>
      </c>
      <c r="T1161" s="5">
        <v>15.4</v>
      </c>
      <c r="U1161" s="8">
        <f t="shared" si="131"/>
        <v>49.830000000000005</v>
      </c>
      <c r="V1161" s="5">
        <f t="shared" si="132"/>
        <v>15.100000000000001</v>
      </c>
      <c r="W1161" s="12">
        <v>27.89659</v>
      </c>
      <c r="X1161" s="12">
        <v>-115.20441</v>
      </c>
      <c r="Y1161" s="4">
        <f t="shared" si="130"/>
        <v>57.2</v>
      </c>
      <c r="Z1161" s="4">
        <v>14</v>
      </c>
      <c r="AA1161" s="4">
        <v>15</v>
      </c>
      <c r="AB1161" s="4" t="s">
        <v>613</v>
      </c>
      <c r="AC1161" s="4">
        <v>12</v>
      </c>
      <c r="AD1161" s="4">
        <v>300</v>
      </c>
      <c r="AE1161" s="9" t="s">
        <v>37</v>
      </c>
      <c r="AF1161" s="4"/>
      <c r="AG1161" s="4"/>
    </row>
    <row r="1162" spans="1:33">
      <c r="A1162" s="4" t="s">
        <v>246</v>
      </c>
      <c r="B1162" s="4" t="s">
        <v>226</v>
      </c>
      <c r="C1162" s="28">
        <v>39661</v>
      </c>
      <c r="D1162" s="4">
        <v>2008</v>
      </c>
      <c r="E1162" s="33">
        <v>0.40833333333333299</v>
      </c>
      <c r="F1162" s="33">
        <v>0.41458333333333303</v>
      </c>
      <c r="G1162" s="33">
        <f t="shared" si="126"/>
        <v>6.2500000000000333E-3</v>
      </c>
      <c r="H1162" s="8">
        <v>2</v>
      </c>
      <c r="I1162" s="5">
        <v>1</v>
      </c>
      <c r="J1162" s="5">
        <v>13</v>
      </c>
      <c r="K1162" s="4">
        <v>13</v>
      </c>
      <c r="L1162" s="4" t="s">
        <v>129</v>
      </c>
      <c r="M1162" s="4" t="s">
        <v>233</v>
      </c>
      <c r="N1162" s="4">
        <v>2</v>
      </c>
      <c r="O1162" s="5">
        <f t="shared" si="127"/>
        <v>50.82</v>
      </c>
      <c r="P1162" s="5">
        <v>15.4</v>
      </c>
      <c r="Q1162" s="5">
        <f t="shared" si="128"/>
        <v>48.839999999999996</v>
      </c>
      <c r="R1162" s="5">
        <v>14.8</v>
      </c>
      <c r="S1162" s="5">
        <f t="shared" si="129"/>
        <v>50.82</v>
      </c>
      <c r="T1162" s="5">
        <v>15.4</v>
      </c>
      <c r="U1162" s="8">
        <f t="shared" si="131"/>
        <v>49.830000000000005</v>
      </c>
      <c r="V1162" s="5">
        <f t="shared" si="132"/>
        <v>15.100000000000001</v>
      </c>
      <c r="W1162" s="12">
        <v>27.89659</v>
      </c>
      <c r="X1162" s="12">
        <v>-115.20441</v>
      </c>
      <c r="Y1162" s="4">
        <f t="shared" si="130"/>
        <v>57.2</v>
      </c>
      <c r="Z1162" s="4">
        <v>14</v>
      </c>
      <c r="AA1162" s="4">
        <v>15</v>
      </c>
      <c r="AB1162" s="4" t="s">
        <v>608</v>
      </c>
      <c r="AC1162" s="4">
        <v>2</v>
      </c>
      <c r="AD1162" s="4">
        <v>300</v>
      </c>
      <c r="AE1162" s="9" t="s">
        <v>37</v>
      </c>
      <c r="AF1162" s="4"/>
      <c r="AG1162" s="4"/>
    </row>
    <row r="1163" spans="1:33">
      <c r="A1163" s="4" t="s">
        <v>246</v>
      </c>
      <c r="B1163" s="4" t="s">
        <v>226</v>
      </c>
      <c r="C1163" s="28">
        <v>39661</v>
      </c>
      <c r="D1163" s="4">
        <v>2008</v>
      </c>
      <c r="E1163" s="33">
        <v>0.40833333333333338</v>
      </c>
      <c r="F1163" s="33">
        <v>0.4145833333333333</v>
      </c>
      <c r="G1163" s="33">
        <f t="shared" si="126"/>
        <v>6.2499999999999223E-3</v>
      </c>
      <c r="H1163" s="8">
        <v>2</v>
      </c>
      <c r="I1163" s="5">
        <v>1</v>
      </c>
      <c r="J1163" s="5">
        <v>13</v>
      </c>
      <c r="K1163" s="4">
        <v>13</v>
      </c>
      <c r="L1163" s="4" t="s">
        <v>129</v>
      </c>
      <c r="M1163" s="4" t="s">
        <v>233</v>
      </c>
      <c r="N1163" s="4">
        <v>2</v>
      </c>
      <c r="O1163" s="5">
        <f t="shared" si="127"/>
        <v>50.82</v>
      </c>
      <c r="P1163" s="5">
        <v>15.4</v>
      </c>
      <c r="Q1163" s="5">
        <f t="shared" si="128"/>
        <v>48.839999999999996</v>
      </c>
      <c r="R1163" s="5">
        <v>14.8</v>
      </c>
      <c r="S1163" s="5">
        <f t="shared" si="129"/>
        <v>50.82</v>
      </c>
      <c r="T1163" s="5">
        <v>15.4</v>
      </c>
      <c r="U1163" s="8">
        <f t="shared" si="131"/>
        <v>49.830000000000005</v>
      </c>
      <c r="V1163" s="5">
        <f t="shared" si="132"/>
        <v>15.100000000000001</v>
      </c>
      <c r="W1163" s="12">
        <v>27.89659</v>
      </c>
      <c r="X1163" s="12">
        <v>-115.20441</v>
      </c>
      <c r="Y1163" s="4">
        <f t="shared" si="130"/>
        <v>57.2</v>
      </c>
      <c r="Z1163" s="4">
        <v>14</v>
      </c>
      <c r="AA1163" s="4">
        <v>15</v>
      </c>
      <c r="AB1163" s="4" t="s">
        <v>606</v>
      </c>
      <c r="AC1163" s="4">
        <v>3</v>
      </c>
      <c r="AD1163" s="4">
        <v>300</v>
      </c>
      <c r="AE1163" s="9" t="s">
        <v>37</v>
      </c>
      <c r="AF1163" s="4"/>
      <c r="AG1163" s="4"/>
    </row>
    <row r="1164" spans="1:33">
      <c r="A1164" s="4" t="s">
        <v>246</v>
      </c>
      <c r="B1164" s="4" t="s">
        <v>226</v>
      </c>
      <c r="C1164" s="28">
        <v>39661</v>
      </c>
      <c r="D1164" s="4">
        <v>2008</v>
      </c>
      <c r="E1164" s="33">
        <v>0.40833333333333299</v>
      </c>
      <c r="F1164" s="33">
        <v>0.41458333333333303</v>
      </c>
      <c r="G1164" s="33">
        <f t="shared" si="126"/>
        <v>6.2500000000000333E-3</v>
      </c>
      <c r="H1164" s="8">
        <v>2</v>
      </c>
      <c r="I1164" s="5">
        <v>1</v>
      </c>
      <c r="J1164" s="5">
        <v>13</v>
      </c>
      <c r="K1164" s="4">
        <v>13</v>
      </c>
      <c r="L1164" s="4" t="s">
        <v>129</v>
      </c>
      <c r="M1164" s="4" t="s">
        <v>233</v>
      </c>
      <c r="N1164" s="4">
        <v>2</v>
      </c>
      <c r="O1164" s="5">
        <f t="shared" si="127"/>
        <v>50.82</v>
      </c>
      <c r="P1164" s="5">
        <v>15.4</v>
      </c>
      <c r="Q1164" s="5">
        <f t="shared" si="128"/>
        <v>48.839999999999996</v>
      </c>
      <c r="R1164" s="5">
        <v>14.8</v>
      </c>
      <c r="S1164" s="5">
        <f t="shared" si="129"/>
        <v>50.82</v>
      </c>
      <c r="T1164" s="5">
        <v>15.4</v>
      </c>
      <c r="U1164" s="8">
        <f t="shared" si="131"/>
        <v>49.830000000000005</v>
      </c>
      <c r="V1164" s="5">
        <f t="shared" si="132"/>
        <v>15.100000000000001</v>
      </c>
      <c r="W1164" s="12">
        <v>27.89659</v>
      </c>
      <c r="X1164" s="12">
        <v>-115.20441</v>
      </c>
      <c r="Y1164" s="4">
        <f t="shared" si="130"/>
        <v>57.2</v>
      </c>
      <c r="Z1164" s="4">
        <v>14</v>
      </c>
      <c r="AA1164" s="4">
        <v>15</v>
      </c>
      <c r="AB1164" s="4" t="s">
        <v>607</v>
      </c>
      <c r="AC1164" s="4">
        <v>6</v>
      </c>
      <c r="AD1164" s="4">
        <v>300</v>
      </c>
      <c r="AE1164" s="9" t="s">
        <v>37</v>
      </c>
      <c r="AF1164" s="4"/>
      <c r="AG1164" s="4"/>
    </row>
    <row r="1165" spans="1:33">
      <c r="A1165" s="4" t="s">
        <v>246</v>
      </c>
      <c r="B1165" s="4" t="s">
        <v>226</v>
      </c>
      <c r="C1165" s="28">
        <v>39661</v>
      </c>
      <c r="D1165" s="4">
        <v>2008</v>
      </c>
      <c r="E1165" s="33">
        <v>0.40833333333333299</v>
      </c>
      <c r="F1165" s="33">
        <v>0.41458333333333303</v>
      </c>
      <c r="G1165" s="33">
        <f t="shared" si="126"/>
        <v>6.2500000000000333E-3</v>
      </c>
      <c r="H1165" s="8">
        <v>2</v>
      </c>
      <c r="I1165" s="5">
        <v>1</v>
      </c>
      <c r="J1165" s="5">
        <v>13</v>
      </c>
      <c r="K1165" s="4">
        <v>13</v>
      </c>
      <c r="L1165" s="4" t="s">
        <v>129</v>
      </c>
      <c r="M1165" s="4" t="s">
        <v>233</v>
      </c>
      <c r="N1165" s="4">
        <v>2</v>
      </c>
      <c r="O1165" s="5">
        <f t="shared" si="127"/>
        <v>50.82</v>
      </c>
      <c r="P1165" s="5">
        <v>15.4</v>
      </c>
      <c r="Q1165" s="5">
        <f t="shared" si="128"/>
        <v>48.839999999999996</v>
      </c>
      <c r="R1165" s="5">
        <v>14.8</v>
      </c>
      <c r="S1165" s="5">
        <f t="shared" si="129"/>
        <v>50.82</v>
      </c>
      <c r="T1165" s="5">
        <v>15.4</v>
      </c>
      <c r="U1165" s="8">
        <f t="shared" si="131"/>
        <v>49.830000000000005</v>
      </c>
      <c r="V1165" s="5">
        <f t="shared" si="132"/>
        <v>15.100000000000001</v>
      </c>
      <c r="W1165" s="12">
        <v>27.89659</v>
      </c>
      <c r="X1165" s="12">
        <v>-115.20441</v>
      </c>
      <c r="Y1165" s="4">
        <f t="shared" si="130"/>
        <v>57.2</v>
      </c>
      <c r="Z1165" s="4">
        <v>14</v>
      </c>
      <c r="AA1165" s="4">
        <v>15</v>
      </c>
      <c r="AB1165" s="4" t="s">
        <v>611</v>
      </c>
      <c r="AC1165" s="4">
        <v>3</v>
      </c>
      <c r="AD1165" s="4">
        <v>300</v>
      </c>
      <c r="AE1165" s="9" t="s">
        <v>37</v>
      </c>
      <c r="AF1165" s="4"/>
      <c r="AG1165" s="4"/>
    </row>
    <row r="1166" spans="1:33">
      <c r="A1166" s="4" t="s">
        <v>247</v>
      </c>
      <c r="B1166" s="4" t="s">
        <v>226</v>
      </c>
      <c r="C1166" s="28">
        <v>39661</v>
      </c>
      <c r="D1166" s="4">
        <v>2008</v>
      </c>
      <c r="E1166" s="33">
        <v>0.47847222222222219</v>
      </c>
      <c r="F1166" s="33">
        <v>0.48333333333333334</v>
      </c>
      <c r="G1166" s="33">
        <f t="shared" si="126"/>
        <v>4.8611111111111494E-3</v>
      </c>
      <c r="H1166" s="8">
        <v>2</v>
      </c>
      <c r="I1166" s="5">
        <v>2</v>
      </c>
      <c r="J1166" s="5">
        <v>14</v>
      </c>
      <c r="K1166" s="4">
        <v>14</v>
      </c>
      <c r="L1166" s="4" t="s">
        <v>129</v>
      </c>
      <c r="M1166" s="4" t="s">
        <v>233</v>
      </c>
      <c r="N1166" s="4">
        <v>2</v>
      </c>
      <c r="O1166" s="5">
        <f t="shared" si="127"/>
        <v>21.12</v>
      </c>
      <c r="P1166" s="5">
        <v>6.4</v>
      </c>
      <c r="Q1166" s="5">
        <f t="shared" si="128"/>
        <v>19.799999999999997</v>
      </c>
      <c r="R1166" s="5">
        <v>6</v>
      </c>
      <c r="S1166" s="5">
        <f t="shared" si="129"/>
        <v>21.12</v>
      </c>
      <c r="T1166" s="5">
        <v>6.4</v>
      </c>
      <c r="U1166" s="8">
        <f t="shared" si="131"/>
        <v>20.46</v>
      </c>
      <c r="V1166" s="5">
        <f t="shared" si="132"/>
        <v>6.2</v>
      </c>
      <c r="W1166" s="12">
        <v>27.894670000000001</v>
      </c>
      <c r="X1166" s="12">
        <v>-115.20572</v>
      </c>
      <c r="Y1166" s="4">
        <f t="shared" si="130"/>
        <v>66.2</v>
      </c>
      <c r="Z1166" s="4">
        <v>19</v>
      </c>
      <c r="AA1166" s="4">
        <v>4</v>
      </c>
      <c r="AB1166" s="4" t="s">
        <v>605</v>
      </c>
      <c r="AC1166" s="4">
        <v>1</v>
      </c>
      <c r="AD1166" s="4">
        <v>300</v>
      </c>
      <c r="AE1166" s="9" t="s">
        <v>37</v>
      </c>
      <c r="AF1166" s="4"/>
      <c r="AG1166" s="4"/>
    </row>
    <row r="1167" spans="1:33">
      <c r="A1167" s="4" t="s">
        <v>247</v>
      </c>
      <c r="B1167" s="4" t="s">
        <v>226</v>
      </c>
      <c r="C1167" s="28">
        <v>39661</v>
      </c>
      <c r="D1167" s="4">
        <v>2008</v>
      </c>
      <c r="E1167" s="33">
        <v>0.47847222222222202</v>
      </c>
      <c r="F1167" s="33">
        <v>0.483333333333333</v>
      </c>
      <c r="G1167" s="33">
        <f t="shared" si="126"/>
        <v>4.8611111111109828E-3</v>
      </c>
      <c r="H1167" s="8">
        <v>2</v>
      </c>
      <c r="I1167" s="5">
        <v>2</v>
      </c>
      <c r="J1167" s="5">
        <v>14</v>
      </c>
      <c r="K1167" s="4">
        <v>14</v>
      </c>
      <c r="L1167" s="4" t="s">
        <v>129</v>
      </c>
      <c r="M1167" s="4" t="s">
        <v>233</v>
      </c>
      <c r="N1167" s="4">
        <v>2</v>
      </c>
      <c r="O1167" s="5">
        <f t="shared" si="127"/>
        <v>21.12</v>
      </c>
      <c r="P1167" s="5">
        <v>6.4</v>
      </c>
      <c r="Q1167" s="5">
        <f t="shared" si="128"/>
        <v>19.799999999999997</v>
      </c>
      <c r="R1167" s="5">
        <v>6</v>
      </c>
      <c r="S1167" s="5">
        <f t="shared" si="129"/>
        <v>21.12</v>
      </c>
      <c r="T1167" s="5">
        <v>6.4</v>
      </c>
      <c r="U1167" s="8">
        <f t="shared" si="131"/>
        <v>20.46</v>
      </c>
      <c r="V1167" s="5">
        <f t="shared" si="132"/>
        <v>6.2</v>
      </c>
      <c r="W1167" s="12">
        <v>27.894670000000001</v>
      </c>
      <c r="X1167" s="12">
        <v>-115.20572</v>
      </c>
      <c r="Y1167" s="4">
        <f t="shared" si="130"/>
        <v>66.2</v>
      </c>
      <c r="Z1167" s="4">
        <v>19</v>
      </c>
      <c r="AA1167" s="4">
        <v>4</v>
      </c>
      <c r="AB1167" s="4" t="s">
        <v>613</v>
      </c>
      <c r="AC1167" s="4">
        <v>4</v>
      </c>
      <c r="AD1167" s="4">
        <v>300</v>
      </c>
      <c r="AE1167" s="9" t="s">
        <v>37</v>
      </c>
      <c r="AF1167" s="4"/>
      <c r="AG1167" s="4"/>
    </row>
    <row r="1168" spans="1:33">
      <c r="A1168" s="4" t="s">
        <v>247</v>
      </c>
      <c r="B1168" s="4" t="s">
        <v>226</v>
      </c>
      <c r="C1168" s="28">
        <v>39661</v>
      </c>
      <c r="D1168" s="4">
        <v>2008</v>
      </c>
      <c r="E1168" s="33">
        <v>0.47847222222222202</v>
      </c>
      <c r="F1168" s="33">
        <v>0.483333333333333</v>
      </c>
      <c r="G1168" s="33">
        <f t="shared" si="126"/>
        <v>4.8611111111109828E-3</v>
      </c>
      <c r="H1168" s="8">
        <v>2</v>
      </c>
      <c r="I1168" s="5">
        <v>2</v>
      </c>
      <c r="J1168" s="5">
        <v>14</v>
      </c>
      <c r="K1168" s="4">
        <v>14</v>
      </c>
      <c r="L1168" s="4" t="s">
        <v>129</v>
      </c>
      <c r="M1168" s="4" t="s">
        <v>233</v>
      </c>
      <c r="N1168" s="4">
        <v>2</v>
      </c>
      <c r="O1168" s="5">
        <f t="shared" si="127"/>
        <v>21.12</v>
      </c>
      <c r="P1168" s="5">
        <v>6.4</v>
      </c>
      <c r="Q1168" s="5">
        <f t="shared" si="128"/>
        <v>19.799999999999997</v>
      </c>
      <c r="R1168" s="5">
        <v>6</v>
      </c>
      <c r="S1168" s="5">
        <f t="shared" si="129"/>
        <v>21.12</v>
      </c>
      <c r="T1168" s="5">
        <v>6.4</v>
      </c>
      <c r="U1168" s="8">
        <f t="shared" si="131"/>
        <v>20.46</v>
      </c>
      <c r="V1168" s="5">
        <f t="shared" si="132"/>
        <v>6.2</v>
      </c>
      <c r="W1168" s="12">
        <v>27.894670000000001</v>
      </c>
      <c r="X1168" s="12">
        <v>-115.20572</v>
      </c>
      <c r="Y1168" s="4">
        <f t="shared" si="130"/>
        <v>66.2</v>
      </c>
      <c r="Z1168" s="4">
        <v>19</v>
      </c>
      <c r="AA1168" s="4">
        <v>4</v>
      </c>
      <c r="AB1168" s="4" t="s">
        <v>610</v>
      </c>
      <c r="AC1168" s="4">
        <v>2</v>
      </c>
      <c r="AD1168" s="4">
        <v>300</v>
      </c>
      <c r="AE1168" s="9" t="s">
        <v>37</v>
      </c>
      <c r="AF1168" s="4"/>
      <c r="AG1168" s="4"/>
    </row>
    <row r="1169" spans="1:33">
      <c r="A1169" s="4" t="s">
        <v>247</v>
      </c>
      <c r="B1169" s="4" t="s">
        <v>226</v>
      </c>
      <c r="C1169" s="28">
        <v>39661</v>
      </c>
      <c r="D1169" s="4">
        <v>2008</v>
      </c>
      <c r="E1169" s="33">
        <v>0.47847222222222219</v>
      </c>
      <c r="F1169" s="33">
        <v>0.48333333333333334</v>
      </c>
      <c r="G1169" s="33">
        <f t="shared" si="126"/>
        <v>4.8611111111111494E-3</v>
      </c>
      <c r="H1169" s="8">
        <v>2</v>
      </c>
      <c r="I1169" s="5">
        <v>2</v>
      </c>
      <c r="J1169" s="5">
        <v>14</v>
      </c>
      <c r="K1169" s="4">
        <v>14</v>
      </c>
      <c r="L1169" s="4" t="s">
        <v>129</v>
      </c>
      <c r="M1169" s="4" t="s">
        <v>233</v>
      </c>
      <c r="N1169" s="4">
        <v>2</v>
      </c>
      <c r="O1169" s="5">
        <f t="shared" si="127"/>
        <v>21.12</v>
      </c>
      <c r="P1169" s="5">
        <v>6.4</v>
      </c>
      <c r="Q1169" s="5">
        <f t="shared" si="128"/>
        <v>19.799999999999997</v>
      </c>
      <c r="R1169" s="5">
        <v>6</v>
      </c>
      <c r="S1169" s="5">
        <f t="shared" si="129"/>
        <v>21.12</v>
      </c>
      <c r="T1169" s="5">
        <v>6.4</v>
      </c>
      <c r="U1169" s="8">
        <f t="shared" si="131"/>
        <v>20.46</v>
      </c>
      <c r="V1169" s="5">
        <f t="shared" si="132"/>
        <v>6.2</v>
      </c>
      <c r="W1169" s="12">
        <v>27.894670000000001</v>
      </c>
      <c r="X1169" s="12">
        <v>-115.20572</v>
      </c>
      <c r="Y1169" s="4">
        <f t="shared" si="130"/>
        <v>66.2</v>
      </c>
      <c r="Z1169" s="4">
        <v>19</v>
      </c>
      <c r="AA1169" s="4">
        <v>4</v>
      </c>
      <c r="AB1169" s="4" t="s">
        <v>606</v>
      </c>
      <c r="AC1169" s="4">
        <v>12</v>
      </c>
      <c r="AD1169" s="4">
        <v>300</v>
      </c>
      <c r="AE1169" s="9" t="s">
        <v>37</v>
      </c>
      <c r="AF1169" s="4"/>
      <c r="AG1169" s="4"/>
    </row>
    <row r="1170" spans="1:33">
      <c r="A1170" s="4" t="s">
        <v>247</v>
      </c>
      <c r="B1170" s="4" t="s">
        <v>226</v>
      </c>
      <c r="C1170" s="28">
        <v>39661</v>
      </c>
      <c r="D1170" s="4">
        <v>2008</v>
      </c>
      <c r="E1170" s="33">
        <v>0.47847222222222202</v>
      </c>
      <c r="F1170" s="33">
        <v>0.483333333333333</v>
      </c>
      <c r="G1170" s="33">
        <f t="shared" si="126"/>
        <v>4.8611111111109828E-3</v>
      </c>
      <c r="H1170" s="8">
        <v>2</v>
      </c>
      <c r="I1170" s="5">
        <v>2</v>
      </c>
      <c r="J1170" s="5">
        <v>14</v>
      </c>
      <c r="K1170" s="4">
        <v>14</v>
      </c>
      <c r="L1170" s="4" t="s">
        <v>129</v>
      </c>
      <c r="M1170" s="4" t="s">
        <v>233</v>
      </c>
      <c r="N1170" s="4">
        <v>2</v>
      </c>
      <c r="O1170" s="5">
        <f t="shared" si="127"/>
        <v>21.12</v>
      </c>
      <c r="P1170" s="5">
        <v>6.4</v>
      </c>
      <c r="Q1170" s="5">
        <f t="shared" si="128"/>
        <v>19.799999999999997</v>
      </c>
      <c r="R1170" s="5">
        <v>6</v>
      </c>
      <c r="S1170" s="5">
        <f t="shared" si="129"/>
        <v>21.12</v>
      </c>
      <c r="T1170" s="5">
        <v>6.4</v>
      </c>
      <c r="U1170" s="8">
        <f t="shared" si="131"/>
        <v>20.46</v>
      </c>
      <c r="V1170" s="5">
        <f t="shared" si="132"/>
        <v>6.2</v>
      </c>
      <c r="W1170" s="12">
        <v>27.894670000000001</v>
      </c>
      <c r="X1170" s="12">
        <v>-115.20572</v>
      </c>
      <c r="Y1170" s="4">
        <f t="shared" si="130"/>
        <v>66.2</v>
      </c>
      <c r="Z1170" s="4">
        <v>19</v>
      </c>
      <c r="AA1170" s="4">
        <v>4</v>
      </c>
      <c r="AB1170" s="4" t="s">
        <v>607</v>
      </c>
      <c r="AC1170" s="4">
        <v>3</v>
      </c>
      <c r="AD1170" s="4">
        <v>300</v>
      </c>
      <c r="AE1170" s="9" t="s">
        <v>37</v>
      </c>
      <c r="AF1170" s="4"/>
      <c r="AG1170" s="4"/>
    </row>
    <row r="1171" spans="1:33">
      <c r="A1171" s="4" t="s">
        <v>247</v>
      </c>
      <c r="B1171" s="4" t="s">
        <v>226</v>
      </c>
      <c r="C1171" s="28">
        <v>39661</v>
      </c>
      <c r="D1171" s="4">
        <v>2008</v>
      </c>
      <c r="E1171" s="33">
        <v>0.47847222222222202</v>
      </c>
      <c r="F1171" s="33">
        <v>0.483333333333333</v>
      </c>
      <c r="G1171" s="33">
        <f t="shared" si="126"/>
        <v>4.8611111111109828E-3</v>
      </c>
      <c r="H1171" s="8">
        <v>2</v>
      </c>
      <c r="I1171" s="5">
        <v>2</v>
      </c>
      <c r="J1171" s="5">
        <v>14</v>
      </c>
      <c r="K1171" s="4">
        <v>14</v>
      </c>
      <c r="L1171" s="4" t="s">
        <v>129</v>
      </c>
      <c r="M1171" s="4" t="s">
        <v>233</v>
      </c>
      <c r="N1171" s="4">
        <v>2</v>
      </c>
      <c r="O1171" s="5">
        <f t="shared" si="127"/>
        <v>21.12</v>
      </c>
      <c r="P1171" s="5">
        <v>6.4</v>
      </c>
      <c r="Q1171" s="5">
        <f t="shared" si="128"/>
        <v>19.799999999999997</v>
      </c>
      <c r="R1171" s="5">
        <v>6</v>
      </c>
      <c r="S1171" s="5">
        <f t="shared" si="129"/>
        <v>21.12</v>
      </c>
      <c r="T1171" s="5">
        <v>6.4</v>
      </c>
      <c r="U1171" s="8">
        <f t="shared" si="131"/>
        <v>20.46</v>
      </c>
      <c r="V1171" s="5">
        <f t="shared" si="132"/>
        <v>6.2</v>
      </c>
      <c r="W1171" s="12">
        <v>27.894670000000001</v>
      </c>
      <c r="X1171" s="12">
        <v>-115.20572</v>
      </c>
      <c r="Y1171" s="4">
        <f t="shared" si="130"/>
        <v>66.2</v>
      </c>
      <c r="Z1171" s="4">
        <v>19</v>
      </c>
      <c r="AA1171" s="4">
        <v>4</v>
      </c>
      <c r="AB1171" s="4" t="s">
        <v>611</v>
      </c>
      <c r="AC1171" s="4">
        <v>2</v>
      </c>
      <c r="AD1171" s="4">
        <v>300</v>
      </c>
      <c r="AE1171" s="9" t="s">
        <v>37</v>
      </c>
      <c r="AF1171" s="4"/>
      <c r="AG1171" s="4"/>
    </row>
    <row r="1172" spans="1:33">
      <c r="A1172" s="4" t="s">
        <v>248</v>
      </c>
      <c r="B1172" s="4" t="s">
        <v>118</v>
      </c>
      <c r="C1172" s="28">
        <v>39662</v>
      </c>
      <c r="D1172" s="4">
        <v>2008</v>
      </c>
      <c r="E1172" s="33">
        <v>0.41736111111111102</v>
      </c>
      <c r="F1172" s="33">
        <v>0.420833333333333</v>
      </c>
      <c r="G1172" s="33">
        <f t="shared" si="126"/>
        <v>3.4722222222219878E-3</v>
      </c>
      <c r="H1172" s="8">
        <v>2</v>
      </c>
      <c r="I1172" s="5">
        <v>1</v>
      </c>
      <c r="J1172" s="4">
        <v>15</v>
      </c>
      <c r="K1172" s="4">
        <v>15</v>
      </c>
      <c r="L1172" s="4" t="s">
        <v>129</v>
      </c>
      <c r="M1172" s="4" t="s">
        <v>233</v>
      </c>
      <c r="N1172" s="4">
        <v>2</v>
      </c>
      <c r="O1172" s="5">
        <f t="shared" si="127"/>
        <v>37.949999999999996</v>
      </c>
      <c r="P1172" s="5">
        <v>11.5</v>
      </c>
      <c r="Q1172" s="5">
        <f t="shared" si="128"/>
        <v>33</v>
      </c>
      <c r="R1172" s="5">
        <v>10</v>
      </c>
      <c r="S1172" s="5">
        <f t="shared" si="129"/>
        <v>37.949999999999996</v>
      </c>
      <c r="T1172" s="5">
        <v>11.5</v>
      </c>
      <c r="U1172" s="8">
        <f t="shared" si="131"/>
        <v>35.475000000000001</v>
      </c>
      <c r="V1172" s="5">
        <f t="shared" si="132"/>
        <v>10.75</v>
      </c>
      <c r="W1172" s="12">
        <v>27.895499999999998</v>
      </c>
      <c r="X1172" s="12">
        <v>-115.20536</v>
      </c>
      <c r="Y1172" s="4">
        <f t="shared" si="130"/>
        <v>59</v>
      </c>
      <c r="Z1172" s="4">
        <v>15</v>
      </c>
      <c r="AA1172" s="4">
        <v>8</v>
      </c>
      <c r="AB1172" s="4" t="s">
        <v>615</v>
      </c>
      <c r="AC1172" s="4">
        <v>1</v>
      </c>
      <c r="AD1172" s="4" t="s">
        <v>38</v>
      </c>
      <c r="AE1172" s="4">
        <v>300</v>
      </c>
      <c r="AF1172" s="4"/>
      <c r="AG1172" s="4"/>
    </row>
    <row r="1173" spans="1:33">
      <c r="A1173" s="4" t="s">
        <v>248</v>
      </c>
      <c r="B1173" s="4" t="s">
        <v>118</v>
      </c>
      <c r="C1173" s="28">
        <v>39662</v>
      </c>
      <c r="D1173" s="4">
        <v>2008</v>
      </c>
      <c r="E1173" s="33">
        <v>0.41736111111111102</v>
      </c>
      <c r="F1173" s="33">
        <v>0.420833333333333</v>
      </c>
      <c r="G1173" s="33">
        <f t="shared" si="126"/>
        <v>3.4722222222219878E-3</v>
      </c>
      <c r="H1173" s="8">
        <v>2</v>
      </c>
      <c r="I1173" s="5">
        <v>1</v>
      </c>
      <c r="J1173" s="4">
        <v>15</v>
      </c>
      <c r="K1173" s="4">
        <v>15</v>
      </c>
      <c r="L1173" s="4" t="s">
        <v>129</v>
      </c>
      <c r="M1173" s="4" t="s">
        <v>233</v>
      </c>
      <c r="N1173" s="4">
        <v>2</v>
      </c>
      <c r="O1173" s="5">
        <f t="shared" si="127"/>
        <v>37.949999999999996</v>
      </c>
      <c r="P1173" s="5">
        <v>11.5</v>
      </c>
      <c r="Q1173" s="5">
        <f t="shared" si="128"/>
        <v>33</v>
      </c>
      <c r="R1173" s="5">
        <v>10</v>
      </c>
      <c r="S1173" s="5">
        <f t="shared" si="129"/>
        <v>37.949999999999996</v>
      </c>
      <c r="T1173" s="5">
        <v>11.5</v>
      </c>
      <c r="U1173" s="8">
        <f t="shared" si="131"/>
        <v>35.475000000000001</v>
      </c>
      <c r="V1173" s="5">
        <f t="shared" si="132"/>
        <v>10.75</v>
      </c>
      <c r="W1173" s="12">
        <v>27.895499999999998</v>
      </c>
      <c r="X1173" s="12">
        <v>-115.20536</v>
      </c>
      <c r="Y1173" s="4">
        <f t="shared" si="130"/>
        <v>59</v>
      </c>
      <c r="Z1173" s="4">
        <v>15</v>
      </c>
      <c r="AA1173" s="4">
        <v>8</v>
      </c>
      <c r="AB1173" s="4" t="s">
        <v>613</v>
      </c>
      <c r="AC1173" s="4">
        <v>3</v>
      </c>
      <c r="AD1173" s="4" t="s">
        <v>38</v>
      </c>
      <c r="AE1173" s="4">
        <v>300</v>
      </c>
      <c r="AF1173" s="4"/>
      <c r="AG1173" s="4"/>
    </row>
    <row r="1174" spans="1:33">
      <c r="A1174" s="4" t="s">
        <v>248</v>
      </c>
      <c r="B1174" s="4" t="s">
        <v>118</v>
      </c>
      <c r="C1174" s="28">
        <v>39662</v>
      </c>
      <c r="D1174" s="4">
        <v>2008</v>
      </c>
      <c r="E1174" s="33">
        <v>0.41736111111111102</v>
      </c>
      <c r="F1174" s="33">
        <v>0.420833333333333</v>
      </c>
      <c r="G1174" s="33">
        <f t="shared" si="126"/>
        <v>3.4722222222219878E-3</v>
      </c>
      <c r="H1174" s="8">
        <v>2</v>
      </c>
      <c r="I1174" s="5">
        <v>1</v>
      </c>
      <c r="J1174" s="4">
        <v>15</v>
      </c>
      <c r="K1174" s="4">
        <v>15</v>
      </c>
      <c r="L1174" s="4" t="s">
        <v>129</v>
      </c>
      <c r="M1174" s="4" t="s">
        <v>233</v>
      </c>
      <c r="N1174" s="4">
        <v>2</v>
      </c>
      <c r="O1174" s="5">
        <f t="shared" si="127"/>
        <v>37.949999999999996</v>
      </c>
      <c r="P1174" s="5">
        <v>11.5</v>
      </c>
      <c r="Q1174" s="5">
        <f t="shared" si="128"/>
        <v>33</v>
      </c>
      <c r="R1174" s="5">
        <v>10</v>
      </c>
      <c r="S1174" s="5">
        <f t="shared" si="129"/>
        <v>37.949999999999996</v>
      </c>
      <c r="T1174" s="5">
        <v>11.5</v>
      </c>
      <c r="U1174" s="8">
        <f t="shared" si="131"/>
        <v>35.475000000000001</v>
      </c>
      <c r="V1174" s="5">
        <f t="shared" si="132"/>
        <v>10.75</v>
      </c>
      <c r="W1174" s="12">
        <v>27.895499999999998</v>
      </c>
      <c r="X1174" s="12">
        <v>-115.20536</v>
      </c>
      <c r="Y1174" s="4">
        <f t="shared" si="130"/>
        <v>59</v>
      </c>
      <c r="Z1174" s="4">
        <v>15</v>
      </c>
      <c r="AA1174" s="4">
        <v>8</v>
      </c>
      <c r="AB1174" s="4" t="s">
        <v>609</v>
      </c>
      <c r="AC1174" s="4">
        <v>2</v>
      </c>
      <c r="AD1174" s="4" t="s">
        <v>38</v>
      </c>
      <c r="AE1174" s="4">
        <v>300</v>
      </c>
      <c r="AF1174" s="4"/>
      <c r="AG1174" s="4"/>
    </row>
    <row r="1175" spans="1:33">
      <c r="A1175" s="4" t="s">
        <v>248</v>
      </c>
      <c r="B1175" s="4" t="s">
        <v>118</v>
      </c>
      <c r="C1175" s="28">
        <v>39662</v>
      </c>
      <c r="D1175" s="4">
        <v>2008</v>
      </c>
      <c r="E1175" s="33">
        <v>0.41736111111111113</v>
      </c>
      <c r="F1175" s="33">
        <v>0.42083333333333334</v>
      </c>
      <c r="G1175" s="33">
        <f t="shared" si="126"/>
        <v>3.4722222222222099E-3</v>
      </c>
      <c r="H1175" s="8">
        <v>2</v>
      </c>
      <c r="I1175" s="5">
        <v>1</v>
      </c>
      <c r="J1175" s="4">
        <v>15</v>
      </c>
      <c r="K1175" s="4">
        <v>15</v>
      </c>
      <c r="L1175" s="4" t="s">
        <v>129</v>
      </c>
      <c r="M1175" s="4" t="s">
        <v>233</v>
      </c>
      <c r="N1175" s="4">
        <v>2</v>
      </c>
      <c r="O1175" s="5">
        <f t="shared" si="127"/>
        <v>37.949999999999996</v>
      </c>
      <c r="P1175" s="5">
        <v>11.5</v>
      </c>
      <c r="Q1175" s="5">
        <f t="shared" si="128"/>
        <v>33</v>
      </c>
      <c r="R1175" s="5">
        <v>10</v>
      </c>
      <c r="S1175" s="5">
        <f t="shared" si="129"/>
        <v>37.949999999999996</v>
      </c>
      <c r="T1175" s="5">
        <v>11.5</v>
      </c>
      <c r="U1175" s="8">
        <f t="shared" si="131"/>
        <v>35.475000000000001</v>
      </c>
      <c r="V1175" s="5">
        <f t="shared" si="132"/>
        <v>10.75</v>
      </c>
      <c r="W1175" s="12">
        <v>27.895499999999998</v>
      </c>
      <c r="X1175" s="12">
        <v>-115.20536</v>
      </c>
      <c r="Y1175" s="4">
        <f t="shared" si="130"/>
        <v>59</v>
      </c>
      <c r="Z1175" s="4">
        <v>15</v>
      </c>
      <c r="AA1175" s="4">
        <v>8</v>
      </c>
      <c r="AB1175" s="4" t="s">
        <v>606</v>
      </c>
      <c r="AC1175" s="4">
        <v>2</v>
      </c>
      <c r="AD1175" s="4" t="s">
        <v>38</v>
      </c>
      <c r="AE1175" s="4">
        <v>300</v>
      </c>
      <c r="AF1175" s="4"/>
      <c r="AG1175" s="4"/>
    </row>
    <row r="1176" spans="1:33">
      <c r="A1176" s="4" t="s">
        <v>248</v>
      </c>
      <c r="B1176" s="4" t="s">
        <v>118</v>
      </c>
      <c r="C1176" s="28">
        <v>39662</v>
      </c>
      <c r="D1176" s="4">
        <v>2008</v>
      </c>
      <c r="E1176" s="33">
        <v>0.41736111111111102</v>
      </c>
      <c r="F1176" s="33">
        <v>0.420833333333333</v>
      </c>
      <c r="G1176" s="33">
        <f t="shared" si="126"/>
        <v>3.4722222222219878E-3</v>
      </c>
      <c r="H1176" s="8">
        <v>2</v>
      </c>
      <c r="I1176" s="5">
        <v>1</v>
      </c>
      <c r="J1176" s="4">
        <v>15</v>
      </c>
      <c r="K1176" s="4">
        <v>15</v>
      </c>
      <c r="L1176" s="4" t="s">
        <v>129</v>
      </c>
      <c r="M1176" s="4" t="s">
        <v>233</v>
      </c>
      <c r="N1176" s="4">
        <v>2</v>
      </c>
      <c r="O1176" s="5">
        <f t="shared" si="127"/>
        <v>37.949999999999996</v>
      </c>
      <c r="P1176" s="5">
        <v>11.5</v>
      </c>
      <c r="Q1176" s="5">
        <f t="shared" si="128"/>
        <v>33</v>
      </c>
      <c r="R1176" s="5">
        <v>10</v>
      </c>
      <c r="S1176" s="5">
        <f t="shared" si="129"/>
        <v>37.949999999999996</v>
      </c>
      <c r="T1176" s="5">
        <v>11.5</v>
      </c>
      <c r="U1176" s="8">
        <f t="shared" si="131"/>
        <v>35.475000000000001</v>
      </c>
      <c r="V1176" s="5">
        <f t="shared" si="132"/>
        <v>10.75</v>
      </c>
      <c r="W1176" s="12">
        <v>27.895499999999998</v>
      </c>
      <c r="X1176" s="12">
        <v>-115.20536</v>
      </c>
      <c r="Y1176" s="4">
        <f t="shared" si="130"/>
        <v>59</v>
      </c>
      <c r="Z1176" s="4">
        <v>15</v>
      </c>
      <c r="AA1176" s="4">
        <v>8</v>
      </c>
      <c r="AB1176" s="4" t="s">
        <v>607</v>
      </c>
      <c r="AC1176" s="4">
        <v>1</v>
      </c>
      <c r="AD1176" s="4" t="s">
        <v>38</v>
      </c>
      <c r="AE1176" s="4">
        <v>300</v>
      </c>
      <c r="AF1176" s="4"/>
      <c r="AG1176" s="4"/>
    </row>
    <row r="1177" spans="1:33">
      <c r="A1177" s="4" t="s">
        <v>248</v>
      </c>
      <c r="B1177" s="4" t="s">
        <v>118</v>
      </c>
      <c r="C1177" s="28">
        <v>39662</v>
      </c>
      <c r="D1177" s="4">
        <v>2008</v>
      </c>
      <c r="E1177" s="33">
        <v>0.41736111111111113</v>
      </c>
      <c r="F1177" s="33">
        <v>0.42083333333333334</v>
      </c>
      <c r="G1177" s="33">
        <f t="shared" si="126"/>
        <v>3.4722222222222099E-3</v>
      </c>
      <c r="H1177" s="8">
        <v>2</v>
      </c>
      <c r="I1177" s="5">
        <v>1</v>
      </c>
      <c r="J1177" s="4">
        <v>15</v>
      </c>
      <c r="K1177" s="4">
        <v>15</v>
      </c>
      <c r="L1177" s="4" t="s">
        <v>129</v>
      </c>
      <c r="M1177" s="4" t="s">
        <v>233</v>
      </c>
      <c r="N1177" s="4">
        <v>2</v>
      </c>
      <c r="O1177" s="5">
        <f t="shared" si="127"/>
        <v>37.949999999999996</v>
      </c>
      <c r="P1177" s="5">
        <v>11.5</v>
      </c>
      <c r="Q1177" s="5">
        <f t="shared" si="128"/>
        <v>33</v>
      </c>
      <c r="R1177" s="5">
        <v>10</v>
      </c>
      <c r="S1177" s="5">
        <f t="shared" si="129"/>
        <v>37.949999999999996</v>
      </c>
      <c r="T1177" s="5">
        <v>11.5</v>
      </c>
      <c r="U1177" s="8">
        <f t="shared" si="131"/>
        <v>35.475000000000001</v>
      </c>
      <c r="V1177" s="5">
        <f t="shared" si="132"/>
        <v>10.75</v>
      </c>
      <c r="W1177" s="12">
        <v>27.895499999999998</v>
      </c>
      <c r="X1177" s="12">
        <v>-115.20536</v>
      </c>
      <c r="Y1177" s="4">
        <f t="shared" si="130"/>
        <v>59</v>
      </c>
      <c r="Z1177" s="4">
        <v>15</v>
      </c>
      <c r="AA1177" s="4">
        <v>8</v>
      </c>
      <c r="AB1177" s="4" t="s">
        <v>611</v>
      </c>
      <c r="AC1177" s="4">
        <v>1</v>
      </c>
      <c r="AD1177" s="4" t="s">
        <v>38</v>
      </c>
      <c r="AE1177" s="4">
        <v>300</v>
      </c>
      <c r="AF1177" s="4"/>
      <c r="AG1177" s="4"/>
    </row>
    <row r="1178" spans="1:33">
      <c r="A1178" s="4" t="s">
        <v>249</v>
      </c>
      <c r="B1178" s="4" t="s">
        <v>118</v>
      </c>
      <c r="C1178" s="28">
        <v>39662</v>
      </c>
      <c r="D1178" s="4">
        <v>2008</v>
      </c>
      <c r="E1178" s="33">
        <v>0.43611111111111112</v>
      </c>
      <c r="F1178" s="33">
        <v>0.4381944444444445</v>
      </c>
      <c r="G1178" s="33">
        <f t="shared" si="126"/>
        <v>2.0833333333333814E-3</v>
      </c>
      <c r="H1178" s="8">
        <v>2</v>
      </c>
      <c r="I1178" s="5">
        <v>1</v>
      </c>
      <c r="J1178" s="4">
        <v>16</v>
      </c>
      <c r="K1178" s="4">
        <v>16</v>
      </c>
      <c r="L1178" s="4" t="s">
        <v>129</v>
      </c>
      <c r="M1178" s="4" t="s">
        <v>233</v>
      </c>
      <c r="N1178" s="4">
        <v>2</v>
      </c>
      <c r="O1178" s="5">
        <f t="shared" si="127"/>
        <v>30.359999999999996</v>
      </c>
      <c r="P1178" s="5">
        <v>9.1999999999999993</v>
      </c>
      <c r="Q1178" s="5">
        <f t="shared" si="128"/>
        <v>32.67</v>
      </c>
      <c r="R1178" s="5">
        <v>9.9</v>
      </c>
      <c r="S1178" s="5">
        <f t="shared" si="129"/>
        <v>32.67</v>
      </c>
      <c r="T1178" s="5">
        <v>9.9</v>
      </c>
      <c r="U1178" s="8">
        <f t="shared" si="131"/>
        <v>31.515000000000001</v>
      </c>
      <c r="V1178" s="5">
        <f t="shared" si="132"/>
        <v>9.5500000000000007</v>
      </c>
      <c r="W1178" s="12">
        <v>27.895240000000001</v>
      </c>
      <c r="X1178" s="12">
        <v>-115.20556999999999</v>
      </c>
      <c r="Y1178" s="4">
        <f t="shared" si="130"/>
        <v>59</v>
      </c>
      <c r="Z1178" s="4">
        <v>15</v>
      </c>
      <c r="AA1178" s="4">
        <v>8</v>
      </c>
      <c r="AB1178" s="4" t="s">
        <v>604</v>
      </c>
      <c r="AC1178" s="4">
        <v>1</v>
      </c>
      <c r="AD1178" s="4" t="s">
        <v>38</v>
      </c>
      <c r="AE1178" s="4">
        <v>280</v>
      </c>
      <c r="AF1178" s="4"/>
      <c r="AG1178" s="4"/>
    </row>
    <row r="1179" spans="1:33">
      <c r="A1179" s="4" t="s">
        <v>249</v>
      </c>
      <c r="B1179" s="4" t="s">
        <v>118</v>
      </c>
      <c r="C1179" s="28">
        <v>39662</v>
      </c>
      <c r="D1179" s="4">
        <v>2008</v>
      </c>
      <c r="E1179" s="33">
        <v>0.43611111111111112</v>
      </c>
      <c r="F1179" s="33">
        <v>0.4381944444444445</v>
      </c>
      <c r="G1179" s="33">
        <f t="shared" si="126"/>
        <v>2.0833333333333814E-3</v>
      </c>
      <c r="H1179" s="8">
        <v>2</v>
      </c>
      <c r="I1179" s="5">
        <v>1</v>
      </c>
      <c r="J1179" s="4">
        <v>16</v>
      </c>
      <c r="K1179" s="4">
        <v>16</v>
      </c>
      <c r="L1179" s="4" t="s">
        <v>129</v>
      </c>
      <c r="M1179" s="4" t="s">
        <v>233</v>
      </c>
      <c r="N1179" s="4">
        <v>2</v>
      </c>
      <c r="O1179" s="5">
        <f t="shared" si="127"/>
        <v>30.359999999999996</v>
      </c>
      <c r="P1179" s="5">
        <v>9.1999999999999993</v>
      </c>
      <c r="Q1179" s="5">
        <f t="shared" si="128"/>
        <v>32.67</v>
      </c>
      <c r="R1179" s="5">
        <v>9.9</v>
      </c>
      <c r="S1179" s="5">
        <f t="shared" si="129"/>
        <v>32.67</v>
      </c>
      <c r="T1179" s="5">
        <v>9.9</v>
      </c>
      <c r="U1179" s="8">
        <f t="shared" si="131"/>
        <v>31.515000000000001</v>
      </c>
      <c r="V1179" s="5">
        <f t="shared" si="132"/>
        <v>9.5500000000000007</v>
      </c>
      <c r="W1179" s="12">
        <v>27.895240000000001</v>
      </c>
      <c r="X1179" s="12">
        <v>-115.20556999999999</v>
      </c>
      <c r="Y1179" s="4">
        <f t="shared" si="130"/>
        <v>59</v>
      </c>
      <c r="Z1179" s="4">
        <v>15</v>
      </c>
      <c r="AA1179" s="4">
        <v>8</v>
      </c>
      <c r="AB1179" s="4" t="s">
        <v>605</v>
      </c>
      <c r="AC1179" s="4">
        <v>1</v>
      </c>
      <c r="AD1179" s="4" t="s">
        <v>38</v>
      </c>
      <c r="AE1179" s="4">
        <v>280</v>
      </c>
      <c r="AF1179" s="4"/>
      <c r="AG1179" s="4"/>
    </row>
    <row r="1180" spans="1:33">
      <c r="A1180" s="4" t="s">
        <v>249</v>
      </c>
      <c r="B1180" s="4" t="s">
        <v>118</v>
      </c>
      <c r="C1180" s="28">
        <v>39662</v>
      </c>
      <c r="D1180" s="4">
        <v>2008</v>
      </c>
      <c r="E1180" s="33">
        <v>0.43611111111111101</v>
      </c>
      <c r="F1180" s="33">
        <v>0.438194444444444</v>
      </c>
      <c r="G1180" s="33">
        <f t="shared" si="126"/>
        <v>2.0833333333329929E-3</v>
      </c>
      <c r="H1180" s="8">
        <v>2</v>
      </c>
      <c r="I1180" s="5">
        <v>1</v>
      </c>
      <c r="J1180" s="4">
        <v>16</v>
      </c>
      <c r="K1180" s="4">
        <v>16</v>
      </c>
      <c r="L1180" s="4" t="s">
        <v>129</v>
      </c>
      <c r="M1180" s="4" t="s">
        <v>233</v>
      </c>
      <c r="N1180" s="4">
        <v>2</v>
      </c>
      <c r="O1180" s="5">
        <f t="shared" si="127"/>
        <v>30.359999999999996</v>
      </c>
      <c r="P1180" s="5">
        <v>9.1999999999999993</v>
      </c>
      <c r="Q1180" s="5">
        <f t="shared" si="128"/>
        <v>32.67</v>
      </c>
      <c r="R1180" s="5">
        <v>9.9</v>
      </c>
      <c r="S1180" s="5">
        <f t="shared" si="129"/>
        <v>32.67</v>
      </c>
      <c r="T1180" s="5">
        <v>9.9</v>
      </c>
      <c r="U1180" s="8">
        <f t="shared" si="131"/>
        <v>31.515000000000001</v>
      </c>
      <c r="V1180" s="5">
        <f t="shared" si="132"/>
        <v>9.5500000000000007</v>
      </c>
      <c r="W1180" s="12">
        <v>27.895240000000001</v>
      </c>
      <c r="X1180" s="12">
        <v>-115.20556999999999</v>
      </c>
      <c r="Y1180" s="4">
        <f t="shared" si="130"/>
        <v>59</v>
      </c>
      <c r="Z1180" s="4">
        <v>15</v>
      </c>
      <c r="AA1180" s="4">
        <v>8</v>
      </c>
      <c r="AB1180" s="4" t="s">
        <v>620</v>
      </c>
      <c r="AC1180" s="4">
        <v>1</v>
      </c>
      <c r="AD1180" s="4" t="s">
        <v>38</v>
      </c>
      <c r="AE1180" s="4">
        <v>280</v>
      </c>
      <c r="AF1180" s="4"/>
      <c r="AG1180" s="4"/>
    </row>
    <row r="1181" spans="1:33">
      <c r="A1181" s="4" t="s">
        <v>249</v>
      </c>
      <c r="B1181" s="4" t="s">
        <v>118</v>
      </c>
      <c r="C1181" s="28">
        <v>39662</v>
      </c>
      <c r="D1181" s="4">
        <v>2008</v>
      </c>
      <c r="E1181" s="33">
        <v>0.43611111111111101</v>
      </c>
      <c r="F1181" s="33">
        <v>0.438194444444444</v>
      </c>
      <c r="G1181" s="33">
        <f t="shared" si="126"/>
        <v>2.0833333333329929E-3</v>
      </c>
      <c r="H1181" s="8">
        <v>2</v>
      </c>
      <c r="I1181" s="5">
        <v>1</v>
      </c>
      <c r="J1181" s="4">
        <v>16</v>
      </c>
      <c r="K1181" s="4">
        <v>16</v>
      </c>
      <c r="L1181" s="4" t="s">
        <v>129</v>
      </c>
      <c r="M1181" s="4" t="s">
        <v>233</v>
      </c>
      <c r="N1181" s="4">
        <v>2</v>
      </c>
      <c r="O1181" s="5">
        <f t="shared" si="127"/>
        <v>30.359999999999996</v>
      </c>
      <c r="P1181" s="5">
        <v>9.1999999999999993</v>
      </c>
      <c r="Q1181" s="5">
        <f t="shared" si="128"/>
        <v>32.67</v>
      </c>
      <c r="R1181" s="5">
        <v>9.9</v>
      </c>
      <c r="S1181" s="5">
        <f t="shared" si="129"/>
        <v>32.67</v>
      </c>
      <c r="T1181" s="5">
        <v>9.9</v>
      </c>
      <c r="U1181" s="8">
        <f t="shared" si="131"/>
        <v>31.515000000000001</v>
      </c>
      <c r="V1181" s="5">
        <f t="shared" si="132"/>
        <v>9.5500000000000007</v>
      </c>
      <c r="W1181" s="12">
        <v>27.895240000000001</v>
      </c>
      <c r="X1181" s="12">
        <v>-115.20556999999999</v>
      </c>
      <c r="Y1181" s="4">
        <f t="shared" si="130"/>
        <v>59</v>
      </c>
      <c r="Z1181" s="4">
        <v>15</v>
      </c>
      <c r="AA1181" s="4">
        <v>8</v>
      </c>
      <c r="AB1181" s="4" t="s">
        <v>614</v>
      </c>
      <c r="AC1181" s="4">
        <v>1</v>
      </c>
      <c r="AD1181" s="4" t="s">
        <v>38</v>
      </c>
      <c r="AE1181" s="4">
        <v>280</v>
      </c>
      <c r="AF1181" s="4"/>
      <c r="AG1181" s="4"/>
    </row>
    <row r="1182" spans="1:33">
      <c r="A1182" s="4" t="s">
        <v>249</v>
      </c>
      <c r="B1182" s="4" t="s">
        <v>118</v>
      </c>
      <c r="C1182" s="28">
        <v>39662</v>
      </c>
      <c r="D1182" s="4">
        <v>2008</v>
      </c>
      <c r="E1182" s="33">
        <v>0.43611111111111101</v>
      </c>
      <c r="F1182" s="33">
        <v>0.438194444444444</v>
      </c>
      <c r="G1182" s="33">
        <f t="shared" si="126"/>
        <v>2.0833333333329929E-3</v>
      </c>
      <c r="H1182" s="8">
        <v>2</v>
      </c>
      <c r="I1182" s="5">
        <v>1</v>
      </c>
      <c r="J1182" s="4">
        <v>16</v>
      </c>
      <c r="K1182" s="4">
        <v>16</v>
      </c>
      <c r="L1182" s="4" t="s">
        <v>129</v>
      </c>
      <c r="M1182" s="4" t="s">
        <v>233</v>
      </c>
      <c r="N1182" s="4">
        <v>2</v>
      </c>
      <c r="O1182" s="5">
        <f t="shared" si="127"/>
        <v>30.359999999999996</v>
      </c>
      <c r="P1182" s="5">
        <v>9.1999999999999993</v>
      </c>
      <c r="Q1182" s="5">
        <f t="shared" si="128"/>
        <v>32.67</v>
      </c>
      <c r="R1182" s="5">
        <v>9.9</v>
      </c>
      <c r="S1182" s="5">
        <f t="shared" si="129"/>
        <v>32.67</v>
      </c>
      <c r="T1182" s="5">
        <v>9.9</v>
      </c>
      <c r="U1182" s="8">
        <f t="shared" si="131"/>
        <v>31.515000000000001</v>
      </c>
      <c r="V1182" s="5">
        <f t="shared" si="132"/>
        <v>9.5500000000000007</v>
      </c>
      <c r="W1182" s="12">
        <v>27.895240000000001</v>
      </c>
      <c r="X1182" s="12">
        <v>-115.20556999999999</v>
      </c>
      <c r="Y1182" s="4">
        <f t="shared" si="130"/>
        <v>59</v>
      </c>
      <c r="Z1182" s="4">
        <v>15</v>
      </c>
      <c r="AA1182" s="4">
        <v>8</v>
      </c>
      <c r="AB1182" s="4" t="s">
        <v>613</v>
      </c>
      <c r="AC1182" s="4">
        <v>5</v>
      </c>
      <c r="AD1182" s="4" t="s">
        <v>38</v>
      </c>
      <c r="AE1182" s="4">
        <v>280</v>
      </c>
      <c r="AF1182" s="4"/>
      <c r="AG1182" s="4"/>
    </row>
    <row r="1183" spans="1:33">
      <c r="A1183" s="4" t="s">
        <v>249</v>
      </c>
      <c r="B1183" s="4" t="s">
        <v>118</v>
      </c>
      <c r="C1183" s="28">
        <v>39662</v>
      </c>
      <c r="D1183" s="4">
        <v>2008</v>
      </c>
      <c r="E1183" s="33">
        <v>0.43611111111111101</v>
      </c>
      <c r="F1183" s="33">
        <v>0.438194444444444</v>
      </c>
      <c r="G1183" s="33">
        <f t="shared" si="126"/>
        <v>2.0833333333329929E-3</v>
      </c>
      <c r="H1183" s="8">
        <v>2</v>
      </c>
      <c r="I1183" s="5">
        <v>1</v>
      </c>
      <c r="J1183" s="4">
        <v>16</v>
      </c>
      <c r="K1183" s="4">
        <v>16</v>
      </c>
      <c r="L1183" s="4" t="s">
        <v>129</v>
      </c>
      <c r="M1183" s="4" t="s">
        <v>233</v>
      </c>
      <c r="N1183" s="4">
        <v>2</v>
      </c>
      <c r="O1183" s="5">
        <f t="shared" si="127"/>
        <v>30.359999999999996</v>
      </c>
      <c r="P1183" s="5">
        <v>9.1999999999999993</v>
      </c>
      <c r="Q1183" s="5">
        <f t="shared" si="128"/>
        <v>32.67</v>
      </c>
      <c r="R1183" s="5">
        <v>9.9</v>
      </c>
      <c r="S1183" s="5">
        <f t="shared" si="129"/>
        <v>32.67</v>
      </c>
      <c r="T1183" s="5">
        <v>9.9</v>
      </c>
      <c r="U1183" s="8">
        <f t="shared" si="131"/>
        <v>31.515000000000001</v>
      </c>
      <c r="V1183" s="5">
        <f t="shared" si="132"/>
        <v>9.5500000000000007</v>
      </c>
      <c r="W1183" s="12">
        <v>27.895240000000001</v>
      </c>
      <c r="X1183" s="12">
        <v>-115.20556999999999</v>
      </c>
      <c r="Y1183" s="4">
        <f t="shared" si="130"/>
        <v>59</v>
      </c>
      <c r="Z1183" s="4">
        <v>15</v>
      </c>
      <c r="AA1183" s="4">
        <v>8</v>
      </c>
      <c r="AB1183" s="4" t="s">
        <v>606</v>
      </c>
      <c r="AC1183" s="4">
        <v>5</v>
      </c>
      <c r="AD1183" s="4" t="s">
        <v>38</v>
      </c>
      <c r="AE1183" s="4">
        <v>280</v>
      </c>
      <c r="AF1183" s="4"/>
      <c r="AG1183" s="4"/>
    </row>
    <row r="1184" spans="1:33">
      <c r="A1184" s="4" t="s">
        <v>249</v>
      </c>
      <c r="B1184" s="4" t="s">
        <v>118</v>
      </c>
      <c r="C1184" s="28">
        <v>39662</v>
      </c>
      <c r="D1184" s="4">
        <v>2008</v>
      </c>
      <c r="E1184" s="33">
        <v>0.43611111111111101</v>
      </c>
      <c r="F1184" s="33">
        <v>0.438194444444444</v>
      </c>
      <c r="G1184" s="33">
        <f t="shared" si="126"/>
        <v>2.0833333333329929E-3</v>
      </c>
      <c r="H1184" s="8">
        <v>2</v>
      </c>
      <c r="I1184" s="5">
        <v>1</v>
      </c>
      <c r="J1184" s="4">
        <v>16</v>
      </c>
      <c r="K1184" s="4">
        <v>16</v>
      </c>
      <c r="L1184" s="4" t="s">
        <v>129</v>
      </c>
      <c r="M1184" s="4" t="s">
        <v>233</v>
      </c>
      <c r="N1184" s="4">
        <v>2</v>
      </c>
      <c r="O1184" s="5">
        <f t="shared" si="127"/>
        <v>30.359999999999996</v>
      </c>
      <c r="P1184" s="5">
        <v>9.1999999999999993</v>
      </c>
      <c r="Q1184" s="5">
        <f t="shared" si="128"/>
        <v>32.67</v>
      </c>
      <c r="R1184" s="5">
        <v>9.9</v>
      </c>
      <c r="S1184" s="5">
        <f t="shared" si="129"/>
        <v>32.67</v>
      </c>
      <c r="T1184" s="5">
        <v>9.9</v>
      </c>
      <c r="U1184" s="8">
        <f t="shared" si="131"/>
        <v>31.515000000000001</v>
      </c>
      <c r="V1184" s="5">
        <f t="shared" si="132"/>
        <v>9.5500000000000007</v>
      </c>
      <c r="W1184" s="12">
        <v>27.895240000000001</v>
      </c>
      <c r="X1184" s="12">
        <v>-115.20556999999999</v>
      </c>
      <c r="Y1184" s="4">
        <f t="shared" si="130"/>
        <v>59</v>
      </c>
      <c r="Z1184" s="4">
        <v>15</v>
      </c>
      <c r="AA1184" s="4">
        <v>8</v>
      </c>
      <c r="AB1184" s="4" t="s">
        <v>607</v>
      </c>
      <c r="AC1184" s="4">
        <v>6</v>
      </c>
      <c r="AD1184" s="4" t="s">
        <v>38</v>
      </c>
      <c r="AE1184" s="4">
        <v>280</v>
      </c>
      <c r="AF1184" s="4"/>
      <c r="AG1184" s="4"/>
    </row>
    <row r="1185" spans="1:33">
      <c r="A1185" s="4" t="s">
        <v>250</v>
      </c>
      <c r="B1185" s="4" t="s">
        <v>118</v>
      </c>
      <c r="C1185" s="28">
        <v>39661</v>
      </c>
      <c r="D1185" s="4">
        <v>2008</v>
      </c>
      <c r="E1185" s="33">
        <v>0.48333333333333334</v>
      </c>
      <c r="F1185" s="33">
        <v>0.4861111111111111</v>
      </c>
      <c r="G1185" s="33">
        <f t="shared" si="126"/>
        <v>2.7777777777777679E-3</v>
      </c>
      <c r="H1185" s="8">
        <v>2</v>
      </c>
      <c r="I1185" s="5">
        <v>2</v>
      </c>
      <c r="J1185" s="4">
        <v>17</v>
      </c>
      <c r="K1185" s="4">
        <v>17</v>
      </c>
      <c r="L1185" s="4" t="s">
        <v>129</v>
      </c>
      <c r="M1185" s="4" t="s">
        <v>233</v>
      </c>
      <c r="N1185" s="4">
        <v>2</v>
      </c>
      <c r="O1185" s="5">
        <f t="shared" si="127"/>
        <v>25.08</v>
      </c>
      <c r="P1185" s="5">
        <v>7.6</v>
      </c>
      <c r="Q1185" s="5">
        <f t="shared" si="128"/>
        <v>24.75</v>
      </c>
      <c r="R1185" s="5">
        <v>7.5</v>
      </c>
      <c r="S1185" s="5">
        <f t="shared" si="129"/>
        <v>25.08</v>
      </c>
      <c r="T1185" s="5">
        <v>7.6</v>
      </c>
      <c r="U1185" s="8">
        <f t="shared" si="131"/>
        <v>24.914999999999999</v>
      </c>
      <c r="V1185" s="5">
        <f t="shared" si="132"/>
        <v>7.55</v>
      </c>
      <c r="W1185" s="12">
        <v>27.89462</v>
      </c>
      <c r="X1185" s="12">
        <v>-115.20502999999999</v>
      </c>
      <c r="Y1185" s="4">
        <f t="shared" si="130"/>
        <v>64.400000000000006</v>
      </c>
      <c r="Z1185" s="4">
        <v>18</v>
      </c>
      <c r="AA1185" s="4">
        <v>8</v>
      </c>
      <c r="AB1185" s="4" t="s">
        <v>604</v>
      </c>
      <c r="AC1185" s="4">
        <v>1</v>
      </c>
      <c r="AD1185" s="4" t="s">
        <v>38</v>
      </c>
      <c r="AE1185" s="4">
        <v>330</v>
      </c>
      <c r="AF1185" s="4"/>
      <c r="AG1185" s="4"/>
    </row>
    <row r="1186" spans="1:33">
      <c r="A1186" s="4" t="s">
        <v>250</v>
      </c>
      <c r="B1186" s="4" t="s">
        <v>118</v>
      </c>
      <c r="C1186" s="28">
        <v>39661</v>
      </c>
      <c r="D1186" s="4">
        <v>2008</v>
      </c>
      <c r="E1186" s="33">
        <v>0.483333333333333</v>
      </c>
      <c r="F1186" s="33">
        <v>0.48611111111111099</v>
      </c>
      <c r="G1186" s="33">
        <f t="shared" si="126"/>
        <v>2.77777777777799E-3</v>
      </c>
      <c r="H1186" s="8">
        <v>2</v>
      </c>
      <c r="I1186" s="5">
        <v>2</v>
      </c>
      <c r="J1186" s="4">
        <v>17</v>
      </c>
      <c r="K1186" s="4">
        <v>17</v>
      </c>
      <c r="L1186" s="4" t="s">
        <v>129</v>
      </c>
      <c r="M1186" s="4" t="s">
        <v>233</v>
      </c>
      <c r="N1186" s="4">
        <v>2</v>
      </c>
      <c r="O1186" s="5">
        <f t="shared" si="127"/>
        <v>25.08</v>
      </c>
      <c r="P1186" s="5">
        <v>7.6</v>
      </c>
      <c r="Q1186" s="5">
        <f t="shared" si="128"/>
        <v>24.75</v>
      </c>
      <c r="R1186" s="5">
        <v>7.5</v>
      </c>
      <c r="S1186" s="5">
        <f t="shared" si="129"/>
        <v>25.08</v>
      </c>
      <c r="T1186" s="5">
        <v>7.6</v>
      </c>
      <c r="U1186" s="8">
        <f t="shared" si="131"/>
        <v>24.914999999999999</v>
      </c>
      <c r="V1186" s="5">
        <f t="shared" si="132"/>
        <v>7.55</v>
      </c>
      <c r="W1186" s="12">
        <v>27.89462</v>
      </c>
      <c r="X1186" s="12">
        <v>-115.20502999999999</v>
      </c>
      <c r="Y1186" s="4">
        <f t="shared" si="130"/>
        <v>64.400000000000006</v>
      </c>
      <c r="Z1186" s="4">
        <v>18</v>
      </c>
      <c r="AA1186" s="4">
        <v>8</v>
      </c>
      <c r="AB1186" s="4" t="s">
        <v>615</v>
      </c>
      <c r="AC1186" s="4">
        <v>1</v>
      </c>
      <c r="AD1186" s="4" t="s">
        <v>38</v>
      </c>
      <c r="AE1186" s="4">
        <v>330</v>
      </c>
      <c r="AF1186" s="4"/>
      <c r="AG1186" s="4"/>
    </row>
    <row r="1187" spans="1:33">
      <c r="A1187" s="4" t="s">
        <v>250</v>
      </c>
      <c r="B1187" s="4" t="s">
        <v>118</v>
      </c>
      <c r="C1187" s="28">
        <v>39661</v>
      </c>
      <c r="D1187" s="4">
        <v>2008</v>
      </c>
      <c r="E1187" s="33">
        <v>0.483333333333333</v>
      </c>
      <c r="F1187" s="33">
        <v>0.48611111111111099</v>
      </c>
      <c r="G1187" s="33">
        <f t="shared" si="126"/>
        <v>2.77777777777799E-3</v>
      </c>
      <c r="H1187" s="8">
        <v>2</v>
      </c>
      <c r="I1187" s="5">
        <v>2</v>
      </c>
      <c r="J1187" s="4">
        <v>17</v>
      </c>
      <c r="K1187" s="4">
        <v>17</v>
      </c>
      <c r="L1187" s="4" t="s">
        <v>129</v>
      </c>
      <c r="M1187" s="4" t="s">
        <v>233</v>
      </c>
      <c r="N1187" s="4">
        <v>2</v>
      </c>
      <c r="O1187" s="5">
        <f t="shared" si="127"/>
        <v>25.08</v>
      </c>
      <c r="P1187" s="5">
        <v>7.6</v>
      </c>
      <c r="Q1187" s="5">
        <f t="shared" si="128"/>
        <v>24.75</v>
      </c>
      <c r="R1187" s="5">
        <v>7.5</v>
      </c>
      <c r="S1187" s="5">
        <f t="shared" si="129"/>
        <v>25.08</v>
      </c>
      <c r="T1187" s="5">
        <v>7.6</v>
      </c>
      <c r="U1187" s="8">
        <f t="shared" si="131"/>
        <v>24.914999999999999</v>
      </c>
      <c r="V1187" s="5">
        <f t="shared" si="132"/>
        <v>7.55</v>
      </c>
      <c r="W1187" s="12">
        <v>27.89462</v>
      </c>
      <c r="X1187" s="12">
        <v>-115.20502999999999</v>
      </c>
      <c r="Y1187" s="4">
        <f t="shared" si="130"/>
        <v>64.400000000000006</v>
      </c>
      <c r="Z1187" s="4">
        <v>18</v>
      </c>
      <c r="AA1187" s="4">
        <v>8</v>
      </c>
      <c r="AB1187" s="4" t="s">
        <v>608</v>
      </c>
      <c r="AC1187" s="4">
        <v>1</v>
      </c>
      <c r="AD1187" s="4" t="s">
        <v>38</v>
      </c>
      <c r="AE1187" s="4">
        <v>330</v>
      </c>
      <c r="AF1187" s="4"/>
      <c r="AG1187" s="4"/>
    </row>
    <row r="1188" spans="1:33">
      <c r="A1188" s="4" t="s">
        <v>250</v>
      </c>
      <c r="B1188" s="4" t="s">
        <v>118</v>
      </c>
      <c r="C1188" s="28">
        <v>39661</v>
      </c>
      <c r="D1188" s="4">
        <v>2008</v>
      </c>
      <c r="E1188" s="33">
        <v>0.48333333333333334</v>
      </c>
      <c r="F1188" s="33">
        <v>0.4861111111111111</v>
      </c>
      <c r="G1188" s="33">
        <f t="shared" si="126"/>
        <v>2.7777777777777679E-3</v>
      </c>
      <c r="H1188" s="8">
        <v>2</v>
      </c>
      <c r="I1188" s="5">
        <v>2</v>
      </c>
      <c r="J1188" s="4">
        <v>17</v>
      </c>
      <c r="K1188" s="4">
        <v>17</v>
      </c>
      <c r="L1188" s="4" t="s">
        <v>129</v>
      </c>
      <c r="M1188" s="4" t="s">
        <v>233</v>
      </c>
      <c r="N1188" s="4">
        <v>2</v>
      </c>
      <c r="O1188" s="5">
        <f t="shared" si="127"/>
        <v>25.08</v>
      </c>
      <c r="P1188" s="5">
        <v>7.6</v>
      </c>
      <c r="Q1188" s="5">
        <f t="shared" si="128"/>
        <v>24.75</v>
      </c>
      <c r="R1188" s="5">
        <v>7.5</v>
      </c>
      <c r="S1188" s="5">
        <f t="shared" si="129"/>
        <v>25.08</v>
      </c>
      <c r="T1188" s="5">
        <v>7.6</v>
      </c>
      <c r="U1188" s="8">
        <f t="shared" si="131"/>
        <v>24.914999999999999</v>
      </c>
      <c r="V1188" s="5">
        <f t="shared" si="132"/>
        <v>7.55</v>
      </c>
      <c r="W1188" s="12">
        <v>27.89462</v>
      </c>
      <c r="X1188" s="12">
        <v>-115.20502999999999</v>
      </c>
      <c r="Y1188" s="4">
        <f t="shared" si="130"/>
        <v>64.400000000000006</v>
      </c>
      <c r="Z1188" s="4">
        <v>18</v>
      </c>
      <c r="AA1188" s="4">
        <v>8</v>
      </c>
      <c r="AB1188" s="4" t="s">
        <v>606</v>
      </c>
      <c r="AC1188" s="4">
        <v>14</v>
      </c>
      <c r="AD1188" s="4" t="s">
        <v>38</v>
      </c>
      <c r="AE1188" s="4">
        <v>330</v>
      </c>
      <c r="AF1188" s="4"/>
      <c r="AG1188" s="4"/>
    </row>
    <row r="1189" spans="1:33">
      <c r="A1189" s="4" t="s">
        <v>250</v>
      </c>
      <c r="B1189" s="4" t="s">
        <v>118</v>
      </c>
      <c r="C1189" s="28">
        <v>39661</v>
      </c>
      <c r="D1189" s="4">
        <v>2008</v>
      </c>
      <c r="E1189" s="33">
        <v>0.483333333333333</v>
      </c>
      <c r="F1189" s="33">
        <v>0.48611111111111099</v>
      </c>
      <c r="G1189" s="33">
        <f t="shared" si="126"/>
        <v>2.77777777777799E-3</v>
      </c>
      <c r="H1189" s="8">
        <v>2</v>
      </c>
      <c r="I1189" s="5">
        <v>2</v>
      </c>
      <c r="J1189" s="4">
        <v>17</v>
      </c>
      <c r="K1189" s="4">
        <v>17</v>
      </c>
      <c r="L1189" s="4" t="s">
        <v>129</v>
      </c>
      <c r="M1189" s="4" t="s">
        <v>233</v>
      </c>
      <c r="N1189" s="4">
        <v>2</v>
      </c>
      <c r="O1189" s="5">
        <f t="shared" si="127"/>
        <v>25.08</v>
      </c>
      <c r="P1189" s="5">
        <v>7.6</v>
      </c>
      <c r="Q1189" s="5">
        <f t="shared" si="128"/>
        <v>24.75</v>
      </c>
      <c r="R1189" s="5">
        <v>7.5</v>
      </c>
      <c r="S1189" s="5">
        <f t="shared" si="129"/>
        <v>25.08</v>
      </c>
      <c r="T1189" s="5">
        <v>7.6</v>
      </c>
      <c r="U1189" s="8">
        <f t="shared" si="131"/>
        <v>24.914999999999999</v>
      </c>
      <c r="V1189" s="5">
        <f t="shared" si="132"/>
        <v>7.55</v>
      </c>
      <c r="W1189" s="12">
        <v>27.89462</v>
      </c>
      <c r="X1189" s="12">
        <v>-115.20502999999999</v>
      </c>
      <c r="Y1189" s="4">
        <f t="shared" si="130"/>
        <v>64.400000000000006</v>
      </c>
      <c r="Z1189" s="4">
        <v>18</v>
      </c>
      <c r="AA1189" s="4">
        <v>8</v>
      </c>
      <c r="AB1189" s="4" t="s">
        <v>607</v>
      </c>
      <c r="AC1189" s="4">
        <v>7</v>
      </c>
      <c r="AD1189" s="4" t="s">
        <v>38</v>
      </c>
      <c r="AE1189" s="4">
        <v>330</v>
      </c>
      <c r="AF1189" s="4"/>
      <c r="AG1189" s="4"/>
    </row>
    <row r="1190" spans="1:33">
      <c r="A1190" s="4" t="s">
        <v>251</v>
      </c>
      <c r="B1190" s="4" t="s">
        <v>118</v>
      </c>
      <c r="C1190" s="28">
        <v>39662</v>
      </c>
      <c r="D1190" s="4">
        <v>2008</v>
      </c>
      <c r="E1190" s="33">
        <v>0.50208333333333333</v>
      </c>
      <c r="F1190" s="33">
        <v>0.50555555555555554</v>
      </c>
      <c r="G1190" s="33">
        <f t="shared" si="126"/>
        <v>3.4722222222222099E-3</v>
      </c>
      <c r="H1190" s="8">
        <v>2</v>
      </c>
      <c r="I1190" s="5">
        <v>2</v>
      </c>
      <c r="J1190" s="4">
        <v>18</v>
      </c>
      <c r="K1190" s="4">
        <v>18</v>
      </c>
      <c r="L1190" s="4" t="s">
        <v>129</v>
      </c>
      <c r="M1190" s="4" t="s">
        <v>233</v>
      </c>
      <c r="N1190" s="4">
        <v>2</v>
      </c>
      <c r="O1190" s="5">
        <f t="shared" si="127"/>
        <v>19.47</v>
      </c>
      <c r="P1190" s="5">
        <v>5.9</v>
      </c>
      <c r="Q1190" s="5">
        <f t="shared" si="128"/>
        <v>21.779999999999998</v>
      </c>
      <c r="R1190" s="5">
        <v>6.6</v>
      </c>
      <c r="S1190" s="5">
        <f t="shared" si="129"/>
        <v>21.779999999999998</v>
      </c>
      <c r="T1190" s="5">
        <v>6.6</v>
      </c>
      <c r="U1190" s="8">
        <f t="shared" si="131"/>
        <v>20.625</v>
      </c>
      <c r="V1190" s="5">
        <f t="shared" si="132"/>
        <v>6.25</v>
      </c>
      <c r="W1190" s="12">
        <v>27.894749999999998</v>
      </c>
      <c r="X1190" s="12">
        <v>-115.20552000000001</v>
      </c>
      <c r="Y1190" s="4">
        <f t="shared" si="130"/>
        <v>64.400000000000006</v>
      </c>
      <c r="Z1190" s="4">
        <v>18</v>
      </c>
      <c r="AA1190" s="4">
        <v>7</v>
      </c>
      <c r="AB1190" s="4" t="s">
        <v>618</v>
      </c>
      <c r="AC1190" s="4">
        <v>3</v>
      </c>
      <c r="AD1190" s="4" t="s">
        <v>38</v>
      </c>
      <c r="AE1190" s="4">
        <v>300</v>
      </c>
      <c r="AF1190" s="4"/>
      <c r="AG1190" s="4"/>
    </row>
    <row r="1191" spans="1:33">
      <c r="A1191" s="4" t="s">
        <v>251</v>
      </c>
      <c r="B1191" s="4" t="s">
        <v>118</v>
      </c>
      <c r="C1191" s="28">
        <v>39662</v>
      </c>
      <c r="D1191" s="4">
        <v>2008</v>
      </c>
      <c r="E1191" s="33">
        <v>0.50208333333333333</v>
      </c>
      <c r="F1191" s="33">
        <v>0.50555555555555554</v>
      </c>
      <c r="G1191" s="33">
        <f t="shared" si="126"/>
        <v>3.4722222222222099E-3</v>
      </c>
      <c r="H1191" s="8">
        <v>2</v>
      </c>
      <c r="I1191" s="5">
        <v>2</v>
      </c>
      <c r="J1191" s="4">
        <v>18</v>
      </c>
      <c r="K1191" s="4">
        <v>18</v>
      </c>
      <c r="L1191" s="4" t="s">
        <v>129</v>
      </c>
      <c r="M1191" s="4" t="s">
        <v>233</v>
      </c>
      <c r="N1191" s="4">
        <v>2</v>
      </c>
      <c r="O1191" s="5">
        <f t="shared" si="127"/>
        <v>19.47</v>
      </c>
      <c r="P1191" s="5">
        <v>5.9</v>
      </c>
      <c r="Q1191" s="5">
        <f t="shared" si="128"/>
        <v>21.779999999999998</v>
      </c>
      <c r="R1191" s="5">
        <v>6.6</v>
      </c>
      <c r="S1191" s="5">
        <f t="shared" si="129"/>
        <v>21.779999999999998</v>
      </c>
      <c r="T1191" s="5">
        <v>6.6</v>
      </c>
      <c r="U1191" s="8">
        <f t="shared" si="131"/>
        <v>20.625</v>
      </c>
      <c r="V1191" s="5">
        <f t="shared" si="132"/>
        <v>6.25</v>
      </c>
      <c r="W1191" s="12">
        <v>27.894749999999998</v>
      </c>
      <c r="X1191" s="12">
        <v>-115.20552000000001</v>
      </c>
      <c r="Y1191" s="4">
        <f t="shared" si="130"/>
        <v>64.400000000000006</v>
      </c>
      <c r="Z1191" s="4">
        <v>18</v>
      </c>
      <c r="AA1191" s="4">
        <v>7</v>
      </c>
      <c r="AB1191" s="4" t="s">
        <v>613</v>
      </c>
      <c r="AC1191" s="4">
        <v>4</v>
      </c>
      <c r="AD1191" s="4" t="s">
        <v>38</v>
      </c>
      <c r="AE1191" s="4">
        <v>300</v>
      </c>
      <c r="AF1191" s="4"/>
      <c r="AG1191" s="4"/>
    </row>
    <row r="1192" spans="1:33">
      <c r="A1192" s="4" t="s">
        <v>251</v>
      </c>
      <c r="B1192" s="4" t="s">
        <v>118</v>
      </c>
      <c r="C1192" s="28">
        <v>39662</v>
      </c>
      <c r="D1192" s="4">
        <v>2008</v>
      </c>
      <c r="E1192" s="33">
        <v>0.50208333333333333</v>
      </c>
      <c r="F1192" s="33">
        <v>0.50555555555555554</v>
      </c>
      <c r="G1192" s="33">
        <f t="shared" si="126"/>
        <v>3.4722222222222099E-3</v>
      </c>
      <c r="H1192" s="8">
        <v>2</v>
      </c>
      <c r="I1192" s="5">
        <v>2</v>
      </c>
      <c r="J1192" s="4">
        <v>18</v>
      </c>
      <c r="K1192" s="4">
        <v>18</v>
      </c>
      <c r="L1192" s="4" t="s">
        <v>129</v>
      </c>
      <c r="M1192" s="4" t="s">
        <v>233</v>
      </c>
      <c r="N1192" s="4">
        <v>2</v>
      </c>
      <c r="O1192" s="5">
        <f t="shared" si="127"/>
        <v>19.47</v>
      </c>
      <c r="P1192" s="5">
        <v>5.9</v>
      </c>
      <c r="Q1192" s="5">
        <f t="shared" si="128"/>
        <v>21.779999999999998</v>
      </c>
      <c r="R1192" s="5">
        <v>6.6</v>
      </c>
      <c r="S1192" s="5">
        <f t="shared" si="129"/>
        <v>21.779999999999998</v>
      </c>
      <c r="T1192" s="5">
        <v>6.6</v>
      </c>
      <c r="U1192" s="8">
        <f t="shared" si="131"/>
        <v>20.625</v>
      </c>
      <c r="V1192" s="5">
        <f t="shared" si="132"/>
        <v>6.25</v>
      </c>
      <c r="W1192" s="12">
        <v>27.894749999999998</v>
      </c>
      <c r="X1192" s="12">
        <v>-115.20552000000001</v>
      </c>
      <c r="Y1192" s="4">
        <f t="shared" si="130"/>
        <v>64.400000000000006</v>
      </c>
      <c r="Z1192" s="4">
        <v>18</v>
      </c>
      <c r="AA1192" s="4">
        <v>7</v>
      </c>
      <c r="AB1192" s="4" t="s">
        <v>606</v>
      </c>
      <c r="AC1192" s="4">
        <v>9</v>
      </c>
      <c r="AD1192" s="4" t="s">
        <v>38</v>
      </c>
      <c r="AE1192" s="4">
        <v>300</v>
      </c>
      <c r="AF1192" s="4"/>
      <c r="AG1192" s="4"/>
    </row>
    <row r="1193" spans="1:33">
      <c r="A1193" s="4" t="s">
        <v>251</v>
      </c>
      <c r="B1193" s="4" t="s">
        <v>118</v>
      </c>
      <c r="C1193" s="28">
        <v>39662</v>
      </c>
      <c r="D1193" s="4">
        <v>2008</v>
      </c>
      <c r="E1193" s="33">
        <v>0.50208333333333333</v>
      </c>
      <c r="F1193" s="33">
        <v>0.50555555555555554</v>
      </c>
      <c r="G1193" s="33">
        <f t="shared" si="126"/>
        <v>3.4722222222222099E-3</v>
      </c>
      <c r="H1193" s="8">
        <v>2</v>
      </c>
      <c r="I1193" s="5">
        <v>2</v>
      </c>
      <c r="J1193" s="4">
        <v>18</v>
      </c>
      <c r="K1193" s="4">
        <v>18</v>
      </c>
      <c r="L1193" s="4" t="s">
        <v>129</v>
      </c>
      <c r="M1193" s="4" t="s">
        <v>233</v>
      </c>
      <c r="N1193" s="4">
        <v>2</v>
      </c>
      <c r="O1193" s="5">
        <f t="shared" si="127"/>
        <v>19.47</v>
      </c>
      <c r="P1193" s="5">
        <v>5.9</v>
      </c>
      <c r="Q1193" s="5">
        <f t="shared" si="128"/>
        <v>21.779999999999998</v>
      </c>
      <c r="R1193" s="5">
        <v>6.6</v>
      </c>
      <c r="S1193" s="5">
        <f t="shared" si="129"/>
        <v>21.779999999999998</v>
      </c>
      <c r="T1193" s="5">
        <v>6.6</v>
      </c>
      <c r="U1193" s="8">
        <f t="shared" si="131"/>
        <v>20.625</v>
      </c>
      <c r="V1193" s="5">
        <f t="shared" si="132"/>
        <v>6.25</v>
      </c>
      <c r="W1193" s="12">
        <v>27.894749999999998</v>
      </c>
      <c r="X1193" s="12">
        <v>-115.20552000000001</v>
      </c>
      <c r="Y1193" s="4">
        <f t="shared" si="130"/>
        <v>64.400000000000006</v>
      </c>
      <c r="Z1193" s="4">
        <v>18</v>
      </c>
      <c r="AA1193" s="4">
        <v>7</v>
      </c>
      <c r="AB1193" s="4" t="s">
        <v>607</v>
      </c>
      <c r="AC1193" s="4">
        <v>1</v>
      </c>
      <c r="AD1193" s="4" t="s">
        <v>38</v>
      </c>
      <c r="AE1193" s="4">
        <v>300</v>
      </c>
      <c r="AF1193" s="4"/>
      <c r="AG1193" s="4"/>
    </row>
    <row r="1194" spans="1:33">
      <c r="A1194" s="4" t="s">
        <v>252</v>
      </c>
      <c r="B1194" s="4" t="s">
        <v>253</v>
      </c>
      <c r="C1194" s="28">
        <v>39661</v>
      </c>
      <c r="D1194" s="4">
        <v>2008</v>
      </c>
      <c r="E1194" s="33">
        <v>0.47569444444444442</v>
      </c>
      <c r="F1194" s="33">
        <v>0.47986111111111113</v>
      </c>
      <c r="G1194" s="33">
        <f t="shared" si="126"/>
        <v>4.1666666666667074E-3</v>
      </c>
      <c r="H1194" s="8">
        <v>2</v>
      </c>
      <c r="I1194" s="5">
        <v>2</v>
      </c>
      <c r="J1194" s="4">
        <v>19</v>
      </c>
      <c r="K1194" s="4">
        <v>19</v>
      </c>
      <c r="L1194" s="4" t="s">
        <v>129</v>
      </c>
      <c r="M1194" s="4" t="s">
        <v>233</v>
      </c>
      <c r="N1194" s="4">
        <v>2</v>
      </c>
      <c r="O1194" s="5">
        <f t="shared" si="127"/>
        <v>23.759999999999998</v>
      </c>
      <c r="P1194" s="5">
        <v>7.2</v>
      </c>
      <c r="Q1194" s="5">
        <f t="shared" si="128"/>
        <v>24.09</v>
      </c>
      <c r="R1194" s="5">
        <v>7.3</v>
      </c>
      <c r="S1194" s="5">
        <f t="shared" si="129"/>
        <v>24.09</v>
      </c>
      <c r="T1194" s="5">
        <v>7.3</v>
      </c>
      <c r="U1194" s="8">
        <f t="shared" si="131"/>
        <v>23.924999999999997</v>
      </c>
      <c r="V1194" s="5">
        <f t="shared" si="132"/>
        <v>7.25</v>
      </c>
      <c r="W1194" s="12">
        <v>27.894670000000001</v>
      </c>
      <c r="X1194" s="12">
        <v>-115.20572</v>
      </c>
      <c r="Y1194" s="4">
        <f t="shared" si="130"/>
        <v>68</v>
      </c>
      <c r="Z1194" s="4">
        <v>20</v>
      </c>
      <c r="AA1194" s="4">
        <v>4</v>
      </c>
      <c r="AB1194" s="4" t="s">
        <v>606</v>
      </c>
      <c r="AC1194" s="4">
        <v>5</v>
      </c>
      <c r="AD1194" s="4" t="s">
        <v>38</v>
      </c>
      <c r="AE1194" s="4">
        <v>120</v>
      </c>
      <c r="AF1194" s="4"/>
      <c r="AG1194" s="4"/>
    </row>
    <row r="1195" spans="1:33">
      <c r="A1195" s="4" t="s">
        <v>252</v>
      </c>
      <c r="B1195" s="4" t="s">
        <v>253</v>
      </c>
      <c r="C1195" s="28">
        <v>39661</v>
      </c>
      <c r="D1195" s="4">
        <v>2008</v>
      </c>
      <c r="E1195" s="33">
        <v>0.47569444444444442</v>
      </c>
      <c r="F1195" s="33">
        <v>0.47986111111111113</v>
      </c>
      <c r="G1195" s="33">
        <f t="shared" si="126"/>
        <v>4.1666666666667074E-3</v>
      </c>
      <c r="H1195" s="8">
        <v>2</v>
      </c>
      <c r="I1195" s="5">
        <v>2</v>
      </c>
      <c r="J1195" s="4">
        <v>19</v>
      </c>
      <c r="K1195" s="4">
        <v>19</v>
      </c>
      <c r="L1195" s="4" t="s">
        <v>129</v>
      </c>
      <c r="M1195" s="4" t="s">
        <v>233</v>
      </c>
      <c r="N1195" s="4">
        <v>2</v>
      </c>
      <c r="O1195" s="5">
        <f t="shared" si="127"/>
        <v>23.759999999999998</v>
      </c>
      <c r="P1195" s="5">
        <v>7.2</v>
      </c>
      <c r="Q1195" s="5">
        <f t="shared" si="128"/>
        <v>24.09</v>
      </c>
      <c r="R1195" s="5">
        <v>7.3</v>
      </c>
      <c r="S1195" s="5">
        <f t="shared" si="129"/>
        <v>24.09</v>
      </c>
      <c r="T1195" s="5">
        <v>7.3</v>
      </c>
      <c r="U1195" s="8">
        <f t="shared" si="131"/>
        <v>23.924999999999997</v>
      </c>
      <c r="V1195" s="5">
        <f t="shared" si="132"/>
        <v>7.25</v>
      </c>
      <c r="W1195" s="12">
        <v>27.894670000000001</v>
      </c>
      <c r="X1195" s="12">
        <v>-115.20572</v>
      </c>
      <c r="Y1195" s="4">
        <f t="shared" si="130"/>
        <v>68</v>
      </c>
      <c r="Z1195" s="4">
        <v>20</v>
      </c>
      <c r="AA1195" s="4">
        <v>4</v>
      </c>
      <c r="AB1195" s="4" t="s">
        <v>607</v>
      </c>
      <c r="AC1195" s="4">
        <v>3</v>
      </c>
      <c r="AD1195" s="4" t="s">
        <v>38</v>
      </c>
      <c r="AE1195" s="4">
        <v>120</v>
      </c>
      <c r="AF1195" s="4"/>
      <c r="AG1195" s="4"/>
    </row>
    <row r="1196" spans="1:33">
      <c r="A1196" s="4" t="s">
        <v>254</v>
      </c>
      <c r="B1196" s="4" t="s">
        <v>253</v>
      </c>
      <c r="C1196" s="28">
        <v>39661</v>
      </c>
      <c r="D1196" s="4">
        <v>2008</v>
      </c>
      <c r="E1196" s="33">
        <v>0.40347222222222201</v>
      </c>
      <c r="F1196" s="33">
        <v>0.41041666666666698</v>
      </c>
      <c r="G1196" s="33">
        <f t="shared" si="126"/>
        <v>6.9444444444449749E-3</v>
      </c>
      <c r="H1196" s="8">
        <v>2</v>
      </c>
      <c r="I1196" s="5">
        <v>1</v>
      </c>
      <c r="J1196" s="4">
        <v>20</v>
      </c>
      <c r="K1196" s="4">
        <v>20</v>
      </c>
      <c r="L1196" s="4" t="s">
        <v>129</v>
      </c>
      <c r="M1196" s="4" t="s">
        <v>233</v>
      </c>
      <c r="N1196" s="4">
        <v>2</v>
      </c>
      <c r="O1196" s="5">
        <f t="shared" si="127"/>
        <v>46.199999999999996</v>
      </c>
      <c r="P1196" s="5">
        <v>14</v>
      </c>
      <c r="Q1196" s="5">
        <f t="shared" si="128"/>
        <v>50.16</v>
      </c>
      <c r="R1196" s="5">
        <v>15.2</v>
      </c>
      <c r="S1196" s="5">
        <f t="shared" si="129"/>
        <v>50.16</v>
      </c>
      <c r="T1196" s="5">
        <v>15.2</v>
      </c>
      <c r="U1196" s="8">
        <f t="shared" si="131"/>
        <v>48.18</v>
      </c>
      <c r="V1196" s="5">
        <f t="shared" si="132"/>
        <v>14.6</v>
      </c>
      <c r="W1196" s="12">
        <v>27.89659</v>
      </c>
      <c r="X1196" s="12">
        <v>-115.20441</v>
      </c>
      <c r="Y1196" s="4">
        <f t="shared" si="130"/>
        <v>66.2</v>
      </c>
      <c r="Z1196" s="4">
        <v>19</v>
      </c>
      <c r="AA1196" s="4">
        <v>15</v>
      </c>
      <c r="AB1196" s="9" t="s">
        <v>753</v>
      </c>
      <c r="AC1196" s="4">
        <v>4</v>
      </c>
      <c r="AD1196" s="4" t="s">
        <v>38</v>
      </c>
      <c r="AE1196" s="4">
        <v>120</v>
      </c>
      <c r="AF1196" s="4"/>
      <c r="AG1196" s="4"/>
    </row>
    <row r="1197" spans="1:33">
      <c r="A1197" s="4" t="s">
        <v>254</v>
      </c>
      <c r="B1197" s="4" t="s">
        <v>253</v>
      </c>
      <c r="C1197" s="28">
        <v>39661</v>
      </c>
      <c r="D1197" s="4">
        <v>2008</v>
      </c>
      <c r="E1197" s="33">
        <v>0.40347222222222201</v>
      </c>
      <c r="F1197" s="33">
        <v>0.41041666666666698</v>
      </c>
      <c r="G1197" s="33">
        <f t="shared" si="126"/>
        <v>6.9444444444449749E-3</v>
      </c>
      <c r="H1197" s="8">
        <v>2</v>
      </c>
      <c r="I1197" s="5">
        <v>1</v>
      </c>
      <c r="J1197" s="4">
        <v>20</v>
      </c>
      <c r="K1197" s="4">
        <v>20</v>
      </c>
      <c r="L1197" s="4" t="s">
        <v>129</v>
      </c>
      <c r="M1197" s="4" t="s">
        <v>233</v>
      </c>
      <c r="N1197" s="4">
        <v>2</v>
      </c>
      <c r="O1197" s="5">
        <f t="shared" si="127"/>
        <v>46.199999999999996</v>
      </c>
      <c r="P1197" s="5">
        <v>14</v>
      </c>
      <c r="Q1197" s="5">
        <f t="shared" si="128"/>
        <v>50.16</v>
      </c>
      <c r="R1197" s="5">
        <v>15.2</v>
      </c>
      <c r="S1197" s="5">
        <f t="shared" si="129"/>
        <v>50.16</v>
      </c>
      <c r="T1197" s="5">
        <v>15.2</v>
      </c>
      <c r="U1197" s="8">
        <f t="shared" si="131"/>
        <v>48.18</v>
      </c>
      <c r="V1197" s="5">
        <f t="shared" si="132"/>
        <v>14.6</v>
      </c>
      <c r="W1197" s="12">
        <v>27.89659</v>
      </c>
      <c r="X1197" s="12">
        <v>-115.20441</v>
      </c>
      <c r="Y1197" s="4">
        <f t="shared" si="130"/>
        <v>66.2</v>
      </c>
      <c r="Z1197" s="4">
        <v>19</v>
      </c>
      <c r="AA1197" s="4">
        <v>15</v>
      </c>
      <c r="AB1197" s="4" t="s">
        <v>619</v>
      </c>
      <c r="AC1197" s="4">
        <v>4</v>
      </c>
      <c r="AD1197" s="4" t="s">
        <v>38</v>
      </c>
      <c r="AE1197" s="4">
        <v>120</v>
      </c>
      <c r="AF1197" s="4"/>
      <c r="AG1197" s="4"/>
    </row>
    <row r="1198" spans="1:33">
      <c r="A1198" s="4" t="s">
        <v>254</v>
      </c>
      <c r="B1198" s="4" t="s">
        <v>253</v>
      </c>
      <c r="C1198" s="28">
        <v>39661</v>
      </c>
      <c r="D1198" s="4">
        <v>2008</v>
      </c>
      <c r="E1198" s="33">
        <v>0.40347222222222223</v>
      </c>
      <c r="F1198" s="33">
        <v>0.41041666666666665</v>
      </c>
      <c r="G1198" s="33">
        <f t="shared" si="126"/>
        <v>6.9444444444444198E-3</v>
      </c>
      <c r="H1198" s="8">
        <v>2</v>
      </c>
      <c r="I1198" s="5">
        <v>1</v>
      </c>
      <c r="J1198" s="4">
        <v>20</v>
      </c>
      <c r="K1198" s="4">
        <v>20</v>
      </c>
      <c r="L1198" s="4" t="s">
        <v>129</v>
      </c>
      <c r="M1198" s="4" t="s">
        <v>233</v>
      </c>
      <c r="N1198" s="4">
        <v>2</v>
      </c>
      <c r="O1198" s="5">
        <f t="shared" si="127"/>
        <v>46.199999999999996</v>
      </c>
      <c r="P1198" s="5">
        <v>14</v>
      </c>
      <c r="Q1198" s="5">
        <f t="shared" si="128"/>
        <v>50.16</v>
      </c>
      <c r="R1198" s="5">
        <v>15.2</v>
      </c>
      <c r="S1198" s="5">
        <f t="shared" si="129"/>
        <v>50.16</v>
      </c>
      <c r="T1198" s="5">
        <v>15.2</v>
      </c>
      <c r="U1198" s="8">
        <f t="shared" si="131"/>
        <v>48.18</v>
      </c>
      <c r="V1198" s="5">
        <f t="shared" si="132"/>
        <v>14.6</v>
      </c>
      <c r="W1198" s="12">
        <v>27.89659</v>
      </c>
      <c r="X1198" s="12">
        <v>-115.20441</v>
      </c>
      <c r="Y1198" s="4">
        <f t="shared" si="130"/>
        <v>66.2</v>
      </c>
      <c r="Z1198" s="4">
        <v>19</v>
      </c>
      <c r="AA1198" s="4">
        <v>15</v>
      </c>
      <c r="AB1198" s="4" t="s">
        <v>613</v>
      </c>
      <c r="AC1198" s="4">
        <v>6</v>
      </c>
      <c r="AD1198" s="4" t="s">
        <v>38</v>
      </c>
      <c r="AE1198" s="4">
        <v>120</v>
      </c>
      <c r="AF1198" s="4"/>
      <c r="AG1198" s="4"/>
    </row>
    <row r="1199" spans="1:33">
      <c r="A1199" s="4" t="s">
        <v>254</v>
      </c>
      <c r="B1199" s="4" t="s">
        <v>253</v>
      </c>
      <c r="C1199" s="28">
        <v>39661</v>
      </c>
      <c r="D1199" s="4">
        <v>2008</v>
      </c>
      <c r="E1199" s="33">
        <v>0.40347222222222201</v>
      </c>
      <c r="F1199" s="33">
        <v>0.41041666666666698</v>
      </c>
      <c r="G1199" s="33">
        <f t="shared" si="126"/>
        <v>6.9444444444449749E-3</v>
      </c>
      <c r="H1199" s="8">
        <v>2</v>
      </c>
      <c r="I1199" s="5">
        <v>1</v>
      </c>
      <c r="J1199" s="4">
        <v>20</v>
      </c>
      <c r="K1199" s="4">
        <v>20</v>
      </c>
      <c r="L1199" s="4" t="s">
        <v>129</v>
      </c>
      <c r="M1199" s="4" t="s">
        <v>233</v>
      </c>
      <c r="N1199" s="4">
        <v>2</v>
      </c>
      <c r="O1199" s="5">
        <f t="shared" si="127"/>
        <v>46.199999999999996</v>
      </c>
      <c r="P1199" s="5">
        <v>14</v>
      </c>
      <c r="Q1199" s="5">
        <f t="shared" si="128"/>
        <v>50.16</v>
      </c>
      <c r="R1199" s="5">
        <v>15.2</v>
      </c>
      <c r="S1199" s="5">
        <f t="shared" si="129"/>
        <v>50.16</v>
      </c>
      <c r="T1199" s="5">
        <v>15.2</v>
      </c>
      <c r="U1199" s="8">
        <f t="shared" si="131"/>
        <v>48.18</v>
      </c>
      <c r="V1199" s="5">
        <f t="shared" si="132"/>
        <v>14.6</v>
      </c>
      <c r="W1199" s="12">
        <v>27.89659</v>
      </c>
      <c r="X1199" s="12">
        <v>-115.20441</v>
      </c>
      <c r="Y1199" s="4">
        <f t="shared" si="130"/>
        <v>66.2</v>
      </c>
      <c r="Z1199" s="4">
        <v>19</v>
      </c>
      <c r="AA1199" s="4">
        <v>15</v>
      </c>
      <c r="AB1199" s="4" t="s">
        <v>609</v>
      </c>
      <c r="AC1199" s="4">
        <v>3</v>
      </c>
      <c r="AD1199" s="4" t="s">
        <v>38</v>
      </c>
      <c r="AE1199" s="4">
        <v>120</v>
      </c>
      <c r="AF1199" s="4"/>
      <c r="AG1199" s="4"/>
    </row>
    <row r="1200" spans="1:33">
      <c r="A1200" s="4" t="s">
        <v>254</v>
      </c>
      <c r="B1200" s="4" t="s">
        <v>253</v>
      </c>
      <c r="C1200" s="28">
        <v>39661</v>
      </c>
      <c r="D1200" s="4">
        <v>2008</v>
      </c>
      <c r="E1200" s="33">
        <v>0.40347222222222201</v>
      </c>
      <c r="F1200" s="33">
        <v>0.41041666666666698</v>
      </c>
      <c r="G1200" s="33">
        <f t="shared" si="126"/>
        <v>6.9444444444449749E-3</v>
      </c>
      <c r="H1200" s="8">
        <v>2</v>
      </c>
      <c r="I1200" s="5">
        <v>1</v>
      </c>
      <c r="J1200" s="4">
        <v>20</v>
      </c>
      <c r="K1200" s="4">
        <v>20</v>
      </c>
      <c r="L1200" s="4" t="s">
        <v>129</v>
      </c>
      <c r="M1200" s="4" t="s">
        <v>233</v>
      </c>
      <c r="N1200" s="4">
        <v>2</v>
      </c>
      <c r="O1200" s="5">
        <f t="shared" si="127"/>
        <v>46.199999999999996</v>
      </c>
      <c r="P1200" s="5">
        <v>14</v>
      </c>
      <c r="Q1200" s="5">
        <f t="shared" si="128"/>
        <v>50.16</v>
      </c>
      <c r="R1200" s="5">
        <v>15.2</v>
      </c>
      <c r="S1200" s="5">
        <f t="shared" si="129"/>
        <v>50.16</v>
      </c>
      <c r="T1200" s="5">
        <v>15.2</v>
      </c>
      <c r="U1200" s="8">
        <f t="shared" si="131"/>
        <v>48.18</v>
      </c>
      <c r="V1200" s="5">
        <f t="shared" si="132"/>
        <v>14.6</v>
      </c>
      <c r="W1200" s="12">
        <v>27.89659</v>
      </c>
      <c r="X1200" s="12">
        <v>-115.20441</v>
      </c>
      <c r="Y1200" s="4">
        <f t="shared" si="130"/>
        <v>66.2</v>
      </c>
      <c r="Z1200" s="4">
        <v>19</v>
      </c>
      <c r="AA1200" s="4">
        <v>15</v>
      </c>
      <c r="AB1200" s="4" t="s">
        <v>610</v>
      </c>
      <c r="AC1200" s="4">
        <v>1</v>
      </c>
      <c r="AD1200" s="4" t="s">
        <v>38</v>
      </c>
      <c r="AE1200" s="4">
        <v>120</v>
      </c>
      <c r="AF1200" s="4"/>
      <c r="AG1200" s="4"/>
    </row>
    <row r="1201" spans="1:33">
      <c r="A1201" s="4" t="s">
        <v>254</v>
      </c>
      <c r="B1201" s="4" t="s">
        <v>253</v>
      </c>
      <c r="C1201" s="28">
        <v>39661</v>
      </c>
      <c r="D1201" s="4">
        <v>2008</v>
      </c>
      <c r="E1201" s="33">
        <v>0.40347222222222201</v>
      </c>
      <c r="F1201" s="33">
        <v>0.41041666666666698</v>
      </c>
      <c r="G1201" s="33">
        <f t="shared" si="126"/>
        <v>6.9444444444449749E-3</v>
      </c>
      <c r="H1201" s="8">
        <v>2</v>
      </c>
      <c r="I1201" s="5">
        <v>1</v>
      </c>
      <c r="J1201" s="4">
        <v>20</v>
      </c>
      <c r="K1201" s="4">
        <v>20</v>
      </c>
      <c r="L1201" s="4" t="s">
        <v>129</v>
      </c>
      <c r="M1201" s="4" t="s">
        <v>233</v>
      </c>
      <c r="N1201" s="4">
        <v>2</v>
      </c>
      <c r="O1201" s="5">
        <f t="shared" si="127"/>
        <v>46.199999999999996</v>
      </c>
      <c r="P1201" s="5">
        <v>14</v>
      </c>
      <c r="Q1201" s="5">
        <f t="shared" si="128"/>
        <v>50.16</v>
      </c>
      <c r="R1201" s="5">
        <v>15.2</v>
      </c>
      <c r="S1201" s="5">
        <f t="shared" si="129"/>
        <v>50.16</v>
      </c>
      <c r="T1201" s="5">
        <v>15.2</v>
      </c>
      <c r="U1201" s="8">
        <f t="shared" si="131"/>
        <v>48.18</v>
      </c>
      <c r="V1201" s="5">
        <f t="shared" si="132"/>
        <v>14.6</v>
      </c>
      <c r="W1201" s="12">
        <v>27.89659</v>
      </c>
      <c r="X1201" s="12">
        <v>-115.20441</v>
      </c>
      <c r="Y1201" s="4">
        <f t="shared" si="130"/>
        <v>66.2</v>
      </c>
      <c r="Z1201" s="4">
        <v>19</v>
      </c>
      <c r="AA1201" s="4">
        <v>15</v>
      </c>
      <c r="AB1201" s="4" t="s">
        <v>607</v>
      </c>
      <c r="AC1201" s="4">
        <v>2</v>
      </c>
      <c r="AD1201" s="4" t="s">
        <v>38</v>
      </c>
      <c r="AE1201" s="4">
        <v>120</v>
      </c>
      <c r="AF1201" s="4"/>
      <c r="AG1201" s="4"/>
    </row>
    <row r="1202" spans="1:33">
      <c r="A1202" s="4" t="s">
        <v>254</v>
      </c>
      <c r="B1202" s="4" t="s">
        <v>253</v>
      </c>
      <c r="C1202" s="28">
        <v>39661</v>
      </c>
      <c r="D1202" s="4">
        <v>2008</v>
      </c>
      <c r="E1202" s="33">
        <v>0.40347222222222223</v>
      </c>
      <c r="F1202" s="33">
        <v>0.41041666666666665</v>
      </c>
      <c r="G1202" s="33">
        <f t="shared" si="126"/>
        <v>6.9444444444444198E-3</v>
      </c>
      <c r="H1202" s="8">
        <v>2</v>
      </c>
      <c r="I1202" s="5">
        <v>1</v>
      </c>
      <c r="J1202" s="4">
        <v>20</v>
      </c>
      <c r="K1202" s="4">
        <v>20</v>
      </c>
      <c r="L1202" s="4" t="s">
        <v>129</v>
      </c>
      <c r="M1202" s="4" t="s">
        <v>233</v>
      </c>
      <c r="N1202" s="4">
        <v>2</v>
      </c>
      <c r="O1202" s="5">
        <f t="shared" si="127"/>
        <v>46.199999999999996</v>
      </c>
      <c r="P1202" s="5">
        <v>14</v>
      </c>
      <c r="Q1202" s="5">
        <f t="shared" si="128"/>
        <v>50.16</v>
      </c>
      <c r="R1202" s="5">
        <v>15.2</v>
      </c>
      <c r="S1202" s="5">
        <f t="shared" si="129"/>
        <v>50.16</v>
      </c>
      <c r="T1202" s="5">
        <v>15.2</v>
      </c>
      <c r="U1202" s="8">
        <f t="shared" si="131"/>
        <v>48.18</v>
      </c>
      <c r="V1202" s="5">
        <f t="shared" si="132"/>
        <v>14.6</v>
      </c>
      <c r="W1202" s="12">
        <v>27.89659</v>
      </c>
      <c r="X1202" s="12">
        <v>-115.20441</v>
      </c>
      <c r="Y1202" s="4">
        <f t="shared" si="130"/>
        <v>66.2</v>
      </c>
      <c r="Z1202" s="4">
        <v>19</v>
      </c>
      <c r="AA1202" s="4">
        <v>15</v>
      </c>
      <c r="AB1202" s="4" t="s">
        <v>611</v>
      </c>
      <c r="AC1202" s="4">
        <v>4</v>
      </c>
      <c r="AD1202" s="4" t="s">
        <v>38</v>
      </c>
      <c r="AE1202" s="4">
        <v>120</v>
      </c>
      <c r="AF1202" s="4"/>
      <c r="AG1202" s="4"/>
    </row>
    <row r="1203" spans="1:33">
      <c r="A1203" s="4" t="s">
        <v>255</v>
      </c>
      <c r="B1203" s="4" t="s">
        <v>34</v>
      </c>
      <c r="C1203" s="28">
        <v>39655</v>
      </c>
      <c r="D1203" s="4">
        <v>2008</v>
      </c>
      <c r="E1203" s="33">
        <v>0.40347222222222223</v>
      </c>
      <c r="F1203" s="33">
        <v>0.40833333333333338</v>
      </c>
      <c r="G1203" s="33">
        <f t="shared" si="126"/>
        <v>4.8611111111111494E-3</v>
      </c>
      <c r="H1203" s="8">
        <v>2</v>
      </c>
      <c r="I1203" s="5">
        <v>1</v>
      </c>
      <c r="J1203" s="5">
        <v>1</v>
      </c>
      <c r="K1203" s="4">
        <v>1</v>
      </c>
      <c r="L1203" s="4" t="s">
        <v>52</v>
      </c>
      <c r="M1203" s="4" t="s">
        <v>53</v>
      </c>
      <c r="N1203" s="4">
        <v>2</v>
      </c>
      <c r="O1203" s="5">
        <f t="shared" si="127"/>
        <v>54.449999999999996</v>
      </c>
      <c r="P1203" s="5">
        <v>16.5</v>
      </c>
      <c r="Q1203" s="5">
        <f t="shared" si="128"/>
        <v>47.19</v>
      </c>
      <c r="R1203" s="5">
        <v>14.3</v>
      </c>
      <c r="S1203" s="5">
        <f t="shared" si="129"/>
        <v>54.449999999999996</v>
      </c>
      <c r="T1203" s="5">
        <v>16.5</v>
      </c>
      <c r="U1203" s="8">
        <f t="shared" si="131"/>
        <v>50.82</v>
      </c>
      <c r="V1203" s="5">
        <f t="shared" si="132"/>
        <v>15.4</v>
      </c>
      <c r="W1203" s="12">
        <v>27.84554</v>
      </c>
      <c r="X1203" s="12">
        <v>-115.14503999999999</v>
      </c>
      <c r="Y1203" s="4">
        <f t="shared" si="130"/>
        <v>66.2</v>
      </c>
      <c r="Z1203" s="4">
        <v>19</v>
      </c>
      <c r="AA1203" s="4">
        <v>6</v>
      </c>
      <c r="AB1203" s="4" t="s">
        <v>605</v>
      </c>
      <c r="AC1203" s="4">
        <v>1</v>
      </c>
      <c r="AD1203" s="4" t="s">
        <v>38</v>
      </c>
      <c r="AE1203" s="4">
        <v>30</v>
      </c>
      <c r="AF1203" s="4"/>
      <c r="AG1203" s="4"/>
    </row>
    <row r="1204" spans="1:33">
      <c r="A1204" s="4" t="s">
        <v>255</v>
      </c>
      <c r="B1204" s="4" t="s">
        <v>34</v>
      </c>
      <c r="C1204" s="28">
        <v>39655</v>
      </c>
      <c r="D1204" s="4">
        <v>2008</v>
      </c>
      <c r="E1204" s="33">
        <v>0.40347222222222201</v>
      </c>
      <c r="F1204" s="33">
        <v>0.40833333333333299</v>
      </c>
      <c r="G1204" s="33">
        <f t="shared" si="126"/>
        <v>4.8611111111109828E-3</v>
      </c>
      <c r="H1204" s="8">
        <v>2</v>
      </c>
      <c r="I1204" s="5">
        <v>1</v>
      </c>
      <c r="J1204" s="5">
        <v>1</v>
      </c>
      <c r="K1204" s="4">
        <v>1</v>
      </c>
      <c r="L1204" s="4" t="s">
        <v>52</v>
      </c>
      <c r="M1204" s="4" t="s">
        <v>53</v>
      </c>
      <c r="N1204" s="4">
        <v>2</v>
      </c>
      <c r="O1204" s="5">
        <f t="shared" si="127"/>
        <v>54.449999999999996</v>
      </c>
      <c r="P1204" s="5">
        <v>16.5</v>
      </c>
      <c r="Q1204" s="5">
        <f t="shared" si="128"/>
        <v>47.19</v>
      </c>
      <c r="R1204" s="5">
        <v>14.3</v>
      </c>
      <c r="S1204" s="5">
        <f t="shared" si="129"/>
        <v>54.449999999999996</v>
      </c>
      <c r="T1204" s="5">
        <v>16.5</v>
      </c>
      <c r="U1204" s="8">
        <f t="shared" si="131"/>
        <v>50.82</v>
      </c>
      <c r="V1204" s="5">
        <f t="shared" si="132"/>
        <v>15.4</v>
      </c>
      <c r="W1204" s="12">
        <v>27.84554</v>
      </c>
      <c r="X1204" s="12">
        <v>-115.14503999999999</v>
      </c>
      <c r="Y1204" s="4">
        <f t="shared" si="130"/>
        <v>66.2</v>
      </c>
      <c r="Z1204" s="4">
        <v>19</v>
      </c>
      <c r="AA1204" s="4">
        <v>6</v>
      </c>
      <c r="AB1204" s="9" t="s">
        <v>753</v>
      </c>
      <c r="AC1204" s="4">
        <v>1</v>
      </c>
      <c r="AD1204" s="4" t="s">
        <v>38</v>
      </c>
      <c r="AE1204" s="4">
        <v>30</v>
      </c>
      <c r="AF1204" s="4"/>
      <c r="AG1204" s="4"/>
    </row>
    <row r="1205" spans="1:33">
      <c r="A1205" s="4" t="s">
        <v>255</v>
      </c>
      <c r="B1205" s="4" t="s">
        <v>34</v>
      </c>
      <c r="C1205" s="28">
        <v>39655</v>
      </c>
      <c r="D1205" s="4">
        <v>2008</v>
      </c>
      <c r="E1205" s="33">
        <v>0.40347222222222201</v>
      </c>
      <c r="F1205" s="33">
        <v>0.40833333333333299</v>
      </c>
      <c r="G1205" s="33">
        <f t="shared" si="126"/>
        <v>4.8611111111109828E-3</v>
      </c>
      <c r="H1205" s="8">
        <v>2</v>
      </c>
      <c r="I1205" s="5">
        <v>1</v>
      </c>
      <c r="J1205" s="5">
        <v>1</v>
      </c>
      <c r="K1205" s="4">
        <v>1</v>
      </c>
      <c r="L1205" s="4" t="s">
        <v>52</v>
      </c>
      <c r="M1205" s="4" t="s">
        <v>53</v>
      </c>
      <c r="N1205" s="4">
        <v>2</v>
      </c>
      <c r="O1205" s="5">
        <f t="shared" si="127"/>
        <v>54.449999999999996</v>
      </c>
      <c r="P1205" s="5">
        <v>16.5</v>
      </c>
      <c r="Q1205" s="5">
        <f t="shared" si="128"/>
        <v>47.19</v>
      </c>
      <c r="R1205" s="5">
        <v>14.3</v>
      </c>
      <c r="S1205" s="5">
        <f t="shared" si="129"/>
        <v>54.449999999999996</v>
      </c>
      <c r="T1205" s="5">
        <v>16.5</v>
      </c>
      <c r="U1205" s="8">
        <f t="shared" si="131"/>
        <v>50.82</v>
      </c>
      <c r="V1205" s="5">
        <f t="shared" si="132"/>
        <v>15.4</v>
      </c>
      <c r="W1205" s="12">
        <v>27.84554</v>
      </c>
      <c r="X1205" s="12">
        <v>-115.14503999999999</v>
      </c>
      <c r="Y1205" s="4">
        <f t="shared" si="130"/>
        <v>66.2</v>
      </c>
      <c r="Z1205" s="4">
        <v>19</v>
      </c>
      <c r="AA1205" s="4">
        <v>6</v>
      </c>
      <c r="AB1205" s="4" t="s">
        <v>614</v>
      </c>
      <c r="AC1205" s="4">
        <v>2</v>
      </c>
      <c r="AD1205" s="4" t="s">
        <v>38</v>
      </c>
      <c r="AE1205" s="4">
        <v>30</v>
      </c>
      <c r="AF1205" s="4"/>
      <c r="AG1205" s="4"/>
    </row>
    <row r="1206" spans="1:33">
      <c r="A1206" s="4" t="s">
        <v>255</v>
      </c>
      <c r="B1206" s="4" t="s">
        <v>34</v>
      </c>
      <c r="C1206" s="28">
        <v>39655</v>
      </c>
      <c r="D1206" s="4">
        <v>2008</v>
      </c>
      <c r="E1206" s="33">
        <v>0.40347222222222201</v>
      </c>
      <c r="F1206" s="33">
        <v>0.40833333333333299</v>
      </c>
      <c r="G1206" s="33">
        <f t="shared" si="126"/>
        <v>4.8611111111109828E-3</v>
      </c>
      <c r="H1206" s="8">
        <v>2</v>
      </c>
      <c r="I1206" s="5">
        <v>1</v>
      </c>
      <c r="J1206" s="5">
        <v>1</v>
      </c>
      <c r="K1206" s="4">
        <v>1</v>
      </c>
      <c r="L1206" s="4" t="s">
        <v>52</v>
      </c>
      <c r="M1206" s="4" t="s">
        <v>53</v>
      </c>
      <c r="N1206" s="4">
        <v>2</v>
      </c>
      <c r="O1206" s="5">
        <f t="shared" si="127"/>
        <v>54.449999999999996</v>
      </c>
      <c r="P1206" s="5">
        <v>16.5</v>
      </c>
      <c r="Q1206" s="5">
        <f t="shared" si="128"/>
        <v>47.19</v>
      </c>
      <c r="R1206" s="5">
        <v>14.3</v>
      </c>
      <c r="S1206" s="5">
        <f t="shared" si="129"/>
        <v>54.449999999999996</v>
      </c>
      <c r="T1206" s="5">
        <v>16.5</v>
      </c>
      <c r="U1206" s="8">
        <f t="shared" si="131"/>
        <v>50.82</v>
      </c>
      <c r="V1206" s="5">
        <f t="shared" si="132"/>
        <v>15.4</v>
      </c>
      <c r="W1206" s="12">
        <v>27.84554</v>
      </c>
      <c r="X1206" s="12">
        <v>-115.14503999999999</v>
      </c>
      <c r="Y1206" s="4">
        <f t="shared" si="130"/>
        <v>66.2</v>
      </c>
      <c r="Z1206" s="4">
        <v>19</v>
      </c>
      <c r="AA1206" s="4">
        <v>6</v>
      </c>
      <c r="AB1206" s="4" t="s">
        <v>613</v>
      </c>
      <c r="AC1206" s="4">
        <v>150</v>
      </c>
      <c r="AD1206" s="4">
        <v>6</v>
      </c>
      <c r="AE1206" s="4">
        <v>30</v>
      </c>
      <c r="AF1206" s="4">
        <v>30</v>
      </c>
      <c r="AG1206" s="4"/>
    </row>
    <row r="1207" spans="1:33">
      <c r="A1207" s="4" t="s">
        <v>255</v>
      </c>
      <c r="B1207" s="4" t="s">
        <v>34</v>
      </c>
      <c r="C1207" s="28">
        <v>39655</v>
      </c>
      <c r="D1207" s="4">
        <v>2008</v>
      </c>
      <c r="E1207" s="33">
        <v>0.40347222222222201</v>
      </c>
      <c r="F1207" s="33">
        <v>0.40833333333333299</v>
      </c>
      <c r="G1207" s="33">
        <f t="shared" si="126"/>
        <v>4.8611111111109828E-3</v>
      </c>
      <c r="H1207" s="8">
        <v>2</v>
      </c>
      <c r="I1207" s="5">
        <v>1</v>
      </c>
      <c r="J1207" s="5">
        <v>1</v>
      </c>
      <c r="K1207" s="4">
        <v>1</v>
      </c>
      <c r="L1207" s="4" t="s">
        <v>52</v>
      </c>
      <c r="M1207" s="4" t="s">
        <v>53</v>
      </c>
      <c r="N1207" s="4">
        <v>2</v>
      </c>
      <c r="O1207" s="5">
        <f t="shared" si="127"/>
        <v>54.449999999999996</v>
      </c>
      <c r="P1207" s="5">
        <v>16.5</v>
      </c>
      <c r="Q1207" s="5">
        <f t="shared" si="128"/>
        <v>47.19</v>
      </c>
      <c r="R1207" s="5">
        <v>14.3</v>
      </c>
      <c r="S1207" s="5">
        <f t="shared" si="129"/>
        <v>54.449999999999996</v>
      </c>
      <c r="T1207" s="5">
        <v>16.5</v>
      </c>
      <c r="U1207" s="8">
        <f t="shared" si="131"/>
        <v>50.82</v>
      </c>
      <c r="V1207" s="5">
        <f t="shared" si="132"/>
        <v>15.4</v>
      </c>
      <c r="W1207" s="12">
        <v>27.84554</v>
      </c>
      <c r="X1207" s="12">
        <v>-115.14503999999999</v>
      </c>
      <c r="Y1207" s="4">
        <f t="shared" si="130"/>
        <v>66.2</v>
      </c>
      <c r="Z1207" s="4">
        <v>19</v>
      </c>
      <c r="AA1207" s="4">
        <v>6</v>
      </c>
      <c r="AB1207" s="4" t="s">
        <v>609</v>
      </c>
      <c r="AC1207" s="4">
        <v>3</v>
      </c>
      <c r="AD1207" s="4" t="s">
        <v>38</v>
      </c>
      <c r="AE1207" s="4">
        <v>30</v>
      </c>
      <c r="AF1207" s="4"/>
      <c r="AG1207" s="4"/>
    </row>
    <row r="1208" spans="1:33">
      <c r="A1208" s="4" t="s">
        <v>255</v>
      </c>
      <c r="B1208" s="4" t="s">
        <v>34</v>
      </c>
      <c r="C1208" s="28">
        <v>39655</v>
      </c>
      <c r="D1208" s="4">
        <v>2008</v>
      </c>
      <c r="E1208" s="33">
        <v>0.40347222222222201</v>
      </c>
      <c r="F1208" s="33">
        <v>0.40833333333333299</v>
      </c>
      <c r="G1208" s="33">
        <f t="shared" si="126"/>
        <v>4.8611111111109828E-3</v>
      </c>
      <c r="H1208" s="8">
        <v>2</v>
      </c>
      <c r="I1208" s="5">
        <v>1</v>
      </c>
      <c r="J1208" s="5">
        <v>1</v>
      </c>
      <c r="K1208" s="4">
        <v>1</v>
      </c>
      <c r="L1208" s="4" t="s">
        <v>52</v>
      </c>
      <c r="M1208" s="4" t="s">
        <v>53</v>
      </c>
      <c r="N1208" s="4">
        <v>2</v>
      </c>
      <c r="O1208" s="5">
        <f t="shared" si="127"/>
        <v>54.449999999999996</v>
      </c>
      <c r="P1208" s="5">
        <v>16.5</v>
      </c>
      <c r="Q1208" s="5">
        <f t="shared" si="128"/>
        <v>47.19</v>
      </c>
      <c r="R1208" s="5">
        <v>14.3</v>
      </c>
      <c r="S1208" s="5">
        <f t="shared" si="129"/>
        <v>54.449999999999996</v>
      </c>
      <c r="T1208" s="5">
        <v>16.5</v>
      </c>
      <c r="U1208" s="8">
        <f t="shared" si="131"/>
        <v>50.82</v>
      </c>
      <c r="V1208" s="5">
        <f t="shared" si="132"/>
        <v>15.4</v>
      </c>
      <c r="W1208" s="12">
        <v>27.84554</v>
      </c>
      <c r="X1208" s="12">
        <v>-115.14503999999999</v>
      </c>
      <c r="Y1208" s="4">
        <f t="shared" si="130"/>
        <v>66.2</v>
      </c>
      <c r="Z1208" s="4">
        <v>19</v>
      </c>
      <c r="AA1208" s="4">
        <v>6</v>
      </c>
      <c r="AB1208" s="4" t="s">
        <v>608</v>
      </c>
      <c r="AC1208" s="4">
        <v>16</v>
      </c>
      <c r="AD1208" s="4" t="s">
        <v>38</v>
      </c>
      <c r="AE1208" s="4">
        <v>30</v>
      </c>
      <c r="AF1208" s="4"/>
      <c r="AG1208" s="4"/>
    </row>
    <row r="1209" spans="1:33">
      <c r="A1209" s="4" t="s">
        <v>255</v>
      </c>
      <c r="B1209" s="4" t="s">
        <v>34</v>
      </c>
      <c r="C1209" s="28">
        <v>39655</v>
      </c>
      <c r="D1209" s="4">
        <v>2008</v>
      </c>
      <c r="E1209" s="33">
        <v>0.40347222222222201</v>
      </c>
      <c r="F1209" s="33">
        <v>0.40833333333333299</v>
      </c>
      <c r="G1209" s="33">
        <f t="shared" si="126"/>
        <v>4.8611111111109828E-3</v>
      </c>
      <c r="H1209" s="8">
        <v>2</v>
      </c>
      <c r="I1209" s="5">
        <v>1</v>
      </c>
      <c r="J1209" s="5">
        <v>1</v>
      </c>
      <c r="K1209" s="4">
        <v>1</v>
      </c>
      <c r="L1209" s="4" t="s">
        <v>52</v>
      </c>
      <c r="M1209" s="4" t="s">
        <v>53</v>
      </c>
      <c r="N1209" s="4">
        <v>2</v>
      </c>
      <c r="O1209" s="5">
        <f t="shared" si="127"/>
        <v>54.449999999999996</v>
      </c>
      <c r="P1209" s="5">
        <v>16.5</v>
      </c>
      <c r="Q1209" s="5">
        <f t="shared" si="128"/>
        <v>47.19</v>
      </c>
      <c r="R1209" s="5">
        <v>14.3</v>
      </c>
      <c r="S1209" s="5">
        <f t="shared" si="129"/>
        <v>54.449999999999996</v>
      </c>
      <c r="T1209" s="5">
        <v>16.5</v>
      </c>
      <c r="U1209" s="8">
        <f t="shared" si="131"/>
        <v>50.82</v>
      </c>
      <c r="V1209" s="5">
        <f t="shared" si="132"/>
        <v>15.4</v>
      </c>
      <c r="W1209" s="12">
        <v>27.84554</v>
      </c>
      <c r="X1209" s="12">
        <v>-115.14503999999999</v>
      </c>
      <c r="Y1209" s="4">
        <f t="shared" si="130"/>
        <v>66.2</v>
      </c>
      <c r="Z1209" s="4">
        <v>19</v>
      </c>
      <c r="AA1209" s="4">
        <v>6</v>
      </c>
      <c r="AB1209" s="4" t="s">
        <v>610</v>
      </c>
      <c r="AC1209" s="4">
        <v>7</v>
      </c>
      <c r="AD1209" s="4" t="s">
        <v>38</v>
      </c>
      <c r="AE1209" s="4">
        <v>30</v>
      </c>
      <c r="AF1209" s="4"/>
      <c r="AG1209" s="4"/>
    </row>
    <row r="1210" spans="1:33">
      <c r="A1210" s="4" t="s">
        <v>255</v>
      </c>
      <c r="B1210" s="4" t="s">
        <v>34</v>
      </c>
      <c r="C1210" s="28">
        <v>39655</v>
      </c>
      <c r="D1210" s="4">
        <v>2008</v>
      </c>
      <c r="E1210" s="33">
        <v>0.40347222222222201</v>
      </c>
      <c r="F1210" s="33">
        <v>0.40833333333333299</v>
      </c>
      <c r="G1210" s="33">
        <f t="shared" si="126"/>
        <v>4.8611111111109828E-3</v>
      </c>
      <c r="H1210" s="8">
        <v>2</v>
      </c>
      <c r="I1210" s="5">
        <v>1</v>
      </c>
      <c r="J1210" s="5">
        <v>1</v>
      </c>
      <c r="K1210" s="4">
        <v>1</v>
      </c>
      <c r="L1210" s="4" t="s">
        <v>52</v>
      </c>
      <c r="M1210" s="4" t="s">
        <v>53</v>
      </c>
      <c r="N1210" s="4">
        <v>2</v>
      </c>
      <c r="O1210" s="5">
        <f t="shared" si="127"/>
        <v>54.449999999999996</v>
      </c>
      <c r="P1210" s="5">
        <v>16.5</v>
      </c>
      <c r="Q1210" s="5">
        <f t="shared" si="128"/>
        <v>47.19</v>
      </c>
      <c r="R1210" s="5">
        <v>14.3</v>
      </c>
      <c r="S1210" s="5">
        <f t="shared" si="129"/>
        <v>54.449999999999996</v>
      </c>
      <c r="T1210" s="5">
        <v>16.5</v>
      </c>
      <c r="U1210" s="8">
        <f t="shared" si="131"/>
        <v>50.82</v>
      </c>
      <c r="V1210" s="5">
        <f t="shared" si="132"/>
        <v>15.4</v>
      </c>
      <c r="W1210" s="12">
        <v>27.84554</v>
      </c>
      <c r="X1210" s="12">
        <v>-115.14503999999999</v>
      </c>
      <c r="Y1210" s="4">
        <f t="shared" si="130"/>
        <v>66.2</v>
      </c>
      <c r="Z1210" s="4">
        <v>19</v>
      </c>
      <c r="AA1210" s="4">
        <v>6</v>
      </c>
      <c r="AB1210" s="4" t="s">
        <v>751</v>
      </c>
      <c r="AC1210" s="4">
        <v>2</v>
      </c>
      <c r="AD1210" s="4" t="s">
        <v>38</v>
      </c>
      <c r="AE1210" s="4">
        <v>30</v>
      </c>
      <c r="AF1210" s="4"/>
      <c r="AG1210" s="4"/>
    </row>
    <row r="1211" spans="1:33">
      <c r="A1211" s="4" t="s">
        <v>255</v>
      </c>
      <c r="B1211" s="4" t="s">
        <v>34</v>
      </c>
      <c r="C1211" s="28">
        <v>39655</v>
      </c>
      <c r="D1211" s="4">
        <v>2008</v>
      </c>
      <c r="E1211" s="33">
        <v>0.40347222222222201</v>
      </c>
      <c r="F1211" s="33">
        <v>0.40833333333333299</v>
      </c>
      <c r="G1211" s="33">
        <f t="shared" si="126"/>
        <v>4.8611111111109828E-3</v>
      </c>
      <c r="H1211" s="8">
        <v>2</v>
      </c>
      <c r="I1211" s="5">
        <v>1</v>
      </c>
      <c r="J1211" s="5">
        <v>1</v>
      </c>
      <c r="K1211" s="4">
        <v>1</v>
      </c>
      <c r="L1211" s="4" t="s">
        <v>52</v>
      </c>
      <c r="M1211" s="4" t="s">
        <v>53</v>
      </c>
      <c r="N1211" s="4">
        <v>2</v>
      </c>
      <c r="O1211" s="5">
        <f t="shared" si="127"/>
        <v>54.449999999999996</v>
      </c>
      <c r="P1211" s="5">
        <v>16.5</v>
      </c>
      <c r="Q1211" s="5">
        <f t="shared" si="128"/>
        <v>47.19</v>
      </c>
      <c r="R1211" s="5">
        <v>14.3</v>
      </c>
      <c r="S1211" s="5">
        <f t="shared" si="129"/>
        <v>54.449999999999996</v>
      </c>
      <c r="T1211" s="5">
        <v>16.5</v>
      </c>
      <c r="U1211" s="8">
        <f t="shared" si="131"/>
        <v>50.82</v>
      </c>
      <c r="V1211" s="5">
        <f t="shared" si="132"/>
        <v>15.4</v>
      </c>
      <c r="W1211" s="12">
        <v>27.84554</v>
      </c>
      <c r="X1211" s="12">
        <v>-115.14503999999999</v>
      </c>
      <c r="Y1211" s="4">
        <f t="shared" si="130"/>
        <v>66.2</v>
      </c>
      <c r="Z1211" s="4">
        <v>19</v>
      </c>
      <c r="AA1211" s="4">
        <v>6</v>
      </c>
      <c r="AB1211" s="4" t="s">
        <v>607</v>
      </c>
      <c r="AC1211" s="4">
        <v>1</v>
      </c>
      <c r="AD1211" s="4" t="s">
        <v>38</v>
      </c>
      <c r="AE1211" s="4">
        <v>30</v>
      </c>
      <c r="AF1211" s="4"/>
      <c r="AG1211" s="4"/>
    </row>
    <row r="1212" spans="1:33">
      <c r="A1212" s="4" t="s">
        <v>255</v>
      </c>
      <c r="B1212" s="4" t="s">
        <v>34</v>
      </c>
      <c r="C1212" s="28">
        <v>39655</v>
      </c>
      <c r="D1212" s="4">
        <v>2008</v>
      </c>
      <c r="E1212" s="33">
        <v>0.40347222222222223</v>
      </c>
      <c r="F1212" s="33">
        <v>0.40833333333333338</v>
      </c>
      <c r="G1212" s="33">
        <f t="shared" si="126"/>
        <v>4.8611111111111494E-3</v>
      </c>
      <c r="H1212" s="8">
        <v>2</v>
      </c>
      <c r="I1212" s="5">
        <v>1</v>
      </c>
      <c r="J1212" s="5">
        <v>1</v>
      </c>
      <c r="K1212" s="4">
        <v>1</v>
      </c>
      <c r="L1212" s="4" t="s">
        <v>52</v>
      </c>
      <c r="M1212" s="4" t="s">
        <v>53</v>
      </c>
      <c r="N1212" s="4">
        <v>2</v>
      </c>
      <c r="O1212" s="5">
        <f t="shared" si="127"/>
        <v>54.449999999999996</v>
      </c>
      <c r="P1212" s="5">
        <v>16.5</v>
      </c>
      <c r="Q1212" s="5">
        <f t="shared" si="128"/>
        <v>47.19</v>
      </c>
      <c r="R1212" s="5">
        <v>14.3</v>
      </c>
      <c r="S1212" s="5">
        <f t="shared" si="129"/>
        <v>54.449999999999996</v>
      </c>
      <c r="T1212" s="5">
        <v>16.5</v>
      </c>
      <c r="U1212" s="8">
        <f t="shared" si="131"/>
        <v>50.82</v>
      </c>
      <c r="V1212" s="5">
        <f t="shared" si="132"/>
        <v>15.4</v>
      </c>
      <c r="W1212" s="12">
        <v>27.84554</v>
      </c>
      <c r="X1212" s="12">
        <v>-115.14503999999999</v>
      </c>
      <c r="Y1212" s="4">
        <f t="shared" si="130"/>
        <v>66.2</v>
      </c>
      <c r="Z1212" s="4">
        <v>19</v>
      </c>
      <c r="AA1212" s="4">
        <v>6</v>
      </c>
      <c r="AB1212" s="4" t="s">
        <v>611</v>
      </c>
      <c r="AC1212" s="4">
        <v>7</v>
      </c>
      <c r="AD1212" s="4" t="s">
        <v>38</v>
      </c>
      <c r="AE1212" s="4">
        <v>30</v>
      </c>
      <c r="AF1212" s="4"/>
      <c r="AG1212" s="4"/>
    </row>
    <row r="1213" spans="1:33">
      <c r="A1213" s="4" t="s">
        <v>256</v>
      </c>
      <c r="B1213" s="4" t="s">
        <v>34</v>
      </c>
      <c r="C1213" s="28">
        <v>39655</v>
      </c>
      <c r="D1213" s="4">
        <v>2008</v>
      </c>
      <c r="E1213" s="33">
        <v>0.47222222222222199</v>
      </c>
      <c r="F1213" s="33">
        <v>0.47708333333333303</v>
      </c>
      <c r="G1213" s="33">
        <f t="shared" si="126"/>
        <v>4.8611111111110383E-3</v>
      </c>
      <c r="H1213" s="8">
        <v>2</v>
      </c>
      <c r="I1213" s="5">
        <v>2</v>
      </c>
      <c r="J1213" s="5">
        <v>2</v>
      </c>
      <c r="K1213" s="4">
        <v>2</v>
      </c>
      <c r="L1213" s="4" t="s">
        <v>52</v>
      </c>
      <c r="M1213" s="4" t="s">
        <v>53</v>
      </c>
      <c r="N1213" s="4">
        <v>2</v>
      </c>
      <c r="O1213" s="5">
        <f t="shared" si="127"/>
        <v>46.199999999999996</v>
      </c>
      <c r="P1213" s="5">
        <v>14</v>
      </c>
      <c r="Q1213" s="5">
        <f t="shared" si="128"/>
        <v>41.91</v>
      </c>
      <c r="R1213" s="5">
        <v>12.7</v>
      </c>
      <c r="S1213" s="5">
        <f t="shared" si="129"/>
        <v>46.199999999999996</v>
      </c>
      <c r="T1213" s="5">
        <v>14</v>
      </c>
      <c r="U1213" s="8">
        <f t="shared" si="131"/>
        <v>44.055</v>
      </c>
      <c r="V1213" s="5">
        <f t="shared" si="132"/>
        <v>13.35</v>
      </c>
      <c r="W1213" s="12">
        <v>27.844439999999999</v>
      </c>
      <c r="X1213" s="12">
        <v>-115.14431</v>
      </c>
      <c r="Y1213" s="4">
        <f t="shared" si="130"/>
        <v>57.2</v>
      </c>
      <c r="Z1213" s="4">
        <v>14</v>
      </c>
      <c r="AA1213" s="4">
        <v>5</v>
      </c>
      <c r="AB1213" s="4" t="s">
        <v>614</v>
      </c>
      <c r="AC1213" s="4">
        <v>6</v>
      </c>
      <c r="AD1213" s="4" t="s">
        <v>38</v>
      </c>
      <c r="AE1213" s="4">
        <v>30</v>
      </c>
      <c r="AF1213" s="4"/>
      <c r="AG1213" s="4"/>
    </row>
    <row r="1214" spans="1:33">
      <c r="A1214" s="4" t="s">
        <v>256</v>
      </c>
      <c r="B1214" s="4" t="s">
        <v>34</v>
      </c>
      <c r="C1214" s="28">
        <v>39655</v>
      </c>
      <c r="D1214" s="4">
        <v>2008</v>
      </c>
      <c r="E1214" s="33">
        <v>0.47222222222222199</v>
      </c>
      <c r="F1214" s="33">
        <v>0.47708333333333303</v>
      </c>
      <c r="G1214" s="33">
        <f t="shared" si="126"/>
        <v>4.8611111111110383E-3</v>
      </c>
      <c r="H1214" s="8">
        <v>2</v>
      </c>
      <c r="I1214" s="5">
        <v>2</v>
      </c>
      <c r="J1214" s="5">
        <v>2</v>
      </c>
      <c r="K1214" s="4">
        <v>2</v>
      </c>
      <c r="L1214" s="4" t="s">
        <v>52</v>
      </c>
      <c r="M1214" s="4" t="s">
        <v>53</v>
      </c>
      <c r="N1214" s="4">
        <v>2</v>
      </c>
      <c r="O1214" s="5">
        <f t="shared" si="127"/>
        <v>46.199999999999996</v>
      </c>
      <c r="P1214" s="5">
        <v>14</v>
      </c>
      <c r="Q1214" s="5">
        <f t="shared" si="128"/>
        <v>41.91</v>
      </c>
      <c r="R1214" s="5">
        <v>12.7</v>
      </c>
      <c r="S1214" s="5">
        <f t="shared" si="129"/>
        <v>46.199999999999996</v>
      </c>
      <c r="T1214" s="5">
        <v>14</v>
      </c>
      <c r="U1214" s="8">
        <f t="shared" si="131"/>
        <v>44.055</v>
      </c>
      <c r="V1214" s="5">
        <f t="shared" si="132"/>
        <v>13.35</v>
      </c>
      <c r="W1214" s="12">
        <v>27.844439999999999</v>
      </c>
      <c r="X1214" s="12">
        <v>-115.14431</v>
      </c>
      <c r="Y1214" s="4">
        <f t="shared" si="130"/>
        <v>57.2</v>
      </c>
      <c r="Z1214" s="4">
        <v>14</v>
      </c>
      <c r="AA1214" s="4">
        <v>5</v>
      </c>
      <c r="AB1214" s="4" t="s">
        <v>613</v>
      </c>
      <c r="AC1214" s="4">
        <v>209</v>
      </c>
      <c r="AD1214" s="4">
        <v>4.3</v>
      </c>
      <c r="AE1214" s="4">
        <v>30</v>
      </c>
      <c r="AF1214" s="4">
        <v>30</v>
      </c>
      <c r="AG1214" s="4"/>
    </row>
    <row r="1215" spans="1:33">
      <c r="A1215" s="4" t="s">
        <v>256</v>
      </c>
      <c r="B1215" s="4" t="s">
        <v>34</v>
      </c>
      <c r="C1215" s="28">
        <v>39655</v>
      </c>
      <c r="D1215" s="4">
        <v>2008</v>
      </c>
      <c r="E1215" s="33">
        <v>0.47222222222222199</v>
      </c>
      <c r="F1215" s="33">
        <v>0.47708333333333303</v>
      </c>
      <c r="G1215" s="33">
        <f t="shared" si="126"/>
        <v>4.8611111111110383E-3</v>
      </c>
      <c r="H1215" s="8">
        <v>2</v>
      </c>
      <c r="I1215" s="5">
        <v>2</v>
      </c>
      <c r="J1215" s="5">
        <v>2</v>
      </c>
      <c r="K1215" s="4">
        <v>2</v>
      </c>
      <c r="L1215" s="4" t="s">
        <v>52</v>
      </c>
      <c r="M1215" s="4" t="s">
        <v>53</v>
      </c>
      <c r="N1215" s="4">
        <v>2</v>
      </c>
      <c r="O1215" s="5">
        <f t="shared" si="127"/>
        <v>46.199999999999996</v>
      </c>
      <c r="P1215" s="5">
        <v>14</v>
      </c>
      <c r="Q1215" s="5">
        <f t="shared" si="128"/>
        <v>41.91</v>
      </c>
      <c r="R1215" s="5">
        <v>12.7</v>
      </c>
      <c r="S1215" s="5">
        <f t="shared" si="129"/>
        <v>46.199999999999996</v>
      </c>
      <c r="T1215" s="5">
        <v>14</v>
      </c>
      <c r="U1215" s="8">
        <f t="shared" si="131"/>
        <v>44.055</v>
      </c>
      <c r="V1215" s="5">
        <f t="shared" si="132"/>
        <v>13.35</v>
      </c>
      <c r="W1215" s="12">
        <v>27.844439999999999</v>
      </c>
      <c r="X1215" s="12">
        <v>-115.14431</v>
      </c>
      <c r="Y1215" s="4">
        <f t="shared" si="130"/>
        <v>57.2</v>
      </c>
      <c r="Z1215" s="4">
        <v>14</v>
      </c>
      <c r="AA1215" s="4">
        <v>5</v>
      </c>
      <c r="AB1215" s="4" t="s">
        <v>609</v>
      </c>
      <c r="AC1215" s="4">
        <v>1</v>
      </c>
      <c r="AD1215" s="4" t="s">
        <v>38</v>
      </c>
      <c r="AE1215" s="4">
        <v>30</v>
      </c>
      <c r="AF1215" s="4"/>
      <c r="AG1215" s="4"/>
    </row>
    <row r="1216" spans="1:33">
      <c r="A1216" s="4" t="s">
        <v>256</v>
      </c>
      <c r="B1216" s="4" t="s">
        <v>34</v>
      </c>
      <c r="C1216" s="28">
        <v>39655</v>
      </c>
      <c r="D1216" s="4">
        <v>2008</v>
      </c>
      <c r="E1216" s="33">
        <v>0.47222222222222199</v>
      </c>
      <c r="F1216" s="33">
        <v>0.47708333333333303</v>
      </c>
      <c r="G1216" s="33">
        <f t="shared" si="126"/>
        <v>4.8611111111110383E-3</v>
      </c>
      <c r="H1216" s="8">
        <v>2</v>
      </c>
      <c r="I1216" s="5">
        <v>2</v>
      </c>
      <c r="J1216" s="5">
        <v>2</v>
      </c>
      <c r="K1216" s="4">
        <v>2</v>
      </c>
      <c r="L1216" s="4" t="s">
        <v>52</v>
      </c>
      <c r="M1216" s="4" t="s">
        <v>53</v>
      </c>
      <c r="N1216" s="4">
        <v>2</v>
      </c>
      <c r="O1216" s="5">
        <f t="shared" si="127"/>
        <v>46.199999999999996</v>
      </c>
      <c r="P1216" s="5">
        <v>14</v>
      </c>
      <c r="Q1216" s="5">
        <f t="shared" si="128"/>
        <v>41.91</v>
      </c>
      <c r="R1216" s="5">
        <v>12.7</v>
      </c>
      <c r="S1216" s="5">
        <f t="shared" si="129"/>
        <v>46.199999999999996</v>
      </c>
      <c r="T1216" s="5">
        <v>14</v>
      </c>
      <c r="U1216" s="8">
        <f t="shared" si="131"/>
        <v>44.055</v>
      </c>
      <c r="V1216" s="5">
        <f t="shared" si="132"/>
        <v>13.35</v>
      </c>
      <c r="W1216" s="12">
        <v>27.844439999999999</v>
      </c>
      <c r="X1216" s="12">
        <v>-115.14431</v>
      </c>
      <c r="Y1216" s="4">
        <f t="shared" si="130"/>
        <v>57.2</v>
      </c>
      <c r="Z1216" s="4">
        <v>14</v>
      </c>
      <c r="AA1216" s="4">
        <v>5</v>
      </c>
      <c r="AB1216" s="4" t="s">
        <v>608</v>
      </c>
      <c r="AC1216" s="4">
        <v>4</v>
      </c>
      <c r="AD1216" s="4" t="s">
        <v>38</v>
      </c>
      <c r="AE1216" s="4">
        <v>30</v>
      </c>
      <c r="AF1216" s="4"/>
      <c r="AG1216" s="4"/>
    </row>
    <row r="1217" spans="1:33">
      <c r="A1217" s="4" t="s">
        <v>256</v>
      </c>
      <c r="B1217" s="4" t="s">
        <v>34</v>
      </c>
      <c r="C1217" s="28">
        <v>39655</v>
      </c>
      <c r="D1217" s="4">
        <v>2008</v>
      </c>
      <c r="E1217" s="33">
        <v>0.47222222222222199</v>
      </c>
      <c r="F1217" s="33">
        <v>0.47708333333333303</v>
      </c>
      <c r="G1217" s="33">
        <f t="shared" si="126"/>
        <v>4.8611111111110383E-3</v>
      </c>
      <c r="H1217" s="8">
        <v>2</v>
      </c>
      <c r="I1217" s="5">
        <v>2</v>
      </c>
      <c r="J1217" s="5">
        <v>2</v>
      </c>
      <c r="K1217" s="4">
        <v>2</v>
      </c>
      <c r="L1217" s="4" t="s">
        <v>52</v>
      </c>
      <c r="M1217" s="4" t="s">
        <v>53</v>
      </c>
      <c r="N1217" s="4">
        <v>2</v>
      </c>
      <c r="O1217" s="5">
        <f t="shared" si="127"/>
        <v>46.199999999999996</v>
      </c>
      <c r="P1217" s="5">
        <v>14</v>
      </c>
      <c r="Q1217" s="5">
        <f t="shared" si="128"/>
        <v>41.91</v>
      </c>
      <c r="R1217" s="5">
        <v>12.7</v>
      </c>
      <c r="S1217" s="5">
        <f t="shared" si="129"/>
        <v>46.199999999999996</v>
      </c>
      <c r="T1217" s="5">
        <v>14</v>
      </c>
      <c r="U1217" s="8">
        <f t="shared" si="131"/>
        <v>44.055</v>
      </c>
      <c r="V1217" s="5">
        <f t="shared" si="132"/>
        <v>13.35</v>
      </c>
      <c r="W1217" s="12">
        <v>27.844439999999999</v>
      </c>
      <c r="X1217" s="12">
        <v>-115.14431</v>
      </c>
      <c r="Y1217" s="4">
        <f t="shared" si="130"/>
        <v>57.2</v>
      </c>
      <c r="Z1217" s="4">
        <v>14</v>
      </c>
      <c r="AA1217" s="4">
        <v>5</v>
      </c>
      <c r="AB1217" s="4" t="s">
        <v>610</v>
      </c>
      <c r="AC1217" s="4">
        <v>7</v>
      </c>
      <c r="AD1217" s="4" t="s">
        <v>38</v>
      </c>
      <c r="AE1217" s="4">
        <v>30</v>
      </c>
      <c r="AF1217" s="4"/>
      <c r="AG1217" s="4"/>
    </row>
    <row r="1218" spans="1:33">
      <c r="A1218" s="4" t="s">
        <v>256</v>
      </c>
      <c r="B1218" s="4" t="s">
        <v>34</v>
      </c>
      <c r="C1218" s="28">
        <v>39655</v>
      </c>
      <c r="D1218" s="4">
        <v>2008</v>
      </c>
      <c r="E1218" s="33">
        <v>0.47222222222222227</v>
      </c>
      <c r="F1218" s="33">
        <v>0.4770833333333333</v>
      </c>
      <c r="G1218" s="33">
        <f t="shared" ref="G1218:G1281" si="133">F1218-E1218</f>
        <v>4.8611111111110383E-3</v>
      </c>
      <c r="H1218" s="8">
        <v>2</v>
      </c>
      <c r="I1218" s="5">
        <v>2</v>
      </c>
      <c r="J1218" s="5">
        <v>2</v>
      </c>
      <c r="K1218" s="4">
        <v>2</v>
      </c>
      <c r="L1218" s="4" t="s">
        <v>52</v>
      </c>
      <c r="M1218" s="4" t="s">
        <v>53</v>
      </c>
      <c r="N1218" s="4">
        <v>2</v>
      </c>
      <c r="O1218" s="5">
        <f t="shared" ref="O1218:O1281" si="134">3.3*P1218</f>
        <v>46.199999999999996</v>
      </c>
      <c r="P1218" s="5">
        <v>14</v>
      </c>
      <c r="Q1218" s="5">
        <f t="shared" ref="Q1218:Q1281" si="135">3.3*R1218</f>
        <v>41.91</v>
      </c>
      <c r="R1218" s="5">
        <v>12.7</v>
      </c>
      <c r="S1218" s="5">
        <f t="shared" ref="S1218:S1281" si="136">3.3*T1218</f>
        <v>46.199999999999996</v>
      </c>
      <c r="T1218" s="5">
        <v>14</v>
      </c>
      <c r="U1218" s="8">
        <f t="shared" si="131"/>
        <v>44.055</v>
      </c>
      <c r="V1218" s="5">
        <f t="shared" si="132"/>
        <v>13.35</v>
      </c>
      <c r="W1218" s="12">
        <v>27.844439999999999</v>
      </c>
      <c r="X1218" s="12">
        <v>-115.14431</v>
      </c>
      <c r="Y1218" s="4">
        <f t="shared" ref="Y1218:Y1281" si="137">(Z1218*1.8)+32</f>
        <v>57.2</v>
      </c>
      <c r="Z1218" s="4">
        <v>14</v>
      </c>
      <c r="AA1218" s="4">
        <v>5</v>
      </c>
      <c r="AB1218" s="4" t="s">
        <v>606</v>
      </c>
      <c r="AC1218" s="4">
        <v>2</v>
      </c>
      <c r="AD1218" s="4" t="s">
        <v>38</v>
      </c>
      <c r="AE1218" s="4">
        <v>30</v>
      </c>
      <c r="AF1218" s="4"/>
      <c r="AG1218" s="4"/>
    </row>
    <row r="1219" spans="1:33">
      <c r="A1219" s="4" t="s">
        <v>256</v>
      </c>
      <c r="B1219" s="4" t="s">
        <v>34</v>
      </c>
      <c r="C1219" s="28">
        <v>39655</v>
      </c>
      <c r="D1219" s="4">
        <v>2008</v>
      </c>
      <c r="E1219" s="33">
        <v>0.47222222222222199</v>
      </c>
      <c r="F1219" s="33">
        <v>0.47708333333333303</v>
      </c>
      <c r="G1219" s="33">
        <f t="shared" si="133"/>
        <v>4.8611111111110383E-3</v>
      </c>
      <c r="H1219" s="8">
        <v>2</v>
      </c>
      <c r="I1219" s="5">
        <v>2</v>
      </c>
      <c r="J1219" s="5">
        <v>2</v>
      </c>
      <c r="K1219" s="4">
        <v>2</v>
      </c>
      <c r="L1219" s="4" t="s">
        <v>52</v>
      </c>
      <c r="M1219" s="4" t="s">
        <v>53</v>
      </c>
      <c r="N1219" s="4">
        <v>2</v>
      </c>
      <c r="O1219" s="5">
        <f t="shared" si="134"/>
        <v>46.199999999999996</v>
      </c>
      <c r="P1219" s="5">
        <v>14</v>
      </c>
      <c r="Q1219" s="5">
        <f t="shared" si="135"/>
        <v>41.91</v>
      </c>
      <c r="R1219" s="5">
        <v>12.7</v>
      </c>
      <c r="S1219" s="5">
        <f t="shared" si="136"/>
        <v>46.199999999999996</v>
      </c>
      <c r="T1219" s="5">
        <v>14</v>
      </c>
      <c r="U1219" s="8">
        <f t="shared" ref="U1219:U1282" si="138">V1219*3.3</f>
        <v>44.055</v>
      </c>
      <c r="V1219" s="5">
        <f t="shared" ref="V1219:V1282" si="139">(R1219+P1219)/2</f>
        <v>13.35</v>
      </c>
      <c r="W1219" s="12">
        <v>27.844439999999999</v>
      </c>
      <c r="X1219" s="12">
        <v>-115.14431</v>
      </c>
      <c r="Y1219" s="4">
        <f t="shared" si="137"/>
        <v>57.2</v>
      </c>
      <c r="Z1219" s="4">
        <v>14</v>
      </c>
      <c r="AA1219" s="4">
        <v>5</v>
      </c>
      <c r="AB1219" s="4" t="s">
        <v>607</v>
      </c>
      <c r="AC1219" s="4">
        <v>5</v>
      </c>
      <c r="AD1219" s="4" t="s">
        <v>38</v>
      </c>
      <c r="AE1219" s="4">
        <v>30</v>
      </c>
      <c r="AF1219" s="4"/>
      <c r="AG1219" s="4"/>
    </row>
    <row r="1220" spans="1:33">
      <c r="A1220" s="4" t="s">
        <v>256</v>
      </c>
      <c r="B1220" s="4" t="s">
        <v>34</v>
      </c>
      <c r="C1220" s="28">
        <v>39655</v>
      </c>
      <c r="D1220" s="4">
        <v>2008</v>
      </c>
      <c r="E1220" s="33">
        <v>0.47222222222222227</v>
      </c>
      <c r="F1220" s="33">
        <v>0.4770833333333333</v>
      </c>
      <c r="G1220" s="33">
        <f t="shared" si="133"/>
        <v>4.8611111111110383E-3</v>
      </c>
      <c r="H1220" s="8">
        <v>2</v>
      </c>
      <c r="I1220" s="5">
        <v>2</v>
      </c>
      <c r="J1220" s="5">
        <v>2</v>
      </c>
      <c r="K1220" s="4">
        <v>2</v>
      </c>
      <c r="L1220" s="4" t="s">
        <v>52</v>
      </c>
      <c r="M1220" s="4" t="s">
        <v>53</v>
      </c>
      <c r="N1220" s="4">
        <v>2</v>
      </c>
      <c r="O1220" s="5">
        <f t="shared" si="134"/>
        <v>46.199999999999996</v>
      </c>
      <c r="P1220" s="5">
        <v>14</v>
      </c>
      <c r="Q1220" s="5">
        <f t="shared" si="135"/>
        <v>41.91</v>
      </c>
      <c r="R1220" s="5">
        <v>12.7</v>
      </c>
      <c r="S1220" s="5">
        <f t="shared" si="136"/>
        <v>46.199999999999996</v>
      </c>
      <c r="T1220" s="5">
        <v>14</v>
      </c>
      <c r="U1220" s="8">
        <f t="shared" si="138"/>
        <v>44.055</v>
      </c>
      <c r="V1220" s="5">
        <f t="shared" si="139"/>
        <v>13.35</v>
      </c>
      <c r="W1220" s="12">
        <v>27.844439999999999</v>
      </c>
      <c r="X1220" s="12">
        <v>-115.14431</v>
      </c>
      <c r="Y1220" s="4">
        <f t="shared" si="137"/>
        <v>57.2</v>
      </c>
      <c r="Z1220" s="4">
        <v>14</v>
      </c>
      <c r="AA1220" s="4">
        <v>5</v>
      </c>
      <c r="AB1220" s="4" t="s">
        <v>611</v>
      </c>
      <c r="AC1220" s="4">
        <v>2</v>
      </c>
      <c r="AD1220" s="4" t="s">
        <v>38</v>
      </c>
      <c r="AE1220" s="4">
        <v>30</v>
      </c>
      <c r="AF1220" s="4"/>
      <c r="AG1220" s="4"/>
    </row>
    <row r="1221" spans="1:33">
      <c r="A1221" s="4" t="s">
        <v>257</v>
      </c>
      <c r="B1221" s="4" t="s">
        <v>40</v>
      </c>
      <c r="C1221" s="28">
        <v>39655</v>
      </c>
      <c r="D1221" s="4">
        <v>2008</v>
      </c>
      <c r="E1221" s="33">
        <v>0.40138888888888902</v>
      </c>
      <c r="F1221" s="33">
        <v>0.40277777777777801</v>
      </c>
      <c r="G1221" s="33">
        <f t="shared" si="133"/>
        <v>1.388888888888995E-3</v>
      </c>
      <c r="H1221" s="8">
        <v>2</v>
      </c>
      <c r="I1221" s="5">
        <v>1</v>
      </c>
      <c r="J1221" s="5">
        <v>3</v>
      </c>
      <c r="K1221" s="4">
        <v>3</v>
      </c>
      <c r="L1221" s="4" t="s">
        <v>52</v>
      </c>
      <c r="M1221" s="4" t="s">
        <v>53</v>
      </c>
      <c r="N1221" s="4">
        <v>2</v>
      </c>
      <c r="O1221" s="5">
        <f t="shared" si="134"/>
        <v>55.44</v>
      </c>
      <c r="P1221" s="5">
        <v>16.8</v>
      </c>
      <c r="Q1221" s="5">
        <f t="shared" si="135"/>
        <v>52.8</v>
      </c>
      <c r="R1221" s="5">
        <v>16</v>
      </c>
      <c r="S1221" s="5">
        <f t="shared" si="136"/>
        <v>55.44</v>
      </c>
      <c r="T1221" s="5">
        <v>16.8</v>
      </c>
      <c r="U1221" s="8">
        <f t="shared" si="138"/>
        <v>54.11999999999999</v>
      </c>
      <c r="V1221" s="5">
        <f t="shared" si="139"/>
        <v>16.399999999999999</v>
      </c>
      <c r="W1221" s="12">
        <v>27.84554</v>
      </c>
      <c r="X1221" s="12">
        <v>-115.14503999999999</v>
      </c>
      <c r="Y1221" s="4">
        <f t="shared" si="137"/>
        <v>68</v>
      </c>
      <c r="Z1221" s="4">
        <v>20</v>
      </c>
      <c r="AA1221" s="4">
        <v>6</v>
      </c>
      <c r="AB1221" s="4" t="s">
        <v>614</v>
      </c>
      <c r="AC1221" s="4">
        <v>11</v>
      </c>
      <c r="AD1221" s="4" t="s">
        <v>38</v>
      </c>
      <c r="AE1221" s="4">
        <v>180</v>
      </c>
      <c r="AF1221" s="4"/>
      <c r="AG1221" s="4"/>
    </row>
    <row r="1222" spans="1:33">
      <c r="A1222" s="4" t="s">
        <v>257</v>
      </c>
      <c r="B1222" s="4" t="s">
        <v>40</v>
      </c>
      <c r="C1222" s="28">
        <v>39655</v>
      </c>
      <c r="D1222" s="4">
        <v>2008</v>
      </c>
      <c r="E1222" s="33">
        <v>0.40138888888888885</v>
      </c>
      <c r="F1222" s="33">
        <v>0.40277777777777773</v>
      </c>
      <c r="G1222" s="33">
        <f t="shared" si="133"/>
        <v>1.388888888888884E-3</v>
      </c>
      <c r="H1222" s="8">
        <v>2</v>
      </c>
      <c r="I1222" s="5">
        <v>1</v>
      </c>
      <c r="J1222" s="5">
        <v>3</v>
      </c>
      <c r="K1222" s="4">
        <v>3</v>
      </c>
      <c r="L1222" s="4" t="s">
        <v>52</v>
      </c>
      <c r="M1222" s="4" t="s">
        <v>53</v>
      </c>
      <c r="N1222" s="4">
        <v>2</v>
      </c>
      <c r="O1222" s="5">
        <f t="shared" si="134"/>
        <v>55.44</v>
      </c>
      <c r="P1222" s="5">
        <v>16.8</v>
      </c>
      <c r="Q1222" s="5">
        <f t="shared" si="135"/>
        <v>52.8</v>
      </c>
      <c r="R1222" s="5">
        <v>16</v>
      </c>
      <c r="S1222" s="5">
        <f t="shared" si="136"/>
        <v>55.44</v>
      </c>
      <c r="T1222" s="5">
        <v>16.8</v>
      </c>
      <c r="U1222" s="8">
        <f t="shared" si="138"/>
        <v>54.11999999999999</v>
      </c>
      <c r="V1222" s="5">
        <f t="shared" si="139"/>
        <v>16.399999999999999</v>
      </c>
      <c r="W1222" s="12">
        <v>27.84554</v>
      </c>
      <c r="X1222" s="12">
        <v>-115.14503999999999</v>
      </c>
      <c r="Y1222" s="4">
        <f t="shared" si="137"/>
        <v>68</v>
      </c>
      <c r="Z1222" s="4">
        <v>20</v>
      </c>
      <c r="AA1222" s="4">
        <v>6</v>
      </c>
      <c r="AB1222" s="4" t="s">
        <v>613</v>
      </c>
      <c r="AC1222" s="4">
        <v>31</v>
      </c>
      <c r="AD1222" s="4">
        <v>29</v>
      </c>
      <c r="AE1222" s="4">
        <v>180</v>
      </c>
      <c r="AF1222" s="4">
        <v>30</v>
      </c>
      <c r="AG1222" s="4"/>
    </row>
    <row r="1223" spans="1:33">
      <c r="A1223" s="4" t="s">
        <v>257</v>
      </c>
      <c r="B1223" s="4" t="s">
        <v>40</v>
      </c>
      <c r="C1223" s="28">
        <v>39655</v>
      </c>
      <c r="D1223" s="4">
        <v>2008</v>
      </c>
      <c r="E1223" s="33">
        <v>0.40138888888888902</v>
      </c>
      <c r="F1223" s="33">
        <v>0.40277777777777801</v>
      </c>
      <c r="G1223" s="33">
        <f t="shared" si="133"/>
        <v>1.388888888888995E-3</v>
      </c>
      <c r="H1223" s="8">
        <v>2</v>
      </c>
      <c r="I1223" s="5">
        <v>1</v>
      </c>
      <c r="J1223" s="5">
        <v>3</v>
      </c>
      <c r="K1223" s="4">
        <v>3</v>
      </c>
      <c r="L1223" s="4" t="s">
        <v>52</v>
      </c>
      <c r="M1223" s="4" t="s">
        <v>53</v>
      </c>
      <c r="N1223" s="4">
        <v>2</v>
      </c>
      <c r="O1223" s="5">
        <f t="shared" si="134"/>
        <v>55.44</v>
      </c>
      <c r="P1223" s="5">
        <v>16.8</v>
      </c>
      <c r="Q1223" s="5">
        <f t="shared" si="135"/>
        <v>52.8</v>
      </c>
      <c r="R1223" s="5">
        <v>16</v>
      </c>
      <c r="S1223" s="5">
        <f t="shared" si="136"/>
        <v>55.44</v>
      </c>
      <c r="T1223" s="5">
        <v>16.8</v>
      </c>
      <c r="U1223" s="8">
        <f t="shared" si="138"/>
        <v>54.11999999999999</v>
      </c>
      <c r="V1223" s="5">
        <f t="shared" si="139"/>
        <v>16.399999999999999</v>
      </c>
      <c r="W1223" s="12">
        <v>27.84554</v>
      </c>
      <c r="X1223" s="12">
        <v>-115.14503999999999</v>
      </c>
      <c r="Y1223" s="4">
        <f t="shared" si="137"/>
        <v>68</v>
      </c>
      <c r="Z1223" s="4">
        <v>20</v>
      </c>
      <c r="AA1223" s="4">
        <v>6</v>
      </c>
      <c r="AB1223" s="4" t="s">
        <v>610</v>
      </c>
      <c r="AC1223" s="4">
        <v>2</v>
      </c>
      <c r="AD1223" s="4" t="s">
        <v>38</v>
      </c>
      <c r="AE1223" s="4">
        <v>180</v>
      </c>
      <c r="AF1223" s="4"/>
      <c r="AG1223" s="4"/>
    </row>
    <row r="1224" spans="1:33">
      <c r="A1224" s="4" t="s">
        <v>257</v>
      </c>
      <c r="B1224" s="4" t="s">
        <v>40</v>
      </c>
      <c r="C1224" s="28">
        <v>39655</v>
      </c>
      <c r="D1224" s="4">
        <v>2008</v>
      </c>
      <c r="E1224" s="33">
        <v>0.40138888888888885</v>
      </c>
      <c r="F1224" s="33">
        <v>0.40277777777777773</v>
      </c>
      <c r="G1224" s="33">
        <f t="shared" si="133"/>
        <v>1.388888888888884E-3</v>
      </c>
      <c r="H1224" s="8">
        <v>2</v>
      </c>
      <c r="I1224" s="5">
        <v>1</v>
      </c>
      <c r="J1224" s="5">
        <v>3</v>
      </c>
      <c r="K1224" s="4">
        <v>3</v>
      </c>
      <c r="L1224" s="4" t="s">
        <v>52</v>
      </c>
      <c r="M1224" s="4" t="s">
        <v>53</v>
      </c>
      <c r="N1224" s="4">
        <v>2</v>
      </c>
      <c r="O1224" s="5">
        <f t="shared" si="134"/>
        <v>55.44</v>
      </c>
      <c r="P1224" s="5">
        <v>16.8</v>
      </c>
      <c r="Q1224" s="5">
        <f t="shared" si="135"/>
        <v>52.8</v>
      </c>
      <c r="R1224" s="5">
        <v>16</v>
      </c>
      <c r="S1224" s="5">
        <f t="shared" si="136"/>
        <v>55.44</v>
      </c>
      <c r="T1224" s="5">
        <v>16.8</v>
      </c>
      <c r="U1224" s="8">
        <f t="shared" si="138"/>
        <v>54.11999999999999</v>
      </c>
      <c r="V1224" s="5">
        <f t="shared" si="139"/>
        <v>16.399999999999999</v>
      </c>
      <c r="W1224" s="12">
        <v>27.84554</v>
      </c>
      <c r="X1224" s="12">
        <v>-115.14503999999999</v>
      </c>
      <c r="Y1224" s="4">
        <f t="shared" si="137"/>
        <v>68</v>
      </c>
      <c r="Z1224" s="4">
        <v>20</v>
      </c>
      <c r="AA1224" s="4">
        <v>6</v>
      </c>
      <c r="AB1224" s="4" t="s">
        <v>611</v>
      </c>
      <c r="AC1224" s="4">
        <v>1</v>
      </c>
      <c r="AD1224" s="4" t="s">
        <v>38</v>
      </c>
      <c r="AE1224" s="4">
        <v>180</v>
      </c>
      <c r="AF1224" s="4"/>
      <c r="AG1224" s="4"/>
    </row>
    <row r="1225" spans="1:33">
      <c r="A1225" s="4" t="s">
        <v>258</v>
      </c>
      <c r="B1225" s="4" t="s">
        <v>40</v>
      </c>
      <c r="C1225" s="28">
        <v>39655</v>
      </c>
      <c r="D1225" s="4">
        <v>2008</v>
      </c>
      <c r="E1225" s="33">
        <v>0.47083333333333338</v>
      </c>
      <c r="F1225" s="33">
        <v>0.47361111111111115</v>
      </c>
      <c r="G1225" s="33">
        <f t="shared" si="133"/>
        <v>2.7777777777777679E-3</v>
      </c>
      <c r="H1225" s="8">
        <v>2</v>
      </c>
      <c r="I1225" s="5">
        <v>2</v>
      </c>
      <c r="J1225" s="5">
        <v>4</v>
      </c>
      <c r="K1225" s="4">
        <v>4</v>
      </c>
      <c r="L1225" s="4" t="s">
        <v>52</v>
      </c>
      <c r="M1225" s="4" t="s">
        <v>53</v>
      </c>
      <c r="N1225" s="4">
        <v>2</v>
      </c>
      <c r="O1225" s="5">
        <f t="shared" si="134"/>
        <v>47.519999999999996</v>
      </c>
      <c r="P1225" s="5">
        <v>14.4</v>
      </c>
      <c r="Q1225" s="5">
        <f t="shared" si="135"/>
        <v>51.48</v>
      </c>
      <c r="R1225" s="5">
        <v>15.6</v>
      </c>
      <c r="S1225" s="5">
        <f t="shared" si="136"/>
        <v>51.48</v>
      </c>
      <c r="T1225" s="5">
        <v>15.6</v>
      </c>
      <c r="U1225" s="8">
        <f t="shared" si="138"/>
        <v>49.5</v>
      </c>
      <c r="V1225" s="5">
        <f t="shared" si="139"/>
        <v>15</v>
      </c>
      <c r="W1225" s="12">
        <v>27.844439999999999</v>
      </c>
      <c r="X1225" s="12">
        <v>-115.14431</v>
      </c>
      <c r="Y1225" s="4">
        <f t="shared" si="137"/>
        <v>57.2</v>
      </c>
      <c r="Z1225" s="4">
        <v>14</v>
      </c>
      <c r="AA1225" s="4">
        <v>4.5999999999999996</v>
      </c>
      <c r="AB1225" s="4" t="s">
        <v>604</v>
      </c>
      <c r="AC1225" s="4">
        <v>1</v>
      </c>
      <c r="AD1225" s="4" t="s">
        <v>38</v>
      </c>
      <c r="AE1225" s="4">
        <v>30</v>
      </c>
      <c r="AF1225" s="4"/>
      <c r="AG1225" s="4"/>
    </row>
    <row r="1226" spans="1:33">
      <c r="A1226" s="4" t="s">
        <v>258</v>
      </c>
      <c r="B1226" s="4" t="s">
        <v>40</v>
      </c>
      <c r="C1226" s="28">
        <v>39655</v>
      </c>
      <c r="D1226" s="4">
        <v>2008</v>
      </c>
      <c r="E1226" s="33">
        <v>0.47083333333333299</v>
      </c>
      <c r="F1226" s="33">
        <v>0.47361111111111098</v>
      </c>
      <c r="G1226" s="33">
        <f t="shared" si="133"/>
        <v>2.77777777777799E-3</v>
      </c>
      <c r="H1226" s="8">
        <v>2</v>
      </c>
      <c r="I1226" s="5">
        <v>2</v>
      </c>
      <c r="J1226" s="5">
        <v>4</v>
      </c>
      <c r="K1226" s="4">
        <v>4</v>
      </c>
      <c r="L1226" s="4" t="s">
        <v>52</v>
      </c>
      <c r="M1226" s="4" t="s">
        <v>53</v>
      </c>
      <c r="N1226" s="4">
        <v>2</v>
      </c>
      <c r="O1226" s="5">
        <f t="shared" si="134"/>
        <v>47.519999999999996</v>
      </c>
      <c r="P1226" s="5">
        <v>14.4</v>
      </c>
      <c r="Q1226" s="5">
        <f t="shared" si="135"/>
        <v>51.48</v>
      </c>
      <c r="R1226" s="5">
        <v>15.6</v>
      </c>
      <c r="S1226" s="5">
        <f t="shared" si="136"/>
        <v>51.48</v>
      </c>
      <c r="T1226" s="5">
        <v>15.6</v>
      </c>
      <c r="U1226" s="8">
        <f t="shared" si="138"/>
        <v>49.5</v>
      </c>
      <c r="V1226" s="5">
        <f t="shared" si="139"/>
        <v>15</v>
      </c>
      <c r="W1226" s="12">
        <v>27.844439999999999</v>
      </c>
      <c r="X1226" s="12">
        <v>-115.14431</v>
      </c>
      <c r="Y1226" s="4">
        <f t="shared" si="137"/>
        <v>57.2</v>
      </c>
      <c r="Z1226" s="4">
        <v>14</v>
      </c>
      <c r="AA1226" s="4">
        <v>4.5999999999999996</v>
      </c>
      <c r="AB1226" s="4" t="s">
        <v>618</v>
      </c>
      <c r="AC1226" s="4">
        <v>1</v>
      </c>
      <c r="AD1226" s="4" t="s">
        <v>38</v>
      </c>
      <c r="AE1226" s="4">
        <v>30</v>
      </c>
      <c r="AF1226" s="4"/>
      <c r="AG1226" s="4"/>
    </row>
    <row r="1227" spans="1:33">
      <c r="A1227" s="4" t="s">
        <v>258</v>
      </c>
      <c r="B1227" s="4" t="s">
        <v>40</v>
      </c>
      <c r="C1227" s="28">
        <v>39655</v>
      </c>
      <c r="D1227" s="4">
        <v>2008</v>
      </c>
      <c r="E1227" s="33">
        <v>0.47083333333333299</v>
      </c>
      <c r="F1227" s="33">
        <v>0.47361111111111098</v>
      </c>
      <c r="G1227" s="33">
        <f t="shared" si="133"/>
        <v>2.77777777777799E-3</v>
      </c>
      <c r="H1227" s="8">
        <v>2</v>
      </c>
      <c r="I1227" s="5">
        <v>2</v>
      </c>
      <c r="J1227" s="5">
        <v>4</v>
      </c>
      <c r="K1227" s="4">
        <v>4</v>
      </c>
      <c r="L1227" s="4" t="s">
        <v>52</v>
      </c>
      <c r="M1227" s="4" t="s">
        <v>53</v>
      </c>
      <c r="N1227" s="4">
        <v>2</v>
      </c>
      <c r="O1227" s="5">
        <f t="shared" si="134"/>
        <v>47.519999999999996</v>
      </c>
      <c r="P1227" s="5">
        <v>14.4</v>
      </c>
      <c r="Q1227" s="5">
        <f t="shared" si="135"/>
        <v>51.48</v>
      </c>
      <c r="R1227" s="5">
        <v>15.6</v>
      </c>
      <c r="S1227" s="5">
        <f t="shared" si="136"/>
        <v>51.48</v>
      </c>
      <c r="T1227" s="5">
        <v>15.6</v>
      </c>
      <c r="U1227" s="8">
        <f t="shared" si="138"/>
        <v>49.5</v>
      </c>
      <c r="V1227" s="5">
        <f t="shared" si="139"/>
        <v>15</v>
      </c>
      <c r="W1227" s="12">
        <v>27.844439999999999</v>
      </c>
      <c r="X1227" s="12">
        <v>-115.14431</v>
      </c>
      <c r="Y1227" s="4">
        <f t="shared" si="137"/>
        <v>57.2</v>
      </c>
      <c r="Z1227" s="4">
        <v>14</v>
      </c>
      <c r="AA1227" s="4">
        <v>4.5999999999999996</v>
      </c>
      <c r="AB1227" s="4" t="s">
        <v>614</v>
      </c>
      <c r="AC1227" s="4">
        <v>2</v>
      </c>
      <c r="AD1227" s="4" t="s">
        <v>38</v>
      </c>
      <c r="AE1227" s="4">
        <v>30</v>
      </c>
      <c r="AF1227" s="4"/>
      <c r="AG1227" s="4"/>
    </row>
    <row r="1228" spans="1:33">
      <c r="A1228" s="4" t="s">
        <v>258</v>
      </c>
      <c r="B1228" s="4" t="s">
        <v>40</v>
      </c>
      <c r="C1228" s="28">
        <v>39655</v>
      </c>
      <c r="D1228" s="4">
        <v>2008</v>
      </c>
      <c r="E1228" s="33">
        <v>0.47083333333333299</v>
      </c>
      <c r="F1228" s="33">
        <v>0.47361111111111098</v>
      </c>
      <c r="G1228" s="33">
        <f t="shared" si="133"/>
        <v>2.77777777777799E-3</v>
      </c>
      <c r="H1228" s="8">
        <v>2</v>
      </c>
      <c r="I1228" s="5">
        <v>2</v>
      </c>
      <c r="J1228" s="5">
        <v>4</v>
      </c>
      <c r="K1228" s="4">
        <v>4</v>
      </c>
      <c r="L1228" s="4" t="s">
        <v>52</v>
      </c>
      <c r="M1228" s="4" t="s">
        <v>53</v>
      </c>
      <c r="N1228" s="4">
        <v>2</v>
      </c>
      <c r="O1228" s="5">
        <f t="shared" si="134"/>
        <v>47.519999999999996</v>
      </c>
      <c r="P1228" s="5">
        <v>14.4</v>
      </c>
      <c r="Q1228" s="5">
        <f t="shared" si="135"/>
        <v>51.48</v>
      </c>
      <c r="R1228" s="5">
        <v>15.6</v>
      </c>
      <c r="S1228" s="5">
        <f t="shared" si="136"/>
        <v>51.48</v>
      </c>
      <c r="T1228" s="5">
        <v>15.6</v>
      </c>
      <c r="U1228" s="8">
        <f t="shared" si="138"/>
        <v>49.5</v>
      </c>
      <c r="V1228" s="5">
        <f t="shared" si="139"/>
        <v>15</v>
      </c>
      <c r="W1228" s="12">
        <v>27.844439999999999</v>
      </c>
      <c r="X1228" s="12">
        <v>-115.14431</v>
      </c>
      <c r="Y1228" s="4">
        <f t="shared" si="137"/>
        <v>57.2</v>
      </c>
      <c r="Z1228" s="4">
        <v>14</v>
      </c>
      <c r="AA1228" s="4">
        <v>4.5999999999999996</v>
      </c>
      <c r="AB1228" s="4" t="s">
        <v>613</v>
      </c>
      <c r="AC1228" s="4">
        <v>450</v>
      </c>
      <c r="AD1228" s="4">
        <v>2</v>
      </c>
      <c r="AE1228" s="4">
        <v>30</v>
      </c>
      <c r="AF1228" s="4">
        <v>30</v>
      </c>
      <c r="AG1228" s="4"/>
    </row>
    <row r="1229" spans="1:33">
      <c r="A1229" s="4" t="s">
        <v>258</v>
      </c>
      <c r="B1229" s="4" t="s">
        <v>40</v>
      </c>
      <c r="C1229" s="28">
        <v>39655</v>
      </c>
      <c r="D1229" s="4">
        <v>2008</v>
      </c>
      <c r="E1229" s="33">
        <v>0.47083333333333299</v>
      </c>
      <c r="F1229" s="33">
        <v>0.47361111111111098</v>
      </c>
      <c r="G1229" s="33">
        <f t="shared" si="133"/>
        <v>2.77777777777799E-3</v>
      </c>
      <c r="H1229" s="8">
        <v>2</v>
      </c>
      <c r="I1229" s="5">
        <v>2</v>
      </c>
      <c r="J1229" s="5">
        <v>4</v>
      </c>
      <c r="K1229" s="4">
        <v>4</v>
      </c>
      <c r="L1229" s="4" t="s">
        <v>52</v>
      </c>
      <c r="M1229" s="4" t="s">
        <v>53</v>
      </c>
      <c r="N1229" s="4">
        <v>2</v>
      </c>
      <c r="O1229" s="5">
        <f t="shared" si="134"/>
        <v>47.519999999999996</v>
      </c>
      <c r="P1229" s="5">
        <v>14.4</v>
      </c>
      <c r="Q1229" s="5">
        <f t="shared" si="135"/>
        <v>51.48</v>
      </c>
      <c r="R1229" s="5">
        <v>15.6</v>
      </c>
      <c r="S1229" s="5">
        <f t="shared" si="136"/>
        <v>51.48</v>
      </c>
      <c r="T1229" s="5">
        <v>15.6</v>
      </c>
      <c r="U1229" s="8">
        <f t="shared" si="138"/>
        <v>49.5</v>
      </c>
      <c r="V1229" s="5">
        <f t="shared" si="139"/>
        <v>15</v>
      </c>
      <c r="W1229" s="12">
        <v>27.844439999999999</v>
      </c>
      <c r="X1229" s="12">
        <v>-115.14431</v>
      </c>
      <c r="Y1229" s="4">
        <f t="shared" si="137"/>
        <v>57.2</v>
      </c>
      <c r="Z1229" s="4">
        <v>14</v>
      </c>
      <c r="AA1229" s="4">
        <v>4.5999999999999996</v>
      </c>
      <c r="AB1229" s="4" t="s">
        <v>610</v>
      </c>
      <c r="AC1229" s="4">
        <v>2</v>
      </c>
      <c r="AD1229" s="4" t="s">
        <v>38</v>
      </c>
      <c r="AE1229" s="4">
        <v>30</v>
      </c>
      <c r="AF1229" s="4"/>
      <c r="AG1229" s="4"/>
    </row>
    <row r="1230" spans="1:33">
      <c r="A1230" s="4" t="s">
        <v>258</v>
      </c>
      <c r="B1230" s="4" t="s">
        <v>40</v>
      </c>
      <c r="C1230" s="28">
        <v>39655</v>
      </c>
      <c r="D1230" s="4">
        <v>2008</v>
      </c>
      <c r="E1230" s="33">
        <v>0.47083333333333299</v>
      </c>
      <c r="F1230" s="33">
        <v>0.47361111111111098</v>
      </c>
      <c r="G1230" s="33">
        <f t="shared" si="133"/>
        <v>2.77777777777799E-3</v>
      </c>
      <c r="H1230" s="8">
        <v>2</v>
      </c>
      <c r="I1230" s="5">
        <v>2</v>
      </c>
      <c r="J1230" s="5">
        <v>4</v>
      </c>
      <c r="K1230" s="4">
        <v>4</v>
      </c>
      <c r="L1230" s="4" t="s">
        <v>52</v>
      </c>
      <c r="M1230" s="4" t="s">
        <v>53</v>
      </c>
      <c r="N1230" s="4">
        <v>2</v>
      </c>
      <c r="O1230" s="5">
        <f t="shared" si="134"/>
        <v>47.519999999999996</v>
      </c>
      <c r="P1230" s="5">
        <v>14.4</v>
      </c>
      <c r="Q1230" s="5">
        <f t="shared" si="135"/>
        <v>51.48</v>
      </c>
      <c r="R1230" s="5">
        <v>15.6</v>
      </c>
      <c r="S1230" s="5">
        <f t="shared" si="136"/>
        <v>51.48</v>
      </c>
      <c r="T1230" s="5">
        <v>15.6</v>
      </c>
      <c r="U1230" s="8">
        <f t="shared" si="138"/>
        <v>49.5</v>
      </c>
      <c r="V1230" s="5">
        <f t="shared" si="139"/>
        <v>15</v>
      </c>
      <c r="W1230" s="12">
        <v>27.844439999999999</v>
      </c>
      <c r="X1230" s="12">
        <v>-115.14431</v>
      </c>
      <c r="Y1230" s="4">
        <f t="shared" si="137"/>
        <v>57.2</v>
      </c>
      <c r="Z1230" s="4">
        <v>14</v>
      </c>
      <c r="AA1230" s="4">
        <v>4.5999999999999996</v>
      </c>
      <c r="AB1230" s="4" t="s">
        <v>607</v>
      </c>
      <c r="AC1230" s="4">
        <v>1</v>
      </c>
      <c r="AD1230" s="4" t="s">
        <v>38</v>
      </c>
      <c r="AE1230" s="4">
        <v>30</v>
      </c>
      <c r="AF1230" s="4"/>
      <c r="AG1230" s="4"/>
    </row>
    <row r="1231" spans="1:33">
      <c r="A1231" s="4" t="s">
        <v>258</v>
      </c>
      <c r="B1231" s="4" t="s">
        <v>40</v>
      </c>
      <c r="C1231" s="28">
        <v>39655</v>
      </c>
      <c r="D1231" s="4">
        <v>2008</v>
      </c>
      <c r="E1231" s="33">
        <v>0.47083333333333338</v>
      </c>
      <c r="F1231" s="33">
        <v>0.47361111111111115</v>
      </c>
      <c r="G1231" s="33">
        <f t="shared" si="133"/>
        <v>2.7777777777777679E-3</v>
      </c>
      <c r="H1231" s="8">
        <v>2</v>
      </c>
      <c r="I1231" s="5">
        <v>2</v>
      </c>
      <c r="J1231" s="5">
        <v>4</v>
      </c>
      <c r="K1231" s="4">
        <v>4</v>
      </c>
      <c r="L1231" s="4" t="s">
        <v>52</v>
      </c>
      <c r="M1231" s="4" t="s">
        <v>53</v>
      </c>
      <c r="N1231" s="4">
        <v>2</v>
      </c>
      <c r="O1231" s="5">
        <f t="shared" si="134"/>
        <v>47.519999999999996</v>
      </c>
      <c r="P1231" s="5">
        <v>14.4</v>
      </c>
      <c r="Q1231" s="5">
        <f t="shared" si="135"/>
        <v>51.48</v>
      </c>
      <c r="R1231" s="5">
        <v>15.6</v>
      </c>
      <c r="S1231" s="5">
        <f t="shared" si="136"/>
        <v>51.48</v>
      </c>
      <c r="T1231" s="5">
        <v>15.6</v>
      </c>
      <c r="U1231" s="8">
        <f t="shared" si="138"/>
        <v>49.5</v>
      </c>
      <c r="V1231" s="5">
        <f t="shared" si="139"/>
        <v>15</v>
      </c>
      <c r="W1231" s="12">
        <v>27.844439999999999</v>
      </c>
      <c r="X1231" s="12">
        <v>-115.14431</v>
      </c>
      <c r="Y1231" s="4">
        <f t="shared" si="137"/>
        <v>57.2</v>
      </c>
      <c r="Z1231" s="4">
        <v>14</v>
      </c>
      <c r="AA1231" s="4">
        <v>4.5999999999999996</v>
      </c>
      <c r="AB1231" s="4" t="s">
        <v>611</v>
      </c>
      <c r="AC1231" s="4">
        <v>3</v>
      </c>
      <c r="AD1231" s="4" t="s">
        <v>38</v>
      </c>
      <c r="AE1231" s="4">
        <v>30</v>
      </c>
      <c r="AF1231" s="4"/>
      <c r="AG1231" s="4"/>
    </row>
    <row r="1232" spans="1:33">
      <c r="A1232" s="4" t="s">
        <v>259</v>
      </c>
      <c r="B1232" s="4" t="s">
        <v>223</v>
      </c>
      <c r="C1232" s="28">
        <v>39655</v>
      </c>
      <c r="D1232" s="4">
        <v>2008</v>
      </c>
      <c r="E1232" s="33">
        <v>0.40972222222222199</v>
      </c>
      <c r="F1232" s="33">
        <v>0.41597222222222202</v>
      </c>
      <c r="G1232" s="33">
        <f t="shared" si="133"/>
        <v>6.2500000000000333E-3</v>
      </c>
      <c r="H1232" s="8">
        <v>2</v>
      </c>
      <c r="I1232" s="5">
        <v>1</v>
      </c>
      <c r="J1232" s="5">
        <v>5</v>
      </c>
      <c r="K1232" s="4">
        <v>5</v>
      </c>
      <c r="L1232" s="4" t="s">
        <v>52</v>
      </c>
      <c r="M1232" s="4" t="s">
        <v>53</v>
      </c>
      <c r="N1232" s="4">
        <v>2</v>
      </c>
      <c r="O1232" s="5">
        <f t="shared" si="134"/>
        <v>46.199999999999996</v>
      </c>
      <c r="P1232" s="5">
        <v>14</v>
      </c>
      <c r="Q1232" s="5">
        <f t="shared" si="135"/>
        <v>44.22</v>
      </c>
      <c r="R1232" s="5">
        <v>13.4</v>
      </c>
      <c r="S1232" s="5">
        <f t="shared" si="136"/>
        <v>46.199999999999996</v>
      </c>
      <c r="T1232" s="5">
        <v>14</v>
      </c>
      <c r="U1232" s="8">
        <f t="shared" si="138"/>
        <v>45.209999999999994</v>
      </c>
      <c r="V1232" s="5">
        <f t="shared" si="139"/>
        <v>13.7</v>
      </c>
      <c r="W1232" s="12">
        <v>27.847149999999999</v>
      </c>
      <c r="X1232" s="12">
        <v>-115.14619</v>
      </c>
      <c r="Y1232" s="4">
        <f t="shared" si="137"/>
        <v>66.2</v>
      </c>
      <c r="Z1232" s="4">
        <v>19</v>
      </c>
      <c r="AA1232" s="4">
        <v>9</v>
      </c>
      <c r="AB1232" s="4" t="s">
        <v>604</v>
      </c>
      <c r="AC1232" s="4">
        <v>8</v>
      </c>
      <c r="AD1232" s="4" t="s">
        <v>38</v>
      </c>
      <c r="AE1232" s="4">
        <v>30</v>
      </c>
      <c r="AF1232" s="4"/>
      <c r="AG1232" s="4" t="s">
        <v>260</v>
      </c>
    </row>
    <row r="1233" spans="1:33">
      <c r="A1233" s="4" t="s">
        <v>259</v>
      </c>
      <c r="B1233" s="4" t="s">
        <v>223</v>
      </c>
      <c r="C1233" s="28">
        <v>39655</v>
      </c>
      <c r="D1233" s="4">
        <v>2008</v>
      </c>
      <c r="E1233" s="33">
        <v>0.40972222222222199</v>
      </c>
      <c r="F1233" s="33">
        <v>0.41597222222222202</v>
      </c>
      <c r="G1233" s="33">
        <f t="shared" si="133"/>
        <v>6.2500000000000333E-3</v>
      </c>
      <c r="H1233" s="8">
        <v>2</v>
      </c>
      <c r="I1233" s="5">
        <v>1</v>
      </c>
      <c r="J1233" s="5">
        <v>5</v>
      </c>
      <c r="K1233" s="4">
        <v>5</v>
      </c>
      <c r="L1233" s="4" t="s">
        <v>52</v>
      </c>
      <c r="M1233" s="4" t="s">
        <v>53</v>
      </c>
      <c r="N1233" s="4">
        <v>2</v>
      </c>
      <c r="O1233" s="5">
        <f t="shared" si="134"/>
        <v>46.199999999999996</v>
      </c>
      <c r="P1233" s="5">
        <v>14</v>
      </c>
      <c r="Q1233" s="5">
        <f t="shared" si="135"/>
        <v>44.22</v>
      </c>
      <c r="R1233" s="5">
        <v>13.4</v>
      </c>
      <c r="S1233" s="5">
        <f t="shared" si="136"/>
        <v>46.199999999999996</v>
      </c>
      <c r="T1233" s="5">
        <v>14</v>
      </c>
      <c r="U1233" s="8">
        <f t="shared" si="138"/>
        <v>45.209999999999994</v>
      </c>
      <c r="V1233" s="5">
        <f t="shared" si="139"/>
        <v>13.7</v>
      </c>
      <c r="W1233" s="12">
        <v>27.847149999999999</v>
      </c>
      <c r="X1233" s="12">
        <v>-115.14619</v>
      </c>
      <c r="Y1233" s="4">
        <f t="shared" si="137"/>
        <v>66.2</v>
      </c>
      <c r="Z1233" s="4">
        <v>19</v>
      </c>
      <c r="AA1233" s="4">
        <v>9</v>
      </c>
      <c r="AB1233" s="4" t="s">
        <v>605</v>
      </c>
      <c r="AC1233" s="4">
        <v>1</v>
      </c>
      <c r="AD1233" s="4" t="s">
        <v>38</v>
      </c>
      <c r="AE1233" s="4">
        <v>30</v>
      </c>
      <c r="AF1233" s="4"/>
      <c r="AG1233" s="4"/>
    </row>
    <row r="1234" spans="1:33">
      <c r="A1234" s="4" t="s">
        <v>259</v>
      </c>
      <c r="B1234" s="4" t="s">
        <v>223</v>
      </c>
      <c r="C1234" s="28">
        <v>39655</v>
      </c>
      <c r="D1234" s="4">
        <v>2008</v>
      </c>
      <c r="E1234" s="33">
        <v>0.40972222222222199</v>
      </c>
      <c r="F1234" s="33">
        <v>0.41597222222222202</v>
      </c>
      <c r="G1234" s="33">
        <f t="shared" si="133"/>
        <v>6.2500000000000333E-3</v>
      </c>
      <c r="H1234" s="8">
        <v>2</v>
      </c>
      <c r="I1234" s="5">
        <v>1</v>
      </c>
      <c r="J1234" s="5">
        <v>5</v>
      </c>
      <c r="K1234" s="4">
        <v>5</v>
      </c>
      <c r="L1234" s="4" t="s">
        <v>52</v>
      </c>
      <c r="M1234" s="4" t="s">
        <v>53</v>
      </c>
      <c r="N1234" s="4">
        <v>2</v>
      </c>
      <c r="O1234" s="5">
        <f t="shared" si="134"/>
        <v>46.199999999999996</v>
      </c>
      <c r="P1234" s="5">
        <v>14</v>
      </c>
      <c r="Q1234" s="5">
        <f t="shared" si="135"/>
        <v>44.22</v>
      </c>
      <c r="R1234" s="5">
        <v>13.4</v>
      </c>
      <c r="S1234" s="5">
        <f t="shared" si="136"/>
        <v>46.199999999999996</v>
      </c>
      <c r="T1234" s="5">
        <v>14</v>
      </c>
      <c r="U1234" s="8">
        <f t="shared" si="138"/>
        <v>45.209999999999994</v>
      </c>
      <c r="V1234" s="5">
        <f t="shared" si="139"/>
        <v>13.7</v>
      </c>
      <c r="W1234" s="12">
        <v>27.847149999999999</v>
      </c>
      <c r="X1234" s="12">
        <v>-115.14619</v>
      </c>
      <c r="Y1234" s="4">
        <f t="shared" si="137"/>
        <v>66.2</v>
      </c>
      <c r="Z1234" s="4">
        <v>19</v>
      </c>
      <c r="AA1234" s="4">
        <v>9</v>
      </c>
      <c r="AB1234" s="4" t="s">
        <v>615</v>
      </c>
      <c r="AC1234" s="4">
        <v>2</v>
      </c>
      <c r="AD1234" s="4" t="s">
        <v>38</v>
      </c>
      <c r="AE1234" s="4">
        <v>30</v>
      </c>
      <c r="AF1234" s="4"/>
      <c r="AG1234" s="4"/>
    </row>
    <row r="1235" spans="1:33">
      <c r="A1235" s="4" t="s">
        <v>259</v>
      </c>
      <c r="B1235" s="4" t="s">
        <v>223</v>
      </c>
      <c r="C1235" s="28">
        <v>39655</v>
      </c>
      <c r="D1235" s="4">
        <v>2008</v>
      </c>
      <c r="E1235" s="33">
        <v>0.40972222222222199</v>
      </c>
      <c r="F1235" s="33">
        <v>0.41597222222222202</v>
      </c>
      <c r="G1235" s="33">
        <f t="shared" si="133"/>
        <v>6.2500000000000333E-3</v>
      </c>
      <c r="H1235" s="8">
        <v>2</v>
      </c>
      <c r="I1235" s="5">
        <v>1</v>
      </c>
      <c r="J1235" s="5">
        <v>5</v>
      </c>
      <c r="K1235" s="4">
        <v>5</v>
      </c>
      <c r="L1235" s="4" t="s">
        <v>52</v>
      </c>
      <c r="M1235" s="4" t="s">
        <v>53</v>
      </c>
      <c r="N1235" s="4">
        <v>2</v>
      </c>
      <c r="O1235" s="5">
        <f t="shared" si="134"/>
        <v>46.199999999999996</v>
      </c>
      <c r="P1235" s="5">
        <v>14</v>
      </c>
      <c r="Q1235" s="5">
        <f t="shared" si="135"/>
        <v>44.22</v>
      </c>
      <c r="R1235" s="5">
        <v>13.4</v>
      </c>
      <c r="S1235" s="5">
        <f t="shared" si="136"/>
        <v>46.199999999999996</v>
      </c>
      <c r="T1235" s="5">
        <v>14</v>
      </c>
      <c r="U1235" s="8">
        <f t="shared" si="138"/>
        <v>45.209999999999994</v>
      </c>
      <c r="V1235" s="5">
        <f t="shared" si="139"/>
        <v>13.7</v>
      </c>
      <c r="W1235" s="12">
        <v>27.847149999999999</v>
      </c>
      <c r="X1235" s="12">
        <v>-115.14619</v>
      </c>
      <c r="Y1235" s="4">
        <f t="shared" si="137"/>
        <v>66.2</v>
      </c>
      <c r="Z1235" s="4">
        <v>19</v>
      </c>
      <c r="AA1235" s="4">
        <v>9</v>
      </c>
      <c r="AB1235" s="4" t="s">
        <v>618</v>
      </c>
      <c r="AC1235" s="4">
        <v>1</v>
      </c>
      <c r="AD1235" s="4" t="s">
        <v>38</v>
      </c>
      <c r="AE1235" s="4">
        <v>30</v>
      </c>
      <c r="AF1235" s="4"/>
      <c r="AG1235" s="4"/>
    </row>
    <row r="1236" spans="1:33">
      <c r="A1236" s="4" t="s">
        <v>259</v>
      </c>
      <c r="B1236" s="4" t="s">
        <v>223</v>
      </c>
      <c r="C1236" s="28">
        <v>39655</v>
      </c>
      <c r="D1236" s="4">
        <v>2008</v>
      </c>
      <c r="E1236" s="33">
        <v>0.40972222222222199</v>
      </c>
      <c r="F1236" s="33">
        <v>0.41597222222222202</v>
      </c>
      <c r="G1236" s="33">
        <f t="shared" si="133"/>
        <v>6.2500000000000333E-3</v>
      </c>
      <c r="H1236" s="8">
        <v>2</v>
      </c>
      <c r="I1236" s="5">
        <v>1</v>
      </c>
      <c r="J1236" s="5">
        <v>5</v>
      </c>
      <c r="K1236" s="4">
        <v>5</v>
      </c>
      <c r="L1236" s="4" t="s">
        <v>52</v>
      </c>
      <c r="M1236" s="4" t="s">
        <v>53</v>
      </c>
      <c r="N1236" s="4">
        <v>2</v>
      </c>
      <c r="O1236" s="5">
        <f t="shared" si="134"/>
        <v>46.199999999999996</v>
      </c>
      <c r="P1236" s="5">
        <v>14</v>
      </c>
      <c r="Q1236" s="5">
        <f t="shared" si="135"/>
        <v>44.22</v>
      </c>
      <c r="R1236" s="5">
        <v>13.4</v>
      </c>
      <c r="S1236" s="5">
        <f t="shared" si="136"/>
        <v>46.199999999999996</v>
      </c>
      <c r="T1236" s="5">
        <v>14</v>
      </c>
      <c r="U1236" s="8">
        <f t="shared" si="138"/>
        <v>45.209999999999994</v>
      </c>
      <c r="V1236" s="5">
        <f t="shared" si="139"/>
        <v>13.7</v>
      </c>
      <c r="W1236" s="12">
        <v>27.847149999999999</v>
      </c>
      <c r="X1236" s="12">
        <v>-115.14619</v>
      </c>
      <c r="Y1236" s="4">
        <f t="shared" si="137"/>
        <v>66.2</v>
      </c>
      <c r="Z1236" s="4">
        <v>19</v>
      </c>
      <c r="AA1236" s="4">
        <v>9</v>
      </c>
      <c r="AB1236" s="9" t="s">
        <v>753</v>
      </c>
      <c r="AC1236" s="4">
        <v>32</v>
      </c>
      <c r="AD1236" s="4">
        <v>28</v>
      </c>
      <c r="AE1236" s="4">
        <v>30</v>
      </c>
      <c r="AF1236" s="4">
        <v>30</v>
      </c>
      <c r="AG1236" s="4"/>
    </row>
    <row r="1237" spans="1:33">
      <c r="A1237" s="4" t="s">
        <v>259</v>
      </c>
      <c r="B1237" s="4" t="s">
        <v>223</v>
      </c>
      <c r="C1237" s="28">
        <v>39655</v>
      </c>
      <c r="D1237" s="4">
        <v>2008</v>
      </c>
      <c r="E1237" s="33">
        <v>0.40972222222222199</v>
      </c>
      <c r="F1237" s="33">
        <v>0.41597222222222202</v>
      </c>
      <c r="G1237" s="33">
        <f t="shared" si="133"/>
        <v>6.2500000000000333E-3</v>
      </c>
      <c r="H1237" s="8">
        <v>2</v>
      </c>
      <c r="I1237" s="5">
        <v>1</v>
      </c>
      <c r="J1237" s="5">
        <v>5</v>
      </c>
      <c r="K1237" s="4">
        <v>5</v>
      </c>
      <c r="L1237" s="4" t="s">
        <v>52</v>
      </c>
      <c r="M1237" s="4" t="s">
        <v>53</v>
      </c>
      <c r="N1237" s="4">
        <v>2</v>
      </c>
      <c r="O1237" s="5">
        <f t="shared" si="134"/>
        <v>46.199999999999996</v>
      </c>
      <c r="P1237" s="5">
        <v>14</v>
      </c>
      <c r="Q1237" s="5">
        <f t="shared" si="135"/>
        <v>44.22</v>
      </c>
      <c r="R1237" s="5">
        <v>13.4</v>
      </c>
      <c r="S1237" s="5">
        <f t="shared" si="136"/>
        <v>46.199999999999996</v>
      </c>
      <c r="T1237" s="5">
        <v>14</v>
      </c>
      <c r="U1237" s="8">
        <f t="shared" si="138"/>
        <v>45.209999999999994</v>
      </c>
      <c r="V1237" s="5">
        <f t="shared" si="139"/>
        <v>13.7</v>
      </c>
      <c r="W1237" s="12">
        <v>27.847149999999999</v>
      </c>
      <c r="X1237" s="12">
        <v>-115.14619</v>
      </c>
      <c r="Y1237" s="4">
        <f t="shared" si="137"/>
        <v>66.2</v>
      </c>
      <c r="Z1237" s="4">
        <v>19</v>
      </c>
      <c r="AA1237" s="4">
        <v>9</v>
      </c>
      <c r="AB1237" s="4" t="s">
        <v>619</v>
      </c>
      <c r="AC1237" s="4">
        <v>2</v>
      </c>
      <c r="AD1237" s="4" t="s">
        <v>38</v>
      </c>
      <c r="AE1237" s="4">
        <v>30</v>
      </c>
      <c r="AF1237" s="4"/>
      <c r="AG1237" s="4"/>
    </row>
    <row r="1238" spans="1:33">
      <c r="A1238" s="4" t="s">
        <v>259</v>
      </c>
      <c r="B1238" s="4" t="s">
        <v>223</v>
      </c>
      <c r="C1238" s="28">
        <v>39655</v>
      </c>
      <c r="D1238" s="4">
        <v>2008</v>
      </c>
      <c r="E1238" s="33">
        <v>0.40972222222222199</v>
      </c>
      <c r="F1238" s="33">
        <v>0.41597222222222202</v>
      </c>
      <c r="G1238" s="33">
        <f t="shared" si="133"/>
        <v>6.2500000000000333E-3</v>
      </c>
      <c r="H1238" s="8">
        <v>2</v>
      </c>
      <c r="I1238" s="5">
        <v>1</v>
      </c>
      <c r="J1238" s="5">
        <v>5</v>
      </c>
      <c r="K1238" s="4">
        <v>5</v>
      </c>
      <c r="L1238" s="4" t="s">
        <v>52</v>
      </c>
      <c r="M1238" s="4" t="s">
        <v>53</v>
      </c>
      <c r="N1238" s="4">
        <v>2</v>
      </c>
      <c r="O1238" s="5">
        <f t="shared" si="134"/>
        <v>46.199999999999996</v>
      </c>
      <c r="P1238" s="5">
        <v>14</v>
      </c>
      <c r="Q1238" s="5">
        <f t="shared" si="135"/>
        <v>44.22</v>
      </c>
      <c r="R1238" s="5">
        <v>13.4</v>
      </c>
      <c r="S1238" s="5">
        <f t="shared" si="136"/>
        <v>46.199999999999996</v>
      </c>
      <c r="T1238" s="5">
        <v>14</v>
      </c>
      <c r="U1238" s="8">
        <f t="shared" si="138"/>
        <v>45.209999999999994</v>
      </c>
      <c r="V1238" s="5">
        <f t="shared" si="139"/>
        <v>13.7</v>
      </c>
      <c r="W1238" s="12">
        <v>27.847149999999999</v>
      </c>
      <c r="X1238" s="12">
        <v>-115.14619</v>
      </c>
      <c r="Y1238" s="4">
        <f t="shared" si="137"/>
        <v>66.2</v>
      </c>
      <c r="Z1238" s="4">
        <v>19</v>
      </c>
      <c r="AA1238" s="4">
        <v>9</v>
      </c>
      <c r="AB1238" s="4" t="s">
        <v>614</v>
      </c>
      <c r="AC1238" s="4">
        <v>5</v>
      </c>
      <c r="AD1238" s="4" t="s">
        <v>38</v>
      </c>
      <c r="AE1238" s="4">
        <v>30</v>
      </c>
      <c r="AF1238" s="4"/>
      <c r="AG1238" s="4"/>
    </row>
    <row r="1239" spans="1:33">
      <c r="A1239" s="4" t="s">
        <v>259</v>
      </c>
      <c r="B1239" s="4" t="s">
        <v>223</v>
      </c>
      <c r="C1239" s="28">
        <v>39655</v>
      </c>
      <c r="D1239" s="4">
        <v>2008</v>
      </c>
      <c r="E1239" s="33">
        <v>0.40972222222222199</v>
      </c>
      <c r="F1239" s="33">
        <v>0.41597222222222202</v>
      </c>
      <c r="G1239" s="33">
        <f t="shared" si="133"/>
        <v>6.2500000000000333E-3</v>
      </c>
      <c r="H1239" s="8">
        <v>2</v>
      </c>
      <c r="I1239" s="5">
        <v>1</v>
      </c>
      <c r="J1239" s="5">
        <v>5</v>
      </c>
      <c r="K1239" s="4">
        <v>5</v>
      </c>
      <c r="L1239" s="4" t="s">
        <v>52</v>
      </c>
      <c r="M1239" s="4" t="s">
        <v>53</v>
      </c>
      <c r="N1239" s="4">
        <v>2</v>
      </c>
      <c r="O1239" s="5">
        <f t="shared" si="134"/>
        <v>46.199999999999996</v>
      </c>
      <c r="P1239" s="5">
        <v>14</v>
      </c>
      <c r="Q1239" s="5">
        <f t="shared" si="135"/>
        <v>44.22</v>
      </c>
      <c r="R1239" s="5">
        <v>13.4</v>
      </c>
      <c r="S1239" s="5">
        <f t="shared" si="136"/>
        <v>46.199999999999996</v>
      </c>
      <c r="T1239" s="5">
        <v>14</v>
      </c>
      <c r="U1239" s="8">
        <f t="shared" si="138"/>
        <v>45.209999999999994</v>
      </c>
      <c r="V1239" s="5">
        <f t="shared" si="139"/>
        <v>13.7</v>
      </c>
      <c r="W1239" s="12">
        <v>27.847149999999999</v>
      </c>
      <c r="X1239" s="12">
        <v>-115.14619</v>
      </c>
      <c r="Y1239" s="4">
        <f t="shared" si="137"/>
        <v>66.2</v>
      </c>
      <c r="Z1239" s="4">
        <v>19</v>
      </c>
      <c r="AA1239" s="4">
        <v>9</v>
      </c>
      <c r="AB1239" s="4" t="s">
        <v>613</v>
      </c>
      <c r="AC1239" s="4">
        <v>36</v>
      </c>
      <c r="AD1239" s="4">
        <v>25</v>
      </c>
      <c r="AE1239" s="4">
        <v>30</v>
      </c>
      <c r="AF1239" s="4">
        <v>30</v>
      </c>
      <c r="AG1239" s="4"/>
    </row>
    <row r="1240" spans="1:33">
      <c r="A1240" s="4" t="s">
        <v>259</v>
      </c>
      <c r="B1240" s="4" t="s">
        <v>223</v>
      </c>
      <c r="C1240" s="28">
        <v>39655</v>
      </c>
      <c r="D1240" s="4">
        <v>2008</v>
      </c>
      <c r="E1240" s="33">
        <v>0.40972222222222199</v>
      </c>
      <c r="F1240" s="33">
        <v>0.41597222222222202</v>
      </c>
      <c r="G1240" s="33">
        <f t="shared" si="133"/>
        <v>6.2500000000000333E-3</v>
      </c>
      <c r="H1240" s="8">
        <v>2</v>
      </c>
      <c r="I1240" s="5">
        <v>1</v>
      </c>
      <c r="J1240" s="5">
        <v>5</v>
      </c>
      <c r="K1240" s="4">
        <v>5</v>
      </c>
      <c r="L1240" s="4" t="s">
        <v>52</v>
      </c>
      <c r="M1240" s="4" t="s">
        <v>53</v>
      </c>
      <c r="N1240" s="4">
        <v>2</v>
      </c>
      <c r="O1240" s="5">
        <f t="shared" si="134"/>
        <v>46.199999999999996</v>
      </c>
      <c r="P1240" s="5">
        <v>14</v>
      </c>
      <c r="Q1240" s="5">
        <f t="shared" si="135"/>
        <v>44.22</v>
      </c>
      <c r="R1240" s="5">
        <v>13.4</v>
      </c>
      <c r="S1240" s="5">
        <f t="shared" si="136"/>
        <v>46.199999999999996</v>
      </c>
      <c r="T1240" s="5">
        <v>14</v>
      </c>
      <c r="U1240" s="8">
        <f t="shared" si="138"/>
        <v>45.209999999999994</v>
      </c>
      <c r="V1240" s="5">
        <f t="shared" si="139"/>
        <v>13.7</v>
      </c>
      <c r="W1240" s="12">
        <v>27.847149999999999</v>
      </c>
      <c r="X1240" s="12">
        <v>-115.14619</v>
      </c>
      <c r="Y1240" s="4">
        <f t="shared" si="137"/>
        <v>66.2</v>
      </c>
      <c r="Z1240" s="4">
        <v>19</v>
      </c>
      <c r="AA1240" s="4">
        <v>9</v>
      </c>
      <c r="AB1240" s="4" t="s">
        <v>609</v>
      </c>
      <c r="AC1240" s="4">
        <v>13</v>
      </c>
      <c r="AD1240" s="4" t="s">
        <v>38</v>
      </c>
      <c r="AE1240" s="4">
        <v>30</v>
      </c>
      <c r="AF1240" s="4"/>
      <c r="AG1240" s="4"/>
    </row>
    <row r="1241" spans="1:33">
      <c r="A1241" s="4" t="s">
        <v>259</v>
      </c>
      <c r="B1241" s="4" t="s">
        <v>223</v>
      </c>
      <c r="C1241" s="28">
        <v>39655</v>
      </c>
      <c r="D1241" s="4">
        <v>2008</v>
      </c>
      <c r="E1241" s="33">
        <v>0.40972222222222199</v>
      </c>
      <c r="F1241" s="33">
        <v>0.41597222222222202</v>
      </c>
      <c r="G1241" s="33">
        <f t="shared" si="133"/>
        <v>6.2500000000000333E-3</v>
      </c>
      <c r="H1241" s="8">
        <v>2</v>
      </c>
      <c r="I1241" s="5">
        <v>1</v>
      </c>
      <c r="J1241" s="5">
        <v>5</v>
      </c>
      <c r="K1241" s="4">
        <v>5</v>
      </c>
      <c r="L1241" s="4" t="s">
        <v>52</v>
      </c>
      <c r="M1241" s="4" t="s">
        <v>53</v>
      </c>
      <c r="N1241" s="4">
        <v>2</v>
      </c>
      <c r="O1241" s="5">
        <f t="shared" si="134"/>
        <v>46.199999999999996</v>
      </c>
      <c r="P1241" s="5">
        <v>14</v>
      </c>
      <c r="Q1241" s="5">
        <f t="shared" si="135"/>
        <v>44.22</v>
      </c>
      <c r="R1241" s="5">
        <v>13.4</v>
      </c>
      <c r="S1241" s="5">
        <f t="shared" si="136"/>
        <v>46.199999999999996</v>
      </c>
      <c r="T1241" s="5">
        <v>14</v>
      </c>
      <c r="U1241" s="8">
        <f t="shared" si="138"/>
        <v>45.209999999999994</v>
      </c>
      <c r="V1241" s="5">
        <f t="shared" si="139"/>
        <v>13.7</v>
      </c>
      <c r="W1241" s="12">
        <v>27.847149999999999</v>
      </c>
      <c r="X1241" s="12">
        <v>-115.14619</v>
      </c>
      <c r="Y1241" s="4">
        <f t="shared" si="137"/>
        <v>66.2</v>
      </c>
      <c r="Z1241" s="4">
        <v>19</v>
      </c>
      <c r="AA1241" s="4">
        <v>9</v>
      </c>
      <c r="AB1241" s="4" t="s">
        <v>606</v>
      </c>
      <c r="AC1241" s="4">
        <v>6</v>
      </c>
      <c r="AD1241" s="4" t="s">
        <v>38</v>
      </c>
      <c r="AE1241" s="4">
        <v>30</v>
      </c>
      <c r="AF1241" s="4"/>
      <c r="AG1241" s="4"/>
    </row>
    <row r="1242" spans="1:33">
      <c r="A1242" s="4" t="s">
        <v>259</v>
      </c>
      <c r="B1242" s="4" t="s">
        <v>223</v>
      </c>
      <c r="C1242" s="28">
        <v>39655</v>
      </c>
      <c r="D1242" s="4">
        <v>2008</v>
      </c>
      <c r="E1242" s="33">
        <v>0.40972222222222199</v>
      </c>
      <c r="F1242" s="33">
        <v>0.41597222222222202</v>
      </c>
      <c r="G1242" s="33">
        <f t="shared" si="133"/>
        <v>6.2500000000000333E-3</v>
      </c>
      <c r="H1242" s="8">
        <v>2</v>
      </c>
      <c r="I1242" s="5">
        <v>1</v>
      </c>
      <c r="J1242" s="5">
        <v>5</v>
      </c>
      <c r="K1242" s="4">
        <v>5</v>
      </c>
      <c r="L1242" s="4" t="s">
        <v>52</v>
      </c>
      <c r="M1242" s="4" t="s">
        <v>53</v>
      </c>
      <c r="N1242" s="4">
        <v>2</v>
      </c>
      <c r="O1242" s="5">
        <f t="shared" si="134"/>
        <v>46.199999999999996</v>
      </c>
      <c r="P1242" s="5">
        <v>14</v>
      </c>
      <c r="Q1242" s="5">
        <f t="shared" si="135"/>
        <v>44.22</v>
      </c>
      <c r="R1242" s="5">
        <v>13.4</v>
      </c>
      <c r="S1242" s="5">
        <f t="shared" si="136"/>
        <v>46.199999999999996</v>
      </c>
      <c r="T1242" s="5">
        <v>14</v>
      </c>
      <c r="U1242" s="8">
        <f t="shared" si="138"/>
        <v>45.209999999999994</v>
      </c>
      <c r="V1242" s="5">
        <f t="shared" si="139"/>
        <v>13.7</v>
      </c>
      <c r="W1242" s="12">
        <v>27.847149999999999</v>
      </c>
      <c r="X1242" s="12">
        <v>-115.14619</v>
      </c>
      <c r="Y1242" s="4">
        <f t="shared" si="137"/>
        <v>66.2</v>
      </c>
      <c r="Z1242" s="4">
        <v>19</v>
      </c>
      <c r="AA1242" s="4">
        <v>9</v>
      </c>
      <c r="AB1242" s="4" t="s">
        <v>607</v>
      </c>
      <c r="AC1242" s="4">
        <v>2</v>
      </c>
      <c r="AD1242" s="4" t="s">
        <v>38</v>
      </c>
      <c r="AE1242" s="4">
        <v>30</v>
      </c>
      <c r="AF1242" s="4"/>
      <c r="AG1242" s="4"/>
    </row>
    <row r="1243" spans="1:33">
      <c r="A1243" s="4" t="s">
        <v>259</v>
      </c>
      <c r="B1243" s="4" t="s">
        <v>223</v>
      </c>
      <c r="C1243" s="28">
        <v>39655</v>
      </c>
      <c r="D1243" s="4">
        <v>2008</v>
      </c>
      <c r="E1243" s="33">
        <v>0.40972222222222199</v>
      </c>
      <c r="F1243" s="33">
        <v>0.41597222222222202</v>
      </c>
      <c r="G1243" s="33">
        <f t="shared" si="133"/>
        <v>6.2500000000000333E-3</v>
      </c>
      <c r="H1243" s="8">
        <v>2</v>
      </c>
      <c r="I1243" s="5">
        <v>1</v>
      </c>
      <c r="J1243" s="5">
        <v>5</v>
      </c>
      <c r="K1243" s="4">
        <v>5</v>
      </c>
      <c r="L1243" s="4" t="s">
        <v>52</v>
      </c>
      <c r="M1243" s="4" t="s">
        <v>53</v>
      </c>
      <c r="N1243" s="4">
        <v>2</v>
      </c>
      <c r="O1243" s="5">
        <f t="shared" si="134"/>
        <v>46.199999999999996</v>
      </c>
      <c r="P1243" s="5">
        <v>14</v>
      </c>
      <c r="Q1243" s="5">
        <f t="shared" si="135"/>
        <v>44.22</v>
      </c>
      <c r="R1243" s="5">
        <v>13.4</v>
      </c>
      <c r="S1243" s="5">
        <f t="shared" si="136"/>
        <v>46.199999999999996</v>
      </c>
      <c r="T1243" s="5">
        <v>14</v>
      </c>
      <c r="U1243" s="8">
        <f t="shared" si="138"/>
        <v>45.209999999999994</v>
      </c>
      <c r="V1243" s="5">
        <f t="shared" si="139"/>
        <v>13.7</v>
      </c>
      <c r="W1243" s="12">
        <v>27.847149999999999</v>
      </c>
      <c r="X1243" s="12">
        <v>-115.14619</v>
      </c>
      <c r="Y1243" s="4">
        <f t="shared" si="137"/>
        <v>66.2</v>
      </c>
      <c r="Z1243" s="4">
        <v>19</v>
      </c>
      <c r="AA1243" s="4">
        <v>9</v>
      </c>
      <c r="AB1243" s="4" t="s">
        <v>611</v>
      </c>
      <c r="AC1243" s="4">
        <v>5</v>
      </c>
      <c r="AD1243" s="4" t="s">
        <v>38</v>
      </c>
      <c r="AE1243" s="4">
        <v>30</v>
      </c>
      <c r="AF1243" s="4"/>
      <c r="AG1243" s="4"/>
    </row>
    <row r="1244" spans="1:33">
      <c r="A1244" s="4" t="s">
        <v>261</v>
      </c>
      <c r="B1244" s="4" t="s">
        <v>223</v>
      </c>
      <c r="C1244" s="28">
        <v>39655</v>
      </c>
      <c r="D1244" s="4">
        <v>2008</v>
      </c>
      <c r="E1244" s="33">
        <v>0.47500000000000003</v>
      </c>
      <c r="F1244" s="33">
        <v>0.48125000000000001</v>
      </c>
      <c r="G1244" s="33">
        <f t="shared" si="133"/>
        <v>6.2499999999999778E-3</v>
      </c>
      <c r="H1244" s="8">
        <v>2</v>
      </c>
      <c r="I1244" s="5">
        <v>2</v>
      </c>
      <c r="J1244" s="5">
        <v>6</v>
      </c>
      <c r="K1244" s="4">
        <v>6</v>
      </c>
      <c r="L1244" s="4" t="s">
        <v>52</v>
      </c>
      <c r="M1244" s="4" t="s">
        <v>53</v>
      </c>
      <c r="N1244" s="4">
        <v>2</v>
      </c>
      <c r="O1244" s="5">
        <f t="shared" si="134"/>
        <v>49.17</v>
      </c>
      <c r="P1244" s="5">
        <v>14.9</v>
      </c>
      <c r="Q1244" s="5">
        <f t="shared" si="135"/>
        <v>49.5</v>
      </c>
      <c r="R1244" s="5">
        <v>15</v>
      </c>
      <c r="S1244" s="5">
        <f t="shared" si="136"/>
        <v>49.5</v>
      </c>
      <c r="T1244" s="5">
        <v>15</v>
      </c>
      <c r="U1244" s="8">
        <f t="shared" si="138"/>
        <v>49.334999999999994</v>
      </c>
      <c r="V1244" s="5">
        <f t="shared" si="139"/>
        <v>14.95</v>
      </c>
      <c r="W1244" s="12">
        <v>27.845230000000001</v>
      </c>
      <c r="X1244" s="12">
        <v>-115.14321</v>
      </c>
      <c r="Y1244" s="4">
        <f t="shared" si="137"/>
        <v>66.2</v>
      </c>
      <c r="Z1244" s="4">
        <v>19</v>
      </c>
      <c r="AA1244" s="4">
        <v>8</v>
      </c>
      <c r="AB1244" s="4" t="s">
        <v>604</v>
      </c>
      <c r="AC1244" s="4">
        <v>2</v>
      </c>
      <c r="AD1244" s="4" t="s">
        <v>38</v>
      </c>
      <c r="AE1244" s="4">
        <v>30</v>
      </c>
      <c r="AF1244" s="4"/>
      <c r="AG1244" s="4"/>
    </row>
    <row r="1245" spans="1:33">
      <c r="A1245" s="4" t="s">
        <v>261</v>
      </c>
      <c r="B1245" s="4" t="s">
        <v>223</v>
      </c>
      <c r="C1245" s="28">
        <v>39655</v>
      </c>
      <c r="D1245" s="4">
        <v>2008</v>
      </c>
      <c r="E1245" s="33">
        <v>0.47500000000000003</v>
      </c>
      <c r="F1245" s="33">
        <v>0.48125000000000001</v>
      </c>
      <c r="G1245" s="33">
        <f t="shared" si="133"/>
        <v>6.2499999999999778E-3</v>
      </c>
      <c r="H1245" s="8">
        <v>2</v>
      </c>
      <c r="I1245" s="5">
        <v>2</v>
      </c>
      <c r="J1245" s="5">
        <v>6</v>
      </c>
      <c r="K1245" s="4">
        <v>6</v>
      </c>
      <c r="L1245" s="4" t="s">
        <v>52</v>
      </c>
      <c r="M1245" s="4" t="s">
        <v>53</v>
      </c>
      <c r="N1245" s="4">
        <v>2</v>
      </c>
      <c r="O1245" s="5">
        <f t="shared" si="134"/>
        <v>49.17</v>
      </c>
      <c r="P1245" s="5">
        <v>14.9</v>
      </c>
      <c r="Q1245" s="5">
        <f t="shared" si="135"/>
        <v>49.5</v>
      </c>
      <c r="R1245" s="5">
        <v>15</v>
      </c>
      <c r="S1245" s="5">
        <f t="shared" si="136"/>
        <v>49.5</v>
      </c>
      <c r="T1245" s="5">
        <v>15</v>
      </c>
      <c r="U1245" s="8">
        <f t="shared" si="138"/>
        <v>49.334999999999994</v>
      </c>
      <c r="V1245" s="5">
        <f t="shared" si="139"/>
        <v>14.95</v>
      </c>
      <c r="W1245" s="12">
        <v>27.845230000000001</v>
      </c>
      <c r="X1245" s="12">
        <v>-115.14321</v>
      </c>
      <c r="Y1245" s="4">
        <f t="shared" si="137"/>
        <v>66.2</v>
      </c>
      <c r="Z1245" s="4">
        <v>19</v>
      </c>
      <c r="AA1245" s="4">
        <v>8</v>
      </c>
      <c r="AB1245" s="4" t="s">
        <v>615</v>
      </c>
      <c r="AC1245" s="4">
        <v>1</v>
      </c>
      <c r="AD1245" s="4" t="s">
        <v>38</v>
      </c>
      <c r="AE1245" s="4">
        <v>30</v>
      </c>
      <c r="AF1245" s="4"/>
      <c r="AG1245" s="4"/>
    </row>
    <row r="1246" spans="1:33">
      <c r="A1246" s="4" t="s">
        <v>261</v>
      </c>
      <c r="B1246" s="4" t="s">
        <v>223</v>
      </c>
      <c r="C1246" s="28">
        <v>39655</v>
      </c>
      <c r="D1246" s="4">
        <v>2008</v>
      </c>
      <c r="E1246" s="33">
        <v>0.47500000000000003</v>
      </c>
      <c r="F1246" s="33">
        <v>0.48125000000000001</v>
      </c>
      <c r="G1246" s="33">
        <f t="shared" si="133"/>
        <v>6.2499999999999778E-3</v>
      </c>
      <c r="H1246" s="8">
        <v>2</v>
      </c>
      <c r="I1246" s="5">
        <v>2</v>
      </c>
      <c r="J1246" s="5">
        <v>6</v>
      </c>
      <c r="K1246" s="4">
        <v>6</v>
      </c>
      <c r="L1246" s="4" t="s">
        <v>52</v>
      </c>
      <c r="M1246" s="4" t="s">
        <v>53</v>
      </c>
      <c r="N1246" s="4">
        <v>2</v>
      </c>
      <c r="O1246" s="5">
        <f t="shared" si="134"/>
        <v>49.17</v>
      </c>
      <c r="P1246" s="5">
        <v>14.9</v>
      </c>
      <c r="Q1246" s="5">
        <f t="shared" si="135"/>
        <v>49.5</v>
      </c>
      <c r="R1246" s="5">
        <v>15</v>
      </c>
      <c r="S1246" s="5">
        <f t="shared" si="136"/>
        <v>49.5</v>
      </c>
      <c r="T1246" s="5">
        <v>15</v>
      </c>
      <c r="U1246" s="8">
        <f t="shared" si="138"/>
        <v>49.334999999999994</v>
      </c>
      <c r="V1246" s="5">
        <f t="shared" si="139"/>
        <v>14.95</v>
      </c>
      <c r="W1246" s="12">
        <v>27.845230000000001</v>
      </c>
      <c r="X1246" s="12">
        <v>-115.14321</v>
      </c>
      <c r="Y1246" s="4">
        <f t="shared" si="137"/>
        <v>66.2</v>
      </c>
      <c r="Z1246" s="4">
        <v>19</v>
      </c>
      <c r="AA1246" s="4">
        <v>8</v>
      </c>
      <c r="AB1246" s="4" t="s">
        <v>618</v>
      </c>
      <c r="AC1246" s="4">
        <v>2</v>
      </c>
      <c r="AD1246" s="4" t="s">
        <v>38</v>
      </c>
      <c r="AE1246" s="4">
        <v>30</v>
      </c>
      <c r="AF1246" s="4"/>
      <c r="AG1246" s="4"/>
    </row>
    <row r="1247" spans="1:33">
      <c r="A1247" s="4" t="s">
        <v>261</v>
      </c>
      <c r="B1247" s="4" t="s">
        <v>223</v>
      </c>
      <c r="C1247" s="28">
        <v>39655</v>
      </c>
      <c r="D1247" s="4">
        <v>2008</v>
      </c>
      <c r="E1247" s="33">
        <v>0.47500000000000003</v>
      </c>
      <c r="F1247" s="33">
        <v>0.48125000000000001</v>
      </c>
      <c r="G1247" s="33">
        <f t="shared" si="133"/>
        <v>6.2499999999999778E-3</v>
      </c>
      <c r="H1247" s="8">
        <v>2</v>
      </c>
      <c r="I1247" s="5">
        <v>2</v>
      </c>
      <c r="J1247" s="5">
        <v>6</v>
      </c>
      <c r="K1247" s="4">
        <v>6</v>
      </c>
      <c r="L1247" s="4" t="s">
        <v>52</v>
      </c>
      <c r="M1247" s="4" t="s">
        <v>53</v>
      </c>
      <c r="N1247" s="4">
        <v>2</v>
      </c>
      <c r="O1247" s="5">
        <f t="shared" si="134"/>
        <v>49.17</v>
      </c>
      <c r="P1247" s="5">
        <v>14.9</v>
      </c>
      <c r="Q1247" s="5">
        <f t="shared" si="135"/>
        <v>49.5</v>
      </c>
      <c r="R1247" s="5">
        <v>15</v>
      </c>
      <c r="S1247" s="5">
        <f t="shared" si="136"/>
        <v>49.5</v>
      </c>
      <c r="T1247" s="5">
        <v>15</v>
      </c>
      <c r="U1247" s="8">
        <f t="shared" si="138"/>
        <v>49.334999999999994</v>
      </c>
      <c r="V1247" s="5">
        <f t="shared" si="139"/>
        <v>14.95</v>
      </c>
      <c r="W1247" s="12">
        <v>27.845230000000001</v>
      </c>
      <c r="X1247" s="12">
        <v>-115.14321</v>
      </c>
      <c r="Y1247" s="4">
        <f t="shared" si="137"/>
        <v>66.2</v>
      </c>
      <c r="Z1247" s="4">
        <v>19</v>
      </c>
      <c r="AA1247" s="4">
        <v>8</v>
      </c>
      <c r="AB1247" s="9" t="s">
        <v>753</v>
      </c>
      <c r="AC1247" s="4">
        <v>11</v>
      </c>
      <c r="AD1247" s="4" t="s">
        <v>38</v>
      </c>
      <c r="AE1247" s="4">
        <v>30</v>
      </c>
      <c r="AF1247" s="4"/>
      <c r="AG1247" s="4"/>
    </row>
    <row r="1248" spans="1:33">
      <c r="A1248" s="4" t="s">
        <v>261</v>
      </c>
      <c r="B1248" s="4" t="s">
        <v>223</v>
      </c>
      <c r="C1248" s="28">
        <v>39655</v>
      </c>
      <c r="D1248" s="4">
        <v>2008</v>
      </c>
      <c r="E1248" s="33">
        <v>0.47500000000000003</v>
      </c>
      <c r="F1248" s="33">
        <v>0.48125000000000001</v>
      </c>
      <c r="G1248" s="33">
        <f t="shared" si="133"/>
        <v>6.2499999999999778E-3</v>
      </c>
      <c r="H1248" s="8">
        <v>2</v>
      </c>
      <c r="I1248" s="5">
        <v>2</v>
      </c>
      <c r="J1248" s="5">
        <v>6</v>
      </c>
      <c r="K1248" s="4">
        <v>6</v>
      </c>
      <c r="L1248" s="4" t="s">
        <v>52</v>
      </c>
      <c r="M1248" s="4" t="s">
        <v>53</v>
      </c>
      <c r="N1248" s="4">
        <v>2</v>
      </c>
      <c r="O1248" s="5">
        <f t="shared" si="134"/>
        <v>49.17</v>
      </c>
      <c r="P1248" s="5">
        <v>14.9</v>
      </c>
      <c r="Q1248" s="5">
        <f t="shared" si="135"/>
        <v>49.5</v>
      </c>
      <c r="R1248" s="5">
        <v>15</v>
      </c>
      <c r="S1248" s="5">
        <f t="shared" si="136"/>
        <v>49.5</v>
      </c>
      <c r="T1248" s="5">
        <v>15</v>
      </c>
      <c r="U1248" s="8">
        <f t="shared" si="138"/>
        <v>49.334999999999994</v>
      </c>
      <c r="V1248" s="5">
        <f t="shared" si="139"/>
        <v>14.95</v>
      </c>
      <c r="W1248" s="12">
        <v>27.845230000000001</v>
      </c>
      <c r="X1248" s="12">
        <v>-115.14321</v>
      </c>
      <c r="Y1248" s="4">
        <f t="shared" si="137"/>
        <v>66.2</v>
      </c>
      <c r="Z1248" s="4">
        <v>19</v>
      </c>
      <c r="AA1248" s="4">
        <v>8</v>
      </c>
      <c r="AB1248" s="4" t="s">
        <v>614</v>
      </c>
      <c r="AC1248" s="4">
        <v>33</v>
      </c>
      <c r="AD1248" s="4">
        <v>27</v>
      </c>
      <c r="AE1248" s="4">
        <v>30</v>
      </c>
      <c r="AF1248" s="4">
        <v>30</v>
      </c>
      <c r="AG1248" s="4"/>
    </row>
    <row r="1249" spans="1:33">
      <c r="A1249" s="4" t="s">
        <v>261</v>
      </c>
      <c r="B1249" s="4" t="s">
        <v>223</v>
      </c>
      <c r="C1249" s="28">
        <v>39655</v>
      </c>
      <c r="D1249" s="4">
        <v>2008</v>
      </c>
      <c r="E1249" s="33">
        <v>0.47500000000000003</v>
      </c>
      <c r="F1249" s="33">
        <v>0.48125000000000001</v>
      </c>
      <c r="G1249" s="33">
        <f t="shared" si="133"/>
        <v>6.2499999999999778E-3</v>
      </c>
      <c r="H1249" s="8">
        <v>2</v>
      </c>
      <c r="I1249" s="5">
        <v>2</v>
      </c>
      <c r="J1249" s="5">
        <v>6</v>
      </c>
      <c r="K1249" s="4">
        <v>6</v>
      </c>
      <c r="L1249" s="4" t="s">
        <v>52</v>
      </c>
      <c r="M1249" s="4" t="s">
        <v>53</v>
      </c>
      <c r="N1249" s="4">
        <v>2</v>
      </c>
      <c r="O1249" s="5">
        <f t="shared" si="134"/>
        <v>49.17</v>
      </c>
      <c r="P1249" s="5">
        <v>14.9</v>
      </c>
      <c r="Q1249" s="5">
        <f t="shared" si="135"/>
        <v>49.5</v>
      </c>
      <c r="R1249" s="5">
        <v>15</v>
      </c>
      <c r="S1249" s="5">
        <f t="shared" si="136"/>
        <v>49.5</v>
      </c>
      <c r="T1249" s="5">
        <v>15</v>
      </c>
      <c r="U1249" s="8">
        <f t="shared" si="138"/>
        <v>49.334999999999994</v>
      </c>
      <c r="V1249" s="5">
        <f t="shared" si="139"/>
        <v>14.95</v>
      </c>
      <c r="W1249" s="12">
        <v>27.845230000000001</v>
      </c>
      <c r="X1249" s="12">
        <v>-115.14321</v>
      </c>
      <c r="Y1249" s="4">
        <f t="shared" si="137"/>
        <v>66.2</v>
      </c>
      <c r="Z1249" s="4">
        <v>19</v>
      </c>
      <c r="AA1249" s="4">
        <v>8</v>
      </c>
      <c r="AB1249" s="4" t="s">
        <v>613</v>
      </c>
      <c r="AC1249" s="4">
        <v>8</v>
      </c>
      <c r="AD1249" s="4" t="s">
        <v>38</v>
      </c>
      <c r="AE1249" s="4">
        <v>30</v>
      </c>
      <c r="AF1249" s="4"/>
      <c r="AG1249" s="4"/>
    </row>
    <row r="1250" spans="1:33">
      <c r="A1250" s="4" t="s">
        <v>261</v>
      </c>
      <c r="B1250" s="4" t="s">
        <v>223</v>
      </c>
      <c r="C1250" s="28">
        <v>39655</v>
      </c>
      <c r="D1250" s="4">
        <v>2008</v>
      </c>
      <c r="E1250" s="33">
        <v>0.47500000000000003</v>
      </c>
      <c r="F1250" s="33">
        <v>0.48125000000000001</v>
      </c>
      <c r="G1250" s="33">
        <f t="shared" si="133"/>
        <v>6.2499999999999778E-3</v>
      </c>
      <c r="H1250" s="8">
        <v>2</v>
      </c>
      <c r="I1250" s="5">
        <v>2</v>
      </c>
      <c r="J1250" s="5">
        <v>6</v>
      </c>
      <c r="K1250" s="4">
        <v>6</v>
      </c>
      <c r="L1250" s="4" t="s">
        <v>52</v>
      </c>
      <c r="M1250" s="4" t="s">
        <v>53</v>
      </c>
      <c r="N1250" s="4">
        <v>2</v>
      </c>
      <c r="O1250" s="5">
        <f t="shared" si="134"/>
        <v>49.17</v>
      </c>
      <c r="P1250" s="5">
        <v>14.9</v>
      </c>
      <c r="Q1250" s="5">
        <f t="shared" si="135"/>
        <v>49.5</v>
      </c>
      <c r="R1250" s="5">
        <v>15</v>
      </c>
      <c r="S1250" s="5">
        <f t="shared" si="136"/>
        <v>49.5</v>
      </c>
      <c r="T1250" s="5">
        <v>15</v>
      </c>
      <c r="U1250" s="8">
        <f t="shared" si="138"/>
        <v>49.334999999999994</v>
      </c>
      <c r="V1250" s="5">
        <f t="shared" si="139"/>
        <v>14.95</v>
      </c>
      <c r="W1250" s="12">
        <v>27.845230000000001</v>
      </c>
      <c r="X1250" s="12">
        <v>-115.14321</v>
      </c>
      <c r="Y1250" s="4">
        <f t="shared" si="137"/>
        <v>66.2</v>
      </c>
      <c r="Z1250" s="4">
        <v>19</v>
      </c>
      <c r="AA1250" s="4">
        <v>8</v>
      </c>
      <c r="AB1250" s="4" t="s">
        <v>609</v>
      </c>
      <c r="AC1250" s="4">
        <v>19</v>
      </c>
      <c r="AD1250" s="4" t="s">
        <v>38</v>
      </c>
      <c r="AE1250" s="4">
        <v>30</v>
      </c>
      <c r="AF1250" s="4"/>
      <c r="AG1250" s="4"/>
    </row>
    <row r="1251" spans="1:33">
      <c r="A1251" s="4" t="s">
        <v>261</v>
      </c>
      <c r="B1251" s="4" t="s">
        <v>223</v>
      </c>
      <c r="C1251" s="28">
        <v>39655</v>
      </c>
      <c r="D1251" s="4">
        <v>2008</v>
      </c>
      <c r="E1251" s="33">
        <v>0.47500000000000003</v>
      </c>
      <c r="F1251" s="33">
        <v>0.48125000000000001</v>
      </c>
      <c r="G1251" s="33">
        <f t="shared" si="133"/>
        <v>6.2499999999999778E-3</v>
      </c>
      <c r="H1251" s="8">
        <v>2</v>
      </c>
      <c r="I1251" s="5">
        <v>2</v>
      </c>
      <c r="J1251" s="5">
        <v>6</v>
      </c>
      <c r="K1251" s="4">
        <v>6</v>
      </c>
      <c r="L1251" s="4" t="s">
        <v>52</v>
      </c>
      <c r="M1251" s="4" t="s">
        <v>53</v>
      </c>
      <c r="N1251" s="4">
        <v>2</v>
      </c>
      <c r="O1251" s="5">
        <f t="shared" si="134"/>
        <v>49.17</v>
      </c>
      <c r="P1251" s="5">
        <v>14.9</v>
      </c>
      <c r="Q1251" s="5">
        <f t="shared" si="135"/>
        <v>49.5</v>
      </c>
      <c r="R1251" s="5">
        <v>15</v>
      </c>
      <c r="S1251" s="5">
        <f t="shared" si="136"/>
        <v>49.5</v>
      </c>
      <c r="T1251" s="5">
        <v>15</v>
      </c>
      <c r="U1251" s="8">
        <f t="shared" si="138"/>
        <v>49.334999999999994</v>
      </c>
      <c r="V1251" s="5">
        <f t="shared" si="139"/>
        <v>14.95</v>
      </c>
      <c r="W1251" s="12">
        <v>27.845230000000001</v>
      </c>
      <c r="X1251" s="12">
        <v>-115.14321</v>
      </c>
      <c r="Y1251" s="4">
        <f t="shared" si="137"/>
        <v>66.2</v>
      </c>
      <c r="Z1251" s="4">
        <v>19</v>
      </c>
      <c r="AA1251" s="4">
        <v>8</v>
      </c>
      <c r="AB1251" s="4" t="s">
        <v>608</v>
      </c>
      <c r="AC1251" s="4">
        <v>3</v>
      </c>
      <c r="AD1251" s="4" t="s">
        <v>38</v>
      </c>
      <c r="AE1251" s="4">
        <v>30</v>
      </c>
      <c r="AF1251" s="4"/>
      <c r="AG1251" s="4"/>
    </row>
    <row r="1252" spans="1:33">
      <c r="A1252" s="4" t="s">
        <v>261</v>
      </c>
      <c r="B1252" s="4" t="s">
        <v>223</v>
      </c>
      <c r="C1252" s="28">
        <v>39655</v>
      </c>
      <c r="D1252" s="4">
        <v>2008</v>
      </c>
      <c r="E1252" s="33">
        <v>0.47500000000000003</v>
      </c>
      <c r="F1252" s="33">
        <v>0.48125000000000001</v>
      </c>
      <c r="G1252" s="33">
        <f t="shared" si="133"/>
        <v>6.2499999999999778E-3</v>
      </c>
      <c r="H1252" s="8">
        <v>2</v>
      </c>
      <c r="I1252" s="5">
        <v>2</v>
      </c>
      <c r="J1252" s="5">
        <v>6</v>
      </c>
      <c r="K1252" s="4">
        <v>6</v>
      </c>
      <c r="L1252" s="4" t="s">
        <v>52</v>
      </c>
      <c r="M1252" s="4" t="s">
        <v>53</v>
      </c>
      <c r="N1252" s="4">
        <v>2</v>
      </c>
      <c r="O1252" s="5">
        <f t="shared" si="134"/>
        <v>49.17</v>
      </c>
      <c r="P1252" s="5">
        <v>14.9</v>
      </c>
      <c r="Q1252" s="5">
        <f t="shared" si="135"/>
        <v>49.5</v>
      </c>
      <c r="R1252" s="5">
        <v>15</v>
      </c>
      <c r="S1252" s="5">
        <f t="shared" si="136"/>
        <v>49.5</v>
      </c>
      <c r="T1252" s="5">
        <v>15</v>
      </c>
      <c r="U1252" s="8">
        <f t="shared" si="138"/>
        <v>49.334999999999994</v>
      </c>
      <c r="V1252" s="5">
        <f t="shared" si="139"/>
        <v>14.95</v>
      </c>
      <c r="W1252" s="12">
        <v>27.845230000000001</v>
      </c>
      <c r="X1252" s="12">
        <v>-115.14321</v>
      </c>
      <c r="Y1252" s="4">
        <f t="shared" si="137"/>
        <v>66.2</v>
      </c>
      <c r="Z1252" s="4">
        <v>19</v>
      </c>
      <c r="AA1252" s="4">
        <v>8</v>
      </c>
      <c r="AB1252" s="4" t="s">
        <v>612</v>
      </c>
      <c r="AC1252" s="4">
        <v>2</v>
      </c>
      <c r="AD1252" s="4" t="s">
        <v>38</v>
      </c>
      <c r="AE1252" s="4">
        <v>30</v>
      </c>
      <c r="AF1252" s="4"/>
      <c r="AG1252" s="4"/>
    </row>
    <row r="1253" spans="1:33">
      <c r="A1253" s="4" t="s">
        <v>261</v>
      </c>
      <c r="B1253" s="4" t="s">
        <v>223</v>
      </c>
      <c r="C1253" s="28">
        <v>39655</v>
      </c>
      <c r="D1253" s="4">
        <v>2008</v>
      </c>
      <c r="E1253" s="33">
        <v>0.47500000000000003</v>
      </c>
      <c r="F1253" s="33">
        <v>0.48125000000000001</v>
      </c>
      <c r="G1253" s="33">
        <f t="shared" si="133"/>
        <v>6.2499999999999778E-3</v>
      </c>
      <c r="H1253" s="8">
        <v>2</v>
      </c>
      <c r="I1253" s="5">
        <v>2</v>
      </c>
      <c r="J1253" s="5">
        <v>6</v>
      </c>
      <c r="K1253" s="4">
        <v>6</v>
      </c>
      <c r="L1253" s="4" t="s">
        <v>52</v>
      </c>
      <c r="M1253" s="4" t="s">
        <v>53</v>
      </c>
      <c r="N1253" s="4">
        <v>2</v>
      </c>
      <c r="O1253" s="5">
        <f t="shared" si="134"/>
        <v>49.17</v>
      </c>
      <c r="P1253" s="5">
        <v>14.9</v>
      </c>
      <c r="Q1253" s="5">
        <f t="shared" si="135"/>
        <v>49.5</v>
      </c>
      <c r="R1253" s="5">
        <v>15</v>
      </c>
      <c r="S1253" s="5">
        <f t="shared" si="136"/>
        <v>49.5</v>
      </c>
      <c r="T1253" s="5">
        <v>15</v>
      </c>
      <c r="U1253" s="8">
        <f t="shared" si="138"/>
        <v>49.334999999999994</v>
      </c>
      <c r="V1253" s="5">
        <f t="shared" si="139"/>
        <v>14.95</v>
      </c>
      <c r="W1253" s="12">
        <v>27.845230000000001</v>
      </c>
      <c r="X1253" s="12">
        <v>-115.14321</v>
      </c>
      <c r="Y1253" s="4">
        <f t="shared" si="137"/>
        <v>66.2</v>
      </c>
      <c r="Z1253" s="4">
        <v>19</v>
      </c>
      <c r="AA1253" s="4">
        <v>8</v>
      </c>
      <c r="AB1253" s="4" t="s">
        <v>606</v>
      </c>
      <c r="AC1253" s="4">
        <v>18</v>
      </c>
      <c r="AD1253" s="4" t="s">
        <v>38</v>
      </c>
      <c r="AE1253" s="4">
        <v>30</v>
      </c>
      <c r="AF1253" s="4"/>
      <c r="AG1253" s="4"/>
    </row>
    <row r="1254" spans="1:33">
      <c r="A1254" s="4" t="s">
        <v>261</v>
      </c>
      <c r="B1254" s="4" t="s">
        <v>223</v>
      </c>
      <c r="C1254" s="28">
        <v>39655</v>
      </c>
      <c r="D1254" s="4">
        <v>2008</v>
      </c>
      <c r="E1254" s="33">
        <v>0.47500000000000003</v>
      </c>
      <c r="F1254" s="33">
        <v>0.48125000000000001</v>
      </c>
      <c r="G1254" s="33">
        <f t="shared" si="133"/>
        <v>6.2499999999999778E-3</v>
      </c>
      <c r="H1254" s="8">
        <v>2</v>
      </c>
      <c r="I1254" s="5">
        <v>2</v>
      </c>
      <c r="J1254" s="5">
        <v>6</v>
      </c>
      <c r="K1254" s="4">
        <v>6</v>
      </c>
      <c r="L1254" s="4" t="s">
        <v>52</v>
      </c>
      <c r="M1254" s="4" t="s">
        <v>53</v>
      </c>
      <c r="N1254" s="4">
        <v>2</v>
      </c>
      <c r="O1254" s="5">
        <f t="shared" si="134"/>
        <v>49.17</v>
      </c>
      <c r="P1254" s="5">
        <v>14.9</v>
      </c>
      <c r="Q1254" s="5">
        <f t="shared" si="135"/>
        <v>49.5</v>
      </c>
      <c r="R1254" s="5">
        <v>15</v>
      </c>
      <c r="S1254" s="5">
        <f t="shared" si="136"/>
        <v>49.5</v>
      </c>
      <c r="T1254" s="5">
        <v>15</v>
      </c>
      <c r="U1254" s="8">
        <f t="shared" si="138"/>
        <v>49.334999999999994</v>
      </c>
      <c r="V1254" s="5">
        <f t="shared" si="139"/>
        <v>14.95</v>
      </c>
      <c r="W1254" s="12">
        <v>27.845230000000001</v>
      </c>
      <c r="X1254" s="12">
        <v>-115.14321</v>
      </c>
      <c r="Y1254" s="4">
        <f t="shared" si="137"/>
        <v>66.2</v>
      </c>
      <c r="Z1254" s="4">
        <v>19</v>
      </c>
      <c r="AA1254" s="4">
        <v>8</v>
      </c>
      <c r="AB1254" s="4" t="s">
        <v>607</v>
      </c>
      <c r="AC1254" s="4">
        <v>4</v>
      </c>
      <c r="AD1254" s="4" t="s">
        <v>38</v>
      </c>
      <c r="AE1254" s="4">
        <v>30</v>
      </c>
      <c r="AF1254" s="4"/>
      <c r="AG1254" s="4"/>
    </row>
    <row r="1255" spans="1:33">
      <c r="A1255" s="4" t="s">
        <v>261</v>
      </c>
      <c r="B1255" s="4" t="s">
        <v>223</v>
      </c>
      <c r="C1255" s="28">
        <v>39655</v>
      </c>
      <c r="D1255" s="4">
        <v>2008</v>
      </c>
      <c r="E1255" s="33">
        <v>0.47500000000000003</v>
      </c>
      <c r="F1255" s="33">
        <v>0.48125000000000001</v>
      </c>
      <c r="G1255" s="33">
        <f t="shared" si="133"/>
        <v>6.2499999999999778E-3</v>
      </c>
      <c r="H1255" s="8">
        <v>2</v>
      </c>
      <c r="I1255" s="5">
        <v>2</v>
      </c>
      <c r="J1255" s="5">
        <v>6</v>
      </c>
      <c r="K1255" s="4">
        <v>6</v>
      </c>
      <c r="L1255" s="4" t="s">
        <v>52</v>
      </c>
      <c r="M1255" s="4" t="s">
        <v>53</v>
      </c>
      <c r="N1255" s="4">
        <v>2</v>
      </c>
      <c r="O1255" s="5">
        <f t="shared" si="134"/>
        <v>49.17</v>
      </c>
      <c r="P1255" s="5">
        <v>14.9</v>
      </c>
      <c r="Q1255" s="5">
        <f t="shared" si="135"/>
        <v>49.5</v>
      </c>
      <c r="R1255" s="5">
        <v>15</v>
      </c>
      <c r="S1255" s="5">
        <f t="shared" si="136"/>
        <v>49.5</v>
      </c>
      <c r="T1255" s="5">
        <v>15</v>
      </c>
      <c r="U1255" s="8">
        <f t="shared" si="138"/>
        <v>49.334999999999994</v>
      </c>
      <c r="V1255" s="5">
        <f t="shared" si="139"/>
        <v>14.95</v>
      </c>
      <c r="W1255" s="12">
        <v>27.845230000000001</v>
      </c>
      <c r="X1255" s="12">
        <v>-115.14321</v>
      </c>
      <c r="Y1255" s="4">
        <f t="shared" si="137"/>
        <v>66.2</v>
      </c>
      <c r="Z1255" s="4">
        <v>19</v>
      </c>
      <c r="AA1255" s="4">
        <v>8</v>
      </c>
      <c r="AB1255" s="4" t="s">
        <v>611</v>
      </c>
      <c r="AC1255" s="4">
        <v>9</v>
      </c>
      <c r="AD1255" s="4" t="s">
        <v>38</v>
      </c>
      <c r="AE1255" s="4">
        <v>30</v>
      </c>
      <c r="AF1255" s="4"/>
      <c r="AG1255" s="4"/>
    </row>
    <row r="1256" spans="1:33">
      <c r="A1256" s="4" t="s">
        <v>262</v>
      </c>
      <c r="B1256" s="4" t="s">
        <v>226</v>
      </c>
      <c r="C1256" s="28">
        <v>39655</v>
      </c>
      <c r="D1256" s="4">
        <v>2008</v>
      </c>
      <c r="E1256" s="33">
        <v>0.40069444444444446</v>
      </c>
      <c r="F1256" s="33">
        <v>0.4069444444444445</v>
      </c>
      <c r="G1256" s="33">
        <f t="shared" si="133"/>
        <v>6.2500000000000333E-3</v>
      </c>
      <c r="H1256" s="8">
        <v>2</v>
      </c>
      <c r="I1256" s="5">
        <v>1</v>
      </c>
      <c r="J1256" s="5">
        <v>7</v>
      </c>
      <c r="K1256" s="4">
        <v>7</v>
      </c>
      <c r="L1256" s="4" t="s">
        <v>52</v>
      </c>
      <c r="M1256" s="4" t="s">
        <v>53</v>
      </c>
      <c r="N1256" s="4">
        <v>2</v>
      </c>
      <c r="O1256" s="5">
        <f t="shared" si="134"/>
        <v>39.269999999999996</v>
      </c>
      <c r="P1256" s="5">
        <v>11.9</v>
      </c>
      <c r="Q1256" s="5">
        <f t="shared" si="135"/>
        <v>39.599999999999994</v>
      </c>
      <c r="R1256" s="5">
        <v>12</v>
      </c>
      <c r="S1256" s="5">
        <f t="shared" si="136"/>
        <v>39.599999999999994</v>
      </c>
      <c r="T1256" s="5">
        <v>12</v>
      </c>
      <c r="U1256" s="8">
        <f t="shared" si="138"/>
        <v>39.434999999999995</v>
      </c>
      <c r="V1256" s="5">
        <f t="shared" si="139"/>
        <v>11.95</v>
      </c>
      <c r="W1256" s="12">
        <v>27.845050000000001</v>
      </c>
      <c r="X1256" s="12">
        <v>-115.14264</v>
      </c>
      <c r="Y1256" s="4">
        <f t="shared" si="137"/>
        <v>66.2</v>
      </c>
      <c r="Z1256" s="4">
        <v>19</v>
      </c>
      <c r="AA1256" s="4">
        <v>9</v>
      </c>
      <c r="AB1256" s="4" t="s">
        <v>604</v>
      </c>
      <c r="AC1256" s="4">
        <v>2</v>
      </c>
      <c r="AD1256" s="4" t="s">
        <v>38</v>
      </c>
      <c r="AE1256" s="4">
        <v>30</v>
      </c>
      <c r="AF1256" s="4"/>
      <c r="AG1256" s="4"/>
    </row>
    <row r="1257" spans="1:33">
      <c r="A1257" s="4" t="s">
        <v>262</v>
      </c>
      <c r="B1257" s="4" t="s">
        <v>226</v>
      </c>
      <c r="C1257" s="28">
        <v>39655</v>
      </c>
      <c r="D1257" s="4">
        <v>2008</v>
      </c>
      <c r="E1257" s="33">
        <v>0.40069444444444402</v>
      </c>
      <c r="F1257" s="33">
        <v>0.406944444444444</v>
      </c>
      <c r="G1257" s="33">
        <f t="shared" si="133"/>
        <v>6.2499999999999778E-3</v>
      </c>
      <c r="H1257" s="8">
        <v>2</v>
      </c>
      <c r="I1257" s="5">
        <v>1</v>
      </c>
      <c r="J1257" s="5">
        <v>7</v>
      </c>
      <c r="K1257" s="4">
        <v>7</v>
      </c>
      <c r="L1257" s="4" t="s">
        <v>52</v>
      </c>
      <c r="M1257" s="4" t="s">
        <v>53</v>
      </c>
      <c r="N1257" s="4">
        <v>2</v>
      </c>
      <c r="O1257" s="5">
        <f t="shared" si="134"/>
        <v>39.269999999999996</v>
      </c>
      <c r="P1257" s="5">
        <v>11.9</v>
      </c>
      <c r="Q1257" s="5">
        <f t="shared" si="135"/>
        <v>39.599999999999994</v>
      </c>
      <c r="R1257" s="5">
        <v>12</v>
      </c>
      <c r="S1257" s="5">
        <f t="shared" si="136"/>
        <v>39.599999999999994</v>
      </c>
      <c r="T1257" s="5">
        <v>12</v>
      </c>
      <c r="U1257" s="8">
        <f t="shared" si="138"/>
        <v>39.434999999999995</v>
      </c>
      <c r="V1257" s="5">
        <f t="shared" si="139"/>
        <v>11.95</v>
      </c>
      <c r="W1257" s="12">
        <v>27.845050000000001</v>
      </c>
      <c r="X1257" s="12">
        <v>-115.14264</v>
      </c>
      <c r="Y1257" s="4">
        <f t="shared" si="137"/>
        <v>66.2</v>
      </c>
      <c r="Z1257" s="4">
        <v>19</v>
      </c>
      <c r="AA1257" s="4">
        <v>9</v>
      </c>
      <c r="AB1257" s="4" t="s">
        <v>618</v>
      </c>
      <c r="AC1257" s="4">
        <v>7</v>
      </c>
      <c r="AD1257" s="4" t="s">
        <v>38</v>
      </c>
      <c r="AE1257" s="4">
        <v>30</v>
      </c>
      <c r="AF1257" s="4"/>
      <c r="AG1257" s="4"/>
    </row>
    <row r="1258" spans="1:33">
      <c r="A1258" s="4" t="s">
        <v>262</v>
      </c>
      <c r="B1258" s="4" t="s">
        <v>226</v>
      </c>
      <c r="C1258" s="28">
        <v>39655</v>
      </c>
      <c r="D1258" s="4">
        <v>2008</v>
      </c>
      <c r="E1258" s="33">
        <v>0.40069444444444402</v>
      </c>
      <c r="F1258" s="33">
        <v>0.406944444444444</v>
      </c>
      <c r="G1258" s="33">
        <f t="shared" si="133"/>
        <v>6.2499999999999778E-3</v>
      </c>
      <c r="H1258" s="8">
        <v>2</v>
      </c>
      <c r="I1258" s="5">
        <v>1</v>
      </c>
      <c r="J1258" s="5">
        <v>7</v>
      </c>
      <c r="K1258" s="4">
        <v>7</v>
      </c>
      <c r="L1258" s="4" t="s">
        <v>52</v>
      </c>
      <c r="M1258" s="4" t="s">
        <v>53</v>
      </c>
      <c r="N1258" s="4">
        <v>2</v>
      </c>
      <c r="O1258" s="5">
        <f t="shared" si="134"/>
        <v>39.269999999999996</v>
      </c>
      <c r="P1258" s="5">
        <v>11.9</v>
      </c>
      <c r="Q1258" s="5">
        <f t="shared" si="135"/>
        <v>39.599999999999994</v>
      </c>
      <c r="R1258" s="5">
        <v>12</v>
      </c>
      <c r="S1258" s="5">
        <f t="shared" si="136"/>
        <v>39.599999999999994</v>
      </c>
      <c r="T1258" s="5">
        <v>12</v>
      </c>
      <c r="U1258" s="8">
        <f t="shared" si="138"/>
        <v>39.434999999999995</v>
      </c>
      <c r="V1258" s="5">
        <f t="shared" si="139"/>
        <v>11.95</v>
      </c>
      <c r="W1258" s="12">
        <v>27.845050000000001</v>
      </c>
      <c r="X1258" s="12">
        <v>-115.14264</v>
      </c>
      <c r="Y1258" s="4">
        <f t="shared" si="137"/>
        <v>66.2</v>
      </c>
      <c r="Z1258" s="4">
        <v>19</v>
      </c>
      <c r="AA1258" s="4">
        <v>9</v>
      </c>
      <c r="AB1258" s="9" t="s">
        <v>753</v>
      </c>
      <c r="AC1258" s="4">
        <v>1</v>
      </c>
      <c r="AD1258" s="4" t="s">
        <v>38</v>
      </c>
      <c r="AE1258" s="4">
        <v>30</v>
      </c>
      <c r="AF1258" s="4"/>
      <c r="AG1258" s="4"/>
    </row>
    <row r="1259" spans="1:33">
      <c r="A1259" s="4" t="s">
        <v>262</v>
      </c>
      <c r="B1259" s="4" t="s">
        <v>226</v>
      </c>
      <c r="C1259" s="28">
        <v>39655</v>
      </c>
      <c r="D1259" s="4">
        <v>2008</v>
      </c>
      <c r="E1259" s="33">
        <v>0.40069444444444402</v>
      </c>
      <c r="F1259" s="33">
        <v>0.406944444444444</v>
      </c>
      <c r="G1259" s="33">
        <f t="shared" si="133"/>
        <v>6.2499999999999778E-3</v>
      </c>
      <c r="H1259" s="8">
        <v>2</v>
      </c>
      <c r="I1259" s="5">
        <v>1</v>
      </c>
      <c r="J1259" s="5">
        <v>7</v>
      </c>
      <c r="K1259" s="4">
        <v>7</v>
      </c>
      <c r="L1259" s="4" t="s">
        <v>52</v>
      </c>
      <c r="M1259" s="4" t="s">
        <v>53</v>
      </c>
      <c r="N1259" s="4">
        <v>2</v>
      </c>
      <c r="O1259" s="5">
        <f t="shared" si="134"/>
        <v>39.269999999999996</v>
      </c>
      <c r="P1259" s="5">
        <v>11.9</v>
      </c>
      <c r="Q1259" s="5">
        <f t="shared" si="135"/>
        <v>39.599999999999994</v>
      </c>
      <c r="R1259" s="5">
        <v>12</v>
      </c>
      <c r="S1259" s="5">
        <f t="shared" si="136"/>
        <v>39.599999999999994</v>
      </c>
      <c r="T1259" s="5">
        <v>12</v>
      </c>
      <c r="U1259" s="8">
        <f t="shared" si="138"/>
        <v>39.434999999999995</v>
      </c>
      <c r="V1259" s="5">
        <f t="shared" si="139"/>
        <v>11.95</v>
      </c>
      <c r="W1259" s="12">
        <v>27.845050000000001</v>
      </c>
      <c r="X1259" s="12">
        <v>-115.14264</v>
      </c>
      <c r="Y1259" s="4">
        <f t="shared" si="137"/>
        <v>66.2</v>
      </c>
      <c r="Z1259" s="4">
        <v>19</v>
      </c>
      <c r="AA1259" s="4">
        <v>9</v>
      </c>
      <c r="AB1259" s="4" t="s">
        <v>619</v>
      </c>
      <c r="AC1259" s="4">
        <v>1</v>
      </c>
      <c r="AD1259" s="4" t="s">
        <v>38</v>
      </c>
      <c r="AE1259" s="4">
        <v>30</v>
      </c>
      <c r="AF1259" s="4"/>
      <c r="AG1259" s="4"/>
    </row>
    <row r="1260" spans="1:33">
      <c r="A1260" s="4" t="s">
        <v>262</v>
      </c>
      <c r="B1260" s="4" t="s">
        <v>226</v>
      </c>
      <c r="C1260" s="28">
        <v>39655</v>
      </c>
      <c r="D1260" s="4">
        <v>2008</v>
      </c>
      <c r="E1260" s="33">
        <v>0.40069444444444402</v>
      </c>
      <c r="F1260" s="33">
        <v>0.406944444444444</v>
      </c>
      <c r="G1260" s="33">
        <f t="shared" si="133"/>
        <v>6.2499999999999778E-3</v>
      </c>
      <c r="H1260" s="8">
        <v>2</v>
      </c>
      <c r="I1260" s="5">
        <v>1</v>
      </c>
      <c r="J1260" s="5">
        <v>7</v>
      </c>
      <c r="K1260" s="4">
        <v>7</v>
      </c>
      <c r="L1260" s="4" t="s">
        <v>52</v>
      </c>
      <c r="M1260" s="4" t="s">
        <v>53</v>
      </c>
      <c r="N1260" s="4">
        <v>2</v>
      </c>
      <c r="O1260" s="5">
        <f t="shared" si="134"/>
        <v>39.269999999999996</v>
      </c>
      <c r="P1260" s="5">
        <v>11.9</v>
      </c>
      <c r="Q1260" s="5">
        <f t="shared" si="135"/>
        <v>39.599999999999994</v>
      </c>
      <c r="R1260" s="5">
        <v>12</v>
      </c>
      <c r="S1260" s="5">
        <f t="shared" si="136"/>
        <v>39.599999999999994</v>
      </c>
      <c r="T1260" s="5">
        <v>12</v>
      </c>
      <c r="U1260" s="8">
        <f t="shared" si="138"/>
        <v>39.434999999999995</v>
      </c>
      <c r="V1260" s="5">
        <f t="shared" si="139"/>
        <v>11.95</v>
      </c>
      <c r="W1260" s="12">
        <v>27.845050000000001</v>
      </c>
      <c r="X1260" s="12">
        <v>-115.14264</v>
      </c>
      <c r="Y1260" s="4">
        <f t="shared" si="137"/>
        <v>66.2</v>
      </c>
      <c r="Z1260" s="4">
        <v>19</v>
      </c>
      <c r="AA1260" s="4">
        <v>9</v>
      </c>
      <c r="AB1260" s="4" t="s">
        <v>614</v>
      </c>
      <c r="AC1260" s="4">
        <v>9</v>
      </c>
      <c r="AD1260" s="4" t="s">
        <v>38</v>
      </c>
      <c r="AE1260" s="4">
        <v>30</v>
      </c>
      <c r="AF1260" s="4"/>
      <c r="AG1260" s="4"/>
    </row>
    <row r="1261" spans="1:33">
      <c r="A1261" s="4" t="s">
        <v>262</v>
      </c>
      <c r="B1261" s="4" t="s">
        <v>226</v>
      </c>
      <c r="C1261" s="28">
        <v>39655</v>
      </c>
      <c r="D1261" s="4">
        <v>2008</v>
      </c>
      <c r="E1261" s="33">
        <v>0.40069444444444402</v>
      </c>
      <c r="F1261" s="33">
        <v>0.406944444444444</v>
      </c>
      <c r="G1261" s="33">
        <f t="shared" si="133"/>
        <v>6.2499999999999778E-3</v>
      </c>
      <c r="H1261" s="8">
        <v>2</v>
      </c>
      <c r="I1261" s="5">
        <v>1</v>
      </c>
      <c r="J1261" s="5">
        <v>7</v>
      </c>
      <c r="K1261" s="4">
        <v>7</v>
      </c>
      <c r="L1261" s="4" t="s">
        <v>52</v>
      </c>
      <c r="M1261" s="4" t="s">
        <v>53</v>
      </c>
      <c r="N1261" s="4">
        <v>2</v>
      </c>
      <c r="O1261" s="5">
        <f t="shared" si="134"/>
        <v>39.269999999999996</v>
      </c>
      <c r="P1261" s="5">
        <v>11.9</v>
      </c>
      <c r="Q1261" s="5">
        <f t="shared" si="135"/>
        <v>39.599999999999994</v>
      </c>
      <c r="R1261" s="5">
        <v>12</v>
      </c>
      <c r="S1261" s="5">
        <f t="shared" si="136"/>
        <v>39.599999999999994</v>
      </c>
      <c r="T1261" s="5">
        <v>12</v>
      </c>
      <c r="U1261" s="8">
        <f t="shared" si="138"/>
        <v>39.434999999999995</v>
      </c>
      <c r="V1261" s="5">
        <f t="shared" si="139"/>
        <v>11.95</v>
      </c>
      <c r="W1261" s="12">
        <v>27.845050000000001</v>
      </c>
      <c r="X1261" s="12">
        <v>-115.14264</v>
      </c>
      <c r="Y1261" s="4">
        <f t="shared" si="137"/>
        <v>66.2</v>
      </c>
      <c r="Z1261" s="4">
        <v>19</v>
      </c>
      <c r="AA1261" s="4">
        <v>9</v>
      </c>
      <c r="AB1261" s="4" t="s">
        <v>613</v>
      </c>
      <c r="AC1261" s="4">
        <v>510</v>
      </c>
      <c r="AD1261" s="4">
        <v>3</v>
      </c>
      <c r="AE1261" s="4">
        <v>30</v>
      </c>
      <c r="AF1261" s="4">
        <v>51</v>
      </c>
      <c r="AG1261" s="4"/>
    </row>
    <row r="1262" spans="1:33">
      <c r="A1262" s="4" t="s">
        <v>262</v>
      </c>
      <c r="B1262" s="4" t="s">
        <v>226</v>
      </c>
      <c r="C1262" s="28">
        <v>39655</v>
      </c>
      <c r="D1262" s="4">
        <v>2008</v>
      </c>
      <c r="E1262" s="33">
        <v>0.40069444444444402</v>
      </c>
      <c r="F1262" s="33">
        <v>0.406944444444444</v>
      </c>
      <c r="G1262" s="33">
        <f t="shared" si="133"/>
        <v>6.2499999999999778E-3</v>
      </c>
      <c r="H1262" s="8">
        <v>2</v>
      </c>
      <c r="I1262" s="5">
        <v>1</v>
      </c>
      <c r="J1262" s="5">
        <v>7</v>
      </c>
      <c r="K1262" s="4">
        <v>7</v>
      </c>
      <c r="L1262" s="4" t="s">
        <v>52</v>
      </c>
      <c r="M1262" s="4" t="s">
        <v>53</v>
      </c>
      <c r="N1262" s="4">
        <v>2</v>
      </c>
      <c r="O1262" s="5">
        <f t="shared" si="134"/>
        <v>39.269999999999996</v>
      </c>
      <c r="P1262" s="5">
        <v>11.9</v>
      </c>
      <c r="Q1262" s="5">
        <f t="shared" si="135"/>
        <v>39.599999999999994</v>
      </c>
      <c r="R1262" s="5">
        <v>12</v>
      </c>
      <c r="S1262" s="5">
        <f t="shared" si="136"/>
        <v>39.599999999999994</v>
      </c>
      <c r="T1262" s="5">
        <v>12</v>
      </c>
      <c r="U1262" s="8">
        <f t="shared" si="138"/>
        <v>39.434999999999995</v>
      </c>
      <c r="V1262" s="5">
        <f t="shared" si="139"/>
        <v>11.95</v>
      </c>
      <c r="W1262" s="12">
        <v>27.845050000000001</v>
      </c>
      <c r="X1262" s="12">
        <v>-115.14264</v>
      </c>
      <c r="Y1262" s="4">
        <f t="shared" si="137"/>
        <v>66.2</v>
      </c>
      <c r="Z1262" s="4">
        <v>19</v>
      </c>
      <c r="AA1262" s="4">
        <v>9</v>
      </c>
      <c r="AB1262" s="4" t="s">
        <v>609</v>
      </c>
      <c r="AC1262" s="4">
        <v>4</v>
      </c>
      <c r="AD1262" s="4" t="s">
        <v>38</v>
      </c>
      <c r="AE1262" s="4">
        <v>30</v>
      </c>
      <c r="AF1262" s="4"/>
      <c r="AG1262" s="4"/>
    </row>
    <row r="1263" spans="1:33">
      <c r="A1263" s="4" t="s">
        <v>262</v>
      </c>
      <c r="B1263" s="4" t="s">
        <v>226</v>
      </c>
      <c r="C1263" s="28">
        <v>39655</v>
      </c>
      <c r="D1263" s="4">
        <v>2008</v>
      </c>
      <c r="E1263" s="33">
        <v>0.40069444444444402</v>
      </c>
      <c r="F1263" s="33">
        <v>0.406944444444444</v>
      </c>
      <c r="G1263" s="33">
        <f t="shared" si="133"/>
        <v>6.2499999999999778E-3</v>
      </c>
      <c r="H1263" s="8">
        <v>2</v>
      </c>
      <c r="I1263" s="5">
        <v>1</v>
      </c>
      <c r="J1263" s="5">
        <v>7</v>
      </c>
      <c r="K1263" s="4">
        <v>7</v>
      </c>
      <c r="L1263" s="4" t="s">
        <v>52</v>
      </c>
      <c r="M1263" s="4" t="s">
        <v>53</v>
      </c>
      <c r="N1263" s="4">
        <v>2</v>
      </c>
      <c r="O1263" s="5">
        <f t="shared" si="134"/>
        <v>39.269999999999996</v>
      </c>
      <c r="P1263" s="5">
        <v>11.9</v>
      </c>
      <c r="Q1263" s="5">
        <f t="shared" si="135"/>
        <v>39.599999999999994</v>
      </c>
      <c r="R1263" s="5">
        <v>12</v>
      </c>
      <c r="S1263" s="5">
        <f t="shared" si="136"/>
        <v>39.599999999999994</v>
      </c>
      <c r="T1263" s="5">
        <v>12</v>
      </c>
      <c r="U1263" s="8">
        <f t="shared" si="138"/>
        <v>39.434999999999995</v>
      </c>
      <c r="V1263" s="5">
        <f t="shared" si="139"/>
        <v>11.95</v>
      </c>
      <c r="W1263" s="12">
        <v>27.845050000000001</v>
      </c>
      <c r="X1263" s="12">
        <v>-115.14264</v>
      </c>
      <c r="Y1263" s="4">
        <f t="shared" si="137"/>
        <v>66.2</v>
      </c>
      <c r="Z1263" s="4">
        <v>19</v>
      </c>
      <c r="AA1263" s="4">
        <v>9</v>
      </c>
      <c r="AB1263" s="4" t="s">
        <v>608</v>
      </c>
      <c r="AC1263" s="4">
        <v>1</v>
      </c>
      <c r="AD1263" s="4" t="s">
        <v>38</v>
      </c>
      <c r="AE1263" s="4">
        <v>30</v>
      </c>
      <c r="AF1263" s="4"/>
      <c r="AG1263" s="4"/>
    </row>
    <row r="1264" spans="1:33">
      <c r="A1264" s="4" t="s">
        <v>262</v>
      </c>
      <c r="B1264" s="4" t="s">
        <v>226</v>
      </c>
      <c r="C1264" s="28">
        <v>39655</v>
      </c>
      <c r="D1264" s="4">
        <v>2008</v>
      </c>
      <c r="E1264" s="33">
        <v>0.40069444444444402</v>
      </c>
      <c r="F1264" s="33">
        <v>0.406944444444444</v>
      </c>
      <c r="G1264" s="33">
        <f t="shared" si="133"/>
        <v>6.2499999999999778E-3</v>
      </c>
      <c r="H1264" s="8">
        <v>2</v>
      </c>
      <c r="I1264" s="5">
        <v>1</v>
      </c>
      <c r="J1264" s="5">
        <v>7</v>
      </c>
      <c r="K1264" s="4">
        <v>7</v>
      </c>
      <c r="L1264" s="4" t="s">
        <v>52</v>
      </c>
      <c r="M1264" s="4" t="s">
        <v>53</v>
      </c>
      <c r="N1264" s="4">
        <v>2</v>
      </c>
      <c r="O1264" s="5">
        <f t="shared" si="134"/>
        <v>39.269999999999996</v>
      </c>
      <c r="P1264" s="5">
        <v>11.9</v>
      </c>
      <c r="Q1264" s="5">
        <f t="shared" si="135"/>
        <v>39.599999999999994</v>
      </c>
      <c r="R1264" s="5">
        <v>12</v>
      </c>
      <c r="S1264" s="5">
        <f t="shared" si="136"/>
        <v>39.599999999999994</v>
      </c>
      <c r="T1264" s="5">
        <v>12</v>
      </c>
      <c r="U1264" s="8">
        <f t="shared" si="138"/>
        <v>39.434999999999995</v>
      </c>
      <c r="V1264" s="5">
        <f t="shared" si="139"/>
        <v>11.95</v>
      </c>
      <c r="W1264" s="12">
        <v>27.845050000000001</v>
      </c>
      <c r="X1264" s="12">
        <v>-115.14264</v>
      </c>
      <c r="Y1264" s="4">
        <f t="shared" si="137"/>
        <v>66.2</v>
      </c>
      <c r="Z1264" s="4">
        <v>19</v>
      </c>
      <c r="AA1264" s="4">
        <v>9</v>
      </c>
      <c r="AB1264" s="4" t="s">
        <v>610</v>
      </c>
      <c r="AC1264" s="4">
        <v>7</v>
      </c>
      <c r="AD1264" s="4" t="s">
        <v>38</v>
      </c>
      <c r="AE1264" s="4">
        <v>30</v>
      </c>
      <c r="AF1264" s="4"/>
      <c r="AG1264" s="4"/>
    </row>
    <row r="1265" spans="1:33">
      <c r="A1265" s="4" t="s">
        <v>262</v>
      </c>
      <c r="B1265" s="4" t="s">
        <v>226</v>
      </c>
      <c r="C1265" s="28">
        <v>39655</v>
      </c>
      <c r="D1265" s="4">
        <v>2008</v>
      </c>
      <c r="E1265" s="33">
        <v>0.40069444444444402</v>
      </c>
      <c r="F1265" s="33">
        <v>0.406944444444444</v>
      </c>
      <c r="G1265" s="33">
        <f t="shared" si="133"/>
        <v>6.2499999999999778E-3</v>
      </c>
      <c r="H1265" s="8">
        <v>2</v>
      </c>
      <c r="I1265" s="5">
        <v>1</v>
      </c>
      <c r="J1265" s="5">
        <v>7</v>
      </c>
      <c r="K1265" s="4">
        <v>7</v>
      </c>
      <c r="L1265" s="4" t="s">
        <v>52</v>
      </c>
      <c r="M1265" s="4" t="s">
        <v>53</v>
      </c>
      <c r="N1265" s="4">
        <v>2</v>
      </c>
      <c r="O1265" s="5">
        <f t="shared" si="134"/>
        <v>39.269999999999996</v>
      </c>
      <c r="P1265" s="5">
        <v>11.9</v>
      </c>
      <c r="Q1265" s="5">
        <f t="shared" si="135"/>
        <v>39.599999999999994</v>
      </c>
      <c r="R1265" s="5">
        <v>12</v>
      </c>
      <c r="S1265" s="5">
        <f t="shared" si="136"/>
        <v>39.599999999999994</v>
      </c>
      <c r="T1265" s="5">
        <v>12</v>
      </c>
      <c r="U1265" s="8">
        <f t="shared" si="138"/>
        <v>39.434999999999995</v>
      </c>
      <c r="V1265" s="5">
        <f t="shared" si="139"/>
        <v>11.95</v>
      </c>
      <c r="W1265" s="12">
        <v>27.845050000000001</v>
      </c>
      <c r="X1265" s="12">
        <v>-115.14264</v>
      </c>
      <c r="Y1265" s="4">
        <f t="shared" si="137"/>
        <v>66.2</v>
      </c>
      <c r="Z1265" s="4">
        <v>19</v>
      </c>
      <c r="AA1265" s="4">
        <v>9</v>
      </c>
      <c r="AB1265" s="4" t="s">
        <v>612</v>
      </c>
      <c r="AC1265" s="4">
        <v>1</v>
      </c>
      <c r="AD1265" s="4" t="s">
        <v>38</v>
      </c>
      <c r="AE1265" s="4">
        <v>30</v>
      </c>
      <c r="AF1265" s="4"/>
      <c r="AG1265" s="4"/>
    </row>
    <row r="1266" spans="1:33">
      <c r="A1266" s="4" t="s">
        <v>262</v>
      </c>
      <c r="B1266" s="4" t="s">
        <v>226</v>
      </c>
      <c r="C1266" s="28">
        <v>39655</v>
      </c>
      <c r="D1266" s="4">
        <v>2008</v>
      </c>
      <c r="E1266" s="33">
        <v>0.40069444444444446</v>
      </c>
      <c r="F1266" s="33">
        <v>0.4069444444444445</v>
      </c>
      <c r="G1266" s="33">
        <f t="shared" si="133"/>
        <v>6.2500000000000333E-3</v>
      </c>
      <c r="H1266" s="8">
        <v>2</v>
      </c>
      <c r="I1266" s="5">
        <v>1</v>
      </c>
      <c r="J1266" s="5">
        <v>7</v>
      </c>
      <c r="K1266" s="4">
        <v>7</v>
      </c>
      <c r="L1266" s="4" t="s">
        <v>52</v>
      </c>
      <c r="M1266" s="4" t="s">
        <v>53</v>
      </c>
      <c r="N1266" s="4">
        <v>2</v>
      </c>
      <c r="O1266" s="5">
        <f t="shared" si="134"/>
        <v>39.269999999999996</v>
      </c>
      <c r="P1266" s="5">
        <v>11.9</v>
      </c>
      <c r="Q1266" s="5">
        <f t="shared" si="135"/>
        <v>39.599999999999994</v>
      </c>
      <c r="R1266" s="5">
        <v>12</v>
      </c>
      <c r="S1266" s="5">
        <f t="shared" si="136"/>
        <v>39.599999999999994</v>
      </c>
      <c r="T1266" s="5">
        <v>12</v>
      </c>
      <c r="U1266" s="8">
        <f t="shared" si="138"/>
        <v>39.434999999999995</v>
      </c>
      <c r="V1266" s="5">
        <f t="shared" si="139"/>
        <v>11.95</v>
      </c>
      <c r="W1266" s="12">
        <v>27.845050000000001</v>
      </c>
      <c r="X1266" s="12">
        <v>-115.14264</v>
      </c>
      <c r="Y1266" s="4">
        <f t="shared" si="137"/>
        <v>66.2</v>
      </c>
      <c r="Z1266" s="4">
        <v>19</v>
      </c>
      <c r="AA1266" s="4">
        <v>9</v>
      </c>
      <c r="AB1266" s="4" t="s">
        <v>606</v>
      </c>
      <c r="AC1266" s="4">
        <v>11</v>
      </c>
      <c r="AD1266" s="4" t="s">
        <v>38</v>
      </c>
      <c r="AE1266" s="4">
        <v>30</v>
      </c>
      <c r="AF1266" s="4"/>
      <c r="AG1266" s="4"/>
    </row>
    <row r="1267" spans="1:33">
      <c r="A1267" s="4" t="s">
        <v>262</v>
      </c>
      <c r="B1267" s="4" t="s">
        <v>226</v>
      </c>
      <c r="C1267" s="28">
        <v>39655</v>
      </c>
      <c r="D1267" s="4">
        <v>2008</v>
      </c>
      <c r="E1267" s="33">
        <v>0.40069444444444402</v>
      </c>
      <c r="F1267" s="33">
        <v>0.406944444444444</v>
      </c>
      <c r="G1267" s="33">
        <f t="shared" si="133"/>
        <v>6.2499999999999778E-3</v>
      </c>
      <c r="H1267" s="8">
        <v>2</v>
      </c>
      <c r="I1267" s="5">
        <v>1</v>
      </c>
      <c r="J1267" s="5">
        <v>7</v>
      </c>
      <c r="K1267" s="4">
        <v>7</v>
      </c>
      <c r="L1267" s="4" t="s">
        <v>52</v>
      </c>
      <c r="M1267" s="4" t="s">
        <v>53</v>
      </c>
      <c r="N1267" s="4">
        <v>2</v>
      </c>
      <c r="O1267" s="5">
        <f t="shared" si="134"/>
        <v>39.269999999999996</v>
      </c>
      <c r="P1267" s="5">
        <v>11.9</v>
      </c>
      <c r="Q1267" s="5">
        <f t="shared" si="135"/>
        <v>39.599999999999994</v>
      </c>
      <c r="R1267" s="5">
        <v>12</v>
      </c>
      <c r="S1267" s="5">
        <f t="shared" si="136"/>
        <v>39.599999999999994</v>
      </c>
      <c r="T1267" s="5">
        <v>12</v>
      </c>
      <c r="U1267" s="8">
        <f t="shared" si="138"/>
        <v>39.434999999999995</v>
      </c>
      <c r="V1267" s="5">
        <f t="shared" si="139"/>
        <v>11.95</v>
      </c>
      <c r="W1267" s="12">
        <v>27.845050000000001</v>
      </c>
      <c r="X1267" s="12">
        <v>-115.14264</v>
      </c>
      <c r="Y1267" s="4">
        <f t="shared" si="137"/>
        <v>66.2</v>
      </c>
      <c r="Z1267" s="4">
        <v>19</v>
      </c>
      <c r="AA1267" s="4">
        <v>9</v>
      </c>
      <c r="AB1267" s="4" t="s">
        <v>607</v>
      </c>
      <c r="AC1267" s="4">
        <v>5</v>
      </c>
      <c r="AD1267" s="4" t="s">
        <v>38</v>
      </c>
      <c r="AE1267" s="4">
        <v>30</v>
      </c>
      <c r="AF1267" s="4"/>
      <c r="AG1267" s="4"/>
    </row>
    <row r="1268" spans="1:33">
      <c r="A1268" s="4" t="s">
        <v>262</v>
      </c>
      <c r="B1268" s="4" t="s">
        <v>226</v>
      </c>
      <c r="C1268" s="28">
        <v>39655</v>
      </c>
      <c r="D1268" s="4">
        <v>2008</v>
      </c>
      <c r="E1268" s="33">
        <v>0.40069444444444402</v>
      </c>
      <c r="F1268" s="33">
        <v>0.406944444444444</v>
      </c>
      <c r="G1268" s="33">
        <f t="shared" si="133"/>
        <v>6.2499999999999778E-3</v>
      </c>
      <c r="H1268" s="8">
        <v>2</v>
      </c>
      <c r="I1268" s="5">
        <v>1</v>
      </c>
      <c r="J1268" s="5">
        <v>7</v>
      </c>
      <c r="K1268" s="4">
        <v>7</v>
      </c>
      <c r="L1268" s="4" t="s">
        <v>52</v>
      </c>
      <c r="M1268" s="4" t="s">
        <v>53</v>
      </c>
      <c r="N1268" s="4">
        <v>2</v>
      </c>
      <c r="O1268" s="5">
        <f t="shared" si="134"/>
        <v>39.269999999999996</v>
      </c>
      <c r="P1268" s="5">
        <v>11.9</v>
      </c>
      <c r="Q1268" s="5">
        <f t="shared" si="135"/>
        <v>39.599999999999994</v>
      </c>
      <c r="R1268" s="5">
        <v>12</v>
      </c>
      <c r="S1268" s="5">
        <f t="shared" si="136"/>
        <v>39.599999999999994</v>
      </c>
      <c r="T1268" s="5">
        <v>12</v>
      </c>
      <c r="U1268" s="8">
        <f t="shared" si="138"/>
        <v>39.434999999999995</v>
      </c>
      <c r="V1268" s="5">
        <f t="shared" si="139"/>
        <v>11.95</v>
      </c>
      <c r="W1268" s="12">
        <v>27.845050000000001</v>
      </c>
      <c r="X1268" s="12">
        <v>-115.14264</v>
      </c>
      <c r="Y1268" s="4">
        <f t="shared" si="137"/>
        <v>66.2</v>
      </c>
      <c r="Z1268" s="4">
        <v>19</v>
      </c>
      <c r="AA1268" s="4">
        <v>9</v>
      </c>
      <c r="AB1268" s="4" t="s">
        <v>611</v>
      </c>
      <c r="AC1268" s="4">
        <v>4</v>
      </c>
      <c r="AD1268" s="4" t="s">
        <v>38</v>
      </c>
      <c r="AE1268" s="4">
        <v>30</v>
      </c>
      <c r="AF1268" s="4"/>
      <c r="AG1268" s="4"/>
    </row>
    <row r="1269" spans="1:33">
      <c r="A1269" s="4" t="s">
        <v>263</v>
      </c>
      <c r="B1269" s="4" t="s">
        <v>226</v>
      </c>
      <c r="C1269" s="28">
        <v>39655</v>
      </c>
      <c r="D1269" s="4">
        <v>2008</v>
      </c>
      <c r="E1269" s="33">
        <v>0.47222222222222227</v>
      </c>
      <c r="F1269" s="33">
        <v>0.4777777777777778</v>
      </c>
      <c r="G1269" s="33">
        <f t="shared" si="133"/>
        <v>5.5555555555555358E-3</v>
      </c>
      <c r="H1269" s="8">
        <v>2</v>
      </c>
      <c r="I1269" s="5">
        <v>2</v>
      </c>
      <c r="J1269" s="5">
        <v>8</v>
      </c>
      <c r="K1269" s="4">
        <v>8</v>
      </c>
      <c r="L1269" s="4" t="s">
        <v>52</v>
      </c>
      <c r="M1269" s="4" t="s">
        <v>53</v>
      </c>
      <c r="N1269" s="4">
        <v>2</v>
      </c>
      <c r="O1269" s="5">
        <f t="shared" si="134"/>
        <v>42.24</v>
      </c>
      <c r="P1269" s="5">
        <v>12.8</v>
      </c>
      <c r="Q1269" s="5">
        <f t="shared" si="135"/>
        <v>40.92</v>
      </c>
      <c r="R1269" s="5">
        <v>12.4</v>
      </c>
      <c r="S1269" s="5">
        <f t="shared" si="136"/>
        <v>42.24</v>
      </c>
      <c r="T1269" s="5">
        <v>12.8</v>
      </c>
      <c r="U1269" s="8">
        <f t="shared" si="138"/>
        <v>41.580000000000005</v>
      </c>
      <c r="V1269" s="5">
        <f t="shared" si="139"/>
        <v>12.600000000000001</v>
      </c>
      <c r="W1269" s="12">
        <v>27.844480000000001</v>
      </c>
      <c r="X1269" s="12">
        <v>-115.14497</v>
      </c>
      <c r="Y1269" s="4">
        <f t="shared" si="137"/>
        <v>59</v>
      </c>
      <c r="Z1269" s="4">
        <v>15</v>
      </c>
      <c r="AA1269" s="4">
        <v>9</v>
      </c>
      <c r="AB1269" s="4" t="s">
        <v>604</v>
      </c>
      <c r="AC1269" s="4">
        <v>4</v>
      </c>
      <c r="AD1269" s="4" t="s">
        <v>38</v>
      </c>
      <c r="AE1269" s="9" t="s">
        <v>37</v>
      </c>
      <c r="AF1269" s="4"/>
      <c r="AG1269" s="4"/>
    </row>
    <row r="1270" spans="1:33">
      <c r="A1270" s="4" t="s">
        <v>263</v>
      </c>
      <c r="B1270" s="4" t="s">
        <v>226</v>
      </c>
      <c r="C1270" s="28">
        <v>39655</v>
      </c>
      <c r="D1270" s="4">
        <v>2008</v>
      </c>
      <c r="E1270" s="33">
        <v>0.47222222222222199</v>
      </c>
      <c r="F1270" s="33">
        <v>0.47777777777777802</v>
      </c>
      <c r="G1270" s="33">
        <f t="shared" si="133"/>
        <v>5.5555555555560354E-3</v>
      </c>
      <c r="H1270" s="8">
        <v>2</v>
      </c>
      <c r="I1270" s="5">
        <v>2</v>
      </c>
      <c r="J1270" s="5">
        <v>8</v>
      </c>
      <c r="K1270" s="4">
        <v>8</v>
      </c>
      <c r="L1270" s="4" t="s">
        <v>52</v>
      </c>
      <c r="M1270" s="4" t="s">
        <v>53</v>
      </c>
      <c r="N1270" s="4">
        <v>2</v>
      </c>
      <c r="O1270" s="5">
        <f t="shared" si="134"/>
        <v>42.24</v>
      </c>
      <c r="P1270" s="5">
        <v>12.8</v>
      </c>
      <c r="Q1270" s="5">
        <f t="shared" si="135"/>
        <v>40.92</v>
      </c>
      <c r="R1270" s="5">
        <v>12.4</v>
      </c>
      <c r="S1270" s="5">
        <f t="shared" si="136"/>
        <v>42.24</v>
      </c>
      <c r="T1270" s="5">
        <v>12.8</v>
      </c>
      <c r="U1270" s="8">
        <f t="shared" si="138"/>
        <v>41.580000000000005</v>
      </c>
      <c r="V1270" s="5">
        <f t="shared" si="139"/>
        <v>12.600000000000001</v>
      </c>
      <c r="W1270" s="12">
        <v>27.844480000000001</v>
      </c>
      <c r="X1270" s="12">
        <v>-115.14497</v>
      </c>
      <c r="Y1270" s="4">
        <f t="shared" si="137"/>
        <v>59</v>
      </c>
      <c r="Z1270" s="4">
        <v>15</v>
      </c>
      <c r="AA1270" s="4">
        <v>9</v>
      </c>
      <c r="AB1270" s="4" t="s">
        <v>618</v>
      </c>
      <c r="AC1270" s="4">
        <v>5</v>
      </c>
      <c r="AD1270" s="4" t="s">
        <v>38</v>
      </c>
      <c r="AE1270" s="9" t="s">
        <v>37</v>
      </c>
      <c r="AF1270" s="4"/>
      <c r="AG1270" s="4"/>
    </row>
    <row r="1271" spans="1:33">
      <c r="A1271" s="4" t="s">
        <v>263</v>
      </c>
      <c r="B1271" s="4" t="s">
        <v>226</v>
      </c>
      <c r="C1271" s="28">
        <v>39655</v>
      </c>
      <c r="D1271" s="4">
        <v>2008</v>
      </c>
      <c r="E1271" s="33">
        <v>0.47222222222222199</v>
      </c>
      <c r="F1271" s="33">
        <v>0.47777777777777802</v>
      </c>
      <c r="G1271" s="33">
        <f t="shared" si="133"/>
        <v>5.5555555555560354E-3</v>
      </c>
      <c r="H1271" s="8">
        <v>2</v>
      </c>
      <c r="I1271" s="5">
        <v>2</v>
      </c>
      <c r="J1271" s="5">
        <v>8</v>
      </c>
      <c r="K1271" s="4">
        <v>8</v>
      </c>
      <c r="L1271" s="4" t="s">
        <v>52</v>
      </c>
      <c r="M1271" s="4" t="s">
        <v>53</v>
      </c>
      <c r="N1271" s="4">
        <v>2</v>
      </c>
      <c r="O1271" s="5">
        <f t="shared" si="134"/>
        <v>42.24</v>
      </c>
      <c r="P1271" s="5">
        <v>12.8</v>
      </c>
      <c r="Q1271" s="5">
        <f t="shared" si="135"/>
        <v>40.92</v>
      </c>
      <c r="R1271" s="5">
        <v>12.4</v>
      </c>
      <c r="S1271" s="5">
        <f t="shared" si="136"/>
        <v>42.24</v>
      </c>
      <c r="T1271" s="5">
        <v>12.8</v>
      </c>
      <c r="U1271" s="8">
        <f t="shared" si="138"/>
        <v>41.580000000000005</v>
      </c>
      <c r="V1271" s="5">
        <f t="shared" si="139"/>
        <v>12.600000000000001</v>
      </c>
      <c r="W1271" s="12">
        <v>27.844480000000001</v>
      </c>
      <c r="X1271" s="12">
        <v>-115.14497</v>
      </c>
      <c r="Y1271" s="4">
        <f t="shared" si="137"/>
        <v>59</v>
      </c>
      <c r="Z1271" s="4">
        <v>15</v>
      </c>
      <c r="AA1271" s="4">
        <v>9</v>
      </c>
      <c r="AB1271" s="4" t="s">
        <v>614</v>
      </c>
      <c r="AC1271" s="4">
        <v>17</v>
      </c>
      <c r="AD1271" s="4" t="s">
        <v>38</v>
      </c>
      <c r="AE1271" s="9" t="s">
        <v>37</v>
      </c>
      <c r="AF1271" s="4"/>
      <c r="AG1271" s="4"/>
    </row>
    <row r="1272" spans="1:33">
      <c r="A1272" s="4" t="s">
        <v>263</v>
      </c>
      <c r="B1272" s="4" t="s">
        <v>226</v>
      </c>
      <c r="C1272" s="28">
        <v>39655</v>
      </c>
      <c r="D1272" s="4">
        <v>2008</v>
      </c>
      <c r="E1272" s="33">
        <v>0.47222222222222199</v>
      </c>
      <c r="F1272" s="33">
        <v>0.47777777777777802</v>
      </c>
      <c r="G1272" s="33">
        <f t="shared" si="133"/>
        <v>5.5555555555560354E-3</v>
      </c>
      <c r="H1272" s="8">
        <v>2</v>
      </c>
      <c r="I1272" s="5">
        <v>2</v>
      </c>
      <c r="J1272" s="5">
        <v>8</v>
      </c>
      <c r="K1272" s="4">
        <v>8</v>
      </c>
      <c r="L1272" s="4" t="s">
        <v>52</v>
      </c>
      <c r="M1272" s="4" t="s">
        <v>53</v>
      </c>
      <c r="N1272" s="4">
        <v>2</v>
      </c>
      <c r="O1272" s="5">
        <f t="shared" si="134"/>
        <v>42.24</v>
      </c>
      <c r="P1272" s="5">
        <v>12.8</v>
      </c>
      <c r="Q1272" s="5">
        <f t="shared" si="135"/>
        <v>40.92</v>
      </c>
      <c r="R1272" s="5">
        <v>12.4</v>
      </c>
      <c r="S1272" s="5">
        <f t="shared" si="136"/>
        <v>42.24</v>
      </c>
      <c r="T1272" s="5">
        <v>12.8</v>
      </c>
      <c r="U1272" s="8">
        <f t="shared" si="138"/>
        <v>41.580000000000005</v>
      </c>
      <c r="V1272" s="5">
        <f t="shared" si="139"/>
        <v>12.600000000000001</v>
      </c>
      <c r="W1272" s="12">
        <v>27.844480000000001</v>
      </c>
      <c r="X1272" s="12">
        <v>-115.14497</v>
      </c>
      <c r="Y1272" s="4">
        <f t="shared" si="137"/>
        <v>59</v>
      </c>
      <c r="Z1272" s="4">
        <v>15</v>
      </c>
      <c r="AA1272" s="4">
        <v>9</v>
      </c>
      <c r="AB1272" s="4" t="s">
        <v>613</v>
      </c>
      <c r="AC1272" s="4">
        <v>102</v>
      </c>
      <c r="AD1272" s="4">
        <v>12</v>
      </c>
      <c r="AE1272" s="9" t="s">
        <v>37</v>
      </c>
      <c r="AF1272" s="4">
        <v>41</v>
      </c>
      <c r="AG1272" s="4"/>
    </row>
    <row r="1273" spans="1:33">
      <c r="A1273" s="4" t="s">
        <v>263</v>
      </c>
      <c r="B1273" s="4" t="s">
        <v>226</v>
      </c>
      <c r="C1273" s="28">
        <v>39655</v>
      </c>
      <c r="D1273" s="4">
        <v>2008</v>
      </c>
      <c r="E1273" s="33">
        <v>0.47222222222222199</v>
      </c>
      <c r="F1273" s="33">
        <v>0.47777777777777802</v>
      </c>
      <c r="G1273" s="33">
        <f t="shared" si="133"/>
        <v>5.5555555555560354E-3</v>
      </c>
      <c r="H1273" s="8">
        <v>2</v>
      </c>
      <c r="I1273" s="5">
        <v>2</v>
      </c>
      <c r="J1273" s="5">
        <v>8</v>
      </c>
      <c r="K1273" s="4">
        <v>8</v>
      </c>
      <c r="L1273" s="4" t="s">
        <v>52</v>
      </c>
      <c r="M1273" s="4" t="s">
        <v>53</v>
      </c>
      <c r="N1273" s="4">
        <v>2</v>
      </c>
      <c r="O1273" s="5">
        <f t="shared" si="134"/>
        <v>42.24</v>
      </c>
      <c r="P1273" s="5">
        <v>12.8</v>
      </c>
      <c r="Q1273" s="5">
        <f t="shared" si="135"/>
        <v>40.92</v>
      </c>
      <c r="R1273" s="5">
        <v>12.4</v>
      </c>
      <c r="S1273" s="5">
        <f t="shared" si="136"/>
        <v>42.24</v>
      </c>
      <c r="T1273" s="5">
        <v>12.8</v>
      </c>
      <c r="U1273" s="8">
        <f t="shared" si="138"/>
        <v>41.580000000000005</v>
      </c>
      <c r="V1273" s="5">
        <f t="shared" si="139"/>
        <v>12.600000000000001</v>
      </c>
      <c r="W1273" s="12">
        <v>27.844480000000001</v>
      </c>
      <c r="X1273" s="12">
        <v>-115.14497</v>
      </c>
      <c r="Y1273" s="4">
        <f t="shared" si="137"/>
        <v>59</v>
      </c>
      <c r="Z1273" s="4">
        <v>15</v>
      </c>
      <c r="AA1273" s="4">
        <v>9</v>
      </c>
      <c r="AB1273" s="4" t="s">
        <v>609</v>
      </c>
      <c r="AC1273" s="4">
        <v>1</v>
      </c>
      <c r="AD1273" s="4" t="s">
        <v>38</v>
      </c>
      <c r="AE1273" s="9" t="s">
        <v>37</v>
      </c>
      <c r="AF1273" s="4"/>
      <c r="AG1273" s="4"/>
    </row>
    <row r="1274" spans="1:33">
      <c r="A1274" s="4" t="s">
        <v>263</v>
      </c>
      <c r="B1274" s="4" t="s">
        <v>226</v>
      </c>
      <c r="C1274" s="28">
        <v>39655</v>
      </c>
      <c r="D1274" s="4">
        <v>2008</v>
      </c>
      <c r="E1274" s="33">
        <v>0.47222222222222199</v>
      </c>
      <c r="F1274" s="33">
        <v>0.47777777777777802</v>
      </c>
      <c r="G1274" s="33">
        <f t="shared" si="133"/>
        <v>5.5555555555560354E-3</v>
      </c>
      <c r="H1274" s="8">
        <v>2</v>
      </c>
      <c r="I1274" s="5">
        <v>2</v>
      </c>
      <c r="J1274" s="5">
        <v>8</v>
      </c>
      <c r="K1274" s="4">
        <v>8</v>
      </c>
      <c r="L1274" s="4" t="s">
        <v>52</v>
      </c>
      <c r="M1274" s="4" t="s">
        <v>53</v>
      </c>
      <c r="N1274" s="4">
        <v>2</v>
      </c>
      <c r="O1274" s="5">
        <f t="shared" si="134"/>
        <v>42.24</v>
      </c>
      <c r="P1274" s="5">
        <v>12.8</v>
      </c>
      <c r="Q1274" s="5">
        <f t="shared" si="135"/>
        <v>40.92</v>
      </c>
      <c r="R1274" s="5">
        <v>12.4</v>
      </c>
      <c r="S1274" s="5">
        <f t="shared" si="136"/>
        <v>42.24</v>
      </c>
      <c r="T1274" s="5">
        <v>12.8</v>
      </c>
      <c r="U1274" s="8">
        <f t="shared" si="138"/>
        <v>41.580000000000005</v>
      </c>
      <c r="V1274" s="5">
        <f t="shared" si="139"/>
        <v>12.600000000000001</v>
      </c>
      <c r="W1274" s="12">
        <v>27.844480000000001</v>
      </c>
      <c r="X1274" s="12">
        <v>-115.14497</v>
      </c>
      <c r="Y1274" s="4">
        <f t="shared" si="137"/>
        <v>59</v>
      </c>
      <c r="Z1274" s="4">
        <v>15</v>
      </c>
      <c r="AA1274" s="4">
        <v>9</v>
      </c>
      <c r="AB1274" s="4" t="s">
        <v>608</v>
      </c>
      <c r="AC1274" s="4">
        <v>1</v>
      </c>
      <c r="AD1274" s="4" t="s">
        <v>38</v>
      </c>
      <c r="AE1274" s="9" t="s">
        <v>37</v>
      </c>
      <c r="AF1274" s="4"/>
      <c r="AG1274" s="4"/>
    </row>
    <row r="1275" spans="1:33">
      <c r="A1275" s="4" t="s">
        <v>263</v>
      </c>
      <c r="B1275" s="4" t="s">
        <v>226</v>
      </c>
      <c r="C1275" s="28">
        <v>39655</v>
      </c>
      <c r="D1275" s="4">
        <v>2008</v>
      </c>
      <c r="E1275" s="33">
        <v>0.47222222222222199</v>
      </c>
      <c r="F1275" s="33">
        <v>0.47777777777777802</v>
      </c>
      <c r="G1275" s="33">
        <f t="shared" si="133"/>
        <v>5.5555555555560354E-3</v>
      </c>
      <c r="H1275" s="8">
        <v>2</v>
      </c>
      <c r="I1275" s="5">
        <v>2</v>
      </c>
      <c r="J1275" s="5">
        <v>8</v>
      </c>
      <c r="K1275" s="4">
        <v>8</v>
      </c>
      <c r="L1275" s="4" t="s">
        <v>52</v>
      </c>
      <c r="M1275" s="4" t="s">
        <v>53</v>
      </c>
      <c r="N1275" s="4">
        <v>2</v>
      </c>
      <c r="O1275" s="5">
        <f t="shared" si="134"/>
        <v>42.24</v>
      </c>
      <c r="P1275" s="5">
        <v>12.8</v>
      </c>
      <c r="Q1275" s="5">
        <f t="shared" si="135"/>
        <v>40.92</v>
      </c>
      <c r="R1275" s="5">
        <v>12.4</v>
      </c>
      <c r="S1275" s="5">
        <f t="shared" si="136"/>
        <v>42.24</v>
      </c>
      <c r="T1275" s="5">
        <v>12.8</v>
      </c>
      <c r="U1275" s="8">
        <f t="shared" si="138"/>
        <v>41.580000000000005</v>
      </c>
      <c r="V1275" s="5">
        <f t="shared" si="139"/>
        <v>12.600000000000001</v>
      </c>
      <c r="W1275" s="12">
        <v>27.844480000000001</v>
      </c>
      <c r="X1275" s="12">
        <v>-115.14497</v>
      </c>
      <c r="Y1275" s="4">
        <f t="shared" si="137"/>
        <v>59</v>
      </c>
      <c r="Z1275" s="4">
        <v>15</v>
      </c>
      <c r="AA1275" s="4">
        <v>9</v>
      </c>
      <c r="AB1275" s="4" t="s">
        <v>610</v>
      </c>
      <c r="AC1275" s="4">
        <v>3</v>
      </c>
      <c r="AD1275" s="4" t="s">
        <v>38</v>
      </c>
      <c r="AE1275" s="9" t="s">
        <v>37</v>
      </c>
      <c r="AF1275" s="4"/>
      <c r="AG1275" s="4"/>
    </row>
    <row r="1276" spans="1:33">
      <c r="A1276" s="4" t="s">
        <v>263</v>
      </c>
      <c r="B1276" s="4" t="s">
        <v>226</v>
      </c>
      <c r="C1276" s="28">
        <v>39655</v>
      </c>
      <c r="D1276" s="4">
        <v>2008</v>
      </c>
      <c r="E1276" s="33">
        <v>0.47222222222222199</v>
      </c>
      <c r="F1276" s="33">
        <v>0.47777777777777802</v>
      </c>
      <c r="G1276" s="33">
        <f t="shared" si="133"/>
        <v>5.5555555555560354E-3</v>
      </c>
      <c r="H1276" s="8">
        <v>2</v>
      </c>
      <c r="I1276" s="5">
        <v>2</v>
      </c>
      <c r="J1276" s="5">
        <v>8</v>
      </c>
      <c r="K1276" s="4">
        <v>8</v>
      </c>
      <c r="L1276" s="4" t="s">
        <v>52</v>
      </c>
      <c r="M1276" s="4" t="s">
        <v>53</v>
      </c>
      <c r="N1276" s="4">
        <v>2</v>
      </c>
      <c r="O1276" s="5">
        <f t="shared" si="134"/>
        <v>42.24</v>
      </c>
      <c r="P1276" s="5">
        <v>12.8</v>
      </c>
      <c r="Q1276" s="5">
        <f t="shared" si="135"/>
        <v>40.92</v>
      </c>
      <c r="R1276" s="5">
        <v>12.4</v>
      </c>
      <c r="S1276" s="5">
        <f t="shared" si="136"/>
        <v>42.24</v>
      </c>
      <c r="T1276" s="5">
        <v>12.8</v>
      </c>
      <c r="U1276" s="8">
        <f t="shared" si="138"/>
        <v>41.580000000000005</v>
      </c>
      <c r="V1276" s="5">
        <f t="shared" si="139"/>
        <v>12.600000000000001</v>
      </c>
      <c r="W1276" s="12">
        <v>27.844480000000001</v>
      </c>
      <c r="X1276" s="12">
        <v>-115.14497</v>
      </c>
      <c r="Y1276" s="4">
        <f t="shared" si="137"/>
        <v>59</v>
      </c>
      <c r="Z1276" s="4">
        <v>15</v>
      </c>
      <c r="AA1276" s="4">
        <v>9</v>
      </c>
      <c r="AB1276" s="4" t="s">
        <v>607</v>
      </c>
      <c r="AC1276" s="4">
        <v>2</v>
      </c>
      <c r="AD1276" s="4" t="s">
        <v>38</v>
      </c>
      <c r="AE1276" s="9" t="s">
        <v>37</v>
      </c>
      <c r="AF1276" s="4"/>
      <c r="AG1276" s="4"/>
    </row>
    <row r="1277" spans="1:33">
      <c r="A1277" s="4" t="s">
        <v>263</v>
      </c>
      <c r="B1277" s="4" t="s">
        <v>226</v>
      </c>
      <c r="C1277" s="28">
        <v>39655</v>
      </c>
      <c r="D1277" s="4">
        <v>2008</v>
      </c>
      <c r="E1277" s="33">
        <v>0.47222222222222227</v>
      </c>
      <c r="F1277" s="33">
        <v>0.4777777777777778</v>
      </c>
      <c r="G1277" s="33">
        <f t="shared" si="133"/>
        <v>5.5555555555555358E-3</v>
      </c>
      <c r="H1277" s="8">
        <v>2</v>
      </c>
      <c r="I1277" s="5">
        <v>2</v>
      </c>
      <c r="J1277" s="5">
        <v>8</v>
      </c>
      <c r="K1277" s="4">
        <v>8</v>
      </c>
      <c r="L1277" s="4" t="s">
        <v>52</v>
      </c>
      <c r="M1277" s="4" t="s">
        <v>53</v>
      </c>
      <c r="N1277" s="4">
        <v>2</v>
      </c>
      <c r="O1277" s="5">
        <f t="shared" si="134"/>
        <v>42.24</v>
      </c>
      <c r="P1277" s="5">
        <v>12.8</v>
      </c>
      <c r="Q1277" s="5">
        <f t="shared" si="135"/>
        <v>40.92</v>
      </c>
      <c r="R1277" s="5">
        <v>12.4</v>
      </c>
      <c r="S1277" s="5">
        <f t="shared" si="136"/>
        <v>42.24</v>
      </c>
      <c r="T1277" s="5">
        <v>12.8</v>
      </c>
      <c r="U1277" s="8">
        <f t="shared" si="138"/>
        <v>41.580000000000005</v>
      </c>
      <c r="V1277" s="5">
        <f t="shared" si="139"/>
        <v>12.600000000000001</v>
      </c>
      <c r="W1277" s="12">
        <v>27.844480000000001</v>
      </c>
      <c r="X1277" s="12">
        <v>-115.14497</v>
      </c>
      <c r="Y1277" s="4">
        <f t="shared" si="137"/>
        <v>59</v>
      </c>
      <c r="Z1277" s="4">
        <v>15</v>
      </c>
      <c r="AA1277" s="4">
        <v>9</v>
      </c>
      <c r="AB1277" s="4" t="s">
        <v>611</v>
      </c>
      <c r="AC1277" s="4">
        <v>4</v>
      </c>
      <c r="AD1277" s="4" t="s">
        <v>38</v>
      </c>
      <c r="AE1277" s="9" t="s">
        <v>37</v>
      </c>
      <c r="AF1277" s="4"/>
      <c r="AG1277" s="4"/>
    </row>
    <row r="1278" spans="1:33">
      <c r="A1278" s="4" t="s">
        <v>264</v>
      </c>
      <c r="B1278" s="4" t="s">
        <v>238</v>
      </c>
      <c r="C1278" s="28">
        <v>39655</v>
      </c>
      <c r="D1278" s="4">
        <v>2008</v>
      </c>
      <c r="E1278" s="33">
        <v>0.39097222222222222</v>
      </c>
      <c r="F1278" s="33">
        <v>0.40069444444444446</v>
      </c>
      <c r="G1278" s="33">
        <f t="shared" si="133"/>
        <v>9.7222222222222432E-3</v>
      </c>
      <c r="H1278" s="8">
        <v>2</v>
      </c>
      <c r="I1278" s="5">
        <v>1</v>
      </c>
      <c r="J1278" s="5">
        <v>9</v>
      </c>
      <c r="K1278" s="4">
        <v>9</v>
      </c>
      <c r="L1278" s="4" t="s">
        <v>52</v>
      </c>
      <c r="M1278" s="4" t="s">
        <v>53</v>
      </c>
      <c r="N1278" s="4">
        <v>2</v>
      </c>
      <c r="O1278" s="5">
        <f t="shared" si="134"/>
        <v>42.57</v>
      </c>
      <c r="P1278" s="5">
        <v>12.9</v>
      </c>
      <c r="Q1278" s="5">
        <f t="shared" si="135"/>
        <v>41.91</v>
      </c>
      <c r="R1278" s="5">
        <v>12.7</v>
      </c>
      <c r="S1278" s="5">
        <f t="shared" si="136"/>
        <v>42.57</v>
      </c>
      <c r="T1278" s="5">
        <v>12.9</v>
      </c>
      <c r="U1278" s="8">
        <f t="shared" si="138"/>
        <v>42.24</v>
      </c>
      <c r="V1278" s="5">
        <f t="shared" si="139"/>
        <v>12.8</v>
      </c>
      <c r="W1278" s="12">
        <v>27.845050000000001</v>
      </c>
      <c r="X1278" s="12">
        <v>-115.14264</v>
      </c>
      <c r="Y1278" s="4">
        <f t="shared" si="137"/>
        <v>55.400000000000006</v>
      </c>
      <c r="Z1278" s="4">
        <v>13</v>
      </c>
      <c r="AA1278" s="4">
        <v>10</v>
      </c>
      <c r="AB1278" s="4" t="s">
        <v>604</v>
      </c>
      <c r="AC1278" s="4">
        <v>2</v>
      </c>
      <c r="AD1278" s="4" t="s">
        <v>38</v>
      </c>
      <c r="AE1278" s="4">
        <v>210</v>
      </c>
      <c r="AF1278" s="4"/>
      <c r="AG1278" s="4"/>
    </row>
    <row r="1279" spans="1:33">
      <c r="A1279" s="4" t="s">
        <v>264</v>
      </c>
      <c r="B1279" s="4" t="s">
        <v>238</v>
      </c>
      <c r="C1279" s="28">
        <v>39655</v>
      </c>
      <c r="D1279" s="4">
        <v>2008</v>
      </c>
      <c r="E1279" s="33">
        <v>0.390972222222222</v>
      </c>
      <c r="F1279" s="33">
        <v>0.40069444444444402</v>
      </c>
      <c r="G1279" s="33">
        <f t="shared" si="133"/>
        <v>9.7222222222220211E-3</v>
      </c>
      <c r="H1279" s="8">
        <v>2</v>
      </c>
      <c r="I1279" s="5">
        <v>1</v>
      </c>
      <c r="J1279" s="5">
        <v>9</v>
      </c>
      <c r="K1279" s="4">
        <v>9</v>
      </c>
      <c r="L1279" s="4" t="s">
        <v>52</v>
      </c>
      <c r="M1279" s="4" t="s">
        <v>53</v>
      </c>
      <c r="N1279" s="4">
        <v>2</v>
      </c>
      <c r="O1279" s="5">
        <f t="shared" si="134"/>
        <v>42.57</v>
      </c>
      <c r="P1279" s="5">
        <v>12.9</v>
      </c>
      <c r="Q1279" s="5">
        <f t="shared" si="135"/>
        <v>41.91</v>
      </c>
      <c r="R1279" s="5">
        <v>12.7</v>
      </c>
      <c r="S1279" s="5">
        <f t="shared" si="136"/>
        <v>42.57</v>
      </c>
      <c r="T1279" s="5">
        <v>12.9</v>
      </c>
      <c r="U1279" s="8">
        <f t="shared" si="138"/>
        <v>42.24</v>
      </c>
      <c r="V1279" s="5">
        <f t="shared" si="139"/>
        <v>12.8</v>
      </c>
      <c r="W1279" s="12">
        <v>27.845050000000001</v>
      </c>
      <c r="X1279" s="12">
        <v>-115.14264</v>
      </c>
      <c r="Y1279" s="4">
        <f t="shared" si="137"/>
        <v>55.400000000000006</v>
      </c>
      <c r="Z1279" s="4">
        <v>13</v>
      </c>
      <c r="AA1279" s="4">
        <v>10</v>
      </c>
      <c r="AB1279" s="4" t="s">
        <v>618</v>
      </c>
      <c r="AC1279" s="4">
        <v>6</v>
      </c>
      <c r="AD1279" s="4" t="s">
        <v>38</v>
      </c>
      <c r="AE1279" s="4">
        <v>210</v>
      </c>
      <c r="AF1279" s="4"/>
      <c r="AG1279" s="4"/>
    </row>
    <row r="1280" spans="1:33">
      <c r="A1280" s="4" t="s">
        <v>264</v>
      </c>
      <c r="B1280" s="4" t="s">
        <v>238</v>
      </c>
      <c r="C1280" s="28">
        <v>39655</v>
      </c>
      <c r="D1280" s="4">
        <v>2008</v>
      </c>
      <c r="E1280" s="33">
        <v>0.390972222222222</v>
      </c>
      <c r="F1280" s="33">
        <v>0.40069444444444402</v>
      </c>
      <c r="G1280" s="33">
        <f t="shared" si="133"/>
        <v>9.7222222222220211E-3</v>
      </c>
      <c r="H1280" s="8">
        <v>2</v>
      </c>
      <c r="I1280" s="5">
        <v>1</v>
      </c>
      <c r="J1280" s="5">
        <v>9</v>
      </c>
      <c r="K1280" s="4">
        <v>9</v>
      </c>
      <c r="L1280" s="4" t="s">
        <v>52</v>
      </c>
      <c r="M1280" s="4" t="s">
        <v>53</v>
      </c>
      <c r="N1280" s="4">
        <v>2</v>
      </c>
      <c r="O1280" s="5">
        <f t="shared" si="134"/>
        <v>42.57</v>
      </c>
      <c r="P1280" s="5">
        <v>12.9</v>
      </c>
      <c r="Q1280" s="5">
        <f t="shared" si="135"/>
        <v>41.91</v>
      </c>
      <c r="R1280" s="5">
        <v>12.7</v>
      </c>
      <c r="S1280" s="5">
        <f t="shared" si="136"/>
        <v>42.57</v>
      </c>
      <c r="T1280" s="5">
        <v>12.9</v>
      </c>
      <c r="U1280" s="8">
        <f t="shared" si="138"/>
        <v>42.24</v>
      </c>
      <c r="V1280" s="5">
        <f t="shared" si="139"/>
        <v>12.8</v>
      </c>
      <c r="W1280" s="12">
        <v>27.845050000000001</v>
      </c>
      <c r="X1280" s="12">
        <v>-115.14264</v>
      </c>
      <c r="Y1280" s="4">
        <f t="shared" si="137"/>
        <v>55.400000000000006</v>
      </c>
      <c r="Z1280" s="4">
        <v>13</v>
      </c>
      <c r="AA1280" s="4">
        <v>10</v>
      </c>
      <c r="AB1280" s="9" t="s">
        <v>753</v>
      </c>
      <c r="AC1280" s="4">
        <v>8</v>
      </c>
      <c r="AD1280" s="4" t="s">
        <v>38</v>
      </c>
      <c r="AE1280" s="4">
        <v>210</v>
      </c>
      <c r="AF1280" s="4"/>
      <c r="AG1280" s="4"/>
    </row>
    <row r="1281" spans="1:33">
      <c r="A1281" s="4" t="s">
        <v>264</v>
      </c>
      <c r="B1281" s="4" t="s">
        <v>238</v>
      </c>
      <c r="C1281" s="28">
        <v>39655</v>
      </c>
      <c r="D1281" s="4">
        <v>2008</v>
      </c>
      <c r="E1281" s="33">
        <v>0.390972222222222</v>
      </c>
      <c r="F1281" s="33">
        <v>0.40069444444444402</v>
      </c>
      <c r="G1281" s="33">
        <f t="shared" si="133"/>
        <v>9.7222222222220211E-3</v>
      </c>
      <c r="H1281" s="8">
        <v>2</v>
      </c>
      <c r="I1281" s="5">
        <v>1</v>
      </c>
      <c r="J1281" s="5">
        <v>9</v>
      </c>
      <c r="K1281" s="4">
        <v>9</v>
      </c>
      <c r="L1281" s="4" t="s">
        <v>52</v>
      </c>
      <c r="M1281" s="4" t="s">
        <v>53</v>
      </c>
      <c r="N1281" s="4">
        <v>2</v>
      </c>
      <c r="O1281" s="5">
        <f t="shared" si="134"/>
        <v>42.57</v>
      </c>
      <c r="P1281" s="5">
        <v>12.9</v>
      </c>
      <c r="Q1281" s="5">
        <f t="shared" si="135"/>
        <v>41.91</v>
      </c>
      <c r="R1281" s="5">
        <v>12.7</v>
      </c>
      <c r="S1281" s="5">
        <f t="shared" si="136"/>
        <v>42.57</v>
      </c>
      <c r="T1281" s="5">
        <v>12.9</v>
      </c>
      <c r="U1281" s="8">
        <f t="shared" si="138"/>
        <v>42.24</v>
      </c>
      <c r="V1281" s="5">
        <f t="shared" si="139"/>
        <v>12.8</v>
      </c>
      <c r="W1281" s="12">
        <v>27.845050000000001</v>
      </c>
      <c r="X1281" s="12">
        <v>-115.14264</v>
      </c>
      <c r="Y1281" s="4">
        <f t="shared" si="137"/>
        <v>55.400000000000006</v>
      </c>
      <c r="Z1281" s="4">
        <v>13</v>
      </c>
      <c r="AA1281" s="4">
        <v>10</v>
      </c>
      <c r="AB1281" s="4" t="s">
        <v>619</v>
      </c>
      <c r="AC1281" s="4">
        <v>3</v>
      </c>
      <c r="AD1281" s="4" t="s">
        <v>38</v>
      </c>
      <c r="AE1281" s="4">
        <v>210</v>
      </c>
      <c r="AF1281" s="4"/>
      <c r="AG1281" s="4"/>
    </row>
    <row r="1282" spans="1:33">
      <c r="A1282" s="4" t="s">
        <v>264</v>
      </c>
      <c r="B1282" s="4" t="s">
        <v>238</v>
      </c>
      <c r="C1282" s="28">
        <v>39655</v>
      </c>
      <c r="D1282" s="4">
        <v>2008</v>
      </c>
      <c r="E1282" s="33">
        <v>0.390972222222222</v>
      </c>
      <c r="F1282" s="33">
        <v>0.40069444444444402</v>
      </c>
      <c r="G1282" s="33">
        <f t="shared" ref="G1282:G1345" si="140">F1282-E1282</f>
        <v>9.7222222222220211E-3</v>
      </c>
      <c r="H1282" s="8">
        <v>2</v>
      </c>
      <c r="I1282" s="5">
        <v>1</v>
      </c>
      <c r="J1282" s="5">
        <v>9</v>
      </c>
      <c r="K1282" s="4">
        <v>9</v>
      </c>
      <c r="L1282" s="4" t="s">
        <v>52</v>
      </c>
      <c r="M1282" s="4" t="s">
        <v>53</v>
      </c>
      <c r="N1282" s="4">
        <v>2</v>
      </c>
      <c r="O1282" s="5">
        <f t="shared" ref="O1282:O1345" si="141">3.3*P1282</f>
        <v>42.57</v>
      </c>
      <c r="P1282" s="5">
        <v>12.9</v>
      </c>
      <c r="Q1282" s="5">
        <f t="shared" ref="Q1282:Q1345" si="142">3.3*R1282</f>
        <v>41.91</v>
      </c>
      <c r="R1282" s="5">
        <v>12.7</v>
      </c>
      <c r="S1282" s="5">
        <f t="shared" ref="S1282:S1345" si="143">3.3*T1282</f>
        <v>42.57</v>
      </c>
      <c r="T1282" s="5">
        <v>12.9</v>
      </c>
      <c r="U1282" s="8">
        <f t="shared" si="138"/>
        <v>42.24</v>
      </c>
      <c r="V1282" s="5">
        <f t="shared" si="139"/>
        <v>12.8</v>
      </c>
      <c r="W1282" s="12">
        <v>27.845050000000001</v>
      </c>
      <c r="X1282" s="12">
        <v>-115.14264</v>
      </c>
      <c r="Y1282" s="4">
        <f t="shared" ref="Y1282:Y1345" si="144">(Z1282*1.8)+32</f>
        <v>55.400000000000006</v>
      </c>
      <c r="Z1282" s="4">
        <v>13</v>
      </c>
      <c r="AA1282" s="4">
        <v>10</v>
      </c>
      <c r="AB1282" s="4" t="s">
        <v>614</v>
      </c>
      <c r="AC1282" s="4">
        <v>31</v>
      </c>
      <c r="AD1282" s="4">
        <v>29</v>
      </c>
      <c r="AE1282" s="4">
        <v>210</v>
      </c>
      <c r="AF1282" s="4">
        <v>30</v>
      </c>
      <c r="AG1282" s="4"/>
    </row>
    <row r="1283" spans="1:33">
      <c r="A1283" s="4" t="s">
        <v>264</v>
      </c>
      <c r="B1283" s="4" t="s">
        <v>238</v>
      </c>
      <c r="C1283" s="28">
        <v>39655</v>
      </c>
      <c r="D1283" s="4">
        <v>2008</v>
      </c>
      <c r="E1283" s="33">
        <v>0.390972222222222</v>
      </c>
      <c r="F1283" s="33">
        <v>0.40069444444444402</v>
      </c>
      <c r="G1283" s="33">
        <f t="shared" si="140"/>
        <v>9.7222222222220211E-3</v>
      </c>
      <c r="H1283" s="8">
        <v>2</v>
      </c>
      <c r="I1283" s="5">
        <v>1</v>
      </c>
      <c r="J1283" s="5">
        <v>9</v>
      </c>
      <c r="K1283" s="4">
        <v>9</v>
      </c>
      <c r="L1283" s="4" t="s">
        <v>52</v>
      </c>
      <c r="M1283" s="4" t="s">
        <v>53</v>
      </c>
      <c r="N1283" s="4">
        <v>2</v>
      </c>
      <c r="O1283" s="5">
        <f t="shared" si="141"/>
        <v>42.57</v>
      </c>
      <c r="P1283" s="5">
        <v>12.9</v>
      </c>
      <c r="Q1283" s="5">
        <f t="shared" si="142"/>
        <v>41.91</v>
      </c>
      <c r="R1283" s="5">
        <v>12.7</v>
      </c>
      <c r="S1283" s="5">
        <f t="shared" si="143"/>
        <v>42.57</v>
      </c>
      <c r="T1283" s="5">
        <v>12.9</v>
      </c>
      <c r="U1283" s="8">
        <f t="shared" ref="U1283:U1346" si="145">V1283*3.3</f>
        <v>42.24</v>
      </c>
      <c r="V1283" s="5">
        <f t="shared" ref="V1283:V1346" si="146">(R1283+P1283)/2</f>
        <v>12.8</v>
      </c>
      <c r="W1283" s="12">
        <v>27.845050000000001</v>
      </c>
      <c r="X1283" s="12">
        <v>-115.14264</v>
      </c>
      <c r="Y1283" s="4">
        <f t="shared" si="144"/>
        <v>55.400000000000006</v>
      </c>
      <c r="Z1283" s="4">
        <v>13</v>
      </c>
      <c r="AA1283" s="4">
        <v>10</v>
      </c>
      <c r="AB1283" s="4" t="s">
        <v>613</v>
      </c>
      <c r="AC1283" s="4">
        <v>300</v>
      </c>
      <c r="AD1283" s="4">
        <v>3</v>
      </c>
      <c r="AE1283" s="4">
        <v>210</v>
      </c>
      <c r="AF1283" s="4">
        <v>30</v>
      </c>
      <c r="AG1283" s="4"/>
    </row>
    <row r="1284" spans="1:33">
      <c r="A1284" s="4" t="s">
        <v>264</v>
      </c>
      <c r="B1284" s="4" t="s">
        <v>238</v>
      </c>
      <c r="C1284" s="28">
        <v>39655</v>
      </c>
      <c r="D1284" s="4">
        <v>2008</v>
      </c>
      <c r="E1284" s="33">
        <v>0.390972222222222</v>
      </c>
      <c r="F1284" s="33">
        <v>0.40069444444444402</v>
      </c>
      <c r="G1284" s="33">
        <f t="shared" si="140"/>
        <v>9.7222222222220211E-3</v>
      </c>
      <c r="H1284" s="8">
        <v>2</v>
      </c>
      <c r="I1284" s="5">
        <v>1</v>
      </c>
      <c r="J1284" s="5">
        <v>9</v>
      </c>
      <c r="K1284" s="4">
        <v>9</v>
      </c>
      <c r="L1284" s="4" t="s">
        <v>52</v>
      </c>
      <c r="M1284" s="4" t="s">
        <v>53</v>
      </c>
      <c r="N1284" s="4">
        <v>2</v>
      </c>
      <c r="O1284" s="5">
        <f t="shared" si="141"/>
        <v>42.57</v>
      </c>
      <c r="P1284" s="5">
        <v>12.9</v>
      </c>
      <c r="Q1284" s="5">
        <f t="shared" si="142"/>
        <v>41.91</v>
      </c>
      <c r="R1284" s="5">
        <v>12.7</v>
      </c>
      <c r="S1284" s="5">
        <f t="shared" si="143"/>
        <v>42.57</v>
      </c>
      <c r="T1284" s="5">
        <v>12.9</v>
      </c>
      <c r="U1284" s="8">
        <f t="shared" si="145"/>
        <v>42.24</v>
      </c>
      <c r="V1284" s="5">
        <f t="shared" si="146"/>
        <v>12.8</v>
      </c>
      <c r="W1284" s="12">
        <v>27.845050000000001</v>
      </c>
      <c r="X1284" s="12">
        <v>-115.14264</v>
      </c>
      <c r="Y1284" s="4">
        <f t="shared" si="144"/>
        <v>55.400000000000006</v>
      </c>
      <c r="Z1284" s="4">
        <v>13</v>
      </c>
      <c r="AA1284" s="4">
        <v>10</v>
      </c>
      <c r="AB1284" s="4" t="s">
        <v>609</v>
      </c>
      <c r="AC1284" s="4">
        <v>3</v>
      </c>
      <c r="AD1284" s="4" t="s">
        <v>38</v>
      </c>
      <c r="AE1284" s="4">
        <v>210</v>
      </c>
      <c r="AF1284" s="4"/>
      <c r="AG1284" s="4"/>
    </row>
    <row r="1285" spans="1:33">
      <c r="A1285" s="4" t="s">
        <v>264</v>
      </c>
      <c r="B1285" s="4" t="s">
        <v>238</v>
      </c>
      <c r="C1285" s="28">
        <v>39655</v>
      </c>
      <c r="D1285" s="4">
        <v>2008</v>
      </c>
      <c r="E1285" s="33">
        <v>0.390972222222222</v>
      </c>
      <c r="F1285" s="33">
        <v>0.40069444444444402</v>
      </c>
      <c r="G1285" s="33">
        <f t="shared" si="140"/>
        <v>9.7222222222220211E-3</v>
      </c>
      <c r="H1285" s="8">
        <v>2</v>
      </c>
      <c r="I1285" s="5">
        <v>1</v>
      </c>
      <c r="J1285" s="5">
        <v>9</v>
      </c>
      <c r="K1285" s="4">
        <v>9</v>
      </c>
      <c r="L1285" s="4" t="s">
        <v>52</v>
      </c>
      <c r="M1285" s="4" t="s">
        <v>53</v>
      </c>
      <c r="N1285" s="4">
        <v>2</v>
      </c>
      <c r="O1285" s="5">
        <f t="shared" si="141"/>
        <v>42.57</v>
      </c>
      <c r="P1285" s="5">
        <v>12.9</v>
      </c>
      <c r="Q1285" s="5">
        <f t="shared" si="142"/>
        <v>41.91</v>
      </c>
      <c r="R1285" s="5">
        <v>12.7</v>
      </c>
      <c r="S1285" s="5">
        <f t="shared" si="143"/>
        <v>42.57</v>
      </c>
      <c r="T1285" s="5">
        <v>12.9</v>
      </c>
      <c r="U1285" s="8">
        <f t="shared" si="145"/>
        <v>42.24</v>
      </c>
      <c r="V1285" s="5">
        <f t="shared" si="146"/>
        <v>12.8</v>
      </c>
      <c r="W1285" s="12">
        <v>27.845050000000001</v>
      </c>
      <c r="X1285" s="12">
        <v>-115.14264</v>
      </c>
      <c r="Y1285" s="4">
        <f t="shared" si="144"/>
        <v>55.400000000000006</v>
      </c>
      <c r="Z1285" s="4">
        <v>13</v>
      </c>
      <c r="AA1285" s="4">
        <v>10</v>
      </c>
      <c r="AB1285" s="4" t="s">
        <v>608</v>
      </c>
      <c r="AC1285" s="4">
        <v>5</v>
      </c>
      <c r="AD1285" s="4" t="s">
        <v>38</v>
      </c>
      <c r="AE1285" s="4">
        <v>210</v>
      </c>
      <c r="AF1285" s="4"/>
      <c r="AG1285" s="4"/>
    </row>
    <row r="1286" spans="1:33">
      <c r="A1286" s="4" t="s">
        <v>264</v>
      </c>
      <c r="B1286" s="4" t="s">
        <v>238</v>
      </c>
      <c r="C1286" s="28">
        <v>39655</v>
      </c>
      <c r="D1286" s="4">
        <v>2008</v>
      </c>
      <c r="E1286" s="33">
        <v>0.390972222222222</v>
      </c>
      <c r="F1286" s="33">
        <v>0.40069444444444402</v>
      </c>
      <c r="G1286" s="33">
        <f t="shared" si="140"/>
        <v>9.7222222222220211E-3</v>
      </c>
      <c r="H1286" s="8">
        <v>2</v>
      </c>
      <c r="I1286" s="5">
        <v>1</v>
      </c>
      <c r="J1286" s="5">
        <v>9</v>
      </c>
      <c r="K1286" s="4">
        <v>9</v>
      </c>
      <c r="L1286" s="4" t="s">
        <v>52</v>
      </c>
      <c r="M1286" s="4" t="s">
        <v>53</v>
      </c>
      <c r="N1286" s="4">
        <v>2</v>
      </c>
      <c r="O1286" s="5">
        <f t="shared" si="141"/>
        <v>42.57</v>
      </c>
      <c r="P1286" s="5">
        <v>12.9</v>
      </c>
      <c r="Q1286" s="5">
        <f t="shared" si="142"/>
        <v>41.91</v>
      </c>
      <c r="R1286" s="5">
        <v>12.7</v>
      </c>
      <c r="S1286" s="5">
        <f t="shared" si="143"/>
        <v>42.57</v>
      </c>
      <c r="T1286" s="5">
        <v>12.9</v>
      </c>
      <c r="U1286" s="8">
        <f t="shared" si="145"/>
        <v>42.24</v>
      </c>
      <c r="V1286" s="5">
        <f t="shared" si="146"/>
        <v>12.8</v>
      </c>
      <c r="W1286" s="12">
        <v>27.845050000000001</v>
      </c>
      <c r="X1286" s="12">
        <v>-115.14264</v>
      </c>
      <c r="Y1286" s="4">
        <f t="shared" si="144"/>
        <v>55.400000000000006</v>
      </c>
      <c r="Z1286" s="4">
        <v>13</v>
      </c>
      <c r="AA1286" s="4">
        <v>10</v>
      </c>
      <c r="AB1286" s="4" t="s">
        <v>610</v>
      </c>
      <c r="AC1286" s="4">
        <v>8</v>
      </c>
      <c r="AD1286" s="4" t="s">
        <v>38</v>
      </c>
      <c r="AE1286" s="4">
        <v>210</v>
      </c>
      <c r="AF1286" s="4"/>
      <c r="AG1286" s="4"/>
    </row>
    <row r="1287" spans="1:33">
      <c r="A1287" s="4" t="s">
        <v>264</v>
      </c>
      <c r="B1287" s="4" t="s">
        <v>238</v>
      </c>
      <c r="C1287" s="28">
        <v>39655</v>
      </c>
      <c r="D1287" s="4">
        <v>2008</v>
      </c>
      <c r="E1287" s="33">
        <v>0.39097222222222222</v>
      </c>
      <c r="F1287" s="33">
        <v>0.40069444444444446</v>
      </c>
      <c r="G1287" s="33">
        <f t="shared" si="140"/>
        <v>9.7222222222222432E-3</v>
      </c>
      <c r="H1287" s="8">
        <v>2</v>
      </c>
      <c r="I1287" s="5">
        <v>1</v>
      </c>
      <c r="J1287" s="5">
        <v>9</v>
      </c>
      <c r="K1287" s="4">
        <v>9</v>
      </c>
      <c r="L1287" s="4" t="s">
        <v>52</v>
      </c>
      <c r="M1287" s="4" t="s">
        <v>53</v>
      </c>
      <c r="N1287" s="4">
        <v>2</v>
      </c>
      <c r="O1287" s="5">
        <f t="shared" si="141"/>
        <v>42.57</v>
      </c>
      <c r="P1287" s="5">
        <v>12.9</v>
      </c>
      <c r="Q1287" s="5">
        <f t="shared" si="142"/>
        <v>41.91</v>
      </c>
      <c r="R1287" s="5">
        <v>12.7</v>
      </c>
      <c r="S1287" s="5">
        <f t="shared" si="143"/>
        <v>42.57</v>
      </c>
      <c r="T1287" s="5">
        <v>12.9</v>
      </c>
      <c r="U1287" s="8">
        <f t="shared" si="145"/>
        <v>42.24</v>
      </c>
      <c r="V1287" s="5">
        <f t="shared" si="146"/>
        <v>12.8</v>
      </c>
      <c r="W1287" s="12">
        <v>27.845050000000001</v>
      </c>
      <c r="X1287" s="12">
        <v>-115.14264</v>
      </c>
      <c r="Y1287" s="4">
        <f t="shared" si="144"/>
        <v>55.400000000000006</v>
      </c>
      <c r="Z1287" s="4">
        <v>13</v>
      </c>
      <c r="AA1287" s="4">
        <v>10</v>
      </c>
      <c r="AB1287" s="4" t="s">
        <v>606</v>
      </c>
      <c r="AC1287" s="4">
        <v>12</v>
      </c>
      <c r="AD1287" s="4" t="s">
        <v>38</v>
      </c>
      <c r="AE1287" s="4">
        <v>210</v>
      </c>
      <c r="AF1287" s="4"/>
      <c r="AG1287" s="4"/>
    </row>
    <row r="1288" spans="1:33">
      <c r="A1288" s="4" t="s">
        <v>264</v>
      </c>
      <c r="B1288" s="4" t="s">
        <v>238</v>
      </c>
      <c r="C1288" s="28">
        <v>39655</v>
      </c>
      <c r="D1288" s="4">
        <v>2008</v>
      </c>
      <c r="E1288" s="33">
        <v>0.390972222222222</v>
      </c>
      <c r="F1288" s="33">
        <v>0.40069444444444402</v>
      </c>
      <c r="G1288" s="33">
        <f t="shared" si="140"/>
        <v>9.7222222222220211E-3</v>
      </c>
      <c r="H1288" s="8">
        <v>2</v>
      </c>
      <c r="I1288" s="5">
        <v>1</v>
      </c>
      <c r="J1288" s="5">
        <v>9</v>
      </c>
      <c r="K1288" s="4">
        <v>9</v>
      </c>
      <c r="L1288" s="4" t="s">
        <v>52</v>
      </c>
      <c r="M1288" s="4" t="s">
        <v>53</v>
      </c>
      <c r="N1288" s="4">
        <v>2</v>
      </c>
      <c r="O1288" s="5">
        <f t="shared" si="141"/>
        <v>42.57</v>
      </c>
      <c r="P1288" s="5">
        <v>12.9</v>
      </c>
      <c r="Q1288" s="5">
        <f t="shared" si="142"/>
        <v>41.91</v>
      </c>
      <c r="R1288" s="5">
        <v>12.7</v>
      </c>
      <c r="S1288" s="5">
        <f t="shared" si="143"/>
        <v>42.57</v>
      </c>
      <c r="T1288" s="5">
        <v>12.9</v>
      </c>
      <c r="U1288" s="8">
        <f t="shared" si="145"/>
        <v>42.24</v>
      </c>
      <c r="V1288" s="5">
        <f t="shared" si="146"/>
        <v>12.8</v>
      </c>
      <c r="W1288" s="12">
        <v>27.845050000000001</v>
      </c>
      <c r="X1288" s="12">
        <v>-115.14264</v>
      </c>
      <c r="Y1288" s="4">
        <f t="shared" si="144"/>
        <v>55.400000000000006</v>
      </c>
      <c r="Z1288" s="4">
        <v>13</v>
      </c>
      <c r="AA1288" s="4">
        <v>10</v>
      </c>
      <c r="AB1288" s="4" t="s">
        <v>607</v>
      </c>
      <c r="AC1288" s="4">
        <v>3</v>
      </c>
      <c r="AD1288" s="4" t="s">
        <v>38</v>
      </c>
      <c r="AE1288" s="4">
        <v>210</v>
      </c>
      <c r="AF1288" s="4"/>
      <c r="AG1288" s="4"/>
    </row>
    <row r="1289" spans="1:33">
      <c r="A1289" s="4" t="s">
        <v>264</v>
      </c>
      <c r="B1289" s="4" t="s">
        <v>238</v>
      </c>
      <c r="C1289" s="28">
        <v>39655</v>
      </c>
      <c r="D1289" s="4">
        <v>2008</v>
      </c>
      <c r="E1289" s="33">
        <v>0.390972222222222</v>
      </c>
      <c r="F1289" s="33">
        <v>0.40069444444444402</v>
      </c>
      <c r="G1289" s="33">
        <f t="shared" si="140"/>
        <v>9.7222222222220211E-3</v>
      </c>
      <c r="H1289" s="8">
        <v>2</v>
      </c>
      <c r="I1289" s="5">
        <v>1</v>
      </c>
      <c r="J1289" s="5">
        <v>9</v>
      </c>
      <c r="K1289" s="4">
        <v>9</v>
      </c>
      <c r="L1289" s="4" t="s">
        <v>52</v>
      </c>
      <c r="M1289" s="4" t="s">
        <v>53</v>
      </c>
      <c r="N1289" s="4">
        <v>2</v>
      </c>
      <c r="O1289" s="5">
        <f t="shared" si="141"/>
        <v>42.57</v>
      </c>
      <c r="P1289" s="5">
        <v>12.9</v>
      </c>
      <c r="Q1289" s="5">
        <f t="shared" si="142"/>
        <v>41.91</v>
      </c>
      <c r="R1289" s="5">
        <v>12.7</v>
      </c>
      <c r="S1289" s="5">
        <f t="shared" si="143"/>
        <v>42.57</v>
      </c>
      <c r="T1289" s="5">
        <v>12.9</v>
      </c>
      <c r="U1289" s="8">
        <f t="shared" si="145"/>
        <v>42.24</v>
      </c>
      <c r="V1289" s="5">
        <f t="shared" si="146"/>
        <v>12.8</v>
      </c>
      <c r="W1289" s="12">
        <v>27.845050000000001</v>
      </c>
      <c r="X1289" s="12">
        <v>-115.14264</v>
      </c>
      <c r="Y1289" s="4">
        <f t="shared" si="144"/>
        <v>55.400000000000006</v>
      </c>
      <c r="Z1289" s="4">
        <v>13</v>
      </c>
      <c r="AA1289" s="4">
        <v>10</v>
      </c>
      <c r="AB1289" s="4" t="s">
        <v>611</v>
      </c>
      <c r="AC1289" s="4">
        <v>1</v>
      </c>
      <c r="AD1289" s="4" t="s">
        <v>38</v>
      </c>
      <c r="AE1289" s="4">
        <v>210</v>
      </c>
      <c r="AF1289" s="4"/>
      <c r="AG1289" s="4"/>
    </row>
    <row r="1290" spans="1:33">
      <c r="A1290" s="4" t="s">
        <v>265</v>
      </c>
      <c r="B1290" s="4" t="s">
        <v>238</v>
      </c>
      <c r="C1290" s="28">
        <v>39655</v>
      </c>
      <c r="D1290" s="4">
        <v>2008</v>
      </c>
      <c r="E1290" s="33">
        <v>0.46319444444444446</v>
      </c>
      <c r="F1290" s="33">
        <v>0.47291666666666665</v>
      </c>
      <c r="G1290" s="33">
        <f t="shared" si="140"/>
        <v>9.7222222222221877E-3</v>
      </c>
      <c r="H1290" s="8">
        <v>2</v>
      </c>
      <c r="I1290" s="5">
        <v>2</v>
      </c>
      <c r="J1290" s="5">
        <v>10</v>
      </c>
      <c r="K1290" s="4">
        <v>10</v>
      </c>
      <c r="L1290" s="4" t="s">
        <v>52</v>
      </c>
      <c r="M1290" s="4" t="s">
        <v>53</v>
      </c>
      <c r="N1290" s="4">
        <v>2</v>
      </c>
      <c r="O1290" s="5">
        <f t="shared" si="141"/>
        <v>40.590000000000003</v>
      </c>
      <c r="P1290" s="5">
        <v>12.3</v>
      </c>
      <c r="Q1290" s="5">
        <f t="shared" si="142"/>
        <v>51.809999999999995</v>
      </c>
      <c r="R1290" s="5">
        <v>15.7</v>
      </c>
      <c r="S1290" s="5">
        <f t="shared" si="143"/>
        <v>51.809999999999995</v>
      </c>
      <c r="T1290" s="5">
        <v>15.7</v>
      </c>
      <c r="U1290" s="8">
        <f t="shared" si="145"/>
        <v>46.199999999999996</v>
      </c>
      <c r="V1290" s="5">
        <f t="shared" si="146"/>
        <v>14</v>
      </c>
      <c r="W1290" s="12">
        <v>27.844480000000001</v>
      </c>
      <c r="X1290" s="12">
        <v>-115.14497</v>
      </c>
      <c r="Y1290" s="4">
        <f t="shared" si="144"/>
        <v>57.2</v>
      </c>
      <c r="Z1290" s="4">
        <v>14</v>
      </c>
      <c r="AA1290" s="4">
        <v>6</v>
      </c>
      <c r="AB1290" s="4" t="s">
        <v>604</v>
      </c>
      <c r="AC1290" s="4">
        <v>6</v>
      </c>
      <c r="AD1290" s="4" t="s">
        <v>38</v>
      </c>
      <c r="AE1290" s="4">
        <v>210</v>
      </c>
      <c r="AF1290" s="4"/>
      <c r="AG1290" s="4"/>
    </row>
    <row r="1291" spans="1:33">
      <c r="A1291" s="4" t="s">
        <v>265</v>
      </c>
      <c r="B1291" s="4" t="s">
        <v>238</v>
      </c>
      <c r="C1291" s="28">
        <v>39655</v>
      </c>
      <c r="D1291" s="4">
        <v>2008</v>
      </c>
      <c r="E1291" s="33">
        <v>0.46319444444444402</v>
      </c>
      <c r="F1291" s="33">
        <v>0.47291666666666698</v>
      </c>
      <c r="G1291" s="33">
        <f t="shared" si="140"/>
        <v>9.7222222222229648E-3</v>
      </c>
      <c r="H1291" s="8">
        <v>2</v>
      </c>
      <c r="I1291" s="5">
        <v>2</v>
      </c>
      <c r="J1291" s="5">
        <v>10</v>
      </c>
      <c r="K1291" s="4">
        <v>10</v>
      </c>
      <c r="L1291" s="4" t="s">
        <v>52</v>
      </c>
      <c r="M1291" s="4" t="s">
        <v>53</v>
      </c>
      <c r="N1291" s="4">
        <v>2</v>
      </c>
      <c r="O1291" s="5">
        <f t="shared" si="141"/>
        <v>40.590000000000003</v>
      </c>
      <c r="P1291" s="5">
        <v>12.3</v>
      </c>
      <c r="Q1291" s="5">
        <f t="shared" si="142"/>
        <v>51.809999999999995</v>
      </c>
      <c r="R1291" s="5">
        <v>15.7</v>
      </c>
      <c r="S1291" s="5">
        <f t="shared" si="143"/>
        <v>51.809999999999995</v>
      </c>
      <c r="T1291" s="5">
        <v>15.7</v>
      </c>
      <c r="U1291" s="8">
        <f t="shared" si="145"/>
        <v>46.199999999999996</v>
      </c>
      <c r="V1291" s="5">
        <f t="shared" si="146"/>
        <v>14</v>
      </c>
      <c r="W1291" s="12">
        <v>27.844480000000001</v>
      </c>
      <c r="X1291" s="12">
        <v>-115.14497</v>
      </c>
      <c r="Y1291" s="4">
        <f t="shared" si="144"/>
        <v>57.2</v>
      </c>
      <c r="Z1291" s="4">
        <v>14</v>
      </c>
      <c r="AA1291" s="4">
        <v>6</v>
      </c>
      <c r="AB1291" s="4" t="s">
        <v>615</v>
      </c>
      <c r="AC1291" s="4">
        <v>1</v>
      </c>
      <c r="AD1291" s="4" t="s">
        <v>38</v>
      </c>
      <c r="AE1291" s="4">
        <v>210</v>
      </c>
      <c r="AF1291" s="4"/>
      <c r="AG1291" s="4"/>
    </row>
    <row r="1292" spans="1:33">
      <c r="A1292" s="4" t="s">
        <v>265</v>
      </c>
      <c r="B1292" s="4" t="s">
        <v>238</v>
      </c>
      <c r="C1292" s="28">
        <v>39655</v>
      </c>
      <c r="D1292" s="4">
        <v>2008</v>
      </c>
      <c r="E1292" s="33">
        <v>0.46319444444444402</v>
      </c>
      <c r="F1292" s="33">
        <v>0.47291666666666698</v>
      </c>
      <c r="G1292" s="33">
        <f t="shared" si="140"/>
        <v>9.7222222222229648E-3</v>
      </c>
      <c r="H1292" s="8">
        <v>2</v>
      </c>
      <c r="I1292" s="5">
        <v>2</v>
      </c>
      <c r="J1292" s="5">
        <v>10</v>
      </c>
      <c r="K1292" s="4">
        <v>10</v>
      </c>
      <c r="L1292" s="4" t="s">
        <v>52</v>
      </c>
      <c r="M1292" s="4" t="s">
        <v>53</v>
      </c>
      <c r="N1292" s="4">
        <v>2</v>
      </c>
      <c r="O1292" s="5">
        <f t="shared" si="141"/>
        <v>40.590000000000003</v>
      </c>
      <c r="P1292" s="5">
        <v>12.3</v>
      </c>
      <c r="Q1292" s="5">
        <f t="shared" si="142"/>
        <v>51.809999999999995</v>
      </c>
      <c r="R1292" s="5">
        <v>15.7</v>
      </c>
      <c r="S1292" s="5">
        <f t="shared" si="143"/>
        <v>51.809999999999995</v>
      </c>
      <c r="T1292" s="5">
        <v>15.7</v>
      </c>
      <c r="U1292" s="8">
        <f t="shared" si="145"/>
        <v>46.199999999999996</v>
      </c>
      <c r="V1292" s="5">
        <f t="shared" si="146"/>
        <v>14</v>
      </c>
      <c r="W1292" s="12">
        <v>27.844480000000001</v>
      </c>
      <c r="X1292" s="12">
        <v>-115.14497</v>
      </c>
      <c r="Y1292" s="4">
        <f t="shared" si="144"/>
        <v>57.2</v>
      </c>
      <c r="Z1292" s="4">
        <v>14</v>
      </c>
      <c r="AA1292" s="4">
        <v>6</v>
      </c>
      <c r="AB1292" s="4" t="s">
        <v>618</v>
      </c>
      <c r="AC1292" s="4">
        <v>4</v>
      </c>
      <c r="AD1292" s="4" t="s">
        <v>38</v>
      </c>
      <c r="AE1292" s="4">
        <v>210</v>
      </c>
      <c r="AF1292" s="4"/>
      <c r="AG1292" s="4"/>
    </row>
    <row r="1293" spans="1:33">
      <c r="A1293" s="4" t="s">
        <v>265</v>
      </c>
      <c r="B1293" s="4" t="s">
        <v>238</v>
      </c>
      <c r="C1293" s="28">
        <v>39655</v>
      </c>
      <c r="D1293" s="4">
        <v>2008</v>
      </c>
      <c r="E1293" s="33">
        <v>0.46319444444444402</v>
      </c>
      <c r="F1293" s="33">
        <v>0.47291666666666698</v>
      </c>
      <c r="G1293" s="33">
        <f t="shared" si="140"/>
        <v>9.7222222222229648E-3</v>
      </c>
      <c r="H1293" s="8">
        <v>2</v>
      </c>
      <c r="I1293" s="5">
        <v>2</v>
      </c>
      <c r="J1293" s="5">
        <v>10</v>
      </c>
      <c r="K1293" s="4">
        <v>10</v>
      </c>
      <c r="L1293" s="4" t="s">
        <v>52</v>
      </c>
      <c r="M1293" s="4" t="s">
        <v>53</v>
      </c>
      <c r="N1293" s="4">
        <v>2</v>
      </c>
      <c r="O1293" s="5">
        <f t="shared" si="141"/>
        <v>40.590000000000003</v>
      </c>
      <c r="P1293" s="5">
        <v>12.3</v>
      </c>
      <c r="Q1293" s="5">
        <f t="shared" si="142"/>
        <v>51.809999999999995</v>
      </c>
      <c r="R1293" s="5">
        <v>15.7</v>
      </c>
      <c r="S1293" s="5">
        <f t="shared" si="143"/>
        <v>51.809999999999995</v>
      </c>
      <c r="T1293" s="5">
        <v>15.7</v>
      </c>
      <c r="U1293" s="8">
        <f t="shared" si="145"/>
        <v>46.199999999999996</v>
      </c>
      <c r="V1293" s="5">
        <f t="shared" si="146"/>
        <v>14</v>
      </c>
      <c r="W1293" s="12">
        <v>27.844480000000001</v>
      </c>
      <c r="X1293" s="12">
        <v>-115.14497</v>
      </c>
      <c r="Y1293" s="4">
        <f t="shared" si="144"/>
        <v>57.2</v>
      </c>
      <c r="Z1293" s="4">
        <v>14</v>
      </c>
      <c r="AA1293" s="4">
        <v>6</v>
      </c>
      <c r="AB1293" s="9" t="s">
        <v>753</v>
      </c>
      <c r="AC1293" s="4">
        <v>5</v>
      </c>
      <c r="AD1293" s="4" t="s">
        <v>38</v>
      </c>
      <c r="AE1293" s="4">
        <v>210</v>
      </c>
      <c r="AF1293" s="4"/>
      <c r="AG1293" s="4"/>
    </row>
    <row r="1294" spans="1:33">
      <c r="A1294" s="4" t="s">
        <v>265</v>
      </c>
      <c r="B1294" s="4" t="s">
        <v>238</v>
      </c>
      <c r="C1294" s="28">
        <v>39655</v>
      </c>
      <c r="D1294" s="4">
        <v>2008</v>
      </c>
      <c r="E1294" s="33">
        <v>0.46319444444444402</v>
      </c>
      <c r="F1294" s="33">
        <v>0.47291666666666698</v>
      </c>
      <c r="G1294" s="33">
        <f t="shared" si="140"/>
        <v>9.7222222222229648E-3</v>
      </c>
      <c r="H1294" s="8">
        <v>2</v>
      </c>
      <c r="I1294" s="5">
        <v>2</v>
      </c>
      <c r="J1294" s="5">
        <v>10</v>
      </c>
      <c r="K1294" s="4">
        <v>10</v>
      </c>
      <c r="L1294" s="4" t="s">
        <v>52</v>
      </c>
      <c r="M1294" s="4" t="s">
        <v>53</v>
      </c>
      <c r="N1294" s="4">
        <v>2</v>
      </c>
      <c r="O1294" s="5">
        <f t="shared" si="141"/>
        <v>40.590000000000003</v>
      </c>
      <c r="P1294" s="5">
        <v>12.3</v>
      </c>
      <c r="Q1294" s="5">
        <f t="shared" si="142"/>
        <v>51.809999999999995</v>
      </c>
      <c r="R1294" s="5">
        <v>15.7</v>
      </c>
      <c r="S1294" s="5">
        <f t="shared" si="143"/>
        <v>51.809999999999995</v>
      </c>
      <c r="T1294" s="5">
        <v>15.7</v>
      </c>
      <c r="U1294" s="8">
        <f t="shared" si="145"/>
        <v>46.199999999999996</v>
      </c>
      <c r="V1294" s="5">
        <f t="shared" si="146"/>
        <v>14</v>
      </c>
      <c r="W1294" s="12">
        <v>27.844480000000001</v>
      </c>
      <c r="X1294" s="12">
        <v>-115.14497</v>
      </c>
      <c r="Y1294" s="4">
        <f t="shared" si="144"/>
        <v>57.2</v>
      </c>
      <c r="Z1294" s="4">
        <v>14</v>
      </c>
      <c r="AA1294" s="4">
        <v>6</v>
      </c>
      <c r="AB1294" s="4" t="s">
        <v>619</v>
      </c>
      <c r="AC1294" s="4">
        <v>1</v>
      </c>
      <c r="AD1294" s="4" t="s">
        <v>38</v>
      </c>
      <c r="AE1294" s="4">
        <v>210</v>
      </c>
      <c r="AF1294" s="4"/>
      <c r="AG1294" s="4"/>
    </row>
    <row r="1295" spans="1:33">
      <c r="A1295" s="4" t="s">
        <v>265</v>
      </c>
      <c r="B1295" s="4" t="s">
        <v>238</v>
      </c>
      <c r="C1295" s="28">
        <v>39655</v>
      </c>
      <c r="D1295" s="4">
        <v>2008</v>
      </c>
      <c r="E1295" s="33">
        <v>0.46319444444444402</v>
      </c>
      <c r="F1295" s="33">
        <v>0.47291666666666698</v>
      </c>
      <c r="G1295" s="33">
        <f t="shared" si="140"/>
        <v>9.7222222222229648E-3</v>
      </c>
      <c r="H1295" s="8">
        <v>2</v>
      </c>
      <c r="I1295" s="5">
        <v>2</v>
      </c>
      <c r="J1295" s="5">
        <v>10</v>
      </c>
      <c r="K1295" s="4">
        <v>10</v>
      </c>
      <c r="L1295" s="4" t="s">
        <v>52</v>
      </c>
      <c r="M1295" s="4" t="s">
        <v>53</v>
      </c>
      <c r="N1295" s="4">
        <v>2</v>
      </c>
      <c r="O1295" s="5">
        <f t="shared" si="141"/>
        <v>40.590000000000003</v>
      </c>
      <c r="P1295" s="5">
        <v>12.3</v>
      </c>
      <c r="Q1295" s="5">
        <f t="shared" si="142"/>
        <v>51.809999999999995</v>
      </c>
      <c r="R1295" s="5">
        <v>15.7</v>
      </c>
      <c r="S1295" s="5">
        <f t="shared" si="143"/>
        <v>51.809999999999995</v>
      </c>
      <c r="T1295" s="5">
        <v>15.7</v>
      </c>
      <c r="U1295" s="8">
        <f t="shared" si="145"/>
        <v>46.199999999999996</v>
      </c>
      <c r="V1295" s="5">
        <f t="shared" si="146"/>
        <v>14</v>
      </c>
      <c r="W1295" s="12">
        <v>27.844480000000001</v>
      </c>
      <c r="X1295" s="12">
        <v>-115.14497</v>
      </c>
      <c r="Y1295" s="4">
        <f t="shared" si="144"/>
        <v>57.2</v>
      </c>
      <c r="Z1295" s="4">
        <v>14</v>
      </c>
      <c r="AA1295" s="4">
        <v>6</v>
      </c>
      <c r="AB1295" s="4" t="s">
        <v>620</v>
      </c>
      <c r="AC1295" s="4">
        <v>2</v>
      </c>
      <c r="AD1295" s="4" t="s">
        <v>38</v>
      </c>
      <c r="AE1295" s="4">
        <v>210</v>
      </c>
      <c r="AF1295" s="4"/>
      <c r="AG1295" s="4"/>
    </row>
    <row r="1296" spans="1:33">
      <c r="A1296" s="4" t="s">
        <v>265</v>
      </c>
      <c r="B1296" s="4" t="s">
        <v>238</v>
      </c>
      <c r="C1296" s="28">
        <v>39655</v>
      </c>
      <c r="D1296" s="4">
        <v>2008</v>
      </c>
      <c r="E1296" s="33">
        <v>0.46319444444444402</v>
      </c>
      <c r="F1296" s="33">
        <v>0.47291666666666698</v>
      </c>
      <c r="G1296" s="33">
        <f t="shared" si="140"/>
        <v>9.7222222222229648E-3</v>
      </c>
      <c r="H1296" s="8">
        <v>2</v>
      </c>
      <c r="I1296" s="5">
        <v>2</v>
      </c>
      <c r="J1296" s="5">
        <v>10</v>
      </c>
      <c r="K1296" s="4">
        <v>10</v>
      </c>
      <c r="L1296" s="4" t="s">
        <v>52</v>
      </c>
      <c r="M1296" s="4" t="s">
        <v>53</v>
      </c>
      <c r="N1296" s="4">
        <v>2</v>
      </c>
      <c r="O1296" s="5">
        <f t="shared" si="141"/>
        <v>40.590000000000003</v>
      </c>
      <c r="P1296" s="5">
        <v>12.3</v>
      </c>
      <c r="Q1296" s="5">
        <f t="shared" si="142"/>
        <v>51.809999999999995</v>
      </c>
      <c r="R1296" s="5">
        <v>15.7</v>
      </c>
      <c r="S1296" s="5">
        <f t="shared" si="143"/>
        <v>51.809999999999995</v>
      </c>
      <c r="T1296" s="5">
        <v>15.7</v>
      </c>
      <c r="U1296" s="8">
        <f t="shared" si="145"/>
        <v>46.199999999999996</v>
      </c>
      <c r="V1296" s="5">
        <f t="shared" si="146"/>
        <v>14</v>
      </c>
      <c r="W1296" s="12">
        <v>27.844480000000001</v>
      </c>
      <c r="X1296" s="12">
        <v>-115.14497</v>
      </c>
      <c r="Y1296" s="4">
        <f t="shared" si="144"/>
        <v>57.2</v>
      </c>
      <c r="Z1296" s="4">
        <v>14</v>
      </c>
      <c r="AA1296" s="4">
        <v>6</v>
      </c>
      <c r="AB1296" s="4" t="s">
        <v>614</v>
      </c>
      <c r="AC1296" s="4">
        <v>43</v>
      </c>
      <c r="AD1296" s="4">
        <v>27</v>
      </c>
      <c r="AE1296" s="4">
        <v>210</v>
      </c>
      <c r="AF1296" s="4">
        <v>39</v>
      </c>
      <c r="AG1296" s="4"/>
    </row>
    <row r="1297" spans="1:33">
      <c r="A1297" s="4" t="s">
        <v>265</v>
      </c>
      <c r="B1297" s="4" t="s">
        <v>238</v>
      </c>
      <c r="C1297" s="28">
        <v>39655</v>
      </c>
      <c r="D1297" s="4">
        <v>2008</v>
      </c>
      <c r="E1297" s="33">
        <v>0.46319444444444402</v>
      </c>
      <c r="F1297" s="33">
        <v>0.47291666666666698</v>
      </c>
      <c r="G1297" s="33">
        <f t="shared" si="140"/>
        <v>9.7222222222229648E-3</v>
      </c>
      <c r="H1297" s="8">
        <v>2</v>
      </c>
      <c r="I1297" s="5">
        <v>2</v>
      </c>
      <c r="J1297" s="5">
        <v>10</v>
      </c>
      <c r="K1297" s="4">
        <v>10</v>
      </c>
      <c r="L1297" s="4" t="s">
        <v>52</v>
      </c>
      <c r="M1297" s="4" t="s">
        <v>53</v>
      </c>
      <c r="N1297" s="4">
        <v>2</v>
      </c>
      <c r="O1297" s="5">
        <f t="shared" si="141"/>
        <v>40.590000000000003</v>
      </c>
      <c r="P1297" s="5">
        <v>12.3</v>
      </c>
      <c r="Q1297" s="5">
        <f t="shared" si="142"/>
        <v>51.809999999999995</v>
      </c>
      <c r="R1297" s="5">
        <v>15.7</v>
      </c>
      <c r="S1297" s="5">
        <f t="shared" si="143"/>
        <v>51.809999999999995</v>
      </c>
      <c r="T1297" s="5">
        <v>15.7</v>
      </c>
      <c r="U1297" s="8">
        <f t="shared" si="145"/>
        <v>46.199999999999996</v>
      </c>
      <c r="V1297" s="5">
        <f t="shared" si="146"/>
        <v>14</v>
      </c>
      <c r="W1297" s="12">
        <v>27.844480000000001</v>
      </c>
      <c r="X1297" s="12">
        <v>-115.14497</v>
      </c>
      <c r="Y1297" s="4">
        <f t="shared" si="144"/>
        <v>57.2</v>
      </c>
      <c r="Z1297" s="4">
        <v>14</v>
      </c>
      <c r="AA1297" s="4">
        <v>6</v>
      </c>
      <c r="AB1297" s="4" t="s">
        <v>613</v>
      </c>
      <c r="AC1297" s="4">
        <v>450</v>
      </c>
      <c r="AD1297" s="4">
        <v>2</v>
      </c>
      <c r="AE1297" s="4">
        <v>210</v>
      </c>
      <c r="AF1297" s="4">
        <v>30</v>
      </c>
      <c r="AG1297" s="4"/>
    </row>
    <row r="1298" spans="1:33">
      <c r="A1298" s="4" t="s">
        <v>265</v>
      </c>
      <c r="B1298" s="4" t="s">
        <v>238</v>
      </c>
      <c r="C1298" s="28">
        <v>39655</v>
      </c>
      <c r="D1298" s="4">
        <v>2008</v>
      </c>
      <c r="E1298" s="33">
        <v>0.46319444444444402</v>
      </c>
      <c r="F1298" s="33">
        <v>0.47291666666666698</v>
      </c>
      <c r="G1298" s="33">
        <f t="shared" si="140"/>
        <v>9.7222222222229648E-3</v>
      </c>
      <c r="H1298" s="8">
        <v>2</v>
      </c>
      <c r="I1298" s="5">
        <v>2</v>
      </c>
      <c r="J1298" s="5">
        <v>10</v>
      </c>
      <c r="K1298" s="4">
        <v>10</v>
      </c>
      <c r="L1298" s="4" t="s">
        <v>52</v>
      </c>
      <c r="M1298" s="4" t="s">
        <v>53</v>
      </c>
      <c r="N1298" s="4">
        <v>2</v>
      </c>
      <c r="O1298" s="5">
        <f t="shared" si="141"/>
        <v>40.590000000000003</v>
      </c>
      <c r="P1298" s="5">
        <v>12.3</v>
      </c>
      <c r="Q1298" s="5">
        <f t="shared" si="142"/>
        <v>51.809999999999995</v>
      </c>
      <c r="R1298" s="5">
        <v>15.7</v>
      </c>
      <c r="S1298" s="5">
        <f t="shared" si="143"/>
        <v>51.809999999999995</v>
      </c>
      <c r="T1298" s="5">
        <v>15.7</v>
      </c>
      <c r="U1298" s="8">
        <f t="shared" si="145"/>
        <v>46.199999999999996</v>
      </c>
      <c r="V1298" s="5">
        <f t="shared" si="146"/>
        <v>14</v>
      </c>
      <c r="W1298" s="12">
        <v>27.844480000000001</v>
      </c>
      <c r="X1298" s="12">
        <v>-115.14497</v>
      </c>
      <c r="Y1298" s="4">
        <f t="shared" si="144"/>
        <v>57.2</v>
      </c>
      <c r="Z1298" s="4">
        <v>14</v>
      </c>
      <c r="AA1298" s="4">
        <v>6</v>
      </c>
      <c r="AB1298" s="4" t="s">
        <v>609</v>
      </c>
      <c r="AC1298" s="4">
        <v>4</v>
      </c>
      <c r="AD1298" s="4" t="s">
        <v>38</v>
      </c>
      <c r="AE1298" s="4">
        <v>210</v>
      </c>
      <c r="AF1298" s="4"/>
      <c r="AG1298" s="4"/>
    </row>
    <row r="1299" spans="1:33">
      <c r="A1299" s="4" t="s">
        <v>265</v>
      </c>
      <c r="B1299" s="4" t="s">
        <v>238</v>
      </c>
      <c r="C1299" s="28">
        <v>39655</v>
      </c>
      <c r="D1299" s="4">
        <v>2008</v>
      </c>
      <c r="E1299" s="33">
        <v>0.46319444444444402</v>
      </c>
      <c r="F1299" s="33">
        <v>0.47291666666666698</v>
      </c>
      <c r="G1299" s="33">
        <f t="shared" si="140"/>
        <v>9.7222222222229648E-3</v>
      </c>
      <c r="H1299" s="8">
        <v>2</v>
      </c>
      <c r="I1299" s="5">
        <v>2</v>
      </c>
      <c r="J1299" s="5">
        <v>10</v>
      </c>
      <c r="K1299" s="4">
        <v>10</v>
      </c>
      <c r="L1299" s="4" t="s">
        <v>52</v>
      </c>
      <c r="M1299" s="4" t="s">
        <v>53</v>
      </c>
      <c r="N1299" s="4">
        <v>2</v>
      </c>
      <c r="O1299" s="5">
        <f t="shared" si="141"/>
        <v>40.590000000000003</v>
      </c>
      <c r="P1299" s="5">
        <v>12.3</v>
      </c>
      <c r="Q1299" s="5">
        <f t="shared" si="142"/>
        <v>51.809999999999995</v>
      </c>
      <c r="R1299" s="5">
        <v>15.7</v>
      </c>
      <c r="S1299" s="5">
        <f t="shared" si="143"/>
        <v>51.809999999999995</v>
      </c>
      <c r="T1299" s="5">
        <v>15.7</v>
      </c>
      <c r="U1299" s="8">
        <f t="shared" si="145"/>
        <v>46.199999999999996</v>
      </c>
      <c r="V1299" s="5">
        <f t="shared" si="146"/>
        <v>14</v>
      </c>
      <c r="W1299" s="12">
        <v>27.844480000000001</v>
      </c>
      <c r="X1299" s="12">
        <v>-115.14497</v>
      </c>
      <c r="Y1299" s="4">
        <f t="shared" si="144"/>
        <v>57.2</v>
      </c>
      <c r="Z1299" s="4">
        <v>14</v>
      </c>
      <c r="AA1299" s="4">
        <v>6</v>
      </c>
      <c r="AB1299" s="4" t="s">
        <v>608</v>
      </c>
      <c r="AC1299" s="4">
        <v>21</v>
      </c>
      <c r="AD1299" s="4" t="s">
        <v>38</v>
      </c>
      <c r="AE1299" s="4">
        <v>210</v>
      </c>
      <c r="AF1299" s="4"/>
      <c r="AG1299" s="4"/>
    </row>
    <row r="1300" spans="1:33">
      <c r="A1300" s="4" t="s">
        <v>265</v>
      </c>
      <c r="B1300" s="4" t="s">
        <v>238</v>
      </c>
      <c r="C1300" s="28">
        <v>39655</v>
      </c>
      <c r="D1300" s="4">
        <v>2008</v>
      </c>
      <c r="E1300" s="33">
        <v>0.46319444444444402</v>
      </c>
      <c r="F1300" s="33">
        <v>0.47291666666666698</v>
      </c>
      <c r="G1300" s="33">
        <f t="shared" si="140"/>
        <v>9.7222222222229648E-3</v>
      </c>
      <c r="H1300" s="8">
        <v>2</v>
      </c>
      <c r="I1300" s="5">
        <v>2</v>
      </c>
      <c r="J1300" s="5">
        <v>10</v>
      </c>
      <c r="K1300" s="4">
        <v>10</v>
      </c>
      <c r="L1300" s="4" t="s">
        <v>52</v>
      </c>
      <c r="M1300" s="4" t="s">
        <v>53</v>
      </c>
      <c r="N1300" s="4">
        <v>2</v>
      </c>
      <c r="O1300" s="5">
        <f t="shared" si="141"/>
        <v>40.590000000000003</v>
      </c>
      <c r="P1300" s="5">
        <v>12.3</v>
      </c>
      <c r="Q1300" s="5">
        <f t="shared" si="142"/>
        <v>51.809999999999995</v>
      </c>
      <c r="R1300" s="5">
        <v>15.7</v>
      </c>
      <c r="S1300" s="5">
        <f t="shared" si="143"/>
        <v>51.809999999999995</v>
      </c>
      <c r="T1300" s="5">
        <v>15.7</v>
      </c>
      <c r="U1300" s="8">
        <f t="shared" si="145"/>
        <v>46.199999999999996</v>
      </c>
      <c r="V1300" s="5">
        <f t="shared" si="146"/>
        <v>14</v>
      </c>
      <c r="W1300" s="12">
        <v>27.844480000000001</v>
      </c>
      <c r="X1300" s="12">
        <v>-115.14497</v>
      </c>
      <c r="Y1300" s="4">
        <f t="shared" si="144"/>
        <v>57.2</v>
      </c>
      <c r="Z1300" s="4">
        <v>14</v>
      </c>
      <c r="AA1300" s="4">
        <v>6</v>
      </c>
      <c r="AB1300" s="4" t="s">
        <v>610</v>
      </c>
      <c r="AC1300" s="4">
        <v>25</v>
      </c>
      <c r="AD1300" s="4" t="s">
        <v>38</v>
      </c>
      <c r="AE1300" s="4">
        <v>210</v>
      </c>
      <c r="AF1300" s="4"/>
      <c r="AG1300" s="4"/>
    </row>
    <row r="1301" spans="1:33">
      <c r="A1301" s="4" t="s">
        <v>265</v>
      </c>
      <c r="B1301" s="4" t="s">
        <v>238</v>
      </c>
      <c r="C1301" s="28">
        <v>39655</v>
      </c>
      <c r="D1301" s="4">
        <v>2008</v>
      </c>
      <c r="E1301" s="33">
        <v>0.46319444444444446</v>
      </c>
      <c r="F1301" s="33">
        <v>0.47291666666666665</v>
      </c>
      <c r="G1301" s="33">
        <f t="shared" si="140"/>
        <v>9.7222222222221877E-3</v>
      </c>
      <c r="H1301" s="8">
        <v>2</v>
      </c>
      <c r="I1301" s="5">
        <v>2</v>
      </c>
      <c r="J1301" s="5">
        <v>10</v>
      </c>
      <c r="K1301" s="4">
        <v>10</v>
      </c>
      <c r="L1301" s="4" t="s">
        <v>52</v>
      </c>
      <c r="M1301" s="4" t="s">
        <v>53</v>
      </c>
      <c r="N1301" s="4">
        <v>2</v>
      </c>
      <c r="O1301" s="5">
        <f t="shared" si="141"/>
        <v>40.590000000000003</v>
      </c>
      <c r="P1301" s="5">
        <v>12.3</v>
      </c>
      <c r="Q1301" s="5">
        <f t="shared" si="142"/>
        <v>51.809999999999995</v>
      </c>
      <c r="R1301" s="5">
        <v>15.7</v>
      </c>
      <c r="S1301" s="5">
        <f t="shared" si="143"/>
        <v>51.809999999999995</v>
      </c>
      <c r="T1301" s="5">
        <v>15.7</v>
      </c>
      <c r="U1301" s="8">
        <f t="shared" si="145"/>
        <v>46.199999999999996</v>
      </c>
      <c r="V1301" s="5">
        <f t="shared" si="146"/>
        <v>14</v>
      </c>
      <c r="W1301" s="12">
        <v>27.844480000000001</v>
      </c>
      <c r="X1301" s="12">
        <v>-115.14497</v>
      </c>
      <c r="Y1301" s="4">
        <f t="shared" si="144"/>
        <v>57.2</v>
      </c>
      <c r="Z1301" s="4">
        <v>14</v>
      </c>
      <c r="AA1301" s="4">
        <v>6</v>
      </c>
      <c r="AB1301" s="4" t="s">
        <v>606</v>
      </c>
      <c r="AC1301" s="4">
        <v>7</v>
      </c>
      <c r="AD1301" s="4" t="s">
        <v>38</v>
      </c>
      <c r="AE1301" s="4">
        <v>210</v>
      </c>
      <c r="AF1301" s="4"/>
      <c r="AG1301" s="4"/>
    </row>
    <row r="1302" spans="1:33">
      <c r="A1302" s="4" t="s">
        <v>265</v>
      </c>
      <c r="B1302" s="4" t="s">
        <v>238</v>
      </c>
      <c r="C1302" s="28">
        <v>39655</v>
      </c>
      <c r="D1302" s="4">
        <v>2008</v>
      </c>
      <c r="E1302" s="33">
        <v>0.46319444444444402</v>
      </c>
      <c r="F1302" s="33">
        <v>0.47291666666666698</v>
      </c>
      <c r="G1302" s="33">
        <f t="shared" si="140"/>
        <v>9.7222222222229648E-3</v>
      </c>
      <c r="H1302" s="8">
        <v>2</v>
      </c>
      <c r="I1302" s="5">
        <v>2</v>
      </c>
      <c r="J1302" s="5">
        <v>10</v>
      </c>
      <c r="K1302" s="4">
        <v>10</v>
      </c>
      <c r="L1302" s="4" t="s">
        <v>52</v>
      </c>
      <c r="M1302" s="4" t="s">
        <v>53</v>
      </c>
      <c r="N1302" s="4">
        <v>2</v>
      </c>
      <c r="O1302" s="5">
        <f t="shared" si="141"/>
        <v>40.590000000000003</v>
      </c>
      <c r="P1302" s="5">
        <v>12.3</v>
      </c>
      <c r="Q1302" s="5">
        <f t="shared" si="142"/>
        <v>51.809999999999995</v>
      </c>
      <c r="R1302" s="5">
        <v>15.7</v>
      </c>
      <c r="S1302" s="5">
        <f t="shared" si="143"/>
        <v>51.809999999999995</v>
      </c>
      <c r="T1302" s="5">
        <v>15.7</v>
      </c>
      <c r="U1302" s="8">
        <f t="shared" si="145"/>
        <v>46.199999999999996</v>
      </c>
      <c r="V1302" s="5">
        <f t="shared" si="146"/>
        <v>14</v>
      </c>
      <c r="W1302" s="12">
        <v>27.844480000000001</v>
      </c>
      <c r="X1302" s="12">
        <v>-115.14497</v>
      </c>
      <c r="Y1302" s="4">
        <f t="shared" si="144"/>
        <v>57.2</v>
      </c>
      <c r="Z1302" s="4">
        <v>14</v>
      </c>
      <c r="AA1302" s="4">
        <v>6</v>
      </c>
      <c r="AB1302" s="4" t="s">
        <v>607</v>
      </c>
      <c r="AC1302" s="4">
        <v>3</v>
      </c>
      <c r="AD1302" s="4" t="s">
        <v>38</v>
      </c>
      <c r="AE1302" s="4">
        <v>210</v>
      </c>
      <c r="AF1302" s="4"/>
      <c r="AG1302" s="4"/>
    </row>
    <row r="1303" spans="1:33">
      <c r="A1303" s="4" t="s">
        <v>265</v>
      </c>
      <c r="B1303" s="4" t="s">
        <v>238</v>
      </c>
      <c r="C1303" s="28">
        <v>39655</v>
      </c>
      <c r="D1303" s="4">
        <v>2008</v>
      </c>
      <c r="E1303" s="33">
        <v>0.46319444444444402</v>
      </c>
      <c r="F1303" s="33">
        <v>0.47291666666666698</v>
      </c>
      <c r="G1303" s="33">
        <f t="shared" si="140"/>
        <v>9.7222222222229648E-3</v>
      </c>
      <c r="H1303" s="8">
        <v>2</v>
      </c>
      <c r="I1303" s="5">
        <v>2</v>
      </c>
      <c r="J1303" s="5">
        <v>10</v>
      </c>
      <c r="K1303" s="4">
        <v>10</v>
      </c>
      <c r="L1303" s="4" t="s">
        <v>52</v>
      </c>
      <c r="M1303" s="4" t="s">
        <v>53</v>
      </c>
      <c r="N1303" s="4">
        <v>2</v>
      </c>
      <c r="O1303" s="5">
        <f t="shared" si="141"/>
        <v>40.590000000000003</v>
      </c>
      <c r="P1303" s="5">
        <v>12.3</v>
      </c>
      <c r="Q1303" s="5">
        <f t="shared" si="142"/>
        <v>51.809999999999995</v>
      </c>
      <c r="R1303" s="5">
        <v>15.7</v>
      </c>
      <c r="S1303" s="5">
        <f t="shared" si="143"/>
        <v>51.809999999999995</v>
      </c>
      <c r="T1303" s="5">
        <v>15.7</v>
      </c>
      <c r="U1303" s="8">
        <f t="shared" si="145"/>
        <v>46.199999999999996</v>
      </c>
      <c r="V1303" s="5">
        <f t="shared" si="146"/>
        <v>14</v>
      </c>
      <c r="W1303" s="12">
        <v>27.844480000000001</v>
      </c>
      <c r="X1303" s="12">
        <v>-115.14497</v>
      </c>
      <c r="Y1303" s="4">
        <f t="shared" si="144"/>
        <v>57.2</v>
      </c>
      <c r="Z1303" s="4">
        <v>14</v>
      </c>
      <c r="AA1303" s="4">
        <v>6</v>
      </c>
      <c r="AB1303" s="4" t="s">
        <v>611</v>
      </c>
      <c r="AC1303" s="4">
        <v>5</v>
      </c>
      <c r="AD1303" s="4" t="s">
        <v>38</v>
      </c>
      <c r="AE1303" s="4">
        <v>210</v>
      </c>
      <c r="AF1303" s="4"/>
      <c r="AG1303" s="4"/>
    </row>
    <row r="1304" spans="1:33">
      <c r="A1304" s="4" t="s">
        <v>266</v>
      </c>
      <c r="B1304" s="4" t="s">
        <v>118</v>
      </c>
      <c r="C1304" s="28">
        <v>39655</v>
      </c>
      <c r="D1304" s="4">
        <v>2008</v>
      </c>
      <c r="E1304" s="33">
        <v>0.40972222222222227</v>
      </c>
      <c r="F1304" s="33">
        <v>0.41597222222222219</v>
      </c>
      <c r="G1304" s="33">
        <f t="shared" si="140"/>
        <v>6.2499999999999223E-3</v>
      </c>
      <c r="H1304" s="8">
        <v>2</v>
      </c>
      <c r="I1304" s="5">
        <v>1</v>
      </c>
      <c r="J1304" s="4">
        <v>11</v>
      </c>
      <c r="K1304" s="4">
        <v>11</v>
      </c>
      <c r="L1304" s="4" t="s">
        <v>52</v>
      </c>
      <c r="M1304" s="4" t="s">
        <v>53</v>
      </c>
      <c r="N1304" s="4">
        <v>2</v>
      </c>
      <c r="O1304" s="5">
        <f t="shared" si="141"/>
        <v>49.5</v>
      </c>
      <c r="P1304" s="5">
        <v>15</v>
      </c>
      <c r="Q1304" s="5">
        <f t="shared" si="142"/>
        <v>51.15</v>
      </c>
      <c r="R1304" s="5">
        <v>15.5</v>
      </c>
      <c r="S1304" s="5">
        <f t="shared" si="143"/>
        <v>51.15</v>
      </c>
      <c r="T1304" s="5">
        <v>15.5</v>
      </c>
      <c r="U1304" s="8">
        <f t="shared" si="145"/>
        <v>50.324999999999996</v>
      </c>
      <c r="V1304" s="5">
        <f t="shared" si="146"/>
        <v>15.25</v>
      </c>
      <c r="W1304" s="12">
        <v>27.847149999999999</v>
      </c>
      <c r="X1304" s="12">
        <v>-115.14619</v>
      </c>
      <c r="Y1304" s="4">
        <f t="shared" si="144"/>
        <v>53.6</v>
      </c>
      <c r="Z1304" s="4">
        <v>12</v>
      </c>
      <c r="AA1304" s="4">
        <v>6</v>
      </c>
      <c r="AB1304" s="4" t="s">
        <v>604</v>
      </c>
      <c r="AC1304" s="4">
        <v>2</v>
      </c>
      <c r="AD1304" s="4" t="s">
        <v>38</v>
      </c>
      <c r="AE1304" s="4">
        <v>30</v>
      </c>
      <c r="AF1304" s="4"/>
      <c r="AG1304" s="4"/>
    </row>
    <row r="1305" spans="1:33">
      <c r="A1305" s="4" t="s">
        <v>266</v>
      </c>
      <c r="B1305" s="4" t="s">
        <v>118</v>
      </c>
      <c r="C1305" s="28">
        <v>39655</v>
      </c>
      <c r="D1305" s="4">
        <v>2008</v>
      </c>
      <c r="E1305" s="33">
        <v>0.40972222222222227</v>
      </c>
      <c r="F1305" s="33">
        <v>0.41597222222222219</v>
      </c>
      <c r="G1305" s="33">
        <f t="shared" si="140"/>
        <v>6.2499999999999223E-3</v>
      </c>
      <c r="H1305" s="8">
        <v>2</v>
      </c>
      <c r="I1305" s="5">
        <v>1</v>
      </c>
      <c r="J1305" s="4">
        <v>11</v>
      </c>
      <c r="K1305" s="4">
        <v>11</v>
      </c>
      <c r="L1305" s="4" t="s">
        <v>52</v>
      </c>
      <c r="M1305" s="4" t="s">
        <v>53</v>
      </c>
      <c r="N1305" s="4">
        <v>2</v>
      </c>
      <c r="O1305" s="5">
        <f t="shared" si="141"/>
        <v>49.5</v>
      </c>
      <c r="P1305" s="5">
        <v>15</v>
      </c>
      <c r="Q1305" s="5">
        <f t="shared" si="142"/>
        <v>51.15</v>
      </c>
      <c r="R1305" s="5">
        <v>15.5</v>
      </c>
      <c r="S1305" s="5">
        <f t="shared" si="143"/>
        <v>51.15</v>
      </c>
      <c r="T1305" s="5">
        <v>15.5</v>
      </c>
      <c r="U1305" s="8">
        <f t="shared" si="145"/>
        <v>50.324999999999996</v>
      </c>
      <c r="V1305" s="5">
        <f t="shared" si="146"/>
        <v>15.25</v>
      </c>
      <c r="W1305" s="12">
        <v>27.847149999999999</v>
      </c>
      <c r="X1305" s="12">
        <v>-115.14619</v>
      </c>
      <c r="Y1305" s="4">
        <f t="shared" si="144"/>
        <v>53.6</v>
      </c>
      <c r="Z1305" s="4">
        <v>12</v>
      </c>
      <c r="AA1305" s="4">
        <v>6</v>
      </c>
      <c r="AB1305" s="4" t="s">
        <v>605</v>
      </c>
      <c r="AC1305" s="4">
        <v>6</v>
      </c>
      <c r="AD1305" s="4" t="s">
        <v>38</v>
      </c>
      <c r="AE1305" s="4">
        <v>30</v>
      </c>
      <c r="AF1305" s="4"/>
      <c r="AG1305" s="4"/>
    </row>
    <row r="1306" spans="1:33">
      <c r="A1306" s="4" t="s">
        <v>266</v>
      </c>
      <c r="B1306" s="4" t="s">
        <v>118</v>
      </c>
      <c r="C1306" s="28">
        <v>39655</v>
      </c>
      <c r="D1306" s="4">
        <v>2008</v>
      </c>
      <c r="E1306" s="33">
        <v>0.40972222222222199</v>
      </c>
      <c r="F1306" s="33">
        <v>0.41597222222222202</v>
      </c>
      <c r="G1306" s="33">
        <f t="shared" si="140"/>
        <v>6.2500000000000333E-3</v>
      </c>
      <c r="H1306" s="8">
        <v>2</v>
      </c>
      <c r="I1306" s="5">
        <v>1</v>
      </c>
      <c r="J1306" s="4">
        <v>11</v>
      </c>
      <c r="K1306" s="4">
        <v>11</v>
      </c>
      <c r="L1306" s="4" t="s">
        <v>52</v>
      </c>
      <c r="M1306" s="4" t="s">
        <v>53</v>
      </c>
      <c r="N1306" s="4">
        <v>2</v>
      </c>
      <c r="O1306" s="5">
        <f t="shared" si="141"/>
        <v>49.5</v>
      </c>
      <c r="P1306" s="5">
        <v>15</v>
      </c>
      <c r="Q1306" s="5">
        <f t="shared" si="142"/>
        <v>51.15</v>
      </c>
      <c r="R1306" s="5">
        <v>15.5</v>
      </c>
      <c r="S1306" s="5">
        <f t="shared" si="143"/>
        <v>51.15</v>
      </c>
      <c r="T1306" s="5">
        <v>15.5</v>
      </c>
      <c r="U1306" s="8">
        <f t="shared" si="145"/>
        <v>50.324999999999996</v>
      </c>
      <c r="V1306" s="5">
        <f t="shared" si="146"/>
        <v>15.25</v>
      </c>
      <c r="W1306" s="12">
        <v>27.847149999999999</v>
      </c>
      <c r="X1306" s="12">
        <v>-115.14619</v>
      </c>
      <c r="Y1306" s="4">
        <f t="shared" si="144"/>
        <v>53.6</v>
      </c>
      <c r="Z1306" s="4">
        <v>12</v>
      </c>
      <c r="AA1306" s="4">
        <v>6</v>
      </c>
      <c r="AB1306" s="4" t="s">
        <v>618</v>
      </c>
      <c r="AC1306" s="4">
        <v>2</v>
      </c>
      <c r="AD1306" s="4" t="s">
        <v>38</v>
      </c>
      <c r="AE1306" s="4">
        <v>30</v>
      </c>
      <c r="AF1306" s="4"/>
      <c r="AG1306" s="4"/>
    </row>
    <row r="1307" spans="1:33">
      <c r="A1307" s="4" t="s">
        <v>266</v>
      </c>
      <c r="B1307" s="4" t="s">
        <v>118</v>
      </c>
      <c r="C1307" s="28">
        <v>39655</v>
      </c>
      <c r="D1307" s="4">
        <v>2008</v>
      </c>
      <c r="E1307" s="33">
        <v>0.40972222222222199</v>
      </c>
      <c r="F1307" s="33">
        <v>0.41597222222222202</v>
      </c>
      <c r="G1307" s="33">
        <f t="shared" si="140"/>
        <v>6.2500000000000333E-3</v>
      </c>
      <c r="H1307" s="8">
        <v>2</v>
      </c>
      <c r="I1307" s="5">
        <v>1</v>
      </c>
      <c r="J1307" s="4">
        <v>11</v>
      </c>
      <c r="K1307" s="4">
        <v>11</v>
      </c>
      <c r="L1307" s="4" t="s">
        <v>52</v>
      </c>
      <c r="M1307" s="4" t="s">
        <v>53</v>
      </c>
      <c r="N1307" s="4">
        <v>2</v>
      </c>
      <c r="O1307" s="5">
        <f t="shared" si="141"/>
        <v>49.5</v>
      </c>
      <c r="P1307" s="5">
        <v>15</v>
      </c>
      <c r="Q1307" s="5">
        <f t="shared" si="142"/>
        <v>51.15</v>
      </c>
      <c r="R1307" s="5">
        <v>15.5</v>
      </c>
      <c r="S1307" s="5">
        <f t="shared" si="143"/>
        <v>51.15</v>
      </c>
      <c r="T1307" s="5">
        <v>15.5</v>
      </c>
      <c r="U1307" s="8">
        <f t="shared" si="145"/>
        <v>50.324999999999996</v>
      </c>
      <c r="V1307" s="5">
        <f t="shared" si="146"/>
        <v>15.25</v>
      </c>
      <c r="W1307" s="12">
        <v>27.847149999999999</v>
      </c>
      <c r="X1307" s="12">
        <v>-115.14619</v>
      </c>
      <c r="Y1307" s="4">
        <f t="shared" si="144"/>
        <v>53.6</v>
      </c>
      <c r="Z1307" s="4">
        <v>12</v>
      </c>
      <c r="AA1307" s="4">
        <v>6</v>
      </c>
      <c r="AB1307" s="9" t="s">
        <v>753</v>
      </c>
      <c r="AC1307" s="4">
        <v>30</v>
      </c>
      <c r="AD1307" s="4">
        <v>22</v>
      </c>
      <c r="AE1307" s="4">
        <v>30</v>
      </c>
      <c r="AF1307" s="4"/>
      <c r="AG1307" s="4"/>
    </row>
    <row r="1308" spans="1:33">
      <c r="A1308" s="4" t="s">
        <v>266</v>
      </c>
      <c r="B1308" s="4" t="s">
        <v>118</v>
      </c>
      <c r="C1308" s="28">
        <v>39655</v>
      </c>
      <c r="D1308" s="4">
        <v>2008</v>
      </c>
      <c r="E1308" s="33">
        <v>0.40972222222222199</v>
      </c>
      <c r="F1308" s="33">
        <v>0.41597222222222202</v>
      </c>
      <c r="G1308" s="33">
        <f t="shared" si="140"/>
        <v>6.2500000000000333E-3</v>
      </c>
      <c r="H1308" s="8">
        <v>2</v>
      </c>
      <c r="I1308" s="5">
        <v>1</v>
      </c>
      <c r="J1308" s="4">
        <v>11</v>
      </c>
      <c r="K1308" s="4">
        <v>11</v>
      </c>
      <c r="L1308" s="4" t="s">
        <v>52</v>
      </c>
      <c r="M1308" s="4" t="s">
        <v>53</v>
      </c>
      <c r="N1308" s="4">
        <v>2</v>
      </c>
      <c r="O1308" s="5">
        <f t="shared" si="141"/>
        <v>49.5</v>
      </c>
      <c r="P1308" s="5">
        <v>15</v>
      </c>
      <c r="Q1308" s="5">
        <f t="shared" si="142"/>
        <v>51.15</v>
      </c>
      <c r="R1308" s="5">
        <v>15.5</v>
      </c>
      <c r="S1308" s="5">
        <f t="shared" si="143"/>
        <v>51.15</v>
      </c>
      <c r="T1308" s="5">
        <v>15.5</v>
      </c>
      <c r="U1308" s="8">
        <f t="shared" si="145"/>
        <v>50.324999999999996</v>
      </c>
      <c r="V1308" s="5">
        <f t="shared" si="146"/>
        <v>15.25</v>
      </c>
      <c r="W1308" s="12">
        <v>27.847149999999999</v>
      </c>
      <c r="X1308" s="12">
        <v>-115.14619</v>
      </c>
      <c r="Y1308" s="4">
        <f t="shared" si="144"/>
        <v>53.6</v>
      </c>
      <c r="Z1308" s="4">
        <v>12</v>
      </c>
      <c r="AA1308" s="4">
        <v>6</v>
      </c>
      <c r="AB1308" s="4" t="s">
        <v>613</v>
      </c>
      <c r="AC1308" s="4">
        <v>30</v>
      </c>
      <c r="AD1308" s="4">
        <v>10</v>
      </c>
      <c r="AE1308" s="4">
        <v>30</v>
      </c>
      <c r="AF1308" s="4"/>
      <c r="AG1308" s="4"/>
    </row>
    <row r="1309" spans="1:33">
      <c r="A1309" s="4" t="s">
        <v>266</v>
      </c>
      <c r="B1309" s="4" t="s">
        <v>118</v>
      </c>
      <c r="C1309" s="28">
        <v>39655</v>
      </c>
      <c r="D1309" s="4">
        <v>2008</v>
      </c>
      <c r="E1309" s="33">
        <v>0.40972222222222199</v>
      </c>
      <c r="F1309" s="33">
        <v>0.41597222222222202</v>
      </c>
      <c r="G1309" s="33">
        <f t="shared" si="140"/>
        <v>6.2500000000000333E-3</v>
      </c>
      <c r="H1309" s="8">
        <v>2</v>
      </c>
      <c r="I1309" s="5">
        <v>1</v>
      </c>
      <c r="J1309" s="4">
        <v>11</v>
      </c>
      <c r="K1309" s="4">
        <v>11</v>
      </c>
      <c r="L1309" s="4" t="s">
        <v>52</v>
      </c>
      <c r="M1309" s="4" t="s">
        <v>53</v>
      </c>
      <c r="N1309" s="4">
        <v>2</v>
      </c>
      <c r="O1309" s="5">
        <f t="shared" si="141"/>
        <v>49.5</v>
      </c>
      <c r="P1309" s="5">
        <v>15</v>
      </c>
      <c r="Q1309" s="5">
        <f t="shared" si="142"/>
        <v>51.15</v>
      </c>
      <c r="R1309" s="5">
        <v>15.5</v>
      </c>
      <c r="S1309" s="5">
        <f t="shared" si="143"/>
        <v>51.15</v>
      </c>
      <c r="T1309" s="5">
        <v>15.5</v>
      </c>
      <c r="U1309" s="8">
        <f t="shared" si="145"/>
        <v>50.324999999999996</v>
      </c>
      <c r="V1309" s="5">
        <f t="shared" si="146"/>
        <v>15.25</v>
      </c>
      <c r="W1309" s="12">
        <v>27.847149999999999</v>
      </c>
      <c r="X1309" s="12">
        <v>-115.14619</v>
      </c>
      <c r="Y1309" s="4">
        <f t="shared" si="144"/>
        <v>53.6</v>
      </c>
      <c r="Z1309" s="4">
        <v>12</v>
      </c>
      <c r="AA1309" s="4">
        <v>6</v>
      </c>
      <c r="AB1309" s="4" t="s">
        <v>609</v>
      </c>
      <c r="AC1309" s="4">
        <v>5</v>
      </c>
      <c r="AD1309" s="4" t="s">
        <v>38</v>
      </c>
      <c r="AE1309" s="4">
        <v>30</v>
      </c>
      <c r="AF1309" s="4"/>
      <c r="AG1309" s="4"/>
    </row>
    <row r="1310" spans="1:33">
      <c r="A1310" s="4" t="s">
        <v>266</v>
      </c>
      <c r="B1310" s="4" t="s">
        <v>118</v>
      </c>
      <c r="C1310" s="28">
        <v>39655</v>
      </c>
      <c r="D1310" s="4">
        <v>2008</v>
      </c>
      <c r="E1310" s="33">
        <v>0.40972222222222199</v>
      </c>
      <c r="F1310" s="33">
        <v>0.41597222222222202</v>
      </c>
      <c r="G1310" s="33">
        <f t="shared" si="140"/>
        <v>6.2500000000000333E-3</v>
      </c>
      <c r="H1310" s="8">
        <v>2</v>
      </c>
      <c r="I1310" s="5">
        <v>1</v>
      </c>
      <c r="J1310" s="4">
        <v>11</v>
      </c>
      <c r="K1310" s="4">
        <v>11</v>
      </c>
      <c r="L1310" s="4" t="s">
        <v>52</v>
      </c>
      <c r="M1310" s="4" t="s">
        <v>53</v>
      </c>
      <c r="N1310" s="4">
        <v>2</v>
      </c>
      <c r="O1310" s="5">
        <f t="shared" si="141"/>
        <v>49.5</v>
      </c>
      <c r="P1310" s="5">
        <v>15</v>
      </c>
      <c r="Q1310" s="5">
        <f t="shared" si="142"/>
        <v>51.15</v>
      </c>
      <c r="R1310" s="5">
        <v>15.5</v>
      </c>
      <c r="S1310" s="5">
        <f t="shared" si="143"/>
        <v>51.15</v>
      </c>
      <c r="T1310" s="5">
        <v>15.5</v>
      </c>
      <c r="U1310" s="8">
        <f t="shared" si="145"/>
        <v>50.324999999999996</v>
      </c>
      <c r="V1310" s="5">
        <f t="shared" si="146"/>
        <v>15.25</v>
      </c>
      <c r="W1310" s="12">
        <v>27.847149999999999</v>
      </c>
      <c r="X1310" s="12">
        <v>-115.14619</v>
      </c>
      <c r="Y1310" s="4">
        <f t="shared" si="144"/>
        <v>53.6</v>
      </c>
      <c r="Z1310" s="4">
        <v>12</v>
      </c>
      <c r="AA1310" s="4">
        <v>6</v>
      </c>
      <c r="AB1310" s="4" t="s">
        <v>608</v>
      </c>
      <c r="AC1310" s="4">
        <v>8</v>
      </c>
      <c r="AD1310" s="4" t="s">
        <v>38</v>
      </c>
      <c r="AE1310" s="4">
        <v>30</v>
      </c>
      <c r="AF1310" s="4"/>
      <c r="AG1310" s="4"/>
    </row>
    <row r="1311" spans="1:33">
      <c r="A1311" s="4" t="s">
        <v>266</v>
      </c>
      <c r="B1311" s="4" t="s">
        <v>118</v>
      </c>
      <c r="C1311" s="28">
        <v>39655</v>
      </c>
      <c r="D1311" s="4">
        <v>2008</v>
      </c>
      <c r="E1311" s="33">
        <v>0.40972222222222199</v>
      </c>
      <c r="F1311" s="33">
        <v>0.41597222222222202</v>
      </c>
      <c r="G1311" s="33">
        <f t="shared" si="140"/>
        <v>6.2500000000000333E-3</v>
      </c>
      <c r="H1311" s="8">
        <v>2</v>
      </c>
      <c r="I1311" s="5">
        <v>1</v>
      </c>
      <c r="J1311" s="4">
        <v>11</v>
      </c>
      <c r="K1311" s="4">
        <v>11</v>
      </c>
      <c r="L1311" s="4" t="s">
        <v>52</v>
      </c>
      <c r="M1311" s="4" t="s">
        <v>53</v>
      </c>
      <c r="N1311" s="4">
        <v>2</v>
      </c>
      <c r="O1311" s="5">
        <f t="shared" si="141"/>
        <v>49.5</v>
      </c>
      <c r="P1311" s="5">
        <v>15</v>
      </c>
      <c r="Q1311" s="5">
        <f t="shared" si="142"/>
        <v>51.15</v>
      </c>
      <c r="R1311" s="5">
        <v>15.5</v>
      </c>
      <c r="S1311" s="5">
        <f t="shared" si="143"/>
        <v>51.15</v>
      </c>
      <c r="T1311" s="5">
        <v>15.5</v>
      </c>
      <c r="U1311" s="8">
        <f t="shared" si="145"/>
        <v>50.324999999999996</v>
      </c>
      <c r="V1311" s="5">
        <f t="shared" si="146"/>
        <v>15.25</v>
      </c>
      <c r="W1311" s="12">
        <v>27.847149999999999</v>
      </c>
      <c r="X1311" s="12">
        <v>-115.14619</v>
      </c>
      <c r="Y1311" s="4">
        <f t="shared" si="144"/>
        <v>53.6</v>
      </c>
      <c r="Z1311" s="4">
        <v>12</v>
      </c>
      <c r="AA1311" s="4">
        <v>6</v>
      </c>
      <c r="AB1311" s="4" t="s">
        <v>610</v>
      </c>
      <c r="AC1311" s="4">
        <v>2</v>
      </c>
      <c r="AD1311" s="4" t="s">
        <v>38</v>
      </c>
      <c r="AE1311" s="4">
        <v>30</v>
      </c>
      <c r="AF1311" s="4"/>
      <c r="AG1311" s="4"/>
    </row>
    <row r="1312" spans="1:33">
      <c r="A1312" s="4" t="s">
        <v>266</v>
      </c>
      <c r="B1312" s="4" t="s">
        <v>118</v>
      </c>
      <c r="C1312" s="28">
        <v>39655</v>
      </c>
      <c r="D1312" s="4">
        <v>2008</v>
      </c>
      <c r="E1312" s="33">
        <v>0.40972222222222199</v>
      </c>
      <c r="F1312" s="33">
        <v>0.41597222222222202</v>
      </c>
      <c r="G1312" s="33">
        <f t="shared" si="140"/>
        <v>6.2500000000000333E-3</v>
      </c>
      <c r="H1312" s="8">
        <v>2</v>
      </c>
      <c r="I1312" s="5">
        <v>1</v>
      </c>
      <c r="J1312" s="4">
        <v>11</v>
      </c>
      <c r="K1312" s="4">
        <v>11</v>
      </c>
      <c r="L1312" s="4" t="s">
        <v>52</v>
      </c>
      <c r="M1312" s="4" t="s">
        <v>53</v>
      </c>
      <c r="N1312" s="4">
        <v>2</v>
      </c>
      <c r="O1312" s="5">
        <f t="shared" si="141"/>
        <v>49.5</v>
      </c>
      <c r="P1312" s="5">
        <v>15</v>
      </c>
      <c r="Q1312" s="5">
        <f t="shared" si="142"/>
        <v>51.15</v>
      </c>
      <c r="R1312" s="5">
        <v>15.5</v>
      </c>
      <c r="S1312" s="5">
        <f t="shared" si="143"/>
        <v>51.15</v>
      </c>
      <c r="T1312" s="5">
        <v>15.5</v>
      </c>
      <c r="U1312" s="8">
        <f t="shared" si="145"/>
        <v>50.324999999999996</v>
      </c>
      <c r="V1312" s="5">
        <f t="shared" si="146"/>
        <v>15.25</v>
      </c>
      <c r="W1312" s="12">
        <v>27.847149999999999</v>
      </c>
      <c r="X1312" s="12">
        <v>-115.14619</v>
      </c>
      <c r="Y1312" s="4">
        <f t="shared" si="144"/>
        <v>53.6</v>
      </c>
      <c r="Z1312" s="4">
        <v>12</v>
      </c>
      <c r="AA1312" s="4">
        <v>6</v>
      </c>
      <c r="AB1312" s="4" t="s">
        <v>751</v>
      </c>
      <c r="AC1312" s="4">
        <v>1</v>
      </c>
      <c r="AD1312" s="4" t="s">
        <v>38</v>
      </c>
      <c r="AE1312" s="4">
        <v>30</v>
      </c>
      <c r="AF1312" s="4"/>
      <c r="AG1312" s="4"/>
    </row>
    <row r="1313" spans="1:33">
      <c r="A1313" s="4" t="s">
        <v>266</v>
      </c>
      <c r="B1313" s="4" t="s">
        <v>118</v>
      </c>
      <c r="C1313" s="28">
        <v>39655</v>
      </c>
      <c r="D1313" s="4">
        <v>2008</v>
      </c>
      <c r="E1313" s="33">
        <v>0.40972222222222199</v>
      </c>
      <c r="F1313" s="33">
        <v>0.41597222222222202</v>
      </c>
      <c r="G1313" s="33">
        <f t="shared" si="140"/>
        <v>6.2500000000000333E-3</v>
      </c>
      <c r="H1313" s="8">
        <v>2</v>
      </c>
      <c r="I1313" s="5">
        <v>1</v>
      </c>
      <c r="J1313" s="4">
        <v>11</v>
      </c>
      <c r="K1313" s="4">
        <v>11</v>
      </c>
      <c r="L1313" s="4" t="s">
        <v>52</v>
      </c>
      <c r="M1313" s="4" t="s">
        <v>53</v>
      </c>
      <c r="N1313" s="4">
        <v>2</v>
      </c>
      <c r="O1313" s="5">
        <f t="shared" si="141"/>
        <v>49.5</v>
      </c>
      <c r="P1313" s="5">
        <v>15</v>
      </c>
      <c r="Q1313" s="5">
        <f t="shared" si="142"/>
        <v>51.15</v>
      </c>
      <c r="R1313" s="5">
        <v>15.5</v>
      </c>
      <c r="S1313" s="5">
        <f t="shared" si="143"/>
        <v>51.15</v>
      </c>
      <c r="T1313" s="5">
        <v>15.5</v>
      </c>
      <c r="U1313" s="8">
        <f t="shared" si="145"/>
        <v>50.324999999999996</v>
      </c>
      <c r="V1313" s="5">
        <f t="shared" si="146"/>
        <v>15.25</v>
      </c>
      <c r="W1313" s="12">
        <v>27.847149999999999</v>
      </c>
      <c r="X1313" s="12">
        <v>-115.14619</v>
      </c>
      <c r="Y1313" s="4">
        <f t="shared" si="144"/>
        <v>53.6</v>
      </c>
      <c r="Z1313" s="4">
        <v>12</v>
      </c>
      <c r="AA1313" s="4">
        <v>6</v>
      </c>
      <c r="AB1313" s="4" t="s">
        <v>606</v>
      </c>
      <c r="AC1313" s="4">
        <v>1</v>
      </c>
      <c r="AD1313" s="4" t="s">
        <v>38</v>
      </c>
      <c r="AE1313" s="4">
        <v>30</v>
      </c>
      <c r="AF1313" s="4"/>
      <c r="AG1313" s="4"/>
    </row>
    <row r="1314" spans="1:33">
      <c r="A1314" s="4" t="s">
        <v>266</v>
      </c>
      <c r="B1314" s="4" t="s">
        <v>118</v>
      </c>
      <c r="C1314" s="28">
        <v>39655</v>
      </c>
      <c r="D1314" s="4">
        <v>2008</v>
      </c>
      <c r="E1314" s="33">
        <v>0.40972222222222199</v>
      </c>
      <c r="F1314" s="33">
        <v>0.41597222222222202</v>
      </c>
      <c r="G1314" s="33">
        <f t="shared" si="140"/>
        <v>6.2500000000000333E-3</v>
      </c>
      <c r="H1314" s="8">
        <v>2</v>
      </c>
      <c r="I1314" s="5">
        <v>1</v>
      </c>
      <c r="J1314" s="4">
        <v>11</v>
      </c>
      <c r="K1314" s="4">
        <v>11</v>
      </c>
      <c r="L1314" s="4" t="s">
        <v>52</v>
      </c>
      <c r="M1314" s="4" t="s">
        <v>53</v>
      </c>
      <c r="N1314" s="4">
        <v>2</v>
      </c>
      <c r="O1314" s="5">
        <f t="shared" si="141"/>
        <v>49.5</v>
      </c>
      <c r="P1314" s="5">
        <v>15</v>
      </c>
      <c r="Q1314" s="5">
        <f t="shared" si="142"/>
        <v>51.15</v>
      </c>
      <c r="R1314" s="5">
        <v>15.5</v>
      </c>
      <c r="S1314" s="5">
        <f t="shared" si="143"/>
        <v>51.15</v>
      </c>
      <c r="T1314" s="5">
        <v>15.5</v>
      </c>
      <c r="U1314" s="8">
        <f t="shared" si="145"/>
        <v>50.324999999999996</v>
      </c>
      <c r="V1314" s="5">
        <f t="shared" si="146"/>
        <v>15.25</v>
      </c>
      <c r="W1314" s="12">
        <v>27.847149999999999</v>
      </c>
      <c r="X1314" s="12">
        <v>-115.14619</v>
      </c>
      <c r="Y1314" s="4">
        <f t="shared" si="144"/>
        <v>53.6</v>
      </c>
      <c r="Z1314" s="4">
        <v>12</v>
      </c>
      <c r="AA1314" s="4">
        <v>6</v>
      </c>
      <c r="AB1314" s="4" t="s">
        <v>607</v>
      </c>
      <c r="AC1314" s="4">
        <v>1</v>
      </c>
      <c r="AD1314" s="4" t="s">
        <v>38</v>
      </c>
      <c r="AE1314" s="4">
        <v>30</v>
      </c>
      <c r="AF1314" s="4"/>
      <c r="AG1314" s="4"/>
    </row>
    <row r="1315" spans="1:33">
      <c r="A1315" s="4" t="s">
        <v>266</v>
      </c>
      <c r="B1315" s="4" t="s">
        <v>118</v>
      </c>
      <c r="C1315" s="28">
        <v>39655</v>
      </c>
      <c r="D1315" s="4">
        <v>2008</v>
      </c>
      <c r="E1315" s="33">
        <v>0.40972222222222199</v>
      </c>
      <c r="F1315" s="33">
        <v>0.41597222222222202</v>
      </c>
      <c r="G1315" s="33">
        <f t="shared" si="140"/>
        <v>6.2500000000000333E-3</v>
      </c>
      <c r="H1315" s="8">
        <v>2</v>
      </c>
      <c r="I1315" s="5">
        <v>1</v>
      </c>
      <c r="J1315" s="4">
        <v>11</v>
      </c>
      <c r="K1315" s="4">
        <v>11</v>
      </c>
      <c r="L1315" s="4" t="s">
        <v>52</v>
      </c>
      <c r="M1315" s="4" t="s">
        <v>53</v>
      </c>
      <c r="N1315" s="4">
        <v>2</v>
      </c>
      <c r="O1315" s="5">
        <f t="shared" si="141"/>
        <v>49.5</v>
      </c>
      <c r="P1315" s="5">
        <v>15</v>
      </c>
      <c r="Q1315" s="5">
        <f t="shared" si="142"/>
        <v>51.15</v>
      </c>
      <c r="R1315" s="5">
        <v>15.5</v>
      </c>
      <c r="S1315" s="5">
        <f t="shared" si="143"/>
        <v>51.15</v>
      </c>
      <c r="T1315" s="5">
        <v>15.5</v>
      </c>
      <c r="U1315" s="8">
        <f t="shared" si="145"/>
        <v>50.324999999999996</v>
      </c>
      <c r="V1315" s="5">
        <f t="shared" si="146"/>
        <v>15.25</v>
      </c>
      <c r="W1315" s="12">
        <v>27.847149999999999</v>
      </c>
      <c r="X1315" s="12">
        <v>-115.14619</v>
      </c>
      <c r="Y1315" s="4">
        <f t="shared" si="144"/>
        <v>53.6</v>
      </c>
      <c r="Z1315" s="4">
        <v>12</v>
      </c>
      <c r="AA1315" s="4">
        <v>6</v>
      </c>
      <c r="AB1315" s="4" t="s">
        <v>611</v>
      </c>
      <c r="AC1315" s="4">
        <v>5</v>
      </c>
      <c r="AD1315" s="4" t="s">
        <v>38</v>
      </c>
      <c r="AE1315" s="4">
        <v>30</v>
      </c>
      <c r="AF1315" s="4"/>
      <c r="AG1315" s="4"/>
    </row>
    <row r="1316" spans="1:33">
      <c r="A1316" s="4" t="s">
        <v>267</v>
      </c>
      <c r="B1316" s="4" t="s">
        <v>118</v>
      </c>
      <c r="C1316" s="28">
        <v>39655</v>
      </c>
      <c r="D1316" s="4">
        <v>2008</v>
      </c>
      <c r="E1316" s="33">
        <v>0.47152777777777777</v>
      </c>
      <c r="F1316" s="33">
        <v>0.47499999999999998</v>
      </c>
      <c r="G1316" s="33">
        <f t="shared" si="140"/>
        <v>3.4722222222222099E-3</v>
      </c>
      <c r="H1316" s="8">
        <v>2</v>
      </c>
      <c r="I1316" s="5">
        <v>2</v>
      </c>
      <c r="J1316" s="4">
        <v>12</v>
      </c>
      <c r="K1316" s="4">
        <v>12</v>
      </c>
      <c r="L1316" s="4" t="s">
        <v>52</v>
      </c>
      <c r="M1316" s="4" t="s">
        <v>53</v>
      </c>
      <c r="N1316" s="4">
        <v>2</v>
      </c>
      <c r="O1316" s="5">
        <f t="shared" si="141"/>
        <v>48.51</v>
      </c>
      <c r="P1316" s="5">
        <v>14.7</v>
      </c>
      <c r="Q1316" s="5">
        <f t="shared" si="142"/>
        <v>47.519999999999996</v>
      </c>
      <c r="R1316" s="5">
        <v>14.4</v>
      </c>
      <c r="S1316" s="5">
        <f t="shared" si="143"/>
        <v>48.51</v>
      </c>
      <c r="T1316" s="5">
        <v>14.7</v>
      </c>
      <c r="U1316" s="8">
        <f t="shared" si="145"/>
        <v>48.015000000000001</v>
      </c>
      <c r="V1316" s="5">
        <f t="shared" si="146"/>
        <v>14.55</v>
      </c>
      <c r="W1316" s="12">
        <v>27.845230000000001</v>
      </c>
      <c r="X1316" s="12">
        <v>-115.14321</v>
      </c>
      <c r="Y1316" s="4">
        <f t="shared" si="144"/>
        <v>57.2</v>
      </c>
      <c r="Z1316" s="4">
        <v>14</v>
      </c>
      <c r="AA1316" s="4">
        <v>6</v>
      </c>
      <c r="AB1316" s="4" t="s">
        <v>604</v>
      </c>
      <c r="AC1316" s="4">
        <v>1</v>
      </c>
      <c r="AD1316" s="4" t="s">
        <v>38</v>
      </c>
      <c r="AE1316" s="4">
        <v>210</v>
      </c>
      <c r="AF1316" s="4"/>
      <c r="AG1316" s="4"/>
    </row>
    <row r="1317" spans="1:33">
      <c r="A1317" s="4" t="s">
        <v>267</v>
      </c>
      <c r="B1317" s="4" t="s">
        <v>118</v>
      </c>
      <c r="C1317" s="28">
        <v>39655</v>
      </c>
      <c r="D1317" s="4">
        <v>2008</v>
      </c>
      <c r="E1317" s="33">
        <v>0.47152777777777799</v>
      </c>
      <c r="F1317" s="33">
        <v>0.47499999999999998</v>
      </c>
      <c r="G1317" s="33">
        <f t="shared" si="140"/>
        <v>3.4722222222219878E-3</v>
      </c>
      <c r="H1317" s="8">
        <v>2</v>
      </c>
      <c r="I1317" s="5">
        <v>2</v>
      </c>
      <c r="J1317" s="4">
        <v>12</v>
      </c>
      <c r="K1317" s="4">
        <v>12</v>
      </c>
      <c r="L1317" s="4" t="s">
        <v>52</v>
      </c>
      <c r="M1317" s="4" t="s">
        <v>53</v>
      </c>
      <c r="N1317" s="4">
        <v>2</v>
      </c>
      <c r="O1317" s="5">
        <f t="shared" si="141"/>
        <v>48.51</v>
      </c>
      <c r="P1317" s="5">
        <v>14.7</v>
      </c>
      <c r="Q1317" s="5">
        <f t="shared" si="142"/>
        <v>47.519999999999996</v>
      </c>
      <c r="R1317" s="5">
        <v>14.4</v>
      </c>
      <c r="S1317" s="5">
        <f t="shared" si="143"/>
        <v>48.51</v>
      </c>
      <c r="T1317" s="5">
        <v>14.7</v>
      </c>
      <c r="U1317" s="8">
        <f t="shared" si="145"/>
        <v>48.015000000000001</v>
      </c>
      <c r="V1317" s="5">
        <f t="shared" si="146"/>
        <v>14.55</v>
      </c>
      <c r="W1317" s="12">
        <v>27.845230000000001</v>
      </c>
      <c r="X1317" s="12">
        <v>-115.14321</v>
      </c>
      <c r="Y1317" s="4">
        <f t="shared" si="144"/>
        <v>57.2</v>
      </c>
      <c r="Z1317" s="4">
        <v>14</v>
      </c>
      <c r="AA1317" s="4">
        <v>6</v>
      </c>
      <c r="AB1317" s="4" t="s">
        <v>615</v>
      </c>
      <c r="AC1317" s="4">
        <v>1</v>
      </c>
      <c r="AD1317" s="4" t="s">
        <v>38</v>
      </c>
      <c r="AE1317" s="4">
        <v>210</v>
      </c>
      <c r="AF1317" s="4"/>
      <c r="AG1317" s="4"/>
    </row>
    <row r="1318" spans="1:33">
      <c r="A1318" s="4" t="s">
        <v>267</v>
      </c>
      <c r="B1318" s="4" t="s">
        <v>118</v>
      </c>
      <c r="C1318" s="28">
        <v>39655</v>
      </c>
      <c r="D1318" s="4">
        <v>2008</v>
      </c>
      <c r="E1318" s="33">
        <v>0.47152777777777799</v>
      </c>
      <c r="F1318" s="33">
        <v>0.47499999999999998</v>
      </c>
      <c r="G1318" s="33">
        <f t="shared" si="140"/>
        <v>3.4722222222219878E-3</v>
      </c>
      <c r="H1318" s="8">
        <v>2</v>
      </c>
      <c r="I1318" s="5">
        <v>2</v>
      </c>
      <c r="J1318" s="4">
        <v>12</v>
      </c>
      <c r="K1318" s="4">
        <v>12</v>
      </c>
      <c r="L1318" s="4" t="s">
        <v>52</v>
      </c>
      <c r="M1318" s="4" t="s">
        <v>53</v>
      </c>
      <c r="N1318" s="4">
        <v>2</v>
      </c>
      <c r="O1318" s="5">
        <f t="shared" si="141"/>
        <v>48.51</v>
      </c>
      <c r="P1318" s="5">
        <v>14.7</v>
      </c>
      <c r="Q1318" s="5">
        <f t="shared" si="142"/>
        <v>47.519999999999996</v>
      </c>
      <c r="R1318" s="5">
        <v>14.4</v>
      </c>
      <c r="S1318" s="5">
        <f t="shared" si="143"/>
        <v>48.51</v>
      </c>
      <c r="T1318" s="5">
        <v>14.7</v>
      </c>
      <c r="U1318" s="8">
        <f t="shared" si="145"/>
        <v>48.015000000000001</v>
      </c>
      <c r="V1318" s="5">
        <f t="shared" si="146"/>
        <v>14.55</v>
      </c>
      <c r="W1318" s="12">
        <v>27.845230000000001</v>
      </c>
      <c r="X1318" s="12">
        <v>-115.14321</v>
      </c>
      <c r="Y1318" s="4">
        <f t="shared" si="144"/>
        <v>57.2</v>
      </c>
      <c r="Z1318" s="4">
        <v>14</v>
      </c>
      <c r="AA1318" s="4">
        <v>6</v>
      </c>
      <c r="AB1318" s="4" t="s">
        <v>618</v>
      </c>
      <c r="AC1318" s="4">
        <v>15</v>
      </c>
      <c r="AD1318" s="4" t="s">
        <v>38</v>
      </c>
      <c r="AE1318" s="4">
        <v>210</v>
      </c>
      <c r="AF1318" s="4"/>
      <c r="AG1318" s="4"/>
    </row>
    <row r="1319" spans="1:33">
      <c r="A1319" s="4" t="s">
        <v>267</v>
      </c>
      <c r="B1319" s="4" t="s">
        <v>118</v>
      </c>
      <c r="C1319" s="28">
        <v>39655</v>
      </c>
      <c r="D1319" s="4">
        <v>2008</v>
      </c>
      <c r="E1319" s="33">
        <v>0.47152777777777799</v>
      </c>
      <c r="F1319" s="33">
        <v>0.47499999999999998</v>
      </c>
      <c r="G1319" s="33">
        <f t="shared" si="140"/>
        <v>3.4722222222219878E-3</v>
      </c>
      <c r="H1319" s="8">
        <v>2</v>
      </c>
      <c r="I1319" s="5">
        <v>2</v>
      </c>
      <c r="J1319" s="4">
        <v>12</v>
      </c>
      <c r="K1319" s="4">
        <v>12</v>
      </c>
      <c r="L1319" s="4" t="s">
        <v>52</v>
      </c>
      <c r="M1319" s="4" t="s">
        <v>53</v>
      </c>
      <c r="N1319" s="4">
        <v>2</v>
      </c>
      <c r="O1319" s="5">
        <f t="shared" si="141"/>
        <v>48.51</v>
      </c>
      <c r="P1319" s="5">
        <v>14.7</v>
      </c>
      <c r="Q1319" s="5">
        <f t="shared" si="142"/>
        <v>47.519999999999996</v>
      </c>
      <c r="R1319" s="5">
        <v>14.4</v>
      </c>
      <c r="S1319" s="5">
        <f t="shared" si="143"/>
        <v>48.51</v>
      </c>
      <c r="T1319" s="5">
        <v>14.7</v>
      </c>
      <c r="U1319" s="8">
        <f t="shared" si="145"/>
        <v>48.015000000000001</v>
      </c>
      <c r="V1319" s="5">
        <f t="shared" si="146"/>
        <v>14.55</v>
      </c>
      <c r="W1319" s="12">
        <v>27.845230000000001</v>
      </c>
      <c r="X1319" s="12">
        <v>-115.14321</v>
      </c>
      <c r="Y1319" s="4">
        <f t="shared" si="144"/>
        <v>57.2</v>
      </c>
      <c r="Z1319" s="4">
        <v>14</v>
      </c>
      <c r="AA1319" s="4">
        <v>6</v>
      </c>
      <c r="AB1319" s="9" t="s">
        <v>753</v>
      </c>
      <c r="AC1319" s="4">
        <v>7</v>
      </c>
      <c r="AD1319" s="4" t="s">
        <v>38</v>
      </c>
      <c r="AE1319" s="4">
        <v>210</v>
      </c>
      <c r="AF1319" s="4"/>
      <c r="AG1319" s="4"/>
    </row>
    <row r="1320" spans="1:33">
      <c r="A1320" s="4" t="s">
        <v>267</v>
      </c>
      <c r="B1320" s="4" t="s">
        <v>118</v>
      </c>
      <c r="C1320" s="28">
        <v>39655</v>
      </c>
      <c r="D1320" s="4">
        <v>2008</v>
      </c>
      <c r="E1320" s="33">
        <v>0.47152777777777799</v>
      </c>
      <c r="F1320" s="33">
        <v>0.47499999999999998</v>
      </c>
      <c r="G1320" s="33">
        <f t="shared" si="140"/>
        <v>3.4722222222219878E-3</v>
      </c>
      <c r="H1320" s="8">
        <v>2</v>
      </c>
      <c r="I1320" s="5">
        <v>2</v>
      </c>
      <c r="J1320" s="4">
        <v>12</v>
      </c>
      <c r="K1320" s="4">
        <v>12</v>
      </c>
      <c r="L1320" s="4" t="s">
        <v>52</v>
      </c>
      <c r="M1320" s="4" t="s">
        <v>53</v>
      </c>
      <c r="N1320" s="4">
        <v>2</v>
      </c>
      <c r="O1320" s="5">
        <f t="shared" si="141"/>
        <v>48.51</v>
      </c>
      <c r="P1320" s="5">
        <v>14.7</v>
      </c>
      <c r="Q1320" s="5">
        <f t="shared" si="142"/>
        <v>47.519999999999996</v>
      </c>
      <c r="R1320" s="5">
        <v>14.4</v>
      </c>
      <c r="S1320" s="5">
        <f t="shared" si="143"/>
        <v>48.51</v>
      </c>
      <c r="T1320" s="5">
        <v>14.7</v>
      </c>
      <c r="U1320" s="8">
        <f t="shared" si="145"/>
        <v>48.015000000000001</v>
      </c>
      <c r="V1320" s="5">
        <f t="shared" si="146"/>
        <v>14.55</v>
      </c>
      <c r="W1320" s="12">
        <v>27.845230000000001</v>
      </c>
      <c r="X1320" s="12">
        <v>-115.14321</v>
      </c>
      <c r="Y1320" s="4">
        <f t="shared" si="144"/>
        <v>57.2</v>
      </c>
      <c r="Z1320" s="4">
        <v>14</v>
      </c>
      <c r="AA1320" s="4">
        <v>6</v>
      </c>
      <c r="AB1320" s="4" t="s">
        <v>621</v>
      </c>
      <c r="AC1320" s="4">
        <v>1</v>
      </c>
      <c r="AD1320" s="4" t="s">
        <v>38</v>
      </c>
      <c r="AE1320" s="4">
        <v>210</v>
      </c>
      <c r="AF1320" s="4"/>
      <c r="AG1320" s="4"/>
    </row>
    <row r="1321" spans="1:33">
      <c r="A1321" s="4" t="s">
        <v>267</v>
      </c>
      <c r="B1321" s="4" t="s">
        <v>118</v>
      </c>
      <c r="C1321" s="28">
        <v>39655</v>
      </c>
      <c r="D1321" s="4">
        <v>2008</v>
      </c>
      <c r="E1321" s="33">
        <v>0.47152777777777799</v>
      </c>
      <c r="F1321" s="33">
        <v>0.47499999999999998</v>
      </c>
      <c r="G1321" s="33">
        <f t="shared" si="140"/>
        <v>3.4722222222219878E-3</v>
      </c>
      <c r="H1321" s="8">
        <v>2</v>
      </c>
      <c r="I1321" s="5">
        <v>2</v>
      </c>
      <c r="J1321" s="4">
        <v>12</v>
      </c>
      <c r="K1321" s="4">
        <v>12</v>
      </c>
      <c r="L1321" s="4" t="s">
        <v>52</v>
      </c>
      <c r="M1321" s="4" t="s">
        <v>53</v>
      </c>
      <c r="N1321" s="4">
        <v>2</v>
      </c>
      <c r="O1321" s="5">
        <f t="shared" si="141"/>
        <v>48.51</v>
      </c>
      <c r="P1321" s="5">
        <v>14.7</v>
      </c>
      <c r="Q1321" s="5">
        <f t="shared" si="142"/>
        <v>47.519999999999996</v>
      </c>
      <c r="R1321" s="5">
        <v>14.4</v>
      </c>
      <c r="S1321" s="5">
        <f t="shared" si="143"/>
        <v>48.51</v>
      </c>
      <c r="T1321" s="5">
        <v>14.7</v>
      </c>
      <c r="U1321" s="8">
        <f t="shared" si="145"/>
        <v>48.015000000000001</v>
      </c>
      <c r="V1321" s="5">
        <f t="shared" si="146"/>
        <v>14.55</v>
      </c>
      <c r="W1321" s="12">
        <v>27.845230000000001</v>
      </c>
      <c r="X1321" s="12">
        <v>-115.14321</v>
      </c>
      <c r="Y1321" s="4">
        <f t="shared" si="144"/>
        <v>57.2</v>
      </c>
      <c r="Z1321" s="4">
        <v>14</v>
      </c>
      <c r="AA1321" s="4">
        <v>6</v>
      </c>
      <c r="AB1321" s="4" t="s">
        <v>614</v>
      </c>
      <c r="AC1321" s="4">
        <v>3</v>
      </c>
      <c r="AD1321" s="4" t="s">
        <v>38</v>
      </c>
      <c r="AE1321" s="4">
        <v>210</v>
      </c>
      <c r="AF1321" s="4"/>
      <c r="AG1321" s="4"/>
    </row>
    <row r="1322" spans="1:33">
      <c r="A1322" s="4" t="s">
        <v>267</v>
      </c>
      <c r="B1322" s="4" t="s">
        <v>118</v>
      </c>
      <c r="C1322" s="28">
        <v>39655</v>
      </c>
      <c r="D1322" s="4">
        <v>2008</v>
      </c>
      <c r="E1322" s="33">
        <v>0.47152777777777799</v>
      </c>
      <c r="F1322" s="33">
        <v>0.47499999999999998</v>
      </c>
      <c r="G1322" s="33">
        <f t="shared" si="140"/>
        <v>3.4722222222219878E-3</v>
      </c>
      <c r="H1322" s="8">
        <v>2</v>
      </c>
      <c r="I1322" s="5">
        <v>2</v>
      </c>
      <c r="J1322" s="4">
        <v>12</v>
      </c>
      <c r="K1322" s="4">
        <v>12</v>
      </c>
      <c r="L1322" s="4" t="s">
        <v>52</v>
      </c>
      <c r="M1322" s="4" t="s">
        <v>53</v>
      </c>
      <c r="N1322" s="4">
        <v>2</v>
      </c>
      <c r="O1322" s="5">
        <f t="shared" si="141"/>
        <v>48.51</v>
      </c>
      <c r="P1322" s="5">
        <v>14.7</v>
      </c>
      <c r="Q1322" s="5">
        <f t="shared" si="142"/>
        <v>47.519999999999996</v>
      </c>
      <c r="R1322" s="5">
        <v>14.4</v>
      </c>
      <c r="S1322" s="5">
        <f t="shared" si="143"/>
        <v>48.51</v>
      </c>
      <c r="T1322" s="5">
        <v>14.7</v>
      </c>
      <c r="U1322" s="8">
        <f t="shared" si="145"/>
        <v>48.015000000000001</v>
      </c>
      <c r="V1322" s="5">
        <f t="shared" si="146"/>
        <v>14.55</v>
      </c>
      <c r="W1322" s="12">
        <v>27.845230000000001</v>
      </c>
      <c r="X1322" s="12">
        <v>-115.14321</v>
      </c>
      <c r="Y1322" s="4">
        <f t="shared" si="144"/>
        <v>57.2</v>
      </c>
      <c r="Z1322" s="4">
        <v>14</v>
      </c>
      <c r="AA1322" s="4">
        <v>6</v>
      </c>
      <c r="AB1322" s="4" t="s">
        <v>613</v>
      </c>
      <c r="AC1322" s="4">
        <v>75</v>
      </c>
      <c r="AD1322" s="4">
        <v>12</v>
      </c>
      <c r="AE1322" s="4">
        <v>210</v>
      </c>
      <c r="AF1322" s="4">
        <v>30</v>
      </c>
      <c r="AG1322" s="4"/>
    </row>
    <row r="1323" spans="1:33">
      <c r="A1323" s="4" t="s">
        <v>267</v>
      </c>
      <c r="B1323" s="4" t="s">
        <v>118</v>
      </c>
      <c r="C1323" s="28">
        <v>39655</v>
      </c>
      <c r="D1323" s="4">
        <v>2008</v>
      </c>
      <c r="E1323" s="33">
        <v>0.47152777777777799</v>
      </c>
      <c r="F1323" s="33">
        <v>0.47499999999999998</v>
      </c>
      <c r="G1323" s="33">
        <f t="shared" si="140"/>
        <v>3.4722222222219878E-3</v>
      </c>
      <c r="H1323" s="8">
        <v>2</v>
      </c>
      <c r="I1323" s="5">
        <v>2</v>
      </c>
      <c r="J1323" s="4">
        <v>12</v>
      </c>
      <c r="K1323" s="4">
        <v>12</v>
      </c>
      <c r="L1323" s="4" t="s">
        <v>52</v>
      </c>
      <c r="M1323" s="4" t="s">
        <v>53</v>
      </c>
      <c r="N1323" s="4">
        <v>2</v>
      </c>
      <c r="O1323" s="5">
        <f t="shared" si="141"/>
        <v>48.51</v>
      </c>
      <c r="P1323" s="5">
        <v>14.7</v>
      </c>
      <c r="Q1323" s="5">
        <f t="shared" si="142"/>
        <v>47.519999999999996</v>
      </c>
      <c r="R1323" s="5">
        <v>14.4</v>
      </c>
      <c r="S1323" s="5">
        <f t="shared" si="143"/>
        <v>48.51</v>
      </c>
      <c r="T1323" s="5">
        <v>14.7</v>
      </c>
      <c r="U1323" s="8">
        <f t="shared" si="145"/>
        <v>48.015000000000001</v>
      </c>
      <c r="V1323" s="5">
        <f t="shared" si="146"/>
        <v>14.55</v>
      </c>
      <c r="W1323" s="12">
        <v>27.845230000000001</v>
      </c>
      <c r="X1323" s="12">
        <v>-115.14321</v>
      </c>
      <c r="Y1323" s="4">
        <f t="shared" si="144"/>
        <v>57.2</v>
      </c>
      <c r="Z1323" s="4">
        <v>14</v>
      </c>
      <c r="AA1323" s="4">
        <v>6</v>
      </c>
      <c r="AB1323" s="4" t="s">
        <v>609</v>
      </c>
      <c r="AC1323" s="4">
        <v>4</v>
      </c>
      <c r="AD1323" s="4" t="s">
        <v>38</v>
      </c>
      <c r="AE1323" s="4">
        <v>210</v>
      </c>
      <c r="AF1323" s="4"/>
      <c r="AG1323" s="4"/>
    </row>
    <row r="1324" spans="1:33">
      <c r="A1324" s="4" t="s">
        <v>267</v>
      </c>
      <c r="B1324" s="4" t="s">
        <v>118</v>
      </c>
      <c r="C1324" s="28">
        <v>39655</v>
      </c>
      <c r="D1324" s="4">
        <v>2008</v>
      </c>
      <c r="E1324" s="33">
        <v>0.47152777777777799</v>
      </c>
      <c r="F1324" s="33">
        <v>0.47499999999999998</v>
      </c>
      <c r="G1324" s="33">
        <f t="shared" si="140"/>
        <v>3.4722222222219878E-3</v>
      </c>
      <c r="H1324" s="8">
        <v>2</v>
      </c>
      <c r="I1324" s="5">
        <v>2</v>
      </c>
      <c r="J1324" s="4">
        <v>12</v>
      </c>
      <c r="K1324" s="4">
        <v>12</v>
      </c>
      <c r="L1324" s="4" t="s">
        <v>52</v>
      </c>
      <c r="M1324" s="4" t="s">
        <v>53</v>
      </c>
      <c r="N1324" s="4">
        <v>2</v>
      </c>
      <c r="O1324" s="5">
        <f t="shared" si="141"/>
        <v>48.51</v>
      </c>
      <c r="P1324" s="5">
        <v>14.7</v>
      </c>
      <c r="Q1324" s="5">
        <f t="shared" si="142"/>
        <v>47.519999999999996</v>
      </c>
      <c r="R1324" s="5">
        <v>14.4</v>
      </c>
      <c r="S1324" s="5">
        <f t="shared" si="143"/>
        <v>48.51</v>
      </c>
      <c r="T1324" s="5">
        <v>14.7</v>
      </c>
      <c r="U1324" s="8">
        <f t="shared" si="145"/>
        <v>48.015000000000001</v>
      </c>
      <c r="V1324" s="5">
        <f t="shared" si="146"/>
        <v>14.55</v>
      </c>
      <c r="W1324" s="12">
        <v>27.845230000000001</v>
      </c>
      <c r="X1324" s="12">
        <v>-115.14321</v>
      </c>
      <c r="Y1324" s="4">
        <f t="shared" si="144"/>
        <v>57.2</v>
      </c>
      <c r="Z1324" s="4">
        <v>14</v>
      </c>
      <c r="AA1324" s="4">
        <v>6</v>
      </c>
      <c r="AB1324" s="4" t="s">
        <v>608</v>
      </c>
      <c r="AC1324" s="4">
        <v>1</v>
      </c>
      <c r="AD1324" s="4" t="s">
        <v>38</v>
      </c>
      <c r="AE1324" s="4">
        <v>210</v>
      </c>
      <c r="AF1324" s="4"/>
      <c r="AG1324" s="4"/>
    </row>
    <row r="1325" spans="1:33">
      <c r="A1325" s="4" t="s">
        <v>267</v>
      </c>
      <c r="B1325" s="4" t="s">
        <v>118</v>
      </c>
      <c r="C1325" s="28">
        <v>39655</v>
      </c>
      <c r="D1325" s="4">
        <v>2008</v>
      </c>
      <c r="E1325" s="33">
        <v>0.47152777777777799</v>
      </c>
      <c r="F1325" s="33">
        <v>0.47499999999999998</v>
      </c>
      <c r="G1325" s="33">
        <f t="shared" si="140"/>
        <v>3.4722222222219878E-3</v>
      </c>
      <c r="H1325" s="8">
        <v>2</v>
      </c>
      <c r="I1325" s="5">
        <v>2</v>
      </c>
      <c r="J1325" s="4">
        <v>12</v>
      </c>
      <c r="K1325" s="4">
        <v>12</v>
      </c>
      <c r="L1325" s="4" t="s">
        <v>52</v>
      </c>
      <c r="M1325" s="4" t="s">
        <v>53</v>
      </c>
      <c r="N1325" s="4">
        <v>2</v>
      </c>
      <c r="O1325" s="5">
        <f t="shared" si="141"/>
        <v>48.51</v>
      </c>
      <c r="P1325" s="5">
        <v>14.7</v>
      </c>
      <c r="Q1325" s="5">
        <f t="shared" si="142"/>
        <v>47.519999999999996</v>
      </c>
      <c r="R1325" s="5">
        <v>14.4</v>
      </c>
      <c r="S1325" s="5">
        <f t="shared" si="143"/>
        <v>48.51</v>
      </c>
      <c r="T1325" s="5">
        <v>14.7</v>
      </c>
      <c r="U1325" s="8">
        <f t="shared" si="145"/>
        <v>48.015000000000001</v>
      </c>
      <c r="V1325" s="5">
        <f t="shared" si="146"/>
        <v>14.55</v>
      </c>
      <c r="W1325" s="12">
        <v>27.845230000000001</v>
      </c>
      <c r="X1325" s="12">
        <v>-115.14321</v>
      </c>
      <c r="Y1325" s="4">
        <f t="shared" si="144"/>
        <v>57.2</v>
      </c>
      <c r="Z1325" s="4">
        <v>14</v>
      </c>
      <c r="AA1325" s="4">
        <v>6</v>
      </c>
      <c r="AB1325" s="4" t="s">
        <v>607</v>
      </c>
      <c r="AC1325" s="4">
        <v>6</v>
      </c>
      <c r="AD1325" s="4" t="s">
        <v>38</v>
      </c>
      <c r="AE1325" s="4">
        <v>210</v>
      </c>
      <c r="AF1325" s="4"/>
      <c r="AG1325" s="4"/>
    </row>
    <row r="1326" spans="1:33">
      <c r="A1326" s="4" t="s">
        <v>267</v>
      </c>
      <c r="B1326" s="4" t="s">
        <v>118</v>
      </c>
      <c r="C1326" s="28">
        <v>39655</v>
      </c>
      <c r="D1326" s="4">
        <v>2008</v>
      </c>
      <c r="E1326" s="33">
        <v>0.47152777777777777</v>
      </c>
      <c r="F1326" s="33">
        <v>0.47499999999999998</v>
      </c>
      <c r="G1326" s="33">
        <f t="shared" si="140"/>
        <v>3.4722222222222099E-3</v>
      </c>
      <c r="H1326" s="8">
        <v>2</v>
      </c>
      <c r="I1326" s="5">
        <v>2</v>
      </c>
      <c r="J1326" s="4">
        <v>12</v>
      </c>
      <c r="K1326" s="4">
        <v>12</v>
      </c>
      <c r="L1326" s="4" t="s">
        <v>52</v>
      </c>
      <c r="M1326" s="4" t="s">
        <v>53</v>
      </c>
      <c r="N1326" s="4">
        <v>2</v>
      </c>
      <c r="O1326" s="5">
        <f t="shared" si="141"/>
        <v>48.51</v>
      </c>
      <c r="P1326" s="5">
        <v>14.7</v>
      </c>
      <c r="Q1326" s="5">
        <f t="shared" si="142"/>
        <v>47.519999999999996</v>
      </c>
      <c r="R1326" s="5">
        <v>14.4</v>
      </c>
      <c r="S1326" s="5">
        <f t="shared" si="143"/>
        <v>48.51</v>
      </c>
      <c r="T1326" s="5">
        <v>14.7</v>
      </c>
      <c r="U1326" s="8">
        <f t="shared" si="145"/>
        <v>48.015000000000001</v>
      </c>
      <c r="V1326" s="5">
        <f t="shared" si="146"/>
        <v>14.55</v>
      </c>
      <c r="W1326" s="12">
        <v>27.845230000000001</v>
      </c>
      <c r="X1326" s="12">
        <v>-115.14321</v>
      </c>
      <c r="Y1326" s="4">
        <f t="shared" si="144"/>
        <v>57.2</v>
      </c>
      <c r="Z1326" s="4">
        <v>14</v>
      </c>
      <c r="AA1326" s="4">
        <v>6</v>
      </c>
      <c r="AB1326" s="4" t="s">
        <v>611</v>
      </c>
      <c r="AC1326" s="4">
        <v>2</v>
      </c>
      <c r="AD1326" s="4" t="s">
        <v>38</v>
      </c>
      <c r="AE1326" s="4">
        <v>210</v>
      </c>
      <c r="AF1326" s="4"/>
      <c r="AG1326" s="4"/>
    </row>
    <row r="1327" spans="1:33">
      <c r="A1327" s="4" t="s">
        <v>268</v>
      </c>
      <c r="B1327" s="4" t="s">
        <v>34</v>
      </c>
      <c r="C1327" s="28">
        <v>39657</v>
      </c>
      <c r="D1327" s="4">
        <v>2008</v>
      </c>
      <c r="E1327" s="33">
        <v>0.42083333333333334</v>
      </c>
      <c r="F1327" s="33">
        <v>0.42708333333333331</v>
      </c>
      <c r="G1327" s="33">
        <f t="shared" si="140"/>
        <v>6.2499999999999778E-3</v>
      </c>
      <c r="H1327" s="8">
        <v>2</v>
      </c>
      <c r="I1327" s="5">
        <v>1</v>
      </c>
      <c r="J1327" s="5">
        <v>13</v>
      </c>
      <c r="K1327" s="4">
        <v>13</v>
      </c>
      <c r="L1327" s="4" t="s">
        <v>52</v>
      </c>
      <c r="M1327" s="4" t="s">
        <v>53</v>
      </c>
      <c r="N1327" s="4">
        <v>2</v>
      </c>
      <c r="O1327" s="5">
        <f t="shared" si="141"/>
        <v>21.45</v>
      </c>
      <c r="P1327" s="5">
        <v>6.5</v>
      </c>
      <c r="Q1327" s="5">
        <f t="shared" si="142"/>
        <v>28.049999999999997</v>
      </c>
      <c r="R1327" s="5">
        <v>8.5</v>
      </c>
      <c r="S1327" s="5">
        <f t="shared" si="143"/>
        <v>28.049999999999997</v>
      </c>
      <c r="T1327" s="5">
        <v>8.5</v>
      </c>
      <c r="U1327" s="8">
        <f t="shared" si="145"/>
        <v>24.75</v>
      </c>
      <c r="V1327" s="5">
        <f t="shared" si="146"/>
        <v>7.5</v>
      </c>
      <c r="W1327" s="12">
        <v>27.84233</v>
      </c>
      <c r="X1327" s="12">
        <v>-115.142</v>
      </c>
      <c r="Y1327" s="4">
        <f t="shared" si="144"/>
        <v>66.2</v>
      </c>
      <c r="Z1327" s="4">
        <v>19</v>
      </c>
      <c r="AA1327" s="4">
        <v>6</v>
      </c>
      <c r="AB1327" s="4" t="s">
        <v>605</v>
      </c>
      <c r="AC1327" s="4">
        <v>3</v>
      </c>
      <c r="AD1327" s="4" t="s">
        <v>38</v>
      </c>
      <c r="AE1327" s="9" t="s">
        <v>37</v>
      </c>
      <c r="AF1327" s="4"/>
      <c r="AG1327" s="4"/>
    </row>
    <row r="1328" spans="1:33">
      <c r="A1328" s="4" t="s">
        <v>268</v>
      </c>
      <c r="B1328" s="4" t="s">
        <v>34</v>
      </c>
      <c r="C1328" s="28">
        <v>39657</v>
      </c>
      <c r="D1328" s="4">
        <v>2008</v>
      </c>
      <c r="E1328" s="33">
        <v>0.420833333333333</v>
      </c>
      <c r="F1328" s="33">
        <v>0.42708333333333298</v>
      </c>
      <c r="G1328" s="33">
        <f t="shared" si="140"/>
        <v>6.2499999999999778E-3</v>
      </c>
      <c r="H1328" s="8">
        <v>2</v>
      </c>
      <c r="I1328" s="5">
        <v>1</v>
      </c>
      <c r="J1328" s="5">
        <v>13</v>
      </c>
      <c r="K1328" s="4">
        <v>13</v>
      </c>
      <c r="L1328" s="4" t="s">
        <v>52</v>
      </c>
      <c r="M1328" s="4" t="s">
        <v>53</v>
      </c>
      <c r="N1328" s="4">
        <v>2</v>
      </c>
      <c r="O1328" s="5">
        <f t="shared" si="141"/>
        <v>21.45</v>
      </c>
      <c r="P1328" s="5">
        <v>6.5</v>
      </c>
      <c r="Q1328" s="5">
        <f t="shared" si="142"/>
        <v>28.049999999999997</v>
      </c>
      <c r="R1328" s="5">
        <v>8.5</v>
      </c>
      <c r="S1328" s="5">
        <f t="shared" si="143"/>
        <v>28.049999999999997</v>
      </c>
      <c r="T1328" s="5">
        <v>8.5</v>
      </c>
      <c r="U1328" s="8">
        <f t="shared" si="145"/>
        <v>24.75</v>
      </c>
      <c r="V1328" s="5">
        <f t="shared" si="146"/>
        <v>7.5</v>
      </c>
      <c r="W1328" s="12">
        <v>27.84233</v>
      </c>
      <c r="X1328" s="12">
        <v>-115.142</v>
      </c>
      <c r="Y1328" s="4">
        <f t="shared" si="144"/>
        <v>66.2</v>
      </c>
      <c r="Z1328" s="4">
        <v>19</v>
      </c>
      <c r="AA1328" s="4">
        <v>6</v>
      </c>
      <c r="AB1328" s="4" t="s">
        <v>614</v>
      </c>
      <c r="AC1328" s="4">
        <v>6</v>
      </c>
      <c r="AD1328" s="4" t="s">
        <v>38</v>
      </c>
      <c r="AE1328" s="9" t="s">
        <v>37</v>
      </c>
      <c r="AF1328" s="4"/>
      <c r="AG1328" s="4"/>
    </row>
    <row r="1329" spans="1:33">
      <c r="A1329" s="4" t="s">
        <v>268</v>
      </c>
      <c r="B1329" s="4" t="s">
        <v>34</v>
      </c>
      <c r="C1329" s="28">
        <v>39657</v>
      </c>
      <c r="D1329" s="4">
        <v>2008</v>
      </c>
      <c r="E1329" s="33">
        <v>0.420833333333333</v>
      </c>
      <c r="F1329" s="33">
        <v>0.42708333333333298</v>
      </c>
      <c r="G1329" s="33">
        <f t="shared" si="140"/>
        <v>6.2499999999999778E-3</v>
      </c>
      <c r="H1329" s="8">
        <v>2</v>
      </c>
      <c r="I1329" s="5">
        <v>1</v>
      </c>
      <c r="J1329" s="5">
        <v>13</v>
      </c>
      <c r="K1329" s="4">
        <v>13</v>
      </c>
      <c r="L1329" s="4" t="s">
        <v>52</v>
      </c>
      <c r="M1329" s="4" t="s">
        <v>53</v>
      </c>
      <c r="N1329" s="4">
        <v>2</v>
      </c>
      <c r="O1329" s="5">
        <f t="shared" si="141"/>
        <v>21.45</v>
      </c>
      <c r="P1329" s="5">
        <v>6.5</v>
      </c>
      <c r="Q1329" s="5">
        <f t="shared" si="142"/>
        <v>28.049999999999997</v>
      </c>
      <c r="R1329" s="5">
        <v>8.5</v>
      </c>
      <c r="S1329" s="5">
        <f t="shared" si="143"/>
        <v>28.049999999999997</v>
      </c>
      <c r="T1329" s="5">
        <v>8.5</v>
      </c>
      <c r="U1329" s="8">
        <f t="shared" si="145"/>
        <v>24.75</v>
      </c>
      <c r="V1329" s="5">
        <f t="shared" si="146"/>
        <v>7.5</v>
      </c>
      <c r="W1329" s="12">
        <v>27.84233</v>
      </c>
      <c r="X1329" s="12">
        <v>-115.142</v>
      </c>
      <c r="Y1329" s="4">
        <f t="shared" si="144"/>
        <v>66.2</v>
      </c>
      <c r="Z1329" s="4">
        <v>19</v>
      </c>
      <c r="AA1329" s="4">
        <v>6</v>
      </c>
      <c r="AB1329" s="4" t="s">
        <v>613</v>
      </c>
      <c r="AC1329" s="4">
        <v>409</v>
      </c>
      <c r="AD1329" s="4">
        <v>2.2000000000000002</v>
      </c>
      <c r="AE1329" s="9" t="s">
        <v>37</v>
      </c>
      <c r="AF1329" s="4">
        <v>30</v>
      </c>
      <c r="AG1329" s="4"/>
    </row>
    <row r="1330" spans="1:33">
      <c r="A1330" s="4" t="s">
        <v>268</v>
      </c>
      <c r="B1330" s="4" t="s">
        <v>34</v>
      </c>
      <c r="C1330" s="28">
        <v>39657</v>
      </c>
      <c r="D1330" s="4">
        <v>2008</v>
      </c>
      <c r="E1330" s="33">
        <v>0.42083333333333334</v>
      </c>
      <c r="F1330" s="33">
        <v>0.42708333333333331</v>
      </c>
      <c r="G1330" s="33">
        <f t="shared" si="140"/>
        <v>6.2499999999999778E-3</v>
      </c>
      <c r="H1330" s="8">
        <v>2</v>
      </c>
      <c r="I1330" s="5">
        <v>1</v>
      </c>
      <c r="J1330" s="5">
        <v>13</v>
      </c>
      <c r="K1330" s="4">
        <v>13</v>
      </c>
      <c r="L1330" s="4" t="s">
        <v>52</v>
      </c>
      <c r="M1330" s="4" t="s">
        <v>53</v>
      </c>
      <c r="N1330" s="4">
        <v>2</v>
      </c>
      <c r="O1330" s="5">
        <f t="shared" si="141"/>
        <v>21.45</v>
      </c>
      <c r="P1330" s="5">
        <v>6.5</v>
      </c>
      <c r="Q1330" s="5">
        <f t="shared" si="142"/>
        <v>28.049999999999997</v>
      </c>
      <c r="R1330" s="5">
        <v>8.5</v>
      </c>
      <c r="S1330" s="5">
        <f t="shared" si="143"/>
        <v>28.049999999999997</v>
      </c>
      <c r="T1330" s="5">
        <v>8.5</v>
      </c>
      <c r="U1330" s="8">
        <f t="shared" si="145"/>
        <v>24.75</v>
      </c>
      <c r="V1330" s="5">
        <f t="shared" si="146"/>
        <v>7.5</v>
      </c>
      <c r="W1330" s="12">
        <v>27.84233</v>
      </c>
      <c r="X1330" s="12">
        <v>-115.142</v>
      </c>
      <c r="Y1330" s="4">
        <f t="shared" si="144"/>
        <v>66.2</v>
      </c>
      <c r="Z1330" s="4">
        <v>19</v>
      </c>
      <c r="AA1330" s="4">
        <v>6</v>
      </c>
      <c r="AB1330" s="4" t="s">
        <v>606</v>
      </c>
      <c r="AC1330" s="4">
        <v>272</v>
      </c>
      <c r="AD1330" s="4">
        <v>3.3</v>
      </c>
      <c r="AE1330" s="9" t="s">
        <v>37</v>
      </c>
      <c r="AF1330" s="4">
        <v>30</v>
      </c>
      <c r="AG1330" s="4"/>
    </row>
    <row r="1331" spans="1:33">
      <c r="A1331" s="4" t="s">
        <v>268</v>
      </c>
      <c r="B1331" s="4" t="s">
        <v>34</v>
      </c>
      <c r="C1331" s="28">
        <v>39657</v>
      </c>
      <c r="D1331" s="4">
        <v>2008</v>
      </c>
      <c r="E1331" s="33">
        <v>0.420833333333333</v>
      </c>
      <c r="F1331" s="33">
        <v>0.42708333333333298</v>
      </c>
      <c r="G1331" s="33">
        <f t="shared" si="140"/>
        <v>6.2499999999999778E-3</v>
      </c>
      <c r="H1331" s="8">
        <v>2</v>
      </c>
      <c r="I1331" s="5">
        <v>1</v>
      </c>
      <c r="J1331" s="5">
        <v>13</v>
      </c>
      <c r="K1331" s="4">
        <v>13</v>
      </c>
      <c r="L1331" s="4" t="s">
        <v>52</v>
      </c>
      <c r="M1331" s="4" t="s">
        <v>53</v>
      </c>
      <c r="N1331" s="4">
        <v>2</v>
      </c>
      <c r="O1331" s="5">
        <f t="shared" si="141"/>
        <v>21.45</v>
      </c>
      <c r="P1331" s="5">
        <v>6.5</v>
      </c>
      <c r="Q1331" s="5">
        <f t="shared" si="142"/>
        <v>28.049999999999997</v>
      </c>
      <c r="R1331" s="5">
        <v>8.5</v>
      </c>
      <c r="S1331" s="5">
        <f t="shared" si="143"/>
        <v>28.049999999999997</v>
      </c>
      <c r="T1331" s="5">
        <v>8.5</v>
      </c>
      <c r="U1331" s="8">
        <f t="shared" si="145"/>
        <v>24.75</v>
      </c>
      <c r="V1331" s="5">
        <f t="shared" si="146"/>
        <v>7.5</v>
      </c>
      <c r="W1331" s="12">
        <v>27.84233</v>
      </c>
      <c r="X1331" s="12">
        <v>-115.142</v>
      </c>
      <c r="Y1331" s="4">
        <f t="shared" si="144"/>
        <v>66.2</v>
      </c>
      <c r="Z1331" s="4">
        <v>19</v>
      </c>
      <c r="AA1331" s="4">
        <v>6</v>
      </c>
      <c r="AB1331" s="4" t="s">
        <v>607</v>
      </c>
      <c r="AC1331" s="4">
        <v>7</v>
      </c>
      <c r="AD1331" s="4" t="s">
        <v>38</v>
      </c>
      <c r="AE1331" s="9" t="s">
        <v>37</v>
      </c>
      <c r="AF1331" s="4"/>
      <c r="AG1331" s="4"/>
    </row>
    <row r="1332" spans="1:33">
      <c r="A1332" s="4" t="s">
        <v>268</v>
      </c>
      <c r="B1332" s="4" t="s">
        <v>34</v>
      </c>
      <c r="C1332" s="28">
        <v>39657</v>
      </c>
      <c r="D1332" s="4">
        <v>2008</v>
      </c>
      <c r="E1332" s="33">
        <v>0.420833333333333</v>
      </c>
      <c r="F1332" s="33">
        <v>0.42708333333333298</v>
      </c>
      <c r="G1332" s="33">
        <f t="shared" si="140"/>
        <v>6.2499999999999778E-3</v>
      </c>
      <c r="H1332" s="8">
        <v>2</v>
      </c>
      <c r="I1332" s="5">
        <v>1</v>
      </c>
      <c r="J1332" s="5">
        <v>13</v>
      </c>
      <c r="K1332" s="4">
        <v>13</v>
      </c>
      <c r="L1332" s="4" t="s">
        <v>52</v>
      </c>
      <c r="M1332" s="4" t="s">
        <v>53</v>
      </c>
      <c r="N1332" s="4">
        <v>2</v>
      </c>
      <c r="O1332" s="5">
        <f t="shared" si="141"/>
        <v>21.45</v>
      </c>
      <c r="P1332" s="5">
        <v>6.5</v>
      </c>
      <c r="Q1332" s="5">
        <f t="shared" si="142"/>
        <v>28.049999999999997</v>
      </c>
      <c r="R1332" s="5">
        <v>8.5</v>
      </c>
      <c r="S1332" s="5">
        <f t="shared" si="143"/>
        <v>28.049999999999997</v>
      </c>
      <c r="T1332" s="5">
        <v>8.5</v>
      </c>
      <c r="U1332" s="8">
        <f t="shared" si="145"/>
        <v>24.75</v>
      </c>
      <c r="V1332" s="5">
        <f t="shared" si="146"/>
        <v>7.5</v>
      </c>
      <c r="W1332" s="12">
        <v>27.84233</v>
      </c>
      <c r="X1332" s="12">
        <v>-115.142</v>
      </c>
      <c r="Y1332" s="4">
        <f t="shared" si="144"/>
        <v>66.2</v>
      </c>
      <c r="Z1332" s="4">
        <v>19</v>
      </c>
      <c r="AA1332" s="4">
        <v>6</v>
      </c>
      <c r="AB1332" s="4" t="s">
        <v>611</v>
      </c>
      <c r="AC1332" s="4">
        <v>2</v>
      </c>
      <c r="AD1332" s="4" t="s">
        <v>38</v>
      </c>
      <c r="AE1332" s="9" t="s">
        <v>37</v>
      </c>
      <c r="AF1332" s="4"/>
      <c r="AG1332" s="4"/>
    </row>
    <row r="1333" spans="1:33">
      <c r="A1333" s="4" t="s">
        <v>269</v>
      </c>
      <c r="B1333" s="4" t="s">
        <v>40</v>
      </c>
      <c r="C1333" s="28">
        <v>39657</v>
      </c>
      <c r="D1333" s="4">
        <v>2008</v>
      </c>
      <c r="E1333" s="33">
        <v>0.41249999999999998</v>
      </c>
      <c r="F1333" s="33">
        <v>0.41944444444444445</v>
      </c>
      <c r="G1333" s="33">
        <f t="shared" si="140"/>
        <v>6.9444444444444753E-3</v>
      </c>
      <c r="H1333" s="8">
        <v>2</v>
      </c>
      <c r="I1333" s="5">
        <v>1</v>
      </c>
      <c r="J1333" s="5">
        <v>14</v>
      </c>
      <c r="K1333" s="4">
        <v>14</v>
      </c>
      <c r="L1333" s="4" t="s">
        <v>52</v>
      </c>
      <c r="M1333" s="4" t="s">
        <v>53</v>
      </c>
      <c r="N1333" s="4">
        <v>2</v>
      </c>
      <c r="O1333" s="5">
        <f t="shared" si="141"/>
        <v>19.799999999999997</v>
      </c>
      <c r="P1333" s="5">
        <v>6</v>
      </c>
      <c r="Q1333" s="5">
        <f t="shared" si="142"/>
        <v>20.13</v>
      </c>
      <c r="R1333" s="5">
        <v>6.1</v>
      </c>
      <c r="S1333" s="5">
        <f t="shared" si="143"/>
        <v>20.13</v>
      </c>
      <c r="T1333" s="5">
        <v>6.1</v>
      </c>
      <c r="U1333" s="8">
        <f t="shared" si="145"/>
        <v>19.965</v>
      </c>
      <c r="V1333" s="5">
        <f t="shared" si="146"/>
        <v>6.05</v>
      </c>
      <c r="W1333" s="12">
        <v>27.84233</v>
      </c>
      <c r="X1333" s="12">
        <v>-115.142</v>
      </c>
      <c r="Y1333" s="4">
        <f t="shared" si="144"/>
        <v>66.2</v>
      </c>
      <c r="Z1333" s="4">
        <v>19</v>
      </c>
      <c r="AA1333" s="4">
        <v>6</v>
      </c>
      <c r="AB1333" s="4" t="s">
        <v>605</v>
      </c>
      <c r="AC1333" s="4">
        <v>2</v>
      </c>
      <c r="AD1333" s="4" t="s">
        <v>38</v>
      </c>
      <c r="AE1333" s="4">
        <v>210</v>
      </c>
      <c r="AF1333" s="4"/>
      <c r="AG1333" s="4"/>
    </row>
    <row r="1334" spans="1:33">
      <c r="A1334" s="4" t="s">
        <v>269</v>
      </c>
      <c r="B1334" s="4" t="s">
        <v>40</v>
      </c>
      <c r="C1334" s="28">
        <v>39657</v>
      </c>
      <c r="D1334" s="4">
        <v>2008</v>
      </c>
      <c r="E1334" s="33">
        <v>0.41249999999999998</v>
      </c>
      <c r="F1334" s="33">
        <v>0.41944444444444401</v>
      </c>
      <c r="G1334" s="33">
        <f t="shared" si="140"/>
        <v>6.9444444444440312E-3</v>
      </c>
      <c r="H1334" s="8">
        <v>2</v>
      </c>
      <c r="I1334" s="5">
        <v>1</v>
      </c>
      <c r="J1334" s="5">
        <v>14</v>
      </c>
      <c r="K1334" s="4">
        <v>14</v>
      </c>
      <c r="L1334" s="4" t="s">
        <v>52</v>
      </c>
      <c r="M1334" s="4" t="s">
        <v>53</v>
      </c>
      <c r="N1334" s="4">
        <v>2</v>
      </c>
      <c r="O1334" s="5">
        <f t="shared" si="141"/>
        <v>19.799999999999997</v>
      </c>
      <c r="P1334" s="5">
        <v>6</v>
      </c>
      <c r="Q1334" s="5">
        <f t="shared" si="142"/>
        <v>20.13</v>
      </c>
      <c r="R1334" s="5">
        <v>6.1</v>
      </c>
      <c r="S1334" s="5">
        <f t="shared" si="143"/>
        <v>20.13</v>
      </c>
      <c r="T1334" s="5">
        <v>6.1</v>
      </c>
      <c r="U1334" s="8">
        <f t="shared" si="145"/>
        <v>19.965</v>
      </c>
      <c r="V1334" s="5">
        <f t="shared" si="146"/>
        <v>6.05</v>
      </c>
      <c r="W1334" s="12">
        <v>27.84233</v>
      </c>
      <c r="X1334" s="12">
        <v>-115.142</v>
      </c>
      <c r="Y1334" s="4">
        <f t="shared" si="144"/>
        <v>66.2</v>
      </c>
      <c r="Z1334" s="4">
        <v>19</v>
      </c>
      <c r="AA1334" s="4">
        <v>6</v>
      </c>
      <c r="AB1334" s="4" t="s">
        <v>618</v>
      </c>
      <c r="AC1334" s="4">
        <v>2</v>
      </c>
      <c r="AD1334" s="4" t="s">
        <v>38</v>
      </c>
      <c r="AE1334" s="4">
        <v>210</v>
      </c>
      <c r="AF1334" s="4"/>
      <c r="AG1334" s="4"/>
    </row>
    <row r="1335" spans="1:33">
      <c r="A1335" s="4" t="s">
        <v>269</v>
      </c>
      <c r="B1335" s="4" t="s">
        <v>40</v>
      </c>
      <c r="C1335" s="28">
        <v>39657</v>
      </c>
      <c r="D1335" s="4">
        <v>2008</v>
      </c>
      <c r="E1335" s="33">
        <v>0.41249999999999998</v>
      </c>
      <c r="F1335" s="33">
        <v>0.41944444444444401</v>
      </c>
      <c r="G1335" s="33">
        <f t="shared" si="140"/>
        <v>6.9444444444440312E-3</v>
      </c>
      <c r="H1335" s="8">
        <v>2</v>
      </c>
      <c r="I1335" s="5">
        <v>1</v>
      </c>
      <c r="J1335" s="5">
        <v>14</v>
      </c>
      <c r="K1335" s="4">
        <v>14</v>
      </c>
      <c r="L1335" s="4" t="s">
        <v>52</v>
      </c>
      <c r="M1335" s="4" t="s">
        <v>53</v>
      </c>
      <c r="N1335" s="4">
        <v>2</v>
      </c>
      <c r="O1335" s="5">
        <f t="shared" si="141"/>
        <v>19.799999999999997</v>
      </c>
      <c r="P1335" s="5">
        <v>6</v>
      </c>
      <c r="Q1335" s="5">
        <f t="shared" si="142"/>
        <v>20.13</v>
      </c>
      <c r="R1335" s="5">
        <v>6.1</v>
      </c>
      <c r="S1335" s="5">
        <f t="shared" si="143"/>
        <v>20.13</v>
      </c>
      <c r="T1335" s="5">
        <v>6.1</v>
      </c>
      <c r="U1335" s="8">
        <f t="shared" si="145"/>
        <v>19.965</v>
      </c>
      <c r="V1335" s="5">
        <f t="shared" si="146"/>
        <v>6.05</v>
      </c>
      <c r="W1335" s="12">
        <v>27.84233</v>
      </c>
      <c r="X1335" s="12">
        <v>-115.142</v>
      </c>
      <c r="Y1335" s="4">
        <f t="shared" si="144"/>
        <v>66.2</v>
      </c>
      <c r="Z1335" s="4">
        <v>19</v>
      </c>
      <c r="AA1335" s="4">
        <v>6</v>
      </c>
      <c r="AB1335" s="4" t="s">
        <v>613</v>
      </c>
      <c r="AC1335" s="4">
        <v>180</v>
      </c>
      <c r="AD1335" s="4">
        <v>5</v>
      </c>
      <c r="AE1335" s="4">
        <v>210</v>
      </c>
      <c r="AF1335" s="4">
        <v>30</v>
      </c>
      <c r="AG1335" s="4"/>
    </row>
    <row r="1336" spans="1:33">
      <c r="A1336" s="4" t="s">
        <v>269</v>
      </c>
      <c r="B1336" s="4" t="s">
        <v>40</v>
      </c>
      <c r="C1336" s="28">
        <v>39657</v>
      </c>
      <c r="D1336" s="4">
        <v>2008</v>
      </c>
      <c r="E1336" s="33">
        <v>0.41249999999999998</v>
      </c>
      <c r="F1336" s="33">
        <v>0.41944444444444401</v>
      </c>
      <c r="G1336" s="33">
        <f t="shared" si="140"/>
        <v>6.9444444444440312E-3</v>
      </c>
      <c r="H1336" s="8">
        <v>2</v>
      </c>
      <c r="I1336" s="5">
        <v>1</v>
      </c>
      <c r="J1336" s="5">
        <v>14</v>
      </c>
      <c r="K1336" s="4">
        <v>14</v>
      </c>
      <c r="L1336" s="4" t="s">
        <v>52</v>
      </c>
      <c r="M1336" s="4" t="s">
        <v>53</v>
      </c>
      <c r="N1336" s="4">
        <v>2</v>
      </c>
      <c r="O1336" s="5">
        <f t="shared" si="141"/>
        <v>19.799999999999997</v>
      </c>
      <c r="P1336" s="5">
        <v>6</v>
      </c>
      <c r="Q1336" s="5">
        <f t="shared" si="142"/>
        <v>20.13</v>
      </c>
      <c r="R1336" s="5">
        <v>6.1</v>
      </c>
      <c r="S1336" s="5">
        <f t="shared" si="143"/>
        <v>20.13</v>
      </c>
      <c r="T1336" s="5">
        <v>6.1</v>
      </c>
      <c r="U1336" s="8">
        <f t="shared" si="145"/>
        <v>19.965</v>
      </c>
      <c r="V1336" s="5">
        <f t="shared" si="146"/>
        <v>6.05</v>
      </c>
      <c r="W1336" s="12">
        <v>27.84233</v>
      </c>
      <c r="X1336" s="12">
        <v>-115.142</v>
      </c>
      <c r="Y1336" s="4">
        <f t="shared" si="144"/>
        <v>66.2</v>
      </c>
      <c r="Z1336" s="4">
        <v>19</v>
      </c>
      <c r="AA1336" s="4">
        <v>6</v>
      </c>
      <c r="AB1336" s="4" t="s">
        <v>609</v>
      </c>
      <c r="AC1336" s="4">
        <v>1</v>
      </c>
      <c r="AD1336" s="4" t="s">
        <v>38</v>
      </c>
      <c r="AE1336" s="4">
        <v>210</v>
      </c>
      <c r="AF1336" s="4"/>
      <c r="AG1336" s="4"/>
    </row>
    <row r="1337" spans="1:33">
      <c r="A1337" s="4" t="s">
        <v>269</v>
      </c>
      <c r="B1337" s="4" t="s">
        <v>40</v>
      </c>
      <c r="C1337" s="28">
        <v>39657</v>
      </c>
      <c r="D1337" s="4">
        <v>2008</v>
      </c>
      <c r="E1337" s="33">
        <v>0.41249999999999998</v>
      </c>
      <c r="F1337" s="33">
        <v>0.41944444444444401</v>
      </c>
      <c r="G1337" s="33">
        <f t="shared" si="140"/>
        <v>6.9444444444440312E-3</v>
      </c>
      <c r="H1337" s="8">
        <v>2</v>
      </c>
      <c r="I1337" s="5">
        <v>1</v>
      </c>
      <c r="J1337" s="5">
        <v>14</v>
      </c>
      <c r="K1337" s="4">
        <v>14</v>
      </c>
      <c r="L1337" s="4" t="s">
        <v>52</v>
      </c>
      <c r="M1337" s="4" t="s">
        <v>53</v>
      </c>
      <c r="N1337" s="4">
        <v>2</v>
      </c>
      <c r="O1337" s="5">
        <f t="shared" si="141"/>
        <v>19.799999999999997</v>
      </c>
      <c r="P1337" s="5">
        <v>6</v>
      </c>
      <c r="Q1337" s="5">
        <f t="shared" si="142"/>
        <v>20.13</v>
      </c>
      <c r="R1337" s="5">
        <v>6.1</v>
      </c>
      <c r="S1337" s="5">
        <f t="shared" si="143"/>
        <v>20.13</v>
      </c>
      <c r="T1337" s="5">
        <v>6.1</v>
      </c>
      <c r="U1337" s="8">
        <f t="shared" si="145"/>
        <v>19.965</v>
      </c>
      <c r="V1337" s="5">
        <f t="shared" si="146"/>
        <v>6.05</v>
      </c>
      <c r="W1337" s="12">
        <v>27.84233</v>
      </c>
      <c r="X1337" s="12">
        <v>-115.142</v>
      </c>
      <c r="Y1337" s="4">
        <f t="shared" si="144"/>
        <v>66.2</v>
      </c>
      <c r="Z1337" s="4">
        <v>19</v>
      </c>
      <c r="AA1337" s="4">
        <v>6</v>
      </c>
      <c r="AB1337" s="4" t="s">
        <v>608</v>
      </c>
      <c r="AC1337" s="4">
        <v>2</v>
      </c>
      <c r="AD1337" s="4" t="s">
        <v>38</v>
      </c>
      <c r="AE1337" s="4">
        <v>210</v>
      </c>
      <c r="AF1337" s="4"/>
      <c r="AG1337" s="4"/>
    </row>
    <row r="1338" spans="1:33">
      <c r="A1338" s="4" t="s">
        <v>269</v>
      </c>
      <c r="B1338" s="4" t="s">
        <v>40</v>
      </c>
      <c r="C1338" s="28">
        <v>39657</v>
      </c>
      <c r="D1338" s="4">
        <v>2008</v>
      </c>
      <c r="E1338" s="33">
        <v>0.41249999999999998</v>
      </c>
      <c r="F1338" s="33">
        <v>0.41944444444444401</v>
      </c>
      <c r="G1338" s="33">
        <f t="shared" si="140"/>
        <v>6.9444444444440312E-3</v>
      </c>
      <c r="H1338" s="8">
        <v>2</v>
      </c>
      <c r="I1338" s="5">
        <v>1</v>
      </c>
      <c r="J1338" s="5">
        <v>14</v>
      </c>
      <c r="K1338" s="4">
        <v>14</v>
      </c>
      <c r="L1338" s="4" t="s">
        <v>52</v>
      </c>
      <c r="M1338" s="4" t="s">
        <v>53</v>
      </c>
      <c r="N1338" s="4">
        <v>2</v>
      </c>
      <c r="O1338" s="5">
        <f t="shared" si="141"/>
        <v>19.799999999999997</v>
      </c>
      <c r="P1338" s="5">
        <v>6</v>
      </c>
      <c r="Q1338" s="5">
        <f t="shared" si="142"/>
        <v>20.13</v>
      </c>
      <c r="R1338" s="5">
        <v>6.1</v>
      </c>
      <c r="S1338" s="5">
        <f t="shared" si="143"/>
        <v>20.13</v>
      </c>
      <c r="T1338" s="5">
        <v>6.1</v>
      </c>
      <c r="U1338" s="8">
        <f t="shared" si="145"/>
        <v>19.965</v>
      </c>
      <c r="V1338" s="5">
        <f t="shared" si="146"/>
        <v>6.05</v>
      </c>
      <c r="W1338" s="12">
        <v>27.84233</v>
      </c>
      <c r="X1338" s="12">
        <v>-115.142</v>
      </c>
      <c r="Y1338" s="4">
        <f t="shared" si="144"/>
        <v>66.2</v>
      </c>
      <c r="Z1338" s="4">
        <v>19</v>
      </c>
      <c r="AA1338" s="4">
        <v>6</v>
      </c>
      <c r="AB1338" s="4" t="s">
        <v>610</v>
      </c>
      <c r="AC1338" s="4">
        <v>1</v>
      </c>
      <c r="AD1338" s="4" t="s">
        <v>38</v>
      </c>
      <c r="AE1338" s="4">
        <v>210</v>
      </c>
      <c r="AF1338" s="4"/>
      <c r="AG1338" s="4"/>
    </row>
    <row r="1339" spans="1:33">
      <c r="A1339" s="4" t="s">
        <v>269</v>
      </c>
      <c r="B1339" s="4" t="s">
        <v>40</v>
      </c>
      <c r="C1339" s="28">
        <v>39657</v>
      </c>
      <c r="D1339" s="4">
        <v>2008</v>
      </c>
      <c r="E1339" s="33">
        <v>0.41249999999999998</v>
      </c>
      <c r="F1339" s="33">
        <v>0.41944444444444445</v>
      </c>
      <c r="G1339" s="33">
        <f t="shared" si="140"/>
        <v>6.9444444444444753E-3</v>
      </c>
      <c r="H1339" s="8">
        <v>2</v>
      </c>
      <c r="I1339" s="5">
        <v>1</v>
      </c>
      <c r="J1339" s="5">
        <v>14</v>
      </c>
      <c r="K1339" s="4">
        <v>14</v>
      </c>
      <c r="L1339" s="4" t="s">
        <v>52</v>
      </c>
      <c r="M1339" s="4" t="s">
        <v>53</v>
      </c>
      <c r="N1339" s="4">
        <v>2</v>
      </c>
      <c r="O1339" s="5">
        <f t="shared" si="141"/>
        <v>19.799999999999997</v>
      </c>
      <c r="P1339" s="5">
        <v>6</v>
      </c>
      <c r="Q1339" s="5">
        <f t="shared" si="142"/>
        <v>20.13</v>
      </c>
      <c r="R1339" s="5">
        <v>6.1</v>
      </c>
      <c r="S1339" s="5">
        <f t="shared" si="143"/>
        <v>20.13</v>
      </c>
      <c r="T1339" s="5">
        <v>6.1</v>
      </c>
      <c r="U1339" s="8">
        <f t="shared" si="145"/>
        <v>19.965</v>
      </c>
      <c r="V1339" s="5">
        <f t="shared" si="146"/>
        <v>6.05</v>
      </c>
      <c r="W1339" s="12">
        <v>27.84233</v>
      </c>
      <c r="X1339" s="12">
        <v>-115.142</v>
      </c>
      <c r="Y1339" s="4">
        <f t="shared" si="144"/>
        <v>66.2</v>
      </c>
      <c r="Z1339" s="4">
        <v>19</v>
      </c>
      <c r="AA1339" s="4">
        <v>6</v>
      </c>
      <c r="AB1339" s="4" t="s">
        <v>606</v>
      </c>
      <c r="AC1339" s="4">
        <v>180</v>
      </c>
      <c r="AD1339" s="4">
        <v>5</v>
      </c>
      <c r="AE1339" s="4">
        <v>210</v>
      </c>
      <c r="AF1339" s="4">
        <v>30</v>
      </c>
      <c r="AG1339" s="4"/>
    </row>
    <row r="1340" spans="1:33">
      <c r="A1340" s="4" t="s">
        <v>269</v>
      </c>
      <c r="B1340" s="4" t="s">
        <v>40</v>
      </c>
      <c r="C1340" s="28">
        <v>39657</v>
      </c>
      <c r="D1340" s="4">
        <v>2008</v>
      </c>
      <c r="E1340" s="33">
        <v>0.41249999999999998</v>
      </c>
      <c r="F1340" s="33">
        <v>0.41944444444444401</v>
      </c>
      <c r="G1340" s="33">
        <f t="shared" si="140"/>
        <v>6.9444444444440312E-3</v>
      </c>
      <c r="H1340" s="8">
        <v>2</v>
      </c>
      <c r="I1340" s="5">
        <v>1</v>
      </c>
      <c r="J1340" s="5">
        <v>14</v>
      </c>
      <c r="K1340" s="4">
        <v>14</v>
      </c>
      <c r="L1340" s="4" t="s">
        <v>52</v>
      </c>
      <c r="M1340" s="4" t="s">
        <v>53</v>
      </c>
      <c r="N1340" s="4">
        <v>2</v>
      </c>
      <c r="O1340" s="5">
        <f t="shared" si="141"/>
        <v>19.799999999999997</v>
      </c>
      <c r="P1340" s="5">
        <v>6</v>
      </c>
      <c r="Q1340" s="5">
        <f t="shared" si="142"/>
        <v>20.13</v>
      </c>
      <c r="R1340" s="5">
        <v>6.1</v>
      </c>
      <c r="S1340" s="5">
        <f t="shared" si="143"/>
        <v>20.13</v>
      </c>
      <c r="T1340" s="5">
        <v>6.1</v>
      </c>
      <c r="U1340" s="8">
        <f t="shared" si="145"/>
        <v>19.965</v>
      </c>
      <c r="V1340" s="5">
        <f t="shared" si="146"/>
        <v>6.05</v>
      </c>
      <c r="W1340" s="12">
        <v>27.84233</v>
      </c>
      <c r="X1340" s="12">
        <v>-115.142</v>
      </c>
      <c r="Y1340" s="4">
        <f t="shared" si="144"/>
        <v>66.2</v>
      </c>
      <c r="Z1340" s="4">
        <v>19</v>
      </c>
      <c r="AA1340" s="4">
        <v>6</v>
      </c>
      <c r="AB1340" s="4" t="s">
        <v>607</v>
      </c>
      <c r="AC1340" s="4">
        <v>4</v>
      </c>
      <c r="AD1340" s="4" t="s">
        <v>38</v>
      </c>
      <c r="AE1340" s="4">
        <v>210</v>
      </c>
      <c r="AF1340" s="4"/>
      <c r="AG1340" s="4"/>
    </row>
    <row r="1341" spans="1:33">
      <c r="A1341" s="4" t="s">
        <v>269</v>
      </c>
      <c r="B1341" s="4" t="s">
        <v>40</v>
      </c>
      <c r="C1341" s="28">
        <v>39657</v>
      </c>
      <c r="D1341" s="4">
        <v>2008</v>
      </c>
      <c r="E1341" s="33">
        <v>0.41249999999999998</v>
      </c>
      <c r="F1341" s="33">
        <v>0.41944444444444401</v>
      </c>
      <c r="G1341" s="33">
        <f t="shared" si="140"/>
        <v>6.9444444444440312E-3</v>
      </c>
      <c r="H1341" s="8">
        <v>2</v>
      </c>
      <c r="I1341" s="5">
        <v>1</v>
      </c>
      <c r="J1341" s="5">
        <v>14</v>
      </c>
      <c r="K1341" s="4">
        <v>14</v>
      </c>
      <c r="L1341" s="4" t="s">
        <v>52</v>
      </c>
      <c r="M1341" s="4" t="s">
        <v>53</v>
      </c>
      <c r="N1341" s="4">
        <v>2</v>
      </c>
      <c r="O1341" s="5">
        <f t="shared" si="141"/>
        <v>19.799999999999997</v>
      </c>
      <c r="P1341" s="5">
        <v>6</v>
      </c>
      <c r="Q1341" s="5">
        <f t="shared" si="142"/>
        <v>20.13</v>
      </c>
      <c r="R1341" s="5">
        <v>6.1</v>
      </c>
      <c r="S1341" s="5">
        <f t="shared" si="143"/>
        <v>20.13</v>
      </c>
      <c r="T1341" s="5">
        <v>6.1</v>
      </c>
      <c r="U1341" s="8">
        <f t="shared" si="145"/>
        <v>19.965</v>
      </c>
      <c r="V1341" s="5">
        <f t="shared" si="146"/>
        <v>6.05</v>
      </c>
      <c r="W1341" s="12">
        <v>27.84233</v>
      </c>
      <c r="X1341" s="12">
        <v>-115.142</v>
      </c>
      <c r="Y1341" s="4">
        <f t="shared" si="144"/>
        <v>66.2</v>
      </c>
      <c r="Z1341" s="4">
        <v>19</v>
      </c>
      <c r="AA1341" s="4">
        <v>6</v>
      </c>
      <c r="AB1341" s="4" t="s">
        <v>611</v>
      </c>
      <c r="AC1341" s="4">
        <v>1</v>
      </c>
      <c r="AD1341" s="4" t="s">
        <v>38</v>
      </c>
      <c r="AE1341" s="4">
        <v>210</v>
      </c>
      <c r="AF1341" s="4"/>
      <c r="AG1341" s="4"/>
    </row>
    <row r="1342" spans="1:33">
      <c r="A1342" s="4" t="s">
        <v>270</v>
      </c>
      <c r="B1342" s="4" t="s">
        <v>223</v>
      </c>
      <c r="C1342" s="28">
        <v>39657</v>
      </c>
      <c r="D1342" s="4">
        <v>2008</v>
      </c>
      <c r="E1342" s="33">
        <v>0.42291666666666666</v>
      </c>
      <c r="F1342" s="33">
        <v>0.4291666666666667</v>
      </c>
      <c r="G1342" s="33">
        <f t="shared" si="140"/>
        <v>6.2500000000000333E-3</v>
      </c>
      <c r="H1342" s="8">
        <v>2</v>
      </c>
      <c r="I1342" s="5">
        <v>1</v>
      </c>
      <c r="J1342" s="5">
        <v>15</v>
      </c>
      <c r="K1342" s="4">
        <v>15</v>
      </c>
      <c r="L1342" s="4" t="s">
        <v>52</v>
      </c>
      <c r="M1342" s="4" t="s">
        <v>53</v>
      </c>
      <c r="N1342" s="4">
        <v>2</v>
      </c>
      <c r="O1342" s="5">
        <f t="shared" si="141"/>
        <v>16.5</v>
      </c>
      <c r="P1342" s="5">
        <v>5</v>
      </c>
      <c r="Q1342" s="5">
        <f t="shared" si="142"/>
        <v>16.170000000000002</v>
      </c>
      <c r="R1342" s="5">
        <v>4.9000000000000004</v>
      </c>
      <c r="S1342" s="5">
        <f t="shared" si="143"/>
        <v>16.5</v>
      </c>
      <c r="T1342" s="5">
        <v>5</v>
      </c>
      <c r="U1342" s="8">
        <f t="shared" si="145"/>
        <v>16.335000000000001</v>
      </c>
      <c r="V1342" s="5">
        <f t="shared" si="146"/>
        <v>4.95</v>
      </c>
      <c r="W1342" s="12">
        <v>27.84348</v>
      </c>
      <c r="X1342" s="12">
        <v>-115.14207</v>
      </c>
      <c r="Y1342" s="4">
        <f t="shared" si="144"/>
        <v>64.400000000000006</v>
      </c>
      <c r="Z1342" s="4">
        <v>18</v>
      </c>
      <c r="AA1342" s="4">
        <v>6</v>
      </c>
      <c r="AB1342" s="4" t="s">
        <v>604</v>
      </c>
      <c r="AC1342" s="4">
        <v>3</v>
      </c>
      <c r="AD1342" s="4" t="s">
        <v>38</v>
      </c>
      <c r="AE1342" s="9" t="s">
        <v>37</v>
      </c>
      <c r="AF1342" s="4"/>
      <c r="AG1342" s="4"/>
    </row>
    <row r="1343" spans="1:33">
      <c r="A1343" s="4" t="s">
        <v>270</v>
      </c>
      <c r="B1343" s="4" t="s">
        <v>223</v>
      </c>
      <c r="C1343" s="28">
        <v>39657</v>
      </c>
      <c r="D1343" s="4">
        <v>2008</v>
      </c>
      <c r="E1343" s="33">
        <v>0.42291666666666666</v>
      </c>
      <c r="F1343" s="33">
        <v>0.4291666666666667</v>
      </c>
      <c r="G1343" s="33">
        <f t="shared" si="140"/>
        <v>6.2500000000000333E-3</v>
      </c>
      <c r="H1343" s="8">
        <v>2</v>
      </c>
      <c r="I1343" s="5">
        <v>1</v>
      </c>
      <c r="J1343" s="5">
        <v>15</v>
      </c>
      <c r="K1343" s="4">
        <v>15</v>
      </c>
      <c r="L1343" s="4" t="s">
        <v>52</v>
      </c>
      <c r="M1343" s="4" t="s">
        <v>53</v>
      </c>
      <c r="N1343" s="4">
        <v>2</v>
      </c>
      <c r="O1343" s="5">
        <f t="shared" si="141"/>
        <v>16.5</v>
      </c>
      <c r="P1343" s="5">
        <v>5</v>
      </c>
      <c r="Q1343" s="5">
        <f t="shared" si="142"/>
        <v>16.170000000000002</v>
      </c>
      <c r="R1343" s="5">
        <v>4.9000000000000004</v>
      </c>
      <c r="S1343" s="5">
        <f t="shared" si="143"/>
        <v>16.5</v>
      </c>
      <c r="T1343" s="5">
        <v>5</v>
      </c>
      <c r="U1343" s="8">
        <f t="shared" si="145"/>
        <v>16.335000000000001</v>
      </c>
      <c r="V1343" s="5">
        <f t="shared" si="146"/>
        <v>4.95</v>
      </c>
      <c r="W1343" s="12">
        <v>27.84348</v>
      </c>
      <c r="X1343" s="12">
        <v>-115.14207</v>
      </c>
      <c r="Y1343" s="4">
        <f t="shared" si="144"/>
        <v>64.400000000000006</v>
      </c>
      <c r="Z1343" s="4">
        <v>18</v>
      </c>
      <c r="AA1343" s="4">
        <v>6</v>
      </c>
      <c r="AB1343" s="4" t="s">
        <v>605</v>
      </c>
      <c r="AC1343" s="4">
        <v>1</v>
      </c>
      <c r="AD1343" s="4" t="s">
        <v>38</v>
      </c>
      <c r="AE1343" s="9" t="s">
        <v>37</v>
      </c>
      <c r="AF1343" s="4"/>
      <c r="AG1343" s="4"/>
    </row>
    <row r="1344" spans="1:33">
      <c r="A1344" s="4" t="s">
        <v>270</v>
      </c>
      <c r="B1344" s="4" t="s">
        <v>223</v>
      </c>
      <c r="C1344" s="28">
        <v>39657</v>
      </c>
      <c r="D1344" s="4">
        <v>2008</v>
      </c>
      <c r="E1344" s="33">
        <v>0.422916666666667</v>
      </c>
      <c r="F1344" s="33">
        <v>0.42916666666666697</v>
      </c>
      <c r="G1344" s="33">
        <f t="shared" si="140"/>
        <v>6.2499999999999778E-3</v>
      </c>
      <c r="H1344" s="8">
        <v>2</v>
      </c>
      <c r="I1344" s="5">
        <v>1</v>
      </c>
      <c r="J1344" s="5">
        <v>15</v>
      </c>
      <c r="K1344" s="4">
        <v>15</v>
      </c>
      <c r="L1344" s="4" t="s">
        <v>52</v>
      </c>
      <c r="M1344" s="4" t="s">
        <v>53</v>
      </c>
      <c r="N1344" s="4">
        <v>2</v>
      </c>
      <c r="O1344" s="5">
        <f t="shared" si="141"/>
        <v>16.5</v>
      </c>
      <c r="P1344" s="5">
        <v>5</v>
      </c>
      <c r="Q1344" s="5">
        <f t="shared" si="142"/>
        <v>16.170000000000002</v>
      </c>
      <c r="R1344" s="5">
        <v>4.9000000000000004</v>
      </c>
      <c r="S1344" s="5">
        <f t="shared" si="143"/>
        <v>16.5</v>
      </c>
      <c r="T1344" s="5">
        <v>5</v>
      </c>
      <c r="U1344" s="8">
        <f t="shared" si="145"/>
        <v>16.335000000000001</v>
      </c>
      <c r="V1344" s="5">
        <f t="shared" si="146"/>
        <v>4.95</v>
      </c>
      <c r="W1344" s="12">
        <v>27.84348</v>
      </c>
      <c r="X1344" s="12">
        <v>-115.14207</v>
      </c>
      <c r="Y1344" s="4">
        <f t="shared" si="144"/>
        <v>64.400000000000006</v>
      </c>
      <c r="Z1344" s="4">
        <v>18</v>
      </c>
      <c r="AA1344" s="4">
        <v>6</v>
      </c>
      <c r="AB1344" s="4" t="s">
        <v>615</v>
      </c>
      <c r="AC1344" s="4">
        <v>2</v>
      </c>
      <c r="AD1344" s="4" t="s">
        <v>38</v>
      </c>
      <c r="AE1344" s="9" t="s">
        <v>37</v>
      </c>
      <c r="AF1344" s="4"/>
      <c r="AG1344" s="4"/>
    </row>
    <row r="1345" spans="1:33">
      <c r="A1345" s="4" t="s">
        <v>270</v>
      </c>
      <c r="B1345" s="4" t="s">
        <v>223</v>
      </c>
      <c r="C1345" s="28">
        <v>39657</v>
      </c>
      <c r="D1345" s="4">
        <v>2008</v>
      </c>
      <c r="E1345" s="33">
        <v>0.422916666666667</v>
      </c>
      <c r="F1345" s="33">
        <v>0.42916666666666697</v>
      </c>
      <c r="G1345" s="33">
        <f t="shared" si="140"/>
        <v>6.2499999999999778E-3</v>
      </c>
      <c r="H1345" s="8">
        <v>2</v>
      </c>
      <c r="I1345" s="5">
        <v>1</v>
      </c>
      <c r="J1345" s="5">
        <v>15</v>
      </c>
      <c r="K1345" s="4">
        <v>15</v>
      </c>
      <c r="L1345" s="4" t="s">
        <v>52</v>
      </c>
      <c r="M1345" s="4" t="s">
        <v>53</v>
      </c>
      <c r="N1345" s="4">
        <v>2</v>
      </c>
      <c r="O1345" s="5">
        <f t="shared" si="141"/>
        <v>16.5</v>
      </c>
      <c r="P1345" s="5">
        <v>5</v>
      </c>
      <c r="Q1345" s="5">
        <f t="shared" si="142"/>
        <v>16.170000000000002</v>
      </c>
      <c r="R1345" s="5">
        <v>4.9000000000000004</v>
      </c>
      <c r="S1345" s="5">
        <f t="shared" si="143"/>
        <v>16.5</v>
      </c>
      <c r="T1345" s="5">
        <v>5</v>
      </c>
      <c r="U1345" s="8">
        <f t="shared" si="145"/>
        <v>16.335000000000001</v>
      </c>
      <c r="V1345" s="5">
        <f t="shared" si="146"/>
        <v>4.95</v>
      </c>
      <c r="W1345" s="12">
        <v>27.84348</v>
      </c>
      <c r="X1345" s="12">
        <v>-115.14207</v>
      </c>
      <c r="Y1345" s="4">
        <f t="shared" si="144"/>
        <v>64.400000000000006</v>
      </c>
      <c r="Z1345" s="4">
        <v>18</v>
      </c>
      <c r="AA1345" s="4">
        <v>6</v>
      </c>
      <c r="AB1345" s="4" t="s">
        <v>618</v>
      </c>
      <c r="AC1345" s="4">
        <v>4</v>
      </c>
      <c r="AD1345" s="4" t="s">
        <v>38</v>
      </c>
      <c r="AE1345" s="9" t="s">
        <v>37</v>
      </c>
      <c r="AF1345" s="4"/>
      <c r="AG1345" s="4"/>
    </row>
    <row r="1346" spans="1:33">
      <c r="A1346" s="4" t="s">
        <v>270</v>
      </c>
      <c r="B1346" s="4" t="s">
        <v>223</v>
      </c>
      <c r="C1346" s="28">
        <v>39657</v>
      </c>
      <c r="D1346" s="4">
        <v>2008</v>
      </c>
      <c r="E1346" s="33">
        <v>0.422916666666667</v>
      </c>
      <c r="F1346" s="33">
        <v>0.42916666666666697</v>
      </c>
      <c r="G1346" s="33">
        <f t="shared" ref="G1346:G1409" si="147">F1346-E1346</f>
        <v>6.2499999999999778E-3</v>
      </c>
      <c r="H1346" s="8">
        <v>2</v>
      </c>
      <c r="I1346" s="5">
        <v>1</v>
      </c>
      <c r="J1346" s="5">
        <v>15</v>
      </c>
      <c r="K1346" s="4">
        <v>15</v>
      </c>
      <c r="L1346" s="4" t="s">
        <v>52</v>
      </c>
      <c r="M1346" s="4" t="s">
        <v>53</v>
      </c>
      <c r="N1346" s="4">
        <v>2</v>
      </c>
      <c r="O1346" s="5">
        <f t="shared" ref="O1346:O1409" si="148">3.3*P1346</f>
        <v>16.5</v>
      </c>
      <c r="P1346" s="5">
        <v>5</v>
      </c>
      <c r="Q1346" s="5">
        <f t="shared" ref="Q1346:Q1409" si="149">3.3*R1346</f>
        <v>16.170000000000002</v>
      </c>
      <c r="R1346" s="5">
        <v>4.9000000000000004</v>
      </c>
      <c r="S1346" s="5">
        <f t="shared" ref="S1346:S1409" si="150">3.3*T1346</f>
        <v>16.5</v>
      </c>
      <c r="T1346" s="5">
        <v>5</v>
      </c>
      <c r="U1346" s="8">
        <f t="shared" si="145"/>
        <v>16.335000000000001</v>
      </c>
      <c r="V1346" s="5">
        <f t="shared" si="146"/>
        <v>4.95</v>
      </c>
      <c r="W1346" s="12">
        <v>27.84348</v>
      </c>
      <c r="X1346" s="12">
        <v>-115.14207</v>
      </c>
      <c r="Y1346" s="4">
        <f t="shared" ref="Y1346:Y1409" si="151">(Z1346*1.8)+32</f>
        <v>64.400000000000006</v>
      </c>
      <c r="Z1346" s="4">
        <v>18</v>
      </c>
      <c r="AA1346" s="4">
        <v>6</v>
      </c>
      <c r="AB1346" s="4" t="s">
        <v>614</v>
      </c>
      <c r="AC1346" s="4">
        <v>45</v>
      </c>
      <c r="AD1346" s="4">
        <v>20</v>
      </c>
      <c r="AE1346" s="9" t="s">
        <v>37</v>
      </c>
      <c r="AF1346" s="4">
        <v>30</v>
      </c>
      <c r="AG1346" s="4"/>
    </row>
    <row r="1347" spans="1:33">
      <c r="A1347" s="4" t="s">
        <v>270</v>
      </c>
      <c r="B1347" s="4" t="s">
        <v>223</v>
      </c>
      <c r="C1347" s="28">
        <v>39657</v>
      </c>
      <c r="D1347" s="4">
        <v>2008</v>
      </c>
      <c r="E1347" s="33">
        <v>0.422916666666667</v>
      </c>
      <c r="F1347" s="33">
        <v>0.42916666666666697</v>
      </c>
      <c r="G1347" s="33">
        <f t="shared" si="147"/>
        <v>6.2499999999999778E-3</v>
      </c>
      <c r="H1347" s="8">
        <v>2</v>
      </c>
      <c r="I1347" s="5">
        <v>1</v>
      </c>
      <c r="J1347" s="5">
        <v>15</v>
      </c>
      <c r="K1347" s="4">
        <v>15</v>
      </c>
      <c r="L1347" s="4" t="s">
        <v>52</v>
      </c>
      <c r="M1347" s="4" t="s">
        <v>53</v>
      </c>
      <c r="N1347" s="4">
        <v>2</v>
      </c>
      <c r="O1347" s="5">
        <f t="shared" si="148"/>
        <v>16.5</v>
      </c>
      <c r="P1347" s="5">
        <v>5</v>
      </c>
      <c r="Q1347" s="5">
        <f t="shared" si="149"/>
        <v>16.170000000000002</v>
      </c>
      <c r="R1347" s="5">
        <v>4.9000000000000004</v>
      </c>
      <c r="S1347" s="5">
        <f t="shared" si="150"/>
        <v>16.5</v>
      </c>
      <c r="T1347" s="5">
        <v>5</v>
      </c>
      <c r="U1347" s="8">
        <f t="shared" ref="U1347:U1410" si="152">V1347*3.3</f>
        <v>16.335000000000001</v>
      </c>
      <c r="V1347" s="5">
        <f t="shared" ref="V1347:V1410" si="153">(R1347+P1347)/2</f>
        <v>4.95</v>
      </c>
      <c r="W1347" s="12">
        <v>27.84348</v>
      </c>
      <c r="X1347" s="12">
        <v>-115.14207</v>
      </c>
      <c r="Y1347" s="4">
        <f t="shared" si="151"/>
        <v>64.400000000000006</v>
      </c>
      <c r="Z1347" s="4">
        <v>18</v>
      </c>
      <c r="AA1347" s="4">
        <v>6</v>
      </c>
      <c r="AB1347" s="4" t="s">
        <v>613</v>
      </c>
      <c r="AC1347" s="4">
        <v>3</v>
      </c>
      <c r="AD1347" s="4" t="s">
        <v>38</v>
      </c>
      <c r="AE1347" s="9" t="s">
        <v>37</v>
      </c>
      <c r="AF1347" s="4"/>
      <c r="AG1347" s="4"/>
    </row>
    <row r="1348" spans="1:33">
      <c r="A1348" s="4" t="s">
        <v>270</v>
      </c>
      <c r="B1348" s="4" t="s">
        <v>223</v>
      </c>
      <c r="C1348" s="28">
        <v>39657</v>
      </c>
      <c r="D1348" s="4">
        <v>2008</v>
      </c>
      <c r="E1348" s="33">
        <v>0.422916666666667</v>
      </c>
      <c r="F1348" s="33">
        <v>0.42916666666666697</v>
      </c>
      <c r="G1348" s="33">
        <f t="shared" si="147"/>
        <v>6.2499999999999778E-3</v>
      </c>
      <c r="H1348" s="8">
        <v>2</v>
      </c>
      <c r="I1348" s="5">
        <v>1</v>
      </c>
      <c r="J1348" s="5">
        <v>15</v>
      </c>
      <c r="K1348" s="4">
        <v>15</v>
      </c>
      <c r="L1348" s="4" t="s">
        <v>52</v>
      </c>
      <c r="M1348" s="4" t="s">
        <v>53</v>
      </c>
      <c r="N1348" s="4">
        <v>2</v>
      </c>
      <c r="O1348" s="5">
        <f t="shared" si="148"/>
        <v>16.5</v>
      </c>
      <c r="P1348" s="5">
        <v>5</v>
      </c>
      <c r="Q1348" s="5">
        <f t="shared" si="149"/>
        <v>16.170000000000002</v>
      </c>
      <c r="R1348" s="5">
        <v>4.9000000000000004</v>
      </c>
      <c r="S1348" s="5">
        <f t="shared" si="150"/>
        <v>16.5</v>
      </c>
      <c r="T1348" s="5">
        <v>5</v>
      </c>
      <c r="U1348" s="8">
        <f t="shared" si="152"/>
        <v>16.335000000000001</v>
      </c>
      <c r="V1348" s="5">
        <f t="shared" si="153"/>
        <v>4.95</v>
      </c>
      <c r="W1348" s="12">
        <v>27.84348</v>
      </c>
      <c r="X1348" s="12">
        <v>-115.14207</v>
      </c>
      <c r="Y1348" s="4">
        <f t="shared" si="151"/>
        <v>64.400000000000006</v>
      </c>
      <c r="Z1348" s="4">
        <v>18</v>
      </c>
      <c r="AA1348" s="4">
        <v>6</v>
      </c>
      <c r="AB1348" s="4" t="s">
        <v>606</v>
      </c>
      <c r="AC1348" s="4">
        <v>90</v>
      </c>
      <c r="AD1348" s="4">
        <v>10</v>
      </c>
      <c r="AE1348" s="9" t="s">
        <v>37</v>
      </c>
      <c r="AF1348" s="4">
        <v>30</v>
      </c>
      <c r="AG1348" s="4"/>
    </row>
    <row r="1349" spans="1:33">
      <c r="A1349" s="4" t="s">
        <v>271</v>
      </c>
      <c r="B1349" s="4" t="s">
        <v>118</v>
      </c>
      <c r="C1349" s="28">
        <v>39657</v>
      </c>
      <c r="D1349" s="4">
        <v>2008</v>
      </c>
      <c r="E1349" s="33">
        <v>0.41944444444444401</v>
      </c>
      <c r="F1349" s="33">
        <v>0.422916666666667</v>
      </c>
      <c r="G1349" s="33">
        <f t="shared" si="147"/>
        <v>3.472222222222987E-3</v>
      </c>
      <c r="H1349" s="8">
        <v>2</v>
      </c>
      <c r="I1349" s="5">
        <v>1</v>
      </c>
      <c r="J1349" s="4">
        <v>16</v>
      </c>
      <c r="K1349" s="4">
        <v>16</v>
      </c>
      <c r="L1349" s="4" t="s">
        <v>52</v>
      </c>
      <c r="M1349" s="4" t="s">
        <v>53</v>
      </c>
      <c r="N1349" s="4">
        <v>2</v>
      </c>
      <c r="O1349" s="5">
        <f t="shared" si="148"/>
        <v>21.12</v>
      </c>
      <c r="P1349" s="5">
        <v>6.4</v>
      </c>
      <c r="Q1349" s="5">
        <f t="shared" si="149"/>
        <v>22.439999999999998</v>
      </c>
      <c r="R1349" s="5">
        <v>6.8</v>
      </c>
      <c r="S1349" s="5">
        <f t="shared" si="150"/>
        <v>22.439999999999998</v>
      </c>
      <c r="T1349" s="5">
        <v>6.8</v>
      </c>
      <c r="U1349" s="8">
        <f t="shared" si="152"/>
        <v>21.779999999999998</v>
      </c>
      <c r="V1349" s="5">
        <f t="shared" si="153"/>
        <v>6.6</v>
      </c>
      <c r="W1349" s="12">
        <v>27.84348</v>
      </c>
      <c r="X1349" s="12">
        <v>-115.14207</v>
      </c>
      <c r="Y1349" s="4">
        <f t="shared" si="151"/>
        <v>64.400000000000006</v>
      </c>
      <c r="Z1349" s="4">
        <v>18</v>
      </c>
      <c r="AA1349" s="4">
        <v>6</v>
      </c>
      <c r="AB1349" s="4" t="s">
        <v>618</v>
      </c>
      <c r="AC1349" s="4">
        <v>4</v>
      </c>
      <c r="AD1349" s="4" t="s">
        <v>38</v>
      </c>
      <c r="AE1349" s="4">
        <v>270</v>
      </c>
      <c r="AF1349" s="4"/>
      <c r="AG1349" s="4"/>
    </row>
    <row r="1350" spans="1:33">
      <c r="A1350" s="4" t="s">
        <v>271</v>
      </c>
      <c r="B1350" s="4" t="s">
        <v>118</v>
      </c>
      <c r="C1350" s="28">
        <v>39657</v>
      </c>
      <c r="D1350" s="4">
        <v>2008</v>
      </c>
      <c r="E1350" s="33">
        <v>0.41944444444444401</v>
      </c>
      <c r="F1350" s="33">
        <v>0.422916666666667</v>
      </c>
      <c r="G1350" s="33">
        <f t="shared" si="147"/>
        <v>3.472222222222987E-3</v>
      </c>
      <c r="H1350" s="8">
        <v>2</v>
      </c>
      <c r="I1350" s="5">
        <v>1</v>
      </c>
      <c r="J1350" s="4">
        <v>16</v>
      </c>
      <c r="K1350" s="4">
        <v>16</v>
      </c>
      <c r="L1350" s="4" t="s">
        <v>52</v>
      </c>
      <c r="M1350" s="4" t="s">
        <v>53</v>
      </c>
      <c r="N1350" s="4">
        <v>2</v>
      </c>
      <c r="O1350" s="5">
        <f t="shared" si="148"/>
        <v>21.12</v>
      </c>
      <c r="P1350" s="5">
        <v>6.4</v>
      </c>
      <c r="Q1350" s="5">
        <f t="shared" si="149"/>
        <v>22.439999999999998</v>
      </c>
      <c r="R1350" s="5">
        <v>6.8</v>
      </c>
      <c r="S1350" s="5">
        <f t="shared" si="150"/>
        <v>22.439999999999998</v>
      </c>
      <c r="T1350" s="5">
        <v>6.8</v>
      </c>
      <c r="U1350" s="8">
        <f t="shared" si="152"/>
        <v>21.779999999999998</v>
      </c>
      <c r="V1350" s="5">
        <f t="shared" si="153"/>
        <v>6.6</v>
      </c>
      <c r="W1350" s="12">
        <v>27.84348</v>
      </c>
      <c r="X1350" s="12">
        <v>-115.14207</v>
      </c>
      <c r="Y1350" s="4">
        <f t="shared" si="151"/>
        <v>64.400000000000006</v>
      </c>
      <c r="Z1350" s="4">
        <v>18</v>
      </c>
      <c r="AA1350" s="4">
        <v>6</v>
      </c>
      <c r="AB1350" s="4" t="s">
        <v>613</v>
      </c>
      <c r="AC1350" s="4">
        <v>600</v>
      </c>
      <c r="AD1350" s="4">
        <v>1.5</v>
      </c>
      <c r="AE1350" s="4">
        <v>270</v>
      </c>
      <c r="AF1350" s="4">
        <v>30</v>
      </c>
      <c r="AG1350" s="4"/>
    </row>
    <row r="1351" spans="1:33">
      <c r="A1351" s="4" t="s">
        <v>271</v>
      </c>
      <c r="B1351" s="4" t="s">
        <v>118</v>
      </c>
      <c r="C1351" s="28">
        <v>39657</v>
      </c>
      <c r="D1351" s="4">
        <v>2008</v>
      </c>
      <c r="E1351" s="33">
        <v>0.41944444444444445</v>
      </c>
      <c r="F1351" s="33">
        <v>0.42291666666666666</v>
      </c>
      <c r="G1351" s="33">
        <f t="shared" si="147"/>
        <v>3.4722222222222099E-3</v>
      </c>
      <c r="H1351" s="8">
        <v>2</v>
      </c>
      <c r="I1351" s="5">
        <v>1</v>
      </c>
      <c r="J1351" s="4">
        <v>16</v>
      </c>
      <c r="K1351" s="4">
        <v>16</v>
      </c>
      <c r="L1351" s="4" t="s">
        <v>52</v>
      </c>
      <c r="M1351" s="4" t="s">
        <v>53</v>
      </c>
      <c r="N1351" s="4">
        <v>2</v>
      </c>
      <c r="O1351" s="5">
        <f t="shared" si="148"/>
        <v>21.12</v>
      </c>
      <c r="P1351" s="5">
        <v>6.4</v>
      </c>
      <c r="Q1351" s="5">
        <f t="shared" si="149"/>
        <v>22.439999999999998</v>
      </c>
      <c r="R1351" s="5">
        <v>6.8</v>
      </c>
      <c r="S1351" s="5">
        <f t="shared" si="150"/>
        <v>22.439999999999998</v>
      </c>
      <c r="T1351" s="5">
        <v>6.8</v>
      </c>
      <c r="U1351" s="8">
        <f t="shared" si="152"/>
        <v>21.779999999999998</v>
      </c>
      <c r="V1351" s="5">
        <f t="shared" si="153"/>
        <v>6.6</v>
      </c>
      <c r="W1351" s="12">
        <v>27.84348</v>
      </c>
      <c r="X1351" s="12">
        <v>-115.14207</v>
      </c>
      <c r="Y1351" s="4">
        <f t="shared" si="151"/>
        <v>64.400000000000006</v>
      </c>
      <c r="Z1351" s="4">
        <v>18</v>
      </c>
      <c r="AA1351" s="4">
        <v>6</v>
      </c>
      <c r="AB1351" s="4" t="s">
        <v>606</v>
      </c>
      <c r="AC1351" s="4">
        <v>24</v>
      </c>
      <c r="AD1351" s="4" t="s">
        <v>38</v>
      </c>
      <c r="AE1351" s="4">
        <v>270</v>
      </c>
      <c r="AF1351" s="4"/>
      <c r="AG1351" s="4"/>
    </row>
    <row r="1352" spans="1:33">
      <c r="A1352" s="4" t="s">
        <v>271</v>
      </c>
      <c r="B1352" s="4" t="s">
        <v>118</v>
      </c>
      <c r="C1352" s="28">
        <v>39657</v>
      </c>
      <c r="D1352" s="4">
        <v>2008</v>
      </c>
      <c r="E1352" s="33">
        <v>0.41944444444444401</v>
      </c>
      <c r="F1352" s="33">
        <v>0.422916666666667</v>
      </c>
      <c r="G1352" s="33">
        <f t="shared" si="147"/>
        <v>3.472222222222987E-3</v>
      </c>
      <c r="H1352" s="8">
        <v>2</v>
      </c>
      <c r="I1352" s="5">
        <v>1</v>
      </c>
      <c r="J1352" s="4">
        <v>16</v>
      </c>
      <c r="K1352" s="4">
        <v>16</v>
      </c>
      <c r="L1352" s="4" t="s">
        <v>52</v>
      </c>
      <c r="M1352" s="4" t="s">
        <v>53</v>
      </c>
      <c r="N1352" s="4">
        <v>2</v>
      </c>
      <c r="O1352" s="5">
        <f t="shared" si="148"/>
        <v>21.12</v>
      </c>
      <c r="P1352" s="5">
        <v>6.4</v>
      </c>
      <c r="Q1352" s="5">
        <f t="shared" si="149"/>
        <v>22.439999999999998</v>
      </c>
      <c r="R1352" s="5">
        <v>6.8</v>
      </c>
      <c r="S1352" s="5">
        <f t="shared" si="150"/>
        <v>22.439999999999998</v>
      </c>
      <c r="T1352" s="5">
        <v>6.8</v>
      </c>
      <c r="U1352" s="8">
        <f t="shared" si="152"/>
        <v>21.779999999999998</v>
      </c>
      <c r="V1352" s="5">
        <f t="shared" si="153"/>
        <v>6.6</v>
      </c>
      <c r="W1352" s="12">
        <v>27.84348</v>
      </c>
      <c r="X1352" s="12">
        <v>-115.14207</v>
      </c>
      <c r="Y1352" s="4">
        <f t="shared" si="151"/>
        <v>64.400000000000006</v>
      </c>
      <c r="Z1352" s="4">
        <v>18</v>
      </c>
      <c r="AA1352" s="4">
        <v>6</v>
      </c>
      <c r="AB1352" s="4" t="s">
        <v>607</v>
      </c>
      <c r="AC1352" s="4">
        <v>1</v>
      </c>
      <c r="AD1352" s="4" t="s">
        <v>38</v>
      </c>
      <c r="AE1352" s="4">
        <v>270</v>
      </c>
      <c r="AF1352" s="4"/>
      <c r="AG1352" s="4"/>
    </row>
    <row r="1353" spans="1:33">
      <c r="A1353" s="4" t="s">
        <v>271</v>
      </c>
      <c r="B1353" s="4" t="s">
        <v>118</v>
      </c>
      <c r="C1353" s="28">
        <v>39657</v>
      </c>
      <c r="D1353" s="4">
        <v>2008</v>
      </c>
      <c r="E1353" s="33">
        <v>0.41944444444444445</v>
      </c>
      <c r="F1353" s="33">
        <v>0.42291666666666666</v>
      </c>
      <c r="G1353" s="33">
        <f t="shared" si="147"/>
        <v>3.4722222222222099E-3</v>
      </c>
      <c r="H1353" s="8">
        <v>2</v>
      </c>
      <c r="I1353" s="5">
        <v>1</v>
      </c>
      <c r="J1353" s="4">
        <v>16</v>
      </c>
      <c r="K1353" s="4">
        <v>16</v>
      </c>
      <c r="L1353" s="4" t="s">
        <v>52</v>
      </c>
      <c r="M1353" s="4" t="s">
        <v>53</v>
      </c>
      <c r="N1353" s="4">
        <v>2</v>
      </c>
      <c r="O1353" s="5">
        <f t="shared" si="148"/>
        <v>21.12</v>
      </c>
      <c r="P1353" s="5">
        <v>6.4</v>
      </c>
      <c r="Q1353" s="5">
        <f t="shared" si="149"/>
        <v>22.439999999999998</v>
      </c>
      <c r="R1353" s="5">
        <v>6.8</v>
      </c>
      <c r="S1353" s="5">
        <f t="shared" si="150"/>
        <v>22.439999999999998</v>
      </c>
      <c r="T1353" s="5">
        <v>6.8</v>
      </c>
      <c r="U1353" s="8">
        <f t="shared" si="152"/>
        <v>21.779999999999998</v>
      </c>
      <c r="V1353" s="5">
        <f t="shared" si="153"/>
        <v>6.6</v>
      </c>
      <c r="W1353" s="12">
        <v>27.84348</v>
      </c>
      <c r="X1353" s="12">
        <v>-115.14207</v>
      </c>
      <c r="Y1353" s="4">
        <f t="shared" si="151"/>
        <v>64.400000000000006</v>
      </c>
      <c r="Z1353" s="4">
        <v>18</v>
      </c>
      <c r="AA1353" s="4">
        <v>6</v>
      </c>
      <c r="AB1353" s="4" t="s">
        <v>605</v>
      </c>
      <c r="AC1353" s="4">
        <v>1</v>
      </c>
      <c r="AD1353" s="4" t="s">
        <v>38</v>
      </c>
      <c r="AE1353" s="4">
        <v>270</v>
      </c>
      <c r="AF1353" s="4"/>
      <c r="AG1353" s="4"/>
    </row>
    <row r="1354" spans="1:33">
      <c r="A1354" s="4" t="s">
        <v>272</v>
      </c>
      <c r="B1354" s="4" t="s">
        <v>34</v>
      </c>
      <c r="C1354" s="28">
        <v>39652</v>
      </c>
      <c r="D1354" s="4">
        <v>2008</v>
      </c>
      <c r="E1354" s="33">
        <v>0.40625</v>
      </c>
      <c r="F1354" s="33">
        <v>0.40972222222222227</v>
      </c>
      <c r="G1354" s="33">
        <f t="shared" si="147"/>
        <v>3.4722222222222654E-3</v>
      </c>
      <c r="H1354" s="8">
        <v>2</v>
      </c>
      <c r="I1354" s="5">
        <v>1</v>
      </c>
      <c r="J1354" s="5">
        <v>1</v>
      </c>
      <c r="K1354" s="4">
        <v>1</v>
      </c>
      <c r="L1354" s="4" t="s">
        <v>163</v>
      </c>
      <c r="M1354" s="4" t="s">
        <v>164</v>
      </c>
      <c r="N1354" s="4">
        <v>2</v>
      </c>
      <c r="O1354" s="5">
        <f t="shared" si="148"/>
        <v>57.75</v>
      </c>
      <c r="P1354" s="5">
        <v>17.5</v>
      </c>
      <c r="Q1354" s="5">
        <f t="shared" si="149"/>
        <v>58.41</v>
      </c>
      <c r="R1354" s="5">
        <v>17.7</v>
      </c>
      <c r="S1354" s="5">
        <f t="shared" si="150"/>
        <v>58.41</v>
      </c>
      <c r="T1354" s="5">
        <v>17.7</v>
      </c>
      <c r="U1354" s="8">
        <f t="shared" si="152"/>
        <v>58.08</v>
      </c>
      <c r="V1354" s="5">
        <f t="shared" si="153"/>
        <v>17.600000000000001</v>
      </c>
      <c r="W1354" s="12">
        <v>27.876190000000001</v>
      </c>
      <c r="X1354" s="12">
        <v>-115.16444</v>
      </c>
      <c r="Y1354" s="4">
        <f t="shared" si="151"/>
        <v>57.2</v>
      </c>
      <c r="Z1354" s="4">
        <v>14</v>
      </c>
      <c r="AA1354" s="4">
        <v>9.6</v>
      </c>
      <c r="AB1354" s="4" t="s">
        <v>605</v>
      </c>
      <c r="AC1354" s="4">
        <v>1</v>
      </c>
      <c r="AD1354" s="4" t="s">
        <v>38</v>
      </c>
      <c r="AE1354" s="4">
        <v>120</v>
      </c>
      <c r="AF1354" s="4"/>
      <c r="AG1354" s="4"/>
    </row>
    <row r="1355" spans="1:33">
      <c r="A1355" s="4" t="s">
        <v>272</v>
      </c>
      <c r="B1355" s="4" t="s">
        <v>34</v>
      </c>
      <c r="C1355" s="28">
        <v>39652</v>
      </c>
      <c r="D1355" s="4">
        <v>2008</v>
      </c>
      <c r="E1355" s="33">
        <v>0.40625</v>
      </c>
      <c r="F1355" s="33">
        <v>0.40972222222222227</v>
      </c>
      <c r="G1355" s="33">
        <f t="shared" si="147"/>
        <v>3.4722222222222654E-3</v>
      </c>
      <c r="H1355" s="8">
        <v>2</v>
      </c>
      <c r="I1355" s="5">
        <v>1</v>
      </c>
      <c r="J1355" s="5">
        <v>1</v>
      </c>
      <c r="K1355" s="4">
        <v>1</v>
      </c>
      <c r="L1355" s="4" t="s">
        <v>163</v>
      </c>
      <c r="M1355" s="4" t="s">
        <v>164</v>
      </c>
      <c r="N1355" s="4">
        <v>2</v>
      </c>
      <c r="O1355" s="5">
        <f t="shared" si="148"/>
        <v>57.75</v>
      </c>
      <c r="P1355" s="5">
        <v>17.5</v>
      </c>
      <c r="Q1355" s="5">
        <f t="shared" si="149"/>
        <v>58.41</v>
      </c>
      <c r="R1355" s="5">
        <v>17.7</v>
      </c>
      <c r="S1355" s="5">
        <f t="shared" si="150"/>
        <v>58.41</v>
      </c>
      <c r="T1355" s="5">
        <v>17.7</v>
      </c>
      <c r="U1355" s="8">
        <f t="shared" si="152"/>
        <v>58.08</v>
      </c>
      <c r="V1355" s="5">
        <f t="shared" si="153"/>
        <v>17.600000000000001</v>
      </c>
      <c r="W1355" s="12">
        <v>27.876190000000001</v>
      </c>
      <c r="X1355" s="12">
        <v>-115.16444</v>
      </c>
      <c r="Y1355" s="4">
        <f t="shared" si="151"/>
        <v>57.2</v>
      </c>
      <c r="Z1355" s="4">
        <v>14</v>
      </c>
      <c r="AA1355" s="4">
        <v>9.6</v>
      </c>
      <c r="AB1355" s="4" t="s">
        <v>618</v>
      </c>
      <c r="AC1355" s="4">
        <v>2</v>
      </c>
      <c r="AD1355" s="4" t="s">
        <v>38</v>
      </c>
      <c r="AE1355" s="4">
        <v>120</v>
      </c>
      <c r="AF1355" s="4"/>
      <c r="AG1355" s="4"/>
    </row>
    <row r="1356" spans="1:33">
      <c r="A1356" s="4" t="s">
        <v>272</v>
      </c>
      <c r="B1356" s="4" t="s">
        <v>34</v>
      </c>
      <c r="C1356" s="28">
        <v>39652</v>
      </c>
      <c r="D1356" s="4">
        <v>2008</v>
      </c>
      <c r="E1356" s="33">
        <v>0.40625</v>
      </c>
      <c r="F1356" s="33">
        <v>0.40972222222222227</v>
      </c>
      <c r="G1356" s="33">
        <f t="shared" si="147"/>
        <v>3.4722222222222654E-3</v>
      </c>
      <c r="H1356" s="8">
        <v>2</v>
      </c>
      <c r="I1356" s="5">
        <v>1</v>
      </c>
      <c r="J1356" s="5">
        <v>1</v>
      </c>
      <c r="K1356" s="4">
        <v>1</v>
      </c>
      <c r="L1356" s="4" t="s">
        <v>163</v>
      </c>
      <c r="M1356" s="4" t="s">
        <v>164</v>
      </c>
      <c r="N1356" s="4">
        <v>2</v>
      </c>
      <c r="O1356" s="5">
        <f t="shared" si="148"/>
        <v>57.75</v>
      </c>
      <c r="P1356" s="5">
        <v>17.5</v>
      </c>
      <c r="Q1356" s="5">
        <f t="shared" si="149"/>
        <v>58.41</v>
      </c>
      <c r="R1356" s="5">
        <v>17.7</v>
      </c>
      <c r="S1356" s="5">
        <f t="shared" si="150"/>
        <v>58.41</v>
      </c>
      <c r="T1356" s="5">
        <v>17.7</v>
      </c>
      <c r="U1356" s="8">
        <f t="shared" si="152"/>
        <v>58.08</v>
      </c>
      <c r="V1356" s="5">
        <f t="shared" si="153"/>
        <v>17.600000000000001</v>
      </c>
      <c r="W1356" s="12">
        <v>27.876190000000001</v>
      </c>
      <c r="X1356" s="12">
        <v>-115.16444</v>
      </c>
      <c r="Y1356" s="4">
        <f t="shared" si="151"/>
        <v>57.2</v>
      </c>
      <c r="Z1356" s="4">
        <v>14</v>
      </c>
      <c r="AA1356" s="4">
        <v>9.6</v>
      </c>
      <c r="AB1356" s="4" t="s">
        <v>613</v>
      </c>
      <c r="AC1356" s="4">
        <v>27</v>
      </c>
      <c r="AD1356" s="4" t="s">
        <v>38</v>
      </c>
      <c r="AE1356" s="4">
        <v>120</v>
      </c>
      <c r="AF1356" s="4"/>
      <c r="AG1356" s="4"/>
    </row>
    <row r="1357" spans="1:33">
      <c r="A1357" s="4" t="s">
        <v>272</v>
      </c>
      <c r="B1357" s="4" t="s">
        <v>34</v>
      </c>
      <c r="C1357" s="28">
        <v>39652</v>
      </c>
      <c r="D1357" s="4">
        <v>2008</v>
      </c>
      <c r="E1357" s="33">
        <v>0.40625</v>
      </c>
      <c r="F1357" s="33">
        <v>0.40972222222222227</v>
      </c>
      <c r="G1357" s="33">
        <f t="shared" si="147"/>
        <v>3.4722222222222654E-3</v>
      </c>
      <c r="H1357" s="8">
        <v>2</v>
      </c>
      <c r="I1357" s="5">
        <v>1</v>
      </c>
      <c r="J1357" s="5">
        <v>1</v>
      </c>
      <c r="K1357" s="4">
        <v>1</v>
      </c>
      <c r="L1357" s="4" t="s">
        <v>163</v>
      </c>
      <c r="M1357" s="4" t="s">
        <v>164</v>
      </c>
      <c r="N1357" s="4">
        <v>2</v>
      </c>
      <c r="O1357" s="5">
        <f t="shared" si="148"/>
        <v>57.75</v>
      </c>
      <c r="P1357" s="5">
        <v>17.5</v>
      </c>
      <c r="Q1357" s="5">
        <f t="shared" si="149"/>
        <v>58.41</v>
      </c>
      <c r="R1357" s="5">
        <v>17.7</v>
      </c>
      <c r="S1357" s="5">
        <f t="shared" si="150"/>
        <v>58.41</v>
      </c>
      <c r="T1357" s="5">
        <v>17.7</v>
      </c>
      <c r="U1357" s="8">
        <f t="shared" si="152"/>
        <v>58.08</v>
      </c>
      <c r="V1357" s="5">
        <f t="shared" si="153"/>
        <v>17.600000000000001</v>
      </c>
      <c r="W1357" s="12">
        <v>27.876190000000001</v>
      </c>
      <c r="X1357" s="12">
        <v>-115.16444</v>
      </c>
      <c r="Y1357" s="4">
        <f t="shared" si="151"/>
        <v>57.2</v>
      </c>
      <c r="Z1357" s="4">
        <v>14</v>
      </c>
      <c r="AA1357" s="4">
        <v>9.6</v>
      </c>
      <c r="AB1357" s="4" t="s">
        <v>611</v>
      </c>
      <c r="AC1357" s="4">
        <v>3</v>
      </c>
      <c r="AD1357" s="4" t="s">
        <v>38</v>
      </c>
      <c r="AE1357" s="4">
        <v>120</v>
      </c>
      <c r="AF1357" s="4"/>
      <c r="AG1357" s="4"/>
    </row>
    <row r="1358" spans="1:33">
      <c r="A1358" s="4" t="s">
        <v>273</v>
      </c>
      <c r="B1358" s="4" t="s">
        <v>34</v>
      </c>
      <c r="C1358" s="28">
        <v>39652</v>
      </c>
      <c r="D1358" s="4">
        <v>2008</v>
      </c>
      <c r="E1358" s="33">
        <v>0.47430555555555554</v>
      </c>
      <c r="F1358" s="33">
        <v>0.48333333333333334</v>
      </c>
      <c r="G1358" s="33">
        <f t="shared" si="147"/>
        <v>9.0277777777778012E-3</v>
      </c>
      <c r="H1358" s="8">
        <v>2</v>
      </c>
      <c r="I1358" s="5">
        <v>2</v>
      </c>
      <c r="J1358" s="5">
        <v>2</v>
      </c>
      <c r="K1358" s="4">
        <v>2</v>
      </c>
      <c r="L1358" s="4" t="s">
        <v>163</v>
      </c>
      <c r="M1358" s="4" t="s">
        <v>164</v>
      </c>
      <c r="N1358" s="4">
        <v>2</v>
      </c>
      <c r="O1358" s="5">
        <f t="shared" si="148"/>
        <v>30.029999999999998</v>
      </c>
      <c r="P1358" s="5">
        <v>9.1</v>
      </c>
      <c r="Q1358" s="5">
        <f t="shared" si="149"/>
        <v>34.979999999999997</v>
      </c>
      <c r="R1358" s="5">
        <v>10.6</v>
      </c>
      <c r="S1358" s="5">
        <f t="shared" si="150"/>
        <v>34.979999999999997</v>
      </c>
      <c r="T1358" s="5">
        <v>10.6</v>
      </c>
      <c r="U1358" s="8">
        <f t="shared" si="152"/>
        <v>32.504999999999995</v>
      </c>
      <c r="V1358" s="5">
        <f t="shared" si="153"/>
        <v>9.85</v>
      </c>
      <c r="W1358" s="12">
        <v>27.87678</v>
      </c>
      <c r="X1358" s="12">
        <v>-115.16942</v>
      </c>
      <c r="Y1358" s="4">
        <f t="shared" si="151"/>
        <v>71.599999999999994</v>
      </c>
      <c r="Z1358" s="4">
        <v>22</v>
      </c>
      <c r="AA1358" s="4">
        <v>7</v>
      </c>
      <c r="AB1358" s="4" t="s">
        <v>604</v>
      </c>
      <c r="AC1358" s="4">
        <v>12</v>
      </c>
      <c r="AD1358" s="4" t="s">
        <v>38</v>
      </c>
      <c r="AE1358" s="4">
        <v>120</v>
      </c>
      <c r="AF1358" s="4"/>
      <c r="AG1358" s="4"/>
    </row>
    <row r="1359" spans="1:33">
      <c r="A1359" s="4" t="s">
        <v>273</v>
      </c>
      <c r="B1359" s="4" t="s">
        <v>34</v>
      </c>
      <c r="C1359" s="28">
        <v>39652</v>
      </c>
      <c r="D1359" s="4">
        <v>2008</v>
      </c>
      <c r="E1359" s="33">
        <v>0.47430555555555598</v>
      </c>
      <c r="F1359" s="33">
        <v>0.483333333333333</v>
      </c>
      <c r="G1359" s="33">
        <f t="shared" si="147"/>
        <v>9.0277777777770241E-3</v>
      </c>
      <c r="H1359" s="8">
        <v>2</v>
      </c>
      <c r="I1359" s="5">
        <v>2</v>
      </c>
      <c r="J1359" s="5">
        <v>2</v>
      </c>
      <c r="K1359" s="4">
        <v>2</v>
      </c>
      <c r="L1359" s="4" t="s">
        <v>163</v>
      </c>
      <c r="M1359" s="4" t="s">
        <v>164</v>
      </c>
      <c r="N1359" s="4">
        <v>2</v>
      </c>
      <c r="O1359" s="5">
        <f t="shared" si="148"/>
        <v>30.029999999999998</v>
      </c>
      <c r="P1359" s="5">
        <v>9.1</v>
      </c>
      <c r="Q1359" s="5">
        <f t="shared" si="149"/>
        <v>34.979999999999997</v>
      </c>
      <c r="R1359" s="5">
        <v>10.6</v>
      </c>
      <c r="S1359" s="5">
        <f t="shared" si="150"/>
        <v>34.979999999999997</v>
      </c>
      <c r="T1359" s="5">
        <v>10.6</v>
      </c>
      <c r="U1359" s="8">
        <f t="shared" si="152"/>
        <v>32.504999999999995</v>
      </c>
      <c r="V1359" s="5">
        <f t="shared" si="153"/>
        <v>9.85</v>
      </c>
      <c r="W1359" s="12">
        <v>27.87678</v>
      </c>
      <c r="X1359" s="12">
        <v>-115.16942</v>
      </c>
      <c r="Y1359" s="4">
        <f t="shared" si="151"/>
        <v>71.599999999999994</v>
      </c>
      <c r="Z1359" s="4">
        <v>22</v>
      </c>
      <c r="AA1359" s="4">
        <v>7</v>
      </c>
      <c r="AB1359" s="4" t="s">
        <v>615</v>
      </c>
      <c r="AC1359" s="4">
        <v>1</v>
      </c>
      <c r="AD1359" s="4" t="s">
        <v>38</v>
      </c>
      <c r="AE1359" s="4">
        <v>120</v>
      </c>
      <c r="AF1359" s="4"/>
      <c r="AG1359" s="4"/>
    </row>
    <row r="1360" spans="1:33">
      <c r="A1360" s="4" t="s">
        <v>273</v>
      </c>
      <c r="B1360" s="4" t="s">
        <v>34</v>
      </c>
      <c r="C1360" s="28">
        <v>39652</v>
      </c>
      <c r="D1360" s="4">
        <v>2008</v>
      </c>
      <c r="E1360" s="33">
        <v>0.47430555555555598</v>
      </c>
      <c r="F1360" s="33">
        <v>0.483333333333333</v>
      </c>
      <c r="G1360" s="33">
        <f t="shared" si="147"/>
        <v>9.0277777777770241E-3</v>
      </c>
      <c r="H1360" s="8">
        <v>2</v>
      </c>
      <c r="I1360" s="5">
        <v>2</v>
      </c>
      <c r="J1360" s="5">
        <v>2</v>
      </c>
      <c r="K1360" s="4">
        <v>2</v>
      </c>
      <c r="L1360" s="4" t="s">
        <v>163</v>
      </c>
      <c r="M1360" s="4" t="s">
        <v>164</v>
      </c>
      <c r="N1360" s="4">
        <v>2</v>
      </c>
      <c r="O1360" s="5">
        <f t="shared" si="148"/>
        <v>30.029999999999998</v>
      </c>
      <c r="P1360" s="5">
        <v>9.1</v>
      </c>
      <c r="Q1360" s="5">
        <f t="shared" si="149"/>
        <v>34.979999999999997</v>
      </c>
      <c r="R1360" s="5">
        <v>10.6</v>
      </c>
      <c r="S1360" s="5">
        <f t="shared" si="150"/>
        <v>34.979999999999997</v>
      </c>
      <c r="T1360" s="5">
        <v>10.6</v>
      </c>
      <c r="U1360" s="8">
        <f t="shared" si="152"/>
        <v>32.504999999999995</v>
      </c>
      <c r="V1360" s="5">
        <f t="shared" si="153"/>
        <v>9.85</v>
      </c>
      <c r="W1360" s="12">
        <v>27.87678</v>
      </c>
      <c r="X1360" s="12">
        <v>-115.16942</v>
      </c>
      <c r="Y1360" s="4">
        <f t="shared" si="151"/>
        <v>71.599999999999994</v>
      </c>
      <c r="Z1360" s="4">
        <v>22</v>
      </c>
      <c r="AA1360" s="4">
        <v>7</v>
      </c>
      <c r="AB1360" s="4" t="s">
        <v>613</v>
      </c>
      <c r="AC1360" s="4">
        <v>88.2</v>
      </c>
      <c r="AD1360" s="4">
        <v>10.199999999999999</v>
      </c>
      <c r="AE1360" s="4">
        <v>120</v>
      </c>
      <c r="AF1360" s="4">
        <v>30</v>
      </c>
      <c r="AG1360" s="4"/>
    </row>
    <row r="1361" spans="1:33">
      <c r="A1361" s="4" t="s">
        <v>273</v>
      </c>
      <c r="B1361" s="4" t="s">
        <v>34</v>
      </c>
      <c r="C1361" s="28">
        <v>39652</v>
      </c>
      <c r="D1361" s="4">
        <v>2008</v>
      </c>
      <c r="E1361" s="33">
        <v>0.47430555555555598</v>
      </c>
      <c r="F1361" s="33">
        <v>0.483333333333333</v>
      </c>
      <c r="G1361" s="33">
        <f t="shared" si="147"/>
        <v>9.0277777777770241E-3</v>
      </c>
      <c r="H1361" s="8">
        <v>2</v>
      </c>
      <c r="I1361" s="5">
        <v>2</v>
      </c>
      <c r="J1361" s="5">
        <v>2</v>
      </c>
      <c r="K1361" s="4">
        <v>2</v>
      </c>
      <c r="L1361" s="4" t="s">
        <v>163</v>
      </c>
      <c r="M1361" s="4" t="s">
        <v>164</v>
      </c>
      <c r="N1361" s="4">
        <v>2</v>
      </c>
      <c r="O1361" s="5">
        <f t="shared" si="148"/>
        <v>30.029999999999998</v>
      </c>
      <c r="P1361" s="5">
        <v>9.1</v>
      </c>
      <c r="Q1361" s="5">
        <f t="shared" si="149"/>
        <v>34.979999999999997</v>
      </c>
      <c r="R1361" s="5">
        <v>10.6</v>
      </c>
      <c r="S1361" s="5">
        <f t="shared" si="150"/>
        <v>34.979999999999997</v>
      </c>
      <c r="T1361" s="5">
        <v>10.6</v>
      </c>
      <c r="U1361" s="8">
        <f t="shared" si="152"/>
        <v>32.504999999999995</v>
      </c>
      <c r="V1361" s="5">
        <f t="shared" si="153"/>
        <v>9.85</v>
      </c>
      <c r="W1361" s="12">
        <v>27.87678</v>
      </c>
      <c r="X1361" s="12">
        <v>-115.16942</v>
      </c>
      <c r="Y1361" s="4">
        <f t="shared" si="151"/>
        <v>71.599999999999994</v>
      </c>
      <c r="Z1361" s="4">
        <v>22</v>
      </c>
      <c r="AA1361" s="4">
        <v>7</v>
      </c>
      <c r="AB1361" s="4" t="s">
        <v>609</v>
      </c>
      <c r="AC1361" s="4">
        <v>8</v>
      </c>
      <c r="AD1361" s="4" t="s">
        <v>38</v>
      </c>
      <c r="AE1361" s="4">
        <v>120</v>
      </c>
      <c r="AF1361" s="4"/>
      <c r="AG1361" s="4"/>
    </row>
    <row r="1362" spans="1:33">
      <c r="A1362" s="4" t="s">
        <v>273</v>
      </c>
      <c r="B1362" s="4" t="s">
        <v>34</v>
      </c>
      <c r="C1362" s="28">
        <v>39652</v>
      </c>
      <c r="D1362" s="4">
        <v>2008</v>
      </c>
      <c r="E1362" s="33">
        <v>0.47430555555555598</v>
      </c>
      <c r="F1362" s="33">
        <v>0.483333333333333</v>
      </c>
      <c r="G1362" s="33">
        <f t="shared" si="147"/>
        <v>9.0277777777770241E-3</v>
      </c>
      <c r="H1362" s="8">
        <v>2</v>
      </c>
      <c r="I1362" s="5">
        <v>2</v>
      </c>
      <c r="J1362" s="5">
        <v>2</v>
      </c>
      <c r="K1362" s="4">
        <v>2</v>
      </c>
      <c r="L1362" s="4" t="s">
        <v>163</v>
      </c>
      <c r="M1362" s="4" t="s">
        <v>164</v>
      </c>
      <c r="N1362" s="4">
        <v>2</v>
      </c>
      <c r="O1362" s="5">
        <f t="shared" si="148"/>
        <v>30.029999999999998</v>
      </c>
      <c r="P1362" s="5">
        <v>9.1</v>
      </c>
      <c r="Q1362" s="5">
        <f t="shared" si="149"/>
        <v>34.979999999999997</v>
      </c>
      <c r="R1362" s="5">
        <v>10.6</v>
      </c>
      <c r="S1362" s="5">
        <f t="shared" si="150"/>
        <v>34.979999999999997</v>
      </c>
      <c r="T1362" s="5">
        <v>10.6</v>
      </c>
      <c r="U1362" s="8">
        <f t="shared" si="152"/>
        <v>32.504999999999995</v>
      </c>
      <c r="V1362" s="5">
        <f t="shared" si="153"/>
        <v>9.85</v>
      </c>
      <c r="W1362" s="12">
        <v>27.87678</v>
      </c>
      <c r="X1362" s="12">
        <v>-115.16942</v>
      </c>
      <c r="Y1362" s="4">
        <f t="shared" si="151"/>
        <v>71.599999999999994</v>
      </c>
      <c r="Z1362" s="4">
        <v>22</v>
      </c>
      <c r="AA1362" s="4">
        <v>7</v>
      </c>
      <c r="AB1362" s="4" t="s">
        <v>608</v>
      </c>
      <c r="AC1362" s="4">
        <v>3</v>
      </c>
      <c r="AD1362" s="4" t="s">
        <v>38</v>
      </c>
      <c r="AE1362" s="4">
        <v>120</v>
      </c>
      <c r="AF1362" s="4"/>
      <c r="AG1362" s="4"/>
    </row>
    <row r="1363" spans="1:33">
      <c r="A1363" s="4" t="s">
        <v>273</v>
      </c>
      <c r="B1363" s="4" t="s">
        <v>34</v>
      </c>
      <c r="C1363" s="28">
        <v>39652</v>
      </c>
      <c r="D1363" s="4">
        <v>2008</v>
      </c>
      <c r="E1363" s="33">
        <v>0.47430555555555598</v>
      </c>
      <c r="F1363" s="33">
        <v>0.483333333333333</v>
      </c>
      <c r="G1363" s="33">
        <f t="shared" si="147"/>
        <v>9.0277777777770241E-3</v>
      </c>
      <c r="H1363" s="8">
        <v>2</v>
      </c>
      <c r="I1363" s="5">
        <v>2</v>
      </c>
      <c r="J1363" s="5">
        <v>2</v>
      </c>
      <c r="K1363" s="4">
        <v>2</v>
      </c>
      <c r="L1363" s="4" t="s">
        <v>163</v>
      </c>
      <c r="M1363" s="4" t="s">
        <v>164</v>
      </c>
      <c r="N1363" s="4">
        <v>2</v>
      </c>
      <c r="O1363" s="5">
        <f t="shared" si="148"/>
        <v>30.029999999999998</v>
      </c>
      <c r="P1363" s="5">
        <v>9.1</v>
      </c>
      <c r="Q1363" s="5">
        <f t="shared" si="149"/>
        <v>34.979999999999997</v>
      </c>
      <c r="R1363" s="5">
        <v>10.6</v>
      </c>
      <c r="S1363" s="5">
        <f t="shared" si="150"/>
        <v>34.979999999999997</v>
      </c>
      <c r="T1363" s="5">
        <v>10.6</v>
      </c>
      <c r="U1363" s="8">
        <f t="shared" si="152"/>
        <v>32.504999999999995</v>
      </c>
      <c r="V1363" s="5">
        <f t="shared" si="153"/>
        <v>9.85</v>
      </c>
      <c r="W1363" s="12">
        <v>27.87678</v>
      </c>
      <c r="X1363" s="12">
        <v>-115.16942</v>
      </c>
      <c r="Y1363" s="4">
        <f t="shared" si="151"/>
        <v>71.599999999999994</v>
      </c>
      <c r="Z1363" s="4">
        <v>22</v>
      </c>
      <c r="AA1363" s="4">
        <v>7</v>
      </c>
      <c r="AB1363" s="4" t="s">
        <v>610</v>
      </c>
      <c r="AC1363" s="4">
        <v>4</v>
      </c>
      <c r="AD1363" s="4" t="s">
        <v>38</v>
      </c>
      <c r="AE1363" s="4">
        <v>120</v>
      </c>
      <c r="AF1363" s="4"/>
      <c r="AG1363" s="4"/>
    </row>
    <row r="1364" spans="1:33">
      <c r="A1364" s="4" t="s">
        <v>273</v>
      </c>
      <c r="B1364" s="4" t="s">
        <v>34</v>
      </c>
      <c r="C1364" s="28">
        <v>39652</v>
      </c>
      <c r="D1364" s="4">
        <v>2008</v>
      </c>
      <c r="E1364" s="33">
        <v>0.47430555555555554</v>
      </c>
      <c r="F1364" s="33">
        <v>0.48333333333333334</v>
      </c>
      <c r="G1364" s="33">
        <f t="shared" si="147"/>
        <v>9.0277777777778012E-3</v>
      </c>
      <c r="H1364" s="8">
        <v>2</v>
      </c>
      <c r="I1364" s="5">
        <v>2</v>
      </c>
      <c r="J1364" s="5">
        <v>2</v>
      </c>
      <c r="K1364" s="4">
        <v>2</v>
      </c>
      <c r="L1364" s="4" t="s">
        <v>163</v>
      </c>
      <c r="M1364" s="4" t="s">
        <v>164</v>
      </c>
      <c r="N1364" s="4">
        <v>2</v>
      </c>
      <c r="O1364" s="5">
        <f t="shared" si="148"/>
        <v>30.029999999999998</v>
      </c>
      <c r="P1364" s="5">
        <v>9.1</v>
      </c>
      <c r="Q1364" s="5">
        <f t="shared" si="149"/>
        <v>34.979999999999997</v>
      </c>
      <c r="R1364" s="5">
        <v>10.6</v>
      </c>
      <c r="S1364" s="5">
        <f t="shared" si="150"/>
        <v>34.979999999999997</v>
      </c>
      <c r="T1364" s="5">
        <v>10.6</v>
      </c>
      <c r="U1364" s="8">
        <f t="shared" si="152"/>
        <v>32.504999999999995</v>
      </c>
      <c r="V1364" s="5">
        <f t="shared" si="153"/>
        <v>9.85</v>
      </c>
      <c r="W1364" s="12">
        <v>27.87678</v>
      </c>
      <c r="X1364" s="12">
        <v>-115.16942</v>
      </c>
      <c r="Y1364" s="4">
        <f t="shared" si="151"/>
        <v>71.599999999999994</v>
      </c>
      <c r="Z1364" s="4">
        <v>22</v>
      </c>
      <c r="AA1364" s="4">
        <v>7</v>
      </c>
      <c r="AB1364" s="4" t="s">
        <v>606</v>
      </c>
      <c r="AC1364" s="4">
        <v>31.25</v>
      </c>
      <c r="AD1364" s="4">
        <v>28.8</v>
      </c>
      <c r="AE1364" s="4">
        <v>120</v>
      </c>
      <c r="AF1364" s="4">
        <v>30</v>
      </c>
      <c r="AG1364" s="4"/>
    </row>
    <row r="1365" spans="1:33">
      <c r="A1365" s="4" t="s">
        <v>273</v>
      </c>
      <c r="B1365" s="4" t="s">
        <v>34</v>
      </c>
      <c r="C1365" s="28">
        <v>39652</v>
      </c>
      <c r="D1365" s="4">
        <v>2008</v>
      </c>
      <c r="E1365" s="33">
        <v>0.47430555555555598</v>
      </c>
      <c r="F1365" s="33">
        <v>0.483333333333333</v>
      </c>
      <c r="G1365" s="33">
        <f t="shared" si="147"/>
        <v>9.0277777777770241E-3</v>
      </c>
      <c r="H1365" s="8">
        <v>2</v>
      </c>
      <c r="I1365" s="5">
        <v>2</v>
      </c>
      <c r="J1365" s="5">
        <v>2</v>
      </c>
      <c r="K1365" s="4">
        <v>2</v>
      </c>
      <c r="L1365" s="4" t="s">
        <v>163</v>
      </c>
      <c r="M1365" s="4" t="s">
        <v>164</v>
      </c>
      <c r="N1365" s="4">
        <v>2</v>
      </c>
      <c r="O1365" s="5">
        <f t="shared" si="148"/>
        <v>30.029999999999998</v>
      </c>
      <c r="P1365" s="5">
        <v>9.1</v>
      </c>
      <c r="Q1365" s="5">
        <f t="shared" si="149"/>
        <v>34.979999999999997</v>
      </c>
      <c r="R1365" s="5">
        <v>10.6</v>
      </c>
      <c r="S1365" s="5">
        <f t="shared" si="150"/>
        <v>34.979999999999997</v>
      </c>
      <c r="T1365" s="5">
        <v>10.6</v>
      </c>
      <c r="U1365" s="8">
        <f t="shared" si="152"/>
        <v>32.504999999999995</v>
      </c>
      <c r="V1365" s="5">
        <f t="shared" si="153"/>
        <v>9.85</v>
      </c>
      <c r="W1365" s="12">
        <v>27.87678</v>
      </c>
      <c r="X1365" s="12">
        <v>-115.16942</v>
      </c>
      <c r="Y1365" s="4">
        <f t="shared" si="151"/>
        <v>71.599999999999994</v>
      </c>
      <c r="Z1365" s="4">
        <v>22</v>
      </c>
      <c r="AA1365" s="4">
        <v>7</v>
      </c>
      <c r="AB1365" s="4" t="s">
        <v>607</v>
      </c>
      <c r="AC1365" s="4">
        <v>5</v>
      </c>
      <c r="AD1365" s="4" t="s">
        <v>38</v>
      </c>
      <c r="AE1365" s="4">
        <v>120</v>
      </c>
      <c r="AF1365" s="4"/>
      <c r="AG1365" s="4"/>
    </row>
    <row r="1366" spans="1:33">
      <c r="A1366" s="4" t="s">
        <v>273</v>
      </c>
      <c r="B1366" s="4" t="s">
        <v>34</v>
      </c>
      <c r="C1366" s="28">
        <v>39652</v>
      </c>
      <c r="D1366" s="4">
        <v>2008</v>
      </c>
      <c r="E1366" s="33">
        <v>0.47430555555555598</v>
      </c>
      <c r="F1366" s="33">
        <v>0.483333333333333</v>
      </c>
      <c r="G1366" s="33">
        <f t="shared" si="147"/>
        <v>9.0277777777770241E-3</v>
      </c>
      <c r="H1366" s="8">
        <v>2</v>
      </c>
      <c r="I1366" s="5">
        <v>2</v>
      </c>
      <c r="J1366" s="5">
        <v>2</v>
      </c>
      <c r="K1366" s="4">
        <v>2</v>
      </c>
      <c r="L1366" s="4" t="s">
        <v>163</v>
      </c>
      <c r="M1366" s="4" t="s">
        <v>164</v>
      </c>
      <c r="N1366" s="4">
        <v>2</v>
      </c>
      <c r="O1366" s="5">
        <f t="shared" si="148"/>
        <v>30.029999999999998</v>
      </c>
      <c r="P1366" s="5">
        <v>9.1</v>
      </c>
      <c r="Q1366" s="5">
        <f t="shared" si="149"/>
        <v>34.979999999999997</v>
      </c>
      <c r="R1366" s="5">
        <v>10.6</v>
      </c>
      <c r="S1366" s="5">
        <f t="shared" si="150"/>
        <v>34.979999999999997</v>
      </c>
      <c r="T1366" s="5">
        <v>10.6</v>
      </c>
      <c r="U1366" s="8">
        <f t="shared" si="152"/>
        <v>32.504999999999995</v>
      </c>
      <c r="V1366" s="5">
        <f t="shared" si="153"/>
        <v>9.85</v>
      </c>
      <c r="W1366" s="12">
        <v>27.87678</v>
      </c>
      <c r="X1366" s="12">
        <v>-115.16942</v>
      </c>
      <c r="Y1366" s="4">
        <f t="shared" si="151"/>
        <v>71.599999999999994</v>
      </c>
      <c r="Z1366" s="4">
        <v>22</v>
      </c>
      <c r="AA1366" s="4">
        <v>7</v>
      </c>
      <c r="AB1366" s="4" t="s">
        <v>611</v>
      </c>
      <c r="AC1366" s="4">
        <v>3</v>
      </c>
      <c r="AD1366" s="4" t="s">
        <v>38</v>
      </c>
      <c r="AE1366" s="4">
        <v>120</v>
      </c>
      <c r="AF1366" s="4"/>
      <c r="AG1366" s="4"/>
    </row>
    <row r="1367" spans="1:33">
      <c r="A1367" s="4" t="s">
        <v>274</v>
      </c>
      <c r="B1367" s="4" t="s">
        <v>40</v>
      </c>
      <c r="C1367" s="28">
        <v>39652</v>
      </c>
      <c r="D1367" s="4">
        <v>2008</v>
      </c>
      <c r="E1367" s="33">
        <v>0.40277777777777773</v>
      </c>
      <c r="F1367" s="33">
        <v>0.4055555555555555</v>
      </c>
      <c r="G1367" s="33">
        <f t="shared" si="147"/>
        <v>2.7777777777777679E-3</v>
      </c>
      <c r="H1367" s="8">
        <v>2</v>
      </c>
      <c r="I1367" s="5">
        <v>1</v>
      </c>
      <c r="J1367" s="5">
        <v>3</v>
      </c>
      <c r="K1367" s="4">
        <v>3</v>
      </c>
      <c r="L1367" s="4" t="s">
        <v>163</v>
      </c>
      <c r="M1367" s="4" t="s">
        <v>164</v>
      </c>
      <c r="N1367" s="4">
        <v>2</v>
      </c>
      <c r="O1367" s="5">
        <f t="shared" si="148"/>
        <v>57.419999999999995</v>
      </c>
      <c r="P1367" s="5">
        <v>17.399999999999999</v>
      </c>
      <c r="Q1367" s="5">
        <f t="shared" si="149"/>
        <v>57.089999999999996</v>
      </c>
      <c r="R1367" s="5">
        <v>17.3</v>
      </c>
      <c r="S1367" s="5">
        <f t="shared" si="150"/>
        <v>57.419999999999995</v>
      </c>
      <c r="T1367" s="5">
        <v>17.399999999999999</v>
      </c>
      <c r="U1367" s="8">
        <f t="shared" si="152"/>
        <v>57.255000000000003</v>
      </c>
      <c r="V1367" s="5">
        <f t="shared" si="153"/>
        <v>17.350000000000001</v>
      </c>
      <c r="W1367" s="12">
        <v>27.876190000000001</v>
      </c>
      <c r="X1367" s="12">
        <v>-115.16444</v>
      </c>
      <c r="Y1367" s="4">
        <f t="shared" si="151"/>
        <v>59</v>
      </c>
      <c r="Z1367" s="4">
        <v>15</v>
      </c>
      <c r="AA1367" s="4">
        <v>10</v>
      </c>
      <c r="AB1367" s="4" t="s">
        <v>613</v>
      </c>
      <c r="AC1367" s="4">
        <v>30</v>
      </c>
      <c r="AD1367" s="4" t="s">
        <v>38</v>
      </c>
      <c r="AE1367" s="4">
        <v>300</v>
      </c>
      <c r="AF1367" s="4"/>
      <c r="AG1367" s="4"/>
    </row>
    <row r="1368" spans="1:33">
      <c r="A1368" s="4" t="s">
        <v>274</v>
      </c>
      <c r="B1368" s="4" t="s">
        <v>40</v>
      </c>
      <c r="C1368" s="28">
        <v>39652</v>
      </c>
      <c r="D1368" s="4">
        <v>2008</v>
      </c>
      <c r="E1368" s="33">
        <v>0.40277777777777773</v>
      </c>
      <c r="F1368" s="33">
        <v>0.4055555555555555</v>
      </c>
      <c r="G1368" s="33">
        <f t="shared" si="147"/>
        <v>2.7777777777777679E-3</v>
      </c>
      <c r="H1368" s="8">
        <v>2</v>
      </c>
      <c r="I1368" s="5">
        <v>1</v>
      </c>
      <c r="J1368" s="5">
        <v>3</v>
      </c>
      <c r="K1368" s="4">
        <v>3</v>
      </c>
      <c r="L1368" s="4" t="s">
        <v>163</v>
      </c>
      <c r="M1368" s="4" t="s">
        <v>164</v>
      </c>
      <c r="N1368" s="4">
        <v>2</v>
      </c>
      <c r="O1368" s="5">
        <f t="shared" si="148"/>
        <v>57.419999999999995</v>
      </c>
      <c r="P1368" s="5">
        <v>17.399999999999999</v>
      </c>
      <c r="Q1368" s="5">
        <f t="shared" si="149"/>
        <v>57.089999999999996</v>
      </c>
      <c r="R1368" s="5">
        <v>17.3</v>
      </c>
      <c r="S1368" s="5">
        <f t="shared" si="150"/>
        <v>57.419999999999995</v>
      </c>
      <c r="T1368" s="5">
        <v>17.399999999999999</v>
      </c>
      <c r="U1368" s="8">
        <f t="shared" si="152"/>
        <v>57.255000000000003</v>
      </c>
      <c r="V1368" s="5">
        <f t="shared" si="153"/>
        <v>17.350000000000001</v>
      </c>
      <c r="W1368" s="12">
        <v>27.876190000000001</v>
      </c>
      <c r="X1368" s="12">
        <v>-115.16444</v>
      </c>
      <c r="Y1368" s="4">
        <f t="shared" si="151"/>
        <v>59</v>
      </c>
      <c r="Z1368" s="4">
        <v>15</v>
      </c>
      <c r="AA1368" s="4">
        <v>10</v>
      </c>
      <c r="AB1368" s="4" t="s">
        <v>607</v>
      </c>
      <c r="AC1368" s="4">
        <v>1</v>
      </c>
      <c r="AD1368" s="4" t="s">
        <v>38</v>
      </c>
      <c r="AE1368" s="4">
        <v>300</v>
      </c>
      <c r="AF1368" s="4"/>
      <c r="AG1368" s="4"/>
    </row>
    <row r="1369" spans="1:33">
      <c r="A1369" s="4" t="s">
        <v>275</v>
      </c>
      <c r="B1369" s="4" t="s">
        <v>40</v>
      </c>
      <c r="C1369" s="28">
        <v>39652</v>
      </c>
      <c r="D1369" s="4">
        <v>2008</v>
      </c>
      <c r="E1369" s="33">
        <v>0.4694444444444445</v>
      </c>
      <c r="F1369" s="33">
        <v>0.47222222222222227</v>
      </c>
      <c r="G1369" s="33">
        <f t="shared" si="147"/>
        <v>2.7777777777777679E-3</v>
      </c>
      <c r="H1369" s="8">
        <v>2</v>
      </c>
      <c r="I1369" s="5">
        <v>2</v>
      </c>
      <c r="J1369" s="5">
        <v>4</v>
      </c>
      <c r="K1369" s="4">
        <v>4</v>
      </c>
      <c r="L1369" s="4" t="s">
        <v>163</v>
      </c>
      <c r="M1369" s="4" t="s">
        <v>164</v>
      </c>
      <c r="N1369" s="4">
        <v>2</v>
      </c>
      <c r="O1369" s="5">
        <f t="shared" si="148"/>
        <v>31.02</v>
      </c>
      <c r="P1369" s="5">
        <v>9.4</v>
      </c>
      <c r="Q1369" s="5">
        <f t="shared" si="149"/>
        <v>34.65</v>
      </c>
      <c r="R1369" s="5">
        <v>10.5</v>
      </c>
      <c r="S1369" s="5">
        <f t="shared" si="150"/>
        <v>34.65</v>
      </c>
      <c r="T1369" s="5">
        <v>10.5</v>
      </c>
      <c r="U1369" s="8">
        <f t="shared" si="152"/>
        <v>32.834999999999994</v>
      </c>
      <c r="V1369" s="5">
        <f t="shared" si="153"/>
        <v>9.9499999999999993</v>
      </c>
      <c r="W1369" s="12">
        <v>27.87678</v>
      </c>
      <c r="X1369" s="12">
        <v>-115.16942</v>
      </c>
      <c r="Y1369" s="4">
        <f t="shared" si="151"/>
        <v>64.400000000000006</v>
      </c>
      <c r="Z1369" s="4">
        <v>18</v>
      </c>
      <c r="AA1369" s="4">
        <v>7</v>
      </c>
      <c r="AB1369" s="4" t="s">
        <v>604</v>
      </c>
      <c r="AC1369" s="4">
        <v>2</v>
      </c>
      <c r="AD1369" s="4" t="s">
        <v>38</v>
      </c>
      <c r="AE1369" s="4">
        <v>300</v>
      </c>
      <c r="AF1369" s="4"/>
      <c r="AG1369" s="4"/>
    </row>
    <row r="1370" spans="1:33">
      <c r="A1370" s="4" t="s">
        <v>275</v>
      </c>
      <c r="B1370" s="4" t="s">
        <v>40</v>
      </c>
      <c r="C1370" s="28">
        <v>39652</v>
      </c>
      <c r="D1370" s="4">
        <v>2008</v>
      </c>
      <c r="E1370" s="33">
        <v>0.4694444444444445</v>
      </c>
      <c r="F1370" s="33">
        <v>0.47222222222222227</v>
      </c>
      <c r="G1370" s="33">
        <f t="shared" si="147"/>
        <v>2.7777777777777679E-3</v>
      </c>
      <c r="H1370" s="8">
        <v>2</v>
      </c>
      <c r="I1370" s="5">
        <v>2</v>
      </c>
      <c r="J1370" s="5">
        <v>4</v>
      </c>
      <c r="K1370" s="4">
        <v>4</v>
      </c>
      <c r="L1370" s="4" t="s">
        <v>163</v>
      </c>
      <c r="M1370" s="4" t="s">
        <v>164</v>
      </c>
      <c r="N1370" s="4">
        <v>2</v>
      </c>
      <c r="O1370" s="5">
        <f t="shared" si="148"/>
        <v>31.02</v>
      </c>
      <c r="P1370" s="5">
        <v>9.4</v>
      </c>
      <c r="Q1370" s="5">
        <f t="shared" si="149"/>
        <v>34.65</v>
      </c>
      <c r="R1370" s="5">
        <v>10.5</v>
      </c>
      <c r="S1370" s="5">
        <f t="shared" si="150"/>
        <v>34.65</v>
      </c>
      <c r="T1370" s="5">
        <v>10.5</v>
      </c>
      <c r="U1370" s="8">
        <f t="shared" si="152"/>
        <v>32.834999999999994</v>
      </c>
      <c r="V1370" s="5">
        <f t="shared" si="153"/>
        <v>9.9499999999999993</v>
      </c>
      <c r="W1370" s="12">
        <v>27.87678</v>
      </c>
      <c r="X1370" s="12">
        <v>-115.16942</v>
      </c>
      <c r="Y1370" s="4">
        <f t="shared" si="151"/>
        <v>64.400000000000006</v>
      </c>
      <c r="Z1370" s="4">
        <v>18</v>
      </c>
      <c r="AA1370" s="4">
        <v>7</v>
      </c>
      <c r="AB1370" s="4" t="s">
        <v>613</v>
      </c>
      <c r="AC1370" s="4">
        <v>6</v>
      </c>
      <c r="AD1370" s="4" t="s">
        <v>38</v>
      </c>
      <c r="AE1370" s="4">
        <v>300</v>
      </c>
      <c r="AF1370" s="4"/>
      <c r="AG1370" s="4"/>
    </row>
    <row r="1371" spans="1:33">
      <c r="A1371" s="4" t="s">
        <v>275</v>
      </c>
      <c r="B1371" s="4" t="s">
        <v>40</v>
      </c>
      <c r="C1371" s="28">
        <v>39652</v>
      </c>
      <c r="D1371" s="4">
        <v>2008</v>
      </c>
      <c r="E1371" s="33">
        <v>0.4694444444444445</v>
      </c>
      <c r="F1371" s="33">
        <v>0.47222222222222227</v>
      </c>
      <c r="G1371" s="33">
        <f t="shared" si="147"/>
        <v>2.7777777777777679E-3</v>
      </c>
      <c r="H1371" s="8">
        <v>2</v>
      </c>
      <c r="I1371" s="5">
        <v>2</v>
      </c>
      <c r="J1371" s="5">
        <v>4</v>
      </c>
      <c r="K1371" s="4">
        <v>4</v>
      </c>
      <c r="L1371" s="4" t="s">
        <v>163</v>
      </c>
      <c r="M1371" s="4" t="s">
        <v>164</v>
      </c>
      <c r="N1371" s="4">
        <v>2</v>
      </c>
      <c r="O1371" s="5">
        <f t="shared" si="148"/>
        <v>31.02</v>
      </c>
      <c r="P1371" s="5">
        <v>9.4</v>
      </c>
      <c r="Q1371" s="5">
        <f t="shared" si="149"/>
        <v>34.65</v>
      </c>
      <c r="R1371" s="5">
        <v>10.5</v>
      </c>
      <c r="S1371" s="5">
        <f t="shared" si="150"/>
        <v>34.65</v>
      </c>
      <c r="T1371" s="5">
        <v>10.5</v>
      </c>
      <c r="U1371" s="8">
        <f t="shared" si="152"/>
        <v>32.834999999999994</v>
      </c>
      <c r="V1371" s="5">
        <f t="shared" si="153"/>
        <v>9.9499999999999993</v>
      </c>
      <c r="W1371" s="12">
        <v>27.87678</v>
      </c>
      <c r="X1371" s="12">
        <v>-115.16942</v>
      </c>
      <c r="Y1371" s="4">
        <f t="shared" si="151"/>
        <v>64.400000000000006</v>
      </c>
      <c r="Z1371" s="4">
        <v>18</v>
      </c>
      <c r="AA1371" s="4">
        <v>7</v>
      </c>
      <c r="AB1371" s="4" t="s">
        <v>609</v>
      </c>
      <c r="AC1371" s="4">
        <v>2</v>
      </c>
      <c r="AD1371" s="4" t="s">
        <v>38</v>
      </c>
      <c r="AE1371" s="4">
        <v>300</v>
      </c>
      <c r="AF1371" s="4"/>
      <c r="AG1371" s="4"/>
    </row>
    <row r="1372" spans="1:33">
      <c r="A1372" s="4" t="s">
        <v>275</v>
      </c>
      <c r="B1372" s="4" t="s">
        <v>40</v>
      </c>
      <c r="C1372" s="28">
        <v>39652</v>
      </c>
      <c r="D1372" s="4">
        <v>2008</v>
      </c>
      <c r="E1372" s="33">
        <v>0.4694444444444445</v>
      </c>
      <c r="F1372" s="33">
        <v>0.47222222222222227</v>
      </c>
      <c r="G1372" s="33">
        <f t="shared" si="147"/>
        <v>2.7777777777777679E-3</v>
      </c>
      <c r="H1372" s="8">
        <v>2</v>
      </c>
      <c r="I1372" s="5">
        <v>2</v>
      </c>
      <c r="J1372" s="5">
        <v>4</v>
      </c>
      <c r="K1372" s="4">
        <v>4</v>
      </c>
      <c r="L1372" s="4" t="s">
        <v>163</v>
      </c>
      <c r="M1372" s="4" t="s">
        <v>164</v>
      </c>
      <c r="N1372" s="4">
        <v>2</v>
      </c>
      <c r="O1372" s="5">
        <f t="shared" si="148"/>
        <v>31.02</v>
      </c>
      <c r="P1372" s="5">
        <v>9.4</v>
      </c>
      <c r="Q1372" s="5">
        <f t="shared" si="149"/>
        <v>34.65</v>
      </c>
      <c r="R1372" s="5">
        <v>10.5</v>
      </c>
      <c r="S1372" s="5">
        <f t="shared" si="150"/>
        <v>34.65</v>
      </c>
      <c r="T1372" s="5">
        <v>10.5</v>
      </c>
      <c r="U1372" s="8">
        <f t="shared" si="152"/>
        <v>32.834999999999994</v>
      </c>
      <c r="V1372" s="5">
        <f t="shared" si="153"/>
        <v>9.9499999999999993</v>
      </c>
      <c r="W1372" s="12">
        <v>27.87678</v>
      </c>
      <c r="X1372" s="12">
        <v>-115.16942</v>
      </c>
      <c r="Y1372" s="4">
        <f t="shared" si="151"/>
        <v>64.400000000000006</v>
      </c>
      <c r="Z1372" s="4">
        <v>18</v>
      </c>
      <c r="AA1372" s="4">
        <v>7</v>
      </c>
      <c r="AB1372" s="4" t="s">
        <v>610</v>
      </c>
      <c r="AC1372" s="4">
        <v>2</v>
      </c>
      <c r="AD1372" s="4" t="s">
        <v>38</v>
      </c>
      <c r="AE1372" s="4">
        <v>300</v>
      </c>
      <c r="AF1372" s="4"/>
      <c r="AG1372" s="4"/>
    </row>
    <row r="1373" spans="1:33">
      <c r="A1373" s="4" t="s">
        <v>275</v>
      </c>
      <c r="B1373" s="4" t="s">
        <v>40</v>
      </c>
      <c r="C1373" s="28">
        <v>39652</v>
      </c>
      <c r="D1373" s="4">
        <v>2008</v>
      </c>
      <c r="E1373" s="33">
        <v>0.4694444444444445</v>
      </c>
      <c r="F1373" s="33">
        <v>0.47222222222222227</v>
      </c>
      <c r="G1373" s="33">
        <f t="shared" si="147"/>
        <v>2.7777777777777679E-3</v>
      </c>
      <c r="H1373" s="8">
        <v>2</v>
      </c>
      <c r="I1373" s="5">
        <v>2</v>
      </c>
      <c r="J1373" s="5">
        <v>4</v>
      </c>
      <c r="K1373" s="4">
        <v>4</v>
      </c>
      <c r="L1373" s="4" t="s">
        <v>163</v>
      </c>
      <c r="M1373" s="4" t="s">
        <v>164</v>
      </c>
      <c r="N1373" s="4">
        <v>2</v>
      </c>
      <c r="O1373" s="5">
        <f t="shared" si="148"/>
        <v>31.02</v>
      </c>
      <c r="P1373" s="5">
        <v>9.4</v>
      </c>
      <c r="Q1373" s="5">
        <f t="shared" si="149"/>
        <v>34.65</v>
      </c>
      <c r="R1373" s="5">
        <v>10.5</v>
      </c>
      <c r="S1373" s="5">
        <f t="shared" si="150"/>
        <v>34.65</v>
      </c>
      <c r="T1373" s="5">
        <v>10.5</v>
      </c>
      <c r="U1373" s="8">
        <f t="shared" si="152"/>
        <v>32.834999999999994</v>
      </c>
      <c r="V1373" s="5">
        <f t="shared" si="153"/>
        <v>9.9499999999999993</v>
      </c>
      <c r="W1373" s="12">
        <v>27.87678</v>
      </c>
      <c r="X1373" s="12">
        <v>-115.16942</v>
      </c>
      <c r="Y1373" s="4">
        <f t="shared" si="151"/>
        <v>64.400000000000006</v>
      </c>
      <c r="Z1373" s="4">
        <v>18</v>
      </c>
      <c r="AA1373" s="4">
        <v>7</v>
      </c>
      <c r="AB1373" s="4" t="s">
        <v>606</v>
      </c>
      <c r="AC1373" s="4">
        <v>11</v>
      </c>
      <c r="AD1373" s="4" t="s">
        <v>38</v>
      </c>
      <c r="AE1373" s="4">
        <v>300</v>
      </c>
      <c r="AF1373" s="4"/>
      <c r="AG1373" s="4"/>
    </row>
    <row r="1374" spans="1:33">
      <c r="A1374" s="4" t="s">
        <v>276</v>
      </c>
      <c r="B1374" s="4" t="s">
        <v>223</v>
      </c>
      <c r="C1374" s="28">
        <v>39652</v>
      </c>
      <c r="D1374" s="4">
        <v>2008</v>
      </c>
      <c r="E1374" s="33">
        <v>0.4152777777777778</v>
      </c>
      <c r="F1374" s="33">
        <v>0.41875000000000001</v>
      </c>
      <c r="G1374" s="33">
        <f t="shared" si="147"/>
        <v>3.4722222222222099E-3</v>
      </c>
      <c r="H1374" s="8">
        <v>2</v>
      </c>
      <c r="I1374" s="5">
        <v>1</v>
      </c>
      <c r="J1374" s="5">
        <v>5</v>
      </c>
      <c r="K1374" s="4">
        <v>5</v>
      </c>
      <c r="L1374" s="4" t="s">
        <v>163</v>
      </c>
      <c r="M1374" s="4" t="s">
        <v>164</v>
      </c>
      <c r="N1374" s="4">
        <v>2</v>
      </c>
      <c r="O1374" s="5">
        <f t="shared" si="148"/>
        <v>54.449999999999996</v>
      </c>
      <c r="P1374" s="5">
        <v>16.5</v>
      </c>
      <c r="Q1374" s="5">
        <f t="shared" si="149"/>
        <v>52.47</v>
      </c>
      <c r="R1374" s="5">
        <v>15.9</v>
      </c>
      <c r="S1374" s="5">
        <f t="shared" si="150"/>
        <v>54.449999999999996</v>
      </c>
      <c r="T1374" s="5">
        <v>16.5</v>
      </c>
      <c r="U1374" s="8">
        <f t="shared" si="152"/>
        <v>53.459999999999994</v>
      </c>
      <c r="V1374" s="5">
        <f t="shared" si="153"/>
        <v>16.2</v>
      </c>
      <c r="W1374" s="12">
        <v>27.878530000000001</v>
      </c>
      <c r="X1374" s="12">
        <v>-115.16616999999999</v>
      </c>
      <c r="Y1374" s="4">
        <f t="shared" si="151"/>
        <v>57.2</v>
      </c>
      <c r="Z1374" s="4">
        <v>14</v>
      </c>
      <c r="AA1374" s="4">
        <v>8</v>
      </c>
      <c r="AB1374" s="4" t="s">
        <v>604</v>
      </c>
      <c r="AC1374" s="4">
        <v>5</v>
      </c>
      <c r="AD1374" s="4" t="s">
        <v>38</v>
      </c>
      <c r="AE1374" s="4">
        <v>120</v>
      </c>
      <c r="AF1374" s="4"/>
      <c r="AG1374" s="4"/>
    </row>
    <row r="1375" spans="1:33">
      <c r="A1375" s="4" t="s">
        <v>276</v>
      </c>
      <c r="B1375" s="4" t="s">
        <v>223</v>
      </c>
      <c r="C1375" s="28">
        <v>39652</v>
      </c>
      <c r="D1375" s="4">
        <v>2008</v>
      </c>
      <c r="E1375" s="33">
        <v>0.41527777777777802</v>
      </c>
      <c r="F1375" s="33">
        <v>0.41875000000000001</v>
      </c>
      <c r="G1375" s="33">
        <f t="shared" si="147"/>
        <v>3.4722222222219878E-3</v>
      </c>
      <c r="H1375" s="8">
        <v>2</v>
      </c>
      <c r="I1375" s="5">
        <v>1</v>
      </c>
      <c r="J1375" s="5">
        <v>5</v>
      </c>
      <c r="K1375" s="4">
        <v>5</v>
      </c>
      <c r="L1375" s="4" t="s">
        <v>163</v>
      </c>
      <c r="M1375" s="4" t="s">
        <v>164</v>
      </c>
      <c r="N1375" s="4">
        <v>2</v>
      </c>
      <c r="O1375" s="5">
        <f t="shared" si="148"/>
        <v>54.449999999999996</v>
      </c>
      <c r="P1375" s="5">
        <v>16.5</v>
      </c>
      <c r="Q1375" s="5">
        <f t="shared" si="149"/>
        <v>52.47</v>
      </c>
      <c r="R1375" s="5">
        <v>15.9</v>
      </c>
      <c r="S1375" s="5">
        <f t="shared" si="150"/>
        <v>54.449999999999996</v>
      </c>
      <c r="T1375" s="5">
        <v>16.5</v>
      </c>
      <c r="U1375" s="8">
        <f t="shared" si="152"/>
        <v>53.459999999999994</v>
      </c>
      <c r="V1375" s="5">
        <f t="shared" si="153"/>
        <v>16.2</v>
      </c>
      <c r="W1375" s="12">
        <v>27.878530000000001</v>
      </c>
      <c r="X1375" s="12">
        <v>-115.16616999999999</v>
      </c>
      <c r="Y1375" s="4">
        <f t="shared" si="151"/>
        <v>57.2</v>
      </c>
      <c r="Z1375" s="4">
        <v>14</v>
      </c>
      <c r="AA1375" s="4">
        <v>8</v>
      </c>
      <c r="AB1375" s="4" t="s">
        <v>615</v>
      </c>
      <c r="AC1375" s="4">
        <v>1</v>
      </c>
      <c r="AD1375" s="4" t="s">
        <v>38</v>
      </c>
      <c r="AE1375" s="4">
        <v>120</v>
      </c>
      <c r="AF1375" s="4"/>
      <c r="AG1375" s="4"/>
    </row>
    <row r="1376" spans="1:33">
      <c r="A1376" s="4" t="s">
        <v>276</v>
      </c>
      <c r="B1376" s="4" t="s">
        <v>223</v>
      </c>
      <c r="C1376" s="28">
        <v>39652</v>
      </c>
      <c r="D1376" s="4">
        <v>2008</v>
      </c>
      <c r="E1376" s="33">
        <v>0.41527777777777802</v>
      </c>
      <c r="F1376" s="33">
        <v>0.41875000000000001</v>
      </c>
      <c r="G1376" s="33">
        <f t="shared" si="147"/>
        <v>3.4722222222219878E-3</v>
      </c>
      <c r="H1376" s="8">
        <v>2</v>
      </c>
      <c r="I1376" s="5">
        <v>1</v>
      </c>
      <c r="J1376" s="5">
        <v>5</v>
      </c>
      <c r="K1376" s="4">
        <v>5</v>
      </c>
      <c r="L1376" s="4" t="s">
        <v>163</v>
      </c>
      <c r="M1376" s="4" t="s">
        <v>164</v>
      </c>
      <c r="N1376" s="4">
        <v>2</v>
      </c>
      <c r="O1376" s="5">
        <f t="shared" si="148"/>
        <v>54.449999999999996</v>
      </c>
      <c r="P1376" s="5">
        <v>16.5</v>
      </c>
      <c r="Q1376" s="5">
        <f t="shared" si="149"/>
        <v>52.47</v>
      </c>
      <c r="R1376" s="5">
        <v>15.9</v>
      </c>
      <c r="S1376" s="5">
        <f t="shared" si="150"/>
        <v>54.449999999999996</v>
      </c>
      <c r="T1376" s="5">
        <v>16.5</v>
      </c>
      <c r="U1376" s="8">
        <f t="shared" si="152"/>
        <v>53.459999999999994</v>
      </c>
      <c r="V1376" s="5">
        <f t="shared" si="153"/>
        <v>16.2</v>
      </c>
      <c r="W1376" s="12">
        <v>27.878530000000001</v>
      </c>
      <c r="X1376" s="12">
        <v>-115.16616999999999</v>
      </c>
      <c r="Y1376" s="4">
        <f t="shared" si="151"/>
        <v>57.2</v>
      </c>
      <c r="Z1376" s="4">
        <v>14</v>
      </c>
      <c r="AA1376" s="4">
        <v>8</v>
      </c>
      <c r="AB1376" s="9" t="s">
        <v>753</v>
      </c>
      <c r="AC1376" s="4">
        <v>10</v>
      </c>
      <c r="AD1376" s="4" t="s">
        <v>38</v>
      </c>
      <c r="AE1376" s="4">
        <v>120</v>
      </c>
      <c r="AF1376" s="4"/>
      <c r="AG1376" s="4"/>
    </row>
    <row r="1377" spans="1:33">
      <c r="A1377" s="4" t="s">
        <v>276</v>
      </c>
      <c r="B1377" s="4" t="s">
        <v>223</v>
      </c>
      <c r="C1377" s="28">
        <v>39652</v>
      </c>
      <c r="D1377" s="4">
        <v>2008</v>
      </c>
      <c r="E1377" s="33">
        <v>0.41527777777777802</v>
      </c>
      <c r="F1377" s="33">
        <v>0.41875000000000001</v>
      </c>
      <c r="G1377" s="33">
        <f t="shared" si="147"/>
        <v>3.4722222222219878E-3</v>
      </c>
      <c r="H1377" s="8">
        <v>2</v>
      </c>
      <c r="I1377" s="5">
        <v>1</v>
      </c>
      <c r="J1377" s="5">
        <v>5</v>
      </c>
      <c r="K1377" s="4">
        <v>5</v>
      </c>
      <c r="L1377" s="4" t="s">
        <v>163</v>
      </c>
      <c r="M1377" s="4" t="s">
        <v>164</v>
      </c>
      <c r="N1377" s="4">
        <v>2</v>
      </c>
      <c r="O1377" s="5">
        <f t="shared" si="148"/>
        <v>54.449999999999996</v>
      </c>
      <c r="P1377" s="5">
        <v>16.5</v>
      </c>
      <c r="Q1377" s="5">
        <f t="shared" si="149"/>
        <v>52.47</v>
      </c>
      <c r="R1377" s="5">
        <v>15.9</v>
      </c>
      <c r="S1377" s="5">
        <f t="shared" si="150"/>
        <v>54.449999999999996</v>
      </c>
      <c r="T1377" s="5">
        <v>16.5</v>
      </c>
      <c r="U1377" s="8">
        <f t="shared" si="152"/>
        <v>53.459999999999994</v>
      </c>
      <c r="V1377" s="5">
        <f t="shared" si="153"/>
        <v>16.2</v>
      </c>
      <c r="W1377" s="12">
        <v>27.878530000000001</v>
      </c>
      <c r="X1377" s="12">
        <v>-115.16616999999999</v>
      </c>
      <c r="Y1377" s="4">
        <f t="shared" si="151"/>
        <v>57.2</v>
      </c>
      <c r="Z1377" s="4">
        <v>14</v>
      </c>
      <c r="AA1377" s="4">
        <v>8</v>
      </c>
      <c r="AB1377" s="4" t="s">
        <v>614</v>
      </c>
      <c r="AC1377" s="4">
        <v>5</v>
      </c>
      <c r="AD1377" s="4" t="s">
        <v>38</v>
      </c>
      <c r="AE1377" s="4">
        <v>120</v>
      </c>
      <c r="AF1377" s="4"/>
      <c r="AG1377" s="4"/>
    </row>
    <row r="1378" spans="1:33">
      <c r="A1378" s="4" t="s">
        <v>276</v>
      </c>
      <c r="B1378" s="4" t="s">
        <v>223</v>
      </c>
      <c r="C1378" s="28">
        <v>39652</v>
      </c>
      <c r="D1378" s="4">
        <v>2008</v>
      </c>
      <c r="E1378" s="33">
        <v>0.41527777777777802</v>
      </c>
      <c r="F1378" s="33">
        <v>0.41875000000000001</v>
      </c>
      <c r="G1378" s="33">
        <f t="shared" si="147"/>
        <v>3.4722222222219878E-3</v>
      </c>
      <c r="H1378" s="8">
        <v>2</v>
      </c>
      <c r="I1378" s="5">
        <v>1</v>
      </c>
      <c r="J1378" s="5">
        <v>5</v>
      </c>
      <c r="K1378" s="4">
        <v>5</v>
      </c>
      <c r="L1378" s="4" t="s">
        <v>163</v>
      </c>
      <c r="M1378" s="4" t="s">
        <v>164</v>
      </c>
      <c r="N1378" s="4">
        <v>2</v>
      </c>
      <c r="O1378" s="5">
        <f t="shared" si="148"/>
        <v>54.449999999999996</v>
      </c>
      <c r="P1378" s="5">
        <v>16.5</v>
      </c>
      <c r="Q1378" s="5">
        <f t="shared" si="149"/>
        <v>52.47</v>
      </c>
      <c r="R1378" s="5">
        <v>15.9</v>
      </c>
      <c r="S1378" s="5">
        <f t="shared" si="150"/>
        <v>54.449999999999996</v>
      </c>
      <c r="T1378" s="5">
        <v>16.5</v>
      </c>
      <c r="U1378" s="8">
        <f t="shared" si="152"/>
        <v>53.459999999999994</v>
      </c>
      <c r="V1378" s="5">
        <f t="shared" si="153"/>
        <v>16.2</v>
      </c>
      <c r="W1378" s="12">
        <v>27.878530000000001</v>
      </c>
      <c r="X1378" s="12">
        <v>-115.16616999999999</v>
      </c>
      <c r="Y1378" s="4">
        <f t="shared" si="151"/>
        <v>57.2</v>
      </c>
      <c r="Z1378" s="4">
        <v>14</v>
      </c>
      <c r="AA1378" s="4">
        <v>8</v>
      </c>
      <c r="AB1378" s="4" t="s">
        <v>613</v>
      </c>
      <c r="AC1378" s="4">
        <v>23</v>
      </c>
      <c r="AD1378" s="4" t="s">
        <v>38</v>
      </c>
      <c r="AE1378" s="4">
        <v>120</v>
      </c>
      <c r="AF1378" s="4"/>
      <c r="AG1378" s="4"/>
    </row>
    <row r="1379" spans="1:33">
      <c r="A1379" s="4" t="s">
        <v>276</v>
      </c>
      <c r="B1379" s="4" t="s">
        <v>223</v>
      </c>
      <c r="C1379" s="28">
        <v>39652</v>
      </c>
      <c r="D1379" s="4">
        <v>2008</v>
      </c>
      <c r="E1379" s="33">
        <v>0.41527777777777802</v>
      </c>
      <c r="F1379" s="33">
        <v>0.41875000000000001</v>
      </c>
      <c r="G1379" s="33">
        <f t="shared" si="147"/>
        <v>3.4722222222219878E-3</v>
      </c>
      <c r="H1379" s="8">
        <v>2</v>
      </c>
      <c r="I1379" s="5">
        <v>1</v>
      </c>
      <c r="J1379" s="5">
        <v>5</v>
      </c>
      <c r="K1379" s="4">
        <v>5</v>
      </c>
      <c r="L1379" s="4" t="s">
        <v>163</v>
      </c>
      <c r="M1379" s="4" t="s">
        <v>164</v>
      </c>
      <c r="N1379" s="4">
        <v>2</v>
      </c>
      <c r="O1379" s="5">
        <f t="shared" si="148"/>
        <v>54.449999999999996</v>
      </c>
      <c r="P1379" s="5">
        <v>16.5</v>
      </c>
      <c r="Q1379" s="5">
        <f t="shared" si="149"/>
        <v>52.47</v>
      </c>
      <c r="R1379" s="5">
        <v>15.9</v>
      </c>
      <c r="S1379" s="5">
        <f t="shared" si="150"/>
        <v>54.449999999999996</v>
      </c>
      <c r="T1379" s="5">
        <v>16.5</v>
      </c>
      <c r="U1379" s="8">
        <f t="shared" si="152"/>
        <v>53.459999999999994</v>
      </c>
      <c r="V1379" s="5">
        <f t="shared" si="153"/>
        <v>16.2</v>
      </c>
      <c r="W1379" s="12">
        <v>27.878530000000001</v>
      </c>
      <c r="X1379" s="12">
        <v>-115.16616999999999</v>
      </c>
      <c r="Y1379" s="4">
        <f t="shared" si="151"/>
        <v>57.2</v>
      </c>
      <c r="Z1379" s="4">
        <v>14</v>
      </c>
      <c r="AA1379" s="4">
        <v>8</v>
      </c>
      <c r="AB1379" s="4" t="s">
        <v>609</v>
      </c>
      <c r="AC1379" s="4">
        <v>33.299999999999997</v>
      </c>
      <c r="AD1379" s="4">
        <v>27</v>
      </c>
      <c r="AE1379" s="4">
        <v>120</v>
      </c>
      <c r="AF1379" s="4">
        <v>30</v>
      </c>
      <c r="AG1379" s="4"/>
    </row>
    <row r="1380" spans="1:33">
      <c r="A1380" s="4" t="s">
        <v>276</v>
      </c>
      <c r="B1380" s="4" t="s">
        <v>223</v>
      </c>
      <c r="C1380" s="28">
        <v>39652</v>
      </c>
      <c r="D1380" s="4">
        <v>2008</v>
      </c>
      <c r="E1380" s="33">
        <v>0.41527777777777802</v>
      </c>
      <c r="F1380" s="33">
        <v>0.41875000000000001</v>
      </c>
      <c r="G1380" s="33">
        <f t="shared" si="147"/>
        <v>3.4722222222219878E-3</v>
      </c>
      <c r="H1380" s="8">
        <v>2</v>
      </c>
      <c r="I1380" s="5">
        <v>1</v>
      </c>
      <c r="J1380" s="5">
        <v>5</v>
      </c>
      <c r="K1380" s="4">
        <v>5</v>
      </c>
      <c r="L1380" s="4" t="s">
        <v>163</v>
      </c>
      <c r="M1380" s="4" t="s">
        <v>164</v>
      </c>
      <c r="N1380" s="4">
        <v>2</v>
      </c>
      <c r="O1380" s="5">
        <f t="shared" si="148"/>
        <v>54.449999999999996</v>
      </c>
      <c r="P1380" s="5">
        <v>16.5</v>
      </c>
      <c r="Q1380" s="5">
        <f t="shared" si="149"/>
        <v>52.47</v>
      </c>
      <c r="R1380" s="5">
        <v>15.9</v>
      </c>
      <c r="S1380" s="5">
        <f t="shared" si="150"/>
        <v>54.449999999999996</v>
      </c>
      <c r="T1380" s="5">
        <v>16.5</v>
      </c>
      <c r="U1380" s="8">
        <f t="shared" si="152"/>
        <v>53.459999999999994</v>
      </c>
      <c r="V1380" s="5">
        <f t="shared" si="153"/>
        <v>16.2</v>
      </c>
      <c r="W1380" s="12">
        <v>27.878530000000001</v>
      </c>
      <c r="X1380" s="12">
        <v>-115.16616999999999</v>
      </c>
      <c r="Y1380" s="4">
        <f t="shared" si="151"/>
        <v>57.2</v>
      </c>
      <c r="Z1380" s="4">
        <v>14</v>
      </c>
      <c r="AA1380" s="4">
        <v>8</v>
      </c>
      <c r="AB1380" s="4" t="s">
        <v>608</v>
      </c>
      <c r="AC1380" s="4">
        <v>2</v>
      </c>
      <c r="AD1380" s="4" t="s">
        <v>38</v>
      </c>
      <c r="AE1380" s="4">
        <v>120</v>
      </c>
      <c r="AF1380" s="4"/>
      <c r="AG1380" s="4"/>
    </row>
    <row r="1381" spans="1:33">
      <c r="A1381" s="4" t="s">
        <v>276</v>
      </c>
      <c r="B1381" s="4" t="s">
        <v>223</v>
      </c>
      <c r="C1381" s="28">
        <v>39652</v>
      </c>
      <c r="D1381" s="4">
        <v>2008</v>
      </c>
      <c r="E1381" s="33">
        <v>0.4152777777777778</v>
      </c>
      <c r="F1381" s="33">
        <v>0.41875000000000001</v>
      </c>
      <c r="G1381" s="33">
        <f t="shared" si="147"/>
        <v>3.4722222222222099E-3</v>
      </c>
      <c r="H1381" s="8">
        <v>2</v>
      </c>
      <c r="I1381" s="5">
        <v>1</v>
      </c>
      <c r="J1381" s="5">
        <v>5</v>
      </c>
      <c r="K1381" s="4">
        <v>5</v>
      </c>
      <c r="L1381" s="4" t="s">
        <v>163</v>
      </c>
      <c r="M1381" s="4" t="s">
        <v>164</v>
      </c>
      <c r="N1381" s="4">
        <v>2</v>
      </c>
      <c r="O1381" s="5">
        <f t="shared" si="148"/>
        <v>54.449999999999996</v>
      </c>
      <c r="P1381" s="5">
        <v>16.5</v>
      </c>
      <c r="Q1381" s="5">
        <f t="shared" si="149"/>
        <v>52.47</v>
      </c>
      <c r="R1381" s="5">
        <v>15.9</v>
      </c>
      <c r="S1381" s="5">
        <f t="shared" si="150"/>
        <v>54.449999999999996</v>
      </c>
      <c r="T1381" s="5">
        <v>16.5</v>
      </c>
      <c r="U1381" s="8">
        <f t="shared" si="152"/>
        <v>53.459999999999994</v>
      </c>
      <c r="V1381" s="5">
        <f t="shared" si="153"/>
        <v>16.2</v>
      </c>
      <c r="W1381" s="12">
        <v>27.878530000000001</v>
      </c>
      <c r="X1381" s="12">
        <v>-115.16616999999999</v>
      </c>
      <c r="Y1381" s="4">
        <f t="shared" si="151"/>
        <v>57.2</v>
      </c>
      <c r="Z1381" s="4">
        <v>14</v>
      </c>
      <c r="AA1381" s="4">
        <v>8</v>
      </c>
      <c r="AB1381" s="4" t="s">
        <v>606</v>
      </c>
      <c r="AC1381" s="4">
        <v>12</v>
      </c>
      <c r="AD1381" s="4" t="s">
        <v>38</v>
      </c>
      <c r="AE1381" s="4">
        <v>120</v>
      </c>
      <c r="AF1381" s="4"/>
      <c r="AG1381" s="4"/>
    </row>
    <row r="1382" spans="1:33">
      <c r="A1382" s="4" t="s">
        <v>276</v>
      </c>
      <c r="B1382" s="4" t="s">
        <v>223</v>
      </c>
      <c r="C1382" s="28">
        <v>39652</v>
      </c>
      <c r="D1382" s="4">
        <v>2008</v>
      </c>
      <c r="E1382" s="33">
        <v>0.41527777777777802</v>
      </c>
      <c r="F1382" s="33">
        <v>0.41875000000000001</v>
      </c>
      <c r="G1382" s="33">
        <f t="shared" si="147"/>
        <v>3.4722222222219878E-3</v>
      </c>
      <c r="H1382" s="8">
        <v>2</v>
      </c>
      <c r="I1382" s="5">
        <v>1</v>
      </c>
      <c r="J1382" s="5">
        <v>5</v>
      </c>
      <c r="K1382" s="4">
        <v>5</v>
      </c>
      <c r="L1382" s="4" t="s">
        <v>163</v>
      </c>
      <c r="M1382" s="4" t="s">
        <v>164</v>
      </c>
      <c r="N1382" s="4">
        <v>2</v>
      </c>
      <c r="O1382" s="5">
        <f t="shared" si="148"/>
        <v>54.449999999999996</v>
      </c>
      <c r="P1382" s="5">
        <v>16.5</v>
      </c>
      <c r="Q1382" s="5">
        <f t="shared" si="149"/>
        <v>52.47</v>
      </c>
      <c r="R1382" s="5">
        <v>15.9</v>
      </c>
      <c r="S1382" s="5">
        <f t="shared" si="150"/>
        <v>54.449999999999996</v>
      </c>
      <c r="T1382" s="5">
        <v>16.5</v>
      </c>
      <c r="U1382" s="8">
        <f t="shared" si="152"/>
        <v>53.459999999999994</v>
      </c>
      <c r="V1382" s="5">
        <f t="shared" si="153"/>
        <v>16.2</v>
      </c>
      <c r="W1382" s="12">
        <v>27.878530000000001</v>
      </c>
      <c r="X1382" s="12">
        <v>-115.16616999999999</v>
      </c>
      <c r="Y1382" s="4">
        <f t="shared" si="151"/>
        <v>57.2</v>
      </c>
      <c r="Z1382" s="4">
        <v>14</v>
      </c>
      <c r="AA1382" s="4">
        <v>8</v>
      </c>
      <c r="AB1382" s="4" t="s">
        <v>611</v>
      </c>
      <c r="AC1382" s="4">
        <v>1</v>
      </c>
      <c r="AD1382" s="4" t="s">
        <v>38</v>
      </c>
      <c r="AE1382" s="4">
        <v>120</v>
      </c>
      <c r="AF1382" s="4"/>
      <c r="AG1382" s="4"/>
    </row>
    <row r="1383" spans="1:33">
      <c r="A1383" s="4" t="s">
        <v>277</v>
      </c>
      <c r="B1383" s="4" t="s">
        <v>223</v>
      </c>
      <c r="C1383" s="28">
        <v>39652</v>
      </c>
      <c r="D1383" s="4">
        <v>2008</v>
      </c>
      <c r="E1383" s="33">
        <v>0.48055555555555557</v>
      </c>
      <c r="F1383" s="33">
        <v>0.48749999999999999</v>
      </c>
      <c r="G1383" s="33">
        <f t="shared" si="147"/>
        <v>6.9444444444444198E-3</v>
      </c>
      <c r="H1383" s="8">
        <v>2</v>
      </c>
      <c r="I1383" s="5">
        <v>2</v>
      </c>
      <c r="J1383" s="5">
        <v>6</v>
      </c>
      <c r="K1383" s="4">
        <v>6</v>
      </c>
      <c r="L1383" s="4" t="s">
        <v>163</v>
      </c>
      <c r="M1383" s="4" t="s">
        <v>164</v>
      </c>
      <c r="N1383" s="4">
        <v>2</v>
      </c>
      <c r="O1383" s="5">
        <f t="shared" si="148"/>
        <v>33.33</v>
      </c>
      <c r="P1383" s="5">
        <v>10.1</v>
      </c>
      <c r="Q1383" s="5">
        <f t="shared" si="149"/>
        <v>34.32</v>
      </c>
      <c r="R1383" s="5">
        <v>10.4</v>
      </c>
      <c r="S1383" s="5">
        <f t="shared" si="150"/>
        <v>34.32</v>
      </c>
      <c r="T1383" s="5">
        <v>10.4</v>
      </c>
      <c r="U1383" s="8">
        <f t="shared" si="152"/>
        <v>33.824999999999996</v>
      </c>
      <c r="V1383" s="5">
        <f t="shared" si="153"/>
        <v>10.25</v>
      </c>
      <c r="W1383" s="12">
        <v>27.877310000000001</v>
      </c>
      <c r="X1383" s="12">
        <v>-115.17044</v>
      </c>
      <c r="Y1383" s="4">
        <f t="shared" si="151"/>
        <v>68</v>
      </c>
      <c r="Z1383" s="4">
        <v>20</v>
      </c>
      <c r="AA1383" s="4">
        <v>6</v>
      </c>
      <c r="AB1383" s="4" t="s">
        <v>604</v>
      </c>
      <c r="AC1383" s="4">
        <v>1</v>
      </c>
      <c r="AD1383" s="4" t="s">
        <v>38</v>
      </c>
      <c r="AE1383" s="4">
        <v>120</v>
      </c>
      <c r="AF1383" s="4"/>
      <c r="AG1383" s="4"/>
    </row>
    <row r="1384" spans="1:33">
      <c r="A1384" s="4" t="s">
        <v>277</v>
      </c>
      <c r="B1384" s="4" t="s">
        <v>223</v>
      </c>
      <c r="C1384" s="28">
        <v>39652</v>
      </c>
      <c r="D1384" s="4">
        <v>2008</v>
      </c>
      <c r="E1384" s="33">
        <v>0.48055555555555557</v>
      </c>
      <c r="F1384" s="33">
        <v>0.48749999999999999</v>
      </c>
      <c r="G1384" s="33">
        <f t="shared" si="147"/>
        <v>6.9444444444444198E-3</v>
      </c>
      <c r="H1384" s="8">
        <v>2</v>
      </c>
      <c r="I1384" s="5">
        <v>2</v>
      </c>
      <c r="J1384" s="5">
        <v>6</v>
      </c>
      <c r="K1384" s="4">
        <v>6</v>
      </c>
      <c r="L1384" s="4" t="s">
        <v>163</v>
      </c>
      <c r="M1384" s="4" t="s">
        <v>164</v>
      </c>
      <c r="N1384" s="4">
        <v>2</v>
      </c>
      <c r="O1384" s="5">
        <f t="shared" si="148"/>
        <v>33.33</v>
      </c>
      <c r="P1384" s="5">
        <v>10.1</v>
      </c>
      <c r="Q1384" s="5">
        <f t="shared" si="149"/>
        <v>34.32</v>
      </c>
      <c r="R1384" s="5">
        <v>10.4</v>
      </c>
      <c r="S1384" s="5">
        <f t="shared" si="150"/>
        <v>34.32</v>
      </c>
      <c r="T1384" s="5">
        <v>10.4</v>
      </c>
      <c r="U1384" s="8">
        <f t="shared" si="152"/>
        <v>33.824999999999996</v>
      </c>
      <c r="V1384" s="5">
        <f t="shared" si="153"/>
        <v>10.25</v>
      </c>
      <c r="W1384" s="12">
        <v>27.877310000000001</v>
      </c>
      <c r="X1384" s="12">
        <v>-115.17044</v>
      </c>
      <c r="Y1384" s="4">
        <f t="shared" si="151"/>
        <v>68</v>
      </c>
      <c r="Z1384" s="4">
        <v>20</v>
      </c>
      <c r="AA1384" s="4">
        <v>6</v>
      </c>
      <c r="AB1384" s="4" t="s">
        <v>613</v>
      </c>
      <c r="AC1384" s="4">
        <v>9</v>
      </c>
      <c r="AD1384" s="4" t="s">
        <v>38</v>
      </c>
      <c r="AE1384" s="4">
        <v>120</v>
      </c>
      <c r="AF1384" s="4"/>
      <c r="AG1384" s="4"/>
    </row>
    <row r="1385" spans="1:33">
      <c r="A1385" s="4" t="s">
        <v>277</v>
      </c>
      <c r="B1385" s="4" t="s">
        <v>223</v>
      </c>
      <c r="C1385" s="28">
        <v>39652</v>
      </c>
      <c r="D1385" s="4">
        <v>2008</v>
      </c>
      <c r="E1385" s="33">
        <v>0.48055555555555601</v>
      </c>
      <c r="F1385" s="33">
        <v>0.48749999999999999</v>
      </c>
      <c r="G1385" s="33">
        <f t="shared" si="147"/>
        <v>6.9444444444439757E-3</v>
      </c>
      <c r="H1385" s="8">
        <v>2</v>
      </c>
      <c r="I1385" s="5">
        <v>2</v>
      </c>
      <c r="J1385" s="5">
        <v>6</v>
      </c>
      <c r="K1385" s="4">
        <v>6</v>
      </c>
      <c r="L1385" s="4" t="s">
        <v>163</v>
      </c>
      <c r="M1385" s="4" t="s">
        <v>164</v>
      </c>
      <c r="N1385" s="4">
        <v>2</v>
      </c>
      <c r="O1385" s="5">
        <f t="shared" si="148"/>
        <v>33.33</v>
      </c>
      <c r="P1385" s="5">
        <v>10.1</v>
      </c>
      <c r="Q1385" s="5">
        <f t="shared" si="149"/>
        <v>34.32</v>
      </c>
      <c r="R1385" s="5">
        <v>10.4</v>
      </c>
      <c r="S1385" s="5">
        <f t="shared" si="150"/>
        <v>34.32</v>
      </c>
      <c r="T1385" s="5">
        <v>10.4</v>
      </c>
      <c r="U1385" s="8">
        <f t="shared" si="152"/>
        <v>33.824999999999996</v>
      </c>
      <c r="V1385" s="5">
        <f t="shared" si="153"/>
        <v>10.25</v>
      </c>
      <c r="W1385" s="12">
        <v>27.877310000000001</v>
      </c>
      <c r="X1385" s="12">
        <v>-115.17044</v>
      </c>
      <c r="Y1385" s="4">
        <f t="shared" si="151"/>
        <v>68</v>
      </c>
      <c r="Z1385" s="4">
        <v>20</v>
      </c>
      <c r="AA1385" s="4">
        <v>6</v>
      </c>
      <c r="AB1385" s="4" t="s">
        <v>607</v>
      </c>
      <c r="AC1385" s="4">
        <v>1</v>
      </c>
      <c r="AD1385" s="4" t="s">
        <v>38</v>
      </c>
      <c r="AE1385" s="4">
        <v>120</v>
      </c>
      <c r="AF1385" s="4"/>
      <c r="AG1385" s="4"/>
    </row>
    <row r="1386" spans="1:33">
      <c r="A1386" s="4" t="s">
        <v>278</v>
      </c>
      <c r="B1386" s="4" t="s">
        <v>226</v>
      </c>
      <c r="C1386" s="28">
        <v>39652</v>
      </c>
      <c r="D1386" s="4">
        <v>2008</v>
      </c>
      <c r="E1386" s="33">
        <v>0.4145833333333333</v>
      </c>
      <c r="F1386" s="33">
        <v>0.41736111111111113</v>
      </c>
      <c r="G1386" s="33">
        <f t="shared" si="147"/>
        <v>2.7777777777778234E-3</v>
      </c>
      <c r="H1386" s="8">
        <v>2</v>
      </c>
      <c r="I1386" s="5">
        <v>1</v>
      </c>
      <c r="J1386" s="5">
        <v>7</v>
      </c>
      <c r="K1386" s="4">
        <v>7</v>
      </c>
      <c r="L1386" s="4" t="s">
        <v>163</v>
      </c>
      <c r="M1386" s="4" t="s">
        <v>164</v>
      </c>
      <c r="N1386" s="4">
        <v>2</v>
      </c>
      <c r="O1386" s="5">
        <f t="shared" si="148"/>
        <v>46.859999999999992</v>
      </c>
      <c r="P1386" s="5">
        <v>14.2</v>
      </c>
      <c r="Q1386" s="5">
        <f t="shared" si="149"/>
        <v>48.18</v>
      </c>
      <c r="R1386" s="5">
        <v>14.6</v>
      </c>
      <c r="S1386" s="5">
        <f t="shared" si="150"/>
        <v>48.18</v>
      </c>
      <c r="T1386" s="5">
        <v>14.6</v>
      </c>
      <c r="U1386" s="8">
        <f t="shared" si="152"/>
        <v>47.519999999999996</v>
      </c>
      <c r="V1386" s="5">
        <f t="shared" si="153"/>
        <v>14.399999999999999</v>
      </c>
      <c r="W1386" s="12">
        <v>27.875689999999999</v>
      </c>
      <c r="X1386" s="12">
        <v>-115.16491000000001</v>
      </c>
      <c r="Y1386" s="4">
        <f t="shared" si="151"/>
        <v>60.8</v>
      </c>
      <c r="Z1386" s="4">
        <v>16</v>
      </c>
      <c r="AA1386" s="4">
        <v>8</v>
      </c>
      <c r="AB1386" s="4" t="s">
        <v>614</v>
      </c>
      <c r="AC1386" s="4">
        <v>1</v>
      </c>
      <c r="AD1386" s="4" t="s">
        <v>38</v>
      </c>
      <c r="AE1386" s="4">
        <v>300</v>
      </c>
      <c r="AF1386" s="4"/>
      <c r="AG1386" s="4"/>
    </row>
    <row r="1387" spans="1:33">
      <c r="A1387" s="4" t="s">
        <v>278</v>
      </c>
      <c r="B1387" s="4" t="s">
        <v>226</v>
      </c>
      <c r="C1387" s="28">
        <v>39652</v>
      </c>
      <c r="D1387" s="4">
        <v>2008</v>
      </c>
      <c r="E1387" s="33">
        <v>0.4145833333333333</v>
      </c>
      <c r="F1387" s="33">
        <v>0.41736111111111113</v>
      </c>
      <c r="G1387" s="33">
        <f t="shared" si="147"/>
        <v>2.7777777777778234E-3</v>
      </c>
      <c r="H1387" s="8">
        <v>2</v>
      </c>
      <c r="I1387" s="5">
        <v>1</v>
      </c>
      <c r="J1387" s="5">
        <v>7</v>
      </c>
      <c r="K1387" s="4">
        <v>7</v>
      </c>
      <c r="L1387" s="4" t="s">
        <v>163</v>
      </c>
      <c r="M1387" s="4" t="s">
        <v>164</v>
      </c>
      <c r="N1387" s="4">
        <v>2</v>
      </c>
      <c r="O1387" s="5">
        <f t="shared" si="148"/>
        <v>46.859999999999992</v>
      </c>
      <c r="P1387" s="5">
        <v>14.2</v>
      </c>
      <c r="Q1387" s="5">
        <f t="shared" si="149"/>
        <v>48.18</v>
      </c>
      <c r="R1387" s="5">
        <v>14.6</v>
      </c>
      <c r="S1387" s="5">
        <f t="shared" si="150"/>
        <v>48.18</v>
      </c>
      <c r="T1387" s="5">
        <v>14.6</v>
      </c>
      <c r="U1387" s="8">
        <f t="shared" si="152"/>
        <v>47.519999999999996</v>
      </c>
      <c r="V1387" s="5">
        <f t="shared" si="153"/>
        <v>14.399999999999999</v>
      </c>
      <c r="W1387" s="12">
        <v>27.875689999999999</v>
      </c>
      <c r="X1387" s="12">
        <v>-115.16491000000001</v>
      </c>
      <c r="Y1387" s="4">
        <f t="shared" si="151"/>
        <v>60.8</v>
      </c>
      <c r="Z1387" s="4">
        <v>16</v>
      </c>
      <c r="AA1387" s="4">
        <v>8</v>
      </c>
      <c r="AB1387" s="4" t="s">
        <v>613</v>
      </c>
      <c r="AC1387" s="4">
        <v>28</v>
      </c>
      <c r="AD1387" s="4" t="s">
        <v>38</v>
      </c>
      <c r="AE1387" s="4">
        <v>300</v>
      </c>
      <c r="AF1387" s="4"/>
      <c r="AG1387" s="4"/>
    </row>
    <row r="1388" spans="1:33">
      <c r="A1388" s="4" t="s">
        <v>278</v>
      </c>
      <c r="B1388" s="4" t="s">
        <v>226</v>
      </c>
      <c r="C1388" s="28">
        <v>39652</v>
      </c>
      <c r="D1388" s="4">
        <v>2008</v>
      </c>
      <c r="E1388" s="33">
        <v>0.4145833333333333</v>
      </c>
      <c r="F1388" s="33">
        <v>0.41736111111111113</v>
      </c>
      <c r="G1388" s="33">
        <f t="shared" si="147"/>
        <v>2.7777777777778234E-3</v>
      </c>
      <c r="H1388" s="8">
        <v>2</v>
      </c>
      <c r="I1388" s="5">
        <v>1</v>
      </c>
      <c r="J1388" s="5">
        <v>7</v>
      </c>
      <c r="K1388" s="4">
        <v>7</v>
      </c>
      <c r="L1388" s="4" t="s">
        <v>163</v>
      </c>
      <c r="M1388" s="4" t="s">
        <v>164</v>
      </c>
      <c r="N1388" s="4">
        <v>2</v>
      </c>
      <c r="O1388" s="5">
        <f t="shared" si="148"/>
        <v>46.859999999999992</v>
      </c>
      <c r="P1388" s="5">
        <v>14.2</v>
      </c>
      <c r="Q1388" s="5">
        <f t="shared" si="149"/>
        <v>48.18</v>
      </c>
      <c r="R1388" s="5">
        <v>14.6</v>
      </c>
      <c r="S1388" s="5">
        <f t="shared" si="150"/>
        <v>48.18</v>
      </c>
      <c r="T1388" s="5">
        <v>14.6</v>
      </c>
      <c r="U1388" s="8">
        <f t="shared" si="152"/>
        <v>47.519999999999996</v>
      </c>
      <c r="V1388" s="5">
        <f t="shared" si="153"/>
        <v>14.399999999999999</v>
      </c>
      <c r="W1388" s="12">
        <v>27.875689999999999</v>
      </c>
      <c r="X1388" s="12">
        <v>-115.16491000000001</v>
      </c>
      <c r="Y1388" s="4">
        <f t="shared" si="151"/>
        <v>60.8</v>
      </c>
      <c r="Z1388" s="4">
        <v>16</v>
      </c>
      <c r="AA1388" s="4">
        <v>8</v>
      </c>
      <c r="AB1388" s="4" t="s">
        <v>607</v>
      </c>
      <c r="AC1388" s="4">
        <v>3</v>
      </c>
      <c r="AD1388" s="4" t="s">
        <v>38</v>
      </c>
      <c r="AE1388" s="4">
        <v>300</v>
      </c>
      <c r="AF1388" s="4"/>
      <c r="AG1388" s="4"/>
    </row>
    <row r="1389" spans="1:33">
      <c r="A1389" s="4" t="s">
        <v>278</v>
      </c>
      <c r="B1389" s="4" t="s">
        <v>226</v>
      </c>
      <c r="C1389" s="28">
        <v>39652</v>
      </c>
      <c r="D1389" s="4">
        <v>2008</v>
      </c>
      <c r="E1389" s="33">
        <v>0.4145833333333333</v>
      </c>
      <c r="F1389" s="33">
        <v>0.41736111111111113</v>
      </c>
      <c r="G1389" s="33">
        <f t="shared" si="147"/>
        <v>2.7777777777778234E-3</v>
      </c>
      <c r="H1389" s="8">
        <v>2</v>
      </c>
      <c r="I1389" s="5">
        <v>1</v>
      </c>
      <c r="J1389" s="5">
        <v>7</v>
      </c>
      <c r="K1389" s="4">
        <v>7</v>
      </c>
      <c r="L1389" s="4" t="s">
        <v>163</v>
      </c>
      <c r="M1389" s="4" t="s">
        <v>164</v>
      </c>
      <c r="N1389" s="4">
        <v>2</v>
      </c>
      <c r="O1389" s="5">
        <f t="shared" si="148"/>
        <v>46.859999999999992</v>
      </c>
      <c r="P1389" s="5">
        <v>14.2</v>
      </c>
      <c r="Q1389" s="5">
        <f t="shared" si="149"/>
        <v>48.18</v>
      </c>
      <c r="R1389" s="5">
        <v>14.6</v>
      </c>
      <c r="S1389" s="5">
        <f t="shared" si="150"/>
        <v>48.18</v>
      </c>
      <c r="T1389" s="5">
        <v>14.6</v>
      </c>
      <c r="U1389" s="8">
        <f t="shared" si="152"/>
        <v>47.519999999999996</v>
      </c>
      <c r="V1389" s="5">
        <f t="shared" si="153"/>
        <v>14.399999999999999</v>
      </c>
      <c r="W1389" s="12">
        <v>27.875689999999999</v>
      </c>
      <c r="X1389" s="12">
        <v>-115.16491000000001</v>
      </c>
      <c r="Y1389" s="4">
        <f t="shared" si="151"/>
        <v>60.8</v>
      </c>
      <c r="Z1389" s="4">
        <v>16</v>
      </c>
      <c r="AA1389" s="4">
        <v>8</v>
      </c>
      <c r="AB1389" s="4" t="s">
        <v>611</v>
      </c>
      <c r="AC1389" s="4">
        <v>1</v>
      </c>
      <c r="AD1389" s="4" t="s">
        <v>38</v>
      </c>
      <c r="AE1389" s="4">
        <v>300</v>
      </c>
      <c r="AF1389" s="4"/>
      <c r="AG1389" s="4"/>
    </row>
    <row r="1390" spans="1:33">
      <c r="A1390" s="4" t="s">
        <v>279</v>
      </c>
      <c r="B1390" s="4" t="s">
        <v>226</v>
      </c>
      <c r="C1390" s="28">
        <v>39652</v>
      </c>
      <c r="D1390" s="4">
        <v>2008</v>
      </c>
      <c r="E1390" s="33">
        <v>0.48125000000000001</v>
      </c>
      <c r="F1390" s="33">
        <v>0.48472222222222222</v>
      </c>
      <c r="G1390" s="33">
        <f t="shared" si="147"/>
        <v>3.4722222222222099E-3</v>
      </c>
      <c r="H1390" s="8">
        <v>2</v>
      </c>
      <c r="I1390" s="5">
        <v>2</v>
      </c>
      <c r="J1390" s="5">
        <v>8</v>
      </c>
      <c r="K1390" s="4">
        <v>8</v>
      </c>
      <c r="L1390" s="4" t="s">
        <v>163</v>
      </c>
      <c r="M1390" s="4" t="s">
        <v>164</v>
      </c>
      <c r="N1390" s="4">
        <v>2</v>
      </c>
      <c r="O1390" s="5">
        <f t="shared" si="148"/>
        <v>42.24</v>
      </c>
      <c r="P1390" s="5">
        <v>12.8</v>
      </c>
      <c r="Q1390" s="5">
        <f t="shared" si="149"/>
        <v>41.58</v>
      </c>
      <c r="R1390" s="5">
        <v>12.6</v>
      </c>
      <c r="S1390" s="5">
        <f t="shared" si="150"/>
        <v>42.24</v>
      </c>
      <c r="T1390" s="5">
        <v>12.8</v>
      </c>
      <c r="U1390" s="8">
        <f t="shared" si="152"/>
        <v>41.91</v>
      </c>
      <c r="V1390" s="5">
        <f t="shared" si="153"/>
        <v>12.7</v>
      </c>
      <c r="W1390" s="12">
        <v>27.877890000000001</v>
      </c>
      <c r="X1390" s="12">
        <v>-115.16933</v>
      </c>
      <c r="Y1390" s="4">
        <f t="shared" si="151"/>
        <v>62.6</v>
      </c>
      <c r="Z1390" s="4">
        <v>17</v>
      </c>
      <c r="AA1390" s="4">
        <v>8</v>
      </c>
      <c r="AB1390" s="4" t="s">
        <v>604</v>
      </c>
      <c r="AC1390" s="4">
        <v>5</v>
      </c>
      <c r="AD1390" s="4" t="s">
        <v>38</v>
      </c>
      <c r="AE1390" s="4">
        <v>300</v>
      </c>
      <c r="AF1390" s="4"/>
      <c r="AG1390" s="4"/>
    </row>
    <row r="1391" spans="1:33">
      <c r="A1391" s="4" t="s">
        <v>279</v>
      </c>
      <c r="B1391" s="4" t="s">
        <v>226</v>
      </c>
      <c r="C1391" s="28">
        <v>39652</v>
      </c>
      <c r="D1391" s="4">
        <v>2008</v>
      </c>
      <c r="E1391" s="33">
        <v>0.48125000000000001</v>
      </c>
      <c r="F1391" s="33">
        <v>0.484722222222222</v>
      </c>
      <c r="G1391" s="33">
        <f t="shared" si="147"/>
        <v>3.4722222222219878E-3</v>
      </c>
      <c r="H1391" s="8">
        <v>2</v>
      </c>
      <c r="I1391" s="5">
        <v>2</v>
      </c>
      <c r="J1391" s="5">
        <v>8</v>
      </c>
      <c r="K1391" s="4">
        <v>8</v>
      </c>
      <c r="L1391" s="4" t="s">
        <v>163</v>
      </c>
      <c r="M1391" s="4" t="s">
        <v>164</v>
      </c>
      <c r="N1391" s="4">
        <v>2</v>
      </c>
      <c r="O1391" s="5">
        <f t="shared" si="148"/>
        <v>42.24</v>
      </c>
      <c r="P1391" s="5">
        <v>12.8</v>
      </c>
      <c r="Q1391" s="5">
        <f t="shared" si="149"/>
        <v>41.58</v>
      </c>
      <c r="R1391" s="5">
        <v>12.6</v>
      </c>
      <c r="S1391" s="5">
        <f t="shared" si="150"/>
        <v>42.24</v>
      </c>
      <c r="T1391" s="5">
        <v>12.8</v>
      </c>
      <c r="U1391" s="8">
        <f t="shared" si="152"/>
        <v>41.91</v>
      </c>
      <c r="V1391" s="5">
        <f t="shared" si="153"/>
        <v>12.7</v>
      </c>
      <c r="W1391" s="12">
        <v>27.877890000000001</v>
      </c>
      <c r="X1391" s="12">
        <v>-115.16933</v>
      </c>
      <c r="Y1391" s="4">
        <f t="shared" si="151"/>
        <v>62.6</v>
      </c>
      <c r="Z1391" s="4">
        <v>17</v>
      </c>
      <c r="AA1391" s="4">
        <v>8</v>
      </c>
      <c r="AB1391" s="4" t="s">
        <v>614</v>
      </c>
      <c r="AC1391" s="4">
        <v>2</v>
      </c>
      <c r="AD1391" s="4" t="s">
        <v>38</v>
      </c>
      <c r="AE1391" s="4">
        <v>300</v>
      </c>
      <c r="AF1391" s="4"/>
      <c r="AG1391" s="4"/>
    </row>
    <row r="1392" spans="1:33">
      <c r="A1392" s="4" t="s">
        <v>279</v>
      </c>
      <c r="B1392" s="4" t="s">
        <v>226</v>
      </c>
      <c r="C1392" s="28">
        <v>39652</v>
      </c>
      <c r="D1392" s="4">
        <v>2008</v>
      </c>
      <c r="E1392" s="33">
        <v>0.48125000000000001</v>
      </c>
      <c r="F1392" s="33">
        <v>0.484722222222222</v>
      </c>
      <c r="G1392" s="33">
        <f t="shared" si="147"/>
        <v>3.4722222222219878E-3</v>
      </c>
      <c r="H1392" s="8">
        <v>2</v>
      </c>
      <c r="I1392" s="5">
        <v>2</v>
      </c>
      <c r="J1392" s="5">
        <v>8</v>
      </c>
      <c r="K1392" s="4">
        <v>8</v>
      </c>
      <c r="L1392" s="4" t="s">
        <v>163</v>
      </c>
      <c r="M1392" s="4" t="s">
        <v>164</v>
      </c>
      <c r="N1392" s="4">
        <v>2</v>
      </c>
      <c r="O1392" s="5">
        <f t="shared" si="148"/>
        <v>42.24</v>
      </c>
      <c r="P1392" s="5">
        <v>12.8</v>
      </c>
      <c r="Q1392" s="5">
        <f t="shared" si="149"/>
        <v>41.58</v>
      </c>
      <c r="R1392" s="5">
        <v>12.6</v>
      </c>
      <c r="S1392" s="5">
        <f t="shared" si="150"/>
        <v>42.24</v>
      </c>
      <c r="T1392" s="5">
        <v>12.8</v>
      </c>
      <c r="U1392" s="8">
        <f t="shared" si="152"/>
        <v>41.91</v>
      </c>
      <c r="V1392" s="5">
        <f t="shared" si="153"/>
        <v>12.7</v>
      </c>
      <c r="W1392" s="12">
        <v>27.877890000000001</v>
      </c>
      <c r="X1392" s="12">
        <v>-115.16933</v>
      </c>
      <c r="Y1392" s="4">
        <f t="shared" si="151"/>
        <v>62.6</v>
      </c>
      <c r="Z1392" s="4">
        <v>17</v>
      </c>
      <c r="AA1392" s="4">
        <v>8</v>
      </c>
      <c r="AB1392" s="4" t="s">
        <v>613</v>
      </c>
      <c r="AC1392" s="4">
        <v>34.6</v>
      </c>
      <c r="AD1392" s="4">
        <v>26</v>
      </c>
      <c r="AE1392" s="4">
        <v>300</v>
      </c>
      <c r="AF1392" s="4">
        <v>30</v>
      </c>
      <c r="AG1392" s="4"/>
    </row>
    <row r="1393" spans="1:33">
      <c r="A1393" s="4" t="s">
        <v>279</v>
      </c>
      <c r="B1393" s="4" t="s">
        <v>226</v>
      </c>
      <c r="C1393" s="28">
        <v>39652</v>
      </c>
      <c r="D1393" s="4">
        <v>2008</v>
      </c>
      <c r="E1393" s="33">
        <v>0.48125000000000001</v>
      </c>
      <c r="F1393" s="33">
        <v>0.484722222222222</v>
      </c>
      <c r="G1393" s="33">
        <f t="shared" si="147"/>
        <v>3.4722222222219878E-3</v>
      </c>
      <c r="H1393" s="8">
        <v>2</v>
      </c>
      <c r="I1393" s="5">
        <v>2</v>
      </c>
      <c r="J1393" s="5">
        <v>8</v>
      </c>
      <c r="K1393" s="4">
        <v>8</v>
      </c>
      <c r="L1393" s="4" t="s">
        <v>163</v>
      </c>
      <c r="M1393" s="4" t="s">
        <v>164</v>
      </c>
      <c r="N1393" s="4">
        <v>2</v>
      </c>
      <c r="O1393" s="5">
        <f t="shared" si="148"/>
        <v>42.24</v>
      </c>
      <c r="P1393" s="5">
        <v>12.8</v>
      </c>
      <c r="Q1393" s="5">
        <f t="shared" si="149"/>
        <v>41.58</v>
      </c>
      <c r="R1393" s="5">
        <v>12.6</v>
      </c>
      <c r="S1393" s="5">
        <f t="shared" si="150"/>
        <v>42.24</v>
      </c>
      <c r="T1393" s="5">
        <v>12.8</v>
      </c>
      <c r="U1393" s="8">
        <f t="shared" si="152"/>
        <v>41.91</v>
      </c>
      <c r="V1393" s="5">
        <f t="shared" si="153"/>
        <v>12.7</v>
      </c>
      <c r="W1393" s="12">
        <v>27.877890000000001</v>
      </c>
      <c r="X1393" s="12">
        <v>-115.16933</v>
      </c>
      <c r="Y1393" s="4">
        <f t="shared" si="151"/>
        <v>62.6</v>
      </c>
      <c r="Z1393" s="4">
        <v>17</v>
      </c>
      <c r="AA1393" s="4">
        <v>8</v>
      </c>
      <c r="AB1393" s="4" t="s">
        <v>608</v>
      </c>
      <c r="AC1393" s="4">
        <v>1</v>
      </c>
      <c r="AD1393" s="4" t="s">
        <v>38</v>
      </c>
      <c r="AE1393" s="4">
        <v>300</v>
      </c>
      <c r="AF1393" s="4"/>
      <c r="AG1393" s="4"/>
    </row>
    <row r="1394" spans="1:33">
      <c r="A1394" s="4" t="s">
        <v>279</v>
      </c>
      <c r="B1394" s="4" t="s">
        <v>226</v>
      </c>
      <c r="C1394" s="28">
        <v>39652</v>
      </c>
      <c r="D1394" s="4">
        <v>2008</v>
      </c>
      <c r="E1394" s="33">
        <v>0.48125000000000001</v>
      </c>
      <c r="F1394" s="33">
        <v>0.484722222222222</v>
      </c>
      <c r="G1394" s="33">
        <f t="shared" si="147"/>
        <v>3.4722222222219878E-3</v>
      </c>
      <c r="H1394" s="8">
        <v>2</v>
      </c>
      <c r="I1394" s="5">
        <v>2</v>
      </c>
      <c r="J1394" s="5">
        <v>8</v>
      </c>
      <c r="K1394" s="4">
        <v>8</v>
      </c>
      <c r="L1394" s="4" t="s">
        <v>163</v>
      </c>
      <c r="M1394" s="4" t="s">
        <v>164</v>
      </c>
      <c r="N1394" s="4">
        <v>2</v>
      </c>
      <c r="O1394" s="5">
        <f t="shared" si="148"/>
        <v>42.24</v>
      </c>
      <c r="P1394" s="5">
        <v>12.8</v>
      </c>
      <c r="Q1394" s="5">
        <f t="shared" si="149"/>
        <v>41.58</v>
      </c>
      <c r="R1394" s="5">
        <v>12.6</v>
      </c>
      <c r="S1394" s="5">
        <f t="shared" si="150"/>
        <v>42.24</v>
      </c>
      <c r="T1394" s="5">
        <v>12.8</v>
      </c>
      <c r="U1394" s="8">
        <f t="shared" si="152"/>
        <v>41.91</v>
      </c>
      <c r="V1394" s="5">
        <f t="shared" si="153"/>
        <v>12.7</v>
      </c>
      <c r="W1394" s="12">
        <v>27.877890000000001</v>
      </c>
      <c r="X1394" s="12">
        <v>-115.16933</v>
      </c>
      <c r="Y1394" s="4">
        <f t="shared" si="151"/>
        <v>62.6</v>
      </c>
      <c r="Z1394" s="4">
        <v>17</v>
      </c>
      <c r="AA1394" s="4">
        <v>8</v>
      </c>
      <c r="AB1394" s="4" t="s">
        <v>610</v>
      </c>
      <c r="AC1394" s="4">
        <v>4</v>
      </c>
      <c r="AD1394" s="4" t="s">
        <v>38</v>
      </c>
      <c r="AE1394" s="4">
        <v>300</v>
      </c>
      <c r="AF1394" s="4"/>
      <c r="AG1394" s="4"/>
    </row>
    <row r="1395" spans="1:33">
      <c r="A1395" s="4" t="s">
        <v>279</v>
      </c>
      <c r="B1395" s="4" t="s">
        <v>226</v>
      </c>
      <c r="C1395" s="28">
        <v>39652</v>
      </c>
      <c r="D1395" s="4">
        <v>2008</v>
      </c>
      <c r="E1395" s="33">
        <v>0.48125000000000001</v>
      </c>
      <c r="F1395" s="33">
        <v>0.484722222222222</v>
      </c>
      <c r="G1395" s="33">
        <f t="shared" si="147"/>
        <v>3.4722222222219878E-3</v>
      </c>
      <c r="H1395" s="8">
        <v>2</v>
      </c>
      <c r="I1395" s="5">
        <v>2</v>
      </c>
      <c r="J1395" s="5">
        <v>8</v>
      </c>
      <c r="K1395" s="4">
        <v>8</v>
      </c>
      <c r="L1395" s="4" t="s">
        <v>163</v>
      </c>
      <c r="M1395" s="4" t="s">
        <v>164</v>
      </c>
      <c r="N1395" s="4">
        <v>2</v>
      </c>
      <c r="O1395" s="5">
        <f t="shared" si="148"/>
        <v>42.24</v>
      </c>
      <c r="P1395" s="5">
        <v>12.8</v>
      </c>
      <c r="Q1395" s="5">
        <f t="shared" si="149"/>
        <v>41.58</v>
      </c>
      <c r="R1395" s="5">
        <v>12.6</v>
      </c>
      <c r="S1395" s="5">
        <f t="shared" si="150"/>
        <v>42.24</v>
      </c>
      <c r="T1395" s="5">
        <v>12.8</v>
      </c>
      <c r="U1395" s="8">
        <f t="shared" si="152"/>
        <v>41.91</v>
      </c>
      <c r="V1395" s="5">
        <f t="shared" si="153"/>
        <v>12.7</v>
      </c>
      <c r="W1395" s="12">
        <v>27.877890000000001</v>
      </c>
      <c r="X1395" s="12">
        <v>-115.16933</v>
      </c>
      <c r="Y1395" s="4">
        <f t="shared" si="151"/>
        <v>62.6</v>
      </c>
      <c r="Z1395" s="4">
        <v>17</v>
      </c>
      <c r="AA1395" s="4">
        <v>8</v>
      </c>
      <c r="AB1395" s="4" t="s">
        <v>607</v>
      </c>
      <c r="AC1395" s="4">
        <v>2</v>
      </c>
      <c r="AD1395" s="4" t="s">
        <v>38</v>
      </c>
      <c r="AE1395" s="4">
        <v>300</v>
      </c>
      <c r="AF1395" s="4"/>
      <c r="AG1395" s="4"/>
    </row>
    <row r="1396" spans="1:33">
      <c r="A1396" s="4" t="s">
        <v>279</v>
      </c>
      <c r="B1396" s="4" t="s">
        <v>226</v>
      </c>
      <c r="C1396" s="28">
        <v>39652</v>
      </c>
      <c r="D1396" s="4">
        <v>2008</v>
      </c>
      <c r="E1396" s="33">
        <v>0.48125000000000001</v>
      </c>
      <c r="F1396" s="33">
        <v>0.48472222222222222</v>
      </c>
      <c r="G1396" s="33">
        <f t="shared" si="147"/>
        <v>3.4722222222222099E-3</v>
      </c>
      <c r="H1396" s="8">
        <v>2</v>
      </c>
      <c r="I1396" s="5">
        <v>2</v>
      </c>
      <c r="J1396" s="5">
        <v>8</v>
      </c>
      <c r="K1396" s="4">
        <v>8</v>
      </c>
      <c r="L1396" s="4" t="s">
        <v>163</v>
      </c>
      <c r="M1396" s="4" t="s">
        <v>164</v>
      </c>
      <c r="N1396" s="4">
        <v>2</v>
      </c>
      <c r="O1396" s="5">
        <f t="shared" si="148"/>
        <v>42.24</v>
      </c>
      <c r="P1396" s="5">
        <v>12.8</v>
      </c>
      <c r="Q1396" s="5">
        <f t="shared" si="149"/>
        <v>41.58</v>
      </c>
      <c r="R1396" s="5">
        <v>12.6</v>
      </c>
      <c r="S1396" s="5">
        <f t="shared" si="150"/>
        <v>42.24</v>
      </c>
      <c r="T1396" s="5">
        <v>12.8</v>
      </c>
      <c r="U1396" s="8">
        <f t="shared" si="152"/>
        <v>41.91</v>
      </c>
      <c r="V1396" s="5">
        <f t="shared" si="153"/>
        <v>12.7</v>
      </c>
      <c r="W1396" s="12">
        <v>27.877890000000001</v>
      </c>
      <c r="X1396" s="12">
        <v>-115.16933</v>
      </c>
      <c r="Y1396" s="4">
        <f t="shared" si="151"/>
        <v>62.6</v>
      </c>
      <c r="Z1396" s="4">
        <v>17</v>
      </c>
      <c r="AA1396" s="4">
        <v>8</v>
      </c>
      <c r="AB1396" s="4" t="s">
        <v>611</v>
      </c>
      <c r="AC1396" s="4">
        <v>2</v>
      </c>
      <c r="AD1396" s="4" t="s">
        <v>38</v>
      </c>
      <c r="AE1396" s="4">
        <v>300</v>
      </c>
      <c r="AF1396" s="4"/>
      <c r="AG1396" s="4"/>
    </row>
    <row r="1397" spans="1:33">
      <c r="A1397" s="4" t="s">
        <v>280</v>
      </c>
      <c r="B1397" s="4" t="s">
        <v>238</v>
      </c>
      <c r="C1397" s="28">
        <v>39652</v>
      </c>
      <c r="D1397" s="4">
        <v>2008</v>
      </c>
      <c r="E1397" s="33">
        <v>0.40416666666666662</v>
      </c>
      <c r="F1397" s="33">
        <v>0.40763888888888888</v>
      </c>
      <c r="G1397" s="33">
        <f t="shared" si="147"/>
        <v>3.4722222222222654E-3</v>
      </c>
      <c r="H1397" s="8">
        <v>2</v>
      </c>
      <c r="I1397" s="5">
        <v>1</v>
      </c>
      <c r="J1397" s="5">
        <v>9</v>
      </c>
      <c r="K1397" s="4">
        <v>9</v>
      </c>
      <c r="L1397" s="4" t="s">
        <v>163</v>
      </c>
      <c r="M1397" s="4" t="s">
        <v>164</v>
      </c>
      <c r="N1397" s="4">
        <v>2</v>
      </c>
      <c r="O1397" s="5">
        <f t="shared" si="148"/>
        <v>48.18</v>
      </c>
      <c r="P1397" s="5">
        <v>14.6</v>
      </c>
      <c r="Q1397" s="5">
        <f t="shared" si="149"/>
        <v>47.849999999999994</v>
      </c>
      <c r="R1397" s="5">
        <v>14.5</v>
      </c>
      <c r="S1397" s="5">
        <f t="shared" si="150"/>
        <v>48.18</v>
      </c>
      <c r="T1397" s="5">
        <v>14.6</v>
      </c>
      <c r="U1397" s="8">
        <f t="shared" si="152"/>
        <v>48.015000000000001</v>
      </c>
      <c r="V1397" s="5">
        <f t="shared" si="153"/>
        <v>14.55</v>
      </c>
      <c r="W1397" s="12">
        <v>27.875689999999999</v>
      </c>
      <c r="X1397" s="12">
        <v>-115.16491000000001</v>
      </c>
      <c r="Y1397" s="4">
        <f t="shared" si="151"/>
        <v>60.8</v>
      </c>
      <c r="Z1397" s="4">
        <v>16</v>
      </c>
      <c r="AA1397" s="4">
        <v>8</v>
      </c>
      <c r="AB1397" s="4" t="s">
        <v>604</v>
      </c>
      <c r="AC1397" s="4">
        <v>1</v>
      </c>
      <c r="AD1397" s="4" t="s">
        <v>38</v>
      </c>
      <c r="AE1397" s="4">
        <v>120</v>
      </c>
      <c r="AF1397" s="4"/>
      <c r="AG1397" s="4"/>
    </row>
    <row r="1398" spans="1:33">
      <c r="A1398" s="4" t="s">
        <v>280</v>
      </c>
      <c r="B1398" s="4" t="s">
        <v>238</v>
      </c>
      <c r="C1398" s="28">
        <v>39652</v>
      </c>
      <c r="D1398" s="4">
        <v>2008</v>
      </c>
      <c r="E1398" s="33">
        <v>0.40416666666666701</v>
      </c>
      <c r="F1398" s="33">
        <v>0.40763888888888899</v>
      </c>
      <c r="G1398" s="33">
        <f t="shared" si="147"/>
        <v>3.4722222222219878E-3</v>
      </c>
      <c r="H1398" s="8">
        <v>2</v>
      </c>
      <c r="I1398" s="5">
        <v>1</v>
      </c>
      <c r="J1398" s="5">
        <v>9</v>
      </c>
      <c r="K1398" s="4">
        <v>9</v>
      </c>
      <c r="L1398" s="4" t="s">
        <v>163</v>
      </c>
      <c r="M1398" s="4" t="s">
        <v>164</v>
      </c>
      <c r="N1398" s="4">
        <v>2</v>
      </c>
      <c r="O1398" s="5">
        <f t="shared" si="148"/>
        <v>48.18</v>
      </c>
      <c r="P1398" s="5">
        <v>14.6</v>
      </c>
      <c r="Q1398" s="5">
        <f t="shared" si="149"/>
        <v>47.849999999999994</v>
      </c>
      <c r="R1398" s="5">
        <v>14.5</v>
      </c>
      <c r="S1398" s="5">
        <f t="shared" si="150"/>
        <v>48.18</v>
      </c>
      <c r="T1398" s="5">
        <v>14.6</v>
      </c>
      <c r="U1398" s="8">
        <f t="shared" si="152"/>
        <v>48.015000000000001</v>
      </c>
      <c r="V1398" s="5">
        <f t="shared" si="153"/>
        <v>14.55</v>
      </c>
      <c r="W1398" s="12">
        <v>27.875689999999999</v>
      </c>
      <c r="X1398" s="12">
        <v>-115.16491000000001</v>
      </c>
      <c r="Y1398" s="4">
        <f t="shared" si="151"/>
        <v>60.8</v>
      </c>
      <c r="Z1398" s="4">
        <v>16</v>
      </c>
      <c r="AA1398" s="4">
        <v>8</v>
      </c>
      <c r="AB1398" s="4" t="s">
        <v>615</v>
      </c>
      <c r="AC1398" s="4">
        <v>1</v>
      </c>
      <c r="AD1398" s="4" t="s">
        <v>38</v>
      </c>
      <c r="AE1398" s="4">
        <v>120</v>
      </c>
      <c r="AF1398" s="4"/>
      <c r="AG1398" s="4"/>
    </row>
    <row r="1399" spans="1:33">
      <c r="A1399" s="4" t="s">
        <v>280</v>
      </c>
      <c r="B1399" s="4" t="s">
        <v>238</v>
      </c>
      <c r="C1399" s="28">
        <v>39652</v>
      </c>
      <c r="D1399" s="4">
        <v>2008</v>
      </c>
      <c r="E1399" s="33">
        <v>0.40416666666666701</v>
      </c>
      <c r="F1399" s="33">
        <v>0.40763888888888899</v>
      </c>
      <c r="G1399" s="33">
        <f t="shared" si="147"/>
        <v>3.4722222222219878E-3</v>
      </c>
      <c r="H1399" s="8">
        <v>2</v>
      </c>
      <c r="I1399" s="5">
        <v>1</v>
      </c>
      <c r="J1399" s="5">
        <v>9</v>
      </c>
      <c r="K1399" s="4">
        <v>9</v>
      </c>
      <c r="L1399" s="4" t="s">
        <v>163</v>
      </c>
      <c r="M1399" s="4" t="s">
        <v>164</v>
      </c>
      <c r="N1399" s="4">
        <v>2</v>
      </c>
      <c r="O1399" s="5">
        <f t="shared" si="148"/>
        <v>48.18</v>
      </c>
      <c r="P1399" s="5">
        <v>14.6</v>
      </c>
      <c r="Q1399" s="5">
        <f t="shared" si="149"/>
        <v>47.849999999999994</v>
      </c>
      <c r="R1399" s="5">
        <v>14.5</v>
      </c>
      <c r="S1399" s="5">
        <f t="shared" si="150"/>
        <v>48.18</v>
      </c>
      <c r="T1399" s="5">
        <v>14.6</v>
      </c>
      <c r="U1399" s="8">
        <f t="shared" si="152"/>
        <v>48.015000000000001</v>
      </c>
      <c r="V1399" s="5">
        <f t="shared" si="153"/>
        <v>14.55</v>
      </c>
      <c r="W1399" s="12">
        <v>27.875689999999999</v>
      </c>
      <c r="X1399" s="12">
        <v>-115.16491000000001</v>
      </c>
      <c r="Y1399" s="4">
        <f t="shared" si="151"/>
        <v>60.8</v>
      </c>
      <c r="Z1399" s="4">
        <v>16</v>
      </c>
      <c r="AA1399" s="4">
        <v>8</v>
      </c>
      <c r="AB1399" s="4" t="s">
        <v>620</v>
      </c>
      <c r="AC1399" s="4">
        <v>1</v>
      </c>
      <c r="AD1399" s="4" t="s">
        <v>38</v>
      </c>
      <c r="AE1399" s="4">
        <v>120</v>
      </c>
      <c r="AF1399" s="4"/>
      <c r="AG1399" s="4"/>
    </row>
    <row r="1400" spans="1:33">
      <c r="A1400" s="4" t="s">
        <v>280</v>
      </c>
      <c r="B1400" s="4" t="s">
        <v>238</v>
      </c>
      <c r="C1400" s="28">
        <v>39652</v>
      </c>
      <c r="D1400" s="4">
        <v>2008</v>
      </c>
      <c r="E1400" s="33">
        <v>0.40416666666666701</v>
      </c>
      <c r="F1400" s="33">
        <v>0.40763888888888899</v>
      </c>
      <c r="G1400" s="33">
        <f t="shared" si="147"/>
        <v>3.4722222222219878E-3</v>
      </c>
      <c r="H1400" s="8">
        <v>2</v>
      </c>
      <c r="I1400" s="5">
        <v>1</v>
      </c>
      <c r="J1400" s="5">
        <v>9</v>
      </c>
      <c r="K1400" s="4">
        <v>9</v>
      </c>
      <c r="L1400" s="4" t="s">
        <v>163</v>
      </c>
      <c r="M1400" s="4" t="s">
        <v>164</v>
      </c>
      <c r="N1400" s="4">
        <v>2</v>
      </c>
      <c r="O1400" s="5">
        <f t="shared" si="148"/>
        <v>48.18</v>
      </c>
      <c r="P1400" s="5">
        <v>14.6</v>
      </c>
      <c r="Q1400" s="5">
        <f t="shared" si="149"/>
        <v>47.849999999999994</v>
      </c>
      <c r="R1400" s="5">
        <v>14.5</v>
      </c>
      <c r="S1400" s="5">
        <f t="shared" si="150"/>
        <v>48.18</v>
      </c>
      <c r="T1400" s="5">
        <v>14.6</v>
      </c>
      <c r="U1400" s="8">
        <f t="shared" si="152"/>
        <v>48.015000000000001</v>
      </c>
      <c r="V1400" s="5">
        <f t="shared" si="153"/>
        <v>14.55</v>
      </c>
      <c r="W1400" s="12">
        <v>27.875689999999999</v>
      </c>
      <c r="X1400" s="12">
        <v>-115.16491000000001</v>
      </c>
      <c r="Y1400" s="4">
        <f t="shared" si="151"/>
        <v>60.8</v>
      </c>
      <c r="Z1400" s="4">
        <v>16</v>
      </c>
      <c r="AA1400" s="4">
        <v>8</v>
      </c>
      <c r="AB1400" s="4" t="s">
        <v>613</v>
      </c>
      <c r="AC1400" s="4">
        <v>27</v>
      </c>
      <c r="AD1400" s="4" t="s">
        <v>38</v>
      </c>
      <c r="AE1400" s="4">
        <v>120</v>
      </c>
      <c r="AF1400" s="4"/>
      <c r="AG1400" s="4"/>
    </row>
    <row r="1401" spans="1:33">
      <c r="A1401" s="4" t="s">
        <v>280</v>
      </c>
      <c r="B1401" s="4" t="s">
        <v>238</v>
      </c>
      <c r="C1401" s="28">
        <v>39652</v>
      </c>
      <c r="D1401" s="4">
        <v>2008</v>
      </c>
      <c r="E1401" s="33">
        <v>0.40416666666666662</v>
      </c>
      <c r="F1401" s="33">
        <v>0.40763888888888888</v>
      </c>
      <c r="G1401" s="33">
        <f t="shared" si="147"/>
        <v>3.4722222222222654E-3</v>
      </c>
      <c r="H1401" s="8">
        <v>2</v>
      </c>
      <c r="I1401" s="5">
        <v>1</v>
      </c>
      <c r="J1401" s="5">
        <v>9</v>
      </c>
      <c r="K1401" s="4">
        <v>9</v>
      </c>
      <c r="L1401" s="4" t="s">
        <v>163</v>
      </c>
      <c r="M1401" s="4" t="s">
        <v>164</v>
      </c>
      <c r="N1401" s="4">
        <v>2</v>
      </c>
      <c r="O1401" s="5">
        <f t="shared" si="148"/>
        <v>48.18</v>
      </c>
      <c r="P1401" s="5">
        <v>14.6</v>
      </c>
      <c r="Q1401" s="5">
        <f t="shared" si="149"/>
        <v>47.849999999999994</v>
      </c>
      <c r="R1401" s="5">
        <v>14.5</v>
      </c>
      <c r="S1401" s="5">
        <f t="shared" si="150"/>
        <v>48.18</v>
      </c>
      <c r="T1401" s="5">
        <v>14.6</v>
      </c>
      <c r="U1401" s="8">
        <f t="shared" si="152"/>
        <v>48.015000000000001</v>
      </c>
      <c r="V1401" s="5">
        <f t="shared" si="153"/>
        <v>14.55</v>
      </c>
      <c r="W1401" s="12">
        <v>27.875689999999999</v>
      </c>
      <c r="X1401" s="12">
        <v>-115.16491000000001</v>
      </c>
      <c r="Y1401" s="4">
        <f t="shared" si="151"/>
        <v>60.8</v>
      </c>
      <c r="Z1401" s="4">
        <v>16</v>
      </c>
      <c r="AA1401" s="4">
        <v>8</v>
      </c>
      <c r="AB1401" s="4" t="s">
        <v>611</v>
      </c>
      <c r="AC1401" s="4">
        <v>2</v>
      </c>
      <c r="AD1401" s="4" t="s">
        <v>38</v>
      </c>
      <c r="AE1401" s="4">
        <v>120</v>
      </c>
      <c r="AF1401" s="4"/>
      <c r="AG1401" s="4"/>
    </row>
    <row r="1402" spans="1:33">
      <c r="A1402" s="4" t="s">
        <v>281</v>
      </c>
      <c r="B1402" s="4" t="s">
        <v>238</v>
      </c>
      <c r="C1402" s="28">
        <v>39652</v>
      </c>
      <c r="D1402" s="4">
        <v>2008</v>
      </c>
      <c r="E1402" s="33">
        <v>0.47152777777777777</v>
      </c>
      <c r="F1402" s="33">
        <v>0.47986111111111113</v>
      </c>
      <c r="G1402" s="33">
        <f t="shared" si="147"/>
        <v>8.3333333333333592E-3</v>
      </c>
      <c r="H1402" s="8">
        <v>2</v>
      </c>
      <c r="I1402" s="5">
        <v>2</v>
      </c>
      <c r="J1402" s="5">
        <v>10</v>
      </c>
      <c r="K1402" s="4">
        <v>10</v>
      </c>
      <c r="L1402" s="4" t="s">
        <v>163</v>
      </c>
      <c r="M1402" s="4" t="s">
        <v>164</v>
      </c>
      <c r="N1402" s="4">
        <v>2</v>
      </c>
      <c r="O1402" s="5">
        <f t="shared" si="148"/>
        <v>39.93</v>
      </c>
      <c r="P1402" s="5">
        <v>12.1</v>
      </c>
      <c r="Q1402" s="5">
        <f t="shared" si="149"/>
        <v>41.25</v>
      </c>
      <c r="R1402" s="5">
        <v>12.5</v>
      </c>
      <c r="S1402" s="5">
        <f t="shared" si="150"/>
        <v>41.25</v>
      </c>
      <c r="T1402" s="5">
        <v>12.5</v>
      </c>
      <c r="U1402" s="8">
        <f t="shared" si="152"/>
        <v>40.590000000000003</v>
      </c>
      <c r="V1402" s="5">
        <f t="shared" si="153"/>
        <v>12.3</v>
      </c>
      <c r="W1402" s="12">
        <v>27.877890000000001</v>
      </c>
      <c r="X1402" s="12">
        <v>-115.16933</v>
      </c>
      <c r="Y1402" s="4">
        <f t="shared" si="151"/>
        <v>62.6</v>
      </c>
      <c r="Z1402" s="4">
        <v>17</v>
      </c>
      <c r="AA1402" s="4">
        <v>8</v>
      </c>
      <c r="AB1402" s="4" t="s">
        <v>604</v>
      </c>
      <c r="AC1402" s="4">
        <v>7</v>
      </c>
      <c r="AD1402" s="4" t="s">
        <v>38</v>
      </c>
      <c r="AE1402" s="4">
        <v>120</v>
      </c>
      <c r="AF1402" s="4"/>
      <c r="AG1402" s="4"/>
    </row>
    <row r="1403" spans="1:33">
      <c r="A1403" s="4" t="s">
        <v>281</v>
      </c>
      <c r="B1403" s="4" t="s">
        <v>238</v>
      </c>
      <c r="C1403" s="28">
        <v>39652</v>
      </c>
      <c r="D1403" s="4">
        <v>2008</v>
      </c>
      <c r="E1403" s="33">
        <v>0.47152777777777799</v>
      </c>
      <c r="F1403" s="33">
        <v>0.47986111111111102</v>
      </c>
      <c r="G1403" s="33">
        <f t="shared" si="147"/>
        <v>8.3333333333330262E-3</v>
      </c>
      <c r="H1403" s="8">
        <v>2</v>
      </c>
      <c r="I1403" s="5">
        <v>2</v>
      </c>
      <c r="J1403" s="5">
        <v>10</v>
      </c>
      <c r="K1403" s="4">
        <v>10</v>
      </c>
      <c r="L1403" s="4" t="s">
        <v>163</v>
      </c>
      <c r="M1403" s="4" t="s">
        <v>164</v>
      </c>
      <c r="N1403" s="4">
        <v>2</v>
      </c>
      <c r="O1403" s="5">
        <f t="shared" si="148"/>
        <v>39.93</v>
      </c>
      <c r="P1403" s="5">
        <v>12.1</v>
      </c>
      <c r="Q1403" s="5">
        <f t="shared" si="149"/>
        <v>41.25</v>
      </c>
      <c r="R1403" s="5">
        <v>12.5</v>
      </c>
      <c r="S1403" s="5">
        <f t="shared" si="150"/>
        <v>41.25</v>
      </c>
      <c r="T1403" s="5">
        <v>12.5</v>
      </c>
      <c r="U1403" s="8">
        <f t="shared" si="152"/>
        <v>40.590000000000003</v>
      </c>
      <c r="V1403" s="5">
        <f t="shared" si="153"/>
        <v>12.3</v>
      </c>
      <c r="W1403" s="12">
        <v>27.877890000000001</v>
      </c>
      <c r="X1403" s="12">
        <v>-115.16933</v>
      </c>
      <c r="Y1403" s="4">
        <f t="shared" si="151"/>
        <v>62.6</v>
      </c>
      <c r="Z1403" s="4">
        <v>17</v>
      </c>
      <c r="AA1403" s="4">
        <v>8</v>
      </c>
      <c r="AB1403" s="4" t="s">
        <v>752</v>
      </c>
      <c r="AC1403" s="4">
        <v>2</v>
      </c>
      <c r="AD1403" s="4" t="s">
        <v>38</v>
      </c>
      <c r="AE1403" s="4">
        <v>120</v>
      </c>
      <c r="AF1403" s="4"/>
      <c r="AG1403" s="4"/>
    </row>
    <row r="1404" spans="1:33">
      <c r="A1404" s="4" t="s">
        <v>281</v>
      </c>
      <c r="B1404" s="4" t="s">
        <v>238</v>
      </c>
      <c r="C1404" s="28">
        <v>39652</v>
      </c>
      <c r="D1404" s="4">
        <v>2008</v>
      </c>
      <c r="E1404" s="33">
        <v>0.47152777777777799</v>
      </c>
      <c r="F1404" s="33">
        <v>0.47986111111111102</v>
      </c>
      <c r="G1404" s="33">
        <f t="shared" si="147"/>
        <v>8.3333333333330262E-3</v>
      </c>
      <c r="H1404" s="8">
        <v>2</v>
      </c>
      <c r="I1404" s="5">
        <v>2</v>
      </c>
      <c r="J1404" s="5">
        <v>10</v>
      </c>
      <c r="K1404" s="4">
        <v>10</v>
      </c>
      <c r="L1404" s="4" t="s">
        <v>163</v>
      </c>
      <c r="M1404" s="4" t="s">
        <v>164</v>
      </c>
      <c r="N1404" s="4">
        <v>2</v>
      </c>
      <c r="O1404" s="5">
        <f t="shared" si="148"/>
        <v>39.93</v>
      </c>
      <c r="P1404" s="5">
        <v>12.1</v>
      </c>
      <c r="Q1404" s="5">
        <f t="shared" si="149"/>
        <v>41.25</v>
      </c>
      <c r="R1404" s="5">
        <v>12.5</v>
      </c>
      <c r="S1404" s="5">
        <f t="shared" si="150"/>
        <v>41.25</v>
      </c>
      <c r="T1404" s="5">
        <v>12.5</v>
      </c>
      <c r="U1404" s="8">
        <f t="shared" si="152"/>
        <v>40.590000000000003</v>
      </c>
      <c r="V1404" s="5">
        <f t="shared" si="153"/>
        <v>12.3</v>
      </c>
      <c r="W1404" s="12">
        <v>27.877890000000001</v>
      </c>
      <c r="X1404" s="12">
        <v>-115.16933</v>
      </c>
      <c r="Y1404" s="4">
        <f t="shared" si="151"/>
        <v>62.6</v>
      </c>
      <c r="Z1404" s="4">
        <v>17</v>
      </c>
      <c r="AA1404" s="4">
        <v>8</v>
      </c>
      <c r="AB1404" s="4" t="s">
        <v>620</v>
      </c>
      <c r="AC1404" s="4">
        <v>4</v>
      </c>
      <c r="AD1404" s="4" t="s">
        <v>38</v>
      </c>
      <c r="AE1404" s="4">
        <v>120</v>
      </c>
      <c r="AF1404" s="4"/>
      <c r="AG1404" s="4"/>
    </row>
    <row r="1405" spans="1:33">
      <c r="A1405" s="4" t="s">
        <v>281</v>
      </c>
      <c r="B1405" s="4" t="s">
        <v>238</v>
      </c>
      <c r="C1405" s="28">
        <v>39652</v>
      </c>
      <c r="D1405" s="4">
        <v>2008</v>
      </c>
      <c r="E1405" s="33">
        <v>0.47152777777777799</v>
      </c>
      <c r="F1405" s="33">
        <v>0.47986111111111102</v>
      </c>
      <c r="G1405" s="33">
        <f t="shared" si="147"/>
        <v>8.3333333333330262E-3</v>
      </c>
      <c r="H1405" s="8">
        <v>2</v>
      </c>
      <c r="I1405" s="5">
        <v>2</v>
      </c>
      <c r="J1405" s="5">
        <v>10</v>
      </c>
      <c r="K1405" s="4">
        <v>10</v>
      </c>
      <c r="L1405" s="4" t="s">
        <v>163</v>
      </c>
      <c r="M1405" s="4" t="s">
        <v>164</v>
      </c>
      <c r="N1405" s="4">
        <v>2</v>
      </c>
      <c r="O1405" s="5">
        <f t="shared" si="148"/>
        <v>39.93</v>
      </c>
      <c r="P1405" s="5">
        <v>12.1</v>
      </c>
      <c r="Q1405" s="5">
        <f t="shared" si="149"/>
        <v>41.25</v>
      </c>
      <c r="R1405" s="5">
        <v>12.5</v>
      </c>
      <c r="S1405" s="5">
        <f t="shared" si="150"/>
        <v>41.25</v>
      </c>
      <c r="T1405" s="5">
        <v>12.5</v>
      </c>
      <c r="U1405" s="8">
        <f t="shared" si="152"/>
        <v>40.590000000000003</v>
      </c>
      <c r="V1405" s="5">
        <f t="shared" si="153"/>
        <v>12.3</v>
      </c>
      <c r="W1405" s="12">
        <v>27.877890000000001</v>
      </c>
      <c r="X1405" s="12">
        <v>-115.16933</v>
      </c>
      <c r="Y1405" s="4">
        <f t="shared" si="151"/>
        <v>62.6</v>
      </c>
      <c r="Z1405" s="4">
        <v>17</v>
      </c>
      <c r="AA1405" s="4">
        <v>8</v>
      </c>
      <c r="AB1405" s="4" t="s">
        <v>613</v>
      </c>
      <c r="AC1405" s="4">
        <v>42.8</v>
      </c>
      <c r="AD1405" s="4">
        <v>21</v>
      </c>
      <c r="AE1405" s="4">
        <v>120</v>
      </c>
      <c r="AF1405" s="4">
        <v>30</v>
      </c>
      <c r="AG1405" s="4"/>
    </row>
    <row r="1406" spans="1:33">
      <c r="A1406" s="4" t="s">
        <v>281</v>
      </c>
      <c r="B1406" s="4" t="s">
        <v>238</v>
      </c>
      <c r="C1406" s="28">
        <v>39652</v>
      </c>
      <c r="D1406" s="4">
        <v>2008</v>
      </c>
      <c r="E1406" s="33">
        <v>0.47152777777777799</v>
      </c>
      <c r="F1406" s="33">
        <v>0.47986111111111102</v>
      </c>
      <c r="G1406" s="33">
        <f t="shared" si="147"/>
        <v>8.3333333333330262E-3</v>
      </c>
      <c r="H1406" s="8">
        <v>2</v>
      </c>
      <c r="I1406" s="5">
        <v>2</v>
      </c>
      <c r="J1406" s="5">
        <v>10</v>
      </c>
      <c r="K1406" s="4">
        <v>10</v>
      </c>
      <c r="L1406" s="4" t="s">
        <v>163</v>
      </c>
      <c r="M1406" s="4" t="s">
        <v>164</v>
      </c>
      <c r="N1406" s="4">
        <v>2</v>
      </c>
      <c r="O1406" s="5">
        <f t="shared" si="148"/>
        <v>39.93</v>
      </c>
      <c r="P1406" s="5">
        <v>12.1</v>
      </c>
      <c r="Q1406" s="5">
        <f t="shared" si="149"/>
        <v>41.25</v>
      </c>
      <c r="R1406" s="5">
        <v>12.5</v>
      </c>
      <c r="S1406" s="5">
        <f t="shared" si="150"/>
        <v>41.25</v>
      </c>
      <c r="T1406" s="5">
        <v>12.5</v>
      </c>
      <c r="U1406" s="8">
        <f t="shared" si="152"/>
        <v>40.590000000000003</v>
      </c>
      <c r="V1406" s="5">
        <f t="shared" si="153"/>
        <v>12.3</v>
      </c>
      <c r="W1406" s="12">
        <v>27.877890000000001</v>
      </c>
      <c r="X1406" s="12">
        <v>-115.16933</v>
      </c>
      <c r="Y1406" s="4">
        <f t="shared" si="151"/>
        <v>62.6</v>
      </c>
      <c r="Z1406" s="4">
        <v>17</v>
      </c>
      <c r="AA1406" s="4">
        <v>8</v>
      </c>
      <c r="AB1406" s="4" t="s">
        <v>609</v>
      </c>
      <c r="AC1406" s="4">
        <v>17</v>
      </c>
      <c r="AD1406" s="4" t="s">
        <v>38</v>
      </c>
      <c r="AE1406" s="4">
        <v>120</v>
      </c>
      <c r="AF1406" s="4"/>
      <c r="AG1406" s="4"/>
    </row>
    <row r="1407" spans="1:33">
      <c r="A1407" s="4" t="s">
        <v>281</v>
      </c>
      <c r="B1407" s="4" t="s">
        <v>238</v>
      </c>
      <c r="C1407" s="28">
        <v>39652</v>
      </c>
      <c r="D1407" s="4">
        <v>2008</v>
      </c>
      <c r="E1407" s="33">
        <v>0.47152777777777799</v>
      </c>
      <c r="F1407" s="33">
        <v>0.47986111111111102</v>
      </c>
      <c r="G1407" s="33">
        <f t="shared" si="147"/>
        <v>8.3333333333330262E-3</v>
      </c>
      <c r="H1407" s="8">
        <v>2</v>
      </c>
      <c r="I1407" s="5">
        <v>2</v>
      </c>
      <c r="J1407" s="5">
        <v>10</v>
      </c>
      <c r="K1407" s="4">
        <v>10</v>
      </c>
      <c r="L1407" s="4" t="s">
        <v>163</v>
      </c>
      <c r="M1407" s="4" t="s">
        <v>164</v>
      </c>
      <c r="N1407" s="4">
        <v>2</v>
      </c>
      <c r="O1407" s="5">
        <f t="shared" si="148"/>
        <v>39.93</v>
      </c>
      <c r="P1407" s="5">
        <v>12.1</v>
      </c>
      <c r="Q1407" s="5">
        <f t="shared" si="149"/>
        <v>41.25</v>
      </c>
      <c r="R1407" s="5">
        <v>12.5</v>
      </c>
      <c r="S1407" s="5">
        <f t="shared" si="150"/>
        <v>41.25</v>
      </c>
      <c r="T1407" s="5">
        <v>12.5</v>
      </c>
      <c r="U1407" s="8">
        <f t="shared" si="152"/>
        <v>40.590000000000003</v>
      </c>
      <c r="V1407" s="5">
        <f t="shared" si="153"/>
        <v>12.3</v>
      </c>
      <c r="W1407" s="12">
        <v>27.877890000000001</v>
      </c>
      <c r="X1407" s="12">
        <v>-115.16933</v>
      </c>
      <c r="Y1407" s="4">
        <f t="shared" si="151"/>
        <v>62.6</v>
      </c>
      <c r="Z1407" s="4">
        <v>17</v>
      </c>
      <c r="AA1407" s="4">
        <v>8</v>
      </c>
      <c r="AB1407" s="4" t="s">
        <v>608</v>
      </c>
      <c r="AC1407" s="4">
        <v>1</v>
      </c>
      <c r="AD1407" s="4" t="s">
        <v>38</v>
      </c>
      <c r="AE1407" s="4">
        <v>120</v>
      </c>
      <c r="AF1407" s="4"/>
      <c r="AG1407" s="4"/>
    </row>
    <row r="1408" spans="1:33">
      <c r="A1408" s="4" t="s">
        <v>281</v>
      </c>
      <c r="B1408" s="4" t="s">
        <v>238</v>
      </c>
      <c r="C1408" s="28">
        <v>39652</v>
      </c>
      <c r="D1408" s="4">
        <v>2008</v>
      </c>
      <c r="E1408" s="33">
        <v>0.47152777777777799</v>
      </c>
      <c r="F1408" s="33">
        <v>0.47986111111111102</v>
      </c>
      <c r="G1408" s="33">
        <f t="shared" si="147"/>
        <v>8.3333333333330262E-3</v>
      </c>
      <c r="H1408" s="8">
        <v>2</v>
      </c>
      <c r="I1408" s="5">
        <v>2</v>
      </c>
      <c r="J1408" s="5">
        <v>10</v>
      </c>
      <c r="K1408" s="4">
        <v>10</v>
      </c>
      <c r="L1408" s="4" t="s">
        <v>163</v>
      </c>
      <c r="M1408" s="4" t="s">
        <v>164</v>
      </c>
      <c r="N1408" s="4">
        <v>2</v>
      </c>
      <c r="O1408" s="5">
        <f t="shared" si="148"/>
        <v>39.93</v>
      </c>
      <c r="P1408" s="5">
        <v>12.1</v>
      </c>
      <c r="Q1408" s="5">
        <f t="shared" si="149"/>
        <v>41.25</v>
      </c>
      <c r="R1408" s="5">
        <v>12.5</v>
      </c>
      <c r="S1408" s="5">
        <f t="shared" si="150"/>
        <v>41.25</v>
      </c>
      <c r="T1408" s="5">
        <v>12.5</v>
      </c>
      <c r="U1408" s="8">
        <f t="shared" si="152"/>
        <v>40.590000000000003</v>
      </c>
      <c r="V1408" s="5">
        <f t="shared" si="153"/>
        <v>12.3</v>
      </c>
      <c r="W1408" s="12">
        <v>27.877890000000001</v>
      </c>
      <c r="X1408" s="12">
        <v>-115.16933</v>
      </c>
      <c r="Y1408" s="4">
        <f t="shared" si="151"/>
        <v>62.6</v>
      </c>
      <c r="Z1408" s="4">
        <v>17</v>
      </c>
      <c r="AA1408" s="4">
        <v>8</v>
      </c>
      <c r="AB1408" s="4" t="s">
        <v>610</v>
      </c>
      <c r="AC1408" s="4">
        <v>7</v>
      </c>
      <c r="AD1408" s="4" t="s">
        <v>38</v>
      </c>
      <c r="AE1408" s="4">
        <v>120</v>
      </c>
      <c r="AF1408" s="4"/>
      <c r="AG1408" s="4"/>
    </row>
    <row r="1409" spans="1:33">
      <c r="A1409" s="4" t="s">
        <v>281</v>
      </c>
      <c r="B1409" s="4" t="s">
        <v>238</v>
      </c>
      <c r="C1409" s="28">
        <v>39652</v>
      </c>
      <c r="D1409" s="4">
        <v>2008</v>
      </c>
      <c r="E1409" s="33">
        <v>0.47152777777777777</v>
      </c>
      <c r="F1409" s="33">
        <v>0.47986111111111113</v>
      </c>
      <c r="G1409" s="33">
        <f t="shared" si="147"/>
        <v>8.3333333333333592E-3</v>
      </c>
      <c r="H1409" s="8">
        <v>2</v>
      </c>
      <c r="I1409" s="5">
        <v>2</v>
      </c>
      <c r="J1409" s="5">
        <v>10</v>
      </c>
      <c r="K1409" s="4">
        <v>10</v>
      </c>
      <c r="L1409" s="4" t="s">
        <v>163</v>
      </c>
      <c r="M1409" s="4" t="s">
        <v>164</v>
      </c>
      <c r="N1409" s="4">
        <v>2</v>
      </c>
      <c r="O1409" s="5">
        <f t="shared" si="148"/>
        <v>39.93</v>
      </c>
      <c r="P1409" s="5">
        <v>12.1</v>
      </c>
      <c r="Q1409" s="5">
        <f t="shared" si="149"/>
        <v>41.25</v>
      </c>
      <c r="R1409" s="5">
        <v>12.5</v>
      </c>
      <c r="S1409" s="5">
        <f t="shared" si="150"/>
        <v>41.25</v>
      </c>
      <c r="T1409" s="5">
        <v>12.5</v>
      </c>
      <c r="U1409" s="8">
        <f t="shared" si="152"/>
        <v>40.590000000000003</v>
      </c>
      <c r="V1409" s="5">
        <f t="shared" si="153"/>
        <v>12.3</v>
      </c>
      <c r="W1409" s="12">
        <v>27.877890000000001</v>
      </c>
      <c r="X1409" s="12">
        <v>-115.16933</v>
      </c>
      <c r="Y1409" s="4">
        <f t="shared" si="151"/>
        <v>62.6</v>
      </c>
      <c r="Z1409" s="4">
        <v>17</v>
      </c>
      <c r="AA1409" s="4">
        <v>8</v>
      </c>
      <c r="AB1409" s="4" t="s">
        <v>606</v>
      </c>
      <c r="AC1409" s="4">
        <v>26</v>
      </c>
      <c r="AD1409" s="4" t="s">
        <v>38</v>
      </c>
      <c r="AE1409" s="4">
        <v>120</v>
      </c>
      <c r="AF1409" s="4"/>
      <c r="AG1409" s="4"/>
    </row>
    <row r="1410" spans="1:33">
      <c r="A1410" s="4" t="s">
        <v>281</v>
      </c>
      <c r="B1410" s="4" t="s">
        <v>238</v>
      </c>
      <c r="C1410" s="28">
        <v>39652</v>
      </c>
      <c r="D1410" s="4">
        <v>2008</v>
      </c>
      <c r="E1410" s="33">
        <v>0.47152777777777799</v>
      </c>
      <c r="F1410" s="33">
        <v>0.47986111111111102</v>
      </c>
      <c r="G1410" s="33">
        <f t="shared" ref="G1410:G1473" si="154">F1410-E1410</f>
        <v>8.3333333333330262E-3</v>
      </c>
      <c r="H1410" s="8">
        <v>2</v>
      </c>
      <c r="I1410" s="5">
        <v>2</v>
      </c>
      <c r="J1410" s="5">
        <v>10</v>
      </c>
      <c r="K1410" s="4">
        <v>10</v>
      </c>
      <c r="L1410" s="4" t="s">
        <v>163</v>
      </c>
      <c r="M1410" s="4" t="s">
        <v>164</v>
      </c>
      <c r="N1410" s="4">
        <v>2</v>
      </c>
      <c r="O1410" s="5">
        <f t="shared" ref="O1410:O1473" si="155">3.3*P1410</f>
        <v>39.93</v>
      </c>
      <c r="P1410" s="5">
        <v>12.1</v>
      </c>
      <c r="Q1410" s="5">
        <f t="shared" ref="Q1410:Q1473" si="156">3.3*R1410</f>
        <v>41.25</v>
      </c>
      <c r="R1410" s="5">
        <v>12.5</v>
      </c>
      <c r="S1410" s="5">
        <f t="shared" ref="S1410:S1473" si="157">3.3*T1410</f>
        <v>41.25</v>
      </c>
      <c r="T1410" s="5">
        <v>12.5</v>
      </c>
      <c r="U1410" s="8">
        <f t="shared" si="152"/>
        <v>40.590000000000003</v>
      </c>
      <c r="V1410" s="5">
        <f t="shared" si="153"/>
        <v>12.3</v>
      </c>
      <c r="W1410" s="12">
        <v>27.877890000000001</v>
      </c>
      <c r="X1410" s="12">
        <v>-115.16933</v>
      </c>
      <c r="Y1410" s="4">
        <f t="shared" ref="Y1410:Y1473" si="158">(Z1410*1.8)+32</f>
        <v>62.6</v>
      </c>
      <c r="Z1410" s="4">
        <v>17</v>
      </c>
      <c r="AA1410" s="4">
        <v>8</v>
      </c>
      <c r="AB1410" s="4" t="s">
        <v>607</v>
      </c>
      <c r="AC1410" s="4">
        <v>4</v>
      </c>
      <c r="AD1410" s="4" t="s">
        <v>38</v>
      </c>
      <c r="AE1410" s="4">
        <v>120</v>
      </c>
      <c r="AF1410" s="4"/>
      <c r="AG1410" s="4"/>
    </row>
    <row r="1411" spans="1:33">
      <c r="A1411" s="4" t="s">
        <v>281</v>
      </c>
      <c r="B1411" s="4" t="s">
        <v>238</v>
      </c>
      <c r="C1411" s="28">
        <v>39652</v>
      </c>
      <c r="D1411" s="4">
        <v>2008</v>
      </c>
      <c r="E1411" s="33">
        <v>0.47152777777777799</v>
      </c>
      <c r="F1411" s="33">
        <v>0.47986111111111102</v>
      </c>
      <c r="G1411" s="33">
        <f t="shared" si="154"/>
        <v>8.3333333333330262E-3</v>
      </c>
      <c r="H1411" s="8">
        <v>2</v>
      </c>
      <c r="I1411" s="5">
        <v>2</v>
      </c>
      <c r="J1411" s="5">
        <v>10</v>
      </c>
      <c r="K1411" s="4">
        <v>10</v>
      </c>
      <c r="L1411" s="4" t="s">
        <v>163</v>
      </c>
      <c r="M1411" s="4" t="s">
        <v>164</v>
      </c>
      <c r="N1411" s="4">
        <v>2</v>
      </c>
      <c r="O1411" s="5">
        <f t="shared" si="155"/>
        <v>39.93</v>
      </c>
      <c r="P1411" s="5">
        <v>12.1</v>
      </c>
      <c r="Q1411" s="5">
        <f t="shared" si="156"/>
        <v>41.25</v>
      </c>
      <c r="R1411" s="5">
        <v>12.5</v>
      </c>
      <c r="S1411" s="5">
        <f t="shared" si="157"/>
        <v>41.25</v>
      </c>
      <c r="T1411" s="5">
        <v>12.5</v>
      </c>
      <c r="U1411" s="8">
        <f t="shared" ref="U1411:U1474" si="159">V1411*3.3</f>
        <v>40.590000000000003</v>
      </c>
      <c r="V1411" s="5">
        <f t="shared" ref="V1411:V1474" si="160">(R1411+P1411)/2</f>
        <v>12.3</v>
      </c>
      <c r="W1411" s="12">
        <v>27.877890000000001</v>
      </c>
      <c r="X1411" s="12">
        <v>-115.16933</v>
      </c>
      <c r="Y1411" s="4">
        <f t="shared" si="158"/>
        <v>62.6</v>
      </c>
      <c r="Z1411" s="4">
        <v>17</v>
      </c>
      <c r="AA1411" s="4">
        <v>8</v>
      </c>
      <c r="AB1411" s="4" t="s">
        <v>611</v>
      </c>
      <c r="AC1411" s="4">
        <v>8</v>
      </c>
      <c r="AD1411" s="4" t="s">
        <v>38</v>
      </c>
      <c r="AE1411" s="4">
        <v>120</v>
      </c>
      <c r="AF1411" s="4"/>
      <c r="AG1411" s="4"/>
    </row>
    <row r="1412" spans="1:33">
      <c r="A1412" s="4" t="s">
        <v>282</v>
      </c>
      <c r="B1412" s="4" t="s">
        <v>118</v>
      </c>
      <c r="C1412" s="28">
        <v>39652</v>
      </c>
      <c r="D1412" s="4">
        <v>2008</v>
      </c>
      <c r="E1412" s="33">
        <v>0.41111111111111115</v>
      </c>
      <c r="F1412" s="33">
        <v>0.41736111111111113</v>
      </c>
      <c r="G1412" s="33">
        <f t="shared" si="154"/>
        <v>6.2499999999999778E-3</v>
      </c>
      <c r="H1412" s="8">
        <v>2</v>
      </c>
      <c r="I1412" s="5">
        <v>1</v>
      </c>
      <c r="J1412" s="4">
        <v>11</v>
      </c>
      <c r="K1412" s="4">
        <v>11</v>
      </c>
      <c r="L1412" s="4" t="s">
        <v>163</v>
      </c>
      <c r="M1412" s="4" t="s">
        <v>164</v>
      </c>
      <c r="N1412" s="4">
        <v>2</v>
      </c>
      <c r="O1412" s="5">
        <f t="shared" si="155"/>
        <v>55.44</v>
      </c>
      <c r="P1412" s="5">
        <v>16.8</v>
      </c>
      <c r="Q1412" s="5">
        <f t="shared" si="156"/>
        <v>55.109999999999992</v>
      </c>
      <c r="R1412" s="5">
        <v>16.7</v>
      </c>
      <c r="S1412" s="5">
        <f t="shared" si="157"/>
        <v>55.44</v>
      </c>
      <c r="T1412" s="5">
        <v>16.8</v>
      </c>
      <c r="U1412" s="8">
        <f t="shared" si="159"/>
        <v>55.274999999999999</v>
      </c>
      <c r="V1412" s="5">
        <f t="shared" si="160"/>
        <v>16.75</v>
      </c>
      <c r="W1412" s="12">
        <v>27.878530000000001</v>
      </c>
      <c r="X1412" s="12">
        <v>-115.16616999999999</v>
      </c>
      <c r="Y1412" s="4">
        <f t="shared" si="158"/>
        <v>57.2</v>
      </c>
      <c r="Z1412" s="4">
        <v>14</v>
      </c>
      <c r="AA1412" s="4">
        <v>8</v>
      </c>
      <c r="AB1412" s="4" t="s">
        <v>604</v>
      </c>
      <c r="AC1412" s="4">
        <v>1</v>
      </c>
      <c r="AD1412" s="4" t="s">
        <v>38</v>
      </c>
      <c r="AE1412" s="4">
        <v>300</v>
      </c>
      <c r="AF1412" s="4"/>
      <c r="AG1412" s="4"/>
    </row>
    <row r="1413" spans="1:33">
      <c r="A1413" s="4" t="s">
        <v>282</v>
      </c>
      <c r="B1413" s="4" t="s">
        <v>118</v>
      </c>
      <c r="C1413" s="28">
        <v>39652</v>
      </c>
      <c r="D1413" s="4">
        <v>2008</v>
      </c>
      <c r="E1413" s="33">
        <v>0.41111111111111098</v>
      </c>
      <c r="F1413" s="33">
        <v>0.41736111111111102</v>
      </c>
      <c r="G1413" s="33">
        <f t="shared" si="154"/>
        <v>6.2500000000000333E-3</v>
      </c>
      <c r="H1413" s="8">
        <v>2</v>
      </c>
      <c r="I1413" s="5">
        <v>1</v>
      </c>
      <c r="J1413" s="4">
        <v>11</v>
      </c>
      <c r="K1413" s="4">
        <v>11</v>
      </c>
      <c r="L1413" s="4" t="s">
        <v>163</v>
      </c>
      <c r="M1413" s="4" t="s">
        <v>164</v>
      </c>
      <c r="N1413" s="4">
        <v>2</v>
      </c>
      <c r="O1413" s="5">
        <f t="shared" si="155"/>
        <v>55.44</v>
      </c>
      <c r="P1413" s="5">
        <v>16.8</v>
      </c>
      <c r="Q1413" s="5">
        <f t="shared" si="156"/>
        <v>55.109999999999992</v>
      </c>
      <c r="R1413" s="5">
        <v>16.7</v>
      </c>
      <c r="S1413" s="5">
        <f t="shared" si="157"/>
        <v>55.44</v>
      </c>
      <c r="T1413" s="5">
        <v>16.8</v>
      </c>
      <c r="U1413" s="8">
        <f t="shared" si="159"/>
        <v>55.274999999999999</v>
      </c>
      <c r="V1413" s="5">
        <f t="shared" si="160"/>
        <v>16.75</v>
      </c>
      <c r="W1413" s="12">
        <v>27.878530000000001</v>
      </c>
      <c r="X1413" s="12">
        <v>-115.16616999999999</v>
      </c>
      <c r="Y1413" s="4">
        <f t="shared" si="158"/>
        <v>57.2</v>
      </c>
      <c r="Z1413" s="4">
        <v>14</v>
      </c>
      <c r="AA1413" s="4">
        <v>8</v>
      </c>
      <c r="AB1413" s="4" t="s">
        <v>615</v>
      </c>
      <c r="AC1413" s="4">
        <v>11</v>
      </c>
      <c r="AD1413" s="4" t="s">
        <v>38</v>
      </c>
      <c r="AE1413" s="4">
        <v>300</v>
      </c>
      <c r="AF1413" s="4"/>
      <c r="AG1413" s="4"/>
    </row>
    <row r="1414" spans="1:33">
      <c r="A1414" s="4" t="s">
        <v>282</v>
      </c>
      <c r="B1414" s="4" t="s">
        <v>118</v>
      </c>
      <c r="C1414" s="28">
        <v>39652</v>
      </c>
      <c r="D1414" s="4">
        <v>2008</v>
      </c>
      <c r="E1414" s="33">
        <v>0.41111111111111098</v>
      </c>
      <c r="F1414" s="33">
        <v>0.41736111111111102</v>
      </c>
      <c r="G1414" s="33">
        <f t="shared" si="154"/>
        <v>6.2500000000000333E-3</v>
      </c>
      <c r="H1414" s="8">
        <v>2</v>
      </c>
      <c r="I1414" s="5">
        <v>1</v>
      </c>
      <c r="J1414" s="4">
        <v>11</v>
      </c>
      <c r="K1414" s="4">
        <v>11</v>
      </c>
      <c r="L1414" s="4" t="s">
        <v>163</v>
      </c>
      <c r="M1414" s="4" t="s">
        <v>164</v>
      </c>
      <c r="N1414" s="4">
        <v>2</v>
      </c>
      <c r="O1414" s="5">
        <f t="shared" si="155"/>
        <v>55.44</v>
      </c>
      <c r="P1414" s="5">
        <v>16.8</v>
      </c>
      <c r="Q1414" s="5">
        <f t="shared" si="156"/>
        <v>55.109999999999992</v>
      </c>
      <c r="R1414" s="5">
        <v>16.7</v>
      </c>
      <c r="S1414" s="5">
        <f t="shared" si="157"/>
        <v>55.44</v>
      </c>
      <c r="T1414" s="5">
        <v>16.8</v>
      </c>
      <c r="U1414" s="8">
        <f t="shared" si="159"/>
        <v>55.274999999999999</v>
      </c>
      <c r="V1414" s="5">
        <f t="shared" si="160"/>
        <v>16.75</v>
      </c>
      <c r="W1414" s="12">
        <v>27.878530000000001</v>
      </c>
      <c r="X1414" s="12">
        <v>-115.16616999999999</v>
      </c>
      <c r="Y1414" s="4">
        <f t="shared" si="158"/>
        <v>57.2</v>
      </c>
      <c r="Z1414" s="4">
        <v>14</v>
      </c>
      <c r="AA1414" s="4">
        <v>8</v>
      </c>
      <c r="AB1414" s="4" t="s">
        <v>618</v>
      </c>
      <c r="AC1414" s="4">
        <v>2</v>
      </c>
      <c r="AD1414" s="4" t="s">
        <v>38</v>
      </c>
      <c r="AE1414" s="4">
        <v>300</v>
      </c>
      <c r="AF1414" s="4"/>
      <c r="AG1414" s="4"/>
    </row>
    <row r="1415" spans="1:33">
      <c r="A1415" s="4" t="s">
        <v>282</v>
      </c>
      <c r="B1415" s="4" t="s">
        <v>118</v>
      </c>
      <c r="C1415" s="28">
        <v>39652</v>
      </c>
      <c r="D1415" s="4">
        <v>2008</v>
      </c>
      <c r="E1415" s="33">
        <v>0.41111111111111098</v>
      </c>
      <c r="F1415" s="33">
        <v>0.41736111111111102</v>
      </c>
      <c r="G1415" s="33">
        <f t="shared" si="154"/>
        <v>6.2500000000000333E-3</v>
      </c>
      <c r="H1415" s="8">
        <v>2</v>
      </c>
      <c r="I1415" s="5">
        <v>1</v>
      </c>
      <c r="J1415" s="4">
        <v>11</v>
      </c>
      <c r="K1415" s="4">
        <v>11</v>
      </c>
      <c r="L1415" s="4" t="s">
        <v>163</v>
      </c>
      <c r="M1415" s="4" t="s">
        <v>164</v>
      </c>
      <c r="N1415" s="4">
        <v>2</v>
      </c>
      <c r="O1415" s="5">
        <f t="shared" si="155"/>
        <v>55.44</v>
      </c>
      <c r="P1415" s="5">
        <v>16.8</v>
      </c>
      <c r="Q1415" s="5">
        <f t="shared" si="156"/>
        <v>55.109999999999992</v>
      </c>
      <c r="R1415" s="5">
        <v>16.7</v>
      </c>
      <c r="S1415" s="5">
        <f t="shared" si="157"/>
        <v>55.44</v>
      </c>
      <c r="T1415" s="5">
        <v>16.8</v>
      </c>
      <c r="U1415" s="8">
        <f t="shared" si="159"/>
        <v>55.274999999999999</v>
      </c>
      <c r="V1415" s="5">
        <f t="shared" si="160"/>
        <v>16.75</v>
      </c>
      <c r="W1415" s="12">
        <v>27.878530000000001</v>
      </c>
      <c r="X1415" s="12">
        <v>-115.16616999999999</v>
      </c>
      <c r="Y1415" s="4">
        <f t="shared" si="158"/>
        <v>57.2</v>
      </c>
      <c r="Z1415" s="4">
        <v>14</v>
      </c>
      <c r="AA1415" s="4">
        <v>8</v>
      </c>
      <c r="AB1415" s="9" t="s">
        <v>753</v>
      </c>
      <c r="AC1415" s="4">
        <v>12</v>
      </c>
      <c r="AD1415" s="4" t="s">
        <v>38</v>
      </c>
      <c r="AE1415" s="4">
        <v>300</v>
      </c>
      <c r="AF1415" s="4"/>
      <c r="AG1415" s="4"/>
    </row>
    <row r="1416" spans="1:33">
      <c r="A1416" s="4" t="s">
        <v>282</v>
      </c>
      <c r="B1416" s="4" t="s">
        <v>118</v>
      </c>
      <c r="C1416" s="28">
        <v>39652</v>
      </c>
      <c r="D1416" s="4">
        <v>2008</v>
      </c>
      <c r="E1416" s="33">
        <v>0.41111111111111098</v>
      </c>
      <c r="F1416" s="33">
        <v>0.41736111111111102</v>
      </c>
      <c r="G1416" s="33">
        <f t="shared" si="154"/>
        <v>6.2500000000000333E-3</v>
      </c>
      <c r="H1416" s="8">
        <v>2</v>
      </c>
      <c r="I1416" s="5">
        <v>1</v>
      </c>
      <c r="J1416" s="4">
        <v>11</v>
      </c>
      <c r="K1416" s="4">
        <v>11</v>
      </c>
      <c r="L1416" s="4" t="s">
        <v>163</v>
      </c>
      <c r="M1416" s="4" t="s">
        <v>164</v>
      </c>
      <c r="N1416" s="4">
        <v>2</v>
      </c>
      <c r="O1416" s="5">
        <f t="shared" si="155"/>
        <v>55.44</v>
      </c>
      <c r="P1416" s="5">
        <v>16.8</v>
      </c>
      <c r="Q1416" s="5">
        <f t="shared" si="156"/>
        <v>55.109999999999992</v>
      </c>
      <c r="R1416" s="5">
        <v>16.7</v>
      </c>
      <c r="S1416" s="5">
        <f t="shared" si="157"/>
        <v>55.44</v>
      </c>
      <c r="T1416" s="5">
        <v>16.8</v>
      </c>
      <c r="U1416" s="8">
        <f t="shared" si="159"/>
        <v>55.274999999999999</v>
      </c>
      <c r="V1416" s="5">
        <f t="shared" si="160"/>
        <v>16.75</v>
      </c>
      <c r="W1416" s="12">
        <v>27.878530000000001</v>
      </c>
      <c r="X1416" s="12">
        <v>-115.16616999999999</v>
      </c>
      <c r="Y1416" s="4">
        <f t="shared" si="158"/>
        <v>57.2</v>
      </c>
      <c r="Z1416" s="4">
        <v>14</v>
      </c>
      <c r="AA1416" s="4">
        <v>8</v>
      </c>
      <c r="AB1416" s="4" t="s">
        <v>613</v>
      </c>
      <c r="AC1416" s="4">
        <v>75</v>
      </c>
      <c r="AD1416" s="4">
        <v>12</v>
      </c>
      <c r="AE1416" s="4">
        <v>300</v>
      </c>
      <c r="AF1416" s="4">
        <v>30</v>
      </c>
      <c r="AG1416" s="4"/>
    </row>
    <row r="1417" spans="1:33">
      <c r="A1417" s="4" t="s">
        <v>282</v>
      </c>
      <c r="B1417" s="4" t="s">
        <v>118</v>
      </c>
      <c r="C1417" s="28">
        <v>39652</v>
      </c>
      <c r="D1417" s="4">
        <v>2008</v>
      </c>
      <c r="E1417" s="33">
        <v>0.41111111111111098</v>
      </c>
      <c r="F1417" s="33">
        <v>0.41736111111111102</v>
      </c>
      <c r="G1417" s="33">
        <f t="shared" si="154"/>
        <v>6.2500000000000333E-3</v>
      </c>
      <c r="H1417" s="8">
        <v>2</v>
      </c>
      <c r="I1417" s="5">
        <v>1</v>
      </c>
      <c r="J1417" s="4">
        <v>11</v>
      </c>
      <c r="K1417" s="4">
        <v>11</v>
      </c>
      <c r="L1417" s="4" t="s">
        <v>163</v>
      </c>
      <c r="M1417" s="4" t="s">
        <v>164</v>
      </c>
      <c r="N1417" s="4">
        <v>2</v>
      </c>
      <c r="O1417" s="5">
        <f t="shared" si="155"/>
        <v>55.44</v>
      </c>
      <c r="P1417" s="5">
        <v>16.8</v>
      </c>
      <c r="Q1417" s="5">
        <f t="shared" si="156"/>
        <v>55.109999999999992</v>
      </c>
      <c r="R1417" s="5">
        <v>16.7</v>
      </c>
      <c r="S1417" s="5">
        <f t="shared" si="157"/>
        <v>55.44</v>
      </c>
      <c r="T1417" s="5">
        <v>16.8</v>
      </c>
      <c r="U1417" s="8">
        <f t="shared" si="159"/>
        <v>55.274999999999999</v>
      </c>
      <c r="V1417" s="5">
        <f t="shared" si="160"/>
        <v>16.75</v>
      </c>
      <c r="W1417" s="12">
        <v>27.878530000000001</v>
      </c>
      <c r="X1417" s="12">
        <v>-115.16616999999999</v>
      </c>
      <c r="Y1417" s="4">
        <f t="shared" si="158"/>
        <v>57.2</v>
      </c>
      <c r="Z1417" s="4">
        <v>14</v>
      </c>
      <c r="AA1417" s="4">
        <v>8</v>
      </c>
      <c r="AB1417" s="4" t="s">
        <v>609</v>
      </c>
      <c r="AC1417" s="4">
        <v>31</v>
      </c>
      <c r="AD1417" s="4">
        <v>29</v>
      </c>
      <c r="AE1417" s="4">
        <v>300</v>
      </c>
      <c r="AF1417" s="4">
        <v>30</v>
      </c>
      <c r="AG1417" s="4"/>
    </row>
    <row r="1418" spans="1:33">
      <c r="A1418" s="4" t="s">
        <v>282</v>
      </c>
      <c r="B1418" s="4" t="s">
        <v>118</v>
      </c>
      <c r="C1418" s="28">
        <v>39652</v>
      </c>
      <c r="D1418" s="4">
        <v>2008</v>
      </c>
      <c r="E1418" s="33">
        <v>0.41111111111111098</v>
      </c>
      <c r="F1418" s="33">
        <v>0.41736111111111102</v>
      </c>
      <c r="G1418" s="33">
        <f t="shared" si="154"/>
        <v>6.2500000000000333E-3</v>
      </c>
      <c r="H1418" s="8">
        <v>2</v>
      </c>
      <c r="I1418" s="5">
        <v>1</v>
      </c>
      <c r="J1418" s="4">
        <v>11</v>
      </c>
      <c r="K1418" s="4">
        <v>11</v>
      </c>
      <c r="L1418" s="4" t="s">
        <v>163</v>
      </c>
      <c r="M1418" s="4" t="s">
        <v>164</v>
      </c>
      <c r="N1418" s="4">
        <v>2</v>
      </c>
      <c r="O1418" s="5">
        <f t="shared" si="155"/>
        <v>55.44</v>
      </c>
      <c r="P1418" s="5">
        <v>16.8</v>
      </c>
      <c r="Q1418" s="5">
        <f t="shared" si="156"/>
        <v>55.109999999999992</v>
      </c>
      <c r="R1418" s="5">
        <v>16.7</v>
      </c>
      <c r="S1418" s="5">
        <f t="shared" si="157"/>
        <v>55.44</v>
      </c>
      <c r="T1418" s="5">
        <v>16.8</v>
      </c>
      <c r="U1418" s="8">
        <f t="shared" si="159"/>
        <v>55.274999999999999</v>
      </c>
      <c r="V1418" s="5">
        <f t="shared" si="160"/>
        <v>16.75</v>
      </c>
      <c r="W1418" s="12">
        <v>27.878530000000001</v>
      </c>
      <c r="X1418" s="12">
        <v>-115.16616999999999</v>
      </c>
      <c r="Y1418" s="4">
        <f t="shared" si="158"/>
        <v>57.2</v>
      </c>
      <c r="Z1418" s="4">
        <v>14</v>
      </c>
      <c r="AA1418" s="4">
        <v>8</v>
      </c>
      <c r="AB1418" s="4" t="s">
        <v>608</v>
      </c>
      <c r="AC1418" s="4">
        <v>2</v>
      </c>
      <c r="AD1418" s="4" t="s">
        <v>38</v>
      </c>
      <c r="AE1418" s="4">
        <v>300</v>
      </c>
      <c r="AF1418" s="4"/>
      <c r="AG1418" s="4"/>
    </row>
    <row r="1419" spans="1:33">
      <c r="A1419" s="4" t="s">
        <v>282</v>
      </c>
      <c r="B1419" s="4" t="s">
        <v>118</v>
      </c>
      <c r="C1419" s="28">
        <v>39652</v>
      </c>
      <c r="D1419" s="4">
        <v>2008</v>
      </c>
      <c r="E1419" s="33">
        <v>0.41111111111111098</v>
      </c>
      <c r="F1419" s="33">
        <v>0.41736111111111102</v>
      </c>
      <c r="G1419" s="33">
        <f t="shared" si="154"/>
        <v>6.2500000000000333E-3</v>
      </c>
      <c r="H1419" s="8">
        <v>2</v>
      </c>
      <c r="I1419" s="5">
        <v>1</v>
      </c>
      <c r="J1419" s="4">
        <v>11</v>
      </c>
      <c r="K1419" s="4">
        <v>11</v>
      </c>
      <c r="L1419" s="4" t="s">
        <v>163</v>
      </c>
      <c r="M1419" s="4" t="s">
        <v>164</v>
      </c>
      <c r="N1419" s="4">
        <v>2</v>
      </c>
      <c r="O1419" s="5">
        <f t="shared" si="155"/>
        <v>55.44</v>
      </c>
      <c r="P1419" s="5">
        <v>16.8</v>
      </c>
      <c r="Q1419" s="5">
        <f t="shared" si="156"/>
        <v>55.109999999999992</v>
      </c>
      <c r="R1419" s="5">
        <v>16.7</v>
      </c>
      <c r="S1419" s="5">
        <f t="shared" si="157"/>
        <v>55.44</v>
      </c>
      <c r="T1419" s="5">
        <v>16.8</v>
      </c>
      <c r="U1419" s="8">
        <f t="shared" si="159"/>
        <v>55.274999999999999</v>
      </c>
      <c r="V1419" s="5">
        <f t="shared" si="160"/>
        <v>16.75</v>
      </c>
      <c r="W1419" s="12">
        <v>27.878530000000001</v>
      </c>
      <c r="X1419" s="12">
        <v>-115.16616999999999</v>
      </c>
      <c r="Y1419" s="4">
        <f t="shared" si="158"/>
        <v>57.2</v>
      </c>
      <c r="Z1419" s="4">
        <v>14</v>
      </c>
      <c r="AA1419" s="4">
        <v>8</v>
      </c>
      <c r="AB1419" s="4" t="s">
        <v>612</v>
      </c>
      <c r="AC1419" s="4">
        <v>1</v>
      </c>
      <c r="AD1419" s="4" t="s">
        <v>38</v>
      </c>
      <c r="AE1419" s="4">
        <v>300</v>
      </c>
      <c r="AF1419" s="4"/>
      <c r="AG1419" s="4"/>
    </row>
    <row r="1420" spans="1:33">
      <c r="A1420" s="4" t="s">
        <v>282</v>
      </c>
      <c r="B1420" s="4" t="s">
        <v>118</v>
      </c>
      <c r="C1420" s="28">
        <v>39652</v>
      </c>
      <c r="D1420" s="4">
        <v>2008</v>
      </c>
      <c r="E1420" s="33">
        <v>0.41111111111111098</v>
      </c>
      <c r="F1420" s="33">
        <v>0.41736111111111102</v>
      </c>
      <c r="G1420" s="33">
        <f t="shared" si="154"/>
        <v>6.2500000000000333E-3</v>
      </c>
      <c r="H1420" s="8">
        <v>2</v>
      </c>
      <c r="I1420" s="5">
        <v>1</v>
      </c>
      <c r="J1420" s="4">
        <v>11</v>
      </c>
      <c r="K1420" s="4">
        <v>11</v>
      </c>
      <c r="L1420" s="4" t="s">
        <v>163</v>
      </c>
      <c r="M1420" s="4" t="s">
        <v>164</v>
      </c>
      <c r="N1420" s="4">
        <v>2</v>
      </c>
      <c r="O1420" s="5">
        <f t="shared" si="155"/>
        <v>55.44</v>
      </c>
      <c r="P1420" s="5">
        <v>16.8</v>
      </c>
      <c r="Q1420" s="5">
        <f t="shared" si="156"/>
        <v>55.109999999999992</v>
      </c>
      <c r="R1420" s="5">
        <v>16.7</v>
      </c>
      <c r="S1420" s="5">
        <f t="shared" si="157"/>
        <v>55.44</v>
      </c>
      <c r="T1420" s="5">
        <v>16.8</v>
      </c>
      <c r="U1420" s="8">
        <f t="shared" si="159"/>
        <v>55.274999999999999</v>
      </c>
      <c r="V1420" s="5">
        <f t="shared" si="160"/>
        <v>16.75</v>
      </c>
      <c r="W1420" s="12">
        <v>27.878530000000001</v>
      </c>
      <c r="X1420" s="12">
        <v>-115.16616999999999</v>
      </c>
      <c r="Y1420" s="4">
        <f t="shared" si="158"/>
        <v>57.2</v>
      </c>
      <c r="Z1420" s="4">
        <v>14</v>
      </c>
      <c r="AA1420" s="4">
        <v>8</v>
      </c>
      <c r="AB1420" s="4" t="s">
        <v>607</v>
      </c>
      <c r="AC1420" s="4">
        <v>1</v>
      </c>
      <c r="AD1420" s="4" t="s">
        <v>38</v>
      </c>
      <c r="AE1420" s="4">
        <v>300</v>
      </c>
      <c r="AF1420" s="4"/>
      <c r="AG1420" s="4"/>
    </row>
    <row r="1421" spans="1:33">
      <c r="A1421" s="4" t="s">
        <v>282</v>
      </c>
      <c r="B1421" s="4" t="s">
        <v>118</v>
      </c>
      <c r="C1421" s="28">
        <v>39652</v>
      </c>
      <c r="D1421" s="4">
        <v>2008</v>
      </c>
      <c r="E1421" s="33">
        <v>0.41111111111111115</v>
      </c>
      <c r="F1421" s="33">
        <v>0.41736111111111113</v>
      </c>
      <c r="G1421" s="33">
        <f t="shared" si="154"/>
        <v>6.2499999999999778E-3</v>
      </c>
      <c r="H1421" s="8">
        <v>2</v>
      </c>
      <c r="I1421" s="5">
        <v>1</v>
      </c>
      <c r="J1421" s="4">
        <v>11</v>
      </c>
      <c r="K1421" s="4">
        <v>11</v>
      </c>
      <c r="L1421" s="4" t="s">
        <v>163</v>
      </c>
      <c r="M1421" s="4" t="s">
        <v>164</v>
      </c>
      <c r="N1421" s="4">
        <v>2</v>
      </c>
      <c r="O1421" s="5">
        <f t="shared" si="155"/>
        <v>55.44</v>
      </c>
      <c r="P1421" s="5">
        <v>16.8</v>
      </c>
      <c r="Q1421" s="5">
        <f t="shared" si="156"/>
        <v>55.109999999999992</v>
      </c>
      <c r="R1421" s="5">
        <v>16.7</v>
      </c>
      <c r="S1421" s="5">
        <f t="shared" si="157"/>
        <v>55.44</v>
      </c>
      <c r="T1421" s="5">
        <v>16.8</v>
      </c>
      <c r="U1421" s="8">
        <f t="shared" si="159"/>
        <v>55.274999999999999</v>
      </c>
      <c r="V1421" s="5">
        <f t="shared" si="160"/>
        <v>16.75</v>
      </c>
      <c r="W1421" s="12">
        <v>27.878530000000001</v>
      </c>
      <c r="X1421" s="12">
        <v>-115.16616999999999</v>
      </c>
      <c r="Y1421" s="4">
        <f t="shared" si="158"/>
        <v>57.2</v>
      </c>
      <c r="Z1421" s="4">
        <v>14</v>
      </c>
      <c r="AA1421" s="4">
        <v>8</v>
      </c>
      <c r="AB1421" s="4" t="s">
        <v>611</v>
      </c>
      <c r="AC1421" s="4">
        <v>3</v>
      </c>
      <c r="AD1421" s="4" t="s">
        <v>38</v>
      </c>
      <c r="AE1421" s="4">
        <v>300</v>
      </c>
      <c r="AF1421" s="4"/>
      <c r="AG1421" s="4"/>
    </row>
    <row r="1422" spans="1:33">
      <c r="A1422" s="4" t="s">
        <v>283</v>
      </c>
      <c r="B1422" s="4" t="s">
        <v>118</v>
      </c>
      <c r="C1422" s="28">
        <v>39652</v>
      </c>
      <c r="D1422" s="4">
        <v>2008</v>
      </c>
      <c r="E1422" s="33">
        <v>0.4770833333333333</v>
      </c>
      <c r="F1422" s="33">
        <v>0.48472222222222222</v>
      </c>
      <c r="G1422" s="33">
        <f t="shared" si="154"/>
        <v>7.6388888888889173E-3</v>
      </c>
      <c r="H1422" s="8">
        <v>2</v>
      </c>
      <c r="I1422" s="5">
        <v>2</v>
      </c>
      <c r="J1422" s="4">
        <v>12</v>
      </c>
      <c r="K1422" s="4">
        <v>12</v>
      </c>
      <c r="L1422" s="4" t="s">
        <v>163</v>
      </c>
      <c r="M1422" s="4" t="s">
        <v>164</v>
      </c>
      <c r="N1422" s="4">
        <v>2</v>
      </c>
      <c r="O1422" s="5">
        <f t="shared" si="155"/>
        <v>33.33</v>
      </c>
      <c r="P1422" s="5">
        <v>10.1</v>
      </c>
      <c r="Q1422" s="5">
        <f t="shared" si="156"/>
        <v>32.01</v>
      </c>
      <c r="R1422" s="5">
        <v>9.6999999999999993</v>
      </c>
      <c r="S1422" s="5">
        <f t="shared" si="157"/>
        <v>33.33</v>
      </c>
      <c r="T1422" s="5">
        <v>10.1</v>
      </c>
      <c r="U1422" s="8">
        <f t="shared" si="159"/>
        <v>32.669999999999995</v>
      </c>
      <c r="V1422" s="5">
        <f t="shared" si="160"/>
        <v>9.8999999999999986</v>
      </c>
      <c r="W1422" s="12">
        <v>27.877310000000001</v>
      </c>
      <c r="X1422" s="12">
        <v>-115.17044</v>
      </c>
      <c r="Y1422" s="4">
        <f t="shared" si="158"/>
        <v>59</v>
      </c>
      <c r="Z1422" s="4">
        <v>15</v>
      </c>
      <c r="AA1422" s="4">
        <v>5</v>
      </c>
      <c r="AB1422" s="4" t="s">
        <v>604</v>
      </c>
      <c r="AC1422" s="4">
        <v>2</v>
      </c>
      <c r="AD1422" s="4" t="s">
        <v>38</v>
      </c>
      <c r="AE1422" s="4">
        <v>300</v>
      </c>
      <c r="AF1422" s="4"/>
      <c r="AG1422" s="4"/>
    </row>
    <row r="1423" spans="1:33">
      <c r="A1423" s="4" t="s">
        <v>283</v>
      </c>
      <c r="B1423" s="4" t="s">
        <v>118</v>
      </c>
      <c r="C1423" s="28">
        <v>39652</v>
      </c>
      <c r="D1423" s="4">
        <v>2008</v>
      </c>
      <c r="E1423" s="33">
        <v>0.4770833333333333</v>
      </c>
      <c r="F1423" s="33">
        <v>0.48472222222222222</v>
      </c>
      <c r="G1423" s="33">
        <f t="shared" si="154"/>
        <v>7.6388888888889173E-3</v>
      </c>
      <c r="H1423" s="8">
        <v>2</v>
      </c>
      <c r="I1423" s="5">
        <v>2</v>
      </c>
      <c r="J1423" s="4">
        <v>12</v>
      </c>
      <c r="K1423" s="4">
        <v>12</v>
      </c>
      <c r="L1423" s="4" t="s">
        <v>163</v>
      </c>
      <c r="M1423" s="4" t="s">
        <v>164</v>
      </c>
      <c r="N1423" s="4">
        <v>2</v>
      </c>
      <c r="O1423" s="5">
        <f t="shared" si="155"/>
        <v>33.33</v>
      </c>
      <c r="P1423" s="5">
        <v>10.1</v>
      </c>
      <c r="Q1423" s="5">
        <f t="shared" si="156"/>
        <v>32.01</v>
      </c>
      <c r="R1423" s="5">
        <v>9.6999999999999993</v>
      </c>
      <c r="S1423" s="5">
        <f t="shared" si="157"/>
        <v>33.33</v>
      </c>
      <c r="T1423" s="5">
        <v>10.1</v>
      </c>
      <c r="U1423" s="8">
        <f t="shared" si="159"/>
        <v>32.669999999999995</v>
      </c>
      <c r="V1423" s="5">
        <f t="shared" si="160"/>
        <v>9.8999999999999986</v>
      </c>
      <c r="W1423" s="12">
        <v>27.877310000000001</v>
      </c>
      <c r="X1423" s="12">
        <v>-115.17044</v>
      </c>
      <c r="Y1423" s="4">
        <f t="shared" si="158"/>
        <v>59</v>
      </c>
      <c r="Z1423" s="4">
        <v>15</v>
      </c>
      <c r="AA1423" s="4">
        <v>5</v>
      </c>
      <c r="AB1423" s="4" t="s">
        <v>605</v>
      </c>
      <c r="AC1423" s="4">
        <v>3</v>
      </c>
      <c r="AD1423" s="4" t="s">
        <v>38</v>
      </c>
      <c r="AE1423" s="4">
        <v>300</v>
      </c>
      <c r="AF1423" s="4"/>
      <c r="AG1423" s="4"/>
    </row>
    <row r="1424" spans="1:33">
      <c r="A1424" s="4" t="s">
        <v>283</v>
      </c>
      <c r="B1424" s="4" t="s">
        <v>118</v>
      </c>
      <c r="C1424" s="28">
        <v>39652</v>
      </c>
      <c r="D1424" s="4">
        <v>2008</v>
      </c>
      <c r="E1424" s="33">
        <v>0.4770833333333333</v>
      </c>
      <c r="F1424" s="33">
        <v>0.48472222222222222</v>
      </c>
      <c r="G1424" s="33">
        <f t="shared" si="154"/>
        <v>7.6388888888889173E-3</v>
      </c>
      <c r="H1424" s="8">
        <v>2</v>
      </c>
      <c r="I1424" s="5">
        <v>2</v>
      </c>
      <c r="J1424" s="4">
        <v>12</v>
      </c>
      <c r="K1424" s="4">
        <v>12</v>
      </c>
      <c r="L1424" s="4" t="s">
        <v>163</v>
      </c>
      <c r="M1424" s="4" t="s">
        <v>164</v>
      </c>
      <c r="N1424" s="4">
        <v>2</v>
      </c>
      <c r="O1424" s="5">
        <f t="shared" si="155"/>
        <v>33.33</v>
      </c>
      <c r="P1424" s="5">
        <v>10.1</v>
      </c>
      <c r="Q1424" s="5">
        <f t="shared" si="156"/>
        <v>32.01</v>
      </c>
      <c r="R1424" s="5">
        <v>9.6999999999999993</v>
      </c>
      <c r="S1424" s="5">
        <f t="shared" si="157"/>
        <v>33.33</v>
      </c>
      <c r="T1424" s="5">
        <v>10.1</v>
      </c>
      <c r="U1424" s="8">
        <f t="shared" si="159"/>
        <v>32.669999999999995</v>
      </c>
      <c r="V1424" s="5">
        <f t="shared" si="160"/>
        <v>9.8999999999999986</v>
      </c>
      <c r="W1424" s="12">
        <v>27.877310000000001</v>
      </c>
      <c r="X1424" s="12">
        <v>-115.17044</v>
      </c>
      <c r="Y1424" s="4">
        <f t="shared" si="158"/>
        <v>59</v>
      </c>
      <c r="Z1424" s="4">
        <v>15</v>
      </c>
      <c r="AA1424" s="4">
        <v>5</v>
      </c>
      <c r="AB1424" s="9" t="s">
        <v>753</v>
      </c>
      <c r="AC1424" s="4">
        <v>1</v>
      </c>
      <c r="AD1424" s="4" t="s">
        <v>38</v>
      </c>
      <c r="AE1424" s="4">
        <v>300</v>
      </c>
      <c r="AF1424" s="4"/>
      <c r="AG1424" s="4"/>
    </row>
    <row r="1425" spans="1:33">
      <c r="A1425" s="4" t="s">
        <v>283</v>
      </c>
      <c r="B1425" s="4" t="s">
        <v>118</v>
      </c>
      <c r="C1425" s="28">
        <v>39652</v>
      </c>
      <c r="D1425" s="4">
        <v>2008</v>
      </c>
      <c r="E1425" s="33">
        <v>0.4770833333333333</v>
      </c>
      <c r="F1425" s="33">
        <v>0.48472222222222222</v>
      </c>
      <c r="G1425" s="33">
        <f t="shared" si="154"/>
        <v>7.6388888888889173E-3</v>
      </c>
      <c r="H1425" s="8">
        <v>2</v>
      </c>
      <c r="I1425" s="5">
        <v>2</v>
      </c>
      <c r="J1425" s="4">
        <v>12</v>
      </c>
      <c r="K1425" s="4">
        <v>12</v>
      </c>
      <c r="L1425" s="4" t="s">
        <v>163</v>
      </c>
      <c r="M1425" s="4" t="s">
        <v>164</v>
      </c>
      <c r="N1425" s="4">
        <v>2</v>
      </c>
      <c r="O1425" s="5">
        <f t="shared" si="155"/>
        <v>33.33</v>
      </c>
      <c r="P1425" s="5">
        <v>10.1</v>
      </c>
      <c r="Q1425" s="5">
        <f t="shared" si="156"/>
        <v>32.01</v>
      </c>
      <c r="R1425" s="5">
        <v>9.6999999999999993</v>
      </c>
      <c r="S1425" s="5">
        <f t="shared" si="157"/>
        <v>33.33</v>
      </c>
      <c r="T1425" s="5">
        <v>10.1</v>
      </c>
      <c r="U1425" s="8">
        <f t="shared" si="159"/>
        <v>32.669999999999995</v>
      </c>
      <c r="V1425" s="5">
        <f t="shared" si="160"/>
        <v>9.8999999999999986</v>
      </c>
      <c r="W1425" s="12">
        <v>27.877310000000001</v>
      </c>
      <c r="X1425" s="12">
        <v>-115.17044</v>
      </c>
      <c r="Y1425" s="4">
        <f t="shared" si="158"/>
        <v>59</v>
      </c>
      <c r="Z1425" s="4">
        <v>15</v>
      </c>
      <c r="AA1425" s="4">
        <v>5</v>
      </c>
      <c r="AB1425" s="4" t="s">
        <v>613</v>
      </c>
      <c r="AC1425" s="4">
        <v>32.1</v>
      </c>
      <c r="AD1425" s="4">
        <v>28</v>
      </c>
      <c r="AE1425" s="4">
        <v>300</v>
      </c>
      <c r="AF1425" s="4">
        <v>30</v>
      </c>
      <c r="AG1425" s="4"/>
    </row>
    <row r="1426" spans="1:33">
      <c r="A1426" s="4" t="s">
        <v>283</v>
      </c>
      <c r="B1426" s="4" t="s">
        <v>118</v>
      </c>
      <c r="C1426" s="28">
        <v>39652</v>
      </c>
      <c r="D1426" s="4">
        <v>2008</v>
      </c>
      <c r="E1426" s="33">
        <v>0.4770833333333333</v>
      </c>
      <c r="F1426" s="33">
        <v>0.48472222222222222</v>
      </c>
      <c r="G1426" s="33">
        <f t="shared" si="154"/>
        <v>7.6388888888889173E-3</v>
      </c>
      <c r="H1426" s="8">
        <v>2</v>
      </c>
      <c r="I1426" s="5">
        <v>2</v>
      </c>
      <c r="J1426" s="4">
        <v>12</v>
      </c>
      <c r="K1426" s="4">
        <v>12</v>
      </c>
      <c r="L1426" s="4" t="s">
        <v>163</v>
      </c>
      <c r="M1426" s="4" t="s">
        <v>164</v>
      </c>
      <c r="N1426" s="4">
        <v>2</v>
      </c>
      <c r="O1426" s="5">
        <f t="shared" si="155"/>
        <v>33.33</v>
      </c>
      <c r="P1426" s="5">
        <v>10.1</v>
      </c>
      <c r="Q1426" s="5">
        <f t="shared" si="156"/>
        <v>32.01</v>
      </c>
      <c r="R1426" s="5">
        <v>9.6999999999999993</v>
      </c>
      <c r="S1426" s="5">
        <f t="shared" si="157"/>
        <v>33.33</v>
      </c>
      <c r="T1426" s="5">
        <v>10.1</v>
      </c>
      <c r="U1426" s="8">
        <f t="shared" si="159"/>
        <v>32.669999999999995</v>
      </c>
      <c r="V1426" s="5">
        <f t="shared" si="160"/>
        <v>9.8999999999999986</v>
      </c>
      <c r="W1426" s="12">
        <v>27.877310000000001</v>
      </c>
      <c r="X1426" s="12">
        <v>-115.17044</v>
      </c>
      <c r="Y1426" s="4">
        <f t="shared" si="158"/>
        <v>59</v>
      </c>
      <c r="Z1426" s="4">
        <v>15</v>
      </c>
      <c r="AA1426" s="4">
        <v>5</v>
      </c>
      <c r="AB1426" s="4" t="s">
        <v>609</v>
      </c>
      <c r="AC1426" s="4">
        <v>2</v>
      </c>
      <c r="AD1426" s="4" t="s">
        <v>38</v>
      </c>
      <c r="AE1426" s="4">
        <v>300</v>
      </c>
      <c r="AF1426" s="4"/>
      <c r="AG1426" s="4"/>
    </row>
    <row r="1427" spans="1:33">
      <c r="A1427" s="4" t="s">
        <v>283</v>
      </c>
      <c r="B1427" s="4" t="s">
        <v>118</v>
      </c>
      <c r="C1427" s="28">
        <v>39652</v>
      </c>
      <c r="D1427" s="4">
        <v>2008</v>
      </c>
      <c r="E1427" s="33">
        <v>0.4770833333333333</v>
      </c>
      <c r="F1427" s="33">
        <v>0.48472222222222222</v>
      </c>
      <c r="G1427" s="33">
        <f t="shared" si="154"/>
        <v>7.6388888888889173E-3</v>
      </c>
      <c r="H1427" s="8">
        <v>2</v>
      </c>
      <c r="I1427" s="5">
        <v>2</v>
      </c>
      <c r="J1427" s="4">
        <v>12</v>
      </c>
      <c r="K1427" s="4">
        <v>12</v>
      </c>
      <c r="L1427" s="4" t="s">
        <v>163</v>
      </c>
      <c r="M1427" s="4" t="s">
        <v>164</v>
      </c>
      <c r="N1427" s="4">
        <v>2</v>
      </c>
      <c r="O1427" s="5">
        <f t="shared" si="155"/>
        <v>33.33</v>
      </c>
      <c r="P1427" s="5">
        <v>10.1</v>
      </c>
      <c r="Q1427" s="5">
        <f t="shared" si="156"/>
        <v>32.01</v>
      </c>
      <c r="R1427" s="5">
        <v>9.6999999999999993</v>
      </c>
      <c r="S1427" s="5">
        <f t="shared" si="157"/>
        <v>33.33</v>
      </c>
      <c r="T1427" s="5">
        <v>10.1</v>
      </c>
      <c r="U1427" s="8">
        <f t="shared" si="159"/>
        <v>32.669999999999995</v>
      </c>
      <c r="V1427" s="5">
        <f t="shared" si="160"/>
        <v>9.8999999999999986</v>
      </c>
      <c r="W1427" s="12">
        <v>27.877310000000001</v>
      </c>
      <c r="X1427" s="12">
        <v>-115.17044</v>
      </c>
      <c r="Y1427" s="4">
        <f t="shared" si="158"/>
        <v>59</v>
      </c>
      <c r="Z1427" s="4">
        <v>15</v>
      </c>
      <c r="AA1427" s="4">
        <v>5</v>
      </c>
      <c r="AB1427" s="4" t="s">
        <v>608</v>
      </c>
      <c r="AC1427" s="4">
        <v>5</v>
      </c>
      <c r="AD1427" s="4" t="s">
        <v>38</v>
      </c>
      <c r="AE1427" s="4">
        <v>300</v>
      </c>
      <c r="AF1427" s="4"/>
      <c r="AG1427" s="4"/>
    </row>
    <row r="1428" spans="1:33">
      <c r="A1428" s="4" t="s">
        <v>283</v>
      </c>
      <c r="B1428" s="4" t="s">
        <v>118</v>
      </c>
      <c r="C1428" s="28">
        <v>39652</v>
      </c>
      <c r="D1428" s="4">
        <v>2008</v>
      </c>
      <c r="E1428" s="33">
        <v>0.4770833333333333</v>
      </c>
      <c r="F1428" s="33">
        <v>0.48472222222222222</v>
      </c>
      <c r="G1428" s="33">
        <f t="shared" si="154"/>
        <v>7.6388888888889173E-3</v>
      </c>
      <c r="H1428" s="8">
        <v>2</v>
      </c>
      <c r="I1428" s="5">
        <v>2</v>
      </c>
      <c r="J1428" s="4">
        <v>12</v>
      </c>
      <c r="K1428" s="4">
        <v>12</v>
      </c>
      <c r="L1428" s="4" t="s">
        <v>163</v>
      </c>
      <c r="M1428" s="4" t="s">
        <v>164</v>
      </c>
      <c r="N1428" s="4">
        <v>2</v>
      </c>
      <c r="O1428" s="5">
        <f t="shared" si="155"/>
        <v>33.33</v>
      </c>
      <c r="P1428" s="5">
        <v>10.1</v>
      </c>
      <c r="Q1428" s="5">
        <f t="shared" si="156"/>
        <v>32.01</v>
      </c>
      <c r="R1428" s="5">
        <v>9.6999999999999993</v>
      </c>
      <c r="S1428" s="5">
        <f t="shared" si="157"/>
        <v>33.33</v>
      </c>
      <c r="T1428" s="5">
        <v>10.1</v>
      </c>
      <c r="U1428" s="8">
        <f t="shared" si="159"/>
        <v>32.669999999999995</v>
      </c>
      <c r="V1428" s="5">
        <f t="shared" si="160"/>
        <v>9.8999999999999986</v>
      </c>
      <c r="W1428" s="12">
        <v>27.877310000000001</v>
      </c>
      <c r="X1428" s="12">
        <v>-115.17044</v>
      </c>
      <c r="Y1428" s="4">
        <f t="shared" si="158"/>
        <v>59</v>
      </c>
      <c r="Z1428" s="4">
        <v>15</v>
      </c>
      <c r="AA1428" s="4">
        <v>5</v>
      </c>
      <c r="AB1428" s="4" t="s">
        <v>610</v>
      </c>
      <c r="AC1428" s="4">
        <v>1</v>
      </c>
      <c r="AD1428" s="4" t="s">
        <v>38</v>
      </c>
      <c r="AE1428" s="4">
        <v>300</v>
      </c>
      <c r="AF1428" s="4"/>
      <c r="AG1428" s="4"/>
    </row>
    <row r="1429" spans="1:33">
      <c r="A1429" s="4" t="s">
        <v>283</v>
      </c>
      <c r="B1429" s="4" t="s">
        <v>118</v>
      </c>
      <c r="C1429" s="28">
        <v>39652</v>
      </c>
      <c r="D1429" s="4">
        <v>2008</v>
      </c>
      <c r="E1429" s="33">
        <v>0.4770833333333333</v>
      </c>
      <c r="F1429" s="33">
        <v>0.48472222222222222</v>
      </c>
      <c r="G1429" s="33">
        <f t="shared" si="154"/>
        <v>7.6388888888889173E-3</v>
      </c>
      <c r="H1429" s="8">
        <v>2</v>
      </c>
      <c r="I1429" s="5">
        <v>2</v>
      </c>
      <c r="J1429" s="4">
        <v>12</v>
      </c>
      <c r="K1429" s="4">
        <v>12</v>
      </c>
      <c r="L1429" s="4" t="s">
        <v>163</v>
      </c>
      <c r="M1429" s="4" t="s">
        <v>164</v>
      </c>
      <c r="N1429" s="4">
        <v>2</v>
      </c>
      <c r="O1429" s="5">
        <f t="shared" si="155"/>
        <v>33.33</v>
      </c>
      <c r="P1429" s="5">
        <v>10.1</v>
      </c>
      <c r="Q1429" s="5">
        <f t="shared" si="156"/>
        <v>32.01</v>
      </c>
      <c r="R1429" s="5">
        <v>9.6999999999999993</v>
      </c>
      <c r="S1429" s="5">
        <f t="shared" si="157"/>
        <v>33.33</v>
      </c>
      <c r="T1429" s="5">
        <v>10.1</v>
      </c>
      <c r="U1429" s="8">
        <f t="shared" si="159"/>
        <v>32.669999999999995</v>
      </c>
      <c r="V1429" s="5">
        <f t="shared" si="160"/>
        <v>9.8999999999999986</v>
      </c>
      <c r="W1429" s="12">
        <v>27.877310000000001</v>
      </c>
      <c r="X1429" s="12">
        <v>-115.17044</v>
      </c>
      <c r="Y1429" s="4">
        <f t="shared" si="158"/>
        <v>59</v>
      </c>
      <c r="Z1429" s="4">
        <v>15</v>
      </c>
      <c r="AA1429" s="4">
        <v>5</v>
      </c>
      <c r="AB1429" s="4" t="s">
        <v>606</v>
      </c>
      <c r="AC1429" s="4">
        <v>31</v>
      </c>
      <c r="AD1429" s="4">
        <v>29</v>
      </c>
      <c r="AE1429" s="4">
        <v>300</v>
      </c>
      <c r="AF1429" s="4">
        <v>30</v>
      </c>
      <c r="AG1429" s="4"/>
    </row>
    <row r="1430" spans="1:33">
      <c r="A1430" s="4" t="s">
        <v>283</v>
      </c>
      <c r="B1430" s="4" t="s">
        <v>118</v>
      </c>
      <c r="C1430" s="28">
        <v>39652</v>
      </c>
      <c r="D1430" s="4">
        <v>2008</v>
      </c>
      <c r="E1430" s="33">
        <v>0.4770833333333333</v>
      </c>
      <c r="F1430" s="33">
        <v>0.48472222222222222</v>
      </c>
      <c r="G1430" s="33">
        <f t="shared" si="154"/>
        <v>7.6388888888889173E-3</v>
      </c>
      <c r="H1430" s="8">
        <v>2</v>
      </c>
      <c r="I1430" s="5">
        <v>2</v>
      </c>
      <c r="J1430" s="4">
        <v>12</v>
      </c>
      <c r="K1430" s="4">
        <v>12</v>
      </c>
      <c r="L1430" s="4" t="s">
        <v>163</v>
      </c>
      <c r="M1430" s="4" t="s">
        <v>164</v>
      </c>
      <c r="N1430" s="4">
        <v>2</v>
      </c>
      <c r="O1430" s="5">
        <f t="shared" si="155"/>
        <v>33.33</v>
      </c>
      <c r="P1430" s="5">
        <v>10.1</v>
      </c>
      <c r="Q1430" s="5">
        <f t="shared" si="156"/>
        <v>32.01</v>
      </c>
      <c r="R1430" s="5">
        <v>9.6999999999999993</v>
      </c>
      <c r="S1430" s="5">
        <f t="shared" si="157"/>
        <v>33.33</v>
      </c>
      <c r="T1430" s="5">
        <v>10.1</v>
      </c>
      <c r="U1430" s="8">
        <f t="shared" si="159"/>
        <v>32.669999999999995</v>
      </c>
      <c r="V1430" s="5">
        <f t="shared" si="160"/>
        <v>9.8999999999999986</v>
      </c>
      <c r="W1430" s="12">
        <v>27.877310000000001</v>
      </c>
      <c r="X1430" s="12">
        <v>-115.17044</v>
      </c>
      <c r="Y1430" s="4">
        <f t="shared" si="158"/>
        <v>59</v>
      </c>
      <c r="Z1430" s="4">
        <v>15</v>
      </c>
      <c r="AA1430" s="4">
        <v>5</v>
      </c>
      <c r="AB1430" s="4" t="s">
        <v>607</v>
      </c>
      <c r="AC1430" s="4">
        <v>4</v>
      </c>
      <c r="AD1430" s="4" t="s">
        <v>38</v>
      </c>
      <c r="AE1430" s="4">
        <v>300</v>
      </c>
      <c r="AF1430" s="4"/>
      <c r="AG1430" s="4"/>
    </row>
    <row r="1431" spans="1:33">
      <c r="A1431" s="4" t="s">
        <v>283</v>
      </c>
      <c r="B1431" s="4" t="s">
        <v>118</v>
      </c>
      <c r="C1431" s="28">
        <v>39652</v>
      </c>
      <c r="D1431" s="4">
        <v>2008</v>
      </c>
      <c r="E1431" s="33">
        <v>0.4770833333333333</v>
      </c>
      <c r="F1431" s="33">
        <v>0.48472222222222222</v>
      </c>
      <c r="G1431" s="33">
        <f t="shared" si="154"/>
        <v>7.6388888888889173E-3</v>
      </c>
      <c r="H1431" s="8">
        <v>2</v>
      </c>
      <c r="I1431" s="5">
        <v>2</v>
      </c>
      <c r="J1431" s="4">
        <v>12</v>
      </c>
      <c r="K1431" s="4">
        <v>12</v>
      </c>
      <c r="L1431" s="4" t="s">
        <v>163</v>
      </c>
      <c r="M1431" s="4" t="s">
        <v>164</v>
      </c>
      <c r="N1431" s="4">
        <v>2</v>
      </c>
      <c r="O1431" s="5">
        <f t="shared" si="155"/>
        <v>33.33</v>
      </c>
      <c r="P1431" s="5">
        <v>10.1</v>
      </c>
      <c r="Q1431" s="5">
        <f t="shared" si="156"/>
        <v>32.01</v>
      </c>
      <c r="R1431" s="5">
        <v>9.6999999999999993</v>
      </c>
      <c r="S1431" s="5">
        <f t="shared" si="157"/>
        <v>33.33</v>
      </c>
      <c r="T1431" s="5">
        <v>10.1</v>
      </c>
      <c r="U1431" s="8">
        <f t="shared" si="159"/>
        <v>32.669999999999995</v>
      </c>
      <c r="V1431" s="5">
        <f t="shared" si="160"/>
        <v>9.8999999999999986</v>
      </c>
      <c r="W1431" s="12">
        <v>27.877310000000001</v>
      </c>
      <c r="X1431" s="12">
        <v>-115.17044</v>
      </c>
      <c r="Y1431" s="4">
        <f t="shared" si="158"/>
        <v>59</v>
      </c>
      <c r="Z1431" s="4">
        <v>15</v>
      </c>
      <c r="AA1431" s="4">
        <v>5</v>
      </c>
      <c r="AB1431" s="4" t="s">
        <v>611</v>
      </c>
      <c r="AC1431" s="4">
        <v>4</v>
      </c>
      <c r="AD1431" s="4" t="s">
        <v>38</v>
      </c>
      <c r="AE1431" s="4">
        <v>300</v>
      </c>
      <c r="AF1431" s="4"/>
      <c r="AG1431" s="4"/>
    </row>
    <row r="1432" spans="1:33">
      <c r="A1432" s="4" t="s">
        <v>284</v>
      </c>
      <c r="B1432" s="4" t="s">
        <v>34</v>
      </c>
      <c r="C1432" s="28">
        <v>39653</v>
      </c>
      <c r="D1432" s="4">
        <v>2008</v>
      </c>
      <c r="E1432" s="33">
        <v>0.47152777777777799</v>
      </c>
      <c r="F1432" s="33">
        <v>0.47569444444444398</v>
      </c>
      <c r="G1432" s="33">
        <f t="shared" si="154"/>
        <v>4.1666666666659857E-3</v>
      </c>
      <c r="H1432" s="8">
        <v>2</v>
      </c>
      <c r="I1432" s="5">
        <v>1</v>
      </c>
      <c r="J1432" s="5">
        <v>13</v>
      </c>
      <c r="K1432" s="4">
        <v>13</v>
      </c>
      <c r="L1432" s="4" t="s">
        <v>163</v>
      </c>
      <c r="M1432" s="4" t="s">
        <v>164</v>
      </c>
      <c r="N1432" s="4">
        <v>2</v>
      </c>
      <c r="O1432" s="5">
        <f t="shared" si="155"/>
        <v>13.2</v>
      </c>
      <c r="P1432" s="5">
        <v>4</v>
      </c>
      <c r="Q1432" s="5">
        <f t="shared" si="156"/>
        <v>15.839999999999998</v>
      </c>
      <c r="R1432" s="5">
        <v>4.8</v>
      </c>
      <c r="S1432" s="5">
        <f t="shared" si="157"/>
        <v>15.839999999999998</v>
      </c>
      <c r="T1432" s="5">
        <v>4.8</v>
      </c>
      <c r="U1432" s="8">
        <f t="shared" si="159"/>
        <v>14.52</v>
      </c>
      <c r="V1432" s="5">
        <f t="shared" si="160"/>
        <v>4.4000000000000004</v>
      </c>
      <c r="W1432" s="12">
        <v>27.877939999999999</v>
      </c>
      <c r="X1432" s="12">
        <v>-115.17406</v>
      </c>
      <c r="Y1432" s="4">
        <f t="shared" si="158"/>
        <v>71.599999999999994</v>
      </c>
      <c r="Z1432" s="4">
        <v>22</v>
      </c>
      <c r="AA1432" s="4">
        <v>6.7</v>
      </c>
      <c r="AB1432" s="4" t="s">
        <v>605</v>
      </c>
      <c r="AC1432" s="4">
        <v>6</v>
      </c>
      <c r="AD1432" s="4" t="s">
        <v>38</v>
      </c>
      <c r="AE1432" s="4">
        <v>120</v>
      </c>
      <c r="AF1432" s="4"/>
      <c r="AG1432" s="4"/>
    </row>
    <row r="1433" spans="1:33">
      <c r="A1433" s="4" t="s">
        <v>284</v>
      </c>
      <c r="B1433" s="4" t="s">
        <v>34</v>
      </c>
      <c r="C1433" s="28">
        <v>39653</v>
      </c>
      <c r="D1433" s="4">
        <v>2008</v>
      </c>
      <c r="E1433" s="33">
        <v>0.47152777777777799</v>
      </c>
      <c r="F1433" s="33">
        <v>0.47569444444444398</v>
      </c>
      <c r="G1433" s="33">
        <f t="shared" si="154"/>
        <v>4.1666666666659857E-3</v>
      </c>
      <c r="H1433" s="8">
        <v>2</v>
      </c>
      <c r="I1433" s="5">
        <v>1</v>
      </c>
      <c r="J1433" s="5">
        <v>13</v>
      </c>
      <c r="K1433" s="4">
        <v>13</v>
      </c>
      <c r="L1433" s="4" t="s">
        <v>163</v>
      </c>
      <c r="M1433" s="4" t="s">
        <v>164</v>
      </c>
      <c r="N1433" s="4">
        <v>2</v>
      </c>
      <c r="O1433" s="5">
        <f t="shared" si="155"/>
        <v>13.2</v>
      </c>
      <c r="P1433" s="5">
        <v>4</v>
      </c>
      <c r="Q1433" s="5">
        <f t="shared" si="156"/>
        <v>15.839999999999998</v>
      </c>
      <c r="R1433" s="5">
        <v>4.8</v>
      </c>
      <c r="S1433" s="5">
        <f t="shared" si="157"/>
        <v>15.839999999999998</v>
      </c>
      <c r="T1433" s="5">
        <v>4.8</v>
      </c>
      <c r="U1433" s="8">
        <f t="shared" si="159"/>
        <v>14.52</v>
      </c>
      <c r="V1433" s="5">
        <f t="shared" si="160"/>
        <v>4.4000000000000004</v>
      </c>
      <c r="W1433" s="12">
        <v>27.877939999999999</v>
      </c>
      <c r="X1433" s="12">
        <v>-115.17406</v>
      </c>
      <c r="Y1433" s="4">
        <f t="shared" si="158"/>
        <v>71.599999999999994</v>
      </c>
      <c r="Z1433" s="4">
        <v>22</v>
      </c>
      <c r="AA1433" s="4">
        <v>6.7</v>
      </c>
      <c r="AB1433" s="4" t="s">
        <v>613</v>
      </c>
      <c r="AC1433" s="4">
        <v>5</v>
      </c>
      <c r="AD1433" s="4" t="s">
        <v>38</v>
      </c>
      <c r="AE1433" s="4">
        <v>120</v>
      </c>
      <c r="AF1433" s="4"/>
      <c r="AG1433" s="4"/>
    </row>
    <row r="1434" spans="1:33">
      <c r="A1434" s="4" t="s">
        <v>284</v>
      </c>
      <c r="B1434" s="4" t="s">
        <v>34</v>
      </c>
      <c r="C1434" s="28">
        <v>39653</v>
      </c>
      <c r="D1434" s="4">
        <v>2008</v>
      </c>
      <c r="E1434" s="33">
        <v>0.47152777777777799</v>
      </c>
      <c r="F1434" s="33">
        <v>0.47569444444444398</v>
      </c>
      <c r="G1434" s="33">
        <f t="shared" si="154"/>
        <v>4.1666666666659857E-3</v>
      </c>
      <c r="H1434" s="8">
        <v>2</v>
      </c>
      <c r="I1434" s="5">
        <v>1</v>
      </c>
      <c r="J1434" s="5">
        <v>13</v>
      </c>
      <c r="K1434" s="4">
        <v>13</v>
      </c>
      <c r="L1434" s="4" t="s">
        <v>163</v>
      </c>
      <c r="M1434" s="4" t="s">
        <v>164</v>
      </c>
      <c r="N1434" s="4">
        <v>2</v>
      </c>
      <c r="O1434" s="5">
        <f t="shared" si="155"/>
        <v>13.2</v>
      </c>
      <c r="P1434" s="5">
        <v>4</v>
      </c>
      <c r="Q1434" s="5">
        <f t="shared" si="156"/>
        <v>15.839999999999998</v>
      </c>
      <c r="R1434" s="5">
        <v>4.8</v>
      </c>
      <c r="S1434" s="5">
        <f t="shared" si="157"/>
        <v>15.839999999999998</v>
      </c>
      <c r="T1434" s="5">
        <v>4.8</v>
      </c>
      <c r="U1434" s="8">
        <f t="shared" si="159"/>
        <v>14.52</v>
      </c>
      <c r="V1434" s="5">
        <f t="shared" si="160"/>
        <v>4.4000000000000004</v>
      </c>
      <c r="W1434" s="12">
        <v>27.877939999999999</v>
      </c>
      <c r="X1434" s="12">
        <v>-115.17406</v>
      </c>
      <c r="Y1434" s="4">
        <f t="shared" si="158"/>
        <v>71.599999999999994</v>
      </c>
      <c r="Z1434" s="4">
        <v>22</v>
      </c>
      <c r="AA1434" s="4">
        <v>6.7</v>
      </c>
      <c r="AB1434" s="4" t="s">
        <v>606</v>
      </c>
      <c r="AC1434" s="4">
        <v>9</v>
      </c>
      <c r="AD1434" s="4" t="s">
        <v>38</v>
      </c>
      <c r="AE1434" s="4">
        <v>120</v>
      </c>
      <c r="AF1434" s="4"/>
      <c r="AG1434" s="4"/>
    </row>
    <row r="1435" spans="1:33">
      <c r="A1435" s="4" t="s">
        <v>285</v>
      </c>
      <c r="B1435" s="4" t="s">
        <v>40</v>
      </c>
      <c r="C1435" s="28">
        <v>39653</v>
      </c>
      <c r="D1435" s="4">
        <v>2008</v>
      </c>
      <c r="E1435" s="33">
        <v>0.48333333333333334</v>
      </c>
      <c r="F1435" s="33">
        <v>0.48749999999999999</v>
      </c>
      <c r="G1435" s="33">
        <f t="shared" si="154"/>
        <v>4.1666666666666519E-3</v>
      </c>
      <c r="H1435" s="8">
        <v>2</v>
      </c>
      <c r="I1435" s="5">
        <v>1</v>
      </c>
      <c r="J1435" s="5">
        <v>14</v>
      </c>
      <c r="K1435" s="4">
        <v>14</v>
      </c>
      <c r="L1435" s="4" t="s">
        <v>163</v>
      </c>
      <c r="M1435" s="4" t="s">
        <v>164</v>
      </c>
      <c r="N1435" s="4">
        <v>2</v>
      </c>
      <c r="O1435" s="5">
        <f t="shared" si="155"/>
        <v>14.52</v>
      </c>
      <c r="P1435" s="5">
        <v>4.4000000000000004</v>
      </c>
      <c r="Q1435" s="5">
        <f t="shared" si="156"/>
        <v>13.86</v>
      </c>
      <c r="R1435" s="5">
        <v>4.2</v>
      </c>
      <c r="S1435" s="5">
        <f t="shared" si="157"/>
        <v>14.52</v>
      </c>
      <c r="T1435" s="5">
        <v>4.4000000000000004</v>
      </c>
      <c r="U1435" s="8">
        <f t="shared" si="159"/>
        <v>14.190000000000001</v>
      </c>
      <c r="V1435" s="5">
        <f t="shared" si="160"/>
        <v>4.3000000000000007</v>
      </c>
      <c r="W1435" s="12">
        <v>27.877939999999999</v>
      </c>
      <c r="X1435" s="12">
        <v>-115.17406</v>
      </c>
      <c r="Y1435" s="4">
        <f t="shared" si="158"/>
        <v>66.2</v>
      </c>
      <c r="Z1435" s="4">
        <v>19</v>
      </c>
      <c r="AA1435" s="4">
        <v>6.7</v>
      </c>
      <c r="AB1435" s="4" t="s">
        <v>605</v>
      </c>
      <c r="AC1435" s="4">
        <v>3</v>
      </c>
      <c r="AD1435" s="4" t="s">
        <v>38</v>
      </c>
      <c r="AE1435" s="4">
        <v>300</v>
      </c>
      <c r="AF1435" s="4"/>
      <c r="AG1435" s="4"/>
    </row>
    <row r="1436" spans="1:33">
      <c r="A1436" s="4" t="s">
        <v>285</v>
      </c>
      <c r="B1436" s="4" t="s">
        <v>40</v>
      </c>
      <c r="C1436" s="28">
        <v>39653</v>
      </c>
      <c r="D1436" s="4">
        <v>2008</v>
      </c>
      <c r="E1436" s="33">
        <v>0.483333333333333</v>
      </c>
      <c r="F1436" s="33">
        <v>0.48749999999999999</v>
      </c>
      <c r="G1436" s="33">
        <f t="shared" si="154"/>
        <v>4.1666666666669849E-3</v>
      </c>
      <c r="H1436" s="8">
        <v>2</v>
      </c>
      <c r="I1436" s="5">
        <v>1</v>
      </c>
      <c r="J1436" s="5">
        <v>14</v>
      </c>
      <c r="K1436" s="4">
        <v>14</v>
      </c>
      <c r="L1436" s="4" t="s">
        <v>163</v>
      </c>
      <c r="M1436" s="4" t="s">
        <v>164</v>
      </c>
      <c r="N1436" s="4">
        <v>2</v>
      </c>
      <c r="O1436" s="5">
        <f t="shared" si="155"/>
        <v>14.52</v>
      </c>
      <c r="P1436" s="5">
        <v>4.4000000000000004</v>
      </c>
      <c r="Q1436" s="5">
        <f t="shared" si="156"/>
        <v>13.86</v>
      </c>
      <c r="R1436" s="5">
        <v>4.2</v>
      </c>
      <c r="S1436" s="5">
        <f t="shared" si="157"/>
        <v>14.52</v>
      </c>
      <c r="T1436" s="5">
        <v>4.4000000000000004</v>
      </c>
      <c r="U1436" s="8">
        <f t="shared" si="159"/>
        <v>14.190000000000001</v>
      </c>
      <c r="V1436" s="5">
        <f t="shared" si="160"/>
        <v>4.3000000000000007</v>
      </c>
      <c r="W1436" s="12">
        <v>27.877939999999999</v>
      </c>
      <c r="X1436" s="12">
        <v>-115.17406</v>
      </c>
      <c r="Y1436" s="4">
        <f t="shared" si="158"/>
        <v>66.2</v>
      </c>
      <c r="Z1436" s="4">
        <v>19</v>
      </c>
      <c r="AA1436" s="4">
        <v>6.7</v>
      </c>
      <c r="AB1436" s="4" t="s">
        <v>609</v>
      </c>
      <c r="AC1436" s="4">
        <v>2</v>
      </c>
      <c r="AD1436" s="4" t="s">
        <v>38</v>
      </c>
      <c r="AE1436" s="4">
        <v>300</v>
      </c>
      <c r="AF1436" s="4"/>
      <c r="AG1436" s="4"/>
    </row>
    <row r="1437" spans="1:33">
      <c r="A1437" s="4" t="s">
        <v>285</v>
      </c>
      <c r="B1437" s="4" t="s">
        <v>40</v>
      </c>
      <c r="C1437" s="28">
        <v>39653</v>
      </c>
      <c r="D1437" s="4">
        <v>2008</v>
      </c>
      <c r="E1437" s="33">
        <v>0.483333333333333</v>
      </c>
      <c r="F1437" s="33">
        <v>0.48749999999999999</v>
      </c>
      <c r="G1437" s="33">
        <f t="shared" si="154"/>
        <v>4.1666666666669849E-3</v>
      </c>
      <c r="H1437" s="8">
        <v>2</v>
      </c>
      <c r="I1437" s="5">
        <v>1</v>
      </c>
      <c r="J1437" s="5">
        <v>14</v>
      </c>
      <c r="K1437" s="4">
        <v>14</v>
      </c>
      <c r="L1437" s="4" t="s">
        <v>163</v>
      </c>
      <c r="M1437" s="4" t="s">
        <v>164</v>
      </c>
      <c r="N1437" s="4">
        <v>2</v>
      </c>
      <c r="O1437" s="5">
        <f t="shared" si="155"/>
        <v>14.52</v>
      </c>
      <c r="P1437" s="5">
        <v>4.4000000000000004</v>
      </c>
      <c r="Q1437" s="5">
        <f t="shared" si="156"/>
        <v>13.86</v>
      </c>
      <c r="R1437" s="5">
        <v>4.2</v>
      </c>
      <c r="S1437" s="5">
        <f t="shared" si="157"/>
        <v>14.52</v>
      </c>
      <c r="T1437" s="5">
        <v>4.4000000000000004</v>
      </c>
      <c r="U1437" s="8">
        <f t="shared" si="159"/>
        <v>14.190000000000001</v>
      </c>
      <c r="V1437" s="5">
        <f t="shared" si="160"/>
        <v>4.3000000000000007</v>
      </c>
      <c r="W1437" s="12">
        <v>27.877939999999999</v>
      </c>
      <c r="X1437" s="12">
        <v>-115.17406</v>
      </c>
      <c r="Y1437" s="4">
        <f t="shared" si="158"/>
        <v>66.2</v>
      </c>
      <c r="Z1437" s="4">
        <v>19</v>
      </c>
      <c r="AA1437" s="4">
        <v>6.7</v>
      </c>
      <c r="AB1437" s="4" t="s">
        <v>608</v>
      </c>
      <c r="AC1437" s="4">
        <v>1</v>
      </c>
      <c r="AD1437" s="4" t="s">
        <v>38</v>
      </c>
      <c r="AE1437" s="4">
        <v>300</v>
      </c>
      <c r="AF1437" s="4"/>
      <c r="AG1437" s="4"/>
    </row>
    <row r="1438" spans="1:33">
      <c r="A1438" s="4" t="s">
        <v>285</v>
      </c>
      <c r="B1438" s="4" t="s">
        <v>40</v>
      </c>
      <c r="C1438" s="28">
        <v>39653</v>
      </c>
      <c r="D1438" s="4">
        <v>2008</v>
      </c>
      <c r="E1438" s="33">
        <v>0.483333333333333</v>
      </c>
      <c r="F1438" s="33">
        <v>0.48749999999999999</v>
      </c>
      <c r="G1438" s="33">
        <f t="shared" si="154"/>
        <v>4.1666666666669849E-3</v>
      </c>
      <c r="H1438" s="8">
        <v>2</v>
      </c>
      <c r="I1438" s="5">
        <v>1</v>
      </c>
      <c r="J1438" s="5">
        <v>14</v>
      </c>
      <c r="K1438" s="4">
        <v>14</v>
      </c>
      <c r="L1438" s="4" t="s">
        <v>163</v>
      </c>
      <c r="M1438" s="4" t="s">
        <v>164</v>
      </c>
      <c r="N1438" s="4">
        <v>2</v>
      </c>
      <c r="O1438" s="5">
        <f t="shared" si="155"/>
        <v>14.52</v>
      </c>
      <c r="P1438" s="5">
        <v>4.4000000000000004</v>
      </c>
      <c r="Q1438" s="5">
        <f t="shared" si="156"/>
        <v>13.86</v>
      </c>
      <c r="R1438" s="5">
        <v>4.2</v>
      </c>
      <c r="S1438" s="5">
        <f t="shared" si="157"/>
        <v>14.52</v>
      </c>
      <c r="T1438" s="5">
        <v>4.4000000000000004</v>
      </c>
      <c r="U1438" s="8">
        <f t="shared" si="159"/>
        <v>14.190000000000001</v>
      </c>
      <c r="V1438" s="5">
        <f t="shared" si="160"/>
        <v>4.3000000000000007</v>
      </c>
      <c r="W1438" s="12">
        <v>27.877939999999999</v>
      </c>
      <c r="X1438" s="12">
        <v>-115.17406</v>
      </c>
      <c r="Y1438" s="4">
        <f t="shared" si="158"/>
        <v>66.2</v>
      </c>
      <c r="Z1438" s="4">
        <v>19</v>
      </c>
      <c r="AA1438" s="4">
        <v>6.7</v>
      </c>
      <c r="AB1438" s="4" t="s">
        <v>610</v>
      </c>
      <c r="AC1438" s="4">
        <v>1</v>
      </c>
      <c r="AD1438" s="4" t="s">
        <v>38</v>
      </c>
      <c r="AE1438" s="4">
        <v>300</v>
      </c>
      <c r="AF1438" s="4"/>
      <c r="AG1438" s="4"/>
    </row>
    <row r="1439" spans="1:33">
      <c r="A1439" s="4" t="s">
        <v>285</v>
      </c>
      <c r="B1439" s="4" t="s">
        <v>40</v>
      </c>
      <c r="C1439" s="28">
        <v>39653</v>
      </c>
      <c r="D1439" s="4">
        <v>2008</v>
      </c>
      <c r="E1439" s="33">
        <v>0.48333333333333334</v>
      </c>
      <c r="F1439" s="33">
        <v>0.48749999999999999</v>
      </c>
      <c r="G1439" s="33">
        <f t="shared" si="154"/>
        <v>4.1666666666666519E-3</v>
      </c>
      <c r="H1439" s="8">
        <v>2</v>
      </c>
      <c r="I1439" s="5">
        <v>1</v>
      </c>
      <c r="J1439" s="5">
        <v>14</v>
      </c>
      <c r="K1439" s="4">
        <v>14</v>
      </c>
      <c r="L1439" s="4" t="s">
        <v>163</v>
      </c>
      <c r="M1439" s="4" t="s">
        <v>164</v>
      </c>
      <c r="N1439" s="4">
        <v>2</v>
      </c>
      <c r="O1439" s="5">
        <f t="shared" si="155"/>
        <v>14.52</v>
      </c>
      <c r="P1439" s="5">
        <v>4.4000000000000004</v>
      </c>
      <c r="Q1439" s="5">
        <f t="shared" si="156"/>
        <v>13.86</v>
      </c>
      <c r="R1439" s="5">
        <v>4.2</v>
      </c>
      <c r="S1439" s="5">
        <f t="shared" si="157"/>
        <v>14.52</v>
      </c>
      <c r="T1439" s="5">
        <v>4.4000000000000004</v>
      </c>
      <c r="U1439" s="8">
        <f t="shared" si="159"/>
        <v>14.190000000000001</v>
      </c>
      <c r="V1439" s="5">
        <f t="shared" si="160"/>
        <v>4.3000000000000007</v>
      </c>
      <c r="W1439" s="12">
        <v>27.877939999999999</v>
      </c>
      <c r="X1439" s="12">
        <v>-115.17406</v>
      </c>
      <c r="Y1439" s="4">
        <f t="shared" si="158"/>
        <v>66.2</v>
      </c>
      <c r="Z1439" s="4">
        <v>19</v>
      </c>
      <c r="AA1439" s="4">
        <v>6.7</v>
      </c>
      <c r="AB1439" s="4" t="s">
        <v>606</v>
      </c>
      <c r="AC1439" s="4">
        <v>3</v>
      </c>
      <c r="AD1439" s="4" t="s">
        <v>38</v>
      </c>
      <c r="AE1439" s="4">
        <v>300</v>
      </c>
      <c r="AF1439" s="4"/>
      <c r="AG1439" s="4"/>
    </row>
    <row r="1440" spans="1:33">
      <c r="A1440" s="4" t="s">
        <v>286</v>
      </c>
      <c r="B1440" s="4" t="s">
        <v>223</v>
      </c>
      <c r="C1440" s="28">
        <v>39653</v>
      </c>
      <c r="D1440" s="4">
        <v>2008</v>
      </c>
      <c r="E1440" s="33">
        <v>0.48472222222222222</v>
      </c>
      <c r="F1440" s="33">
        <v>0.49236111111111108</v>
      </c>
      <c r="G1440" s="33">
        <f t="shared" si="154"/>
        <v>7.6388888888888618E-3</v>
      </c>
      <c r="H1440" s="8">
        <v>2</v>
      </c>
      <c r="I1440" s="5">
        <v>1</v>
      </c>
      <c r="J1440" s="5">
        <v>15</v>
      </c>
      <c r="K1440" s="4">
        <v>15</v>
      </c>
      <c r="L1440" s="4" t="s">
        <v>163</v>
      </c>
      <c r="M1440" s="4" t="s">
        <v>164</v>
      </c>
      <c r="N1440" s="4">
        <v>2</v>
      </c>
      <c r="O1440" s="5">
        <f t="shared" si="155"/>
        <v>31.349999999999998</v>
      </c>
      <c r="P1440" s="5">
        <v>9.5</v>
      </c>
      <c r="Q1440" s="5">
        <f t="shared" si="156"/>
        <v>32.340000000000003</v>
      </c>
      <c r="R1440" s="5">
        <v>9.8000000000000007</v>
      </c>
      <c r="S1440" s="5">
        <f t="shared" si="157"/>
        <v>32.340000000000003</v>
      </c>
      <c r="T1440" s="5">
        <v>9.8000000000000007</v>
      </c>
      <c r="U1440" s="8">
        <f t="shared" si="159"/>
        <v>31.844999999999999</v>
      </c>
      <c r="V1440" s="5">
        <f t="shared" si="160"/>
        <v>9.65</v>
      </c>
      <c r="W1440" s="12">
        <v>27.877359999999999</v>
      </c>
      <c r="X1440" s="12">
        <v>-115.17186</v>
      </c>
      <c r="Y1440" s="4">
        <f t="shared" si="158"/>
        <v>69.080000000000013</v>
      </c>
      <c r="Z1440" s="4">
        <v>20.6</v>
      </c>
      <c r="AA1440" s="4">
        <v>8</v>
      </c>
      <c r="AB1440" s="4" t="s">
        <v>604</v>
      </c>
      <c r="AC1440" s="4">
        <v>1</v>
      </c>
      <c r="AD1440" s="4" t="s">
        <v>38</v>
      </c>
      <c r="AE1440" s="4">
        <v>210</v>
      </c>
      <c r="AF1440" s="4"/>
      <c r="AG1440" s="4"/>
    </row>
    <row r="1441" spans="1:33">
      <c r="A1441" s="4" t="s">
        <v>286</v>
      </c>
      <c r="B1441" s="4" t="s">
        <v>223</v>
      </c>
      <c r="C1441" s="28">
        <v>39653</v>
      </c>
      <c r="D1441" s="4">
        <v>2008</v>
      </c>
      <c r="E1441" s="33">
        <v>0.48472222222222222</v>
      </c>
      <c r="F1441" s="33">
        <v>0.49236111111111108</v>
      </c>
      <c r="G1441" s="33">
        <f t="shared" si="154"/>
        <v>7.6388888888888618E-3</v>
      </c>
      <c r="H1441" s="8">
        <v>2</v>
      </c>
      <c r="I1441" s="5">
        <v>1</v>
      </c>
      <c r="J1441" s="5">
        <v>15</v>
      </c>
      <c r="K1441" s="4">
        <v>15</v>
      </c>
      <c r="L1441" s="4" t="s">
        <v>163</v>
      </c>
      <c r="M1441" s="4" t="s">
        <v>164</v>
      </c>
      <c r="N1441" s="4">
        <v>2</v>
      </c>
      <c r="O1441" s="5">
        <f t="shared" si="155"/>
        <v>31.349999999999998</v>
      </c>
      <c r="P1441" s="5">
        <v>9.5</v>
      </c>
      <c r="Q1441" s="5">
        <f t="shared" si="156"/>
        <v>32.340000000000003</v>
      </c>
      <c r="R1441" s="5">
        <v>9.8000000000000007</v>
      </c>
      <c r="S1441" s="5">
        <f t="shared" si="157"/>
        <v>32.340000000000003</v>
      </c>
      <c r="T1441" s="5">
        <v>9.8000000000000007</v>
      </c>
      <c r="U1441" s="8">
        <f t="shared" si="159"/>
        <v>31.844999999999999</v>
      </c>
      <c r="V1441" s="5">
        <f t="shared" si="160"/>
        <v>9.65</v>
      </c>
      <c r="W1441" s="12">
        <v>27.877359999999999</v>
      </c>
      <c r="X1441" s="12">
        <v>-115.17186</v>
      </c>
      <c r="Y1441" s="4">
        <f t="shared" si="158"/>
        <v>69.080000000000013</v>
      </c>
      <c r="Z1441" s="4">
        <v>20.6</v>
      </c>
      <c r="AA1441" s="4">
        <v>8</v>
      </c>
      <c r="AB1441" s="4" t="s">
        <v>615</v>
      </c>
      <c r="AC1441" s="4">
        <v>2</v>
      </c>
      <c r="AD1441" s="4" t="s">
        <v>38</v>
      </c>
      <c r="AE1441" s="4">
        <v>210</v>
      </c>
      <c r="AF1441" s="4"/>
      <c r="AG1441" s="4"/>
    </row>
    <row r="1442" spans="1:33">
      <c r="A1442" s="4" t="s">
        <v>286</v>
      </c>
      <c r="B1442" s="4" t="s">
        <v>223</v>
      </c>
      <c r="C1442" s="28">
        <v>39653</v>
      </c>
      <c r="D1442" s="4">
        <v>2008</v>
      </c>
      <c r="E1442" s="33">
        <v>0.48472222222222222</v>
      </c>
      <c r="F1442" s="33">
        <v>0.49236111111111108</v>
      </c>
      <c r="G1442" s="33">
        <f t="shared" si="154"/>
        <v>7.6388888888888618E-3</v>
      </c>
      <c r="H1442" s="8">
        <v>2</v>
      </c>
      <c r="I1442" s="5">
        <v>1</v>
      </c>
      <c r="J1442" s="5">
        <v>15</v>
      </c>
      <c r="K1442" s="4">
        <v>15</v>
      </c>
      <c r="L1442" s="4" t="s">
        <v>163</v>
      </c>
      <c r="M1442" s="4" t="s">
        <v>164</v>
      </c>
      <c r="N1442" s="4">
        <v>2</v>
      </c>
      <c r="O1442" s="5">
        <f t="shared" si="155"/>
        <v>31.349999999999998</v>
      </c>
      <c r="P1442" s="5">
        <v>9.5</v>
      </c>
      <c r="Q1442" s="5">
        <f t="shared" si="156"/>
        <v>32.340000000000003</v>
      </c>
      <c r="R1442" s="5">
        <v>9.8000000000000007</v>
      </c>
      <c r="S1442" s="5">
        <f t="shared" si="157"/>
        <v>32.340000000000003</v>
      </c>
      <c r="T1442" s="5">
        <v>9.8000000000000007</v>
      </c>
      <c r="U1442" s="8">
        <f t="shared" si="159"/>
        <v>31.844999999999999</v>
      </c>
      <c r="V1442" s="5">
        <f t="shared" si="160"/>
        <v>9.65</v>
      </c>
      <c r="W1442" s="12">
        <v>27.877359999999999</v>
      </c>
      <c r="X1442" s="12">
        <v>-115.17186</v>
      </c>
      <c r="Y1442" s="4">
        <f t="shared" si="158"/>
        <v>69.080000000000013</v>
      </c>
      <c r="Z1442" s="4">
        <v>20.6</v>
      </c>
      <c r="AA1442" s="4">
        <v>8</v>
      </c>
      <c r="AB1442" s="4" t="s">
        <v>614</v>
      </c>
      <c r="AC1442" s="4">
        <v>2</v>
      </c>
      <c r="AD1442" s="4" t="s">
        <v>38</v>
      </c>
      <c r="AE1442" s="4">
        <v>210</v>
      </c>
      <c r="AF1442" s="4"/>
      <c r="AG1442" s="4"/>
    </row>
    <row r="1443" spans="1:33">
      <c r="A1443" s="4" t="s">
        <v>286</v>
      </c>
      <c r="B1443" s="4" t="s">
        <v>223</v>
      </c>
      <c r="C1443" s="28">
        <v>39653</v>
      </c>
      <c r="D1443" s="4">
        <v>2008</v>
      </c>
      <c r="E1443" s="33">
        <v>0.48472222222222222</v>
      </c>
      <c r="F1443" s="33">
        <v>0.49236111111111108</v>
      </c>
      <c r="G1443" s="33">
        <f t="shared" si="154"/>
        <v>7.6388888888888618E-3</v>
      </c>
      <c r="H1443" s="8">
        <v>2</v>
      </c>
      <c r="I1443" s="5">
        <v>1</v>
      </c>
      <c r="J1443" s="5">
        <v>15</v>
      </c>
      <c r="K1443" s="4">
        <v>15</v>
      </c>
      <c r="L1443" s="4" t="s">
        <v>163</v>
      </c>
      <c r="M1443" s="4" t="s">
        <v>164</v>
      </c>
      <c r="N1443" s="4">
        <v>2</v>
      </c>
      <c r="O1443" s="5">
        <f t="shared" si="155"/>
        <v>31.349999999999998</v>
      </c>
      <c r="P1443" s="5">
        <v>9.5</v>
      </c>
      <c r="Q1443" s="5">
        <f t="shared" si="156"/>
        <v>32.340000000000003</v>
      </c>
      <c r="R1443" s="5">
        <v>9.8000000000000007</v>
      </c>
      <c r="S1443" s="5">
        <f t="shared" si="157"/>
        <v>32.340000000000003</v>
      </c>
      <c r="T1443" s="5">
        <v>9.8000000000000007</v>
      </c>
      <c r="U1443" s="8">
        <f t="shared" si="159"/>
        <v>31.844999999999999</v>
      </c>
      <c r="V1443" s="5">
        <f t="shared" si="160"/>
        <v>9.65</v>
      </c>
      <c r="W1443" s="12">
        <v>27.877359999999999</v>
      </c>
      <c r="X1443" s="12">
        <v>-115.17186</v>
      </c>
      <c r="Y1443" s="4">
        <f t="shared" si="158"/>
        <v>69.080000000000013</v>
      </c>
      <c r="Z1443" s="4">
        <v>20.6</v>
      </c>
      <c r="AA1443" s="4">
        <v>8</v>
      </c>
      <c r="AB1443" s="4" t="s">
        <v>613</v>
      </c>
      <c r="AC1443" s="4">
        <v>5</v>
      </c>
      <c r="AD1443" s="4" t="s">
        <v>38</v>
      </c>
      <c r="AE1443" s="4">
        <v>210</v>
      </c>
      <c r="AF1443" s="4"/>
      <c r="AG1443" s="4"/>
    </row>
    <row r="1444" spans="1:33">
      <c r="A1444" s="4" t="s">
        <v>286</v>
      </c>
      <c r="B1444" s="4" t="s">
        <v>223</v>
      </c>
      <c r="C1444" s="28">
        <v>39653</v>
      </c>
      <c r="D1444" s="4">
        <v>2008</v>
      </c>
      <c r="E1444" s="33">
        <v>0.48472222222222222</v>
      </c>
      <c r="F1444" s="33">
        <v>0.49236111111111108</v>
      </c>
      <c r="G1444" s="33">
        <f t="shared" si="154"/>
        <v>7.6388888888888618E-3</v>
      </c>
      <c r="H1444" s="8">
        <v>2</v>
      </c>
      <c r="I1444" s="5">
        <v>1</v>
      </c>
      <c r="J1444" s="5">
        <v>15</v>
      </c>
      <c r="K1444" s="4">
        <v>15</v>
      </c>
      <c r="L1444" s="4" t="s">
        <v>163</v>
      </c>
      <c r="M1444" s="4" t="s">
        <v>164</v>
      </c>
      <c r="N1444" s="4">
        <v>2</v>
      </c>
      <c r="O1444" s="5">
        <f t="shared" si="155"/>
        <v>31.349999999999998</v>
      </c>
      <c r="P1444" s="5">
        <v>9.5</v>
      </c>
      <c r="Q1444" s="5">
        <f t="shared" si="156"/>
        <v>32.340000000000003</v>
      </c>
      <c r="R1444" s="5">
        <v>9.8000000000000007</v>
      </c>
      <c r="S1444" s="5">
        <f t="shared" si="157"/>
        <v>32.340000000000003</v>
      </c>
      <c r="T1444" s="5">
        <v>9.8000000000000007</v>
      </c>
      <c r="U1444" s="8">
        <f t="shared" si="159"/>
        <v>31.844999999999999</v>
      </c>
      <c r="V1444" s="5">
        <f t="shared" si="160"/>
        <v>9.65</v>
      </c>
      <c r="W1444" s="12">
        <v>27.877359999999999</v>
      </c>
      <c r="X1444" s="12">
        <v>-115.17186</v>
      </c>
      <c r="Y1444" s="4">
        <f t="shared" si="158"/>
        <v>69.080000000000013</v>
      </c>
      <c r="Z1444" s="4">
        <v>20.6</v>
      </c>
      <c r="AA1444" s="4">
        <v>8</v>
      </c>
      <c r="AB1444" s="4" t="s">
        <v>609</v>
      </c>
      <c r="AC1444" s="4">
        <v>4</v>
      </c>
      <c r="AD1444" s="4" t="s">
        <v>38</v>
      </c>
      <c r="AE1444" s="4">
        <v>210</v>
      </c>
      <c r="AF1444" s="4"/>
      <c r="AG1444" s="4"/>
    </row>
    <row r="1445" spans="1:33">
      <c r="A1445" s="4" t="s">
        <v>286</v>
      </c>
      <c r="B1445" s="4" t="s">
        <v>223</v>
      </c>
      <c r="C1445" s="28">
        <v>39653</v>
      </c>
      <c r="D1445" s="4">
        <v>2008</v>
      </c>
      <c r="E1445" s="33">
        <v>0.48472222222222222</v>
      </c>
      <c r="F1445" s="33">
        <v>0.49236111111111108</v>
      </c>
      <c r="G1445" s="33">
        <f t="shared" si="154"/>
        <v>7.6388888888888618E-3</v>
      </c>
      <c r="H1445" s="8">
        <v>2</v>
      </c>
      <c r="I1445" s="5">
        <v>1</v>
      </c>
      <c r="J1445" s="5">
        <v>15</v>
      </c>
      <c r="K1445" s="4">
        <v>15</v>
      </c>
      <c r="L1445" s="4" t="s">
        <v>163</v>
      </c>
      <c r="M1445" s="4" t="s">
        <v>164</v>
      </c>
      <c r="N1445" s="4">
        <v>2</v>
      </c>
      <c r="O1445" s="5">
        <f t="shared" si="155"/>
        <v>31.349999999999998</v>
      </c>
      <c r="P1445" s="5">
        <v>9.5</v>
      </c>
      <c r="Q1445" s="5">
        <f t="shared" si="156"/>
        <v>32.340000000000003</v>
      </c>
      <c r="R1445" s="5">
        <v>9.8000000000000007</v>
      </c>
      <c r="S1445" s="5">
        <f t="shared" si="157"/>
        <v>32.340000000000003</v>
      </c>
      <c r="T1445" s="5">
        <v>9.8000000000000007</v>
      </c>
      <c r="U1445" s="8">
        <f t="shared" si="159"/>
        <v>31.844999999999999</v>
      </c>
      <c r="V1445" s="5">
        <f t="shared" si="160"/>
        <v>9.65</v>
      </c>
      <c r="W1445" s="12">
        <v>27.877359999999999</v>
      </c>
      <c r="X1445" s="12">
        <v>-115.17186</v>
      </c>
      <c r="Y1445" s="4">
        <f t="shared" si="158"/>
        <v>69.080000000000013</v>
      </c>
      <c r="Z1445" s="4">
        <v>20.6</v>
      </c>
      <c r="AA1445" s="4">
        <v>8</v>
      </c>
      <c r="AB1445" s="4" t="s">
        <v>606</v>
      </c>
      <c r="AC1445" s="4">
        <v>2</v>
      </c>
      <c r="AD1445" s="4" t="s">
        <v>38</v>
      </c>
      <c r="AE1445" s="4">
        <v>210</v>
      </c>
      <c r="AF1445" s="4"/>
      <c r="AG1445" s="4"/>
    </row>
    <row r="1446" spans="1:33">
      <c r="A1446" s="4" t="s">
        <v>287</v>
      </c>
      <c r="B1446" s="4" t="s">
        <v>118</v>
      </c>
      <c r="C1446" s="28">
        <v>39653</v>
      </c>
      <c r="D1446" s="4">
        <v>2008</v>
      </c>
      <c r="E1446" s="33">
        <v>0.48402777777777778</v>
      </c>
      <c r="F1446" s="33">
        <v>0.48680555555555555</v>
      </c>
      <c r="G1446" s="33">
        <f t="shared" si="154"/>
        <v>2.7777777777777679E-3</v>
      </c>
      <c r="H1446" s="8">
        <v>2</v>
      </c>
      <c r="I1446" s="5">
        <v>1</v>
      </c>
      <c r="J1446" s="4">
        <v>16</v>
      </c>
      <c r="K1446" s="4">
        <v>16</v>
      </c>
      <c r="L1446" s="4" t="s">
        <v>163</v>
      </c>
      <c r="M1446" s="4" t="s">
        <v>164</v>
      </c>
      <c r="N1446" s="4">
        <v>2</v>
      </c>
      <c r="O1446" s="5">
        <f t="shared" si="155"/>
        <v>26.4</v>
      </c>
      <c r="P1446" s="5">
        <v>8</v>
      </c>
      <c r="Q1446" s="5">
        <f t="shared" si="156"/>
        <v>32.340000000000003</v>
      </c>
      <c r="R1446" s="5">
        <v>9.8000000000000007</v>
      </c>
      <c r="S1446" s="5">
        <f t="shared" si="157"/>
        <v>32.340000000000003</v>
      </c>
      <c r="T1446" s="5">
        <v>9.8000000000000007</v>
      </c>
      <c r="U1446" s="8">
        <f t="shared" si="159"/>
        <v>29.37</v>
      </c>
      <c r="V1446" s="5">
        <f t="shared" si="160"/>
        <v>8.9</v>
      </c>
      <c r="W1446" s="12">
        <v>27.877359999999999</v>
      </c>
      <c r="X1446" s="12">
        <v>-115.17186</v>
      </c>
      <c r="Y1446" s="4">
        <f t="shared" si="158"/>
        <v>62.6</v>
      </c>
      <c r="Z1446" s="4">
        <v>17</v>
      </c>
      <c r="AA1446" s="4">
        <v>4</v>
      </c>
      <c r="AB1446" s="4" t="s">
        <v>605</v>
      </c>
      <c r="AC1446" s="4">
        <v>2</v>
      </c>
      <c r="AD1446" s="4" t="s">
        <v>38</v>
      </c>
      <c r="AE1446" s="4">
        <v>300</v>
      </c>
      <c r="AF1446" s="4"/>
      <c r="AG1446" s="4"/>
    </row>
    <row r="1447" spans="1:33">
      <c r="A1447" s="4" t="s">
        <v>287</v>
      </c>
      <c r="B1447" s="4" t="s">
        <v>118</v>
      </c>
      <c r="C1447" s="28">
        <v>39653</v>
      </c>
      <c r="D1447" s="4">
        <v>2008</v>
      </c>
      <c r="E1447" s="33">
        <v>0.484027777777778</v>
      </c>
      <c r="F1447" s="33">
        <v>0.48680555555555599</v>
      </c>
      <c r="G1447" s="33">
        <f t="shared" si="154"/>
        <v>2.77777777777799E-3</v>
      </c>
      <c r="H1447" s="8">
        <v>2</v>
      </c>
      <c r="I1447" s="5">
        <v>1</v>
      </c>
      <c r="J1447" s="4">
        <v>16</v>
      </c>
      <c r="K1447" s="4">
        <v>16</v>
      </c>
      <c r="L1447" s="4" t="s">
        <v>163</v>
      </c>
      <c r="M1447" s="4" t="s">
        <v>164</v>
      </c>
      <c r="N1447" s="4">
        <v>2</v>
      </c>
      <c r="O1447" s="5">
        <f t="shared" si="155"/>
        <v>26.4</v>
      </c>
      <c r="P1447" s="5">
        <v>8</v>
      </c>
      <c r="Q1447" s="5">
        <f t="shared" si="156"/>
        <v>32.340000000000003</v>
      </c>
      <c r="R1447" s="5">
        <v>9.8000000000000007</v>
      </c>
      <c r="S1447" s="5">
        <f t="shared" si="157"/>
        <v>32.340000000000003</v>
      </c>
      <c r="T1447" s="5">
        <v>9.8000000000000007</v>
      </c>
      <c r="U1447" s="8">
        <f t="shared" si="159"/>
        <v>29.37</v>
      </c>
      <c r="V1447" s="5">
        <f t="shared" si="160"/>
        <v>8.9</v>
      </c>
      <c r="W1447" s="12">
        <v>27.877359999999999</v>
      </c>
      <c r="X1447" s="12">
        <v>-115.17186</v>
      </c>
      <c r="Y1447" s="4">
        <f t="shared" si="158"/>
        <v>62.6</v>
      </c>
      <c r="Z1447" s="4">
        <v>17</v>
      </c>
      <c r="AA1447" s="4">
        <v>4</v>
      </c>
      <c r="AB1447" s="4" t="s">
        <v>613</v>
      </c>
      <c r="AC1447" s="4">
        <v>19</v>
      </c>
      <c r="AD1447" s="4" t="s">
        <v>38</v>
      </c>
      <c r="AE1447" s="4">
        <v>300</v>
      </c>
      <c r="AF1447" s="4"/>
      <c r="AG1447" s="4"/>
    </row>
    <row r="1448" spans="1:33">
      <c r="A1448" s="4" t="s">
        <v>287</v>
      </c>
      <c r="B1448" s="4" t="s">
        <v>118</v>
      </c>
      <c r="C1448" s="28">
        <v>39653</v>
      </c>
      <c r="D1448" s="4">
        <v>2008</v>
      </c>
      <c r="E1448" s="33">
        <v>0.484027777777778</v>
      </c>
      <c r="F1448" s="33">
        <v>0.48680555555555599</v>
      </c>
      <c r="G1448" s="33">
        <f t="shared" si="154"/>
        <v>2.77777777777799E-3</v>
      </c>
      <c r="H1448" s="8">
        <v>2</v>
      </c>
      <c r="I1448" s="5">
        <v>1</v>
      </c>
      <c r="J1448" s="4">
        <v>16</v>
      </c>
      <c r="K1448" s="4">
        <v>16</v>
      </c>
      <c r="L1448" s="4" t="s">
        <v>163</v>
      </c>
      <c r="M1448" s="4" t="s">
        <v>164</v>
      </c>
      <c r="N1448" s="4">
        <v>2</v>
      </c>
      <c r="O1448" s="5">
        <f t="shared" si="155"/>
        <v>26.4</v>
      </c>
      <c r="P1448" s="5">
        <v>8</v>
      </c>
      <c r="Q1448" s="5">
        <f t="shared" si="156"/>
        <v>32.340000000000003</v>
      </c>
      <c r="R1448" s="5">
        <v>9.8000000000000007</v>
      </c>
      <c r="S1448" s="5">
        <f t="shared" si="157"/>
        <v>32.340000000000003</v>
      </c>
      <c r="T1448" s="5">
        <v>9.8000000000000007</v>
      </c>
      <c r="U1448" s="8">
        <f t="shared" si="159"/>
        <v>29.37</v>
      </c>
      <c r="V1448" s="5">
        <f t="shared" si="160"/>
        <v>8.9</v>
      </c>
      <c r="W1448" s="12">
        <v>27.877359999999999</v>
      </c>
      <c r="X1448" s="12">
        <v>-115.17186</v>
      </c>
      <c r="Y1448" s="4">
        <f t="shared" si="158"/>
        <v>62.6</v>
      </c>
      <c r="Z1448" s="4">
        <v>17</v>
      </c>
      <c r="AA1448" s="4">
        <v>4</v>
      </c>
      <c r="AB1448" s="4" t="s">
        <v>608</v>
      </c>
      <c r="AC1448" s="4">
        <v>2</v>
      </c>
      <c r="AD1448" s="4" t="s">
        <v>38</v>
      </c>
      <c r="AE1448" s="4">
        <v>300</v>
      </c>
      <c r="AF1448" s="4"/>
      <c r="AG1448" s="4"/>
    </row>
    <row r="1449" spans="1:33">
      <c r="A1449" s="4" t="s">
        <v>287</v>
      </c>
      <c r="B1449" s="4" t="s">
        <v>118</v>
      </c>
      <c r="C1449" s="28">
        <v>39653</v>
      </c>
      <c r="D1449" s="4">
        <v>2008</v>
      </c>
      <c r="E1449" s="33">
        <v>0.48402777777777778</v>
      </c>
      <c r="F1449" s="33">
        <v>0.48680555555555555</v>
      </c>
      <c r="G1449" s="33">
        <f t="shared" si="154"/>
        <v>2.7777777777777679E-3</v>
      </c>
      <c r="H1449" s="8">
        <v>2</v>
      </c>
      <c r="I1449" s="5">
        <v>1</v>
      </c>
      <c r="J1449" s="4">
        <v>16</v>
      </c>
      <c r="K1449" s="4">
        <v>16</v>
      </c>
      <c r="L1449" s="4" t="s">
        <v>163</v>
      </c>
      <c r="M1449" s="4" t="s">
        <v>164</v>
      </c>
      <c r="N1449" s="4">
        <v>2</v>
      </c>
      <c r="O1449" s="5">
        <f t="shared" si="155"/>
        <v>26.4</v>
      </c>
      <c r="P1449" s="5">
        <v>8</v>
      </c>
      <c r="Q1449" s="5">
        <f t="shared" si="156"/>
        <v>32.340000000000003</v>
      </c>
      <c r="R1449" s="5">
        <v>9.8000000000000007</v>
      </c>
      <c r="S1449" s="5">
        <f t="shared" si="157"/>
        <v>32.340000000000003</v>
      </c>
      <c r="T1449" s="5">
        <v>9.8000000000000007</v>
      </c>
      <c r="U1449" s="8">
        <f t="shared" si="159"/>
        <v>29.37</v>
      </c>
      <c r="V1449" s="5">
        <f t="shared" si="160"/>
        <v>8.9</v>
      </c>
      <c r="W1449" s="12">
        <v>27.877359999999999</v>
      </c>
      <c r="X1449" s="12">
        <v>-115.17186</v>
      </c>
      <c r="Y1449" s="4">
        <f t="shared" si="158"/>
        <v>62.6</v>
      </c>
      <c r="Z1449" s="4">
        <v>17</v>
      </c>
      <c r="AA1449" s="4">
        <v>4</v>
      </c>
      <c r="AB1449" s="4" t="s">
        <v>611</v>
      </c>
      <c r="AC1449" s="4">
        <v>1</v>
      </c>
      <c r="AD1449" s="4" t="s">
        <v>38</v>
      </c>
      <c r="AE1449" s="4">
        <v>300</v>
      </c>
      <c r="AF1449" s="4"/>
      <c r="AG1449" s="4"/>
    </row>
    <row r="1450" spans="1:33">
      <c r="A1450" s="4" t="s">
        <v>288</v>
      </c>
      <c r="B1450" s="4" t="s">
        <v>223</v>
      </c>
      <c r="C1450" s="28">
        <v>39662</v>
      </c>
      <c r="D1450" s="4">
        <v>2008</v>
      </c>
      <c r="E1450" s="33">
        <v>0.48333333333333334</v>
      </c>
      <c r="F1450" s="33">
        <v>0.48819444444444443</v>
      </c>
      <c r="G1450" s="33">
        <f t="shared" si="154"/>
        <v>4.8611111111110938E-3</v>
      </c>
      <c r="H1450" s="8">
        <v>2</v>
      </c>
      <c r="I1450" s="5">
        <v>1</v>
      </c>
      <c r="J1450" s="5">
        <v>17</v>
      </c>
      <c r="K1450" s="4">
        <v>17</v>
      </c>
      <c r="L1450" s="4" t="s">
        <v>163</v>
      </c>
      <c r="M1450" s="4" t="s">
        <v>164</v>
      </c>
      <c r="N1450" s="4">
        <v>2</v>
      </c>
      <c r="O1450" s="5">
        <f t="shared" si="155"/>
        <v>22.439999999999998</v>
      </c>
      <c r="P1450" s="5">
        <v>6.8</v>
      </c>
      <c r="Q1450" s="5">
        <f t="shared" si="156"/>
        <v>21.779999999999998</v>
      </c>
      <c r="R1450" s="5">
        <v>6.6</v>
      </c>
      <c r="S1450" s="5">
        <f t="shared" si="157"/>
        <v>22.439999999999998</v>
      </c>
      <c r="T1450" s="5">
        <v>6.8</v>
      </c>
      <c r="U1450" s="8">
        <f t="shared" si="159"/>
        <v>22.109999999999996</v>
      </c>
      <c r="V1450" s="5">
        <f t="shared" si="160"/>
        <v>6.6999999999999993</v>
      </c>
      <c r="W1450" s="12">
        <v>27.87649</v>
      </c>
      <c r="X1450" s="12">
        <v>-115.17267</v>
      </c>
      <c r="Y1450" s="4">
        <f t="shared" si="158"/>
        <v>66.2</v>
      </c>
      <c r="Z1450" s="4">
        <v>19</v>
      </c>
      <c r="AA1450" s="4">
        <v>7</v>
      </c>
      <c r="AB1450" s="4" t="s">
        <v>604</v>
      </c>
      <c r="AC1450" s="4">
        <v>2</v>
      </c>
      <c r="AD1450" s="4" t="s">
        <v>38</v>
      </c>
      <c r="AE1450" s="4">
        <v>120</v>
      </c>
      <c r="AF1450" s="4"/>
      <c r="AG1450" s="4"/>
    </row>
    <row r="1451" spans="1:33">
      <c r="A1451" s="4" t="s">
        <v>288</v>
      </c>
      <c r="B1451" s="4" t="s">
        <v>223</v>
      </c>
      <c r="C1451" s="28">
        <v>39662</v>
      </c>
      <c r="D1451" s="4">
        <v>2008</v>
      </c>
      <c r="E1451" s="33">
        <v>0.48333333333333334</v>
      </c>
      <c r="F1451" s="33">
        <v>0.48819444444444443</v>
      </c>
      <c r="G1451" s="33">
        <f t="shared" si="154"/>
        <v>4.8611111111110938E-3</v>
      </c>
      <c r="H1451" s="8">
        <v>2</v>
      </c>
      <c r="I1451" s="5">
        <v>1</v>
      </c>
      <c r="J1451" s="5">
        <v>17</v>
      </c>
      <c r="K1451" s="4">
        <v>17</v>
      </c>
      <c r="L1451" s="4" t="s">
        <v>163</v>
      </c>
      <c r="M1451" s="4" t="s">
        <v>164</v>
      </c>
      <c r="N1451" s="4">
        <v>2</v>
      </c>
      <c r="O1451" s="5">
        <f t="shared" si="155"/>
        <v>22.439999999999998</v>
      </c>
      <c r="P1451" s="5">
        <v>6.8</v>
      </c>
      <c r="Q1451" s="5">
        <f t="shared" si="156"/>
        <v>21.779999999999998</v>
      </c>
      <c r="R1451" s="5">
        <v>6.6</v>
      </c>
      <c r="S1451" s="5">
        <f t="shared" si="157"/>
        <v>22.439999999999998</v>
      </c>
      <c r="T1451" s="5">
        <v>6.8</v>
      </c>
      <c r="U1451" s="8">
        <f t="shared" si="159"/>
        <v>22.109999999999996</v>
      </c>
      <c r="V1451" s="5">
        <f t="shared" si="160"/>
        <v>6.6999999999999993</v>
      </c>
      <c r="W1451" s="12">
        <v>27.87649</v>
      </c>
      <c r="X1451" s="12">
        <v>-115.17267</v>
      </c>
      <c r="Y1451" s="4">
        <f t="shared" si="158"/>
        <v>66.2</v>
      </c>
      <c r="Z1451" s="4">
        <v>19</v>
      </c>
      <c r="AA1451" s="4">
        <v>7</v>
      </c>
      <c r="AB1451" s="4" t="s">
        <v>613</v>
      </c>
      <c r="AC1451" s="4">
        <v>16</v>
      </c>
      <c r="AD1451" s="4" t="s">
        <v>38</v>
      </c>
      <c r="AE1451" s="4">
        <v>120</v>
      </c>
      <c r="AF1451" s="4"/>
      <c r="AG1451" s="4"/>
    </row>
    <row r="1452" spans="1:33">
      <c r="A1452" s="4" t="s">
        <v>288</v>
      </c>
      <c r="B1452" s="4" t="s">
        <v>223</v>
      </c>
      <c r="C1452" s="28">
        <v>39662</v>
      </c>
      <c r="D1452" s="4">
        <v>2008</v>
      </c>
      <c r="E1452" s="33">
        <v>0.48333333333333334</v>
      </c>
      <c r="F1452" s="33">
        <v>0.48819444444444443</v>
      </c>
      <c r="G1452" s="33">
        <f t="shared" si="154"/>
        <v>4.8611111111110938E-3</v>
      </c>
      <c r="H1452" s="8">
        <v>2</v>
      </c>
      <c r="I1452" s="5">
        <v>1</v>
      </c>
      <c r="J1452" s="5">
        <v>17</v>
      </c>
      <c r="K1452" s="4">
        <v>17</v>
      </c>
      <c r="L1452" s="4" t="s">
        <v>163</v>
      </c>
      <c r="M1452" s="4" t="s">
        <v>164</v>
      </c>
      <c r="N1452" s="4">
        <v>2</v>
      </c>
      <c r="O1452" s="5">
        <f t="shared" si="155"/>
        <v>22.439999999999998</v>
      </c>
      <c r="P1452" s="5">
        <v>6.8</v>
      </c>
      <c r="Q1452" s="5">
        <f t="shared" si="156"/>
        <v>21.779999999999998</v>
      </c>
      <c r="R1452" s="5">
        <v>6.6</v>
      </c>
      <c r="S1452" s="5">
        <f t="shared" si="157"/>
        <v>22.439999999999998</v>
      </c>
      <c r="T1452" s="5">
        <v>6.8</v>
      </c>
      <c r="U1452" s="8">
        <f t="shared" si="159"/>
        <v>22.109999999999996</v>
      </c>
      <c r="V1452" s="5">
        <f t="shared" si="160"/>
        <v>6.6999999999999993</v>
      </c>
      <c r="W1452" s="12">
        <v>27.87649</v>
      </c>
      <c r="X1452" s="12">
        <v>-115.17267</v>
      </c>
      <c r="Y1452" s="4">
        <f t="shared" si="158"/>
        <v>66.2</v>
      </c>
      <c r="Z1452" s="4">
        <v>19</v>
      </c>
      <c r="AA1452" s="4">
        <v>7</v>
      </c>
      <c r="AB1452" s="4" t="s">
        <v>606</v>
      </c>
      <c r="AC1452" s="4">
        <v>15</v>
      </c>
      <c r="AD1452" s="4" t="s">
        <v>38</v>
      </c>
      <c r="AE1452" s="4">
        <v>120</v>
      </c>
      <c r="AF1452" s="4"/>
      <c r="AG1452" s="4"/>
    </row>
    <row r="1453" spans="1:33">
      <c r="A1453" s="4" t="s">
        <v>289</v>
      </c>
      <c r="B1453" s="4" t="s">
        <v>223</v>
      </c>
      <c r="C1453" s="28">
        <v>39662</v>
      </c>
      <c r="D1453" s="4">
        <v>2008</v>
      </c>
      <c r="E1453" s="33">
        <v>0.50347222222222221</v>
      </c>
      <c r="F1453" s="33">
        <v>0.50624999999999998</v>
      </c>
      <c r="G1453" s="33">
        <f t="shared" si="154"/>
        <v>2.7777777777777679E-3</v>
      </c>
      <c r="H1453" s="8">
        <v>2</v>
      </c>
      <c r="I1453" s="5">
        <v>2</v>
      </c>
      <c r="J1453" s="5">
        <v>18</v>
      </c>
      <c r="K1453" s="4">
        <v>18</v>
      </c>
      <c r="L1453" s="4" t="s">
        <v>163</v>
      </c>
      <c r="M1453" s="4" t="s">
        <v>164</v>
      </c>
      <c r="N1453" s="4">
        <v>2</v>
      </c>
      <c r="O1453" s="5">
        <f t="shared" si="155"/>
        <v>19.47</v>
      </c>
      <c r="P1453" s="5">
        <v>5.9</v>
      </c>
      <c r="Q1453" s="5">
        <f t="shared" si="156"/>
        <v>18.149999999999999</v>
      </c>
      <c r="R1453" s="5">
        <v>5.5</v>
      </c>
      <c r="S1453" s="5">
        <f t="shared" si="157"/>
        <v>19.47</v>
      </c>
      <c r="T1453" s="5">
        <v>5.9</v>
      </c>
      <c r="U1453" s="8">
        <f t="shared" si="159"/>
        <v>18.809999999999999</v>
      </c>
      <c r="V1453" s="5">
        <f t="shared" si="160"/>
        <v>5.7</v>
      </c>
      <c r="W1453" s="12">
        <v>27.873290000000001</v>
      </c>
      <c r="X1453" s="12">
        <v>-115.16724000000001</v>
      </c>
      <c r="Y1453" s="4">
        <f t="shared" si="158"/>
        <v>68</v>
      </c>
      <c r="Z1453" s="4">
        <v>20</v>
      </c>
      <c r="AA1453" s="4" t="s">
        <v>37</v>
      </c>
      <c r="AB1453" s="4" t="s">
        <v>613</v>
      </c>
      <c r="AC1453" s="4">
        <v>7</v>
      </c>
      <c r="AD1453" s="4" t="s">
        <v>38</v>
      </c>
      <c r="AE1453" s="4">
        <v>270</v>
      </c>
      <c r="AF1453" s="4"/>
      <c r="AG1453" s="4"/>
    </row>
    <row r="1454" spans="1:33">
      <c r="A1454" s="4" t="s">
        <v>289</v>
      </c>
      <c r="B1454" s="4" t="s">
        <v>223</v>
      </c>
      <c r="C1454" s="28">
        <v>39662</v>
      </c>
      <c r="D1454" s="4">
        <v>2008</v>
      </c>
      <c r="E1454" s="33">
        <v>0.50347222222222221</v>
      </c>
      <c r="F1454" s="33">
        <v>0.50624999999999998</v>
      </c>
      <c r="G1454" s="33">
        <f t="shared" si="154"/>
        <v>2.7777777777777679E-3</v>
      </c>
      <c r="H1454" s="8">
        <v>2</v>
      </c>
      <c r="I1454" s="5">
        <v>2</v>
      </c>
      <c r="J1454" s="5">
        <v>18</v>
      </c>
      <c r="K1454" s="4">
        <v>18</v>
      </c>
      <c r="L1454" s="4" t="s">
        <v>163</v>
      </c>
      <c r="M1454" s="4" t="s">
        <v>164</v>
      </c>
      <c r="N1454" s="4">
        <v>2</v>
      </c>
      <c r="O1454" s="5">
        <f t="shared" si="155"/>
        <v>19.47</v>
      </c>
      <c r="P1454" s="5">
        <v>5.9</v>
      </c>
      <c r="Q1454" s="5">
        <f t="shared" si="156"/>
        <v>18.149999999999999</v>
      </c>
      <c r="R1454" s="5">
        <v>5.5</v>
      </c>
      <c r="S1454" s="5">
        <f t="shared" si="157"/>
        <v>19.47</v>
      </c>
      <c r="T1454" s="5">
        <v>5.9</v>
      </c>
      <c r="U1454" s="8">
        <f t="shared" si="159"/>
        <v>18.809999999999999</v>
      </c>
      <c r="V1454" s="5">
        <f t="shared" si="160"/>
        <v>5.7</v>
      </c>
      <c r="W1454" s="12">
        <v>27.873290000000001</v>
      </c>
      <c r="X1454" s="12">
        <v>-115.16724000000001</v>
      </c>
      <c r="Y1454" s="4">
        <f t="shared" si="158"/>
        <v>68</v>
      </c>
      <c r="Z1454" s="4">
        <v>20</v>
      </c>
      <c r="AA1454" s="4" t="s">
        <v>37</v>
      </c>
      <c r="AB1454" s="4" t="s">
        <v>606</v>
      </c>
      <c r="AC1454" s="4">
        <v>22</v>
      </c>
      <c r="AD1454" s="4" t="s">
        <v>38</v>
      </c>
      <c r="AE1454" s="4">
        <v>270</v>
      </c>
      <c r="AF1454" s="4"/>
      <c r="AG1454" s="4"/>
    </row>
    <row r="1455" spans="1:33">
      <c r="A1455" s="4" t="s">
        <v>290</v>
      </c>
      <c r="B1455" s="4" t="s">
        <v>226</v>
      </c>
      <c r="C1455" s="28">
        <v>39662</v>
      </c>
      <c r="D1455" s="4">
        <v>2008</v>
      </c>
      <c r="E1455" s="33">
        <v>0.4777777777777778</v>
      </c>
      <c r="F1455" s="33">
        <v>0.48055555555555557</v>
      </c>
      <c r="G1455" s="33">
        <f t="shared" si="154"/>
        <v>2.7777777777777679E-3</v>
      </c>
      <c r="H1455" s="8">
        <v>2</v>
      </c>
      <c r="I1455" s="5">
        <v>1</v>
      </c>
      <c r="J1455" s="5">
        <v>19</v>
      </c>
      <c r="K1455" s="4">
        <v>19</v>
      </c>
      <c r="L1455" s="4" t="s">
        <v>163</v>
      </c>
      <c r="M1455" s="4" t="s">
        <v>164</v>
      </c>
      <c r="N1455" s="4">
        <v>2</v>
      </c>
      <c r="O1455" s="5">
        <f t="shared" si="155"/>
        <v>17.82</v>
      </c>
      <c r="P1455" s="5">
        <v>5.4</v>
      </c>
      <c r="Q1455" s="5">
        <f t="shared" si="156"/>
        <v>20.13</v>
      </c>
      <c r="R1455" s="5">
        <v>6.1</v>
      </c>
      <c r="S1455" s="5">
        <f t="shared" si="157"/>
        <v>20.13</v>
      </c>
      <c r="T1455" s="5">
        <v>6.1</v>
      </c>
      <c r="U1455" s="8">
        <f t="shared" si="159"/>
        <v>18.974999999999998</v>
      </c>
      <c r="V1455" s="5">
        <f t="shared" si="160"/>
        <v>5.75</v>
      </c>
      <c r="W1455" s="12">
        <v>27.87649</v>
      </c>
      <c r="X1455" s="12">
        <v>-115.17267</v>
      </c>
      <c r="Y1455" s="4">
        <f t="shared" si="158"/>
        <v>68</v>
      </c>
      <c r="Z1455" s="4">
        <v>20</v>
      </c>
      <c r="AA1455" s="4">
        <v>6</v>
      </c>
      <c r="AB1455" s="4" t="s">
        <v>613</v>
      </c>
      <c r="AC1455" s="4">
        <v>29</v>
      </c>
      <c r="AD1455" s="4" t="s">
        <v>38</v>
      </c>
      <c r="AE1455" s="4">
        <v>120</v>
      </c>
      <c r="AF1455" s="4"/>
      <c r="AG1455" s="4"/>
    </row>
    <row r="1456" spans="1:33">
      <c r="A1456" s="4" t="s">
        <v>290</v>
      </c>
      <c r="B1456" s="4" t="s">
        <v>226</v>
      </c>
      <c r="C1456" s="28">
        <v>39662</v>
      </c>
      <c r="D1456" s="4">
        <v>2008</v>
      </c>
      <c r="E1456" s="33">
        <v>0.4777777777777778</v>
      </c>
      <c r="F1456" s="33">
        <v>0.48055555555555557</v>
      </c>
      <c r="G1456" s="33">
        <f t="shared" si="154"/>
        <v>2.7777777777777679E-3</v>
      </c>
      <c r="H1456" s="8">
        <v>2</v>
      </c>
      <c r="I1456" s="5">
        <v>1</v>
      </c>
      <c r="J1456" s="5">
        <v>19</v>
      </c>
      <c r="K1456" s="4">
        <v>19</v>
      </c>
      <c r="L1456" s="4" t="s">
        <v>163</v>
      </c>
      <c r="M1456" s="4" t="s">
        <v>164</v>
      </c>
      <c r="N1456" s="4">
        <v>2</v>
      </c>
      <c r="O1456" s="5">
        <f t="shared" si="155"/>
        <v>17.82</v>
      </c>
      <c r="P1456" s="5">
        <v>5.4</v>
      </c>
      <c r="Q1456" s="5">
        <f t="shared" si="156"/>
        <v>20.13</v>
      </c>
      <c r="R1456" s="5">
        <v>6.1</v>
      </c>
      <c r="S1456" s="5">
        <f t="shared" si="157"/>
        <v>20.13</v>
      </c>
      <c r="T1456" s="5">
        <v>6.1</v>
      </c>
      <c r="U1456" s="8">
        <f t="shared" si="159"/>
        <v>18.974999999999998</v>
      </c>
      <c r="V1456" s="5">
        <f t="shared" si="160"/>
        <v>5.75</v>
      </c>
      <c r="W1456" s="12">
        <v>27.87649</v>
      </c>
      <c r="X1456" s="12">
        <v>-115.17267</v>
      </c>
      <c r="Y1456" s="4">
        <f t="shared" si="158"/>
        <v>68</v>
      </c>
      <c r="Z1456" s="4">
        <v>20</v>
      </c>
      <c r="AA1456" s="4">
        <v>6</v>
      </c>
      <c r="AB1456" s="4" t="s">
        <v>606</v>
      </c>
      <c r="AC1456" s="4">
        <v>2</v>
      </c>
      <c r="AD1456" s="4" t="s">
        <v>38</v>
      </c>
      <c r="AE1456" s="4">
        <v>120</v>
      </c>
      <c r="AF1456" s="4"/>
      <c r="AG1456" s="4"/>
    </row>
    <row r="1457" spans="1:33">
      <c r="A1457" s="4" t="s">
        <v>290</v>
      </c>
      <c r="B1457" s="4" t="s">
        <v>226</v>
      </c>
      <c r="C1457" s="28">
        <v>39662</v>
      </c>
      <c r="D1457" s="4">
        <v>2008</v>
      </c>
      <c r="E1457" s="33">
        <v>0.4777777777777778</v>
      </c>
      <c r="F1457" s="33">
        <v>0.48055555555555557</v>
      </c>
      <c r="G1457" s="33">
        <f t="shared" si="154"/>
        <v>2.7777777777777679E-3</v>
      </c>
      <c r="H1457" s="8">
        <v>2</v>
      </c>
      <c r="I1457" s="5">
        <v>1</v>
      </c>
      <c r="J1457" s="5">
        <v>19</v>
      </c>
      <c r="K1457" s="4">
        <v>19</v>
      </c>
      <c r="L1457" s="4" t="s">
        <v>163</v>
      </c>
      <c r="M1457" s="4" t="s">
        <v>164</v>
      </c>
      <c r="N1457" s="4">
        <v>2</v>
      </c>
      <c r="O1457" s="5">
        <f t="shared" si="155"/>
        <v>17.82</v>
      </c>
      <c r="P1457" s="5">
        <v>5.4</v>
      </c>
      <c r="Q1457" s="5">
        <f t="shared" si="156"/>
        <v>20.13</v>
      </c>
      <c r="R1457" s="5">
        <v>6.1</v>
      </c>
      <c r="S1457" s="5">
        <f t="shared" si="157"/>
        <v>20.13</v>
      </c>
      <c r="T1457" s="5">
        <v>6.1</v>
      </c>
      <c r="U1457" s="8">
        <f t="shared" si="159"/>
        <v>18.974999999999998</v>
      </c>
      <c r="V1457" s="5">
        <f t="shared" si="160"/>
        <v>5.75</v>
      </c>
      <c r="W1457" s="12">
        <v>27.87649</v>
      </c>
      <c r="X1457" s="12">
        <v>-115.17267</v>
      </c>
      <c r="Y1457" s="4">
        <f t="shared" si="158"/>
        <v>68</v>
      </c>
      <c r="Z1457" s="4">
        <v>20</v>
      </c>
      <c r="AA1457" s="4">
        <v>6</v>
      </c>
      <c r="AB1457" s="4" t="s">
        <v>611</v>
      </c>
      <c r="AC1457" s="4">
        <v>1</v>
      </c>
      <c r="AD1457" s="4" t="s">
        <v>38</v>
      </c>
      <c r="AE1457" s="4">
        <v>120</v>
      </c>
      <c r="AF1457" s="4"/>
      <c r="AG1457" s="4"/>
    </row>
    <row r="1458" spans="1:33">
      <c r="A1458" s="4" t="s">
        <v>291</v>
      </c>
      <c r="B1458" s="4" t="s">
        <v>118</v>
      </c>
      <c r="C1458" s="28">
        <v>39662</v>
      </c>
      <c r="D1458" s="4">
        <v>2008</v>
      </c>
      <c r="E1458" s="33">
        <v>0.47916666666666669</v>
      </c>
      <c r="F1458" s="33">
        <v>0.48194444444444445</v>
      </c>
      <c r="G1458" s="33">
        <f t="shared" si="154"/>
        <v>2.7777777777777679E-3</v>
      </c>
      <c r="H1458" s="8">
        <v>2</v>
      </c>
      <c r="I1458" s="5">
        <v>1</v>
      </c>
      <c r="J1458" s="4">
        <v>20</v>
      </c>
      <c r="K1458" s="4">
        <v>20</v>
      </c>
      <c r="L1458" s="4" t="s">
        <v>163</v>
      </c>
      <c r="M1458" s="4" t="s">
        <v>164</v>
      </c>
      <c r="N1458" s="4">
        <v>2</v>
      </c>
      <c r="O1458" s="5">
        <f t="shared" si="155"/>
        <v>17.82</v>
      </c>
      <c r="P1458" s="5">
        <v>5.4</v>
      </c>
      <c r="Q1458" s="5">
        <f t="shared" si="156"/>
        <v>21.12</v>
      </c>
      <c r="R1458" s="5">
        <v>6.4</v>
      </c>
      <c r="S1458" s="5">
        <f t="shared" si="157"/>
        <v>21.12</v>
      </c>
      <c r="T1458" s="5">
        <v>6.4</v>
      </c>
      <c r="U1458" s="8">
        <f t="shared" si="159"/>
        <v>19.47</v>
      </c>
      <c r="V1458" s="5">
        <f t="shared" si="160"/>
        <v>5.9</v>
      </c>
      <c r="W1458" s="12">
        <v>27.87649</v>
      </c>
      <c r="X1458" s="12">
        <v>-115.17267</v>
      </c>
      <c r="Y1458" s="4">
        <f t="shared" si="158"/>
        <v>66.2</v>
      </c>
      <c r="Z1458" s="4">
        <v>19</v>
      </c>
      <c r="AA1458" s="4">
        <v>7</v>
      </c>
      <c r="AB1458" s="4" t="s">
        <v>604</v>
      </c>
      <c r="AC1458" s="4">
        <v>1</v>
      </c>
      <c r="AD1458" s="4" t="s">
        <v>38</v>
      </c>
      <c r="AE1458" s="4">
        <v>300</v>
      </c>
      <c r="AF1458" s="4"/>
      <c r="AG1458" s="4"/>
    </row>
    <row r="1459" spans="1:33">
      <c r="A1459" s="4" t="s">
        <v>291</v>
      </c>
      <c r="B1459" s="4" t="s">
        <v>118</v>
      </c>
      <c r="C1459" s="28">
        <v>39662</v>
      </c>
      <c r="D1459" s="4">
        <v>2008</v>
      </c>
      <c r="E1459" s="33">
        <v>0.47916666666666702</v>
      </c>
      <c r="F1459" s="33">
        <v>0.48194444444444401</v>
      </c>
      <c r="G1459" s="33">
        <f t="shared" si="154"/>
        <v>2.7777777777769908E-3</v>
      </c>
      <c r="H1459" s="8">
        <v>2</v>
      </c>
      <c r="I1459" s="5">
        <v>1</v>
      </c>
      <c r="J1459" s="4">
        <v>20</v>
      </c>
      <c r="K1459" s="4">
        <v>20</v>
      </c>
      <c r="L1459" s="4" t="s">
        <v>163</v>
      </c>
      <c r="M1459" s="4" t="s">
        <v>164</v>
      </c>
      <c r="N1459" s="4">
        <v>2</v>
      </c>
      <c r="O1459" s="5">
        <f t="shared" si="155"/>
        <v>17.82</v>
      </c>
      <c r="P1459" s="5">
        <v>5.4</v>
      </c>
      <c r="Q1459" s="5">
        <f t="shared" si="156"/>
        <v>21.12</v>
      </c>
      <c r="R1459" s="5">
        <v>6.4</v>
      </c>
      <c r="S1459" s="5">
        <f t="shared" si="157"/>
        <v>21.12</v>
      </c>
      <c r="T1459" s="5">
        <v>6.4</v>
      </c>
      <c r="U1459" s="8">
        <f t="shared" si="159"/>
        <v>19.47</v>
      </c>
      <c r="V1459" s="5">
        <f t="shared" si="160"/>
        <v>5.9</v>
      </c>
      <c r="W1459" s="12">
        <v>27.87649</v>
      </c>
      <c r="X1459" s="12">
        <v>-115.17267</v>
      </c>
      <c r="Y1459" s="4">
        <f t="shared" si="158"/>
        <v>66.2</v>
      </c>
      <c r="Z1459" s="4">
        <v>19</v>
      </c>
      <c r="AA1459" s="4">
        <v>7</v>
      </c>
      <c r="AB1459" s="4" t="s">
        <v>615</v>
      </c>
      <c r="AC1459" s="4">
        <v>2</v>
      </c>
      <c r="AD1459" s="4" t="s">
        <v>38</v>
      </c>
      <c r="AE1459" s="4">
        <v>300</v>
      </c>
      <c r="AF1459" s="4"/>
      <c r="AG1459" s="4"/>
    </row>
    <row r="1460" spans="1:33">
      <c r="A1460" s="4" t="s">
        <v>291</v>
      </c>
      <c r="B1460" s="4" t="s">
        <v>118</v>
      </c>
      <c r="C1460" s="28">
        <v>39662</v>
      </c>
      <c r="D1460" s="4">
        <v>2008</v>
      </c>
      <c r="E1460" s="33">
        <v>0.47916666666666702</v>
      </c>
      <c r="F1460" s="33">
        <v>0.48194444444444401</v>
      </c>
      <c r="G1460" s="33">
        <f t="shared" si="154"/>
        <v>2.7777777777769908E-3</v>
      </c>
      <c r="H1460" s="8">
        <v>2</v>
      </c>
      <c r="I1460" s="5">
        <v>1</v>
      </c>
      <c r="J1460" s="4">
        <v>20</v>
      </c>
      <c r="K1460" s="4">
        <v>20</v>
      </c>
      <c r="L1460" s="4" t="s">
        <v>163</v>
      </c>
      <c r="M1460" s="4" t="s">
        <v>164</v>
      </c>
      <c r="N1460" s="4">
        <v>2</v>
      </c>
      <c r="O1460" s="5">
        <f t="shared" si="155"/>
        <v>17.82</v>
      </c>
      <c r="P1460" s="5">
        <v>5.4</v>
      </c>
      <c r="Q1460" s="5">
        <f t="shared" si="156"/>
        <v>21.12</v>
      </c>
      <c r="R1460" s="5">
        <v>6.4</v>
      </c>
      <c r="S1460" s="5">
        <f t="shared" si="157"/>
        <v>21.12</v>
      </c>
      <c r="T1460" s="5">
        <v>6.4</v>
      </c>
      <c r="U1460" s="8">
        <f t="shared" si="159"/>
        <v>19.47</v>
      </c>
      <c r="V1460" s="5">
        <f t="shared" si="160"/>
        <v>5.9</v>
      </c>
      <c r="W1460" s="12">
        <v>27.87649</v>
      </c>
      <c r="X1460" s="12">
        <v>-115.17267</v>
      </c>
      <c r="Y1460" s="4">
        <f t="shared" si="158"/>
        <v>66.2</v>
      </c>
      <c r="Z1460" s="4">
        <v>19</v>
      </c>
      <c r="AA1460" s="4">
        <v>7</v>
      </c>
      <c r="AB1460" s="4" t="s">
        <v>614</v>
      </c>
      <c r="AC1460" s="4">
        <v>1</v>
      </c>
      <c r="AD1460" s="4" t="s">
        <v>38</v>
      </c>
      <c r="AE1460" s="4">
        <v>300</v>
      </c>
      <c r="AF1460" s="4"/>
      <c r="AG1460" s="4"/>
    </row>
    <row r="1461" spans="1:33">
      <c r="A1461" s="4" t="s">
        <v>291</v>
      </c>
      <c r="B1461" s="4" t="s">
        <v>118</v>
      </c>
      <c r="C1461" s="28">
        <v>39662</v>
      </c>
      <c r="D1461" s="4">
        <v>2008</v>
      </c>
      <c r="E1461" s="33">
        <v>0.47916666666666702</v>
      </c>
      <c r="F1461" s="33">
        <v>0.48194444444444401</v>
      </c>
      <c r="G1461" s="33">
        <f t="shared" si="154"/>
        <v>2.7777777777769908E-3</v>
      </c>
      <c r="H1461" s="8">
        <v>2</v>
      </c>
      <c r="I1461" s="5">
        <v>1</v>
      </c>
      <c r="J1461" s="4">
        <v>20</v>
      </c>
      <c r="K1461" s="4">
        <v>20</v>
      </c>
      <c r="L1461" s="4" t="s">
        <v>163</v>
      </c>
      <c r="M1461" s="4" t="s">
        <v>164</v>
      </c>
      <c r="N1461" s="4">
        <v>2</v>
      </c>
      <c r="O1461" s="5">
        <f t="shared" si="155"/>
        <v>17.82</v>
      </c>
      <c r="P1461" s="5">
        <v>5.4</v>
      </c>
      <c r="Q1461" s="5">
        <f t="shared" si="156"/>
        <v>21.12</v>
      </c>
      <c r="R1461" s="5">
        <v>6.4</v>
      </c>
      <c r="S1461" s="5">
        <f t="shared" si="157"/>
        <v>21.12</v>
      </c>
      <c r="T1461" s="5">
        <v>6.4</v>
      </c>
      <c r="U1461" s="8">
        <f t="shared" si="159"/>
        <v>19.47</v>
      </c>
      <c r="V1461" s="5">
        <f t="shared" si="160"/>
        <v>5.9</v>
      </c>
      <c r="W1461" s="12">
        <v>27.87649</v>
      </c>
      <c r="X1461" s="12">
        <v>-115.17267</v>
      </c>
      <c r="Y1461" s="4">
        <f t="shared" si="158"/>
        <v>66.2</v>
      </c>
      <c r="Z1461" s="4">
        <v>19</v>
      </c>
      <c r="AA1461" s="4">
        <v>7</v>
      </c>
      <c r="AB1461" s="4" t="s">
        <v>613</v>
      </c>
      <c r="AC1461" s="4">
        <v>13</v>
      </c>
      <c r="AD1461" s="4" t="s">
        <v>38</v>
      </c>
      <c r="AE1461" s="4">
        <v>300</v>
      </c>
      <c r="AF1461" s="4"/>
      <c r="AG1461" s="4"/>
    </row>
    <row r="1462" spans="1:33">
      <c r="A1462" s="4" t="s">
        <v>291</v>
      </c>
      <c r="B1462" s="4" t="s">
        <v>118</v>
      </c>
      <c r="C1462" s="28">
        <v>39662</v>
      </c>
      <c r="D1462" s="4">
        <v>2008</v>
      </c>
      <c r="E1462" s="33">
        <v>0.47916666666666702</v>
      </c>
      <c r="F1462" s="33">
        <v>0.48194444444444401</v>
      </c>
      <c r="G1462" s="33">
        <f t="shared" si="154"/>
        <v>2.7777777777769908E-3</v>
      </c>
      <c r="H1462" s="8">
        <v>2</v>
      </c>
      <c r="I1462" s="5">
        <v>1</v>
      </c>
      <c r="J1462" s="4">
        <v>20</v>
      </c>
      <c r="K1462" s="4">
        <v>20</v>
      </c>
      <c r="L1462" s="4" t="s">
        <v>163</v>
      </c>
      <c r="M1462" s="4" t="s">
        <v>164</v>
      </c>
      <c r="N1462" s="4">
        <v>2</v>
      </c>
      <c r="O1462" s="5">
        <f t="shared" si="155"/>
        <v>17.82</v>
      </c>
      <c r="P1462" s="5">
        <v>5.4</v>
      </c>
      <c r="Q1462" s="5">
        <f t="shared" si="156"/>
        <v>21.12</v>
      </c>
      <c r="R1462" s="5">
        <v>6.4</v>
      </c>
      <c r="S1462" s="5">
        <f t="shared" si="157"/>
        <v>21.12</v>
      </c>
      <c r="T1462" s="5">
        <v>6.4</v>
      </c>
      <c r="U1462" s="8">
        <f t="shared" si="159"/>
        <v>19.47</v>
      </c>
      <c r="V1462" s="5">
        <f t="shared" si="160"/>
        <v>5.9</v>
      </c>
      <c r="W1462" s="12">
        <v>27.87649</v>
      </c>
      <c r="X1462" s="12">
        <v>-115.17267</v>
      </c>
      <c r="Y1462" s="4">
        <f t="shared" si="158"/>
        <v>66.2</v>
      </c>
      <c r="Z1462" s="4">
        <v>19</v>
      </c>
      <c r="AA1462" s="4">
        <v>7</v>
      </c>
      <c r="AB1462" s="4" t="s">
        <v>609</v>
      </c>
      <c r="AC1462" s="4">
        <v>2</v>
      </c>
      <c r="AD1462" s="4" t="s">
        <v>38</v>
      </c>
      <c r="AE1462" s="4">
        <v>300</v>
      </c>
      <c r="AF1462" s="4"/>
      <c r="AG1462" s="4"/>
    </row>
    <row r="1463" spans="1:33">
      <c r="A1463" s="4" t="s">
        <v>291</v>
      </c>
      <c r="B1463" s="4" t="s">
        <v>118</v>
      </c>
      <c r="C1463" s="28">
        <v>39662</v>
      </c>
      <c r="D1463" s="4">
        <v>2008</v>
      </c>
      <c r="E1463" s="33">
        <v>0.47916666666666669</v>
      </c>
      <c r="F1463" s="33">
        <v>0.48194444444444445</v>
      </c>
      <c r="G1463" s="33">
        <f t="shared" si="154"/>
        <v>2.7777777777777679E-3</v>
      </c>
      <c r="H1463" s="8">
        <v>2</v>
      </c>
      <c r="I1463" s="5">
        <v>1</v>
      </c>
      <c r="J1463" s="4">
        <v>20</v>
      </c>
      <c r="K1463" s="4">
        <v>20</v>
      </c>
      <c r="L1463" s="4" t="s">
        <v>163</v>
      </c>
      <c r="M1463" s="4" t="s">
        <v>164</v>
      </c>
      <c r="N1463" s="4">
        <v>2</v>
      </c>
      <c r="O1463" s="5">
        <f t="shared" si="155"/>
        <v>17.82</v>
      </c>
      <c r="P1463" s="5">
        <v>5.4</v>
      </c>
      <c r="Q1463" s="5">
        <f t="shared" si="156"/>
        <v>21.12</v>
      </c>
      <c r="R1463" s="5">
        <v>6.4</v>
      </c>
      <c r="S1463" s="5">
        <f t="shared" si="157"/>
        <v>21.12</v>
      </c>
      <c r="T1463" s="5">
        <v>6.4</v>
      </c>
      <c r="U1463" s="8">
        <f t="shared" si="159"/>
        <v>19.47</v>
      </c>
      <c r="V1463" s="5">
        <f t="shared" si="160"/>
        <v>5.9</v>
      </c>
      <c r="W1463" s="12">
        <v>27.87649</v>
      </c>
      <c r="X1463" s="12">
        <v>-115.17267</v>
      </c>
      <c r="Y1463" s="4">
        <f t="shared" si="158"/>
        <v>66.2</v>
      </c>
      <c r="Z1463" s="4">
        <v>19</v>
      </c>
      <c r="AA1463" s="4">
        <v>7</v>
      </c>
      <c r="AB1463" s="4" t="s">
        <v>606</v>
      </c>
      <c r="AC1463" s="4">
        <v>11</v>
      </c>
      <c r="AD1463" s="4" t="s">
        <v>38</v>
      </c>
      <c r="AE1463" s="4">
        <v>300</v>
      </c>
      <c r="AF1463" s="4"/>
      <c r="AG1463" s="4"/>
    </row>
    <row r="1464" spans="1:33">
      <c r="A1464" s="4" t="s">
        <v>291</v>
      </c>
      <c r="B1464" s="4" t="s">
        <v>118</v>
      </c>
      <c r="C1464" s="28">
        <v>39662</v>
      </c>
      <c r="D1464" s="4">
        <v>2008</v>
      </c>
      <c r="E1464" s="33">
        <v>0.47916666666666702</v>
      </c>
      <c r="F1464" s="33">
        <v>0.48194444444444401</v>
      </c>
      <c r="G1464" s="33">
        <f t="shared" si="154"/>
        <v>2.7777777777769908E-3</v>
      </c>
      <c r="H1464" s="8">
        <v>2</v>
      </c>
      <c r="I1464" s="5">
        <v>1</v>
      </c>
      <c r="J1464" s="4">
        <v>20</v>
      </c>
      <c r="K1464" s="4">
        <v>20</v>
      </c>
      <c r="L1464" s="4" t="s">
        <v>163</v>
      </c>
      <c r="M1464" s="4" t="s">
        <v>164</v>
      </c>
      <c r="N1464" s="4">
        <v>2</v>
      </c>
      <c r="O1464" s="5">
        <f t="shared" si="155"/>
        <v>17.82</v>
      </c>
      <c r="P1464" s="5">
        <v>5.4</v>
      </c>
      <c r="Q1464" s="5">
        <f t="shared" si="156"/>
        <v>21.12</v>
      </c>
      <c r="R1464" s="5">
        <v>6.4</v>
      </c>
      <c r="S1464" s="5">
        <f t="shared" si="157"/>
        <v>21.12</v>
      </c>
      <c r="T1464" s="5">
        <v>6.4</v>
      </c>
      <c r="U1464" s="8">
        <f t="shared" si="159"/>
        <v>19.47</v>
      </c>
      <c r="V1464" s="5">
        <f t="shared" si="160"/>
        <v>5.9</v>
      </c>
      <c r="W1464" s="12">
        <v>27.87649</v>
      </c>
      <c r="X1464" s="12">
        <v>-115.17267</v>
      </c>
      <c r="Y1464" s="4">
        <f t="shared" si="158"/>
        <v>66.2</v>
      </c>
      <c r="Z1464" s="4">
        <v>19</v>
      </c>
      <c r="AA1464" s="4">
        <v>7</v>
      </c>
      <c r="AB1464" s="4" t="s">
        <v>607</v>
      </c>
      <c r="AC1464" s="4">
        <v>2</v>
      </c>
      <c r="AD1464" s="4" t="s">
        <v>38</v>
      </c>
      <c r="AE1464" s="4">
        <v>300</v>
      </c>
      <c r="AF1464" s="4"/>
      <c r="AG1464" s="4"/>
    </row>
    <row r="1465" spans="1:33">
      <c r="A1465" s="4" t="s">
        <v>291</v>
      </c>
      <c r="B1465" s="4" t="s">
        <v>118</v>
      </c>
      <c r="C1465" s="28">
        <v>39662</v>
      </c>
      <c r="D1465" s="4">
        <v>2008</v>
      </c>
      <c r="E1465" s="33">
        <v>0.47916666666666702</v>
      </c>
      <c r="F1465" s="33">
        <v>0.48194444444444401</v>
      </c>
      <c r="G1465" s="33">
        <f t="shared" si="154"/>
        <v>2.7777777777769908E-3</v>
      </c>
      <c r="H1465" s="8">
        <v>2</v>
      </c>
      <c r="I1465" s="5">
        <v>1</v>
      </c>
      <c r="J1465" s="4">
        <v>20</v>
      </c>
      <c r="K1465" s="4">
        <v>20</v>
      </c>
      <c r="L1465" s="4" t="s">
        <v>163</v>
      </c>
      <c r="M1465" s="4" t="s">
        <v>164</v>
      </c>
      <c r="N1465" s="4">
        <v>2</v>
      </c>
      <c r="O1465" s="5">
        <f t="shared" si="155"/>
        <v>17.82</v>
      </c>
      <c r="P1465" s="5">
        <v>5.4</v>
      </c>
      <c r="Q1465" s="5">
        <f t="shared" si="156"/>
        <v>21.12</v>
      </c>
      <c r="R1465" s="5">
        <v>6.4</v>
      </c>
      <c r="S1465" s="5">
        <f t="shared" si="157"/>
        <v>21.12</v>
      </c>
      <c r="T1465" s="5">
        <v>6.4</v>
      </c>
      <c r="U1465" s="8">
        <f t="shared" si="159"/>
        <v>19.47</v>
      </c>
      <c r="V1465" s="5">
        <f t="shared" si="160"/>
        <v>5.9</v>
      </c>
      <c r="W1465" s="12">
        <v>27.87649</v>
      </c>
      <c r="X1465" s="12">
        <v>-115.17267</v>
      </c>
      <c r="Y1465" s="4">
        <f t="shared" si="158"/>
        <v>66.2</v>
      </c>
      <c r="Z1465" s="4">
        <v>19</v>
      </c>
      <c r="AA1465" s="4">
        <v>7</v>
      </c>
      <c r="AB1465" s="4" t="s">
        <v>611</v>
      </c>
      <c r="AC1465" s="4">
        <v>2</v>
      </c>
      <c r="AD1465" s="4" t="s">
        <v>38</v>
      </c>
      <c r="AE1465" s="4">
        <v>300</v>
      </c>
      <c r="AF1465" s="4"/>
      <c r="AG1465" s="4"/>
    </row>
    <row r="1466" spans="1:33">
      <c r="A1466" s="4" t="s">
        <v>292</v>
      </c>
      <c r="B1466" s="4" t="s">
        <v>118</v>
      </c>
      <c r="C1466" s="28">
        <v>39662</v>
      </c>
      <c r="D1466" s="4">
        <v>2008</v>
      </c>
      <c r="E1466" s="33">
        <v>0.50208333333333299</v>
      </c>
      <c r="F1466" s="33">
        <v>0.50416666666666698</v>
      </c>
      <c r="G1466" s="33">
        <f t="shared" si="154"/>
        <v>2.0833333333339921E-3</v>
      </c>
      <c r="H1466" s="8">
        <v>2</v>
      </c>
      <c r="I1466" s="5">
        <v>2</v>
      </c>
      <c r="J1466" s="4">
        <v>21</v>
      </c>
      <c r="K1466" s="4">
        <v>21</v>
      </c>
      <c r="L1466" s="4" t="s">
        <v>163</v>
      </c>
      <c r="M1466" s="4" t="s">
        <v>164</v>
      </c>
      <c r="N1466" s="4">
        <v>2</v>
      </c>
      <c r="O1466" s="5">
        <f t="shared" si="155"/>
        <v>20.46</v>
      </c>
      <c r="P1466" s="5">
        <v>6.2</v>
      </c>
      <c r="Q1466" s="5">
        <f t="shared" si="156"/>
        <v>18.149999999999999</v>
      </c>
      <c r="R1466" s="5">
        <v>5.5</v>
      </c>
      <c r="S1466" s="5">
        <f t="shared" si="157"/>
        <v>20.46</v>
      </c>
      <c r="T1466" s="5">
        <v>6.2</v>
      </c>
      <c r="U1466" s="8">
        <f t="shared" si="159"/>
        <v>19.304999999999996</v>
      </c>
      <c r="V1466" s="5">
        <f t="shared" si="160"/>
        <v>5.85</v>
      </c>
      <c r="W1466" s="12">
        <v>27.873290000000001</v>
      </c>
      <c r="X1466" s="12">
        <v>-115.16724000000001</v>
      </c>
      <c r="Y1466" s="4">
        <f t="shared" si="158"/>
        <v>68</v>
      </c>
      <c r="Z1466" s="4">
        <v>20</v>
      </c>
      <c r="AA1466" s="4">
        <v>6</v>
      </c>
      <c r="AB1466" s="9" t="s">
        <v>753</v>
      </c>
      <c r="AC1466" s="4">
        <v>2</v>
      </c>
      <c r="AD1466" s="4" t="s">
        <v>38</v>
      </c>
      <c r="AE1466" s="4">
        <v>90</v>
      </c>
      <c r="AF1466" s="4"/>
      <c r="AG1466" s="4"/>
    </row>
    <row r="1467" spans="1:33">
      <c r="A1467" s="4" t="s">
        <v>292</v>
      </c>
      <c r="B1467" s="4" t="s">
        <v>118</v>
      </c>
      <c r="C1467" s="28">
        <v>39662</v>
      </c>
      <c r="D1467" s="4">
        <v>2008</v>
      </c>
      <c r="E1467" s="33">
        <v>0.50208333333333299</v>
      </c>
      <c r="F1467" s="33">
        <v>0.50416666666666698</v>
      </c>
      <c r="G1467" s="33">
        <f t="shared" si="154"/>
        <v>2.0833333333339921E-3</v>
      </c>
      <c r="H1467" s="8">
        <v>2</v>
      </c>
      <c r="I1467" s="5">
        <v>2</v>
      </c>
      <c r="J1467" s="4">
        <v>21</v>
      </c>
      <c r="K1467" s="4">
        <v>21</v>
      </c>
      <c r="L1467" s="4" t="s">
        <v>163</v>
      </c>
      <c r="M1467" s="4" t="s">
        <v>164</v>
      </c>
      <c r="N1467" s="4">
        <v>2</v>
      </c>
      <c r="O1467" s="5">
        <f t="shared" si="155"/>
        <v>20.46</v>
      </c>
      <c r="P1467" s="5">
        <v>6.2</v>
      </c>
      <c r="Q1467" s="5">
        <f t="shared" si="156"/>
        <v>18.149999999999999</v>
      </c>
      <c r="R1467" s="5">
        <v>5.5</v>
      </c>
      <c r="S1467" s="5">
        <f t="shared" si="157"/>
        <v>20.46</v>
      </c>
      <c r="T1467" s="5">
        <v>6.2</v>
      </c>
      <c r="U1467" s="8">
        <f t="shared" si="159"/>
        <v>19.304999999999996</v>
      </c>
      <c r="V1467" s="5">
        <f t="shared" si="160"/>
        <v>5.85</v>
      </c>
      <c r="W1467" s="12">
        <v>27.873290000000001</v>
      </c>
      <c r="X1467" s="12">
        <v>-115.16724000000001</v>
      </c>
      <c r="Y1467" s="4">
        <f t="shared" si="158"/>
        <v>68</v>
      </c>
      <c r="Z1467" s="4">
        <v>20</v>
      </c>
      <c r="AA1467" s="4">
        <v>6</v>
      </c>
      <c r="AB1467" s="4" t="s">
        <v>613</v>
      </c>
      <c r="AC1467" s="4">
        <v>3</v>
      </c>
      <c r="AD1467" s="4" t="s">
        <v>38</v>
      </c>
      <c r="AE1467" s="4">
        <v>90</v>
      </c>
      <c r="AF1467" s="4"/>
      <c r="AG1467" s="4"/>
    </row>
    <row r="1468" spans="1:33">
      <c r="A1468" s="4" t="s">
        <v>292</v>
      </c>
      <c r="B1468" s="4" t="s">
        <v>118</v>
      </c>
      <c r="C1468" s="28">
        <v>39662</v>
      </c>
      <c r="D1468" s="4">
        <v>2008</v>
      </c>
      <c r="E1468" s="33">
        <v>0.50208333333333333</v>
      </c>
      <c r="F1468" s="33">
        <v>0.50416666666666665</v>
      </c>
      <c r="G1468" s="33">
        <f t="shared" si="154"/>
        <v>2.0833333333333259E-3</v>
      </c>
      <c r="H1468" s="8">
        <v>2</v>
      </c>
      <c r="I1468" s="5">
        <v>2</v>
      </c>
      <c r="J1468" s="4">
        <v>21</v>
      </c>
      <c r="K1468" s="4">
        <v>21</v>
      </c>
      <c r="L1468" s="4" t="s">
        <v>163</v>
      </c>
      <c r="M1468" s="4" t="s">
        <v>164</v>
      </c>
      <c r="N1468" s="4">
        <v>2</v>
      </c>
      <c r="O1468" s="5">
        <f t="shared" si="155"/>
        <v>20.46</v>
      </c>
      <c r="P1468" s="5">
        <v>6.2</v>
      </c>
      <c r="Q1468" s="5">
        <f t="shared" si="156"/>
        <v>18.149999999999999</v>
      </c>
      <c r="R1468" s="5">
        <v>5.5</v>
      </c>
      <c r="S1468" s="5">
        <f t="shared" si="157"/>
        <v>20.46</v>
      </c>
      <c r="T1468" s="5">
        <v>6.2</v>
      </c>
      <c r="U1468" s="8">
        <f t="shared" si="159"/>
        <v>19.304999999999996</v>
      </c>
      <c r="V1468" s="5">
        <f t="shared" si="160"/>
        <v>5.85</v>
      </c>
      <c r="W1468" s="12">
        <v>27.873290000000001</v>
      </c>
      <c r="X1468" s="12">
        <v>-115.16724000000001</v>
      </c>
      <c r="Y1468" s="4">
        <f t="shared" si="158"/>
        <v>68</v>
      </c>
      <c r="Z1468" s="4">
        <v>20</v>
      </c>
      <c r="AA1468" s="4">
        <v>6</v>
      </c>
      <c r="AB1468" s="4" t="s">
        <v>606</v>
      </c>
      <c r="AC1468" s="4">
        <v>7</v>
      </c>
      <c r="AD1468" s="4" t="s">
        <v>38</v>
      </c>
      <c r="AE1468" s="4">
        <v>90</v>
      </c>
      <c r="AF1468" s="4"/>
      <c r="AG1468" s="4"/>
    </row>
    <row r="1469" spans="1:33">
      <c r="A1469" s="4" t="s">
        <v>292</v>
      </c>
      <c r="B1469" s="4" t="s">
        <v>118</v>
      </c>
      <c r="C1469" s="28">
        <v>39662</v>
      </c>
      <c r="D1469" s="4">
        <v>2008</v>
      </c>
      <c r="E1469" s="33">
        <v>0.50208333333333333</v>
      </c>
      <c r="F1469" s="33">
        <v>0.50416666666666665</v>
      </c>
      <c r="G1469" s="33">
        <f t="shared" si="154"/>
        <v>2.0833333333333259E-3</v>
      </c>
      <c r="H1469" s="8">
        <v>2</v>
      </c>
      <c r="I1469" s="5">
        <v>2</v>
      </c>
      <c r="J1469" s="4">
        <v>21</v>
      </c>
      <c r="K1469" s="4">
        <v>21</v>
      </c>
      <c r="L1469" s="4" t="s">
        <v>163</v>
      </c>
      <c r="M1469" s="4" t="s">
        <v>164</v>
      </c>
      <c r="N1469" s="4">
        <v>2</v>
      </c>
      <c r="O1469" s="5">
        <f t="shared" si="155"/>
        <v>20.46</v>
      </c>
      <c r="P1469" s="5">
        <v>6.2</v>
      </c>
      <c r="Q1469" s="5">
        <f t="shared" si="156"/>
        <v>18.149999999999999</v>
      </c>
      <c r="R1469" s="5">
        <v>5.5</v>
      </c>
      <c r="S1469" s="5">
        <f t="shared" si="157"/>
        <v>20.46</v>
      </c>
      <c r="T1469" s="5">
        <v>6.2</v>
      </c>
      <c r="U1469" s="8">
        <f t="shared" si="159"/>
        <v>19.304999999999996</v>
      </c>
      <c r="V1469" s="5">
        <f t="shared" si="160"/>
        <v>5.85</v>
      </c>
      <c r="W1469" s="12">
        <v>27.873290000000001</v>
      </c>
      <c r="X1469" s="12">
        <v>-115.16724000000001</v>
      </c>
      <c r="Y1469" s="4">
        <f t="shared" si="158"/>
        <v>68</v>
      </c>
      <c r="Z1469" s="4">
        <v>20</v>
      </c>
      <c r="AA1469" s="4">
        <v>6</v>
      </c>
      <c r="AB1469" s="4" t="s">
        <v>611</v>
      </c>
      <c r="AC1469" s="4">
        <v>1</v>
      </c>
      <c r="AD1469" s="4" t="s">
        <v>38</v>
      </c>
      <c r="AE1469" s="4">
        <v>90</v>
      </c>
      <c r="AF1469" s="4"/>
      <c r="AG1469" s="4"/>
    </row>
    <row r="1470" spans="1:33">
      <c r="A1470" s="4" t="s">
        <v>293</v>
      </c>
      <c r="B1470" s="4" t="s">
        <v>34</v>
      </c>
      <c r="C1470" s="28">
        <v>39653</v>
      </c>
      <c r="D1470" s="4">
        <v>2008</v>
      </c>
      <c r="E1470" s="33">
        <v>0.41111111111111115</v>
      </c>
      <c r="F1470" s="33">
        <v>0.4152777777777778</v>
      </c>
      <c r="G1470" s="33">
        <f t="shared" si="154"/>
        <v>4.1666666666666519E-3</v>
      </c>
      <c r="H1470" s="8">
        <v>2</v>
      </c>
      <c r="I1470" s="5">
        <v>1</v>
      </c>
      <c r="J1470" s="5">
        <v>1</v>
      </c>
      <c r="K1470" s="4">
        <v>1</v>
      </c>
      <c r="L1470" s="6" t="s">
        <v>66</v>
      </c>
      <c r="M1470" s="4" t="s">
        <v>67</v>
      </c>
      <c r="N1470" s="4">
        <v>1</v>
      </c>
      <c r="O1470" s="5">
        <f t="shared" si="155"/>
        <v>40.590000000000003</v>
      </c>
      <c r="P1470" s="5">
        <v>12.3</v>
      </c>
      <c r="Q1470" s="5">
        <f t="shared" si="156"/>
        <v>36.299999999999997</v>
      </c>
      <c r="R1470" s="5">
        <v>11</v>
      </c>
      <c r="S1470" s="5">
        <f t="shared" si="157"/>
        <v>40.590000000000003</v>
      </c>
      <c r="T1470" s="5">
        <v>12.3</v>
      </c>
      <c r="U1470" s="8">
        <f t="shared" si="159"/>
        <v>38.445</v>
      </c>
      <c r="V1470" s="5">
        <f t="shared" si="160"/>
        <v>11.65</v>
      </c>
      <c r="W1470" s="12">
        <v>27.848579999999998</v>
      </c>
      <c r="X1470" s="12">
        <v>-115.16043999999999</v>
      </c>
      <c r="Y1470" s="4">
        <f t="shared" si="158"/>
        <v>66.2</v>
      </c>
      <c r="Z1470" s="4">
        <v>19</v>
      </c>
      <c r="AA1470" s="4">
        <v>6.9</v>
      </c>
      <c r="AB1470" s="4" t="s">
        <v>604</v>
      </c>
      <c r="AC1470" s="4">
        <v>1</v>
      </c>
      <c r="AD1470" s="4" t="s">
        <v>38</v>
      </c>
      <c r="AE1470" s="4">
        <v>30</v>
      </c>
      <c r="AF1470" s="4"/>
      <c r="AG1470" s="4"/>
    </row>
    <row r="1471" spans="1:33">
      <c r="A1471" s="4" t="s">
        <v>293</v>
      </c>
      <c r="B1471" s="4" t="s">
        <v>34</v>
      </c>
      <c r="C1471" s="28">
        <v>39653</v>
      </c>
      <c r="D1471" s="4">
        <v>2008</v>
      </c>
      <c r="E1471" s="33">
        <v>0.41111111111111098</v>
      </c>
      <c r="F1471" s="33">
        <v>0.41527777777777802</v>
      </c>
      <c r="G1471" s="33">
        <f t="shared" si="154"/>
        <v>4.1666666666670404E-3</v>
      </c>
      <c r="H1471" s="8">
        <v>2</v>
      </c>
      <c r="I1471" s="5">
        <v>1</v>
      </c>
      <c r="J1471" s="5">
        <v>1</v>
      </c>
      <c r="K1471" s="4">
        <v>1</v>
      </c>
      <c r="L1471" s="6" t="s">
        <v>66</v>
      </c>
      <c r="M1471" s="4" t="s">
        <v>67</v>
      </c>
      <c r="N1471" s="4">
        <v>1</v>
      </c>
      <c r="O1471" s="5">
        <f t="shared" si="155"/>
        <v>40.590000000000003</v>
      </c>
      <c r="P1471" s="5">
        <v>12.3</v>
      </c>
      <c r="Q1471" s="5">
        <f t="shared" si="156"/>
        <v>36.299999999999997</v>
      </c>
      <c r="R1471" s="5">
        <v>11</v>
      </c>
      <c r="S1471" s="5">
        <f t="shared" si="157"/>
        <v>40.590000000000003</v>
      </c>
      <c r="T1471" s="5">
        <v>12.3</v>
      </c>
      <c r="U1471" s="8">
        <f t="shared" si="159"/>
        <v>38.445</v>
      </c>
      <c r="V1471" s="5">
        <f t="shared" si="160"/>
        <v>11.65</v>
      </c>
      <c r="W1471" s="12">
        <v>27.848579999999998</v>
      </c>
      <c r="X1471" s="12">
        <v>-115.16043999999999</v>
      </c>
      <c r="Y1471" s="4">
        <f t="shared" si="158"/>
        <v>66.2</v>
      </c>
      <c r="Z1471" s="4">
        <v>19</v>
      </c>
      <c r="AA1471" s="4">
        <v>6.9</v>
      </c>
      <c r="AB1471" s="9" t="s">
        <v>753</v>
      </c>
      <c r="AC1471" s="4">
        <v>1</v>
      </c>
      <c r="AD1471" s="4" t="s">
        <v>38</v>
      </c>
      <c r="AE1471" s="4">
        <v>30</v>
      </c>
      <c r="AF1471" s="4"/>
      <c r="AG1471" s="4"/>
    </row>
    <row r="1472" spans="1:33">
      <c r="A1472" s="4" t="s">
        <v>293</v>
      </c>
      <c r="B1472" s="4" t="s">
        <v>34</v>
      </c>
      <c r="C1472" s="28">
        <v>39653</v>
      </c>
      <c r="D1472" s="4">
        <v>2008</v>
      </c>
      <c r="E1472" s="33">
        <v>0.41111111111111098</v>
      </c>
      <c r="F1472" s="33">
        <v>0.41527777777777802</v>
      </c>
      <c r="G1472" s="33">
        <f t="shared" si="154"/>
        <v>4.1666666666670404E-3</v>
      </c>
      <c r="H1472" s="8">
        <v>2</v>
      </c>
      <c r="I1472" s="5">
        <v>1</v>
      </c>
      <c r="J1472" s="5">
        <v>1</v>
      </c>
      <c r="K1472" s="4">
        <v>1</v>
      </c>
      <c r="L1472" s="6" t="s">
        <v>66</v>
      </c>
      <c r="M1472" s="4" t="s">
        <v>67</v>
      </c>
      <c r="N1472" s="4">
        <v>1</v>
      </c>
      <c r="O1472" s="5">
        <f t="shared" si="155"/>
        <v>40.590000000000003</v>
      </c>
      <c r="P1472" s="5">
        <v>12.3</v>
      </c>
      <c r="Q1472" s="5">
        <f t="shared" si="156"/>
        <v>36.299999999999997</v>
      </c>
      <c r="R1472" s="5">
        <v>11</v>
      </c>
      <c r="S1472" s="5">
        <f t="shared" si="157"/>
        <v>40.590000000000003</v>
      </c>
      <c r="T1472" s="5">
        <v>12.3</v>
      </c>
      <c r="U1472" s="8">
        <f t="shared" si="159"/>
        <v>38.445</v>
      </c>
      <c r="V1472" s="5">
        <f t="shared" si="160"/>
        <v>11.65</v>
      </c>
      <c r="W1472" s="12">
        <v>27.848579999999998</v>
      </c>
      <c r="X1472" s="12">
        <v>-115.16043999999999</v>
      </c>
      <c r="Y1472" s="4">
        <f t="shared" si="158"/>
        <v>66.2</v>
      </c>
      <c r="Z1472" s="4">
        <v>19</v>
      </c>
      <c r="AA1472" s="4">
        <v>6.9</v>
      </c>
      <c r="AB1472" s="4" t="s">
        <v>619</v>
      </c>
      <c r="AC1472" s="4">
        <v>1</v>
      </c>
      <c r="AD1472" s="4" t="s">
        <v>38</v>
      </c>
      <c r="AE1472" s="4">
        <v>30</v>
      </c>
      <c r="AF1472" s="4"/>
      <c r="AG1472" s="4"/>
    </row>
    <row r="1473" spans="1:33">
      <c r="A1473" s="4" t="s">
        <v>293</v>
      </c>
      <c r="B1473" s="4" t="s">
        <v>34</v>
      </c>
      <c r="C1473" s="28">
        <v>39653</v>
      </c>
      <c r="D1473" s="4">
        <v>2008</v>
      </c>
      <c r="E1473" s="33">
        <v>0.41111111111111098</v>
      </c>
      <c r="F1473" s="33">
        <v>0.41527777777777802</v>
      </c>
      <c r="G1473" s="33">
        <f t="shared" si="154"/>
        <v>4.1666666666670404E-3</v>
      </c>
      <c r="H1473" s="8">
        <v>2</v>
      </c>
      <c r="I1473" s="5">
        <v>1</v>
      </c>
      <c r="J1473" s="5">
        <v>1</v>
      </c>
      <c r="K1473" s="4">
        <v>1</v>
      </c>
      <c r="L1473" s="6" t="s">
        <v>66</v>
      </c>
      <c r="M1473" s="4" t="s">
        <v>67</v>
      </c>
      <c r="N1473" s="4">
        <v>1</v>
      </c>
      <c r="O1473" s="5">
        <f t="shared" si="155"/>
        <v>40.590000000000003</v>
      </c>
      <c r="P1473" s="5">
        <v>12.3</v>
      </c>
      <c r="Q1473" s="5">
        <f t="shared" si="156"/>
        <v>36.299999999999997</v>
      </c>
      <c r="R1473" s="5">
        <v>11</v>
      </c>
      <c r="S1473" s="5">
        <f t="shared" si="157"/>
        <v>40.590000000000003</v>
      </c>
      <c r="T1473" s="5">
        <v>12.3</v>
      </c>
      <c r="U1473" s="8">
        <f t="shared" si="159"/>
        <v>38.445</v>
      </c>
      <c r="V1473" s="5">
        <f t="shared" si="160"/>
        <v>11.65</v>
      </c>
      <c r="W1473" s="12">
        <v>27.848579999999998</v>
      </c>
      <c r="X1473" s="12">
        <v>-115.16043999999999</v>
      </c>
      <c r="Y1473" s="4">
        <f t="shared" si="158"/>
        <v>66.2</v>
      </c>
      <c r="Z1473" s="4">
        <v>19</v>
      </c>
      <c r="AA1473" s="4">
        <v>6.9</v>
      </c>
      <c r="AB1473" s="4" t="s">
        <v>614</v>
      </c>
      <c r="AC1473" s="4">
        <v>2</v>
      </c>
      <c r="AD1473" s="4" t="s">
        <v>38</v>
      </c>
      <c r="AE1473" s="4">
        <v>30</v>
      </c>
      <c r="AF1473" s="4"/>
      <c r="AG1473" s="4"/>
    </row>
    <row r="1474" spans="1:33">
      <c r="A1474" s="4" t="s">
        <v>293</v>
      </c>
      <c r="B1474" s="4" t="s">
        <v>34</v>
      </c>
      <c r="C1474" s="28">
        <v>39653</v>
      </c>
      <c r="D1474" s="4">
        <v>2008</v>
      </c>
      <c r="E1474" s="33">
        <v>0.41111111111111115</v>
      </c>
      <c r="F1474" s="33">
        <v>0.4152777777777778</v>
      </c>
      <c r="G1474" s="33">
        <f t="shared" ref="G1474:G1537" si="161">F1474-E1474</f>
        <v>4.1666666666666519E-3</v>
      </c>
      <c r="H1474" s="8">
        <v>2</v>
      </c>
      <c r="I1474" s="5">
        <v>1</v>
      </c>
      <c r="J1474" s="5">
        <v>1</v>
      </c>
      <c r="K1474" s="4">
        <v>1</v>
      </c>
      <c r="L1474" s="6" t="s">
        <v>66</v>
      </c>
      <c r="M1474" s="4" t="s">
        <v>67</v>
      </c>
      <c r="N1474" s="4">
        <v>1</v>
      </c>
      <c r="O1474" s="5">
        <f t="shared" ref="O1474:O1537" si="162">3.3*P1474</f>
        <v>40.590000000000003</v>
      </c>
      <c r="P1474" s="5">
        <v>12.3</v>
      </c>
      <c r="Q1474" s="5">
        <f t="shared" ref="Q1474:Q1537" si="163">3.3*R1474</f>
        <v>36.299999999999997</v>
      </c>
      <c r="R1474" s="5">
        <v>11</v>
      </c>
      <c r="S1474" s="5">
        <f t="shared" ref="S1474:S1537" si="164">3.3*T1474</f>
        <v>40.590000000000003</v>
      </c>
      <c r="T1474" s="5">
        <v>12.3</v>
      </c>
      <c r="U1474" s="8">
        <f t="shared" si="159"/>
        <v>38.445</v>
      </c>
      <c r="V1474" s="5">
        <f t="shared" si="160"/>
        <v>11.65</v>
      </c>
      <c r="W1474" s="12">
        <v>27.848579999999998</v>
      </c>
      <c r="X1474" s="12">
        <v>-115.16043999999999</v>
      </c>
      <c r="Y1474" s="4">
        <f t="shared" ref="Y1474:Y1537" si="165">(Z1474*1.8)+32</f>
        <v>66.2</v>
      </c>
      <c r="Z1474" s="4">
        <v>19</v>
      </c>
      <c r="AA1474" s="4">
        <v>6.9</v>
      </c>
      <c r="AB1474" s="4" t="s">
        <v>613</v>
      </c>
      <c r="AC1474" s="4">
        <v>108</v>
      </c>
      <c r="AD1474" s="4">
        <v>8.3000000000000007</v>
      </c>
      <c r="AE1474" s="4">
        <v>30</v>
      </c>
      <c r="AF1474" s="4"/>
      <c r="AG1474" s="4"/>
    </row>
    <row r="1475" spans="1:33">
      <c r="A1475" s="4" t="s">
        <v>293</v>
      </c>
      <c r="B1475" s="4" t="s">
        <v>34</v>
      </c>
      <c r="C1475" s="28">
        <v>39653</v>
      </c>
      <c r="D1475" s="4">
        <v>2008</v>
      </c>
      <c r="E1475" s="33">
        <v>0.41111111111111098</v>
      </c>
      <c r="F1475" s="33">
        <v>0.41527777777777802</v>
      </c>
      <c r="G1475" s="33">
        <f t="shared" si="161"/>
        <v>4.1666666666670404E-3</v>
      </c>
      <c r="H1475" s="8">
        <v>2</v>
      </c>
      <c r="I1475" s="5">
        <v>1</v>
      </c>
      <c r="J1475" s="5">
        <v>1</v>
      </c>
      <c r="K1475" s="4">
        <v>1</v>
      </c>
      <c r="L1475" s="6" t="s">
        <v>66</v>
      </c>
      <c r="M1475" s="4" t="s">
        <v>67</v>
      </c>
      <c r="N1475" s="4">
        <v>1</v>
      </c>
      <c r="O1475" s="5">
        <f t="shared" si="162"/>
        <v>40.590000000000003</v>
      </c>
      <c r="P1475" s="5">
        <v>12.3</v>
      </c>
      <c r="Q1475" s="5">
        <f t="shared" si="163"/>
        <v>36.299999999999997</v>
      </c>
      <c r="R1475" s="5">
        <v>11</v>
      </c>
      <c r="S1475" s="5">
        <f t="shared" si="164"/>
        <v>40.590000000000003</v>
      </c>
      <c r="T1475" s="5">
        <v>12.3</v>
      </c>
      <c r="U1475" s="8">
        <f t="shared" ref="U1475:U1538" si="166">V1475*3.3</f>
        <v>38.445</v>
      </c>
      <c r="V1475" s="5">
        <f t="shared" ref="V1475:V1538" si="167">(R1475+P1475)/2</f>
        <v>11.65</v>
      </c>
      <c r="W1475" s="12">
        <v>27.848579999999998</v>
      </c>
      <c r="X1475" s="12">
        <v>-115.16043999999999</v>
      </c>
      <c r="Y1475" s="4">
        <f t="shared" si="165"/>
        <v>66.2</v>
      </c>
      <c r="Z1475" s="4">
        <v>19</v>
      </c>
      <c r="AA1475" s="4">
        <v>6.9</v>
      </c>
      <c r="AB1475" s="4" t="s">
        <v>608</v>
      </c>
      <c r="AC1475" s="4">
        <v>2</v>
      </c>
      <c r="AD1475" s="4" t="s">
        <v>38</v>
      </c>
      <c r="AE1475" s="4">
        <v>30</v>
      </c>
      <c r="AF1475" s="4"/>
      <c r="AG1475" s="4"/>
    </row>
    <row r="1476" spans="1:33">
      <c r="A1476" s="4" t="s">
        <v>294</v>
      </c>
      <c r="B1476" s="4" t="s">
        <v>40</v>
      </c>
      <c r="C1476" s="28">
        <v>39653</v>
      </c>
      <c r="D1476" s="4">
        <v>2008</v>
      </c>
      <c r="E1476" s="33">
        <v>0.40833333333333338</v>
      </c>
      <c r="F1476" s="33">
        <v>0.41249999999999998</v>
      </c>
      <c r="G1476" s="33">
        <f t="shared" si="161"/>
        <v>4.1666666666665964E-3</v>
      </c>
      <c r="H1476" s="8">
        <v>2</v>
      </c>
      <c r="I1476" s="5">
        <v>1</v>
      </c>
      <c r="J1476" s="5">
        <v>2</v>
      </c>
      <c r="K1476" s="4">
        <v>2</v>
      </c>
      <c r="L1476" s="6" t="s">
        <v>66</v>
      </c>
      <c r="M1476" s="4" t="s">
        <v>67</v>
      </c>
      <c r="N1476" s="4">
        <v>1</v>
      </c>
      <c r="O1476" s="5">
        <f t="shared" si="162"/>
        <v>39.269999999999996</v>
      </c>
      <c r="P1476" s="5">
        <v>11.9</v>
      </c>
      <c r="Q1476" s="5">
        <f t="shared" si="163"/>
        <v>39.269999999999996</v>
      </c>
      <c r="R1476" s="5">
        <v>11.9</v>
      </c>
      <c r="S1476" s="5">
        <f t="shared" si="164"/>
        <v>39.269999999999996</v>
      </c>
      <c r="T1476" s="5">
        <v>11.9</v>
      </c>
      <c r="U1476" s="8">
        <f t="shared" si="166"/>
        <v>39.269999999999996</v>
      </c>
      <c r="V1476" s="5">
        <f t="shared" si="167"/>
        <v>11.9</v>
      </c>
      <c r="W1476" s="12">
        <v>27.848579999999998</v>
      </c>
      <c r="X1476" s="12">
        <v>-115.16043999999999</v>
      </c>
      <c r="Y1476" s="4">
        <f t="shared" si="165"/>
        <v>57.2</v>
      </c>
      <c r="Z1476" s="4">
        <v>14</v>
      </c>
      <c r="AA1476" s="4">
        <v>6.9</v>
      </c>
      <c r="AB1476" s="4" t="s">
        <v>604</v>
      </c>
      <c r="AC1476" s="4">
        <v>6</v>
      </c>
      <c r="AD1476" s="4" t="s">
        <v>38</v>
      </c>
      <c r="AE1476" s="4">
        <v>210</v>
      </c>
      <c r="AF1476" s="4"/>
      <c r="AG1476" s="4"/>
    </row>
    <row r="1477" spans="1:33">
      <c r="A1477" s="4" t="s">
        <v>294</v>
      </c>
      <c r="B1477" s="4" t="s">
        <v>40</v>
      </c>
      <c r="C1477" s="28">
        <v>39653</v>
      </c>
      <c r="D1477" s="4">
        <v>2008</v>
      </c>
      <c r="E1477" s="33">
        <v>0.40833333333333299</v>
      </c>
      <c r="F1477" s="33">
        <v>0.41249999999999998</v>
      </c>
      <c r="G1477" s="33">
        <f t="shared" si="161"/>
        <v>4.1666666666669849E-3</v>
      </c>
      <c r="H1477" s="8">
        <v>2</v>
      </c>
      <c r="I1477" s="5">
        <v>1</v>
      </c>
      <c r="J1477" s="5">
        <v>2</v>
      </c>
      <c r="K1477" s="4">
        <v>2</v>
      </c>
      <c r="L1477" s="6" t="s">
        <v>66</v>
      </c>
      <c r="M1477" s="4" t="s">
        <v>67</v>
      </c>
      <c r="N1477" s="4">
        <v>1</v>
      </c>
      <c r="O1477" s="5">
        <f t="shared" si="162"/>
        <v>39.269999999999996</v>
      </c>
      <c r="P1477" s="5">
        <v>11.9</v>
      </c>
      <c r="Q1477" s="5">
        <f t="shared" si="163"/>
        <v>39.269999999999996</v>
      </c>
      <c r="R1477" s="5">
        <v>11.9</v>
      </c>
      <c r="S1477" s="5">
        <f t="shared" si="164"/>
        <v>39.269999999999996</v>
      </c>
      <c r="T1477" s="5">
        <v>11.9</v>
      </c>
      <c r="U1477" s="8">
        <f t="shared" si="166"/>
        <v>39.269999999999996</v>
      </c>
      <c r="V1477" s="5">
        <f t="shared" si="167"/>
        <v>11.9</v>
      </c>
      <c r="W1477" s="12">
        <v>27.848579999999998</v>
      </c>
      <c r="X1477" s="12">
        <v>-115.16043999999999</v>
      </c>
      <c r="Y1477" s="4">
        <f t="shared" si="165"/>
        <v>57.2</v>
      </c>
      <c r="Z1477" s="4">
        <v>14</v>
      </c>
      <c r="AA1477" s="4">
        <v>6.9</v>
      </c>
      <c r="AB1477" s="4" t="s">
        <v>618</v>
      </c>
      <c r="AC1477" s="4">
        <v>1</v>
      </c>
      <c r="AD1477" s="4" t="s">
        <v>38</v>
      </c>
      <c r="AE1477" s="4">
        <v>210</v>
      </c>
      <c r="AF1477" s="4"/>
      <c r="AG1477" s="4"/>
    </row>
    <row r="1478" spans="1:33">
      <c r="A1478" s="4" t="s">
        <v>294</v>
      </c>
      <c r="B1478" s="4" t="s">
        <v>40</v>
      </c>
      <c r="C1478" s="28">
        <v>39653</v>
      </c>
      <c r="D1478" s="4">
        <v>2008</v>
      </c>
      <c r="E1478" s="33">
        <v>0.40833333333333299</v>
      </c>
      <c r="F1478" s="33">
        <v>0.41249999999999998</v>
      </c>
      <c r="G1478" s="33">
        <f t="shared" si="161"/>
        <v>4.1666666666669849E-3</v>
      </c>
      <c r="H1478" s="8">
        <v>2</v>
      </c>
      <c r="I1478" s="5">
        <v>1</v>
      </c>
      <c r="J1478" s="5">
        <v>2</v>
      </c>
      <c r="K1478" s="4">
        <v>2</v>
      </c>
      <c r="L1478" s="6" t="s">
        <v>66</v>
      </c>
      <c r="M1478" s="4" t="s">
        <v>67</v>
      </c>
      <c r="N1478" s="4">
        <v>1</v>
      </c>
      <c r="O1478" s="5">
        <f t="shared" si="162"/>
        <v>39.269999999999996</v>
      </c>
      <c r="P1478" s="5">
        <v>11.9</v>
      </c>
      <c r="Q1478" s="5">
        <f t="shared" si="163"/>
        <v>39.269999999999996</v>
      </c>
      <c r="R1478" s="5">
        <v>11.9</v>
      </c>
      <c r="S1478" s="5">
        <f t="shared" si="164"/>
        <v>39.269999999999996</v>
      </c>
      <c r="T1478" s="5">
        <v>11.9</v>
      </c>
      <c r="U1478" s="8">
        <f t="shared" si="166"/>
        <v>39.269999999999996</v>
      </c>
      <c r="V1478" s="5">
        <f t="shared" si="167"/>
        <v>11.9</v>
      </c>
      <c r="W1478" s="12">
        <v>27.848579999999998</v>
      </c>
      <c r="X1478" s="12">
        <v>-115.16043999999999</v>
      </c>
      <c r="Y1478" s="4">
        <f t="shared" si="165"/>
        <v>57.2</v>
      </c>
      <c r="Z1478" s="4">
        <v>14</v>
      </c>
      <c r="AA1478" s="4">
        <v>6.9</v>
      </c>
      <c r="AB1478" s="4" t="s">
        <v>613</v>
      </c>
      <c r="AC1478" s="4">
        <v>150</v>
      </c>
      <c r="AD1478" s="4">
        <v>6</v>
      </c>
      <c r="AE1478" s="4">
        <v>210</v>
      </c>
      <c r="AF1478" s="4"/>
      <c r="AG1478" s="4"/>
    </row>
    <row r="1479" spans="1:33">
      <c r="A1479" s="4" t="s">
        <v>294</v>
      </c>
      <c r="B1479" s="4" t="s">
        <v>40</v>
      </c>
      <c r="C1479" s="28">
        <v>39653</v>
      </c>
      <c r="D1479" s="4">
        <v>2008</v>
      </c>
      <c r="E1479" s="33">
        <v>0.40833333333333299</v>
      </c>
      <c r="F1479" s="33">
        <v>0.41249999999999998</v>
      </c>
      <c r="G1479" s="33">
        <f t="shared" si="161"/>
        <v>4.1666666666669849E-3</v>
      </c>
      <c r="H1479" s="8">
        <v>2</v>
      </c>
      <c r="I1479" s="5">
        <v>1</v>
      </c>
      <c r="J1479" s="5">
        <v>2</v>
      </c>
      <c r="K1479" s="4">
        <v>2</v>
      </c>
      <c r="L1479" s="6" t="s">
        <v>66</v>
      </c>
      <c r="M1479" s="4" t="s">
        <v>67</v>
      </c>
      <c r="N1479" s="4">
        <v>1</v>
      </c>
      <c r="O1479" s="5">
        <f t="shared" si="162"/>
        <v>39.269999999999996</v>
      </c>
      <c r="P1479" s="5">
        <v>11.9</v>
      </c>
      <c r="Q1479" s="5">
        <f t="shared" si="163"/>
        <v>39.269999999999996</v>
      </c>
      <c r="R1479" s="5">
        <v>11.9</v>
      </c>
      <c r="S1479" s="5">
        <f t="shared" si="164"/>
        <v>39.269999999999996</v>
      </c>
      <c r="T1479" s="5">
        <v>11.9</v>
      </c>
      <c r="U1479" s="8">
        <f t="shared" si="166"/>
        <v>39.269999999999996</v>
      </c>
      <c r="V1479" s="5">
        <f t="shared" si="167"/>
        <v>11.9</v>
      </c>
      <c r="W1479" s="12">
        <v>27.848579999999998</v>
      </c>
      <c r="X1479" s="12">
        <v>-115.16043999999999</v>
      </c>
      <c r="Y1479" s="4">
        <f t="shared" si="165"/>
        <v>57.2</v>
      </c>
      <c r="Z1479" s="4">
        <v>14</v>
      </c>
      <c r="AA1479" s="4">
        <v>6.9</v>
      </c>
      <c r="AB1479" s="4" t="s">
        <v>608</v>
      </c>
      <c r="AC1479" s="4">
        <v>3</v>
      </c>
      <c r="AD1479" s="4" t="s">
        <v>38</v>
      </c>
      <c r="AE1479" s="4">
        <v>210</v>
      </c>
      <c r="AF1479" s="4"/>
      <c r="AG1479" s="4"/>
    </row>
    <row r="1480" spans="1:33">
      <c r="A1480" s="4" t="s">
        <v>294</v>
      </c>
      <c r="B1480" s="4" t="s">
        <v>40</v>
      </c>
      <c r="C1480" s="28">
        <v>39653</v>
      </c>
      <c r="D1480" s="4">
        <v>2008</v>
      </c>
      <c r="E1480" s="33">
        <v>0.40833333333333299</v>
      </c>
      <c r="F1480" s="33">
        <v>0.41249999999999998</v>
      </c>
      <c r="G1480" s="33">
        <f t="shared" si="161"/>
        <v>4.1666666666669849E-3</v>
      </c>
      <c r="H1480" s="8">
        <v>2</v>
      </c>
      <c r="I1480" s="5">
        <v>1</v>
      </c>
      <c r="J1480" s="5">
        <v>2</v>
      </c>
      <c r="K1480" s="4">
        <v>2</v>
      </c>
      <c r="L1480" s="6" t="s">
        <v>66</v>
      </c>
      <c r="M1480" s="4" t="s">
        <v>67</v>
      </c>
      <c r="N1480" s="4">
        <v>1</v>
      </c>
      <c r="O1480" s="5">
        <f t="shared" si="162"/>
        <v>39.269999999999996</v>
      </c>
      <c r="P1480" s="5">
        <v>11.9</v>
      </c>
      <c r="Q1480" s="5">
        <f t="shared" si="163"/>
        <v>39.269999999999996</v>
      </c>
      <c r="R1480" s="5">
        <v>11.9</v>
      </c>
      <c r="S1480" s="5">
        <f t="shared" si="164"/>
        <v>39.269999999999996</v>
      </c>
      <c r="T1480" s="5">
        <v>11.9</v>
      </c>
      <c r="U1480" s="8">
        <f t="shared" si="166"/>
        <v>39.269999999999996</v>
      </c>
      <c r="V1480" s="5">
        <f t="shared" si="167"/>
        <v>11.9</v>
      </c>
      <c r="W1480" s="12">
        <v>27.848579999999998</v>
      </c>
      <c r="X1480" s="12">
        <v>-115.16043999999999</v>
      </c>
      <c r="Y1480" s="4">
        <f t="shared" si="165"/>
        <v>57.2</v>
      </c>
      <c r="Z1480" s="4">
        <v>14</v>
      </c>
      <c r="AA1480" s="4">
        <v>6.9</v>
      </c>
      <c r="AB1480" s="4" t="s">
        <v>612</v>
      </c>
      <c r="AC1480" s="4">
        <v>1</v>
      </c>
      <c r="AD1480" s="4" t="s">
        <v>38</v>
      </c>
      <c r="AE1480" s="4">
        <v>210</v>
      </c>
      <c r="AF1480" s="4"/>
      <c r="AG1480" s="4"/>
    </row>
    <row r="1481" spans="1:33">
      <c r="A1481" s="4" t="s">
        <v>294</v>
      </c>
      <c r="B1481" s="4" t="s">
        <v>40</v>
      </c>
      <c r="C1481" s="28">
        <v>39653</v>
      </c>
      <c r="D1481" s="4">
        <v>2008</v>
      </c>
      <c r="E1481" s="33">
        <v>0.40833333333333338</v>
      </c>
      <c r="F1481" s="33">
        <v>0.41249999999999998</v>
      </c>
      <c r="G1481" s="33">
        <f t="shared" si="161"/>
        <v>4.1666666666665964E-3</v>
      </c>
      <c r="H1481" s="8">
        <v>2</v>
      </c>
      <c r="I1481" s="5">
        <v>1</v>
      </c>
      <c r="J1481" s="5">
        <v>2</v>
      </c>
      <c r="K1481" s="4">
        <v>2</v>
      </c>
      <c r="L1481" s="6" t="s">
        <v>66</v>
      </c>
      <c r="M1481" s="4" t="s">
        <v>67</v>
      </c>
      <c r="N1481" s="4">
        <v>1</v>
      </c>
      <c r="O1481" s="5">
        <f t="shared" si="162"/>
        <v>39.269999999999996</v>
      </c>
      <c r="P1481" s="5">
        <v>11.9</v>
      </c>
      <c r="Q1481" s="5">
        <f t="shared" si="163"/>
        <v>39.269999999999996</v>
      </c>
      <c r="R1481" s="5">
        <v>11.9</v>
      </c>
      <c r="S1481" s="5">
        <f t="shared" si="164"/>
        <v>39.269999999999996</v>
      </c>
      <c r="T1481" s="5">
        <v>11.9</v>
      </c>
      <c r="U1481" s="8">
        <f t="shared" si="166"/>
        <v>39.269999999999996</v>
      </c>
      <c r="V1481" s="5">
        <f t="shared" si="167"/>
        <v>11.9</v>
      </c>
      <c r="W1481" s="12">
        <v>27.848579999999998</v>
      </c>
      <c r="X1481" s="12">
        <v>-115.16043999999999</v>
      </c>
      <c r="Y1481" s="4">
        <f t="shared" si="165"/>
        <v>57.2</v>
      </c>
      <c r="Z1481" s="4">
        <v>14</v>
      </c>
      <c r="AA1481" s="4">
        <v>6.9</v>
      </c>
      <c r="AB1481" s="4" t="s">
        <v>606</v>
      </c>
      <c r="AC1481" s="4">
        <v>1</v>
      </c>
      <c r="AD1481" s="4" t="s">
        <v>38</v>
      </c>
      <c r="AE1481" s="4">
        <v>210</v>
      </c>
      <c r="AF1481" s="4"/>
      <c r="AG1481" s="4"/>
    </row>
    <row r="1482" spans="1:33">
      <c r="A1482" s="4" t="s">
        <v>294</v>
      </c>
      <c r="B1482" s="4" t="s">
        <v>40</v>
      </c>
      <c r="C1482" s="28">
        <v>39653</v>
      </c>
      <c r="D1482" s="4">
        <v>2008</v>
      </c>
      <c r="E1482" s="33">
        <v>0.40833333333333299</v>
      </c>
      <c r="F1482" s="33">
        <v>0.41249999999999998</v>
      </c>
      <c r="G1482" s="33">
        <f t="shared" si="161"/>
        <v>4.1666666666669849E-3</v>
      </c>
      <c r="H1482" s="8">
        <v>2</v>
      </c>
      <c r="I1482" s="5">
        <v>1</v>
      </c>
      <c r="J1482" s="5">
        <v>2</v>
      </c>
      <c r="K1482" s="4">
        <v>2</v>
      </c>
      <c r="L1482" s="6" t="s">
        <v>66</v>
      </c>
      <c r="M1482" s="4" t="s">
        <v>67</v>
      </c>
      <c r="N1482" s="4">
        <v>1</v>
      </c>
      <c r="O1482" s="5">
        <f t="shared" si="162"/>
        <v>39.269999999999996</v>
      </c>
      <c r="P1482" s="5">
        <v>11.9</v>
      </c>
      <c r="Q1482" s="5">
        <f t="shared" si="163"/>
        <v>39.269999999999996</v>
      </c>
      <c r="R1482" s="5">
        <v>11.9</v>
      </c>
      <c r="S1482" s="5">
        <f t="shared" si="164"/>
        <v>39.269999999999996</v>
      </c>
      <c r="T1482" s="5">
        <v>11.9</v>
      </c>
      <c r="U1482" s="8">
        <f t="shared" si="166"/>
        <v>39.269999999999996</v>
      </c>
      <c r="V1482" s="5">
        <f t="shared" si="167"/>
        <v>11.9</v>
      </c>
      <c r="W1482" s="12">
        <v>27.848579999999998</v>
      </c>
      <c r="X1482" s="12">
        <v>-115.16043999999999</v>
      </c>
      <c r="Y1482" s="4">
        <f t="shared" si="165"/>
        <v>57.2</v>
      </c>
      <c r="Z1482" s="4">
        <v>14</v>
      </c>
      <c r="AA1482" s="4">
        <v>6.9</v>
      </c>
      <c r="AB1482" s="4" t="s">
        <v>607</v>
      </c>
      <c r="AC1482" s="4">
        <v>2</v>
      </c>
      <c r="AD1482" s="4" t="s">
        <v>38</v>
      </c>
      <c r="AE1482" s="4">
        <v>210</v>
      </c>
      <c r="AF1482" s="4"/>
      <c r="AG1482" s="4"/>
    </row>
    <row r="1483" spans="1:33">
      <c r="A1483" s="4" t="s">
        <v>294</v>
      </c>
      <c r="B1483" s="4" t="s">
        <v>40</v>
      </c>
      <c r="C1483" s="28">
        <v>39653</v>
      </c>
      <c r="D1483" s="4">
        <v>2008</v>
      </c>
      <c r="E1483" s="33">
        <v>0.40833333333333299</v>
      </c>
      <c r="F1483" s="33">
        <v>0.41249999999999998</v>
      </c>
      <c r="G1483" s="33">
        <f t="shared" si="161"/>
        <v>4.1666666666669849E-3</v>
      </c>
      <c r="H1483" s="8">
        <v>2</v>
      </c>
      <c r="I1483" s="5">
        <v>1</v>
      </c>
      <c r="J1483" s="5">
        <v>2</v>
      </c>
      <c r="K1483" s="4">
        <v>2</v>
      </c>
      <c r="L1483" s="6" t="s">
        <v>66</v>
      </c>
      <c r="M1483" s="4" t="s">
        <v>67</v>
      </c>
      <c r="N1483" s="4">
        <v>1</v>
      </c>
      <c r="O1483" s="5">
        <f t="shared" si="162"/>
        <v>39.269999999999996</v>
      </c>
      <c r="P1483" s="5">
        <v>11.9</v>
      </c>
      <c r="Q1483" s="5">
        <f t="shared" si="163"/>
        <v>39.269999999999996</v>
      </c>
      <c r="R1483" s="5">
        <v>11.9</v>
      </c>
      <c r="S1483" s="5">
        <f t="shared" si="164"/>
        <v>39.269999999999996</v>
      </c>
      <c r="T1483" s="5">
        <v>11.9</v>
      </c>
      <c r="U1483" s="8">
        <f t="shared" si="166"/>
        <v>39.269999999999996</v>
      </c>
      <c r="V1483" s="5">
        <f t="shared" si="167"/>
        <v>11.9</v>
      </c>
      <c r="W1483" s="12">
        <v>27.848579999999998</v>
      </c>
      <c r="X1483" s="12">
        <v>-115.16043999999999</v>
      </c>
      <c r="Y1483" s="4">
        <f t="shared" si="165"/>
        <v>57.2</v>
      </c>
      <c r="Z1483" s="4">
        <v>14</v>
      </c>
      <c r="AA1483" s="4">
        <v>6.9</v>
      </c>
      <c r="AB1483" s="4" t="s">
        <v>611</v>
      </c>
      <c r="AC1483" s="4">
        <v>1</v>
      </c>
      <c r="AD1483" s="4" t="s">
        <v>38</v>
      </c>
      <c r="AE1483" s="4">
        <v>210</v>
      </c>
      <c r="AF1483" s="4"/>
      <c r="AG1483" s="4"/>
    </row>
    <row r="1484" spans="1:33">
      <c r="A1484" s="4" t="s">
        <v>295</v>
      </c>
      <c r="B1484" s="4" t="s">
        <v>223</v>
      </c>
      <c r="C1484" s="28">
        <v>39653</v>
      </c>
      <c r="D1484" s="4">
        <v>2008</v>
      </c>
      <c r="E1484" s="33">
        <v>0.41666666666666669</v>
      </c>
      <c r="F1484" s="33">
        <v>0.42083333333333334</v>
      </c>
      <c r="G1484" s="33">
        <f t="shared" si="161"/>
        <v>4.1666666666666519E-3</v>
      </c>
      <c r="H1484" s="8">
        <v>2</v>
      </c>
      <c r="I1484" s="5">
        <v>1</v>
      </c>
      <c r="J1484" s="5">
        <v>3</v>
      </c>
      <c r="K1484" s="4">
        <v>3</v>
      </c>
      <c r="L1484" s="6" t="s">
        <v>66</v>
      </c>
      <c r="M1484" s="4" t="s">
        <v>67</v>
      </c>
      <c r="N1484" s="4">
        <v>1</v>
      </c>
      <c r="O1484" s="5">
        <f t="shared" si="162"/>
        <v>24.09</v>
      </c>
      <c r="P1484" s="5">
        <v>7.3</v>
      </c>
      <c r="Q1484" s="5">
        <f t="shared" si="163"/>
        <v>23.099999999999998</v>
      </c>
      <c r="R1484" s="5">
        <v>7</v>
      </c>
      <c r="S1484" s="5">
        <f t="shared" si="164"/>
        <v>24.09</v>
      </c>
      <c r="T1484" s="5">
        <v>7.3</v>
      </c>
      <c r="U1484" s="8">
        <f t="shared" si="166"/>
        <v>23.594999999999999</v>
      </c>
      <c r="V1484" s="5">
        <f t="shared" si="167"/>
        <v>7.15</v>
      </c>
      <c r="W1484" s="12">
        <v>27.847719999999999</v>
      </c>
      <c r="X1484" s="12">
        <v>-115.16208</v>
      </c>
      <c r="Y1484" s="4">
        <f t="shared" si="165"/>
        <v>53.6</v>
      </c>
      <c r="Z1484" s="4">
        <v>12</v>
      </c>
      <c r="AA1484" s="4">
        <v>3</v>
      </c>
      <c r="AB1484" s="4" t="s">
        <v>604</v>
      </c>
      <c r="AC1484" s="4">
        <v>1</v>
      </c>
      <c r="AD1484" s="4" t="s">
        <v>38</v>
      </c>
      <c r="AE1484" s="4">
        <v>120</v>
      </c>
      <c r="AF1484" s="4"/>
      <c r="AG1484" s="4"/>
    </row>
    <row r="1485" spans="1:33">
      <c r="A1485" s="4" t="s">
        <v>295</v>
      </c>
      <c r="B1485" s="4" t="s">
        <v>223</v>
      </c>
      <c r="C1485" s="28">
        <v>39653</v>
      </c>
      <c r="D1485" s="4">
        <v>2008</v>
      </c>
      <c r="E1485" s="33">
        <v>0.41666666666666669</v>
      </c>
      <c r="F1485" s="33">
        <v>0.42083333333333334</v>
      </c>
      <c r="G1485" s="33">
        <f t="shared" si="161"/>
        <v>4.1666666666666519E-3</v>
      </c>
      <c r="H1485" s="8">
        <v>2</v>
      </c>
      <c r="I1485" s="5">
        <v>1</v>
      </c>
      <c r="J1485" s="5">
        <v>3</v>
      </c>
      <c r="K1485" s="4">
        <v>3</v>
      </c>
      <c r="L1485" s="6" t="s">
        <v>66</v>
      </c>
      <c r="M1485" s="4" t="s">
        <v>67</v>
      </c>
      <c r="N1485" s="4">
        <v>1</v>
      </c>
      <c r="O1485" s="5">
        <f t="shared" si="162"/>
        <v>24.09</v>
      </c>
      <c r="P1485" s="5">
        <v>7.3</v>
      </c>
      <c r="Q1485" s="5">
        <f t="shared" si="163"/>
        <v>23.099999999999998</v>
      </c>
      <c r="R1485" s="5">
        <v>7</v>
      </c>
      <c r="S1485" s="5">
        <f t="shared" si="164"/>
        <v>24.09</v>
      </c>
      <c r="T1485" s="5">
        <v>7.3</v>
      </c>
      <c r="U1485" s="8">
        <f t="shared" si="166"/>
        <v>23.594999999999999</v>
      </c>
      <c r="V1485" s="5">
        <f t="shared" si="167"/>
        <v>7.15</v>
      </c>
      <c r="W1485" s="12">
        <v>27.847719999999999</v>
      </c>
      <c r="X1485" s="12">
        <v>-115.16208</v>
      </c>
      <c r="Y1485" s="4">
        <f t="shared" si="165"/>
        <v>53.6</v>
      </c>
      <c r="Z1485" s="4">
        <v>12</v>
      </c>
      <c r="AA1485" s="4">
        <v>3</v>
      </c>
      <c r="AB1485" s="4" t="s">
        <v>615</v>
      </c>
      <c r="AC1485" s="4">
        <v>1</v>
      </c>
      <c r="AD1485" s="4" t="s">
        <v>38</v>
      </c>
      <c r="AE1485" s="4">
        <v>120</v>
      </c>
      <c r="AF1485" s="4"/>
      <c r="AG1485" s="4"/>
    </row>
    <row r="1486" spans="1:33">
      <c r="A1486" s="4" t="s">
        <v>295</v>
      </c>
      <c r="B1486" s="4" t="s">
        <v>223</v>
      </c>
      <c r="C1486" s="28">
        <v>39653</v>
      </c>
      <c r="D1486" s="4">
        <v>2008</v>
      </c>
      <c r="E1486" s="33">
        <v>0.41666666666666669</v>
      </c>
      <c r="F1486" s="33">
        <v>0.42083333333333334</v>
      </c>
      <c r="G1486" s="33">
        <f t="shared" si="161"/>
        <v>4.1666666666666519E-3</v>
      </c>
      <c r="H1486" s="8">
        <v>2</v>
      </c>
      <c r="I1486" s="5">
        <v>1</v>
      </c>
      <c r="J1486" s="5">
        <v>3</v>
      </c>
      <c r="K1486" s="4">
        <v>3</v>
      </c>
      <c r="L1486" s="6" t="s">
        <v>66</v>
      </c>
      <c r="M1486" s="4" t="s">
        <v>67</v>
      </c>
      <c r="N1486" s="4">
        <v>1</v>
      </c>
      <c r="O1486" s="5">
        <f t="shared" si="162"/>
        <v>24.09</v>
      </c>
      <c r="P1486" s="5">
        <v>7.3</v>
      </c>
      <c r="Q1486" s="5">
        <f t="shared" si="163"/>
        <v>23.099999999999998</v>
      </c>
      <c r="R1486" s="5">
        <v>7</v>
      </c>
      <c r="S1486" s="5">
        <f t="shared" si="164"/>
        <v>24.09</v>
      </c>
      <c r="T1486" s="5">
        <v>7.3</v>
      </c>
      <c r="U1486" s="8">
        <f t="shared" si="166"/>
        <v>23.594999999999999</v>
      </c>
      <c r="V1486" s="5">
        <f t="shared" si="167"/>
        <v>7.15</v>
      </c>
      <c r="W1486" s="12">
        <v>27.847719999999999</v>
      </c>
      <c r="X1486" s="12">
        <v>-115.16208</v>
      </c>
      <c r="Y1486" s="4">
        <f t="shared" si="165"/>
        <v>53.6</v>
      </c>
      <c r="Z1486" s="4">
        <v>12</v>
      </c>
      <c r="AA1486" s="4">
        <v>3</v>
      </c>
      <c r="AB1486" s="4" t="s">
        <v>618</v>
      </c>
      <c r="AC1486" s="4">
        <v>2</v>
      </c>
      <c r="AD1486" s="4" t="s">
        <v>38</v>
      </c>
      <c r="AE1486" s="4">
        <v>120</v>
      </c>
      <c r="AF1486" s="4"/>
      <c r="AG1486" s="4"/>
    </row>
    <row r="1487" spans="1:33">
      <c r="A1487" s="4" t="s">
        <v>295</v>
      </c>
      <c r="B1487" s="4" t="s">
        <v>223</v>
      </c>
      <c r="C1487" s="28">
        <v>39653</v>
      </c>
      <c r="D1487" s="4">
        <v>2008</v>
      </c>
      <c r="E1487" s="33">
        <v>0.41666666666666669</v>
      </c>
      <c r="F1487" s="33">
        <v>0.42083333333333334</v>
      </c>
      <c r="G1487" s="33">
        <f t="shared" si="161"/>
        <v>4.1666666666666519E-3</v>
      </c>
      <c r="H1487" s="8">
        <v>2</v>
      </c>
      <c r="I1487" s="5">
        <v>1</v>
      </c>
      <c r="J1487" s="5">
        <v>3</v>
      </c>
      <c r="K1487" s="4">
        <v>3</v>
      </c>
      <c r="L1487" s="6" t="s">
        <v>66</v>
      </c>
      <c r="M1487" s="4" t="s">
        <v>67</v>
      </c>
      <c r="N1487" s="4">
        <v>1</v>
      </c>
      <c r="O1487" s="5">
        <f t="shared" si="162"/>
        <v>24.09</v>
      </c>
      <c r="P1487" s="5">
        <v>7.3</v>
      </c>
      <c r="Q1487" s="5">
        <f t="shared" si="163"/>
        <v>23.099999999999998</v>
      </c>
      <c r="R1487" s="5">
        <v>7</v>
      </c>
      <c r="S1487" s="5">
        <f t="shared" si="164"/>
        <v>24.09</v>
      </c>
      <c r="T1487" s="5">
        <v>7.3</v>
      </c>
      <c r="U1487" s="8">
        <f t="shared" si="166"/>
        <v>23.594999999999999</v>
      </c>
      <c r="V1487" s="5">
        <f t="shared" si="167"/>
        <v>7.15</v>
      </c>
      <c r="W1487" s="12">
        <v>27.847719999999999</v>
      </c>
      <c r="X1487" s="12">
        <v>-115.16208</v>
      </c>
      <c r="Y1487" s="4">
        <f t="shared" si="165"/>
        <v>53.6</v>
      </c>
      <c r="Z1487" s="4">
        <v>12</v>
      </c>
      <c r="AA1487" s="4">
        <v>3</v>
      </c>
      <c r="AB1487" s="9" t="s">
        <v>753</v>
      </c>
      <c r="AC1487" s="4">
        <v>3</v>
      </c>
      <c r="AD1487" s="4" t="s">
        <v>38</v>
      </c>
      <c r="AE1487" s="4">
        <v>120</v>
      </c>
      <c r="AF1487" s="4"/>
      <c r="AG1487" s="4"/>
    </row>
    <row r="1488" spans="1:33">
      <c r="A1488" s="4" t="s">
        <v>295</v>
      </c>
      <c r="B1488" s="4" t="s">
        <v>223</v>
      </c>
      <c r="C1488" s="28">
        <v>39653</v>
      </c>
      <c r="D1488" s="4">
        <v>2008</v>
      </c>
      <c r="E1488" s="33">
        <v>0.41666666666666669</v>
      </c>
      <c r="F1488" s="33">
        <v>0.42083333333333334</v>
      </c>
      <c r="G1488" s="33">
        <f t="shared" si="161"/>
        <v>4.1666666666666519E-3</v>
      </c>
      <c r="H1488" s="8">
        <v>2</v>
      </c>
      <c r="I1488" s="5">
        <v>1</v>
      </c>
      <c r="J1488" s="5">
        <v>3</v>
      </c>
      <c r="K1488" s="4">
        <v>3</v>
      </c>
      <c r="L1488" s="6" t="s">
        <v>66</v>
      </c>
      <c r="M1488" s="4" t="s">
        <v>67</v>
      </c>
      <c r="N1488" s="4">
        <v>1</v>
      </c>
      <c r="O1488" s="5">
        <f t="shared" si="162"/>
        <v>24.09</v>
      </c>
      <c r="P1488" s="5">
        <v>7.3</v>
      </c>
      <c r="Q1488" s="5">
        <f t="shared" si="163"/>
        <v>23.099999999999998</v>
      </c>
      <c r="R1488" s="5">
        <v>7</v>
      </c>
      <c r="S1488" s="5">
        <f t="shared" si="164"/>
        <v>24.09</v>
      </c>
      <c r="T1488" s="5">
        <v>7.3</v>
      </c>
      <c r="U1488" s="8">
        <f t="shared" si="166"/>
        <v>23.594999999999999</v>
      </c>
      <c r="V1488" s="5">
        <f t="shared" si="167"/>
        <v>7.15</v>
      </c>
      <c r="W1488" s="12">
        <v>27.847719999999999</v>
      </c>
      <c r="X1488" s="12">
        <v>-115.16208</v>
      </c>
      <c r="Y1488" s="4">
        <f t="shared" si="165"/>
        <v>53.6</v>
      </c>
      <c r="Z1488" s="4">
        <v>12</v>
      </c>
      <c r="AA1488" s="4">
        <v>3</v>
      </c>
      <c r="AB1488" s="4" t="s">
        <v>619</v>
      </c>
      <c r="AC1488" s="4">
        <v>1</v>
      </c>
      <c r="AD1488" s="4" t="s">
        <v>38</v>
      </c>
      <c r="AE1488" s="4">
        <v>120</v>
      </c>
      <c r="AF1488" s="4"/>
      <c r="AG1488" s="4"/>
    </row>
    <row r="1489" spans="1:33">
      <c r="A1489" s="4" t="s">
        <v>295</v>
      </c>
      <c r="B1489" s="4" t="s">
        <v>223</v>
      </c>
      <c r="C1489" s="28">
        <v>39653</v>
      </c>
      <c r="D1489" s="4">
        <v>2008</v>
      </c>
      <c r="E1489" s="33">
        <v>0.41666666666666669</v>
      </c>
      <c r="F1489" s="33">
        <v>0.42083333333333334</v>
      </c>
      <c r="G1489" s="33">
        <f t="shared" si="161"/>
        <v>4.1666666666666519E-3</v>
      </c>
      <c r="H1489" s="8">
        <v>2</v>
      </c>
      <c r="I1489" s="5">
        <v>1</v>
      </c>
      <c r="J1489" s="5">
        <v>3</v>
      </c>
      <c r="K1489" s="4">
        <v>3</v>
      </c>
      <c r="L1489" s="6" t="s">
        <v>66</v>
      </c>
      <c r="M1489" s="4" t="s">
        <v>67</v>
      </c>
      <c r="N1489" s="4">
        <v>1</v>
      </c>
      <c r="O1489" s="5">
        <f t="shared" si="162"/>
        <v>24.09</v>
      </c>
      <c r="P1489" s="5">
        <v>7.3</v>
      </c>
      <c r="Q1489" s="5">
        <f t="shared" si="163"/>
        <v>23.099999999999998</v>
      </c>
      <c r="R1489" s="5">
        <v>7</v>
      </c>
      <c r="S1489" s="5">
        <f t="shared" si="164"/>
        <v>24.09</v>
      </c>
      <c r="T1489" s="5">
        <v>7.3</v>
      </c>
      <c r="U1489" s="8">
        <f t="shared" si="166"/>
        <v>23.594999999999999</v>
      </c>
      <c r="V1489" s="5">
        <f t="shared" si="167"/>
        <v>7.15</v>
      </c>
      <c r="W1489" s="12">
        <v>27.847719999999999</v>
      </c>
      <c r="X1489" s="12">
        <v>-115.16208</v>
      </c>
      <c r="Y1489" s="4">
        <f t="shared" si="165"/>
        <v>53.6</v>
      </c>
      <c r="Z1489" s="4">
        <v>12</v>
      </c>
      <c r="AA1489" s="4">
        <v>3</v>
      </c>
      <c r="AB1489" s="4" t="s">
        <v>614</v>
      </c>
      <c r="AC1489" s="4">
        <v>5</v>
      </c>
      <c r="AD1489" s="4" t="s">
        <v>38</v>
      </c>
      <c r="AE1489" s="4">
        <v>120</v>
      </c>
      <c r="AF1489" s="4"/>
      <c r="AG1489" s="4"/>
    </row>
    <row r="1490" spans="1:33">
      <c r="A1490" s="4" t="s">
        <v>295</v>
      </c>
      <c r="B1490" s="4" t="s">
        <v>223</v>
      </c>
      <c r="C1490" s="28">
        <v>39653</v>
      </c>
      <c r="D1490" s="4">
        <v>2008</v>
      </c>
      <c r="E1490" s="33">
        <v>0.41666666666666669</v>
      </c>
      <c r="F1490" s="33">
        <v>0.42083333333333334</v>
      </c>
      <c r="G1490" s="33">
        <f t="shared" si="161"/>
        <v>4.1666666666666519E-3</v>
      </c>
      <c r="H1490" s="8">
        <v>2</v>
      </c>
      <c r="I1490" s="5">
        <v>1</v>
      </c>
      <c r="J1490" s="5">
        <v>3</v>
      </c>
      <c r="K1490" s="4">
        <v>3</v>
      </c>
      <c r="L1490" s="6" t="s">
        <v>66</v>
      </c>
      <c r="M1490" s="4" t="s">
        <v>67</v>
      </c>
      <c r="N1490" s="4">
        <v>1</v>
      </c>
      <c r="O1490" s="5">
        <f t="shared" si="162"/>
        <v>24.09</v>
      </c>
      <c r="P1490" s="5">
        <v>7.3</v>
      </c>
      <c r="Q1490" s="5">
        <f t="shared" si="163"/>
        <v>23.099999999999998</v>
      </c>
      <c r="R1490" s="5">
        <v>7</v>
      </c>
      <c r="S1490" s="5">
        <f t="shared" si="164"/>
        <v>24.09</v>
      </c>
      <c r="T1490" s="5">
        <v>7.3</v>
      </c>
      <c r="U1490" s="8">
        <f t="shared" si="166"/>
        <v>23.594999999999999</v>
      </c>
      <c r="V1490" s="5">
        <f t="shared" si="167"/>
        <v>7.15</v>
      </c>
      <c r="W1490" s="12">
        <v>27.847719999999999</v>
      </c>
      <c r="X1490" s="12">
        <v>-115.16208</v>
      </c>
      <c r="Y1490" s="4">
        <f t="shared" si="165"/>
        <v>53.6</v>
      </c>
      <c r="Z1490" s="4">
        <v>12</v>
      </c>
      <c r="AA1490" s="4">
        <v>3</v>
      </c>
      <c r="AB1490" s="4" t="s">
        <v>613</v>
      </c>
      <c r="AC1490" s="4">
        <v>43</v>
      </c>
      <c r="AD1490" s="4">
        <v>21</v>
      </c>
      <c r="AE1490" s="4">
        <v>120</v>
      </c>
      <c r="AF1490" s="4"/>
      <c r="AG1490" s="4"/>
    </row>
    <row r="1491" spans="1:33">
      <c r="A1491" s="4" t="s">
        <v>295</v>
      </c>
      <c r="B1491" s="4" t="s">
        <v>223</v>
      </c>
      <c r="C1491" s="28">
        <v>39653</v>
      </c>
      <c r="D1491" s="4">
        <v>2008</v>
      </c>
      <c r="E1491" s="33">
        <v>0.41666666666666669</v>
      </c>
      <c r="F1491" s="33">
        <v>0.42083333333333334</v>
      </c>
      <c r="G1491" s="33">
        <f t="shared" si="161"/>
        <v>4.1666666666666519E-3</v>
      </c>
      <c r="H1491" s="8">
        <v>2</v>
      </c>
      <c r="I1491" s="5">
        <v>1</v>
      </c>
      <c r="J1491" s="5">
        <v>3</v>
      </c>
      <c r="K1491" s="4">
        <v>3</v>
      </c>
      <c r="L1491" s="6" t="s">
        <v>66</v>
      </c>
      <c r="M1491" s="4" t="s">
        <v>67</v>
      </c>
      <c r="N1491" s="4">
        <v>1</v>
      </c>
      <c r="O1491" s="5">
        <f t="shared" si="162"/>
        <v>24.09</v>
      </c>
      <c r="P1491" s="5">
        <v>7.3</v>
      </c>
      <c r="Q1491" s="5">
        <f t="shared" si="163"/>
        <v>23.099999999999998</v>
      </c>
      <c r="R1491" s="5">
        <v>7</v>
      </c>
      <c r="S1491" s="5">
        <f t="shared" si="164"/>
        <v>24.09</v>
      </c>
      <c r="T1491" s="5">
        <v>7.3</v>
      </c>
      <c r="U1491" s="8">
        <f t="shared" si="166"/>
        <v>23.594999999999999</v>
      </c>
      <c r="V1491" s="5">
        <f t="shared" si="167"/>
        <v>7.15</v>
      </c>
      <c r="W1491" s="12">
        <v>27.847719999999999</v>
      </c>
      <c r="X1491" s="12">
        <v>-115.16208</v>
      </c>
      <c r="Y1491" s="4">
        <f t="shared" si="165"/>
        <v>53.6</v>
      </c>
      <c r="Z1491" s="4">
        <v>12</v>
      </c>
      <c r="AA1491" s="4">
        <v>3</v>
      </c>
      <c r="AB1491" s="4" t="s">
        <v>609</v>
      </c>
      <c r="AC1491" s="4">
        <v>3</v>
      </c>
      <c r="AD1491" s="4" t="s">
        <v>38</v>
      </c>
      <c r="AE1491" s="4">
        <v>120</v>
      </c>
      <c r="AF1491" s="4"/>
      <c r="AG1491" s="4"/>
    </row>
    <row r="1492" spans="1:33">
      <c r="A1492" s="4" t="s">
        <v>295</v>
      </c>
      <c r="B1492" s="4" t="s">
        <v>223</v>
      </c>
      <c r="C1492" s="28">
        <v>39653</v>
      </c>
      <c r="D1492" s="4">
        <v>2008</v>
      </c>
      <c r="E1492" s="33">
        <v>0.41666666666666669</v>
      </c>
      <c r="F1492" s="33">
        <v>0.42083333333333334</v>
      </c>
      <c r="G1492" s="33">
        <f t="shared" si="161"/>
        <v>4.1666666666666519E-3</v>
      </c>
      <c r="H1492" s="8">
        <v>2</v>
      </c>
      <c r="I1492" s="5">
        <v>1</v>
      </c>
      <c r="J1492" s="5">
        <v>3</v>
      </c>
      <c r="K1492" s="4">
        <v>3</v>
      </c>
      <c r="L1492" s="6" t="s">
        <v>66</v>
      </c>
      <c r="M1492" s="4" t="s">
        <v>67</v>
      </c>
      <c r="N1492" s="4">
        <v>1</v>
      </c>
      <c r="O1492" s="5">
        <f t="shared" si="162"/>
        <v>24.09</v>
      </c>
      <c r="P1492" s="5">
        <v>7.3</v>
      </c>
      <c r="Q1492" s="5">
        <f t="shared" si="163"/>
        <v>23.099999999999998</v>
      </c>
      <c r="R1492" s="5">
        <v>7</v>
      </c>
      <c r="S1492" s="5">
        <f t="shared" si="164"/>
        <v>24.09</v>
      </c>
      <c r="T1492" s="5">
        <v>7.3</v>
      </c>
      <c r="U1492" s="8">
        <f t="shared" si="166"/>
        <v>23.594999999999999</v>
      </c>
      <c r="V1492" s="5">
        <f t="shared" si="167"/>
        <v>7.15</v>
      </c>
      <c r="W1492" s="12">
        <v>27.847719999999999</v>
      </c>
      <c r="X1492" s="12">
        <v>-115.16208</v>
      </c>
      <c r="Y1492" s="4">
        <f t="shared" si="165"/>
        <v>53.6</v>
      </c>
      <c r="Z1492" s="4">
        <v>12</v>
      </c>
      <c r="AA1492" s="4">
        <v>3</v>
      </c>
      <c r="AB1492" s="4" t="s">
        <v>610</v>
      </c>
      <c r="AC1492" s="4">
        <v>4</v>
      </c>
      <c r="AD1492" s="4" t="s">
        <v>38</v>
      </c>
      <c r="AE1492" s="4">
        <v>120</v>
      </c>
      <c r="AF1492" s="4"/>
      <c r="AG1492" s="4"/>
    </row>
    <row r="1493" spans="1:33">
      <c r="A1493" s="4" t="s">
        <v>295</v>
      </c>
      <c r="B1493" s="4" t="s">
        <v>223</v>
      </c>
      <c r="C1493" s="28">
        <v>39653</v>
      </c>
      <c r="D1493" s="4">
        <v>2008</v>
      </c>
      <c r="E1493" s="33">
        <v>0.41666666666666669</v>
      </c>
      <c r="F1493" s="33">
        <v>0.42083333333333334</v>
      </c>
      <c r="G1493" s="33">
        <f t="shared" si="161"/>
        <v>4.1666666666666519E-3</v>
      </c>
      <c r="H1493" s="8">
        <v>2</v>
      </c>
      <c r="I1493" s="5">
        <v>1</v>
      </c>
      <c r="J1493" s="5">
        <v>3</v>
      </c>
      <c r="K1493" s="4">
        <v>3</v>
      </c>
      <c r="L1493" s="6" t="s">
        <v>66</v>
      </c>
      <c r="M1493" s="4" t="s">
        <v>67</v>
      </c>
      <c r="N1493" s="4">
        <v>1</v>
      </c>
      <c r="O1493" s="5">
        <f t="shared" si="162"/>
        <v>24.09</v>
      </c>
      <c r="P1493" s="5">
        <v>7.3</v>
      </c>
      <c r="Q1493" s="5">
        <f t="shared" si="163"/>
        <v>23.099999999999998</v>
      </c>
      <c r="R1493" s="5">
        <v>7</v>
      </c>
      <c r="S1493" s="5">
        <f t="shared" si="164"/>
        <v>24.09</v>
      </c>
      <c r="T1493" s="5">
        <v>7.3</v>
      </c>
      <c r="U1493" s="8">
        <f t="shared" si="166"/>
        <v>23.594999999999999</v>
      </c>
      <c r="V1493" s="5">
        <f t="shared" si="167"/>
        <v>7.15</v>
      </c>
      <c r="W1493" s="12">
        <v>27.847719999999999</v>
      </c>
      <c r="X1493" s="12">
        <v>-115.16208</v>
      </c>
      <c r="Y1493" s="4">
        <f t="shared" si="165"/>
        <v>53.6</v>
      </c>
      <c r="Z1493" s="4">
        <v>12</v>
      </c>
      <c r="AA1493" s="4">
        <v>3</v>
      </c>
      <c r="AB1493" s="4" t="s">
        <v>606</v>
      </c>
      <c r="AC1493" s="4">
        <v>5</v>
      </c>
      <c r="AD1493" s="4" t="s">
        <v>38</v>
      </c>
      <c r="AE1493" s="4">
        <v>120</v>
      </c>
      <c r="AF1493" s="4"/>
      <c r="AG1493" s="4"/>
    </row>
    <row r="1494" spans="1:33">
      <c r="A1494" s="4" t="s">
        <v>295</v>
      </c>
      <c r="B1494" s="4" t="s">
        <v>223</v>
      </c>
      <c r="C1494" s="28">
        <v>39653</v>
      </c>
      <c r="D1494" s="4">
        <v>2008</v>
      </c>
      <c r="E1494" s="33">
        <v>0.41666666666666669</v>
      </c>
      <c r="F1494" s="33">
        <v>0.42083333333333334</v>
      </c>
      <c r="G1494" s="33">
        <f t="shared" si="161"/>
        <v>4.1666666666666519E-3</v>
      </c>
      <c r="H1494" s="8">
        <v>2</v>
      </c>
      <c r="I1494" s="5">
        <v>1</v>
      </c>
      <c r="J1494" s="5">
        <v>3</v>
      </c>
      <c r="K1494" s="4">
        <v>3</v>
      </c>
      <c r="L1494" s="6" t="s">
        <v>66</v>
      </c>
      <c r="M1494" s="4" t="s">
        <v>67</v>
      </c>
      <c r="N1494" s="4">
        <v>1</v>
      </c>
      <c r="O1494" s="5">
        <f t="shared" si="162"/>
        <v>24.09</v>
      </c>
      <c r="P1494" s="5">
        <v>7.3</v>
      </c>
      <c r="Q1494" s="5">
        <f t="shared" si="163"/>
        <v>23.099999999999998</v>
      </c>
      <c r="R1494" s="5">
        <v>7</v>
      </c>
      <c r="S1494" s="5">
        <f t="shared" si="164"/>
        <v>24.09</v>
      </c>
      <c r="T1494" s="5">
        <v>7.3</v>
      </c>
      <c r="U1494" s="8">
        <f t="shared" si="166"/>
        <v>23.594999999999999</v>
      </c>
      <c r="V1494" s="5">
        <f t="shared" si="167"/>
        <v>7.15</v>
      </c>
      <c r="W1494" s="12">
        <v>27.847719999999999</v>
      </c>
      <c r="X1494" s="12">
        <v>-115.16208</v>
      </c>
      <c r="Y1494" s="4">
        <f t="shared" si="165"/>
        <v>53.6</v>
      </c>
      <c r="Z1494" s="4">
        <v>12</v>
      </c>
      <c r="AA1494" s="4">
        <v>3</v>
      </c>
      <c r="AB1494" s="4" t="s">
        <v>607</v>
      </c>
      <c r="AC1494" s="4">
        <v>5</v>
      </c>
      <c r="AD1494" s="4" t="s">
        <v>38</v>
      </c>
      <c r="AE1494" s="4">
        <v>120</v>
      </c>
      <c r="AF1494" s="4"/>
      <c r="AG1494" s="4"/>
    </row>
    <row r="1495" spans="1:33">
      <c r="A1495" s="4" t="s">
        <v>296</v>
      </c>
      <c r="B1495" s="4" t="s">
        <v>226</v>
      </c>
      <c r="C1495" s="28">
        <v>39653</v>
      </c>
      <c r="D1495" s="4">
        <v>2008</v>
      </c>
      <c r="E1495" s="33">
        <v>0.42152777777777778</v>
      </c>
      <c r="F1495" s="33">
        <v>0.42638888888888887</v>
      </c>
      <c r="G1495" s="33">
        <f t="shared" si="161"/>
        <v>4.8611111111110938E-3</v>
      </c>
      <c r="H1495" s="8">
        <v>2</v>
      </c>
      <c r="I1495" s="5">
        <v>1</v>
      </c>
      <c r="J1495" s="5">
        <v>4</v>
      </c>
      <c r="K1495" s="4">
        <v>4</v>
      </c>
      <c r="L1495" s="6" t="s">
        <v>66</v>
      </c>
      <c r="M1495" s="4" t="s">
        <v>67</v>
      </c>
      <c r="N1495" s="4">
        <v>1</v>
      </c>
      <c r="O1495" s="5">
        <f t="shared" si="162"/>
        <v>32.01</v>
      </c>
      <c r="P1495" s="5">
        <v>9.6999999999999993</v>
      </c>
      <c r="Q1495" s="5">
        <f t="shared" si="163"/>
        <v>38.94</v>
      </c>
      <c r="R1495" s="5">
        <v>11.8</v>
      </c>
      <c r="S1495" s="5">
        <f t="shared" si="164"/>
        <v>38.94</v>
      </c>
      <c r="T1495" s="5">
        <v>11.8</v>
      </c>
      <c r="U1495" s="8">
        <f t="shared" si="166"/>
        <v>35.475000000000001</v>
      </c>
      <c r="V1495" s="5">
        <f t="shared" si="167"/>
        <v>10.75</v>
      </c>
      <c r="W1495" s="12">
        <v>27.847280000000001</v>
      </c>
      <c r="X1495" s="12">
        <v>-115.16239</v>
      </c>
      <c r="Y1495" s="4">
        <f t="shared" si="165"/>
        <v>53.6</v>
      </c>
      <c r="Z1495" s="4">
        <v>12</v>
      </c>
      <c r="AA1495" s="4">
        <v>3.5</v>
      </c>
      <c r="AB1495" s="4" t="s">
        <v>604</v>
      </c>
      <c r="AC1495" s="4">
        <v>1</v>
      </c>
      <c r="AD1495" s="4" t="s">
        <v>38</v>
      </c>
      <c r="AE1495" s="4">
        <v>30</v>
      </c>
      <c r="AF1495" s="4"/>
      <c r="AG1495" s="4"/>
    </row>
    <row r="1496" spans="1:33">
      <c r="A1496" s="4" t="s">
        <v>296</v>
      </c>
      <c r="B1496" s="4" t="s">
        <v>226</v>
      </c>
      <c r="C1496" s="28">
        <v>39653</v>
      </c>
      <c r="D1496" s="4">
        <v>2008</v>
      </c>
      <c r="E1496" s="33">
        <v>0.42152777777777778</v>
      </c>
      <c r="F1496" s="33">
        <v>0.42638888888888887</v>
      </c>
      <c r="G1496" s="33">
        <f t="shared" si="161"/>
        <v>4.8611111111110938E-3</v>
      </c>
      <c r="H1496" s="8">
        <v>2</v>
      </c>
      <c r="I1496" s="5">
        <v>1</v>
      </c>
      <c r="J1496" s="5">
        <v>4</v>
      </c>
      <c r="K1496" s="4">
        <v>4</v>
      </c>
      <c r="L1496" s="6" t="s">
        <v>66</v>
      </c>
      <c r="M1496" s="4" t="s">
        <v>67</v>
      </c>
      <c r="N1496" s="4">
        <v>1</v>
      </c>
      <c r="O1496" s="5">
        <f t="shared" si="162"/>
        <v>32.01</v>
      </c>
      <c r="P1496" s="5">
        <v>9.6999999999999993</v>
      </c>
      <c r="Q1496" s="5">
        <f t="shared" si="163"/>
        <v>38.94</v>
      </c>
      <c r="R1496" s="5">
        <v>11.8</v>
      </c>
      <c r="S1496" s="5">
        <f t="shared" si="164"/>
        <v>38.94</v>
      </c>
      <c r="T1496" s="5">
        <v>11.8</v>
      </c>
      <c r="U1496" s="8">
        <f t="shared" si="166"/>
        <v>35.475000000000001</v>
      </c>
      <c r="V1496" s="5">
        <f t="shared" si="167"/>
        <v>10.75</v>
      </c>
      <c r="W1496" s="12">
        <v>27.847280000000001</v>
      </c>
      <c r="X1496" s="12">
        <v>-115.16239</v>
      </c>
      <c r="Y1496" s="4">
        <f t="shared" si="165"/>
        <v>53.6</v>
      </c>
      <c r="Z1496" s="4">
        <v>12</v>
      </c>
      <c r="AA1496" s="4">
        <v>3.5</v>
      </c>
      <c r="AB1496" s="4" t="s">
        <v>605</v>
      </c>
      <c r="AC1496" s="4">
        <v>2</v>
      </c>
      <c r="AD1496" s="4" t="s">
        <v>38</v>
      </c>
      <c r="AE1496" s="4">
        <v>30</v>
      </c>
      <c r="AF1496" s="4"/>
      <c r="AG1496" s="4"/>
    </row>
    <row r="1497" spans="1:33">
      <c r="A1497" s="4" t="s">
        <v>296</v>
      </c>
      <c r="B1497" s="4" t="s">
        <v>226</v>
      </c>
      <c r="C1497" s="28">
        <v>39653</v>
      </c>
      <c r="D1497" s="4">
        <v>2008</v>
      </c>
      <c r="E1497" s="33">
        <v>0.421527777777778</v>
      </c>
      <c r="F1497" s="33">
        <v>0.42638888888888898</v>
      </c>
      <c r="G1497" s="33">
        <f t="shared" si="161"/>
        <v>4.8611111111109828E-3</v>
      </c>
      <c r="H1497" s="8">
        <v>2</v>
      </c>
      <c r="I1497" s="5">
        <v>1</v>
      </c>
      <c r="J1497" s="5">
        <v>4</v>
      </c>
      <c r="K1497" s="4">
        <v>4</v>
      </c>
      <c r="L1497" s="6" t="s">
        <v>66</v>
      </c>
      <c r="M1497" s="4" t="s">
        <v>67</v>
      </c>
      <c r="N1497" s="4">
        <v>1</v>
      </c>
      <c r="O1497" s="5">
        <f t="shared" si="162"/>
        <v>32.01</v>
      </c>
      <c r="P1497" s="5">
        <v>9.6999999999999993</v>
      </c>
      <c r="Q1497" s="5">
        <f t="shared" si="163"/>
        <v>38.94</v>
      </c>
      <c r="R1497" s="5">
        <v>11.8</v>
      </c>
      <c r="S1497" s="5">
        <f t="shared" si="164"/>
        <v>38.94</v>
      </c>
      <c r="T1497" s="5">
        <v>11.8</v>
      </c>
      <c r="U1497" s="8">
        <f t="shared" si="166"/>
        <v>35.475000000000001</v>
      </c>
      <c r="V1497" s="5">
        <f t="shared" si="167"/>
        <v>10.75</v>
      </c>
      <c r="W1497" s="12">
        <v>27.847280000000001</v>
      </c>
      <c r="X1497" s="12">
        <v>-115.16239</v>
      </c>
      <c r="Y1497" s="4">
        <f t="shared" si="165"/>
        <v>53.6</v>
      </c>
      <c r="Z1497" s="4">
        <v>12</v>
      </c>
      <c r="AA1497" s="4">
        <v>3.5</v>
      </c>
      <c r="AB1497" s="4" t="s">
        <v>614</v>
      </c>
      <c r="AC1497" s="4">
        <v>1</v>
      </c>
      <c r="AD1497" s="4" t="s">
        <v>38</v>
      </c>
      <c r="AE1497" s="4">
        <v>30</v>
      </c>
      <c r="AF1497" s="4"/>
      <c r="AG1497" s="4"/>
    </row>
    <row r="1498" spans="1:33">
      <c r="A1498" s="4" t="s">
        <v>296</v>
      </c>
      <c r="B1498" s="4" t="s">
        <v>226</v>
      </c>
      <c r="C1498" s="28">
        <v>39653</v>
      </c>
      <c r="D1498" s="4">
        <v>2008</v>
      </c>
      <c r="E1498" s="33">
        <v>0.421527777777778</v>
      </c>
      <c r="F1498" s="33">
        <v>0.42638888888888898</v>
      </c>
      <c r="G1498" s="33">
        <f t="shared" si="161"/>
        <v>4.8611111111109828E-3</v>
      </c>
      <c r="H1498" s="8">
        <v>2</v>
      </c>
      <c r="I1498" s="5">
        <v>1</v>
      </c>
      <c r="J1498" s="5">
        <v>4</v>
      </c>
      <c r="K1498" s="4">
        <v>4</v>
      </c>
      <c r="L1498" s="6" t="s">
        <v>66</v>
      </c>
      <c r="M1498" s="4" t="s">
        <v>67</v>
      </c>
      <c r="N1498" s="4">
        <v>1</v>
      </c>
      <c r="O1498" s="5">
        <f t="shared" si="162"/>
        <v>32.01</v>
      </c>
      <c r="P1498" s="5">
        <v>9.6999999999999993</v>
      </c>
      <c r="Q1498" s="5">
        <f t="shared" si="163"/>
        <v>38.94</v>
      </c>
      <c r="R1498" s="5">
        <v>11.8</v>
      </c>
      <c r="S1498" s="5">
        <f t="shared" si="164"/>
        <v>38.94</v>
      </c>
      <c r="T1498" s="5">
        <v>11.8</v>
      </c>
      <c r="U1498" s="8">
        <f t="shared" si="166"/>
        <v>35.475000000000001</v>
      </c>
      <c r="V1498" s="5">
        <f t="shared" si="167"/>
        <v>10.75</v>
      </c>
      <c r="W1498" s="12">
        <v>27.847280000000001</v>
      </c>
      <c r="X1498" s="12">
        <v>-115.16239</v>
      </c>
      <c r="Y1498" s="4">
        <f t="shared" si="165"/>
        <v>53.6</v>
      </c>
      <c r="Z1498" s="4">
        <v>12</v>
      </c>
      <c r="AA1498" s="4">
        <v>3.5</v>
      </c>
      <c r="AB1498" s="4" t="s">
        <v>613</v>
      </c>
      <c r="AC1498" s="4">
        <v>203</v>
      </c>
      <c r="AD1498" s="4">
        <v>8</v>
      </c>
      <c r="AE1498" s="4">
        <v>30</v>
      </c>
      <c r="AF1498" s="4">
        <v>54</v>
      </c>
      <c r="AG1498" s="4"/>
    </row>
    <row r="1499" spans="1:33">
      <c r="A1499" s="4" t="s">
        <v>296</v>
      </c>
      <c r="B1499" s="4" t="s">
        <v>226</v>
      </c>
      <c r="C1499" s="28">
        <v>39653</v>
      </c>
      <c r="D1499" s="4">
        <v>2008</v>
      </c>
      <c r="E1499" s="33">
        <v>0.421527777777778</v>
      </c>
      <c r="F1499" s="33">
        <v>0.42638888888888898</v>
      </c>
      <c r="G1499" s="33">
        <f t="shared" si="161"/>
        <v>4.8611111111109828E-3</v>
      </c>
      <c r="H1499" s="8">
        <v>2</v>
      </c>
      <c r="I1499" s="5">
        <v>1</v>
      </c>
      <c r="J1499" s="5">
        <v>4</v>
      </c>
      <c r="K1499" s="4">
        <v>4</v>
      </c>
      <c r="L1499" s="6" t="s">
        <v>66</v>
      </c>
      <c r="M1499" s="4" t="s">
        <v>67</v>
      </c>
      <c r="N1499" s="4">
        <v>1</v>
      </c>
      <c r="O1499" s="5">
        <f t="shared" si="162"/>
        <v>32.01</v>
      </c>
      <c r="P1499" s="5">
        <v>9.6999999999999993</v>
      </c>
      <c r="Q1499" s="5">
        <f t="shared" si="163"/>
        <v>38.94</v>
      </c>
      <c r="R1499" s="5">
        <v>11.8</v>
      </c>
      <c r="S1499" s="5">
        <f t="shared" si="164"/>
        <v>38.94</v>
      </c>
      <c r="T1499" s="5">
        <v>11.8</v>
      </c>
      <c r="U1499" s="8">
        <f t="shared" si="166"/>
        <v>35.475000000000001</v>
      </c>
      <c r="V1499" s="5">
        <f t="shared" si="167"/>
        <v>10.75</v>
      </c>
      <c r="W1499" s="12">
        <v>27.847280000000001</v>
      </c>
      <c r="X1499" s="12">
        <v>-115.16239</v>
      </c>
      <c r="Y1499" s="4">
        <f t="shared" si="165"/>
        <v>53.6</v>
      </c>
      <c r="Z1499" s="4">
        <v>12</v>
      </c>
      <c r="AA1499" s="4">
        <v>3.5</v>
      </c>
      <c r="AB1499" s="4" t="s">
        <v>606</v>
      </c>
      <c r="AC1499" s="4">
        <v>3</v>
      </c>
      <c r="AD1499" s="4" t="s">
        <v>38</v>
      </c>
      <c r="AE1499" s="4">
        <v>30</v>
      </c>
      <c r="AF1499" s="4"/>
      <c r="AG1499" s="4"/>
    </row>
    <row r="1500" spans="1:33">
      <c r="A1500" s="4" t="s">
        <v>296</v>
      </c>
      <c r="B1500" s="4" t="s">
        <v>226</v>
      </c>
      <c r="C1500" s="28">
        <v>39653</v>
      </c>
      <c r="D1500" s="4">
        <v>2008</v>
      </c>
      <c r="E1500" s="33">
        <v>0.421527777777778</v>
      </c>
      <c r="F1500" s="33">
        <v>0.42638888888888898</v>
      </c>
      <c r="G1500" s="33">
        <f t="shared" si="161"/>
        <v>4.8611111111109828E-3</v>
      </c>
      <c r="H1500" s="8">
        <v>2</v>
      </c>
      <c r="I1500" s="5">
        <v>1</v>
      </c>
      <c r="J1500" s="5">
        <v>4</v>
      </c>
      <c r="K1500" s="4">
        <v>4</v>
      </c>
      <c r="L1500" s="6" t="s">
        <v>66</v>
      </c>
      <c r="M1500" s="4" t="s">
        <v>67</v>
      </c>
      <c r="N1500" s="4">
        <v>1</v>
      </c>
      <c r="O1500" s="5">
        <f t="shared" si="162"/>
        <v>32.01</v>
      </c>
      <c r="P1500" s="5">
        <v>9.6999999999999993</v>
      </c>
      <c r="Q1500" s="5">
        <f t="shared" si="163"/>
        <v>38.94</v>
      </c>
      <c r="R1500" s="5">
        <v>11.8</v>
      </c>
      <c r="S1500" s="5">
        <f t="shared" si="164"/>
        <v>38.94</v>
      </c>
      <c r="T1500" s="5">
        <v>11.8</v>
      </c>
      <c r="U1500" s="8">
        <f t="shared" si="166"/>
        <v>35.475000000000001</v>
      </c>
      <c r="V1500" s="5">
        <f t="shared" si="167"/>
        <v>10.75</v>
      </c>
      <c r="W1500" s="12">
        <v>27.847280000000001</v>
      </c>
      <c r="X1500" s="12">
        <v>-115.16239</v>
      </c>
      <c r="Y1500" s="4">
        <f t="shared" si="165"/>
        <v>53.6</v>
      </c>
      <c r="Z1500" s="4">
        <v>12</v>
      </c>
      <c r="AA1500" s="4">
        <v>3.5</v>
      </c>
      <c r="AB1500" s="4" t="s">
        <v>607</v>
      </c>
      <c r="AC1500" s="4">
        <v>1</v>
      </c>
      <c r="AD1500" s="4" t="s">
        <v>38</v>
      </c>
      <c r="AE1500" s="4">
        <v>30</v>
      </c>
      <c r="AF1500" s="4"/>
      <c r="AG1500" s="4"/>
    </row>
    <row r="1501" spans="1:33">
      <c r="A1501" s="4" t="s">
        <v>297</v>
      </c>
      <c r="B1501" s="4" t="s">
        <v>238</v>
      </c>
      <c r="C1501" s="28">
        <v>39653</v>
      </c>
      <c r="D1501" s="4">
        <v>2008</v>
      </c>
      <c r="E1501" s="33">
        <v>0.41041666666666665</v>
      </c>
      <c r="F1501" s="33">
        <v>0.41875000000000001</v>
      </c>
      <c r="G1501" s="33">
        <f t="shared" si="161"/>
        <v>8.3333333333333592E-3</v>
      </c>
      <c r="H1501" s="8">
        <v>2</v>
      </c>
      <c r="I1501" s="5">
        <v>1</v>
      </c>
      <c r="J1501" s="5">
        <v>5</v>
      </c>
      <c r="K1501" s="4">
        <v>5</v>
      </c>
      <c r="L1501" s="6" t="s">
        <v>66</v>
      </c>
      <c r="M1501" s="4" t="s">
        <v>67</v>
      </c>
      <c r="N1501" s="4">
        <v>1</v>
      </c>
      <c r="O1501" s="5">
        <f t="shared" si="162"/>
        <v>32.67</v>
      </c>
      <c r="P1501" s="5">
        <v>9.9</v>
      </c>
      <c r="Q1501" s="5">
        <f t="shared" si="163"/>
        <v>22.439999999999998</v>
      </c>
      <c r="R1501" s="5">
        <v>6.8</v>
      </c>
      <c r="S1501" s="5">
        <f t="shared" si="164"/>
        <v>32.67</v>
      </c>
      <c r="T1501" s="5">
        <v>9.9</v>
      </c>
      <c r="U1501" s="8">
        <f t="shared" si="166"/>
        <v>27.554999999999996</v>
      </c>
      <c r="V1501" s="5">
        <f t="shared" si="167"/>
        <v>8.35</v>
      </c>
      <c r="W1501" s="12">
        <v>27.847280000000001</v>
      </c>
      <c r="X1501" s="12">
        <v>-115.16239</v>
      </c>
      <c r="Y1501" s="4">
        <f t="shared" si="165"/>
        <v>57.2</v>
      </c>
      <c r="Z1501" s="4">
        <v>14</v>
      </c>
      <c r="AA1501" s="4">
        <v>2</v>
      </c>
      <c r="AB1501" s="4" t="s">
        <v>604</v>
      </c>
      <c r="AC1501" s="4">
        <v>2</v>
      </c>
      <c r="AD1501" s="4" t="s">
        <v>38</v>
      </c>
      <c r="AE1501" s="4">
        <v>120</v>
      </c>
      <c r="AF1501" s="4"/>
      <c r="AG1501" s="4"/>
    </row>
    <row r="1502" spans="1:33">
      <c r="A1502" s="4" t="s">
        <v>297</v>
      </c>
      <c r="B1502" s="4" t="s">
        <v>238</v>
      </c>
      <c r="C1502" s="28">
        <v>39653</v>
      </c>
      <c r="D1502" s="4">
        <v>2008</v>
      </c>
      <c r="E1502" s="33">
        <v>0.41041666666666698</v>
      </c>
      <c r="F1502" s="33">
        <v>0.41875000000000001</v>
      </c>
      <c r="G1502" s="33">
        <f t="shared" si="161"/>
        <v>8.3333333333330262E-3</v>
      </c>
      <c r="H1502" s="8">
        <v>2</v>
      </c>
      <c r="I1502" s="5">
        <v>1</v>
      </c>
      <c r="J1502" s="5">
        <v>5</v>
      </c>
      <c r="K1502" s="4">
        <v>5</v>
      </c>
      <c r="L1502" s="6" t="s">
        <v>66</v>
      </c>
      <c r="M1502" s="4" t="s">
        <v>67</v>
      </c>
      <c r="N1502" s="4">
        <v>1</v>
      </c>
      <c r="O1502" s="5">
        <f t="shared" si="162"/>
        <v>32.67</v>
      </c>
      <c r="P1502" s="5">
        <v>9.9</v>
      </c>
      <c r="Q1502" s="5">
        <f t="shared" si="163"/>
        <v>22.439999999999998</v>
      </c>
      <c r="R1502" s="5">
        <v>6.8</v>
      </c>
      <c r="S1502" s="5">
        <f t="shared" si="164"/>
        <v>32.67</v>
      </c>
      <c r="T1502" s="5">
        <v>9.9</v>
      </c>
      <c r="U1502" s="8">
        <f t="shared" si="166"/>
        <v>27.554999999999996</v>
      </c>
      <c r="V1502" s="5">
        <f t="shared" si="167"/>
        <v>8.35</v>
      </c>
      <c r="W1502" s="12">
        <v>27.847280000000001</v>
      </c>
      <c r="X1502" s="12">
        <v>-115.16239</v>
      </c>
      <c r="Y1502" s="4">
        <f t="shared" si="165"/>
        <v>57.2</v>
      </c>
      <c r="Z1502" s="4">
        <v>14</v>
      </c>
      <c r="AA1502" s="4">
        <v>2</v>
      </c>
      <c r="AB1502" s="4" t="s">
        <v>615</v>
      </c>
      <c r="AC1502" s="4">
        <v>2</v>
      </c>
      <c r="AD1502" s="4" t="s">
        <v>38</v>
      </c>
      <c r="AE1502" s="4">
        <v>120</v>
      </c>
      <c r="AF1502" s="4"/>
      <c r="AG1502" s="4"/>
    </row>
    <row r="1503" spans="1:33">
      <c r="A1503" s="4" t="s">
        <v>297</v>
      </c>
      <c r="B1503" s="4" t="s">
        <v>238</v>
      </c>
      <c r="C1503" s="28">
        <v>39653</v>
      </c>
      <c r="D1503" s="4">
        <v>2008</v>
      </c>
      <c r="E1503" s="33">
        <v>0.41041666666666698</v>
      </c>
      <c r="F1503" s="33">
        <v>0.41875000000000001</v>
      </c>
      <c r="G1503" s="33">
        <f t="shared" si="161"/>
        <v>8.3333333333330262E-3</v>
      </c>
      <c r="H1503" s="8">
        <v>2</v>
      </c>
      <c r="I1503" s="5">
        <v>1</v>
      </c>
      <c r="J1503" s="5">
        <v>5</v>
      </c>
      <c r="K1503" s="4">
        <v>5</v>
      </c>
      <c r="L1503" s="6" t="s">
        <v>66</v>
      </c>
      <c r="M1503" s="4" t="s">
        <v>67</v>
      </c>
      <c r="N1503" s="4">
        <v>1</v>
      </c>
      <c r="O1503" s="5">
        <f t="shared" si="162"/>
        <v>32.67</v>
      </c>
      <c r="P1503" s="5">
        <v>9.9</v>
      </c>
      <c r="Q1503" s="5">
        <f t="shared" si="163"/>
        <v>22.439999999999998</v>
      </c>
      <c r="R1503" s="5">
        <v>6.8</v>
      </c>
      <c r="S1503" s="5">
        <f t="shared" si="164"/>
        <v>32.67</v>
      </c>
      <c r="T1503" s="5">
        <v>9.9</v>
      </c>
      <c r="U1503" s="8">
        <f t="shared" si="166"/>
        <v>27.554999999999996</v>
      </c>
      <c r="V1503" s="5">
        <f t="shared" si="167"/>
        <v>8.35</v>
      </c>
      <c r="W1503" s="12">
        <v>27.847280000000001</v>
      </c>
      <c r="X1503" s="12">
        <v>-115.16239</v>
      </c>
      <c r="Y1503" s="4">
        <f t="shared" si="165"/>
        <v>57.2</v>
      </c>
      <c r="Z1503" s="4">
        <v>14</v>
      </c>
      <c r="AA1503" s="4">
        <v>2</v>
      </c>
      <c r="AB1503" s="4" t="s">
        <v>618</v>
      </c>
      <c r="AC1503" s="4">
        <v>2</v>
      </c>
      <c r="AD1503" s="4" t="s">
        <v>38</v>
      </c>
      <c r="AE1503" s="4">
        <v>120</v>
      </c>
      <c r="AF1503" s="4"/>
      <c r="AG1503" s="4"/>
    </row>
    <row r="1504" spans="1:33">
      <c r="A1504" s="4" t="s">
        <v>297</v>
      </c>
      <c r="B1504" s="4" t="s">
        <v>238</v>
      </c>
      <c r="C1504" s="28">
        <v>39653</v>
      </c>
      <c r="D1504" s="4">
        <v>2008</v>
      </c>
      <c r="E1504" s="33">
        <v>0.41041666666666698</v>
      </c>
      <c r="F1504" s="33">
        <v>0.41875000000000001</v>
      </c>
      <c r="G1504" s="33">
        <f t="shared" si="161"/>
        <v>8.3333333333330262E-3</v>
      </c>
      <c r="H1504" s="8">
        <v>2</v>
      </c>
      <c r="I1504" s="5">
        <v>1</v>
      </c>
      <c r="J1504" s="5">
        <v>5</v>
      </c>
      <c r="K1504" s="4">
        <v>5</v>
      </c>
      <c r="L1504" s="6" t="s">
        <v>66</v>
      </c>
      <c r="M1504" s="4" t="s">
        <v>67</v>
      </c>
      <c r="N1504" s="4">
        <v>1</v>
      </c>
      <c r="O1504" s="5">
        <f t="shared" si="162"/>
        <v>32.67</v>
      </c>
      <c r="P1504" s="5">
        <v>9.9</v>
      </c>
      <c r="Q1504" s="5">
        <f t="shared" si="163"/>
        <v>22.439999999999998</v>
      </c>
      <c r="R1504" s="5">
        <v>6.8</v>
      </c>
      <c r="S1504" s="5">
        <f t="shared" si="164"/>
        <v>32.67</v>
      </c>
      <c r="T1504" s="5">
        <v>9.9</v>
      </c>
      <c r="U1504" s="8">
        <f t="shared" si="166"/>
        <v>27.554999999999996</v>
      </c>
      <c r="V1504" s="5">
        <f t="shared" si="167"/>
        <v>8.35</v>
      </c>
      <c r="W1504" s="12">
        <v>27.847280000000001</v>
      </c>
      <c r="X1504" s="12">
        <v>-115.16239</v>
      </c>
      <c r="Y1504" s="4">
        <f t="shared" si="165"/>
        <v>57.2</v>
      </c>
      <c r="Z1504" s="4">
        <v>14</v>
      </c>
      <c r="AA1504" s="4">
        <v>2</v>
      </c>
      <c r="AB1504" s="4" t="s">
        <v>619</v>
      </c>
      <c r="AC1504" s="4">
        <v>1</v>
      </c>
      <c r="AD1504" s="4" t="s">
        <v>38</v>
      </c>
      <c r="AE1504" s="4">
        <v>120</v>
      </c>
      <c r="AF1504" s="4"/>
      <c r="AG1504" s="4"/>
    </row>
    <row r="1505" spans="1:33">
      <c r="A1505" s="4" t="s">
        <v>297</v>
      </c>
      <c r="B1505" s="4" t="s">
        <v>238</v>
      </c>
      <c r="C1505" s="28">
        <v>39653</v>
      </c>
      <c r="D1505" s="4">
        <v>2008</v>
      </c>
      <c r="E1505" s="33">
        <v>0.41041666666666698</v>
      </c>
      <c r="F1505" s="33">
        <v>0.41875000000000001</v>
      </c>
      <c r="G1505" s="33">
        <f t="shared" si="161"/>
        <v>8.3333333333330262E-3</v>
      </c>
      <c r="H1505" s="8">
        <v>2</v>
      </c>
      <c r="I1505" s="5">
        <v>1</v>
      </c>
      <c r="J1505" s="5">
        <v>5</v>
      </c>
      <c r="K1505" s="4">
        <v>5</v>
      </c>
      <c r="L1505" s="6" t="s">
        <v>66</v>
      </c>
      <c r="M1505" s="4" t="s">
        <v>67</v>
      </c>
      <c r="N1505" s="4">
        <v>1</v>
      </c>
      <c r="O1505" s="5">
        <f t="shared" si="162"/>
        <v>32.67</v>
      </c>
      <c r="P1505" s="5">
        <v>9.9</v>
      </c>
      <c r="Q1505" s="5">
        <f t="shared" si="163"/>
        <v>22.439999999999998</v>
      </c>
      <c r="R1505" s="5">
        <v>6.8</v>
      </c>
      <c r="S1505" s="5">
        <f t="shared" si="164"/>
        <v>32.67</v>
      </c>
      <c r="T1505" s="5">
        <v>9.9</v>
      </c>
      <c r="U1505" s="8">
        <f t="shared" si="166"/>
        <v>27.554999999999996</v>
      </c>
      <c r="V1505" s="5">
        <f t="shared" si="167"/>
        <v>8.35</v>
      </c>
      <c r="W1505" s="12">
        <v>27.847280000000001</v>
      </c>
      <c r="X1505" s="12">
        <v>-115.16239</v>
      </c>
      <c r="Y1505" s="4">
        <f t="shared" si="165"/>
        <v>57.2</v>
      </c>
      <c r="Z1505" s="4">
        <v>14</v>
      </c>
      <c r="AA1505" s="4">
        <v>2</v>
      </c>
      <c r="AB1505" s="4" t="s">
        <v>752</v>
      </c>
      <c r="AC1505" s="4">
        <v>2</v>
      </c>
      <c r="AD1505" s="4" t="s">
        <v>38</v>
      </c>
      <c r="AE1505" s="4">
        <v>120</v>
      </c>
      <c r="AF1505" s="4"/>
      <c r="AG1505" s="4"/>
    </row>
    <row r="1506" spans="1:33">
      <c r="A1506" s="4" t="s">
        <v>297</v>
      </c>
      <c r="B1506" s="4" t="s">
        <v>238</v>
      </c>
      <c r="C1506" s="28">
        <v>39653</v>
      </c>
      <c r="D1506" s="4">
        <v>2008</v>
      </c>
      <c r="E1506" s="33">
        <v>0.41041666666666698</v>
      </c>
      <c r="F1506" s="33">
        <v>0.41875000000000001</v>
      </c>
      <c r="G1506" s="33">
        <f t="shared" si="161"/>
        <v>8.3333333333330262E-3</v>
      </c>
      <c r="H1506" s="8">
        <v>2</v>
      </c>
      <c r="I1506" s="5">
        <v>1</v>
      </c>
      <c r="J1506" s="5">
        <v>5</v>
      </c>
      <c r="K1506" s="4">
        <v>5</v>
      </c>
      <c r="L1506" s="6" t="s">
        <v>66</v>
      </c>
      <c r="M1506" s="4" t="s">
        <v>67</v>
      </c>
      <c r="N1506" s="4">
        <v>1</v>
      </c>
      <c r="O1506" s="5">
        <f t="shared" si="162"/>
        <v>32.67</v>
      </c>
      <c r="P1506" s="5">
        <v>9.9</v>
      </c>
      <c r="Q1506" s="5">
        <f t="shared" si="163"/>
        <v>22.439999999999998</v>
      </c>
      <c r="R1506" s="5">
        <v>6.8</v>
      </c>
      <c r="S1506" s="5">
        <f t="shared" si="164"/>
        <v>32.67</v>
      </c>
      <c r="T1506" s="5">
        <v>9.9</v>
      </c>
      <c r="U1506" s="8">
        <f t="shared" si="166"/>
        <v>27.554999999999996</v>
      </c>
      <c r="V1506" s="5">
        <f t="shared" si="167"/>
        <v>8.35</v>
      </c>
      <c r="W1506" s="12">
        <v>27.847280000000001</v>
      </c>
      <c r="X1506" s="12">
        <v>-115.16239</v>
      </c>
      <c r="Y1506" s="4">
        <f t="shared" si="165"/>
        <v>57.2</v>
      </c>
      <c r="Z1506" s="4">
        <v>14</v>
      </c>
      <c r="AA1506" s="4">
        <v>2</v>
      </c>
      <c r="AB1506" s="4" t="s">
        <v>620</v>
      </c>
      <c r="AC1506" s="4">
        <v>8</v>
      </c>
      <c r="AD1506" s="4" t="s">
        <v>38</v>
      </c>
      <c r="AE1506" s="4">
        <v>120</v>
      </c>
      <c r="AF1506" s="4"/>
      <c r="AG1506" s="4"/>
    </row>
    <row r="1507" spans="1:33">
      <c r="A1507" s="4" t="s">
        <v>297</v>
      </c>
      <c r="B1507" s="4" t="s">
        <v>238</v>
      </c>
      <c r="C1507" s="28">
        <v>39653</v>
      </c>
      <c r="D1507" s="4">
        <v>2008</v>
      </c>
      <c r="E1507" s="33">
        <v>0.41041666666666698</v>
      </c>
      <c r="F1507" s="33">
        <v>0.41875000000000001</v>
      </c>
      <c r="G1507" s="33">
        <f t="shared" si="161"/>
        <v>8.3333333333330262E-3</v>
      </c>
      <c r="H1507" s="8">
        <v>2</v>
      </c>
      <c r="I1507" s="5">
        <v>1</v>
      </c>
      <c r="J1507" s="5">
        <v>5</v>
      </c>
      <c r="K1507" s="4">
        <v>5</v>
      </c>
      <c r="L1507" s="6" t="s">
        <v>66</v>
      </c>
      <c r="M1507" s="4" t="s">
        <v>67</v>
      </c>
      <c r="N1507" s="4">
        <v>1</v>
      </c>
      <c r="O1507" s="5">
        <f t="shared" si="162"/>
        <v>32.67</v>
      </c>
      <c r="P1507" s="5">
        <v>9.9</v>
      </c>
      <c r="Q1507" s="5">
        <f t="shared" si="163"/>
        <v>22.439999999999998</v>
      </c>
      <c r="R1507" s="5">
        <v>6.8</v>
      </c>
      <c r="S1507" s="5">
        <f t="shared" si="164"/>
        <v>32.67</v>
      </c>
      <c r="T1507" s="5">
        <v>9.9</v>
      </c>
      <c r="U1507" s="8">
        <f t="shared" si="166"/>
        <v>27.554999999999996</v>
      </c>
      <c r="V1507" s="5">
        <f t="shared" si="167"/>
        <v>8.35</v>
      </c>
      <c r="W1507" s="12">
        <v>27.847280000000001</v>
      </c>
      <c r="X1507" s="12">
        <v>-115.16239</v>
      </c>
      <c r="Y1507" s="4">
        <f t="shared" si="165"/>
        <v>57.2</v>
      </c>
      <c r="Z1507" s="4">
        <v>14</v>
      </c>
      <c r="AA1507" s="4">
        <v>2</v>
      </c>
      <c r="AB1507" s="4" t="s">
        <v>613</v>
      </c>
      <c r="AC1507" s="4">
        <v>53</v>
      </c>
      <c r="AD1507" s="4">
        <v>17</v>
      </c>
      <c r="AE1507" s="4">
        <v>120</v>
      </c>
      <c r="AF1507" s="4">
        <v>30</v>
      </c>
      <c r="AG1507" s="4"/>
    </row>
    <row r="1508" spans="1:33">
      <c r="A1508" s="4" t="s">
        <v>297</v>
      </c>
      <c r="B1508" s="4" t="s">
        <v>238</v>
      </c>
      <c r="C1508" s="28">
        <v>39653</v>
      </c>
      <c r="D1508" s="4">
        <v>2008</v>
      </c>
      <c r="E1508" s="33">
        <v>0.41041666666666698</v>
      </c>
      <c r="F1508" s="33">
        <v>0.41875000000000001</v>
      </c>
      <c r="G1508" s="33">
        <f t="shared" si="161"/>
        <v>8.3333333333330262E-3</v>
      </c>
      <c r="H1508" s="8">
        <v>2</v>
      </c>
      <c r="I1508" s="5">
        <v>1</v>
      </c>
      <c r="J1508" s="5">
        <v>5</v>
      </c>
      <c r="K1508" s="4">
        <v>5</v>
      </c>
      <c r="L1508" s="6" t="s">
        <v>66</v>
      </c>
      <c r="M1508" s="4" t="s">
        <v>67</v>
      </c>
      <c r="N1508" s="4">
        <v>1</v>
      </c>
      <c r="O1508" s="5">
        <f t="shared" si="162"/>
        <v>32.67</v>
      </c>
      <c r="P1508" s="5">
        <v>9.9</v>
      </c>
      <c r="Q1508" s="5">
        <f t="shared" si="163"/>
        <v>22.439999999999998</v>
      </c>
      <c r="R1508" s="5">
        <v>6.8</v>
      </c>
      <c r="S1508" s="5">
        <f t="shared" si="164"/>
        <v>32.67</v>
      </c>
      <c r="T1508" s="5">
        <v>9.9</v>
      </c>
      <c r="U1508" s="8">
        <f t="shared" si="166"/>
        <v>27.554999999999996</v>
      </c>
      <c r="V1508" s="5">
        <f t="shared" si="167"/>
        <v>8.35</v>
      </c>
      <c r="W1508" s="12">
        <v>27.847280000000001</v>
      </c>
      <c r="X1508" s="12">
        <v>-115.16239</v>
      </c>
      <c r="Y1508" s="4">
        <f t="shared" si="165"/>
        <v>57.2</v>
      </c>
      <c r="Z1508" s="4">
        <v>14</v>
      </c>
      <c r="AA1508" s="4">
        <v>2</v>
      </c>
      <c r="AB1508" s="4" t="s">
        <v>609</v>
      </c>
      <c r="AC1508" s="4">
        <v>4</v>
      </c>
      <c r="AD1508" s="4" t="s">
        <v>38</v>
      </c>
      <c r="AE1508" s="4">
        <v>120</v>
      </c>
      <c r="AF1508" s="4"/>
      <c r="AG1508" s="4"/>
    </row>
    <row r="1509" spans="1:33">
      <c r="A1509" s="4" t="s">
        <v>297</v>
      </c>
      <c r="B1509" s="4" t="s">
        <v>238</v>
      </c>
      <c r="C1509" s="28">
        <v>39653</v>
      </c>
      <c r="D1509" s="4">
        <v>2008</v>
      </c>
      <c r="E1509" s="33">
        <v>0.41041666666666698</v>
      </c>
      <c r="F1509" s="33">
        <v>0.41875000000000001</v>
      </c>
      <c r="G1509" s="33">
        <f t="shared" si="161"/>
        <v>8.3333333333330262E-3</v>
      </c>
      <c r="H1509" s="8">
        <v>2</v>
      </c>
      <c r="I1509" s="5">
        <v>1</v>
      </c>
      <c r="J1509" s="5">
        <v>5</v>
      </c>
      <c r="K1509" s="4">
        <v>5</v>
      </c>
      <c r="L1509" s="6" t="s">
        <v>66</v>
      </c>
      <c r="M1509" s="4" t="s">
        <v>67</v>
      </c>
      <c r="N1509" s="4">
        <v>1</v>
      </c>
      <c r="O1509" s="5">
        <f t="shared" si="162"/>
        <v>32.67</v>
      </c>
      <c r="P1509" s="5">
        <v>9.9</v>
      </c>
      <c r="Q1509" s="5">
        <f t="shared" si="163"/>
        <v>22.439999999999998</v>
      </c>
      <c r="R1509" s="5">
        <v>6.8</v>
      </c>
      <c r="S1509" s="5">
        <f t="shared" si="164"/>
        <v>32.67</v>
      </c>
      <c r="T1509" s="5">
        <v>9.9</v>
      </c>
      <c r="U1509" s="8">
        <f t="shared" si="166"/>
        <v>27.554999999999996</v>
      </c>
      <c r="V1509" s="5">
        <f t="shared" si="167"/>
        <v>8.35</v>
      </c>
      <c r="W1509" s="12">
        <v>27.847280000000001</v>
      </c>
      <c r="X1509" s="12">
        <v>-115.16239</v>
      </c>
      <c r="Y1509" s="4">
        <f t="shared" si="165"/>
        <v>57.2</v>
      </c>
      <c r="Z1509" s="4">
        <v>14</v>
      </c>
      <c r="AA1509" s="4">
        <v>2</v>
      </c>
      <c r="AB1509" s="4" t="s">
        <v>608</v>
      </c>
      <c r="AC1509" s="4">
        <v>28</v>
      </c>
      <c r="AD1509" s="4" t="s">
        <v>38</v>
      </c>
      <c r="AE1509" s="4">
        <v>120</v>
      </c>
      <c r="AF1509" s="4"/>
      <c r="AG1509" s="4"/>
    </row>
    <row r="1510" spans="1:33">
      <c r="A1510" s="4" t="s">
        <v>297</v>
      </c>
      <c r="B1510" s="4" t="s">
        <v>238</v>
      </c>
      <c r="C1510" s="28">
        <v>39653</v>
      </c>
      <c r="D1510" s="4">
        <v>2008</v>
      </c>
      <c r="E1510" s="33">
        <v>0.41041666666666698</v>
      </c>
      <c r="F1510" s="33">
        <v>0.41875000000000001</v>
      </c>
      <c r="G1510" s="33">
        <f t="shared" si="161"/>
        <v>8.3333333333330262E-3</v>
      </c>
      <c r="H1510" s="8">
        <v>2</v>
      </c>
      <c r="I1510" s="5">
        <v>1</v>
      </c>
      <c r="J1510" s="5">
        <v>5</v>
      </c>
      <c r="K1510" s="4">
        <v>5</v>
      </c>
      <c r="L1510" s="6" t="s">
        <v>66</v>
      </c>
      <c r="M1510" s="4" t="s">
        <v>67</v>
      </c>
      <c r="N1510" s="4">
        <v>1</v>
      </c>
      <c r="O1510" s="5">
        <f t="shared" si="162"/>
        <v>32.67</v>
      </c>
      <c r="P1510" s="5">
        <v>9.9</v>
      </c>
      <c r="Q1510" s="5">
        <f t="shared" si="163"/>
        <v>22.439999999999998</v>
      </c>
      <c r="R1510" s="5">
        <v>6.8</v>
      </c>
      <c r="S1510" s="5">
        <f t="shared" si="164"/>
        <v>32.67</v>
      </c>
      <c r="T1510" s="5">
        <v>9.9</v>
      </c>
      <c r="U1510" s="8">
        <f t="shared" si="166"/>
        <v>27.554999999999996</v>
      </c>
      <c r="V1510" s="5">
        <f t="shared" si="167"/>
        <v>8.35</v>
      </c>
      <c r="W1510" s="12">
        <v>27.847280000000001</v>
      </c>
      <c r="X1510" s="12">
        <v>-115.16239</v>
      </c>
      <c r="Y1510" s="4">
        <f t="shared" si="165"/>
        <v>57.2</v>
      </c>
      <c r="Z1510" s="4">
        <v>14</v>
      </c>
      <c r="AA1510" s="4">
        <v>2</v>
      </c>
      <c r="AB1510" s="4" t="s">
        <v>610</v>
      </c>
      <c r="AC1510" s="4">
        <v>7</v>
      </c>
      <c r="AD1510" s="4" t="s">
        <v>38</v>
      </c>
      <c r="AE1510" s="4">
        <v>120</v>
      </c>
      <c r="AF1510" s="4"/>
      <c r="AG1510" s="4"/>
    </row>
    <row r="1511" spans="1:33">
      <c r="A1511" s="4" t="s">
        <v>297</v>
      </c>
      <c r="B1511" s="4" t="s">
        <v>238</v>
      </c>
      <c r="C1511" s="28">
        <v>39653</v>
      </c>
      <c r="D1511" s="4">
        <v>2008</v>
      </c>
      <c r="E1511" s="33">
        <v>0.41041666666666698</v>
      </c>
      <c r="F1511" s="33">
        <v>0.41875000000000001</v>
      </c>
      <c r="G1511" s="33">
        <f t="shared" si="161"/>
        <v>8.3333333333330262E-3</v>
      </c>
      <c r="H1511" s="8">
        <v>2</v>
      </c>
      <c r="I1511" s="5">
        <v>1</v>
      </c>
      <c r="J1511" s="5">
        <v>5</v>
      </c>
      <c r="K1511" s="4">
        <v>5</v>
      </c>
      <c r="L1511" s="6" t="s">
        <v>66</v>
      </c>
      <c r="M1511" s="4" t="s">
        <v>67</v>
      </c>
      <c r="N1511" s="4">
        <v>1</v>
      </c>
      <c r="O1511" s="5">
        <f t="shared" si="162"/>
        <v>32.67</v>
      </c>
      <c r="P1511" s="5">
        <v>9.9</v>
      </c>
      <c r="Q1511" s="5">
        <f t="shared" si="163"/>
        <v>22.439999999999998</v>
      </c>
      <c r="R1511" s="5">
        <v>6.8</v>
      </c>
      <c r="S1511" s="5">
        <f t="shared" si="164"/>
        <v>32.67</v>
      </c>
      <c r="T1511" s="5">
        <v>9.9</v>
      </c>
      <c r="U1511" s="8">
        <f t="shared" si="166"/>
        <v>27.554999999999996</v>
      </c>
      <c r="V1511" s="5">
        <f t="shared" si="167"/>
        <v>8.35</v>
      </c>
      <c r="W1511" s="12">
        <v>27.847280000000001</v>
      </c>
      <c r="X1511" s="12">
        <v>-115.16239</v>
      </c>
      <c r="Y1511" s="4">
        <f t="shared" si="165"/>
        <v>57.2</v>
      </c>
      <c r="Z1511" s="4">
        <v>14</v>
      </c>
      <c r="AA1511" s="4">
        <v>2</v>
      </c>
      <c r="AB1511" s="4" t="s">
        <v>751</v>
      </c>
      <c r="AC1511" s="4">
        <v>2</v>
      </c>
      <c r="AD1511" s="4" t="s">
        <v>38</v>
      </c>
      <c r="AE1511" s="4">
        <v>120</v>
      </c>
      <c r="AF1511" s="4"/>
      <c r="AG1511" s="4"/>
    </row>
    <row r="1512" spans="1:33">
      <c r="A1512" s="4" t="s">
        <v>297</v>
      </c>
      <c r="B1512" s="4" t="s">
        <v>238</v>
      </c>
      <c r="C1512" s="28">
        <v>39653</v>
      </c>
      <c r="D1512" s="4">
        <v>2008</v>
      </c>
      <c r="E1512" s="33">
        <v>0.41041666666666665</v>
      </c>
      <c r="F1512" s="33">
        <v>0.41875000000000001</v>
      </c>
      <c r="G1512" s="33">
        <f t="shared" si="161"/>
        <v>8.3333333333333592E-3</v>
      </c>
      <c r="H1512" s="8">
        <v>2</v>
      </c>
      <c r="I1512" s="5">
        <v>1</v>
      </c>
      <c r="J1512" s="5">
        <v>5</v>
      </c>
      <c r="K1512" s="4">
        <v>5</v>
      </c>
      <c r="L1512" s="6" t="s">
        <v>66</v>
      </c>
      <c r="M1512" s="4" t="s">
        <v>67</v>
      </c>
      <c r="N1512" s="4">
        <v>1</v>
      </c>
      <c r="O1512" s="5">
        <f t="shared" si="162"/>
        <v>32.67</v>
      </c>
      <c r="P1512" s="5">
        <v>9.9</v>
      </c>
      <c r="Q1512" s="5">
        <f t="shared" si="163"/>
        <v>22.439999999999998</v>
      </c>
      <c r="R1512" s="5">
        <v>6.8</v>
      </c>
      <c r="S1512" s="5">
        <f t="shared" si="164"/>
        <v>32.67</v>
      </c>
      <c r="T1512" s="5">
        <v>9.9</v>
      </c>
      <c r="U1512" s="8">
        <f t="shared" si="166"/>
        <v>27.554999999999996</v>
      </c>
      <c r="V1512" s="5">
        <f t="shared" si="167"/>
        <v>8.35</v>
      </c>
      <c r="W1512" s="12">
        <v>27.847280000000001</v>
      </c>
      <c r="X1512" s="12">
        <v>-115.16239</v>
      </c>
      <c r="Y1512" s="4">
        <f t="shared" si="165"/>
        <v>57.2</v>
      </c>
      <c r="Z1512" s="4">
        <v>14</v>
      </c>
      <c r="AA1512" s="4">
        <v>2</v>
      </c>
      <c r="AB1512" s="4" t="s">
        <v>606</v>
      </c>
      <c r="AC1512" s="4">
        <v>25</v>
      </c>
      <c r="AD1512" s="4" t="s">
        <v>38</v>
      </c>
      <c r="AE1512" s="4">
        <v>120</v>
      </c>
      <c r="AF1512" s="4"/>
      <c r="AG1512" s="4"/>
    </row>
    <row r="1513" spans="1:33">
      <c r="A1513" s="4" t="s">
        <v>297</v>
      </c>
      <c r="B1513" s="4" t="s">
        <v>238</v>
      </c>
      <c r="C1513" s="28">
        <v>39653</v>
      </c>
      <c r="D1513" s="4">
        <v>2008</v>
      </c>
      <c r="E1513" s="33">
        <v>0.41041666666666698</v>
      </c>
      <c r="F1513" s="33">
        <v>0.41875000000000001</v>
      </c>
      <c r="G1513" s="33">
        <f t="shared" si="161"/>
        <v>8.3333333333330262E-3</v>
      </c>
      <c r="H1513" s="8">
        <v>2</v>
      </c>
      <c r="I1513" s="5">
        <v>1</v>
      </c>
      <c r="J1513" s="5">
        <v>5</v>
      </c>
      <c r="K1513" s="4">
        <v>5</v>
      </c>
      <c r="L1513" s="6" t="s">
        <v>66</v>
      </c>
      <c r="M1513" s="4" t="s">
        <v>67</v>
      </c>
      <c r="N1513" s="4">
        <v>1</v>
      </c>
      <c r="O1513" s="5">
        <f t="shared" si="162"/>
        <v>32.67</v>
      </c>
      <c r="P1513" s="5">
        <v>9.9</v>
      </c>
      <c r="Q1513" s="5">
        <f t="shared" si="163"/>
        <v>22.439999999999998</v>
      </c>
      <c r="R1513" s="5">
        <v>6.8</v>
      </c>
      <c r="S1513" s="5">
        <f t="shared" si="164"/>
        <v>32.67</v>
      </c>
      <c r="T1513" s="5">
        <v>9.9</v>
      </c>
      <c r="U1513" s="8">
        <f t="shared" si="166"/>
        <v>27.554999999999996</v>
      </c>
      <c r="V1513" s="5">
        <f t="shared" si="167"/>
        <v>8.35</v>
      </c>
      <c r="W1513" s="12">
        <v>27.847280000000001</v>
      </c>
      <c r="X1513" s="12">
        <v>-115.16239</v>
      </c>
      <c r="Y1513" s="4">
        <f t="shared" si="165"/>
        <v>57.2</v>
      </c>
      <c r="Z1513" s="4">
        <v>14</v>
      </c>
      <c r="AA1513" s="4">
        <v>2</v>
      </c>
      <c r="AB1513" s="4" t="s">
        <v>607</v>
      </c>
      <c r="AC1513" s="4">
        <v>3</v>
      </c>
      <c r="AD1513" s="4" t="s">
        <v>38</v>
      </c>
      <c r="AE1513" s="4">
        <v>120</v>
      </c>
      <c r="AF1513" s="4"/>
      <c r="AG1513" s="4"/>
    </row>
    <row r="1514" spans="1:33">
      <c r="A1514" s="4" t="s">
        <v>298</v>
      </c>
      <c r="B1514" s="4" t="s">
        <v>118</v>
      </c>
      <c r="C1514" s="28">
        <v>39653</v>
      </c>
      <c r="D1514" s="4">
        <v>2008</v>
      </c>
      <c r="E1514" s="33">
        <v>0.41597222222222219</v>
      </c>
      <c r="F1514" s="33">
        <v>0.42152777777777778</v>
      </c>
      <c r="G1514" s="33">
        <f t="shared" si="161"/>
        <v>5.5555555555555913E-3</v>
      </c>
      <c r="H1514" s="8">
        <v>2</v>
      </c>
      <c r="I1514" s="5">
        <v>1</v>
      </c>
      <c r="J1514" s="4">
        <v>6</v>
      </c>
      <c r="K1514" s="4">
        <v>6</v>
      </c>
      <c r="L1514" s="6" t="s">
        <v>66</v>
      </c>
      <c r="M1514" s="4" t="s">
        <v>67</v>
      </c>
      <c r="N1514" s="4">
        <v>1</v>
      </c>
      <c r="O1514" s="5">
        <f t="shared" si="162"/>
        <v>29.7</v>
      </c>
      <c r="P1514" s="5">
        <v>9</v>
      </c>
      <c r="Q1514" s="5">
        <f t="shared" si="163"/>
        <v>28.049999999999997</v>
      </c>
      <c r="R1514" s="5">
        <v>8.5</v>
      </c>
      <c r="S1514" s="5">
        <f t="shared" si="164"/>
        <v>29.7</v>
      </c>
      <c r="T1514" s="5">
        <v>9</v>
      </c>
      <c r="U1514" s="8">
        <f t="shared" si="166"/>
        <v>28.875</v>
      </c>
      <c r="V1514" s="5">
        <f t="shared" si="167"/>
        <v>8.75</v>
      </c>
      <c r="W1514" s="12">
        <v>27.847719999999999</v>
      </c>
      <c r="X1514" s="12">
        <v>-115.16208</v>
      </c>
      <c r="Y1514" s="4">
        <f t="shared" si="165"/>
        <v>53.6</v>
      </c>
      <c r="Z1514" s="4">
        <v>12</v>
      </c>
      <c r="AA1514" s="4">
        <v>3</v>
      </c>
      <c r="AB1514" s="4" t="s">
        <v>605</v>
      </c>
      <c r="AC1514" s="4">
        <v>4</v>
      </c>
      <c r="AD1514" s="4" t="s">
        <v>38</v>
      </c>
      <c r="AE1514" s="4">
        <v>30</v>
      </c>
      <c r="AF1514" s="4"/>
      <c r="AG1514" s="4"/>
    </row>
    <row r="1515" spans="1:33">
      <c r="A1515" s="4" t="s">
        <v>298</v>
      </c>
      <c r="B1515" s="4" t="s">
        <v>118</v>
      </c>
      <c r="C1515" s="28">
        <v>39653</v>
      </c>
      <c r="D1515" s="4">
        <v>2008</v>
      </c>
      <c r="E1515" s="33">
        <v>0.41597222222222202</v>
      </c>
      <c r="F1515" s="33">
        <v>0.421527777777778</v>
      </c>
      <c r="G1515" s="33">
        <f t="shared" si="161"/>
        <v>5.5555555555559799E-3</v>
      </c>
      <c r="H1515" s="8">
        <v>2</v>
      </c>
      <c r="I1515" s="5">
        <v>1</v>
      </c>
      <c r="J1515" s="4">
        <v>6</v>
      </c>
      <c r="K1515" s="4">
        <v>6</v>
      </c>
      <c r="L1515" s="6" t="s">
        <v>66</v>
      </c>
      <c r="M1515" s="4" t="s">
        <v>67</v>
      </c>
      <c r="N1515" s="4">
        <v>1</v>
      </c>
      <c r="O1515" s="5">
        <f t="shared" si="162"/>
        <v>29.7</v>
      </c>
      <c r="P1515" s="5">
        <v>9</v>
      </c>
      <c r="Q1515" s="5">
        <f t="shared" si="163"/>
        <v>28.049999999999997</v>
      </c>
      <c r="R1515" s="5">
        <v>8.5</v>
      </c>
      <c r="S1515" s="5">
        <f t="shared" si="164"/>
        <v>29.7</v>
      </c>
      <c r="T1515" s="5">
        <v>9</v>
      </c>
      <c r="U1515" s="8">
        <f t="shared" si="166"/>
        <v>28.875</v>
      </c>
      <c r="V1515" s="5">
        <f t="shared" si="167"/>
        <v>8.75</v>
      </c>
      <c r="W1515" s="12">
        <v>27.847719999999999</v>
      </c>
      <c r="X1515" s="12">
        <v>-115.16208</v>
      </c>
      <c r="Y1515" s="4">
        <f t="shared" si="165"/>
        <v>53.6</v>
      </c>
      <c r="Z1515" s="4">
        <v>12</v>
      </c>
      <c r="AA1515" s="4">
        <v>3</v>
      </c>
      <c r="AB1515" s="4" t="s">
        <v>618</v>
      </c>
      <c r="AC1515" s="4">
        <v>2</v>
      </c>
      <c r="AD1515" s="4" t="s">
        <v>38</v>
      </c>
      <c r="AE1515" s="4">
        <v>30</v>
      </c>
      <c r="AF1515" s="4"/>
      <c r="AG1515" s="4"/>
    </row>
    <row r="1516" spans="1:33">
      <c r="A1516" s="4" t="s">
        <v>298</v>
      </c>
      <c r="B1516" s="4" t="s">
        <v>118</v>
      </c>
      <c r="C1516" s="28">
        <v>39653</v>
      </c>
      <c r="D1516" s="4">
        <v>2008</v>
      </c>
      <c r="E1516" s="33">
        <v>0.41597222222222202</v>
      </c>
      <c r="F1516" s="33">
        <v>0.421527777777778</v>
      </c>
      <c r="G1516" s="33">
        <f t="shared" si="161"/>
        <v>5.5555555555559799E-3</v>
      </c>
      <c r="H1516" s="8">
        <v>2</v>
      </c>
      <c r="I1516" s="5">
        <v>1</v>
      </c>
      <c r="J1516" s="4">
        <v>6</v>
      </c>
      <c r="K1516" s="4">
        <v>6</v>
      </c>
      <c r="L1516" s="6" t="s">
        <v>66</v>
      </c>
      <c r="M1516" s="4" t="s">
        <v>67</v>
      </c>
      <c r="N1516" s="4">
        <v>1</v>
      </c>
      <c r="O1516" s="5">
        <f t="shared" si="162"/>
        <v>29.7</v>
      </c>
      <c r="P1516" s="5">
        <v>9</v>
      </c>
      <c r="Q1516" s="5">
        <f t="shared" si="163"/>
        <v>28.049999999999997</v>
      </c>
      <c r="R1516" s="5">
        <v>8.5</v>
      </c>
      <c r="S1516" s="5">
        <f t="shared" si="164"/>
        <v>29.7</v>
      </c>
      <c r="T1516" s="5">
        <v>9</v>
      </c>
      <c r="U1516" s="8">
        <f t="shared" si="166"/>
        <v>28.875</v>
      </c>
      <c r="V1516" s="5">
        <f t="shared" si="167"/>
        <v>8.75</v>
      </c>
      <c r="W1516" s="12">
        <v>27.847719999999999</v>
      </c>
      <c r="X1516" s="12">
        <v>-115.16208</v>
      </c>
      <c r="Y1516" s="4">
        <f t="shared" si="165"/>
        <v>53.6</v>
      </c>
      <c r="Z1516" s="4">
        <v>12</v>
      </c>
      <c r="AA1516" s="4">
        <v>3</v>
      </c>
      <c r="AB1516" s="9" t="s">
        <v>753</v>
      </c>
      <c r="AC1516" s="4">
        <v>2</v>
      </c>
      <c r="AD1516" s="4" t="s">
        <v>38</v>
      </c>
      <c r="AE1516" s="4">
        <v>30</v>
      </c>
      <c r="AF1516" s="4"/>
      <c r="AG1516" s="4"/>
    </row>
    <row r="1517" spans="1:33">
      <c r="A1517" s="4" t="s">
        <v>298</v>
      </c>
      <c r="B1517" s="4" t="s">
        <v>118</v>
      </c>
      <c r="C1517" s="28">
        <v>39653</v>
      </c>
      <c r="D1517" s="4">
        <v>2008</v>
      </c>
      <c r="E1517" s="33">
        <v>0.41597222222222202</v>
      </c>
      <c r="F1517" s="33">
        <v>0.421527777777778</v>
      </c>
      <c r="G1517" s="33">
        <f t="shared" si="161"/>
        <v>5.5555555555559799E-3</v>
      </c>
      <c r="H1517" s="8">
        <v>2</v>
      </c>
      <c r="I1517" s="5">
        <v>1</v>
      </c>
      <c r="J1517" s="4">
        <v>6</v>
      </c>
      <c r="K1517" s="4">
        <v>6</v>
      </c>
      <c r="L1517" s="6" t="s">
        <v>66</v>
      </c>
      <c r="M1517" s="4" t="s">
        <v>67</v>
      </c>
      <c r="N1517" s="4">
        <v>1</v>
      </c>
      <c r="O1517" s="5">
        <f t="shared" si="162"/>
        <v>29.7</v>
      </c>
      <c r="P1517" s="5">
        <v>9</v>
      </c>
      <c r="Q1517" s="5">
        <f t="shared" si="163"/>
        <v>28.049999999999997</v>
      </c>
      <c r="R1517" s="5">
        <v>8.5</v>
      </c>
      <c r="S1517" s="5">
        <f t="shared" si="164"/>
        <v>29.7</v>
      </c>
      <c r="T1517" s="5">
        <v>9</v>
      </c>
      <c r="U1517" s="8">
        <f t="shared" si="166"/>
        <v>28.875</v>
      </c>
      <c r="V1517" s="5">
        <f t="shared" si="167"/>
        <v>8.75</v>
      </c>
      <c r="W1517" s="12">
        <v>27.847719999999999</v>
      </c>
      <c r="X1517" s="12">
        <v>-115.16208</v>
      </c>
      <c r="Y1517" s="4">
        <f t="shared" si="165"/>
        <v>53.6</v>
      </c>
      <c r="Z1517" s="4">
        <v>12</v>
      </c>
      <c r="AA1517" s="4">
        <v>3</v>
      </c>
      <c r="AB1517" s="4" t="s">
        <v>613</v>
      </c>
      <c r="AC1517" s="4">
        <v>43</v>
      </c>
      <c r="AD1517" s="4">
        <v>21</v>
      </c>
      <c r="AE1517" s="4">
        <v>30</v>
      </c>
      <c r="AF1517" s="4"/>
      <c r="AG1517" s="4"/>
    </row>
    <row r="1518" spans="1:33">
      <c r="A1518" s="4" t="s">
        <v>298</v>
      </c>
      <c r="B1518" s="4" t="s">
        <v>118</v>
      </c>
      <c r="C1518" s="28">
        <v>39653</v>
      </c>
      <c r="D1518" s="4">
        <v>2008</v>
      </c>
      <c r="E1518" s="33">
        <v>0.41597222222222202</v>
      </c>
      <c r="F1518" s="33">
        <v>0.421527777777778</v>
      </c>
      <c r="G1518" s="33">
        <f t="shared" si="161"/>
        <v>5.5555555555559799E-3</v>
      </c>
      <c r="H1518" s="8">
        <v>2</v>
      </c>
      <c r="I1518" s="5">
        <v>1</v>
      </c>
      <c r="J1518" s="4">
        <v>6</v>
      </c>
      <c r="K1518" s="4">
        <v>6</v>
      </c>
      <c r="L1518" s="6" t="s">
        <v>66</v>
      </c>
      <c r="M1518" s="4" t="s">
        <v>67</v>
      </c>
      <c r="N1518" s="4">
        <v>1</v>
      </c>
      <c r="O1518" s="5">
        <f t="shared" si="162"/>
        <v>29.7</v>
      </c>
      <c r="P1518" s="5">
        <v>9</v>
      </c>
      <c r="Q1518" s="5">
        <f t="shared" si="163"/>
        <v>28.049999999999997</v>
      </c>
      <c r="R1518" s="5">
        <v>8.5</v>
      </c>
      <c r="S1518" s="5">
        <f t="shared" si="164"/>
        <v>29.7</v>
      </c>
      <c r="T1518" s="5">
        <v>9</v>
      </c>
      <c r="U1518" s="8">
        <f t="shared" si="166"/>
        <v>28.875</v>
      </c>
      <c r="V1518" s="5">
        <f t="shared" si="167"/>
        <v>8.75</v>
      </c>
      <c r="W1518" s="12">
        <v>27.847719999999999</v>
      </c>
      <c r="X1518" s="12">
        <v>-115.16208</v>
      </c>
      <c r="Y1518" s="4">
        <f t="shared" si="165"/>
        <v>53.6</v>
      </c>
      <c r="Z1518" s="4">
        <v>12</v>
      </c>
      <c r="AA1518" s="4">
        <v>3</v>
      </c>
      <c r="AB1518" s="4" t="s">
        <v>608</v>
      </c>
      <c r="AC1518" s="4">
        <v>7</v>
      </c>
      <c r="AD1518" s="4" t="s">
        <v>38</v>
      </c>
      <c r="AE1518" s="4">
        <v>30</v>
      </c>
      <c r="AF1518" s="4"/>
      <c r="AG1518" s="4"/>
    </row>
    <row r="1519" spans="1:33">
      <c r="A1519" s="4" t="s">
        <v>298</v>
      </c>
      <c r="B1519" s="4" t="s">
        <v>118</v>
      </c>
      <c r="C1519" s="28">
        <v>39653</v>
      </c>
      <c r="D1519" s="4">
        <v>2008</v>
      </c>
      <c r="E1519" s="33">
        <v>0.41597222222222202</v>
      </c>
      <c r="F1519" s="33">
        <v>0.421527777777778</v>
      </c>
      <c r="G1519" s="33">
        <f t="shared" si="161"/>
        <v>5.5555555555559799E-3</v>
      </c>
      <c r="H1519" s="8">
        <v>2</v>
      </c>
      <c r="I1519" s="5">
        <v>1</v>
      </c>
      <c r="J1519" s="4">
        <v>6</v>
      </c>
      <c r="K1519" s="4">
        <v>6</v>
      </c>
      <c r="L1519" s="6" t="s">
        <v>66</v>
      </c>
      <c r="M1519" s="4" t="s">
        <v>67</v>
      </c>
      <c r="N1519" s="4">
        <v>1</v>
      </c>
      <c r="O1519" s="5">
        <f t="shared" si="162"/>
        <v>29.7</v>
      </c>
      <c r="P1519" s="5">
        <v>9</v>
      </c>
      <c r="Q1519" s="5">
        <f t="shared" si="163"/>
        <v>28.049999999999997</v>
      </c>
      <c r="R1519" s="5">
        <v>8.5</v>
      </c>
      <c r="S1519" s="5">
        <f t="shared" si="164"/>
        <v>29.7</v>
      </c>
      <c r="T1519" s="5">
        <v>9</v>
      </c>
      <c r="U1519" s="8">
        <f t="shared" si="166"/>
        <v>28.875</v>
      </c>
      <c r="V1519" s="5">
        <f t="shared" si="167"/>
        <v>8.75</v>
      </c>
      <c r="W1519" s="12">
        <v>27.847719999999999</v>
      </c>
      <c r="X1519" s="12">
        <v>-115.16208</v>
      </c>
      <c r="Y1519" s="4">
        <f t="shared" si="165"/>
        <v>53.6</v>
      </c>
      <c r="Z1519" s="4">
        <v>12</v>
      </c>
      <c r="AA1519" s="4">
        <v>3</v>
      </c>
      <c r="AB1519" s="4" t="s">
        <v>612</v>
      </c>
      <c r="AC1519" s="4">
        <v>1</v>
      </c>
      <c r="AD1519" s="4" t="s">
        <v>38</v>
      </c>
      <c r="AE1519" s="4">
        <v>30</v>
      </c>
      <c r="AF1519" s="4"/>
      <c r="AG1519" s="4"/>
    </row>
    <row r="1520" spans="1:33">
      <c r="A1520" s="4" t="s">
        <v>298</v>
      </c>
      <c r="B1520" s="4" t="s">
        <v>118</v>
      </c>
      <c r="C1520" s="28">
        <v>39653</v>
      </c>
      <c r="D1520" s="4">
        <v>2008</v>
      </c>
      <c r="E1520" s="33">
        <v>0.41597222222222219</v>
      </c>
      <c r="F1520" s="33">
        <v>0.42152777777777778</v>
      </c>
      <c r="G1520" s="33">
        <f t="shared" si="161"/>
        <v>5.5555555555555913E-3</v>
      </c>
      <c r="H1520" s="8">
        <v>2</v>
      </c>
      <c r="I1520" s="5">
        <v>1</v>
      </c>
      <c r="J1520" s="4">
        <v>6</v>
      </c>
      <c r="K1520" s="4">
        <v>6</v>
      </c>
      <c r="L1520" s="6" t="s">
        <v>66</v>
      </c>
      <c r="M1520" s="4" t="s">
        <v>67</v>
      </c>
      <c r="N1520" s="4">
        <v>1</v>
      </c>
      <c r="O1520" s="5">
        <f t="shared" si="162"/>
        <v>29.7</v>
      </c>
      <c r="P1520" s="5">
        <v>9</v>
      </c>
      <c r="Q1520" s="5">
        <f t="shared" si="163"/>
        <v>28.049999999999997</v>
      </c>
      <c r="R1520" s="5">
        <v>8.5</v>
      </c>
      <c r="S1520" s="5">
        <f t="shared" si="164"/>
        <v>29.7</v>
      </c>
      <c r="T1520" s="5">
        <v>9</v>
      </c>
      <c r="U1520" s="8">
        <f t="shared" si="166"/>
        <v>28.875</v>
      </c>
      <c r="V1520" s="5">
        <f t="shared" si="167"/>
        <v>8.75</v>
      </c>
      <c r="W1520" s="12">
        <v>27.847719999999999</v>
      </c>
      <c r="X1520" s="12">
        <v>-115.16208</v>
      </c>
      <c r="Y1520" s="4">
        <f t="shared" si="165"/>
        <v>53.6</v>
      </c>
      <c r="Z1520" s="4">
        <v>12</v>
      </c>
      <c r="AA1520" s="4">
        <v>3</v>
      </c>
      <c r="AB1520" s="4" t="s">
        <v>606</v>
      </c>
      <c r="AC1520" s="4">
        <v>16</v>
      </c>
      <c r="AD1520" s="4" t="s">
        <v>38</v>
      </c>
      <c r="AE1520" s="4">
        <v>30</v>
      </c>
      <c r="AF1520" s="4"/>
      <c r="AG1520" s="4"/>
    </row>
    <row r="1521" spans="1:33">
      <c r="A1521" s="4" t="s">
        <v>298</v>
      </c>
      <c r="B1521" s="4" t="s">
        <v>118</v>
      </c>
      <c r="C1521" s="28">
        <v>39653</v>
      </c>
      <c r="D1521" s="4">
        <v>2008</v>
      </c>
      <c r="E1521" s="33">
        <v>0.41597222222222202</v>
      </c>
      <c r="F1521" s="33">
        <v>0.421527777777778</v>
      </c>
      <c r="G1521" s="33">
        <f t="shared" si="161"/>
        <v>5.5555555555559799E-3</v>
      </c>
      <c r="H1521" s="8">
        <v>2</v>
      </c>
      <c r="I1521" s="5">
        <v>1</v>
      </c>
      <c r="J1521" s="4">
        <v>6</v>
      </c>
      <c r="K1521" s="4">
        <v>6</v>
      </c>
      <c r="L1521" s="6" t="s">
        <v>66</v>
      </c>
      <c r="M1521" s="4" t="s">
        <v>67</v>
      </c>
      <c r="N1521" s="4">
        <v>1</v>
      </c>
      <c r="O1521" s="5">
        <f t="shared" si="162"/>
        <v>29.7</v>
      </c>
      <c r="P1521" s="5">
        <v>9</v>
      </c>
      <c r="Q1521" s="5">
        <f t="shared" si="163"/>
        <v>28.049999999999997</v>
      </c>
      <c r="R1521" s="5">
        <v>8.5</v>
      </c>
      <c r="S1521" s="5">
        <f t="shared" si="164"/>
        <v>29.7</v>
      </c>
      <c r="T1521" s="5">
        <v>9</v>
      </c>
      <c r="U1521" s="8">
        <f t="shared" si="166"/>
        <v>28.875</v>
      </c>
      <c r="V1521" s="5">
        <f t="shared" si="167"/>
        <v>8.75</v>
      </c>
      <c r="W1521" s="12">
        <v>27.847719999999999</v>
      </c>
      <c r="X1521" s="12">
        <v>-115.16208</v>
      </c>
      <c r="Y1521" s="4">
        <f t="shared" si="165"/>
        <v>53.6</v>
      </c>
      <c r="Z1521" s="4">
        <v>12</v>
      </c>
      <c r="AA1521" s="4">
        <v>3</v>
      </c>
      <c r="AB1521" s="4" t="s">
        <v>607</v>
      </c>
      <c r="AC1521" s="4">
        <v>7</v>
      </c>
      <c r="AD1521" s="4" t="s">
        <v>38</v>
      </c>
      <c r="AE1521" s="4">
        <v>30</v>
      </c>
      <c r="AF1521" s="4"/>
      <c r="AG1521" s="4"/>
    </row>
    <row r="1522" spans="1:33">
      <c r="A1522" s="4" t="s">
        <v>299</v>
      </c>
      <c r="B1522" s="4" t="s">
        <v>34</v>
      </c>
      <c r="C1522" s="28">
        <v>39657</v>
      </c>
      <c r="D1522" s="4">
        <v>2008</v>
      </c>
      <c r="E1522" s="33">
        <v>0.48125000000000001</v>
      </c>
      <c r="F1522" s="33">
        <v>0.48541666666666666</v>
      </c>
      <c r="G1522" s="33">
        <f t="shared" si="161"/>
        <v>4.1666666666666519E-3</v>
      </c>
      <c r="H1522" s="8">
        <v>2</v>
      </c>
      <c r="I1522" s="5">
        <v>2</v>
      </c>
      <c r="J1522" s="5">
        <v>7</v>
      </c>
      <c r="K1522" s="4">
        <v>7</v>
      </c>
      <c r="L1522" s="6" t="s">
        <v>66</v>
      </c>
      <c r="M1522" s="4" t="s">
        <v>67</v>
      </c>
      <c r="N1522" s="4">
        <v>1</v>
      </c>
      <c r="O1522" s="5">
        <f t="shared" si="162"/>
        <v>26.4</v>
      </c>
      <c r="P1522" s="5">
        <v>8</v>
      </c>
      <c r="Q1522" s="5">
        <f t="shared" si="163"/>
        <v>30.69</v>
      </c>
      <c r="R1522" s="5">
        <v>9.3000000000000007</v>
      </c>
      <c r="S1522" s="5">
        <f t="shared" si="164"/>
        <v>30.69</v>
      </c>
      <c r="T1522" s="5">
        <v>9.3000000000000007</v>
      </c>
      <c r="U1522" s="8">
        <f t="shared" si="166"/>
        <v>28.544999999999998</v>
      </c>
      <c r="V1522" s="5">
        <f t="shared" si="167"/>
        <v>8.65</v>
      </c>
      <c r="W1522" s="12">
        <v>27.848240000000001</v>
      </c>
      <c r="X1522" s="12">
        <v>-115.17292</v>
      </c>
      <c r="Y1522" s="4">
        <f t="shared" si="165"/>
        <v>59</v>
      </c>
      <c r="Z1522" s="4">
        <v>15</v>
      </c>
      <c r="AA1522" s="4">
        <v>3.4</v>
      </c>
      <c r="AB1522" s="4" t="s">
        <v>604</v>
      </c>
      <c r="AC1522" s="4">
        <v>4</v>
      </c>
      <c r="AD1522" s="4" t="s">
        <v>38</v>
      </c>
      <c r="AE1522" s="4">
        <v>30</v>
      </c>
      <c r="AF1522" s="4"/>
      <c r="AG1522" s="4"/>
    </row>
    <row r="1523" spans="1:33">
      <c r="A1523" s="4" t="s">
        <v>299</v>
      </c>
      <c r="B1523" s="4" t="s">
        <v>34</v>
      </c>
      <c r="C1523" s="28">
        <v>39657</v>
      </c>
      <c r="D1523" s="4">
        <v>2008</v>
      </c>
      <c r="E1523" s="33">
        <v>0.48125000000000001</v>
      </c>
      <c r="F1523" s="33">
        <v>0.48541666666666666</v>
      </c>
      <c r="G1523" s="33">
        <f t="shared" si="161"/>
        <v>4.1666666666666519E-3</v>
      </c>
      <c r="H1523" s="8">
        <v>2</v>
      </c>
      <c r="I1523" s="5">
        <v>2</v>
      </c>
      <c r="J1523" s="5">
        <v>7</v>
      </c>
      <c r="K1523" s="4">
        <v>7</v>
      </c>
      <c r="L1523" s="6" t="s">
        <v>66</v>
      </c>
      <c r="M1523" s="4" t="s">
        <v>67</v>
      </c>
      <c r="N1523" s="4">
        <v>1</v>
      </c>
      <c r="O1523" s="5">
        <f t="shared" si="162"/>
        <v>26.4</v>
      </c>
      <c r="P1523" s="5">
        <v>8</v>
      </c>
      <c r="Q1523" s="5">
        <f t="shared" si="163"/>
        <v>30.69</v>
      </c>
      <c r="R1523" s="5">
        <v>9.3000000000000007</v>
      </c>
      <c r="S1523" s="5">
        <f t="shared" si="164"/>
        <v>30.69</v>
      </c>
      <c r="T1523" s="5">
        <v>9.3000000000000007</v>
      </c>
      <c r="U1523" s="8">
        <f t="shared" si="166"/>
        <v>28.544999999999998</v>
      </c>
      <c r="V1523" s="5">
        <f t="shared" si="167"/>
        <v>8.65</v>
      </c>
      <c r="W1523" s="12">
        <v>27.848240000000001</v>
      </c>
      <c r="X1523" s="12">
        <v>-115.17292</v>
      </c>
      <c r="Y1523" s="4">
        <f t="shared" si="165"/>
        <v>59</v>
      </c>
      <c r="Z1523" s="4">
        <v>15</v>
      </c>
      <c r="AA1523" s="4">
        <v>3.4</v>
      </c>
      <c r="AB1523" s="4" t="s">
        <v>605</v>
      </c>
      <c r="AC1523" s="4">
        <v>1</v>
      </c>
      <c r="AD1523" s="4" t="s">
        <v>38</v>
      </c>
      <c r="AE1523" s="4">
        <v>30</v>
      </c>
      <c r="AF1523" s="4"/>
      <c r="AG1523" s="4"/>
    </row>
    <row r="1524" spans="1:33">
      <c r="A1524" s="4" t="s">
        <v>299</v>
      </c>
      <c r="B1524" s="4" t="s">
        <v>34</v>
      </c>
      <c r="C1524" s="28">
        <v>39657</v>
      </c>
      <c r="D1524" s="4">
        <v>2008</v>
      </c>
      <c r="E1524" s="33">
        <v>0.48125000000000001</v>
      </c>
      <c r="F1524" s="33">
        <v>0.485416666666667</v>
      </c>
      <c r="G1524" s="33">
        <f t="shared" si="161"/>
        <v>4.1666666666669849E-3</v>
      </c>
      <c r="H1524" s="8">
        <v>2</v>
      </c>
      <c r="I1524" s="5">
        <v>2</v>
      </c>
      <c r="J1524" s="5">
        <v>7</v>
      </c>
      <c r="K1524" s="4">
        <v>7</v>
      </c>
      <c r="L1524" s="6" t="s">
        <v>66</v>
      </c>
      <c r="M1524" s="4" t="s">
        <v>67</v>
      </c>
      <c r="N1524" s="4">
        <v>1</v>
      </c>
      <c r="O1524" s="5">
        <f t="shared" si="162"/>
        <v>26.4</v>
      </c>
      <c r="P1524" s="5">
        <v>8</v>
      </c>
      <c r="Q1524" s="5">
        <f t="shared" si="163"/>
        <v>30.69</v>
      </c>
      <c r="R1524" s="5">
        <v>9.3000000000000007</v>
      </c>
      <c r="S1524" s="5">
        <f t="shared" si="164"/>
        <v>30.69</v>
      </c>
      <c r="T1524" s="5">
        <v>9.3000000000000007</v>
      </c>
      <c r="U1524" s="8">
        <f t="shared" si="166"/>
        <v>28.544999999999998</v>
      </c>
      <c r="V1524" s="5">
        <f t="shared" si="167"/>
        <v>8.65</v>
      </c>
      <c r="W1524" s="12">
        <v>27.848240000000001</v>
      </c>
      <c r="X1524" s="12">
        <v>-115.17292</v>
      </c>
      <c r="Y1524" s="4">
        <f t="shared" si="165"/>
        <v>59</v>
      </c>
      <c r="Z1524" s="4">
        <v>15</v>
      </c>
      <c r="AA1524" s="4">
        <v>3.4</v>
      </c>
      <c r="AB1524" s="4" t="s">
        <v>613</v>
      </c>
      <c r="AC1524" s="4">
        <v>80</v>
      </c>
      <c r="AD1524" s="4">
        <v>11.2</v>
      </c>
      <c r="AE1524" s="4">
        <v>30</v>
      </c>
      <c r="AF1524" s="4">
        <v>30</v>
      </c>
      <c r="AG1524" s="4"/>
    </row>
    <row r="1525" spans="1:33">
      <c r="A1525" s="4" t="s">
        <v>299</v>
      </c>
      <c r="B1525" s="4" t="s">
        <v>34</v>
      </c>
      <c r="C1525" s="28">
        <v>39657</v>
      </c>
      <c r="D1525" s="4">
        <v>2008</v>
      </c>
      <c r="E1525" s="33">
        <v>0.48125000000000001</v>
      </c>
      <c r="F1525" s="33">
        <v>0.485416666666667</v>
      </c>
      <c r="G1525" s="33">
        <f t="shared" si="161"/>
        <v>4.1666666666669849E-3</v>
      </c>
      <c r="H1525" s="8">
        <v>2</v>
      </c>
      <c r="I1525" s="5">
        <v>2</v>
      </c>
      <c r="J1525" s="5">
        <v>7</v>
      </c>
      <c r="K1525" s="4">
        <v>7</v>
      </c>
      <c r="L1525" s="6" t="s">
        <v>66</v>
      </c>
      <c r="M1525" s="4" t="s">
        <v>67</v>
      </c>
      <c r="N1525" s="4">
        <v>1</v>
      </c>
      <c r="O1525" s="5">
        <f t="shared" si="162"/>
        <v>26.4</v>
      </c>
      <c r="P1525" s="5">
        <v>8</v>
      </c>
      <c r="Q1525" s="5">
        <f t="shared" si="163"/>
        <v>30.69</v>
      </c>
      <c r="R1525" s="5">
        <v>9.3000000000000007</v>
      </c>
      <c r="S1525" s="5">
        <f t="shared" si="164"/>
        <v>30.69</v>
      </c>
      <c r="T1525" s="5">
        <v>9.3000000000000007</v>
      </c>
      <c r="U1525" s="8">
        <f t="shared" si="166"/>
        <v>28.544999999999998</v>
      </c>
      <c r="V1525" s="5">
        <f t="shared" si="167"/>
        <v>8.65</v>
      </c>
      <c r="W1525" s="12">
        <v>27.848240000000001</v>
      </c>
      <c r="X1525" s="12">
        <v>-115.17292</v>
      </c>
      <c r="Y1525" s="4">
        <f t="shared" si="165"/>
        <v>59</v>
      </c>
      <c r="Z1525" s="4">
        <v>15</v>
      </c>
      <c r="AA1525" s="4">
        <v>3.4</v>
      </c>
      <c r="AB1525" s="4" t="s">
        <v>608</v>
      </c>
      <c r="AC1525" s="4">
        <v>5</v>
      </c>
      <c r="AD1525" s="4" t="s">
        <v>38</v>
      </c>
      <c r="AE1525" s="4">
        <v>30</v>
      </c>
      <c r="AF1525" s="4"/>
      <c r="AG1525" s="4"/>
    </row>
    <row r="1526" spans="1:33">
      <c r="A1526" s="4" t="s">
        <v>299</v>
      </c>
      <c r="B1526" s="4" t="s">
        <v>34</v>
      </c>
      <c r="C1526" s="28">
        <v>39657</v>
      </c>
      <c r="D1526" s="4">
        <v>2008</v>
      </c>
      <c r="E1526" s="33">
        <v>0.48125000000000001</v>
      </c>
      <c r="F1526" s="33">
        <v>0.485416666666667</v>
      </c>
      <c r="G1526" s="33">
        <f t="shared" si="161"/>
        <v>4.1666666666669849E-3</v>
      </c>
      <c r="H1526" s="8">
        <v>2</v>
      </c>
      <c r="I1526" s="5">
        <v>2</v>
      </c>
      <c r="J1526" s="5">
        <v>7</v>
      </c>
      <c r="K1526" s="4">
        <v>7</v>
      </c>
      <c r="L1526" s="6" t="s">
        <v>66</v>
      </c>
      <c r="M1526" s="4" t="s">
        <v>67</v>
      </c>
      <c r="N1526" s="4">
        <v>1</v>
      </c>
      <c r="O1526" s="5">
        <f t="shared" si="162"/>
        <v>26.4</v>
      </c>
      <c r="P1526" s="5">
        <v>8</v>
      </c>
      <c r="Q1526" s="5">
        <f t="shared" si="163"/>
        <v>30.69</v>
      </c>
      <c r="R1526" s="5">
        <v>9.3000000000000007</v>
      </c>
      <c r="S1526" s="5">
        <f t="shared" si="164"/>
        <v>30.69</v>
      </c>
      <c r="T1526" s="5">
        <v>9.3000000000000007</v>
      </c>
      <c r="U1526" s="8">
        <f t="shared" si="166"/>
        <v>28.544999999999998</v>
      </c>
      <c r="V1526" s="5">
        <f t="shared" si="167"/>
        <v>8.65</v>
      </c>
      <c r="W1526" s="12">
        <v>27.848240000000001</v>
      </c>
      <c r="X1526" s="12">
        <v>-115.17292</v>
      </c>
      <c r="Y1526" s="4">
        <f t="shared" si="165"/>
        <v>59</v>
      </c>
      <c r="Z1526" s="4">
        <v>15</v>
      </c>
      <c r="AA1526" s="4">
        <v>3.4</v>
      </c>
      <c r="AB1526" s="4" t="s">
        <v>606</v>
      </c>
      <c r="AC1526" s="4">
        <v>3</v>
      </c>
      <c r="AD1526" s="4" t="s">
        <v>38</v>
      </c>
      <c r="AE1526" s="4">
        <v>30</v>
      </c>
      <c r="AF1526" s="4"/>
      <c r="AG1526" s="4"/>
    </row>
    <row r="1527" spans="1:33">
      <c r="A1527" s="4" t="s">
        <v>299</v>
      </c>
      <c r="B1527" s="4" t="s">
        <v>34</v>
      </c>
      <c r="C1527" s="28">
        <v>39657</v>
      </c>
      <c r="D1527" s="4">
        <v>2008</v>
      </c>
      <c r="E1527" s="33">
        <v>0.48125000000000001</v>
      </c>
      <c r="F1527" s="33">
        <v>0.485416666666667</v>
      </c>
      <c r="G1527" s="33">
        <f t="shared" si="161"/>
        <v>4.1666666666669849E-3</v>
      </c>
      <c r="H1527" s="8">
        <v>2</v>
      </c>
      <c r="I1527" s="5">
        <v>2</v>
      </c>
      <c r="J1527" s="5">
        <v>7</v>
      </c>
      <c r="K1527" s="4">
        <v>7</v>
      </c>
      <c r="L1527" s="6" t="s">
        <v>66</v>
      </c>
      <c r="M1527" s="4" t="s">
        <v>67</v>
      </c>
      <c r="N1527" s="4">
        <v>1</v>
      </c>
      <c r="O1527" s="5">
        <f t="shared" si="162"/>
        <v>26.4</v>
      </c>
      <c r="P1527" s="5">
        <v>8</v>
      </c>
      <c r="Q1527" s="5">
        <f t="shared" si="163"/>
        <v>30.69</v>
      </c>
      <c r="R1527" s="5">
        <v>9.3000000000000007</v>
      </c>
      <c r="S1527" s="5">
        <f t="shared" si="164"/>
        <v>30.69</v>
      </c>
      <c r="T1527" s="5">
        <v>9.3000000000000007</v>
      </c>
      <c r="U1527" s="8">
        <f t="shared" si="166"/>
        <v>28.544999999999998</v>
      </c>
      <c r="V1527" s="5">
        <f t="shared" si="167"/>
        <v>8.65</v>
      </c>
      <c r="W1527" s="12">
        <v>27.848240000000001</v>
      </c>
      <c r="X1527" s="12">
        <v>-115.17292</v>
      </c>
      <c r="Y1527" s="4">
        <f t="shared" si="165"/>
        <v>59</v>
      </c>
      <c r="Z1527" s="4">
        <v>15</v>
      </c>
      <c r="AA1527" s="4">
        <v>3.4</v>
      </c>
      <c r="AB1527" s="4" t="s">
        <v>611</v>
      </c>
      <c r="AC1527" s="4">
        <v>1</v>
      </c>
      <c r="AD1527" s="4" t="s">
        <v>38</v>
      </c>
      <c r="AE1527" s="4">
        <v>30</v>
      </c>
      <c r="AF1527" s="4"/>
      <c r="AG1527" s="4"/>
    </row>
    <row r="1528" spans="1:33">
      <c r="A1528" s="4" t="s">
        <v>300</v>
      </c>
      <c r="B1528" s="4" t="s">
        <v>40</v>
      </c>
      <c r="C1528" s="28">
        <v>39657</v>
      </c>
      <c r="D1528" s="4">
        <v>2008</v>
      </c>
      <c r="E1528" s="33">
        <v>0.48055555555555557</v>
      </c>
      <c r="F1528" s="33">
        <v>0.48402777777777778</v>
      </c>
      <c r="G1528" s="33">
        <f t="shared" si="161"/>
        <v>3.4722222222222099E-3</v>
      </c>
      <c r="H1528" s="8">
        <v>2</v>
      </c>
      <c r="I1528" s="5">
        <v>2</v>
      </c>
      <c r="J1528" s="5">
        <v>8</v>
      </c>
      <c r="K1528" s="4">
        <v>8</v>
      </c>
      <c r="L1528" s="6" t="s">
        <v>66</v>
      </c>
      <c r="M1528" s="4" t="s">
        <v>67</v>
      </c>
      <c r="N1528" s="4">
        <v>1</v>
      </c>
      <c r="O1528" s="5">
        <f t="shared" si="162"/>
        <v>28.709999999999997</v>
      </c>
      <c r="P1528" s="5">
        <v>8.6999999999999993</v>
      </c>
      <c r="Q1528" s="5">
        <f t="shared" si="163"/>
        <v>35.64</v>
      </c>
      <c r="R1528" s="5">
        <v>10.8</v>
      </c>
      <c r="S1528" s="5">
        <f t="shared" si="164"/>
        <v>35.64</v>
      </c>
      <c r="T1528" s="5">
        <v>10.8</v>
      </c>
      <c r="U1528" s="8">
        <f t="shared" si="166"/>
        <v>32.174999999999997</v>
      </c>
      <c r="V1528" s="5">
        <f t="shared" si="167"/>
        <v>9.75</v>
      </c>
      <c r="W1528" s="12">
        <v>27.848240000000001</v>
      </c>
      <c r="X1528" s="12">
        <v>-115.17292</v>
      </c>
      <c r="Y1528" s="4">
        <f t="shared" si="165"/>
        <v>60.8</v>
      </c>
      <c r="Z1528" s="4">
        <v>16</v>
      </c>
      <c r="AA1528" s="4">
        <v>3.4</v>
      </c>
      <c r="AB1528" s="4" t="s">
        <v>605</v>
      </c>
      <c r="AC1528" s="4">
        <v>1</v>
      </c>
      <c r="AD1528" s="4" t="s">
        <v>38</v>
      </c>
      <c r="AE1528" s="4">
        <v>210</v>
      </c>
      <c r="AF1528" s="4"/>
      <c r="AG1528" s="4"/>
    </row>
    <row r="1529" spans="1:33">
      <c r="A1529" s="4" t="s">
        <v>300</v>
      </c>
      <c r="B1529" s="4" t="s">
        <v>40</v>
      </c>
      <c r="C1529" s="28">
        <v>39657</v>
      </c>
      <c r="D1529" s="4">
        <v>2008</v>
      </c>
      <c r="E1529" s="33">
        <v>0.48055555555555601</v>
      </c>
      <c r="F1529" s="33">
        <v>0.484027777777778</v>
      </c>
      <c r="G1529" s="33">
        <f t="shared" si="161"/>
        <v>3.4722222222219878E-3</v>
      </c>
      <c r="H1529" s="8">
        <v>2</v>
      </c>
      <c r="I1529" s="5">
        <v>2</v>
      </c>
      <c r="J1529" s="5">
        <v>8</v>
      </c>
      <c r="K1529" s="4">
        <v>8</v>
      </c>
      <c r="L1529" s="6" t="s">
        <v>66</v>
      </c>
      <c r="M1529" s="4" t="s">
        <v>67</v>
      </c>
      <c r="N1529" s="4">
        <v>1</v>
      </c>
      <c r="O1529" s="5">
        <f t="shared" si="162"/>
        <v>28.709999999999997</v>
      </c>
      <c r="P1529" s="5">
        <v>8.6999999999999993</v>
      </c>
      <c r="Q1529" s="5">
        <f t="shared" si="163"/>
        <v>35.64</v>
      </c>
      <c r="R1529" s="5">
        <v>10.8</v>
      </c>
      <c r="S1529" s="5">
        <f t="shared" si="164"/>
        <v>35.64</v>
      </c>
      <c r="T1529" s="5">
        <v>10.8</v>
      </c>
      <c r="U1529" s="8">
        <f t="shared" si="166"/>
        <v>32.174999999999997</v>
      </c>
      <c r="V1529" s="5">
        <f t="shared" si="167"/>
        <v>9.75</v>
      </c>
      <c r="W1529" s="12">
        <v>27.848240000000001</v>
      </c>
      <c r="X1529" s="12">
        <v>-115.17292</v>
      </c>
      <c r="Y1529" s="4">
        <f t="shared" si="165"/>
        <v>60.8</v>
      </c>
      <c r="Z1529" s="4">
        <v>16</v>
      </c>
      <c r="AA1529" s="4">
        <v>3.4</v>
      </c>
      <c r="AB1529" s="4" t="s">
        <v>613</v>
      </c>
      <c r="AC1529" s="4">
        <v>90</v>
      </c>
      <c r="AD1529" s="4">
        <v>10</v>
      </c>
      <c r="AE1529" s="4">
        <v>210</v>
      </c>
      <c r="AF1529" s="4">
        <v>30</v>
      </c>
      <c r="AG1529" s="4"/>
    </row>
    <row r="1530" spans="1:33">
      <c r="A1530" s="4" t="s">
        <v>300</v>
      </c>
      <c r="B1530" s="4" t="s">
        <v>40</v>
      </c>
      <c r="C1530" s="28">
        <v>39657</v>
      </c>
      <c r="D1530" s="4">
        <v>2008</v>
      </c>
      <c r="E1530" s="33">
        <v>0.48055555555555601</v>
      </c>
      <c r="F1530" s="33">
        <v>0.484027777777778</v>
      </c>
      <c r="G1530" s="33">
        <f t="shared" si="161"/>
        <v>3.4722222222219878E-3</v>
      </c>
      <c r="H1530" s="8">
        <v>2</v>
      </c>
      <c r="I1530" s="5">
        <v>2</v>
      </c>
      <c r="J1530" s="5">
        <v>8</v>
      </c>
      <c r="K1530" s="4">
        <v>8</v>
      </c>
      <c r="L1530" s="6" t="s">
        <v>66</v>
      </c>
      <c r="M1530" s="4" t="s">
        <v>67</v>
      </c>
      <c r="N1530" s="4">
        <v>1</v>
      </c>
      <c r="O1530" s="5">
        <f t="shared" si="162"/>
        <v>28.709999999999997</v>
      </c>
      <c r="P1530" s="5">
        <v>8.6999999999999993</v>
      </c>
      <c r="Q1530" s="5">
        <f t="shared" si="163"/>
        <v>35.64</v>
      </c>
      <c r="R1530" s="5">
        <v>10.8</v>
      </c>
      <c r="S1530" s="5">
        <f t="shared" si="164"/>
        <v>35.64</v>
      </c>
      <c r="T1530" s="5">
        <v>10.8</v>
      </c>
      <c r="U1530" s="8">
        <f t="shared" si="166"/>
        <v>32.174999999999997</v>
      </c>
      <c r="V1530" s="5">
        <f t="shared" si="167"/>
        <v>9.75</v>
      </c>
      <c r="W1530" s="12">
        <v>27.848240000000001</v>
      </c>
      <c r="X1530" s="12">
        <v>-115.17292</v>
      </c>
      <c r="Y1530" s="4">
        <f t="shared" si="165"/>
        <v>60.8</v>
      </c>
      <c r="Z1530" s="4">
        <v>16</v>
      </c>
      <c r="AA1530" s="4">
        <v>3.4</v>
      </c>
      <c r="AB1530" s="4" t="s">
        <v>608</v>
      </c>
      <c r="AC1530" s="4">
        <v>4</v>
      </c>
      <c r="AD1530" s="4" t="s">
        <v>38</v>
      </c>
      <c r="AE1530" s="4">
        <v>210</v>
      </c>
      <c r="AF1530" s="4"/>
      <c r="AG1530" s="4"/>
    </row>
    <row r="1531" spans="1:33">
      <c r="A1531" s="4" t="s">
        <v>300</v>
      </c>
      <c r="B1531" s="4" t="s">
        <v>40</v>
      </c>
      <c r="C1531" s="28">
        <v>39657</v>
      </c>
      <c r="D1531" s="4">
        <v>2008</v>
      </c>
      <c r="E1531" s="33">
        <v>0.48055555555555601</v>
      </c>
      <c r="F1531" s="33">
        <v>0.484027777777778</v>
      </c>
      <c r="G1531" s="33">
        <f t="shared" si="161"/>
        <v>3.4722222222219878E-3</v>
      </c>
      <c r="H1531" s="8">
        <v>2</v>
      </c>
      <c r="I1531" s="5">
        <v>2</v>
      </c>
      <c r="J1531" s="5">
        <v>8</v>
      </c>
      <c r="K1531" s="4">
        <v>8</v>
      </c>
      <c r="L1531" s="6" t="s">
        <v>66</v>
      </c>
      <c r="M1531" s="4" t="s">
        <v>67</v>
      </c>
      <c r="N1531" s="4">
        <v>1</v>
      </c>
      <c r="O1531" s="5">
        <f t="shared" si="162"/>
        <v>28.709999999999997</v>
      </c>
      <c r="P1531" s="5">
        <v>8.6999999999999993</v>
      </c>
      <c r="Q1531" s="5">
        <f t="shared" si="163"/>
        <v>35.64</v>
      </c>
      <c r="R1531" s="5">
        <v>10.8</v>
      </c>
      <c r="S1531" s="5">
        <f t="shared" si="164"/>
        <v>35.64</v>
      </c>
      <c r="T1531" s="5">
        <v>10.8</v>
      </c>
      <c r="U1531" s="8">
        <f t="shared" si="166"/>
        <v>32.174999999999997</v>
      </c>
      <c r="V1531" s="5">
        <f t="shared" si="167"/>
        <v>9.75</v>
      </c>
      <c r="W1531" s="12">
        <v>27.848240000000001</v>
      </c>
      <c r="X1531" s="12">
        <v>-115.17292</v>
      </c>
      <c r="Y1531" s="4">
        <f t="shared" si="165"/>
        <v>60.8</v>
      </c>
      <c r="Z1531" s="4">
        <v>16</v>
      </c>
      <c r="AA1531" s="4">
        <v>3.4</v>
      </c>
      <c r="AB1531" s="4" t="s">
        <v>610</v>
      </c>
      <c r="AC1531" s="4">
        <v>2</v>
      </c>
      <c r="AD1531" s="4" t="s">
        <v>38</v>
      </c>
      <c r="AE1531" s="4">
        <v>210</v>
      </c>
      <c r="AF1531" s="4"/>
      <c r="AG1531" s="4"/>
    </row>
    <row r="1532" spans="1:33">
      <c r="A1532" s="4" t="s">
        <v>300</v>
      </c>
      <c r="B1532" s="4" t="s">
        <v>40</v>
      </c>
      <c r="C1532" s="28">
        <v>39657</v>
      </c>
      <c r="D1532" s="4">
        <v>2008</v>
      </c>
      <c r="E1532" s="33">
        <v>0.48055555555555557</v>
      </c>
      <c r="F1532" s="33">
        <v>0.48402777777777778</v>
      </c>
      <c r="G1532" s="33">
        <f t="shared" si="161"/>
        <v>3.4722222222222099E-3</v>
      </c>
      <c r="H1532" s="8">
        <v>2</v>
      </c>
      <c r="I1532" s="5">
        <v>2</v>
      </c>
      <c r="J1532" s="5">
        <v>8</v>
      </c>
      <c r="K1532" s="4">
        <v>8</v>
      </c>
      <c r="L1532" s="6" t="s">
        <v>66</v>
      </c>
      <c r="M1532" s="4" t="s">
        <v>67</v>
      </c>
      <c r="N1532" s="4">
        <v>1</v>
      </c>
      <c r="O1532" s="5">
        <f t="shared" si="162"/>
        <v>28.709999999999997</v>
      </c>
      <c r="P1532" s="5">
        <v>8.6999999999999993</v>
      </c>
      <c r="Q1532" s="5">
        <f t="shared" si="163"/>
        <v>35.64</v>
      </c>
      <c r="R1532" s="5">
        <v>10.8</v>
      </c>
      <c r="S1532" s="5">
        <f t="shared" si="164"/>
        <v>35.64</v>
      </c>
      <c r="T1532" s="5">
        <v>10.8</v>
      </c>
      <c r="U1532" s="8">
        <f t="shared" si="166"/>
        <v>32.174999999999997</v>
      </c>
      <c r="V1532" s="5">
        <f t="shared" si="167"/>
        <v>9.75</v>
      </c>
      <c r="W1532" s="12">
        <v>27.848240000000001</v>
      </c>
      <c r="X1532" s="12">
        <v>-115.17292</v>
      </c>
      <c r="Y1532" s="4">
        <f t="shared" si="165"/>
        <v>60.8</v>
      </c>
      <c r="Z1532" s="4">
        <v>16</v>
      </c>
      <c r="AA1532" s="4">
        <v>3.4</v>
      </c>
      <c r="AB1532" s="4" t="s">
        <v>606</v>
      </c>
      <c r="AC1532" s="4">
        <v>1</v>
      </c>
      <c r="AD1532" s="4" t="s">
        <v>38</v>
      </c>
      <c r="AE1532" s="4">
        <v>210</v>
      </c>
      <c r="AF1532" s="4"/>
      <c r="AG1532" s="4"/>
    </row>
    <row r="1533" spans="1:33">
      <c r="A1533" s="4" t="s">
        <v>300</v>
      </c>
      <c r="B1533" s="4" t="s">
        <v>40</v>
      </c>
      <c r="C1533" s="28">
        <v>39657</v>
      </c>
      <c r="D1533" s="4">
        <v>2008</v>
      </c>
      <c r="E1533" s="33">
        <v>0.48055555555555601</v>
      </c>
      <c r="F1533" s="33">
        <v>0.484027777777778</v>
      </c>
      <c r="G1533" s="33">
        <f t="shared" si="161"/>
        <v>3.4722222222219878E-3</v>
      </c>
      <c r="H1533" s="8">
        <v>2</v>
      </c>
      <c r="I1533" s="5">
        <v>2</v>
      </c>
      <c r="J1533" s="5">
        <v>8</v>
      </c>
      <c r="K1533" s="4">
        <v>8</v>
      </c>
      <c r="L1533" s="6" t="s">
        <v>66</v>
      </c>
      <c r="M1533" s="4" t="s">
        <v>67</v>
      </c>
      <c r="N1533" s="4">
        <v>1</v>
      </c>
      <c r="O1533" s="5">
        <f t="shared" si="162"/>
        <v>28.709999999999997</v>
      </c>
      <c r="P1533" s="5">
        <v>8.6999999999999993</v>
      </c>
      <c r="Q1533" s="5">
        <f t="shared" si="163"/>
        <v>35.64</v>
      </c>
      <c r="R1533" s="5">
        <v>10.8</v>
      </c>
      <c r="S1533" s="5">
        <f t="shared" si="164"/>
        <v>35.64</v>
      </c>
      <c r="T1533" s="5">
        <v>10.8</v>
      </c>
      <c r="U1533" s="8">
        <f t="shared" si="166"/>
        <v>32.174999999999997</v>
      </c>
      <c r="V1533" s="5">
        <f t="shared" si="167"/>
        <v>9.75</v>
      </c>
      <c r="W1533" s="12">
        <v>27.848240000000001</v>
      </c>
      <c r="X1533" s="12">
        <v>-115.17292</v>
      </c>
      <c r="Y1533" s="4">
        <f t="shared" si="165"/>
        <v>60.8</v>
      </c>
      <c r="Z1533" s="4">
        <v>16</v>
      </c>
      <c r="AA1533" s="4">
        <v>3.4</v>
      </c>
      <c r="AB1533" s="4" t="s">
        <v>607</v>
      </c>
      <c r="AC1533" s="4">
        <v>1</v>
      </c>
      <c r="AD1533" s="4" t="s">
        <v>38</v>
      </c>
      <c r="AE1533" s="4">
        <v>210</v>
      </c>
      <c r="AF1533" s="4"/>
      <c r="AG1533" s="4"/>
    </row>
    <row r="1534" spans="1:33">
      <c r="A1534" s="4" t="s">
        <v>301</v>
      </c>
      <c r="B1534" s="4" t="s">
        <v>223</v>
      </c>
      <c r="C1534" s="28">
        <v>39657</v>
      </c>
      <c r="D1534" s="4">
        <v>2008</v>
      </c>
      <c r="E1534" s="33">
        <v>0.4861111111111111</v>
      </c>
      <c r="F1534" s="33">
        <v>0.4916666666666667</v>
      </c>
      <c r="G1534" s="33">
        <f t="shared" si="161"/>
        <v>5.5555555555555913E-3</v>
      </c>
      <c r="H1534" s="8">
        <v>2</v>
      </c>
      <c r="I1534" s="5">
        <v>2</v>
      </c>
      <c r="J1534" s="5">
        <v>9</v>
      </c>
      <c r="K1534" s="4">
        <v>9</v>
      </c>
      <c r="L1534" s="6" t="s">
        <v>66</v>
      </c>
      <c r="M1534" s="4" t="s">
        <v>67</v>
      </c>
      <c r="N1534" s="4">
        <v>1</v>
      </c>
      <c r="O1534" s="5">
        <f t="shared" si="162"/>
        <v>19.799999999999997</v>
      </c>
      <c r="P1534" s="5">
        <v>6</v>
      </c>
      <c r="Q1534" s="5">
        <f t="shared" si="163"/>
        <v>16.829999999999998</v>
      </c>
      <c r="R1534" s="5">
        <v>5.0999999999999996</v>
      </c>
      <c r="S1534" s="5">
        <f t="shared" si="164"/>
        <v>19.799999999999997</v>
      </c>
      <c r="T1534" s="5">
        <v>6</v>
      </c>
      <c r="U1534" s="8">
        <f t="shared" si="166"/>
        <v>18.314999999999998</v>
      </c>
      <c r="V1534" s="5">
        <f t="shared" si="167"/>
        <v>5.55</v>
      </c>
      <c r="W1534" s="12">
        <v>27.849599999999999</v>
      </c>
      <c r="X1534" s="12">
        <v>-115.17093</v>
      </c>
      <c r="Y1534" s="4">
        <f t="shared" si="165"/>
        <v>64.400000000000006</v>
      </c>
      <c r="Z1534" s="4">
        <v>18</v>
      </c>
      <c r="AA1534" s="4">
        <v>7</v>
      </c>
      <c r="AB1534" s="4" t="s">
        <v>604</v>
      </c>
      <c r="AC1534" s="4">
        <v>8</v>
      </c>
      <c r="AD1534" s="4" t="s">
        <v>38</v>
      </c>
      <c r="AE1534" s="9" t="s">
        <v>37</v>
      </c>
      <c r="AF1534" s="4"/>
      <c r="AG1534" s="4"/>
    </row>
    <row r="1535" spans="1:33">
      <c r="A1535" s="4" t="s">
        <v>301</v>
      </c>
      <c r="B1535" s="4" t="s">
        <v>223</v>
      </c>
      <c r="C1535" s="28">
        <v>39657</v>
      </c>
      <c r="D1535" s="4">
        <v>2008</v>
      </c>
      <c r="E1535" s="33">
        <v>0.4861111111111111</v>
      </c>
      <c r="F1535" s="33">
        <v>0.4916666666666667</v>
      </c>
      <c r="G1535" s="33">
        <f t="shared" si="161"/>
        <v>5.5555555555555913E-3</v>
      </c>
      <c r="H1535" s="8">
        <v>2</v>
      </c>
      <c r="I1535" s="5">
        <v>2</v>
      </c>
      <c r="J1535" s="5">
        <v>9</v>
      </c>
      <c r="K1535" s="4">
        <v>9</v>
      </c>
      <c r="L1535" s="6" t="s">
        <v>66</v>
      </c>
      <c r="M1535" s="4" t="s">
        <v>67</v>
      </c>
      <c r="N1535" s="4">
        <v>1</v>
      </c>
      <c r="O1535" s="5">
        <f t="shared" si="162"/>
        <v>19.799999999999997</v>
      </c>
      <c r="P1535" s="5">
        <v>6</v>
      </c>
      <c r="Q1535" s="5">
        <f t="shared" si="163"/>
        <v>16.829999999999998</v>
      </c>
      <c r="R1535" s="5">
        <v>5.0999999999999996</v>
      </c>
      <c r="S1535" s="5">
        <f t="shared" si="164"/>
        <v>19.799999999999997</v>
      </c>
      <c r="T1535" s="5">
        <v>6</v>
      </c>
      <c r="U1535" s="8">
        <f t="shared" si="166"/>
        <v>18.314999999999998</v>
      </c>
      <c r="V1535" s="5">
        <f t="shared" si="167"/>
        <v>5.55</v>
      </c>
      <c r="W1535" s="12">
        <v>27.849599999999999</v>
      </c>
      <c r="X1535" s="12">
        <v>-115.17093</v>
      </c>
      <c r="Y1535" s="4">
        <f t="shared" si="165"/>
        <v>64.400000000000006</v>
      </c>
      <c r="Z1535" s="4">
        <v>18</v>
      </c>
      <c r="AA1535" s="4">
        <v>7</v>
      </c>
      <c r="AB1535" s="4" t="s">
        <v>605</v>
      </c>
      <c r="AC1535" s="4">
        <v>4</v>
      </c>
      <c r="AD1535" s="4" t="s">
        <v>38</v>
      </c>
      <c r="AE1535" s="9" t="s">
        <v>37</v>
      </c>
      <c r="AF1535" s="4"/>
      <c r="AG1535" s="4"/>
    </row>
    <row r="1536" spans="1:33">
      <c r="A1536" s="4" t="s">
        <v>301</v>
      </c>
      <c r="B1536" s="4" t="s">
        <v>223</v>
      </c>
      <c r="C1536" s="28">
        <v>39657</v>
      </c>
      <c r="D1536" s="4">
        <v>2008</v>
      </c>
      <c r="E1536" s="33">
        <v>0.4861111111111111</v>
      </c>
      <c r="F1536" s="33">
        <v>0.4916666666666667</v>
      </c>
      <c r="G1536" s="33">
        <f t="shared" si="161"/>
        <v>5.5555555555555913E-3</v>
      </c>
      <c r="H1536" s="8">
        <v>2</v>
      </c>
      <c r="I1536" s="5">
        <v>2</v>
      </c>
      <c r="J1536" s="5">
        <v>9</v>
      </c>
      <c r="K1536" s="4">
        <v>9</v>
      </c>
      <c r="L1536" s="6" t="s">
        <v>66</v>
      </c>
      <c r="M1536" s="4" t="s">
        <v>67</v>
      </c>
      <c r="N1536" s="4">
        <v>1</v>
      </c>
      <c r="O1536" s="5">
        <f t="shared" si="162"/>
        <v>19.799999999999997</v>
      </c>
      <c r="P1536" s="5">
        <v>6</v>
      </c>
      <c r="Q1536" s="5">
        <f t="shared" si="163"/>
        <v>16.829999999999998</v>
      </c>
      <c r="R1536" s="5">
        <v>5.0999999999999996</v>
      </c>
      <c r="S1536" s="5">
        <f t="shared" si="164"/>
        <v>19.799999999999997</v>
      </c>
      <c r="T1536" s="5">
        <v>6</v>
      </c>
      <c r="U1536" s="8">
        <f t="shared" si="166"/>
        <v>18.314999999999998</v>
      </c>
      <c r="V1536" s="5">
        <f t="shared" si="167"/>
        <v>5.55</v>
      </c>
      <c r="W1536" s="12">
        <v>27.849599999999999</v>
      </c>
      <c r="X1536" s="12">
        <v>-115.17093</v>
      </c>
      <c r="Y1536" s="4">
        <f t="shared" si="165"/>
        <v>64.400000000000006</v>
      </c>
      <c r="Z1536" s="4">
        <v>18</v>
      </c>
      <c r="AA1536" s="4">
        <v>7</v>
      </c>
      <c r="AB1536" s="4" t="s">
        <v>752</v>
      </c>
      <c r="AC1536" s="4">
        <v>2</v>
      </c>
      <c r="AD1536" s="4" t="s">
        <v>38</v>
      </c>
      <c r="AE1536" s="9" t="s">
        <v>37</v>
      </c>
      <c r="AF1536" s="4"/>
      <c r="AG1536" s="4"/>
    </row>
    <row r="1537" spans="1:33">
      <c r="A1537" s="4" t="s">
        <v>301</v>
      </c>
      <c r="B1537" s="4" t="s">
        <v>223</v>
      </c>
      <c r="C1537" s="28">
        <v>39657</v>
      </c>
      <c r="D1537" s="4">
        <v>2008</v>
      </c>
      <c r="E1537" s="33">
        <v>0.4861111111111111</v>
      </c>
      <c r="F1537" s="33">
        <v>0.4916666666666667</v>
      </c>
      <c r="G1537" s="33">
        <f t="shared" si="161"/>
        <v>5.5555555555555913E-3</v>
      </c>
      <c r="H1537" s="8">
        <v>2</v>
      </c>
      <c r="I1537" s="5">
        <v>2</v>
      </c>
      <c r="J1537" s="5">
        <v>9</v>
      </c>
      <c r="K1537" s="4">
        <v>9</v>
      </c>
      <c r="L1537" s="6" t="s">
        <v>66</v>
      </c>
      <c r="M1537" s="4" t="s">
        <v>67</v>
      </c>
      <c r="N1537" s="4">
        <v>1</v>
      </c>
      <c r="O1537" s="5">
        <f t="shared" si="162"/>
        <v>19.799999999999997</v>
      </c>
      <c r="P1537" s="5">
        <v>6</v>
      </c>
      <c r="Q1537" s="5">
        <f t="shared" si="163"/>
        <v>16.829999999999998</v>
      </c>
      <c r="R1537" s="5">
        <v>5.0999999999999996</v>
      </c>
      <c r="S1537" s="5">
        <f t="shared" si="164"/>
        <v>19.799999999999997</v>
      </c>
      <c r="T1537" s="5">
        <v>6</v>
      </c>
      <c r="U1537" s="8">
        <f t="shared" si="166"/>
        <v>18.314999999999998</v>
      </c>
      <c r="V1537" s="5">
        <f t="shared" si="167"/>
        <v>5.55</v>
      </c>
      <c r="W1537" s="12">
        <v>27.849599999999999</v>
      </c>
      <c r="X1537" s="12">
        <v>-115.17093</v>
      </c>
      <c r="Y1537" s="4">
        <f t="shared" si="165"/>
        <v>64.400000000000006</v>
      </c>
      <c r="Z1537" s="4">
        <v>18</v>
      </c>
      <c r="AA1537" s="4">
        <v>7</v>
      </c>
      <c r="AB1537" s="4" t="s">
        <v>620</v>
      </c>
      <c r="AC1537" s="4">
        <v>2</v>
      </c>
      <c r="AD1537" s="4" t="s">
        <v>38</v>
      </c>
      <c r="AE1537" s="9" t="s">
        <v>37</v>
      </c>
      <c r="AF1537" s="4"/>
      <c r="AG1537" s="4"/>
    </row>
    <row r="1538" spans="1:33">
      <c r="A1538" s="4" t="s">
        <v>301</v>
      </c>
      <c r="B1538" s="4" t="s">
        <v>223</v>
      </c>
      <c r="C1538" s="28">
        <v>39657</v>
      </c>
      <c r="D1538" s="4">
        <v>2008</v>
      </c>
      <c r="E1538" s="33">
        <v>0.4861111111111111</v>
      </c>
      <c r="F1538" s="33">
        <v>0.4916666666666667</v>
      </c>
      <c r="G1538" s="33">
        <f t="shared" ref="G1538:G1601" si="168">F1538-E1538</f>
        <v>5.5555555555555913E-3</v>
      </c>
      <c r="H1538" s="8">
        <v>2</v>
      </c>
      <c r="I1538" s="5">
        <v>2</v>
      </c>
      <c r="J1538" s="5">
        <v>9</v>
      </c>
      <c r="K1538" s="4">
        <v>9</v>
      </c>
      <c r="L1538" s="6" t="s">
        <v>66</v>
      </c>
      <c r="M1538" s="4" t="s">
        <v>67</v>
      </c>
      <c r="N1538" s="4">
        <v>1</v>
      </c>
      <c r="O1538" s="5">
        <f t="shared" ref="O1538:O1601" si="169">3.3*P1538</f>
        <v>19.799999999999997</v>
      </c>
      <c r="P1538" s="5">
        <v>6</v>
      </c>
      <c r="Q1538" s="5">
        <f t="shared" ref="Q1538:Q1601" si="170">3.3*R1538</f>
        <v>16.829999999999998</v>
      </c>
      <c r="R1538" s="5">
        <v>5.0999999999999996</v>
      </c>
      <c r="S1538" s="5">
        <f t="shared" ref="S1538:S1601" si="171">3.3*T1538</f>
        <v>19.799999999999997</v>
      </c>
      <c r="T1538" s="5">
        <v>6</v>
      </c>
      <c r="U1538" s="8">
        <f t="shared" si="166"/>
        <v>18.314999999999998</v>
      </c>
      <c r="V1538" s="5">
        <f t="shared" si="167"/>
        <v>5.55</v>
      </c>
      <c r="W1538" s="12">
        <v>27.849599999999999</v>
      </c>
      <c r="X1538" s="12">
        <v>-115.17093</v>
      </c>
      <c r="Y1538" s="4">
        <f t="shared" ref="Y1538:Y1601" si="172">(Z1538*1.8)+32</f>
        <v>64.400000000000006</v>
      </c>
      <c r="Z1538" s="4">
        <v>18</v>
      </c>
      <c r="AA1538" s="4">
        <v>7</v>
      </c>
      <c r="AB1538" s="4" t="s">
        <v>614</v>
      </c>
      <c r="AC1538" s="4">
        <v>20</v>
      </c>
      <c r="AD1538" s="4" t="s">
        <v>38</v>
      </c>
      <c r="AE1538" s="9" t="s">
        <v>37</v>
      </c>
      <c r="AF1538" s="4"/>
      <c r="AG1538" s="4"/>
    </row>
    <row r="1539" spans="1:33">
      <c r="A1539" s="4" t="s">
        <v>301</v>
      </c>
      <c r="B1539" s="4" t="s">
        <v>223</v>
      </c>
      <c r="C1539" s="28">
        <v>39657</v>
      </c>
      <c r="D1539" s="4">
        <v>2008</v>
      </c>
      <c r="E1539" s="33">
        <v>0.4861111111111111</v>
      </c>
      <c r="F1539" s="33">
        <v>0.4916666666666667</v>
      </c>
      <c r="G1539" s="33">
        <f t="shared" si="168"/>
        <v>5.5555555555555913E-3</v>
      </c>
      <c r="H1539" s="8">
        <v>2</v>
      </c>
      <c r="I1539" s="5">
        <v>2</v>
      </c>
      <c r="J1539" s="5">
        <v>9</v>
      </c>
      <c r="K1539" s="4">
        <v>9</v>
      </c>
      <c r="L1539" s="6" t="s">
        <v>66</v>
      </c>
      <c r="M1539" s="4" t="s">
        <v>67</v>
      </c>
      <c r="N1539" s="4">
        <v>1</v>
      </c>
      <c r="O1539" s="5">
        <f t="shared" si="169"/>
        <v>19.799999999999997</v>
      </c>
      <c r="P1539" s="5">
        <v>6</v>
      </c>
      <c r="Q1539" s="5">
        <f t="shared" si="170"/>
        <v>16.829999999999998</v>
      </c>
      <c r="R1539" s="5">
        <v>5.0999999999999996</v>
      </c>
      <c r="S1539" s="5">
        <f t="shared" si="171"/>
        <v>19.799999999999997</v>
      </c>
      <c r="T1539" s="5">
        <v>6</v>
      </c>
      <c r="U1539" s="8">
        <f t="shared" ref="U1539:U1602" si="173">V1539*3.3</f>
        <v>18.314999999999998</v>
      </c>
      <c r="V1539" s="5">
        <f t="shared" ref="V1539:V1602" si="174">(R1539+P1539)/2</f>
        <v>5.55</v>
      </c>
      <c r="W1539" s="12">
        <v>27.849599999999999</v>
      </c>
      <c r="X1539" s="12">
        <v>-115.17093</v>
      </c>
      <c r="Y1539" s="4">
        <f t="shared" si="172"/>
        <v>64.400000000000006</v>
      </c>
      <c r="Z1539" s="4">
        <v>18</v>
      </c>
      <c r="AA1539" s="4">
        <v>7</v>
      </c>
      <c r="AB1539" s="4" t="s">
        <v>613</v>
      </c>
      <c r="AC1539" s="4">
        <v>5</v>
      </c>
      <c r="AD1539" s="4" t="s">
        <v>38</v>
      </c>
      <c r="AE1539" s="9" t="s">
        <v>37</v>
      </c>
      <c r="AF1539" s="4"/>
      <c r="AG1539" s="4"/>
    </row>
    <row r="1540" spans="1:33">
      <c r="A1540" s="4" t="s">
        <v>301</v>
      </c>
      <c r="B1540" s="4" t="s">
        <v>223</v>
      </c>
      <c r="C1540" s="28">
        <v>39657</v>
      </c>
      <c r="D1540" s="4">
        <v>2008</v>
      </c>
      <c r="E1540" s="33">
        <v>0.4861111111111111</v>
      </c>
      <c r="F1540" s="33">
        <v>0.4916666666666667</v>
      </c>
      <c r="G1540" s="33">
        <f t="shared" si="168"/>
        <v>5.5555555555555913E-3</v>
      </c>
      <c r="H1540" s="8">
        <v>2</v>
      </c>
      <c r="I1540" s="5">
        <v>2</v>
      </c>
      <c r="J1540" s="5">
        <v>9</v>
      </c>
      <c r="K1540" s="4">
        <v>9</v>
      </c>
      <c r="L1540" s="6" t="s">
        <v>66</v>
      </c>
      <c r="M1540" s="4" t="s">
        <v>67</v>
      </c>
      <c r="N1540" s="4">
        <v>1</v>
      </c>
      <c r="O1540" s="5">
        <f t="shared" si="169"/>
        <v>19.799999999999997</v>
      </c>
      <c r="P1540" s="5">
        <v>6</v>
      </c>
      <c r="Q1540" s="5">
        <f t="shared" si="170"/>
        <v>16.829999999999998</v>
      </c>
      <c r="R1540" s="5">
        <v>5.0999999999999996</v>
      </c>
      <c r="S1540" s="5">
        <f t="shared" si="171"/>
        <v>19.799999999999997</v>
      </c>
      <c r="T1540" s="5">
        <v>6</v>
      </c>
      <c r="U1540" s="8">
        <f t="shared" si="173"/>
        <v>18.314999999999998</v>
      </c>
      <c r="V1540" s="5">
        <f t="shared" si="174"/>
        <v>5.55</v>
      </c>
      <c r="W1540" s="12">
        <v>27.849599999999999</v>
      </c>
      <c r="X1540" s="12">
        <v>-115.17093</v>
      </c>
      <c r="Y1540" s="4">
        <f t="shared" si="172"/>
        <v>64.400000000000006</v>
      </c>
      <c r="Z1540" s="4">
        <v>18</v>
      </c>
      <c r="AA1540" s="4">
        <v>7</v>
      </c>
      <c r="AB1540" s="4" t="s">
        <v>609</v>
      </c>
      <c r="AC1540" s="4">
        <v>4</v>
      </c>
      <c r="AD1540" s="4" t="s">
        <v>38</v>
      </c>
      <c r="AE1540" s="9" t="s">
        <v>37</v>
      </c>
      <c r="AF1540" s="4"/>
      <c r="AG1540" s="4"/>
    </row>
    <row r="1541" spans="1:33">
      <c r="A1541" s="4" t="s">
        <v>301</v>
      </c>
      <c r="B1541" s="4" t="s">
        <v>223</v>
      </c>
      <c r="C1541" s="28">
        <v>39657</v>
      </c>
      <c r="D1541" s="4">
        <v>2008</v>
      </c>
      <c r="E1541" s="33">
        <v>0.4861111111111111</v>
      </c>
      <c r="F1541" s="33">
        <v>0.4916666666666667</v>
      </c>
      <c r="G1541" s="33">
        <f t="shared" si="168"/>
        <v>5.5555555555555913E-3</v>
      </c>
      <c r="H1541" s="8">
        <v>2</v>
      </c>
      <c r="I1541" s="5">
        <v>2</v>
      </c>
      <c r="J1541" s="5">
        <v>9</v>
      </c>
      <c r="K1541" s="4">
        <v>9</v>
      </c>
      <c r="L1541" s="6" t="s">
        <v>66</v>
      </c>
      <c r="M1541" s="4" t="s">
        <v>67</v>
      </c>
      <c r="N1541" s="4">
        <v>1</v>
      </c>
      <c r="O1541" s="5">
        <f t="shared" si="169"/>
        <v>19.799999999999997</v>
      </c>
      <c r="P1541" s="5">
        <v>6</v>
      </c>
      <c r="Q1541" s="5">
        <f t="shared" si="170"/>
        <v>16.829999999999998</v>
      </c>
      <c r="R1541" s="5">
        <v>5.0999999999999996</v>
      </c>
      <c r="S1541" s="5">
        <f t="shared" si="171"/>
        <v>19.799999999999997</v>
      </c>
      <c r="T1541" s="5">
        <v>6</v>
      </c>
      <c r="U1541" s="8">
        <f t="shared" si="173"/>
        <v>18.314999999999998</v>
      </c>
      <c r="V1541" s="5">
        <f t="shared" si="174"/>
        <v>5.55</v>
      </c>
      <c r="W1541" s="12">
        <v>27.849599999999999</v>
      </c>
      <c r="X1541" s="12">
        <v>-115.17093</v>
      </c>
      <c r="Y1541" s="4">
        <f t="shared" si="172"/>
        <v>64.400000000000006</v>
      </c>
      <c r="Z1541" s="4">
        <v>18</v>
      </c>
      <c r="AA1541" s="4">
        <v>7</v>
      </c>
      <c r="AB1541" s="4" t="s">
        <v>608</v>
      </c>
      <c r="AC1541" s="4">
        <v>2</v>
      </c>
      <c r="AD1541" s="4" t="s">
        <v>38</v>
      </c>
      <c r="AE1541" s="9" t="s">
        <v>37</v>
      </c>
      <c r="AF1541" s="4"/>
      <c r="AG1541" s="4"/>
    </row>
    <row r="1542" spans="1:33">
      <c r="A1542" s="4" t="s">
        <v>301</v>
      </c>
      <c r="B1542" s="4" t="s">
        <v>223</v>
      </c>
      <c r="C1542" s="28">
        <v>39657</v>
      </c>
      <c r="D1542" s="4">
        <v>2008</v>
      </c>
      <c r="E1542" s="33">
        <v>0.4861111111111111</v>
      </c>
      <c r="F1542" s="33">
        <v>0.4916666666666667</v>
      </c>
      <c r="G1542" s="33">
        <f t="shared" si="168"/>
        <v>5.5555555555555913E-3</v>
      </c>
      <c r="H1542" s="8">
        <v>2</v>
      </c>
      <c r="I1542" s="5">
        <v>2</v>
      </c>
      <c r="J1542" s="5">
        <v>9</v>
      </c>
      <c r="K1542" s="4">
        <v>9</v>
      </c>
      <c r="L1542" s="6" t="s">
        <v>66</v>
      </c>
      <c r="M1542" s="4" t="s">
        <v>67</v>
      </c>
      <c r="N1542" s="4">
        <v>1</v>
      </c>
      <c r="O1542" s="5">
        <f t="shared" si="169"/>
        <v>19.799999999999997</v>
      </c>
      <c r="P1542" s="5">
        <v>6</v>
      </c>
      <c r="Q1542" s="5">
        <f t="shared" si="170"/>
        <v>16.829999999999998</v>
      </c>
      <c r="R1542" s="5">
        <v>5.0999999999999996</v>
      </c>
      <c r="S1542" s="5">
        <f t="shared" si="171"/>
        <v>19.799999999999997</v>
      </c>
      <c r="T1542" s="5">
        <v>6</v>
      </c>
      <c r="U1542" s="8">
        <f t="shared" si="173"/>
        <v>18.314999999999998</v>
      </c>
      <c r="V1542" s="5">
        <f t="shared" si="174"/>
        <v>5.55</v>
      </c>
      <c r="W1542" s="12">
        <v>27.849599999999999</v>
      </c>
      <c r="X1542" s="12">
        <v>-115.17093</v>
      </c>
      <c r="Y1542" s="4">
        <f t="shared" si="172"/>
        <v>64.400000000000006</v>
      </c>
      <c r="Z1542" s="4">
        <v>18</v>
      </c>
      <c r="AA1542" s="4">
        <v>7</v>
      </c>
      <c r="AB1542" s="4" t="s">
        <v>610</v>
      </c>
      <c r="AC1542" s="4">
        <v>4</v>
      </c>
      <c r="AD1542" s="4" t="s">
        <v>38</v>
      </c>
      <c r="AE1542" s="9" t="s">
        <v>37</v>
      </c>
      <c r="AF1542" s="4"/>
      <c r="AG1542" s="4"/>
    </row>
    <row r="1543" spans="1:33">
      <c r="A1543" s="4" t="s">
        <v>301</v>
      </c>
      <c r="B1543" s="4" t="s">
        <v>223</v>
      </c>
      <c r="C1543" s="28">
        <v>39657</v>
      </c>
      <c r="D1543" s="4">
        <v>2008</v>
      </c>
      <c r="E1543" s="33">
        <v>0.4861111111111111</v>
      </c>
      <c r="F1543" s="33">
        <v>0.4916666666666667</v>
      </c>
      <c r="G1543" s="33">
        <f t="shared" si="168"/>
        <v>5.5555555555555913E-3</v>
      </c>
      <c r="H1543" s="8">
        <v>2</v>
      </c>
      <c r="I1543" s="5">
        <v>2</v>
      </c>
      <c r="J1543" s="5">
        <v>9</v>
      </c>
      <c r="K1543" s="4">
        <v>9</v>
      </c>
      <c r="L1543" s="6" t="s">
        <v>66</v>
      </c>
      <c r="M1543" s="4" t="s">
        <v>67</v>
      </c>
      <c r="N1543" s="4">
        <v>1</v>
      </c>
      <c r="O1543" s="5">
        <f t="shared" si="169"/>
        <v>19.799999999999997</v>
      </c>
      <c r="P1543" s="5">
        <v>6</v>
      </c>
      <c r="Q1543" s="5">
        <f t="shared" si="170"/>
        <v>16.829999999999998</v>
      </c>
      <c r="R1543" s="5">
        <v>5.0999999999999996</v>
      </c>
      <c r="S1543" s="5">
        <f t="shared" si="171"/>
        <v>19.799999999999997</v>
      </c>
      <c r="T1543" s="5">
        <v>6</v>
      </c>
      <c r="U1543" s="8">
        <f t="shared" si="173"/>
        <v>18.314999999999998</v>
      </c>
      <c r="V1543" s="5">
        <f t="shared" si="174"/>
        <v>5.55</v>
      </c>
      <c r="W1543" s="12">
        <v>27.849599999999999</v>
      </c>
      <c r="X1543" s="12">
        <v>-115.17093</v>
      </c>
      <c r="Y1543" s="4">
        <f t="shared" si="172"/>
        <v>64.400000000000006</v>
      </c>
      <c r="Z1543" s="4">
        <v>18</v>
      </c>
      <c r="AA1543" s="4">
        <v>7</v>
      </c>
      <c r="AB1543" s="4" t="s">
        <v>606</v>
      </c>
      <c r="AC1543" s="4">
        <v>100</v>
      </c>
      <c r="AD1543" s="4">
        <v>9</v>
      </c>
      <c r="AE1543" s="9" t="s">
        <v>37</v>
      </c>
      <c r="AF1543" s="4">
        <v>30</v>
      </c>
      <c r="AG1543" s="4"/>
    </row>
    <row r="1544" spans="1:33">
      <c r="A1544" s="4" t="s">
        <v>301</v>
      </c>
      <c r="B1544" s="4" t="s">
        <v>223</v>
      </c>
      <c r="C1544" s="28">
        <v>39657</v>
      </c>
      <c r="D1544" s="4">
        <v>2008</v>
      </c>
      <c r="E1544" s="33">
        <v>0.4861111111111111</v>
      </c>
      <c r="F1544" s="33">
        <v>0.4916666666666667</v>
      </c>
      <c r="G1544" s="33">
        <f t="shared" si="168"/>
        <v>5.5555555555555913E-3</v>
      </c>
      <c r="H1544" s="8">
        <v>2</v>
      </c>
      <c r="I1544" s="5">
        <v>2</v>
      </c>
      <c r="J1544" s="5">
        <v>9</v>
      </c>
      <c r="K1544" s="4">
        <v>9</v>
      </c>
      <c r="L1544" s="6" t="s">
        <v>66</v>
      </c>
      <c r="M1544" s="4" t="s">
        <v>67</v>
      </c>
      <c r="N1544" s="4">
        <v>1</v>
      </c>
      <c r="O1544" s="5">
        <f t="shared" si="169"/>
        <v>19.799999999999997</v>
      </c>
      <c r="P1544" s="5">
        <v>6</v>
      </c>
      <c r="Q1544" s="5">
        <f t="shared" si="170"/>
        <v>16.829999999999998</v>
      </c>
      <c r="R1544" s="5">
        <v>5.0999999999999996</v>
      </c>
      <c r="S1544" s="5">
        <f t="shared" si="171"/>
        <v>19.799999999999997</v>
      </c>
      <c r="T1544" s="5">
        <v>6</v>
      </c>
      <c r="U1544" s="8">
        <f t="shared" si="173"/>
        <v>18.314999999999998</v>
      </c>
      <c r="V1544" s="5">
        <f t="shared" si="174"/>
        <v>5.55</v>
      </c>
      <c r="W1544" s="12">
        <v>27.849599999999999</v>
      </c>
      <c r="X1544" s="12">
        <v>-115.17093</v>
      </c>
      <c r="Y1544" s="4">
        <f t="shared" si="172"/>
        <v>64.400000000000006</v>
      </c>
      <c r="Z1544" s="4">
        <v>18</v>
      </c>
      <c r="AA1544" s="4">
        <v>7</v>
      </c>
      <c r="AB1544" s="4" t="s">
        <v>607</v>
      </c>
      <c r="AC1544" s="4">
        <v>5</v>
      </c>
      <c r="AD1544" s="4" t="s">
        <v>38</v>
      </c>
      <c r="AE1544" s="9" t="s">
        <v>37</v>
      </c>
      <c r="AF1544" s="4"/>
      <c r="AG1544" s="4"/>
    </row>
    <row r="1545" spans="1:33">
      <c r="A1545" s="4" t="s">
        <v>302</v>
      </c>
      <c r="B1545" s="4" t="s">
        <v>226</v>
      </c>
      <c r="C1545" s="28">
        <v>39657</v>
      </c>
      <c r="D1545" s="4">
        <v>2008</v>
      </c>
      <c r="E1545" s="33">
        <v>0.48263888888888901</v>
      </c>
      <c r="F1545" s="33">
        <v>0.48680555555555599</v>
      </c>
      <c r="G1545" s="33">
        <f t="shared" si="168"/>
        <v>4.1666666666669849E-3</v>
      </c>
      <c r="H1545" s="8">
        <v>2</v>
      </c>
      <c r="I1545" s="5">
        <v>2</v>
      </c>
      <c r="J1545" s="5">
        <v>10</v>
      </c>
      <c r="K1545" s="4">
        <v>10</v>
      </c>
      <c r="L1545" s="6" t="s">
        <v>66</v>
      </c>
      <c r="M1545" s="4" t="s">
        <v>67</v>
      </c>
      <c r="N1545" s="4">
        <v>1</v>
      </c>
      <c r="O1545" s="5">
        <f t="shared" si="169"/>
        <v>33</v>
      </c>
      <c r="P1545" s="5">
        <v>10</v>
      </c>
      <c r="Q1545" s="5">
        <f t="shared" si="170"/>
        <v>28.38</v>
      </c>
      <c r="R1545" s="5">
        <v>8.6</v>
      </c>
      <c r="S1545" s="5">
        <f t="shared" si="171"/>
        <v>33</v>
      </c>
      <c r="T1545" s="5">
        <v>10</v>
      </c>
      <c r="U1545" s="8">
        <f t="shared" si="173"/>
        <v>30.69</v>
      </c>
      <c r="V1545" s="5">
        <f t="shared" si="174"/>
        <v>9.3000000000000007</v>
      </c>
      <c r="W1545" s="12">
        <v>27.847570000000001</v>
      </c>
      <c r="X1545" s="12">
        <v>-115.17265</v>
      </c>
      <c r="Y1545" s="4">
        <f t="shared" si="172"/>
        <v>55.400000000000006</v>
      </c>
      <c r="Z1545" s="4">
        <v>13</v>
      </c>
      <c r="AA1545" s="4">
        <v>6</v>
      </c>
      <c r="AB1545" s="4" t="s">
        <v>614</v>
      </c>
      <c r="AC1545" s="4">
        <v>3</v>
      </c>
      <c r="AD1545" s="4" t="s">
        <v>38</v>
      </c>
      <c r="AE1545" s="4">
        <v>210</v>
      </c>
      <c r="AF1545" s="4"/>
      <c r="AG1545" s="4"/>
    </row>
    <row r="1546" spans="1:33">
      <c r="A1546" s="4" t="s">
        <v>302</v>
      </c>
      <c r="B1546" s="4" t="s">
        <v>226</v>
      </c>
      <c r="C1546" s="28">
        <v>39657</v>
      </c>
      <c r="D1546" s="4">
        <v>2008</v>
      </c>
      <c r="E1546" s="33">
        <v>0.48263888888888901</v>
      </c>
      <c r="F1546" s="33">
        <v>0.48680555555555599</v>
      </c>
      <c r="G1546" s="33">
        <f t="shared" si="168"/>
        <v>4.1666666666669849E-3</v>
      </c>
      <c r="H1546" s="8">
        <v>2</v>
      </c>
      <c r="I1546" s="5">
        <v>2</v>
      </c>
      <c r="J1546" s="5">
        <v>10</v>
      </c>
      <c r="K1546" s="4">
        <v>10</v>
      </c>
      <c r="L1546" s="6" t="s">
        <v>66</v>
      </c>
      <c r="M1546" s="4" t="s">
        <v>67</v>
      </c>
      <c r="N1546" s="4">
        <v>1</v>
      </c>
      <c r="O1546" s="5">
        <f t="shared" si="169"/>
        <v>33</v>
      </c>
      <c r="P1546" s="5">
        <v>10</v>
      </c>
      <c r="Q1546" s="5">
        <f t="shared" si="170"/>
        <v>28.38</v>
      </c>
      <c r="R1546" s="5">
        <v>8.6</v>
      </c>
      <c r="S1546" s="5">
        <f t="shared" si="171"/>
        <v>33</v>
      </c>
      <c r="T1546" s="5">
        <v>10</v>
      </c>
      <c r="U1546" s="8">
        <f t="shared" si="173"/>
        <v>30.69</v>
      </c>
      <c r="V1546" s="5">
        <f t="shared" si="174"/>
        <v>9.3000000000000007</v>
      </c>
      <c r="W1546" s="12">
        <v>27.847570000000001</v>
      </c>
      <c r="X1546" s="12">
        <v>-115.17265</v>
      </c>
      <c r="Y1546" s="4">
        <f t="shared" si="172"/>
        <v>55.400000000000006</v>
      </c>
      <c r="Z1546" s="4">
        <v>13</v>
      </c>
      <c r="AA1546" s="4">
        <v>6</v>
      </c>
      <c r="AB1546" s="4" t="s">
        <v>614</v>
      </c>
      <c r="AC1546" s="4">
        <v>3</v>
      </c>
      <c r="AD1546" s="4" t="s">
        <v>38</v>
      </c>
      <c r="AE1546" s="4">
        <v>210</v>
      </c>
      <c r="AF1546" s="4"/>
      <c r="AG1546" s="4"/>
    </row>
    <row r="1547" spans="1:33">
      <c r="A1547" s="4" t="s">
        <v>302</v>
      </c>
      <c r="B1547" s="4" t="s">
        <v>226</v>
      </c>
      <c r="C1547" s="28">
        <v>39657</v>
      </c>
      <c r="D1547" s="4">
        <v>2008</v>
      </c>
      <c r="E1547" s="33">
        <v>0.48263888888888901</v>
      </c>
      <c r="F1547" s="33">
        <v>0.48680555555555599</v>
      </c>
      <c r="G1547" s="33">
        <f t="shared" si="168"/>
        <v>4.1666666666669849E-3</v>
      </c>
      <c r="H1547" s="8">
        <v>2</v>
      </c>
      <c r="I1547" s="5">
        <v>2</v>
      </c>
      <c r="J1547" s="5">
        <v>10</v>
      </c>
      <c r="K1547" s="4">
        <v>10</v>
      </c>
      <c r="L1547" s="6" t="s">
        <v>66</v>
      </c>
      <c r="M1547" s="4" t="s">
        <v>67</v>
      </c>
      <c r="N1547" s="4">
        <v>1</v>
      </c>
      <c r="O1547" s="5">
        <f t="shared" si="169"/>
        <v>33</v>
      </c>
      <c r="P1547" s="5">
        <v>10</v>
      </c>
      <c r="Q1547" s="5">
        <f t="shared" si="170"/>
        <v>28.38</v>
      </c>
      <c r="R1547" s="5">
        <v>8.6</v>
      </c>
      <c r="S1547" s="5">
        <f t="shared" si="171"/>
        <v>33</v>
      </c>
      <c r="T1547" s="5">
        <v>10</v>
      </c>
      <c r="U1547" s="8">
        <f t="shared" si="173"/>
        <v>30.69</v>
      </c>
      <c r="V1547" s="5">
        <f t="shared" si="174"/>
        <v>9.3000000000000007</v>
      </c>
      <c r="W1547" s="12">
        <v>27.847570000000001</v>
      </c>
      <c r="X1547" s="12">
        <v>-115.17265</v>
      </c>
      <c r="Y1547" s="4">
        <f t="shared" si="172"/>
        <v>55.400000000000006</v>
      </c>
      <c r="Z1547" s="4">
        <v>13</v>
      </c>
      <c r="AA1547" s="4">
        <v>6</v>
      </c>
      <c r="AB1547" s="4" t="s">
        <v>614</v>
      </c>
      <c r="AC1547" s="4">
        <v>3</v>
      </c>
      <c r="AD1547" s="4" t="s">
        <v>38</v>
      </c>
      <c r="AE1547" s="4">
        <v>210</v>
      </c>
      <c r="AF1547" s="4"/>
      <c r="AG1547" s="4"/>
    </row>
    <row r="1548" spans="1:33">
      <c r="A1548" s="4" t="s">
        <v>302</v>
      </c>
      <c r="B1548" s="4" t="s">
        <v>226</v>
      </c>
      <c r="C1548" s="28">
        <v>39657</v>
      </c>
      <c r="D1548" s="4">
        <v>2008</v>
      </c>
      <c r="E1548" s="33">
        <v>0.48263888888888901</v>
      </c>
      <c r="F1548" s="33">
        <v>0.48680555555555599</v>
      </c>
      <c r="G1548" s="33">
        <f t="shared" si="168"/>
        <v>4.1666666666669849E-3</v>
      </c>
      <c r="H1548" s="8">
        <v>2</v>
      </c>
      <c r="I1548" s="5">
        <v>2</v>
      </c>
      <c r="J1548" s="5">
        <v>10</v>
      </c>
      <c r="K1548" s="4">
        <v>10</v>
      </c>
      <c r="L1548" s="6" t="s">
        <v>66</v>
      </c>
      <c r="M1548" s="4" t="s">
        <v>67</v>
      </c>
      <c r="N1548" s="4">
        <v>1</v>
      </c>
      <c r="O1548" s="5">
        <f t="shared" si="169"/>
        <v>33</v>
      </c>
      <c r="P1548" s="5">
        <v>10</v>
      </c>
      <c r="Q1548" s="5">
        <f t="shared" si="170"/>
        <v>28.38</v>
      </c>
      <c r="R1548" s="5">
        <v>8.6</v>
      </c>
      <c r="S1548" s="5">
        <f t="shared" si="171"/>
        <v>33</v>
      </c>
      <c r="T1548" s="5">
        <v>10</v>
      </c>
      <c r="U1548" s="8">
        <f t="shared" si="173"/>
        <v>30.69</v>
      </c>
      <c r="V1548" s="5">
        <f t="shared" si="174"/>
        <v>9.3000000000000007</v>
      </c>
      <c r="W1548" s="12">
        <v>27.847570000000001</v>
      </c>
      <c r="X1548" s="12">
        <v>-115.17265</v>
      </c>
      <c r="Y1548" s="4">
        <f t="shared" si="172"/>
        <v>55.400000000000006</v>
      </c>
      <c r="Z1548" s="4">
        <v>13</v>
      </c>
      <c r="AA1548" s="4">
        <v>6</v>
      </c>
      <c r="AB1548" s="4" t="s">
        <v>614</v>
      </c>
      <c r="AC1548" s="4">
        <v>3</v>
      </c>
      <c r="AD1548" s="4" t="s">
        <v>38</v>
      </c>
      <c r="AE1548" s="4">
        <v>210</v>
      </c>
      <c r="AF1548" s="4"/>
      <c r="AG1548" s="4"/>
    </row>
    <row r="1549" spans="1:33">
      <c r="A1549" s="4" t="s">
        <v>302</v>
      </c>
      <c r="B1549" s="4" t="s">
        <v>226</v>
      </c>
      <c r="C1549" s="28">
        <v>39657</v>
      </c>
      <c r="D1549" s="4">
        <v>2008</v>
      </c>
      <c r="E1549" s="33">
        <v>0.48263888888888901</v>
      </c>
      <c r="F1549" s="33">
        <v>0.48680555555555599</v>
      </c>
      <c r="G1549" s="33">
        <f t="shared" si="168"/>
        <v>4.1666666666669849E-3</v>
      </c>
      <c r="H1549" s="8">
        <v>2</v>
      </c>
      <c r="I1549" s="5">
        <v>2</v>
      </c>
      <c r="J1549" s="5">
        <v>10</v>
      </c>
      <c r="K1549" s="4">
        <v>10</v>
      </c>
      <c r="L1549" s="6" t="s">
        <v>66</v>
      </c>
      <c r="M1549" s="4" t="s">
        <v>67</v>
      </c>
      <c r="N1549" s="4">
        <v>1</v>
      </c>
      <c r="O1549" s="5">
        <f t="shared" si="169"/>
        <v>33</v>
      </c>
      <c r="P1549" s="5">
        <v>10</v>
      </c>
      <c r="Q1549" s="5">
        <f t="shared" si="170"/>
        <v>28.38</v>
      </c>
      <c r="R1549" s="5">
        <v>8.6</v>
      </c>
      <c r="S1549" s="5">
        <f t="shared" si="171"/>
        <v>33</v>
      </c>
      <c r="T1549" s="5">
        <v>10</v>
      </c>
      <c r="U1549" s="8">
        <f t="shared" si="173"/>
        <v>30.69</v>
      </c>
      <c r="V1549" s="5">
        <f t="shared" si="174"/>
        <v>9.3000000000000007</v>
      </c>
      <c r="W1549" s="12">
        <v>27.847570000000001</v>
      </c>
      <c r="X1549" s="12">
        <v>-115.17265</v>
      </c>
      <c r="Y1549" s="4">
        <f t="shared" si="172"/>
        <v>55.400000000000006</v>
      </c>
      <c r="Z1549" s="4">
        <v>13</v>
      </c>
      <c r="AA1549" s="4">
        <v>6</v>
      </c>
      <c r="AB1549" s="4" t="s">
        <v>614</v>
      </c>
      <c r="AC1549" s="4">
        <v>3</v>
      </c>
      <c r="AD1549" s="4" t="s">
        <v>38</v>
      </c>
      <c r="AE1549" s="4">
        <v>210</v>
      </c>
      <c r="AF1549" s="4"/>
      <c r="AG1549" s="4"/>
    </row>
    <row r="1550" spans="1:33">
      <c r="A1550" s="4" t="s">
        <v>302</v>
      </c>
      <c r="B1550" s="4" t="s">
        <v>226</v>
      </c>
      <c r="C1550" s="28">
        <v>39657</v>
      </c>
      <c r="D1550" s="4">
        <v>2008</v>
      </c>
      <c r="E1550" s="33">
        <v>0.48263888888888901</v>
      </c>
      <c r="F1550" s="33">
        <v>0.48680555555555599</v>
      </c>
      <c r="G1550" s="33">
        <f t="shared" si="168"/>
        <v>4.1666666666669849E-3</v>
      </c>
      <c r="H1550" s="8">
        <v>2</v>
      </c>
      <c r="I1550" s="5">
        <v>2</v>
      </c>
      <c r="J1550" s="5">
        <v>10</v>
      </c>
      <c r="K1550" s="4">
        <v>10</v>
      </c>
      <c r="L1550" s="6" t="s">
        <v>66</v>
      </c>
      <c r="M1550" s="4" t="s">
        <v>67</v>
      </c>
      <c r="N1550" s="4">
        <v>1</v>
      </c>
      <c r="O1550" s="5">
        <f t="shared" si="169"/>
        <v>33</v>
      </c>
      <c r="P1550" s="5">
        <v>10</v>
      </c>
      <c r="Q1550" s="5">
        <f t="shared" si="170"/>
        <v>28.38</v>
      </c>
      <c r="R1550" s="5">
        <v>8.6</v>
      </c>
      <c r="S1550" s="5">
        <f t="shared" si="171"/>
        <v>33</v>
      </c>
      <c r="T1550" s="5">
        <v>10</v>
      </c>
      <c r="U1550" s="8">
        <f t="shared" si="173"/>
        <v>30.69</v>
      </c>
      <c r="V1550" s="5">
        <f t="shared" si="174"/>
        <v>9.3000000000000007</v>
      </c>
      <c r="W1550" s="12">
        <v>27.847570000000001</v>
      </c>
      <c r="X1550" s="12">
        <v>-115.17265</v>
      </c>
      <c r="Y1550" s="4">
        <f t="shared" si="172"/>
        <v>55.400000000000006</v>
      </c>
      <c r="Z1550" s="4">
        <v>13</v>
      </c>
      <c r="AA1550" s="4">
        <v>6</v>
      </c>
      <c r="AB1550" s="4" t="s">
        <v>614</v>
      </c>
      <c r="AC1550" s="4">
        <v>3</v>
      </c>
      <c r="AD1550" s="4" t="s">
        <v>38</v>
      </c>
      <c r="AE1550" s="4">
        <v>210</v>
      </c>
      <c r="AF1550" s="4"/>
      <c r="AG1550" s="4"/>
    </row>
    <row r="1551" spans="1:33">
      <c r="A1551" s="4" t="s">
        <v>302</v>
      </c>
      <c r="B1551" s="4" t="s">
        <v>226</v>
      </c>
      <c r="C1551" s="28">
        <v>39657</v>
      </c>
      <c r="D1551" s="4">
        <v>2008</v>
      </c>
      <c r="E1551" s="33">
        <v>0.48263888888888901</v>
      </c>
      <c r="F1551" s="33">
        <v>0.48680555555555599</v>
      </c>
      <c r="G1551" s="33">
        <f t="shared" si="168"/>
        <v>4.1666666666669849E-3</v>
      </c>
      <c r="H1551" s="8">
        <v>2</v>
      </c>
      <c r="I1551" s="5">
        <v>2</v>
      </c>
      <c r="J1551" s="5">
        <v>10</v>
      </c>
      <c r="K1551" s="4">
        <v>10</v>
      </c>
      <c r="L1551" s="6" t="s">
        <v>66</v>
      </c>
      <c r="M1551" s="4" t="s">
        <v>67</v>
      </c>
      <c r="N1551" s="4">
        <v>1</v>
      </c>
      <c r="O1551" s="5">
        <f t="shared" si="169"/>
        <v>33</v>
      </c>
      <c r="P1551" s="5">
        <v>10</v>
      </c>
      <c r="Q1551" s="5">
        <f t="shared" si="170"/>
        <v>28.38</v>
      </c>
      <c r="R1551" s="5">
        <v>8.6</v>
      </c>
      <c r="S1551" s="5">
        <f t="shared" si="171"/>
        <v>33</v>
      </c>
      <c r="T1551" s="5">
        <v>10</v>
      </c>
      <c r="U1551" s="8">
        <f t="shared" si="173"/>
        <v>30.69</v>
      </c>
      <c r="V1551" s="5">
        <f t="shared" si="174"/>
        <v>9.3000000000000007</v>
      </c>
      <c r="W1551" s="12">
        <v>27.847570000000001</v>
      </c>
      <c r="X1551" s="12">
        <v>-115.17265</v>
      </c>
      <c r="Y1551" s="4">
        <f t="shared" si="172"/>
        <v>55.400000000000006</v>
      </c>
      <c r="Z1551" s="4">
        <v>13</v>
      </c>
      <c r="AA1551" s="4">
        <v>6</v>
      </c>
      <c r="AB1551" s="4" t="s">
        <v>614</v>
      </c>
      <c r="AC1551" s="4">
        <v>3</v>
      </c>
      <c r="AD1551" s="4" t="s">
        <v>38</v>
      </c>
      <c r="AE1551" s="4">
        <v>210</v>
      </c>
      <c r="AF1551" s="4"/>
      <c r="AG1551" s="4"/>
    </row>
    <row r="1552" spans="1:33">
      <c r="A1552" s="4" t="s">
        <v>302</v>
      </c>
      <c r="B1552" s="4" t="s">
        <v>226</v>
      </c>
      <c r="C1552" s="28">
        <v>39657</v>
      </c>
      <c r="D1552" s="4">
        <v>2008</v>
      </c>
      <c r="E1552" s="33">
        <v>0.48263888888888901</v>
      </c>
      <c r="F1552" s="33">
        <v>0.48680555555555599</v>
      </c>
      <c r="G1552" s="33">
        <f t="shared" si="168"/>
        <v>4.1666666666669849E-3</v>
      </c>
      <c r="H1552" s="8">
        <v>2</v>
      </c>
      <c r="I1552" s="5">
        <v>2</v>
      </c>
      <c r="J1552" s="5">
        <v>10</v>
      </c>
      <c r="K1552" s="4">
        <v>10</v>
      </c>
      <c r="L1552" s="6" t="s">
        <v>66</v>
      </c>
      <c r="M1552" s="4" t="s">
        <v>67</v>
      </c>
      <c r="N1552" s="4">
        <v>1</v>
      </c>
      <c r="O1552" s="5">
        <f t="shared" si="169"/>
        <v>33</v>
      </c>
      <c r="P1552" s="5">
        <v>10</v>
      </c>
      <c r="Q1552" s="5">
        <f t="shared" si="170"/>
        <v>28.38</v>
      </c>
      <c r="R1552" s="5">
        <v>8.6</v>
      </c>
      <c r="S1552" s="5">
        <f t="shared" si="171"/>
        <v>33</v>
      </c>
      <c r="T1552" s="5">
        <v>10</v>
      </c>
      <c r="U1552" s="8">
        <f t="shared" si="173"/>
        <v>30.69</v>
      </c>
      <c r="V1552" s="5">
        <f t="shared" si="174"/>
        <v>9.3000000000000007</v>
      </c>
      <c r="W1552" s="12">
        <v>27.847570000000001</v>
      </c>
      <c r="X1552" s="12">
        <v>-115.17265</v>
      </c>
      <c r="Y1552" s="4">
        <f t="shared" si="172"/>
        <v>55.400000000000006</v>
      </c>
      <c r="Z1552" s="4">
        <v>13</v>
      </c>
      <c r="AA1552" s="4">
        <v>6</v>
      </c>
      <c r="AB1552" s="4" t="s">
        <v>614</v>
      </c>
      <c r="AC1552" s="4">
        <v>3</v>
      </c>
      <c r="AD1552" s="4" t="s">
        <v>38</v>
      </c>
      <c r="AE1552" s="4">
        <v>210</v>
      </c>
      <c r="AF1552" s="4"/>
      <c r="AG1552" s="4"/>
    </row>
    <row r="1553" spans="1:33">
      <c r="A1553" s="4" t="s">
        <v>303</v>
      </c>
      <c r="B1553" s="4" t="s">
        <v>43</v>
      </c>
      <c r="C1553" s="28">
        <v>39657</v>
      </c>
      <c r="D1553" s="4">
        <v>2008</v>
      </c>
      <c r="E1553" s="33">
        <v>0.48194444444444445</v>
      </c>
      <c r="F1553" s="33">
        <v>0.48402777777777778</v>
      </c>
      <c r="G1553" s="33">
        <f t="shared" si="168"/>
        <v>2.0833333333333259E-3</v>
      </c>
      <c r="H1553" s="8">
        <v>2</v>
      </c>
      <c r="I1553" s="5">
        <v>2</v>
      </c>
      <c r="J1553" s="5">
        <v>11</v>
      </c>
      <c r="K1553" s="4">
        <v>11</v>
      </c>
      <c r="L1553" s="6" t="s">
        <v>66</v>
      </c>
      <c r="M1553" s="4" t="s">
        <v>67</v>
      </c>
      <c r="N1553" s="4">
        <v>1</v>
      </c>
      <c r="O1553" s="5">
        <f t="shared" si="169"/>
        <v>31.679999999999996</v>
      </c>
      <c r="P1553" s="5">
        <v>9.6</v>
      </c>
      <c r="Q1553" s="5">
        <f t="shared" si="170"/>
        <v>33.99</v>
      </c>
      <c r="R1553" s="5">
        <v>10.3</v>
      </c>
      <c r="S1553" s="5">
        <f t="shared" si="171"/>
        <v>33.99</v>
      </c>
      <c r="T1553" s="5">
        <v>10.3</v>
      </c>
      <c r="U1553" s="8">
        <f t="shared" si="173"/>
        <v>32.834999999999994</v>
      </c>
      <c r="V1553" s="5">
        <f t="shared" si="174"/>
        <v>9.9499999999999993</v>
      </c>
      <c r="W1553" s="12">
        <v>27.847570000000001</v>
      </c>
      <c r="X1553" s="12">
        <v>-115.17265</v>
      </c>
      <c r="Y1553" s="4">
        <f t="shared" si="172"/>
        <v>55.400000000000006</v>
      </c>
      <c r="Z1553" s="4">
        <v>13</v>
      </c>
      <c r="AA1553" s="4">
        <v>6</v>
      </c>
      <c r="AB1553" s="4" t="s">
        <v>614</v>
      </c>
      <c r="AC1553" s="4">
        <v>45</v>
      </c>
      <c r="AD1553" s="4">
        <v>20</v>
      </c>
      <c r="AE1553" s="9" t="s">
        <v>37</v>
      </c>
      <c r="AF1553" s="4">
        <v>30</v>
      </c>
      <c r="AG1553" s="4"/>
    </row>
    <row r="1554" spans="1:33">
      <c r="A1554" s="4" t="s">
        <v>303</v>
      </c>
      <c r="B1554" s="4" t="s">
        <v>43</v>
      </c>
      <c r="C1554" s="28">
        <v>39657</v>
      </c>
      <c r="D1554" s="4">
        <v>2008</v>
      </c>
      <c r="E1554" s="33">
        <v>0.48194444444444401</v>
      </c>
      <c r="F1554" s="33">
        <v>0.484027777777778</v>
      </c>
      <c r="G1554" s="33">
        <f t="shared" si="168"/>
        <v>2.0833333333339921E-3</v>
      </c>
      <c r="H1554" s="8">
        <v>2</v>
      </c>
      <c r="I1554" s="5">
        <v>2</v>
      </c>
      <c r="J1554" s="5">
        <v>11</v>
      </c>
      <c r="K1554" s="4">
        <v>11</v>
      </c>
      <c r="L1554" s="6" t="s">
        <v>66</v>
      </c>
      <c r="M1554" s="4" t="s">
        <v>67</v>
      </c>
      <c r="N1554" s="4">
        <v>1</v>
      </c>
      <c r="O1554" s="5">
        <f t="shared" si="169"/>
        <v>31.679999999999996</v>
      </c>
      <c r="P1554" s="5">
        <v>9.6</v>
      </c>
      <c r="Q1554" s="5">
        <f t="shared" si="170"/>
        <v>33.99</v>
      </c>
      <c r="R1554" s="5">
        <v>10.3</v>
      </c>
      <c r="S1554" s="5">
        <f t="shared" si="171"/>
        <v>33.99</v>
      </c>
      <c r="T1554" s="5">
        <v>10.3</v>
      </c>
      <c r="U1554" s="8">
        <f t="shared" si="173"/>
        <v>32.834999999999994</v>
      </c>
      <c r="V1554" s="5">
        <f t="shared" si="174"/>
        <v>9.9499999999999993</v>
      </c>
      <c r="W1554" s="12">
        <v>27.847570000000001</v>
      </c>
      <c r="X1554" s="12">
        <v>-115.17265</v>
      </c>
      <c r="Y1554" s="4">
        <f t="shared" si="172"/>
        <v>55.400000000000006</v>
      </c>
      <c r="Z1554" s="4">
        <v>13</v>
      </c>
      <c r="AA1554" s="4">
        <v>6</v>
      </c>
      <c r="AB1554" s="4" t="s">
        <v>608</v>
      </c>
      <c r="AC1554" s="4">
        <v>4</v>
      </c>
      <c r="AD1554" s="4" t="s">
        <v>38</v>
      </c>
      <c r="AE1554" s="9" t="s">
        <v>37</v>
      </c>
      <c r="AF1554" s="4"/>
      <c r="AG1554" s="4"/>
    </row>
    <row r="1555" spans="1:33">
      <c r="A1555" s="4" t="s">
        <v>303</v>
      </c>
      <c r="B1555" s="4" t="s">
        <v>43</v>
      </c>
      <c r="C1555" s="28">
        <v>39657</v>
      </c>
      <c r="D1555" s="4">
        <v>2008</v>
      </c>
      <c r="E1555" s="33">
        <v>0.48194444444444401</v>
      </c>
      <c r="F1555" s="33">
        <v>0.484027777777778</v>
      </c>
      <c r="G1555" s="33">
        <f t="shared" si="168"/>
        <v>2.0833333333339921E-3</v>
      </c>
      <c r="H1555" s="8">
        <v>2</v>
      </c>
      <c r="I1555" s="5">
        <v>2</v>
      </c>
      <c r="J1555" s="5">
        <v>11</v>
      </c>
      <c r="K1555" s="4">
        <v>11</v>
      </c>
      <c r="L1555" s="6" t="s">
        <v>66</v>
      </c>
      <c r="M1555" s="4" t="s">
        <v>67</v>
      </c>
      <c r="N1555" s="4">
        <v>1</v>
      </c>
      <c r="O1555" s="5">
        <f t="shared" si="169"/>
        <v>31.679999999999996</v>
      </c>
      <c r="P1555" s="5">
        <v>9.6</v>
      </c>
      <c r="Q1555" s="5">
        <f t="shared" si="170"/>
        <v>33.99</v>
      </c>
      <c r="R1555" s="5">
        <v>10.3</v>
      </c>
      <c r="S1555" s="5">
        <f t="shared" si="171"/>
        <v>33.99</v>
      </c>
      <c r="T1555" s="5">
        <v>10.3</v>
      </c>
      <c r="U1555" s="8">
        <f t="shared" si="173"/>
        <v>32.834999999999994</v>
      </c>
      <c r="V1555" s="5">
        <f t="shared" si="174"/>
        <v>9.9499999999999993</v>
      </c>
      <c r="W1555" s="12">
        <v>27.847570000000001</v>
      </c>
      <c r="X1555" s="12">
        <v>-115.17265</v>
      </c>
      <c r="Y1555" s="4">
        <f t="shared" si="172"/>
        <v>55.400000000000006</v>
      </c>
      <c r="Z1555" s="4">
        <v>13</v>
      </c>
      <c r="AA1555" s="4">
        <v>6</v>
      </c>
      <c r="AB1555" s="4" t="s">
        <v>610</v>
      </c>
      <c r="AC1555" s="4">
        <v>1</v>
      </c>
      <c r="AD1555" s="4" t="s">
        <v>38</v>
      </c>
      <c r="AE1555" s="9" t="s">
        <v>37</v>
      </c>
      <c r="AF1555" s="4"/>
      <c r="AG1555" s="4"/>
    </row>
    <row r="1556" spans="1:33">
      <c r="A1556" s="4" t="s">
        <v>303</v>
      </c>
      <c r="B1556" s="4" t="s">
        <v>43</v>
      </c>
      <c r="C1556" s="28">
        <v>39657</v>
      </c>
      <c r="D1556" s="4">
        <v>2008</v>
      </c>
      <c r="E1556" s="33">
        <v>0.48194444444444445</v>
      </c>
      <c r="F1556" s="33">
        <v>0.48402777777777778</v>
      </c>
      <c r="G1556" s="33">
        <f t="shared" si="168"/>
        <v>2.0833333333333259E-3</v>
      </c>
      <c r="H1556" s="8">
        <v>2</v>
      </c>
      <c r="I1556" s="5">
        <v>2</v>
      </c>
      <c r="J1556" s="5">
        <v>11</v>
      </c>
      <c r="K1556" s="4">
        <v>11</v>
      </c>
      <c r="L1556" s="6" t="s">
        <v>66</v>
      </c>
      <c r="M1556" s="4" t="s">
        <v>67</v>
      </c>
      <c r="N1556" s="4">
        <v>1</v>
      </c>
      <c r="O1556" s="5">
        <f t="shared" si="169"/>
        <v>31.679999999999996</v>
      </c>
      <c r="P1556" s="5">
        <v>9.6</v>
      </c>
      <c r="Q1556" s="5">
        <f t="shared" si="170"/>
        <v>33.99</v>
      </c>
      <c r="R1556" s="5">
        <v>10.3</v>
      </c>
      <c r="S1556" s="5">
        <f t="shared" si="171"/>
        <v>33.99</v>
      </c>
      <c r="T1556" s="5">
        <v>10.3</v>
      </c>
      <c r="U1556" s="8">
        <f t="shared" si="173"/>
        <v>32.834999999999994</v>
      </c>
      <c r="V1556" s="5">
        <f t="shared" si="174"/>
        <v>9.9499999999999993</v>
      </c>
      <c r="W1556" s="12">
        <v>27.847570000000001</v>
      </c>
      <c r="X1556" s="12">
        <v>-115.17265</v>
      </c>
      <c r="Y1556" s="4">
        <f t="shared" si="172"/>
        <v>55.400000000000006</v>
      </c>
      <c r="Z1556" s="4">
        <v>13</v>
      </c>
      <c r="AA1556" s="4">
        <v>6</v>
      </c>
      <c r="AB1556" s="4" t="s">
        <v>607</v>
      </c>
      <c r="AC1556" s="4">
        <v>2</v>
      </c>
      <c r="AD1556" s="4" t="s">
        <v>38</v>
      </c>
      <c r="AE1556" s="9" t="s">
        <v>37</v>
      </c>
      <c r="AF1556" s="4"/>
      <c r="AG1556" s="4"/>
    </row>
    <row r="1557" spans="1:33">
      <c r="A1557" s="4" t="s">
        <v>304</v>
      </c>
      <c r="B1557" s="4" t="s">
        <v>118</v>
      </c>
      <c r="C1557" s="28">
        <v>39657</v>
      </c>
      <c r="D1557" s="4">
        <v>2008</v>
      </c>
      <c r="E1557" s="33">
        <v>0.48333333333333334</v>
      </c>
      <c r="F1557" s="33">
        <v>0.4909722222222222</v>
      </c>
      <c r="G1557" s="33">
        <f t="shared" si="168"/>
        <v>7.6388888888888618E-3</v>
      </c>
      <c r="H1557" s="8">
        <v>2</v>
      </c>
      <c r="I1557" s="5">
        <v>2</v>
      </c>
      <c r="J1557" s="4">
        <v>12</v>
      </c>
      <c r="K1557" s="4">
        <v>12</v>
      </c>
      <c r="L1557" s="6" t="s">
        <v>66</v>
      </c>
      <c r="M1557" s="4" t="s">
        <v>67</v>
      </c>
      <c r="N1557" s="4">
        <v>1</v>
      </c>
      <c r="O1557" s="5">
        <f t="shared" si="169"/>
        <v>19.47</v>
      </c>
      <c r="P1557" s="5">
        <v>5.9</v>
      </c>
      <c r="Q1557" s="5">
        <f t="shared" si="170"/>
        <v>21.45</v>
      </c>
      <c r="R1557" s="5">
        <v>6.5</v>
      </c>
      <c r="S1557" s="5">
        <f t="shared" si="171"/>
        <v>21.45</v>
      </c>
      <c r="T1557" s="5">
        <v>6.5</v>
      </c>
      <c r="U1557" s="8">
        <f t="shared" si="173"/>
        <v>20.46</v>
      </c>
      <c r="V1557" s="5">
        <f t="shared" si="174"/>
        <v>6.2</v>
      </c>
      <c r="W1557" s="12">
        <v>27.849599999999999</v>
      </c>
      <c r="X1557" s="12">
        <v>-115.17093</v>
      </c>
      <c r="Y1557" s="4">
        <f t="shared" si="172"/>
        <v>59</v>
      </c>
      <c r="Z1557" s="4">
        <v>15</v>
      </c>
      <c r="AA1557" s="4">
        <v>4</v>
      </c>
      <c r="AB1557" s="4" t="s">
        <v>605</v>
      </c>
      <c r="AC1557" s="4">
        <v>7</v>
      </c>
      <c r="AD1557" s="4" t="s">
        <v>38</v>
      </c>
      <c r="AE1557" s="4">
        <v>30</v>
      </c>
      <c r="AF1557" s="4"/>
      <c r="AG1557" s="4"/>
    </row>
    <row r="1558" spans="1:33">
      <c r="A1558" s="4" t="s">
        <v>304</v>
      </c>
      <c r="B1558" s="4" t="s">
        <v>118</v>
      </c>
      <c r="C1558" s="28">
        <v>39657</v>
      </c>
      <c r="D1558" s="4">
        <v>2008</v>
      </c>
      <c r="E1558" s="33">
        <v>0.48333333333333334</v>
      </c>
      <c r="F1558" s="33">
        <v>0.4909722222222222</v>
      </c>
      <c r="G1558" s="33">
        <f t="shared" si="168"/>
        <v>7.6388888888888618E-3</v>
      </c>
      <c r="H1558" s="8">
        <v>2</v>
      </c>
      <c r="I1558" s="5">
        <v>2</v>
      </c>
      <c r="J1558" s="4">
        <v>12</v>
      </c>
      <c r="K1558" s="4">
        <v>12</v>
      </c>
      <c r="L1558" s="6" t="s">
        <v>66</v>
      </c>
      <c r="M1558" s="4" t="s">
        <v>67</v>
      </c>
      <c r="N1558" s="4">
        <v>1</v>
      </c>
      <c r="O1558" s="5">
        <f t="shared" si="169"/>
        <v>19.47</v>
      </c>
      <c r="P1558" s="5">
        <v>5.9</v>
      </c>
      <c r="Q1558" s="5">
        <f t="shared" si="170"/>
        <v>21.45</v>
      </c>
      <c r="R1558" s="5">
        <v>6.5</v>
      </c>
      <c r="S1558" s="5">
        <f t="shared" si="171"/>
        <v>21.45</v>
      </c>
      <c r="T1558" s="5">
        <v>6.5</v>
      </c>
      <c r="U1558" s="8">
        <f t="shared" si="173"/>
        <v>20.46</v>
      </c>
      <c r="V1558" s="5">
        <f t="shared" si="174"/>
        <v>6.2</v>
      </c>
      <c r="W1558" s="12">
        <v>27.849599999999999</v>
      </c>
      <c r="X1558" s="12">
        <v>-115.17093</v>
      </c>
      <c r="Y1558" s="4">
        <f t="shared" si="172"/>
        <v>59</v>
      </c>
      <c r="Z1558" s="4">
        <v>15</v>
      </c>
      <c r="AA1558" s="4">
        <v>4</v>
      </c>
      <c r="AB1558" s="4" t="s">
        <v>615</v>
      </c>
      <c r="AC1558" s="4">
        <v>2</v>
      </c>
      <c r="AD1558" s="4" t="s">
        <v>38</v>
      </c>
      <c r="AE1558" s="4">
        <v>30</v>
      </c>
      <c r="AF1558" s="4"/>
      <c r="AG1558" s="4"/>
    </row>
    <row r="1559" spans="1:33">
      <c r="A1559" s="4" t="s">
        <v>304</v>
      </c>
      <c r="B1559" s="4" t="s">
        <v>118</v>
      </c>
      <c r="C1559" s="28">
        <v>39657</v>
      </c>
      <c r="D1559" s="4">
        <v>2008</v>
      </c>
      <c r="E1559" s="33">
        <v>0.48333333333333334</v>
      </c>
      <c r="F1559" s="33">
        <v>0.4909722222222222</v>
      </c>
      <c r="G1559" s="33">
        <f t="shared" si="168"/>
        <v>7.6388888888888618E-3</v>
      </c>
      <c r="H1559" s="8">
        <v>2</v>
      </c>
      <c r="I1559" s="5">
        <v>2</v>
      </c>
      <c r="J1559" s="4">
        <v>12</v>
      </c>
      <c r="K1559" s="4">
        <v>12</v>
      </c>
      <c r="L1559" s="6" t="s">
        <v>66</v>
      </c>
      <c r="M1559" s="4" t="s">
        <v>67</v>
      </c>
      <c r="N1559" s="4">
        <v>1</v>
      </c>
      <c r="O1559" s="5">
        <f t="shared" si="169"/>
        <v>19.47</v>
      </c>
      <c r="P1559" s="5">
        <v>5.9</v>
      </c>
      <c r="Q1559" s="5">
        <f t="shared" si="170"/>
        <v>21.45</v>
      </c>
      <c r="R1559" s="5">
        <v>6.5</v>
      </c>
      <c r="S1559" s="5">
        <f t="shared" si="171"/>
        <v>21.45</v>
      </c>
      <c r="T1559" s="5">
        <v>6.5</v>
      </c>
      <c r="U1559" s="8">
        <f t="shared" si="173"/>
        <v>20.46</v>
      </c>
      <c r="V1559" s="5">
        <f t="shared" si="174"/>
        <v>6.2</v>
      </c>
      <c r="W1559" s="12">
        <v>27.849599999999999</v>
      </c>
      <c r="X1559" s="12">
        <v>-115.17093</v>
      </c>
      <c r="Y1559" s="4">
        <f t="shared" si="172"/>
        <v>59</v>
      </c>
      <c r="Z1559" s="4">
        <v>15</v>
      </c>
      <c r="AA1559" s="4">
        <v>4</v>
      </c>
      <c r="AB1559" s="4" t="s">
        <v>618</v>
      </c>
      <c r="AC1559" s="4">
        <v>3</v>
      </c>
      <c r="AD1559" s="4" t="s">
        <v>38</v>
      </c>
      <c r="AE1559" s="4">
        <v>30</v>
      </c>
      <c r="AF1559" s="4"/>
      <c r="AG1559" s="4"/>
    </row>
    <row r="1560" spans="1:33">
      <c r="A1560" s="4" t="s">
        <v>304</v>
      </c>
      <c r="B1560" s="4" t="s">
        <v>118</v>
      </c>
      <c r="C1560" s="28">
        <v>39657</v>
      </c>
      <c r="D1560" s="4">
        <v>2008</v>
      </c>
      <c r="E1560" s="33">
        <v>0.48333333333333334</v>
      </c>
      <c r="F1560" s="33">
        <v>0.4909722222222222</v>
      </c>
      <c r="G1560" s="33">
        <f t="shared" si="168"/>
        <v>7.6388888888888618E-3</v>
      </c>
      <c r="H1560" s="8">
        <v>2</v>
      </c>
      <c r="I1560" s="5">
        <v>2</v>
      </c>
      <c r="J1560" s="4">
        <v>12</v>
      </c>
      <c r="K1560" s="4">
        <v>12</v>
      </c>
      <c r="L1560" s="6" t="s">
        <v>66</v>
      </c>
      <c r="M1560" s="4" t="s">
        <v>67</v>
      </c>
      <c r="N1560" s="4">
        <v>1</v>
      </c>
      <c r="O1560" s="5">
        <f t="shared" si="169"/>
        <v>19.47</v>
      </c>
      <c r="P1560" s="5">
        <v>5.9</v>
      </c>
      <c r="Q1560" s="5">
        <f t="shared" si="170"/>
        <v>21.45</v>
      </c>
      <c r="R1560" s="5">
        <v>6.5</v>
      </c>
      <c r="S1560" s="5">
        <f t="shared" si="171"/>
        <v>21.45</v>
      </c>
      <c r="T1560" s="5">
        <v>6.5</v>
      </c>
      <c r="U1560" s="8">
        <f t="shared" si="173"/>
        <v>20.46</v>
      </c>
      <c r="V1560" s="5">
        <f t="shared" si="174"/>
        <v>6.2</v>
      </c>
      <c r="W1560" s="12">
        <v>27.849599999999999</v>
      </c>
      <c r="X1560" s="12">
        <v>-115.17093</v>
      </c>
      <c r="Y1560" s="4">
        <f t="shared" si="172"/>
        <v>59</v>
      </c>
      <c r="Z1560" s="4">
        <v>15</v>
      </c>
      <c r="AA1560" s="4">
        <v>4</v>
      </c>
      <c r="AB1560" s="4" t="s">
        <v>613</v>
      </c>
      <c r="AC1560" s="4">
        <v>41</v>
      </c>
      <c r="AD1560" s="4">
        <v>22</v>
      </c>
      <c r="AE1560" s="4">
        <v>30</v>
      </c>
      <c r="AF1560" s="4">
        <v>30</v>
      </c>
      <c r="AG1560" s="4"/>
    </row>
    <row r="1561" spans="1:33">
      <c r="A1561" s="4" t="s">
        <v>304</v>
      </c>
      <c r="B1561" s="4" t="s">
        <v>118</v>
      </c>
      <c r="C1561" s="28">
        <v>39657</v>
      </c>
      <c r="D1561" s="4">
        <v>2008</v>
      </c>
      <c r="E1561" s="33">
        <v>0.48333333333333334</v>
      </c>
      <c r="F1561" s="33">
        <v>0.4909722222222222</v>
      </c>
      <c r="G1561" s="33">
        <f t="shared" si="168"/>
        <v>7.6388888888888618E-3</v>
      </c>
      <c r="H1561" s="8">
        <v>2</v>
      </c>
      <c r="I1561" s="5">
        <v>2</v>
      </c>
      <c r="J1561" s="4">
        <v>12</v>
      </c>
      <c r="K1561" s="4">
        <v>12</v>
      </c>
      <c r="L1561" s="6" t="s">
        <v>66</v>
      </c>
      <c r="M1561" s="4" t="s">
        <v>67</v>
      </c>
      <c r="N1561" s="4">
        <v>1</v>
      </c>
      <c r="O1561" s="5">
        <f t="shared" si="169"/>
        <v>19.47</v>
      </c>
      <c r="P1561" s="5">
        <v>5.9</v>
      </c>
      <c r="Q1561" s="5">
        <f t="shared" si="170"/>
        <v>21.45</v>
      </c>
      <c r="R1561" s="5">
        <v>6.5</v>
      </c>
      <c r="S1561" s="5">
        <f t="shared" si="171"/>
        <v>21.45</v>
      </c>
      <c r="T1561" s="5">
        <v>6.5</v>
      </c>
      <c r="U1561" s="8">
        <f t="shared" si="173"/>
        <v>20.46</v>
      </c>
      <c r="V1561" s="5">
        <f t="shared" si="174"/>
        <v>6.2</v>
      </c>
      <c r="W1561" s="12">
        <v>27.849599999999999</v>
      </c>
      <c r="X1561" s="12">
        <v>-115.17093</v>
      </c>
      <c r="Y1561" s="4">
        <f t="shared" si="172"/>
        <v>59</v>
      </c>
      <c r="Z1561" s="4">
        <v>15</v>
      </c>
      <c r="AA1561" s="4">
        <v>4</v>
      </c>
      <c r="AB1561" s="4" t="s">
        <v>609</v>
      </c>
      <c r="AC1561" s="4">
        <v>1</v>
      </c>
      <c r="AD1561" s="4" t="s">
        <v>38</v>
      </c>
      <c r="AE1561" s="4">
        <v>30</v>
      </c>
      <c r="AF1561" s="4"/>
      <c r="AG1561" s="4"/>
    </row>
    <row r="1562" spans="1:33">
      <c r="A1562" s="4" t="s">
        <v>304</v>
      </c>
      <c r="B1562" s="4" t="s">
        <v>118</v>
      </c>
      <c r="C1562" s="28">
        <v>39657</v>
      </c>
      <c r="D1562" s="4">
        <v>2008</v>
      </c>
      <c r="E1562" s="33">
        <v>0.48333333333333334</v>
      </c>
      <c r="F1562" s="33">
        <v>0.4909722222222222</v>
      </c>
      <c r="G1562" s="33">
        <f t="shared" si="168"/>
        <v>7.6388888888888618E-3</v>
      </c>
      <c r="H1562" s="8">
        <v>2</v>
      </c>
      <c r="I1562" s="5">
        <v>2</v>
      </c>
      <c r="J1562" s="4">
        <v>12</v>
      </c>
      <c r="K1562" s="4">
        <v>12</v>
      </c>
      <c r="L1562" s="6" t="s">
        <v>66</v>
      </c>
      <c r="M1562" s="4" t="s">
        <v>67</v>
      </c>
      <c r="N1562" s="4">
        <v>1</v>
      </c>
      <c r="O1562" s="5">
        <f t="shared" si="169"/>
        <v>19.47</v>
      </c>
      <c r="P1562" s="5">
        <v>5.9</v>
      </c>
      <c r="Q1562" s="5">
        <f t="shared" si="170"/>
        <v>21.45</v>
      </c>
      <c r="R1562" s="5">
        <v>6.5</v>
      </c>
      <c r="S1562" s="5">
        <f t="shared" si="171"/>
        <v>21.45</v>
      </c>
      <c r="T1562" s="5">
        <v>6.5</v>
      </c>
      <c r="U1562" s="8">
        <f t="shared" si="173"/>
        <v>20.46</v>
      </c>
      <c r="V1562" s="5">
        <f t="shared" si="174"/>
        <v>6.2</v>
      </c>
      <c r="W1562" s="12">
        <v>27.849599999999999</v>
      </c>
      <c r="X1562" s="12">
        <v>-115.17093</v>
      </c>
      <c r="Y1562" s="4">
        <f t="shared" si="172"/>
        <v>59</v>
      </c>
      <c r="Z1562" s="4">
        <v>15</v>
      </c>
      <c r="AA1562" s="4">
        <v>4</v>
      </c>
      <c r="AB1562" s="4" t="s">
        <v>608</v>
      </c>
      <c r="AC1562" s="4">
        <v>1</v>
      </c>
      <c r="AD1562" s="4" t="s">
        <v>38</v>
      </c>
      <c r="AE1562" s="4">
        <v>30</v>
      </c>
      <c r="AF1562" s="4"/>
      <c r="AG1562" s="4"/>
    </row>
    <row r="1563" spans="1:33">
      <c r="A1563" s="4" t="s">
        <v>304</v>
      </c>
      <c r="B1563" s="4" t="s">
        <v>118</v>
      </c>
      <c r="C1563" s="28">
        <v>39657</v>
      </c>
      <c r="D1563" s="4">
        <v>2008</v>
      </c>
      <c r="E1563" s="33">
        <v>0.48333333333333334</v>
      </c>
      <c r="F1563" s="33">
        <v>0.4909722222222222</v>
      </c>
      <c r="G1563" s="33">
        <f t="shared" si="168"/>
        <v>7.6388888888888618E-3</v>
      </c>
      <c r="H1563" s="8">
        <v>2</v>
      </c>
      <c r="I1563" s="5">
        <v>2</v>
      </c>
      <c r="J1563" s="4">
        <v>12</v>
      </c>
      <c r="K1563" s="4">
        <v>12</v>
      </c>
      <c r="L1563" s="6" t="s">
        <v>66</v>
      </c>
      <c r="M1563" s="4" t="s">
        <v>67</v>
      </c>
      <c r="N1563" s="4">
        <v>1</v>
      </c>
      <c r="O1563" s="5">
        <f t="shared" si="169"/>
        <v>19.47</v>
      </c>
      <c r="P1563" s="5">
        <v>5.9</v>
      </c>
      <c r="Q1563" s="5">
        <f t="shared" si="170"/>
        <v>21.45</v>
      </c>
      <c r="R1563" s="5">
        <v>6.5</v>
      </c>
      <c r="S1563" s="5">
        <f t="shared" si="171"/>
        <v>21.45</v>
      </c>
      <c r="T1563" s="5">
        <v>6.5</v>
      </c>
      <c r="U1563" s="8">
        <f t="shared" si="173"/>
        <v>20.46</v>
      </c>
      <c r="V1563" s="5">
        <f t="shared" si="174"/>
        <v>6.2</v>
      </c>
      <c r="W1563" s="12">
        <v>27.849599999999999</v>
      </c>
      <c r="X1563" s="12">
        <v>-115.17093</v>
      </c>
      <c r="Y1563" s="4">
        <f t="shared" si="172"/>
        <v>59</v>
      </c>
      <c r="Z1563" s="4">
        <v>15</v>
      </c>
      <c r="AA1563" s="4">
        <v>4</v>
      </c>
      <c r="AB1563" s="4" t="s">
        <v>606</v>
      </c>
      <c r="AC1563" s="4">
        <v>35</v>
      </c>
      <c r="AD1563" s="4">
        <v>26</v>
      </c>
      <c r="AE1563" s="4">
        <v>30</v>
      </c>
      <c r="AF1563" s="4">
        <v>30</v>
      </c>
      <c r="AG1563" s="4"/>
    </row>
    <row r="1564" spans="1:33">
      <c r="A1564" s="4" t="s">
        <v>304</v>
      </c>
      <c r="B1564" s="4" t="s">
        <v>118</v>
      </c>
      <c r="C1564" s="28">
        <v>39657</v>
      </c>
      <c r="D1564" s="4">
        <v>2008</v>
      </c>
      <c r="E1564" s="33">
        <v>0.48333333333333334</v>
      </c>
      <c r="F1564" s="33">
        <v>0.4909722222222222</v>
      </c>
      <c r="G1564" s="33">
        <f t="shared" si="168"/>
        <v>7.6388888888888618E-3</v>
      </c>
      <c r="H1564" s="8">
        <v>2</v>
      </c>
      <c r="I1564" s="5">
        <v>2</v>
      </c>
      <c r="J1564" s="4">
        <v>12</v>
      </c>
      <c r="K1564" s="4">
        <v>12</v>
      </c>
      <c r="L1564" s="6" t="s">
        <v>66</v>
      </c>
      <c r="M1564" s="4" t="s">
        <v>67</v>
      </c>
      <c r="N1564" s="4">
        <v>1</v>
      </c>
      <c r="O1564" s="5">
        <f t="shared" si="169"/>
        <v>19.47</v>
      </c>
      <c r="P1564" s="5">
        <v>5.9</v>
      </c>
      <c r="Q1564" s="5">
        <f t="shared" si="170"/>
        <v>21.45</v>
      </c>
      <c r="R1564" s="5">
        <v>6.5</v>
      </c>
      <c r="S1564" s="5">
        <f t="shared" si="171"/>
        <v>21.45</v>
      </c>
      <c r="T1564" s="5">
        <v>6.5</v>
      </c>
      <c r="U1564" s="8">
        <f t="shared" si="173"/>
        <v>20.46</v>
      </c>
      <c r="V1564" s="5">
        <f t="shared" si="174"/>
        <v>6.2</v>
      </c>
      <c r="W1564" s="12">
        <v>27.849599999999999</v>
      </c>
      <c r="X1564" s="12">
        <v>-115.17093</v>
      </c>
      <c r="Y1564" s="4">
        <f t="shared" si="172"/>
        <v>59</v>
      </c>
      <c r="Z1564" s="4">
        <v>15</v>
      </c>
      <c r="AA1564" s="4">
        <v>4</v>
      </c>
      <c r="AB1564" s="4" t="s">
        <v>607</v>
      </c>
      <c r="AC1564" s="4">
        <v>7</v>
      </c>
      <c r="AD1564" s="4" t="s">
        <v>38</v>
      </c>
      <c r="AE1564" s="4">
        <v>30</v>
      </c>
      <c r="AF1564" s="4"/>
      <c r="AG1564" s="4"/>
    </row>
    <row r="1565" spans="1:33">
      <c r="A1565" s="4" t="s">
        <v>305</v>
      </c>
      <c r="B1565" s="4" t="s">
        <v>34</v>
      </c>
      <c r="C1565" s="28">
        <v>39659</v>
      </c>
      <c r="D1565" s="4">
        <v>2008</v>
      </c>
      <c r="E1565" s="33">
        <v>0.4069444444444445</v>
      </c>
      <c r="F1565" s="33">
        <v>0.41041666666666665</v>
      </c>
      <c r="G1565" s="33">
        <f t="shared" si="168"/>
        <v>3.4722222222221544E-3</v>
      </c>
      <c r="H1565" s="8">
        <v>2</v>
      </c>
      <c r="I1565" s="5">
        <v>1</v>
      </c>
      <c r="J1565" s="5">
        <v>13</v>
      </c>
      <c r="K1565" s="4">
        <v>13</v>
      </c>
      <c r="L1565" s="6" t="s">
        <v>66</v>
      </c>
      <c r="M1565" s="4" t="s">
        <v>67</v>
      </c>
      <c r="N1565" s="4">
        <v>1</v>
      </c>
      <c r="O1565" s="5">
        <f t="shared" si="169"/>
        <v>50.82</v>
      </c>
      <c r="P1565" s="5">
        <v>15.4</v>
      </c>
      <c r="Q1565" s="5">
        <f t="shared" si="170"/>
        <v>52.14</v>
      </c>
      <c r="R1565" s="5">
        <v>15.8</v>
      </c>
      <c r="S1565" s="5">
        <f t="shared" si="171"/>
        <v>52.14</v>
      </c>
      <c r="T1565" s="5">
        <v>15.8</v>
      </c>
      <c r="U1565" s="8">
        <f t="shared" si="173"/>
        <v>51.480000000000004</v>
      </c>
      <c r="V1565" s="5">
        <f t="shared" si="174"/>
        <v>15.600000000000001</v>
      </c>
      <c r="W1565" s="12">
        <v>27.84498</v>
      </c>
      <c r="X1565" s="12">
        <v>-115.16719000000001</v>
      </c>
      <c r="Y1565" s="4">
        <f t="shared" si="172"/>
        <v>53.6</v>
      </c>
      <c r="Z1565" s="4">
        <v>12</v>
      </c>
      <c r="AA1565" s="4">
        <v>4.7</v>
      </c>
      <c r="AB1565" s="4" t="s">
        <v>613</v>
      </c>
      <c r="AC1565" s="4">
        <v>30</v>
      </c>
      <c r="AD1565" s="4">
        <v>29.6</v>
      </c>
      <c r="AE1565" s="4">
        <v>120</v>
      </c>
      <c r="AF1565" s="4">
        <v>30</v>
      </c>
      <c r="AG1565" s="4"/>
    </row>
    <row r="1566" spans="1:33">
      <c r="A1566" s="4" t="s">
        <v>305</v>
      </c>
      <c r="B1566" s="4" t="s">
        <v>34</v>
      </c>
      <c r="C1566" s="28">
        <v>39659</v>
      </c>
      <c r="D1566" s="4">
        <v>2008</v>
      </c>
      <c r="E1566" s="33">
        <v>0.4069444444444445</v>
      </c>
      <c r="F1566" s="33">
        <v>0.41041666666666665</v>
      </c>
      <c r="G1566" s="33">
        <f t="shared" si="168"/>
        <v>3.4722222222221544E-3</v>
      </c>
      <c r="H1566" s="8">
        <v>2</v>
      </c>
      <c r="I1566" s="5">
        <v>1</v>
      </c>
      <c r="J1566" s="5">
        <v>13</v>
      </c>
      <c r="K1566" s="4">
        <v>13</v>
      </c>
      <c r="L1566" s="6" t="s">
        <v>66</v>
      </c>
      <c r="M1566" s="4" t="s">
        <v>67</v>
      </c>
      <c r="N1566" s="4">
        <v>1</v>
      </c>
      <c r="O1566" s="5">
        <f t="shared" si="169"/>
        <v>50.82</v>
      </c>
      <c r="P1566" s="5">
        <v>15.4</v>
      </c>
      <c r="Q1566" s="5">
        <f t="shared" si="170"/>
        <v>52.14</v>
      </c>
      <c r="R1566" s="5">
        <v>15.8</v>
      </c>
      <c r="S1566" s="5">
        <f t="shared" si="171"/>
        <v>52.14</v>
      </c>
      <c r="T1566" s="5">
        <v>15.8</v>
      </c>
      <c r="U1566" s="8">
        <f t="shared" si="173"/>
        <v>51.480000000000004</v>
      </c>
      <c r="V1566" s="5">
        <f t="shared" si="174"/>
        <v>15.600000000000001</v>
      </c>
      <c r="W1566" s="12">
        <v>27.84498</v>
      </c>
      <c r="X1566" s="12">
        <v>-115.16719000000001</v>
      </c>
      <c r="Y1566" s="4">
        <f t="shared" si="172"/>
        <v>53.6</v>
      </c>
      <c r="Z1566" s="4">
        <v>12</v>
      </c>
      <c r="AA1566" s="4">
        <v>4.7</v>
      </c>
      <c r="AB1566" s="4" t="s">
        <v>607</v>
      </c>
      <c r="AC1566" s="4">
        <v>2</v>
      </c>
      <c r="AD1566" s="4" t="s">
        <v>38</v>
      </c>
      <c r="AE1566" s="4">
        <v>120</v>
      </c>
      <c r="AF1566" s="4"/>
      <c r="AG1566" s="4"/>
    </row>
    <row r="1567" spans="1:33">
      <c r="A1567" s="4" t="s">
        <v>306</v>
      </c>
      <c r="B1567" s="4" t="s">
        <v>40</v>
      </c>
      <c r="C1567" s="28">
        <v>39659</v>
      </c>
      <c r="D1567" s="4">
        <v>2008</v>
      </c>
      <c r="E1567" s="33">
        <v>0.40625</v>
      </c>
      <c r="F1567" s="33">
        <v>0.41041666666666665</v>
      </c>
      <c r="G1567" s="33">
        <f t="shared" si="168"/>
        <v>4.1666666666666519E-3</v>
      </c>
      <c r="H1567" s="8">
        <v>2</v>
      </c>
      <c r="I1567" s="5">
        <v>1</v>
      </c>
      <c r="J1567" s="5">
        <v>14</v>
      </c>
      <c r="K1567" s="4">
        <v>14</v>
      </c>
      <c r="L1567" s="6" t="s">
        <v>66</v>
      </c>
      <c r="M1567" s="4" t="s">
        <v>67</v>
      </c>
      <c r="N1567" s="4">
        <v>1</v>
      </c>
      <c r="O1567" s="5">
        <f t="shared" si="169"/>
        <v>49.5</v>
      </c>
      <c r="P1567" s="5">
        <v>15</v>
      </c>
      <c r="Q1567" s="5">
        <f t="shared" si="170"/>
        <v>51.48</v>
      </c>
      <c r="R1567" s="5">
        <v>15.6</v>
      </c>
      <c r="S1567" s="5">
        <f t="shared" si="171"/>
        <v>51.48</v>
      </c>
      <c r="T1567" s="5">
        <v>15.6</v>
      </c>
      <c r="U1567" s="8">
        <f t="shared" si="173"/>
        <v>50.49</v>
      </c>
      <c r="V1567" s="5">
        <f t="shared" si="174"/>
        <v>15.3</v>
      </c>
      <c r="W1567" s="12">
        <v>27.84498</v>
      </c>
      <c r="X1567" s="12">
        <v>-115.16719000000001</v>
      </c>
      <c r="Y1567" s="4">
        <f t="shared" si="172"/>
        <v>55.400000000000006</v>
      </c>
      <c r="Z1567" s="4">
        <v>13</v>
      </c>
      <c r="AA1567" s="4">
        <v>4.7</v>
      </c>
      <c r="AB1567" s="4" t="s">
        <v>604</v>
      </c>
      <c r="AC1567" s="4">
        <v>3</v>
      </c>
      <c r="AD1567" s="4" t="s">
        <v>38</v>
      </c>
      <c r="AE1567" s="4">
        <v>300</v>
      </c>
      <c r="AF1567" s="4"/>
      <c r="AG1567" s="4"/>
    </row>
    <row r="1568" spans="1:33">
      <c r="A1568" s="4" t="s">
        <v>306</v>
      </c>
      <c r="B1568" s="4" t="s">
        <v>40</v>
      </c>
      <c r="C1568" s="28">
        <v>39659</v>
      </c>
      <c r="D1568" s="4">
        <v>2008</v>
      </c>
      <c r="E1568" s="33">
        <v>0.40625</v>
      </c>
      <c r="F1568" s="33">
        <v>0.41041666666666698</v>
      </c>
      <c r="G1568" s="33">
        <f t="shared" si="168"/>
        <v>4.1666666666669849E-3</v>
      </c>
      <c r="H1568" s="8">
        <v>2</v>
      </c>
      <c r="I1568" s="5">
        <v>1</v>
      </c>
      <c r="J1568" s="5">
        <v>14</v>
      </c>
      <c r="K1568" s="4">
        <v>14</v>
      </c>
      <c r="L1568" s="6" t="s">
        <v>66</v>
      </c>
      <c r="M1568" s="4" t="s">
        <v>67</v>
      </c>
      <c r="N1568" s="4">
        <v>1</v>
      </c>
      <c r="O1568" s="5">
        <f t="shared" si="169"/>
        <v>49.5</v>
      </c>
      <c r="P1568" s="5">
        <v>15</v>
      </c>
      <c r="Q1568" s="5">
        <f t="shared" si="170"/>
        <v>51.48</v>
      </c>
      <c r="R1568" s="5">
        <v>15.6</v>
      </c>
      <c r="S1568" s="5">
        <f t="shared" si="171"/>
        <v>51.48</v>
      </c>
      <c r="T1568" s="5">
        <v>15.6</v>
      </c>
      <c r="U1568" s="8">
        <f t="shared" si="173"/>
        <v>50.49</v>
      </c>
      <c r="V1568" s="5">
        <f t="shared" si="174"/>
        <v>15.3</v>
      </c>
      <c r="W1568" s="12">
        <v>27.84498</v>
      </c>
      <c r="X1568" s="12">
        <v>-115.16719000000001</v>
      </c>
      <c r="Y1568" s="4">
        <f t="shared" si="172"/>
        <v>55.400000000000006</v>
      </c>
      <c r="Z1568" s="4">
        <v>13</v>
      </c>
      <c r="AA1568" s="4">
        <v>4.7</v>
      </c>
      <c r="AB1568" s="4" t="s">
        <v>614</v>
      </c>
      <c r="AC1568" s="4">
        <v>1</v>
      </c>
      <c r="AD1568" s="4" t="s">
        <v>38</v>
      </c>
      <c r="AE1568" s="4">
        <v>300</v>
      </c>
      <c r="AF1568" s="4"/>
      <c r="AG1568" s="4"/>
    </row>
    <row r="1569" spans="1:33">
      <c r="A1569" s="4" t="s">
        <v>306</v>
      </c>
      <c r="B1569" s="4" t="s">
        <v>40</v>
      </c>
      <c r="C1569" s="28">
        <v>39659</v>
      </c>
      <c r="D1569" s="4">
        <v>2008</v>
      </c>
      <c r="E1569" s="33">
        <v>0.40625</v>
      </c>
      <c r="F1569" s="33">
        <v>0.41041666666666698</v>
      </c>
      <c r="G1569" s="33">
        <f t="shared" si="168"/>
        <v>4.1666666666669849E-3</v>
      </c>
      <c r="H1569" s="8">
        <v>2</v>
      </c>
      <c r="I1569" s="5">
        <v>1</v>
      </c>
      <c r="J1569" s="5">
        <v>14</v>
      </c>
      <c r="K1569" s="4">
        <v>14</v>
      </c>
      <c r="L1569" s="6" t="s">
        <v>66</v>
      </c>
      <c r="M1569" s="4" t="s">
        <v>67</v>
      </c>
      <c r="N1569" s="4">
        <v>1</v>
      </c>
      <c r="O1569" s="5">
        <f t="shared" si="169"/>
        <v>49.5</v>
      </c>
      <c r="P1569" s="5">
        <v>15</v>
      </c>
      <c r="Q1569" s="5">
        <f t="shared" si="170"/>
        <v>51.48</v>
      </c>
      <c r="R1569" s="5">
        <v>15.6</v>
      </c>
      <c r="S1569" s="5">
        <f t="shared" si="171"/>
        <v>51.48</v>
      </c>
      <c r="T1569" s="5">
        <v>15.6</v>
      </c>
      <c r="U1569" s="8">
        <f t="shared" si="173"/>
        <v>50.49</v>
      </c>
      <c r="V1569" s="5">
        <f t="shared" si="174"/>
        <v>15.3</v>
      </c>
      <c r="W1569" s="12">
        <v>27.84498</v>
      </c>
      <c r="X1569" s="12">
        <v>-115.16719000000001</v>
      </c>
      <c r="Y1569" s="4">
        <f t="shared" si="172"/>
        <v>55.400000000000006</v>
      </c>
      <c r="Z1569" s="4">
        <v>13</v>
      </c>
      <c r="AA1569" s="4">
        <v>4.7</v>
      </c>
      <c r="AB1569" s="4" t="s">
        <v>613</v>
      </c>
      <c r="AC1569" s="4">
        <v>38</v>
      </c>
      <c r="AD1569" s="4">
        <v>24</v>
      </c>
      <c r="AE1569" s="4">
        <v>300</v>
      </c>
      <c r="AF1569" s="4">
        <v>30</v>
      </c>
      <c r="AG1569" s="4"/>
    </row>
    <row r="1570" spans="1:33">
      <c r="A1570" s="4" t="s">
        <v>306</v>
      </c>
      <c r="B1570" s="4" t="s">
        <v>40</v>
      </c>
      <c r="C1570" s="28">
        <v>39659</v>
      </c>
      <c r="D1570" s="4">
        <v>2008</v>
      </c>
      <c r="E1570" s="33">
        <v>0.40625</v>
      </c>
      <c r="F1570" s="33">
        <v>0.41041666666666698</v>
      </c>
      <c r="G1570" s="33">
        <f t="shared" si="168"/>
        <v>4.1666666666669849E-3</v>
      </c>
      <c r="H1570" s="8">
        <v>2</v>
      </c>
      <c r="I1570" s="5">
        <v>1</v>
      </c>
      <c r="J1570" s="5">
        <v>14</v>
      </c>
      <c r="K1570" s="4">
        <v>14</v>
      </c>
      <c r="L1570" s="6" t="s">
        <v>66</v>
      </c>
      <c r="M1570" s="4" t="s">
        <v>67</v>
      </c>
      <c r="N1570" s="4">
        <v>1</v>
      </c>
      <c r="O1570" s="5">
        <f t="shared" si="169"/>
        <v>49.5</v>
      </c>
      <c r="P1570" s="5">
        <v>15</v>
      </c>
      <c r="Q1570" s="5">
        <f t="shared" si="170"/>
        <v>51.48</v>
      </c>
      <c r="R1570" s="5">
        <v>15.6</v>
      </c>
      <c r="S1570" s="5">
        <f t="shared" si="171"/>
        <v>51.48</v>
      </c>
      <c r="T1570" s="5">
        <v>15.6</v>
      </c>
      <c r="U1570" s="8">
        <f t="shared" si="173"/>
        <v>50.49</v>
      </c>
      <c r="V1570" s="5">
        <f t="shared" si="174"/>
        <v>15.3</v>
      </c>
      <c r="W1570" s="12">
        <v>27.84498</v>
      </c>
      <c r="X1570" s="12">
        <v>-115.16719000000001</v>
      </c>
      <c r="Y1570" s="4">
        <f t="shared" si="172"/>
        <v>55.400000000000006</v>
      </c>
      <c r="Z1570" s="4">
        <v>13</v>
      </c>
      <c r="AA1570" s="4">
        <v>4.7</v>
      </c>
      <c r="AB1570" s="4" t="s">
        <v>610</v>
      </c>
      <c r="AC1570" s="4">
        <v>53</v>
      </c>
      <c r="AD1570" s="4">
        <v>17</v>
      </c>
      <c r="AE1570" s="4">
        <v>300</v>
      </c>
      <c r="AF1570" s="4">
        <v>30</v>
      </c>
      <c r="AG1570" s="4"/>
    </row>
    <row r="1571" spans="1:33">
      <c r="A1571" s="4" t="s">
        <v>306</v>
      </c>
      <c r="B1571" s="4" t="s">
        <v>40</v>
      </c>
      <c r="C1571" s="28">
        <v>39659</v>
      </c>
      <c r="D1571" s="4">
        <v>2008</v>
      </c>
      <c r="E1571" s="33">
        <v>0.40625</v>
      </c>
      <c r="F1571" s="33">
        <v>0.41041666666666665</v>
      </c>
      <c r="G1571" s="33">
        <f t="shared" si="168"/>
        <v>4.1666666666666519E-3</v>
      </c>
      <c r="H1571" s="8">
        <v>2</v>
      </c>
      <c r="I1571" s="5">
        <v>1</v>
      </c>
      <c r="J1571" s="5">
        <v>14</v>
      </c>
      <c r="K1571" s="4">
        <v>14</v>
      </c>
      <c r="L1571" s="6" t="s">
        <v>66</v>
      </c>
      <c r="M1571" s="4" t="s">
        <v>67</v>
      </c>
      <c r="N1571" s="4">
        <v>1</v>
      </c>
      <c r="O1571" s="5">
        <f t="shared" si="169"/>
        <v>49.5</v>
      </c>
      <c r="P1571" s="5">
        <v>15</v>
      </c>
      <c r="Q1571" s="5">
        <f t="shared" si="170"/>
        <v>51.48</v>
      </c>
      <c r="R1571" s="5">
        <v>15.6</v>
      </c>
      <c r="S1571" s="5">
        <f t="shared" si="171"/>
        <v>51.48</v>
      </c>
      <c r="T1571" s="5">
        <v>15.6</v>
      </c>
      <c r="U1571" s="8">
        <f t="shared" si="173"/>
        <v>50.49</v>
      </c>
      <c r="V1571" s="5">
        <f t="shared" si="174"/>
        <v>15.3</v>
      </c>
      <c r="W1571" s="12">
        <v>27.84498</v>
      </c>
      <c r="X1571" s="12">
        <v>-115.16719000000001</v>
      </c>
      <c r="Y1571" s="4">
        <f t="shared" si="172"/>
        <v>55.400000000000006</v>
      </c>
      <c r="Z1571" s="4">
        <v>13</v>
      </c>
      <c r="AA1571" s="4">
        <v>4.7</v>
      </c>
      <c r="AB1571" s="4" t="s">
        <v>606</v>
      </c>
      <c r="AC1571" s="4">
        <v>3</v>
      </c>
      <c r="AD1571" s="4" t="s">
        <v>38</v>
      </c>
      <c r="AE1571" s="4">
        <v>300</v>
      </c>
      <c r="AF1571" s="4"/>
      <c r="AG1571" s="4"/>
    </row>
    <row r="1572" spans="1:33">
      <c r="A1572" s="4" t="s">
        <v>306</v>
      </c>
      <c r="B1572" s="4" t="s">
        <v>40</v>
      </c>
      <c r="C1572" s="28">
        <v>39659</v>
      </c>
      <c r="D1572" s="4">
        <v>2008</v>
      </c>
      <c r="E1572" s="33">
        <v>0.40625</v>
      </c>
      <c r="F1572" s="33">
        <v>0.41041666666666698</v>
      </c>
      <c r="G1572" s="33">
        <f t="shared" si="168"/>
        <v>4.1666666666669849E-3</v>
      </c>
      <c r="H1572" s="8">
        <v>2</v>
      </c>
      <c r="I1572" s="5">
        <v>1</v>
      </c>
      <c r="J1572" s="5">
        <v>14</v>
      </c>
      <c r="K1572" s="4">
        <v>14</v>
      </c>
      <c r="L1572" s="6" t="s">
        <v>66</v>
      </c>
      <c r="M1572" s="4" t="s">
        <v>67</v>
      </c>
      <c r="N1572" s="4">
        <v>1</v>
      </c>
      <c r="O1572" s="5">
        <f t="shared" si="169"/>
        <v>49.5</v>
      </c>
      <c r="P1572" s="5">
        <v>15</v>
      </c>
      <c r="Q1572" s="5">
        <f t="shared" si="170"/>
        <v>51.48</v>
      </c>
      <c r="R1572" s="5">
        <v>15.6</v>
      </c>
      <c r="S1572" s="5">
        <f t="shared" si="171"/>
        <v>51.48</v>
      </c>
      <c r="T1572" s="5">
        <v>15.6</v>
      </c>
      <c r="U1572" s="8">
        <f t="shared" si="173"/>
        <v>50.49</v>
      </c>
      <c r="V1572" s="5">
        <f t="shared" si="174"/>
        <v>15.3</v>
      </c>
      <c r="W1572" s="12">
        <v>27.84498</v>
      </c>
      <c r="X1572" s="12">
        <v>-115.16719000000001</v>
      </c>
      <c r="Y1572" s="4">
        <f t="shared" si="172"/>
        <v>55.400000000000006</v>
      </c>
      <c r="Z1572" s="4">
        <v>13</v>
      </c>
      <c r="AA1572" s="4">
        <v>4.7</v>
      </c>
      <c r="AB1572" s="4" t="s">
        <v>607</v>
      </c>
      <c r="AC1572" s="4">
        <v>1</v>
      </c>
      <c r="AD1572" s="4" t="s">
        <v>38</v>
      </c>
      <c r="AE1572" s="4">
        <v>300</v>
      </c>
      <c r="AF1572" s="4"/>
      <c r="AG1572" s="4"/>
    </row>
    <row r="1573" spans="1:33">
      <c r="A1573" s="4" t="s">
        <v>306</v>
      </c>
      <c r="B1573" s="4" t="s">
        <v>40</v>
      </c>
      <c r="C1573" s="28">
        <v>39659</v>
      </c>
      <c r="D1573" s="4">
        <v>2008</v>
      </c>
      <c r="E1573" s="33">
        <v>0.40625</v>
      </c>
      <c r="F1573" s="33">
        <v>0.41041666666666698</v>
      </c>
      <c r="G1573" s="33">
        <f t="shared" si="168"/>
        <v>4.1666666666669849E-3</v>
      </c>
      <c r="H1573" s="8">
        <v>2</v>
      </c>
      <c r="I1573" s="5">
        <v>1</v>
      </c>
      <c r="J1573" s="5">
        <v>14</v>
      </c>
      <c r="K1573" s="4">
        <v>14</v>
      </c>
      <c r="L1573" s="6" t="s">
        <v>66</v>
      </c>
      <c r="M1573" s="4" t="s">
        <v>67</v>
      </c>
      <c r="N1573" s="4">
        <v>1</v>
      </c>
      <c r="O1573" s="5">
        <f t="shared" si="169"/>
        <v>49.5</v>
      </c>
      <c r="P1573" s="5">
        <v>15</v>
      </c>
      <c r="Q1573" s="5">
        <f t="shared" si="170"/>
        <v>51.48</v>
      </c>
      <c r="R1573" s="5">
        <v>15.6</v>
      </c>
      <c r="S1573" s="5">
        <f t="shared" si="171"/>
        <v>51.48</v>
      </c>
      <c r="T1573" s="5">
        <v>15.6</v>
      </c>
      <c r="U1573" s="8">
        <f t="shared" si="173"/>
        <v>50.49</v>
      </c>
      <c r="V1573" s="5">
        <f t="shared" si="174"/>
        <v>15.3</v>
      </c>
      <c r="W1573" s="12">
        <v>27.84498</v>
      </c>
      <c r="X1573" s="12">
        <v>-115.16719000000001</v>
      </c>
      <c r="Y1573" s="4">
        <f t="shared" si="172"/>
        <v>55.400000000000006</v>
      </c>
      <c r="Z1573" s="4">
        <v>13</v>
      </c>
      <c r="AA1573" s="4">
        <v>4.7</v>
      </c>
      <c r="AB1573" s="4" t="s">
        <v>611</v>
      </c>
      <c r="AC1573" s="4">
        <v>5</v>
      </c>
      <c r="AD1573" s="4" t="s">
        <v>38</v>
      </c>
      <c r="AE1573" s="4">
        <v>300</v>
      </c>
      <c r="AF1573" s="4"/>
      <c r="AG1573" s="4"/>
    </row>
    <row r="1574" spans="1:33">
      <c r="A1574" s="4" t="s">
        <v>307</v>
      </c>
      <c r="B1574" s="4" t="s">
        <v>34</v>
      </c>
      <c r="C1574" s="28">
        <v>39664</v>
      </c>
      <c r="D1574" s="4">
        <v>2008</v>
      </c>
      <c r="E1574" s="33">
        <v>0.40069444444444446</v>
      </c>
      <c r="F1574" s="33">
        <v>0.4055555555555555</v>
      </c>
      <c r="G1574" s="33">
        <f t="shared" si="168"/>
        <v>4.8611111111110383E-3</v>
      </c>
      <c r="H1574" s="8">
        <v>2</v>
      </c>
      <c r="I1574" s="5">
        <v>1</v>
      </c>
      <c r="J1574" s="5">
        <v>15</v>
      </c>
      <c r="K1574" s="4">
        <v>15</v>
      </c>
      <c r="L1574" s="6" t="s">
        <v>66</v>
      </c>
      <c r="M1574" s="4" t="s">
        <v>67</v>
      </c>
      <c r="N1574" s="4">
        <v>1</v>
      </c>
      <c r="O1574" s="5">
        <f t="shared" si="169"/>
        <v>23.429999999999996</v>
      </c>
      <c r="P1574" s="5">
        <v>7.1</v>
      </c>
      <c r="Q1574" s="5">
        <f t="shared" si="170"/>
        <v>18.479999999999997</v>
      </c>
      <c r="R1574" s="5">
        <v>5.6</v>
      </c>
      <c r="S1574" s="5">
        <f t="shared" si="171"/>
        <v>23.429999999999996</v>
      </c>
      <c r="T1574" s="5">
        <v>7.1</v>
      </c>
      <c r="U1574" s="8">
        <f t="shared" si="173"/>
        <v>20.954999999999998</v>
      </c>
      <c r="V1574" s="5">
        <f t="shared" si="174"/>
        <v>6.35</v>
      </c>
      <c r="W1574" s="12">
        <v>27.852180000000001</v>
      </c>
      <c r="X1574" s="12">
        <v>-115.16164999999999</v>
      </c>
      <c r="Y1574" s="4">
        <f t="shared" si="172"/>
        <v>59</v>
      </c>
      <c r="Z1574" s="4">
        <v>15</v>
      </c>
      <c r="AA1574" s="4">
        <v>5</v>
      </c>
      <c r="AB1574" s="4" t="s">
        <v>604</v>
      </c>
      <c r="AC1574" s="4">
        <v>1</v>
      </c>
      <c r="AD1574" s="4" t="s">
        <v>38</v>
      </c>
      <c r="AE1574" s="4">
        <v>210</v>
      </c>
      <c r="AF1574" s="4"/>
      <c r="AG1574" s="4"/>
    </row>
    <row r="1575" spans="1:33">
      <c r="A1575" s="4" t="s">
        <v>307</v>
      </c>
      <c r="B1575" s="4" t="s">
        <v>34</v>
      </c>
      <c r="C1575" s="28">
        <v>39664</v>
      </c>
      <c r="D1575" s="4">
        <v>2008</v>
      </c>
      <c r="E1575" s="33">
        <v>0.40069444444444402</v>
      </c>
      <c r="F1575" s="33">
        <v>0.405555555555556</v>
      </c>
      <c r="G1575" s="33">
        <f t="shared" si="168"/>
        <v>4.861111111111982E-3</v>
      </c>
      <c r="H1575" s="8">
        <v>2</v>
      </c>
      <c r="I1575" s="5">
        <v>1</v>
      </c>
      <c r="J1575" s="5">
        <v>15</v>
      </c>
      <c r="K1575" s="4">
        <v>15</v>
      </c>
      <c r="L1575" s="6" t="s">
        <v>66</v>
      </c>
      <c r="M1575" s="4" t="s">
        <v>67</v>
      </c>
      <c r="N1575" s="4">
        <v>1</v>
      </c>
      <c r="O1575" s="5">
        <f t="shared" si="169"/>
        <v>23.429999999999996</v>
      </c>
      <c r="P1575" s="5">
        <v>7.1</v>
      </c>
      <c r="Q1575" s="5">
        <f t="shared" si="170"/>
        <v>18.479999999999997</v>
      </c>
      <c r="R1575" s="5">
        <v>5.6</v>
      </c>
      <c r="S1575" s="5">
        <f t="shared" si="171"/>
        <v>23.429999999999996</v>
      </c>
      <c r="T1575" s="5">
        <v>7.1</v>
      </c>
      <c r="U1575" s="8">
        <f t="shared" si="173"/>
        <v>20.954999999999998</v>
      </c>
      <c r="V1575" s="5">
        <f t="shared" si="174"/>
        <v>6.35</v>
      </c>
      <c r="W1575" s="12">
        <v>27.852180000000001</v>
      </c>
      <c r="X1575" s="12">
        <v>-115.16164999999999</v>
      </c>
      <c r="Y1575" s="4">
        <f t="shared" si="172"/>
        <v>59</v>
      </c>
      <c r="Z1575" s="4">
        <v>15</v>
      </c>
      <c r="AA1575" s="4">
        <v>5</v>
      </c>
      <c r="AB1575" s="4" t="s">
        <v>615</v>
      </c>
      <c r="AC1575" s="4">
        <v>2</v>
      </c>
      <c r="AD1575" s="4" t="s">
        <v>38</v>
      </c>
      <c r="AE1575" s="4">
        <v>210</v>
      </c>
      <c r="AF1575" s="4"/>
      <c r="AG1575" s="4"/>
    </row>
    <row r="1576" spans="1:33">
      <c r="A1576" s="4" t="s">
        <v>307</v>
      </c>
      <c r="B1576" s="4" t="s">
        <v>34</v>
      </c>
      <c r="C1576" s="28">
        <v>39664</v>
      </c>
      <c r="D1576" s="4">
        <v>2008</v>
      </c>
      <c r="E1576" s="33">
        <v>0.40069444444444402</v>
      </c>
      <c r="F1576" s="33">
        <v>0.405555555555556</v>
      </c>
      <c r="G1576" s="33">
        <f t="shared" si="168"/>
        <v>4.861111111111982E-3</v>
      </c>
      <c r="H1576" s="8">
        <v>2</v>
      </c>
      <c r="I1576" s="5">
        <v>1</v>
      </c>
      <c r="J1576" s="5">
        <v>15</v>
      </c>
      <c r="K1576" s="4">
        <v>15</v>
      </c>
      <c r="L1576" s="6" t="s">
        <v>66</v>
      </c>
      <c r="M1576" s="4" t="s">
        <v>67</v>
      </c>
      <c r="N1576" s="4">
        <v>1</v>
      </c>
      <c r="O1576" s="5">
        <f t="shared" si="169"/>
        <v>23.429999999999996</v>
      </c>
      <c r="P1576" s="5">
        <v>7.1</v>
      </c>
      <c r="Q1576" s="5">
        <f t="shared" si="170"/>
        <v>18.479999999999997</v>
      </c>
      <c r="R1576" s="5">
        <v>5.6</v>
      </c>
      <c r="S1576" s="5">
        <f t="shared" si="171"/>
        <v>23.429999999999996</v>
      </c>
      <c r="T1576" s="5">
        <v>7.1</v>
      </c>
      <c r="U1576" s="8">
        <f t="shared" si="173"/>
        <v>20.954999999999998</v>
      </c>
      <c r="V1576" s="5">
        <f t="shared" si="174"/>
        <v>6.35</v>
      </c>
      <c r="W1576" s="12">
        <v>27.852180000000001</v>
      </c>
      <c r="X1576" s="12">
        <v>-115.16164999999999</v>
      </c>
      <c r="Y1576" s="4">
        <f t="shared" si="172"/>
        <v>59</v>
      </c>
      <c r="Z1576" s="4">
        <v>15</v>
      </c>
      <c r="AA1576" s="4">
        <v>5</v>
      </c>
      <c r="AB1576" s="4" t="s">
        <v>613</v>
      </c>
      <c r="AC1576" s="4">
        <v>95</v>
      </c>
      <c r="AD1576" s="4">
        <v>9.4</v>
      </c>
      <c r="AE1576" s="4">
        <v>210</v>
      </c>
      <c r="AF1576" s="4">
        <v>30</v>
      </c>
      <c r="AG1576" s="4"/>
    </row>
    <row r="1577" spans="1:33">
      <c r="A1577" s="4" t="s">
        <v>307</v>
      </c>
      <c r="B1577" s="4" t="s">
        <v>34</v>
      </c>
      <c r="C1577" s="28">
        <v>39664</v>
      </c>
      <c r="D1577" s="4">
        <v>2008</v>
      </c>
      <c r="E1577" s="33">
        <v>0.40069444444444402</v>
      </c>
      <c r="F1577" s="33">
        <v>0.405555555555556</v>
      </c>
      <c r="G1577" s="33">
        <f t="shared" si="168"/>
        <v>4.861111111111982E-3</v>
      </c>
      <c r="H1577" s="8">
        <v>2</v>
      </c>
      <c r="I1577" s="5">
        <v>1</v>
      </c>
      <c r="J1577" s="5">
        <v>15</v>
      </c>
      <c r="K1577" s="4">
        <v>15</v>
      </c>
      <c r="L1577" s="6" t="s">
        <v>66</v>
      </c>
      <c r="M1577" s="4" t="s">
        <v>67</v>
      </c>
      <c r="N1577" s="4">
        <v>1</v>
      </c>
      <c r="O1577" s="5">
        <f t="shared" si="169"/>
        <v>23.429999999999996</v>
      </c>
      <c r="P1577" s="5">
        <v>7.1</v>
      </c>
      <c r="Q1577" s="5">
        <f t="shared" si="170"/>
        <v>18.479999999999997</v>
      </c>
      <c r="R1577" s="5">
        <v>5.6</v>
      </c>
      <c r="S1577" s="5">
        <f t="shared" si="171"/>
        <v>23.429999999999996</v>
      </c>
      <c r="T1577" s="5">
        <v>7.1</v>
      </c>
      <c r="U1577" s="8">
        <f t="shared" si="173"/>
        <v>20.954999999999998</v>
      </c>
      <c r="V1577" s="5">
        <f t="shared" si="174"/>
        <v>6.35</v>
      </c>
      <c r="W1577" s="12">
        <v>27.852180000000001</v>
      </c>
      <c r="X1577" s="12">
        <v>-115.16164999999999</v>
      </c>
      <c r="Y1577" s="4">
        <f t="shared" si="172"/>
        <v>59</v>
      </c>
      <c r="Z1577" s="4">
        <v>15</v>
      </c>
      <c r="AA1577" s="4">
        <v>5</v>
      </c>
      <c r="AB1577" s="4" t="s">
        <v>609</v>
      </c>
      <c r="AC1577" s="4">
        <v>1</v>
      </c>
      <c r="AD1577" s="4" t="s">
        <v>38</v>
      </c>
      <c r="AE1577" s="4">
        <v>210</v>
      </c>
      <c r="AF1577" s="4"/>
      <c r="AG1577" s="4"/>
    </row>
    <row r="1578" spans="1:33">
      <c r="A1578" s="4" t="s">
        <v>307</v>
      </c>
      <c r="B1578" s="4" t="s">
        <v>34</v>
      </c>
      <c r="C1578" s="28">
        <v>39664</v>
      </c>
      <c r="D1578" s="4">
        <v>2008</v>
      </c>
      <c r="E1578" s="33">
        <v>0.40069444444444402</v>
      </c>
      <c r="F1578" s="33">
        <v>0.405555555555556</v>
      </c>
      <c r="G1578" s="33">
        <f t="shared" si="168"/>
        <v>4.861111111111982E-3</v>
      </c>
      <c r="H1578" s="8">
        <v>2</v>
      </c>
      <c r="I1578" s="5">
        <v>1</v>
      </c>
      <c r="J1578" s="5">
        <v>15</v>
      </c>
      <c r="K1578" s="4">
        <v>15</v>
      </c>
      <c r="L1578" s="6" t="s">
        <v>66</v>
      </c>
      <c r="M1578" s="4" t="s">
        <v>67</v>
      </c>
      <c r="N1578" s="4">
        <v>1</v>
      </c>
      <c r="O1578" s="5">
        <f t="shared" si="169"/>
        <v>23.429999999999996</v>
      </c>
      <c r="P1578" s="5">
        <v>7.1</v>
      </c>
      <c r="Q1578" s="5">
        <f t="shared" si="170"/>
        <v>18.479999999999997</v>
      </c>
      <c r="R1578" s="5">
        <v>5.6</v>
      </c>
      <c r="S1578" s="5">
        <f t="shared" si="171"/>
        <v>23.429999999999996</v>
      </c>
      <c r="T1578" s="5">
        <v>7.1</v>
      </c>
      <c r="U1578" s="8">
        <f t="shared" si="173"/>
        <v>20.954999999999998</v>
      </c>
      <c r="V1578" s="5">
        <f t="shared" si="174"/>
        <v>6.35</v>
      </c>
      <c r="W1578" s="12">
        <v>27.852180000000001</v>
      </c>
      <c r="X1578" s="12">
        <v>-115.16164999999999</v>
      </c>
      <c r="Y1578" s="4">
        <f t="shared" si="172"/>
        <v>59</v>
      </c>
      <c r="Z1578" s="4">
        <v>15</v>
      </c>
      <c r="AA1578" s="4">
        <v>5</v>
      </c>
      <c r="AB1578" s="4" t="s">
        <v>608</v>
      </c>
      <c r="AC1578" s="4">
        <v>1</v>
      </c>
      <c r="AD1578" s="4" t="s">
        <v>38</v>
      </c>
      <c r="AE1578" s="4">
        <v>210</v>
      </c>
      <c r="AF1578" s="4"/>
      <c r="AG1578" s="4"/>
    </row>
    <row r="1579" spans="1:33">
      <c r="A1579" s="4" t="s">
        <v>307</v>
      </c>
      <c r="B1579" s="4" t="s">
        <v>34</v>
      </c>
      <c r="C1579" s="28">
        <v>39664</v>
      </c>
      <c r="D1579" s="4">
        <v>2008</v>
      </c>
      <c r="E1579" s="33">
        <v>0.40069444444444446</v>
      </c>
      <c r="F1579" s="33">
        <v>0.4055555555555555</v>
      </c>
      <c r="G1579" s="33">
        <f t="shared" si="168"/>
        <v>4.8611111111110383E-3</v>
      </c>
      <c r="H1579" s="8">
        <v>2</v>
      </c>
      <c r="I1579" s="5">
        <v>1</v>
      </c>
      <c r="J1579" s="5">
        <v>15</v>
      </c>
      <c r="K1579" s="4">
        <v>15</v>
      </c>
      <c r="L1579" s="6" t="s">
        <v>66</v>
      </c>
      <c r="M1579" s="4" t="s">
        <v>67</v>
      </c>
      <c r="N1579" s="4">
        <v>1</v>
      </c>
      <c r="O1579" s="5">
        <f t="shared" si="169"/>
        <v>23.429999999999996</v>
      </c>
      <c r="P1579" s="5">
        <v>7.1</v>
      </c>
      <c r="Q1579" s="5">
        <f t="shared" si="170"/>
        <v>18.479999999999997</v>
      </c>
      <c r="R1579" s="5">
        <v>5.6</v>
      </c>
      <c r="S1579" s="5">
        <f t="shared" si="171"/>
        <v>23.429999999999996</v>
      </c>
      <c r="T1579" s="5">
        <v>7.1</v>
      </c>
      <c r="U1579" s="8">
        <f t="shared" si="173"/>
        <v>20.954999999999998</v>
      </c>
      <c r="V1579" s="5">
        <f t="shared" si="174"/>
        <v>6.35</v>
      </c>
      <c r="W1579" s="12">
        <v>27.852180000000001</v>
      </c>
      <c r="X1579" s="12">
        <v>-115.16164999999999</v>
      </c>
      <c r="Y1579" s="4">
        <f t="shared" si="172"/>
        <v>59</v>
      </c>
      <c r="Z1579" s="4">
        <v>15</v>
      </c>
      <c r="AA1579" s="4">
        <v>5</v>
      </c>
      <c r="AB1579" s="4" t="s">
        <v>606</v>
      </c>
      <c r="AC1579" s="4">
        <v>42</v>
      </c>
      <c r="AD1579" s="4">
        <v>21.6</v>
      </c>
      <c r="AE1579" s="4">
        <v>210</v>
      </c>
      <c r="AF1579" s="4">
        <v>30</v>
      </c>
      <c r="AG1579" s="4"/>
    </row>
    <row r="1580" spans="1:33">
      <c r="A1580" s="4" t="s">
        <v>308</v>
      </c>
      <c r="B1580" s="4" t="s">
        <v>223</v>
      </c>
      <c r="C1580" s="28">
        <v>39664</v>
      </c>
      <c r="D1580" s="4">
        <v>2008</v>
      </c>
      <c r="E1580" s="33">
        <v>0.4</v>
      </c>
      <c r="F1580" s="33">
        <v>0.4069444444444445</v>
      </c>
      <c r="G1580" s="33">
        <f t="shared" si="168"/>
        <v>6.9444444444444753E-3</v>
      </c>
      <c r="H1580" s="8">
        <v>2</v>
      </c>
      <c r="I1580" s="5">
        <v>1</v>
      </c>
      <c r="J1580" s="5">
        <v>16</v>
      </c>
      <c r="K1580" s="4">
        <v>16</v>
      </c>
      <c r="L1580" s="6" t="s">
        <v>66</v>
      </c>
      <c r="M1580" s="4" t="s">
        <v>67</v>
      </c>
      <c r="N1580" s="4">
        <v>1</v>
      </c>
      <c r="O1580" s="5">
        <f t="shared" si="169"/>
        <v>19.799999999999997</v>
      </c>
      <c r="P1580" s="5">
        <v>6</v>
      </c>
      <c r="Q1580" s="5">
        <f t="shared" si="170"/>
        <v>19.799999999999997</v>
      </c>
      <c r="R1580" s="5">
        <v>6</v>
      </c>
      <c r="S1580" s="5">
        <f t="shared" si="171"/>
        <v>19.799999999999997</v>
      </c>
      <c r="T1580" s="5">
        <v>6</v>
      </c>
      <c r="U1580" s="8">
        <f t="shared" si="173"/>
        <v>19.799999999999997</v>
      </c>
      <c r="V1580" s="5">
        <f t="shared" si="174"/>
        <v>6</v>
      </c>
      <c r="W1580" s="12">
        <v>27.85247</v>
      </c>
      <c r="X1580" s="12">
        <v>-115.16199</v>
      </c>
      <c r="Y1580" s="4">
        <f t="shared" si="172"/>
        <v>57.2</v>
      </c>
      <c r="Z1580" s="4">
        <v>14</v>
      </c>
      <c r="AA1580" s="4">
        <v>4</v>
      </c>
      <c r="AB1580" s="4" t="s">
        <v>614</v>
      </c>
      <c r="AC1580" s="4">
        <v>2</v>
      </c>
      <c r="AD1580" s="4" t="s">
        <v>38</v>
      </c>
      <c r="AE1580" s="4">
        <v>30</v>
      </c>
      <c r="AF1580" s="4"/>
      <c r="AG1580" s="4"/>
    </row>
    <row r="1581" spans="1:33">
      <c r="A1581" s="4" t="s">
        <v>308</v>
      </c>
      <c r="B1581" s="4" t="s">
        <v>223</v>
      </c>
      <c r="C1581" s="28">
        <v>39664</v>
      </c>
      <c r="D1581" s="4">
        <v>2008</v>
      </c>
      <c r="E1581" s="33">
        <v>0.4</v>
      </c>
      <c r="F1581" s="33">
        <v>0.4069444444444445</v>
      </c>
      <c r="G1581" s="33">
        <f t="shared" si="168"/>
        <v>6.9444444444444753E-3</v>
      </c>
      <c r="H1581" s="8">
        <v>2</v>
      </c>
      <c r="I1581" s="5">
        <v>1</v>
      </c>
      <c r="J1581" s="5">
        <v>16</v>
      </c>
      <c r="K1581" s="4">
        <v>16</v>
      </c>
      <c r="L1581" s="6" t="s">
        <v>66</v>
      </c>
      <c r="M1581" s="4" t="s">
        <v>67</v>
      </c>
      <c r="N1581" s="4">
        <v>1</v>
      </c>
      <c r="O1581" s="5">
        <f t="shared" si="169"/>
        <v>19.799999999999997</v>
      </c>
      <c r="P1581" s="5">
        <v>6</v>
      </c>
      <c r="Q1581" s="5">
        <f t="shared" si="170"/>
        <v>19.799999999999997</v>
      </c>
      <c r="R1581" s="5">
        <v>6</v>
      </c>
      <c r="S1581" s="5">
        <f t="shared" si="171"/>
        <v>19.799999999999997</v>
      </c>
      <c r="T1581" s="5">
        <v>6</v>
      </c>
      <c r="U1581" s="8">
        <f t="shared" si="173"/>
        <v>19.799999999999997</v>
      </c>
      <c r="V1581" s="5">
        <f t="shared" si="174"/>
        <v>6</v>
      </c>
      <c r="W1581" s="12">
        <v>27.85247</v>
      </c>
      <c r="X1581" s="12">
        <v>-115.16199</v>
      </c>
      <c r="Y1581" s="4">
        <f t="shared" si="172"/>
        <v>57.2</v>
      </c>
      <c r="Z1581" s="4">
        <v>14</v>
      </c>
      <c r="AA1581" s="4">
        <v>4</v>
      </c>
      <c r="AB1581" s="4" t="s">
        <v>613</v>
      </c>
      <c r="AC1581" s="4">
        <v>18</v>
      </c>
      <c r="AD1581" s="4" t="s">
        <v>38</v>
      </c>
      <c r="AE1581" s="4">
        <v>30</v>
      </c>
      <c r="AF1581" s="4"/>
      <c r="AG1581" s="4"/>
    </row>
    <row r="1582" spans="1:33">
      <c r="A1582" s="4" t="s">
        <v>308</v>
      </c>
      <c r="B1582" s="4" t="s">
        <v>223</v>
      </c>
      <c r="C1582" s="28">
        <v>39664</v>
      </c>
      <c r="D1582" s="4">
        <v>2008</v>
      </c>
      <c r="E1582" s="33">
        <v>0.4</v>
      </c>
      <c r="F1582" s="33">
        <v>0.4069444444444445</v>
      </c>
      <c r="G1582" s="33">
        <f t="shared" si="168"/>
        <v>6.9444444444444753E-3</v>
      </c>
      <c r="H1582" s="8">
        <v>2</v>
      </c>
      <c r="I1582" s="5">
        <v>1</v>
      </c>
      <c r="J1582" s="5">
        <v>16</v>
      </c>
      <c r="K1582" s="4">
        <v>16</v>
      </c>
      <c r="L1582" s="6" t="s">
        <v>66</v>
      </c>
      <c r="M1582" s="4" t="s">
        <v>67</v>
      </c>
      <c r="N1582" s="4">
        <v>1</v>
      </c>
      <c r="O1582" s="5">
        <f t="shared" si="169"/>
        <v>19.799999999999997</v>
      </c>
      <c r="P1582" s="5">
        <v>6</v>
      </c>
      <c r="Q1582" s="5">
        <f t="shared" si="170"/>
        <v>19.799999999999997</v>
      </c>
      <c r="R1582" s="5">
        <v>6</v>
      </c>
      <c r="S1582" s="5">
        <f t="shared" si="171"/>
        <v>19.799999999999997</v>
      </c>
      <c r="T1582" s="5">
        <v>6</v>
      </c>
      <c r="U1582" s="8">
        <f t="shared" si="173"/>
        <v>19.799999999999997</v>
      </c>
      <c r="V1582" s="5">
        <f t="shared" si="174"/>
        <v>6</v>
      </c>
      <c r="W1582" s="12">
        <v>27.85247</v>
      </c>
      <c r="X1582" s="12">
        <v>-115.16199</v>
      </c>
      <c r="Y1582" s="4">
        <f t="shared" si="172"/>
        <v>57.2</v>
      </c>
      <c r="Z1582" s="4">
        <v>14</v>
      </c>
      <c r="AA1582" s="4">
        <v>4</v>
      </c>
      <c r="AB1582" s="4" t="s">
        <v>606</v>
      </c>
      <c r="AC1582" s="4">
        <v>4</v>
      </c>
      <c r="AD1582" s="4" t="s">
        <v>38</v>
      </c>
      <c r="AE1582" s="4">
        <v>30</v>
      </c>
      <c r="AF1582" s="4"/>
      <c r="AG1582" s="4"/>
    </row>
    <row r="1583" spans="1:33">
      <c r="A1583" s="4" t="s">
        <v>309</v>
      </c>
      <c r="B1583" s="4" t="s">
        <v>223</v>
      </c>
      <c r="C1583" s="28">
        <v>39664</v>
      </c>
      <c r="D1583" s="4">
        <v>2008</v>
      </c>
      <c r="E1583" s="33">
        <v>0.41249999999999998</v>
      </c>
      <c r="F1583" s="33">
        <v>0.41666666666666702</v>
      </c>
      <c r="G1583" s="33">
        <f t="shared" si="168"/>
        <v>4.1666666666670404E-3</v>
      </c>
      <c r="H1583" s="8">
        <v>2</v>
      </c>
      <c r="I1583" s="5">
        <v>1</v>
      </c>
      <c r="J1583" s="5">
        <v>17</v>
      </c>
      <c r="K1583" s="4">
        <v>17</v>
      </c>
      <c r="L1583" s="6" t="s">
        <v>66</v>
      </c>
      <c r="M1583" s="4" t="s">
        <v>67</v>
      </c>
      <c r="N1583" s="4">
        <v>1</v>
      </c>
      <c r="O1583" s="5">
        <f t="shared" si="169"/>
        <v>31.349999999999998</v>
      </c>
      <c r="P1583" s="5">
        <v>9.5</v>
      </c>
      <c r="Q1583" s="5">
        <f t="shared" si="170"/>
        <v>17.82</v>
      </c>
      <c r="R1583" s="5">
        <v>5.4</v>
      </c>
      <c r="S1583" s="5">
        <f t="shared" si="171"/>
        <v>31.349999999999998</v>
      </c>
      <c r="T1583" s="5">
        <v>9.5</v>
      </c>
      <c r="U1583" s="8">
        <f t="shared" si="173"/>
        <v>24.585000000000001</v>
      </c>
      <c r="V1583" s="5">
        <f t="shared" si="174"/>
        <v>7.45</v>
      </c>
      <c r="W1583" s="12">
        <v>27.852699999999999</v>
      </c>
      <c r="X1583" s="12">
        <v>-115.1622</v>
      </c>
      <c r="Y1583" s="4">
        <f t="shared" si="172"/>
        <v>59</v>
      </c>
      <c r="Z1583" s="4">
        <v>15</v>
      </c>
      <c r="AA1583" s="4">
        <v>4</v>
      </c>
      <c r="AB1583" s="4" t="s">
        <v>615</v>
      </c>
      <c r="AC1583" s="4">
        <v>1</v>
      </c>
      <c r="AD1583" s="4" t="s">
        <v>38</v>
      </c>
      <c r="AE1583" s="4">
        <v>30</v>
      </c>
      <c r="AF1583" s="4"/>
      <c r="AG1583" s="4"/>
    </row>
    <row r="1584" spans="1:33">
      <c r="A1584" s="4" t="s">
        <v>309</v>
      </c>
      <c r="B1584" s="4" t="s">
        <v>223</v>
      </c>
      <c r="C1584" s="28">
        <v>39664</v>
      </c>
      <c r="D1584" s="4">
        <v>2008</v>
      </c>
      <c r="E1584" s="33">
        <v>0.41249999999999998</v>
      </c>
      <c r="F1584" s="33">
        <v>0.41666666666666702</v>
      </c>
      <c r="G1584" s="33">
        <f t="shared" si="168"/>
        <v>4.1666666666670404E-3</v>
      </c>
      <c r="H1584" s="8">
        <v>2</v>
      </c>
      <c r="I1584" s="5">
        <v>1</v>
      </c>
      <c r="J1584" s="5">
        <v>17</v>
      </c>
      <c r="K1584" s="4">
        <v>17</v>
      </c>
      <c r="L1584" s="6" t="s">
        <v>66</v>
      </c>
      <c r="M1584" s="4" t="s">
        <v>67</v>
      </c>
      <c r="N1584" s="4">
        <v>1</v>
      </c>
      <c r="O1584" s="5">
        <f t="shared" si="169"/>
        <v>31.349999999999998</v>
      </c>
      <c r="P1584" s="5">
        <v>9.5</v>
      </c>
      <c r="Q1584" s="5">
        <f t="shared" si="170"/>
        <v>17.82</v>
      </c>
      <c r="R1584" s="5">
        <v>5.4</v>
      </c>
      <c r="S1584" s="5">
        <f t="shared" si="171"/>
        <v>31.349999999999998</v>
      </c>
      <c r="T1584" s="5">
        <v>9.5</v>
      </c>
      <c r="U1584" s="8">
        <f t="shared" si="173"/>
        <v>24.585000000000001</v>
      </c>
      <c r="V1584" s="5">
        <f t="shared" si="174"/>
        <v>7.45</v>
      </c>
      <c r="W1584" s="12">
        <v>27.852699999999999</v>
      </c>
      <c r="X1584" s="12">
        <v>-115.1622</v>
      </c>
      <c r="Y1584" s="4">
        <f t="shared" si="172"/>
        <v>59</v>
      </c>
      <c r="Z1584" s="4">
        <v>15</v>
      </c>
      <c r="AA1584" s="4">
        <v>4</v>
      </c>
      <c r="AB1584" s="4" t="s">
        <v>618</v>
      </c>
      <c r="AC1584" s="4">
        <v>1</v>
      </c>
      <c r="AD1584" s="4" t="s">
        <v>38</v>
      </c>
      <c r="AE1584" s="4">
        <v>30</v>
      </c>
      <c r="AF1584" s="4"/>
      <c r="AG1584" s="4"/>
    </row>
    <row r="1585" spans="1:33">
      <c r="A1585" s="4" t="s">
        <v>309</v>
      </c>
      <c r="B1585" s="4" t="s">
        <v>223</v>
      </c>
      <c r="C1585" s="28">
        <v>39664</v>
      </c>
      <c r="D1585" s="4">
        <v>2008</v>
      </c>
      <c r="E1585" s="33">
        <v>0.41249999999999998</v>
      </c>
      <c r="F1585" s="33">
        <v>0.41666666666666702</v>
      </c>
      <c r="G1585" s="33">
        <f t="shared" si="168"/>
        <v>4.1666666666670404E-3</v>
      </c>
      <c r="H1585" s="8">
        <v>2</v>
      </c>
      <c r="I1585" s="5">
        <v>1</v>
      </c>
      <c r="J1585" s="5">
        <v>17</v>
      </c>
      <c r="K1585" s="4">
        <v>17</v>
      </c>
      <c r="L1585" s="6" t="s">
        <v>66</v>
      </c>
      <c r="M1585" s="4" t="s">
        <v>67</v>
      </c>
      <c r="N1585" s="4">
        <v>1</v>
      </c>
      <c r="O1585" s="5">
        <f t="shared" si="169"/>
        <v>31.349999999999998</v>
      </c>
      <c r="P1585" s="5">
        <v>9.5</v>
      </c>
      <c r="Q1585" s="5">
        <f t="shared" si="170"/>
        <v>17.82</v>
      </c>
      <c r="R1585" s="5">
        <v>5.4</v>
      </c>
      <c r="S1585" s="5">
        <f t="shared" si="171"/>
        <v>31.349999999999998</v>
      </c>
      <c r="T1585" s="5">
        <v>9.5</v>
      </c>
      <c r="U1585" s="8">
        <f t="shared" si="173"/>
        <v>24.585000000000001</v>
      </c>
      <c r="V1585" s="5">
        <f t="shared" si="174"/>
        <v>7.45</v>
      </c>
      <c r="W1585" s="12">
        <v>27.852699999999999</v>
      </c>
      <c r="X1585" s="12">
        <v>-115.1622</v>
      </c>
      <c r="Y1585" s="4">
        <f t="shared" si="172"/>
        <v>59</v>
      </c>
      <c r="Z1585" s="4">
        <v>15</v>
      </c>
      <c r="AA1585" s="4">
        <v>4</v>
      </c>
      <c r="AB1585" s="4" t="s">
        <v>614</v>
      </c>
      <c r="AC1585" s="4">
        <v>2</v>
      </c>
      <c r="AD1585" s="4" t="s">
        <v>38</v>
      </c>
      <c r="AE1585" s="4">
        <v>30</v>
      </c>
      <c r="AF1585" s="4"/>
      <c r="AG1585" s="4"/>
    </row>
    <row r="1586" spans="1:33">
      <c r="A1586" s="4" t="s">
        <v>309</v>
      </c>
      <c r="B1586" s="4" t="s">
        <v>223</v>
      </c>
      <c r="C1586" s="28">
        <v>39664</v>
      </c>
      <c r="D1586" s="4">
        <v>2008</v>
      </c>
      <c r="E1586" s="33">
        <v>0.41249999999999998</v>
      </c>
      <c r="F1586" s="33">
        <v>0.41666666666666669</v>
      </c>
      <c r="G1586" s="33">
        <f t="shared" si="168"/>
        <v>4.1666666666667074E-3</v>
      </c>
      <c r="H1586" s="8">
        <v>2</v>
      </c>
      <c r="I1586" s="5">
        <v>1</v>
      </c>
      <c r="J1586" s="5">
        <v>17</v>
      </c>
      <c r="K1586" s="4">
        <v>17</v>
      </c>
      <c r="L1586" s="6" t="s">
        <v>66</v>
      </c>
      <c r="M1586" s="4" t="s">
        <v>67</v>
      </c>
      <c r="N1586" s="4">
        <v>1</v>
      </c>
      <c r="O1586" s="5">
        <f t="shared" si="169"/>
        <v>31.349999999999998</v>
      </c>
      <c r="P1586" s="5">
        <v>9.5</v>
      </c>
      <c r="Q1586" s="5">
        <f t="shared" si="170"/>
        <v>17.82</v>
      </c>
      <c r="R1586" s="5">
        <v>5.4</v>
      </c>
      <c r="S1586" s="5">
        <f t="shared" si="171"/>
        <v>31.349999999999998</v>
      </c>
      <c r="T1586" s="5">
        <v>9.5</v>
      </c>
      <c r="U1586" s="8">
        <f t="shared" si="173"/>
        <v>24.585000000000001</v>
      </c>
      <c r="V1586" s="5">
        <f t="shared" si="174"/>
        <v>7.45</v>
      </c>
      <c r="W1586" s="12">
        <v>27.852699999999999</v>
      </c>
      <c r="X1586" s="12">
        <v>-115.1622</v>
      </c>
      <c r="Y1586" s="4">
        <f t="shared" si="172"/>
        <v>59</v>
      </c>
      <c r="Z1586" s="4">
        <v>15</v>
      </c>
      <c r="AA1586" s="4">
        <v>4</v>
      </c>
      <c r="AB1586" s="4" t="s">
        <v>613</v>
      </c>
      <c r="AC1586" s="4">
        <v>36</v>
      </c>
      <c r="AD1586" s="4">
        <v>25</v>
      </c>
      <c r="AE1586" s="4">
        <v>30</v>
      </c>
      <c r="AF1586" s="4">
        <v>30</v>
      </c>
      <c r="AG1586" s="4"/>
    </row>
    <row r="1587" spans="1:33">
      <c r="A1587" s="4" t="s">
        <v>309</v>
      </c>
      <c r="B1587" s="4" t="s">
        <v>223</v>
      </c>
      <c r="C1587" s="28">
        <v>39664</v>
      </c>
      <c r="D1587" s="4">
        <v>2008</v>
      </c>
      <c r="E1587" s="33">
        <v>0.41249999999999998</v>
      </c>
      <c r="F1587" s="33">
        <v>0.41666666666666669</v>
      </c>
      <c r="G1587" s="33">
        <f t="shared" si="168"/>
        <v>4.1666666666667074E-3</v>
      </c>
      <c r="H1587" s="8">
        <v>2</v>
      </c>
      <c r="I1587" s="5">
        <v>1</v>
      </c>
      <c r="J1587" s="5">
        <v>17</v>
      </c>
      <c r="K1587" s="4">
        <v>17</v>
      </c>
      <c r="L1587" s="6" t="s">
        <v>66</v>
      </c>
      <c r="M1587" s="4" t="s">
        <v>67</v>
      </c>
      <c r="N1587" s="4">
        <v>1</v>
      </c>
      <c r="O1587" s="5">
        <f t="shared" si="169"/>
        <v>31.349999999999998</v>
      </c>
      <c r="P1587" s="5">
        <v>9.5</v>
      </c>
      <c r="Q1587" s="5">
        <f t="shared" si="170"/>
        <v>17.82</v>
      </c>
      <c r="R1587" s="5">
        <v>5.4</v>
      </c>
      <c r="S1587" s="5">
        <f t="shared" si="171"/>
        <v>31.349999999999998</v>
      </c>
      <c r="T1587" s="5">
        <v>9.5</v>
      </c>
      <c r="U1587" s="8">
        <f t="shared" si="173"/>
        <v>24.585000000000001</v>
      </c>
      <c r="V1587" s="5">
        <f t="shared" si="174"/>
        <v>7.45</v>
      </c>
      <c r="W1587" s="12">
        <v>27.852699999999999</v>
      </c>
      <c r="X1587" s="12">
        <v>-115.1622</v>
      </c>
      <c r="Y1587" s="4">
        <f t="shared" si="172"/>
        <v>59</v>
      </c>
      <c r="Z1587" s="4">
        <v>15</v>
      </c>
      <c r="AA1587" s="4">
        <v>4</v>
      </c>
      <c r="AB1587" s="4" t="s">
        <v>606</v>
      </c>
      <c r="AC1587" s="4">
        <v>15</v>
      </c>
      <c r="AD1587" s="4" t="s">
        <v>38</v>
      </c>
      <c r="AE1587" s="4">
        <v>30</v>
      </c>
      <c r="AF1587" s="4"/>
      <c r="AG1587" s="4"/>
    </row>
    <row r="1588" spans="1:33">
      <c r="A1588" s="4" t="s">
        <v>310</v>
      </c>
      <c r="B1588" s="4" t="s">
        <v>226</v>
      </c>
      <c r="C1588" s="28">
        <v>39664</v>
      </c>
      <c r="D1588" s="4">
        <v>2008</v>
      </c>
      <c r="E1588" s="33">
        <v>0.39583333333333331</v>
      </c>
      <c r="F1588" s="33">
        <v>0.40208333333333335</v>
      </c>
      <c r="G1588" s="33">
        <f t="shared" si="168"/>
        <v>6.2500000000000333E-3</v>
      </c>
      <c r="H1588" s="8">
        <v>2</v>
      </c>
      <c r="I1588" s="5">
        <v>1</v>
      </c>
      <c r="J1588" s="5">
        <v>18</v>
      </c>
      <c r="K1588" s="4">
        <v>18</v>
      </c>
      <c r="L1588" s="6" t="s">
        <v>66</v>
      </c>
      <c r="M1588" s="4" t="s">
        <v>67</v>
      </c>
      <c r="N1588" s="4">
        <v>1</v>
      </c>
      <c r="O1588" s="5">
        <f t="shared" si="169"/>
        <v>24.09</v>
      </c>
      <c r="P1588" s="5">
        <v>7.3</v>
      </c>
      <c r="Q1588" s="5">
        <f t="shared" si="170"/>
        <v>21.45</v>
      </c>
      <c r="R1588" s="5">
        <v>6.5</v>
      </c>
      <c r="S1588" s="5">
        <f t="shared" si="171"/>
        <v>24.09</v>
      </c>
      <c r="T1588" s="5">
        <v>7.3</v>
      </c>
      <c r="U1588" s="8">
        <f t="shared" si="173"/>
        <v>22.77</v>
      </c>
      <c r="V1588" s="5">
        <f t="shared" si="174"/>
        <v>6.9</v>
      </c>
      <c r="W1588" s="12">
        <v>27.852180000000001</v>
      </c>
      <c r="X1588" s="12">
        <v>-115.16164999999999</v>
      </c>
      <c r="Y1588" s="4">
        <f t="shared" si="172"/>
        <v>59</v>
      </c>
      <c r="Z1588" s="4">
        <v>15</v>
      </c>
      <c r="AA1588" s="4">
        <v>4</v>
      </c>
      <c r="AB1588" s="4" t="s">
        <v>604</v>
      </c>
      <c r="AC1588" s="4">
        <v>1</v>
      </c>
      <c r="AD1588" s="4" t="s">
        <v>38</v>
      </c>
      <c r="AE1588" s="9" t="s">
        <v>37</v>
      </c>
      <c r="AF1588" s="4"/>
      <c r="AG1588" s="4"/>
    </row>
    <row r="1589" spans="1:33">
      <c r="A1589" s="4" t="s">
        <v>310</v>
      </c>
      <c r="B1589" s="4" t="s">
        <v>226</v>
      </c>
      <c r="C1589" s="28">
        <v>39664</v>
      </c>
      <c r="D1589" s="4">
        <v>2008</v>
      </c>
      <c r="E1589" s="33">
        <v>0.39583333333333331</v>
      </c>
      <c r="F1589" s="33">
        <v>0.40208333333333335</v>
      </c>
      <c r="G1589" s="33">
        <f t="shared" si="168"/>
        <v>6.2500000000000333E-3</v>
      </c>
      <c r="H1589" s="8">
        <v>2</v>
      </c>
      <c r="I1589" s="5">
        <v>1</v>
      </c>
      <c r="J1589" s="5">
        <v>18</v>
      </c>
      <c r="K1589" s="4">
        <v>18</v>
      </c>
      <c r="L1589" s="6" t="s">
        <v>66</v>
      </c>
      <c r="M1589" s="4" t="s">
        <v>67</v>
      </c>
      <c r="N1589" s="4">
        <v>1</v>
      </c>
      <c r="O1589" s="5">
        <f t="shared" si="169"/>
        <v>24.09</v>
      </c>
      <c r="P1589" s="5">
        <v>7.3</v>
      </c>
      <c r="Q1589" s="5">
        <f t="shared" si="170"/>
        <v>21.45</v>
      </c>
      <c r="R1589" s="5">
        <v>6.5</v>
      </c>
      <c r="S1589" s="5">
        <f t="shared" si="171"/>
        <v>24.09</v>
      </c>
      <c r="T1589" s="5">
        <v>7.3</v>
      </c>
      <c r="U1589" s="8">
        <f t="shared" si="173"/>
        <v>22.77</v>
      </c>
      <c r="V1589" s="5">
        <f t="shared" si="174"/>
        <v>6.9</v>
      </c>
      <c r="W1589" s="12">
        <v>27.852180000000001</v>
      </c>
      <c r="X1589" s="12">
        <v>-115.16164999999999</v>
      </c>
      <c r="Y1589" s="4">
        <f t="shared" si="172"/>
        <v>59</v>
      </c>
      <c r="Z1589" s="4">
        <v>15</v>
      </c>
      <c r="AA1589" s="4">
        <v>4</v>
      </c>
      <c r="AB1589" s="4" t="s">
        <v>620</v>
      </c>
      <c r="AC1589" s="4">
        <v>1</v>
      </c>
      <c r="AD1589" s="4" t="s">
        <v>38</v>
      </c>
      <c r="AE1589" s="9" t="s">
        <v>37</v>
      </c>
      <c r="AF1589" s="4"/>
      <c r="AG1589" s="4"/>
    </row>
    <row r="1590" spans="1:33">
      <c r="A1590" s="4" t="s">
        <v>310</v>
      </c>
      <c r="B1590" s="4" t="s">
        <v>226</v>
      </c>
      <c r="C1590" s="28">
        <v>39664</v>
      </c>
      <c r="D1590" s="4">
        <v>2008</v>
      </c>
      <c r="E1590" s="33">
        <v>0.39583333333333331</v>
      </c>
      <c r="F1590" s="33">
        <v>0.40208333333333335</v>
      </c>
      <c r="G1590" s="33">
        <f t="shared" si="168"/>
        <v>6.2500000000000333E-3</v>
      </c>
      <c r="H1590" s="8">
        <v>2</v>
      </c>
      <c r="I1590" s="5">
        <v>1</v>
      </c>
      <c r="J1590" s="5">
        <v>18</v>
      </c>
      <c r="K1590" s="4">
        <v>18</v>
      </c>
      <c r="L1590" s="6" t="s">
        <v>66</v>
      </c>
      <c r="M1590" s="4" t="s">
        <v>67</v>
      </c>
      <c r="N1590" s="4">
        <v>1</v>
      </c>
      <c r="O1590" s="5">
        <f t="shared" si="169"/>
        <v>24.09</v>
      </c>
      <c r="P1590" s="5">
        <v>7.3</v>
      </c>
      <c r="Q1590" s="5">
        <f t="shared" si="170"/>
        <v>21.45</v>
      </c>
      <c r="R1590" s="5">
        <v>6.5</v>
      </c>
      <c r="S1590" s="5">
        <f t="shared" si="171"/>
        <v>24.09</v>
      </c>
      <c r="T1590" s="5">
        <v>7.3</v>
      </c>
      <c r="U1590" s="8">
        <f t="shared" si="173"/>
        <v>22.77</v>
      </c>
      <c r="V1590" s="5">
        <f t="shared" si="174"/>
        <v>6.9</v>
      </c>
      <c r="W1590" s="12">
        <v>27.852180000000001</v>
      </c>
      <c r="X1590" s="12">
        <v>-115.16164999999999</v>
      </c>
      <c r="Y1590" s="4">
        <f t="shared" si="172"/>
        <v>59</v>
      </c>
      <c r="Z1590" s="4">
        <v>15</v>
      </c>
      <c r="AA1590" s="4">
        <v>4</v>
      </c>
      <c r="AB1590" s="4" t="s">
        <v>614</v>
      </c>
      <c r="AC1590" s="4">
        <v>3</v>
      </c>
      <c r="AD1590" s="4" t="s">
        <v>38</v>
      </c>
      <c r="AE1590" s="9" t="s">
        <v>37</v>
      </c>
      <c r="AF1590" s="4"/>
      <c r="AG1590" s="4"/>
    </row>
    <row r="1591" spans="1:33">
      <c r="A1591" s="4" t="s">
        <v>310</v>
      </c>
      <c r="B1591" s="4" t="s">
        <v>226</v>
      </c>
      <c r="C1591" s="28">
        <v>39664</v>
      </c>
      <c r="D1591" s="4">
        <v>2008</v>
      </c>
      <c r="E1591" s="33">
        <v>0.39583333333333331</v>
      </c>
      <c r="F1591" s="33">
        <v>0.40208333333333335</v>
      </c>
      <c r="G1591" s="33">
        <f t="shared" si="168"/>
        <v>6.2500000000000333E-3</v>
      </c>
      <c r="H1591" s="8">
        <v>2</v>
      </c>
      <c r="I1591" s="5">
        <v>1</v>
      </c>
      <c r="J1591" s="5">
        <v>18</v>
      </c>
      <c r="K1591" s="4">
        <v>18</v>
      </c>
      <c r="L1591" s="6" t="s">
        <v>66</v>
      </c>
      <c r="M1591" s="4" t="s">
        <v>67</v>
      </c>
      <c r="N1591" s="4">
        <v>1</v>
      </c>
      <c r="O1591" s="5">
        <f t="shared" si="169"/>
        <v>24.09</v>
      </c>
      <c r="P1591" s="5">
        <v>7.3</v>
      </c>
      <c r="Q1591" s="5">
        <f t="shared" si="170"/>
        <v>21.45</v>
      </c>
      <c r="R1591" s="5">
        <v>6.5</v>
      </c>
      <c r="S1591" s="5">
        <f t="shared" si="171"/>
        <v>24.09</v>
      </c>
      <c r="T1591" s="5">
        <v>7.3</v>
      </c>
      <c r="U1591" s="8">
        <f t="shared" si="173"/>
        <v>22.77</v>
      </c>
      <c r="V1591" s="5">
        <f t="shared" si="174"/>
        <v>6.9</v>
      </c>
      <c r="W1591" s="12">
        <v>27.852180000000001</v>
      </c>
      <c r="X1591" s="12">
        <v>-115.16164999999999</v>
      </c>
      <c r="Y1591" s="4">
        <f t="shared" si="172"/>
        <v>59</v>
      </c>
      <c r="Z1591" s="4">
        <v>15</v>
      </c>
      <c r="AA1591" s="4">
        <v>4</v>
      </c>
      <c r="AB1591" s="4" t="s">
        <v>613</v>
      </c>
      <c r="AC1591" s="4">
        <v>78</v>
      </c>
      <c r="AD1591" s="4">
        <v>13</v>
      </c>
      <c r="AE1591" s="9" t="s">
        <v>37</v>
      </c>
      <c r="AF1591" s="4">
        <v>34</v>
      </c>
      <c r="AG1591" s="4"/>
    </row>
    <row r="1592" spans="1:33">
      <c r="A1592" s="4" t="s">
        <v>310</v>
      </c>
      <c r="B1592" s="4" t="s">
        <v>226</v>
      </c>
      <c r="C1592" s="28">
        <v>39664</v>
      </c>
      <c r="D1592" s="4">
        <v>2008</v>
      </c>
      <c r="E1592" s="33">
        <v>0.39583333333333331</v>
      </c>
      <c r="F1592" s="33">
        <v>0.40208333333333335</v>
      </c>
      <c r="G1592" s="33">
        <f t="shared" si="168"/>
        <v>6.2500000000000333E-3</v>
      </c>
      <c r="H1592" s="8">
        <v>2</v>
      </c>
      <c r="I1592" s="5">
        <v>1</v>
      </c>
      <c r="J1592" s="5">
        <v>18</v>
      </c>
      <c r="K1592" s="4">
        <v>18</v>
      </c>
      <c r="L1592" s="6" t="s">
        <v>66</v>
      </c>
      <c r="M1592" s="4" t="s">
        <v>67</v>
      </c>
      <c r="N1592" s="4">
        <v>1</v>
      </c>
      <c r="O1592" s="5">
        <f t="shared" si="169"/>
        <v>24.09</v>
      </c>
      <c r="P1592" s="5">
        <v>7.3</v>
      </c>
      <c r="Q1592" s="5">
        <f t="shared" si="170"/>
        <v>21.45</v>
      </c>
      <c r="R1592" s="5">
        <v>6.5</v>
      </c>
      <c r="S1592" s="5">
        <f t="shared" si="171"/>
        <v>24.09</v>
      </c>
      <c r="T1592" s="5">
        <v>7.3</v>
      </c>
      <c r="U1592" s="8">
        <f t="shared" si="173"/>
        <v>22.77</v>
      </c>
      <c r="V1592" s="5">
        <f t="shared" si="174"/>
        <v>6.9</v>
      </c>
      <c r="W1592" s="12">
        <v>27.852180000000001</v>
      </c>
      <c r="X1592" s="12">
        <v>-115.16164999999999</v>
      </c>
      <c r="Y1592" s="4">
        <f t="shared" si="172"/>
        <v>59</v>
      </c>
      <c r="Z1592" s="4">
        <v>15</v>
      </c>
      <c r="AA1592" s="4">
        <v>4</v>
      </c>
      <c r="AB1592" s="4" t="s">
        <v>608</v>
      </c>
      <c r="AC1592" s="4">
        <v>1</v>
      </c>
      <c r="AD1592" s="4" t="s">
        <v>38</v>
      </c>
      <c r="AE1592" s="9" t="s">
        <v>37</v>
      </c>
      <c r="AF1592" s="4"/>
      <c r="AG1592" s="4"/>
    </row>
    <row r="1593" spans="1:33">
      <c r="A1593" s="4" t="s">
        <v>310</v>
      </c>
      <c r="B1593" s="4" t="s">
        <v>226</v>
      </c>
      <c r="C1593" s="28">
        <v>39664</v>
      </c>
      <c r="D1593" s="4">
        <v>2008</v>
      </c>
      <c r="E1593" s="33">
        <v>0.39583333333333331</v>
      </c>
      <c r="F1593" s="33">
        <v>0.40208333333333335</v>
      </c>
      <c r="G1593" s="33">
        <f t="shared" si="168"/>
        <v>6.2500000000000333E-3</v>
      </c>
      <c r="H1593" s="8">
        <v>2</v>
      </c>
      <c r="I1593" s="5">
        <v>1</v>
      </c>
      <c r="J1593" s="5">
        <v>18</v>
      </c>
      <c r="K1593" s="4">
        <v>18</v>
      </c>
      <c r="L1593" s="6" t="s">
        <v>66</v>
      </c>
      <c r="M1593" s="4" t="s">
        <v>67</v>
      </c>
      <c r="N1593" s="4">
        <v>1</v>
      </c>
      <c r="O1593" s="5">
        <f t="shared" si="169"/>
        <v>24.09</v>
      </c>
      <c r="P1593" s="5">
        <v>7.3</v>
      </c>
      <c r="Q1593" s="5">
        <f t="shared" si="170"/>
        <v>21.45</v>
      </c>
      <c r="R1593" s="5">
        <v>6.5</v>
      </c>
      <c r="S1593" s="5">
        <f t="shared" si="171"/>
        <v>24.09</v>
      </c>
      <c r="T1593" s="5">
        <v>7.3</v>
      </c>
      <c r="U1593" s="8">
        <f t="shared" si="173"/>
        <v>22.77</v>
      </c>
      <c r="V1593" s="5">
        <f t="shared" si="174"/>
        <v>6.9</v>
      </c>
      <c r="W1593" s="12">
        <v>27.852180000000001</v>
      </c>
      <c r="X1593" s="12">
        <v>-115.16164999999999</v>
      </c>
      <c r="Y1593" s="4">
        <f t="shared" si="172"/>
        <v>59</v>
      </c>
      <c r="Z1593" s="4">
        <v>15</v>
      </c>
      <c r="AA1593" s="4">
        <v>4</v>
      </c>
      <c r="AB1593" s="4" t="s">
        <v>606</v>
      </c>
      <c r="AC1593" s="4">
        <v>11</v>
      </c>
      <c r="AD1593" s="4" t="s">
        <v>38</v>
      </c>
      <c r="AE1593" s="9" t="s">
        <v>37</v>
      </c>
      <c r="AF1593" s="4"/>
      <c r="AG1593" s="4"/>
    </row>
    <row r="1594" spans="1:33">
      <c r="A1594" s="4" t="s">
        <v>310</v>
      </c>
      <c r="B1594" s="4" t="s">
        <v>226</v>
      </c>
      <c r="C1594" s="28">
        <v>39664</v>
      </c>
      <c r="D1594" s="4">
        <v>2008</v>
      </c>
      <c r="E1594" s="33">
        <v>0.39583333333333331</v>
      </c>
      <c r="F1594" s="33">
        <v>0.40208333333333335</v>
      </c>
      <c r="G1594" s="33">
        <f t="shared" si="168"/>
        <v>6.2500000000000333E-3</v>
      </c>
      <c r="H1594" s="8">
        <v>2</v>
      </c>
      <c r="I1594" s="5">
        <v>1</v>
      </c>
      <c r="J1594" s="5">
        <v>18</v>
      </c>
      <c r="K1594" s="4">
        <v>18</v>
      </c>
      <c r="L1594" s="6" t="s">
        <v>66</v>
      </c>
      <c r="M1594" s="4" t="s">
        <v>67</v>
      </c>
      <c r="N1594" s="4">
        <v>1</v>
      </c>
      <c r="O1594" s="5">
        <f t="shared" si="169"/>
        <v>24.09</v>
      </c>
      <c r="P1594" s="5">
        <v>7.3</v>
      </c>
      <c r="Q1594" s="5">
        <f t="shared" si="170"/>
        <v>21.45</v>
      </c>
      <c r="R1594" s="5">
        <v>6.5</v>
      </c>
      <c r="S1594" s="5">
        <f t="shared" si="171"/>
        <v>24.09</v>
      </c>
      <c r="T1594" s="5">
        <v>7.3</v>
      </c>
      <c r="U1594" s="8">
        <f t="shared" si="173"/>
        <v>22.77</v>
      </c>
      <c r="V1594" s="5">
        <f t="shared" si="174"/>
        <v>6.9</v>
      </c>
      <c r="W1594" s="12">
        <v>27.852180000000001</v>
      </c>
      <c r="X1594" s="12">
        <v>-115.16164999999999</v>
      </c>
      <c r="Y1594" s="4">
        <f t="shared" si="172"/>
        <v>59</v>
      </c>
      <c r="Z1594" s="4">
        <v>15</v>
      </c>
      <c r="AA1594" s="4">
        <v>4</v>
      </c>
      <c r="AB1594" s="4" t="s">
        <v>607</v>
      </c>
      <c r="AC1594" s="4">
        <v>3</v>
      </c>
      <c r="AD1594" s="4" t="s">
        <v>38</v>
      </c>
      <c r="AE1594" s="9" t="s">
        <v>37</v>
      </c>
      <c r="AF1594" s="4"/>
      <c r="AG1594" s="4"/>
    </row>
    <row r="1595" spans="1:33">
      <c r="A1595" s="4" t="s">
        <v>310</v>
      </c>
      <c r="B1595" s="4" t="s">
        <v>226</v>
      </c>
      <c r="C1595" s="28">
        <v>39664</v>
      </c>
      <c r="D1595" s="4">
        <v>2008</v>
      </c>
      <c r="E1595" s="33">
        <v>0.39583333333333331</v>
      </c>
      <c r="F1595" s="33">
        <v>0.40208333333333335</v>
      </c>
      <c r="G1595" s="33">
        <f t="shared" si="168"/>
        <v>6.2500000000000333E-3</v>
      </c>
      <c r="H1595" s="8">
        <v>2</v>
      </c>
      <c r="I1595" s="5">
        <v>1</v>
      </c>
      <c r="J1595" s="5">
        <v>18</v>
      </c>
      <c r="K1595" s="4">
        <v>18</v>
      </c>
      <c r="L1595" s="6" t="s">
        <v>66</v>
      </c>
      <c r="M1595" s="4" t="s">
        <v>67</v>
      </c>
      <c r="N1595" s="4">
        <v>1</v>
      </c>
      <c r="O1595" s="5">
        <f t="shared" si="169"/>
        <v>24.09</v>
      </c>
      <c r="P1595" s="5">
        <v>7.3</v>
      </c>
      <c r="Q1595" s="5">
        <f t="shared" si="170"/>
        <v>21.45</v>
      </c>
      <c r="R1595" s="5">
        <v>6.5</v>
      </c>
      <c r="S1595" s="5">
        <f t="shared" si="171"/>
        <v>24.09</v>
      </c>
      <c r="T1595" s="5">
        <v>7.3</v>
      </c>
      <c r="U1595" s="8">
        <f t="shared" si="173"/>
        <v>22.77</v>
      </c>
      <c r="V1595" s="5">
        <f t="shared" si="174"/>
        <v>6.9</v>
      </c>
      <c r="W1595" s="12">
        <v>27.852180000000001</v>
      </c>
      <c r="X1595" s="12">
        <v>-115.16164999999999</v>
      </c>
      <c r="Y1595" s="4">
        <f t="shared" si="172"/>
        <v>59</v>
      </c>
      <c r="Z1595" s="4">
        <v>15</v>
      </c>
      <c r="AA1595" s="4">
        <v>4</v>
      </c>
      <c r="AB1595" s="4" t="s">
        <v>611</v>
      </c>
      <c r="AC1595" s="4">
        <v>2</v>
      </c>
      <c r="AD1595" s="4" t="s">
        <v>38</v>
      </c>
      <c r="AE1595" s="9" t="s">
        <v>37</v>
      </c>
      <c r="AF1595" s="4"/>
      <c r="AG1595" s="4"/>
    </row>
    <row r="1596" spans="1:33">
      <c r="A1596" s="4" t="s">
        <v>311</v>
      </c>
      <c r="B1596" s="4" t="s">
        <v>118</v>
      </c>
      <c r="C1596" s="28">
        <v>39664</v>
      </c>
      <c r="D1596" s="4">
        <v>2008</v>
      </c>
      <c r="E1596" s="33">
        <v>0.39930555555555558</v>
      </c>
      <c r="F1596" s="33">
        <v>0.40347222222222223</v>
      </c>
      <c r="G1596" s="33">
        <f t="shared" si="168"/>
        <v>4.1666666666666519E-3</v>
      </c>
      <c r="H1596" s="8">
        <v>2</v>
      </c>
      <c r="I1596" s="5">
        <v>1</v>
      </c>
      <c r="J1596" s="4">
        <v>19</v>
      </c>
      <c r="K1596" s="4">
        <v>19</v>
      </c>
      <c r="L1596" s="6" t="s">
        <v>66</v>
      </c>
      <c r="M1596" s="4" t="s">
        <v>67</v>
      </c>
      <c r="N1596" s="4">
        <v>1</v>
      </c>
      <c r="O1596" s="5">
        <f t="shared" si="169"/>
        <v>18.149999999999999</v>
      </c>
      <c r="P1596" s="5">
        <v>5.5</v>
      </c>
      <c r="Q1596" s="5">
        <f t="shared" si="170"/>
        <v>16.170000000000002</v>
      </c>
      <c r="R1596" s="5">
        <v>4.9000000000000004</v>
      </c>
      <c r="S1596" s="5">
        <f t="shared" si="171"/>
        <v>18.149999999999999</v>
      </c>
      <c r="T1596" s="5">
        <v>5.5</v>
      </c>
      <c r="U1596" s="8">
        <f t="shared" si="173"/>
        <v>17.16</v>
      </c>
      <c r="V1596" s="5">
        <f t="shared" si="174"/>
        <v>5.2</v>
      </c>
      <c r="W1596" s="12">
        <v>27.85247</v>
      </c>
      <c r="X1596" s="12">
        <v>-115.16199</v>
      </c>
      <c r="Y1596" s="4">
        <f t="shared" si="172"/>
        <v>57.2</v>
      </c>
      <c r="Z1596" s="4">
        <v>14</v>
      </c>
      <c r="AA1596" s="4">
        <v>4</v>
      </c>
      <c r="AB1596" s="4" t="s">
        <v>604</v>
      </c>
      <c r="AC1596" s="4">
        <v>1</v>
      </c>
      <c r="AD1596" s="4" t="s">
        <v>38</v>
      </c>
      <c r="AE1596" s="4">
        <v>90</v>
      </c>
      <c r="AF1596" s="4"/>
      <c r="AG1596" s="4"/>
    </row>
    <row r="1597" spans="1:33">
      <c r="A1597" s="4" t="s">
        <v>311</v>
      </c>
      <c r="B1597" s="4" t="s">
        <v>118</v>
      </c>
      <c r="C1597" s="28">
        <v>39664</v>
      </c>
      <c r="D1597" s="4">
        <v>2008</v>
      </c>
      <c r="E1597" s="33">
        <v>0.39930555555555558</v>
      </c>
      <c r="F1597" s="33">
        <v>0.40347222222222223</v>
      </c>
      <c r="G1597" s="33">
        <f t="shared" si="168"/>
        <v>4.1666666666666519E-3</v>
      </c>
      <c r="H1597" s="8">
        <v>2</v>
      </c>
      <c r="I1597" s="5">
        <v>1</v>
      </c>
      <c r="J1597" s="4">
        <v>19</v>
      </c>
      <c r="K1597" s="4">
        <v>19</v>
      </c>
      <c r="L1597" s="6" t="s">
        <v>66</v>
      </c>
      <c r="M1597" s="4" t="s">
        <v>67</v>
      </c>
      <c r="N1597" s="4">
        <v>1</v>
      </c>
      <c r="O1597" s="5">
        <f t="shared" si="169"/>
        <v>18.149999999999999</v>
      </c>
      <c r="P1597" s="5">
        <v>5.5</v>
      </c>
      <c r="Q1597" s="5">
        <f t="shared" si="170"/>
        <v>16.170000000000002</v>
      </c>
      <c r="R1597" s="5">
        <v>4.9000000000000004</v>
      </c>
      <c r="S1597" s="5">
        <f t="shared" si="171"/>
        <v>18.149999999999999</v>
      </c>
      <c r="T1597" s="5">
        <v>5.5</v>
      </c>
      <c r="U1597" s="8">
        <f t="shared" si="173"/>
        <v>17.16</v>
      </c>
      <c r="V1597" s="5">
        <f t="shared" si="174"/>
        <v>5.2</v>
      </c>
      <c r="W1597" s="12">
        <v>27.85247</v>
      </c>
      <c r="X1597" s="12">
        <v>-115.16199</v>
      </c>
      <c r="Y1597" s="4">
        <f t="shared" si="172"/>
        <v>57.2</v>
      </c>
      <c r="Z1597" s="4">
        <v>14</v>
      </c>
      <c r="AA1597" s="4">
        <v>4</v>
      </c>
      <c r="AB1597" s="4" t="s">
        <v>605</v>
      </c>
      <c r="AC1597" s="4">
        <v>1</v>
      </c>
      <c r="AD1597" s="4" t="s">
        <v>38</v>
      </c>
      <c r="AE1597" s="4">
        <v>90</v>
      </c>
      <c r="AF1597" s="4"/>
      <c r="AG1597" s="4"/>
    </row>
    <row r="1598" spans="1:33">
      <c r="A1598" s="4" t="s">
        <v>311</v>
      </c>
      <c r="B1598" s="4" t="s">
        <v>118</v>
      </c>
      <c r="C1598" s="28">
        <v>39664</v>
      </c>
      <c r="D1598" s="4">
        <v>2008</v>
      </c>
      <c r="E1598" s="33">
        <v>0.39930555555555558</v>
      </c>
      <c r="F1598" s="33">
        <v>0.40347222222222223</v>
      </c>
      <c r="G1598" s="33">
        <f t="shared" si="168"/>
        <v>4.1666666666666519E-3</v>
      </c>
      <c r="H1598" s="8">
        <v>2</v>
      </c>
      <c r="I1598" s="5">
        <v>1</v>
      </c>
      <c r="J1598" s="4">
        <v>19</v>
      </c>
      <c r="K1598" s="4">
        <v>19</v>
      </c>
      <c r="L1598" s="6" t="s">
        <v>66</v>
      </c>
      <c r="M1598" s="4" t="s">
        <v>67</v>
      </c>
      <c r="N1598" s="4">
        <v>1</v>
      </c>
      <c r="O1598" s="5">
        <f t="shared" si="169"/>
        <v>18.149999999999999</v>
      </c>
      <c r="P1598" s="5">
        <v>5.5</v>
      </c>
      <c r="Q1598" s="5">
        <f t="shared" si="170"/>
        <v>16.170000000000002</v>
      </c>
      <c r="R1598" s="5">
        <v>4.9000000000000004</v>
      </c>
      <c r="S1598" s="5">
        <f t="shared" si="171"/>
        <v>18.149999999999999</v>
      </c>
      <c r="T1598" s="5">
        <v>5.5</v>
      </c>
      <c r="U1598" s="8">
        <f t="shared" si="173"/>
        <v>17.16</v>
      </c>
      <c r="V1598" s="5">
        <f t="shared" si="174"/>
        <v>5.2</v>
      </c>
      <c r="W1598" s="12">
        <v>27.85247</v>
      </c>
      <c r="X1598" s="12">
        <v>-115.16199</v>
      </c>
      <c r="Y1598" s="4">
        <f t="shared" si="172"/>
        <v>57.2</v>
      </c>
      <c r="Z1598" s="4">
        <v>14</v>
      </c>
      <c r="AA1598" s="4">
        <v>4</v>
      </c>
      <c r="AB1598" s="9" t="s">
        <v>753</v>
      </c>
      <c r="AC1598" s="4">
        <v>3</v>
      </c>
      <c r="AD1598" s="4" t="s">
        <v>38</v>
      </c>
      <c r="AE1598" s="4">
        <v>90</v>
      </c>
      <c r="AF1598" s="4"/>
      <c r="AG1598" s="4"/>
    </row>
    <row r="1599" spans="1:33">
      <c r="A1599" s="4" t="s">
        <v>311</v>
      </c>
      <c r="B1599" s="4" t="s">
        <v>118</v>
      </c>
      <c r="C1599" s="28">
        <v>39664</v>
      </c>
      <c r="D1599" s="4">
        <v>2008</v>
      </c>
      <c r="E1599" s="33">
        <v>0.39930555555555558</v>
      </c>
      <c r="F1599" s="33">
        <v>0.40347222222222223</v>
      </c>
      <c r="G1599" s="33">
        <f t="shared" si="168"/>
        <v>4.1666666666666519E-3</v>
      </c>
      <c r="H1599" s="8">
        <v>2</v>
      </c>
      <c r="I1599" s="5">
        <v>1</v>
      </c>
      <c r="J1599" s="4">
        <v>19</v>
      </c>
      <c r="K1599" s="4">
        <v>19</v>
      </c>
      <c r="L1599" s="6" t="s">
        <v>66</v>
      </c>
      <c r="M1599" s="4" t="s">
        <v>67</v>
      </c>
      <c r="N1599" s="4">
        <v>1</v>
      </c>
      <c r="O1599" s="5">
        <f t="shared" si="169"/>
        <v>18.149999999999999</v>
      </c>
      <c r="P1599" s="5">
        <v>5.5</v>
      </c>
      <c r="Q1599" s="5">
        <f t="shared" si="170"/>
        <v>16.170000000000002</v>
      </c>
      <c r="R1599" s="5">
        <v>4.9000000000000004</v>
      </c>
      <c r="S1599" s="5">
        <f t="shared" si="171"/>
        <v>18.149999999999999</v>
      </c>
      <c r="T1599" s="5">
        <v>5.5</v>
      </c>
      <c r="U1599" s="8">
        <f t="shared" si="173"/>
        <v>17.16</v>
      </c>
      <c r="V1599" s="5">
        <f t="shared" si="174"/>
        <v>5.2</v>
      </c>
      <c r="W1599" s="12">
        <v>27.85247</v>
      </c>
      <c r="X1599" s="12">
        <v>-115.16199</v>
      </c>
      <c r="Y1599" s="4">
        <f t="shared" si="172"/>
        <v>57.2</v>
      </c>
      <c r="Z1599" s="4">
        <v>14</v>
      </c>
      <c r="AA1599" s="4">
        <v>4</v>
      </c>
      <c r="AB1599" s="4" t="s">
        <v>614</v>
      </c>
      <c r="AC1599" s="4">
        <v>1</v>
      </c>
      <c r="AD1599" s="4" t="s">
        <v>38</v>
      </c>
      <c r="AE1599" s="4">
        <v>90</v>
      </c>
      <c r="AF1599" s="4"/>
      <c r="AG1599" s="4"/>
    </row>
    <row r="1600" spans="1:33">
      <c r="A1600" s="4" t="s">
        <v>311</v>
      </c>
      <c r="B1600" s="4" t="s">
        <v>118</v>
      </c>
      <c r="C1600" s="28">
        <v>39664</v>
      </c>
      <c r="D1600" s="4">
        <v>2008</v>
      </c>
      <c r="E1600" s="33">
        <v>0.39930555555555558</v>
      </c>
      <c r="F1600" s="33">
        <v>0.40347222222222223</v>
      </c>
      <c r="G1600" s="33">
        <f t="shared" si="168"/>
        <v>4.1666666666666519E-3</v>
      </c>
      <c r="H1600" s="8">
        <v>2</v>
      </c>
      <c r="I1600" s="5">
        <v>1</v>
      </c>
      <c r="J1600" s="4">
        <v>19</v>
      </c>
      <c r="K1600" s="4">
        <v>19</v>
      </c>
      <c r="L1600" s="6" t="s">
        <v>66</v>
      </c>
      <c r="M1600" s="4" t="s">
        <v>67</v>
      </c>
      <c r="N1600" s="4">
        <v>1</v>
      </c>
      <c r="O1600" s="5">
        <f t="shared" si="169"/>
        <v>18.149999999999999</v>
      </c>
      <c r="P1600" s="5">
        <v>5.5</v>
      </c>
      <c r="Q1600" s="5">
        <f t="shared" si="170"/>
        <v>16.170000000000002</v>
      </c>
      <c r="R1600" s="5">
        <v>4.9000000000000004</v>
      </c>
      <c r="S1600" s="5">
        <f t="shared" si="171"/>
        <v>18.149999999999999</v>
      </c>
      <c r="T1600" s="5">
        <v>5.5</v>
      </c>
      <c r="U1600" s="8">
        <f t="shared" si="173"/>
        <v>17.16</v>
      </c>
      <c r="V1600" s="5">
        <f t="shared" si="174"/>
        <v>5.2</v>
      </c>
      <c r="W1600" s="12">
        <v>27.85247</v>
      </c>
      <c r="X1600" s="12">
        <v>-115.16199</v>
      </c>
      <c r="Y1600" s="4">
        <f t="shared" si="172"/>
        <v>57.2</v>
      </c>
      <c r="Z1600" s="4">
        <v>14</v>
      </c>
      <c r="AA1600" s="4">
        <v>4</v>
      </c>
      <c r="AB1600" s="4" t="s">
        <v>613</v>
      </c>
      <c r="AC1600" s="4">
        <v>69</v>
      </c>
      <c r="AD1600" s="4">
        <v>13</v>
      </c>
      <c r="AE1600" s="4">
        <v>90</v>
      </c>
      <c r="AF1600" s="4">
        <v>30</v>
      </c>
      <c r="AG1600" s="4"/>
    </row>
    <row r="1601" spans="1:33">
      <c r="A1601" s="4" t="s">
        <v>311</v>
      </c>
      <c r="B1601" s="4" t="s">
        <v>118</v>
      </c>
      <c r="C1601" s="28">
        <v>39664</v>
      </c>
      <c r="D1601" s="4">
        <v>2008</v>
      </c>
      <c r="E1601" s="33">
        <v>0.39930555555555558</v>
      </c>
      <c r="F1601" s="33">
        <v>0.40347222222222223</v>
      </c>
      <c r="G1601" s="33">
        <f t="shared" si="168"/>
        <v>4.1666666666666519E-3</v>
      </c>
      <c r="H1601" s="8">
        <v>2</v>
      </c>
      <c r="I1601" s="5">
        <v>1</v>
      </c>
      <c r="J1601" s="4">
        <v>19</v>
      </c>
      <c r="K1601" s="4">
        <v>19</v>
      </c>
      <c r="L1601" s="6" t="s">
        <v>66</v>
      </c>
      <c r="M1601" s="4" t="s">
        <v>67</v>
      </c>
      <c r="N1601" s="4">
        <v>1</v>
      </c>
      <c r="O1601" s="5">
        <f t="shared" si="169"/>
        <v>18.149999999999999</v>
      </c>
      <c r="P1601" s="5">
        <v>5.5</v>
      </c>
      <c r="Q1601" s="5">
        <f t="shared" si="170"/>
        <v>16.170000000000002</v>
      </c>
      <c r="R1601" s="5">
        <v>4.9000000000000004</v>
      </c>
      <c r="S1601" s="5">
        <f t="shared" si="171"/>
        <v>18.149999999999999</v>
      </c>
      <c r="T1601" s="5">
        <v>5.5</v>
      </c>
      <c r="U1601" s="8">
        <f t="shared" si="173"/>
        <v>17.16</v>
      </c>
      <c r="V1601" s="5">
        <f t="shared" si="174"/>
        <v>5.2</v>
      </c>
      <c r="W1601" s="12">
        <v>27.85247</v>
      </c>
      <c r="X1601" s="12">
        <v>-115.16199</v>
      </c>
      <c r="Y1601" s="4">
        <f t="shared" si="172"/>
        <v>57.2</v>
      </c>
      <c r="Z1601" s="4">
        <v>14</v>
      </c>
      <c r="AA1601" s="4">
        <v>4</v>
      </c>
      <c r="AB1601" s="4" t="s">
        <v>609</v>
      </c>
      <c r="AC1601" s="4">
        <v>1</v>
      </c>
      <c r="AD1601" s="4" t="s">
        <v>38</v>
      </c>
      <c r="AE1601" s="4">
        <v>90</v>
      </c>
      <c r="AF1601" s="4"/>
      <c r="AG1601" s="4"/>
    </row>
    <row r="1602" spans="1:33">
      <c r="A1602" s="4" t="s">
        <v>311</v>
      </c>
      <c r="B1602" s="4" t="s">
        <v>118</v>
      </c>
      <c r="C1602" s="28">
        <v>39664</v>
      </c>
      <c r="D1602" s="4">
        <v>2008</v>
      </c>
      <c r="E1602" s="33">
        <v>0.39930555555555558</v>
      </c>
      <c r="F1602" s="33">
        <v>0.40347222222222223</v>
      </c>
      <c r="G1602" s="33">
        <f t="shared" ref="G1602:G1665" si="175">F1602-E1602</f>
        <v>4.1666666666666519E-3</v>
      </c>
      <c r="H1602" s="8">
        <v>2</v>
      </c>
      <c r="I1602" s="5">
        <v>1</v>
      </c>
      <c r="J1602" s="4">
        <v>19</v>
      </c>
      <c r="K1602" s="4">
        <v>19</v>
      </c>
      <c r="L1602" s="6" t="s">
        <v>66</v>
      </c>
      <c r="M1602" s="4" t="s">
        <v>67</v>
      </c>
      <c r="N1602" s="4">
        <v>1</v>
      </c>
      <c r="O1602" s="5">
        <f t="shared" ref="O1602:O1665" si="176">3.3*P1602</f>
        <v>18.149999999999999</v>
      </c>
      <c r="P1602" s="5">
        <v>5.5</v>
      </c>
      <c r="Q1602" s="5">
        <f t="shared" ref="Q1602:Q1665" si="177">3.3*R1602</f>
        <v>16.170000000000002</v>
      </c>
      <c r="R1602" s="5">
        <v>4.9000000000000004</v>
      </c>
      <c r="S1602" s="5">
        <f t="shared" ref="S1602:S1665" si="178">3.3*T1602</f>
        <v>18.149999999999999</v>
      </c>
      <c r="T1602" s="5">
        <v>5.5</v>
      </c>
      <c r="U1602" s="8">
        <f t="shared" si="173"/>
        <v>17.16</v>
      </c>
      <c r="V1602" s="5">
        <f t="shared" si="174"/>
        <v>5.2</v>
      </c>
      <c r="W1602" s="12">
        <v>27.85247</v>
      </c>
      <c r="X1602" s="12">
        <v>-115.16199</v>
      </c>
      <c r="Y1602" s="4">
        <f t="shared" ref="Y1602:Y1665" si="179">(Z1602*1.8)+32</f>
        <v>57.2</v>
      </c>
      <c r="Z1602" s="4">
        <v>14</v>
      </c>
      <c r="AA1602" s="4">
        <v>4</v>
      </c>
      <c r="AB1602" s="4" t="s">
        <v>606</v>
      </c>
      <c r="AC1602" s="4">
        <v>7</v>
      </c>
      <c r="AD1602" s="4" t="s">
        <v>38</v>
      </c>
      <c r="AE1602" s="4">
        <v>90</v>
      </c>
      <c r="AF1602" s="4"/>
      <c r="AG1602" s="4"/>
    </row>
    <row r="1603" spans="1:33">
      <c r="A1603" s="4" t="s">
        <v>311</v>
      </c>
      <c r="B1603" s="4" t="s">
        <v>118</v>
      </c>
      <c r="C1603" s="28">
        <v>39664</v>
      </c>
      <c r="D1603" s="4">
        <v>2008</v>
      </c>
      <c r="E1603" s="33">
        <v>0.39930555555555558</v>
      </c>
      <c r="F1603" s="33">
        <v>0.40347222222222223</v>
      </c>
      <c r="G1603" s="33">
        <f t="shared" si="175"/>
        <v>4.1666666666666519E-3</v>
      </c>
      <c r="H1603" s="8">
        <v>2</v>
      </c>
      <c r="I1603" s="5">
        <v>1</v>
      </c>
      <c r="J1603" s="4">
        <v>19</v>
      </c>
      <c r="K1603" s="4">
        <v>19</v>
      </c>
      <c r="L1603" s="6" t="s">
        <v>66</v>
      </c>
      <c r="M1603" s="4" t="s">
        <v>67</v>
      </c>
      <c r="N1603" s="4">
        <v>1</v>
      </c>
      <c r="O1603" s="5">
        <f t="shared" si="176"/>
        <v>18.149999999999999</v>
      </c>
      <c r="P1603" s="5">
        <v>5.5</v>
      </c>
      <c r="Q1603" s="5">
        <f t="shared" si="177"/>
        <v>16.170000000000002</v>
      </c>
      <c r="R1603" s="5">
        <v>4.9000000000000004</v>
      </c>
      <c r="S1603" s="5">
        <f t="shared" si="178"/>
        <v>18.149999999999999</v>
      </c>
      <c r="T1603" s="5">
        <v>5.5</v>
      </c>
      <c r="U1603" s="8">
        <f t="shared" ref="U1603:U1666" si="180">V1603*3.3</f>
        <v>17.16</v>
      </c>
      <c r="V1603" s="5">
        <f t="shared" ref="V1603:V1666" si="181">(R1603+P1603)/2</f>
        <v>5.2</v>
      </c>
      <c r="W1603" s="12">
        <v>27.85247</v>
      </c>
      <c r="X1603" s="12">
        <v>-115.16199</v>
      </c>
      <c r="Y1603" s="4">
        <f t="shared" si="179"/>
        <v>57.2</v>
      </c>
      <c r="Z1603" s="4">
        <v>14</v>
      </c>
      <c r="AA1603" s="4">
        <v>4</v>
      </c>
      <c r="AB1603" s="4" t="s">
        <v>607</v>
      </c>
      <c r="AC1603" s="4">
        <v>2</v>
      </c>
      <c r="AD1603" s="4" t="s">
        <v>38</v>
      </c>
      <c r="AE1603" s="4">
        <v>90</v>
      </c>
      <c r="AF1603" s="4"/>
      <c r="AG1603" s="4"/>
    </row>
    <row r="1604" spans="1:33">
      <c r="A1604" s="4" t="s">
        <v>312</v>
      </c>
      <c r="B1604" s="4" t="s">
        <v>34</v>
      </c>
      <c r="C1604" s="28">
        <v>39651</v>
      </c>
      <c r="D1604" s="4">
        <v>2008</v>
      </c>
      <c r="E1604" s="33">
        <v>0.40069444444444446</v>
      </c>
      <c r="F1604" s="33">
        <v>0.4055555555555555</v>
      </c>
      <c r="G1604" s="33">
        <f t="shared" si="175"/>
        <v>4.8611111111110383E-3</v>
      </c>
      <c r="H1604" s="8">
        <v>2</v>
      </c>
      <c r="I1604" s="5">
        <v>1</v>
      </c>
      <c r="J1604" s="5">
        <v>1</v>
      </c>
      <c r="K1604" s="4">
        <v>1</v>
      </c>
      <c r="L1604" s="4" t="s">
        <v>98</v>
      </c>
      <c r="M1604" s="4" t="s">
        <v>99</v>
      </c>
      <c r="N1604" s="4">
        <v>1</v>
      </c>
      <c r="O1604" s="5">
        <f t="shared" si="176"/>
        <v>64.680000000000007</v>
      </c>
      <c r="P1604" s="5">
        <v>19.600000000000001</v>
      </c>
      <c r="Q1604" s="5">
        <f t="shared" si="177"/>
        <v>67.649999999999991</v>
      </c>
      <c r="R1604" s="4">
        <v>20.5</v>
      </c>
      <c r="S1604" s="5">
        <f t="shared" si="178"/>
        <v>67.649999999999991</v>
      </c>
      <c r="T1604" s="5">
        <v>20.5</v>
      </c>
      <c r="U1604" s="8">
        <f t="shared" si="180"/>
        <v>66.164999999999992</v>
      </c>
      <c r="V1604" s="5">
        <f t="shared" si="181"/>
        <v>20.05</v>
      </c>
      <c r="W1604" s="12">
        <v>27.892140000000001</v>
      </c>
      <c r="X1604" s="12">
        <v>-115.18705</v>
      </c>
      <c r="Y1604" s="4">
        <f t="shared" si="179"/>
        <v>62.6</v>
      </c>
      <c r="Z1604" s="4">
        <v>17</v>
      </c>
      <c r="AA1604" s="4">
        <v>5</v>
      </c>
      <c r="AB1604" s="4" t="s">
        <v>604</v>
      </c>
      <c r="AC1604" s="4">
        <v>2</v>
      </c>
      <c r="AD1604" s="4" t="s">
        <v>38</v>
      </c>
      <c r="AE1604" s="4">
        <v>120</v>
      </c>
      <c r="AF1604" s="4"/>
      <c r="AG1604" s="4"/>
    </row>
    <row r="1605" spans="1:33">
      <c r="A1605" s="4" t="s">
        <v>312</v>
      </c>
      <c r="B1605" s="4" t="s">
        <v>34</v>
      </c>
      <c r="C1605" s="28">
        <v>39651</v>
      </c>
      <c r="D1605" s="4">
        <v>2008</v>
      </c>
      <c r="E1605" s="33">
        <v>0.40069444444444402</v>
      </c>
      <c r="F1605" s="33">
        <v>0.405555555555556</v>
      </c>
      <c r="G1605" s="33">
        <f t="shared" si="175"/>
        <v>4.861111111111982E-3</v>
      </c>
      <c r="H1605" s="8">
        <v>2</v>
      </c>
      <c r="I1605" s="5">
        <v>1</v>
      </c>
      <c r="J1605" s="5">
        <v>1</v>
      </c>
      <c r="K1605" s="4">
        <v>1</v>
      </c>
      <c r="L1605" s="4" t="s">
        <v>98</v>
      </c>
      <c r="M1605" s="4" t="s">
        <v>99</v>
      </c>
      <c r="N1605" s="4">
        <v>1</v>
      </c>
      <c r="O1605" s="5">
        <f t="shared" si="176"/>
        <v>64.680000000000007</v>
      </c>
      <c r="P1605" s="5">
        <v>19.600000000000001</v>
      </c>
      <c r="Q1605" s="5">
        <f t="shared" si="177"/>
        <v>67.649999999999991</v>
      </c>
      <c r="R1605" s="4">
        <v>20.5</v>
      </c>
      <c r="S1605" s="5">
        <f t="shared" si="178"/>
        <v>67.649999999999991</v>
      </c>
      <c r="T1605" s="5">
        <v>20.5</v>
      </c>
      <c r="U1605" s="8">
        <f t="shared" si="180"/>
        <v>66.164999999999992</v>
      </c>
      <c r="V1605" s="5">
        <f t="shared" si="181"/>
        <v>20.05</v>
      </c>
      <c r="W1605" s="12">
        <v>27.892140000000001</v>
      </c>
      <c r="X1605" s="12">
        <v>-115.18705</v>
      </c>
      <c r="Y1605" s="4">
        <f t="shared" si="179"/>
        <v>62.6</v>
      </c>
      <c r="Z1605" s="4">
        <v>17</v>
      </c>
      <c r="AA1605" s="4">
        <v>5</v>
      </c>
      <c r="AB1605" s="4" t="s">
        <v>615</v>
      </c>
      <c r="AC1605" s="4">
        <v>1</v>
      </c>
      <c r="AD1605" s="4" t="s">
        <v>38</v>
      </c>
      <c r="AE1605" s="4">
        <v>120</v>
      </c>
      <c r="AF1605" s="4"/>
      <c r="AG1605" s="4"/>
    </row>
    <row r="1606" spans="1:33">
      <c r="A1606" s="4" t="s">
        <v>312</v>
      </c>
      <c r="B1606" s="4" t="s">
        <v>34</v>
      </c>
      <c r="C1606" s="28">
        <v>39651</v>
      </c>
      <c r="D1606" s="4">
        <v>2008</v>
      </c>
      <c r="E1606" s="33">
        <v>0.40069444444444402</v>
      </c>
      <c r="F1606" s="33">
        <v>0.405555555555556</v>
      </c>
      <c r="G1606" s="33">
        <f t="shared" si="175"/>
        <v>4.861111111111982E-3</v>
      </c>
      <c r="H1606" s="8">
        <v>2</v>
      </c>
      <c r="I1606" s="5">
        <v>1</v>
      </c>
      <c r="J1606" s="5">
        <v>1</v>
      </c>
      <c r="K1606" s="4">
        <v>1</v>
      </c>
      <c r="L1606" s="4" t="s">
        <v>98</v>
      </c>
      <c r="M1606" s="4" t="s">
        <v>99</v>
      </c>
      <c r="N1606" s="4">
        <v>1</v>
      </c>
      <c r="O1606" s="5">
        <f t="shared" si="176"/>
        <v>64.680000000000007</v>
      </c>
      <c r="P1606" s="5">
        <v>19.600000000000001</v>
      </c>
      <c r="Q1606" s="5">
        <f t="shared" si="177"/>
        <v>67.649999999999991</v>
      </c>
      <c r="R1606" s="4">
        <v>20.5</v>
      </c>
      <c r="S1606" s="5">
        <f t="shared" si="178"/>
        <v>67.649999999999991</v>
      </c>
      <c r="T1606" s="5">
        <v>20.5</v>
      </c>
      <c r="U1606" s="8">
        <f t="shared" si="180"/>
        <v>66.164999999999992</v>
      </c>
      <c r="V1606" s="5">
        <f t="shared" si="181"/>
        <v>20.05</v>
      </c>
      <c r="W1606" s="12">
        <v>27.892140000000001</v>
      </c>
      <c r="X1606" s="12">
        <v>-115.18705</v>
      </c>
      <c r="Y1606" s="4">
        <f t="shared" si="179"/>
        <v>62.6</v>
      </c>
      <c r="Z1606" s="4">
        <v>17</v>
      </c>
      <c r="AA1606" s="4">
        <v>5</v>
      </c>
      <c r="AB1606" s="4" t="s">
        <v>614</v>
      </c>
      <c r="AC1606" s="4">
        <v>8</v>
      </c>
      <c r="AD1606" s="4" t="s">
        <v>38</v>
      </c>
      <c r="AE1606" s="4">
        <v>120</v>
      </c>
      <c r="AF1606" s="4"/>
      <c r="AG1606" s="4"/>
    </row>
    <row r="1607" spans="1:33">
      <c r="A1607" s="4" t="s">
        <v>312</v>
      </c>
      <c r="B1607" s="4" t="s">
        <v>34</v>
      </c>
      <c r="C1607" s="28">
        <v>39651</v>
      </c>
      <c r="D1607" s="4">
        <v>2008</v>
      </c>
      <c r="E1607" s="33">
        <v>0.40069444444444402</v>
      </c>
      <c r="F1607" s="33">
        <v>0.405555555555556</v>
      </c>
      <c r="G1607" s="33">
        <f t="shared" si="175"/>
        <v>4.861111111111982E-3</v>
      </c>
      <c r="H1607" s="8">
        <v>2</v>
      </c>
      <c r="I1607" s="5">
        <v>1</v>
      </c>
      <c r="J1607" s="5">
        <v>1</v>
      </c>
      <c r="K1607" s="4">
        <v>1</v>
      </c>
      <c r="L1607" s="4" t="s">
        <v>98</v>
      </c>
      <c r="M1607" s="4" t="s">
        <v>99</v>
      </c>
      <c r="N1607" s="4">
        <v>1</v>
      </c>
      <c r="O1607" s="5">
        <f t="shared" si="176"/>
        <v>64.680000000000007</v>
      </c>
      <c r="P1607" s="5">
        <v>19.600000000000001</v>
      </c>
      <c r="Q1607" s="5">
        <f t="shared" si="177"/>
        <v>67.649999999999991</v>
      </c>
      <c r="R1607" s="4">
        <v>20.5</v>
      </c>
      <c r="S1607" s="5">
        <f t="shared" si="178"/>
        <v>67.649999999999991</v>
      </c>
      <c r="T1607" s="5">
        <v>20.5</v>
      </c>
      <c r="U1607" s="8">
        <f t="shared" si="180"/>
        <v>66.164999999999992</v>
      </c>
      <c r="V1607" s="5">
        <f t="shared" si="181"/>
        <v>20.05</v>
      </c>
      <c r="W1607" s="12">
        <v>27.892140000000001</v>
      </c>
      <c r="X1607" s="12">
        <v>-115.18705</v>
      </c>
      <c r="Y1607" s="4">
        <f t="shared" si="179"/>
        <v>62.6</v>
      </c>
      <c r="Z1607" s="4">
        <v>17</v>
      </c>
      <c r="AA1607" s="4">
        <v>5</v>
      </c>
      <c r="AB1607" s="4" t="s">
        <v>613</v>
      </c>
      <c r="AC1607" s="4">
        <v>32</v>
      </c>
      <c r="AD1607" s="4">
        <v>28.5</v>
      </c>
      <c r="AE1607" s="4">
        <v>120</v>
      </c>
      <c r="AF1607" s="4"/>
      <c r="AG1607" s="4"/>
    </row>
    <row r="1608" spans="1:33">
      <c r="A1608" s="4" t="s">
        <v>312</v>
      </c>
      <c r="B1608" s="4" t="s">
        <v>34</v>
      </c>
      <c r="C1608" s="28">
        <v>39651</v>
      </c>
      <c r="D1608" s="4">
        <v>2008</v>
      </c>
      <c r="E1608" s="33">
        <v>0.40069444444444402</v>
      </c>
      <c r="F1608" s="33">
        <v>0.405555555555556</v>
      </c>
      <c r="G1608" s="33">
        <f t="shared" si="175"/>
        <v>4.861111111111982E-3</v>
      </c>
      <c r="H1608" s="8">
        <v>2</v>
      </c>
      <c r="I1608" s="5">
        <v>1</v>
      </c>
      <c r="J1608" s="5">
        <v>1</v>
      </c>
      <c r="K1608" s="4">
        <v>1</v>
      </c>
      <c r="L1608" s="4" t="s">
        <v>98</v>
      </c>
      <c r="M1608" s="4" t="s">
        <v>99</v>
      </c>
      <c r="N1608" s="4">
        <v>1</v>
      </c>
      <c r="O1608" s="5">
        <f t="shared" si="176"/>
        <v>64.680000000000007</v>
      </c>
      <c r="P1608" s="5">
        <v>19.600000000000001</v>
      </c>
      <c r="Q1608" s="5">
        <f t="shared" si="177"/>
        <v>67.649999999999991</v>
      </c>
      <c r="R1608" s="4">
        <v>20.5</v>
      </c>
      <c r="S1608" s="5">
        <f t="shared" si="178"/>
        <v>67.649999999999991</v>
      </c>
      <c r="T1608" s="5">
        <v>20.5</v>
      </c>
      <c r="U1608" s="8">
        <f t="shared" si="180"/>
        <v>66.164999999999992</v>
      </c>
      <c r="V1608" s="5">
        <f t="shared" si="181"/>
        <v>20.05</v>
      </c>
      <c r="W1608" s="12">
        <v>27.892140000000001</v>
      </c>
      <c r="X1608" s="12">
        <v>-115.18705</v>
      </c>
      <c r="Y1608" s="4">
        <f t="shared" si="179"/>
        <v>62.6</v>
      </c>
      <c r="Z1608" s="4">
        <v>17</v>
      </c>
      <c r="AA1608" s="4">
        <v>5</v>
      </c>
      <c r="AB1608" s="4" t="s">
        <v>609</v>
      </c>
      <c r="AC1608" s="4">
        <v>22</v>
      </c>
      <c r="AD1608" s="4" t="s">
        <v>38</v>
      </c>
      <c r="AE1608" s="4">
        <v>120</v>
      </c>
      <c r="AF1608" s="4"/>
      <c r="AG1608" s="4"/>
    </row>
    <row r="1609" spans="1:33">
      <c r="A1609" s="4" t="s">
        <v>312</v>
      </c>
      <c r="B1609" s="4" t="s">
        <v>34</v>
      </c>
      <c r="C1609" s="28">
        <v>39651</v>
      </c>
      <c r="D1609" s="4">
        <v>2008</v>
      </c>
      <c r="E1609" s="33">
        <v>0.40069444444444402</v>
      </c>
      <c r="F1609" s="33">
        <v>0.405555555555556</v>
      </c>
      <c r="G1609" s="33">
        <f t="shared" si="175"/>
        <v>4.861111111111982E-3</v>
      </c>
      <c r="H1609" s="8">
        <v>2</v>
      </c>
      <c r="I1609" s="5">
        <v>1</v>
      </c>
      <c r="J1609" s="5">
        <v>1</v>
      </c>
      <c r="K1609" s="4">
        <v>1</v>
      </c>
      <c r="L1609" s="4" t="s">
        <v>98</v>
      </c>
      <c r="M1609" s="4" t="s">
        <v>99</v>
      </c>
      <c r="N1609" s="4">
        <v>1</v>
      </c>
      <c r="O1609" s="5">
        <f t="shared" si="176"/>
        <v>64.680000000000007</v>
      </c>
      <c r="P1609" s="5">
        <v>19.600000000000001</v>
      </c>
      <c r="Q1609" s="5">
        <f t="shared" si="177"/>
        <v>67.649999999999991</v>
      </c>
      <c r="R1609" s="4">
        <v>20.5</v>
      </c>
      <c r="S1609" s="5">
        <f t="shared" si="178"/>
        <v>67.649999999999991</v>
      </c>
      <c r="T1609" s="5">
        <v>20.5</v>
      </c>
      <c r="U1609" s="8">
        <f t="shared" si="180"/>
        <v>66.164999999999992</v>
      </c>
      <c r="V1609" s="5">
        <f t="shared" si="181"/>
        <v>20.05</v>
      </c>
      <c r="W1609" s="12">
        <v>27.892140000000001</v>
      </c>
      <c r="X1609" s="12">
        <v>-115.18705</v>
      </c>
      <c r="Y1609" s="4">
        <f t="shared" si="179"/>
        <v>62.6</v>
      </c>
      <c r="Z1609" s="4">
        <v>17</v>
      </c>
      <c r="AA1609" s="4">
        <v>5</v>
      </c>
      <c r="AB1609" s="4" t="s">
        <v>608</v>
      </c>
      <c r="AC1609" s="4">
        <v>1</v>
      </c>
      <c r="AD1609" s="4" t="s">
        <v>38</v>
      </c>
      <c r="AE1609" s="4">
        <v>120</v>
      </c>
      <c r="AF1609" s="4"/>
      <c r="AG1609" s="4"/>
    </row>
    <row r="1610" spans="1:33">
      <c r="A1610" s="4" t="s">
        <v>312</v>
      </c>
      <c r="B1610" s="4" t="s">
        <v>34</v>
      </c>
      <c r="C1610" s="28">
        <v>39651</v>
      </c>
      <c r="D1610" s="4">
        <v>2008</v>
      </c>
      <c r="E1610" s="33">
        <v>0.40069444444444446</v>
      </c>
      <c r="F1610" s="33">
        <v>0.4055555555555555</v>
      </c>
      <c r="G1610" s="33">
        <f t="shared" si="175"/>
        <v>4.8611111111110383E-3</v>
      </c>
      <c r="H1610" s="8">
        <v>2</v>
      </c>
      <c r="I1610" s="5">
        <v>1</v>
      </c>
      <c r="J1610" s="5">
        <v>1</v>
      </c>
      <c r="K1610" s="4">
        <v>1</v>
      </c>
      <c r="L1610" s="4" t="s">
        <v>98</v>
      </c>
      <c r="M1610" s="4" t="s">
        <v>99</v>
      </c>
      <c r="N1610" s="4">
        <v>1</v>
      </c>
      <c r="O1610" s="5">
        <f t="shared" si="176"/>
        <v>64.680000000000007</v>
      </c>
      <c r="P1610" s="5">
        <v>19.600000000000001</v>
      </c>
      <c r="Q1610" s="5">
        <f t="shared" si="177"/>
        <v>67.649999999999991</v>
      </c>
      <c r="R1610" s="4">
        <v>20.5</v>
      </c>
      <c r="S1610" s="5">
        <f t="shared" si="178"/>
        <v>67.649999999999991</v>
      </c>
      <c r="T1610" s="5">
        <v>20.5</v>
      </c>
      <c r="U1610" s="8">
        <f t="shared" si="180"/>
        <v>66.164999999999992</v>
      </c>
      <c r="V1610" s="5">
        <f t="shared" si="181"/>
        <v>20.05</v>
      </c>
      <c r="W1610" s="12">
        <v>27.892140000000001</v>
      </c>
      <c r="X1610" s="12">
        <v>-115.18705</v>
      </c>
      <c r="Y1610" s="4">
        <f t="shared" si="179"/>
        <v>62.6</v>
      </c>
      <c r="Z1610" s="4">
        <v>17</v>
      </c>
      <c r="AA1610" s="4">
        <v>5</v>
      </c>
      <c r="AB1610" s="4" t="s">
        <v>611</v>
      </c>
      <c r="AC1610" s="4">
        <v>2</v>
      </c>
      <c r="AD1610" s="4" t="s">
        <v>38</v>
      </c>
      <c r="AE1610" s="4">
        <v>120</v>
      </c>
      <c r="AF1610" s="4"/>
      <c r="AG1610" s="4"/>
    </row>
    <row r="1611" spans="1:33">
      <c r="A1611" s="4" t="s">
        <v>313</v>
      </c>
      <c r="B1611" s="4" t="s">
        <v>34</v>
      </c>
      <c r="C1611" s="28">
        <v>39651</v>
      </c>
      <c r="D1611" s="4">
        <v>2008</v>
      </c>
      <c r="E1611" s="33">
        <v>0.47291666666666665</v>
      </c>
      <c r="F1611" s="33">
        <v>0.47847222222222219</v>
      </c>
      <c r="G1611" s="33">
        <f t="shared" si="175"/>
        <v>5.5555555555555358E-3</v>
      </c>
      <c r="H1611" s="8">
        <v>2</v>
      </c>
      <c r="I1611" s="5">
        <v>2</v>
      </c>
      <c r="J1611" s="5">
        <v>2</v>
      </c>
      <c r="K1611" s="4">
        <v>2</v>
      </c>
      <c r="L1611" s="4" t="s">
        <v>98</v>
      </c>
      <c r="M1611" s="4" t="s">
        <v>99</v>
      </c>
      <c r="N1611" s="4">
        <v>1</v>
      </c>
      <c r="O1611" s="5">
        <f t="shared" si="176"/>
        <v>20.13</v>
      </c>
      <c r="P1611" s="5">
        <v>6.1</v>
      </c>
      <c r="Q1611" s="5">
        <f t="shared" si="177"/>
        <v>17.16</v>
      </c>
      <c r="R1611" s="5">
        <v>5.2</v>
      </c>
      <c r="S1611" s="5">
        <f t="shared" si="178"/>
        <v>20.13</v>
      </c>
      <c r="T1611" s="5">
        <v>6.1</v>
      </c>
      <c r="U1611" s="8">
        <f t="shared" si="180"/>
        <v>18.645</v>
      </c>
      <c r="V1611" s="5">
        <f t="shared" si="181"/>
        <v>5.65</v>
      </c>
      <c r="W1611" s="12">
        <v>27.886330000000001</v>
      </c>
      <c r="X1611" s="12">
        <v>-115.19364</v>
      </c>
      <c r="Y1611" s="4">
        <f t="shared" si="179"/>
        <v>64.400000000000006</v>
      </c>
      <c r="Z1611" s="4">
        <v>18</v>
      </c>
      <c r="AA1611" s="4">
        <v>2</v>
      </c>
      <c r="AB1611" s="4" t="s">
        <v>606</v>
      </c>
      <c r="AC1611" s="4">
        <v>14</v>
      </c>
      <c r="AD1611" s="4" t="s">
        <v>38</v>
      </c>
      <c r="AE1611" s="4">
        <v>120</v>
      </c>
      <c r="AF1611" s="4"/>
      <c r="AG1611" s="4"/>
    </row>
    <row r="1612" spans="1:33">
      <c r="A1612" s="4" t="s">
        <v>313</v>
      </c>
      <c r="B1612" s="4" t="s">
        <v>34</v>
      </c>
      <c r="C1612" s="28">
        <v>39651</v>
      </c>
      <c r="D1612" s="4">
        <v>2008</v>
      </c>
      <c r="E1612" s="33">
        <v>0.47291666666666665</v>
      </c>
      <c r="F1612" s="33">
        <v>0.47847222222222219</v>
      </c>
      <c r="G1612" s="33">
        <f t="shared" si="175"/>
        <v>5.5555555555555358E-3</v>
      </c>
      <c r="H1612" s="8">
        <v>2</v>
      </c>
      <c r="I1612" s="5">
        <v>2</v>
      </c>
      <c r="J1612" s="5">
        <v>2</v>
      </c>
      <c r="K1612" s="4">
        <v>2</v>
      </c>
      <c r="L1612" s="4" t="s">
        <v>98</v>
      </c>
      <c r="M1612" s="4" t="s">
        <v>99</v>
      </c>
      <c r="N1612" s="4">
        <v>1</v>
      </c>
      <c r="O1612" s="5">
        <f t="shared" si="176"/>
        <v>20.13</v>
      </c>
      <c r="P1612" s="5">
        <v>6.1</v>
      </c>
      <c r="Q1612" s="5">
        <f t="shared" si="177"/>
        <v>17.16</v>
      </c>
      <c r="R1612" s="5">
        <v>5.2</v>
      </c>
      <c r="S1612" s="5">
        <f t="shared" si="178"/>
        <v>20.13</v>
      </c>
      <c r="T1612" s="5">
        <v>6.1</v>
      </c>
      <c r="U1612" s="8">
        <f t="shared" si="180"/>
        <v>18.645</v>
      </c>
      <c r="V1612" s="5">
        <f t="shared" si="181"/>
        <v>5.65</v>
      </c>
      <c r="W1612" s="12">
        <v>27.886330000000001</v>
      </c>
      <c r="X1612" s="12">
        <v>-115.19364</v>
      </c>
      <c r="Y1612" s="4">
        <f t="shared" si="179"/>
        <v>64.400000000000006</v>
      </c>
      <c r="Z1612" s="4">
        <v>18</v>
      </c>
      <c r="AA1612" s="4">
        <v>2</v>
      </c>
      <c r="AB1612" s="4" t="s">
        <v>611</v>
      </c>
      <c r="AC1612" s="4">
        <v>3</v>
      </c>
      <c r="AD1612" s="4" t="s">
        <v>38</v>
      </c>
      <c r="AE1612" s="4">
        <v>120</v>
      </c>
      <c r="AF1612" s="4"/>
      <c r="AG1612" s="4"/>
    </row>
    <row r="1613" spans="1:33">
      <c r="A1613" s="4" t="s">
        <v>314</v>
      </c>
      <c r="B1613" s="4" t="s">
        <v>40</v>
      </c>
      <c r="C1613" s="28">
        <v>39651</v>
      </c>
      <c r="D1613" s="4">
        <v>2008</v>
      </c>
      <c r="E1613" s="33">
        <v>0.40208333333333335</v>
      </c>
      <c r="F1613" s="33">
        <v>0.40763888888888888</v>
      </c>
      <c r="G1613" s="33">
        <f t="shared" si="175"/>
        <v>5.5555555555555358E-3</v>
      </c>
      <c r="H1613" s="8">
        <v>2</v>
      </c>
      <c r="I1613" s="5">
        <v>1</v>
      </c>
      <c r="J1613" s="5">
        <v>3</v>
      </c>
      <c r="K1613" s="4">
        <v>3</v>
      </c>
      <c r="L1613" s="4" t="s">
        <v>98</v>
      </c>
      <c r="M1613" s="4" t="s">
        <v>99</v>
      </c>
      <c r="N1613" s="4">
        <v>1</v>
      </c>
      <c r="O1613" s="5">
        <f t="shared" si="176"/>
        <v>62.699999999999996</v>
      </c>
      <c r="P1613" s="5">
        <v>19</v>
      </c>
      <c r="Q1613" s="5">
        <f t="shared" si="177"/>
        <v>56.099999999999994</v>
      </c>
      <c r="R1613" s="5">
        <v>17</v>
      </c>
      <c r="S1613" s="5">
        <f t="shared" si="178"/>
        <v>62.699999999999996</v>
      </c>
      <c r="T1613" s="5">
        <v>19</v>
      </c>
      <c r="U1613" s="8">
        <f t="shared" si="180"/>
        <v>59.4</v>
      </c>
      <c r="V1613" s="5">
        <f t="shared" si="181"/>
        <v>18</v>
      </c>
      <c r="W1613" s="12">
        <v>27.892140000000001</v>
      </c>
      <c r="X1613" s="12">
        <v>-115.18705</v>
      </c>
      <c r="Y1613" s="4">
        <f t="shared" si="179"/>
        <v>60.8</v>
      </c>
      <c r="Z1613" s="4">
        <v>16</v>
      </c>
      <c r="AA1613" s="4">
        <v>5</v>
      </c>
      <c r="AB1613" s="4" t="s">
        <v>604</v>
      </c>
      <c r="AC1613" s="4">
        <v>3</v>
      </c>
      <c r="AD1613" s="4" t="s">
        <v>38</v>
      </c>
      <c r="AE1613" s="4">
        <v>300</v>
      </c>
      <c r="AF1613" s="4"/>
      <c r="AG1613" s="4"/>
    </row>
    <row r="1614" spans="1:33">
      <c r="A1614" s="4" t="s">
        <v>314</v>
      </c>
      <c r="B1614" s="4" t="s">
        <v>40</v>
      </c>
      <c r="C1614" s="28">
        <v>39651</v>
      </c>
      <c r="D1614" s="4">
        <v>2008</v>
      </c>
      <c r="E1614" s="33">
        <v>0.40208333333333302</v>
      </c>
      <c r="F1614" s="33">
        <v>0.40763888888888899</v>
      </c>
      <c r="G1614" s="33">
        <f t="shared" si="175"/>
        <v>5.5555555555559799E-3</v>
      </c>
      <c r="H1614" s="8">
        <v>2</v>
      </c>
      <c r="I1614" s="5">
        <v>1</v>
      </c>
      <c r="J1614" s="5">
        <v>3</v>
      </c>
      <c r="K1614" s="4">
        <v>3</v>
      </c>
      <c r="L1614" s="4" t="s">
        <v>98</v>
      </c>
      <c r="M1614" s="4" t="s">
        <v>99</v>
      </c>
      <c r="N1614" s="4">
        <v>1</v>
      </c>
      <c r="O1614" s="5">
        <f t="shared" si="176"/>
        <v>62.699999999999996</v>
      </c>
      <c r="P1614" s="5">
        <v>19</v>
      </c>
      <c r="Q1614" s="5">
        <f t="shared" si="177"/>
        <v>56.099999999999994</v>
      </c>
      <c r="R1614" s="5">
        <v>17</v>
      </c>
      <c r="S1614" s="5">
        <f t="shared" si="178"/>
        <v>62.699999999999996</v>
      </c>
      <c r="T1614" s="5">
        <v>19</v>
      </c>
      <c r="U1614" s="8">
        <f t="shared" si="180"/>
        <v>59.4</v>
      </c>
      <c r="V1614" s="5">
        <f t="shared" si="181"/>
        <v>18</v>
      </c>
      <c r="W1614" s="12">
        <v>27.892140000000001</v>
      </c>
      <c r="X1614" s="12">
        <v>-115.18705</v>
      </c>
      <c r="Y1614" s="4">
        <f t="shared" si="179"/>
        <v>60.8</v>
      </c>
      <c r="Z1614" s="4">
        <v>16</v>
      </c>
      <c r="AA1614" s="4">
        <v>5</v>
      </c>
      <c r="AB1614" s="9" t="s">
        <v>753</v>
      </c>
      <c r="AC1614" s="4">
        <v>1</v>
      </c>
      <c r="AD1614" s="4" t="s">
        <v>38</v>
      </c>
      <c r="AE1614" s="4">
        <v>300</v>
      </c>
      <c r="AF1614" s="4"/>
      <c r="AG1614" s="4"/>
    </row>
    <row r="1615" spans="1:33">
      <c r="A1615" s="4" t="s">
        <v>314</v>
      </c>
      <c r="B1615" s="4" t="s">
        <v>40</v>
      </c>
      <c r="C1615" s="28">
        <v>39651</v>
      </c>
      <c r="D1615" s="4">
        <v>2008</v>
      </c>
      <c r="E1615" s="33">
        <v>0.40208333333333302</v>
      </c>
      <c r="F1615" s="33">
        <v>0.40763888888888899</v>
      </c>
      <c r="G1615" s="33">
        <f t="shared" si="175"/>
        <v>5.5555555555559799E-3</v>
      </c>
      <c r="H1615" s="8">
        <v>2</v>
      </c>
      <c r="I1615" s="5">
        <v>1</v>
      </c>
      <c r="J1615" s="5">
        <v>3</v>
      </c>
      <c r="K1615" s="4">
        <v>3</v>
      </c>
      <c r="L1615" s="4" t="s">
        <v>98</v>
      </c>
      <c r="M1615" s="4" t="s">
        <v>99</v>
      </c>
      <c r="N1615" s="4">
        <v>1</v>
      </c>
      <c r="O1615" s="5">
        <f t="shared" si="176"/>
        <v>62.699999999999996</v>
      </c>
      <c r="P1615" s="5">
        <v>19</v>
      </c>
      <c r="Q1615" s="5">
        <f t="shared" si="177"/>
        <v>56.099999999999994</v>
      </c>
      <c r="R1615" s="5">
        <v>17</v>
      </c>
      <c r="S1615" s="5">
        <f t="shared" si="178"/>
        <v>62.699999999999996</v>
      </c>
      <c r="T1615" s="5">
        <v>19</v>
      </c>
      <c r="U1615" s="8">
        <f t="shared" si="180"/>
        <v>59.4</v>
      </c>
      <c r="V1615" s="5">
        <f t="shared" si="181"/>
        <v>18</v>
      </c>
      <c r="W1615" s="12">
        <v>27.892140000000001</v>
      </c>
      <c r="X1615" s="12">
        <v>-115.18705</v>
      </c>
      <c r="Y1615" s="4">
        <f t="shared" si="179"/>
        <v>60.8</v>
      </c>
      <c r="Z1615" s="4">
        <v>16</v>
      </c>
      <c r="AA1615" s="4">
        <v>5</v>
      </c>
      <c r="AB1615" s="4" t="s">
        <v>614</v>
      </c>
      <c r="AC1615" s="4">
        <v>22</v>
      </c>
      <c r="AD1615" s="4" t="s">
        <v>38</v>
      </c>
      <c r="AE1615" s="4">
        <v>300</v>
      </c>
      <c r="AF1615" s="4"/>
      <c r="AG1615" s="4"/>
    </row>
    <row r="1616" spans="1:33">
      <c r="A1616" s="4" t="s">
        <v>314</v>
      </c>
      <c r="B1616" s="4" t="s">
        <v>40</v>
      </c>
      <c r="C1616" s="28">
        <v>39651</v>
      </c>
      <c r="D1616" s="4">
        <v>2008</v>
      </c>
      <c r="E1616" s="33">
        <v>0.40208333333333302</v>
      </c>
      <c r="F1616" s="33">
        <v>0.40763888888888899</v>
      </c>
      <c r="G1616" s="33">
        <f t="shared" si="175"/>
        <v>5.5555555555559799E-3</v>
      </c>
      <c r="H1616" s="8">
        <v>2</v>
      </c>
      <c r="I1616" s="5">
        <v>1</v>
      </c>
      <c r="J1616" s="5">
        <v>3</v>
      </c>
      <c r="K1616" s="4">
        <v>3</v>
      </c>
      <c r="L1616" s="4" t="s">
        <v>98</v>
      </c>
      <c r="M1616" s="4" t="s">
        <v>99</v>
      </c>
      <c r="N1616" s="4">
        <v>1</v>
      </c>
      <c r="O1616" s="5">
        <f t="shared" si="176"/>
        <v>62.699999999999996</v>
      </c>
      <c r="P1616" s="5">
        <v>19</v>
      </c>
      <c r="Q1616" s="5">
        <f t="shared" si="177"/>
        <v>56.099999999999994</v>
      </c>
      <c r="R1616" s="5">
        <v>17</v>
      </c>
      <c r="S1616" s="5">
        <f t="shared" si="178"/>
        <v>62.699999999999996</v>
      </c>
      <c r="T1616" s="5">
        <v>19</v>
      </c>
      <c r="U1616" s="8">
        <f t="shared" si="180"/>
        <v>59.4</v>
      </c>
      <c r="V1616" s="5">
        <f t="shared" si="181"/>
        <v>18</v>
      </c>
      <c r="W1616" s="12">
        <v>27.892140000000001</v>
      </c>
      <c r="X1616" s="12">
        <v>-115.18705</v>
      </c>
      <c r="Y1616" s="4">
        <f t="shared" si="179"/>
        <v>60.8</v>
      </c>
      <c r="Z1616" s="4">
        <v>16</v>
      </c>
      <c r="AA1616" s="4">
        <v>5</v>
      </c>
      <c r="AB1616" s="4" t="s">
        <v>613</v>
      </c>
      <c r="AC1616" s="4">
        <v>64</v>
      </c>
      <c r="AD1616" s="4">
        <v>14</v>
      </c>
      <c r="AE1616" s="4">
        <v>300</v>
      </c>
      <c r="AF1616" s="4"/>
      <c r="AG1616" s="4"/>
    </row>
    <row r="1617" spans="1:33">
      <c r="A1617" s="4" t="s">
        <v>314</v>
      </c>
      <c r="B1617" s="4" t="s">
        <v>40</v>
      </c>
      <c r="C1617" s="28">
        <v>39651</v>
      </c>
      <c r="D1617" s="4">
        <v>2008</v>
      </c>
      <c r="E1617" s="33">
        <v>0.40208333333333302</v>
      </c>
      <c r="F1617" s="33">
        <v>0.40763888888888899</v>
      </c>
      <c r="G1617" s="33">
        <f t="shared" si="175"/>
        <v>5.5555555555559799E-3</v>
      </c>
      <c r="H1617" s="8">
        <v>2</v>
      </c>
      <c r="I1617" s="5">
        <v>1</v>
      </c>
      <c r="J1617" s="5">
        <v>3</v>
      </c>
      <c r="K1617" s="4">
        <v>3</v>
      </c>
      <c r="L1617" s="4" t="s">
        <v>98</v>
      </c>
      <c r="M1617" s="4" t="s">
        <v>99</v>
      </c>
      <c r="N1617" s="4">
        <v>1</v>
      </c>
      <c r="O1617" s="5">
        <f t="shared" si="176"/>
        <v>62.699999999999996</v>
      </c>
      <c r="P1617" s="5">
        <v>19</v>
      </c>
      <c r="Q1617" s="5">
        <f t="shared" si="177"/>
        <v>56.099999999999994</v>
      </c>
      <c r="R1617" s="5">
        <v>17</v>
      </c>
      <c r="S1617" s="5">
        <f t="shared" si="178"/>
        <v>62.699999999999996</v>
      </c>
      <c r="T1617" s="5">
        <v>19</v>
      </c>
      <c r="U1617" s="8">
        <f t="shared" si="180"/>
        <v>59.4</v>
      </c>
      <c r="V1617" s="5">
        <f t="shared" si="181"/>
        <v>18</v>
      </c>
      <c r="W1617" s="12">
        <v>27.892140000000001</v>
      </c>
      <c r="X1617" s="12">
        <v>-115.18705</v>
      </c>
      <c r="Y1617" s="4">
        <f t="shared" si="179"/>
        <v>60.8</v>
      </c>
      <c r="Z1617" s="4">
        <v>16</v>
      </c>
      <c r="AA1617" s="4">
        <v>5</v>
      </c>
      <c r="AB1617" s="4" t="s">
        <v>609</v>
      </c>
      <c r="AC1617" s="4">
        <v>15</v>
      </c>
      <c r="AD1617" s="4" t="s">
        <v>38</v>
      </c>
      <c r="AE1617" s="4">
        <v>300</v>
      </c>
      <c r="AF1617" s="4"/>
      <c r="AG1617" s="4"/>
    </row>
    <row r="1618" spans="1:33">
      <c r="A1618" s="4" t="s">
        <v>314</v>
      </c>
      <c r="B1618" s="4" t="s">
        <v>40</v>
      </c>
      <c r="C1618" s="28">
        <v>39651</v>
      </c>
      <c r="D1618" s="4">
        <v>2008</v>
      </c>
      <c r="E1618" s="33">
        <v>0.40208333333333302</v>
      </c>
      <c r="F1618" s="33">
        <v>0.40763888888888899</v>
      </c>
      <c r="G1618" s="33">
        <f t="shared" si="175"/>
        <v>5.5555555555559799E-3</v>
      </c>
      <c r="H1618" s="8">
        <v>2</v>
      </c>
      <c r="I1618" s="5">
        <v>1</v>
      </c>
      <c r="J1618" s="5">
        <v>3</v>
      </c>
      <c r="K1618" s="4">
        <v>3</v>
      </c>
      <c r="L1618" s="4" t="s">
        <v>98</v>
      </c>
      <c r="M1618" s="4" t="s">
        <v>99</v>
      </c>
      <c r="N1618" s="4">
        <v>1</v>
      </c>
      <c r="O1618" s="5">
        <f t="shared" si="176"/>
        <v>62.699999999999996</v>
      </c>
      <c r="P1618" s="5">
        <v>19</v>
      </c>
      <c r="Q1618" s="5">
        <f t="shared" si="177"/>
        <v>56.099999999999994</v>
      </c>
      <c r="R1618" s="5">
        <v>17</v>
      </c>
      <c r="S1618" s="5">
        <f t="shared" si="178"/>
        <v>62.699999999999996</v>
      </c>
      <c r="T1618" s="5">
        <v>19</v>
      </c>
      <c r="U1618" s="8">
        <f t="shared" si="180"/>
        <v>59.4</v>
      </c>
      <c r="V1618" s="5">
        <f t="shared" si="181"/>
        <v>18</v>
      </c>
      <c r="W1618" s="12">
        <v>27.892140000000001</v>
      </c>
      <c r="X1618" s="12">
        <v>-115.18705</v>
      </c>
      <c r="Y1618" s="4">
        <f t="shared" si="179"/>
        <v>60.8</v>
      </c>
      <c r="Z1618" s="4">
        <v>16</v>
      </c>
      <c r="AA1618" s="4">
        <v>5</v>
      </c>
      <c r="AB1618" s="4" t="s">
        <v>608</v>
      </c>
      <c r="AC1618" s="4">
        <v>5</v>
      </c>
      <c r="AD1618" s="4" t="s">
        <v>38</v>
      </c>
      <c r="AE1618" s="4">
        <v>300</v>
      </c>
      <c r="AF1618" s="4"/>
      <c r="AG1618" s="4"/>
    </row>
    <row r="1619" spans="1:33">
      <c r="A1619" s="4" t="s">
        <v>314</v>
      </c>
      <c r="B1619" s="4" t="s">
        <v>40</v>
      </c>
      <c r="C1619" s="28">
        <v>39651</v>
      </c>
      <c r="D1619" s="4">
        <v>2008</v>
      </c>
      <c r="E1619" s="33">
        <v>0.40208333333333302</v>
      </c>
      <c r="F1619" s="33">
        <v>0.40763888888888899</v>
      </c>
      <c r="G1619" s="33">
        <f t="shared" si="175"/>
        <v>5.5555555555559799E-3</v>
      </c>
      <c r="H1619" s="8">
        <v>2</v>
      </c>
      <c r="I1619" s="5">
        <v>1</v>
      </c>
      <c r="J1619" s="5">
        <v>3</v>
      </c>
      <c r="K1619" s="4">
        <v>3</v>
      </c>
      <c r="L1619" s="4" t="s">
        <v>98</v>
      </c>
      <c r="M1619" s="4" t="s">
        <v>99</v>
      </c>
      <c r="N1619" s="4">
        <v>1</v>
      </c>
      <c r="O1619" s="5">
        <f t="shared" si="176"/>
        <v>62.699999999999996</v>
      </c>
      <c r="P1619" s="5">
        <v>19</v>
      </c>
      <c r="Q1619" s="5">
        <f t="shared" si="177"/>
        <v>56.099999999999994</v>
      </c>
      <c r="R1619" s="5">
        <v>17</v>
      </c>
      <c r="S1619" s="5">
        <f t="shared" si="178"/>
        <v>62.699999999999996</v>
      </c>
      <c r="T1619" s="5">
        <v>19</v>
      </c>
      <c r="U1619" s="8">
        <f t="shared" si="180"/>
        <v>59.4</v>
      </c>
      <c r="V1619" s="5">
        <f t="shared" si="181"/>
        <v>18</v>
      </c>
      <c r="W1619" s="12">
        <v>27.892140000000001</v>
      </c>
      <c r="X1619" s="12">
        <v>-115.18705</v>
      </c>
      <c r="Y1619" s="4">
        <f t="shared" si="179"/>
        <v>60.8</v>
      </c>
      <c r="Z1619" s="4">
        <v>16</v>
      </c>
      <c r="AA1619" s="4">
        <v>5</v>
      </c>
      <c r="AB1619" s="4" t="s">
        <v>610</v>
      </c>
      <c r="AC1619" s="4">
        <v>9</v>
      </c>
      <c r="AD1619" s="4" t="s">
        <v>38</v>
      </c>
      <c r="AE1619" s="4">
        <v>300</v>
      </c>
      <c r="AF1619" s="4"/>
      <c r="AG1619" s="4"/>
    </row>
    <row r="1620" spans="1:33">
      <c r="A1620" s="4" t="s">
        <v>314</v>
      </c>
      <c r="B1620" s="4" t="s">
        <v>40</v>
      </c>
      <c r="C1620" s="28">
        <v>39651</v>
      </c>
      <c r="D1620" s="4">
        <v>2008</v>
      </c>
      <c r="E1620" s="33">
        <v>0.40208333333333335</v>
      </c>
      <c r="F1620" s="33">
        <v>0.40763888888888888</v>
      </c>
      <c r="G1620" s="33">
        <f t="shared" si="175"/>
        <v>5.5555555555555358E-3</v>
      </c>
      <c r="H1620" s="8">
        <v>2</v>
      </c>
      <c r="I1620" s="5">
        <v>1</v>
      </c>
      <c r="J1620" s="5">
        <v>3</v>
      </c>
      <c r="K1620" s="4">
        <v>3</v>
      </c>
      <c r="L1620" s="4" t="s">
        <v>98</v>
      </c>
      <c r="M1620" s="4" t="s">
        <v>99</v>
      </c>
      <c r="N1620" s="4">
        <v>1</v>
      </c>
      <c r="O1620" s="5">
        <f t="shared" si="176"/>
        <v>62.699999999999996</v>
      </c>
      <c r="P1620" s="5">
        <v>19</v>
      </c>
      <c r="Q1620" s="5">
        <f t="shared" si="177"/>
        <v>56.099999999999994</v>
      </c>
      <c r="R1620" s="5">
        <v>17</v>
      </c>
      <c r="S1620" s="5">
        <f t="shared" si="178"/>
        <v>62.699999999999996</v>
      </c>
      <c r="T1620" s="5">
        <v>19</v>
      </c>
      <c r="U1620" s="8">
        <f t="shared" si="180"/>
        <v>59.4</v>
      </c>
      <c r="V1620" s="5">
        <f t="shared" si="181"/>
        <v>18</v>
      </c>
      <c r="W1620" s="12">
        <v>27.892140000000001</v>
      </c>
      <c r="X1620" s="12">
        <v>-115.18705</v>
      </c>
      <c r="Y1620" s="4">
        <f t="shared" si="179"/>
        <v>60.8</v>
      </c>
      <c r="Z1620" s="4">
        <v>16</v>
      </c>
      <c r="AA1620" s="4">
        <v>5</v>
      </c>
      <c r="AB1620" s="4" t="s">
        <v>606</v>
      </c>
      <c r="AC1620" s="4">
        <v>1</v>
      </c>
      <c r="AD1620" s="4" t="s">
        <v>38</v>
      </c>
      <c r="AE1620" s="4">
        <v>300</v>
      </c>
      <c r="AF1620" s="4"/>
      <c r="AG1620" s="4"/>
    </row>
    <row r="1621" spans="1:33">
      <c r="A1621" s="4" t="s">
        <v>314</v>
      </c>
      <c r="B1621" s="4" t="s">
        <v>40</v>
      </c>
      <c r="C1621" s="28">
        <v>39651</v>
      </c>
      <c r="D1621" s="4">
        <v>2008</v>
      </c>
      <c r="E1621" s="33">
        <v>0.40208333333333302</v>
      </c>
      <c r="F1621" s="33">
        <v>0.40763888888888899</v>
      </c>
      <c r="G1621" s="33">
        <f t="shared" si="175"/>
        <v>5.5555555555559799E-3</v>
      </c>
      <c r="H1621" s="8">
        <v>2</v>
      </c>
      <c r="I1621" s="5">
        <v>1</v>
      </c>
      <c r="J1621" s="5">
        <v>3</v>
      </c>
      <c r="K1621" s="4">
        <v>3</v>
      </c>
      <c r="L1621" s="4" t="s">
        <v>98</v>
      </c>
      <c r="M1621" s="4" t="s">
        <v>99</v>
      </c>
      <c r="N1621" s="4">
        <v>1</v>
      </c>
      <c r="O1621" s="5">
        <f t="shared" si="176"/>
        <v>62.699999999999996</v>
      </c>
      <c r="P1621" s="5">
        <v>19</v>
      </c>
      <c r="Q1621" s="5">
        <f t="shared" si="177"/>
        <v>56.099999999999994</v>
      </c>
      <c r="R1621" s="5">
        <v>17</v>
      </c>
      <c r="S1621" s="5">
        <f t="shared" si="178"/>
        <v>62.699999999999996</v>
      </c>
      <c r="T1621" s="5">
        <v>19</v>
      </c>
      <c r="U1621" s="8">
        <f t="shared" si="180"/>
        <v>59.4</v>
      </c>
      <c r="V1621" s="5">
        <f t="shared" si="181"/>
        <v>18</v>
      </c>
      <c r="W1621" s="12">
        <v>27.892140000000001</v>
      </c>
      <c r="X1621" s="12">
        <v>-115.18705</v>
      </c>
      <c r="Y1621" s="4">
        <f t="shared" si="179"/>
        <v>60.8</v>
      </c>
      <c r="Z1621" s="4">
        <v>16</v>
      </c>
      <c r="AA1621" s="4">
        <v>5</v>
      </c>
      <c r="AB1621" s="4" t="s">
        <v>611</v>
      </c>
      <c r="AC1621" s="4">
        <v>7</v>
      </c>
      <c r="AD1621" s="4" t="s">
        <v>38</v>
      </c>
      <c r="AE1621" s="4">
        <v>300</v>
      </c>
      <c r="AF1621" s="4"/>
      <c r="AG1621" s="4"/>
    </row>
    <row r="1622" spans="1:33">
      <c r="A1622" s="4" t="s">
        <v>315</v>
      </c>
      <c r="B1622" s="4" t="s">
        <v>40</v>
      </c>
      <c r="C1622" s="28">
        <v>39651</v>
      </c>
      <c r="D1622" s="4">
        <v>2008</v>
      </c>
      <c r="E1622" s="33">
        <v>0.46736111111111112</v>
      </c>
      <c r="F1622" s="33">
        <v>0.47013888888888888</v>
      </c>
      <c r="G1622" s="33">
        <f t="shared" si="175"/>
        <v>2.7777777777777679E-3</v>
      </c>
      <c r="H1622" s="8">
        <v>2</v>
      </c>
      <c r="I1622" s="5">
        <v>2</v>
      </c>
      <c r="J1622" s="5">
        <v>4</v>
      </c>
      <c r="K1622" s="4">
        <v>4</v>
      </c>
      <c r="L1622" s="4" t="s">
        <v>98</v>
      </c>
      <c r="M1622" s="4" t="s">
        <v>99</v>
      </c>
      <c r="N1622" s="4">
        <v>1</v>
      </c>
      <c r="O1622" s="5">
        <f t="shared" si="176"/>
        <v>20.46</v>
      </c>
      <c r="P1622" s="5">
        <v>6.2</v>
      </c>
      <c r="Q1622" s="5">
        <f t="shared" si="177"/>
        <v>19.799999999999997</v>
      </c>
      <c r="R1622" s="5">
        <v>6</v>
      </c>
      <c r="S1622" s="5">
        <f t="shared" si="178"/>
        <v>20.46</v>
      </c>
      <c r="T1622" s="5">
        <v>6.2</v>
      </c>
      <c r="U1622" s="8">
        <f t="shared" si="180"/>
        <v>20.13</v>
      </c>
      <c r="V1622" s="5">
        <f t="shared" si="181"/>
        <v>6.1</v>
      </c>
      <c r="W1622" s="12">
        <v>27.886330000000001</v>
      </c>
      <c r="X1622" s="12">
        <v>-115.19364</v>
      </c>
      <c r="Y1622" s="4">
        <f t="shared" si="179"/>
        <v>66.2</v>
      </c>
      <c r="Z1622" s="4">
        <v>19</v>
      </c>
      <c r="AA1622" s="4">
        <v>2</v>
      </c>
      <c r="AB1622" s="4" t="s">
        <v>606</v>
      </c>
      <c r="AC1622" s="4">
        <v>1</v>
      </c>
      <c r="AD1622" s="4" t="s">
        <v>38</v>
      </c>
      <c r="AE1622" s="4">
        <v>300</v>
      </c>
      <c r="AF1622" s="4"/>
      <c r="AG1622" s="4"/>
    </row>
    <row r="1623" spans="1:33">
      <c r="A1623" s="4" t="s">
        <v>316</v>
      </c>
      <c r="B1623" s="4" t="s">
        <v>223</v>
      </c>
      <c r="C1623" s="28">
        <v>39651</v>
      </c>
      <c r="D1623" s="4">
        <v>2008</v>
      </c>
      <c r="E1623" s="33">
        <v>0.41249999999999998</v>
      </c>
      <c r="F1623" s="33">
        <v>0.41666666666666669</v>
      </c>
      <c r="G1623" s="33">
        <f t="shared" si="175"/>
        <v>4.1666666666667074E-3</v>
      </c>
      <c r="H1623" s="8">
        <v>2</v>
      </c>
      <c r="I1623" s="5">
        <v>1</v>
      </c>
      <c r="J1623" s="5">
        <v>5</v>
      </c>
      <c r="K1623" s="4">
        <v>5</v>
      </c>
      <c r="L1623" s="4" t="s">
        <v>98</v>
      </c>
      <c r="M1623" s="4" t="s">
        <v>99</v>
      </c>
      <c r="N1623" s="4">
        <v>1</v>
      </c>
      <c r="O1623" s="5">
        <f t="shared" si="176"/>
        <v>62.36999999999999</v>
      </c>
      <c r="P1623" s="5">
        <v>18.899999999999999</v>
      </c>
      <c r="Q1623" s="5">
        <f t="shared" si="177"/>
        <v>61.38</v>
      </c>
      <c r="R1623" s="5">
        <v>18.600000000000001</v>
      </c>
      <c r="S1623" s="5">
        <f t="shared" si="178"/>
        <v>61.38</v>
      </c>
      <c r="T1623" s="5">
        <v>18.600000000000001</v>
      </c>
      <c r="U1623" s="8">
        <f t="shared" si="180"/>
        <v>61.875</v>
      </c>
      <c r="V1623" s="5">
        <f t="shared" si="181"/>
        <v>18.75</v>
      </c>
      <c r="W1623" s="12">
        <v>27.892050000000001</v>
      </c>
      <c r="X1623" s="12">
        <v>-115.18825</v>
      </c>
      <c r="Y1623" s="4">
        <f t="shared" si="179"/>
        <v>66.2</v>
      </c>
      <c r="Z1623" s="4">
        <v>19</v>
      </c>
      <c r="AA1623" s="4">
        <v>6</v>
      </c>
      <c r="AB1623" s="4" t="s">
        <v>604</v>
      </c>
      <c r="AC1623" s="4">
        <v>3</v>
      </c>
      <c r="AD1623" s="4" t="s">
        <v>38</v>
      </c>
      <c r="AE1623" s="4">
        <v>120</v>
      </c>
      <c r="AF1623" s="4"/>
      <c r="AG1623" s="4"/>
    </row>
    <row r="1624" spans="1:33">
      <c r="A1624" s="4" t="s">
        <v>316</v>
      </c>
      <c r="B1624" s="4" t="s">
        <v>223</v>
      </c>
      <c r="C1624" s="28">
        <v>39651</v>
      </c>
      <c r="D1624" s="4">
        <v>2008</v>
      </c>
      <c r="E1624" s="33">
        <v>0.41249999999999998</v>
      </c>
      <c r="F1624" s="33">
        <v>0.41666666666666669</v>
      </c>
      <c r="G1624" s="33">
        <f t="shared" si="175"/>
        <v>4.1666666666667074E-3</v>
      </c>
      <c r="H1624" s="8">
        <v>2</v>
      </c>
      <c r="I1624" s="5">
        <v>1</v>
      </c>
      <c r="J1624" s="5">
        <v>5</v>
      </c>
      <c r="K1624" s="4">
        <v>5</v>
      </c>
      <c r="L1624" s="4" t="s">
        <v>98</v>
      </c>
      <c r="M1624" s="4" t="s">
        <v>99</v>
      </c>
      <c r="N1624" s="4">
        <v>1</v>
      </c>
      <c r="O1624" s="5">
        <f t="shared" si="176"/>
        <v>62.36999999999999</v>
      </c>
      <c r="P1624" s="5">
        <v>18.899999999999999</v>
      </c>
      <c r="Q1624" s="5">
        <f t="shared" si="177"/>
        <v>61.38</v>
      </c>
      <c r="R1624" s="5">
        <v>18.600000000000001</v>
      </c>
      <c r="S1624" s="5">
        <f t="shared" si="178"/>
        <v>61.38</v>
      </c>
      <c r="T1624" s="5">
        <v>18.600000000000001</v>
      </c>
      <c r="U1624" s="8">
        <f t="shared" si="180"/>
        <v>61.875</v>
      </c>
      <c r="V1624" s="5">
        <f t="shared" si="181"/>
        <v>18.75</v>
      </c>
      <c r="W1624" s="12">
        <v>27.892050000000001</v>
      </c>
      <c r="X1624" s="12">
        <v>-115.18825</v>
      </c>
      <c r="Y1624" s="4">
        <f t="shared" si="179"/>
        <v>66.2</v>
      </c>
      <c r="Z1624" s="4">
        <v>19</v>
      </c>
      <c r="AA1624" s="4">
        <v>6</v>
      </c>
      <c r="AB1624" s="4" t="s">
        <v>605</v>
      </c>
      <c r="AC1624" s="4">
        <v>1</v>
      </c>
      <c r="AD1624" s="4" t="s">
        <v>38</v>
      </c>
      <c r="AE1624" s="4">
        <v>120</v>
      </c>
      <c r="AF1624" s="4"/>
      <c r="AG1624" s="4"/>
    </row>
    <row r="1625" spans="1:33">
      <c r="A1625" s="4" t="s">
        <v>316</v>
      </c>
      <c r="B1625" s="4" t="s">
        <v>223</v>
      </c>
      <c r="C1625" s="28">
        <v>39651</v>
      </c>
      <c r="D1625" s="4">
        <v>2008</v>
      </c>
      <c r="E1625" s="33">
        <v>0.41249999999999998</v>
      </c>
      <c r="F1625" s="33">
        <v>0.41666666666666669</v>
      </c>
      <c r="G1625" s="33">
        <f t="shared" si="175"/>
        <v>4.1666666666667074E-3</v>
      </c>
      <c r="H1625" s="8">
        <v>2</v>
      </c>
      <c r="I1625" s="5">
        <v>1</v>
      </c>
      <c r="J1625" s="5">
        <v>5</v>
      </c>
      <c r="K1625" s="4">
        <v>5</v>
      </c>
      <c r="L1625" s="4" t="s">
        <v>98</v>
      </c>
      <c r="M1625" s="4" t="s">
        <v>99</v>
      </c>
      <c r="N1625" s="4">
        <v>1</v>
      </c>
      <c r="O1625" s="5">
        <f t="shared" si="176"/>
        <v>62.36999999999999</v>
      </c>
      <c r="P1625" s="5">
        <v>18.899999999999999</v>
      </c>
      <c r="Q1625" s="5">
        <f t="shared" si="177"/>
        <v>61.38</v>
      </c>
      <c r="R1625" s="5">
        <v>18.600000000000001</v>
      </c>
      <c r="S1625" s="5">
        <f t="shared" si="178"/>
        <v>61.38</v>
      </c>
      <c r="T1625" s="5">
        <v>18.600000000000001</v>
      </c>
      <c r="U1625" s="8">
        <f t="shared" si="180"/>
        <v>61.875</v>
      </c>
      <c r="V1625" s="5">
        <f t="shared" si="181"/>
        <v>18.75</v>
      </c>
      <c r="W1625" s="12">
        <v>27.892050000000001</v>
      </c>
      <c r="X1625" s="12">
        <v>-115.18825</v>
      </c>
      <c r="Y1625" s="4">
        <f t="shared" si="179"/>
        <v>66.2</v>
      </c>
      <c r="Z1625" s="4">
        <v>19</v>
      </c>
      <c r="AA1625" s="4">
        <v>6</v>
      </c>
      <c r="AB1625" s="4" t="s">
        <v>614</v>
      </c>
      <c r="AC1625" s="4">
        <v>1</v>
      </c>
      <c r="AD1625" s="4" t="s">
        <v>38</v>
      </c>
      <c r="AE1625" s="4">
        <v>120</v>
      </c>
      <c r="AF1625" s="4"/>
      <c r="AG1625" s="4"/>
    </row>
    <row r="1626" spans="1:33">
      <c r="A1626" s="4" t="s">
        <v>316</v>
      </c>
      <c r="B1626" s="4" t="s">
        <v>223</v>
      </c>
      <c r="C1626" s="28">
        <v>39651</v>
      </c>
      <c r="D1626" s="4">
        <v>2008</v>
      </c>
      <c r="E1626" s="33">
        <v>0.41249999999999998</v>
      </c>
      <c r="F1626" s="33">
        <v>0.41666666666666669</v>
      </c>
      <c r="G1626" s="33">
        <f t="shared" si="175"/>
        <v>4.1666666666667074E-3</v>
      </c>
      <c r="H1626" s="8">
        <v>2</v>
      </c>
      <c r="I1626" s="5">
        <v>1</v>
      </c>
      <c r="J1626" s="5">
        <v>5</v>
      </c>
      <c r="K1626" s="4">
        <v>5</v>
      </c>
      <c r="L1626" s="4" t="s">
        <v>98</v>
      </c>
      <c r="M1626" s="4" t="s">
        <v>99</v>
      </c>
      <c r="N1626" s="4">
        <v>1</v>
      </c>
      <c r="O1626" s="5">
        <f t="shared" si="176"/>
        <v>62.36999999999999</v>
      </c>
      <c r="P1626" s="5">
        <v>18.899999999999999</v>
      </c>
      <c r="Q1626" s="5">
        <f t="shared" si="177"/>
        <v>61.38</v>
      </c>
      <c r="R1626" s="5">
        <v>18.600000000000001</v>
      </c>
      <c r="S1626" s="5">
        <f t="shared" si="178"/>
        <v>61.38</v>
      </c>
      <c r="T1626" s="5">
        <v>18.600000000000001</v>
      </c>
      <c r="U1626" s="8">
        <f t="shared" si="180"/>
        <v>61.875</v>
      </c>
      <c r="V1626" s="5">
        <f t="shared" si="181"/>
        <v>18.75</v>
      </c>
      <c r="W1626" s="12">
        <v>27.892050000000001</v>
      </c>
      <c r="X1626" s="12">
        <v>-115.18825</v>
      </c>
      <c r="Y1626" s="4">
        <f t="shared" si="179"/>
        <v>66.2</v>
      </c>
      <c r="Z1626" s="4">
        <v>19</v>
      </c>
      <c r="AA1626" s="4">
        <v>6</v>
      </c>
      <c r="AB1626" s="4" t="s">
        <v>613</v>
      </c>
      <c r="AC1626" s="4">
        <v>17</v>
      </c>
      <c r="AD1626" s="4" t="s">
        <v>38</v>
      </c>
      <c r="AE1626" s="4">
        <v>120</v>
      </c>
      <c r="AF1626" s="4"/>
      <c r="AG1626" s="4"/>
    </row>
    <row r="1627" spans="1:33">
      <c r="A1627" s="4" t="s">
        <v>316</v>
      </c>
      <c r="B1627" s="4" t="s">
        <v>223</v>
      </c>
      <c r="C1627" s="28">
        <v>39651</v>
      </c>
      <c r="D1627" s="4">
        <v>2008</v>
      </c>
      <c r="E1627" s="33">
        <v>0.41249999999999998</v>
      </c>
      <c r="F1627" s="33">
        <v>0.41666666666666669</v>
      </c>
      <c r="G1627" s="33">
        <f t="shared" si="175"/>
        <v>4.1666666666667074E-3</v>
      </c>
      <c r="H1627" s="8">
        <v>2</v>
      </c>
      <c r="I1627" s="5">
        <v>1</v>
      </c>
      <c r="J1627" s="5">
        <v>5</v>
      </c>
      <c r="K1627" s="4">
        <v>5</v>
      </c>
      <c r="L1627" s="4" t="s">
        <v>98</v>
      </c>
      <c r="M1627" s="4" t="s">
        <v>99</v>
      </c>
      <c r="N1627" s="4">
        <v>1</v>
      </c>
      <c r="O1627" s="5">
        <f t="shared" si="176"/>
        <v>62.36999999999999</v>
      </c>
      <c r="P1627" s="5">
        <v>18.899999999999999</v>
      </c>
      <c r="Q1627" s="5">
        <f t="shared" si="177"/>
        <v>61.38</v>
      </c>
      <c r="R1627" s="5">
        <v>18.600000000000001</v>
      </c>
      <c r="S1627" s="5">
        <f t="shared" si="178"/>
        <v>61.38</v>
      </c>
      <c r="T1627" s="5">
        <v>18.600000000000001</v>
      </c>
      <c r="U1627" s="8">
        <f t="shared" si="180"/>
        <v>61.875</v>
      </c>
      <c r="V1627" s="5">
        <f t="shared" si="181"/>
        <v>18.75</v>
      </c>
      <c r="W1627" s="12">
        <v>27.892050000000001</v>
      </c>
      <c r="X1627" s="12">
        <v>-115.18825</v>
      </c>
      <c r="Y1627" s="4">
        <f t="shared" si="179"/>
        <v>66.2</v>
      </c>
      <c r="Z1627" s="4">
        <v>19</v>
      </c>
      <c r="AA1627" s="4">
        <v>6</v>
      </c>
      <c r="AB1627" s="4" t="s">
        <v>609</v>
      </c>
      <c r="AC1627" s="4">
        <v>6</v>
      </c>
      <c r="AD1627" s="4" t="s">
        <v>38</v>
      </c>
      <c r="AE1627" s="4">
        <v>120</v>
      </c>
      <c r="AF1627" s="4"/>
      <c r="AG1627" s="4"/>
    </row>
    <row r="1628" spans="1:33">
      <c r="A1628" s="4" t="s">
        <v>316</v>
      </c>
      <c r="B1628" s="4" t="s">
        <v>223</v>
      </c>
      <c r="C1628" s="28">
        <v>39651</v>
      </c>
      <c r="D1628" s="4">
        <v>2008</v>
      </c>
      <c r="E1628" s="33">
        <v>0.41249999999999998</v>
      </c>
      <c r="F1628" s="33">
        <v>0.41666666666666669</v>
      </c>
      <c r="G1628" s="33">
        <f t="shared" si="175"/>
        <v>4.1666666666667074E-3</v>
      </c>
      <c r="H1628" s="8">
        <v>2</v>
      </c>
      <c r="I1628" s="5">
        <v>1</v>
      </c>
      <c r="J1628" s="5">
        <v>5</v>
      </c>
      <c r="K1628" s="4">
        <v>5</v>
      </c>
      <c r="L1628" s="4" t="s">
        <v>98</v>
      </c>
      <c r="M1628" s="4" t="s">
        <v>99</v>
      </c>
      <c r="N1628" s="4">
        <v>1</v>
      </c>
      <c r="O1628" s="5">
        <f t="shared" si="176"/>
        <v>62.36999999999999</v>
      </c>
      <c r="P1628" s="5">
        <v>18.899999999999999</v>
      </c>
      <c r="Q1628" s="5">
        <f t="shared" si="177"/>
        <v>61.38</v>
      </c>
      <c r="R1628" s="5">
        <v>18.600000000000001</v>
      </c>
      <c r="S1628" s="5">
        <f t="shared" si="178"/>
        <v>61.38</v>
      </c>
      <c r="T1628" s="5">
        <v>18.600000000000001</v>
      </c>
      <c r="U1628" s="8">
        <f t="shared" si="180"/>
        <v>61.875</v>
      </c>
      <c r="V1628" s="5">
        <f t="shared" si="181"/>
        <v>18.75</v>
      </c>
      <c r="W1628" s="12">
        <v>27.892050000000001</v>
      </c>
      <c r="X1628" s="12">
        <v>-115.18825</v>
      </c>
      <c r="Y1628" s="4">
        <f t="shared" si="179"/>
        <v>66.2</v>
      </c>
      <c r="Z1628" s="4">
        <v>19</v>
      </c>
      <c r="AA1628" s="4">
        <v>6</v>
      </c>
      <c r="AB1628" s="4" t="s">
        <v>608</v>
      </c>
      <c r="AC1628" s="4">
        <v>2</v>
      </c>
      <c r="AD1628" s="4" t="s">
        <v>38</v>
      </c>
      <c r="AE1628" s="4">
        <v>120</v>
      </c>
      <c r="AF1628" s="4"/>
      <c r="AG1628" s="4"/>
    </row>
    <row r="1629" spans="1:33">
      <c r="A1629" s="4" t="s">
        <v>316</v>
      </c>
      <c r="B1629" s="4" t="s">
        <v>223</v>
      </c>
      <c r="C1629" s="28">
        <v>39651</v>
      </c>
      <c r="D1629" s="4">
        <v>2008</v>
      </c>
      <c r="E1629" s="33">
        <v>0.41249999999999998</v>
      </c>
      <c r="F1629" s="33">
        <v>0.41666666666666669</v>
      </c>
      <c r="G1629" s="33">
        <f t="shared" si="175"/>
        <v>4.1666666666667074E-3</v>
      </c>
      <c r="H1629" s="8">
        <v>2</v>
      </c>
      <c r="I1629" s="5">
        <v>1</v>
      </c>
      <c r="J1629" s="5">
        <v>5</v>
      </c>
      <c r="K1629" s="4">
        <v>5</v>
      </c>
      <c r="L1629" s="4" t="s">
        <v>98</v>
      </c>
      <c r="M1629" s="4" t="s">
        <v>99</v>
      </c>
      <c r="N1629" s="4">
        <v>1</v>
      </c>
      <c r="O1629" s="5">
        <f t="shared" si="176"/>
        <v>62.36999999999999</v>
      </c>
      <c r="P1629" s="5">
        <v>18.899999999999999</v>
      </c>
      <c r="Q1629" s="5">
        <f t="shared" si="177"/>
        <v>61.38</v>
      </c>
      <c r="R1629" s="5">
        <v>18.600000000000001</v>
      </c>
      <c r="S1629" s="5">
        <f t="shared" si="178"/>
        <v>61.38</v>
      </c>
      <c r="T1629" s="5">
        <v>18.600000000000001</v>
      </c>
      <c r="U1629" s="8">
        <f t="shared" si="180"/>
        <v>61.875</v>
      </c>
      <c r="V1629" s="5">
        <f t="shared" si="181"/>
        <v>18.75</v>
      </c>
      <c r="W1629" s="12">
        <v>27.892050000000001</v>
      </c>
      <c r="X1629" s="12">
        <v>-115.18825</v>
      </c>
      <c r="Y1629" s="4">
        <f t="shared" si="179"/>
        <v>66.2</v>
      </c>
      <c r="Z1629" s="4">
        <v>19</v>
      </c>
      <c r="AA1629" s="4">
        <v>6</v>
      </c>
      <c r="AB1629" s="4" t="s">
        <v>611</v>
      </c>
      <c r="AC1629" s="4">
        <v>6</v>
      </c>
      <c r="AD1629" s="4" t="s">
        <v>38</v>
      </c>
      <c r="AE1629" s="4">
        <v>120</v>
      </c>
      <c r="AF1629" s="4"/>
      <c r="AG1629" s="4"/>
    </row>
    <row r="1630" spans="1:33">
      <c r="A1630" s="4" t="s">
        <v>317</v>
      </c>
      <c r="B1630" s="4" t="s">
        <v>223</v>
      </c>
      <c r="C1630" s="28">
        <v>39651</v>
      </c>
      <c r="D1630" s="4">
        <v>2008</v>
      </c>
      <c r="E1630" s="33">
        <v>0.48472222222222222</v>
      </c>
      <c r="F1630" s="33">
        <v>0.49791666666666662</v>
      </c>
      <c r="G1630" s="33">
        <f t="shared" si="175"/>
        <v>1.3194444444444398E-2</v>
      </c>
      <c r="H1630" s="8">
        <v>2</v>
      </c>
      <c r="I1630" s="5">
        <v>2</v>
      </c>
      <c r="J1630" s="5">
        <v>6</v>
      </c>
      <c r="K1630" s="4">
        <v>6</v>
      </c>
      <c r="L1630" s="4" t="s">
        <v>98</v>
      </c>
      <c r="M1630" s="4" t="s">
        <v>99</v>
      </c>
      <c r="N1630" s="4">
        <v>1</v>
      </c>
      <c r="O1630" s="5">
        <f t="shared" si="176"/>
        <v>10.889999999999999</v>
      </c>
      <c r="P1630" s="5">
        <v>3.3</v>
      </c>
      <c r="Q1630" s="5">
        <f t="shared" si="177"/>
        <v>11.549999999999999</v>
      </c>
      <c r="R1630" s="5">
        <v>3.5</v>
      </c>
      <c r="S1630" s="5">
        <f t="shared" si="178"/>
        <v>11.549999999999999</v>
      </c>
      <c r="T1630" s="5">
        <v>3.5</v>
      </c>
      <c r="U1630" s="8">
        <f t="shared" si="180"/>
        <v>11.219999999999999</v>
      </c>
      <c r="V1630" s="5">
        <f t="shared" si="181"/>
        <v>3.4</v>
      </c>
      <c r="W1630" s="12">
        <v>27.886140000000001</v>
      </c>
      <c r="X1630" s="12">
        <v>-115.19286</v>
      </c>
      <c r="Y1630" s="4">
        <f t="shared" si="179"/>
        <v>68.900000000000006</v>
      </c>
      <c r="Z1630" s="4">
        <v>20.5</v>
      </c>
      <c r="AA1630" s="4">
        <v>8</v>
      </c>
      <c r="AB1630" s="4" t="s">
        <v>605</v>
      </c>
      <c r="AC1630" s="4">
        <v>3</v>
      </c>
      <c r="AD1630" s="4" t="s">
        <v>38</v>
      </c>
      <c r="AE1630" s="4">
        <v>120</v>
      </c>
      <c r="AF1630" s="4"/>
      <c r="AG1630" s="4"/>
    </row>
    <row r="1631" spans="1:33">
      <c r="A1631" s="4" t="s">
        <v>317</v>
      </c>
      <c r="B1631" s="4" t="s">
        <v>223</v>
      </c>
      <c r="C1631" s="28">
        <v>39651</v>
      </c>
      <c r="D1631" s="4">
        <v>2008</v>
      </c>
      <c r="E1631" s="33">
        <v>0.48472222222222222</v>
      </c>
      <c r="F1631" s="33">
        <v>0.49791666666666662</v>
      </c>
      <c r="G1631" s="33">
        <f t="shared" si="175"/>
        <v>1.3194444444444398E-2</v>
      </c>
      <c r="H1631" s="8">
        <v>2</v>
      </c>
      <c r="I1631" s="5">
        <v>2</v>
      </c>
      <c r="J1631" s="5">
        <v>6</v>
      </c>
      <c r="K1631" s="4">
        <v>6</v>
      </c>
      <c r="L1631" s="4" t="s">
        <v>98</v>
      </c>
      <c r="M1631" s="4" t="s">
        <v>99</v>
      </c>
      <c r="N1631" s="4">
        <v>1</v>
      </c>
      <c r="O1631" s="5">
        <f t="shared" si="176"/>
        <v>10.889999999999999</v>
      </c>
      <c r="P1631" s="5">
        <v>3.3</v>
      </c>
      <c r="Q1631" s="5">
        <f t="shared" si="177"/>
        <v>11.549999999999999</v>
      </c>
      <c r="R1631" s="5">
        <v>3.5</v>
      </c>
      <c r="S1631" s="5">
        <f t="shared" si="178"/>
        <v>11.549999999999999</v>
      </c>
      <c r="T1631" s="5">
        <v>3.5</v>
      </c>
      <c r="U1631" s="8">
        <f t="shared" si="180"/>
        <v>11.219999999999999</v>
      </c>
      <c r="V1631" s="5">
        <f t="shared" si="181"/>
        <v>3.4</v>
      </c>
      <c r="W1631" s="12">
        <v>27.886140000000001</v>
      </c>
      <c r="X1631" s="12">
        <v>-115.19286</v>
      </c>
      <c r="Y1631" s="4">
        <f t="shared" si="179"/>
        <v>68.900000000000006</v>
      </c>
      <c r="Z1631" s="4">
        <v>20.5</v>
      </c>
      <c r="AA1631" s="4">
        <v>8</v>
      </c>
      <c r="AB1631" s="4" t="s">
        <v>614</v>
      </c>
      <c r="AC1631" s="4">
        <v>3</v>
      </c>
      <c r="AD1631" s="4" t="s">
        <v>38</v>
      </c>
      <c r="AE1631" s="4">
        <v>120</v>
      </c>
      <c r="AF1631" s="4"/>
      <c r="AG1631" s="4"/>
    </row>
    <row r="1632" spans="1:33">
      <c r="A1632" s="4" t="s">
        <v>317</v>
      </c>
      <c r="B1632" s="4" t="s">
        <v>223</v>
      </c>
      <c r="C1632" s="28">
        <v>39651</v>
      </c>
      <c r="D1632" s="4">
        <v>2008</v>
      </c>
      <c r="E1632" s="33">
        <v>0.48472222222222222</v>
      </c>
      <c r="F1632" s="33">
        <v>0.49791666666666662</v>
      </c>
      <c r="G1632" s="33">
        <f t="shared" si="175"/>
        <v>1.3194444444444398E-2</v>
      </c>
      <c r="H1632" s="8">
        <v>2</v>
      </c>
      <c r="I1632" s="5">
        <v>2</v>
      </c>
      <c r="J1632" s="5">
        <v>6</v>
      </c>
      <c r="K1632" s="4">
        <v>6</v>
      </c>
      <c r="L1632" s="4" t="s">
        <v>98</v>
      </c>
      <c r="M1632" s="4" t="s">
        <v>99</v>
      </c>
      <c r="N1632" s="4">
        <v>1</v>
      </c>
      <c r="O1632" s="5">
        <f t="shared" si="176"/>
        <v>10.889999999999999</v>
      </c>
      <c r="P1632" s="5">
        <v>3.3</v>
      </c>
      <c r="Q1632" s="5">
        <f t="shared" si="177"/>
        <v>11.549999999999999</v>
      </c>
      <c r="R1632" s="5">
        <v>3.5</v>
      </c>
      <c r="S1632" s="5">
        <f t="shared" si="178"/>
        <v>11.549999999999999</v>
      </c>
      <c r="T1632" s="5">
        <v>3.5</v>
      </c>
      <c r="U1632" s="8">
        <f t="shared" si="180"/>
        <v>11.219999999999999</v>
      </c>
      <c r="V1632" s="5">
        <f t="shared" si="181"/>
        <v>3.4</v>
      </c>
      <c r="W1632" s="12">
        <v>27.886140000000001</v>
      </c>
      <c r="X1632" s="12">
        <v>-115.19286</v>
      </c>
      <c r="Y1632" s="4">
        <f t="shared" si="179"/>
        <v>68.900000000000006</v>
      </c>
      <c r="Z1632" s="4">
        <v>20.5</v>
      </c>
      <c r="AA1632" s="4">
        <v>8</v>
      </c>
      <c r="AB1632" s="4" t="s">
        <v>613</v>
      </c>
      <c r="AC1632" s="4">
        <v>1</v>
      </c>
      <c r="AD1632" s="4" t="s">
        <v>38</v>
      </c>
      <c r="AE1632" s="4">
        <v>120</v>
      </c>
      <c r="AF1632" s="4"/>
      <c r="AG1632" s="4"/>
    </row>
    <row r="1633" spans="1:33">
      <c r="A1633" s="4" t="s">
        <v>317</v>
      </c>
      <c r="B1633" s="4" t="s">
        <v>223</v>
      </c>
      <c r="C1633" s="28">
        <v>39651</v>
      </c>
      <c r="D1633" s="4">
        <v>2008</v>
      </c>
      <c r="E1633" s="33">
        <v>0.48472222222222222</v>
      </c>
      <c r="F1633" s="33">
        <v>0.49791666666666662</v>
      </c>
      <c r="G1633" s="33">
        <f t="shared" si="175"/>
        <v>1.3194444444444398E-2</v>
      </c>
      <c r="H1633" s="8">
        <v>2</v>
      </c>
      <c r="I1633" s="5">
        <v>2</v>
      </c>
      <c r="J1633" s="5">
        <v>6</v>
      </c>
      <c r="K1633" s="4">
        <v>6</v>
      </c>
      <c r="L1633" s="4" t="s">
        <v>98</v>
      </c>
      <c r="M1633" s="4" t="s">
        <v>99</v>
      </c>
      <c r="N1633" s="4">
        <v>1</v>
      </c>
      <c r="O1633" s="5">
        <f t="shared" si="176"/>
        <v>10.889999999999999</v>
      </c>
      <c r="P1633" s="5">
        <v>3.3</v>
      </c>
      <c r="Q1633" s="5">
        <f t="shared" si="177"/>
        <v>11.549999999999999</v>
      </c>
      <c r="R1633" s="5">
        <v>3.5</v>
      </c>
      <c r="S1633" s="5">
        <f t="shared" si="178"/>
        <v>11.549999999999999</v>
      </c>
      <c r="T1633" s="5">
        <v>3.5</v>
      </c>
      <c r="U1633" s="8">
        <f t="shared" si="180"/>
        <v>11.219999999999999</v>
      </c>
      <c r="V1633" s="5">
        <f t="shared" si="181"/>
        <v>3.4</v>
      </c>
      <c r="W1633" s="12">
        <v>27.886140000000001</v>
      </c>
      <c r="X1633" s="12">
        <v>-115.19286</v>
      </c>
      <c r="Y1633" s="4">
        <f t="shared" si="179"/>
        <v>68.900000000000006</v>
      </c>
      <c r="Z1633" s="4">
        <v>20.5</v>
      </c>
      <c r="AA1633" s="4">
        <v>8</v>
      </c>
      <c r="AB1633" s="4" t="s">
        <v>609</v>
      </c>
      <c r="AC1633" s="4">
        <v>2</v>
      </c>
      <c r="AD1633" s="4" t="s">
        <v>38</v>
      </c>
      <c r="AE1633" s="4">
        <v>120</v>
      </c>
      <c r="AF1633" s="4"/>
      <c r="AG1633" s="4"/>
    </row>
    <row r="1634" spans="1:33">
      <c r="A1634" s="4" t="s">
        <v>318</v>
      </c>
      <c r="B1634" s="4" t="s">
        <v>226</v>
      </c>
      <c r="C1634" s="28">
        <v>39651</v>
      </c>
      <c r="D1634" s="4">
        <v>2008</v>
      </c>
      <c r="E1634" s="33">
        <v>0.4152777777777778</v>
      </c>
      <c r="F1634" s="33">
        <v>0.41944444444444445</v>
      </c>
      <c r="G1634" s="33">
        <f t="shared" si="175"/>
        <v>4.1666666666666519E-3</v>
      </c>
      <c r="H1634" s="8">
        <v>2</v>
      </c>
      <c r="I1634" s="5">
        <v>1</v>
      </c>
      <c r="J1634" s="5">
        <v>7</v>
      </c>
      <c r="K1634" s="4">
        <v>7</v>
      </c>
      <c r="L1634" s="4" t="s">
        <v>98</v>
      </c>
      <c r="M1634" s="4" t="s">
        <v>99</v>
      </c>
      <c r="N1634" s="4">
        <v>1</v>
      </c>
      <c r="O1634" s="5">
        <f t="shared" si="176"/>
        <v>51.809999999999995</v>
      </c>
      <c r="P1634" s="5">
        <v>15.7</v>
      </c>
      <c r="Q1634" s="5">
        <f t="shared" si="177"/>
        <v>49.5</v>
      </c>
      <c r="R1634" s="5">
        <v>15</v>
      </c>
      <c r="S1634" s="5">
        <f t="shared" si="178"/>
        <v>51.809999999999995</v>
      </c>
      <c r="T1634" s="5">
        <v>15.7</v>
      </c>
      <c r="U1634" s="8">
        <f t="shared" si="180"/>
        <v>50.654999999999994</v>
      </c>
      <c r="V1634" s="5">
        <f t="shared" si="181"/>
        <v>15.35</v>
      </c>
      <c r="W1634" s="12">
        <v>27.891860000000001</v>
      </c>
      <c r="X1634" s="12">
        <v>-115.19081</v>
      </c>
      <c r="Y1634" s="4">
        <f t="shared" si="179"/>
        <v>64.400000000000006</v>
      </c>
      <c r="Z1634" s="4">
        <v>18</v>
      </c>
      <c r="AA1634" s="4">
        <v>6</v>
      </c>
      <c r="AB1634" s="4" t="s">
        <v>604</v>
      </c>
      <c r="AC1634" s="4">
        <v>5</v>
      </c>
      <c r="AD1634" s="4" t="s">
        <v>38</v>
      </c>
      <c r="AE1634" s="4">
        <v>300</v>
      </c>
      <c r="AF1634" s="4"/>
      <c r="AG1634" s="4"/>
    </row>
    <row r="1635" spans="1:33">
      <c r="A1635" s="4" t="s">
        <v>318</v>
      </c>
      <c r="B1635" s="4" t="s">
        <v>226</v>
      </c>
      <c r="C1635" s="28">
        <v>39651</v>
      </c>
      <c r="D1635" s="4">
        <v>2008</v>
      </c>
      <c r="E1635" s="33">
        <v>0.41527777777777802</v>
      </c>
      <c r="F1635" s="33">
        <v>0.41944444444444401</v>
      </c>
      <c r="G1635" s="33">
        <f t="shared" si="175"/>
        <v>4.1666666666659857E-3</v>
      </c>
      <c r="H1635" s="8">
        <v>2</v>
      </c>
      <c r="I1635" s="5">
        <v>1</v>
      </c>
      <c r="J1635" s="5">
        <v>7</v>
      </c>
      <c r="K1635" s="4">
        <v>7</v>
      </c>
      <c r="L1635" s="4" t="s">
        <v>98</v>
      </c>
      <c r="M1635" s="4" t="s">
        <v>99</v>
      </c>
      <c r="N1635" s="4">
        <v>1</v>
      </c>
      <c r="O1635" s="5">
        <f t="shared" si="176"/>
        <v>51.809999999999995</v>
      </c>
      <c r="P1635" s="5">
        <v>15.7</v>
      </c>
      <c r="Q1635" s="5">
        <f t="shared" si="177"/>
        <v>49.5</v>
      </c>
      <c r="R1635" s="5">
        <v>15</v>
      </c>
      <c r="S1635" s="5">
        <f t="shared" si="178"/>
        <v>51.809999999999995</v>
      </c>
      <c r="T1635" s="5">
        <v>15.7</v>
      </c>
      <c r="U1635" s="8">
        <f t="shared" si="180"/>
        <v>50.654999999999994</v>
      </c>
      <c r="V1635" s="5">
        <f t="shared" si="181"/>
        <v>15.35</v>
      </c>
      <c r="W1635" s="12">
        <v>27.891860000000001</v>
      </c>
      <c r="X1635" s="12">
        <v>-115.19081</v>
      </c>
      <c r="Y1635" s="4">
        <f t="shared" si="179"/>
        <v>64.400000000000006</v>
      </c>
      <c r="Z1635" s="4">
        <v>18</v>
      </c>
      <c r="AA1635" s="4">
        <v>6</v>
      </c>
      <c r="AB1635" s="4" t="s">
        <v>615</v>
      </c>
      <c r="AC1635" s="4">
        <v>4</v>
      </c>
      <c r="AD1635" s="4" t="s">
        <v>38</v>
      </c>
      <c r="AE1635" s="4">
        <v>300</v>
      </c>
      <c r="AF1635" s="4"/>
      <c r="AG1635" s="4"/>
    </row>
    <row r="1636" spans="1:33">
      <c r="A1636" s="4" t="s">
        <v>318</v>
      </c>
      <c r="B1636" s="4" t="s">
        <v>226</v>
      </c>
      <c r="C1636" s="28">
        <v>39651</v>
      </c>
      <c r="D1636" s="4">
        <v>2008</v>
      </c>
      <c r="E1636" s="33">
        <v>0.41527777777777802</v>
      </c>
      <c r="F1636" s="33">
        <v>0.41944444444444401</v>
      </c>
      <c r="G1636" s="33">
        <f t="shared" si="175"/>
        <v>4.1666666666659857E-3</v>
      </c>
      <c r="H1636" s="8">
        <v>2</v>
      </c>
      <c r="I1636" s="5">
        <v>1</v>
      </c>
      <c r="J1636" s="5">
        <v>7</v>
      </c>
      <c r="K1636" s="4">
        <v>7</v>
      </c>
      <c r="L1636" s="4" t="s">
        <v>98</v>
      </c>
      <c r="M1636" s="4" t="s">
        <v>99</v>
      </c>
      <c r="N1636" s="4">
        <v>1</v>
      </c>
      <c r="O1636" s="5">
        <f t="shared" si="176"/>
        <v>51.809999999999995</v>
      </c>
      <c r="P1636" s="5">
        <v>15.7</v>
      </c>
      <c r="Q1636" s="5">
        <f t="shared" si="177"/>
        <v>49.5</v>
      </c>
      <c r="R1636" s="5">
        <v>15</v>
      </c>
      <c r="S1636" s="5">
        <f t="shared" si="178"/>
        <v>51.809999999999995</v>
      </c>
      <c r="T1636" s="5">
        <v>15.7</v>
      </c>
      <c r="U1636" s="8">
        <f t="shared" si="180"/>
        <v>50.654999999999994</v>
      </c>
      <c r="V1636" s="5">
        <f t="shared" si="181"/>
        <v>15.35</v>
      </c>
      <c r="W1636" s="12">
        <v>27.891860000000001</v>
      </c>
      <c r="X1636" s="12">
        <v>-115.19081</v>
      </c>
      <c r="Y1636" s="4">
        <f t="shared" si="179"/>
        <v>64.400000000000006</v>
      </c>
      <c r="Z1636" s="4">
        <v>18</v>
      </c>
      <c r="AA1636" s="4">
        <v>6</v>
      </c>
      <c r="AB1636" s="9" t="s">
        <v>753</v>
      </c>
      <c r="AC1636" s="4">
        <v>2</v>
      </c>
      <c r="AD1636" s="4" t="s">
        <v>38</v>
      </c>
      <c r="AE1636" s="4">
        <v>300</v>
      </c>
      <c r="AF1636" s="4"/>
      <c r="AG1636" s="4"/>
    </row>
    <row r="1637" spans="1:33">
      <c r="A1637" s="4" t="s">
        <v>318</v>
      </c>
      <c r="B1637" s="4" t="s">
        <v>226</v>
      </c>
      <c r="C1637" s="28">
        <v>39651</v>
      </c>
      <c r="D1637" s="4">
        <v>2008</v>
      </c>
      <c r="E1637" s="33">
        <v>0.41527777777777802</v>
      </c>
      <c r="F1637" s="33">
        <v>0.41944444444444401</v>
      </c>
      <c r="G1637" s="33">
        <f t="shared" si="175"/>
        <v>4.1666666666659857E-3</v>
      </c>
      <c r="H1637" s="8">
        <v>2</v>
      </c>
      <c r="I1637" s="5">
        <v>1</v>
      </c>
      <c r="J1637" s="5">
        <v>7</v>
      </c>
      <c r="K1637" s="4">
        <v>7</v>
      </c>
      <c r="L1637" s="4" t="s">
        <v>98</v>
      </c>
      <c r="M1637" s="4" t="s">
        <v>99</v>
      </c>
      <c r="N1637" s="4">
        <v>1</v>
      </c>
      <c r="O1637" s="5">
        <f t="shared" si="176"/>
        <v>51.809999999999995</v>
      </c>
      <c r="P1637" s="5">
        <v>15.7</v>
      </c>
      <c r="Q1637" s="5">
        <f t="shared" si="177"/>
        <v>49.5</v>
      </c>
      <c r="R1637" s="5">
        <v>15</v>
      </c>
      <c r="S1637" s="5">
        <f t="shared" si="178"/>
        <v>51.809999999999995</v>
      </c>
      <c r="T1637" s="5">
        <v>15.7</v>
      </c>
      <c r="U1637" s="8">
        <f t="shared" si="180"/>
        <v>50.654999999999994</v>
      </c>
      <c r="V1637" s="5">
        <f t="shared" si="181"/>
        <v>15.35</v>
      </c>
      <c r="W1637" s="12">
        <v>27.891860000000001</v>
      </c>
      <c r="X1637" s="12">
        <v>-115.19081</v>
      </c>
      <c r="Y1637" s="4">
        <f t="shared" si="179"/>
        <v>64.400000000000006</v>
      </c>
      <c r="Z1637" s="4">
        <v>18</v>
      </c>
      <c r="AA1637" s="4">
        <v>6</v>
      </c>
      <c r="AB1637" s="4" t="s">
        <v>614</v>
      </c>
      <c r="AC1637" s="4">
        <v>5</v>
      </c>
      <c r="AD1637" s="4" t="s">
        <v>38</v>
      </c>
      <c r="AE1637" s="4">
        <v>300</v>
      </c>
      <c r="AF1637" s="4"/>
      <c r="AG1637" s="4"/>
    </row>
    <row r="1638" spans="1:33">
      <c r="A1638" s="4" t="s">
        <v>318</v>
      </c>
      <c r="B1638" s="4" t="s">
        <v>226</v>
      </c>
      <c r="C1638" s="28">
        <v>39651</v>
      </c>
      <c r="D1638" s="4">
        <v>2008</v>
      </c>
      <c r="E1638" s="33">
        <v>0.41527777777777802</v>
      </c>
      <c r="F1638" s="33">
        <v>0.41944444444444401</v>
      </c>
      <c r="G1638" s="33">
        <f t="shared" si="175"/>
        <v>4.1666666666659857E-3</v>
      </c>
      <c r="H1638" s="8">
        <v>2</v>
      </c>
      <c r="I1638" s="5">
        <v>1</v>
      </c>
      <c r="J1638" s="5">
        <v>7</v>
      </c>
      <c r="K1638" s="4">
        <v>7</v>
      </c>
      <c r="L1638" s="4" t="s">
        <v>98</v>
      </c>
      <c r="M1638" s="4" t="s">
        <v>99</v>
      </c>
      <c r="N1638" s="4">
        <v>1</v>
      </c>
      <c r="O1638" s="5">
        <f t="shared" si="176"/>
        <v>51.809999999999995</v>
      </c>
      <c r="P1638" s="5">
        <v>15.7</v>
      </c>
      <c r="Q1638" s="5">
        <f t="shared" si="177"/>
        <v>49.5</v>
      </c>
      <c r="R1638" s="5">
        <v>15</v>
      </c>
      <c r="S1638" s="5">
        <f t="shared" si="178"/>
        <v>51.809999999999995</v>
      </c>
      <c r="T1638" s="5">
        <v>15.7</v>
      </c>
      <c r="U1638" s="8">
        <f t="shared" si="180"/>
        <v>50.654999999999994</v>
      </c>
      <c r="V1638" s="5">
        <f t="shared" si="181"/>
        <v>15.35</v>
      </c>
      <c r="W1638" s="12">
        <v>27.891860000000001</v>
      </c>
      <c r="X1638" s="12">
        <v>-115.19081</v>
      </c>
      <c r="Y1638" s="4">
        <f t="shared" si="179"/>
        <v>64.400000000000006</v>
      </c>
      <c r="Z1638" s="4">
        <v>18</v>
      </c>
      <c r="AA1638" s="4">
        <v>6</v>
      </c>
      <c r="AB1638" s="4" t="s">
        <v>613</v>
      </c>
      <c r="AC1638" s="4">
        <v>88</v>
      </c>
      <c r="AD1638" s="4">
        <v>16</v>
      </c>
      <c r="AE1638" s="4">
        <v>300</v>
      </c>
      <c r="AF1638" s="4"/>
      <c r="AG1638" s="4"/>
    </row>
    <row r="1639" spans="1:33">
      <c r="A1639" s="4" t="s">
        <v>318</v>
      </c>
      <c r="B1639" s="4" t="s">
        <v>226</v>
      </c>
      <c r="C1639" s="28">
        <v>39651</v>
      </c>
      <c r="D1639" s="4">
        <v>2008</v>
      </c>
      <c r="E1639" s="33">
        <v>0.41527777777777802</v>
      </c>
      <c r="F1639" s="33">
        <v>0.41944444444444401</v>
      </c>
      <c r="G1639" s="33">
        <f t="shared" si="175"/>
        <v>4.1666666666659857E-3</v>
      </c>
      <c r="H1639" s="8">
        <v>2</v>
      </c>
      <c r="I1639" s="5">
        <v>1</v>
      </c>
      <c r="J1639" s="5">
        <v>7</v>
      </c>
      <c r="K1639" s="4">
        <v>7</v>
      </c>
      <c r="L1639" s="4" t="s">
        <v>98</v>
      </c>
      <c r="M1639" s="4" t="s">
        <v>99</v>
      </c>
      <c r="N1639" s="4">
        <v>1</v>
      </c>
      <c r="O1639" s="5">
        <f t="shared" si="176"/>
        <v>51.809999999999995</v>
      </c>
      <c r="P1639" s="5">
        <v>15.7</v>
      </c>
      <c r="Q1639" s="5">
        <f t="shared" si="177"/>
        <v>49.5</v>
      </c>
      <c r="R1639" s="5">
        <v>15</v>
      </c>
      <c r="S1639" s="5">
        <f t="shared" si="178"/>
        <v>51.809999999999995</v>
      </c>
      <c r="T1639" s="5">
        <v>15.7</v>
      </c>
      <c r="U1639" s="8">
        <f t="shared" si="180"/>
        <v>50.654999999999994</v>
      </c>
      <c r="V1639" s="5">
        <f t="shared" si="181"/>
        <v>15.35</v>
      </c>
      <c r="W1639" s="12">
        <v>27.891860000000001</v>
      </c>
      <c r="X1639" s="12">
        <v>-115.19081</v>
      </c>
      <c r="Y1639" s="4">
        <f t="shared" si="179"/>
        <v>64.400000000000006</v>
      </c>
      <c r="Z1639" s="4">
        <v>18</v>
      </c>
      <c r="AA1639" s="4">
        <v>6</v>
      </c>
      <c r="AB1639" s="4" t="s">
        <v>609</v>
      </c>
      <c r="AC1639" s="4">
        <v>3</v>
      </c>
      <c r="AD1639" s="4" t="s">
        <v>38</v>
      </c>
      <c r="AE1639" s="4">
        <v>300</v>
      </c>
      <c r="AF1639" s="4"/>
      <c r="AG1639" s="4"/>
    </row>
    <row r="1640" spans="1:33">
      <c r="A1640" s="4" t="s">
        <v>318</v>
      </c>
      <c r="B1640" s="4" t="s">
        <v>226</v>
      </c>
      <c r="C1640" s="28">
        <v>39651</v>
      </c>
      <c r="D1640" s="4">
        <v>2008</v>
      </c>
      <c r="E1640" s="33">
        <v>0.41527777777777802</v>
      </c>
      <c r="F1640" s="33">
        <v>0.41944444444444401</v>
      </c>
      <c r="G1640" s="33">
        <f t="shared" si="175"/>
        <v>4.1666666666659857E-3</v>
      </c>
      <c r="H1640" s="8">
        <v>2</v>
      </c>
      <c r="I1640" s="5">
        <v>1</v>
      </c>
      <c r="J1640" s="5">
        <v>7</v>
      </c>
      <c r="K1640" s="4">
        <v>7</v>
      </c>
      <c r="L1640" s="4" t="s">
        <v>98</v>
      </c>
      <c r="M1640" s="4" t="s">
        <v>99</v>
      </c>
      <c r="N1640" s="4">
        <v>1</v>
      </c>
      <c r="O1640" s="5">
        <f t="shared" si="176"/>
        <v>51.809999999999995</v>
      </c>
      <c r="P1640" s="5">
        <v>15.7</v>
      </c>
      <c r="Q1640" s="5">
        <f t="shared" si="177"/>
        <v>49.5</v>
      </c>
      <c r="R1640" s="5">
        <v>15</v>
      </c>
      <c r="S1640" s="5">
        <f t="shared" si="178"/>
        <v>51.809999999999995</v>
      </c>
      <c r="T1640" s="5">
        <v>15.7</v>
      </c>
      <c r="U1640" s="8">
        <f t="shared" si="180"/>
        <v>50.654999999999994</v>
      </c>
      <c r="V1640" s="5">
        <f t="shared" si="181"/>
        <v>15.35</v>
      </c>
      <c r="W1640" s="12">
        <v>27.891860000000001</v>
      </c>
      <c r="X1640" s="12">
        <v>-115.19081</v>
      </c>
      <c r="Y1640" s="4">
        <f t="shared" si="179"/>
        <v>64.400000000000006</v>
      </c>
      <c r="Z1640" s="4">
        <v>18</v>
      </c>
      <c r="AA1640" s="4">
        <v>6</v>
      </c>
      <c r="AB1640" s="4" t="s">
        <v>608</v>
      </c>
      <c r="AC1640" s="4">
        <v>1</v>
      </c>
      <c r="AD1640" s="4" t="s">
        <v>38</v>
      </c>
      <c r="AE1640" s="4">
        <v>300</v>
      </c>
      <c r="AF1640" s="4"/>
      <c r="AG1640" s="4"/>
    </row>
    <row r="1641" spans="1:33">
      <c r="A1641" s="4" t="s">
        <v>318</v>
      </c>
      <c r="B1641" s="4" t="s">
        <v>226</v>
      </c>
      <c r="C1641" s="28">
        <v>39651</v>
      </c>
      <c r="D1641" s="4">
        <v>2008</v>
      </c>
      <c r="E1641" s="33">
        <v>0.41527777777777802</v>
      </c>
      <c r="F1641" s="33">
        <v>0.41944444444444401</v>
      </c>
      <c r="G1641" s="33">
        <f t="shared" si="175"/>
        <v>4.1666666666659857E-3</v>
      </c>
      <c r="H1641" s="8">
        <v>2</v>
      </c>
      <c r="I1641" s="5">
        <v>1</v>
      </c>
      <c r="J1641" s="5">
        <v>7</v>
      </c>
      <c r="K1641" s="4">
        <v>7</v>
      </c>
      <c r="L1641" s="4" t="s">
        <v>98</v>
      </c>
      <c r="M1641" s="4" t="s">
        <v>99</v>
      </c>
      <c r="N1641" s="4">
        <v>1</v>
      </c>
      <c r="O1641" s="5">
        <f t="shared" si="176"/>
        <v>51.809999999999995</v>
      </c>
      <c r="P1641" s="5">
        <v>15.7</v>
      </c>
      <c r="Q1641" s="5">
        <f t="shared" si="177"/>
        <v>49.5</v>
      </c>
      <c r="R1641" s="5">
        <v>15</v>
      </c>
      <c r="S1641" s="5">
        <f t="shared" si="178"/>
        <v>51.809999999999995</v>
      </c>
      <c r="T1641" s="5">
        <v>15.7</v>
      </c>
      <c r="U1641" s="8">
        <f t="shared" si="180"/>
        <v>50.654999999999994</v>
      </c>
      <c r="V1641" s="5">
        <f t="shared" si="181"/>
        <v>15.35</v>
      </c>
      <c r="W1641" s="12">
        <v>27.891860000000001</v>
      </c>
      <c r="X1641" s="12">
        <v>-115.19081</v>
      </c>
      <c r="Y1641" s="4">
        <f t="shared" si="179"/>
        <v>64.400000000000006</v>
      </c>
      <c r="Z1641" s="4">
        <v>18</v>
      </c>
      <c r="AA1641" s="4">
        <v>6</v>
      </c>
      <c r="AB1641" s="4" t="s">
        <v>610</v>
      </c>
      <c r="AC1641" s="4">
        <v>11</v>
      </c>
      <c r="AD1641" s="4" t="s">
        <v>38</v>
      </c>
      <c r="AE1641" s="4">
        <v>300</v>
      </c>
      <c r="AF1641" s="4"/>
      <c r="AG1641" s="4"/>
    </row>
    <row r="1642" spans="1:33">
      <c r="A1642" s="4" t="s">
        <v>318</v>
      </c>
      <c r="B1642" s="4" t="s">
        <v>226</v>
      </c>
      <c r="C1642" s="28">
        <v>39651</v>
      </c>
      <c r="D1642" s="4">
        <v>2008</v>
      </c>
      <c r="E1642" s="33">
        <v>0.4152777777777778</v>
      </c>
      <c r="F1642" s="33">
        <v>0.41944444444444445</v>
      </c>
      <c r="G1642" s="33">
        <f t="shared" si="175"/>
        <v>4.1666666666666519E-3</v>
      </c>
      <c r="H1642" s="8">
        <v>2</v>
      </c>
      <c r="I1642" s="5">
        <v>1</v>
      </c>
      <c r="J1642" s="5">
        <v>7</v>
      </c>
      <c r="K1642" s="4">
        <v>7</v>
      </c>
      <c r="L1642" s="4" t="s">
        <v>98</v>
      </c>
      <c r="M1642" s="4" t="s">
        <v>99</v>
      </c>
      <c r="N1642" s="4">
        <v>1</v>
      </c>
      <c r="O1642" s="5">
        <f t="shared" si="176"/>
        <v>51.809999999999995</v>
      </c>
      <c r="P1642" s="5">
        <v>15.7</v>
      </c>
      <c r="Q1642" s="5">
        <f t="shared" si="177"/>
        <v>49.5</v>
      </c>
      <c r="R1642" s="5">
        <v>15</v>
      </c>
      <c r="S1642" s="5">
        <f t="shared" si="178"/>
        <v>51.809999999999995</v>
      </c>
      <c r="T1642" s="5">
        <v>15.7</v>
      </c>
      <c r="U1642" s="8">
        <f t="shared" si="180"/>
        <v>50.654999999999994</v>
      </c>
      <c r="V1642" s="5">
        <f t="shared" si="181"/>
        <v>15.35</v>
      </c>
      <c r="W1642" s="12">
        <v>27.891860000000001</v>
      </c>
      <c r="X1642" s="12">
        <v>-115.19081</v>
      </c>
      <c r="Y1642" s="4">
        <f t="shared" si="179"/>
        <v>64.400000000000006</v>
      </c>
      <c r="Z1642" s="4">
        <v>18</v>
      </c>
      <c r="AA1642" s="4">
        <v>6</v>
      </c>
      <c r="AB1642" s="4" t="s">
        <v>606</v>
      </c>
      <c r="AC1642" s="4">
        <v>14</v>
      </c>
      <c r="AD1642" s="4" t="s">
        <v>38</v>
      </c>
      <c r="AE1642" s="4">
        <v>300</v>
      </c>
      <c r="AF1642" s="4"/>
      <c r="AG1642" s="4"/>
    </row>
    <row r="1643" spans="1:33">
      <c r="A1643" s="4" t="s">
        <v>318</v>
      </c>
      <c r="B1643" s="4" t="s">
        <v>226</v>
      </c>
      <c r="C1643" s="28">
        <v>39651</v>
      </c>
      <c r="D1643" s="4">
        <v>2008</v>
      </c>
      <c r="E1643" s="33">
        <v>0.41527777777777802</v>
      </c>
      <c r="F1643" s="33">
        <v>0.41944444444444401</v>
      </c>
      <c r="G1643" s="33">
        <f t="shared" si="175"/>
        <v>4.1666666666659857E-3</v>
      </c>
      <c r="H1643" s="8">
        <v>2</v>
      </c>
      <c r="I1643" s="5">
        <v>1</v>
      </c>
      <c r="J1643" s="5">
        <v>7</v>
      </c>
      <c r="K1643" s="4">
        <v>7</v>
      </c>
      <c r="L1643" s="4" t="s">
        <v>98</v>
      </c>
      <c r="M1643" s="4" t="s">
        <v>99</v>
      </c>
      <c r="N1643" s="4">
        <v>1</v>
      </c>
      <c r="O1643" s="5">
        <f t="shared" si="176"/>
        <v>51.809999999999995</v>
      </c>
      <c r="P1643" s="5">
        <v>15.7</v>
      </c>
      <c r="Q1643" s="5">
        <f t="shared" si="177"/>
        <v>49.5</v>
      </c>
      <c r="R1643" s="5">
        <v>15</v>
      </c>
      <c r="S1643" s="5">
        <f t="shared" si="178"/>
        <v>51.809999999999995</v>
      </c>
      <c r="T1643" s="5">
        <v>15.7</v>
      </c>
      <c r="U1643" s="8">
        <f t="shared" si="180"/>
        <v>50.654999999999994</v>
      </c>
      <c r="V1643" s="5">
        <f t="shared" si="181"/>
        <v>15.35</v>
      </c>
      <c r="W1643" s="12">
        <v>27.891860000000001</v>
      </c>
      <c r="X1643" s="12">
        <v>-115.19081</v>
      </c>
      <c r="Y1643" s="4">
        <f t="shared" si="179"/>
        <v>64.400000000000006</v>
      </c>
      <c r="Z1643" s="4">
        <v>18</v>
      </c>
      <c r="AA1643" s="4">
        <v>6</v>
      </c>
      <c r="AB1643" s="4" t="s">
        <v>607</v>
      </c>
      <c r="AC1643" s="4">
        <v>1</v>
      </c>
      <c r="AD1643" s="4" t="s">
        <v>38</v>
      </c>
      <c r="AE1643" s="4">
        <v>300</v>
      </c>
      <c r="AF1643" s="4"/>
      <c r="AG1643" s="4"/>
    </row>
    <row r="1644" spans="1:33">
      <c r="A1644" s="4" t="s">
        <v>318</v>
      </c>
      <c r="B1644" s="4" t="s">
        <v>226</v>
      </c>
      <c r="C1644" s="28">
        <v>39651</v>
      </c>
      <c r="D1644" s="4">
        <v>2008</v>
      </c>
      <c r="E1644" s="33">
        <v>0.41527777777777802</v>
      </c>
      <c r="F1644" s="33">
        <v>0.41944444444444401</v>
      </c>
      <c r="G1644" s="33">
        <f t="shared" si="175"/>
        <v>4.1666666666659857E-3</v>
      </c>
      <c r="H1644" s="8">
        <v>2</v>
      </c>
      <c r="I1644" s="5">
        <v>1</v>
      </c>
      <c r="J1644" s="5">
        <v>7</v>
      </c>
      <c r="K1644" s="4">
        <v>7</v>
      </c>
      <c r="L1644" s="4" t="s">
        <v>98</v>
      </c>
      <c r="M1644" s="4" t="s">
        <v>99</v>
      </c>
      <c r="N1644" s="4">
        <v>1</v>
      </c>
      <c r="O1644" s="5">
        <f t="shared" si="176"/>
        <v>51.809999999999995</v>
      </c>
      <c r="P1644" s="5">
        <v>15.7</v>
      </c>
      <c r="Q1644" s="5">
        <f t="shared" si="177"/>
        <v>49.5</v>
      </c>
      <c r="R1644" s="5">
        <v>15</v>
      </c>
      <c r="S1644" s="5">
        <f t="shared" si="178"/>
        <v>51.809999999999995</v>
      </c>
      <c r="T1644" s="5">
        <v>15.7</v>
      </c>
      <c r="U1644" s="8">
        <f t="shared" si="180"/>
        <v>50.654999999999994</v>
      </c>
      <c r="V1644" s="5">
        <f t="shared" si="181"/>
        <v>15.35</v>
      </c>
      <c r="W1644" s="12">
        <v>27.891860000000001</v>
      </c>
      <c r="X1644" s="12">
        <v>-115.19081</v>
      </c>
      <c r="Y1644" s="4">
        <f t="shared" si="179"/>
        <v>64.400000000000006</v>
      </c>
      <c r="Z1644" s="4">
        <v>18</v>
      </c>
      <c r="AA1644" s="4">
        <v>6</v>
      </c>
      <c r="AB1644" s="4" t="s">
        <v>611</v>
      </c>
      <c r="AC1644" s="4">
        <v>1</v>
      </c>
      <c r="AD1644" s="4" t="s">
        <v>38</v>
      </c>
      <c r="AE1644" s="4">
        <v>300</v>
      </c>
      <c r="AF1644" s="4"/>
      <c r="AG1644" s="4"/>
    </row>
    <row r="1645" spans="1:33">
      <c r="A1645" s="4" t="s">
        <v>319</v>
      </c>
      <c r="B1645" s="4" t="s">
        <v>226</v>
      </c>
      <c r="C1645" s="28">
        <v>39651</v>
      </c>
      <c r="D1645" s="4">
        <v>2008</v>
      </c>
      <c r="E1645" s="33">
        <v>0.4826388888888889</v>
      </c>
      <c r="F1645" s="33">
        <v>0.48749999999999999</v>
      </c>
      <c r="G1645" s="33">
        <f t="shared" si="175"/>
        <v>4.8611111111110938E-3</v>
      </c>
      <c r="H1645" s="8">
        <v>2</v>
      </c>
      <c r="I1645" s="5">
        <v>2</v>
      </c>
      <c r="J1645" s="5">
        <v>8</v>
      </c>
      <c r="K1645" s="4">
        <v>8</v>
      </c>
      <c r="L1645" s="4" t="s">
        <v>98</v>
      </c>
      <c r="M1645" s="4" t="s">
        <v>99</v>
      </c>
      <c r="N1645" s="4">
        <v>1</v>
      </c>
      <c r="O1645" s="5">
        <f t="shared" si="176"/>
        <v>49.5</v>
      </c>
      <c r="P1645" s="5">
        <v>15</v>
      </c>
      <c r="Q1645" s="5">
        <f t="shared" si="177"/>
        <v>50.82</v>
      </c>
      <c r="R1645" s="5">
        <v>15.4</v>
      </c>
      <c r="S1645" s="5">
        <f t="shared" si="178"/>
        <v>50.82</v>
      </c>
      <c r="T1645" s="5">
        <v>15.4</v>
      </c>
      <c r="U1645" s="8">
        <f t="shared" si="180"/>
        <v>50.16</v>
      </c>
      <c r="V1645" s="5">
        <f t="shared" si="181"/>
        <v>15.2</v>
      </c>
      <c r="W1645" s="12">
        <v>27.891500000000001</v>
      </c>
      <c r="X1645" s="12">
        <v>-115.191</v>
      </c>
      <c r="Y1645" s="4">
        <f t="shared" si="179"/>
        <v>62.6</v>
      </c>
      <c r="Z1645" s="4">
        <v>17</v>
      </c>
      <c r="AA1645" s="4">
        <v>6</v>
      </c>
      <c r="AB1645" s="4" t="s">
        <v>604</v>
      </c>
      <c r="AC1645" s="4">
        <v>5</v>
      </c>
      <c r="AD1645" s="4" t="s">
        <v>38</v>
      </c>
      <c r="AE1645" s="4">
        <v>300</v>
      </c>
      <c r="AF1645" s="4"/>
      <c r="AG1645" s="4"/>
    </row>
    <row r="1646" spans="1:33">
      <c r="A1646" s="4" t="s">
        <v>319</v>
      </c>
      <c r="B1646" s="4" t="s">
        <v>226</v>
      </c>
      <c r="C1646" s="28">
        <v>39651</v>
      </c>
      <c r="D1646" s="4">
        <v>2008</v>
      </c>
      <c r="E1646" s="33">
        <v>0.4826388888888889</v>
      </c>
      <c r="F1646" s="33">
        <v>0.48749999999999999</v>
      </c>
      <c r="G1646" s="33">
        <f t="shared" si="175"/>
        <v>4.8611111111110938E-3</v>
      </c>
      <c r="H1646" s="8">
        <v>2</v>
      </c>
      <c r="I1646" s="5">
        <v>2</v>
      </c>
      <c r="J1646" s="5">
        <v>8</v>
      </c>
      <c r="K1646" s="4">
        <v>8</v>
      </c>
      <c r="L1646" s="4" t="s">
        <v>98</v>
      </c>
      <c r="M1646" s="4" t="s">
        <v>99</v>
      </c>
      <c r="N1646" s="4">
        <v>1</v>
      </c>
      <c r="O1646" s="5">
        <f t="shared" si="176"/>
        <v>49.5</v>
      </c>
      <c r="P1646" s="5">
        <v>15</v>
      </c>
      <c r="Q1646" s="5">
        <f t="shared" si="177"/>
        <v>50.82</v>
      </c>
      <c r="R1646" s="5">
        <v>15.4</v>
      </c>
      <c r="S1646" s="5">
        <f t="shared" si="178"/>
        <v>50.82</v>
      </c>
      <c r="T1646" s="5">
        <v>15.4</v>
      </c>
      <c r="U1646" s="8">
        <f t="shared" si="180"/>
        <v>50.16</v>
      </c>
      <c r="V1646" s="5">
        <f t="shared" si="181"/>
        <v>15.2</v>
      </c>
      <c r="W1646" s="12">
        <v>27.891500000000001</v>
      </c>
      <c r="X1646" s="12">
        <v>-115.191</v>
      </c>
      <c r="Y1646" s="4">
        <f t="shared" si="179"/>
        <v>62.6</v>
      </c>
      <c r="Z1646" s="4">
        <v>17</v>
      </c>
      <c r="AA1646" s="4">
        <v>6</v>
      </c>
      <c r="AB1646" s="4" t="s">
        <v>615</v>
      </c>
      <c r="AC1646" s="4">
        <v>3</v>
      </c>
      <c r="AD1646" s="4" t="s">
        <v>38</v>
      </c>
      <c r="AE1646" s="4">
        <v>300</v>
      </c>
      <c r="AF1646" s="4"/>
      <c r="AG1646" s="4"/>
    </row>
    <row r="1647" spans="1:33">
      <c r="A1647" s="4" t="s">
        <v>319</v>
      </c>
      <c r="B1647" s="4" t="s">
        <v>226</v>
      </c>
      <c r="C1647" s="28">
        <v>39651</v>
      </c>
      <c r="D1647" s="4">
        <v>2008</v>
      </c>
      <c r="E1647" s="33">
        <v>0.4826388888888889</v>
      </c>
      <c r="F1647" s="33">
        <v>0.48749999999999999</v>
      </c>
      <c r="G1647" s="33">
        <f t="shared" si="175"/>
        <v>4.8611111111110938E-3</v>
      </c>
      <c r="H1647" s="8">
        <v>2</v>
      </c>
      <c r="I1647" s="5">
        <v>2</v>
      </c>
      <c r="J1647" s="5">
        <v>8</v>
      </c>
      <c r="K1647" s="4">
        <v>8</v>
      </c>
      <c r="L1647" s="4" t="s">
        <v>98</v>
      </c>
      <c r="M1647" s="4" t="s">
        <v>99</v>
      </c>
      <c r="N1647" s="4">
        <v>1</v>
      </c>
      <c r="O1647" s="5">
        <f t="shared" si="176"/>
        <v>49.5</v>
      </c>
      <c r="P1647" s="5">
        <v>15</v>
      </c>
      <c r="Q1647" s="5">
        <f t="shared" si="177"/>
        <v>50.82</v>
      </c>
      <c r="R1647" s="5">
        <v>15.4</v>
      </c>
      <c r="S1647" s="5">
        <f t="shared" si="178"/>
        <v>50.82</v>
      </c>
      <c r="T1647" s="5">
        <v>15.4</v>
      </c>
      <c r="U1647" s="8">
        <f t="shared" si="180"/>
        <v>50.16</v>
      </c>
      <c r="V1647" s="5">
        <f t="shared" si="181"/>
        <v>15.2</v>
      </c>
      <c r="W1647" s="12">
        <v>27.891500000000001</v>
      </c>
      <c r="X1647" s="12">
        <v>-115.191</v>
      </c>
      <c r="Y1647" s="4">
        <f t="shared" si="179"/>
        <v>62.6</v>
      </c>
      <c r="Z1647" s="4">
        <v>17</v>
      </c>
      <c r="AA1647" s="4">
        <v>6</v>
      </c>
      <c r="AB1647" s="9" t="s">
        <v>753</v>
      </c>
      <c r="AC1647" s="4">
        <v>1</v>
      </c>
      <c r="AD1647" s="4" t="s">
        <v>38</v>
      </c>
      <c r="AE1647" s="4">
        <v>300</v>
      </c>
      <c r="AF1647" s="4"/>
      <c r="AG1647" s="4"/>
    </row>
    <row r="1648" spans="1:33">
      <c r="A1648" s="4" t="s">
        <v>319</v>
      </c>
      <c r="B1648" s="4" t="s">
        <v>226</v>
      </c>
      <c r="C1648" s="28">
        <v>39651</v>
      </c>
      <c r="D1648" s="4">
        <v>2008</v>
      </c>
      <c r="E1648" s="33">
        <v>0.4826388888888889</v>
      </c>
      <c r="F1648" s="33">
        <v>0.48749999999999999</v>
      </c>
      <c r="G1648" s="33">
        <f t="shared" si="175"/>
        <v>4.8611111111110938E-3</v>
      </c>
      <c r="H1648" s="8">
        <v>2</v>
      </c>
      <c r="I1648" s="5">
        <v>2</v>
      </c>
      <c r="J1648" s="5">
        <v>8</v>
      </c>
      <c r="K1648" s="4">
        <v>8</v>
      </c>
      <c r="L1648" s="4" t="s">
        <v>98</v>
      </c>
      <c r="M1648" s="4" t="s">
        <v>99</v>
      </c>
      <c r="N1648" s="4">
        <v>1</v>
      </c>
      <c r="O1648" s="5">
        <f t="shared" si="176"/>
        <v>49.5</v>
      </c>
      <c r="P1648" s="5">
        <v>15</v>
      </c>
      <c r="Q1648" s="5">
        <f t="shared" si="177"/>
        <v>50.82</v>
      </c>
      <c r="R1648" s="5">
        <v>15.4</v>
      </c>
      <c r="S1648" s="5">
        <f t="shared" si="178"/>
        <v>50.82</v>
      </c>
      <c r="T1648" s="5">
        <v>15.4</v>
      </c>
      <c r="U1648" s="8">
        <f t="shared" si="180"/>
        <v>50.16</v>
      </c>
      <c r="V1648" s="5">
        <f t="shared" si="181"/>
        <v>15.2</v>
      </c>
      <c r="W1648" s="12">
        <v>27.891500000000001</v>
      </c>
      <c r="X1648" s="12">
        <v>-115.191</v>
      </c>
      <c r="Y1648" s="4">
        <f t="shared" si="179"/>
        <v>62.6</v>
      </c>
      <c r="Z1648" s="4">
        <v>17</v>
      </c>
      <c r="AA1648" s="4">
        <v>6</v>
      </c>
      <c r="AB1648" s="4" t="s">
        <v>614</v>
      </c>
      <c r="AC1648" s="4">
        <v>10</v>
      </c>
      <c r="AD1648" s="4" t="s">
        <v>38</v>
      </c>
      <c r="AE1648" s="4">
        <v>300</v>
      </c>
      <c r="AF1648" s="4"/>
      <c r="AG1648" s="4"/>
    </row>
    <row r="1649" spans="1:33">
      <c r="A1649" s="4" t="s">
        <v>319</v>
      </c>
      <c r="B1649" s="4" t="s">
        <v>226</v>
      </c>
      <c r="C1649" s="28">
        <v>39651</v>
      </c>
      <c r="D1649" s="4">
        <v>2008</v>
      </c>
      <c r="E1649" s="33">
        <v>0.4826388888888889</v>
      </c>
      <c r="F1649" s="33">
        <v>0.48749999999999999</v>
      </c>
      <c r="G1649" s="33">
        <f t="shared" si="175"/>
        <v>4.8611111111110938E-3</v>
      </c>
      <c r="H1649" s="8">
        <v>2</v>
      </c>
      <c r="I1649" s="5">
        <v>2</v>
      </c>
      <c r="J1649" s="5">
        <v>8</v>
      </c>
      <c r="K1649" s="4">
        <v>8</v>
      </c>
      <c r="L1649" s="4" t="s">
        <v>98</v>
      </c>
      <c r="M1649" s="4" t="s">
        <v>99</v>
      </c>
      <c r="N1649" s="4">
        <v>1</v>
      </c>
      <c r="O1649" s="5">
        <f t="shared" si="176"/>
        <v>49.5</v>
      </c>
      <c r="P1649" s="5">
        <v>15</v>
      </c>
      <c r="Q1649" s="5">
        <f t="shared" si="177"/>
        <v>50.82</v>
      </c>
      <c r="R1649" s="5">
        <v>15.4</v>
      </c>
      <c r="S1649" s="5">
        <f t="shared" si="178"/>
        <v>50.82</v>
      </c>
      <c r="T1649" s="5">
        <v>15.4</v>
      </c>
      <c r="U1649" s="8">
        <f t="shared" si="180"/>
        <v>50.16</v>
      </c>
      <c r="V1649" s="5">
        <f t="shared" si="181"/>
        <v>15.2</v>
      </c>
      <c r="W1649" s="12">
        <v>27.891500000000001</v>
      </c>
      <c r="X1649" s="12">
        <v>-115.191</v>
      </c>
      <c r="Y1649" s="4">
        <f t="shared" si="179"/>
        <v>62.6</v>
      </c>
      <c r="Z1649" s="4">
        <v>17</v>
      </c>
      <c r="AA1649" s="4">
        <v>6</v>
      </c>
      <c r="AB1649" s="4" t="s">
        <v>613</v>
      </c>
      <c r="AC1649" s="4">
        <v>51</v>
      </c>
      <c r="AD1649" s="4">
        <v>19</v>
      </c>
      <c r="AE1649" s="4">
        <v>300</v>
      </c>
      <c r="AF1649" s="4"/>
      <c r="AG1649" s="4"/>
    </row>
    <row r="1650" spans="1:33">
      <c r="A1650" s="4" t="s">
        <v>319</v>
      </c>
      <c r="B1650" s="4" t="s">
        <v>226</v>
      </c>
      <c r="C1650" s="28">
        <v>39651</v>
      </c>
      <c r="D1650" s="4">
        <v>2008</v>
      </c>
      <c r="E1650" s="33">
        <v>0.4826388888888889</v>
      </c>
      <c r="F1650" s="33">
        <v>0.48749999999999999</v>
      </c>
      <c r="G1650" s="33">
        <f t="shared" si="175"/>
        <v>4.8611111111110938E-3</v>
      </c>
      <c r="H1650" s="8">
        <v>2</v>
      </c>
      <c r="I1650" s="5">
        <v>2</v>
      </c>
      <c r="J1650" s="5">
        <v>8</v>
      </c>
      <c r="K1650" s="4">
        <v>8</v>
      </c>
      <c r="L1650" s="4" t="s">
        <v>98</v>
      </c>
      <c r="M1650" s="4" t="s">
        <v>99</v>
      </c>
      <c r="N1650" s="4">
        <v>1</v>
      </c>
      <c r="O1650" s="5">
        <f t="shared" si="176"/>
        <v>49.5</v>
      </c>
      <c r="P1650" s="5">
        <v>15</v>
      </c>
      <c r="Q1650" s="5">
        <f t="shared" si="177"/>
        <v>50.82</v>
      </c>
      <c r="R1650" s="5">
        <v>15.4</v>
      </c>
      <c r="S1650" s="5">
        <f t="shared" si="178"/>
        <v>50.82</v>
      </c>
      <c r="T1650" s="5">
        <v>15.4</v>
      </c>
      <c r="U1650" s="8">
        <f t="shared" si="180"/>
        <v>50.16</v>
      </c>
      <c r="V1650" s="5">
        <f t="shared" si="181"/>
        <v>15.2</v>
      </c>
      <c r="W1650" s="12">
        <v>27.891500000000001</v>
      </c>
      <c r="X1650" s="12">
        <v>-115.191</v>
      </c>
      <c r="Y1650" s="4">
        <f t="shared" si="179"/>
        <v>62.6</v>
      </c>
      <c r="Z1650" s="4">
        <v>17</v>
      </c>
      <c r="AA1650" s="4">
        <v>6</v>
      </c>
      <c r="AB1650" s="4" t="s">
        <v>609</v>
      </c>
      <c r="AC1650" s="4">
        <v>16</v>
      </c>
      <c r="AD1650" s="4" t="s">
        <v>38</v>
      </c>
      <c r="AE1650" s="4">
        <v>300</v>
      </c>
      <c r="AF1650" s="4"/>
      <c r="AG1650" s="4"/>
    </row>
    <row r="1651" spans="1:33">
      <c r="A1651" s="4" t="s">
        <v>319</v>
      </c>
      <c r="B1651" s="4" t="s">
        <v>226</v>
      </c>
      <c r="C1651" s="28">
        <v>39651</v>
      </c>
      <c r="D1651" s="4">
        <v>2008</v>
      </c>
      <c r="E1651" s="33">
        <v>0.4826388888888889</v>
      </c>
      <c r="F1651" s="33">
        <v>0.48749999999999999</v>
      </c>
      <c r="G1651" s="33">
        <f t="shared" si="175"/>
        <v>4.8611111111110938E-3</v>
      </c>
      <c r="H1651" s="8">
        <v>2</v>
      </c>
      <c r="I1651" s="5">
        <v>2</v>
      </c>
      <c r="J1651" s="5">
        <v>8</v>
      </c>
      <c r="K1651" s="4">
        <v>8</v>
      </c>
      <c r="L1651" s="4" t="s">
        <v>98</v>
      </c>
      <c r="M1651" s="4" t="s">
        <v>99</v>
      </c>
      <c r="N1651" s="4">
        <v>1</v>
      </c>
      <c r="O1651" s="5">
        <f t="shared" si="176"/>
        <v>49.5</v>
      </c>
      <c r="P1651" s="5">
        <v>15</v>
      </c>
      <c r="Q1651" s="5">
        <f t="shared" si="177"/>
        <v>50.82</v>
      </c>
      <c r="R1651" s="5">
        <v>15.4</v>
      </c>
      <c r="S1651" s="5">
        <f t="shared" si="178"/>
        <v>50.82</v>
      </c>
      <c r="T1651" s="5">
        <v>15.4</v>
      </c>
      <c r="U1651" s="8">
        <f t="shared" si="180"/>
        <v>50.16</v>
      </c>
      <c r="V1651" s="5">
        <f t="shared" si="181"/>
        <v>15.2</v>
      </c>
      <c r="W1651" s="12">
        <v>27.891500000000001</v>
      </c>
      <c r="X1651" s="12">
        <v>-115.191</v>
      </c>
      <c r="Y1651" s="4">
        <f t="shared" si="179"/>
        <v>62.6</v>
      </c>
      <c r="Z1651" s="4">
        <v>17</v>
      </c>
      <c r="AA1651" s="4">
        <v>6</v>
      </c>
      <c r="AB1651" s="4" t="s">
        <v>606</v>
      </c>
      <c r="AC1651" s="4">
        <v>2</v>
      </c>
      <c r="AD1651" s="4" t="s">
        <v>38</v>
      </c>
      <c r="AE1651" s="4">
        <v>300</v>
      </c>
      <c r="AF1651" s="4"/>
      <c r="AG1651" s="4"/>
    </row>
    <row r="1652" spans="1:33">
      <c r="A1652" s="4" t="s">
        <v>319</v>
      </c>
      <c r="B1652" s="4" t="s">
        <v>226</v>
      </c>
      <c r="C1652" s="28">
        <v>39651</v>
      </c>
      <c r="D1652" s="4">
        <v>2008</v>
      </c>
      <c r="E1652" s="33">
        <v>0.4826388888888889</v>
      </c>
      <c r="F1652" s="33">
        <v>0.48749999999999999</v>
      </c>
      <c r="G1652" s="33">
        <f t="shared" si="175"/>
        <v>4.8611111111110938E-3</v>
      </c>
      <c r="H1652" s="8">
        <v>2</v>
      </c>
      <c r="I1652" s="5">
        <v>2</v>
      </c>
      <c r="J1652" s="5">
        <v>8</v>
      </c>
      <c r="K1652" s="4">
        <v>8</v>
      </c>
      <c r="L1652" s="4" t="s">
        <v>98</v>
      </c>
      <c r="M1652" s="4" t="s">
        <v>99</v>
      </c>
      <c r="N1652" s="4">
        <v>1</v>
      </c>
      <c r="O1652" s="5">
        <f t="shared" si="176"/>
        <v>49.5</v>
      </c>
      <c r="P1652" s="5">
        <v>15</v>
      </c>
      <c r="Q1652" s="5">
        <f t="shared" si="177"/>
        <v>50.82</v>
      </c>
      <c r="R1652" s="5">
        <v>15.4</v>
      </c>
      <c r="S1652" s="5">
        <f t="shared" si="178"/>
        <v>50.82</v>
      </c>
      <c r="T1652" s="5">
        <v>15.4</v>
      </c>
      <c r="U1652" s="8">
        <f t="shared" si="180"/>
        <v>50.16</v>
      </c>
      <c r="V1652" s="5">
        <f t="shared" si="181"/>
        <v>15.2</v>
      </c>
      <c r="W1652" s="12">
        <v>27.891500000000001</v>
      </c>
      <c r="X1652" s="12">
        <v>-115.191</v>
      </c>
      <c r="Y1652" s="4">
        <f t="shared" si="179"/>
        <v>62.6</v>
      </c>
      <c r="Z1652" s="4">
        <v>17</v>
      </c>
      <c r="AA1652" s="4">
        <v>6</v>
      </c>
      <c r="AB1652" s="4" t="s">
        <v>607</v>
      </c>
      <c r="AC1652" s="4">
        <v>1</v>
      </c>
      <c r="AD1652" s="4" t="s">
        <v>38</v>
      </c>
      <c r="AE1652" s="4">
        <v>300</v>
      </c>
      <c r="AF1652" s="4"/>
      <c r="AG1652" s="4"/>
    </row>
    <row r="1653" spans="1:33">
      <c r="A1653" s="4" t="s">
        <v>319</v>
      </c>
      <c r="B1653" s="4" t="s">
        <v>226</v>
      </c>
      <c r="C1653" s="28">
        <v>39651</v>
      </c>
      <c r="D1653" s="4">
        <v>2008</v>
      </c>
      <c r="E1653" s="33">
        <v>0.4826388888888889</v>
      </c>
      <c r="F1653" s="33">
        <v>0.48749999999999999</v>
      </c>
      <c r="G1653" s="33">
        <f t="shared" si="175"/>
        <v>4.8611111111110938E-3</v>
      </c>
      <c r="H1653" s="8">
        <v>2</v>
      </c>
      <c r="I1653" s="5">
        <v>2</v>
      </c>
      <c r="J1653" s="5">
        <v>8</v>
      </c>
      <c r="K1653" s="4">
        <v>8</v>
      </c>
      <c r="L1653" s="4" t="s">
        <v>98</v>
      </c>
      <c r="M1653" s="4" t="s">
        <v>99</v>
      </c>
      <c r="N1653" s="4">
        <v>1</v>
      </c>
      <c r="O1653" s="5">
        <f t="shared" si="176"/>
        <v>49.5</v>
      </c>
      <c r="P1653" s="5">
        <v>15</v>
      </c>
      <c r="Q1653" s="5">
        <f t="shared" si="177"/>
        <v>50.82</v>
      </c>
      <c r="R1653" s="5">
        <v>15.4</v>
      </c>
      <c r="S1653" s="5">
        <f t="shared" si="178"/>
        <v>50.82</v>
      </c>
      <c r="T1653" s="5">
        <v>15.4</v>
      </c>
      <c r="U1653" s="8">
        <f t="shared" si="180"/>
        <v>50.16</v>
      </c>
      <c r="V1653" s="5">
        <f t="shared" si="181"/>
        <v>15.2</v>
      </c>
      <c r="W1653" s="12">
        <v>27.891500000000001</v>
      </c>
      <c r="X1653" s="12">
        <v>-115.191</v>
      </c>
      <c r="Y1653" s="4">
        <f t="shared" si="179"/>
        <v>62.6</v>
      </c>
      <c r="Z1653" s="4">
        <v>17</v>
      </c>
      <c r="AA1653" s="4">
        <v>6</v>
      </c>
      <c r="AB1653" s="4" t="s">
        <v>611</v>
      </c>
      <c r="AC1653" s="4">
        <v>5</v>
      </c>
      <c r="AD1653" s="4" t="s">
        <v>38</v>
      </c>
      <c r="AE1653" s="4">
        <v>300</v>
      </c>
      <c r="AF1653" s="4"/>
      <c r="AG1653" s="4"/>
    </row>
    <row r="1654" spans="1:33">
      <c r="A1654" s="4" t="s">
        <v>320</v>
      </c>
      <c r="B1654" s="4" t="s">
        <v>321</v>
      </c>
      <c r="C1654" s="28">
        <v>39651</v>
      </c>
      <c r="D1654" s="4">
        <v>2008</v>
      </c>
      <c r="E1654" s="33">
        <v>0.4069444444444445</v>
      </c>
      <c r="F1654" s="33">
        <v>0.41388888888888892</v>
      </c>
      <c r="G1654" s="33">
        <f t="shared" si="175"/>
        <v>6.9444444444444198E-3</v>
      </c>
      <c r="H1654" s="8">
        <v>2</v>
      </c>
      <c r="I1654" s="5">
        <v>1</v>
      </c>
      <c r="J1654" s="5">
        <v>9</v>
      </c>
      <c r="K1654" s="4">
        <v>9</v>
      </c>
      <c r="L1654" s="4" t="s">
        <v>98</v>
      </c>
      <c r="M1654" s="4" t="s">
        <v>99</v>
      </c>
      <c r="N1654" s="4">
        <v>1</v>
      </c>
      <c r="O1654" s="5">
        <f t="shared" si="176"/>
        <v>51.809999999999995</v>
      </c>
      <c r="P1654" s="5">
        <v>15.7</v>
      </c>
      <c r="Q1654" s="5">
        <f t="shared" si="177"/>
        <v>50.49</v>
      </c>
      <c r="R1654" s="5">
        <v>15.3</v>
      </c>
      <c r="S1654" s="5">
        <f t="shared" si="178"/>
        <v>51.809999999999995</v>
      </c>
      <c r="T1654" s="5">
        <v>15.7</v>
      </c>
      <c r="U1654" s="8">
        <f t="shared" si="180"/>
        <v>51.15</v>
      </c>
      <c r="V1654" s="5">
        <f t="shared" si="181"/>
        <v>15.5</v>
      </c>
      <c r="W1654" s="12">
        <v>27.891860000000001</v>
      </c>
      <c r="X1654" s="12">
        <v>-115.19081</v>
      </c>
      <c r="Y1654" s="4">
        <f t="shared" si="179"/>
        <v>62.6</v>
      </c>
      <c r="Z1654" s="4">
        <v>17</v>
      </c>
      <c r="AA1654" s="4">
        <v>6</v>
      </c>
      <c r="AB1654" s="4" t="s">
        <v>604</v>
      </c>
      <c r="AC1654" s="4">
        <v>11</v>
      </c>
      <c r="AD1654" s="4" t="s">
        <v>38</v>
      </c>
      <c r="AE1654" s="4">
        <v>120</v>
      </c>
      <c r="AF1654" s="4"/>
      <c r="AG1654" s="4"/>
    </row>
    <row r="1655" spans="1:33">
      <c r="A1655" s="4" t="s">
        <v>320</v>
      </c>
      <c r="B1655" s="4" t="s">
        <v>321</v>
      </c>
      <c r="C1655" s="28">
        <v>39651</v>
      </c>
      <c r="D1655" s="4">
        <v>2008</v>
      </c>
      <c r="E1655" s="33">
        <v>0.406944444444444</v>
      </c>
      <c r="F1655" s="33">
        <v>0.41388888888888897</v>
      </c>
      <c r="G1655" s="33">
        <f t="shared" si="175"/>
        <v>6.9444444444449749E-3</v>
      </c>
      <c r="H1655" s="8">
        <v>2</v>
      </c>
      <c r="I1655" s="5">
        <v>1</v>
      </c>
      <c r="J1655" s="5">
        <v>9</v>
      </c>
      <c r="K1655" s="4">
        <v>9</v>
      </c>
      <c r="L1655" s="4" t="s">
        <v>98</v>
      </c>
      <c r="M1655" s="4" t="s">
        <v>99</v>
      </c>
      <c r="N1655" s="4">
        <v>1</v>
      </c>
      <c r="O1655" s="5">
        <f t="shared" si="176"/>
        <v>51.809999999999995</v>
      </c>
      <c r="P1655" s="5">
        <v>15.7</v>
      </c>
      <c r="Q1655" s="5">
        <f t="shared" si="177"/>
        <v>50.49</v>
      </c>
      <c r="R1655" s="5">
        <v>15.3</v>
      </c>
      <c r="S1655" s="5">
        <f t="shared" si="178"/>
        <v>51.809999999999995</v>
      </c>
      <c r="T1655" s="5">
        <v>15.7</v>
      </c>
      <c r="U1655" s="8">
        <f t="shared" si="180"/>
        <v>51.15</v>
      </c>
      <c r="V1655" s="5">
        <f t="shared" si="181"/>
        <v>15.5</v>
      </c>
      <c r="W1655" s="12">
        <v>27.891860000000001</v>
      </c>
      <c r="X1655" s="12">
        <v>-115.19081</v>
      </c>
      <c r="Y1655" s="4">
        <f t="shared" si="179"/>
        <v>62.6</v>
      </c>
      <c r="Z1655" s="4">
        <v>17</v>
      </c>
      <c r="AA1655" s="4">
        <v>6</v>
      </c>
      <c r="AB1655" s="4" t="s">
        <v>615</v>
      </c>
      <c r="AC1655" s="4">
        <v>6</v>
      </c>
      <c r="AD1655" s="4" t="s">
        <v>38</v>
      </c>
      <c r="AE1655" s="4">
        <v>120</v>
      </c>
      <c r="AF1655" s="4"/>
      <c r="AG1655" s="4"/>
    </row>
    <row r="1656" spans="1:33">
      <c r="A1656" s="4" t="s">
        <v>320</v>
      </c>
      <c r="B1656" s="4" t="s">
        <v>321</v>
      </c>
      <c r="C1656" s="28">
        <v>39651</v>
      </c>
      <c r="D1656" s="4">
        <v>2008</v>
      </c>
      <c r="E1656" s="33">
        <v>0.406944444444444</v>
      </c>
      <c r="F1656" s="33">
        <v>0.41388888888888897</v>
      </c>
      <c r="G1656" s="33">
        <f t="shared" si="175"/>
        <v>6.9444444444449749E-3</v>
      </c>
      <c r="H1656" s="8">
        <v>2</v>
      </c>
      <c r="I1656" s="5">
        <v>1</v>
      </c>
      <c r="J1656" s="5">
        <v>9</v>
      </c>
      <c r="K1656" s="4">
        <v>9</v>
      </c>
      <c r="L1656" s="4" t="s">
        <v>98</v>
      </c>
      <c r="M1656" s="4" t="s">
        <v>99</v>
      </c>
      <c r="N1656" s="4">
        <v>1</v>
      </c>
      <c r="O1656" s="5">
        <f t="shared" si="176"/>
        <v>51.809999999999995</v>
      </c>
      <c r="P1656" s="5">
        <v>15.7</v>
      </c>
      <c r="Q1656" s="5">
        <f t="shared" si="177"/>
        <v>50.49</v>
      </c>
      <c r="R1656" s="5">
        <v>15.3</v>
      </c>
      <c r="S1656" s="5">
        <f t="shared" si="178"/>
        <v>51.809999999999995</v>
      </c>
      <c r="T1656" s="5">
        <v>15.7</v>
      </c>
      <c r="U1656" s="8">
        <f t="shared" si="180"/>
        <v>51.15</v>
      </c>
      <c r="V1656" s="5">
        <f t="shared" si="181"/>
        <v>15.5</v>
      </c>
      <c r="W1656" s="12">
        <v>27.891860000000001</v>
      </c>
      <c r="X1656" s="12">
        <v>-115.19081</v>
      </c>
      <c r="Y1656" s="4">
        <f t="shared" si="179"/>
        <v>62.6</v>
      </c>
      <c r="Z1656" s="4">
        <v>17</v>
      </c>
      <c r="AA1656" s="4">
        <v>6</v>
      </c>
      <c r="AB1656" s="9" t="s">
        <v>753</v>
      </c>
      <c r="AC1656" s="4">
        <v>3</v>
      </c>
      <c r="AD1656" s="4" t="s">
        <v>38</v>
      </c>
      <c r="AE1656" s="4">
        <v>120</v>
      </c>
      <c r="AF1656" s="4"/>
      <c r="AG1656" s="4"/>
    </row>
    <row r="1657" spans="1:33">
      <c r="A1657" s="4" t="s">
        <v>320</v>
      </c>
      <c r="B1657" s="4" t="s">
        <v>321</v>
      </c>
      <c r="C1657" s="28">
        <v>39651</v>
      </c>
      <c r="D1657" s="4">
        <v>2008</v>
      </c>
      <c r="E1657" s="33">
        <v>0.406944444444444</v>
      </c>
      <c r="F1657" s="33">
        <v>0.41388888888888897</v>
      </c>
      <c r="G1657" s="33">
        <f t="shared" si="175"/>
        <v>6.9444444444449749E-3</v>
      </c>
      <c r="H1657" s="8">
        <v>2</v>
      </c>
      <c r="I1657" s="5">
        <v>1</v>
      </c>
      <c r="J1657" s="5">
        <v>9</v>
      </c>
      <c r="K1657" s="4">
        <v>9</v>
      </c>
      <c r="L1657" s="4" t="s">
        <v>98</v>
      </c>
      <c r="M1657" s="4" t="s">
        <v>99</v>
      </c>
      <c r="N1657" s="4">
        <v>1</v>
      </c>
      <c r="O1657" s="5">
        <f t="shared" si="176"/>
        <v>51.809999999999995</v>
      </c>
      <c r="P1657" s="5">
        <v>15.7</v>
      </c>
      <c r="Q1657" s="5">
        <f t="shared" si="177"/>
        <v>50.49</v>
      </c>
      <c r="R1657" s="5">
        <v>15.3</v>
      </c>
      <c r="S1657" s="5">
        <f t="shared" si="178"/>
        <v>51.809999999999995</v>
      </c>
      <c r="T1657" s="5">
        <v>15.7</v>
      </c>
      <c r="U1657" s="8">
        <f t="shared" si="180"/>
        <v>51.15</v>
      </c>
      <c r="V1657" s="5">
        <f t="shared" si="181"/>
        <v>15.5</v>
      </c>
      <c r="W1657" s="12">
        <v>27.891860000000001</v>
      </c>
      <c r="X1657" s="12">
        <v>-115.19081</v>
      </c>
      <c r="Y1657" s="4">
        <f t="shared" si="179"/>
        <v>62.6</v>
      </c>
      <c r="Z1657" s="4">
        <v>17</v>
      </c>
      <c r="AA1657" s="4">
        <v>6</v>
      </c>
      <c r="AB1657" s="4" t="s">
        <v>619</v>
      </c>
      <c r="AC1657" s="4">
        <v>2</v>
      </c>
      <c r="AD1657" s="4" t="s">
        <v>38</v>
      </c>
      <c r="AE1657" s="4">
        <v>120</v>
      </c>
      <c r="AF1657" s="4"/>
      <c r="AG1657" s="4"/>
    </row>
    <row r="1658" spans="1:33">
      <c r="A1658" s="4" t="s">
        <v>320</v>
      </c>
      <c r="B1658" s="4" t="s">
        <v>321</v>
      </c>
      <c r="C1658" s="28">
        <v>39651</v>
      </c>
      <c r="D1658" s="4">
        <v>2008</v>
      </c>
      <c r="E1658" s="33">
        <v>0.406944444444444</v>
      </c>
      <c r="F1658" s="33">
        <v>0.41388888888888897</v>
      </c>
      <c r="G1658" s="33">
        <f t="shared" si="175"/>
        <v>6.9444444444449749E-3</v>
      </c>
      <c r="H1658" s="8">
        <v>2</v>
      </c>
      <c r="I1658" s="5">
        <v>1</v>
      </c>
      <c r="J1658" s="5">
        <v>9</v>
      </c>
      <c r="K1658" s="4">
        <v>9</v>
      </c>
      <c r="L1658" s="4" t="s">
        <v>98</v>
      </c>
      <c r="M1658" s="4" t="s">
        <v>99</v>
      </c>
      <c r="N1658" s="4">
        <v>1</v>
      </c>
      <c r="O1658" s="5">
        <f t="shared" si="176"/>
        <v>51.809999999999995</v>
      </c>
      <c r="P1658" s="5">
        <v>15.7</v>
      </c>
      <c r="Q1658" s="5">
        <f t="shared" si="177"/>
        <v>50.49</v>
      </c>
      <c r="R1658" s="5">
        <v>15.3</v>
      </c>
      <c r="S1658" s="5">
        <f t="shared" si="178"/>
        <v>51.809999999999995</v>
      </c>
      <c r="T1658" s="5">
        <v>15.7</v>
      </c>
      <c r="U1658" s="8">
        <f t="shared" si="180"/>
        <v>51.15</v>
      </c>
      <c r="V1658" s="5">
        <f t="shared" si="181"/>
        <v>15.5</v>
      </c>
      <c r="W1658" s="12">
        <v>27.891860000000001</v>
      </c>
      <c r="X1658" s="12">
        <v>-115.19081</v>
      </c>
      <c r="Y1658" s="4">
        <f t="shared" si="179"/>
        <v>62.6</v>
      </c>
      <c r="Z1658" s="4">
        <v>17</v>
      </c>
      <c r="AA1658" s="4">
        <v>6</v>
      </c>
      <c r="AB1658" s="4" t="s">
        <v>614</v>
      </c>
      <c r="AC1658" s="4">
        <v>14</v>
      </c>
      <c r="AD1658" s="4" t="s">
        <v>38</v>
      </c>
      <c r="AE1658" s="4">
        <v>120</v>
      </c>
      <c r="AF1658" s="4"/>
      <c r="AG1658" s="4"/>
    </row>
    <row r="1659" spans="1:33">
      <c r="A1659" s="4" t="s">
        <v>320</v>
      </c>
      <c r="B1659" s="4" t="s">
        <v>321</v>
      </c>
      <c r="C1659" s="28">
        <v>39651</v>
      </c>
      <c r="D1659" s="4">
        <v>2008</v>
      </c>
      <c r="E1659" s="33">
        <v>0.406944444444444</v>
      </c>
      <c r="F1659" s="33">
        <v>0.41388888888888897</v>
      </c>
      <c r="G1659" s="33">
        <f t="shared" si="175"/>
        <v>6.9444444444449749E-3</v>
      </c>
      <c r="H1659" s="8">
        <v>2</v>
      </c>
      <c r="I1659" s="5">
        <v>1</v>
      </c>
      <c r="J1659" s="5">
        <v>9</v>
      </c>
      <c r="K1659" s="4">
        <v>9</v>
      </c>
      <c r="L1659" s="4" t="s">
        <v>98</v>
      </c>
      <c r="M1659" s="4" t="s">
        <v>99</v>
      </c>
      <c r="N1659" s="4">
        <v>1</v>
      </c>
      <c r="O1659" s="5">
        <f t="shared" si="176"/>
        <v>51.809999999999995</v>
      </c>
      <c r="P1659" s="5">
        <v>15.7</v>
      </c>
      <c r="Q1659" s="5">
        <f t="shared" si="177"/>
        <v>50.49</v>
      </c>
      <c r="R1659" s="5">
        <v>15.3</v>
      </c>
      <c r="S1659" s="5">
        <f t="shared" si="178"/>
        <v>51.809999999999995</v>
      </c>
      <c r="T1659" s="5">
        <v>15.7</v>
      </c>
      <c r="U1659" s="8">
        <f t="shared" si="180"/>
        <v>51.15</v>
      </c>
      <c r="V1659" s="5">
        <f t="shared" si="181"/>
        <v>15.5</v>
      </c>
      <c r="W1659" s="12">
        <v>27.891860000000001</v>
      </c>
      <c r="X1659" s="12">
        <v>-115.19081</v>
      </c>
      <c r="Y1659" s="4">
        <f t="shared" si="179"/>
        <v>62.6</v>
      </c>
      <c r="Z1659" s="4">
        <v>17</v>
      </c>
      <c r="AA1659" s="4">
        <v>6</v>
      </c>
      <c r="AB1659" s="4" t="s">
        <v>613</v>
      </c>
      <c r="AC1659" s="4">
        <v>31</v>
      </c>
      <c r="AD1659" s="4">
        <v>17</v>
      </c>
      <c r="AE1659" s="4">
        <v>120</v>
      </c>
      <c r="AF1659" s="4"/>
      <c r="AG1659" s="4"/>
    </row>
    <row r="1660" spans="1:33">
      <c r="A1660" s="4" t="s">
        <v>320</v>
      </c>
      <c r="B1660" s="4" t="s">
        <v>321</v>
      </c>
      <c r="C1660" s="28">
        <v>39651</v>
      </c>
      <c r="D1660" s="4">
        <v>2008</v>
      </c>
      <c r="E1660" s="33">
        <v>0.406944444444444</v>
      </c>
      <c r="F1660" s="33">
        <v>0.41388888888888897</v>
      </c>
      <c r="G1660" s="33">
        <f t="shared" si="175"/>
        <v>6.9444444444449749E-3</v>
      </c>
      <c r="H1660" s="8">
        <v>2</v>
      </c>
      <c r="I1660" s="5">
        <v>1</v>
      </c>
      <c r="J1660" s="5">
        <v>9</v>
      </c>
      <c r="K1660" s="4">
        <v>9</v>
      </c>
      <c r="L1660" s="4" t="s">
        <v>98</v>
      </c>
      <c r="M1660" s="4" t="s">
        <v>99</v>
      </c>
      <c r="N1660" s="4">
        <v>1</v>
      </c>
      <c r="O1660" s="5">
        <f t="shared" si="176"/>
        <v>51.809999999999995</v>
      </c>
      <c r="P1660" s="5">
        <v>15.7</v>
      </c>
      <c r="Q1660" s="5">
        <f t="shared" si="177"/>
        <v>50.49</v>
      </c>
      <c r="R1660" s="5">
        <v>15.3</v>
      </c>
      <c r="S1660" s="5">
        <f t="shared" si="178"/>
        <v>51.809999999999995</v>
      </c>
      <c r="T1660" s="5">
        <v>15.7</v>
      </c>
      <c r="U1660" s="8">
        <f t="shared" si="180"/>
        <v>51.15</v>
      </c>
      <c r="V1660" s="5">
        <f t="shared" si="181"/>
        <v>15.5</v>
      </c>
      <c r="W1660" s="12">
        <v>27.891860000000001</v>
      </c>
      <c r="X1660" s="12">
        <v>-115.19081</v>
      </c>
      <c r="Y1660" s="4">
        <f t="shared" si="179"/>
        <v>62.6</v>
      </c>
      <c r="Z1660" s="4">
        <v>17</v>
      </c>
      <c r="AA1660" s="4">
        <v>6</v>
      </c>
      <c r="AB1660" s="4" t="s">
        <v>609</v>
      </c>
      <c r="AC1660" s="4">
        <v>30</v>
      </c>
      <c r="AD1660" s="4">
        <v>14</v>
      </c>
      <c r="AE1660" s="4">
        <v>120</v>
      </c>
      <c r="AF1660" s="4"/>
      <c r="AG1660" s="4"/>
    </row>
    <row r="1661" spans="1:33">
      <c r="A1661" s="4" t="s">
        <v>320</v>
      </c>
      <c r="B1661" s="4" t="s">
        <v>321</v>
      </c>
      <c r="C1661" s="28">
        <v>39651</v>
      </c>
      <c r="D1661" s="4">
        <v>2008</v>
      </c>
      <c r="E1661" s="33">
        <v>0.406944444444444</v>
      </c>
      <c r="F1661" s="33">
        <v>0.41388888888888897</v>
      </c>
      <c r="G1661" s="33">
        <f t="shared" si="175"/>
        <v>6.9444444444449749E-3</v>
      </c>
      <c r="H1661" s="8">
        <v>2</v>
      </c>
      <c r="I1661" s="5">
        <v>1</v>
      </c>
      <c r="J1661" s="5">
        <v>9</v>
      </c>
      <c r="K1661" s="4">
        <v>9</v>
      </c>
      <c r="L1661" s="4" t="s">
        <v>98</v>
      </c>
      <c r="M1661" s="4" t="s">
        <v>99</v>
      </c>
      <c r="N1661" s="4">
        <v>1</v>
      </c>
      <c r="O1661" s="5">
        <f t="shared" si="176"/>
        <v>51.809999999999995</v>
      </c>
      <c r="P1661" s="5">
        <v>15.7</v>
      </c>
      <c r="Q1661" s="5">
        <f t="shared" si="177"/>
        <v>50.49</v>
      </c>
      <c r="R1661" s="5">
        <v>15.3</v>
      </c>
      <c r="S1661" s="5">
        <f t="shared" si="178"/>
        <v>51.809999999999995</v>
      </c>
      <c r="T1661" s="5">
        <v>15.7</v>
      </c>
      <c r="U1661" s="8">
        <f t="shared" si="180"/>
        <v>51.15</v>
      </c>
      <c r="V1661" s="5">
        <f t="shared" si="181"/>
        <v>15.5</v>
      </c>
      <c r="W1661" s="12">
        <v>27.891860000000001</v>
      </c>
      <c r="X1661" s="12">
        <v>-115.19081</v>
      </c>
      <c r="Y1661" s="4">
        <f t="shared" si="179"/>
        <v>62.6</v>
      </c>
      <c r="Z1661" s="4">
        <v>17</v>
      </c>
      <c r="AA1661" s="4">
        <v>6</v>
      </c>
      <c r="AB1661" s="4" t="s">
        <v>610</v>
      </c>
      <c r="AC1661" s="4">
        <v>5</v>
      </c>
      <c r="AD1661" s="4" t="s">
        <v>38</v>
      </c>
      <c r="AE1661" s="4">
        <v>120</v>
      </c>
      <c r="AF1661" s="4"/>
      <c r="AG1661" s="4"/>
    </row>
    <row r="1662" spans="1:33">
      <c r="A1662" s="4" t="s">
        <v>320</v>
      </c>
      <c r="B1662" s="4" t="s">
        <v>321</v>
      </c>
      <c r="C1662" s="28">
        <v>39651</v>
      </c>
      <c r="D1662" s="4">
        <v>2008</v>
      </c>
      <c r="E1662" s="33">
        <v>0.4069444444444445</v>
      </c>
      <c r="F1662" s="33">
        <v>0.41388888888888892</v>
      </c>
      <c r="G1662" s="33">
        <f t="shared" si="175"/>
        <v>6.9444444444444198E-3</v>
      </c>
      <c r="H1662" s="8">
        <v>2</v>
      </c>
      <c r="I1662" s="5">
        <v>1</v>
      </c>
      <c r="J1662" s="5">
        <v>9</v>
      </c>
      <c r="K1662" s="4">
        <v>9</v>
      </c>
      <c r="L1662" s="4" t="s">
        <v>98</v>
      </c>
      <c r="M1662" s="4" t="s">
        <v>99</v>
      </c>
      <c r="N1662" s="4">
        <v>1</v>
      </c>
      <c r="O1662" s="5">
        <f t="shared" si="176"/>
        <v>51.809999999999995</v>
      </c>
      <c r="P1662" s="5">
        <v>15.7</v>
      </c>
      <c r="Q1662" s="5">
        <f t="shared" si="177"/>
        <v>50.49</v>
      </c>
      <c r="R1662" s="5">
        <v>15.3</v>
      </c>
      <c r="S1662" s="5">
        <f t="shared" si="178"/>
        <v>51.809999999999995</v>
      </c>
      <c r="T1662" s="5">
        <v>15.7</v>
      </c>
      <c r="U1662" s="8">
        <f t="shared" si="180"/>
        <v>51.15</v>
      </c>
      <c r="V1662" s="5">
        <f t="shared" si="181"/>
        <v>15.5</v>
      </c>
      <c r="W1662" s="12">
        <v>27.891860000000001</v>
      </c>
      <c r="X1662" s="12">
        <v>-115.19081</v>
      </c>
      <c r="Y1662" s="4">
        <f t="shared" si="179"/>
        <v>62.6</v>
      </c>
      <c r="Z1662" s="4">
        <v>17</v>
      </c>
      <c r="AA1662" s="4">
        <v>6</v>
      </c>
      <c r="AB1662" s="4" t="s">
        <v>606</v>
      </c>
      <c r="AC1662" s="4">
        <v>20</v>
      </c>
      <c r="AD1662" s="4" t="s">
        <v>38</v>
      </c>
      <c r="AE1662" s="4">
        <v>120</v>
      </c>
      <c r="AF1662" s="4"/>
      <c r="AG1662" s="4"/>
    </row>
    <row r="1663" spans="1:33">
      <c r="A1663" s="4" t="s">
        <v>320</v>
      </c>
      <c r="B1663" s="4" t="s">
        <v>321</v>
      </c>
      <c r="C1663" s="28">
        <v>39651</v>
      </c>
      <c r="D1663" s="4">
        <v>2008</v>
      </c>
      <c r="E1663" s="33">
        <v>0.406944444444444</v>
      </c>
      <c r="F1663" s="33">
        <v>0.41388888888888897</v>
      </c>
      <c r="G1663" s="33">
        <f t="shared" si="175"/>
        <v>6.9444444444449749E-3</v>
      </c>
      <c r="H1663" s="8">
        <v>2</v>
      </c>
      <c r="I1663" s="5">
        <v>1</v>
      </c>
      <c r="J1663" s="5">
        <v>9</v>
      </c>
      <c r="K1663" s="4">
        <v>9</v>
      </c>
      <c r="L1663" s="4" t="s">
        <v>98</v>
      </c>
      <c r="M1663" s="4" t="s">
        <v>99</v>
      </c>
      <c r="N1663" s="4">
        <v>1</v>
      </c>
      <c r="O1663" s="5">
        <f t="shared" si="176"/>
        <v>51.809999999999995</v>
      </c>
      <c r="P1663" s="5">
        <v>15.7</v>
      </c>
      <c r="Q1663" s="5">
        <f t="shared" si="177"/>
        <v>50.49</v>
      </c>
      <c r="R1663" s="5">
        <v>15.3</v>
      </c>
      <c r="S1663" s="5">
        <f t="shared" si="178"/>
        <v>51.809999999999995</v>
      </c>
      <c r="T1663" s="5">
        <v>15.7</v>
      </c>
      <c r="U1663" s="8">
        <f t="shared" si="180"/>
        <v>51.15</v>
      </c>
      <c r="V1663" s="5">
        <f t="shared" si="181"/>
        <v>15.5</v>
      </c>
      <c r="W1663" s="12">
        <v>27.891860000000001</v>
      </c>
      <c r="X1663" s="12">
        <v>-115.19081</v>
      </c>
      <c r="Y1663" s="4">
        <f t="shared" si="179"/>
        <v>62.6</v>
      </c>
      <c r="Z1663" s="4">
        <v>17</v>
      </c>
      <c r="AA1663" s="4">
        <v>6</v>
      </c>
      <c r="AB1663" s="4" t="s">
        <v>607</v>
      </c>
      <c r="AC1663" s="4">
        <v>4</v>
      </c>
      <c r="AD1663" s="4" t="s">
        <v>38</v>
      </c>
      <c r="AE1663" s="4">
        <v>120</v>
      </c>
      <c r="AF1663" s="4"/>
      <c r="AG1663" s="4"/>
    </row>
    <row r="1664" spans="1:33">
      <c r="A1664" s="4" t="s">
        <v>320</v>
      </c>
      <c r="B1664" s="4" t="s">
        <v>321</v>
      </c>
      <c r="C1664" s="28">
        <v>39651</v>
      </c>
      <c r="D1664" s="4">
        <v>2008</v>
      </c>
      <c r="E1664" s="33">
        <v>0.406944444444444</v>
      </c>
      <c r="F1664" s="33">
        <v>0.41388888888888897</v>
      </c>
      <c r="G1664" s="33">
        <f t="shared" si="175"/>
        <v>6.9444444444449749E-3</v>
      </c>
      <c r="H1664" s="8">
        <v>2</v>
      </c>
      <c r="I1664" s="5">
        <v>1</v>
      </c>
      <c r="J1664" s="5">
        <v>9</v>
      </c>
      <c r="K1664" s="4">
        <v>9</v>
      </c>
      <c r="L1664" s="4" t="s">
        <v>98</v>
      </c>
      <c r="M1664" s="4" t="s">
        <v>99</v>
      </c>
      <c r="N1664" s="4">
        <v>1</v>
      </c>
      <c r="O1664" s="5">
        <f t="shared" si="176"/>
        <v>51.809999999999995</v>
      </c>
      <c r="P1664" s="5">
        <v>15.7</v>
      </c>
      <c r="Q1664" s="5">
        <f t="shared" si="177"/>
        <v>50.49</v>
      </c>
      <c r="R1664" s="5">
        <v>15.3</v>
      </c>
      <c r="S1664" s="5">
        <f t="shared" si="178"/>
        <v>51.809999999999995</v>
      </c>
      <c r="T1664" s="5">
        <v>15.7</v>
      </c>
      <c r="U1664" s="8">
        <f t="shared" si="180"/>
        <v>51.15</v>
      </c>
      <c r="V1664" s="5">
        <f t="shared" si="181"/>
        <v>15.5</v>
      </c>
      <c r="W1664" s="12">
        <v>27.891860000000001</v>
      </c>
      <c r="X1664" s="12">
        <v>-115.19081</v>
      </c>
      <c r="Y1664" s="4">
        <f t="shared" si="179"/>
        <v>62.6</v>
      </c>
      <c r="Z1664" s="4">
        <v>17</v>
      </c>
      <c r="AA1664" s="4">
        <v>6</v>
      </c>
      <c r="AB1664" s="4" t="s">
        <v>611</v>
      </c>
      <c r="AC1664" s="4">
        <v>10</v>
      </c>
      <c r="AD1664" s="4" t="s">
        <v>38</v>
      </c>
      <c r="AE1664" s="4">
        <v>120</v>
      </c>
      <c r="AF1664" s="4"/>
      <c r="AG1664" s="4"/>
    </row>
    <row r="1665" spans="1:33">
      <c r="A1665" s="4" t="s">
        <v>322</v>
      </c>
      <c r="B1665" s="4" t="s">
        <v>321</v>
      </c>
      <c r="C1665" s="28">
        <v>39651</v>
      </c>
      <c r="D1665" s="4">
        <v>2008</v>
      </c>
      <c r="E1665" s="33">
        <v>0.47222222222222227</v>
      </c>
      <c r="F1665" s="33">
        <v>0.47638888888888892</v>
      </c>
      <c r="G1665" s="33">
        <f t="shared" si="175"/>
        <v>4.1666666666666519E-3</v>
      </c>
      <c r="H1665" s="8">
        <v>2</v>
      </c>
      <c r="I1665" s="5">
        <v>2</v>
      </c>
      <c r="J1665" s="5">
        <v>10</v>
      </c>
      <c r="K1665" s="4">
        <v>10</v>
      </c>
      <c r="L1665" s="4" t="s">
        <v>98</v>
      </c>
      <c r="M1665" s="4" t="s">
        <v>99</v>
      </c>
      <c r="N1665" s="4">
        <v>1</v>
      </c>
      <c r="O1665" s="5">
        <f t="shared" si="176"/>
        <v>52.8</v>
      </c>
      <c r="P1665" s="5">
        <v>16</v>
      </c>
      <c r="Q1665" s="5">
        <f t="shared" si="177"/>
        <v>47.19</v>
      </c>
      <c r="R1665" s="5">
        <v>14.3</v>
      </c>
      <c r="S1665" s="5">
        <f t="shared" si="178"/>
        <v>52.8</v>
      </c>
      <c r="T1665" s="5">
        <v>16</v>
      </c>
      <c r="U1665" s="8">
        <f t="shared" si="180"/>
        <v>49.994999999999997</v>
      </c>
      <c r="V1665" s="5">
        <f t="shared" si="181"/>
        <v>15.15</v>
      </c>
      <c r="W1665" s="12">
        <v>27.891500000000001</v>
      </c>
      <c r="X1665" s="12">
        <v>-115.191</v>
      </c>
      <c r="Y1665" s="4">
        <f t="shared" si="179"/>
        <v>64.400000000000006</v>
      </c>
      <c r="Z1665" s="4">
        <v>18</v>
      </c>
      <c r="AA1665" s="4">
        <v>6</v>
      </c>
      <c r="AB1665" s="4" t="s">
        <v>604</v>
      </c>
      <c r="AC1665" s="4">
        <v>11</v>
      </c>
      <c r="AD1665" s="4" t="s">
        <v>38</v>
      </c>
      <c r="AE1665" s="4">
        <v>120</v>
      </c>
      <c r="AF1665" s="4"/>
      <c r="AG1665" s="4"/>
    </row>
    <row r="1666" spans="1:33">
      <c r="A1666" s="4" t="s">
        <v>322</v>
      </c>
      <c r="B1666" s="4" t="s">
        <v>321</v>
      </c>
      <c r="C1666" s="28">
        <v>39651</v>
      </c>
      <c r="D1666" s="4">
        <v>2008</v>
      </c>
      <c r="E1666" s="33">
        <v>0.47222222222222227</v>
      </c>
      <c r="F1666" s="33">
        <v>0.47638888888888892</v>
      </c>
      <c r="G1666" s="33">
        <f t="shared" ref="G1666:G1729" si="182">F1666-E1666</f>
        <v>4.1666666666666519E-3</v>
      </c>
      <c r="H1666" s="8">
        <v>2</v>
      </c>
      <c r="I1666" s="5">
        <v>2</v>
      </c>
      <c r="J1666" s="5">
        <v>10</v>
      </c>
      <c r="K1666" s="4">
        <v>10</v>
      </c>
      <c r="L1666" s="4" t="s">
        <v>98</v>
      </c>
      <c r="M1666" s="4" t="s">
        <v>99</v>
      </c>
      <c r="N1666" s="4">
        <v>1</v>
      </c>
      <c r="O1666" s="5">
        <f t="shared" ref="O1666:O1729" si="183">3.3*P1666</f>
        <v>52.8</v>
      </c>
      <c r="P1666" s="5">
        <v>16</v>
      </c>
      <c r="Q1666" s="5">
        <f t="shared" ref="Q1666:Q1729" si="184">3.3*R1666</f>
        <v>47.19</v>
      </c>
      <c r="R1666" s="5">
        <v>14.3</v>
      </c>
      <c r="S1666" s="5">
        <f t="shared" ref="S1666:S1729" si="185">3.3*T1666</f>
        <v>52.8</v>
      </c>
      <c r="T1666" s="5">
        <v>16</v>
      </c>
      <c r="U1666" s="8">
        <f t="shared" si="180"/>
        <v>49.994999999999997</v>
      </c>
      <c r="V1666" s="5">
        <f t="shared" si="181"/>
        <v>15.15</v>
      </c>
      <c r="W1666" s="12">
        <v>27.891500000000001</v>
      </c>
      <c r="X1666" s="12">
        <v>-115.191</v>
      </c>
      <c r="Y1666" s="4">
        <f t="shared" ref="Y1666:Y1729" si="186">(Z1666*1.8)+32</f>
        <v>64.400000000000006</v>
      </c>
      <c r="Z1666" s="4">
        <v>18</v>
      </c>
      <c r="AA1666" s="4">
        <v>6</v>
      </c>
      <c r="AB1666" s="4" t="s">
        <v>605</v>
      </c>
      <c r="AC1666" s="4">
        <v>1</v>
      </c>
      <c r="AD1666" s="4" t="s">
        <v>38</v>
      </c>
      <c r="AE1666" s="4">
        <v>120</v>
      </c>
      <c r="AF1666" s="4"/>
      <c r="AG1666" s="4"/>
    </row>
    <row r="1667" spans="1:33">
      <c r="A1667" s="4" t="s">
        <v>322</v>
      </c>
      <c r="B1667" s="4" t="s">
        <v>321</v>
      </c>
      <c r="C1667" s="28">
        <v>39651</v>
      </c>
      <c r="D1667" s="4">
        <v>2008</v>
      </c>
      <c r="E1667" s="33">
        <v>0.47222222222222227</v>
      </c>
      <c r="F1667" s="33">
        <v>0.47638888888888892</v>
      </c>
      <c r="G1667" s="33">
        <f t="shared" si="182"/>
        <v>4.1666666666666519E-3</v>
      </c>
      <c r="H1667" s="8">
        <v>2</v>
      </c>
      <c r="I1667" s="5">
        <v>2</v>
      </c>
      <c r="J1667" s="5">
        <v>10</v>
      </c>
      <c r="K1667" s="4">
        <v>10</v>
      </c>
      <c r="L1667" s="4" t="s">
        <v>98</v>
      </c>
      <c r="M1667" s="4" t="s">
        <v>99</v>
      </c>
      <c r="N1667" s="4">
        <v>1</v>
      </c>
      <c r="O1667" s="5">
        <f t="shared" si="183"/>
        <v>52.8</v>
      </c>
      <c r="P1667" s="5">
        <v>16</v>
      </c>
      <c r="Q1667" s="5">
        <f t="shared" si="184"/>
        <v>47.19</v>
      </c>
      <c r="R1667" s="5">
        <v>14.3</v>
      </c>
      <c r="S1667" s="5">
        <f t="shared" si="185"/>
        <v>52.8</v>
      </c>
      <c r="T1667" s="5">
        <v>16</v>
      </c>
      <c r="U1667" s="8">
        <f t="shared" ref="U1667:U1730" si="187">V1667*3.3</f>
        <v>49.994999999999997</v>
      </c>
      <c r="V1667" s="5">
        <f t="shared" ref="V1667:V1730" si="188">(R1667+P1667)/2</f>
        <v>15.15</v>
      </c>
      <c r="W1667" s="12">
        <v>27.891500000000001</v>
      </c>
      <c r="X1667" s="12">
        <v>-115.191</v>
      </c>
      <c r="Y1667" s="4">
        <f t="shared" si="186"/>
        <v>64.400000000000006</v>
      </c>
      <c r="Z1667" s="4">
        <v>18</v>
      </c>
      <c r="AA1667" s="4">
        <v>6</v>
      </c>
      <c r="AB1667" s="4" t="s">
        <v>616</v>
      </c>
      <c r="AC1667" s="4">
        <v>1</v>
      </c>
      <c r="AD1667" s="4" t="s">
        <v>38</v>
      </c>
      <c r="AE1667" s="4">
        <v>120</v>
      </c>
      <c r="AF1667" s="4"/>
      <c r="AG1667" s="4"/>
    </row>
    <row r="1668" spans="1:33">
      <c r="A1668" s="4" t="s">
        <v>322</v>
      </c>
      <c r="B1668" s="4" t="s">
        <v>321</v>
      </c>
      <c r="C1668" s="28">
        <v>39651</v>
      </c>
      <c r="D1668" s="4">
        <v>2008</v>
      </c>
      <c r="E1668" s="33">
        <v>0.47222222222222227</v>
      </c>
      <c r="F1668" s="33">
        <v>0.47638888888888892</v>
      </c>
      <c r="G1668" s="33">
        <f t="shared" si="182"/>
        <v>4.1666666666666519E-3</v>
      </c>
      <c r="H1668" s="8">
        <v>2</v>
      </c>
      <c r="I1668" s="5">
        <v>2</v>
      </c>
      <c r="J1668" s="5">
        <v>10</v>
      </c>
      <c r="K1668" s="4">
        <v>10</v>
      </c>
      <c r="L1668" s="4" t="s">
        <v>98</v>
      </c>
      <c r="M1668" s="4" t="s">
        <v>99</v>
      </c>
      <c r="N1668" s="4">
        <v>1</v>
      </c>
      <c r="O1668" s="5">
        <f t="shared" si="183"/>
        <v>52.8</v>
      </c>
      <c r="P1668" s="5">
        <v>16</v>
      </c>
      <c r="Q1668" s="5">
        <f t="shared" si="184"/>
        <v>47.19</v>
      </c>
      <c r="R1668" s="5">
        <v>14.3</v>
      </c>
      <c r="S1668" s="5">
        <f t="shared" si="185"/>
        <v>52.8</v>
      </c>
      <c r="T1668" s="5">
        <v>16</v>
      </c>
      <c r="U1668" s="8">
        <f t="shared" si="187"/>
        <v>49.994999999999997</v>
      </c>
      <c r="V1668" s="5">
        <f t="shared" si="188"/>
        <v>15.15</v>
      </c>
      <c r="W1668" s="12">
        <v>27.891500000000001</v>
      </c>
      <c r="X1668" s="12">
        <v>-115.191</v>
      </c>
      <c r="Y1668" s="4">
        <f t="shared" si="186"/>
        <v>64.400000000000006</v>
      </c>
      <c r="Z1668" s="4">
        <v>18</v>
      </c>
      <c r="AA1668" s="4">
        <v>6</v>
      </c>
      <c r="AB1668" s="4" t="s">
        <v>615</v>
      </c>
      <c r="AC1668" s="4">
        <v>2</v>
      </c>
      <c r="AD1668" s="4" t="s">
        <v>38</v>
      </c>
      <c r="AE1668" s="4">
        <v>120</v>
      </c>
      <c r="AF1668" s="4"/>
      <c r="AG1668" s="4"/>
    </row>
    <row r="1669" spans="1:33">
      <c r="A1669" s="4" t="s">
        <v>322</v>
      </c>
      <c r="B1669" s="4" t="s">
        <v>321</v>
      </c>
      <c r="C1669" s="28">
        <v>39651</v>
      </c>
      <c r="D1669" s="4">
        <v>2008</v>
      </c>
      <c r="E1669" s="33">
        <v>0.47222222222222227</v>
      </c>
      <c r="F1669" s="33">
        <v>0.47638888888888892</v>
      </c>
      <c r="G1669" s="33">
        <f t="shared" si="182"/>
        <v>4.1666666666666519E-3</v>
      </c>
      <c r="H1669" s="8">
        <v>2</v>
      </c>
      <c r="I1669" s="5">
        <v>2</v>
      </c>
      <c r="J1669" s="5">
        <v>10</v>
      </c>
      <c r="K1669" s="4">
        <v>10</v>
      </c>
      <c r="L1669" s="4" t="s">
        <v>98</v>
      </c>
      <c r="M1669" s="4" t="s">
        <v>99</v>
      </c>
      <c r="N1669" s="4">
        <v>1</v>
      </c>
      <c r="O1669" s="5">
        <f t="shared" si="183"/>
        <v>52.8</v>
      </c>
      <c r="P1669" s="5">
        <v>16</v>
      </c>
      <c r="Q1669" s="5">
        <f t="shared" si="184"/>
        <v>47.19</v>
      </c>
      <c r="R1669" s="5">
        <v>14.3</v>
      </c>
      <c r="S1669" s="5">
        <f t="shared" si="185"/>
        <v>52.8</v>
      </c>
      <c r="T1669" s="5">
        <v>16</v>
      </c>
      <c r="U1669" s="8">
        <f t="shared" si="187"/>
        <v>49.994999999999997</v>
      </c>
      <c r="V1669" s="5">
        <f t="shared" si="188"/>
        <v>15.15</v>
      </c>
      <c r="W1669" s="12">
        <v>27.891500000000001</v>
      </c>
      <c r="X1669" s="12">
        <v>-115.191</v>
      </c>
      <c r="Y1669" s="4">
        <f t="shared" si="186"/>
        <v>64.400000000000006</v>
      </c>
      <c r="Z1669" s="4">
        <v>18</v>
      </c>
      <c r="AA1669" s="4">
        <v>6</v>
      </c>
      <c r="AB1669" s="9" t="s">
        <v>753</v>
      </c>
      <c r="AC1669" s="4">
        <v>6</v>
      </c>
      <c r="AD1669" s="4" t="s">
        <v>38</v>
      </c>
      <c r="AE1669" s="4">
        <v>120</v>
      </c>
      <c r="AF1669" s="4"/>
      <c r="AG1669" s="4"/>
    </row>
    <row r="1670" spans="1:33">
      <c r="A1670" s="4" t="s">
        <v>322</v>
      </c>
      <c r="B1670" s="4" t="s">
        <v>321</v>
      </c>
      <c r="C1670" s="28">
        <v>39651</v>
      </c>
      <c r="D1670" s="4">
        <v>2008</v>
      </c>
      <c r="E1670" s="33">
        <v>0.47222222222222227</v>
      </c>
      <c r="F1670" s="33">
        <v>0.47638888888888892</v>
      </c>
      <c r="G1670" s="33">
        <f t="shared" si="182"/>
        <v>4.1666666666666519E-3</v>
      </c>
      <c r="H1670" s="8">
        <v>2</v>
      </c>
      <c r="I1670" s="5">
        <v>2</v>
      </c>
      <c r="J1670" s="5">
        <v>10</v>
      </c>
      <c r="K1670" s="4">
        <v>10</v>
      </c>
      <c r="L1670" s="4" t="s">
        <v>98</v>
      </c>
      <c r="M1670" s="4" t="s">
        <v>99</v>
      </c>
      <c r="N1670" s="4">
        <v>1</v>
      </c>
      <c r="O1670" s="5">
        <f t="shared" si="183"/>
        <v>52.8</v>
      </c>
      <c r="P1670" s="5">
        <v>16</v>
      </c>
      <c r="Q1670" s="5">
        <f t="shared" si="184"/>
        <v>47.19</v>
      </c>
      <c r="R1670" s="5">
        <v>14.3</v>
      </c>
      <c r="S1670" s="5">
        <f t="shared" si="185"/>
        <v>52.8</v>
      </c>
      <c r="T1670" s="5">
        <v>16</v>
      </c>
      <c r="U1670" s="8">
        <f t="shared" si="187"/>
        <v>49.994999999999997</v>
      </c>
      <c r="V1670" s="5">
        <f t="shared" si="188"/>
        <v>15.15</v>
      </c>
      <c r="W1670" s="12">
        <v>27.891500000000001</v>
      </c>
      <c r="X1670" s="12">
        <v>-115.191</v>
      </c>
      <c r="Y1670" s="4">
        <f t="shared" si="186"/>
        <v>64.400000000000006</v>
      </c>
      <c r="Z1670" s="4">
        <v>18</v>
      </c>
      <c r="AA1670" s="4">
        <v>6</v>
      </c>
      <c r="AB1670" s="4" t="s">
        <v>619</v>
      </c>
      <c r="AC1670" s="4">
        <v>3</v>
      </c>
      <c r="AD1670" s="4" t="s">
        <v>38</v>
      </c>
      <c r="AE1670" s="4">
        <v>120</v>
      </c>
      <c r="AF1670" s="4"/>
      <c r="AG1670" s="4"/>
    </row>
    <row r="1671" spans="1:33">
      <c r="A1671" s="4" t="s">
        <v>322</v>
      </c>
      <c r="B1671" s="4" t="s">
        <v>321</v>
      </c>
      <c r="C1671" s="28">
        <v>39651</v>
      </c>
      <c r="D1671" s="4">
        <v>2008</v>
      </c>
      <c r="E1671" s="33">
        <v>0.47222222222222227</v>
      </c>
      <c r="F1671" s="33">
        <v>0.47638888888888892</v>
      </c>
      <c r="G1671" s="33">
        <f t="shared" si="182"/>
        <v>4.1666666666666519E-3</v>
      </c>
      <c r="H1671" s="8">
        <v>2</v>
      </c>
      <c r="I1671" s="5">
        <v>2</v>
      </c>
      <c r="J1671" s="5">
        <v>10</v>
      </c>
      <c r="K1671" s="4">
        <v>10</v>
      </c>
      <c r="L1671" s="4" t="s">
        <v>98</v>
      </c>
      <c r="M1671" s="4" t="s">
        <v>99</v>
      </c>
      <c r="N1671" s="4">
        <v>1</v>
      </c>
      <c r="O1671" s="5">
        <f t="shared" si="183"/>
        <v>52.8</v>
      </c>
      <c r="P1671" s="5">
        <v>16</v>
      </c>
      <c r="Q1671" s="5">
        <f t="shared" si="184"/>
        <v>47.19</v>
      </c>
      <c r="R1671" s="5">
        <v>14.3</v>
      </c>
      <c r="S1671" s="5">
        <f t="shared" si="185"/>
        <v>52.8</v>
      </c>
      <c r="T1671" s="5">
        <v>16</v>
      </c>
      <c r="U1671" s="8">
        <f t="shared" si="187"/>
        <v>49.994999999999997</v>
      </c>
      <c r="V1671" s="5">
        <f t="shared" si="188"/>
        <v>15.15</v>
      </c>
      <c r="W1671" s="12">
        <v>27.891500000000001</v>
      </c>
      <c r="X1671" s="12">
        <v>-115.191</v>
      </c>
      <c r="Y1671" s="4">
        <f t="shared" si="186"/>
        <v>64.400000000000006</v>
      </c>
      <c r="Z1671" s="4">
        <v>18</v>
      </c>
      <c r="AA1671" s="4">
        <v>6</v>
      </c>
      <c r="AB1671" s="4" t="s">
        <v>621</v>
      </c>
      <c r="AC1671" s="4">
        <v>1</v>
      </c>
      <c r="AD1671" s="4" t="s">
        <v>38</v>
      </c>
      <c r="AE1671" s="4">
        <v>120</v>
      </c>
      <c r="AF1671" s="4"/>
      <c r="AG1671" s="4"/>
    </row>
    <row r="1672" spans="1:33">
      <c r="A1672" s="4" t="s">
        <v>322</v>
      </c>
      <c r="B1672" s="4" t="s">
        <v>321</v>
      </c>
      <c r="C1672" s="28">
        <v>39651</v>
      </c>
      <c r="D1672" s="4">
        <v>2008</v>
      </c>
      <c r="E1672" s="33">
        <v>0.47222222222222227</v>
      </c>
      <c r="F1672" s="33">
        <v>0.47638888888888892</v>
      </c>
      <c r="G1672" s="33">
        <f t="shared" si="182"/>
        <v>4.1666666666666519E-3</v>
      </c>
      <c r="H1672" s="8">
        <v>2</v>
      </c>
      <c r="I1672" s="5">
        <v>2</v>
      </c>
      <c r="J1672" s="5">
        <v>10</v>
      </c>
      <c r="K1672" s="4">
        <v>10</v>
      </c>
      <c r="L1672" s="4" t="s">
        <v>98</v>
      </c>
      <c r="M1672" s="4" t="s">
        <v>99</v>
      </c>
      <c r="N1672" s="4">
        <v>1</v>
      </c>
      <c r="O1672" s="5">
        <f t="shared" si="183"/>
        <v>52.8</v>
      </c>
      <c r="P1672" s="5">
        <v>16</v>
      </c>
      <c r="Q1672" s="5">
        <f t="shared" si="184"/>
        <v>47.19</v>
      </c>
      <c r="R1672" s="5">
        <v>14.3</v>
      </c>
      <c r="S1672" s="5">
        <f t="shared" si="185"/>
        <v>52.8</v>
      </c>
      <c r="T1672" s="5">
        <v>16</v>
      </c>
      <c r="U1672" s="8">
        <f t="shared" si="187"/>
        <v>49.994999999999997</v>
      </c>
      <c r="V1672" s="5">
        <f t="shared" si="188"/>
        <v>15.15</v>
      </c>
      <c r="W1672" s="12">
        <v>27.891500000000001</v>
      </c>
      <c r="X1672" s="12">
        <v>-115.191</v>
      </c>
      <c r="Y1672" s="4">
        <f t="shared" si="186"/>
        <v>64.400000000000006</v>
      </c>
      <c r="Z1672" s="4">
        <v>18</v>
      </c>
      <c r="AA1672" s="4">
        <v>6</v>
      </c>
      <c r="AB1672" s="4" t="s">
        <v>614</v>
      </c>
      <c r="AC1672" s="4">
        <v>4</v>
      </c>
      <c r="AD1672" s="4" t="s">
        <v>38</v>
      </c>
      <c r="AE1672" s="4">
        <v>120</v>
      </c>
      <c r="AF1672" s="4"/>
      <c r="AG1672" s="4"/>
    </row>
    <row r="1673" spans="1:33">
      <c r="A1673" s="4" t="s">
        <v>322</v>
      </c>
      <c r="B1673" s="4" t="s">
        <v>321</v>
      </c>
      <c r="C1673" s="28">
        <v>39651</v>
      </c>
      <c r="D1673" s="4">
        <v>2008</v>
      </c>
      <c r="E1673" s="33">
        <v>0.47222222222222227</v>
      </c>
      <c r="F1673" s="33">
        <v>0.47638888888888892</v>
      </c>
      <c r="G1673" s="33">
        <f t="shared" si="182"/>
        <v>4.1666666666666519E-3</v>
      </c>
      <c r="H1673" s="8">
        <v>2</v>
      </c>
      <c r="I1673" s="5">
        <v>2</v>
      </c>
      <c r="J1673" s="5">
        <v>10</v>
      </c>
      <c r="K1673" s="4">
        <v>10</v>
      </c>
      <c r="L1673" s="4" t="s">
        <v>98</v>
      </c>
      <c r="M1673" s="4" t="s">
        <v>99</v>
      </c>
      <c r="N1673" s="4">
        <v>1</v>
      </c>
      <c r="O1673" s="5">
        <f t="shared" si="183"/>
        <v>52.8</v>
      </c>
      <c r="P1673" s="5">
        <v>16</v>
      </c>
      <c r="Q1673" s="5">
        <f t="shared" si="184"/>
        <v>47.19</v>
      </c>
      <c r="R1673" s="5">
        <v>14.3</v>
      </c>
      <c r="S1673" s="5">
        <f t="shared" si="185"/>
        <v>52.8</v>
      </c>
      <c r="T1673" s="5">
        <v>16</v>
      </c>
      <c r="U1673" s="8">
        <f t="shared" si="187"/>
        <v>49.994999999999997</v>
      </c>
      <c r="V1673" s="5">
        <f t="shared" si="188"/>
        <v>15.15</v>
      </c>
      <c r="W1673" s="12">
        <v>27.891500000000001</v>
      </c>
      <c r="X1673" s="12">
        <v>-115.191</v>
      </c>
      <c r="Y1673" s="4">
        <f t="shared" si="186"/>
        <v>64.400000000000006</v>
      </c>
      <c r="Z1673" s="4">
        <v>18</v>
      </c>
      <c r="AA1673" s="4">
        <v>6</v>
      </c>
      <c r="AB1673" s="4" t="s">
        <v>613</v>
      </c>
      <c r="AC1673" s="4">
        <v>26</v>
      </c>
      <c r="AD1673" s="4" t="s">
        <v>38</v>
      </c>
      <c r="AE1673" s="4">
        <v>120</v>
      </c>
      <c r="AF1673" s="4"/>
      <c r="AG1673" s="4"/>
    </row>
    <row r="1674" spans="1:33">
      <c r="A1674" s="4" t="s">
        <v>322</v>
      </c>
      <c r="B1674" s="4" t="s">
        <v>321</v>
      </c>
      <c r="C1674" s="28">
        <v>39651</v>
      </c>
      <c r="D1674" s="4">
        <v>2008</v>
      </c>
      <c r="E1674" s="33">
        <v>0.47222222222222227</v>
      </c>
      <c r="F1674" s="33">
        <v>0.47638888888888892</v>
      </c>
      <c r="G1674" s="33">
        <f t="shared" si="182"/>
        <v>4.1666666666666519E-3</v>
      </c>
      <c r="H1674" s="8">
        <v>2</v>
      </c>
      <c r="I1674" s="5">
        <v>2</v>
      </c>
      <c r="J1674" s="5">
        <v>10</v>
      </c>
      <c r="K1674" s="4">
        <v>10</v>
      </c>
      <c r="L1674" s="4" t="s">
        <v>98</v>
      </c>
      <c r="M1674" s="4" t="s">
        <v>99</v>
      </c>
      <c r="N1674" s="4">
        <v>1</v>
      </c>
      <c r="O1674" s="5">
        <f t="shared" si="183"/>
        <v>52.8</v>
      </c>
      <c r="P1674" s="5">
        <v>16</v>
      </c>
      <c r="Q1674" s="5">
        <f t="shared" si="184"/>
        <v>47.19</v>
      </c>
      <c r="R1674" s="5">
        <v>14.3</v>
      </c>
      <c r="S1674" s="5">
        <f t="shared" si="185"/>
        <v>52.8</v>
      </c>
      <c r="T1674" s="5">
        <v>16</v>
      </c>
      <c r="U1674" s="8">
        <f t="shared" si="187"/>
        <v>49.994999999999997</v>
      </c>
      <c r="V1674" s="5">
        <f t="shared" si="188"/>
        <v>15.15</v>
      </c>
      <c r="W1674" s="12">
        <v>27.891500000000001</v>
      </c>
      <c r="X1674" s="12">
        <v>-115.191</v>
      </c>
      <c r="Y1674" s="4">
        <f t="shared" si="186"/>
        <v>64.400000000000006</v>
      </c>
      <c r="Z1674" s="4">
        <v>18</v>
      </c>
      <c r="AA1674" s="4">
        <v>6</v>
      </c>
      <c r="AB1674" s="4" t="s">
        <v>609</v>
      </c>
      <c r="AC1674" s="4">
        <v>53</v>
      </c>
      <c r="AD1674" s="4">
        <v>17</v>
      </c>
      <c r="AE1674" s="4">
        <v>120</v>
      </c>
      <c r="AF1674" s="4">
        <v>30</v>
      </c>
      <c r="AG1674" s="4"/>
    </row>
    <row r="1675" spans="1:33">
      <c r="A1675" s="4" t="s">
        <v>322</v>
      </c>
      <c r="B1675" s="4" t="s">
        <v>321</v>
      </c>
      <c r="C1675" s="28">
        <v>39651</v>
      </c>
      <c r="D1675" s="4">
        <v>2008</v>
      </c>
      <c r="E1675" s="33">
        <v>0.47222222222222227</v>
      </c>
      <c r="F1675" s="33">
        <v>0.47638888888888892</v>
      </c>
      <c r="G1675" s="33">
        <f t="shared" si="182"/>
        <v>4.1666666666666519E-3</v>
      </c>
      <c r="H1675" s="8">
        <v>2</v>
      </c>
      <c r="I1675" s="5">
        <v>2</v>
      </c>
      <c r="J1675" s="5">
        <v>10</v>
      </c>
      <c r="K1675" s="4">
        <v>10</v>
      </c>
      <c r="L1675" s="4" t="s">
        <v>98</v>
      </c>
      <c r="M1675" s="4" t="s">
        <v>99</v>
      </c>
      <c r="N1675" s="4">
        <v>1</v>
      </c>
      <c r="O1675" s="5">
        <f t="shared" si="183"/>
        <v>52.8</v>
      </c>
      <c r="P1675" s="5">
        <v>16</v>
      </c>
      <c r="Q1675" s="5">
        <f t="shared" si="184"/>
        <v>47.19</v>
      </c>
      <c r="R1675" s="5">
        <v>14.3</v>
      </c>
      <c r="S1675" s="5">
        <f t="shared" si="185"/>
        <v>52.8</v>
      </c>
      <c r="T1675" s="5">
        <v>16</v>
      </c>
      <c r="U1675" s="8">
        <f t="shared" si="187"/>
        <v>49.994999999999997</v>
      </c>
      <c r="V1675" s="5">
        <f t="shared" si="188"/>
        <v>15.15</v>
      </c>
      <c r="W1675" s="12">
        <v>27.891500000000001</v>
      </c>
      <c r="X1675" s="12">
        <v>-115.191</v>
      </c>
      <c r="Y1675" s="4">
        <f t="shared" si="186"/>
        <v>64.400000000000006</v>
      </c>
      <c r="Z1675" s="4">
        <v>18</v>
      </c>
      <c r="AA1675" s="4">
        <v>6</v>
      </c>
      <c r="AB1675" s="4" t="s">
        <v>610</v>
      </c>
      <c r="AC1675" s="4">
        <v>3</v>
      </c>
      <c r="AD1675" s="4" t="s">
        <v>38</v>
      </c>
      <c r="AE1675" s="4">
        <v>120</v>
      </c>
      <c r="AF1675" s="4"/>
      <c r="AG1675" s="4"/>
    </row>
    <row r="1676" spans="1:33">
      <c r="A1676" s="4" t="s">
        <v>322</v>
      </c>
      <c r="B1676" s="4" t="s">
        <v>321</v>
      </c>
      <c r="C1676" s="28">
        <v>39651</v>
      </c>
      <c r="D1676" s="4">
        <v>2008</v>
      </c>
      <c r="E1676" s="33">
        <v>0.47222222222222227</v>
      </c>
      <c r="F1676" s="33">
        <v>0.47638888888888892</v>
      </c>
      <c r="G1676" s="33">
        <f t="shared" si="182"/>
        <v>4.1666666666666519E-3</v>
      </c>
      <c r="H1676" s="8">
        <v>2</v>
      </c>
      <c r="I1676" s="5">
        <v>2</v>
      </c>
      <c r="J1676" s="5">
        <v>10</v>
      </c>
      <c r="K1676" s="4">
        <v>10</v>
      </c>
      <c r="L1676" s="4" t="s">
        <v>98</v>
      </c>
      <c r="M1676" s="4" t="s">
        <v>99</v>
      </c>
      <c r="N1676" s="4">
        <v>1</v>
      </c>
      <c r="O1676" s="5">
        <f t="shared" si="183"/>
        <v>52.8</v>
      </c>
      <c r="P1676" s="5">
        <v>16</v>
      </c>
      <c r="Q1676" s="5">
        <f t="shared" si="184"/>
        <v>47.19</v>
      </c>
      <c r="R1676" s="5">
        <v>14.3</v>
      </c>
      <c r="S1676" s="5">
        <f t="shared" si="185"/>
        <v>52.8</v>
      </c>
      <c r="T1676" s="5">
        <v>16</v>
      </c>
      <c r="U1676" s="8">
        <f t="shared" si="187"/>
        <v>49.994999999999997</v>
      </c>
      <c r="V1676" s="5">
        <f t="shared" si="188"/>
        <v>15.15</v>
      </c>
      <c r="W1676" s="12">
        <v>27.891500000000001</v>
      </c>
      <c r="X1676" s="12">
        <v>-115.191</v>
      </c>
      <c r="Y1676" s="4">
        <f t="shared" si="186"/>
        <v>64.400000000000006</v>
      </c>
      <c r="Z1676" s="4">
        <v>18</v>
      </c>
      <c r="AA1676" s="4">
        <v>6</v>
      </c>
      <c r="AB1676" s="4" t="s">
        <v>612</v>
      </c>
      <c r="AC1676" s="4">
        <v>1</v>
      </c>
      <c r="AD1676" s="4" t="s">
        <v>38</v>
      </c>
      <c r="AE1676" s="4">
        <v>120</v>
      </c>
      <c r="AF1676" s="4"/>
      <c r="AG1676" s="4"/>
    </row>
    <row r="1677" spans="1:33">
      <c r="A1677" s="4" t="s">
        <v>322</v>
      </c>
      <c r="B1677" s="4" t="s">
        <v>321</v>
      </c>
      <c r="C1677" s="28">
        <v>39651</v>
      </c>
      <c r="D1677" s="4">
        <v>2008</v>
      </c>
      <c r="E1677" s="33">
        <v>0.47222222222222227</v>
      </c>
      <c r="F1677" s="33">
        <v>0.47638888888888892</v>
      </c>
      <c r="G1677" s="33">
        <f t="shared" si="182"/>
        <v>4.1666666666666519E-3</v>
      </c>
      <c r="H1677" s="8">
        <v>2</v>
      </c>
      <c r="I1677" s="5">
        <v>2</v>
      </c>
      <c r="J1677" s="5">
        <v>10</v>
      </c>
      <c r="K1677" s="4">
        <v>10</v>
      </c>
      <c r="L1677" s="4" t="s">
        <v>98</v>
      </c>
      <c r="M1677" s="4" t="s">
        <v>99</v>
      </c>
      <c r="N1677" s="4">
        <v>1</v>
      </c>
      <c r="O1677" s="5">
        <f t="shared" si="183"/>
        <v>52.8</v>
      </c>
      <c r="P1677" s="5">
        <v>16</v>
      </c>
      <c r="Q1677" s="5">
        <f t="shared" si="184"/>
        <v>47.19</v>
      </c>
      <c r="R1677" s="5">
        <v>14.3</v>
      </c>
      <c r="S1677" s="5">
        <f t="shared" si="185"/>
        <v>52.8</v>
      </c>
      <c r="T1677" s="5">
        <v>16</v>
      </c>
      <c r="U1677" s="8">
        <f t="shared" si="187"/>
        <v>49.994999999999997</v>
      </c>
      <c r="V1677" s="5">
        <f t="shared" si="188"/>
        <v>15.15</v>
      </c>
      <c r="W1677" s="12">
        <v>27.891500000000001</v>
      </c>
      <c r="X1677" s="12">
        <v>-115.191</v>
      </c>
      <c r="Y1677" s="4">
        <f t="shared" si="186"/>
        <v>64.400000000000006</v>
      </c>
      <c r="Z1677" s="4">
        <v>18</v>
      </c>
      <c r="AA1677" s="4">
        <v>6</v>
      </c>
      <c r="AB1677" s="4" t="s">
        <v>606</v>
      </c>
      <c r="AC1677" s="4">
        <v>10</v>
      </c>
      <c r="AD1677" s="4" t="s">
        <v>38</v>
      </c>
      <c r="AE1677" s="4">
        <v>120</v>
      </c>
      <c r="AF1677" s="4"/>
      <c r="AG1677" s="4"/>
    </row>
    <row r="1678" spans="1:33">
      <c r="A1678" s="4" t="s">
        <v>322</v>
      </c>
      <c r="B1678" s="4" t="s">
        <v>321</v>
      </c>
      <c r="C1678" s="28">
        <v>39651</v>
      </c>
      <c r="D1678" s="4">
        <v>2008</v>
      </c>
      <c r="E1678" s="33">
        <v>0.47222222222222227</v>
      </c>
      <c r="F1678" s="33">
        <v>0.47638888888888892</v>
      </c>
      <c r="G1678" s="33">
        <f t="shared" si="182"/>
        <v>4.1666666666666519E-3</v>
      </c>
      <c r="H1678" s="8">
        <v>2</v>
      </c>
      <c r="I1678" s="5">
        <v>2</v>
      </c>
      <c r="J1678" s="5">
        <v>10</v>
      </c>
      <c r="K1678" s="4">
        <v>10</v>
      </c>
      <c r="L1678" s="4" t="s">
        <v>98</v>
      </c>
      <c r="M1678" s="4" t="s">
        <v>99</v>
      </c>
      <c r="N1678" s="4">
        <v>1</v>
      </c>
      <c r="O1678" s="5">
        <f t="shared" si="183"/>
        <v>52.8</v>
      </c>
      <c r="P1678" s="5">
        <v>16</v>
      </c>
      <c r="Q1678" s="5">
        <f t="shared" si="184"/>
        <v>47.19</v>
      </c>
      <c r="R1678" s="5">
        <v>14.3</v>
      </c>
      <c r="S1678" s="5">
        <f t="shared" si="185"/>
        <v>52.8</v>
      </c>
      <c r="T1678" s="5">
        <v>16</v>
      </c>
      <c r="U1678" s="8">
        <f t="shared" si="187"/>
        <v>49.994999999999997</v>
      </c>
      <c r="V1678" s="5">
        <f t="shared" si="188"/>
        <v>15.15</v>
      </c>
      <c r="W1678" s="12">
        <v>27.891500000000001</v>
      </c>
      <c r="X1678" s="12">
        <v>-115.191</v>
      </c>
      <c r="Y1678" s="4">
        <f t="shared" si="186"/>
        <v>64.400000000000006</v>
      </c>
      <c r="Z1678" s="4">
        <v>18</v>
      </c>
      <c r="AA1678" s="4">
        <v>6</v>
      </c>
      <c r="AB1678" s="4" t="s">
        <v>611</v>
      </c>
      <c r="AC1678" s="4">
        <v>7</v>
      </c>
      <c r="AD1678" s="4" t="s">
        <v>38</v>
      </c>
      <c r="AE1678" s="4">
        <v>120</v>
      </c>
      <c r="AF1678" s="4"/>
      <c r="AG1678" s="4"/>
    </row>
    <row r="1679" spans="1:33">
      <c r="A1679" s="4" t="s">
        <v>323</v>
      </c>
      <c r="B1679" s="4" t="s">
        <v>118</v>
      </c>
      <c r="C1679" s="28">
        <v>39651</v>
      </c>
      <c r="D1679" s="4">
        <v>2008</v>
      </c>
      <c r="E1679" s="33">
        <v>0.41319444444444442</v>
      </c>
      <c r="F1679" s="33">
        <v>0.41736111111111113</v>
      </c>
      <c r="G1679" s="33">
        <f t="shared" si="182"/>
        <v>4.1666666666667074E-3</v>
      </c>
      <c r="H1679" s="8">
        <v>2</v>
      </c>
      <c r="I1679" s="5">
        <v>1</v>
      </c>
      <c r="J1679" s="4">
        <v>11</v>
      </c>
      <c r="K1679" s="4">
        <v>11</v>
      </c>
      <c r="L1679" s="4" t="s">
        <v>98</v>
      </c>
      <c r="M1679" s="4" t="s">
        <v>99</v>
      </c>
      <c r="N1679" s="4">
        <v>1</v>
      </c>
      <c r="O1679" s="5">
        <f t="shared" si="183"/>
        <v>64.02</v>
      </c>
      <c r="P1679" s="5">
        <v>19.399999999999999</v>
      </c>
      <c r="Q1679" s="5">
        <f t="shared" si="184"/>
        <v>65.34</v>
      </c>
      <c r="R1679" s="5">
        <v>19.8</v>
      </c>
      <c r="S1679" s="5">
        <f t="shared" si="185"/>
        <v>65.34</v>
      </c>
      <c r="T1679" s="5">
        <v>19.8</v>
      </c>
      <c r="U1679" s="8">
        <f t="shared" si="187"/>
        <v>64.680000000000007</v>
      </c>
      <c r="V1679" s="5">
        <f t="shared" si="188"/>
        <v>19.600000000000001</v>
      </c>
      <c r="W1679" s="12">
        <v>27.892050000000001</v>
      </c>
      <c r="X1679" s="12">
        <v>-115.18825</v>
      </c>
      <c r="Y1679" s="4">
        <f t="shared" si="186"/>
        <v>57.2</v>
      </c>
      <c r="Z1679" s="4">
        <v>14</v>
      </c>
      <c r="AA1679" s="4">
        <v>5</v>
      </c>
      <c r="AB1679" s="4" t="s">
        <v>604</v>
      </c>
      <c r="AC1679" s="4">
        <v>1</v>
      </c>
      <c r="AD1679" s="4" t="s">
        <v>38</v>
      </c>
      <c r="AE1679" s="4">
        <v>300</v>
      </c>
      <c r="AF1679" s="4"/>
      <c r="AG1679" s="4"/>
    </row>
    <row r="1680" spans="1:33">
      <c r="A1680" s="4" t="s">
        <v>323</v>
      </c>
      <c r="B1680" s="4" t="s">
        <v>118</v>
      </c>
      <c r="C1680" s="28">
        <v>39651</v>
      </c>
      <c r="D1680" s="4">
        <v>2008</v>
      </c>
      <c r="E1680" s="33">
        <v>0.41319444444444442</v>
      </c>
      <c r="F1680" s="33">
        <v>0.41736111111111113</v>
      </c>
      <c r="G1680" s="33">
        <f t="shared" si="182"/>
        <v>4.1666666666667074E-3</v>
      </c>
      <c r="H1680" s="8">
        <v>2</v>
      </c>
      <c r="I1680" s="5">
        <v>1</v>
      </c>
      <c r="J1680" s="4">
        <v>11</v>
      </c>
      <c r="K1680" s="4">
        <v>11</v>
      </c>
      <c r="L1680" s="4" t="s">
        <v>98</v>
      </c>
      <c r="M1680" s="4" t="s">
        <v>99</v>
      </c>
      <c r="N1680" s="4">
        <v>1</v>
      </c>
      <c r="O1680" s="5">
        <f t="shared" si="183"/>
        <v>64.02</v>
      </c>
      <c r="P1680" s="5">
        <v>19.399999999999999</v>
      </c>
      <c r="Q1680" s="5">
        <f t="shared" si="184"/>
        <v>65.34</v>
      </c>
      <c r="R1680" s="5">
        <v>19.8</v>
      </c>
      <c r="S1680" s="5">
        <f t="shared" si="185"/>
        <v>65.34</v>
      </c>
      <c r="T1680" s="5">
        <v>19.8</v>
      </c>
      <c r="U1680" s="8">
        <f t="shared" si="187"/>
        <v>64.680000000000007</v>
      </c>
      <c r="V1680" s="5">
        <f t="shared" si="188"/>
        <v>19.600000000000001</v>
      </c>
      <c r="W1680" s="12">
        <v>27.892050000000001</v>
      </c>
      <c r="X1680" s="12">
        <v>-115.18825</v>
      </c>
      <c r="Y1680" s="4">
        <f t="shared" si="186"/>
        <v>57.2</v>
      </c>
      <c r="Z1680" s="4">
        <v>14</v>
      </c>
      <c r="AA1680" s="4">
        <v>5</v>
      </c>
      <c r="AB1680" s="4" t="s">
        <v>605</v>
      </c>
      <c r="AC1680" s="4">
        <v>3</v>
      </c>
      <c r="AD1680" s="4" t="s">
        <v>38</v>
      </c>
      <c r="AE1680" s="4">
        <v>300</v>
      </c>
      <c r="AF1680" s="4"/>
      <c r="AG1680" s="4"/>
    </row>
    <row r="1681" spans="1:33">
      <c r="A1681" s="4" t="s">
        <v>323</v>
      </c>
      <c r="B1681" s="4" t="s">
        <v>118</v>
      </c>
      <c r="C1681" s="28">
        <v>39651</v>
      </c>
      <c r="D1681" s="4">
        <v>2008</v>
      </c>
      <c r="E1681" s="33">
        <v>0.41319444444444398</v>
      </c>
      <c r="F1681" s="33">
        <v>0.41736111111111102</v>
      </c>
      <c r="G1681" s="33">
        <f t="shared" si="182"/>
        <v>4.1666666666670404E-3</v>
      </c>
      <c r="H1681" s="8">
        <v>2</v>
      </c>
      <c r="I1681" s="5">
        <v>1</v>
      </c>
      <c r="J1681" s="4">
        <v>11</v>
      </c>
      <c r="K1681" s="4">
        <v>11</v>
      </c>
      <c r="L1681" s="4" t="s">
        <v>98</v>
      </c>
      <c r="M1681" s="4" t="s">
        <v>99</v>
      </c>
      <c r="N1681" s="4">
        <v>1</v>
      </c>
      <c r="O1681" s="5">
        <f t="shared" si="183"/>
        <v>64.02</v>
      </c>
      <c r="P1681" s="5">
        <v>19.399999999999999</v>
      </c>
      <c r="Q1681" s="5">
        <f t="shared" si="184"/>
        <v>65.34</v>
      </c>
      <c r="R1681" s="5">
        <v>19.8</v>
      </c>
      <c r="S1681" s="5">
        <f t="shared" si="185"/>
        <v>65.34</v>
      </c>
      <c r="T1681" s="5">
        <v>19.8</v>
      </c>
      <c r="U1681" s="8">
        <f t="shared" si="187"/>
        <v>64.680000000000007</v>
      </c>
      <c r="V1681" s="5">
        <f t="shared" si="188"/>
        <v>19.600000000000001</v>
      </c>
      <c r="W1681" s="12">
        <v>27.892050000000001</v>
      </c>
      <c r="X1681" s="12">
        <v>-115.18825</v>
      </c>
      <c r="Y1681" s="4">
        <f t="shared" si="186"/>
        <v>57.2</v>
      </c>
      <c r="Z1681" s="4">
        <v>14</v>
      </c>
      <c r="AA1681" s="4">
        <v>5</v>
      </c>
      <c r="AB1681" s="4" t="s">
        <v>615</v>
      </c>
      <c r="AC1681" s="4">
        <v>2</v>
      </c>
      <c r="AD1681" s="4" t="s">
        <v>38</v>
      </c>
      <c r="AE1681" s="4">
        <v>300</v>
      </c>
      <c r="AF1681" s="4"/>
      <c r="AG1681" s="4"/>
    </row>
    <row r="1682" spans="1:33">
      <c r="A1682" s="4" t="s">
        <v>323</v>
      </c>
      <c r="B1682" s="4" t="s">
        <v>118</v>
      </c>
      <c r="C1682" s="28">
        <v>39651</v>
      </c>
      <c r="D1682" s="4">
        <v>2008</v>
      </c>
      <c r="E1682" s="33">
        <v>0.41319444444444398</v>
      </c>
      <c r="F1682" s="33">
        <v>0.41736111111111102</v>
      </c>
      <c r="G1682" s="33">
        <f t="shared" si="182"/>
        <v>4.1666666666670404E-3</v>
      </c>
      <c r="H1682" s="8">
        <v>2</v>
      </c>
      <c r="I1682" s="5">
        <v>1</v>
      </c>
      <c r="J1682" s="4">
        <v>11</v>
      </c>
      <c r="K1682" s="4">
        <v>11</v>
      </c>
      <c r="L1682" s="4" t="s">
        <v>98</v>
      </c>
      <c r="M1682" s="4" t="s">
        <v>99</v>
      </c>
      <c r="N1682" s="4">
        <v>1</v>
      </c>
      <c r="O1682" s="5">
        <f t="shared" si="183"/>
        <v>64.02</v>
      </c>
      <c r="P1682" s="5">
        <v>19.399999999999999</v>
      </c>
      <c r="Q1682" s="5">
        <f t="shared" si="184"/>
        <v>65.34</v>
      </c>
      <c r="R1682" s="5">
        <v>19.8</v>
      </c>
      <c r="S1682" s="5">
        <f t="shared" si="185"/>
        <v>65.34</v>
      </c>
      <c r="T1682" s="5">
        <v>19.8</v>
      </c>
      <c r="U1682" s="8">
        <f t="shared" si="187"/>
        <v>64.680000000000007</v>
      </c>
      <c r="V1682" s="5">
        <f t="shared" si="188"/>
        <v>19.600000000000001</v>
      </c>
      <c r="W1682" s="12">
        <v>27.892050000000001</v>
      </c>
      <c r="X1682" s="12">
        <v>-115.18825</v>
      </c>
      <c r="Y1682" s="4">
        <f t="shared" si="186"/>
        <v>57.2</v>
      </c>
      <c r="Z1682" s="4">
        <v>14</v>
      </c>
      <c r="AA1682" s="4">
        <v>5</v>
      </c>
      <c r="AB1682" s="4" t="s">
        <v>618</v>
      </c>
      <c r="AC1682" s="4">
        <v>2</v>
      </c>
      <c r="AD1682" s="4" t="s">
        <v>38</v>
      </c>
      <c r="AE1682" s="4">
        <v>300</v>
      </c>
      <c r="AF1682" s="4"/>
      <c r="AG1682" s="4"/>
    </row>
    <row r="1683" spans="1:33">
      <c r="A1683" s="4" t="s">
        <v>323</v>
      </c>
      <c r="B1683" s="4" t="s">
        <v>118</v>
      </c>
      <c r="C1683" s="28">
        <v>39651</v>
      </c>
      <c r="D1683" s="4">
        <v>2008</v>
      </c>
      <c r="E1683" s="33">
        <v>0.41319444444444398</v>
      </c>
      <c r="F1683" s="33">
        <v>0.41736111111111102</v>
      </c>
      <c r="G1683" s="33">
        <f t="shared" si="182"/>
        <v>4.1666666666670404E-3</v>
      </c>
      <c r="H1683" s="8">
        <v>2</v>
      </c>
      <c r="I1683" s="5">
        <v>1</v>
      </c>
      <c r="J1683" s="4">
        <v>11</v>
      </c>
      <c r="K1683" s="4">
        <v>11</v>
      </c>
      <c r="L1683" s="4" t="s">
        <v>98</v>
      </c>
      <c r="M1683" s="4" t="s">
        <v>99</v>
      </c>
      <c r="N1683" s="4">
        <v>1</v>
      </c>
      <c r="O1683" s="5">
        <f t="shared" si="183"/>
        <v>64.02</v>
      </c>
      <c r="P1683" s="5">
        <v>19.399999999999999</v>
      </c>
      <c r="Q1683" s="5">
        <f t="shared" si="184"/>
        <v>65.34</v>
      </c>
      <c r="R1683" s="5">
        <v>19.8</v>
      </c>
      <c r="S1683" s="5">
        <f t="shared" si="185"/>
        <v>65.34</v>
      </c>
      <c r="T1683" s="5">
        <v>19.8</v>
      </c>
      <c r="U1683" s="8">
        <f t="shared" si="187"/>
        <v>64.680000000000007</v>
      </c>
      <c r="V1683" s="5">
        <f t="shared" si="188"/>
        <v>19.600000000000001</v>
      </c>
      <c r="W1683" s="12">
        <v>27.892050000000001</v>
      </c>
      <c r="X1683" s="12">
        <v>-115.18825</v>
      </c>
      <c r="Y1683" s="4">
        <f t="shared" si="186"/>
        <v>57.2</v>
      </c>
      <c r="Z1683" s="4">
        <v>14</v>
      </c>
      <c r="AA1683" s="4">
        <v>5</v>
      </c>
      <c r="AB1683" s="9" t="s">
        <v>753</v>
      </c>
      <c r="AC1683" s="4">
        <v>3</v>
      </c>
      <c r="AD1683" s="4" t="s">
        <v>38</v>
      </c>
      <c r="AE1683" s="4">
        <v>300</v>
      </c>
      <c r="AF1683" s="4"/>
      <c r="AG1683" s="4"/>
    </row>
    <row r="1684" spans="1:33">
      <c r="A1684" s="4" t="s">
        <v>323</v>
      </c>
      <c r="B1684" s="4" t="s">
        <v>118</v>
      </c>
      <c r="C1684" s="28">
        <v>39651</v>
      </c>
      <c r="D1684" s="4">
        <v>2008</v>
      </c>
      <c r="E1684" s="33">
        <v>0.41319444444444398</v>
      </c>
      <c r="F1684" s="33">
        <v>0.41736111111111102</v>
      </c>
      <c r="G1684" s="33">
        <f t="shared" si="182"/>
        <v>4.1666666666670404E-3</v>
      </c>
      <c r="H1684" s="8">
        <v>2</v>
      </c>
      <c r="I1684" s="5">
        <v>1</v>
      </c>
      <c r="J1684" s="4">
        <v>11</v>
      </c>
      <c r="K1684" s="4">
        <v>11</v>
      </c>
      <c r="L1684" s="4" t="s">
        <v>98</v>
      </c>
      <c r="M1684" s="4" t="s">
        <v>99</v>
      </c>
      <c r="N1684" s="4">
        <v>1</v>
      </c>
      <c r="O1684" s="5">
        <f t="shared" si="183"/>
        <v>64.02</v>
      </c>
      <c r="P1684" s="5">
        <v>19.399999999999999</v>
      </c>
      <c r="Q1684" s="5">
        <f t="shared" si="184"/>
        <v>65.34</v>
      </c>
      <c r="R1684" s="5">
        <v>19.8</v>
      </c>
      <c r="S1684" s="5">
        <f t="shared" si="185"/>
        <v>65.34</v>
      </c>
      <c r="T1684" s="5">
        <v>19.8</v>
      </c>
      <c r="U1684" s="8">
        <f t="shared" si="187"/>
        <v>64.680000000000007</v>
      </c>
      <c r="V1684" s="5">
        <f t="shared" si="188"/>
        <v>19.600000000000001</v>
      </c>
      <c r="W1684" s="12">
        <v>27.892050000000001</v>
      </c>
      <c r="X1684" s="12">
        <v>-115.18825</v>
      </c>
      <c r="Y1684" s="4">
        <f t="shared" si="186"/>
        <v>57.2</v>
      </c>
      <c r="Z1684" s="4">
        <v>14</v>
      </c>
      <c r="AA1684" s="4">
        <v>5</v>
      </c>
      <c r="AB1684" s="4" t="s">
        <v>614</v>
      </c>
      <c r="AC1684" s="4">
        <v>4</v>
      </c>
      <c r="AD1684" s="4" t="s">
        <v>38</v>
      </c>
      <c r="AE1684" s="4">
        <v>300</v>
      </c>
      <c r="AF1684" s="4"/>
      <c r="AG1684" s="4"/>
    </row>
    <row r="1685" spans="1:33">
      <c r="A1685" s="4" t="s">
        <v>323</v>
      </c>
      <c r="B1685" s="4" t="s">
        <v>118</v>
      </c>
      <c r="C1685" s="28">
        <v>39651</v>
      </c>
      <c r="D1685" s="4">
        <v>2008</v>
      </c>
      <c r="E1685" s="33">
        <v>0.41319444444444398</v>
      </c>
      <c r="F1685" s="33">
        <v>0.41736111111111102</v>
      </c>
      <c r="G1685" s="33">
        <f t="shared" si="182"/>
        <v>4.1666666666670404E-3</v>
      </c>
      <c r="H1685" s="8">
        <v>2</v>
      </c>
      <c r="I1685" s="5">
        <v>1</v>
      </c>
      <c r="J1685" s="4">
        <v>11</v>
      </c>
      <c r="K1685" s="4">
        <v>11</v>
      </c>
      <c r="L1685" s="4" t="s">
        <v>98</v>
      </c>
      <c r="M1685" s="4" t="s">
        <v>99</v>
      </c>
      <c r="N1685" s="4">
        <v>1</v>
      </c>
      <c r="O1685" s="5">
        <f t="shared" si="183"/>
        <v>64.02</v>
      </c>
      <c r="P1685" s="5">
        <v>19.399999999999999</v>
      </c>
      <c r="Q1685" s="5">
        <f t="shared" si="184"/>
        <v>65.34</v>
      </c>
      <c r="R1685" s="5">
        <v>19.8</v>
      </c>
      <c r="S1685" s="5">
        <f t="shared" si="185"/>
        <v>65.34</v>
      </c>
      <c r="T1685" s="5">
        <v>19.8</v>
      </c>
      <c r="U1685" s="8">
        <f t="shared" si="187"/>
        <v>64.680000000000007</v>
      </c>
      <c r="V1685" s="5">
        <f t="shared" si="188"/>
        <v>19.600000000000001</v>
      </c>
      <c r="W1685" s="12">
        <v>27.892050000000001</v>
      </c>
      <c r="X1685" s="12">
        <v>-115.18825</v>
      </c>
      <c r="Y1685" s="4">
        <f t="shared" si="186"/>
        <v>57.2</v>
      </c>
      <c r="Z1685" s="4">
        <v>14</v>
      </c>
      <c r="AA1685" s="4">
        <v>5</v>
      </c>
      <c r="AB1685" s="4" t="s">
        <v>613</v>
      </c>
      <c r="AC1685" s="4">
        <v>12</v>
      </c>
      <c r="AD1685" s="4" t="s">
        <v>38</v>
      </c>
      <c r="AE1685" s="4">
        <v>300</v>
      </c>
      <c r="AF1685" s="4"/>
      <c r="AG1685" s="4"/>
    </row>
    <row r="1686" spans="1:33">
      <c r="A1686" s="4" t="s">
        <v>323</v>
      </c>
      <c r="B1686" s="4" t="s">
        <v>118</v>
      </c>
      <c r="C1686" s="28">
        <v>39651</v>
      </c>
      <c r="D1686" s="4">
        <v>2008</v>
      </c>
      <c r="E1686" s="33">
        <v>0.41319444444444398</v>
      </c>
      <c r="F1686" s="33">
        <v>0.41736111111111102</v>
      </c>
      <c r="G1686" s="33">
        <f t="shared" si="182"/>
        <v>4.1666666666670404E-3</v>
      </c>
      <c r="H1686" s="8">
        <v>2</v>
      </c>
      <c r="I1686" s="5">
        <v>1</v>
      </c>
      <c r="J1686" s="4">
        <v>11</v>
      </c>
      <c r="K1686" s="4">
        <v>11</v>
      </c>
      <c r="L1686" s="4" t="s">
        <v>98</v>
      </c>
      <c r="M1686" s="4" t="s">
        <v>99</v>
      </c>
      <c r="N1686" s="4">
        <v>1</v>
      </c>
      <c r="O1686" s="5">
        <f t="shared" si="183"/>
        <v>64.02</v>
      </c>
      <c r="P1686" s="5">
        <v>19.399999999999999</v>
      </c>
      <c r="Q1686" s="5">
        <f t="shared" si="184"/>
        <v>65.34</v>
      </c>
      <c r="R1686" s="5">
        <v>19.8</v>
      </c>
      <c r="S1686" s="5">
        <f t="shared" si="185"/>
        <v>65.34</v>
      </c>
      <c r="T1686" s="5">
        <v>19.8</v>
      </c>
      <c r="U1686" s="8">
        <f t="shared" si="187"/>
        <v>64.680000000000007</v>
      </c>
      <c r="V1686" s="5">
        <f t="shared" si="188"/>
        <v>19.600000000000001</v>
      </c>
      <c r="W1686" s="12">
        <v>27.892050000000001</v>
      </c>
      <c r="X1686" s="12">
        <v>-115.18825</v>
      </c>
      <c r="Y1686" s="4">
        <f t="shared" si="186"/>
        <v>57.2</v>
      </c>
      <c r="Z1686" s="4">
        <v>14</v>
      </c>
      <c r="AA1686" s="4">
        <v>5</v>
      </c>
      <c r="AB1686" s="4" t="s">
        <v>609</v>
      </c>
      <c r="AC1686" s="4">
        <v>4</v>
      </c>
      <c r="AD1686" s="4" t="s">
        <v>38</v>
      </c>
      <c r="AE1686" s="4">
        <v>300</v>
      </c>
      <c r="AF1686" s="4"/>
      <c r="AG1686" s="4"/>
    </row>
    <row r="1687" spans="1:33">
      <c r="A1687" s="4" t="s">
        <v>323</v>
      </c>
      <c r="B1687" s="4" t="s">
        <v>118</v>
      </c>
      <c r="C1687" s="28">
        <v>39651</v>
      </c>
      <c r="D1687" s="4">
        <v>2008</v>
      </c>
      <c r="E1687" s="33">
        <v>0.41319444444444398</v>
      </c>
      <c r="F1687" s="33">
        <v>0.41736111111111102</v>
      </c>
      <c r="G1687" s="33">
        <f t="shared" si="182"/>
        <v>4.1666666666670404E-3</v>
      </c>
      <c r="H1687" s="8">
        <v>2</v>
      </c>
      <c r="I1687" s="5">
        <v>1</v>
      </c>
      <c r="J1687" s="4">
        <v>11</v>
      </c>
      <c r="K1687" s="4">
        <v>11</v>
      </c>
      <c r="L1687" s="4" t="s">
        <v>98</v>
      </c>
      <c r="M1687" s="4" t="s">
        <v>99</v>
      </c>
      <c r="N1687" s="4">
        <v>1</v>
      </c>
      <c r="O1687" s="5">
        <f t="shared" si="183"/>
        <v>64.02</v>
      </c>
      <c r="P1687" s="5">
        <v>19.399999999999999</v>
      </c>
      <c r="Q1687" s="5">
        <f t="shared" si="184"/>
        <v>65.34</v>
      </c>
      <c r="R1687" s="5">
        <v>19.8</v>
      </c>
      <c r="S1687" s="5">
        <f t="shared" si="185"/>
        <v>65.34</v>
      </c>
      <c r="T1687" s="5">
        <v>19.8</v>
      </c>
      <c r="U1687" s="8">
        <f t="shared" si="187"/>
        <v>64.680000000000007</v>
      </c>
      <c r="V1687" s="5">
        <f t="shared" si="188"/>
        <v>19.600000000000001</v>
      </c>
      <c r="W1687" s="12">
        <v>27.892050000000001</v>
      </c>
      <c r="X1687" s="12">
        <v>-115.18825</v>
      </c>
      <c r="Y1687" s="4">
        <f t="shared" si="186"/>
        <v>57.2</v>
      </c>
      <c r="Z1687" s="4">
        <v>14</v>
      </c>
      <c r="AA1687" s="4">
        <v>5</v>
      </c>
      <c r="AB1687" s="4" t="s">
        <v>608</v>
      </c>
      <c r="AC1687" s="4">
        <v>10</v>
      </c>
      <c r="AD1687" s="4" t="s">
        <v>38</v>
      </c>
      <c r="AE1687" s="4">
        <v>300</v>
      </c>
      <c r="AF1687" s="4"/>
      <c r="AG1687" s="4"/>
    </row>
    <row r="1688" spans="1:33">
      <c r="A1688" s="4" t="s">
        <v>323</v>
      </c>
      <c r="B1688" s="4" t="s">
        <v>118</v>
      </c>
      <c r="C1688" s="28">
        <v>39651</v>
      </c>
      <c r="D1688" s="4">
        <v>2008</v>
      </c>
      <c r="E1688" s="33">
        <v>0.41319444444444398</v>
      </c>
      <c r="F1688" s="33">
        <v>0.41736111111111102</v>
      </c>
      <c r="G1688" s="33">
        <f t="shared" si="182"/>
        <v>4.1666666666670404E-3</v>
      </c>
      <c r="H1688" s="8">
        <v>2</v>
      </c>
      <c r="I1688" s="5">
        <v>1</v>
      </c>
      <c r="J1688" s="4">
        <v>11</v>
      </c>
      <c r="K1688" s="4">
        <v>11</v>
      </c>
      <c r="L1688" s="4" t="s">
        <v>98</v>
      </c>
      <c r="M1688" s="4" t="s">
        <v>99</v>
      </c>
      <c r="N1688" s="4">
        <v>1</v>
      </c>
      <c r="O1688" s="5">
        <f t="shared" si="183"/>
        <v>64.02</v>
      </c>
      <c r="P1688" s="5">
        <v>19.399999999999999</v>
      </c>
      <c r="Q1688" s="5">
        <f t="shared" si="184"/>
        <v>65.34</v>
      </c>
      <c r="R1688" s="5">
        <v>19.8</v>
      </c>
      <c r="S1688" s="5">
        <f t="shared" si="185"/>
        <v>65.34</v>
      </c>
      <c r="T1688" s="5">
        <v>19.8</v>
      </c>
      <c r="U1688" s="8">
        <f t="shared" si="187"/>
        <v>64.680000000000007</v>
      </c>
      <c r="V1688" s="5">
        <f t="shared" si="188"/>
        <v>19.600000000000001</v>
      </c>
      <c r="W1688" s="12">
        <v>27.892050000000001</v>
      </c>
      <c r="X1688" s="12">
        <v>-115.18825</v>
      </c>
      <c r="Y1688" s="4">
        <f t="shared" si="186"/>
        <v>57.2</v>
      </c>
      <c r="Z1688" s="4">
        <v>14</v>
      </c>
      <c r="AA1688" s="4">
        <v>5</v>
      </c>
      <c r="AB1688" s="4" t="s">
        <v>606</v>
      </c>
      <c r="AC1688" s="4">
        <v>2</v>
      </c>
      <c r="AD1688" s="4" t="s">
        <v>38</v>
      </c>
      <c r="AE1688" s="4">
        <v>300</v>
      </c>
      <c r="AF1688" s="4"/>
      <c r="AG1688" s="4"/>
    </row>
    <row r="1689" spans="1:33">
      <c r="A1689" s="4" t="s">
        <v>323</v>
      </c>
      <c r="B1689" s="4" t="s">
        <v>118</v>
      </c>
      <c r="C1689" s="28">
        <v>39651</v>
      </c>
      <c r="D1689" s="4">
        <v>2008</v>
      </c>
      <c r="E1689" s="33">
        <v>0.41319444444444398</v>
      </c>
      <c r="F1689" s="33">
        <v>0.41736111111111102</v>
      </c>
      <c r="G1689" s="33">
        <f t="shared" si="182"/>
        <v>4.1666666666670404E-3</v>
      </c>
      <c r="H1689" s="8">
        <v>2</v>
      </c>
      <c r="I1689" s="5">
        <v>1</v>
      </c>
      <c r="J1689" s="4">
        <v>11</v>
      </c>
      <c r="K1689" s="4">
        <v>11</v>
      </c>
      <c r="L1689" s="4" t="s">
        <v>98</v>
      </c>
      <c r="M1689" s="4" t="s">
        <v>99</v>
      </c>
      <c r="N1689" s="4">
        <v>1</v>
      </c>
      <c r="O1689" s="5">
        <f t="shared" si="183"/>
        <v>64.02</v>
      </c>
      <c r="P1689" s="5">
        <v>19.399999999999999</v>
      </c>
      <c r="Q1689" s="5">
        <f t="shared" si="184"/>
        <v>65.34</v>
      </c>
      <c r="R1689" s="5">
        <v>19.8</v>
      </c>
      <c r="S1689" s="5">
        <f t="shared" si="185"/>
        <v>65.34</v>
      </c>
      <c r="T1689" s="5">
        <v>19.8</v>
      </c>
      <c r="U1689" s="8">
        <f t="shared" si="187"/>
        <v>64.680000000000007</v>
      </c>
      <c r="V1689" s="5">
        <f t="shared" si="188"/>
        <v>19.600000000000001</v>
      </c>
      <c r="W1689" s="12">
        <v>27.892050000000001</v>
      </c>
      <c r="X1689" s="12">
        <v>-115.18825</v>
      </c>
      <c r="Y1689" s="4">
        <f t="shared" si="186"/>
        <v>57.2</v>
      </c>
      <c r="Z1689" s="4">
        <v>14</v>
      </c>
      <c r="AA1689" s="4">
        <v>5</v>
      </c>
      <c r="AB1689" s="4" t="s">
        <v>607</v>
      </c>
      <c r="AC1689" s="4">
        <v>1</v>
      </c>
      <c r="AD1689" s="4" t="s">
        <v>38</v>
      </c>
      <c r="AE1689" s="4">
        <v>300</v>
      </c>
      <c r="AF1689" s="4"/>
      <c r="AG1689" s="4"/>
    </row>
    <row r="1690" spans="1:33">
      <c r="A1690" s="4" t="s">
        <v>323</v>
      </c>
      <c r="B1690" s="4" t="s">
        <v>118</v>
      </c>
      <c r="C1690" s="28">
        <v>39651</v>
      </c>
      <c r="D1690" s="4">
        <v>2008</v>
      </c>
      <c r="E1690" s="33">
        <v>0.41319444444444398</v>
      </c>
      <c r="F1690" s="33">
        <v>0.41736111111111102</v>
      </c>
      <c r="G1690" s="33">
        <f t="shared" si="182"/>
        <v>4.1666666666670404E-3</v>
      </c>
      <c r="H1690" s="8">
        <v>2</v>
      </c>
      <c r="I1690" s="5">
        <v>1</v>
      </c>
      <c r="J1690" s="4">
        <v>11</v>
      </c>
      <c r="K1690" s="4">
        <v>11</v>
      </c>
      <c r="L1690" s="4" t="s">
        <v>98</v>
      </c>
      <c r="M1690" s="4" t="s">
        <v>99</v>
      </c>
      <c r="N1690" s="4">
        <v>1</v>
      </c>
      <c r="O1690" s="5">
        <f t="shared" si="183"/>
        <v>64.02</v>
      </c>
      <c r="P1690" s="5">
        <v>19.399999999999999</v>
      </c>
      <c r="Q1690" s="5">
        <f t="shared" si="184"/>
        <v>65.34</v>
      </c>
      <c r="R1690" s="5">
        <v>19.8</v>
      </c>
      <c r="S1690" s="5">
        <f t="shared" si="185"/>
        <v>65.34</v>
      </c>
      <c r="T1690" s="5">
        <v>19.8</v>
      </c>
      <c r="U1690" s="8">
        <f t="shared" si="187"/>
        <v>64.680000000000007</v>
      </c>
      <c r="V1690" s="5">
        <f t="shared" si="188"/>
        <v>19.600000000000001</v>
      </c>
      <c r="W1690" s="12">
        <v>27.892050000000001</v>
      </c>
      <c r="X1690" s="12">
        <v>-115.18825</v>
      </c>
      <c r="Y1690" s="4">
        <f t="shared" si="186"/>
        <v>57.2</v>
      </c>
      <c r="Z1690" s="4">
        <v>14</v>
      </c>
      <c r="AA1690" s="4">
        <v>5</v>
      </c>
      <c r="AB1690" s="4" t="s">
        <v>611</v>
      </c>
      <c r="AC1690" s="4">
        <v>2</v>
      </c>
      <c r="AD1690" s="4" t="s">
        <v>38</v>
      </c>
      <c r="AE1690" s="4">
        <v>300</v>
      </c>
      <c r="AF1690" s="4"/>
      <c r="AG1690" s="4"/>
    </row>
    <row r="1691" spans="1:33">
      <c r="A1691" s="4" t="s">
        <v>324</v>
      </c>
      <c r="B1691" s="4" t="s">
        <v>118</v>
      </c>
      <c r="C1691" s="28">
        <v>39651</v>
      </c>
      <c r="D1691" s="4">
        <v>2008</v>
      </c>
      <c r="E1691" s="33">
        <v>0.48541666666666666</v>
      </c>
      <c r="F1691" s="33">
        <v>0.49236111111111108</v>
      </c>
      <c r="G1691" s="33">
        <f t="shared" si="182"/>
        <v>6.9444444444444198E-3</v>
      </c>
      <c r="H1691" s="8">
        <v>2</v>
      </c>
      <c r="I1691" s="5">
        <v>1</v>
      </c>
      <c r="J1691" s="4">
        <v>12</v>
      </c>
      <c r="K1691" s="4">
        <v>12</v>
      </c>
      <c r="L1691" s="4" t="s">
        <v>98</v>
      </c>
      <c r="M1691" s="4" t="s">
        <v>99</v>
      </c>
      <c r="N1691" s="4">
        <v>1</v>
      </c>
      <c r="O1691" s="5">
        <f t="shared" si="183"/>
        <v>12.209999999999999</v>
      </c>
      <c r="P1691" s="5">
        <v>3.7</v>
      </c>
      <c r="Q1691" s="5">
        <f t="shared" si="184"/>
        <v>13.529999999999998</v>
      </c>
      <c r="R1691" s="5">
        <v>4.0999999999999996</v>
      </c>
      <c r="S1691" s="5">
        <f t="shared" si="185"/>
        <v>13.529999999999998</v>
      </c>
      <c r="T1691" s="5">
        <v>4.0999999999999996</v>
      </c>
      <c r="U1691" s="8">
        <f t="shared" si="187"/>
        <v>12.87</v>
      </c>
      <c r="V1691" s="5">
        <f t="shared" si="188"/>
        <v>3.9</v>
      </c>
      <c r="W1691" s="12">
        <v>27.886140000000001</v>
      </c>
      <c r="X1691" s="12">
        <v>-115.19286</v>
      </c>
      <c r="Y1691" s="4">
        <f t="shared" si="186"/>
        <v>68.900000000000006</v>
      </c>
      <c r="Z1691" s="4">
        <v>20.5</v>
      </c>
      <c r="AA1691" s="4">
        <v>8</v>
      </c>
      <c r="AB1691" s="4" t="s">
        <v>606</v>
      </c>
      <c r="AC1691" s="4">
        <v>4</v>
      </c>
      <c r="AD1691" s="4" t="s">
        <v>38</v>
      </c>
      <c r="AE1691" s="4">
        <v>300</v>
      </c>
      <c r="AF1691" s="4"/>
      <c r="AG1691" s="4"/>
    </row>
    <row r="1692" spans="1:33">
      <c r="A1692" s="4" t="s">
        <v>325</v>
      </c>
      <c r="B1692" s="4" t="s">
        <v>34</v>
      </c>
      <c r="C1692" s="28">
        <v>39654</v>
      </c>
      <c r="D1692" s="4">
        <v>2008</v>
      </c>
      <c r="E1692" s="33">
        <v>0.3972222222222222</v>
      </c>
      <c r="F1692" s="33">
        <v>0.4</v>
      </c>
      <c r="G1692" s="33">
        <f t="shared" si="182"/>
        <v>2.7777777777778234E-3</v>
      </c>
      <c r="H1692" s="8">
        <v>2</v>
      </c>
      <c r="I1692" s="5">
        <v>1</v>
      </c>
      <c r="J1692" s="5">
        <v>13</v>
      </c>
      <c r="K1692" s="4">
        <v>13</v>
      </c>
      <c r="L1692" s="4" t="s">
        <v>98</v>
      </c>
      <c r="M1692" s="4" t="s">
        <v>99</v>
      </c>
      <c r="N1692" s="4">
        <v>1</v>
      </c>
      <c r="O1692" s="5">
        <f t="shared" si="183"/>
        <v>37.619999999999997</v>
      </c>
      <c r="P1692" s="5">
        <v>11.4</v>
      </c>
      <c r="Q1692" s="5">
        <f t="shared" si="184"/>
        <v>38.279999999999994</v>
      </c>
      <c r="R1692" s="5">
        <v>11.6</v>
      </c>
      <c r="S1692" s="5">
        <f t="shared" si="185"/>
        <v>38.279999999999994</v>
      </c>
      <c r="T1692" s="5">
        <v>11.6</v>
      </c>
      <c r="U1692" s="8">
        <f t="shared" si="187"/>
        <v>37.949999999999996</v>
      </c>
      <c r="V1692" s="5">
        <f t="shared" si="188"/>
        <v>11.5</v>
      </c>
      <c r="W1692" s="12">
        <v>27.888860000000001</v>
      </c>
      <c r="X1692" s="12">
        <v>-115.19302</v>
      </c>
      <c r="Y1692" s="4">
        <f t="shared" si="186"/>
        <v>68</v>
      </c>
      <c r="Z1692" s="4">
        <v>20</v>
      </c>
      <c r="AA1692" s="4">
        <v>7</v>
      </c>
      <c r="AB1692" s="4" t="s">
        <v>614</v>
      </c>
      <c r="AC1692" s="4">
        <v>3</v>
      </c>
      <c r="AD1692" s="4" t="s">
        <v>38</v>
      </c>
      <c r="AE1692" s="4">
        <v>120</v>
      </c>
      <c r="AF1692" s="4"/>
      <c r="AG1692" s="4"/>
    </row>
    <row r="1693" spans="1:33">
      <c r="A1693" s="4" t="s">
        <v>325</v>
      </c>
      <c r="B1693" s="4" t="s">
        <v>34</v>
      </c>
      <c r="C1693" s="28">
        <v>39654</v>
      </c>
      <c r="D1693" s="4">
        <v>2008</v>
      </c>
      <c r="E1693" s="33">
        <v>0.3972222222222222</v>
      </c>
      <c r="F1693" s="33">
        <v>0.4</v>
      </c>
      <c r="G1693" s="33">
        <f t="shared" si="182"/>
        <v>2.7777777777778234E-3</v>
      </c>
      <c r="H1693" s="8">
        <v>2</v>
      </c>
      <c r="I1693" s="5">
        <v>1</v>
      </c>
      <c r="J1693" s="5">
        <v>13</v>
      </c>
      <c r="K1693" s="4">
        <v>13</v>
      </c>
      <c r="L1693" s="4" t="s">
        <v>98</v>
      </c>
      <c r="M1693" s="4" t="s">
        <v>99</v>
      </c>
      <c r="N1693" s="4">
        <v>1</v>
      </c>
      <c r="O1693" s="5">
        <f t="shared" si="183"/>
        <v>37.619999999999997</v>
      </c>
      <c r="P1693" s="5">
        <v>11.4</v>
      </c>
      <c r="Q1693" s="5">
        <f t="shared" si="184"/>
        <v>38.279999999999994</v>
      </c>
      <c r="R1693" s="5">
        <v>11.6</v>
      </c>
      <c r="S1693" s="5">
        <f t="shared" si="185"/>
        <v>38.279999999999994</v>
      </c>
      <c r="T1693" s="5">
        <v>11.6</v>
      </c>
      <c r="U1693" s="8">
        <f t="shared" si="187"/>
        <v>37.949999999999996</v>
      </c>
      <c r="V1693" s="5">
        <f t="shared" si="188"/>
        <v>11.5</v>
      </c>
      <c r="W1693" s="12">
        <v>27.888860000000001</v>
      </c>
      <c r="X1693" s="12">
        <v>-115.19302</v>
      </c>
      <c r="Y1693" s="4">
        <f t="shared" si="186"/>
        <v>68</v>
      </c>
      <c r="Z1693" s="4">
        <v>20</v>
      </c>
      <c r="AA1693" s="4">
        <v>7</v>
      </c>
      <c r="AB1693" s="4" t="s">
        <v>613</v>
      </c>
      <c r="AC1693" s="4">
        <v>22</v>
      </c>
      <c r="AD1693" s="4" t="s">
        <v>38</v>
      </c>
      <c r="AE1693" s="4">
        <v>120</v>
      </c>
      <c r="AF1693" s="4"/>
      <c r="AG1693" s="4"/>
    </row>
    <row r="1694" spans="1:33">
      <c r="A1694" s="4" t="s">
        <v>325</v>
      </c>
      <c r="B1694" s="4" t="s">
        <v>34</v>
      </c>
      <c r="C1694" s="28">
        <v>39654</v>
      </c>
      <c r="D1694" s="4">
        <v>2008</v>
      </c>
      <c r="E1694" s="33">
        <v>0.3972222222222222</v>
      </c>
      <c r="F1694" s="33">
        <v>0.4</v>
      </c>
      <c r="G1694" s="33">
        <f t="shared" si="182"/>
        <v>2.7777777777778234E-3</v>
      </c>
      <c r="H1694" s="8">
        <v>2</v>
      </c>
      <c r="I1694" s="5">
        <v>1</v>
      </c>
      <c r="J1694" s="5">
        <v>13</v>
      </c>
      <c r="K1694" s="4">
        <v>13</v>
      </c>
      <c r="L1694" s="4" t="s">
        <v>98</v>
      </c>
      <c r="M1694" s="4" t="s">
        <v>99</v>
      </c>
      <c r="N1694" s="4">
        <v>1</v>
      </c>
      <c r="O1694" s="5">
        <f t="shared" si="183"/>
        <v>37.619999999999997</v>
      </c>
      <c r="P1694" s="5">
        <v>11.4</v>
      </c>
      <c r="Q1694" s="5">
        <f t="shared" si="184"/>
        <v>38.279999999999994</v>
      </c>
      <c r="R1694" s="5">
        <v>11.6</v>
      </c>
      <c r="S1694" s="5">
        <f t="shared" si="185"/>
        <v>38.279999999999994</v>
      </c>
      <c r="T1694" s="5">
        <v>11.6</v>
      </c>
      <c r="U1694" s="8">
        <f t="shared" si="187"/>
        <v>37.949999999999996</v>
      </c>
      <c r="V1694" s="5">
        <f t="shared" si="188"/>
        <v>11.5</v>
      </c>
      <c r="W1694" s="12">
        <v>27.888860000000001</v>
      </c>
      <c r="X1694" s="12">
        <v>-115.19302</v>
      </c>
      <c r="Y1694" s="4">
        <f t="shared" si="186"/>
        <v>68</v>
      </c>
      <c r="Z1694" s="4">
        <v>20</v>
      </c>
      <c r="AA1694" s="4">
        <v>7</v>
      </c>
      <c r="AB1694" s="4" t="s">
        <v>611</v>
      </c>
      <c r="AC1694" s="4">
        <v>2</v>
      </c>
      <c r="AD1694" s="4" t="s">
        <v>38</v>
      </c>
      <c r="AE1694" s="4">
        <v>120</v>
      </c>
      <c r="AF1694" s="4"/>
      <c r="AG1694" s="4"/>
    </row>
    <row r="1695" spans="1:33">
      <c r="A1695" s="4" t="s">
        <v>326</v>
      </c>
      <c r="B1695" s="4" t="s">
        <v>40</v>
      </c>
      <c r="C1695" s="28">
        <v>39654</v>
      </c>
      <c r="D1695" s="4">
        <v>2008</v>
      </c>
      <c r="E1695" s="33">
        <v>0.39513888888888887</v>
      </c>
      <c r="F1695" s="33">
        <v>0.39930555555555558</v>
      </c>
      <c r="G1695" s="33">
        <f t="shared" si="182"/>
        <v>4.1666666666667074E-3</v>
      </c>
      <c r="H1695" s="8">
        <v>2</v>
      </c>
      <c r="I1695" s="5">
        <v>1</v>
      </c>
      <c r="J1695" s="5">
        <v>14</v>
      </c>
      <c r="K1695" s="4">
        <v>14</v>
      </c>
      <c r="L1695" s="4" t="s">
        <v>98</v>
      </c>
      <c r="M1695" s="4" t="s">
        <v>99</v>
      </c>
      <c r="N1695" s="4">
        <v>1</v>
      </c>
      <c r="O1695" s="5">
        <f t="shared" si="183"/>
        <v>35.64</v>
      </c>
      <c r="P1695" s="5">
        <v>10.8</v>
      </c>
      <c r="Q1695" s="5">
        <f t="shared" si="184"/>
        <v>35.64</v>
      </c>
      <c r="R1695" s="5">
        <v>10.8</v>
      </c>
      <c r="S1695" s="5">
        <f t="shared" si="185"/>
        <v>35.64</v>
      </c>
      <c r="T1695" s="5">
        <v>10.8</v>
      </c>
      <c r="U1695" s="8">
        <f t="shared" si="187"/>
        <v>35.64</v>
      </c>
      <c r="V1695" s="5">
        <f t="shared" si="188"/>
        <v>10.8</v>
      </c>
      <c r="W1695" s="12">
        <v>27.888860000000001</v>
      </c>
      <c r="X1695" s="12">
        <v>-115.19302</v>
      </c>
      <c r="Y1695" s="4">
        <f t="shared" si="186"/>
        <v>68</v>
      </c>
      <c r="Z1695" s="4">
        <v>20</v>
      </c>
      <c r="AA1695" s="4">
        <v>7</v>
      </c>
      <c r="AB1695" s="4" t="s">
        <v>605</v>
      </c>
      <c r="AC1695" s="4">
        <v>1</v>
      </c>
      <c r="AD1695" s="4" t="s">
        <v>38</v>
      </c>
      <c r="AE1695" s="4">
        <v>300</v>
      </c>
      <c r="AF1695" s="4"/>
      <c r="AG1695" s="4"/>
    </row>
    <row r="1696" spans="1:33">
      <c r="A1696" s="4" t="s">
        <v>326</v>
      </c>
      <c r="B1696" s="4" t="s">
        <v>40</v>
      </c>
      <c r="C1696" s="28">
        <v>39654</v>
      </c>
      <c r="D1696" s="4">
        <v>2008</v>
      </c>
      <c r="E1696" s="33">
        <v>0.39513888888888887</v>
      </c>
      <c r="F1696" s="33">
        <v>0.39930555555555558</v>
      </c>
      <c r="G1696" s="33">
        <f t="shared" si="182"/>
        <v>4.1666666666667074E-3</v>
      </c>
      <c r="H1696" s="8">
        <v>2</v>
      </c>
      <c r="I1696" s="5">
        <v>1</v>
      </c>
      <c r="J1696" s="5">
        <v>14</v>
      </c>
      <c r="K1696" s="4">
        <v>14</v>
      </c>
      <c r="L1696" s="4" t="s">
        <v>98</v>
      </c>
      <c r="M1696" s="4" t="s">
        <v>99</v>
      </c>
      <c r="N1696" s="4">
        <v>1</v>
      </c>
      <c r="O1696" s="5">
        <f t="shared" si="183"/>
        <v>35.64</v>
      </c>
      <c r="P1696" s="5">
        <v>10.8</v>
      </c>
      <c r="Q1696" s="5">
        <f t="shared" si="184"/>
        <v>35.64</v>
      </c>
      <c r="R1696" s="5">
        <v>10.8</v>
      </c>
      <c r="S1696" s="5">
        <f t="shared" si="185"/>
        <v>35.64</v>
      </c>
      <c r="T1696" s="5">
        <v>10.8</v>
      </c>
      <c r="U1696" s="8">
        <f t="shared" si="187"/>
        <v>35.64</v>
      </c>
      <c r="V1696" s="5">
        <f t="shared" si="188"/>
        <v>10.8</v>
      </c>
      <c r="W1696" s="12">
        <v>27.888860000000001</v>
      </c>
      <c r="X1696" s="12">
        <v>-115.19302</v>
      </c>
      <c r="Y1696" s="4">
        <f t="shared" si="186"/>
        <v>68</v>
      </c>
      <c r="Z1696" s="4">
        <v>20</v>
      </c>
      <c r="AA1696" s="4">
        <v>7</v>
      </c>
      <c r="AB1696" s="4" t="s">
        <v>613</v>
      </c>
      <c r="AC1696" s="4">
        <v>90</v>
      </c>
      <c r="AD1696" s="4">
        <v>10</v>
      </c>
      <c r="AE1696" s="4">
        <v>300</v>
      </c>
      <c r="AF1696" s="4"/>
      <c r="AG1696" s="4"/>
    </row>
    <row r="1697" spans="1:33">
      <c r="A1697" s="4" t="s">
        <v>326</v>
      </c>
      <c r="B1697" s="4" t="s">
        <v>40</v>
      </c>
      <c r="C1697" s="28">
        <v>39654</v>
      </c>
      <c r="D1697" s="4">
        <v>2008</v>
      </c>
      <c r="E1697" s="33">
        <v>0.39513888888888887</v>
      </c>
      <c r="F1697" s="33">
        <v>0.39930555555555558</v>
      </c>
      <c r="G1697" s="33">
        <f t="shared" si="182"/>
        <v>4.1666666666667074E-3</v>
      </c>
      <c r="H1697" s="8">
        <v>2</v>
      </c>
      <c r="I1697" s="5">
        <v>1</v>
      </c>
      <c r="J1697" s="5">
        <v>14</v>
      </c>
      <c r="K1697" s="4">
        <v>14</v>
      </c>
      <c r="L1697" s="4" t="s">
        <v>98</v>
      </c>
      <c r="M1697" s="4" t="s">
        <v>99</v>
      </c>
      <c r="N1697" s="4">
        <v>1</v>
      </c>
      <c r="O1697" s="5">
        <f t="shared" si="183"/>
        <v>35.64</v>
      </c>
      <c r="P1697" s="5">
        <v>10.8</v>
      </c>
      <c r="Q1697" s="5">
        <f t="shared" si="184"/>
        <v>35.64</v>
      </c>
      <c r="R1697" s="5">
        <v>10.8</v>
      </c>
      <c r="S1697" s="5">
        <f t="shared" si="185"/>
        <v>35.64</v>
      </c>
      <c r="T1697" s="5">
        <v>10.8</v>
      </c>
      <c r="U1697" s="8">
        <f t="shared" si="187"/>
        <v>35.64</v>
      </c>
      <c r="V1697" s="5">
        <f t="shared" si="188"/>
        <v>10.8</v>
      </c>
      <c r="W1697" s="12">
        <v>27.888860000000001</v>
      </c>
      <c r="X1697" s="12">
        <v>-115.19302</v>
      </c>
      <c r="Y1697" s="4">
        <f t="shared" si="186"/>
        <v>68</v>
      </c>
      <c r="Z1697" s="4">
        <v>20</v>
      </c>
      <c r="AA1697" s="4">
        <v>7</v>
      </c>
      <c r="AB1697" s="4" t="s">
        <v>609</v>
      </c>
      <c r="AC1697" s="4">
        <v>5</v>
      </c>
      <c r="AD1697" s="4" t="s">
        <v>38</v>
      </c>
      <c r="AE1697" s="4">
        <v>300</v>
      </c>
      <c r="AF1697" s="4"/>
      <c r="AG1697" s="4"/>
    </row>
    <row r="1698" spans="1:33">
      <c r="A1698" s="4" t="s">
        <v>326</v>
      </c>
      <c r="B1698" s="4" t="s">
        <v>40</v>
      </c>
      <c r="C1698" s="28">
        <v>39654</v>
      </c>
      <c r="D1698" s="4">
        <v>2008</v>
      </c>
      <c r="E1698" s="33">
        <v>0.39513888888888887</v>
      </c>
      <c r="F1698" s="33">
        <v>0.39930555555555558</v>
      </c>
      <c r="G1698" s="33">
        <f t="shared" si="182"/>
        <v>4.1666666666667074E-3</v>
      </c>
      <c r="H1698" s="8">
        <v>2</v>
      </c>
      <c r="I1698" s="5">
        <v>1</v>
      </c>
      <c r="J1698" s="5">
        <v>14</v>
      </c>
      <c r="K1698" s="4">
        <v>14</v>
      </c>
      <c r="L1698" s="4" t="s">
        <v>98</v>
      </c>
      <c r="M1698" s="4" t="s">
        <v>99</v>
      </c>
      <c r="N1698" s="4">
        <v>1</v>
      </c>
      <c r="O1698" s="5">
        <f t="shared" si="183"/>
        <v>35.64</v>
      </c>
      <c r="P1698" s="5">
        <v>10.8</v>
      </c>
      <c r="Q1698" s="5">
        <f t="shared" si="184"/>
        <v>35.64</v>
      </c>
      <c r="R1698" s="5">
        <v>10.8</v>
      </c>
      <c r="S1698" s="5">
        <f t="shared" si="185"/>
        <v>35.64</v>
      </c>
      <c r="T1698" s="5">
        <v>10.8</v>
      </c>
      <c r="U1698" s="8">
        <f t="shared" si="187"/>
        <v>35.64</v>
      </c>
      <c r="V1698" s="5">
        <f t="shared" si="188"/>
        <v>10.8</v>
      </c>
      <c r="W1698" s="12">
        <v>27.888860000000001</v>
      </c>
      <c r="X1698" s="12">
        <v>-115.19302</v>
      </c>
      <c r="Y1698" s="4">
        <f t="shared" si="186"/>
        <v>68</v>
      </c>
      <c r="Z1698" s="4">
        <v>20</v>
      </c>
      <c r="AA1698" s="4">
        <v>7</v>
      </c>
      <c r="AB1698" s="4" t="s">
        <v>610</v>
      </c>
      <c r="AC1698" s="4">
        <v>1</v>
      </c>
      <c r="AD1698" s="4" t="s">
        <v>38</v>
      </c>
      <c r="AE1698" s="4">
        <v>300</v>
      </c>
      <c r="AF1698" s="4"/>
      <c r="AG1698" s="4"/>
    </row>
    <row r="1699" spans="1:33">
      <c r="A1699" s="4" t="s">
        <v>326</v>
      </c>
      <c r="B1699" s="4" t="s">
        <v>40</v>
      </c>
      <c r="C1699" s="28">
        <v>39654</v>
      </c>
      <c r="D1699" s="4">
        <v>2008</v>
      </c>
      <c r="E1699" s="33">
        <v>0.39513888888888887</v>
      </c>
      <c r="F1699" s="33">
        <v>0.39930555555555558</v>
      </c>
      <c r="G1699" s="33">
        <f t="shared" si="182"/>
        <v>4.1666666666667074E-3</v>
      </c>
      <c r="H1699" s="8">
        <v>2</v>
      </c>
      <c r="I1699" s="5">
        <v>1</v>
      </c>
      <c r="J1699" s="5">
        <v>14</v>
      </c>
      <c r="K1699" s="4">
        <v>14</v>
      </c>
      <c r="L1699" s="4" t="s">
        <v>98</v>
      </c>
      <c r="M1699" s="4" t="s">
        <v>99</v>
      </c>
      <c r="N1699" s="4">
        <v>1</v>
      </c>
      <c r="O1699" s="5">
        <f t="shared" si="183"/>
        <v>35.64</v>
      </c>
      <c r="P1699" s="5">
        <v>10.8</v>
      </c>
      <c r="Q1699" s="5">
        <f t="shared" si="184"/>
        <v>35.64</v>
      </c>
      <c r="R1699" s="5">
        <v>10.8</v>
      </c>
      <c r="S1699" s="5">
        <f t="shared" si="185"/>
        <v>35.64</v>
      </c>
      <c r="T1699" s="5">
        <v>10.8</v>
      </c>
      <c r="U1699" s="8">
        <f t="shared" si="187"/>
        <v>35.64</v>
      </c>
      <c r="V1699" s="5">
        <f t="shared" si="188"/>
        <v>10.8</v>
      </c>
      <c r="W1699" s="12">
        <v>27.888860000000001</v>
      </c>
      <c r="X1699" s="12">
        <v>-115.19302</v>
      </c>
      <c r="Y1699" s="4">
        <f t="shared" si="186"/>
        <v>68</v>
      </c>
      <c r="Z1699" s="4">
        <v>20</v>
      </c>
      <c r="AA1699" s="4">
        <v>7</v>
      </c>
      <c r="AB1699" s="4" t="s">
        <v>606</v>
      </c>
      <c r="AC1699" s="4">
        <v>18</v>
      </c>
      <c r="AD1699" s="4" t="s">
        <v>38</v>
      </c>
      <c r="AE1699" s="4">
        <v>300</v>
      </c>
      <c r="AF1699" s="4"/>
      <c r="AG1699" s="4"/>
    </row>
    <row r="1700" spans="1:33">
      <c r="A1700" s="4" t="s">
        <v>326</v>
      </c>
      <c r="B1700" s="4" t="s">
        <v>40</v>
      </c>
      <c r="C1700" s="28">
        <v>39654</v>
      </c>
      <c r="D1700" s="4">
        <v>2008</v>
      </c>
      <c r="E1700" s="33">
        <v>0.39513888888888887</v>
      </c>
      <c r="F1700" s="33">
        <v>0.39930555555555558</v>
      </c>
      <c r="G1700" s="33">
        <f t="shared" si="182"/>
        <v>4.1666666666667074E-3</v>
      </c>
      <c r="H1700" s="8">
        <v>2</v>
      </c>
      <c r="I1700" s="5">
        <v>1</v>
      </c>
      <c r="J1700" s="5">
        <v>14</v>
      </c>
      <c r="K1700" s="4">
        <v>14</v>
      </c>
      <c r="L1700" s="4" t="s">
        <v>98</v>
      </c>
      <c r="M1700" s="4" t="s">
        <v>99</v>
      </c>
      <c r="N1700" s="4">
        <v>1</v>
      </c>
      <c r="O1700" s="5">
        <f t="shared" si="183"/>
        <v>35.64</v>
      </c>
      <c r="P1700" s="5">
        <v>10.8</v>
      </c>
      <c r="Q1700" s="5">
        <f t="shared" si="184"/>
        <v>35.64</v>
      </c>
      <c r="R1700" s="5">
        <v>10.8</v>
      </c>
      <c r="S1700" s="5">
        <f t="shared" si="185"/>
        <v>35.64</v>
      </c>
      <c r="T1700" s="5">
        <v>10.8</v>
      </c>
      <c r="U1700" s="8">
        <f t="shared" si="187"/>
        <v>35.64</v>
      </c>
      <c r="V1700" s="5">
        <f t="shared" si="188"/>
        <v>10.8</v>
      </c>
      <c r="W1700" s="12">
        <v>27.888860000000001</v>
      </c>
      <c r="X1700" s="12">
        <v>-115.19302</v>
      </c>
      <c r="Y1700" s="4">
        <f t="shared" si="186"/>
        <v>68</v>
      </c>
      <c r="Z1700" s="4">
        <v>20</v>
      </c>
      <c r="AA1700" s="4">
        <v>7</v>
      </c>
      <c r="AB1700" s="4" t="s">
        <v>607</v>
      </c>
      <c r="AC1700" s="4">
        <v>3</v>
      </c>
      <c r="AD1700" s="4" t="s">
        <v>38</v>
      </c>
      <c r="AE1700" s="4">
        <v>300</v>
      </c>
      <c r="AF1700" s="4"/>
      <c r="AG1700" s="4"/>
    </row>
    <row r="1701" spans="1:33">
      <c r="A1701" s="4" t="s">
        <v>326</v>
      </c>
      <c r="B1701" s="4" t="s">
        <v>40</v>
      </c>
      <c r="C1701" s="28">
        <v>39654</v>
      </c>
      <c r="D1701" s="4">
        <v>2008</v>
      </c>
      <c r="E1701" s="33">
        <v>0.39513888888888887</v>
      </c>
      <c r="F1701" s="33">
        <v>0.39930555555555558</v>
      </c>
      <c r="G1701" s="33">
        <f t="shared" si="182"/>
        <v>4.1666666666667074E-3</v>
      </c>
      <c r="H1701" s="8">
        <v>2</v>
      </c>
      <c r="I1701" s="5">
        <v>1</v>
      </c>
      <c r="J1701" s="5">
        <v>14</v>
      </c>
      <c r="K1701" s="4">
        <v>14</v>
      </c>
      <c r="L1701" s="4" t="s">
        <v>98</v>
      </c>
      <c r="M1701" s="4" t="s">
        <v>99</v>
      </c>
      <c r="N1701" s="4">
        <v>1</v>
      </c>
      <c r="O1701" s="5">
        <f t="shared" si="183"/>
        <v>35.64</v>
      </c>
      <c r="P1701" s="5">
        <v>10.8</v>
      </c>
      <c r="Q1701" s="5">
        <f t="shared" si="184"/>
        <v>35.64</v>
      </c>
      <c r="R1701" s="5">
        <v>10.8</v>
      </c>
      <c r="S1701" s="5">
        <f t="shared" si="185"/>
        <v>35.64</v>
      </c>
      <c r="T1701" s="5">
        <v>10.8</v>
      </c>
      <c r="U1701" s="8">
        <f t="shared" si="187"/>
        <v>35.64</v>
      </c>
      <c r="V1701" s="5">
        <f t="shared" si="188"/>
        <v>10.8</v>
      </c>
      <c r="W1701" s="12">
        <v>27.888860000000001</v>
      </c>
      <c r="X1701" s="12">
        <v>-115.19302</v>
      </c>
      <c r="Y1701" s="4">
        <f t="shared" si="186"/>
        <v>68</v>
      </c>
      <c r="Z1701" s="4">
        <v>20</v>
      </c>
      <c r="AA1701" s="4">
        <v>7</v>
      </c>
      <c r="AB1701" s="4" t="s">
        <v>611</v>
      </c>
      <c r="AC1701" s="4">
        <v>2</v>
      </c>
      <c r="AD1701" s="4" t="s">
        <v>38</v>
      </c>
      <c r="AE1701" s="4">
        <v>300</v>
      </c>
      <c r="AF1701" s="4"/>
      <c r="AG1701" s="4"/>
    </row>
    <row r="1702" spans="1:33">
      <c r="A1702" s="4" t="s">
        <v>327</v>
      </c>
      <c r="B1702" s="4" t="s">
        <v>223</v>
      </c>
      <c r="C1702" s="28">
        <v>39654</v>
      </c>
      <c r="D1702" s="4">
        <v>2008</v>
      </c>
      <c r="E1702" s="33">
        <v>0.39930555555555602</v>
      </c>
      <c r="F1702" s="33">
        <v>0.40625</v>
      </c>
      <c r="G1702" s="33">
        <f t="shared" si="182"/>
        <v>6.9444444444439757E-3</v>
      </c>
      <c r="H1702" s="8">
        <v>2</v>
      </c>
      <c r="I1702" s="5">
        <v>1</v>
      </c>
      <c r="J1702" s="5">
        <v>15</v>
      </c>
      <c r="K1702" s="4">
        <v>15</v>
      </c>
      <c r="L1702" s="4" t="s">
        <v>98</v>
      </c>
      <c r="M1702" s="4" t="s">
        <v>99</v>
      </c>
      <c r="N1702" s="4">
        <v>1</v>
      </c>
      <c r="O1702" s="5">
        <f t="shared" si="183"/>
        <v>35.309999999999995</v>
      </c>
      <c r="P1702" s="5">
        <v>10.7</v>
      </c>
      <c r="Q1702" s="5">
        <f t="shared" si="184"/>
        <v>40.26</v>
      </c>
      <c r="R1702" s="5">
        <v>12.2</v>
      </c>
      <c r="S1702" s="5">
        <f t="shared" si="185"/>
        <v>40.26</v>
      </c>
      <c r="T1702" s="5">
        <v>12.2</v>
      </c>
      <c r="U1702" s="8">
        <f t="shared" si="187"/>
        <v>37.784999999999997</v>
      </c>
      <c r="V1702" s="5">
        <f t="shared" si="188"/>
        <v>11.45</v>
      </c>
      <c r="W1702" s="12">
        <v>27.888249999999999</v>
      </c>
      <c r="X1702" s="12">
        <v>-115.19155000000001</v>
      </c>
      <c r="Y1702" s="4">
        <f t="shared" si="186"/>
        <v>63.86</v>
      </c>
      <c r="Z1702" s="4">
        <v>17.7</v>
      </c>
      <c r="AA1702" s="4">
        <v>10</v>
      </c>
      <c r="AB1702" s="9" t="s">
        <v>753</v>
      </c>
      <c r="AC1702" s="4">
        <v>3</v>
      </c>
      <c r="AD1702" s="4" t="s">
        <v>38</v>
      </c>
      <c r="AE1702" s="4">
        <v>120</v>
      </c>
      <c r="AF1702" s="4"/>
      <c r="AG1702" s="4"/>
    </row>
    <row r="1703" spans="1:33">
      <c r="A1703" s="4" t="s">
        <v>327</v>
      </c>
      <c r="B1703" s="4" t="s">
        <v>223</v>
      </c>
      <c r="C1703" s="28">
        <v>39654</v>
      </c>
      <c r="D1703" s="4">
        <v>2008</v>
      </c>
      <c r="E1703" s="33">
        <v>0.39930555555555602</v>
      </c>
      <c r="F1703" s="33">
        <v>0.40625</v>
      </c>
      <c r="G1703" s="33">
        <f t="shared" si="182"/>
        <v>6.9444444444439757E-3</v>
      </c>
      <c r="H1703" s="8">
        <v>2</v>
      </c>
      <c r="I1703" s="5">
        <v>1</v>
      </c>
      <c r="J1703" s="5">
        <v>15</v>
      </c>
      <c r="K1703" s="4">
        <v>15</v>
      </c>
      <c r="L1703" s="4" t="s">
        <v>98</v>
      </c>
      <c r="M1703" s="4" t="s">
        <v>99</v>
      </c>
      <c r="N1703" s="4">
        <v>1</v>
      </c>
      <c r="O1703" s="5">
        <f t="shared" si="183"/>
        <v>35.309999999999995</v>
      </c>
      <c r="P1703" s="5">
        <v>10.7</v>
      </c>
      <c r="Q1703" s="5">
        <f t="shared" si="184"/>
        <v>40.26</v>
      </c>
      <c r="R1703" s="5">
        <v>12.2</v>
      </c>
      <c r="S1703" s="5">
        <f t="shared" si="185"/>
        <v>40.26</v>
      </c>
      <c r="T1703" s="5">
        <v>12.2</v>
      </c>
      <c r="U1703" s="8">
        <f t="shared" si="187"/>
        <v>37.784999999999997</v>
      </c>
      <c r="V1703" s="5">
        <f t="shared" si="188"/>
        <v>11.45</v>
      </c>
      <c r="W1703" s="12">
        <v>27.888249999999999</v>
      </c>
      <c r="X1703" s="12">
        <v>-115.19155000000001</v>
      </c>
      <c r="Y1703" s="4">
        <f t="shared" si="186"/>
        <v>63.86</v>
      </c>
      <c r="Z1703" s="4">
        <v>17.7</v>
      </c>
      <c r="AA1703" s="4">
        <v>10</v>
      </c>
      <c r="AB1703" s="4" t="s">
        <v>621</v>
      </c>
      <c r="AC1703" s="4">
        <v>1</v>
      </c>
      <c r="AD1703" s="4" t="s">
        <v>38</v>
      </c>
      <c r="AE1703" s="4">
        <v>120</v>
      </c>
      <c r="AF1703" s="4"/>
      <c r="AG1703" s="4"/>
    </row>
    <row r="1704" spans="1:33">
      <c r="A1704" s="4" t="s">
        <v>327</v>
      </c>
      <c r="B1704" s="4" t="s">
        <v>223</v>
      </c>
      <c r="C1704" s="28">
        <v>39654</v>
      </c>
      <c r="D1704" s="4">
        <v>2008</v>
      </c>
      <c r="E1704" s="33">
        <v>0.39930555555555602</v>
      </c>
      <c r="F1704" s="33">
        <v>0.40625</v>
      </c>
      <c r="G1704" s="33">
        <f t="shared" si="182"/>
        <v>6.9444444444439757E-3</v>
      </c>
      <c r="H1704" s="8">
        <v>2</v>
      </c>
      <c r="I1704" s="5">
        <v>1</v>
      </c>
      <c r="J1704" s="5">
        <v>15</v>
      </c>
      <c r="K1704" s="4">
        <v>15</v>
      </c>
      <c r="L1704" s="4" t="s">
        <v>98</v>
      </c>
      <c r="M1704" s="4" t="s">
        <v>99</v>
      </c>
      <c r="N1704" s="4">
        <v>1</v>
      </c>
      <c r="O1704" s="5">
        <f t="shared" si="183"/>
        <v>35.309999999999995</v>
      </c>
      <c r="P1704" s="5">
        <v>10.7</v>
      </c>
      <c r="Q1704" s="5">
        <f t="shared" si="184"/>
        <v>40.26</v>
      </c>
      <c r="R1704" s="5">
        <v>12.2</v>
      </c>
      <c r="S1704" s="5">
        <f t="shared" si="185"/>
        <v>40.26</v>
      </c>
      <c r="T1704" s="5">
        <v>12.2</v>
      </c>
      <c r="U1704" s="8">
        <f t="shared" si="187"/>
        <v>37.784999999999997</v>
      </c>
      <c r="V1704" s="5">
        <f t="shared" si="188"/>
        <v>11.45</v>
      </c>
      <c r="W1704" s="12">
        <v>27.888249999999999</v>
      </c>
      <c r="X1704" s="12">
        <v>-115.19155000000001</v>
      </c>
      <c r="Y1704" s="4">
        <f t="shared" si="186"/>
        <v>63.86</v>
      </c>
      <c r="Z1704" s="4">
        <v>17.7</v>
      </c>
      <c r="AA1704" s="4">
        <v>10</v>
      </c>
      <c r="AB1704" s="4" t="s">
        <v>614</v>
      </c>
      <c r="AC1704" s="4">
        <v>7</v>
      </c>
      <c r="AD1704" s="4" t="s">
        <v>38</v>
      </c>
      <c r="AE1704" s="4">
        <v>120</v>
      </c>
      <c r="AF1704" s="4"/>
      <c r="AG1704" s="4"/>
    </row>
    <row r="1705" spans="1:33">
      <c r="A1705" s="4" t="s">
        <v>327</v>
      </c>
      <c r="B1705" s="4" t="s">
        <v>223</v>
      </c>
      <c r="C1705" s="28">
        <v>39654</v>
      </c>
      <c r="D1705" s="4">
        <v>2008</v>
      </c>
      <c r="E1705" s="33">
        <v>0.39930555555555602</v>
      </c>
      <c r="F1705" s="33">
        <v>0.40625</v>
      </c>
      <c r="G1705" s="33">
        <f t="shared" si="182"/>
        <v>6.9444444444439757E-3</v>
      </c>
      <c r="H1705" s="8">
        <v>2</v>
      </c>
      <c r="I1705" s="5">
        <v>1</v>
      </c>
      <c r="J1705" s="5">
        <v>15</v>
      </c>
      <c r="K1705" s="4">
        <v>15</v>
      </c>
      <c r="L1705" s="4" t="s">
        <v>98</v>
      </c>
      <c r="M1705" s="4" t="s">
        <v>99</v>
      </c>
      <c r="N1705" s="4">
        <v>1</v>
      </c>
      <c r="O1705" s="5">
        <f t="shared" si="183"/>
        <v>35.309999999999995</v>
      </c>
      <c r="P1705" s="5">
        <v>10.7</v>
      </c>
      <c r="Q1705" s="5">
        <f t="shared" si="184"/>
        <v>40.26</v>
      </c>
      <c r="R1705" s="5">
        <v>12.2</v>
      </c>
      <c r="S1705" s="5">
        <f t="shared" si="185"/>
        <v>40.26</v>
      </c>
      <c r="T1705" s="5">
        <v>12.2</v>
      </c>
      <c r="U1705" s="8">
        <f t="shared" si="187"/>
        <v>37.784999999999997</v>
      </c>
      <c r="V1705" s="5">
        <f t="shared" si="188"/>
        <v>11.45</v>
      </c>
      <c r="W1705" s="12">
        <v>27.888249999999999</v>
      </c>
      <c r="X1705" s="12">
        <v>-115.19155000000001</v>
      </c>
      <c r="Y1705" s="4">
        <f t="shared" si="186"/>
        <v>63.86</v>
      </c>
      <c r="Z1705" s="4">
        <v>17.7</v>
      </c>
      <c r="AA1705" s="4">
        <v>10</v>
      </c>
      <c r="AB1705" s="4" t="s">
        <v>613</v>
      </c>
      <c r="AC1705" s="4">
        <v>32</v>
      </c>
      <c r="AD1705" s="4">
        <v>28</v>
      </c>
      <c r="AE1705" s="4">
        <v>120</v>
      </c>
      <c r="AF1705" s="4"/>
      <c r="AG1705" s="4"/>
    </row>
    <row r="1706" spans="1:33">
      <c r="A1706" s="4" t="s">
        <v>327</v>
      </c>
      <c r="B1706" s="4" t="s">
        <v>223</v>
      </c>
      <c r="C1706" s="28">
        <v>39654</v>
      </c>
      <c r="D1706" s="4">
        <v>2008</v>
      </c>
      <c r="E1706" s="33">
        <v>0.39930555555555602</v>
      </c>
      <c r="F1706" s="33">
        <v>0.40625</v>
      </c>
      <c r="G1706" s="33">
        <f t="shared" si="182"/>
        <v>6.9444444444439757E-3</v>
      </c>
      <c r="H1706" s="8">
        <v>2</v>
      </c>
      <c r="I1706" s="5">
        <v>1</v>
      </c>
      <c r="J1706" s="5">
        <v>15</v>
      </c>
      <c r="K1706" s="4">
        <v>15</v>
      </c>
      <c r="L1706" s="4" t="s">
        <v>98</v>
      </c>
      <c r="M1706" s="4" t="s">
        <v>99</v>
      </c>
      <c r="N1706" s="4">
        <v>1</v>
      </c>
      <c r="O1706" s="5">
        <f t="shared" si="183"/>
        <v>35.309999999999995</v>
      </c>
      <c r="P1706" s="5">
        <v>10.7</v>
      </c>
      <c r="Q1706" s="5">
        <f t="shared" si="184"/>
        <v>40.26</v>
      </c>
      <c r="R1706" s="5">
        <v>12.2</v>
      </c>
      <c r="S1706" s="5">
        <f t="shared" si="185"/>
        <v>40.26</v>
      </c>
      <c r="T1706" s="5">
        <v>12.2</v>
      </c>
      <c r="U1706" s="8">
        <f t="shared" si="187"/>
        <v>37.784999999999997</v>
      </c>
      <c r="V1706" s="5">
        <f t="shared" si="188"/>
        <v>11.45</v>
      </c>
      <c r="W1706" s="12">
        <v>27.888249999999999</v>
      </c>
      <c r="X1706" s="12">
        <v>-115.19155000000001</v>
      </c>
      <c r="Y1706" s="4">
        <f t="shared" si="186"/>
        <v>63.86</v>
      </c>
      <c r="Z1706" s="4">
        <v>17.7</v>
      </c>
      <c r="AA1706" s="4">
        <v>10</v>
      </c>
      <c r="AB1706" s="4" t="s">
        <v>609</v>
      </c>
      <c r="AC1706" s="4">
        <v>3</v>
      </c>
      <c r="AD1706" s="4" t="s">
        <v>38</v>
      </c>
      <c r="AE1706" s="4">
        <v>120</v>
      </c>
      <c r="AF1706" s="4"/>
      <c r="AG1706" s="4"/>
    </row>
    <row r="1707" spans="1:33">
      <c r="A1707" s="4" t="s">
        <v>328</v>
      </c>
      <c r="B1707" s="4" t="s">
        <v>118</v>
      </c>
      <c r="C1707" s="28">
        <v>39654</v>
      </c>
      <c r="D1707" s="4">
        <v>2008</v>
      </c>
      <c r="E1707" s="33">
        <v>0.39930555555555558</v>
      </c>
      <c r="F1707" s="33">
        <v>0.4055555555555555</v>
      </c>
      <c r="G1707" s="33">
        <f t="shared" si="182"/>
        <v>6.2499999999999223E-3</v>
      </c>
      <c r="H1707" s="8">
        <v>2</v>
      </c>
      <c r="I1707" s="5">
        <v>1</v>
      </c>
      <c r="J1707" s="4">
        <v>16</v>
      </c>
      <c r="K1707" s="4">
        <v>16</v>
      </c>
      <c r="L1707" s="4" t="s">
        <v>98</v>
      </c>
      <c r="M1707" s="4" t="s">
        <v>99</v>
      </c>
      <c r="N1707" s="4">
        <v>1</v>
      </c>
      <c r="O1707" s="5">
        <f t="shared" si="183"/>
        <v>36.959999999999994</v>
      </c>
      <c r="P1707" s="5">
        <v>11.2</v>
      </c>
      <c r="Q1707" s="5">
        <f t="shared" si="184"/>
        <v>34.32</v>
      </c>
      <c r="R1707" s="5">
        <v>10.4</v>
      </c>
      <c r="S1707" s="5">
        <f t="shared" si="185"/>
        <v>36.959999999999994</v>
      </c>
      <c r="T1707" s="5">
        <v>11.2</v>
      </c>
      <c r="U1707" s="8">
        <f t="shared" si="187"/>
        <v>35.64</v>
      </c>
      <c r="V1707" s="5">
        <f t="shared" si="188"/>
        <v>10.8</v>
      </c>
      <c r="W1707" s="12">
        <v>27.888249999999999</v>
      </c>
      <c r="X1707" s="12">
        <v>-115.19155000000001</v>
      </c>
      <c r="Y1707" s="4">
        <f t="shared" si="186"/>
        <v>62.6</v>
      </c>
      <c r="Z1707" s="4">
        <v>17</v>
      </c>
      <c r="AA1707" s="4">
        <v>7</v>
      </c>
      <c r="AB1707" s="4" t="s">
        <v>604</v>
      </c>
      <c r="AC1707" s="4">
        <v>1</v>
      </c>
      <c r="AD1707" s="4" t="s">
        <v>38</v>
      </c>
      <c r="AE1707" s="4">
        <v>300</v>
      </c>
      <c r="AF1707" s="4"/>
      <c r="AG1707" s="4"/>
    </row>
    <row r="1708" spans="1:33">
      <c r="A1708" s="4" t="s">
        <v>328</v>
      </c>
      <c r="B1708" s="4" t="s">
        <v>118</v>
      </c>
      <c r="C1708" s="28">
        <v>39654</v>
      </c>
      <c r="D1708" s="4">
        <v>2008</v>
      </c>
      <c r="E1708" s="33">
        <v>0.39930555555555558</v>
      </c>
      <c r="F1708" s="33">
        <v>0.4055555555555555</v>
      </c>
      <c r="G1708" s="33">
        <f t="shared" si="182"/>
        <v>6.2499999999999223E-3</v>
      </c>
      <c r="H1708" s="8">
        <v>2</v>
      </c>
      <c r="I1708" s="5">
        <v>1</v>
      </c>
      <c r="J1708" s="4">
        <v>16</v>
      </c>
      <c r="K1708" s="4">
        <v>16</v>
      </c>
      <c r="L1708" s="4" t="s">
        <v>98</v>
      </c>
      <c r="M1708" s="4" t="s">
        <v>99</v>
      </c>
      <c r="N1708" s="4">
        <v>1</v>
      </c>
      <c r="O1708" s="5">
        <f t="shared" si="183"/>
        <v>36.959999999999994</v>
      </c>
      <c r="P1708" s="5">
        <v>11.2</v>
      </c>
      <c r="Q1708" s="5">
        <f t="shared" si="184"/>
        <v>34.32</v>
      </c>
      <c r="R1708" s="5">
        <v>10.4</v>
      </c>
      <c r="S1708" s="5">
        <f t="shared" si="185"/>
        <v>36.959999999999994</v>
      </c>
      <c r="T1708" s="5">
        <v>11.2</v>
      </c>
      <c r="U1708" s="8">
        <f t="shared" si="187"/>
        <v>35.64</v>
      </c>
      <c r="V1708" s="5">
        <f t="shared" si="188"/>
        <v>10.8</v>
      </c>
      <c r="W1708" s="12">
        <v>27.888249999999999</v>
      </c>
      <c r="X1708" s="12">
        <v>-115.19155000000001</v>
      </c>
      <c r="Y1708" s="4">
        <f t="shared" si="186"/>
        <v>62.6</v>
      </c>
      <c r="Z1708" s="4">
        <v>17</v>
      </c>
      <c r="AA1708" s="4">
        <v>7</v>
      </c>
      <c r="AB1708" s="4" t="s">
        <v>605</v>
      </c>
      <c r="AC1708" s="4">
        <v>5</v>
      </c>
      <c r="AD1708" s="4" t="s">
        <v>38</v>
      </c>
      <c r="AE1708" s="4">
        <v>300</v>
      </c>
      <c r="AF1708" s="4"/>
      <c r="AG1708" s="4"/>
    </row>
    <row r="1709" spans="1:33">
      <c r="A1709" s="4" t="s">
        <v>328</v>
      </c>
      <c r="B1709" s="4" t="s">
        <v>118</v>
      </c>
      <c r="C1709" s="28">
        <v>39654</v>
      </c>
      <c r="D1709" s="4">
        <v>2008</v>
      </c>
      <c r="E1709" s="33">
        <v>0.39930555555555558</v>
      </c>
      <c r="F1709" s="33">
        <v>0.4055555555555555</v>
      </c>
      <c r="G1709" s="33">
        <f t="shared" si="182"/>
        <v>6.2499999999999223E-3</v>
      </c>
      <c r="H1709" s="8">
        <v>2</v>
      </c>
      <c r="I1709" s="5">
        <v>1</v>
      </c>
      <c r="J1709" s="4">
        <v>16</v>
      </c>
      <c r="K1709" s="4">
        <v>16</v>
      </c>
      <c r="L1709" s="4" t="s">
        <v>98</v>
      </c>
      <c r="M1709" s="4" t="s">
        <v>99</v>
      </c>
      <c r="N1709" s="4">
        <v>1</v>
      </c>
      <c r="O1709" s="5">
        <f t="shared" si="183"/>
        <v>36.959999999999994</v>
      </c>
      <c r="P1709" s="5">
        <v>11.2</v>
      </c>
      <c r="Q1709" s="5">
        <f t="shared" si="184"/>
        <v>34.32</v>
      </c>
      <c r="R1709" s="5">
        <v>10.4</v>
      </c>
      <c r="S1709" s="5">
        <f t="shared" si="185"/>
        <v>36.959999999999994</v>
      </c>
      <c r="T1709" s="5">
        <v>11.2</v>
      </c>
      <c r="U1709" s="8">
        <f t="shared" si="187"/>
        <v>35.64</v>
      </c>
      <c r="V1709" s="5">
        <f t="shared" si="188"/>
        <v>10.8</v>
      </c>
      <c r="W1709" s="12">
        <v>27.888249999999999</v>
      </c>
      <c r="X1709" s="12">
        <v>-115.19155000000001</v>
      </c>
      <c r="Y1709" s="4">
        <f t="shared" si="186"/>
        <v>62.6</v>
      </c>
      <c r="Z1709" s="4">
        <v>17</v>
      </c>
      <c r="AA1709" s="4">
        <v>7</v>
      </c>
      <c r="AB1709" s="9" t="s">
        <v>753</v>
      </c>
      <c r="AC1709" s="4">
        <v>12</v>
      </c>
      <c r="AD1709" s="4" t="s">
        <v>38</v>
      </c>
      <c r="AE1709" s="4">
        <v>300</v>
      </c>
      <c r="AF1709" s="4"/>
      <c r="AG1709" s="4"/>
    </row>
    <row r="1710" spans="1:33">
      <c r="A1710" s="4" t="s">
        <v>328</v>
      </c>
      <c r="B1710" s="4" t="s">
        <v>118</v>
      </c>
      <c r="C1710" s="28">
        <v>39654</v>
      </c>
      <c r="D1710" s="4">
        <v>2008</v>
      </c>
      <c r="E1710" s="33">
        <v>0.39930555555555558</v>
      </c>
      <c r="F1710" s="33">
        <v>0.4055555555555555</v>
      </c>
      <c r="G1710" s="33">
        <f t="shared" si="182"/>
        <v>6.2499999999999223E-3</v>
      </c>
      <c r="H1710" s="8">
        <v>2</v>
      </c>
      <c r="I1710" s="5">
        <v>1</v>
      </c>
      <c r="J1710" s="4">
        <v>16</v>
      </c>
      <c r="K1710" s="4">
        <v>16</v>
      </c>
      <c r="L1710" s="4" t="s">
        <v>98</v>
      </c>
      <c r="M1710" s="4" t="s">
        <v>99</v>
      </c>
      <c r="N1710" s="4">
        <v>1</v>
      </c>
      <c r="O1710" s="5">
        <f t="shared" si="183"/>
        <v>36.959999999999994</v>
      </c>
      <c r="P1710" s="5">
        <v>11.2</v>
      </c>
      <c r="Q1710" s="5">
        <f t="shared" si="184"/>
        <v>34.32</v>
      </c>
      <c r="R1710" s="5">
        <v>10.4</v>
      </c>
      <c r="S1710" s="5">
        <f t="shared" si="185"/>
        <v>36.959999999999994</v>
      </c>
      <c r="T1710" s="5">
        <v>11.2</v>
      </c>
      <c r="U1710" s="8">
        <f t="shared" si="187"/>
        <v>35.64</v>
      </c>
      <c r="V1710" s="5">
        <f t="shared" si="188"/>
        <v>10.8</v>
      </c>
      <c r="W1710" s="12">
        <v>27.888249999999999</v>
      </c>
      <c r="X1710" s="12">
        <v>-115.19155000000001</v>
      </c>
      <c r="Y1710" s="4">
        <f t="shared" si="186"/>
        <v>62.6</v>
      </c>
      <c r="Z1710" s="4">
        <v>17</v>
      </c>
      <c r="AA1710" s="4">
        <v>7</v>
      </c>
      <c r="AB1710" s="4" t="s">
        <v>613</v>
      </c>
      <c r="AC1710" s="4">
        <v>90</v>
      </c>
      <c r="AD1710" s="4">
        <v>10</v>
      </c>
      <c r="AE1710" s="4">
        <v>300</v>
      </c>
      <c r="AF1710" s="4"/>
      <c r="AG1710" s="4"/>
    </row>
    <row r="1711" spans="1:33">
      <c r="A1711" s="4" t="s">
        <v>328</v>
      </c>
      <c r="B1711" s="4" t="s">
        <v>118</v>
      </c>
      <c r="C1711" s="28">
        <v>39654</v>
      </c>
      <c r="D1711" s="4">
        <v>2008</v>
      </c>
      <c r="E1711" s="33">
        <v>0.39930555555555558</v>
      </c>
      <c r="F1711" s="33">
        <v>0.4055555555555555</v>
      </c>
      <c r="G1711" s="33">
        <f t="shared" si="182"/>
        <v>6.2499999999999223E-3</v>
      </c>
      <c r="H1711" s="8">
        <v>2</v>
      </c>
      <c r="I1711" s="5">
        <v>1</v>
      </c>
      <c r="J1711" s="4">
        <v>16</v>
      </c>
      <c r="K1711" s="4">
        <v>16</v>
      </c>
      <c r="L1711" s="4" t="s">
        <v>98</v>
      </c>
      <c r="M1711" s="4" t="s">
        <v>99</v>
      </c>
      <c r="N1711" s="4">
        <v>1</v>
      </c>
      <c r="O1711" s="5">
        <f t="shared" si="183"/>
        <v>36.959999999999994</v>
      </c>
      <c r="P1711" s="5">
        <v>11.2</v>
      </c>
      <c r="Q1711" s="5">
        <f t="shared" si="184"/>
        <v>34.32</v>
      </c>
      <c r="R1711" s="5">
        <v>10.4</v>
      </c>
      <c r="S1711" s="5">
        <f t="shared" si="185"/>
        <v>36.959999999999994</v>
      </c>
      <c r="T1711" s="5">
        <v>11.2</v>
      </c>
      <c r="U1711" s="8">
        <f t="shared" si="187"/>
        <v>35.64</v>
      </c>
      <c r="V1711" s="5">
        <f t="shared" si="188"/>
        <v>10.8</v>
      </c>
      <c r="W1711" s="12">
        <v>27.888249999999999</v>
      </c>
      <c r="X1711" s="12">
        <v>-115.19155000000001</v>
      </c>
      <c r="Y1711" s="4">
        <f t="shared" si="186"/>
        <v>62.6</v>
      </c>
      <c r="Z1711" s="4">
        <v>17</v>
      </c>
      <c r="AA1711" s="4">
        <v>7</v>
      </c>
      <c r="AB1711" s="4" t="s">
        <v>609</v>
      </c>
      <c r="AC1711" s="4">
        <v>2</v>
      </c>
      <c r="AD1711" s="4" t="s">
        <v>38</v>
      </c>
      <c r="AE1711" s="4">
        <v>300</v>
      </c>
      <c r="AF1711" s="4"/>
      <c r="AG1711" s="4"/>
    </row>
    <row r="1712" spans="1:33">
      <c r="A1712" s="4" t="s">
        <v>328</v>
      </c>
      <c r="B1712" s="4" t="s">
        <v>118</v>
      </c>
      <c r="C1712" s="28">
        <v>39654</v>
      </c>
      <c r="D1712" s="4">
        <v>2008</v>
      </c>
      <c r="E1712" s="33">
        <v>0.39930555555555558</v>
      </c>
      <c r="F1712" s="33">
        <v>0.4055555555555555</v>
      </c>
      <c r="G1712" s="33">
        <f t="shared" si="182"/>
        <v>6.2499999999999223E-3</v>
      </c>
      <c r="H1712" s="8">
        <v>2</v>
      </c>
      <c r="I1712" s="5">
        <v>1</v>
      </c>
      <c r="J1712" s="4">
        <v>16</v>
      </c>
      <c r="K1712" s="4">
        <v>16</v>
      </c>
      <c r="L1712" s="4" t="s">
        <v>98</v>
      </c>
      <c r="M1712" s="4" t="s">
        <v>99</v>
      </c>
      <c r="N1712" s="4">
        <v>1</v>
      </c>
      <c r="O1712" s="5">
        <f t="shared" si="183"/>
        <v>36.959999999999994</v>
      </c>
      <c r="P1712" s="5">
        <v>11.2</v>
      </c>
      <c r="Q1712" s="5">
        <f t="shared" si="184"/>
        <v>34.32</v>
      </c>
      <c r="R1712" s="5">
        <v>10.4</v>
      </c>
      <c r="S1712" s="5">
        <f t="shared" si="185"/>
        <v>36.959999999999994</v>
      </c>
      <c r="T1712" s="5">
        <v>11.2</v>
      </c>
      <c r="U1712" s="8">
        <f t="shared" si="187"/>
        <v>35.64</v>
      </c>
      <c r="V1712" s="5">
        <f t="shared" si="188"/>
        <v>10.8</v>
      </c>
      <c r="W1712" s="12">
        <v>27.888249999999999</v>
      </c>
      <c r="X1712" s="12">
        <v>-115.19155000000001</v>
      </c>
      <c r="Y1712" s="4">
        <f t="shared" si="186"/>
        <v>62.6</v>
      </c>
      <c r="Z1712" s="4">
        <v>17</v>
      </c>
      <c r="AA1712" s="4">
        <v>7</v>
      </c>
      <c r="AB1712" s="4" t="s">
        <v>608</v>
      </c>
      <c r="AC1712" s="4">
        <v>1</v>
      </c>
      <c r="AD1712" s="4" t="s">
        <v>38</v>
      </c>
      <c r="AE1712" s="4">
        <v>300</v>
      </c>
      <c r="AF1712" s="4"/>
      <c r="AG1712" s="4"/>
    </row>
    <row r="1713" spans="1:33">
      <c r="A1713" s="4" t="s">
        <v>328</v>
      </c>
      <c r="B1713" s="4" t="s">
        <v>118</v>
      </c>
      <c r="C1713" s="28">
        <v>39654</v>
      </c>
      <c r="D1713" s="4">
        <v>2008</v>
      </c>
      <c r="E1713" s="33">
        <v>0.39930555555555558</v>
      </c>
      <c r="F1713" s="33">
        <v>0.4055555555555555</v>
      </c>
      <c r="G1713" s="33">
        <f t="shared" si="182"/>
        <v>6.2499999999999223E-3</v>
      </c>
      <c r="H1713" s="8">
        <v>2</v>
      </c>
      <c r="I1713" s="5">
        <v>1</v>
      </c>
      <c r="J1713" s="4">
        <v>16</v>
      </c>
      <c r="K1713" s="4">
        <v>16</v>
      </c>
      <c r="L1713" s="4" t="s">
        <v>98</v>
      </c>
      <c r="M1713" s="4" t="s">
        <v>99</v>
      </c>
      <c r="N1713" s="4">
        <v>1</v>
      </c>
      <c r="O1713" s="5">
        <f t="shared" si="183"/>
        <v>36.959999999999994</v>
      </c>
      <c r="P1713" s="5">
        <v>11.2</v>
      </c>
      <c r="Q1713" s="5">
        <f t="shared" si="184"/>
        <v>34.32</v>
      </c>
      <c r="R1713" s="5">
        <v>10.4</v>
      </c>
      <c r="S1713" s="5">
        <f t="shared" si="185"/>
        <v>36.959999999999994</v>
      </c>
      <c r="T1713" s="5">
        <v>11.2</v>
      </c>
      <c r="U1713" s="8">
        <f t="shared" si="187"/>
        <v>35.64</v>
      </c>
      <c r="V1713" s="5">
        <f t="shared" si="188"/>
        <v>10.8</v>
      </c>
      <c r="W1713" s="12">
        <v>27.888249999999999</v>
      </c>
      <c r="X1713" s="12">
        <v>-115.19155000000001</v>
      </c>
      <c r="Y1713" s="4">
        <f t="shared" si="186"/>
        <v>62.6</v>
      </c>
      <c r="Z1713" s="4">
        <v>17</v>
      </c>
      <c r="AA1713" s="4">
        <v>7</v>
      </c>
      <c r="AB1713" s="4" t="s">
        <v>607</v>
      </c>
      <c r="AC1713" s="4">
        <v>6</v>
      </c>
      <c r="AD1713" s="4" t="s">
        <v>38</v>
      </c>
      <c r="AE1713" s="4">
        <v>300</v>
      </c>
      <c r="AF1713" s="4"/>
      <c r="AG1713" s="4"/>
    </row>
    <row r="1714" spans="1:33">
      <c r="A1714" s="4" t="s">
        <v>328</v>
      </c>
      <c r="B1714" s="4" t="s">
        <v>118</v>
      </c>
      <c r="C1714" s="28">
        <v>39654</v>
      </c>
      <c r="D1714" s="4">
        <v>2008</v>
      </c>
      <c r="E1714" s="33">
        <v>0.39930555555555558</v>
      </c>
      <c r="F1714" s="33">
        <v>0.4055555555555555</v>
      </c>
      <c r="G1714" s="33">
        <f t="shared" si="182"/>
        <v>6.2499999999999223E-3</v>
      </c>
      <c r="H1714" s="8">
        <v>2</v>
      </c>
      <c r="I1714" s="5">
        <v>1</v>
      </c>
      <c r="J1714" s="4">
        <v>16</v>
      </c>
      <c r="K1714" s="4">
        <v>16</v>
      </c>
      <c r="L1714" s="4" t="s">
        <v>98</v>
      </c>
      <c r="M1714" s="4" t="s">
        <v>99</v>
      </c>
      <c r="N1714" s="4">
        <v>1</v>
      </c>
      <c r="O1714" s="5">
        <f t="shared" si="183"/>
        <v>36.959999999999994</v>
      </c>
      <c r="P1714" s="5">
        <v>11.2</v>
      </c>
      <c r="Q1714" s="5">
        <f t="shared" si="184"/>
        <v>34.32</v>
      </c>
      <c r="R1714" s="5">
        <v>10.4</v>
      </c>
      <c r="S1714" s="5">
        <f t="shared" si="185"/>
        <v>36.959999999999994</v>
      </c>
      <c r="T1714" s="5">
        <v>11.2</v>
      </c>
      <c r="U1714" s="8">
        <f t="shared" si="187"/>
        <v>35.64</v>
      </c>
      <c r="V1714" s="5">
        <f t="shared" si="188"/>
        <v>10.8</v>
      </c>
      <c r="W1714" s="12">
        <v>27.888249999999999</v>
      </c>
      <c r="X1714" s="12">
        <v>-115.19155000000001</v>
      </c>
      <c r="Y1714" s="4">
        <f t="shared" si="186"/>
        <v>62.6</v>
      </c>
      <c r="Z1714" s="4">
        <v>17</v>
      </c>
      <c r="AA1714" s="4">
        <v>7</v>
      </c>
      <c r="AB1714" s="4" t="s">
        <v>611</v>
      </c>
      <c r="AC1714" s="4">
        <v>3</v>
      </c>
      <c r="AD1714" s="4" t="s">
        <v>38</v>
      </c>
      <c r="AE1714" s="4">
        <v>300</v>
      </c>
      <c r="AF1714" s="4"/>
      <c r="AG1714" s="4"/>
    </row>
    <row r="1715" spans="1:33">
      <c r="A1715" s="4" t="s">
        <v>329</v>
      </c>
      <c r="B1715" s="4" t="s">
        <v>34</v>
      </c>
      <c r="C1715" s="28">
        <v>39662</v>
      </c>
      <c r="D1715" s="4">
        <v>2008</v>
      </c>
      <c r="E1715" s="33">
        <v>0.39166666666666666</v>
      </c>
      <c r="F1715" s="33">
        <v>0.3979166666666667</v>
      </c>
      <c r="G1715" s="33">
        <f t="shared" si="182"/>
        <v>6.2500000000000333E-3</v>
      </c>
      <c r="H1715" s="8">
        <v>2</v>
      </c>
      <c r="I1715" s="5">
        <v>1</v>
      </c>
      <c r="J1715" s="5">
        <v>17</v>
      </c>
      <c r="K1715" s="4">
        <v>17</v>
      </c>
      <c r="L1715" s="4" t="s">
        <v>98</v>
      </c>
      <c r="M1715" s="4" t="s">
        <v>99</v>
      </c>
      <c r="N1715" s="4">
        <v>1</v>
      </c>
      <c r="O1715" s="5">
        <f t="shared" si="183"/>
        <v>28.709999999999997</v>
      </c>
      <c r="P1715" s="5">
        <v>8.6999999999999993</v>
      </c>
      <c r="Q1715" s="5">
        <f t="shared" si="184"/>
        <v>30.029999999999998</v>
      </c>
      <c r="R1715" s="5">
        <v>9.1</v>
      </c>
      <c r="S1715" s="5">
        <f t="shared" si="185"/>
        <v>30.029999999999998</v>
      </c>
      <c r="T1715" s="5">
        <v>9.1</v>
      </c>
      <c r="U1715" s="8">
        <f t="shared" si="187"/>
        <v>29.369999999999994</v>
      </c>
      <c r="V1715" s="5">
        <f t="shared" si="188"/>
        <v>8.8999999999999986</v>
      </c>
      <c r="W1715" s="12">
        <v>27.88805</v>
      </c>
      <c r="X1715" s="12">
        <v>-115.19499999999999</v>
      </c>
      <c r="Y1715" s="4">
        <f t="shared" si="186"/>
        <v>66.2</v>
      </c>
      <c r="Z1715" s="4">
        <v>19</v>
      </c>
      <c r="AA1715" s="4">
        <v>5.6</v>
      </c>
      <c r="AB1715" s="4" t="s">
        <v>604</v>
      </c>
      <c r="AC1715" s="4">
        <v>5</v>
      </c>
      <c r="AD1715" s="4" t="s">
        <v>38</v>
      </c>
      <c r="AE1715" s="4">
        <v>120</v>
      </c>
      <c r="AF1715" s="4"/>
      <c r="AG1715" s="4"/>
    </row>
    <row r="1716" spans="1:33">
      <c r="A1716" s="4" t="s">
        <v>329</v>
      </c>
      <c r="B1716" s="4" t="s">
        <v>34</v>
      </c>
      <c r="C1716" s="28">
        <v>39662</v>
      </c>
      <c r="D1716" s="4">
        <v>2008</v>
      </c>
      <c r="E1716" s="33">
        <v>0.39166666666666666</v>
      </c>
      <c r="F1716" s="33">
        <v>0.3979166666666667</v>
      </c>
      <c r="G1716" s="33">
        <f t="shared" si="182"/>
        <v>6.2500000000000333E-3</v>
      </c>
      <c r="H1716" s="8">
        <v>2</v>
      </c>
      <c r="I1716" s="5">
        <v>1</v>
      </c>
      <c r="J1716" s="5">
        <v>17</v>
      </c>
      <c r="K1716" s="4">
        <v>17</v>
      </c>
      <c r="L1716" s="4" t="s">
        <v>98</v>
      </c>
      <c r="M1716" s="4" t="s">
        <v>99</v>
      </c>
      <c r="N1716" s="4">
        <v>1</v>
      </c>
      <c r="O1716" s="5">
        <f t="shared" si="183"/>
        <v>28.709999999999997</v>
      </c>
      <c r="P1716" s="5">
        <v>8.6999999999999993</v>
      </c>
      <c r="Q1716" s="5">
        <f t="shared" si="184"/>
        <v>30.029999999999998</v>
      </c>
      <c r="R1716" s="5">
        <v>9.1</v>
      </c>
      <c r="S1716" s="5">
        <f t="shared" si="185"/>
        <v>30.029999999999998</v>
      </c>
      <c r="T1716" s="5">
        <v>9.1</v>
      </c>
      <c r="U1716" s="8">
        <f t="shared" si="187"/>
        <v>29.369999999999994</v>
      </c>
      <c r="V1716" s="5">
        <f t="shared" si="188"/>
        <v>8.8999999999999986</v>
      </c>
      <c r="W1716" s="12">
        <v>27.88805</v>
      </c>
      <c r="X1716" s="12">
        <v>-115.19499999999999</v>
      </c>
      <c r="Y1716" s="4">
        <f t="shared" si="186"/>
        <v>66.2</v>
      </c>
      <c r="Z1716" s="4">
        <v>19</v>
      </c>
      <c r="AA1716" s="4">
        <v>5.6</v>
      </c>
      <c r="AB1716" s="4" t="s">
        <v>613</v>
      </c>
      <c r="AC1716" s="4">
        <v>3</v>
      </c>
      <c r="AD1716" s="4" t="s">
        <v>38</v>
      </c>
      <c r="AE1716" s="4">
        <v>120</v>
      </c>
      <c r="AF1716" s="4"/>
      <c r="AG1716" s="4"/>
    </row>
    <row r="1717" spans="1:33">
      <c r="A1717" s="4" t="s">
        <v>329</v>
      </c>
      <c r="B1717" s="4" t="s">
        <v>34</v>
      </c>
      <c r="C1717" s="28">
        <v>39662</v>
      </c>
      <c r="D1717" s="4">
        <v>2008</v>
      </c>
      <c r="E1717" s="33">
        <v>0.39166666666666666</v>
      </c>
      <c r="F1717" s="33">
        <v>0.3979166666666667</v>
      </c>
      <c r="G1717" s="33">
        <f t="shared" si="182"/>
        <v>6.2500000000000333E-3</v>
      </c>
      <c r="H1717" s="8">
        <v>2</v>
      </c>
      <c r="I1717" s="5">
        <v>1</v>
      </c>
      <c r="J1717" s="5">
        <v>17</v>
      </c>
      <c r="K1717" s="4">
        <v>17</v>
      </c>
      <c r="L1717" s="4" t="s">
        <v>98</v>
      </c>
      <c r="M1717" s="4" t="s">
        <v>99</v>
      </c>
      <c r="N1717" s="4">
        <v>1</v>
      </c>
      <c r="O1717" s="5">
        <f t="shared" si="183"/>
        <v>28.709999999999997</v>
      </c>
      <c r="P1717" s="5">
        <v>8.6999999999999993</v>
      </c>
      <c r="Q1717" s="5">
        <f t="shared" si="184"/>
        <v>30.029999999999998</v>
      </c>
      <c r="R1717" s="5">
        <v>9.1</v>
      </c>
      <c r="S1717" s="5">
        <f t="shared" si="185"/>
        <v>30.029999999999998</v>
      </c>
      <c r="T1717" s="5">
        <v>9.1</v>
      </c>
      <c r="U1717" s="8">
        <f t="shared" si="187"/>
        <v>29.369999999999994</v>
      </c>
      <c r="V1717" s="5">
        <f t="shared" si="188"/>
        <v>8.8999999999999986</v>
      </c>
      <c r="W1717" s="12">
        <v>27.88805</v>
      </c>
      <c r="X1717" s="12">
        <v>-115.19499999999999</v>
      </c>
      <c r="Y1717" s="4">
        <f t="shared" si="186"/>
        <v>66.2</v>
      </c>
      <c r="Z1717" s="4">
        <v>19</v>
      </c>
      <c r="AA1717" s="4">
        <v>5.6</v>
      </c>
      <c r="AB1717" s="4" t="s">
        <v>608</v>
      </c>
      <c r="AC1717" s="4">
        <v>1</v>
      </c>
      <c r="AD1717" s="4" t="s">
        <v>38</v>
      </c>
      <c r="AE1717" s="4">
        <v>120</v>
      </c>
      <c r="AF1717" s="4"/>
      <c r="AG1717" s="4"/>
    </row>
    <row r="1718" spans="1:33">
      <c r="A1718" s="4" t="s">
        <v>329</v>
      </c>
      <c r="B1718" s="4" t="s">
        <v>34</v>
      </c>
      <c r="C1718" s="28">
        <v>39662</v>
      </c>
      <c r="D1718" s="4">
        <v>2008</v>
      </c>
      <c r="E1718" s="33">
        <v>0.39166666666666666</v>
      </c>
      <c r="F1718" s="33">
        <v>0.3979166666666667</v>
      </c>
      <c r="G1718" s="33">
        <f t="shared" si="182"/>
        <v>6.2500000000000333E-3</v>
      </c>
      <c r="H1718" s="8">
        <v>2</v>
      </c>
      <c r="I1718" s="5">
        <v>1</v>
      </c>
      <c r="J1718" s="5">
        <v>17</v>
      </c>
      <c r="K1718" s="4">
        <v>17</v>
      </c>
      <c r="L1718" s="4" t="s">
        <v>98</v>
      </c>
      <c r="M1718" s="4" t="s">
        <v>99</v>
      </c>
      <c r="N1718" s="4">
        <v>1</v>
      </c>
      <c r="O1718" s="5">
        <f t="shared" si="183"/>
        <v>28.709999999999997</v>
      </c>
      <c r="P1718" s="5">
        <v>8.6999999999999993</v>
      </c>
      <c r="Q1718" s="5">
        <f t="shared" si="184"/>
        <v>30.029999999999998</v>
      </c>
      <c r="R1718" s="5">
        <v>9.1</v>
      </c>
      <c r="S1718" s="5">
        <f t="shared" si="185"/>
        <v>30.029999999999998</v>
      </c>
      <c r="T1718" s="5">
        <v>9.1</v>
      </c>
      <c r="U1718" s="8">
        <f t="shared" si="187"/>
        <v>29.369999999999994</v>
      </c>
      <c r="V1718" s="5">
        <f t="shared" si="188"/>
        <v>8.8999999999999986</v>
      </c>
      <c r="W1718" s="12">
        <v>27.88805</v>
      </c>
      <c r="X1718" s="12">
        <v>-115.19499999999999</v>
      </c>
      <c r="Y1718" s="4">
        <f t="shared" si="186"/>
        <v>66.2</v>
      </c>
      <c r="Z1718" s="4">
        <v>19</v>
      </c>
      <c r="AA1718" s="4">
        <v>5.6</v>
      </c>
      <c r="AB1718" s="4" t="s">
        <v>606</v>
      </c>
      <c r="AC1718" s="4">
        <v>7</v>
      </c>
      <c r="AD1718" s="4" t="s">
        <v>38</v>
      </c>
      <c r="AE1718" s="4">
        <v>120</v>
      </c>
      <c r="AF1718" s="4"/>
      <c r="AG1718" s="4"/>
    </row>
    <row r="1719" spans="1:33">
      <c r="A1719" s="4" t="s">
        <v>329</v>
      </c>
      <c r="B1719" s="4" t="s">
        <v>34</v>
      </c>
      <c r="C1719" s="28">
        <v>39662</v>
      </c>
      <c r="D1719" s="4">
        <v>2008</v>
      </c>
      <c r="E1719" s="33">
        <v>0.39166666666666666</v>
      </c>
      <c r="F1719" s="33">
        <v>0.3979166666666667</v>
      </c>
      <c r="G1719" s="33">
        <f t="shared" si="182"/>
        <v>6.2500000000000333E-3</v>
      </c>
      <c r="H1719" s="8">
        <v>2</v>
      </c>
      <c r="I1719" s="5">
        <v>1</v>
      </c>
      <c r="J1719" s="5">
        <v>17</v>
      </c>
      <c r="K1719" s="4">
        <v>17</v>
      </c>
      <c r="L1719" s="4" t="s">
        <v>98</v>
      </c>
      <c r="M1719" s="4" t="s">
        <v>99</v>
      </c>
      <c r="N1719" s="4">
        <v>1</v>
      </c>
      <c r="O1719" s="5">
        <f t="shared" si="183"/>
        <v>28.709999999999997</v>
      </c>
      <c r="P1719" s="5">
        <v>8.6999999999999993</v>
      </c>
      <c r="Q1719" s="5">
        <f t="shared" si="184"/>
        <v>30.029999999999998</v>
      </c>
      <c r="R1719" s="5">
        <v>9.1</v>
      </c>
      <c r="S1719" s="5">
        <f t="shared" si="185"/>
        <v>30.029999999999998</v>
      </c>
      <c r="T1719" s="5">
        <v>9.1</v>
      </c>
      <c r="U1719" s="8">
        <f t="shared" si="187"/>
        <v>29.369999999999994</v>
      </c>
      <c r="V1719" s="5">
        <f t="shared" si="188"/>
        <v>8.8999999999999986</v>
      </c>
      <c r="W1719" s="12">
        <v>27.88805</v>
      </c>
      <c r="X1719" s="12">
        <v>-115.19499999999999</v>
      </c>
      <c r="Y1719" s="4">
        <f t="shared" si="186"/>
        <v>66.2</v>
      </c>
      <c r="Z1719" s="4">
        <v>19</v>
      </c>
      <c r="AA1719" s="4">
        <v>5.6</v>
      </c>
      <c r="AB1719" s="4" t="s">
        <v>607</v>
      </c>
      <c r="AC1719" s="4">
        <v>2</v>
      </c>
      <c r="AD1719" s="4" t="s">
        <v>38</v>
      </c>
      <c r="AE1719" s="4">
        <v>120</v>
      </c>
      <c r="AF1719" s="4"/>
      <c r="AG1719" s="4"/>
    </row>
    <row r="1720" spans="1:33">
      <c r="A1720" s="4" t="s">
        <v>329</v>
      </c>
      <c r="B1720" s="4" t="s">
        <v>34</v>
      </c>
      <c r="C1720" s="28">
        <v>39662</v>
      </c>
      <c r="D1720" s="4">
        <v>2008</v>
      </c>
      <c r="E1720" s="33">
        <v>0.39166666666666666</v>
      </c>
      <c r="F1720" s="33">
        <v>0.3979166666666667</v>
      </c>
      <c r="G1720" s="33">
        <f t="shared" si="182"/>
        <v>6.2500000000000333E-3</v>
      </c>
      <c r="H1720" s="8">
        <v>2</v>
      </c>
      <c r="I1720" s="5">
        <v>1</v>
      </c>
      <c r="J1720" s="5">
        <v>17</v>
      </c>
      <c r="K1720" s="4">
        <v>17</v>
      </c>
      <c r="L1720" s="4" t="s">
        <v>98</v>
      </c>
      <c r="M1720" s="4" t="s">
        <v>99</v>
      </c>
      <c r="N1720" s="4">
        <v>1</v>
      </c>
      <c r="O1720" s="5">
        <f t="shared" si="183"/>
        <v>28.709999999999997</v>
      </c>
      <c r="P1720" s="5">
        <v>8.6999999999999993</v>
      </c>
      <c r="Q1720" s="5">
        <f t="shared" si="184"/>
        <v>30.029999999999998</v>
      </c>
      <c r="R1720" s="5">
        <v>9.1</v>
      </c>
      <c r="S1720" s="5">
        <f t="shared" si="185"/>
        <v>30.029999999999998</v>
      </c>
      <c r="T1720" s="5">
        <v>9.1</v>
      </c>
      <c r="U1720" s="8">
        <f t="shared" si="187"/>
        <v>29.369999999999994</v>
      </c>
      <c r="V1720" s="5">
        <f t="shared" si="188"/>
        <v>8.8999999999999986</v>
      </c>
      <c r="W1720" s="12">
        <v>27.88805</v>
      </c>
      <c r="X1720" s="12">
        <v>-115.19499999999999</v>
      </c>
      <c r="Y1720" s="4">
        <f t="shared" si="186"/>
        <v>66.2</v>
      </c>
      <c r="Z1720" s="4">
        <v>19</v>
      </c>
      <c r="AA1720" s="4">
        <v>5.6</v>
      </c>
      <c r="AB1720" s="4" t="s">
        <v>611</v>
      </c>
      <c r="AC1720" s="4">
        <v>2</v>
      </c>
      <c r="AD1720" s="4" t="s">
        <v>38</v>
      </c>
      <c r="AE1720" s="4">
        <v>120</v>
      </c>
      <c r="AF1720" s="4"/>
      <c r="AG1720" s="4"/>
    </row>
    <row r="1721" spans="1:33">
      <c r="A1721" s="4" t="s">
        <v>330</v>
      </c>
      <c r="B1721" s="4" t="s">
        <v>223</v>
      </c>
      <c r="C1721" s="28">
        <v>39662</v>
      </c>
      <c r="D1721" s="4">
        <v>2008</v>
      </c>
      <c r="E1721" s="33">
        <v>0.39305555555555555</v>
      </c>
      <c r="F1721" s="33">
        <v>0.39652777777777781</v>
      </c>
      <c r="G1721" s="33">
        <f t="shared" si="182"/>
        <v>3.4722222222222654E-3</v>
      </c>
      <c r="H1721" s="8">
        <v>2</v>
      </c>
      <c r="I1721" s="5">
        <v>1</v>
      </c>
      <c r="J1721" s="5">
        <v>18</v>
      </c>
      <c r="K1721" s="4">
        <v>18</v>
      </c>
      <c r="L1721" s="4" t="s">
        <v>98</v>
      </c>
      <c r="M1721" s="4" t="s">
        <v>99</v>
      </c>
      <c r="N1721" s="4">
        <v>1</v>
      </c>
      <c r="O1721" s="5">
        <f t="shared" si="183"/>
        <v>26.4</v>
      </c>
      <c r="P1721" s="5">
        <v>8</v>
      </c>
      <c r="Q1721" s="5">
        <f t="shared" si="184"/>
        <v>24.75</v>
      </c>
      <c r="R1721" s="5">
        <v>7.5</v>
      </c>
      <c r="S1721" s="5">
        <f t="shared" si="185"/>
        <v>26.4</v>
      </c>
      <c r="T1721" s="5">
        <v>8</v>
      </c>
      <c r="U1721" s="8">
        <f t="shared" si="187"/>
        <v>25.574999999999999</v>
      </c>
      <c r="V1721" s="5">
        <f t="shared" si="188"/>
        <v>7.75</v>
      </c>
      <c r="W1721" s="12">
        <v>27.887360000000001</v>
      </c>
      <c r="X1721" s="12">
        <v>-115.19383000000001</v>
      </c>
      <c r="Y1721" s="4">
        <f t="shared" si="186"/>
        <v>68</v>
      </c>
      <c r="Z1721" s="4">
        <v>20</v>
      </c>
      <c r="AA1721" s="4">
        <v>4</v>
      </c>
      <c r="AB1721" s="4" t="s">
        <v>604</v>
      </c>
      <c r="AC1721" s="4">
        <v>2</v>
      </c>
      <c r="AD1721" s="4" t="s">
        <v>38</v>
      </c>
      <c r="AE1721" s="4">
        <v>120</v>
      </c>
      <c r="AF1721" s="4"/>
      <c r="AG1721" s="4"/>
    </row>
    <row r="1722" spans="1:33">
      <c r="A1722" s="4" t="s">
        <v>330</v>
      </c>
      <c r="B1722" s="4" t="s">
        <v>223</v>
      </c>
      <c r="C1722" s="28">
        <v>39662</v>
      </c>
      <c r="D1722" s="4">
        <v>2008</v>
      </c>
      <c r="E1722" s="33">
        <v>0.39305555555555555</v>
      </c>
      <c r="F1722" s="33">
        <v>0.39652777777777781</v>
      </c>
      <c r="G1722" s="33">
        <f t="shared" si="182"/>
        <v>3.4722222222222654E-3</v>
      </c>
      <c r="H1722" s="8">
        <v>2</v>
      </c>
      <c r="I1722" s="5">
        <v>1</v>
      </c>
      <c r="J1722" s="5">
        <v>18</v>
      </c>
      <c r="K1722" s="4">
        <v>18</v>
      </c>
      <c r="L1722" s="4" t="s">
        <v>98</v>
      </c>
      <c r="M1722" s="4" t="s">
        <v>99</v>
      </c>
      <c r="N1722" s="4">
        <v>1</v>
      </c>
      <c r="O1722" s="5">
        <f t="shared" si="183"/>
        <v>26.4</v>
      </c>
      <c r="P1722" s="5">
        <v>8</v>
      </c>
      <c r="Q1722" s="5">
        <f t="shared" si="184"/>
        <v>24.75</v>
      </c>
      <c r="R1722" s="5">
        <v>7.5</v>
      </c>
      <c r="S1722" s="5">
        <f t="shared" si="185"/>
        <v>26.4</v>
      </c>
      <c r="T1722" s="5">
        <v>8</v>
      </c>
      <c r="U1722" s="8">
        <f t="shared" si="187"/>
        <v>25.574999999999999</v>
      </c>
      <c r="V1722" s="5">
        <f t="shared" si="188"/>
        <v>7.75</v>
      </c>
      <c r="W1722" s="12">
        <v>27.887360000000001</v>
      </c>
      <c r="X1722" s="12">
        <v>-115.19383000000001</v>
      </c>
      <c r="Y1722" s="4">
        <f t="shared" si="186"/>
        <v>68</v>
      </c>
      <c r="Z1722" s="4">
        <v>20</v>
      </c>
      <c r="AA1722" s="4">
        <v>4</v>
      </c>
      <c r="AB1722" s="4" t="s">
        <v>613</v>
      </c>
      <c r="AC1722" s="4">
        <v>3</v>
      </c>
      <c r="AD1722" s="4" t="s">
        <v>38</v>
      </c>
      <c r="AE1722" s="4">
        <v>120</v>
      </c>
      <c r="AF1722" s="4"/>
      <c r="AG1722" s="4"/>
    </row>
    <row r="1723" spans="1:33">
      <c r="A1723" s="4" t="s">
        <v>330</v>
      </c>
      <c r="B1723" s="4" t="s">
        <v>223</v>
      </c>
      <c r="C1723" s="28">
        <v>39662</v>
      </c>
      <c r="D1723" s="4">
        <v>2008</v>
      </c>
      <c r="E1723" s="33">
        <v>0.39305555555555555</v>
      </c>
      <c r="F1723" s="33">
        <v>0.39652777777777781</v>
      </c>
      <c r="G1723" s="33">
        <f t="shared" si="182"/>
        <v>3.4722222222222654E-3</v>
      </c>
      <c r="H1723" s="8">
        <v>2</v>
      </c>
      <c r="I1723" s="5">
        <v>1</v>
      </c>
      <c r="J1723" s="5">
        <v>18</v>
      </c>
      <c r="K1723" s="4">
        <v>18</v>
      </c>
      <c r="L1723" s="4" t="s">
        <v>98</v>
      </c>
      <c r="M1723" s="4" t="s">
        <v>99</v>
      </c>
      <c r="N1723" s="4">
        <v>1</v>
      </c>
      <c r="O1723" s="5">
        <f t="shared" si="183"/>
        <v>26.4</v>
      </c>
      <c r="P1723" s="5">
        <v>8</v>
      </c>
      <c r="Q1723" s="5">
        <f t="shared" si="184"/>
        <v>24.75</v>
      </c>
      <c r="R1723" s="5">
        <v>7.5</v>
      </c>
      <c r="S1723" s="5">
        <f t="shared" si="185"/>
        <v>26.4</v>
      </c>
      <c r="T1723" s="5">
        <v>8</v>
      </c>
      <c r="U1723" s="8">
        <f t="shared" si="187"/>
        <v>25.574999999999999</v>
      </c>
      <c r="V1723" s="5">
        <f t="shared" si="188"/>
        <v>7.75</v>
      </c>
      <c r="W1723" s="12">
        <v>27.887360000000001</v>
      </c>
      <c r="X1723" s="12">
        <v>-115.19383000000001</v>
      </c>
      <c r="Y1723" s="4">
        <f t="shared" si="186"/>
        <v>68</v>
      </c>
      <c r="Z1723" s="4">
        <v>20</v>
      </c>
      <c r="AA1723" s="4">
        <v>4</v>
      </c>
      <c r="AB1723" s="4" t="s">
        <v>606</v>
      </c>
      <c r="AC1723" s="4">
        <v>25</v>
      </c>
      <c r="AD1723" s="4" t="s">
        <v>38</v>
      </c>
      <c r="AE1723" s="4">
        <v>120</v>
      </c>
      <c r="AF1723" s="4"/>
      <c r="AG1723" s="4"/>
    </row>
    <row r="1724" spans="1:33">
      <c r="A1724" s="4" t="s">
        <v>331</v>
      </c>
      <c r="B1724" s="4" t="s">
        <v>223</v>
      </c>
      <c r="C1724" s="28">
        <v>39662</v>
      </c>
      <c r="D1724" s="4">
        <v>2008</v>
      </c>
      <c r="E1724" s="33">
        <v>0.41319444444444442</v>
      </c>
      <c r="F1724" s="33">
        <v>0.41666666666666669</v>
      </c>
      <c r="G1724" s="33">
        <f t="shared" si="182"/>
        <v>3.4722222222222654E-3</v>
      </c>
      <c r="H1724" s="8">
        <v>2</v>
      </c>
      <c r="I1724" s="5">
        <v>1</v>
      </c>
      <c r="J1724" s="5">
        <v>19</v>
      </c>
      <c r="K1724" s="4">
        <v>19</v>
      </c>
      <c r="L1724" s="4" t="s">
        <v>98</v>
      </c>
      <c r="M1724" s="4" t="s">
        <v>99</v>
      </c>
      <c r="N1724" s="4">
        <v>1</v>
      </c>
      <c r="O1724" s="5">
        <f t="shared" si="183"/>
        <v>21.45</v>
      </c>
      <c r="P1724" s="5">
        <v>6.5</v>
      </c>
      <c r="Q1724" s="5">
        <f t="shared" si="184"/>
        <v>19.47</v>
      </c>
      <c r="R1724" s="5">
        <v>5.9</v>
      </c>
      <c r="S1724" s="5">
        <f t="shared" si="185"/>
        <v>21.45</v>
      </c>
      <c r="T1724" s="5">
        <v>6.5</v>
      </c>
      <c r="U1724" s="8">
        <f t="shared" si="187"/>
        <v>20.46</v>
      </c>
      <c r="V1724" s="5">
        <f t="shared" si="188"/>
        <v>6.2</v>
      </c>
      <c r="W1724" s="12">
        <v>27.887360000000001</v>
      </c>
      <c r="X1724" s="12">
        <v>-115.19383000000001</v>
      </c>
      <c r="Y1724" s="4">
        <f t="shared" si="186"/>
        <v>68</v>
      </c>
      <c r="Z1724" s="4">
        <v>20</v>
      </c>
      <c r="AA1724" s="4">
        <v>4</v>
      </c>
      <c r="AB1724" s="4" t="s">
        <v>604</v>
      </c>
      <c r="AC1724" s="4">
        <v>2</v>
      </c>
      <c r="AD1724" s="4" t="s">
        <v>38</v>
      </c>
      <c r="AE1724" s="4">
        <v>120</v>
      </c>
      <c r="AF1724" s="4"/>
      <c r="AG1724" s="4"/>
    </row>
    <row r="1725" spans="1:33">
      <c r="A1725" s="4" t="s">
        <v>331</v>
      </c>
      <c r="B1725" s="4" t="s">
        <v>223</v>
      </c>
      <c r="C1725" s="28">
        <v>39662</v>
      </c>
      <c r="D1725" s="4">
        <v>2008</v>
      </c>
      <c r="E1725" s="33">
        <v>0.41319444444444442</v>
      </c>
      <c r="F1725" s="33">
        <v>0.41666666666666669</v>
      </c>
      <c r="G1725" s="33">
        <f t="shared" si="182"/>
        <v>3.4722222222222654E-3</v>
      </c>
      <c r="H1725" s="8">
        <v>2</v>
      </c>
      <c r="I1725" s="5">
        <v>1</v>
      </c>
      <c r="J1725" s="5">
        <v>19</v>
      </c>
      <c r="K1725" s="4">
        <v>19</v>
      </c>
      <c r="L1725" s="4" t="s">
        <v>98</v>
      </c>
      <c r="M1725" s="4" t="s">
        <v>99</v>
      </c>
      <c r="N1725" s="4">
        <v>1</v>
      </c>
      <c r="O1725" s="5">
        <f t="shared" si="183"/>
        <v>21.45</v>
      </c>
      <c r="P1725" s="5">
        <v>6.5</v>
      </c>
      <c r="Q1725" s="5">
        <f t="shared" si="184"/>
        <v>19.47</v>
      </c>
      <c r="R1725" s="5">
        <v>5.9</v>
      </c>
      <c r="S1725" s="5">
        <f t="shared" si="185"/>
        <v>21.45</v>
      </c>
      <c r="T1725" s="5">
        <v>6.5</v>
      </c>
      <c r="U1725" s="8">
        <f t="shared" si="187"/>
        <v>20.46</v>
      </c>
      <c r="V1725" s="5">
        <f t="shared" si="188"/>
        <v>6.2</v>
      </c>
      <c r="W1725" s="12">
        <v>27.887360000000001</v>
      </c>
      <c r="X1725" s="12">
        <v>-115.19383000000001</v>
      </c>
      <c r="Y1725" s="4">
        <f t="shared" si="186"/>
        <v>68</v>
      </c>
      <c r="Z1725" s="4">
        <v>20</v>
      </c>
      <c r="AA1725" s="4">
        <v>4</v>
      </c>
      <c r="AB1725" s="4" t="s">
        <v>606</v>
      </c>
      <c r="AC1725" s="4">
        <v>4</v>
      </c>
      <c r="AD1725" s="4" t="s">
        <v>38</v>
      </c>
      <c r="AE1725" s="4">
        <v>120</v>
      </c>
      <c r="AF1725" s="4"/>
      <c r="AG1725" s="4"/>
    </row>
    <row r="1726" spans="1:33">
      <c r="A1726" s="4" t="s">
        <v>331</v>
      </c>
      <c r="B1726" s="4" t="s">
        <v>223</v>
      </c>
      <c r="C1726" s="28">
        <v>39662</v>
      </c>
      <c r="D1726" s="4">
        <v>2008</v>
      </c>
      <c r="E1726" s="33">
        <v>0.41319444444444442</v>
      </c>
      <c r="F1726" s="33">
        <v>0.41666666666666669</v>
      </c>
      <c r="G1726" s="33">
        <f t="shared" si="182"/>
        <v>3.4722222222222654E-3</v>
      </c>
      <c r="H1726" s="8">
        <v>2</v>
      </c>
      <c r="I1726" s="5">
        <v>1</v>
      </c>
      <c r="J1726" s="5">
        <v>19</v>
      </c>
      <c r="K1726" s="4">
        <v>19</v>
      </c>
      <c r="L1726" s="4" t="s">
        <v>98</v>
      </c>
      <c r="M1726" s="4" t="s">
        <v>99</v>
      </c>
      <c r="N1726" s="4">
        <v>1</v>
      </c>
      <c r="O1726" s="5">
        <f t="shared" si="183"/>
        <v>21.45</v>
      </c>
      <c r="P1726" s="5">
        <v>6.5</v>
      </c>
      <c r="Q1726" s="5">
        <f t="shared" si="184"/>
        <v>19.47</v>
      </c>
      <c r="R1726" s="5">
        <v>5.9</v>
      </c>
      <c r="S1726" s="5">
        <f t="shared" si="185"/>
        <v>21.45</v>
      </c>
      <c r="T1726" s="5">
        <v>6.5</v>
      </c>
      <c r="U1726" s="8">
        <f t="shared" si="187"/>
        <v>20.46</v>
      </c>
      <c r="V1726" s="5">
        <f t="shared" si="188"/>
        <v>6.2</v>
      </c>
      <c r="W1726" s="12">
        <v>27.887360000000001</v>
      </c>
      <c r="X1726" s="12">
        <v>-115.19383000000001</v>
      </c>
      <c r="Y1726" s="4">
        <f t="shared" si="186"/>
        <v>68</v>
      </c>
      <c r="Z1726" s="4">
        <v>20</v>
      </c>
      <c r="AA1726" s="4">
        <v>4</v>
      </c>
      <c r="AB1726" s="4" t="s">
        <v>611</v>
      </c>
      <c r="AC1726" s="4">
        <v>4</v>
      </c>
      <c r="AD1726" s="4" t="s">
        <v>38</v>
      </c>
      <c r="AE1726" s="4">
        <v>120</v>
      </c>
      <c r="AF1726" s="4"/>
      <c r="AG1726" s="4"/>
    </row>
    <row r="1727" spans="1:33">
      <c r="A1727" s="4" t="s">
        <v>332</v>
      </c>
      <c r="B1727" s="4" t="s">
        <v>226</v>
      </c>
      <c r="C1727" s="28">
        <v>39662</v>
      </c>
      <c r="D1727" s="4">
        <v>2008</v>
      </c>
      <c r="E1727" s="33">
        <v>0.38819444444444445</v>
      </c>
      <c r="F1727" s="33">
        <v>0.39305555555555555</v>
      </c>
      <c r="G1727" s="33">
        <f t="shared" si="182"/>
        <v>4.8611111111110938E-3</v>
      </c>
      <c r="H1727" s="8">
        <v>2</v>
      </c>
      <c r="I1727" s="5">
        <v>1</v>
      </c>
      <c r="J1727" s="5">
        <v>20</v>
      </c>
      <c r="K1727" s="4">
        <v>20</v>
      </c>
      <c r="L1727" s="4" t="s">
        <v>98</v>
      </c>
      <c r="M1727" s="4" t="s">
        <v>99</v>
      </c>
      <c r="N1727" s="4">
        <v>1</v>
      </c>
      <c r="O1727" s="5">
        <f t="shared" si="183"/>
        <v>26.729999999999997</v>
      </c>
      <c r="P1727" s="5">
        <v>8.1</v>
      </c>
      <c r="Q1727" s="5">
        <f t="shared" si="184"/>
        <v>22.439999999999998</v>
      </c>
      <c r="R1727" s="5">
        <v>6.8</v>
      </c>
      <c r="S1727" s="5">
        <f t="shared" si="185"/>
        <v>26.729999999999997</v>
      </c>
      <c r="T1727" s="5">
        <v>8.1</v>
      </c>
      <c r="U1727" s="8">
        <f t="shared" si="187"/>
        <v>24.584999999999997</v>
      </c>
      <c r="V1727" s="5">
        <f t="shared" si="188"/>
        <v>7.4499999999999993</v>
      </c>
      <c r="W1727" s="12">
        <v>27.88805</v>
      </c>
      <c r="X1727" s="12">
        <v>-115.19499999999999</v>
      </c>
      <c r="Y1727" s="4">
        <f t="shared" si="186"/>
        <v>66.2</v>
      </c>
      <c r="Z1727" s="4">
        <v>19</v>
      </c>
      <c r="AA1727" s="4">
        <v>5.6</v>
      </c>
      <c r="AB1727" s="4" t="s">
        <v>604</v>
      </c>
      <c r="AC1727" s="4">
        <v>1</v>
      </c>
      <c r="AD1727" s="4" t="s">
        <v>38</v>
      </c>
      <c r="AE1727" s="4">
        <v>300</v>
      </c>
      <c r="AF1727" s="4"/>
      <c r="AG1727" s="4"/>
    </row>
    <row r="1728" spans="1:33">
      <c r="A1728" s="4" t="s">
        <v>332</v>
      </c>
      <c r="B1728" s="4" t="s">
        <v>226</v>
      </c>
      <c r="C1728" s="28">
        <v>39662</v>
      </c>
      <c r="D1728" s="4">
        <v>2008</v>
      </c>
      <c r="E1728" s="33">
        <v>0.38819444444444445</v>
      </c>
      <c r="F1728" s="33">
        <v>0.39305555555555555</v>
      </c>
      <c r="G1728" s="33">
        <f t="shared" si="182"/>
        <v>4.8611111111110938E-3</v>
      </c>
      <c r="H1728" s="8">
        <v>2</v>
      </c>
      <c r="I1728" s="5">
        <v>1</v>
      </c>
      <c r="J1728" s="5">
        <v>20</v>
      </c>
      <c r="K1728" s="4">
        <v>20</v>
      </c>
      <c r="L1728" s="4" t="s">
        <v>98</v>
      </c>
      <c r="M1728" s="4" t="s">
        <v>99</v>
      </c>
      <c r="N1728" s="4">
        <v>1</v>
      </c>
      <c r="O1728" s="5">
        <f t="shared" si="183"/>
        <v>26.729999999999997</v>
      </c>
      <c r="P1728" s="5">
        <v>8.1</v>
      </c>
      <c r="Q1728" s="5">
        <f t="shared" si="184"/>
        <v>22.439999999999998</v>
      </c>
      <c r="R1728" s="5">
        <v>6.8</v>
      </c>
      <c r="S1728" s="5">
        <f t="shared" si="185"/>
        <v>26.729999999999997</v>
      </c>
      <c r="T1728" s="5">
        <v>8.1</v>
      </c>
      <c r="U1728" s="8">
        <f t="shared" si="187"/>
        <v>24.584999999999997</v>
      </c>
      <c r="V1728" s="5">
        <f t="shared" si="188"/>
        <v>7.4499999999999993</v>
      </c>
      <c r="W1728" s="12">
        <v>27.88805</v>
      </c>
      <c r="X1728" s="12">
        <v>-115.19499999999999</v>
      </c>
      <c r="Y1728" s="4">
        <f t="shared" si="186"/>
        <v>66.2</v>
      </c>
      <c r="Z1728" s="4">
        <v>19</v>
      </c>
      <c r="AA1728" s="4">
        <v>5.6</v>
      </c>
      <c r="AB1728" s="4" t="s">
        <v>605</v>
      </c>
      <c r="AC1728" s="4">
        <v>3</v>
      </c>
      <c r="AD1728" s="4" t="s">
        <v>38</v>
      </c>
      <c r="AE1728" s="4">
        <v>300</v>
      </c>
      <c r="AF1728" s="4"/>
      <c r="AG1728" s="4"/>
    </row>
    <row r="1729" spans="1:33">
      <c r="A1729" s="4" t="s">
        <v>332</v>
      </c>
      <c r="B1729" s="4" t="s">
        <v>226</v>
      </c>
      <c r="C1729" s="28">
        <v>39662</v>
      </c>
      <c r="D1729" s="4">
        <v>2008</v>
      </c>
      <c r="E1729" s="33">
        <v>0.38819444444444445</v>
      </c>
      <c r="F1729" s="33">
        <v>0.39305555555555555</v>
      </c>
      <c r="G1729" s="33">
        <f t="shared" si="182"/>
        <v>4.8611111111110938E-3</v>
      </c>
      <c r="H1729" s="8">
        <v>2</v>
      </c>
      <c r="I1729" s="5">
        <v>1</v>
      </c>
      <c r="J1729" s="5">
        <v>20</v>
      </c>
      <c r="K1729" s="4">
        <v>20</v>
      </c>
      <c r="L1729" s="4" t="s">
        <v>98</v>
      </c>
      <c r="M1729" s="4" t="s">
        <v>99</v>
      </c>
      <c r="N1729" s="4">
        <v>1</v>
      </c>
      <c r="O1729" s="5">
        <f t="shared" si="183"/>
        <v>26.729999999999997</v>
      </c>
      <c r="P1729" s="5">
        <v>8.1</v>
      </c>
      <c r="Q1729" s="5">
        <f t="shared" si="184"/>
        <v>22.439999999999998</v>
      </c>
      <c r="R1729" s="5">
        <v>6.8</v>
      </c>
      <c r="S1729" s="5">
        <f t="shared" si="185"/>
        <v>26.729999999999997</v>
      </c>
      <c r="T1729" s="5">
        <v>8.1</v>
      </c>
      <c r="U1729" s="8">
        <f t="shared" si="187"/>
        <v>24.584999999999997</v>
      </c>
      <c r="V1729" s="5">
        <f t="shared" si="188"/>
        <v>7.4499999999999993</v>
      </c>
      <c r="W1729" s="12">
        <v>27.88805</v>
      </c>
      <c r="X1729" s="12">
        <v>-115.19499999999999</v>
      </c>
      <c r="Y1729" s="4">
        <f t="shared" si="186"/>
        <v>66.2</v>
      </c>
      <c r="Z1729" s="4">
        <v>19</v>
      </c>
      <c r="AA1729" s="4">
        <v>5.6</v>
      </c>
      <c r="AB1729" s="4" t="s">
        <v>615</v>
      </c>
      <c r="AC1729" s="4">
        <v>1</v>
      </c>
      <c r="AD1729" s="4" t="s">
        <v>38</v>
      </c>
      <c r="AE1729" s="4">
        <v>300</v>
      </c>
      <c r="AF1729" s="4"/>
      <c r="AG1729" s="4"/>
    </row>
    <row r="1730" spans="1:33">
      <c r="A1730" s="4" t="s">
        <v>332</v>
      </c>
      <c r="B1730" s="4" t="s">
        <v>226</v>
      </c>
      <c r="C1730" s="28">
        <v>39662</v>
      </c>
      <c r="D1730" s="4">
        <v>2008</v>
      </c>
      <c r="E1730" s="33">
        <v>0.38819444444444445</v>
      </c>
      <c r="F1730" s="33">
        <v>0.39305555555555555</v>
      </c>
      <c r="G1730" s="33">
        <f t="shared" ref="G1730:G1793" si="189">F1730-E1730</f>
        <v>4.8611111111110938E-3</v>
      </c>
      <c r="H1730" s="8">
        <v>2</v>
      </c>
      <c r="I1730" s="5">
        <v>1</v>
      </c>
      <c r="J1730" s="5">
        <v>20</v>
      </c>
      <c r="K1730" s="4">
        <v>20</v>
      </c>
      <c r="L1730" s="4" t="s">
        <v>98</v>
      </c>
      <c r="M1730" s="4" t="s">
        <v>99</v>
      </c>
      <c r="N1730" s="4">
        <v>1</v>
      </c>
      <c r="O1730" s="5">
        <f t="shared" ref="O1730:O1793" si="190">3.3*P1730</f>
        <v>26.729999999999997</v>
      </c>
      <c r="P1730" s="5">
        <v>8.1</v>
      </c>
      <c r="Q1730" s="5">
        <f t="shared" ref="Q1730:Q1793" si="191">3.3*R1730</f>
        <v>22.439999999999998</v>
      </c>
      <c r="R1730" s="5">
        <v>6.8</v>
      </c>
      <c r="S1730" s="5">
        <f t="shared" ref="S1730:S1793" si="192">3.3*T1730</f>
        <v>26.729999999999997</v>
      </c>
      <c r="T1730" s="5">
        <v>8.1</v>
      </c>
      <c r="U1730" s="8">
        <f t="shared" si="187"/>
        <v>24.584999999999997</v>
      </c>
      <c r="V1730" s="5">
        <f t="shared" si="188"/>
        <v>7.4499999999999993</v>
      </c>
      <c r="W1730" s="12">
        <v>27.88805</v>
      </c>
      <c r="X1730" s="12">
        <v>-115.19499999999999</v>
      </c>
      <c r="Y1730" s="4">
        <f t="shared" ref="Y1730:Y1793" si="193">(Z1730*1.8)+32</f>
        <v>66.2</v>
      </c>
      <c r="Z1730" s="4">
        <v>19</v>
      </c>
      <c r="AA1730" s="4">
        <v>5.6</v>
      </c>
      <c r="AB1730" s="4" t="s">
        <v>621</v>
      </c>
      <c r="AC1730" s="4">
        <v>1</v>
      </c>
      <c r="AD1730" s="4" t="s">
        <v>38</v>
      </c>
      <c r="AE1730" s="4">
        <v>300</v>
      </c>
      <c r="AF1730" s="4"/>
      <c r="AG1730" s="4"/>
    </row>
    <row r="1731" spans="1:33">
      <c r="A1731" s="4" t="s">
        <v>332</v>
      </c>
      <c r="B1731" s="4" t="s">
        <v>226</v>
      </c>
      <c r="C1731" s="28">
        <v>39662</v>
      </c>
      <c r="D1731" s="4">
        <v>2008</v>
      </c>
      <c r="E1731" s="33">
        <v>0.38819444444444445</v>
      </c>
      <c r="F1731" s="33">
        <v>0.39305555555555555</v>
      </c>
      <c r="G1731" s="33">
        <f t="shared" si="189"/>
        <v>4.8611111111110938E-3</v>
      </c>
      <c r="H1731" s="8">
        <v>2</v>
      </c>
      <c r="I1731" s="5">
        <v>1</v>
      </c>
      <c r="J1731" s="5">
        <v>20</v>
      </c>
      <c r="K1731" s="4">
        <v>20</v>
      </c>
      <c r="L1731" s="4" t="s">
        <v>98</v>
      </c>
      <c r="M1731" s="4" t="s">
        <v>99</v>
      </c>
      <c r="N1731" s="4">
        <v>1</v>
      </c>
      <c r="O1731" s="5">
        <f t="shared" si="190"/>
        <v>26.729999999999997</v>
      </c>
      <c r="P1731" s="5">
        <v>8.1</v>
      </c>
      <c r="Q1731" s="5">
        <f t="shared" si="191"/>
        <v>22.439999999999998</v>
      </c>
      <c r="R1731" s="5">
        <v>6.8</v>
      </c>
      <c r="S1731" s="5">
        <f t="shared" si="192"/>
        <v>26.729999999999997</v>
      </c>
      <c r="T1731" s="5">
        <v>8.1</v>
      </c>
      <c r="U1731" s="8">
        <f t="shared" ref="U1731:U1794" si="194">V1731*3.3</f>
        <v>24.584999999999997</v>
      </c>
      <c r="V1731" s="5">
        <f t="shared" ref="V1731:V1794" si="195">(R1731+P1731)/2</f>
        <v>7.4499999999999993</v>
      </c>
      <c r="W1731" s="12">
        <v>27.88805</v>
      </c>
      <c r="X1731" s="12">
        <v>-115.19499999999999</v>
      </c>
      <c r="Y1731" s="4">
        <f t="shared" si="193"/>
        <v>66.2</v>
      </c>
      <c r="Z1731" s="4">
        <v>19</v>
      </c>
      <c r="AA1731" s="4">
        <v>5.6</v>
      </c>
      <c r="AB1731" s="4" t="s">
        <v>613</v>
      </c>
      <c r="AC1731" s="4">
        <v>2</v>
      </c>
      <c r="AD1731" s="4" t="s">
        <v>38</v>
      </c>
      <c r="AE1731" s="4">
        <v>300</v>
      </c>
      <c r="AF1731" s="4"/>
      <c r="AG1731" s="4"/>
    </row>
    <row r="1732" spans="1:33">
      <c r="A1732" s="4" t="s">
        <v>332</v>
      </c>
      <c r="B1732" s="4" t="s">
        <v>226</v>
      </c>
      <c r="C1732" s="28">
        <v>39662</v>
      </c>
      <c r="D1732" s="4">
        <v>2008</v>
      </c>
      <c r="E1732" s="33">
        <v>0.38819444444444445</v>
      </c>
      <c r="F1732" s="33">
        <v>0.39305555555555555</v>
      </c>
      <c r="G1732" s="33">
        <f t="shared" si="189"/>
        <v>4.8611111111110938E-3</v>
      </c>
      <c r="H1732" s="8">
        <v>2</v>
      </c>
      <c r="I1732" s="5">
        <v>1</v>
      </c>
      <c r="J1732" s="5">
        <v>20</v>
      </c>
      <c r="K1732" s="4">
        <v>20</v>
      </c>
      <c r="L1732" s="4" t="s">
        <v>98</v>
      </c>
      <c r="M1732" s="4" t="s">
        <v>99</v>
      </c>
      <c r="N1732" s="4">
        <v>1</v>
      </c>
      <c r="O1732" s="5">
        <f t="shared" si="190"/>
        <v>26.729999999999997</v>
      </c>
      <c r="P1732" s="5">
        <v>8.1</v>
      </c>
      <c r="Q1732" s="5">
        <f t="shared" si="191"/>
        <v>22.439999999999998</v>
      </c>
      <c r="R1732" s="5">
        <v>6.8</v>
      </c>
      <c r="S1732" s="5">
        <f t="shared" si="192"/>
        <v>26.729999999999997</v>
      </c>
      <c r="T1732" s="5">
        <v>8.1</v>
      </c>
      <c r="U1732" s="8">
        <f t="shared" si="194"/>
        <v>24.584999999999997</v>
      </c>
      <c r="V1732" s="5">
        <f t="shared" si="195"/>
        <v>7.4499999999999993</v>
      </c>
      <c r="W1732" s="12">
        <v>27.88805</v>
      </c>
      <c r="X1732" s="12">
        <v>-115.19499999999999</v>
      </c>
      <c r="Y1732" s="4">
        <f t="shared" si="193"/>
        <v>66.2</v>
      </c>
      <c r="Z1732" s="4">
        <v>19</v>
      </c>
      <c r="AA1732" s="4">
        <v>5.6</v>
      </c>
      <c r="AB1732" s="4" t="s">
        <v>606</v>
      </c>
      <c r="AC1732" s="4">
        <v>3</v>
      </c>
      <c r="AD1732" s="4" t="s">
        <v>38</v>
      </c>
      <c r="AE1732" s="4">
        <v>300</v>
      </c>
      <c r="AF1732" s="4"/>
      <c r="AG1732" s="4"/>
    </row>
    <row r="1733" spans="1:33">
      <c r="A1733" s="4" t="s">
        <v>332</v>
      </c>
      <c r="B1733" s="4" t="s">
        <v>226</v>
      </c>
      <c r="C1733" s="28">
        <v>39662</v>
      </c>
      <c r="D1733" s="4">
        <v>2008</v>
      </c>
      <c r="E1733" s="33">
        <v>0.38819444444444445</v>
      </c>
      <c r="F1733" s="33">
        <v>0.39305555555555555</v>
      </c>
      <c r="G1733" s="33">
        <f t="shared" si="189"/>
        <v>4.8611111111110938E-3</v>
      </c>
      <c r="H1733" s="8">
        <v>2</v>
      </c>
      <c r="I1733" s="5">
        <v>1</v>
      </c>
      <c r="J1733" s="5">
        <v>20</v>
      </c>
      <c r="K1733" s="4">
        <v>20</v>
      </c>
      <c r="L1733" s="4" t="s">
        <v>98</v>
      </c>
      <c r="M1733" s="4" t="s">
        <v>99</v>
      </c>
      <c r="N1733" s="4">
        <v>1</v>
      </c>
      <c r="O1733" s="5">
        <f t="shared" si="190"/>
        <v>26.729999999999997</v>
      </c>
      <c r="P1733" s="5">
        <v>8.1</v>
      </c>
      <c r="Q1733" s="5">
        <f t="shared" si="191"/>
        <v>22.439999999999998</v>
      </c>
      <c r="R1733" s="5">
        <v>6.8</v>
      </c>
      <c r="S1733" s="5">
        <f t="shared" si="192"/>
        <v>26.729999999999997</v>
      </c>
      <c r="T1733" s="5">
        <v>8.1</v>
      </c>
      <c r="U1733" s="8">
        <f t="shared" si="194"/>
        <v>24.584999999999997</v>
      </c>
      <c r="V1733" s="5">
        <f t="shared" si="195"/>
        <v>7.4499999999999993</v>
      </c>
      <c r="W1733" s="12">
        <v>27.88805</v>
      </c>
      <c r="X1733" s="12">
        <v>-115.19499999999999</v>
      </c>
      <c r="Y1733" s="4">
        <f t="shared" si="193"/>
        <v>66.2</v>
      </c>
      <c r="Z1733" s="4">
        <v>19</v>
      </c>
      <c r="AA1733" s="4">
        <v>5.6</v>
      </c>
      <c r="AB1733" s="4" t="s">
        <v>607</v>
      </c>
      <c r="AC1733" s="4">
        <v>2</v>
      </c>
      <c r="AD1733" s="4" t="s">
        <v>38</v>
      </c>
      <c r="AE1733" s="4">
        <v>300</v>
      </c>
      <c r="AF1733" s="4"/>
      <c r="AG1733" s="4"/>
    </row>
    <row r="1734" spans="1:33">
      <c r="A1734" s="4" t="s">
        <v>332</v>
      </c>
      <c r="B1734" s="4" t="s">
        <v>226</v>
      </c>
      <c r="C1734" s="28">
        <v>39662</v>
      </c>
      <c r="D1734" s="4">
        <v>2008</v>
      </c>
      <c r="E1734" s="33">
        <v>0.38819444444444445</v>
      </c>
      <c r="F1734" s="33">
        <v>0.39305555555555555</v>
      </c>
      <c r="G1734" s="33">
        <f t="shared" si="189"/>
        <v>4.8611111111110938E-3</v>
      </c>
      <c r="H1734" s="8">
        <v>2</v>
      </c>
      <c r="I1734" s="5">
        <v>1</v>
      </c>
      <c r="J1734" s="5">
        <v>20</v>
      </c>
      <c r="K1734" s="4">
        <v>20</v>
      </c>
      <c r="L1734" s="4" t="s">
        <v>98</v>
      </c>
      <c r="M1734" s="4" t="s">
        <v>99</v>
      </c>
      <c r="N1734" s="4">
        <v>1</v>
      </c>
      <c r="O1734" s="5">
        <f t="shared" si="190"/>
        <v>26.729999999999997</v>
      </c>
      <c r="P1734" s="5">
        <v>8.1</v>
      </c>
      <c r="Q1734" s="5">
        <f t="shared" si="191"/>
        <v>22.439999999999998</v>
      </c>
      <c r="R1734" s="5">
        <v>6.8</v>
      </c>
      <c r="S1734" s="5">
        <f t="shared" si="192"/>
        <v>26.729999999999997</v>
      </c>
      <c r="T1734" s="5">
        <v>8.1</v>
      </c>
      <c r="U1734" s="8">
        <f t="shared" si="194"/>
        <v>24.584999999999997</v>
      </c>
      <c r="V1734" s="5">
        <f t="shared" si="195"/>
        <v>7.4499999999999993</v>
      </c>
      <c r="W1734" s="12">
        <v>27.88805</v>
      </c>
      <c r="X1734" s="12">
        <v>-115.19499999999999</v>
      </c>
      <c r="Y1734" s="4">
        <f t="shared" si="193"/>
        <v>66.2</v>
      </c>
      <c r="Z1734" s="4">
        <v>19</v>
      </c>
      <c r="AA1734" s="4">
        <v>5.6</v>
      </c>
      <c r="AB1734" s="4" t="s">
        <v>611</v>
      </c>
      <c r="AC1734" s="4">
        <v>1</v>
      </c>
      <c r="AD1734" s="4" t="s">
        <v>38</v>
      </c>
      <c r="AE1734" s="4">
        <v>300</v>
      </c>
      <c r="AF1734" s="4"/>
      <c r="AG1734" s="4"/>
    </row>
    <row r="1735" spans="1:33">
      <c r="A1735" s="4" t="s">
        <v>333</v>
      </c>
      <c r="B1735" s="4" t="s">
        <v>118</v>
      </c>
      <c r="C1735" s="28">
        <v>39662</v>
      </c>
      <c r="D1735" s="4">
        <v>2008</v>
      </c>
      <c r="E1735" s="33">
        <v>0.3923611111111111</v>
      </c>
      <c r="F1735" s="33">
        <v>0.3972222222222222</v>
      </c>
      <c r="G1735" s="33">
        <f t="shared" si="189"/>
        <v>4.8611111111110938E-3</v>
      </c>
      <c r="H1735" s="8">
        <v>2</v>
      </c>
      <c r="I1735" s="5">
        <v>1</v>
      </c>
      <c r="J1735" s="4">
        <v>21</v>
      </c>
      <c r="K1735" s="4">
        <v>21</v>
      </c>
      <c r="L1735" s="4" t="s">
        <v>98</v>
      </c>
      <c r="M1735" s="4" t="s">
        <v>99</v>
      </c>
      <c r="N1735" s="4">
        <v>1</v>
      </c>
      <c r="O1735" s="5">
        <f t="shared" si="190"/>
        <v>26.729999999999997</v>
      </c>
      <c r="P1735" s="5">
        <v>8.1</v>
      </c>
      <c r="Q1735" s="5">
        <f t="shared" si="191"/>
        <v>28.709999999999997</v>
      </c>
      <c r="R1735" s="5">
        <v>8.6999999999999993</v>
      </c>
      <c r="S1735" s="5">
        <f t="shared" si="192"/>
        <v>28.709999999999997</v>
      </c>
      <c r="T1735" s="5">
        <v>8.6999999999999993</v>
      </c>
      <c r="U1735" s="8">
        <f t="shared" si="194"/>
        <v>27.719999999999995</v>
      </c>
      <c r="V1735" s="5">
        <f t="shared" si="195"/>
        <v>8.3999999999999986</v>
      </c>
      <c r="W1735" s="12">
        <v>27.887360000000001</v>
      </c>
      <c r="X1735" s="12">
        <v>-115.19383000000001</v>
      </c>
      <c r="Y1735" s="4">
        <f t="shared" si="193"/>
        <v>66.2</v>
      </c>
      <c r="Z1735" s="4">
        <v>19</v>
      </c>
      <c r="AA1735" s="4">
        <v>5</v>
      </c>
      <c r="AB1735" s="4" t="s">
        <v>604</v>
      </c>
      <c r="AC1735" s="4">
        <v>3</v>
      </c>
      <c r="AD1735" s="4" t="s">
        <v>38</v>
      </c>
      <c r="AE1735" s="4">
        <v>300</v>
      </c>
      <c r="AF1735" s="4"/>
      <c r="AG1735" s="4"/>
    </row>
    <row r="1736" spans="1:33">
      <c r="A1736" s="4" t="s">
        <v>333</v>
      </c>
      <c r="B1736" s="4" t="s">
        <v>118</v>
      </c>
      <c r="C1736" s="28">
        <v>39662</v>
      </c>
      <c r="D1736" s="4">
        <v>2008</v>
      </c>
      <c r="E1736" s="33">
        <v>0.3923611111111111</v>
      </c>
      <c r="F1736" s="33">
        <v>0.3972222222222222</v>
      </c>
      <c r="G1736" s="33">
        <f t="shared" si="189"/>
        <v>4.8611111111110938E-3</v>
      </c>
      <c r="H1736" s="8">
        <v>2</v>
      </c>
      <c r="I1736" s="5">
        <v>1</v>
      </c>
      <c r="J1736" s="4">
        <v>21</v>
      </c>
      <c r="K1736" s="4">
        <v>21</v>
      </c>
      <c r="L1736" s="4" t="s">
        <v>98</v>
      </c>
      <c r="M1736" s="4" t="s">
        <v>99</v>
      </c>
      <c r="N1736" s="4">
        <v>1</v>
      </c>
      <c r="O1736" s="5">
        <f t="shared" si="190"/>
        <v>26.729999999999997</v>
      </c>
      <c r="P1736" s="5">
        <v>8.1</v>
      </c>
      <c r="Q1736" s="5">
        <f t="shared" si="191"/>
        <v>28.709999999999997</v>
      </c>
      <c r="R1736" s="5">
        <v>8.6999999999999993</v>
      </c>
      <c r="S1736" s="5">
        <f t="shared" si="192"/>
        <v>28.709999999999997</v>
      </c>
      <c r="T1736" s="5">
        <v>8.6999999999999993</v>
      </c>
      <c r="U1736" s="8">
        <f t="shared" si="194"/>
        <v>27.719999999999995</v>
      </c>
      <c r="V1736" s="5">
        <f t="shared" si="195"/>
        <v>8.3999999999999986</v>
      </c>
      <c r="W1736" s="12">
        <v>27.887360000000001</v>
      </c>
      <c r="X1736" s="12">
        <v>-115.19383000000001</v>
      </c>
      <c r="Y1736" s="4">
        <f t="shared" si="193"/>
        <v>66.2</v>
      </c>
      <c r="Z1736" s="4">
        <v>19</v>
      </c>
      <c r="AA1736" s="4">
        <v>5</v>
      </c>
      <c r="AB1736" s="4" t="s">
        <v>605</v>
      </c>
      <c r="AC1736" s="4">
        <v>1</v>
      </c>
      <c r="AD1736" s="4" t="s">
        <v>38</v>
      </c>
      <c r="AE1736" s="4">
        <v>300</v>
      </c>
      <c r="AF1736" s="4"/>
      <c r="AG1736" s="4"/>
    </row>
    <row r="1737" spans="1:33">
      <c r="A1737" s="4" t="s">
        <v>333</v>
      </c>
      <c r="B1737" s="4" t="s">
        <v>118</v>
      </c>
      <c r="C1737" s="28">
        <v>39662</v>
      </c>
      <c r="D1737" s="4">
        <v>2008</v>
      </c>
      <c r="E1737" s="33">
        <v>0.3923611111111111</v>
      </c>
      <c r="F1737" s="33">
        <v>0.3972222222222222</v>
      </c>
      <c r="G1737" s="33">
        <f t="shared" si="189"/>
        <v>4.8611111111110938E-3</v>
      </c>
      <c r="H1737" s="8">
        <v>2</v>
      </c>
      <c r="I1737" s="5">
        <v>1</v>
      </c>
      <c r="J1737" s="4">
        <v>21</v>
      </c>
      <c r="K1737" s="4">
        <v>21</v>
      </c>
      <c r="L1737" s="4" t="s">
        <v>98</v>
      </c>
      <c r="M1737" s="4" t="s">
        <v>99</v>
      </c>
      <c r="N1737" s="4">
        <v>1</v>
      </c>
      <c r="O1737" s="5">
        <f t="shared" si="190"/>
        <v>26.729999999999997</v>
      </c>
      <c r="P1737" s="5">
        <v>8.1</v>
      </c>
      <c r="Q1737" s="5">
        <f t="shared" si="191"/>
        <v>28.709999999999997</v>
      </c>
      <c r="R1737" s="5">
        <v>8.6999999999999993</v>
      </c>
      <c r="S1737" s="5">
        <f t="shared" si="192"/>
        <v>28.709999999999997</v>
      </c>
      <c r="T1737" s="5">
        <v>8.6999999999999993</v>
      </c>
      <c r="U1737" s="8">
        <f t="shared" si="194"/>
        <v>27.719999999999995</v>
      </c>
      <c r="V1737" s="5">
        <f t="shared" si="195"/>
        <v>8.3999999999999986</v>
      </c>
      <c r="W1737" s="12">
        <v>27.887360000000001</v>
      </c>
      <c r="X1737" s="12">
        <v>-115.19383000000001</v>
      </c>
      <c r="Y1737" s="4">
        <f t="shared" si="193"/>
        <v>66.2</v>
      </c>
      <c r="Z1737" s="4">
        <v>19</v>
      </c>
      <c r="AA1737" s="4">
        <v>5</v>
      </c>
      <c r="AB1737" s="4" t="s">
        <v>613</v>
      </c>
      <c r="AC1737" s="4">
        <v>4</v>
      </c>
      <c r="AD1737" s="4" t="s">
        <v>38</v>
      </c>
      <c r="AE1737" s="4">
        <v>300</v>
      </c>
      <c r="AF1737" s="4"/>
      <c r="AG1737" s="4"/>
    </row>
    <row r="1738" spans="1:33">
      <c r="A1738" s="4" t="s">
        <v>333</v>
      </c>
      <c r="B1738" s="4" t="s">
        <v>118</v>
      </c>
      <c r="C1738" s="28">
        <v>39662</v>
      </c>
      <c r="D1738" s="4">
        <v>2008</v>
      </c>
      <c r="E1738" s="33">
        <v>0.3923611111111111</v>
      </c>
      <c r="F1738" s="33">
        <v>0.3972222222222222</v>
      </c>
      <c r="G1738" s="33">
        <f t="shared" si="189"/>
        <v>4.8611111111110938E-3</v>
      </c>
      <c r="H1738" s="8">
        <v>2</v>
      </c>
      <c r="I1738" s="5">
        <v>1</v>
      </c>
      <c r="J1738" s="4">
        <v>21</v>
      </c>
      <c r="K1738" s="4">
        <v>21</v>
      </c>
      <c r="L1738" s="4" t="s">
        <v>98</v>
      </c>
      <c r="M1738" s="4" t="s">
        <v>99</v>
      </c>
      <c r="N1738" s="4">
        <v>1</v>
      </c>
      <c r="O1738" s="5">
        <f t="shared" si="190"/>
        <v>26.729999999999997</v>
      </c>
      <c r="P1738" s="5">
        <v>8.1</v>
      </c>
      <c r="Q1738" s="5">
        <f t="shared" si="191"/>
        <v>28.709999999999997</v>
      </c>
      <c r="R1738" s="5">
        <v>8.6999999999999993</v>
      </c>
      <c r="S1738" s="5">
        <f t="shared" si="192"/>
        <v>28.709999999999997</v>
      </c>
      <c r="T1738" s="5">
        <v>8.6999999999999993</v>
      </c>
      <c r="U1738" s="8">
        <f t="shared" si="194"/>
        <v>27.719999999999995</v>
      </c>
      <c r="V1738" s="5">
        <f t="shared" si="195"/>
        <v>8.3999999999999986</v>
      </c>
      <c r="W1738" s="12">
        <v>27.887360000000001</v>
      </c>
      <c r="X1738" s="12">
        <v>-115.19383000000001</v>
      </c>
      <c r="Y1738" s="4">
        <f t="shared" si="193"/>
        <v>66.2</v>
      </c>
      <c r="Z1738" s="4">
        <v>19</v>
      </c>
      <c r="AA1738" s="4">
        <v>5</v>
      </c>
      <c r="AB1738" s="4" t="s">
        <v>608</v>
      </c>
      <c r="AC1738" s="4">
        <v>4</v>
      </c>
      <c r="AD1738" s="4" t="s">
        <v>38</v>
      </c>
      <c r="AE1738" s="4">
        <v>300</v>
      </c>
      <c r="AF1738" s="4"/>
      <c r="AG1738" s="4"/>
    </row>
    <row r="1739" spans="1:33">
      <c r="A1739" s="4" t="s">
        <v>333</v>
      </c>
      <c r="B1739" s="4" t="s">
        <v>118</v>
      </c>
      <c r="C1739" s="28">
        <v>39662</v>
      </c>
      <c r="D1739" s="4">
        <v>2008</v>
      </c>
      <c r="E1739" s="33">
        <v>0.3923611111111111</v>
      </c>
      <c r="F1739" s="33">
        <v>0.3972222222222222</v>
      </c>
      <c r="G1739" s="33">
        <f t="shared" si="189"/>
        <v>4.8611111111110938E-3</v>
      </c>
      <c r="H1739" s="8">
        <v>2</v>
      </c>
      <c r="I1739" s="5">
        <v>1</v>
      </c>
      <c r="J1739" s="4">
        <v>21</v>
      </c>
      <c r="K1739" s="4">
        <v>21</v>
      </c>
      <c r="L1739" s="4" t="s">
        <v>98</v>
      </c>
      <c r="M1739" s="4" t="s">
        <v>99</v>
      </c>
      <c r="N1739" s="4">
        <v>1</v>
      </c>
      <c r="O1739" s="5">
        <f t="shared" si="190"/>
        <v>26.729999999999997</v>
      </c>
      <c r="P1739" s="5">
        <v>8.1</v>
      </c>
      <c r="Q1739" s="5">
        <f t="shared" si="191"/>
        <v>28.709999999999997</v>
      </c>
      <c r="R1739" s="5">
        <v>8.6999999999999993</v>
      </c>
      <c r="S1739" s="5">
        <f t="shared" si="192"/>
        <v>28.709999999999997</v>
      </c>
      <c r="T1739" s="5">
        <v>8.6999999999999993</v>
      </c>
      <c r="U1739" s="8">
        <f t="shared" si="194"/>
        <v>27.719999999999995</v>
      </c>
      <c r="V1739" s="5">
        <f t="shared" si="195"/>
        <v>8.3999999999999986</v>
      </c>
      <c r="W1739" s="12">
        <v>27.887360000000001</v>
      </c>
      <c r="X1739" s="12">
        <v>-115.19383000000001</v>
      </c>
      <c r="Y1739" s="4">
        <f t="shared" si="193"/>
        <v>66.2</v>
      </c>
      <c r="Z1739" s="4">
        <v>19</v>
      </c>
      <c r="AA1739" s="4">
        <v>5</v>
      </c>
      <c r="AB1739" s="4" t="s">
        <v>610</v>
      </c>
      <c r="AC1739" s="4">
        <v>2</v>
      </c>
      <c r="AD1739" s="4" t="s">
        <v>38</v>
      </c>
      <c r="AE1739" s="4">
        <v>300</v>
      </c>
      <c r="AF1739" s="4"/>
      <c r="AG1739" s="4"/>
    </row>
    <row r="1740" spans="1:33">
      <c r="A1740" s="4" t="s">
        <v>333</v>
      </c>
      <c r="B1740" s="4" t="s">
        <v>118</v>
      </c>
      <c r="C1740" s="28">
        <v>39662</v>
      </c>
      <c r="D1740" s="4">
        <v>2008</v>
      </c>
      <c r="E1740" s="33">
        <v>0.3923611111111111</v>
      </c>
      <c r="F1740" s="33">
        <v>0.3972222222222222</v>
      </c>
      <c r="G1740" s="33">
        <f t="shared" si="189"/>
        <v>4.8611111111110938E-3</v>
      </c>
      <c r="H1740" s="8">
        <v>2</v>
      </c>
      <c r="I1740" s="5">
        <v>1</v>
      </c>
      <c r="J1740" s="4">
        <v>21</v>
      </c>
      <c r="K1740" s="4">
        <v>21</v>
      </c>
      <c r="L1740" s="4" t="s">
        <v>98</v>
      </c>
      <c r="M1740" s="4" t="s">
        <v>99</v>
      </c>
      <c r="N1740" s="4">
        <v>1</v>
      </c>
      <c r="O1740" s="5">
        <f t="shared" si="190"/>
        <v>26.729999999999997</v>
      </c>
      <c r="P1740" s="5">
        <v>8.1</v>
      </c>
      <c r="Q1740" s="5">
        <f t="shared" si="191"/>
        <v>28.709999999999997</v>
      </c>
      <c r="R1740" s="5">
        <v>8.6999999999999993</v>
      </c>
      <c r="S1740" s="5">
        <f t="shared" si="192"/>
        <v>28.709999999999997</v>
      </c>
      <c r="T1740" s="5">
        <v>8.6999999999999993</v>
      </c>
      <c r="U1740" s="8">
        <f t="shared" si="194"/>
        <v>27.719999999999995</v>
      </c>
      <c r="V1740" s="5">
        <f t="shared" si="195"/>
        <v>8.3999999999999986</v>
      </c>
      <c r="W1740" s="12">
        <v>27.887360000000001</v>
      </c>
      <c r="X1740" s="12">
        <v>-115.19383000000001</v>
      </c>
      <c r="Y1740" s="4">
        <f t="shared" si="193"/>
        <v>66.2</v>
      </c>
      <c r="Z1740" s="4">
        <v>19</v>
      </c>
      <c r="AA1740" s="4">
        <v>5</v>
      </c>
      <c r="AB1740" s="4" t="s">
        <v>606</v>
      </c>
      <c r="AC1740" s="4">
        <v>16</v>
      </c>
      <c r="AD1740" s="4" t="s">
        <v>38</v>
      </c>
      <c r="AE1740" s="4">
        <v>300</v>
      </c>
      <c r="AF1740" s="4"/>
      <c r="AG1740" s="4"/>
    </row>
    <row r="1741" spans="1:33">
      <c r="A1741" s="4" t="s">
        <v>334</v>
      </c>
      <c r="B1741" s="4" t="s">
        <v>118</v>
      </c>
      <c r="C1741" s="28">
        <v>39662</v>
      </c>
      <c r="D1741" s="4">
        <v>2008</v>
      </c>
      <c r="E1741" s="33">
        <v>0.41388888888888892</v>
      </c>
      <c r="F1741" s="33">
        <v>0.41736111111111113</v>
      </c>
      <c r="G1741" s="33">
        <f t="shared" si="189"/>
        <v>3.4722222222222099E-3</v>
      </c>
      <c r="H1741" s="8">
        <v>2</v>
      </c>
      <c r="I1741" s="5">
        <v>1</v>
      </c>
      <c r="J1741" s="4">
        <v>22</v>
      </c>
      <c r="K1741" s="4">
        <v>22</v>
      </c>
      <c r="L1741" s="4" t="s">
        <v>98</v>
      </c>
      <c r="M1741" s="4" t="s">
        <v>99</v>
      </c>
      <c r="N1741" s="4">
        <v>1</v>
      </c>
      <c r="O1741" s="5">
        <f t="shared" si="190"/>
        <v>19.139999999999997</v>
      </c>
      <c r="P1741" s="5">
        <v>5.8</v>
      </c>
      <c r="Q1741" s="5">
        <f t="shared" si="191"/>
        <v>19.799999999999997</v>
      </c>
      <c r="R1741" s="5">
        <v>6</v>
      </c>
      <c r="S1741" s="5">
        <f t="shared" si="192"/>
        <v>19.799999999999997</v>
      </c>
      <c r="T1741" s="5">
        <v>6</v>
      </c>
      <c r="U1741" s="8">
        <f t="shared" si="194"/>
        <v>19.47</v>
      </c>
      <c r="V1741" s="5">
        <f t="shared" si="195"/>
        <v>5.9</v>
      </c>
      <c r="W1741" s="12">
        <v>27.887360000000001</v>
      </c>
      <c r="X1741" s="12">
        <v>-115.19383000000001</v>
      </c>
      <c r="Y1741" s="4">
        <f t="shared" si="193"/>
        <v>66.2</v>
      </c>
      <c r="Z1741" s="4">
        <v>19</v>
      </c>
      <c r="AA1741" s="4">
        <v>4</v>
      </c>
      <c r="AB1741" s="4" t="s">
        <v>604</v>
      </c>
      <c r="AC1741" s="4">
        <v>2</v>
      </c>
      <c r="AD1741" s="4" t="s">
        <v>38</v>
      </c>
      <c r="AE1741" s="4">
        <v>300</v>
      </c>
      <c r="AF1741" s="4"/>
      <c r="AG1741" s="4"/>
    </row>
    <row r="1742" spans="1:33">
      <c r="A1742" s="4" t="s">
        <v>334</v>
      </c>
      <c r="B1742" s="4" t="s">
        <v>118</v>
      </c>
      <c r="C1742" s="28">
        <v>39662</v>
      </c>
      <c r="D1742" s="4">
        <v>2008</v>
      </c>
      <c r="E1742" s="33">
        <v>0.41388888888888892</v>
      </c>
      <c r="F1742" s="33">
        <v>0.41736111111111113</v>
      </c>
      <c r="G1742" s="33">
        <f t="shared" si="189"/>
        <v>3.4722222222222099E-3</v>
      </c>
      <c r="H1742" s="8">
        <v>2</v>
      </c>
      <c r="I1742" s="5">
        <v>1</v>
      </c>
      <c r="J1742" s="4">
        <v>22</v>
      </c>
      <c r="K1742" s="4">
        <v>22</v>
      </c>
      <c r="L1742" s="4" t="s">
        <v>98</v>
      </c>
      <c r="M1742" s="4" t="s">
        <v>99</v>
      </c>
      <c r="N1742" s="4">
        <v>1</v>
      </c>
      <c r="O1742" s="5">
        <f t="shared" si="190"/>
        <v>19.139999999999997</v>
      </c>
      <c r="P1742" s="5">
        <v>5.8</v>
      </c>
      <c r="Q1742" s="5">
        <f t="shared" si="191"/>
        <v>19.799999999999997</v>
      </c>
      <c r="R1742" s="5">
        <v>6</v>
      </c>
      <c r="S1742" s="5">
        <f t="shared" si="192"/>
        <v>19.799999999999997</v>
      </c>
      <c r="T1742" s="5">
        <v>6</v>
      </c>
      <c r="U1742" s="8">
        <f t="shared" si="194"/>
        <v>19.47</v>
      </c>
      <c r="V1742" s="5">
        <f t="shared" si="195"/>
        <v>5.9</v>
      </c>
      <c r="W1742" s="12">
        <v>27.887360000000001</v>
      </c>
      <c r="X1742" s="12">
        <v>-115.19383000000001</v>
      </c>
      <c r="Y1742" s="4">
        <f t="shared" si="193"/>
        <v>66.2</v>
      </c>
      <c r="Z1742" s="4">
        <v>19</v>
      </c>
      <c r="AA1742" s="4">
        <v>4</v>
      </c>
      <c r="AB1742" s="4" t="s">
        <v>605</v>
      </c>
      <c r="AC1742" s="4">
        <v>1</v>
      </c>
      <c r="AD1742" s="4" t="s">
        <v>38</v>
      </c>
      <c r="AE1742" s="4">
        <v>300</v>
      </c>
      <c r="AF1742" s="4"/>
      <c r="AG1742" s="4"/>
    </row>
    <row r="1743" spans="1:33">
      <c r="A1743" s="4" t="s">
        <v>334</v>
      </c>
      <c r="B1743" s="4" t="s">
        <v>118</v>
      </c>
      <c r="C1743" s="28">
        <v>39662</v>
      </c>
      <c r="D1743" s="4">
        <v>2008</v>
      </c>
      <c r="E1743" s="33">
        <v>0.41388888888888892</v>
      </c>
      <c r="F1743" s="33">
        <v>0.41736111111111113</v>
      </c>
      <c r="G1743" s="33">
        <f t="shared" si="189"/>
        <v>3.4722222222222099E-3</v>
      </c>
      <c r="H1743" s="8">
        <v>2</v>
      </c>
      <c r="I1743" s="5">
        <v>1</v>
      </c>
      <c r="J1743" s="4">
        <v>22</v>
      </c>
      <c r="K1743" s="4">
        <v>22</v>
      </c>
      <c r="L1743" s="4" t="s">
        <v>98</v>
      </c>
      <c r="M1743" s="4" t="s">
        <v>99</v>
      </c>
      <c r="N1743" s="4">
        <v>1</v>
      </c>
      <c r="O1743" s="5">
        <f t="shared" si="190"/>
        <v>19.139999999999997</v>
      </c>
      <c r="P1743" s="5">
        <v>5.8</v>
      </c>
      <c r="Q1743" s="5">
        <f t="shared" si="191"/>
        <v>19.799999999999997</v>
      </c>
      <c r="R1743" s="5">
        <v>6</v>
      </c>
      <c r="S1743" s="5">
        <f t="shared" si="192"/>
        <v>19.799999999999997</v>
      </c>
      <c r="T1743" s="5">
        <v>6</v>
      </c>
      <c r="U1743" s="8">
        <f t="shared" si="194"/>
        <v>19.47</v>
      </c>
      <c r="V1743" s="5">
        <f t="shared" si="195"/>
        <v>5.9</v>
      </c>
      <c r="W1743" s="12">
        <v>27.887360000000001</v>
      </c>
      <c r="X1743" s="12">
        <v>-115.19383000000001</v>
      </c>
      <c r="Y1743" s="4">
        <f t="shared" si="193"/>
        <v>66.2</v>
      </c>
      <c r="Z1743" s="4">
        <v>19</v>
      </c>
      <c r="AA1743" s="4">
        <v>4</v>
      </c>
      <c r="AB1743" s="4" t="s">
        <v>615</v>
      </c>
      <c r="AC1743" s="4">
        <v>1</v>
      </c>
      <c r="AD1743" s="4" t="s">
        <v>38</v>
      </c>
      <c r="AE1743" s="4">
        <v>300</v>
      </c>
      <c r="AF1743" s="4"/>
      <c r="AG1743" s="4"/>
    </row>
    <row r="1744" spans="1:33">
      <c r="A1744" s="4" t="s">
        <v>334</v>
      </c>
      <c r="B1744" s="4" t="s">
        <v>118</v>
      </c>
      <c r="C1744" s="28">
        <v>39662</v>
      </c>
      <c r="D1744" s="4">
        <v>2008</v>
      </c>
      <c r="E1744" s="33">
        <v>0.41388888888888892</v>
      </c>
      <c r="F1744" s="33">
        <v>0.41736111111111113</v>
      </c>
      <c r="G1744" s="33">
        <f t="shared" si="189"/>
        <v>3.4722222222222099E-3</v>
      </c>
      <c r="H1744" s="8">
        <v>2</v>
      </c>
      <c r="I1744" s="5">
        <v>1</v>
      </c>
      <c r="J1744" s="4">
        <v>22</v>
      </c>
      <c r="K1744" s="4">
        <v>22</v>
      </c>
      <c r="L1744" s="4" t="s">
        <v>98</v>
      </c>
      <c r="M1744" s="4" t="s">
        <v>99</v>
      </c>
      <c r="N1744" s="4">
        <v>1</v>
      </c>
      <c r="O1744" s="5">
        <f t="shared" si="190"/>
        <v>19.139999999999997</v>
      </c>
      <c r="P1744" s="5">
        <v>5.8</v>
      </c>
      <c r="Q1744" s="5">
        <f t="shared" si="191"/>
        <v>19.799999999999997</v>
      </c>
      <c r="R1744" s="5">
        <v>6</v>
      </c>
      <c r="S1744" s="5">
        <f t="shared" si="192"/>
        <v>19.799999999999997</v>
      </c>
      <c r="T1744" s="5">
        <v>6</v>
      </c>
      <c r="U1744" s="8">
        <f t="shared" si="194"/>
        <v>19.47</v>
      </c>
      <c r="V1744" s="5">
        <f t="shared" si="195"/>
        <v>5.9</v>
      </c>
      <c r="W1744" s="12">
        <v>27.887360000000001</v>
      </c>
      <c r="X1744" s="12">
        <v>-115.19383000000001</v>
      </c>
      <c r="Y1744" s="4">
        <f t="shared" si="193"/>
        <v>66.2</v>
      </c>
      <c r="Z1744" s="4">
        <v>19</v>
      </c>
      <c r="AA1744" s="4">
        <v>4</v>
      </c>
      <c r="AB1744" s="4" t="s">
        <v>613</v>
      </c>
      <c r="AC1744" s="4">
        <v>4</v>
      </c>
      <c r="AD1744" s="4" t="s">
        <v>38</v>
      </c>
      <c r="AE1744" s="4">
        <v>300</v>
      </c>
      <c r="AF1744" s="4"/>
      <c r="AG1744" s="4"/>
    </row>
    <row r="1745" spans="1:33">
      <c r="A1745" s="4" t="s">
        <v>334</v>
      </c>
      <c r="B1745" s="4" t="s">
        <v>118</v>
      </c>
      <c r="C1745" s="28">
        <v>39662</v>
      </c>
      <c r="D1745" s="4">
        <v>2008</v>
      </c>
      <c r="E1745" s="33">
        <v>0.41388888888888892</v>
      </c>
      <c r="F1745" s="33">
        <v>0.41736111111111113</v>
      </c>
      <c r="G1745" s="33">
        <f t="shared" si="189"/>
        <v>3.4722222222222099E-3</v>
      </c>
      <c r="H1745" s="8">
        <v>2</v>
      </c>
      <c r="I1745" s="5">
        <v>1</v>
      </c>
      <c r="J1745" s="4">
        <v>22</v>
      </c>
      <c r="K1745" s="4">
        <v>22</v>
      </c>
      <c r="L1745" s="4" t="s">
        <v>98</v>
      </c>
      <c r="M1745" s="4" t="s">
        <v>99</v>
      </c>
      <c r="N1745" s="4">
        <v>1</v>
      </c>
      <c r="O1745" s="5">
        <f t="shared" si="190"/>
        <v>19.139999999999997</v>
      </c>
      <c r="P1745" s="5">
        <v>5.8</v>
      </c>
      <c r="Q1745" s="5">
        <f t="shared" si="191"/>
        <v>19.799999999999997</v>
      </c>
      <c r="R1745" s="5">
        <v>6</v>
      </c>
      <c r="S1745" s="5">
        <f t="shared" si="192"/>
        <v>19.799999999999997</v>
      </c>
      <c r="T1745" s="5">
        <v>6</v>
      </c>
      <c r="U1745" s="8">
        <f t="shared" si="194"/>
        <v>19.47</v>
      </c>
      <c r="V1745" s="5">
        <f t="shared" si="195"/>
        <v>5.9</v>
      </c>
      <c r="W1745" s="12">
        <v>27.887360000000001</v>
      </c>
      <c r="X1745" s="12">
        <v>-115.19383000000001</v>
      </c>
      <c r="Y1745" s="4">
        <f t="shared" si="193"/>
        <v>66.2</v>
      </c>
      <c r="Z1745" s="4">
        <v>19</v>
      </c>
      <c r="AA1745" s="4">
        <v>4</v>
      </c>
      <c r="AB1745" s="4" t="s">
        <v>609</v>
      </c>
      <c r="AC1745" s="4">
        <v>3</v>
      </c>
      <c r="AD1745" s="4" t="s">
        <v>38</v>
      </c>
      <c r="AE1745" s="4">
        <v>300</v>
      </c>
      <c r="AF1745" s="4"/>
      <c r="AG1745" s="4"/>
    </row>
    <row r="1746" spans="1:33">
      <c r="A1746" s="4" t="s">
        <v>334</v>
      </c>
      <c r="B1746" s="4" t="s">
        <v>118</v>
      </c>
      <c r="C1746" s="28">
        <v>39662</v>
      </c>
      <c r="D1746" s="4">
        <v>2008</v>
      </c>
      <c r="E1746" s="33">
        <v>0.41388888888888892</v>
      </c>
      <c r="F1746" s="33">
        <v>0.41736111111111113</v>
      </c>
      <c r="G1746" s="33">
        <f t="shared" si="189"/>
        <v>3.4722222222222099E-3</v>
      </c>
      <c r="H1746" s="8">
        <v>2</v>
      </c>
      <c r="I1746" s="5">
        <v>1</v>
      </c>
      <c r="J1746" s="4">
        <v>22</v>
      </c>
      <c r="K1746" s="4">
        <v>22</v>
      </c>
      <c r="L1746" s="4" t="s">
        <v>98</v>
      </c>
      <c r="M1746" s="4" t="s">
        <v>99</v>
      </c>
      <c r="N1746" s="4">
        <v>1</v>
      </c>
      <c r="O1746" s="5">
        <f t="shared" si="190"/>
        <v>19.139999999999997</v>
      </c>
      <c r="P1746" s="5">
        <v>5.8</v>
      </c>
      <c r="Q1746" s="5">
        <f t="shared" si="191"/>
        <v>19.799999999999997</v>
      </c>
      <c r="R1746" s="5">
        <v>6</v>
      </c>
      <c r="S1746" s="5">
        <f t="shared" si="192"/>
        <v>19.799999999999997</v>
      </c>
      <c r="T1746" s="5">
        <v>6</v>
      </c>
      <c r="U1746" s="8">
        <f t="shared" si="194"/>
        <v>19.47</v>
      </c>
      <c r="V1746" s="5">
        <f t="shared" si="195"/>
        <v>5.9</v>
      </c>
      <c r="W1746" s="12">
        <v>27.887360000000001</v>
      </c>
      <c r="X1746" s="12">
        <v>-115.19383000000001</v>
      </c>
      <c r="Y1746" s="4">
        <f t="shared" si="193"/>
        <v>66.2</v>
      </c>
      <c r="Z1746" s="4">
        <v>19</v>
      </c>
      <c r="AA1746" s="4">
        <v>4</v>
      </c>
      <c r="AB1746" s="4" t="s">
        <v>751</v>
      </c>
      <c r="AC1746" s="4">
        <v>1</v>
      </c>
      <c r="AD1746" s="4" t="s">
        <v>38</v>
      </c>
      <c r="AE1746" s="4">
        <v>300</v>
      </c>
      <c r="AF1746" s="4"/>
      <c r="AG1746" s="4"/>
    </row>
    <row r="1747" spans="1:33">
      <c r="A1747" s="4" t="s">
        <v>334</v>
      </c>
      <c r="B1747" s="4" t="s">
        <v>118</v>
      </c>
      <c r="C1747" s="28">
        <v>39662</v>
      </c>
      <c r="D1747" s="4">
        <v>2008</v>
      </c>
      <c r="E1747" s="33">
        <v>0.41388888888888892</v>
      </c>
      <c r="F1747" s="33">
        <v>0.41736111111111113</v>
      </c>
      <c r="G1747" s="33">
        <f t="shared" si="189"/>
        <v>3.4722222222222099E-3</v>
      </c>
      <c r="H1747" s="8">
        <v>2</v>
      </c>
      <c r="I1747" s="5">
        <v>1</v>
      </c>
      <c r="J1747" s="4">
        <v>22</v>
      </c>
      <c r="K1747" s="4">
        <v>22</v>
      </c>
      <c r="L1747" s="4" t="s">
        <v>98</v>
      </c>
      <c r="M1747" s="4" t="s">
        <v>99</v>
      </c>
      <c r="N1747" s="4">
        <v>1</v>
      </c>
      <c r="O1747" s="5">
        <f t="shared" si="190"/>
        <v>19.139999999999997</v>
      </c>
      <c r="P1747" s="5">
        <v>5.8</v>
      </c>
      <c r="Q1747" s="5">
        <f t="shared" si="191"/>
        <v>19.799999999999997</v>
      </c>
      <c r="R1747" s="5">
        <v>6</v>
      </c>
      <c r="S1747" s="5">
        <f t="shared" si="192"/>
        <v>19.799999999999997</v>
      </c>
      <c r="T1747" s="5">
        <v>6</v>
      </c>
      <c r="U1747" s="8">
        <f t="shared" si="194"/>
        <v>19.47</v>
      </c>
      <c r="V1747" s="5">
        <f t="shared" si="195"/>
        <v>5.9</v>
      </c>
      <c r="W1747" s="12">
        <v>27.887360000000001</v>
      </c>
      <c r="X1747" s="12">
        <v>-115.19383000000001</v>
      </c>
      <c r="Y1747" s="4">
        <f t="shared" si="193"/>
        <v>66.2</v>
      </c>
      <c r="Z1747" s="4">
        <v>19</v>
      </c>
      <c r="AA1747" s="4">
        <v>4</v>
      </c>
      <c r="AB1747" s="4" t="s">
        <v>606</v>
      </c>
      <c r="AC1747" s="4">
        <v>5</v>
      </c>
      <c r="AD1747" s="4" t="s">
        <v>38</v>
      </c>
      <c r="AE1747" s="4">
        <v>300</v>
      </c>
      <c r="AF1747" s="4"/>
      <c r="AG1747" s="4"/>
    </row>
    <row r="1748" spans="1:33">
      <c r="A1748" s="4" t="s">
        <v>334</v>
      </c>
      <c r="B1748" s="4" t="s">
        <v>118</v>
      </c>
      <c r="C1748" s="28">
        <v>39662</v>
      </c>
      <c r="D1748" s="4">
        <v>2008</v>
      </c>
      <c r="E1748" s="33">
        <v>0.41388888888888892</v>
      </c>
      <c r="F1748" s="33">
        <v>0.41736111111111113</v>
      </c>
      <c r="G1748" s="33">
        <f t="shared" si="189"/>
        <v>3.4722222222222099E-3</v>
      </c>
      <c r="H1748" s="8">
        <v>2</v>
      </c>
      <c r="I1748" s="5">
        <v>1</v>
      </c>
      <c r="J1748" s="4">
        <v>22</v>
      </c>
      <c r="K1748" s="4">
        <v>22</v>
      </c>
      <c r="L1748" s="4" t="s">
        <v>98</v>
      </c>
      <c r="M1748" s="4" t="s">
        <v>99</v>
      </c>
      <c r="N1748" s="4">
        <v>1</v>
      </c>
      <c r="O1748" s="5">
        <f t="shared" si="190"/>
        <v>19.139999999999997</v>
      </c>
      <c r="P1748" s="5">
        <v>5.8</v>
      </c>
      <c r="Q1748" s="5">
        <f t="shared" si="191"/>
        <v>19.799999999999997</v>
      </c>
      <c r="R1748" s="5">
        <v>6</v>
      </c>
      <c r="S1748" s="5">
        <f t="shared" si="192"/>
        <v>19.799999999999997</v>
      </c>
      <c r="T1748" s="5">
        <v>6</v>
      </c>
      <c r="U1748" s="8">
        <f t="shared" si="194"/>
        <v>19.47</v>
      </c>
      <c r="V1748" s="5">
        <f t="shared" si="195"/>
        <v>5.9</v>
      </c>
      <c r="W1748" s="12">
        <v>27.887360000000001</v>
      </c>
      <c r="X1748" s="12">
        <v>-115.19383000000001</v>
      </c>
      <c r="Y1748" s="4">
        <f t="shared" si="193"/>
        <v>66.2</v>
      </c>
      <c r="Z1748" s="4">
        <v>19</v>
      </c>
      <c r="AA1748" s="4">
        <v>4</v>
      </c>
      <c r="AB1748" s="4" t="s">
        <v>607</v>
      </c>
      <c r="AC1748" s="4">
        <v>2</v>
      </c>
      <c r="AD1748" s="4" t="s">
        <v>38</v>
      </c>
      <c r="AE1748" s="4">
        <v>300</v>
      </c>
      <c r="AF1748" s="4"/>
      <c r="AG1748" s="4"/>
    </row>
    <row r="1749" spans="1:33">
      <c r="A1749" s="4" t="s">
        <v>335</v>
      </c>
      <c r="B1749" s="4" t="s">
        <v>34</v>
      </c>
      <c r="C1749" s="28">
        <v>40029</v>
      </c>
      <c r="D1749" s="4">
        <v>2009</v>
      </c>
      <c r="E1749" s="33">
        <v>0.41319444444444442</v>
      </c>
      <c r="F1749" s="33">
        <v>0.42083333333333334</v>
      </c>
      <c r="G1749" s="33">
        <f t="shared" si="189"/>
        <v>7.6388888888889173E-3</v>
      </c>
      <c r="H1749" s="4">
        <v>2</v>
      </c>
      <c r="I1749" s="5">
        <v>1</v>
      </c>
      <c r="J1749" s="5">
        <v>1</v>
      </c>
      <c r="K1749" s="4">
        <v>1</v>
      </c>
      <c r="L1749" s="6" t="s">
        <v>35</v>
      </c>
      <c r="M1749" s="6" t="s">
        <v>36</v>
      </c>
      <c r="N1749" s="4">
        <v>2</v>
      </c>
      <c r="O1749" s="5">
        <f t="shared" si="190"/>
        <v>53.13</v>
      </c>
      <c r="P1749" s="5">
        <v>16.100000000000001</v>
      </c>
      <c r="Q1749" s="5">
        <f t="shared" si="191"/>
        <v>49.5</v>
      </c>
      <c r="R1749" s="5">
        <v>15</v>
      </c>
      <c r="S1749" s="5">
        <f t="shared" si="192"/>
        <v>53.13</v>
      </c>
      <c r="T1749" s="5">
        <v>16.100000000000001</v>
      </c>
      <c r="U1749" s="8">
        <f t="shared" si="194"/>
        <v>51.314999999999998</v>
      </c>
      <c r="V1749" s="5">
        <f t="shared" si="195"/>
        <v>15.55</v>
      </c>
      <c r="W1749" s="12">
        <v>27.858789999999999</v>
      </c>
      <c r="X1749" s="12">
        <v>-115.18975</v>
      </c>
      <c r="Y1749" s="4">
        <f t="shared" si="193"/>
        <v>57.2</v>
      </c>
      <c r="Z1749" s="4">
        <v>14</v>
      </c>
      <c r="AA1749" s="4">
        <v>8</v>
      </c>
      <c r="AB1749" s="4" t="s">
        <v>604</v>
      </c>
      <c r="AC1749" s="4">
        <v>3</v>
      </c>
      <c r="AD1749" s="4" t="s">
        <v>38</v>
      </c>
      <c r="AE1749" s="4">
        <v>330</v>
      </c>
      <c r="AF1749" s="4"/>
      <c r="AG1749" s="4" t="s">
        <v>336</v>
      </c>
    </row>
    <row r="1750" spans="1:33">
      <c r="A1750" s="4" t="s">
        <v>335</v>
      </c>
      <c r="B1750" s="4" t="s">
        <v>34</v>
      </c>
      <c r="C1750" s="28">
        <v>40029</v>
      </c>
      <c r="D1750" s="4">
        <v>2009</v>
      </c>
      <c r="E1750" s="33">
        <v>0.41319444444444442</v>
      </c>
      <c r="F1750" s="33">
        <v>0.42083333333333334</v>
      </c>
      <c r="G1750" s="33">
        <f t="shared" si="189"/>
        <v>7.6388888888889173E-3</v>
      </c>
      <c r="H1750" s="4">
        <v>2</v>
      </c>
      <c r="I1750" s="5">
        <v>1</v>
      </c>
      <c r="J1750" s="5">
        <v>1</v>
      </c>
      <c r="K1750" s="4">
        <v>1</v>
      </c>
      <c r="L1750" s="6" t="s">
        <v>35</v>
      </c>
      <c r="M1750" s="6" t="s">
        <v>36</v>
      </c>
      <c r="N1750" s="4">
        <v>2</v>
      </c>
      <c r="O1750" s="5">
        <f t="shared" si="190"/>
        <v>53.13</v>
      </c>
      <c r="P1750" s="5">
        <v>16.100000000000001</v>
      </c>
      <c r="Q1750" s="5">
        <f t="shared" si="191"/>
        <v>49.5</v>
      </c>
      <c r="R1750" s="5">
        <v>15</v>
      </c>
      <c r="S1750" s="5">
        <f t="shared" si="192"/>
        <v>53.13</v>
      </c>
      <c r="T1750" s="5">
        <v>16.100000000000001</v>
      </c>
      <c r="U1750" s="8">
        <f t="shared" si="194"/>
        <v>51.314999999999998</v>
      </c>
      <c r="V1750" s="5">
        <f t="shared" si="195"/>
        <v>15.55</v>
      </c>
      <c r="W1750" s="12">
        <v>27.858789999999999</v>
      </c>
      <c r="X1750" s="12">
        <v>-115.18975</v>
      </c>
      <c r="Y1750" s="4">
        <f t="shared" si="193"/>
        <v>57.2</v>
      </c>
      <c r="Z1750" s="4">
        <v>14</v>
      </c>
      <c r="AA1750" s="4">
        <v>8</v>
      </c>
      <c r="AB1750" s="4" t="s">
        <v>615</v>
      </c>
      <c r="AC1750" s="4">
        <v>1</v>
      </c>
      <c r="AD1750" s="4" t="s">
        <v>38</v>
      </c>
      <c r="AE1750" s="4">
        <v>330</v>
      </c>
      <c r="AF1750" s="4"/>
      <c r="AG1750" s="4"/>
    </row>
    <row r="1751" spans="1:33">
      <c r="A1751" s="4" t="s">
        <v>335</v>
      </c>
      <c r="B1751" s="4" t="s">
        <v>34</v>
      </c>
      <c r="C1751" s="28">
        <v>40029</v>
      </c>
      <c r="D1751" s="4">
        <v>2009</v>
      </c>
      <c r="E1751" s="33">
        <v>0.41319444444444442</v>
      </c>
      <c r="F1751" s="33">
        <v>0.42083333333333334</v>
      </c>
      <c r="G1751" s="33">
        <f t="shared" si="189"/>
        <v>7.6388888888889173E-3</v>
      </c>
      <c r="H1751" s="4">
        <v>2</v>
      </c>
      <c r="I1751" s="5">
        <v>1</v>
      </c>
      <c r="J1751" s="5">
        <v>1</v>
      </c>
      <c r="K1751" s="4">
        <v>1</v>
      </c>
      <c r="L1751" s="6" t="s">
        <v>35</v>
      </c>
      <c r="M1751" s="6" t="s">
        <v>36</v>
      </c>
      <c r="N1751" s="4">
        <v>2</v>
      </c>
      <c r="O1751" s="5">
        <f t="shared" si="190"/>
        <v>53.13</v>
      </c>
      <c r="P1751" s="5">
        <v>16.100000000000001</v>
      </c>
      <c r="Q1751" s="5">
        <f t="shared" si="191"/>
        <v>49.5</v>
      </c>
      <c r="R1751" s="5">
        <v>15</v>
      </c>
      <c r="S1751" s="5">
        <f t="shared" si="192"/>
        <v>53.13</v>
      </c>
      <c r="T1751" s="5">
        <v>16.100000000000001</v>
      </c>
      <c r="U1751" s="8">
        <f t="shared" si="194"/>
        <v>51.314999999999998</v>
      </c>
      <c r="V1751" s="5">
        <f t="shared" si="195"/>
        <v>15.55</v>
      </c>
      <c r="W1751" s="12">
        <v>27.858789999999999</v>
      </c>
      <c r="X1751" s="12">
        <v>-115.18975</v>
      </c>
      <c r="Y1751" s="4">
        <f t="shared" si="193"/>
        <v>57.2</v>
      </c>
      <c r="Z1751" s="4">
        <v>14</v>
      </c>
      <c r="AA1751" s="4">
        <v>8</v>
      </c>
      <c r="AB1751" s="9" t="s">
        <v>753</v>
      </c>
      <c r="AC1751" s="4">
        <v>5</v>
      </c>
      <c r="AD1751" s="4" t="s">
        <v>38</v>
      </c>
      <c r="AE1751" s="4">
        <v>330</v>
      </c>
      <c r="AF1751" s="4"/>
      <c r="AG1751" s="4"/>
    </row>
    <row r="1752" spans="1:33">
      <c r="A1752" s="4" t="s">
        <v>335</v>
      </c>
      <c r="B1752" s="4" t="s">
        <v>34</v>
      </c>
      <c r="C1752" s="28">
        <v>40029</v>
      </c>
      <c r="D1752" s="4">
        <v>2009</v>
      </c>
      <c r="E1752" s="33">
        <v>0.41319444444444442</v>
      </c>
      <c r="F1752" s="33">
        <v>0.42083333333333334</v>
      </c>
      <c r="G1752" s="33">
        <f t="shared" si="189"/>
        <v>7.6388888888889173E-3</v>
      </c>
      <c r="H1752" s="4">
        <v>2</v>
      </c>
      <c r="I1752" s="5">
        <v>1</v>
      </c>
      <c r="J1752" s="5">
        <v>1</v>
      </c>
      <c r="K1752" s="4">
        <v>1</v>
      </c>
      <c r="L1752" s="6" t="s">
        <v>35</v>
      </c>
      <c r="M1752" s="6" t="s">
        <v>36</v>
      </c>
      <c r="N1752" s="4">
        <v>2</v>
      </c>
      <c r="O1752" s="5">
        <f t="shared" si="190"/>
        <v>53.13</v>
      </c>
      <c r="P1752" s="5">
        <v>16.100000000000001</v>
      </c>
      <c r="Q1752" s="5">
        <f t="shared" si="191"/>
        <v>49.5</v>
      </c>
      <c r="R1752" s="5">
        <v>15</v>
      </c>
      <c r="S1752" s="5">
        <f t="shared" si="192"/>
        <v>53.13</v>
      </c>
      <c r="T1752" s="5">
        <v>16.100000000000001</v>
      </c>
      <c r="U1752" s="8">
        <f t="shared" si="194"/>
        <v>51.314999999999998</v>
      </c>
      <c r="V1752" s="5">
        <f t="shared" si="195"/>
        <v>15.55</v>
      </c>
      <c r="W1752" s="12">
        <v>27.858789999999999</v>
      </c>
      <c r="X1752" s="12">
        <v>-115.18975</v>
      </c>
      <c r="Y1752" s="4">
        <f t="shared" si="193"/>
        <v>57.2</v>
      </c>
      <c r="Z1752" s="4">
        <v>14</v>
      </c>
      <c r="AA1752" s="4">
        <v>8</v>
      </c>
      <c r="AB1752" s="4" t="s">
        <v>619</v>
      </c>
      <c r="AC1752" s="4">
        <v>6</v>
      </c>
      <c r="AD1752" s="4" t="s">
        <v>38</v>
      </c>
      <c r="AE1752" s="4">
        <v>330</v>
      </c>
      <c r="AF1752" s="4"/>
      <c r="AG1752" s="4"/>
    </row>
    <row r="1753" spans="1:33">
      <c r="A1753" s="4" t="s">
        <v>335</v>
      </c>
      <c r="B1753" s="4" t="s">
        <v>34</v>
      </c>
      <c r="C1753" s="28">
        <v>40029</v>
      </c>
      <c r="D1753" s="4">
        <v>2009</v>
      </c>
      <c r="E1753" s="33">
        <v>0.41319444444444442</v>
      </c>
      <c r="F1753" s="33">
        <v>0.42083333333333334</v>
      </c>
      <c r="G1753" s="33">
        <f t="shared" si="189"/>
        <v>7.6388888888889173E-3</v>
      </c>
      <c r="H1753" s="4">
        <v>2</v>
      </c>
      <c r="I1753" s="5">
        <v>1</v>
      </c>
      <c r="J1753" s="5">
        <v>1</v>
      </c>
      <c r="K1753" s="4">
        <v>1</v>
      </c>
      <c r="L1753" s="6" t="s">
        <v>35</v>
      </c>
      <c r="M1753" s="6" t="s">
        <v>36</v>
      </c>
      <c r="N1753" s="4">
        <v>2</v>
      </c>
      <c r="O1753" s="5">
        <f t="shared" si="190"/>
        <v>53.13</v>
      </c>
      <c r="P1753" s="5">
        <v>16.100000000000001</v>
      </c>
      <c r="Q1753" s="5">
        <f t="shared" si="191"/>
        <v>49.5</v>
      </c>
      <c r="R1753" s="5">
        <v>15</v>
      </c>
      <c r="S1753" s="5">
        <f t="shared" si="192"/>
        <v>53.13</v>
      </c>
      <c r="T1753" s="5">
        <v>16.100000000000001</v>
      </c>
      <c r="U1753" s="8">
        <f t="shared" si="194"/>
        <v>51.314999999999998</v>
      </c>
      <c r="V1753" s="5">
        <f t="shared" si="195"/>
        <v>15.55</v>
      </c>
      <c r="W1753" s="12">
        <v>27.858789999999999</v>
      </c>
      <c r="X1753" s="12">
        <v>-115.18975</v>
      </c>
      <c r="Y1753" s="4">
        <f t="shared" si="193"/>
        <v>57.2</v>
      </c>
      <c r="Z1753" s="4">
        <v>14</v>
      </c>
      <c r="AA1753" s="4">
        <v>8</v>
      </c>
      <c r="AB1753" s="4" t="s">
        <v>613</v>
      </c>
      <c r="AC1753" s="4">
        <v>107</v>
      </c>
      <c r="AD1753" s="4">
        <v>14</v>
      </c>
      <c r="AE1753" s="4">
        <v>330</v>
      </c>
      <c r="AF1753" s="4">
        <v>50</v>
      </c>
      <c r="AG1753" s="4"/>
    </row>
    <row r="1754" spans="1:33">
      <c r="A1754" s="4" t="s">
        <v>335</v>
      </c>
      <c r="B1754" s="4" t="s">
        <v>34</v>
      </c>
      <c r="C1754" s="28">
        <v>40029</v>
      </c>
      <c r="D1754" s="4">
        <v>2009</v>
      </c>
      <c r="E1754" s="33">
        <v>0.41319444444444442</v>
      </c>
      <c r="F1754" s="33">
        <v>0.42083333333333334</v>
      </c>
      <c r="G1754" s="33">
        <f t="shared" si="189"/>
        <v>7.6388888888889173E-3</v>
      </c>
      <c r="H1754" s="4">
        <v>2</v>
      </c>
      <c r="I1754" s="5">
        <v>1</v>
      </c>
      <c r="J1754" s="5">
        <v>1</v>
      </c>
      <c r="K1754" s="4">
        <v>1</v>
      </c>
      <c r="L1754" s="6" t="s">
        <v>35</v>
      </c>
      <c r="M1754" s="6" t="s">
        <v>36</v>
      </c>
      <c r="N1754" s="4">
        <v>2</v>
      </c>
      <c r="O1754" s="5">
        <f t="shared" si="190"/>
        <v>53.13</v>
      </c>
      <c r="P1754" s="5">
        <v>16.100000000000001</v>
      </c>
      <c r="Q1754" s="5">
        <f t="shared" si="191"/>
        <v>49.5</v>
      </c>
      <c r="R1754" s="5">
        <v>15</v>
      </c>
      <c r="S1754" s="5">
        <f t="shared" si="192"/>
        <v>53.13</v>
      </c>
      <c r="T1754" s="5">
        <v>16.100000000000001</v>
      </c>
      <c r="U1754" s="8">
        <f t="shared" si="194"/>
        <v>51.314999999999998</v>
      </c>
      <c r="V1754" s="5">
        <f t="shared" si="195"/>
        <v>15.55</v>
      </c>
      <c r="W1754" s="12">
        <v>27.858789999999999</v>
      </c>
      <c r="X1754" s="12">
        <v>-115.18975</v>
      </c>
      <c r="Y1754" s="4">
        <f t="shared" si="193"/>
        <v>57.2</v>
      </c>
      <c r="Z1754" s="4">
        <v>14</v>
      </c>
      <c r="AA1754" s="4">
        <v>8</v>
      </c>
      <c r="AB1754" s="4" t="s">
        <v>609</v>
      </c>
      <c r="AC1754" s="4">
        <v>4</v>
      </c>
      <c r="AD1754" s="4" t="s">
        <v>38</v>
      </c>
      <c r="AE1754" s="4">
        <v>330</v>
      </c>
      <c r="AF1754" s="4"/>
      <c r="AG1754" s="4"/>
    </row>
    <row r="1755" spans="1:33">
      <c r="A1755" s="4" t="s">
        <v>335</v>
      </c>
      <c r="B1755" s="4" t="s">
        <v>34</v>
      </c>
      <c r="C1755" s="28">
        <v>40029</v>
      </c>
      <c r="D1755" s="4">
        <v>2009</v>
      </c>
      <c r="E1755" s="33">
        <v>0.41319444444444442</v>
      </c>
      <c r="F1755" s="33">
        <v>0.42083333333333334</v>
      </c>
      <c r="G1755" s="33">
        <f t="shared" si="189"/>
        <v>7.6388888888889173E-3</v>
      </c>
      <c r="H1755" s="4">
        <v>2</v>
      </c>
      <c r="I1755" s="5">
        <v>1</v>
      </c>
      <c r="J1755" s="5">
        <v>1</v>
      </c>
      <c r="K1755" s="4">
        <v>1</v>
      </c>
      <c r="L1755" s="6" t="s">
        <v>35</v>
      </c>
      <c r="M1755" s="6" t="s">
        <v>36</v>
      </c>
      <c r="N1755" s="4">
        <v>2</v>
      </c>
      <c r="O1755" s="5">
        <f t="shared" si="190"/>
        <v>53.13</v>
      </c>
      <c r="P1755" s="5">
        <v>16.100000000000001</v>
      </c>
      <c r="Q1755" s="5">
        <f t="shared" si="191"/>
        <v>49.5</v>
      </c>
      <c r="R1755" s="5">
        <v>15</v>
      </c>
      <c r="S1755" s="5">
        <f t="shared" si="192"/>
        <v>53.13</v>
      </c>
      <c r="T1755" s="5">
        <v>16.100000000000001</v>
      </c>
      <c r="U1755" s="8">
        <f t="shared" si="194"/>
        <v>51.314999999999998</v>
      </c>
      <c r="V1755" s="5">
        <f t="shared" si="195"/>
        <v>15.55</v>
      </c>
      <c r="W1755" s="12">
        <v>27.858789999999999</v>
      </c>
      <c r="X1755" s="12">
        <v>-115.18975</v>
      </c>
      <c r="Y1755" s="4">
        <f t="shared" si="193"/>
        <v>57.2</v>
      </c>
      <c r="Z1755" s="4">
        <v>14</v>
      </c>
      <c r="AA1755" s="4">
        <v>8</v>
      </c>
      <c r="AB1755" s="4" t="s">
        <v>610</v>
      </c>
      <c r="AC1755" s="4">
        <v>9</v>
      </c>
      <c r="AD1755" s="4" t="s">
        <v>38</v>
      </c>
      <c r="AE1755" s="4">
        <v>330</v>
      </c>
      <c r="AF1755" s="4"/>
      <c r="AG1755" s="4"/>
    </row>
    <row r="1756" spans="1:33">
      <c r="A1756" s="4" t="s">
        <v>335</v>
      </c>
      <c r="B1756" s="4" t="s">
        <v>34</v>
      </c>
      <c r="C1756" s="28">
        <v>40029</v>
      </c>
      <c r="D1756" s="4">
        <v>2009</v>
      </c>
      <c r="E1756" s="33">
        <v>0.41319444444444442</v>
      </c>
      <c r="F1756" s="33">
        <v>0.42083333333333334</v>
      </c>
      <c r="G1756" s="33">
        <f t="shared" si="189"/>
        <v>7.6388888888889173E-3</v>
      </c>
      <c r="H1756" s="4">
        <v>2</v>
      </c>
      <c r="I1756" s="5">
        <v>1</v>
      </c>
      <c r="J1756" s="5">
        <v>1</v>
      </c>
      <c r="K1756" s="4">
        <v>1</v>
      </c>
      <c r="L1756" s="6" t="s">
        <v>35</v>
      </c>
      <c r="M1756" s="6" t="s">
        <v>36</v>
      </c>
      <c r="N1756" s="4">
        <v>2</v>
      </c>
      <c r="O1756" s="5">
        <f t="shared" si="190"/>
        <v>53.13</v>
      </c>
      <c r="P1756" s="5">
        <v>16.100000000000001</v>
      </c>
      <c r="Q1756" s="5">
        <f t="shared" si="191"/>
        <v>49.5</v>
      </c>
      <c r="R1756" s="5">
        <v>15</v>
      </c>
      <c r="S1756" s="5">
        <f t="shared" si="192"/>
        <v>53.13</v>
      </c>
      <c r="T1756" s="5">
        <v>16.100000000000001</v>
      </c>
      <c r="U1756" s="8">
        <f t="shared" si="194"/>
        <v>51.314999999999998</v>
      </c>
      <c r="V1756" s="5">
        <f t="shared" si="195"/>
        <v>15.55</v>
      </c>
      <c r="W1756" s="12">
        <v>27.858789999999999</v>
      </c>
      <c r="X1756" s="12">
        <v>-115.18975</v>
      </c>
      <c r="Y1756" s="4">
        <f t="shared" si="193"/>
        <v>57.2</v>
      </c>
      <c r="Z1756" s="4">
        <v>14</v>
      </c>
      <c r="AA1756" s="4">
        <v>8</v>
      </c>
      <c r="AB1756" s="4" t="s">
        <v>612</v>
      </c>
      <c r="AC1756" s="4">
        <v>1</v>
      </c>
      <c r="AD1756" s="4" t="s">
        <v>38</v>
      </c>
      <c r="AE1756" s="4">
        <v>330</v>
      </c>
      <c r="AF1756" s="4"/>
      <c r="AG1756" s="4"/>
    </row>
    <row r="1757" spans="1:33">
      <c r="A1757" s="4" t="s">
        <v>335</v>
      </c>
      <c r="B1757" s="4" t="s">
        <v>34</v>
      </c>
      <c r="C1757" s="28">
        <v>40029</v>
      </c>
      <c r="D1757" s="4">
        <v>2009</v>
      </c>
      <c r="E1757" s="33">
        <v>0.41319444444444442</v>
      </c>
      <c r="F1757" s="33">
        <v>0.42083333333333334</v>
      </c>
      <c r="G1757" s="33">
        <f t="shared" si="189"/>
        <v>7.6388888888889173E-3</v>
      </c>
      <c r="H1757" s="4">
        <v>2</v>
      </c>
      <c r="I1757" s="5">
        <v>1</v>
      </c>
      <c r="J1757" s="5">
        <v>1</v>
      </c>
      <c r="K1757" s="4">
        <v>1</v>
      </c>
      <c r="L1757" s="6" t="s">
        <v>35</v>
      </c>
      <c r="M1757" s="6" t="s">
        <v>36</v>
      </c>
      <c r="N1757" s="4">
        <v>2</v>
      </c>
      <c r="O1757" s="5">
        <f t="shared" si="190"/>
        <v>53.13</v>
      </c>
      <c r="P1757" s="5">
        <v>16.100000000000001</v>
      </c>
      <c r="Q1757" s="5">
        <f t="shared" si="191"/>
        <v>49.5</v>
      </c>
      <c r="R1757" s="5">
        <v>15</v>
      </c>
      <c r="S1757" s="5">
        <f t="shared" si="192"/>
        <v>53.13</v>
      </c>
      <c r="T1757" s="5">
        <v>16.100000000000001</v>
      </c>
      <c r="U1757" s="8">
        <f t="shared" si="194"/>
        <v>51.314999999999998</v>
      </c>
      <c r="V1757" s="5">
        <f t="shared" si="195"/>
        <v>15.55</v>
      </c>
      <c r="W1757" s="12">
        <v>27.858789999999999</v>
      </c>
      <c r="X1757" s="12">
        <v>-115.18975</v>
      </c>
      <c r="Y1757" s="4">
        <f t="shared" si="193"/>
        <v>57.2</v>
      </c>
      <c r="Z1757" s="4">
        <v>14</v>
      </c>
      <c r="AA1757" s="4">
        <v>8</v>
      </c>
      <c r="AB1757" s="4" t="s">
        <v>606</v>
      </c>
      <c r="AC1757" s="4">
        <v>8</v>
      </c>
      <c r="AD1757" s="4" t="s">
        <v>38</v>
      </c>
      <c r="AE1757" s="4">
        <v>330</v>
      </c>
      <c r="AF1757" s="4"/>
      <c r="AG1757" s="4"/>
    </row>
    <row r="1758" spans="1:33">
      <c r="A1758" s="4" t="s">
        <v>335</v>
      </c>
      <c r="B1758" s="4" t="s">
        <v>34</v>
      </c>
      <c r="C1758" s="28">
        <v>40029</v>
      </c>
      <c r="D1758" s="4">
        <v>2009</v>
      </c>
      <c r="E1758" s="33">
        <v>0.41319444444444442</v>
      </c>
      <c r="F1758" s="33">
        <v>0.42083333333333334</v>
      </c>
      <c r="G1758" s="33">
        <f t="shared" si="189"/>
        <v>7.6388888888889173E-3</v>
      </c>
      <c r="H1758" s="4">
        <v>2</v>
      </c>
      <c r="I1758" s="5">
        <v>1</v>
      </c>
      <c r="J1758" s="5">
        <v>1</v>
      </c>
      <c r="K1758" s="4">
        <v>1</v>
      </c>
      <c r="L1758" s="6" t="s">
        <v>35</v>
      </c>
      <c r="M1758" s="6" t="s">
        <v>36</v>
      </c>
      <c r="N1758" s="4">
        <v>2</v>
      </c>
      <c r="O1758" s="5">
        <f t="shared" si="190"/>
        <v>53.13</v>
      </c>
      <c r="P1758" s="5">
        <v>16.100000000000001</v>
      </c>
      <c r="Q1758" s="5">
        <f t="shared" si="191"/>
        <v>49.5</v>
      </c>
      <c r="R1758" s="5">
        <v>15</v>
      </c>
      <c r="S1758" s="5">
        <f t="shared" si="192"/>
        <v>53.13</v>
      </c>
      <c r="T1758" s="5">
        <v>16.100000000000001</v>
      </c>
      <c r="U1758" s="8">
        <f t="shared" si="194"/>
        <v>51.314999999999998</v>
      </c>
      <c r="V1758" s="5">
        <f t="shared" si="195"/>
        <v>15.55</v>
      </c>
      <c r="W1758" s="12">
        <v>27.858789999999999</v>
      </c>
      <c r="X1758" s="12">
        <v>-115.18975</v>
      </c>
      <c r="Y1758" s="4">
        <f t="shared" si="193"/>
        <v>57.2</v>
      </c>
      <c r="Z1758" s="4">
        <v>14</v>
      </c>
      <c r="AA1758" s="4">
        <v>8</v>
      </c>
      <c r="AB1758" s="4" t="s">
        <v>607</v>
      </c>
      <c r="AC1758" s="4">
        <v>5</v>
      </c>
      <c r="AD1758" s="4" t="s">
        <v>38</v>
      </c>
      <c r="AE1758" s="4">
        <v>330</v>
      </c>
      <c r="AF1758" s="4"/>
      <c r="AG1758" s="4"/>
    </row>
    <row r="1759" spans="1:33">
      <c r="A1759" s="4" t="s">
        <v>335</v>
      </c>
      <c r="B1759" s="4" t="s">
        <v>34</v>
      </c>
      <c r="C1759" s="28">
        <v>40029</v>
      </c>
      <c r="D1759" s="4">
        <v>2009</v>
      </c>
      <c r="E1759" s="33">
        <v>0.41319444444444442</v>
      </c>
      <c r="F1759" s="33">
        <v>0.42083333333333334</v>
      </c>
      <c r="G1759" s="33">
        <f t="shared" si="189"/>
        <v>7.6388888888889173E-3</v>
      </c>
      <c r="H1759" s="4">
        <v>2</v>
      </c>
      <c r="I1759" s="5">
        <v>1</v>
      </c>
      <c r="J1759" s="5">
        <v>1</v>
      </c>
      <c r="K1759" s="4">
        <v>1</v>
      </c>
      <c r="L1759" s="6" t="s">
        <v>35</v>
      </c>
      <c r="M1759" s="6" t="s">
        <v>36</v>
      </c>
      <c r="N1759" s="4">
        <v>2</v>
      </c>
      <c r="O1759" s="5">
        <f t="shared" si="190"/>
        <v>53.13</v>
      </c>
      <c r="P1759" s="5">
        <v>16.100000000000001</v>
      </c>
      <c r="Q1759" s="5">
        <f t="shared" si="191"/>
        <v>49.5</v>
      </c>
      <c r="R1759" s="5">
        <v>15</v>
      </c>
      <c r="S1759" s="5">
        <f t="shared" si="192"/>
        <v>53.13</v>
      </c>
      <c r="T1759" s="5">
        <v>16.100000000000001</v>
      </c>
      <c r="U1759" s="8">
        <f t="shared" si="194"/>
        <v>51.314999999999998</v>
      </c>
      <c r="V1759" s="5">
        <f t="shared" si="195"/>
        <v>15.55</v>
      </c>
      <c r="W1759" s="12">
        <v>27.858789999999999</v>
      </c>
      <c r="X1759" s="12">
        <v>-115.18975</v>
      </c>
      <c r="Y1759" s="4">
        <f t="shared" si="193"/>
        <v>57.2</v>
      </c>
      <c r="Z1759" s="4">
        <v>14</v>
      </c>
      <c r="AA1759" s="4">
        <v>8</v>
      </c>
      <c r="AB1759" s="4" t="s">
        <v>611</v>
      </c>
      <c r="AC1759" s="4">
        <v>22</v>
      </c>
      <c r="AD1759" s="4" t="s">
        <v>38</v>
      </c>
      <c r="AE1759" s="4">
        <v>330</v>
      </c>
      <c r="AF1759" s="4"/>
      <c r="AG1759" s="4"/>
    </row>
    <row r="1760" spans="1:33">
      <c r="A1760" s="4" t="s">
        <v>337</v>
      </c>
      <c r="B1760" s="4" t="s">
        <v>34</v>
      </c>
      <c r="C1760" s="28">
        <v>40029</v>
      </c>
      <c r="D1760" s="4">
        <v>2009</v>
      </c>
      <c r="E1760" s="33">
        <v>0.4694444444444445</v>
      </c>
      <c r="F1760" s="33">
        <v>0.47569444444444442</v>
      </c>
      <c r="G1760" s="33">
        <f t="shared" si="189"/>
        <v>6.2499999999999223E-3</v>
      </c>
      <c r="H1760" s="4">
        <v>2</v>
      </c>
      <c r="I1760" s="5">
        <v>2</v>
      </c>
      <c r="J1760" s="5">
        <v>2</v>
      </c>
      <c r="K1760" s="4">
        <v>2</v>
      </c>
      <c r="L1760" s="6" t="s">
        <v>35</v>
      </c>
      <c r="M1760" s="6" t="s">
        <v>36</v>
      </c>
      <c r="N1760" s="4">
        <v>2</v>
      </c>
      <c r="O1760" s="5">
        <f t="shared" si="190"/>
        <v>28.38</v>
      </c>
      <c r="P1760" s="5">
        <v>8.6</v>
      </c>
      <c r="Q1760" s="5">
        <f t="shared" si="191"/>
        <v>39.93</v>
      </c>
      <c r="R1760" s="5">
        <v>12.1</v>
      </c>
      <c r="S1760" s="5">
        <f t="shared" si="192"/>
        <v>39.93</v>
      </c>
      <c r="T1760" s="5">
        <v>12.1</v>
      </c>
      <c r="U1760" s="8">
        <f t="shared" si="194"/>
        <v>34.154999999999994</v>
      </c>
      <c r="V1760" s="5">
        <f t="shared" si="195"/>
        <v>10.35</v>
      </c>
      <c r="W1760" s="12">
        <v>27.865449999999999</v>
      </c>
      <c r="X1760" s="12">
        <v>-115.18729999999999</v>
      </c>
      <c r="Y1760" s="4">
        <f t="shared" si="193"/>
        <v>57.2</v>
      </c>
      <c r="Z1760" s="4">
        <v>14</v>
      </c>
      <c r="AA1760" s="4">
        <v>8</v>
      </c>
      <c r="AB1760" s="4" t="s">
        <v>618</v>
      </c>
      <c r="AC1760" s="4">
        <v>2</v>
      </c>
      <c r="AD1760" s="4" t="s">
        <v>38</v>
      </c>
      <c r="AE1760" s="4">
        <v>330</v>
      </c>
      <c r="AF1760" s="4"/>
      <c r="AG1760" s="4"/>
    </row>
    <row r="1761" spans="1:33">
      <c r="A1761" s="4" t="s">
        <v>337</v>
      </c>
      <c r="B1761" s="4" t="s">
        <v>34</v>
      </c>
      <c r="C1761" s="28">
        <v>40029</v>
      </c>
      <c r="D1761" s="4">
        <v>2009</v>
      </c>
      <c r="E1761" s="33">
        <v>0.4694444444444445</v>
      </c>
      <c r="F1761" s="33">
        <v>0.47569444444444442</v>
      </c>
      <c r="G1761" s="33">
        <f t="shared" si="189"/>
        <v>6.2499999999999223E-3</v>
      </c>
      <c r="H1761" s="4">
        <v>2</v>
      </c>
      <c r="I1761" s="5">
        <v>2</v>
      </c>
      <c r="J1761" s="5">
        <v>2</v>
      </c>
      <c r="K1761" s="4">
        <v>2</v>
      </c>
      <c r="L1761" s="6" t="s">
        <v>35</v>
      </c>
      <c r="M1761" s="6" t="s">
        <v>36</v>
      </c>
      <c r="N1761" s="4">
        <v>2</v>
      </c>
      <c r="O1761" s="5">
        <f t="shared" si="190"/>
        <v>28.38</v>
      </c>
      <c r="P1761" s="5">
        <v>8.6</v>
      </c>
      <c r="Q1761" s="5">
        <f t="shared" si="191"/>
        <v>39.93</v>
      </c>
      <c r="R1761" s="5">
        <v>12.1</v>
      </c>
      <c r="S1761" s="5">
        <f t="shared" si="192"/>
        <v>39.93</v>
      </c>
      <c r="T1761" s="5">
        <v>12.1</v>
      </c>
      <c r="U1761" s="8">
        <f t="shared" si="194"/>
        <v>34.154999999999994</v>
      </c>
      <c r="V1761" s="5">
        <f t="shared" si="195"/>
        <v>10.35</v>
      </c>
      <c r="W1761" s="12">
        <v>27.865449999999999</v>
      </c>
      <c r="X1761" s="12">
        <v>-115.18729999999999</v>
      </c>
      <c r="Y1761" s="4">
        <f t="shared" si="193"/>
        <v>57.2</v>
      </c>
      <c r="Z1761" s="4">
        <v>14</v>
      </c>
      <c r="AA1761" s="4">
        <v>8</v>
      </c>
      <c r="AB1761" s="9" t="s">
        <v>753</v>
      </c>
      <c r="AC1761" s="4">
        <v>7</v>
      </c>
      <c r="AD1761" s="4" t="s">
        <v>38</v>
      </c>
      <c r="AE1761" s="4">
        <v>330</v>
      </c>
      <c r="AF1761" s="4"/>
      <c r="AG1761" s="4"/>
    </row>
    <row r="1762" spans="1:33">
      <c r="A1762" s="4" t="s">
        <v>337</v>
      </c>
      <c r="B1762" s="4" t="s">
        <v>34</v>
      </c>
      <c r="C1762" s="28">
        <v>40029</v>
      </c>
      <c r="D1762" s="4">
        <v>2009</v>
      </c>
      <c r="E1762" s="33">
        <v>0.4694444444444445</v>
      </c>
      <c r="F1762" s="33">
        <v>0.47569444444444442</v>
      </c>
      <c r="G1762" s="33">
        <f t="shared" si="189"/>
        <v>6.2499999999999223E-3</v>
      </c>
      <c r="H1762" s="4">
        <v>2</v>
      </c>
      <c r="I1762" s="5">
        <v>2</v>
      </c>
      <c r="J1762" s="5">
        <v>2</v>
      </c>
      <c r="K1762" s="4">
        <v>2</v>
      </c>
      <c r="L1762" s="6" t="s">
        <v>35</v>
      </c>
      <c r="M1762" s="6" t="s">
        <v>36</v>
      </c>
      <c r="N1762" s="4">
        <v>2</v>
      </c>
      <c r="O1762" s="5">
        <f t="shared" si="190"/>
        <v>28.38</v>
      </c>
      <c r="P1762" s="5">
        <v>8.6</v>
      </c>
      <c r="Q1762" s="5">
        <f t="shared" si="191"/>
        <v>39.93</v>
      </c>
      <c r="R1762" s="5">
        <v>12.1</v>
      </c>
      <c r="S1762" s="5">
        <f t="shared" si="192"/>
        <v>39.93</v>
      </c>
      <c r="T1762" s="5">
        <v>12.1</v>
      </c>
      <c r="U1762" s="8">
        <f t="shared" si="194"/>
        <v>34.154999999999994</v>
      </c>
      <c r="V1762" s="5">
        <f t="shared" si="195"/>
        <v>10.35</v>
      </c>
      <c r="W1762" s="12">
        <v>27.865449999999999</v>
      </c>
      <c r="X1762" s="12">
        <v>-115.18729999999999</v>
      </c>
      <c r="Y1762" s="4">
        <f t="shared" si="193"/>
        <v>57.2</v>
      </c>
      <c r="Z1762" s="4">
        <v>14</v>
      </c>
      <c r="AA1762" s="4">
        <v>8</v>
      </c>
      <c r="AB1762" s="4" t="s">
        <v>619</v>
      </c>
      <c r="AC1762" s="4">
        <v>3</v>
      </c>
      <c r="AD1762" s="4" t="s">
        <v>38</v>
      </c>
      <c r="AE1762" s="4">
        <v>330</v>
      </c>
      <c r="AF1762" s="4"/>
      <c r="AG1762" s="4"/>
    </row>
    <row r="1763" spans="1:33">
      <c r="A1763" s="4" t="s">
        <v>337</v>
      </c>
      <c r="B1763" s="4" t="s">
        <v>34</v>
      </c>
      <c r="C1763" s="28">
        <v>40029</v>
      </c>
      <c r="D1763" s="4">
        <v>2009</v>
      </c>
      <c r="E1763" s="33">
        <v>0.4694444444444445</v>
      </c>
      <c r="F1763" s="33">
        <v>0.47569444444444442</v>
      </c>
      <c r="G1763" s="33">
        <f t="shared" si="189"/>
        <v>6.2499999999999223E-3</v>
      </c>
      <c r="H1763" s="4">
        <v>2</v>
      </c>
      <c r="I1763" s="5">
        <v>2</v>
      </c>
      <c r="J1763" s="5">
        <v>2</v>
      </c>
      <c r="K1763" s="4">
        <v>2</v>
      </c>
      <c r="L1763" s="6" t="s">
        <v>35</v>
      </c>
      <c r="M1763" s="6" t="s">
        <v>36</v>
      </c>
      <c r="N1763" s="4">
        <v>2</v>
      </c>
      <c r="O1763" s="5">
        <f t="shared" si="190"/>
        <v>28.38</v>
      </c>
      <c r="P1763" s="5">
        <v>8.6</v>
      </c>
      <c r="Q1763" s="5">
        <f t="shared" si="191"/>
        <v>39.93</v>
      </c>
      <c r="R1763" s="5">
        <v>12.1</v>
      </c>
      <c r="S1763" s="5">
        <f t="shared" si="192"/>
        <v>39.93</v>
      </c>
      <c r="T1763" s="5">
        <v>12.1</v>
      </c>
      <c r="U1763" s="8">
        <f t="shared" si="194"/>
        <v>34.154999999999994</v>
      </c>
      <c r="V1763" s="5">
        <f t="shared" si="195"/>
        <v>10.35</v>
      </c>
      <c r="W1763" s="12">
        <v>27.865449999999999</v>
      </c>
      <c r="X1763" s="12">
        <v>-115.18729999999999</v>
      </c>
      <c r="Y1763" s="4">
        <f t="shared" si="193"/>
        <v>57.2</v>
      </c>
      <c r="Z1763" s="4">
        <v>14</v>
      </c>
      <c r="AA1763" s="4">
        <v>8</v>
      </c>
      <c r="AB1763" s="4" t="s">
        <v>613</v>
      </c>
      <c r="AC1763" s="4">
        <v>18</v>
      </c>
      <c r="AD1763" s="4" t="s">
        <v>38</v>
      </c>
      <c r="AE1763" s="4">
        <v>330</v>
      </c>
      <c r="AF1763" s="4"/>
      <c r="AG1763" s="4"/>
    </row>
    <row r="1764" spans="1:33">
      <c r="A1764" s="4" t="s">
        <v>337</v>
      </c>
      <c r="B1764" s="4" t="s">
        <v>34</v>
      </c>
      <c r="C1764" s="28">
        <v>40029</v>
      </c>
      <c r="D1764" s="4">
        <v>2009</v>
      </c>
      <c r="E1764" s="33">
        <v>0.4694444444444445</v>
      </c>
      <c r="F1764" s="33">
        <v>0.47569444444444442</v>
      </c>
      <c r="G1764" s="33">
        <f t="shared" si="189"/>
        <v>6.2499999999999223E-3</v>
      </c>
      <c r="H1764" s="4">
        <v>2</v>
      </c>
      <c r="I1764" s="5">
        <v>2</v>
      </c>
      <c r="J1764" s="5">
        <v>2</v>
      </c>
      <c r="K1764" s="4">
        <v>2</v>
      </c>
      <c r="L1764" s="6" t="s">
        <v>35</v>
      </c>
      <c r="M1764" s="6" t="s">
        <v>36</v>
      </c>
      <c r="N1764" s="4">
        <v>2</v>
      </c>
      <c r="O1764" s="5">
        <f t="shared" si="190"/>
        <v>28.38</v>
      </c>
      <c r="P1764" s="5">
        <v>8.6</v>
      </c>
      <c r="Q1764" s="5">
        <f t="shared" si="191"/>
        <v>39.93</v>
      </c>
      <c r="R1764" s="5">
        <v>12.1</v>
      </c>
      <c r="S1764" s="5">
        <f t="shared" si="192"/>
        <v>39.93</v>
      </c>
      <c r="T1764" s="5">
        <v>12.1</v>
      </c>
      <c r="U1764" s="8">
        <f t="shared" si="194"/>
        <v>34.154999999999994</v>
      </c>
      <c r="V1764" s="5">
        <f t="shared" si="195"/>
        <v>10.35</v>
      </c>
      <c r="W1764" s="12">
        <v>27.865449999999999</v>
      </c>
      <c r="X1764" s="12">
        <v>-115.18729999999999</v>
      </c>
      <c r="Y1764" s="4">
        <f t="shared" si="193"/>
        <v>57.2</v>
      </c>
      <c r="Z1764" s="4">
        <v>14</v>
      </c>
      <c r="AA1764" s="4">
        <v>8</v>
      </c>
      <c r="AB1764" s="4" t="s">
        <v>612</v>
      </c>
      <c r="AC1764" s="4">
        <v>1</v>
      </c>
      <c r="AD1764" s="4" t="s">
        <v>38</v>
      </c>
      <c r="AE1764" s="4">
        <v>330</v>
      </c>
      <c r="AF1764" s="4"/>
      <c r="AG1764" s="4"/>
    </row>
    <row r="1765" spans="1:33">
      <c r="A1765" s="4" t="s">
        <v>337</v>
      </c>
      <c r="B1765" s="4" t="s">
        <v>34</v>
      </c>
      <c r="C1765" s="28">
        <v>40029</v>
      </c>
      <c r="D1765" s="4">
        <v>2009</v>
      </c>
      <c r="E1765" s="33">
        <v>0.4694444444444445</v>
      </c>
      <c r="F1765" s="33">
        <v>0.47569444444444442</v>
      </c>
      <c r="G1765" s="33">
        <f t="shared" si="189"/>
        <v>6.2499999999999223E-3</v>
      </c>
      <c r="H1765" s="4">
        <v>2</v>
      </c>
      <c r="I1765" s="5">
        <v>2</v>
      </c>
      <c r="J1765" s="5">
        <v>2</v>
      </c>
      <c r="K1765" s="4">
        <v>2</v>
      </c>
      <c r="L1765" s="6" t="s">
        <v>35</v>
      </c>
      <c r="M1765" s="6" t="s">
        <v>36</v>
      </c>
      <c r="N1765" s="4">
        <v>2</v>
      </c>
      <c r="O1765" s="5">
        <f t="shared" si="190"/>
        <v>28.38</v>
      </c>
      <c r="P1765" s="5">
        <v>8.6</v>
      </c>
      <c r="Q1765" s="5">
        <f t="shared" si="191"/>
        <v>39.93</v>
      </c>
      <c r="R1765" s="5">
        <v>12.1</v>
      </c>
      <c r="S1765" s="5">
        <f t="shared" si="192"/>
        <v>39.93</v>
      </c>
      <c r="T1765" s="5">
        <v>12.1</v>
      </c>
      <c r="U1765" s="8">
        <f t="shared" si="194"/>
        <v>34.154999999999994</v>
      </c>
      <c r="V1765" s="5">
        <f t="shared" si="195"/>
        <v>10.35</v>
      </c>
      <c r="W1765" s="12">
        <v>27.865449999999999</v>
      </c>
      <c r="X1765" s="12">
        <v>-115.18729999999999</v>
      </c>
      <c r="Y1765" s="4">
        <f t="shared" si="193"/>
        <v>57.2</v>
      </c>
      <c r="Z1765" s="4">
        <v>14</v>
      </c>
      <c r="AA1765" s="4">
        <v>8</v>
      </c>
      <c r="AB1765" s="4" t="s">
        <v>606</v>
      </c>
      <c r="AC1765" s="4">
        <v>3</v>
      </c>
      <c r="AD1765" s="4" t="s">
        <v>38</v>
      </c>
      <c r="AE1765" s="4">
        <v>330</v>
      </c>
      <c r="AF1765" s="4"/>
      <c r="AG1765" s="4"/>
    </row>
    <row r="1766" spans="1:33">
      <c r="A1766" s="4" t="s">
        <v>337</v>
      </c>
      <c r="B1766" s="4" t="s">
        <v>34</v>
      </c>
      <c r="C1766" s="28">
        <v>40029</v>
      </c>
      <c r="D1766" s="4">
        <v>2009</v>
      </c>
      <c r="E1766" s="33">
        <v>0.4694444444444445</v>
      </c>
      <c r="F1766" s="33">
        <v>0.47569444444444442</v>
      </c>
      <c r="G1766" s="33">
        <f t="shared" si="189"/>
        <v>6.2499999999999223E-3</v>
      </c>
      <c r="H1766" s="4">
        <v>2</v>
      </c>
      <c r="I1766" s="5">
        <v>2</v>
      </c>
      <c r="J1766" s="5">
        <v>2</v>
      </c>
      <c r="K1766" s="4">
        <v>2</v>
      </c>
      <c r="L1766" s="6" t="s">
        <v>35</v>
      </c>
      <c r="M1766" s="6" t="s">
        <v>36</v>
      </c>
      <c r="N1766" s="4">
        <v>2</v>
      </c>
      <c r="O1766" s="5">
        <f t="shared" si="190"/>
        <v>28.38</v>
      </c>
      <c r="P1766" s="5">
        <v>8.6</v>
      </c>
      <c r="Q1766" s="5">
        <f t="shared" si="191"/>
        <v>39.93</v>
      </c>
      <c r="R1766" s="5">
        <v>12.1</v>
      </c>
      <c r="S1766" s="5">
        <f t="shared" si="192"/>
        <v>39.93</v>
      </c>
      <c r="T1766" s="5">
        <v>12.1</v>
      </c>
      <c r="U1766" s="8">
        <f t="shared" si="194"/>
        <v>34.154999999999994</v>
      </c>
      <c r="V1766" s="5">
        <f t="shared" si="195"/>
        <v>10.35</v>
      </c>
      <c r="W1766" s="12">
        <v>27.865449999999999</v>
      </c>
      <c r="X1766" s="12">
        <v>-115.18729999999999</v>
      </c>
      <c r="Y1766" s="4">
        <f t="shared" si="193"/>
        <v>57.2</v>
      </c>
      <c r="Z1766" s="4">
        <v>14</v>
      </c>
      <c r="AA1766" s="4">
        <v>8</v>
      </c>
      <c r="AB1766" s="4" t="s">
        <v>607</v>
      </c>
      <c r="AC1766" s="4">
        <v>2</v>
      </c>
      <c r="AD1766" s="4" t="s">
        <v>38</v>
      </c>
      <c r="AE1766" s="4">
        <v>330</v>
      </c>
      <c r="AF1766" s="4"/>
      <c r="AG1766" s="4"/>
    </row>
    <row r="1767" spans="1:33">
      <c r="A1767" s="4" t="s">
        <v>337</v>
      </c>
      <c r="B1767" s="4" t="s">
        <v>34</v>
      </c>
      <c r="C1767" s="28">
        <v>40029</v>
      </c>
      <c r="D1767" s="4">
        <v>2009</v>
      </c>
      <c r="E1767" s="33">
        <v>0.4694444444444445</v>
      </c>
      <c r="F1767" s="33">
        <v>0.47569444444444442</v>
      </c>
      <c r="G1767" s="33">
        <f t="shared" si="189"/>
        <v>6.2499999999999223E-3</v>
      </c>
      <c r="H1767" s="4">
        <v>2</v>
      </c>
      <c r="I1767" s="5">
        <v>2</v>
      </c>
      <c r="J1767" s="5">
        <v>2</v>
      </c>
      <c r="K1767" s="4">
        <v>2</v>
      </c>
      <c r="L1767" s="6" t="s">
        <v>35</v>
      </c>
      <c r="M1767" s="6" t="s">
        <v>36</v>
      </c>
      <c r="N1767" s="4">
        <v>2</v>
      </c>
      <c r="O1767" s="5">
        <f t="shared" si="190"/>
        <v>28.38</v>
      </c>
      <c r="P1767" s="5">
        <v>8.6</v>
      </c>
      <c r="Q1767" s="5">
        <f t="shared" si="191"/>
        <v>39.93</v>
      </c>
      <c r="R1767" s="5">
        <v>12.1</v>
      </c>
      <c r="S1767" s="5">
        <f t="shared" si="192"/>
        <v>39.93</v>
      </c>
      <c r="T1767" s="5">
        <v>12.1</v>
      </c>
      <c r="U1767" s="8">
        <f t="shared" si="194"/>
        <v>34.154999999999994</v>
      </c>
      <c r="V1767" s="5">
        <f t="shared" si="195"/>
        <v>10.35</v>
      </c>
      <c r="W1767" s="12">
        <v>27.865449999999999</v>
      </c>
      <c r="X1767" s="12">
        <v>-115.18729999999999</v>
      </c>
      <c r="Y1767" s="4">
        <f t="shared" si="193"/>
        <v>57.2</v>
      </c>
      <c r="Z1767" s="4">
        <v>14</v>
      </c>
      <c r="AA1767" s="4">
        <v>8</v>
      </c>
      <c r="AB1767" s="4" t="s">
        <v>611</v>
      </c>
      <c r="AC1767" s="4">
        <v>1</v>
      </c>
      <c r="AD1767" s="4" t="s">
        <v>38</v>
      </c>
      <c r="AE1767" s="4">
        <v>330</v>
      </c>
      <c r="AF1767" s="4"/>
      <c r="AG1767" s="4"/>
    </row>
    <row r="1768" spans="1:33">
      <c r="A1768" s="4" t="s">
        <v>338</v>
      </c>
      <c r="B1768" s="4" t="s">
        <v>223</v>
      </c>
      <c r="C1768" s="28">
        <v>40029</v>
      </c>
      <c r="D1768" s="4">
        <v>2009</v>
      </c>
      <c r="E1768" s="33">
        <v>0.46875</v>
      </c>
      <c r="F1768" s="33">
        <v>0.47569444444444442</v>
      </c>
      <c r="G1768" s="33">
        <f t="shared" si="189"/>
        <v>6.9444444444444198E-3</v>
      </c>
      <c r="H1768" s="4">
        <v>2</v>
      </c>
      <c r="I1768" s="5">
        <v>1</v>
      </c>
      <c r="J1768" s="5">
        <v>3</v>
      </c>
      <c r="K1768" s="4">
        <v>3</v>
      </c>
      <c r="L1768" s="6" t="s">
        <v>35</v>
      </c>
      <c r="M1768" s="6" t="s">
        <v>36</v>
      </c>
      <c r="N1768" s="4">
        <v>2</v>
      </c>
      <c r="O1768" s="5">
        <f t="shared" si="190"/>
        <v>53.13</v>
      </c>
      <c r="P1768" s="5">
        <v>16.100000000000001</v>
      </c>
      <c r="Q1768" s="5">
        <f t="shared" si="191"/>
        <v>49.5</v>
      </c>
      <c r="R1768" s="5">
        <v>15</v>
      </c>
      <c r="S1768" s="5">
        <f t="shared" si="192"/>
        <v>53.13</v>
      </c>
      <c r="T1768" s="5">
        <v>16.100000000000001</v>
      </c>
      <c r="U1768" s="8">
        <f t="shared" si="194"/>
        <v>51.314999999999998</v>
      </c>
      <c r="V1768" s="5">
        <f t="shared" si="195"/>
        <v>15.55</v>
      </c>
      <c r="W1768" s="12">
        <v>27.858789999999999</v>
      </c>
      <c r="X1768" s="12">
        <v>-115.18975</v>
      </c>
      <c r="Y1768" s="4">
        <f t="shared" si="193"/>
        <v>57.2</v>
      </c>
      <c r="Z1768" s="4">
        <v>14</v>
      </c>
      <c r="AA1768" s="4">
        <v>7</v>
      </c>
      <c r="AB1768" s="4" t="s">
        <v>604</v>
      </c>
      <c r="AC1768" s="4">
        <v>3</v>
      </c>
      <c r="AD1768" s="4" t="s">
        <v>38</v>
      </c>
      <c r="AE1768" s="4">
        <v>330</v>
      </c>
      <c r="AF1768" s="4"/>
      <c r="AG1768" s="4" t="s">
        <v>336</v>
      </c>
    </row>
    <row r="1769" spans="1:33">
      <c r="A1769" s="4" t="s">
        <v>338</v>
      </c>
      <c r="B1769" s="4" t="s">
        <v>223</v>
      </c>
      <c r="C1769" s="28">
        <v>40029</v>
      </c>
      <c r="D1769" s="4">
        <v>2009</v>
      </c>
      <c r="E1769" s="33">
        <v>0.46875</v>
      </c>
      <c r="F1769" s="33">
        <v>0.47569444444444442</v>
      </c>
      <c r="G1769" s="33">
        <f t="shared" si="189"/>
        <v>6.9444444444444198E-3</v>
      </c>
      <c r="H1769" s="4">
        <v>2</v>
      </c>
      <c r="I1769" s="5">
        <v>1</v>
      </c>
      <c r="J1769" s="5">
        <v>3</v>
      </c>
      <c r="K1769" s="4">
        <v>3</v>
      </c>
      <c r="L1769" s="6" t="s">
        <v>35</v>
      </c>
      <c r="M1769" s="6" t="s">
        <v>36</v>
      </c>
      <c r="N1769" s="4">
        <v>2</v>
      </c>
      <c r="O1769" s="5">
        <f t="shared" si="190"/>
        <v>53.13</v>
      </c>
      <c r="P1769" s="5">
        <v>16.100000000000001</v>
      </c>
      <c r="Q1769" s="5">
        <f t="shared" si="191"/>
        <v>49.5</v>
      </c>
      <c r="R1769" s="5">
        <v>15</v>
      </c>
      <c r="S1769" s="5">
        <f t="shared" si="192"/>
        <v>53.13</v>
      </c>
      <c r="T1769" s="5">
        <v>16.100000000000001</v>
      </c>
      <c r="U1769" s="8">
        <f t="shared" si="194"/>
        <v>51.314999999999998</v>
      </c>
      <c r="V1769" s="5">
        <f t="shared" si="195"/>
        <v>15.55</v>
      </c>
      <c r="W1769" s="12">
        <v>27.858789999999999</v>
      </c>
      <c r="X1769" s="12">
        <v>-115.18975</v>
      </c>
      <c r="Y1769" s="4">
        <f t="shared" si="193"/>
        <v>57.2</v>
      </c>
      <c r="Z1769" s="4">
        <v>14</v>
      </c>
      <c r="AA1769" s="4">
        <v>7</v>
      </c>
      <c r="AB1769" s="4" t="s">
        <v>605</v>
      </c>
      <c r="AC1769" s="4">
        <v>2</v>
      </c>
      <c r="AD1769" s="4" t="s">
        <v>38</v>
      </c>
      <c r="AE1769" s="4">
        <v>300</v>
      </c>
      <c r="AF1769" s="4"/>
      <c r="AG1769" s="4" t="s">
        <v>336</v>
      </c>
    </row>
    <row r="1770" spans="1:33">
      <c r="A1770" s="4" t="s">
        <v>338</v>
      </c>
      <c r="B1770" s="4" t="s">
        <v>223</v>
      </c>
      <c r="C1770" s="28">
        <v>40029</v>
      </c>
      <c r="D1770" s="4">
        <v>2009</v>
      </c>
      <c r="E1770" s="33">
        <v>0.46875</v>
      </c>
      <c r="F1770" s="33">
        <v>0.47569444444444442</v>
      </c>
      <c r="G1770" s="33">
        <f t="shared" si="189"/>
        <v>6.9444444444444198E-3</v>
      </c>
      <c r="H1770" s="4">
        <v>2</v>
      </c>
      <c r="I1770" s="5">
        <v>1</v>
      </c>
      <c r="J1770" s="5">
        <v>3</v>
      </c>
      <c r="K1770" s="4">
        <v>3</v>
      </c>
      <c r="L1770" s="6" t="s">
        <v>35</v>
      </c>
      <c r="M1770" s="6" t="s">
        <v>36</v>
      </c>
      <c r="N1770" s="4">
        <v>2</v>
      </c>
      <c r="O1770" s="5">
        <f t="shared" si="190"/>
        <v>53.13</v>
      </c>
      <c r="P1770" s="5">
        <v>16.100000000000001</v>
      </c>
      <c r="Q1770" s="5">
        <f t="shared" si="191"/>
        <v>49.5</v>
      </c>
      <c r="R1770" s="5">
        <v>15</v>
      </c>
      <c r="S1770" s="5">
        <f t="shared" si="192"/>
        <v>53.13</v>
      </c>
      <c r="T1770" s="5">
        <v>16.100000000000001</v>
      </c>
      <c r="U1770" s="8">
        <f t="shared" si="194"/>
        <v>51.314999999999998</v>
      </c>
      <c r="V1770" s="5">
        <f t="shared" si="195"/>
        <v>15.55</v>
      </c>
      <c r="W1770" s="12">
        <v>27.858789999999999</v>
      </c>
      <c r="X1770" s="12">
        <v>-115.18975</v>
      </c>
      <c r="Y1770" s="4">
        <f t="shared" si="193"/>
        <v>57.2</v>
      </c>
      <c r="Z1770" s="4">
        <v>14</v>
      </c>
      <c r="AA1770" s="4">
        <v>7</v>
      </c>
      <c r="AB1770" s="4" t="s">
        <v>605</v>
      </c>
      <c r="AC1770" s="4">
        <v>1</v>
      </c>
      <c r="AD1770" s="4" t="s">
        <v>38</v>
      </c>
      <c r="AE1770" s="4">
        <v>300</v>
      </c>
      <c r="AF1770" s="4"/>
      <c r="AG1770" s="4" t="s">
        <v>339</v>
      </c>
    </row>
    <row r="1771" spans="1:33">
      <c r="A1771" s="4" t="s">
        <v>338</v>
      </c>
      <c r="B1771" s="4" t="s">
        <v>223</v>
      </c>
      <c r="C1771" s="28">
        <v>40029</v>
      </c>
      <c r="D1771" s="4">
        <v>2009</v>
      </c>
      <c r="E1771" s="33">
        <v>0.46875</v>
      </c>
      <c r="F1771" s="33">
        <v>0.47569444444444442</v>
      </c>
      <c r="G1771" s="33">
        <f t="shared" si="189"/>
        <v>6.9444444444444198E-3</v>
      </c>
      <c r="H1771" s="4">
        <v>2</v>
      </c>
      <c r="I1771" s="5">
        <v>1</v>
      </c>
      <c r="J1771" s="5">
        <v>3</v>
      </c>
      <c r="K1771" s="4">
        <v>3</v>
      </c>
      <c r="L1771" s="6" t="s">
        <v>35</v>
      </c>
      <c r="M1771" s="6" t="s">
        <v>36</v>
      </c>
      <c r="N1771" s="4">
        <v>2</v>
      </c>
      <c r="O1771" s="5">
        <f t="shared" si="190"/>
        <v>53.13</v>
      </c>
      <c r="P1771" s="5">
        <v>16.100000000000001</v>
      </c>
      <c r="Q1771" s="5">
        <f t="shared" si="191"/>
        <v>49.5</v>
      </c>
      <c r="R1771" s="5">
        <v>15</v>
      </c>
      <c r="S1771" s="5">
        <f t="shared" si="192"/>
        <v>53.13</v>
      </c>
      <c r="T1771" s="5">
        <v>16.100000000000001</v>
      </c>
      <c r="U1771" s="8">
        <f t="shared" si="194"/>
        <v>51.314999999999998</v>
      </c>
      <c r="V1771" s="5">
        <f t="shared" si="195"/>
        <v>15.55</v>
      </c>
      <c r="W1771" s="12">
        <v>27.858789999999999</v>
      </c>
      <c r="X1771" s="12">
        <v>-115.18975</v>
      </c>
      <c r="Y1771" s="4">
        <f t="shared" si="193"/>
        <v>57.2</v>
      </c>
      <c r="Z1771" s="4">
        <v>14</v>
      </c>
      <c r="AA1771" s="4">
        <v>7</v>
      </c>
      <c r="AB1771" s="4" t="s">
        <v>615</v>
      </c>
      <c r="AC1771" s="4">
        <v>1</v>
      </c>
      <c r="AD1771" s="4" t="s">
        <v>38</v>
      </c>
      <c r="AE1771" s="4">
        <v>300</v>
      </c>
      <c r="AF1771" s="4"/>
      <c r="AG1771" s="4"/>
    </row>
    <row r="1772" spans="1:33">
      <c r="A1772" s="4" t="s">
        <v>338</v>
      </c>
      <c r="B1772" s="4" t="s">
        <v>223</v>
      </c>
      <c r="C1772" s="28">
        <v>40029</v>
      </c>
      <c r="D1772" s="4">
        <v>2009</v>
      </c>
      <c r="E1772" s="33">
        <v>0.46875</v>
      </c>
      <c r="F1772" s="33">
        <v>0.47569444444444442</v>
      </c>
      <c r="G1772" s="33">
        <f t="shared" si="189"/>
        <v>6.9444444444444198E-3</v>
      </c>
      <c r="H1772" s="4">
        <v>2</v>
      </c>
      <c r="I1772" s="5">
        <v>1</v>
      </c>
      <c r="J1772" s="5">
        <v>3</v>
      </c>
      <c r="K1772" s="4">
        <v>3</v>
      </c>
      <c r="L1772" s="6" t="s">
        <v>35</v>
      </c>
      <c r="M1772" s="6" t="s">
        <v>36</v>
      </c>
      <c r="N1772" s="4">
        <v>2</v>
      </c>
      <c r="O1772" s="5">
        <f t="shared" si="190"/>
        <v>53.13</v>
      </c>
      <c r="P1772" s="5">
        <v>16.100000000000001</v>
      </c>
      <c r="Q1772" s="5">
        <f t="shared" si="191"/>
        <v>49.5</v>
      </c>
      <c r="R1772" s="5">
        <v>15</v>
      </c>
      <c r="S1772" s="5">
        <f t="shared" si="192"/>
        <v>53.13</v>
      </c>
      <c r="T1772" s="5">
        <v>16.100000000000001</v>
      </c>
      <c r="U1772" s="8">
        <f t="shared" si="194"/>
        <v>51.314999999999998</v>
      </c>
      <c r="V1772" s="5">
        <f t="shared" si="195"/>
        <v>15.55</v>
      </c>
      <c r="W1772" s="12">
        <v>27.858789999999999</v>
      </c>
      <c r="X1772" s="12">
        <v>-115.18975</v>
      </c>
      <c r="Y1772" s="4">
        <f t="shared" si="193"/>
        <v>57.2</v>
      </c>
      <c r="Z1772" s="4">
        <v>14</v>
      </c>
      <c r="AA1772" s="4">
        <v>7</v>
      </c>
      <c r="AB1772" s="4" t="s">
        <v>618</v>
      </c>
      <c r="AC1772" s="4">
        <v>2</v>
      </c>
      <c r="AD1772" s="4" t="s">
        <v>38</v>
      </c>
      <c r="AE1772" s="4">
        <v>300</v>
      </c>
      <c r="AF1772" s="4"/>
      <c r="AG1772" s="4"/>
    </row>
    <row r="1773" spans="1:33">
      <c r="A1773" s="4" t="s">
        <v>338</v>
      </c>
      <c r="B1773" s="4" t="s">
        <v>223</v>
      </c>
      <c r="C1773" s="28">
        <v>40029</v>
      </c>
      <c r="D1773" s="4">
        <v>2009</v>
      </c>
      <c r="E1773" s="33">
        <v>0.46875</v>
      </c>
      <c r="F1773" s="33">
        <v>0.47569444444444442</v>
      </c>
      <c r="G1773" s="33">
        <f t="shared" si="189"/>
        <v>6.9444444444444198E-3</v>
      </c>
      <c r="H1773" s="4">
        <v>2</v>
      </c>
      <c r="I1773" s="5">
        <v>1</v>
      </c>
      <c r="J1773" s="5">
        <v>3</v>
      </c>
      <c r="K1773" s="4">
        <v>3</v>
      </c>
      <c r="L1773" s="6" t="s">
        <v>35</v>
      </c>
      <c r="M1773" s="6" t="s">
        <v>36</v>
      </c>
      <c r="N1773" s="4">
        <v>2</v>
      </c>
      <c r="O1773" s="5">
        <f t="shared" si="190"/>
        <v>53.13</v>
      </c>
      <c r="P1773" s="5">
        <v>16.100000000000001</v>
      </c>
      <c r="Q1773" s="5">
        <f t="shared" si="191"/>
        <v>49.5</v>
      </c>
      <c r="R1773" s="5">
        <v>15</v>
      </c>
      <c r="S1773" s="5">
        <f t="shared" si="192"/>
        <v>53.13</v>
      </c>
      <c r="T1773" s="5">
        <v>16.100000000000001</v>
      </c>
      <c r="U1773" s="8">
        <f t="shared" si="194"/>
        <v>51.314999999999998</v>
      </c>
      <c r="V1773" s="5">
        <f t="shared" si="195"/>
        <v>15.55</v>
      </c>
      <c r="W1773" s="12">
        <v>27.858789999999999</v>
      </c>
      <c r="X1773" s="12">
        <v>-115.18975</v>
      </c>
      <c r="Y1773" s="4">
        <f t="shared" si="193"/>
        <v>57.2</v>
      </c>
      <c r="Z1773" s="4">
        <v>14</v>
      </c>
      <c r="AA1773" s="4">
        <v>7</v>
      </c>
      <c r="AB1773" s="4" t="s">
        <v>613</v>
      </c>
      <c r="AC1773" s="4">
        <v>20</v>
      </c>
      <c r="AD1773" s="4" t="s">
        <v>38</v>
      </c>
      <c r="AE1773" s="4">
        <v>300</v>
      </c>
      <c r="AF1773" s="4"/>
      <c r="AG1773" s="4"/>
    </row>
    <row r="1774" spans="1:33">
      <c r="A1774" s="4" t="s">
        <v>338</v>
      </c>
      <c r="B1774" s="4" t="s">
        <v>223</v>
      </c>
      <c r="C1774" s="28">
        <v>40029</v>
      </c>
      <c r="D1774" s="4">
        <v>2009</v>
      </c>
      <c r="E1774" s="33">
        <v>0.46875</v>
      </c>
      <c r="F1774" s="33">
        <v>0.47569444444444442</v>
      </c>
      <c r="G1774" s="33">
        <f t="shared" si="189"/>
        <v>6.9444444444444198E-3</v>
      </c>
      <c r="H1774" s="4">
        <v>2</v>
      </c>
      <c r="I1774" s="5">
        <v>1</v>
      </c>
      <c r="J1774" s="5">
        <v>3</v>
      </c>
      <c r="K1774" s="4">
        <v>3</v>
      </c>
      <c r="L1774" s="6" t="s">
        <v>35</v>
      </c>
      <c r="M1774" s="6" t="s">
        <v>36</v>
      </c>
      <c r="N1774" s="4">
        <v>2</v>
      </c>
      <c r="O1774" s="5">
        <f t="shared" si="190"/>
        <v>53.13</v>
      </c>
      <c r="P1774" s="5">
        <v>16.100000000000001</v>
      </c>
      <c r="Q1774" s="5">
        <f t="shared" si="191"/>
        <v>49.5</v>
      </c>
      <c r="R1774" s="5">
        <v>15</v>
      </c>
      <c r="S1774" s="5">
        <f t="shared" si="192"/>
        <v>53.13</v>
      </c>
      <c r="T1774" s="5">
        <v>16.100000000000001</v>
      </c>
      <c r="U1774" s="8">
        <f t="shared" si="194"/>
        <v>51.314999999999998</v>
      </c>
      <c r="V1774" s="5">
        <f t="shared" si="195"/>
        <v>15.55</v>
      </c>
      <c r="W1774" s="12">
        <v>27.858789999999999</v>
      </c>
      <c r="X1774" s="12">
        <v>-115.18975</v>
      </c>
      <c r="Y1774" s="4">
        <f t="shared" si="193"/>
        <v>57.2</v>
      </c>
      <c r="Z1774" s="4">
        <v>14</v>
      </c>
      <c r="AA1774" s="4">
        <v>7</v>
      </c>
      <c r="AB1774" s="4" t="s">
        <v>607</v>
      </c>
      <c r="AC1774" s="4">
        <v>2</v>
      </c>
      <c r="AD1774" s="4" t="s">
        <v>38</v>
      </c>
      <c r="AE1774" s="4">
        <v>300</v>
      </c>
      <c r="AF1774" s="4"/>
      <c r="AG1774" s="4"/>
    </row>
    <row r="1775" spans="1:33">
      <c r="A1775" s="4" t="s">
        <v>340</v>
      </c>
      <c r="B1775" s="4" t="s">
        <v>223</v>
      </c>
      <c r="C1775" s="28">
        <v>40029</v>
      </c>
      <c r="D1775" s="4">
        <v>2009</v>
      </c>
      <c r="E1775" s="33">
        <v>0.47222222222222227</v>
      </c>
      <c r="F1775" s="33">
        <v>0.4777777777777778</v>
      </c>
      <c r="G1775" s="33">
        <f t="shared" si="189"/>
        <v>5.5555555555555358E-3</v>
      </c>
      <c r="H1775" s="4">
        <v>2</v>
      </c>
      <c r="I1775" s="5">
        <v>2</v>
      </c>
      <c r="J1775" s="5">
        <v>4</v>
      </c>
      <c r="K1775" s="4">
        <v>4</v>
      </c>
      <c r="L1775" s="6" t="s">
        <v>35</v>
      </c>
      <c r="M1775" s="6" t="s">
        <v>36</v>
      </c>
      <c r="N1775" s="4">
        <v>2</v>
      </c>
      <c r="O1775" s="5">
        <f t="shared" si="190"/>
        <v>28.049999999999997</v>
      </c>
      <c r="P1775" s="5">
        <v>8.5</v>
      </c>
      <c r="Q1775" s="5">
        <f t="shared" si="191"/>
        <v>33</v>
      </c>
      <c r="R1775" s="5">
        <v>10</v>
      </c>
      <c r="S1775" s="5">
        <f t="shared" si="192"/>
        <v>33</v>
      </c>
      <c r="T1775" s="5">
        <v>10</v>
      </c>
      <c r="U1775" s="8">
        <f t="shared" si="194"/>
        <v>30.524999999999999</v>
      </c>
      <c r="V1775" s="5">
        <f t="shared" si="195"/>
        <v>9.25</v>
      </c>
      <c r="W1775" s="12">
        <v>27.865449999999999</v>
      </c>
      <c r="X1775" s="12">
        <v>-115.18729999999999</v>
      </c>
      <c r="Y1775" s="4">
        <f t="shared" si="193"/>
        <v>57.2</v>
      </c>
      <c r="Z1775" s="4">
        <v>14</v>
      </c>
      <c r="AA1775" s="4">
        <v>7</v>
      </c>
      <c r="AB1775" s="4" t="s">
        <v>604</v>
      </c>
      <c r="AC1775" s="4">
        <v>2</v>
      </c>
      <c r="AD1775" s="4" t="s">
        <v>38</v>
      </c>
      <c r="AE1775" s="4">
        <v>210</v>
      </c>
      <c r="AF1775" s="4"/>
      <c r="AG1775" s="4" t="s">
        <v>336</v>
      </c>
    </row>
    <row r="1776" spans="1:33">
      <c r="A1776" s="4" t="s">
        <v>340</v>
      </c>
      <c r="B1776" s="4" t="s">
        <v>223</v>
      </c>
      <c r="C1776" s="28">
        <v>40029</v>
      </c>
      <c r="D1776" s="4">
        <v>2009</v>
      </c>
      <c r="E1776" s="33">
        <v>0.47222222222222227</v>
      </c>
      <c r="F1776" s="33">
        <v>0.4777777777777778</v>
      </c>
      <c r="G1776" s="33">
        <f t="shared" si="189"/>
        <v>5.5555555555555358E-3</v>
      </c>
      <c r="H1776" s="4">
        <v>2</v>
      </c>
      <c r="I1776" s="5">
        <v>2</v>
      </c>
      <c r="J1776" s="5">
        <v>4</v>
      </c>
      <c r="K1776" s="4">
        <v>4</v>
      </c>
      <c r="L1776" s="6" t="s">
        <v>35</v>
      </c>
      <c r="M1776" s="6" t="s">
        <v>36</v>
      </c>
      <c r="N1776" s="4">
        <v>2</v>
      </c>
      <c r="O1776" s="5">
        <f t="shared" si="190"/>
        <v>28.049999999999997</v>
      </c>
      <c r="P1776" s="5">
        <v>8.5</v>
      </c>
      <c r="Q1776" s="5">
        <f t="shared" si="191"/>
        <v>33</v>
      </c>
      <c r="R1776" s="5">
        <v>10</v>
      </c>
      <c r="S1776" s="5">
        <f t="shared" si="192"/>
        <v>33</v>
      </c>
      <c r="T1776" s="5">
        <v>10</v>
      </c>
      <c r="U1776" s="8">
        <f t="shared" si="194"/>
        <v>30.524999999999999</v>
      </c>
      <c r="V1776" s="5">
        <f t="shared" si="195"/>
        <v>9.25</v>
      </c>
      <c r="W1776" s="12">
        <v>27.865449999999999</v>
      </c>
      <c r="X1776" s="12">
        <v>-115.18729999999999</v>
      </c>
      <c r="Y1776" s="4">
        <f t="shared" si="193"/>
        <v>57.2</v>
      </c>
      <c r="Z1776" s="4">
        <v>14</v>
      </c>
      <c r="AA1776" s="4">
        <v>7</v>
      </c>
      <c r="AB1776" s="4" t="s">
        <v>615</v>
      </c>
      <c r="AC1776" s="4">
        <v>3</v>
      </c>
      <c r="AD1776" s="4" t="s">
        <v>38</v>
      </c>
      <c r="AE1776" s="4">
        <v>210</v>
      </c>
      <c r="AF1776" s="4"/>
      <c r="AG1776" s="4"/>
    </row>
    <row r="1777" spans="1:33">
      <c r="A1777" s="4" t="s">
        <v>340</v>
      </c>
      <c r="B1777" s="4" t="s">
        <v>223</v>
      </c>
      <c r="C1777" s="28">
        <v>40029</v>
      </c>
      <c r="D1777" s="4">
        <v>2009</v>
      </c>
      <c r="E1777" s="33">
        <v>0.47222222222222227</v>
      </c>
      <c r="F1777" s="33">
        <v>0.4777777777777778</v>
      </c>
      <c r="G1777" s="33">
        <f t="shared" si="189"/>
        <v>5.5555555555555358E-3</v>
      </c>
      <c r="H1777" s="4">
        <v>2</v>
      </c>
      <c r="I1777" s="5">
        <v>2</v>
      </c>
      <c r="J1777" s="5">
        <v>4</v>
      </c>
      <c r="K1777" s="4">
        <v>4</v>
      </c>
      <c r="L1777" s="6" t="s">
        <v>35</v>
      </c>
      <c r="M1777" s="6" t="s">
        <v>36</v>
      </c>
      <c r="N1777" s="4">
        <v>2</v>
      </c>
      <c r="O1777" s="5">
        <f t="shared" si="190"/>
        <v>28.049999999999997</v>
      </c>
      <c r="P1777" s="5">
        <v>8.5</v>
      </c>
      <c r="Q1777" s="5">
        <f t="shared" si="191"/>
        <v>33</v>
      </c>
      <c r="R1777" s="5">
        <v>10</v>
      </c>
      <c r="S1777" s="5">
        <f t="shared" si="192"/>
        <v>33</v>
      </c>
      <c r="T1777" s="5">
        <v>10</v>
      </c>
      <c r="U1777" s="8">
        <f t="shared" si="194"/>
        <v>30.524999999999999</v>
      </c>
      <c r="V1777" s="5">
        <f t="shared" si="195"/>
        <v>9.25</v>
      </c>
      <c r="W1777" s="12">
        <v>27.865449999999999</v>
      </c>
      <c r="X1777" s="12">
        <v>-115.18729999999999</v>
      </c>
      <c r="Y1777" s="4">
        <f t="shared" si="193"/>
        <v>57.2</v>
      </c>
      <c r="Z1777" s="4">
        <v>14</v>
      </c>
      <c r="AA1777" s="4">
        <v>7</v>
      </c>
      <c r="AB1777" s="9" t="s">
        <v>753</v>
      </c>
      <c r="AC1777" s="4">
        <v>5</v>
      </c>
      <c r="AD1777" s="4" t="s">
        <v>38</v>
      </c>
      <c r="AE1777" s="4">
        <v>210</v>
      </c>
      <c r="AF1777" s="4"/>
      <c r="AG1777" s="4"/>
    </row>
    <row r="1778" spans="1:33">
      <c r="A1778" s="4" t="s">
        <v>340</v>
      </c>
      <c r="B1778" s="4" t="s">
        <v>223</v>
      </c>
      <c r="C1778" s="28">
        <v>40029</v>
      </c>
      <c r="D1778" s="4">
        <v>2009</v>
      </c>
      <c r="E1778" s="33">
        <v>0.47222222222222227</v>
      </c>
      <c r="F1778" s="33">
        <v>0.4777777777777778</v>
      </c>
      <c r="G1778" s="33">
        <f t="shared" si="189"/>
        <v>5.5555555555555358E-3</v>
      </c>
      <c r="H1778" s="4">
        <v>2</v>
      </c>
      <c r="I1778" s="5">
        <v>2</v>
      </c>
      <c r="J1778" s="5">
        <v>4</v>
      </c>
      <c r="K1778" s="4">
        <v>4</v>
      </c>
      <c r="L1778" s="6" t="s">
        <v>35</v>
      </c>
      <c r="M1778" s="6" t="s">
        <v>36</v>
      </c>
      <c r="N1778" s="4">
        <v>2</v>
      </c>
      <c r="O1778" s="5">
        <f t="shared" si="190"/>
        <v>28.049999999999997</v>
      </c>
      <c r="P1778" s="5">
        <v>8.5</v>
      </c>
      <c r="Q1778" s="5">
        <f t="shared" si="191"/>
        <v>33</v>
      </c>
      <c r="R1778" s="5">
        <v>10</v>
      </c>
      <c r="S1778" s="5">
        <f t="shared" si="192"/>
        <v>33</v>
      </c>
      <c r="T1778" s="5">
        <v>10</v>
      </c>
      <c r="U1778" s="8">
        <f t="shared" si="194"/>
        <v>30.524999999999999</v>
      </c>
      <c r="V1778" s="5">
        <f t="shared" si="195"/>
        <v>9.25</v>
      </c>
      <c r="W1778" s="12">
        <v>27.865449999999999</v>
      </c>
      <c r="X1778" s="12">
        <v>-115.18729999999999</v>
      </c>
      <c r="Y1778" s="4">
        <f t="shared" si="193"/>
        <v>57.2</v>
      </c>
      <c r="Z1778" s="4">
        <v>14</v>
      </c>
      <c r="AA1778" s="4">
        <v>7</v>
      </c>
      <c r="AB1778" s="4" t="s">
        <v>607</v>
      </c>
      <c r="AC1778" s="4">
        <v>7</v>
      </c>
      <c r="AD1778" s="4" t="s">
        <v>38</v>
      </c>
      <c r="AE1778" s="4">
        <v>210</v>
      </c>
      <c r="AF1778" s="4"/>
      <c r="AG1778" s="4"/>
    </row>
    <row r="1779" spans="1:33">
      <c r="A1779" s="4" t="s">
        <v>341</v>
      </c>
      <c r="B1779" s="4" t="s">
        <v>226</v>
      </c>
      <c r="C1779" s="28">
        <v>40029</v>
      </c>
      <c r="D1779" s="4">
        <v>2009</v>
      </c>
      <c r="E1779" s="33">
        <v>0.40763888888888888</v>
      </c>
      <c r="F1779" s="33">
        <v>0.4145833333333333</v>
      </c>
      <c r="G1779" s="33">
        <f t="shared" si="189"/>
        <v>6.9444444444444198E-3</v>
      </c>
      <c r="H1779" s="4">
        <v>2</v>
      </c>
      <c r="I1779" s="5">
        <v>1</v>
      </c>
      <c r="J1779" s="5">
        <v>5</v>
      </c>
      <c r="K1779" s="4">
        <v>5</v>
      </c>
      <c r="L1779" s="6" t="s">
        <v>35</v>
      </c>
      <c r="M1779" s="6" t="s">
        <v>36</v>
      </c>
      <c r="N1779" s="4">
        <v>2</v>
      </c>
      <c r="O1779" s="5">
        <f t="shared" si="190"/>
        <v>51.809999999999995</v>
      </c>
      <c r="P1779" s="5">
        <v>15.7</v>
      </c>
      <c r="Q1779" s="5">
        <f t="shared" si="191"/>
        <v>43.23</v>
      </c>
      <c r="R1779" s="5">
        <v>13.1</v>
      </c>
      <c r="S1779" s="5">
        <f t="shared" si="192"/>
        <v>51.809999999999995</v>
      </c>
      <c r="T1779" s="5">
        <v>15.7</v>
      </c>
      <c r="U1779" s="8">
        <f t="shared" si="194"/>
        <v>47.519999999999996</v>
      </c>
      <c r="V1779" s="5">
        <f t="shared" si="195"/>
        <v>14.399999999999999</v>
      </c>
      <c r="W1779" s="12">
        <v>27.85971</v>
      </c>
      <c r="X1779" s="12">
        <v>-115.18899999999999</v>
      </c>
      <c r="Y1779" s="4">
        <f t="shared" si="193"/>
        <v>55.400000000000006</v>
      </c>
      <c r="Z1779" s="4">
        <v>13</v>
      </c>
      <c r="AA1779" s="4">
        <v>6</v>
      </c>
      <c r="AB1779" s="4" t="s">
        <v>604</v>
      </c>
      <c r="AC1779" s="4">
        <v>2</v>
      </c>
      <c r="AD1779" s="4" t="s">
        <v>38</v>
      </c>
      <c r="AE1779" s="4">
        <v>30</v>
      </c>
      <c r="AF1779" s="4"/>
      <c r="AG1779" s="4" t="s">
        <v>336</v>
      </c>
    </row>
    <row r="1780" spans="1:33">
      <c r="A1780" s="4" t="s">
        <v>341</v>
      </c>
      <c r="B1780" s="4" t="s">
        <v>226</v>
      </c>
      <c r="C1780" s="28">
        <v>40029</v>
      </c>
      <c r="D1780" s="4">
        <v>2009</v>
      </c>
      <c r="E1780" s="33">
        <v>0.40763888888888888</v>
      </c>
      <c r="F1780" s="33">
        <v>0.4145833333333333</v>
      </c>
      <c r="G1780" s="33">
        <f t="shared" si="189"/>
        <v>6.9444444444444198E-3</v>
      </c>
      <c r="H1780" s="4">
        <v>2</v>
      </c>
      <c r="I1780" s="5">
        <v>1</v>
      </c>
      <c r="J1780" s="5">
        <v>5</v>
      </c>
      <c r="K1780" s="4">
        <v>5</v>
      </c>
      <c r="L1780" s="6" t="s">
        <v>35</v>
      </c>
      <c r="M1780" s="6" t="s">
        <v>36</v>
      </c>
      <c r="N1780" s="4">
        <v>2</v>
      </c>
      <c r="O1780" s="5">
        <f t="shared" si="190"/>
        <v>51.809999999999995</v>
      </c>
      <c r="P1780" s="5">
        <v>15.7</v>
      </c>
      <c r="Q1780" s="5">
        <f t="shared" si="191"/>
        <v>43.23</v>
      </c>
      <c r="R1780" s="5">
        <v>13.1</v>
      </c>
      <c r="S1780" s="5">
        <f t="shared" si="192"/>
        <v>51.809999999999995</v>
      </c>
      <c r="T1780" s="5">
        <v>15.7</v>
      </c>
      <c r="U1780" s="8">
        <f t="shared" si="194"/>
        <v>47.519999999999996</v>
      </c>
      <c r="V1780" s="5">
        <f t="shared" si="195"/>
        <v>14.399999999999999</v>
      </c>
      <c r="W1780" s="12">
        <v>27.85971</v>
      </c>
      <c r="X1780" s="12">
        <v>-115.18899999999999</v>
      </c>
      <c r="Y1780" s="4">
        <f t="shared" si="193"/>
        <v>55.400000000000006</v>
      </c>
      <c r="Z1780" s="4">
        <v>13</v>
      </c>
      <c r="AA1780" s="4">
        <v>6</v>
      </c>
      <c r="AB1780" s="4" t="s">
        <v>615</v>
      </c>
      <c r="AC1780" s="4">
        <v>1</v>
      </c>
      <c r="AD1780" s="4" t="s">
        <v>38</v>
      </c>
      <c r="AE1780" s="4">
        <v>30</v>
      </c>
      <c r="AF1780" s="4"/>
      <c r="AG1780" s="4"/>
    </row>
    <row r="1781" spans="1:33">
      <c r="A1781" s="4" t="s">
        <v>341</v>
      </c>
      <c r="B1781" s="4" t="s">
        <v>226</v>
      </c>
      <c r="C1781" s="28">
        <v>40029</v>
      </c>
      <c r="D1781" s="4">
        <v>2009</v>
      </c>
      <c r="E1781" s="33">
        <v>0.40763888888888888</v>
      </c>
      <c r="F1781" s="33">
        <v>0.4145833333333333</v>
      </c>
      <c r="G1781" s="33">
        <f t="shared" si="189"/>
        <v>6.9444444444444198E-3</v>
      </c>
      <c r="H1781" s="4">
        <v>2</v>
      </c>
      <c r="I1781" s="5">
        <v>1</v>
      </c>
      <c r="J1781" s="5">
        <v>5</v>
      </c>
      <c r="K1781" s="4">
        <v>5</v>
      </c>
      <c r="L1781" s="6" t="s">
        <v>35</v>
      </c>
      <c r="M1781" s="6" t="s">
        <v>36</v>
      </c>
      <c r="N1781" s="4">
        <v>2</v>
      </c>
      <c r="O1781" s="5">
        <f t="shared" si="190"/>
        <v>51.809999999999995</v>
      </c>
      <c r="P1781" s="5">
        <v>15.7</v>
      </c>
      <c r="Q1781" s="5">
        <f t="shared" si="191"/>
        <v>43.23</v>
      </c>
      <c r="R1781" s="5">
        <v>13.1</v>
      </c>
      <c r="S1781" s="5">
        <f t="shared" si="192"/>
        <v>51.809999999999995</v>
      </c>
      <c r="T1781" s="5">
        <v>15.7</v>
      </c>
      <c r="U1781" s="8">
        <f t="shared" si="194"/>
        <v>47.519999999999996</v>
      </c>
      <c r="V1781" s="5">
        <f t="shared" si="195"/>
        <v>14.399999999999999</v>
      </c>
      <c r="W1781" s="12">
        <v>27.85971</v>
      </c>
      <c r="X1781" s="12">
        <v>-115.18899999999999</v>
      </c>
      <c r="Y1781" s="4">
        <f t="shared" si="193"/>
        <v>55.400000000000006</v>
      </c>
      <c r="Z1781" s="4">
        <v>13</v>
      </c>
      <c r="AA1781" s="4">
        <v>6</v>
      </c>
      <c r="AB1781" s="4" t="s">
        <v>618</v>
      </c>
      <c r="AC1781" s="4">
        <v>2</v>
      </c>
      <c r="AD1781" s="4" t="s">
        <v>38</v>
      </c>
      <c r="AE1781" s="4">
        <v>30</v>
      </c>
      <c r="AF1781" s="4"/>
      <c r="AG1781" s="4"/>
    </row>
    <row r="1782" spans="1:33">
      <c r="A1782" s="4" t="s">
        <v>341</v>
      </c>
      <c r="B1782" s="4" t="s">
        <v>226</v>
      </c>
      <c r="C1782" s="28">
        <v>40029</v>
      </c>
      <c r="D1782" s="4">
        <v>2009</v>
      </c>
      <c r="E1782" s="33">
        <v>0.40763888888888888</v>
      </c>
      <c r="F1782" s="33">
        <v>0.4145833333333333</v>
      </c>
      <c r="G1782" s="33">
        <f t="shared" si="189"/>
        <v>6.9444444444444198E-3</v>
      </c>
      <c r="H1782" s="4">
        <v>2</v>
      </c>
      <c r="I1782" s="5">
        <v>1</v>
      </c>
      <c r="J1782" s="5">
        <v>5</v>
      </c>
      <c r="K1782" s="4">
        <v>5</v>
      </c>
      <c r="L1782" s="6" t="s">
        <v>35</v>
      </c>
      <c r="M1782" s="6" t="s">
        <v>36</v>
      </c>
      <c r="N1782" s="4">
        <v>2</v>
      </c>
      <c r="O1782" s="5">
        <f t="shared" si="190"/>
        <v>51.809999999999995</v>
      </c>
      <c r="P1782" s="5">
        <v>15.7</v>
      </c>
      <c r="Q1782" s="5">
        <f t="shared" si="191"/>
        <v>43.23</v>
      </c>
      <c r="R1782" s="5">
        <v>13.1</v>
      </c>
      <c r="S1782" s="5">
        <f t="shared" si="192"/>
        <v>51.809999999999995</v>
      </c>
      <c r="T1782" s="5">
        <v>15.7</v>
      </c>
      <c r="U1782" s="8">
        <f t="shared" si="194"/>
        <v>47.519999999999996</v>
      </c>
      <c r="V1782" s="5">
        <f t="shared" si="195"/>
        <v>14.399999999999999</v>
      </c>
      <c r="W1782" s="12">
        <v>27.85971</v>
      </c>
      <c r="X1782" s="12">
        <v>-115.18899999999999</v>
      </c>
      <c r="Y1782" s="4">
        <f t="shared" si="193"/>
        <v>55.400000000000006</v>
      </c>
      <c r="Z1782" s="4">
        <v>13</v>
      </c>
      <c r="AA1782" s="4">
        <v>6</v>
      </c>
      <c r="AB1782" s="9" t="s">
        <v>753</v>
      </c>
      <c r="AC1782" s="4">
        <v>5</v>
      </c>
      <c r="AD1782" s="4" t="s">
        <v>38</v>
      </c>
      <c r="AE1782" s="4">
        <v>30</v>
      </c>
      <c r="AF1782" s="4"/>
      <c r="AG1782" s="4"/>
    </row>
    <row r="1783" spans="1:33">
      <c r="A1783" s="4" t="s">
        <v>341</v>
      </c>
      <c r="B1783" s="4" t="s">
        <v>226</v>
      </c>
      <c r="C1783" s="28">
        <v>40029</v>
      </c>
      <c r="D1783" s="4">
        <v>2009</v>
      </c>
      <c r="E1783" s="33">
        <v>0.40763888888888888</v>
      </c>
      <c r="F1783" s="33">
        <v>0.4145833333333333</v>
      </c>
      <c r="G1783" s="33">
        <f t="shared" si="189"/>
        <v>6.9444444444444198E-3</v>
      </c>
      <c r="H1783" s="4">
        <v>2</v>
      </c>
      <c r="I1783" s="5">
        <v>1</v>
      </c>
      <c r="J1783" s="5">
        <v>5</v>
      </c>
      <c r="K1783" s="4">
        <v>5</v>
      </c>
      <c r="L1783" s="6" t="s">
        <v>35</v>
      </c>
      <c r="M1783" s="6" t="s">
        <v>36</v>
      </c>
      <c r="N1783" s="4">
        <v>2</v>
      </c>
      <c r="O1783" s="5">
        <f t="shared" si="190"/>
        <v>51.809999999999995</v>
      </c>
      <c r="P1783" s="5">
        <v>15.7</v>
      </c>
      <c r="Q1783" s="5">
        <f t="shared" si="191"/>
        <v>43.23</v>
      </c>
      <c r="R1783" s="5">
        <v>13.1</v>
      </c>
      <c r="S1783" s="5">
        <f t="shared" si="192"/>
        <v>51.809999999999995</v>
      </c>
      <c r="T1783" s="5">
        <v>15.7</v>
      </c>
      <c r="U1783" s="8">
        <f t="shared" si="194"/>
        <v>47.519999999999996</v>
      </c>
      <c r="V1783" s="5">
        <f t="shared" si="195"/>
        <v>14.399999999999999</v>
      </c>
      <c r="W1783" s="12">
        <v>27.85971</v>
      </c>
      <c r="X1783" s="12">
        <v>-115.18899999999999</v>
      </c>
      <c r="Y1783" s="4">
        <f t="shared" si="193"/>
        <v>55.400000000000006</v>
      </c>
      <c r="Z1783" s="4">
        <v>13</v>
      </c>
      <c r="AA1783" s="4">
        <v>6</v>
      </c>
      <c r="AB1783" s="4" t="s">
        <v>619</v>
      </c>
      <c r="AC1783" s="4">
        <v>3</v>
      </c>
      <c r="AD1783" s="4" t="s">
        <v>38</v>
      </c>
      <c r="AE1783" s="4">
        <v>30</v>
      </c>
      <c r="AF1783" s="4"/>
      <c r="AG1783" s="4"/>
    </row>
    <row r="1784" spans="1:33">
      <c r="A1784" s="4" t="s">
        <v>341</v>
      </c>
      <c r="B1784" s="4" t="s">
        <v>226</v>
      </c>
      <c r="C1784" s="28">
        <v>40029</v>
      </c>
      <c r="D1784" s="4">
        <v>2009</v>
      </c>
      <c r="E1784" s="33">
        <v>0.40763888888888888</v>
      </c>
      <c r="F1784" s="33">
        <v>0.4145833333333333</v>
      </c>
      <c r="G1784" s="33">
        <f t="shared" si="189"/>
        <v>6.9444444444444198E-3</v>
      </c>
      <c r="H1784" s="4">
        <v>2</v>
      </c>
      <c r="I1784" s="5">
        <v>1</v>
      </c>
      <c r="J1784" s="5">
        <v>5</v>
      </c>
      <c r="K1784" s="4">
        <v>5</v>
      </c>
      <c r="L1784" s="6" t="s">
        <v>35</v>
      </c>
      <c r="M1784" s="6" t="s">
        <v>36</v>
      </c>
      <c r="N1784" s="4">
        <v>2</v>
      </c>
      <c r="O1784" s="5">
        <f t="shared" si="190"/>
        <v>51.809999999999995</v>
      </c>
      <c r="P1784" s="5">
        <v>15.7</v>
      </c>
      <c r="Q1784" s="5">
        <f t="shared" si="191"/>
        <v>43.23</v>
      </c>
      <c r="R1784" s="5">
        <v>13.1</v>
      </c>
      <c r="S1784" s="5">
        <f t="shared" si="192"/>
        <v>51.809999999999995</v>
      </c>
      <c r="T1784" s="5">
        <v>15.7</v>
      </c>
      <c r="U1784" s="8">
        <f t="shared" si="194"/>
        <v>47.519999999999996</v>
      </c>
      <c r="V1784" s="5">
        <f t="shared" si="195"/>
        <v>14.399999999999999</v>
      </c>
      <c r="W1784" s="12">
        <v>27.85971</v>
      </c>
      <c r="X1784" s="12">
        <v>-115.18899999999999</v>
      </c>
      <c r="Y1784" s="4">
        <f t="shared" si="193"/>
        <v>55.400000000000006</v>
      </c>
      <c r="Z1784" s="4">
        <v>13</v>
      </c>
      <c r="AA1784" s="4">
        <v>6</v>
      </c>
      <c r="AB1784" s="4" t="s">
        <v>613</v>
      </c>
      <c r="AC1784" s="4">
        <v>41</v>
      </c>
      <c r="AD1784" s="4" t="s">
        <v>38</v>
      </c>
      <c r="AE1784" s="4">
        <v>30</v>
      </c>
      <c r="AF1784" s="4"/>
      <c r="AG1784" s="4"/>
    </row>
    <row r="1785" spans="1:33">
      <c r="A1785" s="4" t="s">
        <v>341</v>
      </c>
      <c r="B1785" s="4" t="s">
        <v>226</v>
      </c>
      <c r="C1785" s="28">
        <v>40029</v>
      </c>
      <c r="D1785" s="4">
        <v>2009</v>
      </c>
      <c r="E1785" s="33">
        <v>0.40763888888888888</v>
      </c>
      <c r="F1785" s="33">
        <v>0.4145833333333333</v>
      </c>
      <c r="G1785" s="33">
        <f t="shared" si="189"/>
        <v>6.9444444444444198E-3</v>
      </c>
      <c r="H1785" s="4">
        <v>2</v>
      </c>
      <c r="I1785" s="5">
        <v>1</v>
      </c>
      <c r="J1785" s="5">
        <v>5</v>
      </c>
      <c r="K1785" s="4">
        <v>5</v>
      </c>
      <c r="L1785" s="6" t="s">
        <v>35</v>
      </c>
      <c r="M1785" s="6" t="s">
        <v>36</v>
      </c>
      <c r="N1785" s="4">
        <v>2</v>
      </c>
      <c r="O1785" s="5">
        <f t="shared" si="190"/>
        <v>51.809999999999995</v>
      </c>
      <c r="P1785" s="5">
        <v>15.7</v>
      </c>
      <c r="Q1785" s="5">
        <f t="shared" si="191"/>
        <v>43.23</v>
      </c>
      <c r="R1785" s="5">
        <v>13.1</v>
      </c>
      <c r="S1785" s="5">
        <f t="shared" si="192"/>
        <v>51.809999999999995</v>
      </c>
      <c r="T1785" s="5">
        <v>15.7</v>
      </c>
      <c r="U1785" s="8">
        <f t="shared" si="194"/>
        <v>47.519999999999996</v>
      </c>
      <c r="V1785" s="5">
        <f t="shared" si="195"/>
        <v>14.399999999999999</v>
      </c>
      <c r="W1785" s="12">
        <v>27.85971</v>
      </c>
      <c r="X1785" s="12">
        <v>-115.18899999999999</v>
      </c>
      <c r="Y1785" s="4">
        <f t="shared" si="193"/>
        <v>55.400000000000006</v>
      </c>
      <c r="Z1785" s="4">
        <v>13</v>
      </c>
      <c r="AA1785" s="4">
        <v>6</v>
      </c>
      <c r="AB1785" s="4" t="s">
        <v>609</v>
      </c>
      <c r="AC1785" s="4">
        <v>3</v>
      </c>
      <c r="AD1785" s="4" t="s">
        <v>38</v>
      </c>
      <c r="AE1785" s="4">
        <v>30</v>
      </c>
      <c r="AF1785" s="4"/>
      <c r="AG1785" s="4"/>
    </row>
    <row r="1786" spans="1:33">
      <c r="A1786" s="4" t="s">
        <v>341</v>
      </c>
      <c r="B1786" s="4" t="s">
        <v>226</v>
      </c>
      <c r="C1786" s="28">
        <v>40029</v>
      </c>
      <c r="D1786" s="4">
        <v>2009</v>
      </c>
      <c r="E1786" s="33">
        <v>0.40763888888888888</v>
      </c>
      <c r="F1786" s="33">
        <v>0.4145833333333333</v>
      </c>
      <c r="G1786" s="33">
        <f t="shared" si="189"/>
        <v>6.9444444444444198E-3</v>
      </c>
      <c r="H1786" s="4">
        <v>2</v>
      </c>
      <c r="I1786" s="5">
        <v>1</v>
      </c>
      <c r="J1786" s="5">
        <v>5</v>
      </c>
      <c r="K1786" s="4">
        <v>5</v>
      </c>
      <c r="L1786" s="6" t="s">
        <v>35</v>
      </c>
      <c r="M1786" s="6" t="s">
        <v>36</v>
      </c>
      <c r="N1786" s="4">
        <v>2</v>
      </c>
      <c r="O1786" s="5">
        <f t="shared" si="190"/>
        <v>51.809999999999995</v>
      </c>
      <c r="P1786" s="5">
        <v>15.7</v>
      </c>
      <c r="Q1786" s="5">
        <f t="shared" si="191"/>
        <v>43.23</v>
      </c>
      <c r="R1786" s="5">
        <v>13.1</v>
      </c>
      <c r="S1786" s="5">
        <f t="shared" si="192"/>
        <v>51.809999999999995</v>
      </c>
      <c r="T1786" s="5">
        <v>15.7</v>
      </c>
      <c r="U1786" s="8">
        <f t="shared" si="194"/>
        <v>47.519999999999996</v>
      </c>
      <c r="V1786" s="5">
        <f t="shared" si="195"/>
        <v>14.399999999999999</v>
      </c>
      <c r="W1786" s="12">
        <v>27.85971</v>
      </c>
      <c r="X1786" s="12">
        <v>-115.18899999999999</v>
      </c>
      <c r="Y1786" s="4">
        <f t="shared" si="193"/>
        <v>55.400000000000006</v>
      </c>
      <c r="Z1786" s="4">
        <v>13</v>
      </c>
      <c r="AA1786" s="4">
        <v>6</v>
      </c>
      <c r="AB1786" s="4" t="s">
        <v>610</v>
      </c>
      <c r="AC1786" s="4">
        <v>2</v>
      </c>
      <c r="AD1786" s="4" t="s">
        <v>38</v>
      </c>
      <c r="AE1786" s="4">
        <v>30</v>
      </c>
      <c r="AF1786" s="4"/>
      <c r="AG1786" s="4"/>
    </row>
    <row r="1787" spans="1:33">
      <c r="A1787" s="4" t="s">
        <v>341</v>
      </c>
      <c r="B1787" s="4" t="s">
        <v>226</v>
      </c>
      <c r="C1787" s="28">
        <v>40029</v>
      </c>
      <c r="D1787" s="4">
        <v>2009</v>
      </c>
      <c r="E1787" s="33">
        <v>0.40763888888888888</v>
      </c>
      <c r="F1787" s="33">
        <v>0.4145833333333333</v>
      </c>
      <c r="G1787" s="33">
        <f t="shared" si="189"/>
        <v>6.9444444444444198E-3</v>
      </c>
      <c r="H1787" s="4">
        <v>2</v>
      </c>
      <c r="I1787" s="5">
        <v>1</v>
      </c>
      <c r="J1787" s="5">
        <v>5</v>
      </c>
      <c r="K1787" s="4">
        <v>5</v>
      </c>
      <c r="L1787" s="6" t="s">
        <v>35</v>
      </c>
      <c r="M1787" s="6" t="s">
        <v>36</v>
      </c>
      <c r="N1787" s="4">
        <v>2</v>
      </c>
      <c r="O1787" s="5">
        <f t="shared" si="190"/>
        <v>51.809999999999995</v>
      </c>
      <c r="P1787" s="5">
        <v>15.7</v>
      </c>
      <c r="Q1787" s="5">
        <f t="shared" si="191"/>
        <v>43.23</v>
      </c>
      <c r="R1787" s="5">
        <v>13.1</v>
      </c>
      <c r="S1787" s="5">
        <f t="shared" si="192"/>
        <v>51.809999999999995</v>
      </c>
      <c r="T1787" s="5">
        <v>15.7</v>
      </c>
      <c r="U1787" s="8">
        <f t="shared" si="194"/>
        <v>47.519999999999996</v>
      </c>
      <c r="V1787" s="5">
        <f t="shared" si="195"/>
        <v>14.399999999999999</v>
      </c>
      <c r="W1787" s="12">
        <v>27.85971</v>
      </c>
      <c r="X1787" s="12">
        <v>-115.18899999999999</v>
      </c>
      <c r="Y1787" s="4">
        <f t="shared" si="193"/>
        <v>55.400000000000006</v>
      </c>
      <c r="Z1787" s="4">
        <v>13</v>
      </c>
      <c r="AA1787" s="4">
        <v>6</v>
      </c>
      <c r="AB1787" s="4" t="s">
        <v>607</v>
      </c>
      <c r="AC1787" s="4">
        <v>10</v>
      </c>
      <c r="AD1787" s="4" t="s">
        <v>38</v>
      </c>
      <c r="AE1787" s="4">
        <v>30</v>
      </c>
      <c r="AF1787" s="4"/>
      <c r="AG1787" s="4"/>
    </row>
    <row r="1788" spans="1:33">
      <c r="A1788" s="4" t="s">
        <v>341</v>
      </c>
      <c r="B1788" s="4" t="s">
        <v>226</v>
      </c>
      <c r="C1788" s="28">
        <v>40029</v>
      </c>
      <c r="D1788" s="4">
        <v>2009</v>
      </c>
      <c r="E1788" s="33">
        <v>0.40763888888888888</v>
      </c>
      <c r="F1788" s="33">
        <v>0.4145833333333333</v>
      </c>
      <c r="G1788" s="33">
        <f t="shared" si="189"/>
        <v>6.9444444444444198E-3</v>
      </c>
      <c r="H1788" s="4">
        <v>2</v>
      </c>
      <c r="I1788" s="5">
        <v>1</v>
      </c>
      <c r="J1788" s="5">
        <v>5</v>
      </c>
      <c r="K1788" s="4">
        <v>5</v>
      </c>
      <c r="L1788" s="6" t="s">
        <v>35</v>
      </c>
      <c r="M1788" s="6" t="s">
        <v>36</v>
      </c>
      <c r="N1788" s="4">
        <v>2</v>
      </c>
      <c r="O1788" s="5">
        <f t="shared" si="190"/>
        <v>51.809999999999995</v>
      </c>
      <c r="P1788" s="5">
        <v>15.7</v>
      </c>
      <c r="Q1788" s="5">
        <f t="shared" si="191"/>
        <v>43.23</v>
      </c>
      <c r="R1788" s="5">
        <v>13.1</v>
      </c>
      <c r="S1788" s="5">
        <f t="shared" si="192"/>
        <v>51.809999999999995</v>
      </c>
      <c r="T1788" s="5">
        <v>15.7</v>
      </c>
      <c r="U1788" s="8">
        <f t="shared" si="194"/>
        <v>47.519999999999996</v>
      </c>
      <c r="V1788" s="5">
        <f t="shared" si="195"/>
        <v>14.399999999999999</v>
      </c>
      <c r="W1788" s="12">
        <v>27.85971</v>
      </c>
      <c r="X1788" s="12">
        <v>-115.18899999999999</v>
      </c>
      <c r="Y1788" s="4">
        <f t="shared" si="193"/>
        <v>55.400000000000006</v>
      </c>
      <c r="Z1788" s="4">
        <v>13</v>
      </c>
      <c r="AA1788" s="4">
        <v>6</v>
      </c>
      <c r="AB1788" s="4" t="s">
        <v>611</v>
      </c>
      <c r="AC1788" s="4">
        <v>19</v>
      </c>
      <c r="AD1788" s="4" t="s">
        <v>38</v>
      </c>
      <c r="AE1788" s="4">
        <v>30</v>
      </c>
      <c r="AF1788" s="4"/>
      <c r="AG1788" s="4"/>
    </row>
    <row r="1789" spans="1:33">
      <c r="A1789" s="4" t="s">
        <v>342</v>
      </c>
      <c r="B1789" s="4" t="s">
        <v>226</v>
      </c>
      <c r="C1789" s="28">
        <v>40029</v>
      </c>
      <c r="D1789" s="4">
        <v>2009</v>
      </c>
      <c r="E1789" s="33">
        <v>0.46736111111111112</v>
      </c>
      <c r="F1789" s="33">
        <v>0.4770833333333333</v>
      </c>
      <c r="G1789" s="33">
        <f t="shared" si="189"/>
        <v>9.7222222222221877E-3</v>
      </c>
      <c r="H1789" s="4">
        <v>2</v>
      </c>
      <c r="I1789" s="5">
        <v>2</v>
      </c>
      <c r="J1789" s="5">
        <v>6</v>
      </c>
      <c r="K1789" s="4">
        <v>6</v>
      </c>
      <c r="L1789" s="6" t="s">
        <v>35</v>
      </c>
      <c r="M1789" s="6" t="s">
        <v>36</v>
      </c>
      <c r="N1789" s="4">
        <v>2</v>
      </c>
      <c r="O1789" s="5">
        <f t="shared" si="190"/>
        <v>31.679999999999996</v>
      </c>
      <c r="P1789" s="5">
        <v>9.6</v>
      </c>
      <c r="Q1789" s="5">
        <f t="shared" si="191"/>
        <v>30.029999999999998</v>
      </c>
      <c r="R1789" s="5">
        <v>9.1</v>
      </c>
      <c r="S1789" s="5">
        <f t="shared" si="192"/>
        <v>31.679999999999996</v>
      </c>
      <c r="T1789" s="5">
        <v>9.6</v>
      </c>
      <c r="U1789" s="8">
        <f t="shared" si="194"/>
        <v>30.854999999999997</v>
      </c>
      <c r="V1789" s="5">
        <f t="shared" si="195"/>
        <v>9.35</v>
      </c>
      <c r="W1789" s="12">
        <v>27.86449</v>
      </c>
      <c r="X1789" s="12">
        <v>-115.1875</v>
      </c>
      <c r="Y1789" s="4">
        <f t="shared" si="193"/>
        <v>55.400000000000006</v>
      </c>
      <c r="Z1789" s="4">
        <v>13</v>
      </c>
      <c r="AA1789" s="4">
        <v>6</v>
      </c>
      <c r="AB1789" s="4" t="s">
        <v>605</v>
      </c>
      <c r="AC1789" s="4">
        <v>5</v>
      </c>
      <c r="AD1789" s="4" t="s">
        <v>38</v>
      </c>
      <c r="AE1789" s="4">
        <v>210</v>
      </c>
      <c r="AF1789" s="4"/>
      <c r="AG1789" s="4" t="s">
        <v>336</v>
      </c>
    </row>
    <row r="1790" spans="1:33">
      <c r="A1790" s="4" t="s">
        <v>342</v>
      </c>
      <c r="B1790" s="4" t="s">
        <v>226</v>
      </c>
      <c r="C1790" s="28">
        <v>40029</v>
      </c>
      <c r="D1790" s="4">
        <v>2009</v>
      </c>
      <c r="E1790" s="33">
        <v>0.46736111111111112</v>
      </c>
      <c r="F1790" s="33">
        <v>0.4770833333333333</v>
      </c>
      <c r="G1790" s="33">
        <f t="shared" si="189"/>
        <v>9.7222222222221877E-3</v>
      </c>
      <c r="H1790" s="4">
        <v>2</v>
      </c>
      <c r="I1790" s="5">
        <v>2</v>
      </c>
      <c r="J1790" s="5">
        <v>6</v>
      </c>
      <c r="K1790" s="4">
        <v>6</v>
      </c>
      <c r="L1790" s="6" t="s">
        <v>35</v>
      </c>
      <c r="M1790" s="6" t="s">
        <v>36</v>
      </c>
      <c r="N1790" s="4">
        <v>2</v>
      </c>
      <c r="O1790" s="5">
        <f t="shared" si="190"/>
        <v>31.679999999999996</v>
      </c>
      <c r="P1790" s="5">
        <v>9.6</v>
      </c>
      <c r="Q1790" s="5">
        <f t="shared" si="191"/>
        <v>30.029999999999998</v>
      </c>
      <c r="R1790" s="5">
        <v>9.1</v>
      </c>
      <c r="S1790" s="5">
        <f t="shared" si="192"/>
        <v>31.679999999999996</v>
      </c>
      <c r="T1790" s="5">
        <v>9.6</v>
      </c>
      <c r="U1790" s="8">
        <f t="shared" si="194"/>
        <v>30.854999999999997</v>
      </c>
      <c r="V1790" s="5">
        <f t="shared" si="195"/>
        <v>9.35</v>
      </c>
      <c r="W1790" s="12">
        <v>27.86449</v>
      </c>
      <c r="X1790" s="12">
        <v>-115.1875</v>
      </c>
      <c r="Y1790" s="4">
        <f t="shared" si="193"/>
        <v>55.400000000000006</v>
      </c>
      <c r="Z1790" s="4">
        <v>13</v>
      </c>
      <c r="AA1790" s="4">
        <v>6</v>
      </c>
      <c r="AB1790" s="4" t="s">
        <v>615</v>
      </c>
      <c r="AC1790" s="4">
        <v>2</v>
      </c>
      <c r="AD1790" s="4" t="s">
        <v>38</v>
      </c>
      <c r="AE1790" s="4">
        <v>210</v>
      </c>
      <c r="AF1790" s="4"/>
      <c r="AG1790" s="4"/>
    </row>
    <row r="1791" spans="1:33">
      <c r="A1791" s="4" t="s">
        <v>342</v>
      </c>
      <c r="B1791" s="4" t="s">
        <v>226</v>
      </c>
      <c r="C1791" s="28">
        <v>40029</v>
      </c>
      <c r="D1791" s="4">
        <v>2009</v>
      </c>
      <c r="E1791" s="33">
        <v>0.46736111111111112</v>
      </c>
      <c r="F1791" s="33">
        <v>0.4770833333333333</v>
      </c>
      <c r="G1791" s="33">
        <f t="shared" si="189"/>
        <v>9.7222222222221877E-3</v>
      </c>
      <c r="H1791" s="4">
        <v>2</v>
      </c>
      <c r="I1791" s="5">
        <v>2</v>
      </c>
      <c r="J1791" s="5">
        <v>6</v>
      </c>
      <c r="K1791" s="4">
        <v>6</v>
      </c>
      <c r="L1791" s="6" t="s">
        <v>35</v>
      </c>
      <c r="M1791" s="6" t="s">
        <v>36</v>
      </c>
      <c r="N1791" s="4">
        <v>2</v>
      </c>
      <c r="O1791" s="5">
        <f t="shared" si="190"/>
        <v>31.679999999999996</v>
      </c>
      <c r="P1791" s="5">
        <v>9.6</v>
      </c>
      <c r="Q1791" s="5">
        <f t="shared" si="191"/>
        <v>30.029999999999998</v>
      </c>
      <c r="R1791" s="5">
        <v>9.1</v>
      </c>
      <c r="S1791" s="5">
        <f t="shared" si="192"/>
        <v>31.679999999999996</v>
      </c>
      <c r="T1791" s="5">
        <v>9.6</v>
      </c>
      <c r="U1791" s="8">
        <f t="shared" si="194"/>
        <v>30.854999999999997</v>
      </c>
      <c r="V1791" s="5">
        <f t="shared" si="195"/>
        <v>9.35</v>
      </c>
      <c r="W1791" s="12">
        <v>27.86449</v>
      </c>
      <c r="X1791" s="12">
        <v>-115.1875</v>
      </c>
      <c r="Y1791" s="4">
        <f t="shared" si="193"/>
        <v>55.400000000000006</v>
      </c>
      <c r="Z1791" s="4">
        <v>13</v>
      </c>
      <c r="AA1791" s="4">
        <v>6</v>
      </c>
      <c r="AB1791" s="4" t="s">
        <v>618</v>
      </c>
      <c r="AC1791" s="4">
        <v>4</v>
      </c>
      <c r="AD1791" s="4" t="s">
        <v>38</v>
      </c>
      <c r="AE1791" s="4">
        <v>210</v>
      </c>
      <c r="AF1791" s="4"/>
      <c r="AG1791" s="4"/>
    </row>
    <row r="1792" spans="1:33">
      <c r="A1792" s="4" t="s">
        <v>342</v>
      </c>
      <c r="B1792" s="4" t="s">
        <v>226</v>
      </c>
      <c r="C1792" s="28">
        <v>40029</v>
      </c>
      <c r="D1792" s="4">
        <v>2009</v>
      </c>
      <c r="E1792" s="33">
        <v>0.46736111111111112</v>
      </c>
      <c r="F1792" s="33">
        <v>0.4770833333333333</v>
      </c>
      <c r="G1792" s="33">
        <f t="shared" si="189"/>
        <v>9.7222222222221877E-3</v>
      </c>
      <c r="H1792" s="4">
        <v>2</v>
      </c>
      <c r="I1792" s="5">
        <v>2</v>
      </c>
      <c r="J1792" s="5">
        <v>6</v>
      </c>
      <c r="K1792" s="4">
        <v>6</v>
      </c>
      <c r="L1792" s="6" t="s">
        <v>35</v>
      </c>
      <c r="M1792" s="6" t="s">
        <v>36</v>
      </c>
      <c r="N1792" s="4">
        <v>2</v>
      </c>
      <c r="O1792" s="5">
        <f t="shared" si="190"/>
        <v>31.679999999999996</v>
      </c>
      <c r="P1792" s="5">
        <v>9.6</v>
      </c>
      <c r="Q1792" s="5">
        <f t="shared" si="191"/>
        <v>30.029999999999998</v>
      </c>
      <c r="R1792" s="5">
        <v>9.1</v>
      </c>
      <c r="S1792" s="5">
        <f t="shared" si="192"/>
        <v>31.679999999999996</v>
      </c>
      <c r="T1792" s="5">
        <v>9.6</v>
      </c>
      <c r="U1792" s="8">
        <f t="shared" si="194"/>
        <v>30.854999999999997</v>
      </c>
      <c r="V1792" s="5">
        <f t="shared" si="195"/>
        <v>9.35</v>
      </c>
      <c r="W1792" s="12">
        <v>27.86449</v>
      </c>
      <c r="X1792" s="12">
        <v>-115.1875</v>
      </c>
      <c r="Y1792" s="4">
        <f t="shared" si="193"/>
        <v>55.400000000000006</v>
      </c>
      <c r="Z1792" s="4">
        <v>13</v>
      </c>
      <c r="AA1792" s="4">
        <v>6</v>
      </c>
      <c r="AB1792" s="4" t="s">
        <v>619</v>
      </c>
      <c r="AC1792" s="4">
        <v>1</v>
      </c>
      <c r="AD1792" s="4" t="s">
        <v>38</v>
      </c>
      <c r="AE1792" s="4">
        <v>210</v>
      </c>
      <c r="AF1792" s="4"/>
      <c r="AG1792" s="4"/>
    </row>
    <row r="1793" spans="1:33">
      <c r="A1793" s="4" t="s">
        <v>342</v>
      </c>
      <c r="B1793" s="4" t="s">
        <v>226</v>
      </c>
      <c r="C1793" s="28">
        <v>40029</v>
      </c>
      <c r="D1793" s="4">
        <v>2009</v>
      </c>
      <c r="E1793" s="33">
        <v>0.46736111111111112</v>
      </c>
      <c r="F1793" s="33">
        <v>0.4770833333333333</v>
      </c>
      <c r="G1793" s="33">
        <f t="shared" si="189"/>
        <v>9.7222222222221877E-3</v>
      </c>
      <c r="H1793" s="4">
        <v>2</v>
      </c>
      <c r="I1793" s="5">
        <v>2</v>
      </c>
      <c r="J1793" s="5">
        <v>6</v>
      </c>
      <c r="K1793" s="4">
        <v>6</v>
      </c>
      <c r="L1793" s="6" t="s">
        <v>35</v>
      </c>
      <c r="M1793" s="6" t="s">
        <v>36</v>
      </c>
      <c r="N1793" s="4">
        <v>2</v>
      </c>
      <c r="O1793" s="5">
        <f t="shared" si="190"/>
        <v>31.679999999999996</v>
      </c>
      <c r="P1793" s="5">
        <v>9.6</v>
      </c>
      <c r="Q1793" s="5">
        <f t="shared" si="191"/>
        <v>30.029999999999998</v>
      </c>
      <c r="R1793" s="5">
        <v>9.1</v>
      </c>
      <c r="S1793" s="5">
        <f t="shared" si="192"/>
        <v>31.679999999999996</v>
      </c>
      <c r="T1793" s="5">
        <v>9.6</v>
      </c>
      <c r="U1793" s="8">
        <f t="shared" si="194"/>
        <v>30.854999999999997</v>
      </c>
      <c r="V1793" s="5">
        <f t="shared" si="195"/>
        <v>9.35</v>
      </c>
      <c r="W1793" s="12">
        <v>27.86449</v>
      </c>
      <c r="X1793" s="12">
        <v>-115.1875</v>
      </c>
      <c r="Y1793" s="4">
        <f t="shared" si="193"/>
        <v>55.400000000000006</v>
      </c>
      <c r="Z1793" s="4">
        <v>13</v>
      </c>
      <c r="AA1793" s="4">
        <v>6</v>
      </c>
      <c r="AB1793" s="4" t="s">
        <v>613</v>
      </c>
      <c r="AC1793" s="4">
        <v>20</v>
      </c>
      <c r="AD1793" s="4" t="s">
        <v>38</v>
      </c>
      <c r="AE1793" s="4">
        <v>210</v>
      </c>
      <c r="AF1793" s="4"/>
      <c r="AG1793" s="4"/>
    </row>
    <row r="1794" spans="1:33">
      <c r="A1794" s="4" t="s">
        <v>342</v>
      </c>
      <c r="B1794" s="4" t="s">
        <v>226</v>
      </c>
      <c r="C1794" s="28">
        <v>40029</v>
      </c>
      <c r="D1794" s="4">
        <v>2009</v>
      </c>
      <c r="E1794" s="33">
        <v>0.46736111111111112</v>
      </c>
      <c r="F1794" s="33">
        <v>0.4770833333333333</v>
      </c>
      <c r="G1794" s="33">
        <f t="shared" ref="G1794:G1857" si="196">F1794-E1794</f>
        <v>9.7222222222221877E-3</v>
      </c>
      <c r="H1794" s="4">
        <v>2</v>
      </c>
      <c r="I1794" s="5">
        <v>2</v>
      </c>
      <c r="J1794" s="5">
        <v>6</v>
      </c>
      <c r="K1794" s="4">
        <v>6</v>
      </c>
      <c r="L1794" s="6" t="s">
        <v>35</v>
      </c>
      <c r="M1794" s="6" t="s">
        <v>36</v>
      </c>
      <c r="N1794" s="4">
        <v>2</v>
      </c>
      <c r="O1794" s="5">
        <f t="shared" ref="O1794:O1857" si="197">3.3*P1794</f>
        <v>31.679999999999996</v>
      </c>
      <c r="P1794" s="5">
        <v>9.6</v>
      </c>
      <c r="Q1794" s="5">
        <f t="shared" ref="Q1794:Q1857" si="198">3.3*R1794</f>
        <v>30.029999999999998</v>
      </c>
      <c r="R1794" s="5">
        <v>9.1</v>
      </c>
      <c r="S1794" s="5">
        <f t="shared" ref="S1794:S1857" si="199">3.3*T1794</f>
        <v>31.679999999999996</v>
      </c>
      <c r="T1794" s="5">
        <v>9.6</v>
      </c>
      <c r="U1794" s="8">
        <f t="shared" si="194"/>
        <v>30.854999999999997</v>
      </c>
      <c r="V1794" s="5">
        <f t="shared" si="195"/>
        <v>9.35</v>
      </c>
      <c r="W1794" s="12">
        <v>27.86449</v>
      </c>
      <c r="X1794" s="12">
        <v>-115.1875</v>
      </c>
      <c r="Y1794" s="4">
        <f t="shared" ref="Y1794:Y1809" si="200">(Z1794*1.8)+32</f>
        <v>55.400000000000006</v>
      </c>
      <c r="Z1794" s="4">
        <v>13</v>
      </c>
      <c r="AA1794" s="4">
        <v>6</v>
      </c>
      <c r="AB1794" s="4" t="s">
        <v>612</v>
      </c>
      <c r="AC1794" s="4">
        <v>1</v>
      </c>
      <c r="AD1794" s="4" t="s">
        <v>38</v>
      </c>
      <c r="AE1794" s="4">
        <v>210</v>
      </c>
      <c r="AF1794" s="4"/>
      <c r="AG1794" s="4"/>
    </row>
    <row r="1795" spans="1:33">
      <c r="A1795" s="4" t="s">
        <v>342</v>
      </c>
      <c r="B1795" s="4" t="s">
        <v>226</v>
      </c>
      <c r="C1795" s="28">
        <v>40029</v>
      </c>
      <c r="D1795" s="4">
        <v>2009</v>
      </c>
      <c r="E1795" s="33">
        <v>0.46736111111111112</v>
      </c>
      <c r="F1795" s="33">
        <v>0.4770833333333333</v>
      </c>
      <c r="G1795" s="33">
        <f t="shared" si="196"/>
        <v>9.7222222222221877E-3</v>
      </c>
      <c r="H1795" s="4">
        <v>2</v>
      </c>
      <c r="I1795" s="5">
        <v>2</v>
      </c>
      <c r="J1795" s="5">
        <v>6</v>
      </c>
      <c r="K1795" s="4">
        <v>6</v>
      </c>
      <c r="L1795" s="6" t="s">
        <v>35</v>
      </c>
      <c r="M1795" s="6" t="s">
        <v>36</v>
      </c>
      <c r="N1795" s="4">
        <v>2</v>
      </c>
      <c r="O1795" s="5">
        <f t="shared" si="197"/>
        <v>31.679999999999996</v>
      </c>
      <c r="P1795" s="5">
        <v>9.6</v>
      </c>
      <c r="Q1795" s="5">
        <f t="shared" si="198"/>
        <v>30.029999999999998</v>
      </c>
      <c r="R1795" s="5">
        <v>9.1</v>
      </c>
      <c r="S1795" s="5">
        <f t="shared" si="199"/>
        <v>31.679999999999996</v>
      </c>
      <c r="T1795" s="5">
        <v>9.6</v>
      </c>
      <c r="U1795" s="8">
        <f t="shared" ref="U1795:U1858" si="201">V1795*3.3</f>
        <v>30.854999999999997</v>
      </c>
      <c r="V1795" s="5">
        <f t="shared" ref="V1795:V1858" si="202">(R1795+P1795)/2</f>
        <v>9.35</v>
      </c>
      <c r="W1795" s="12">
        <v>27.86449</v>
      </c>
      <c r="X1795" s="12">
        <v>-115.1875</v>
      </c>
      <c r="Y1795" s="4">
        <f t="shared" si="200"/>
        <v>55.400000000000006</v>
      </c>
      <c r="Z1795" s="4">
        <v>13</v>
      </c>
      <c r="AA1795" s="4">
        <v>6</v>
      </c>
      <c r="AB1795" s="4" t="s">
        <v>606</v>
      </c>
      <c r="AC1795" s="4">
        <v>15</v>
      </c>
      <c r="AD1795" s="4" t="s">
        <v>38</v>
      </c>
      <c r="AE1795" s="4">
        <v>210</v>
      </c>
      <c r="AF1795" s="4"/>
      <c r="AG1795" s="4"/>
    </row>
    <row r="1796" spans="1:33">
      <c r="A1796" s="4" t="s">
        <v>342</v>
      </c>
      <c r="B1796" s="4" t="s">
        <v>226</v>
      </c>
      <c r="C1796" s="28">
        <v>40029</v>
      </c>
      <c r="D1796" s="4">
        <v>2009</v>
      </c>
      <c r="E1796" s="33">
        <v>0.46736111111111112</v>
      </c>
      <c r="F1796" s="33">
        <v>0.4770833333333333</v>
      </c>
      <c r="G1796" s="33">
        <f t="shared" si="196"/>
        <v>9.7222222222221877E-3</v>
      </c>
      <c r="H1796" s="4">
        <v>2</v>
      </c>
      <c r="I1796" s="5">
        <v>2</v>
      </c>
      <c r="J1796" s="5">
        <v>6</v>
      </c>
      <c r="K1796" s="4">
        <v>6</v>
      </c>
      <c r="L1796" s="6" t="s">
        <v>35</v>
      </c>
      <c r="M1796" s="6" t="s">
        <v>36</v>
      </c>
      <c r="N1796" s="4">
        <v>2</v>
      </c>
      <c r="O1796" s="5">
        <f t="shared" si="197"/>
        <v>31.679999999999996</v>
      </c>
      <c r="P1796" s="5">
        <v>9.6</v>
      </c>
      <c r="Q1796" s="5">
        <f t="shared" si="198"/>
        <v>30.029999999999998</v>
      </c>
      <c r="R1796" s="5">
        <v>9.1</v>
      </c>
      <c r="S1796" s="5">
        <f t="shared" si="199"/>
        <v>31.679999999999996</v>
      </c>
      <c r="T1796" s="5">
        <v>9.6</v>
      </c>
      <c r="U1796" s="8">
        <f t="shared" si="201"/>
        <v>30.854999999999997</v>
      </c>
      <c r="V1796" s="5">
        <f t="shared" si="202"/>
        <v>9.35</v>
      </c>
      <c r="W1796" s="12">
        <v>27.86449</v>
      </c>
      <c r="X1796" s="12">
        <v>-115.1875</v>
      </c>
      <c r="Y1796" s="4">
        <f t="shared" si="200"/>
        <v>55.400000000000006</v>
      </c>
      <c r="Z1796" s="4">
        <v>13</v>
      </c>
      <c r="AA1796" s="4">
        <v>6</v>
      </c>
      <c r="AB1796" s="4" t="s">
        <v>607</v>
      </c>
      <c r="AC1796" s="4">
        <v>5</v>
      </c>
      <c r="AD1796" s="4" t="s">
        <v>38</v>
      </c>
      <c r="AE1796" s="4">
        <v>210</v>
      </c>
      <c r="AF1796" s="4"/>
      <c r="AG1796" s="4"/>
    </row>
    <row r="1797" spans="1:33">
      <c r="A1797" s="4" t="s">
        <v>342</v>
      </c>
      <c r="B1797" s="4" t="s">
        <v>226</v>
      </c>
      <c r="C1797" s="28">
        <v>40029</v>
      </c>
      <c r="D1797" s="4">
        <v>2009</v>
      </c>
      <c r="E1797" s="33">
        <v>0.46736111111111112</v>
      </c>
      <c r="F1797" s="33">
        <v>0.4770833333333333</v>
      </c>
      <c r="G1797" s="33">
        <f t="shared" si="196"/>
        <v>9.7222222222221877E-3</v>
      </c>
      <c r="H1797" s="4">
        <v>2</v>
      </c>
      <c r="I1797" s="5">
        <v>2</v>
      </c>
      <c r="J1797" s="5">
        <v>6</v>
      </c>
      <c r="K1797" s="4">
        <v>6</v>
      </c>
      <c r="L1797" s="6" t="s">
        <v>35</v>
      </c>
      <c r="M1797" s="6" t="s">
        <v>36</v>
      </c>
      <c r="N1797" s="4">
        <v>2</v>
      </c>
      <c r="O1797" s="5">
        <f t="shared" si="197"/>
        <v>31.679999999999996</v>
      </c>
      <c r="P1797" s="5">
        <v>9.6</v>
      </c>
      <c r="Q1797" s="5">
        <f t="shared" si="198"/>
        <v>30.029999999999998</v>
      </c>
      <c r="R1797" s="5">
        <v>9.1</v>
      </c>
      <c r="S1797" s="5">
        <f t="shared" si="199"/>
        <v>31.679999999999996</v>
      </c>
      <c r="T1797" s="5">
        <v>9.6</v>
      </c>
      <c r="U1797" s="8">
        <f t="shared" si="201"/>
        <v>30.854999999999997</v>
      </c>
      <c r="V1797" s="5">
        <f t="shared" si="202"/>
        <v>9.35</v>
      </c>
      <c r="W1797" s="12">
        <v>27.86449</v>
      </c>
      <c r="X1797" s="12">
        <v>-115.1875</v>
      </c>
      <c r="Y1797" s="4">
        <f t="shared" si="200"/>
        <v>55.400000000000006</v>
      </c>
      <c r="Z1797" s="4">
        <v>13</v>
      </c>
      <c r="AA1797" s="4">
        <v>6</v>
      </c>
      <c r="AB1797" s="4" t="s">
        <v>611</v>
      </c>
      <c r="AC1797" s="4">
        <v>1</v>
      </c>
      <c r="AD1797" s="4" t="s">
        <v>38</v>
      </c>
      <c r="AE1797" s="4">
        <v>210</v>
      </c>
      <c r="AF1797" s="4"/>
      <c r="AG1797" s="4"/>
    </row>
    <row r="1798" spans="1:33">
      <c r="A1798" s="4" t="s">
        <v>343</v>
      </c>
      <c r="B1798" s="4" t="s">
        <v>43</v>
      </c>
      <c r="C1798" s="28">
        <v>40029</v>
      </c>
      <c r="D1798" s="4">
        <v>2009</v>
      </c>
      <c r="E1798" s="33">
        <v>0.39166666666666666</v>
      </c>
      <c r="F1798" s="33">
        <v>0.40069444444444446</v>
      </c>
      <c r="G1798" s="33">
        <f t="shared" si="196"/>
        <v>9.0277777777778012E-3</v>
      </c>
      <c r="H1798" s="4">
        <v>2</v>
      </c>
      <c r="I1798" s="5">
        <v>1</v>
      </c>
      <c r="J1798" s="5">
        <v>7</v>
      </c>
      <c r="K1798" s="4">
        <v>7</v>
      </c>
      <c r="L1798" s="6" t="s">
        <v>35</v>
      </c>
      <c r="M1798" s="6" t="s">
        <v>36</v>
      </c>
      <c r="N1798" s="4">
        <v>2</v>
      </c>
      <c r="O1798" s="5">
        <f t="shared" si="197"/>
        <v>50.16</v>
      </c>
      <c r="P1798" s="5">
        <v>15.2</v>
      </c>
      <c r="Q1798" s="5">
        <f t="shared" si="198"/>
        <v>53.13</v>
      </c>
      <c r="R1798" s="5">
        <v>16.100000000000001</v>
      </c>
      <c r="S1798" s="5">
        <f t="shared" si="199"/>
        <v>53.13</v>
      </c>
      <c r="T1798" s="5">
        <v>16.100000000000001</v>
      </c>
      <c r="U1798" s="8">
        <f t="shared" si="201"/>
        <v>51.644999999999996</v>
      </c>
      <c r="V1798" s="5">
        <f t="shared" si="202"/>
        <v>15.65</v>
      </c>
      <c r="W1798" s="12">
        <v>27.859220000000001</v>
      </c>
      <c r="X1798" s="12">
        <v>-115.18713</v>
      </c>
      <c r="Y1798" s="4">
        <f t="shared" si="200"/>
        <v>57.2</v>
      </c>
      <c r="Z1798" s="4">
        <v>14</v>
      </c>
      <c r="AA1798" s="4">
        <v>4</v>
      </c>
      <c r="AB1798" s="4" t="s">
        <v>613</v>
      </c>
      <c r="AC1798" s="4">
        <v>12</v>
      </c>
      <c r="AD1798" s="4" t="s">
        <v>38</v>
      </c>
      <c r="AE1798" s="4">
        <v>30</v>
      </c>
      <c r="AF1798" s="4"/>
      <c r="AG1798" s="4"/>
    </row>
    <row r="1799" spans="1:33">
      <c r="A1799" s="4" t="s">
        <v>343</v>
      </c>
      <c r="B1799" s="4" t="s">
        <v>43</v>
      </c>
      <c r="C1799" s="28">
        <v>40029</v>
      </c>
      <c r="D1799" s="4">
        <v>2009</v>
      </c>
      <c r="E1799" s="33">
        <v>0.39166666666666666</v>
      </c>
      <c r="F1799" s="33">
        <v>0.40069444444444446</v>
      </c>
      <c r="G1799" s="33">
        <f t="shared" si="196"/>
        <v>9.0277777777778012E-3</v>
      </c>
      <c r="H1799" s="4">
        <v>2</v>
      </c>
      <c r="I1799" s="5">
        <v>1</v>
      </c>
      <c r="J1799" s="5">
        <v>7</v>
      </c>
      <c r="K1799" s="4">
        <v>7</v>
      </c>
      <c r="L1799" s="6" t="s">
        <v>35</v>
      </c>
      <c r="M1799" s="6" t="s">
        <v>36</v>
      </c>
      <c r="N1799" s="4">
        <v>2</v>
      </c>
      <c r="O1799" s="5">
        <f t="shared" si="197"/>
        <v>50.16</v>
      </c>
      <c r="P1799" s="5">
        <v>15.2</v>
      </c>
      <c r="Q1799" s="5">
        <f t="shared" si="198"/>
        <v>53.13</v>
      </c>
      <c r="R1799" s="5">
        <v>16.100000000000001</v>
      </c>
      <c r="S1799" s="5">
        <f t="shared" si="199"/>
        <v>53.13</v>
      </c>
      <c r="T1799" s="5">
        <v>16.100000000000001</v>
      </c>
      <c r="U1799" s="8">
        <f t="shared" si="201"/>
        <v>51.644999999999996</v>
      </c>
      <c r="V1799" s="5">
        <f t="shared" si="202"/>
        <v>15.65</v>
      </c>
      <c r="W1799" s="12">
        <v>27.859220000000001</v>
      </c>
      <c r="X1799" s="12">
        <v>-115.18713</v>
      </c>
      <c r="Y1799" s="4">
        <f t="shared" si="200"/>
        <v>57.2</v>
      </c>
      <c r="Z1799" s="4">
        <v>14</v>
      </c>
      <c r="AA1799" s="4">
        <v>4</v>
      </c>
      <c r="AB1799" s="4" t="s">
        <v>606</v>
      </c>
      <c r="AC1799" s="4">
        <v>1</v>
      </c>
      <c r="AD1799" s="4" t="s">
        <v>38</v>
      </c>
      <c r="AE1799" s="4">
        <v>30</v>
      </c>
      <c r="AF1799" s="4"/>
      <c r="AG1799" s="4"/>
    </row>
    <row r="1800" spans="1:33">
      <c r="A1800" s="4" t="s">
        <v>343</v>
      </c>
      <c r="B1800" s="4" t="s">
        <v>43</v>
      </c>
      <c r="C1800" s="28">
        <v>40029</v>
      </c>
      <c r="D1800" s="4">
        <v>2009</v>
      </c>
      <c r="E1800" s="33">
        <v>0.39166666666666666</v>
      </c>
      <c r="F1800" s="33">
        <v>0.40069444444444446</v>
      </c>
      <c r="G1800" s="33">
        <f t="shared" si="196"/>
        <v>9.0277777777778012E-3</v>
      </c>
      <c r="H1800" s="4">
        <v>2</v>
      </c>
      <c r="I1800" s="5">
        <v>1</v>
      </c>
      <c r="J1800" s="5">
        <v>7</v>
      </c>
      <c r="K1800" s="4">
        <v>7</v>
      </c>
      <c r="L1800" s="6" t="s">
        <v>35</v>
      </c>
      <c r="M1800" s="6" t="s">
        <v>36</v>
      </c>
      <c r="N1800" s="4">
        <v>2</v>
      </c>
      <c r="O1800" s="5">
        <f t="shared" si="197"/>
        <v>50.16</v>
      </c>
      <c r="P1800" s="5">
        <v>15.2</v>
      </c>
      <c r="Q1800" s="5">
        <f t="shared" si="198"/>
        <v>53.13</v>
      </c>
      <c r="R1800" s="5">
        <v>16.100000000000001</v>
      </c>
      <c r="S1800" s="5">
        <f t="shared" si="199"/>
        <v>53.13</v>
      </c>
      <c r="T1800" s="5">
        <v>16.100000000000001</v>
      </c>
      <c r="U1800" s="8">
        <f t="shared" si="201"/>
        <v>51.644999999999996</v>
      </c>
      <c r="V1800" s="5">
        <f t="shared" si="202"/>
        <v>15.65</v>
      </c>
      <c r="W1800" s="12">
        <v>27.859220000000001</v>
      </c>
      <c r="X1800" s="12">
        <v>-115.18713</v>
      </c>
      <c r="Y1800" s="4">
        <f t="shared" si="200"/>
        <v>57.2</v>
      </c>
      <c r="Z1800" s="4">
        <v>14</v>
      </c>
      <c r="AA1800" s="4">
        <v>4</v>
      </c>
      <c r="AB1800" s="4" t="s">
        <v>607</v>
      </c>
      <c r="AC1800" s="4">
        <v>3</v>
      </c>
      <c r="AD1800" s="4" t="s">
        <v>38</v>
      </c>
      <c r="AE1800" s="4">
        <v>30</v>
      </c>
      <c r="AF1800" s="4"/>
      <c r="AG1800" s="4"/>
    </row>
    <row r="1801" spans="1:33">
      <c r="A1801" s="4" t="s">
        <v>343</v>
      </c>
      <c r="B1801" s="4" t="s">
        <v>43</v>
      </c>
      <c r="C1801" s="28">
        <v>40029</v>
      </c>
      <c r="D1801" s="4">
        <v>2009</v>
      </c>
      <c r="E1801" s="33">
        <v>0.39166666666666666</v>
      </c>
      <c r="F1801" s="33">
        <v>0.40069444444444446</v>
      </c>
      <c r="G1801" s="33">
        <f t="shared" si="196"/>
        <v>9.0277777777778012E-3</v>
      </c>
      <c r="H1801" s="4">
        <v>2</v>
      </c>
      <c r="I1801" s="5">
        <v>1</v>
      </c>
      <c r="J1801" s="5">
        <v>7</v>
      </c>
      <c r="K1801" s="4">
        <v>7</v>
      </c>
      <c r="L1801" s="6" t="s">
        <v>35</v>
      </c>
      <c r="M1801" s="6" t="s">
        <v>36</v>
      </c>
      <c r="N1801" s="4">
        <v>2</v>
      </c>
      <c r="O1801" s="5">
        <f t="shared" si="197"/>
        <v>50.16</v>
      </c>
      <c r="P1801" s="5">
        <v>15.2</v>
      </c>
      <c r="Q1801" s="5">
        <f t="shared" si="198"/>
        <v>53.13</v>
      </c>
      <c r="R1801" s="5">
        <v>16.100000000000001</v>
      </c>
      <c r="S1801" s="5">
        <f t="shared" si="199"/>
        <v>53.13</v>
      </c>
      <c r="T1801" s="5">
        <v>16.100000000000001</v>
      </c>
      <c r="U1801" s="8">
        <f t="shared" si="201"/>
        <v>51.644999999999996</v>
      </c>
      <c r="V1801" s="5">
        <f t="shared" si="202"/>
        <v>15.65</v>
      </c>
      <c r="W1801" s="12">
        <v>27.859220000000001</v>
      </c>
      <c r="X1801" s="12">
        <v>-115.18713</v>
      </c>
      <c r="Y1801" s="4">
        <f t="shared" si="200"/>
        <v>57.2</v>
      </c>
      <c r="Z1801" s="4">
        <v>14</v>
      </c>
      <c r="AA1801" s="4">
        <v>4</v>
      </c>
      <c r="AB1801" s="4" t="s">
        <v>611</v>
      </c>
      <c r="AC1801" s="4">
        <v>1</v>
      </c>
      <c r="AD1801" s="4" t="s">
        <v>38</v>
      </c>
      <c r="AE1801" s="4">
        <v>30</v>
      </c>
      <c r="AF1801" s="4"/>
      <c r="AG1801" s="4"/>
    </row>
    <row r="1802" spans="1:33">
      <c r="A1802" s="4" t="s">
        <v>344</v>
      </c>
      <c r="B1802" s="4" t="s">
        <v>43</v>
      </c>
      <c r="C1802" s="28">
        <v>40029</v>
      </c>
      <c r="D1802" s="4">
        <v>2009</v>
      </c>
      <c r="E1802" s="33">
        <v>0.45902777777777781</v>
      </c>
      <c r="F1802" s="33">
        <v>0.46458333333333335</v>
      </c>
      <c r="G1802" s="33">
        <f t="shared" si="196"/>
        <v>5.5555555555555358E-3</v>
      </c>
      <c r="H1802" s="4">
        <v>2</v>
      </c>
      <c r="I1802" s="5">
        <v>2</v>
      </c>
      <c r="J1802" s="5">
        <v>8</v>
      </c>
      <c r="K1802" s="4">
        <v>8</v>
      </c>
      <c r="L1802" s="6" t="s">
        <v>35</v>
      </c>
      <c r="M1802" s="6" t="s">
        <v>36</v>
      </c>
      <c r="N1802" s="4">
        <v>2</v>
      </c>
      <c r="O1802" s="5">
        <f t="shared" si="197"/>
        <v>48.839999999999996</v>
      </c>
      <c r="P1802" s="5">
        <v>14.8</v>
      </c>
      <c r="Q1802" s="5">
        <f t="shared" si="198"/>
        <v>40.26</v>
      </c>
      <c r="R1802" s="5">
        <v>12.2</v>
      </c>
      <c r="S1802" s="5">
        <f t="shared" si="199"/>
        <v>48.839999999999996</v>
      </c>
      <c r="T1802" s="5">
        <v>14.8</v>
      </c>
      <c r="U1802" s="8">
        <f t="shared" si="201"/>
        <v>44.55</v>
      </c>
      <c r="V1802" s="5">
        <f t="shared" si="202"/>
        <v>13.5</v>
      </c>
      <c r="W1802" s="12">
        <v>27.86392</v>
      </c>
      <c r="X1802" s="12">
        <v>-115.18732</v>
      </c>
      <c r="Y1802" s="4">
        <f t="shared" si="200"/>
        <v>57.2</v>
      </c>
      <c r="Z1802" s="4">
        <v>14</v>
      </c>
      <c r="AA1802" s="4">
        <v>4</v>
      </c>
      <c r="AB1802" s="9" t="s">
        <v>753</v>
      </c>
      <c r="AC1802" s="4">
        <v>10</v>
      </c>
      <c r="AD1802" s="4" t="s">
        <v>38</v>
      </c>
      <c r="AE1802" s="4">
        <v>30</v>
      </c>
      <c r="AF1802" s="4"/>
      <c r="AG1802" s="4"/>
    </row>
    <row r="1803" spans="1:33">
      <c r="A1803" s="4" t="s">
        <v>344</v>
      </c>
      <c r="B1803" s="4" t="s">
        <v>43</v>
      </c>
      <c r="C1803" s="28">
        <v>40029</v>
      </c>
      <c r="D1803" s="4">
        <v>2009</v>
      </c>
      <c r="E1803" s="33">
        <v>0.45902777777777781</v>
      </c>
      <c r="F1803" s="33">
        <v>0.46458333333333335</v>
      </c>
      <c r="G1803" s="33">
        <f t="shared" si="196"/>
        <v>5.5555555555555358E-3</v>
      </c>
      <c r="H1803" s="4">
        <v>2</v>
      </c>
      <c r="I1803" s="5">
        <v>2</v>
      </c>
      <c r="J1803" s="5">
        <v>8</v>
      </c>
      <c r="K1803" s="4">
        <v>8</v>
      </c>
      <c r="L1803" s="6" t="s">
        <v>35</v>
      </c>
      <c r="M1803" s="6" t="s">
        <v>36</v>
      </c>
      <c r="N1803" s="4">
        <v>2</v>
      </c>
      <c r="O1803" s="5">
        <f t="shared" si="197"/>
        <v>48.839999999999996</v>
      </c>
      <c r="P1803" s="5">
        <v>14.8</v>
      </c>
      <c r="Q1803" s="5">
        <f t="shared" si="198"/>
        <v>40.26</v>
      </c>
      <c r="R1803" s="5">
        <v>12.2</v>
      </c>
      <c r="S1803" s="5">
        <f t="shared" si="199"/>
        <v>48.839999999999996</v>
      </c>
      <c r="T1803" s="5">
        <v>14.8</v>
      </c>
      <c r="U1803" s="8">
        <f t="shared" si="201"/>
        <v>44.55</v>
      </c>
      <c r="V1803" s="5">
        <f t="shared" si="202"/>
        <v>13.5</v>
      </c>
      <c r="W1803" s="12">
        <v>27.86392</v>
      </c>
      <c r="X1803" s="12">
        <v>-115.18732</v>
      </c>
      <c r="Y1803" s="4">
        <f t="shared" si="200"/>
        <v>57.2</v>
      </c>
      <c r="Z1803" s="4">
        <v>14</v>
      </c>
      <c r="AA1803" s="4">
        <v>4</v>
      </c>
      <c r="AB1803" s="4" t="s">
        <v>613</v>
      </c>
      <c r="AC1803" s="4">
        <v>13</v>
      </c>
      <c r="AD1803" s="4" t="s">
        <v>38</v>
      </c>
      <c r="AE1803" s="4">
        <v>30</v>
      </c>
      <c r="AF1803" s="4"/>
      <c r="AG1803" s="4"/>
    </row>
    <row r="1804" spans="1:33">
      <c r="A1804" s="4" t="s">
        <v>344</v>
      </c>
      <c r="B1804" s="4" t="s">
        <v>43</v>
      </c>
      <c r="C1804" s="28">
        <v>40029</v>
      </c>
      <c r="D1804" s="4">
        <v>2009</v>
      </c>
      <c r="E1804" s="33">
        <v>0.45902777777777781</v>
      </c>
      <c r="F1804" s="33">
        <v>0.46458333333333335</v>
      </c>
      <c r="G1804" s="33">
        <f t="shared" si="196"/>
        <v>5.5555555555555358E-3</v>
      </c>
      <c r="H1804" s="4">
        <v>2</v>
      </c>
      <c r="I1804" s="5">
        <v>2</v>
      </c>
      <c r="J1804" s="5">
        <v>8</v>
      </c>
      <c r="K1804" s="4">
        <v>8</v>
      </c>
      <c r="L1804" s="6" t="s">
        <v>35</v>
      </c>
      <c r="M1804" s="6" t="s">
        <v>36</v>
      </c>
      <c r="N1804" s="4">
        <v>2</v>
      </c>
      <c r="O1804" s="5">
        <f t="shared" si="197"/>
        <v>48.839999999999996</v>
      </c>
      <c r="P1804" s="5">
        <v>14.8</v>
      </c>
      <c r="Q1804" s="5">
        <f t="shared" si="198"/>
        <v>40.26</v>
      </c>
      <c r="R1804" s="5">
        <v>12.2</v>
      </c>
      <c r="S1804" s="5">
        <f t="shared" si="199"/>
        <v>48.839999999999996</v>
      </c>
      <c r="T1804" s="5">
        <v>14.8</v>
      </c>
      <c r="U1804" s="8">
        <f t="shared" si="201"/>
        <v>44.55</v>
      </c>
      <c r="V1804" s="5">
        <f t="shared" si="202"/>
        <v>13.5</v>
      </c>
      <c r="W1804" s="12">
        <v>27.86392</v>
      </c>
      <c r="X1804" s="12">
        <v>-115.18732</v>
      </c>
      <c r="Y1804" s="4">
        <f t="shared" si="200"/>
        <v>57.2</v>
      </c>
      <c r="Z1804" s="4">
        <v>14</v>
      </c>
      <c r="AA1804" s="4">
        <v>4</v>
      </c>
      <c r="AB1804" s="4" t="s">
        <v>609</v>
      </c>
      <c r="AC1804" s="4">
        <v>1</v>
      </c>
      <c r="AD1804" s="4" t="s">
        <v>38</v>
      </c>
      <c r="AE1804" s="4">
        <v>30</v>
      </c>
      <c r="AF1804" s="4"/>
      <c r="AG1804" s="4"/>
    </row>
    <row r="1805" spans="1:33">
      <c r="A1805" s="4" t="s">
        <v>344</v>
      </c>
      <c r="B1805" s="4" t="s">
        <v>43</v>
      </c>
      <c r="C1805" s="28">
        <v>40029</v>
      </c>
      <c r="D1805" s="4">
        <v>2009</v>
      </c>
      <c r="E1805" s="33">
        <v>0.45902777777777781</v>
      </c>
      <c r="F1805" s="33">
        <v>0.46458333333333335</v>
      </c>
      <c r="G1805" s="33">
        <f t="shared" si="196"/>
        <v>5.5555555555555358E-3</v>
      </c>
      <c r="H1805" s="4">
        <v>2</v>
      </c>
      <c r="I1805" s="5">
        <v>2</v>
      </c>
      <c r="J1805" s="5">
        <v>8</v>
      </c>
      <c r="K1805" s="4">
        <v>8</v>
      </c>
      <c r="L1805" s="6" t="s">
        <v>35</v>
      </c>
      <c r="M1805" s="6" t="s">
        <v>36</v>
      </c>
      <c r="N1805" s="4">
        <v>2</v>
      </c>
      <c r="O1805" s="5">
        <f t="shared" si="197"/>
        <v>48.839999999999996</v>
      </c>
      <c r="P1805" s="5">
        <v>14.8</v>
      </c>
      <c r="Q1805" s="5">
        <f t="shared" si="198"/>
        <v>40.26</v>
      </c>
      <c r="R1805" s="5">
        <v>12.2</v>
      </c>
      <c r="S1805" s="5">
        <f t="shared" si="199"/>
        <v>48.839999999999996</v>
      </c>
      <c r="T1805" s="5">
        <v>14.8</v>
      </c>
      <c r="U1805" s="8">
        <f t="shared" si="201"/>
        <v>44.55</v>
      </c>
      <c r="V1805" s="5">
        <f t="shared" si="202"/>
        <v>13.5</v>
      </c>
      <c r="W1805" s="12">
        <v>27.86392</v>
      </c>
      <c r="X1805" s="12">
        <v>-115.18732</v>
      </c>
      <c r="Y1805" s="4">
        <f t="shared" si="200"/>
        <v>57.2</v>
      </c>
      <c r="Z1805" s="4">
        <v>14</v>
      </c>
      <c r="AA1805" s="4">
        <v>4</v>
      </c>
      <c r="AB1805" s="4" t="s">
        <v>606</v>
      </c>
      <c r="AC1805" s="4">
        <v>3</v>
      </c>
      <c r="AD1805" s="4" t="s">
        <v>38</v>
      </c>
      <c r="AE1805" s="4">
        <v>30</v>
      </c>
      <c r="AF1805" s="4"/>
      <c r="AG1805" s="4"/>
    </row>
    <row r="1806" spans="1:33">
      <c r="A1806" s="4" t="s">
        <v>344</v>
      </c>
      <c r="B1806" s="4" t="s">
        <v>43</v>
      </c>
      <c r="C1806" s="28">
        <v>40029</v>
      </c>
      <c r="D1806" s="4">
        <v>2009</v>
      </c>
      <c r="E1806" s="33">
        <v>0.45902777777777781</v>
      </c>
      <c r="F1806" s="33">
        <v>0.46458333333333335</v>
      </c>
      <c r="G1806" s="33">
        <f t="shared" si="196"/>
        <v>5.5555555555555358E-3</v>
      </c>
      <c r="H1806" s="4">
        <v>2</v>
      </c>
      <c r="I1806" s="5">
        <v>2</v>
      </c>
      <c r="J1806" s="5">
        <v>8</v>
      </c>
      <c r="K1806" s="4">
        <v>8</v>
      </c>
      <c r="L1806" s="6" t="s">
        <v>35</v>
      </c>
      <c r="M1806" s="6" t="s">
        <v>36</v>
      </c>
      <c r="N1806" s="4">
        <v>2</v>
      </c>
      <c r="O1806" s="5">
        <f t="shared" si="197"/>
        <v>48.839999999999996</v>
      </c>
      <c r="P1806" s="5">
        <v>14.8</v>
      </c>
      <c r="Q1806" s="5">
        <f t="shared" si="198"/>
        <v>40.26</v>
      </c>
      <c r="R1806" s="5">
        <v>12.2</v>
      </c>
      <c r="S1806" s="5">
        <f t="shared" si="199"/>
        <v>48.839999999999996</v>
      </c>
      <c r="T1806" s="5">
        <v>14.8</v>
      </c>
      <c r="U1806" s="8">
        <f t="shared" si="201"/>
        <v>44.55</v>
      </c>
      <c r="V1806" s="5">
        <f t="shared" si="202"/>
        <v>13.5</v>
      </c>
      <c r="W1806" s="12">
        <v>27.86392</v>
      </c>
      <c r="X1806" s="12">
        <v>-115.18732</v>
      </c>
      <c r="Y1806" s="4">
        <f t="shared" si="200"/>
        <v>57.2</v>
      </c>
      <c r="Z1806" s="4">
        <v>14</v>
      </c>
      <c r="AA1806" s="4">
        <v>4</v>
      </c>
      <c r="AB1806" s="4" t="s">
        <v>607</v>
      </c>
      <c r="AC1806" s="4">
        <v>2</v>
      </c>
      <c r="AD1806" s="4" t="s">
        <v>38</v>
      </c>
      <c r="AE1806" s="4">
        <v>30</v>
      </c>
      <c r="AF1806" s="4"/>
      <c r="AG1806" s="4"/>
    </row>
    <row r="1807" spans="1:33">
      <c r="A1807" s="4" t="s">
        <v>344</v>
      </c>
      <c r="B1807" s="4" t="s">
        <v>43</v>
      </c>
      <c r="C1807" s="28">
        <v>40029</v>
      </c>
      <c r="D1807" s="4">
        <v>2009</v>
      </c>
      <c r="E1807" s="33">
        <v>0.45902777777777781</v>
      </c>
      <c r="F1807" s="33">
        <v>0.46458333333333335</v>
      </c>
      <c r="G1807" s="33">
        <f t="shared" si="196"/>
        <v>5.5555555555555358E-3</v>
      </c>
      <c r="H1807" s="4">
        <v>2</v>
      </c>
      <c r="I1807" s="5">
        <v>2</v>
      </c>
      <c r="J1807" s="5">
        <v>8</v>
      </c>
      <c r="K1807" s="4">
        <v>8</v>
      </c>
      <c r="L1807" s="6" t="s">
        <v>35</v>
      </c>
      <c r="M1807" s="6" t="s">
        <v>36</v>
      </c>
      <c r="N1807" s="4">
        <v>2</v>
      </c>
      <c r="O1807" s="5">
        <f t="shared" si="197"/>
        <v>48.839999999999996</v>
      </c>
      <c r="P1807" s="5">
        <v>14.8</v>
      </c>
      <c r="Q1807" s="5">
        <f t="shared" si="198"/>
        <v>40.26</v>
      </c>
      <c r="R1807" s="5">
        <v>12.2</v>
      </c>
      <c r="S1807" s="5">
        <f t="shared" si="199"/>
        <v>48.839999999999996</v>
      </c>
      <c r="T1807" s="5">
        <v>14.8</v>
      </c>
      <c r="U1807" s="8">
        <f t="shared" si="201"/>
        <v>44.55</v>
      </c>
      <c r="V1807" s="5">
        <f t="shared" si="202"/>
        <v>13.5</v>
      </c>
      <c r="W1807" s="12">
        <v>27.86392</v>
      </c>
      <c r="X1807" s="12">
        <v>-115.18732</v>
      </c>
      <c r="Y1807" s="4">
        <f t="shared" si="200"/>
        <v>57.2</v>
      </c>
      <c r="Z1807" s="4">
        <v>14</v>
      </c>
      <c r="AA1807" s="4">
        <v>4</v>
      </c>
      <c r="AB1807" s="4" t="s">
        <v>611</v>
      </c>
      <c r="AC1807" s="4">
        <v>1</v>
      </c>
      <c r="AD1807" s="4" t="s">
        <v>38</v>
      </c>
      <c r="AE1807" s="4">
        <v>30</v>
      </c>
      <c r="AF1807" s="4"/>
      <c r="AG1807" s="4"/>
    </row>
    <row r="1808" spans="1:33">
      <c r="A1808" s="4" t="s">
        <v>345</v>
      </c>
      <c r="B1808" s="4" t="s">
        <v>238</v>
      </c>
      <c r="C1808" s="28">
        <v>40029</v>
      </c>
      <c r="D1808" s="4">
        <v>2009</v>
      </c>
      <c r="E1808" s="33">
        <v>0.40347222222222223</v>
      </c>
      <c r="F1808" s="33">
        <v>0.41250000000000003</v>
      </c>
      <c r="G1808" s="33">
        <f t="shared" si="196"/>
        <v>9.0277777777778012E-3</v>
      </c>
      <c r="H1808" s="4">
        <v>2</v>
      </c>
      <c r="I1808" s="5">
        <v>1</v>
      </c>
      <c r="J1808" s="5">
        <v>9</v>
      </c>
      <c r="K1808" s="4">
        <v>9</v>
      </c>
      <c r="L1808" s="6" t="s">
        <v>35</v>
      </c>
      <c r="M1808" s="6" t="s">
        <v>36</v>
      </c>
      <c r="N1808" s="4">
        <v>2</v>
      </c>
      <c r="O1808" s="5">
        <f t="shared" si="197"/>
        <v>50.16</v>
      </c>
      <c r="P1808" s="5">
        <v>15.2</v>
      </c>
      <c r="Q1808" s="5">
        <f t="shared" si="198"/>
        <v>42.9</v>
      </c>
      <c r="R1808" s="5">
        <v>13</v>
      </c>
      <c r="S1808" s="5">
        <f t="shared" si="199"/>
        <v>50.16</v>
      </c>
      <c r="T1808" s="5">
        <v>15.2</v>
      </c>
      <c r="U1808" s="8">
        <f t="shared" si="201"/>
        <v>46.529999999999994</v>
      </c>
      <c r="V1808" s="5">
        <f t="shared" si="202"/>
        <v>14.1</v>
      </c>
      <c r="W1808" s="12">
        <v>27.85971</v>
      </c>
      <c r="X1808" s="12">
        <v>-115.18899999999999</v>
      </c>
      <c r="Y1808" s="4">
        <f t="shared" si="200"/>
        <v>55.400000000000006</v>
      </c>
      <c r="Z1808" s="4">
        <v>13</v>
      </c>
      <c r="AA1808" s="4">
        <v>6</v>
      </c>
      <c r="AB1808" s="4" t="s">
        <v>618</v>
      </c>
      <c r="AC1808" s="4">
        <v>6</v>
      </c>
      <c r="AD1808" s="4" t="s">
        <v>38</v>
      </c>
      <c r="AE1808" s="4">
        <v>210</v>
      </c>
      <c r="AF1808" s="4"/>
      <c r="AG1808" s="4"/>
    </row>
    <row r="1809" spans="1:33">
      <c r="A1809" s="4" t="s">
        <v>345</v>
      </c>
      <c r="B1809" s="4" t="s">
        <v>238</v>
      </c>
      <c r="C1809" s="28">
        <v>40029</v>
      </c>
      <c r="D1809" s="4">
        <v>2009</v>
      </c>
      <c r="E1809" s="33">
        <v>0.40347222222222223</v>
      </c>
      <c r="F1809" s="33">
        <v>0.41250000000000003</v>
      </c>
      <c r="G1809" s="33">
        <f t="shared" si="196"/>
        <v>9.0277777777778012E-3</v>
      </c>
      <c r="H1809" s="4">
        <v>2</v>
      </c>
      <c r="I1809" s="5">
        <v>1</v>
      </c>
      <c r="J1809" s="5">
        <v>9</v>
      </c>
      <c r="K1809" s="4">
        <v>9</v>
      </c>
      <c r="L1809" s="6" t="s">
        <v>35</v>
      </c>
      <c r="M1809" s="6" t="s">
        <v>36</v>
      </c>
      <c r="N1809" s="4">
        <v>2</v>
      </c>
      <c r="O1809" s="5">
        <f t="shared" si="197"/>
        <v>50.16</v>
      </c>
      <c r="P1809" s="5">
        <v>15.2</v>
      </c>
      <c r="Q1809" s="5">
        <f t="shared" si="198"/>
        <v>42.9</v>
      </c>
      <c r="R1809" s="5">
        <v>13</v>
      </c>
      <c r="S1809" s="5">
        <f t="shared" si="199"/>
        <v>50.16</v>
      </c>
      <c r="T1809" s="5">
        <v>15.2</v>
      </c>
      <c r="U1809" s="8">
        <f t="shared" si="201"/>
        <v>46.529999999999994</v>
      </c>
      <c r="V1809" s="5">
        <f t="shared" si="202"/>
        <v>14.1</v>
      </c>
      <c r="W1809" s="12">
        <v>27.85971</v>
      </c>
      <c r="X1809" s="12">
        <v>-115.18899999999999</v>
      </c>
      <c r="Y1809" s="4">
        <f t="shared" si="200"/>
        <v>55.400000000000006</v>
      </c>
      <c r="Z1809" s="4">
        <v>13</v>
      </c>
      <c r="AA1809" s="4">
        <v>6</v>
      </c>
      <c r="AB1809" s="9" t="s">
        <v>753</v>
      </c>
      <c r="AC1809" s="4">
        <v>18</v>
      </c>
      <c r="AD1809" s="4" t="s">
        <v>38</v>
      </c>
      <c r="AE1809" s="4">
        <v>210</v>
      </c>
      <c r="AF1809" s="4"/>
      <c r="AG1809" s="4"/>
    </row>
    <row r="1810" spans="1:33">
      <c r="A1810" s="4" t="s">
        <v>345</v>
      </c>
      <c r="B1810" s="4" t="s">
        <v>238</v>
      </c>
      <c r="C1810" s="28">
        <v>40029</v>
      </c>
      <c r="D1810" s="4">
        <v>2009</v>
      </c>
      <c r="E1810" s="33">
        <v>0.40347222222222223</v>
      </c>
      <c r="F1810" s="33">
        <v>0.41250000000000003</v>
      </c>
      <c r="G1810" s="33">
        <f t="shared" si="196"/>
        <v>9.0277777777778012E-3</v>
      </c>
      <c r="H1810" s="4">
        <v>2</v>
      </c>
      <c r="I1810" s="5">
        <v>1</v>
      </c>
      <c r="J1810" s="5">
        <v>9</v>
      </c>
      <c r="K1810" s="4">
        <v>9</v>
      </c>
      <c r="L1810" s="6" t="s">
        <v>35</v>
      </c>
      <c r="M1810" s="6" t="s">
        <v>36</v>
      </c>
      <c r="N1810" s="4">
        <v>2</v>
      </c>
      <c r="O1810" s="5">
        <f t="shared" si="197"/>
        <v>50.16</v>
      </c>
      <c r="P1810" s="5">
        <v>15.2</v>
      </c>
      <c r="Q1810" s="5">
        <f t="shared" si="198"/>
        <v>42.9</v>
      </c>
      <c r="R1810" s="5">
        <v>13</v>
      </c>
      <c r="S1810" s="5">
        <f t="shared" si="199"/>
        <v>50.16</v>
      </c>
      <c r="T1810" s="5">
        <v>15.2</v>
      </c>
      <c r="U1810" s="8">
        <f t="shared" si="201"/>
        <v>46.529999999999994</v>
      </c>
      <c r="V1810" s="5">
        <f t="shared" si="202"/>
        <v>14.1</v>
      </c>
      <c r="W1810" s="12">
        <v>27.85971</v>
      </c>
      <c r="X1810" s="12">
        <v>-115.18899999999999</v>
      </c>
      <c r="Y1810" s="4">
        <f>(Z1810*1.8)+32</f>
        <v>55.400000000000006</v>
      </c>
      <c r="Z1810" s="4">
        <v>13</v>
      </c>
      <c r="AA1810" s="4">
        <v>6</v>
      </c>
      <c r="AB1810" s="4" t="s">
        <v>621</v>
      </c>
      <c r="AC1810" s="4">
        <v>1</v>
      </c>
      <c r="AD1810" s="4" t="s">
        <v>38</v>
      </c>
      <c r="AE1810" s="4">
        <v>210</v>
      </c>
      <c r="AF1810" s="4"/>
      <c r="AG1810" s="4"/>
    </row>
    <row r="1811" spans="1:33">
      <c r="A1811" s="4" t="s">
        <v>345</v>
      </c>
      <c r="B1811" s="4" t="s">
        <v>238</v>
      </c>
      <c r="C1811" s="28">
        <v>40029</v>
      </c>
      <c r="D1811" s="4">
        <v>2009</v>
      </c>
      <c r="E1811" s="33">
        <v>0.40347222222222223</v>
      </c>
      <c r="F1811" s="33">
        <v>0.41250000000000003</v>
      </c>
      <c r="G1811" s="33">
        <f t="shared" si="196"/>
        <v>9.0277777777778012E-3</v>
      </c>
      <c r="H1811" s="4">
        <v>2</v>
      </c>
      <c r="I1811" s="5">
        <v>1</v>
      </c>
      <c r="J1811" s="5">
        <v>9</v>
      </c>
      <c r="K1811" s="4">
        <v>9</v>
      </c>
      <c r="L1811" s="6" t="s">
        <v>35</v>
      </c>
      <c r="M1811" s="6" t="s">
        <v>36</v>
      </c>
      <c r="N1811" s="4">
        <v>2</v>
      </c>
      <c r="O1811" s="5">
        <f t="shared" si="197"/>
        <v>50.16</v>
      </c>
      <c r="P1811" s="5">
        <v>15.2</v>
      </c>
      <c r="Q1811" s="5">
        <f t="shared" si="198"/>
        <v>42.9</v>
      </c>
      <c r="R1811" s="5">
        <v>13</v>
      </c>
      <c r="S1811" s="5">
        <f t="shared" si="199"/>
        <v>50.16</v>
      </c>
      <c r="T1811" s="5">
        <v>15.2</v>
      </c>
      <c r="U1811" s="8">
        <f t="shared" si="201"/>
        <v>46.529999999999994</v>
      </c>
      <c r="V1811" s="5">
        <f t="shared" si="202"/>
        <v>14.1</v>
      </c>
      <c r="W1811" s="12">
        <v>27.85971</v>
      </c>
      <c r="X1811" s="12">
        <v>-115.18899999999999</v>
      </c>
      <c r="Y1811" s="4">
        <f t="shared" ref="Y1811:Y1823" si="203">(Z1811*1.8)+32</f>
        <v>55.400000000000006</v>
      </c>
      <c r="Z1811" s="4">
        <v>13</v>
      </c>
      <c r="AA1811" s="4">
        <v>6</v>
      </c>
      <c r="AB1811" s="4" t="s">
        <v>620</v>
      </c>
      <c r="AC1811" s="4">
        <v>8</v>
      </c>
      <c r="AD1811" s="4" t="s">
        <v>38</v>
      </c>
      <c r="AE1811" s="4">
        <v>210</v>
      </c>
      <c r="AF1811" s="4"/>
      <c r="AG1811" s="4"/>
    </row>
    <row r="1812" spans="1:33">
      <c r="A1812" s="4" t="s">
        <v>345</v>
      </c>
      <c r="B1812" s="4" t="s">
        <v>238</v>
      </c>
      <c r="C1812" s="28">
        <v>40029</v>
      </c>
      <c r="D1812" s="4">
        <v>2009</v>
      </c>
      <c r="E1812" s="33">
        <v>0.40347222222222223</v>
      </c>
      <c r="F1812" s="33">
        <v>0.41250000000000003</v>
      </c>
      <c r="G1812" s="33">
        <f t="shared" si="196"/>
        <v>9.0277777777778012E-3</v>
      </c>
      <c r="H1812" s="4">
        <v>2</v>
      </c>
      <c r="I1812" s="5">
        <v>1</v>
      </c>
      <c r="J1812" s="5">
        <v>9</v>
      </c>
      <c r="K1812" s="4">
        <v>9</v>
      </c>
      <c r="L1812" s="6" t="s">
        <v>35</v>
      </c>
      <c r="M1812" s="6" t="s">
        <v>36</v>
      </c>
      <c r="N1812" s="4">
        <v>2</v>
      </c>
      <c r="O1812" s="5">
        <f t="shared" si="197"/>
        <v>50.16</v>
      </c>
      <c r="P1812" s="5">
        <v>15.2</v>
      </c>
      <c r="Q1812" s="5">
        <f t="shared" si="198"/>
        <v>42.9</v>
      </c>
      <c r="R1812" s="5">
        <v>13</v>
      </c>
      <c r="S1812" s="5">
        <f t="shared" si="199"/>
        <v>50.16</v>
      </c>
      <c r="T1812" s="5">
        <v>15.2</v>
      </c>
      <c r="U1812" s="8">
        <f t="shared" si="201"/>
        <v>46.529999999999994</v>
      </c>
      <c r="V1812" s="5">
        <f t="shared" si="202"/>
        <v>14.1</v>
      </c>
      <c r="W1812" s="12">
        <v>27.85971</v>
      </c>
      <c r="X1812" s="12">
        <v>-115.18899999999999</v>
      </c>
      <c r="Y1812" s="4">
        <f t="shared" si="203"/>
        <v>55.400000000000006</v>
      </c>
      <c r="Z1812" s="4">
        <v>13</v>
      </c>
      <c r="AA1812" s="4">
        <v>6</v>
      </c>
      <c r="AB1812" s="4" t="s">
        <v>613</v>
      </c>
      <c r="AC1812" s="4">
        <v>39</v>
      </c>
      <c r="AD1812" s="4" t="s">
        <v>38</v>
      </c>
      <c r="AE1812" s="4">
        <v>210</v>
      </c>
      <c r="AF1812" s="4"/>
      <c r="AG1812" s="4"/>
    </row>
    <row r="1813" spans="1:33">
      <c r="A1813" s="4" t="s">
        <v>345</v>
      </c>
      <c r="B1813" s="4" t="s">
        <v>238</v>
      </c>
      <c r="C1813" s="28">
        <v>40029</v>
      </c>
      <c r="D1813" s="4">
        <v>2009</v>
      </c>
      <c r="E1813" s="33">
        <v>0.40347222222222223</v>
      </c>
      <c r="F1813" s="33">
        <v>0.41250000000000003</v>
      </c>
      <c r="G1813" s="33">
        <f t="shared" si="196"/>
        <v>9.0277777777778012E-3</v>
      </c>
      <c r="H1813" s="4">
        <v>2</v>
      </c>
      <c r="I1813" s="5">
        <v>1</v>
      </c>
      <c r="J1813" s="5">
        <v>9</v>
      </c>
      <c r="K1813" s="4">
        <v>9</v>
      </c>
      <c r="L1813" s="6" t="s">
        <v>35</v>
      </c>
      <c r="M1813" s="6" t="s">
        <v>36</v>
      </c>
      <c r="N1813" s="4">
        <v>2</v>
      </c>
      <c r="O1813" s="5">
        <f t="shared" si="197"/>
        <v>50.16</v>
      </c>
      <c r="P1813" s="5">
        <v>15.2</v>
      </c>
      <c r="Q1813" s="5">
        <f t="shared" si="198"/>
        <v>42.9</v>
      </c>
      <c r="R1813" s="5">
        <v>13</v>
      </c>
      <c r="S1813" s="5">
        <f t="shared" si="199"/>
        <v>50.16</v>
      </c>
      <c r="T1813" s="5">
        <v>15.2</v>
      </c>
      <c r="U1813" s="8">
        <f t="shared" si="201"/>
        <v>46.529999999999994</v>
      </c>
      <c r="V1813" s="5">
        <f t="shared" si="202"/>
        <v>14.1</v>
      </c>
      <c r="W1813" s="12">
        <v>27.85971</v>
      </c>
      <c r="X1813" s="12">
        <v>-115.18899999999999</v>
      </c>
      <c r="Y1813" s="4">
        <f t="shared" si="203"/>
        <v>55.400000000000006</v>
      </c>
      <c r="Z1813" s="4">
        <v>13</v>
      </c>
      <c r="AA1813" s="4">
        <v>6</v>
      </c>
      <c r="AB1813" s="4" t="s">
        <v>609</v>
      </c>
      <c r="AC1813" s="4">
        <v>1</v>
      </c>
      <c r="AD1813" s="4" t="s">
        <v>38</v>
      </c>
      <c r="AE1813" s="4">
        <v>210</v>
      </c>
      <c r="AF1813" s="4"/>
      <c r="AG1813" s="4"/>
    </row>
    <row r="1814" spans="1:33">
      <c r="A1814" s="4" t="s">
        <v>345</v>
      </c>
      <c r="B1814" s="4" t="s">
        <v>238</v>
      </c>
      <c r="C1814" s="28">
        <v>40029</v>
      </c>
      <c r="D1814" s="4">
        <v>2009</v>
      </c>
      <c r="E1814" s="33">
        <v>0.40347222222222223</v>
      </c>
      <c r="F1814" s="33">
        <v>0.41250000000000003</v>
      </c>
      <c r="G1814" s="33">
        <f t="shared" si="196"/>
        <v>9.0277777777778012E-3</v>
      </c>
      <c r="H1814" s="4">
        <v>2</v>
      </c>
      <c r="I1814" s="5">
        <v>1</v>
      </c>
      <c r="J1814" s="5">
        <v>9</v>
      </c>
      <c r="K1814" s="4">
        <v>9</v>
      </c>
      <c r="L1814" s="6" t="s">
        <v>35</v>
      </c>
      <c r="M1814" s="6" t="s">
        <v>36</v>
      </c>
      <c r="N1814" s="4">
        <v>2</v>
      </c>
      <c r="O1814" s="5">
        <f t="shared" si="197"/>
        <v>50.16</v>
      </c>
      <c r="P1814" s="5">
        <v>15.2</v>
      </c>
      <c r="Q1814" s="5">
        <f t="shared" si="198"/>
        <v>42.9</v>
      </c>
      <c r="R1814" s="5">
        <v>13</v>
      </c>
      <c r="S1814" s="5">
        <f t="shared" si="199"/>
        <v>50.16</v>
      </c>
      <c r="T1814" s="5">
        <v>15.2</v>
      </c>
      <c r="U1814" s="8">
        <f t="shared" si="201"/>
        <v>46.529999999999994</v>
      </c>
      <c r="V1814" s="5">
        <f t="shared" si="202"/>
        <v>14.1</v>
      </c>
      <c r="W1814" s="12">
        <v>27.85971</v>
      </c>
      <c r="X1814" s="12">
        <v>-115.18899999999999</v>
      </c>
      <c r="Y1814" s="4">
        <f t="shared" si="203"/>
        <v>55.400000000000006</v>
      </c>
      <c r="Z1814" s="4">
        <v>13</v>
      </c>
      <c r="AA1814" s="4">
        <v>6</v>
      </c>
      <c r="AB1814" s="4" t="s">
        <v>608</v>
      </c>
      <c r="AC1814" s="4">
        <v>1</v>
      </c>
      <c r="AD1814" s="4" t="s">
        <v>38</v>
      </c>
      <c r="AE1814" s="4">
        <v>210</v>
      </c>
      <c r="AF1814" s="4"/>
      <c r="AG1814" s="4"/>
    </row>
    <row r="1815" spans="1:33">
      <c r="A1815" s="4" t="s">
        <v>345</v>
      </c>
      <c r="B1815" s="4" t="s">
        <v>238</v>
      </c>
      <c r="C1815" s="28">
        <v>40029</v>
      </c>
      <c r="D1815" s="4">
        <v>2009</v>
      </c>
      <c r="E1815" s="33">
        <v>0.40347222222222223</v>
      </c>
      <c r="F1815" s="33">
        <v>0.41250000000000003</v>
      </c>
      <c r="G1815" s="33">
        <f t="shared" si="196"/>
        <v>9.0277777777778012E-3</v>
      </c>
      <c r="H1815" s="4">
        <v>2</v>
      </c>
      <c r="I1815" s="5">
        <v>1</v>
      </c>
      <c r="J1815" s="5">
        <v>9</v>
      </c>
      <c r="K1815" s="4">
        <v>9</v>
      </c>
      <c r="L1815" s="6" t="s">
        <v>35</v>
      </c>
      <c r="M1815" s="6" t="s">
        <v>36</v>
      </c>
      <c r="N1815" s="4">
        <v>2</v>
      </c>
      <c r="O1815" s="5">
        <f t="shared" si="197"/>
        <v>50.16</v>
      </c>
      <c r="P1815" s="5">
        <v>15.2</v>
      </c>
      <c r="Q1815" s="5">
        <f t="shared" si="198"/>
        <v>42.9</v>
      </c>
      <c r="R1815" s="5">
        <v>13</v>
      </c>
      <c r="S1815" s="5">
        <f t="shared" si="199"/>
        <v>50.16</v>
      </c>
      <c r="T1815" s="5">
        <v>15.2</v>
      </c>
      <c r="U1815" s="8">
        <f t="shared" si="201"/>
        <v>46.529999999999994</v>
      </c>
      <c r="V1815" s="5">
        <f t="shared" si="202"/>
        <v>14.1</v>
      </c>
      <c r="W1815" s="12">
        <v>27.85971</v>
      </c>
      <c r="X1815" s="12">
        <v>-115.18899999999999</v>
      </c>
      <c r="Y1815" s="4">
        <f t="shared" si="203"/>
        <v>55.400000000000006</v>
      </c>
      <c r="Z1815" s="4">
        <v>13</v>
      </c>
      <c r="AA1815" s="4">
        <v>6</v>
      </c>
      <c r="AB1815" s="4" t="s">
        <v>610</v>
      </c>
      <c r="AC1815" s="4">
        <v>1</v>
      </c>
      <c r="AD1815" s="4" t="s">
        <v>38</v>
      </c>
      <c r="AE1815" s="4">
        <v>210</v>
      </c>
      <c r="AF1815" s="4"/>
      <c r="AG1815" s="4"/>
    </row>
    <row r="1816" spans="1:33">
      <c r="A1816" s="4" t="s">
        <v>345</v>
      </c>
      <c r="B1816" s="4" t="s">
        <v>238</v>
      </c>
      <c r="C1816" s="28">
        <v>40029</v>
      </c>
      <c r="D1816" s="4">
        <v>2009</v>
      </c>
      <c r="E1816" s="33">
        <v>0.40347222222222223</v>
      </c>
      <c r="F1816" s="33">
        <v>0.41250000000000003</v>
      </c>
      <c r="G1816" s="33">
        <f t="shared" si="196"/>
        <v>9.0277777777778012E-3</v>
      </c>
      <c r="H1816" s="4">
        <v>2</v>
      </c>
      <c r="I1816" s="5">
        <v>1</v>
      </c>
      <c r="J1816" s="5">
        <v>9</v>
      </c>
      <c r="K1816" s="4">
        <v>9</v>
      </c>
      <c r="L1816" s="6" t="s">
        <v>35</v>
      </c>
      <c r="M1816" s="6" t="s">
        <v>36</v>
      </c>
      <c r="N1816" s="4">
        <v>2</v>
      </c>
      <c r="O1816" s="5">
        <f t="shared" si="197"/>
        <v>50.16</v>
      </c>
      <c r="P1816" s="5">
        <v>15.2</v>
      </c>
      <c r="Q1816" s="5">
        <f t="shared" si="198"/>
        <v>42.9</v>
      </c>
      <c r="R1816" s="5">
        <v>13</v>
      </c>
      <c r="S1816" s="5">
        <f t="shared" si="199"/>
        <v>50.16</v>
      </c>
      <c r="T1816" s="5">
        <v>15.2</v>
      </c>
      <c r="U1816" s="8">
        <f t="shared" si="201"/>
        <v>46.529999999999994</v>
      </c>
      <c r="V1816" s="5">
        <f t="shared" si="202"/>
        <v>14.1</v>
      </c>
      <c r="W1816" s="12">
        <v>27.85971</v>
      </c>
      <c r="X1816" s="12">
        <v>-115.18899999999999</v>
      </c>
      <c r="Y1816" s="4">
        <f t="shared" si="203"/>
        <v>55.400000000000006</v>
      </c>
      <c r="Z1816" s="4">
        <v>13</v>
      </c>
      <c r="AA1816" s="4">
        <v>6</v>
      </c>
      <c r="AB1816" s="4" t="s">
        <v>606</v>
      </c>
      <c r="AC1816" s="4">
        <v>1</v>
      </c>
      <c r="AD1816" s="4" t="s">
        <v>38</v>
      </c>
      <c r="AE1816" s="4">
        <v>210</v>
      </c>
      <c r="AF1816" s="4"/>
      <c r="AG1816" s="4"/>
    </row>
    <row r="1817" spans="1:33">
      <c r="A1817" s="4" t="s">
        <v>345</v>
      </c>
      <c r="B1817" s="4" t="s">
        <v>238</v>
      </c>
      <c r="C1817" s="28">
        <v>40029</v>
      </c>
      <c r="D1817" s="4">
        <v>2009</v>
      </c>
      <c r="E1817" s="33">
        <v>0.40347222222222223</v>
      </c>
      <c r="F1817" s="33">
        <v>0.41250000000000003</v>
      </c>
      <c r="G1817" s="33">
        <f t="shared" si="196"/>
        <v>9.0277777777778012E-3</v>
      </c>
      <c r="H1817" s="4">
        <v>2</v>
      </c>
      <c r="I1817" s="5">
        <v>1</v>
      </c>
      <c r="J1817" s="5">
        <v>9</v>
      </c>
      <c r="K1817" s="4">
        <v>9</v>
      </c>
      <c r="L1817" s="6" t="s">
        <v>35</v>
      </c>
      <c r="M1817" s="6" t="s">
        <v>36</v>
      </c>
      <c r="N1817" s="4">
        <v>2</v>
      </c>
      <c r="O1817" s="5">
        <f t="shared" si="197"/>
        <v>50.16</v>
      </c>
      <c r="P1817" s="5">
        <v>15.2</v>
      </c>
      <c r="Q1817" s="5">
        <f t="shared" si="198"/>
        <v>42.9</v>
      </c>
      <c r="R1817" s="5">
        <v>13</v>
      </c>
      <c r="S1817" s="5">
        <f t="shared" si="199"/>
        <v>50.16</v>
      </c>
      <c r="T1817" s="5">
        <v>15.2</v>
      </c>
      <c r="U1817" s="8">
        <f t="shared" si="201"/>
        <v>46.529999999999994</v>
      </c>
      <c r="V1817" s="5">
        <f t="shared" si="202"/>
        <v>14.1</v>
      </c>
      <c r="W1817" s="12">
        <v>27.85971</v>
      </c>
      <c r="X1817" s="12">
        <v>-115.18899999999999</v>
      </c>
      <c r="Y1817" s="4">
        <f t="shared" si="203"/>
        <v>55.400000000000006</v>
      </c>
      <c r="Z1817" s="4">
        <v>13</v>
      </c>
      <c r="AA1817" s="4">
        <v>6</v>
      </c>
      <c r="AB1817" s="4" t="s">
        <v>607</v>
      </c>
      <c r="AC1817" s="4">
        <v>2</v>
      </c>
      <c r="AD1817" s="4" t="s">
        <v>38</v>
      </c>
      <c r="AE1817" s="4">
        <v>210</v>
      </c>
      <c r="AF1817" s="4"/>
      <c r="AG1817" s="4"/>
    </row>
    <row r="1818" spans="1:33">
      <c r="A1818" s="4" t="s">
        <v>345</v>
      </c>
      <c r="B1818" s="4" t="s">
        <v>238</v>
      </c>
      <c r="C1818" s="28">
        <v>40029</v>
      </c>
      <c r="D1818" s="4">
        <v>2009</v>
      </c>
      <c r="E1818" s="33">
        <v>0.40347222222222223</v>
      </c>
      <c r="F1818" s="33">
        <v>0.41250000000000003</v>
      </c>
      <c r="G1818" s="33">
        <f t="shared" si="196"/>
        <v>9.0277777777778012E-3</v>
      </c>
      <c r="H1818" s="4">
        <v>2</v>
      </c>
      <c r="I1818" s="5">
        <v>1</v>
      </c>
      <c r="J1818" s="5">
        <v>9</v>
      </c>
      <c r="K1818" s="4">
        <v>9</v>
      </c>
      <c r="L1818" s="6" t="s">
        <v>35</v>
      </c>
      <c r="M1818" s="6" t="s">
        <v>36</v>
      </c>
      <c r="N1818" s="4">
        <v>2</v>
      </c>
      <c r="O1818" s="5">
        <f t="shared" si="197"/>
        <v>50.16</v>
      </c>
      <c r="P1818" s="5">
        <v>15.2</v>
      </c>
      <c r="Q1818" s="5">
        <f t="shared" si="198"/>
        <v>42.9</v>
      </c>
      <c r="R1818" s="5">
        <v>13</v>
      </c>
      <c r="S1818" s="5">
        <f t="shared" si="199"/>
        <v>50.16</v>
      </c>
      <c r="T1818" s="5">
        <v>15.2</v>
      </c>
      <c r="U1818" s="8">
        <f t="shared" si="201"/>
        <v>46.529999999999994</v>
      </c>
      <c r="V1818" s="5">
        <f t="shared" si="202"/>
        <v>14.1</v>
      </c>
      <c r="W1818" s="12">
        <v>27.85971</v>
      </c>
      <c r="X1818" s="12">
        <v>-115.18899999999999</v>
      </c>
      <c r="Y1818" s="4">
        <f t="shared" si="203"/>
        <v>55.400000000000006</v>
      </c>
      <c r="Z1818" s="4">
        <v>13</v>
      </c>
      <c r="AA1818" s="4">
        <v>6</v>
      </c>
      <c r="AB1818" s="4" t="s">
        <v>611</v>
      </c>
      <c r="AC1818" s="4">
        <v>11</v>
      </c>
      <c r="AD1818" s="4" t="s">
        <v>38</v>
      </c>
      <c r="AE1818" s="4">
        <v>210</v>
      </c>
      <c r="AF1818" s="4"/>
      <c r="AG1818" s="4"/>
    </row>
    <row r="1819" spans="1:33">
      <c r="A1819" s="4" t="s">
        <v>346</v>
      </c>
      <c r="B1819" s="4" t="s">
        <v>238</v>
      </c>
      <c r="C1819" s="28">
        <v>40029</v>
      </c>
      <c r="D1819" s="4">
        <v>2009</v>
      </c>
      <c r="E1819" s="33">
        <v>0.46319444444444446</v>
      </c>
      <c r="F1819" s="33">
        <v>0.47291666666666665</v>
      </c>
      <c r="G1819" s="33">
        <f t="shared" si="196"/>
        <v>9.7222222222221877E-3</v>
      </c>
      <c r="H1819" s="4">
        <v>2</v>
      </c>
      <c r="I1819" s="5">
        <v>2</v>
      </c>
      <c r="J1819" s="5">
        <v>10</v>
      </c>
      <c r="K1819" s="4">
        <v>10</v>
      </c>
      <c r="L1819" s="6" t="s">
        <v>35</v>
      </c>
      <c r="M1819" s="6" t="s">
        <v>36</v>
      </c>
      <c r="N1819" s="4">
        <v>2</v>
      </c>
      <c r="O1819" s="5">
        <f t="shared" si="197"/>
        <v>31.349999999999998</v>
      </c>
      <c r="P1819" s="5">
        <v>9.5</v>
      </c>
      <c r="Q1819" s="5">
        <f t="shared" si="198"/>
        <v>28.709999999999997</v>
      </c>
      <c r="R1819" s="5">
        <v>8.6999999999999993</v>
      </c>
      <c r="S1819" s="5">
        <f t="shared" si="199"/>
        <v>31.349999999999998</v>
      </c>
      <c r="T1819" s="5">
        <v>9.5</v>
      </c>
      <c r="U1819" s="8">
        <f t="shared" si="201"/>
        <v>30.029999999999998</v>
      </c>
      <c r="V1819" s="5">
        <f t="shared" si="202"/>
        <v>9.1</v>
      </c>
      <c r="W1819" s="12">
        <v>27.86449</v>
      </c>
      <c r="X1819" s="12">
        <v>-115.1875</v>
      </c>
      <c r="Y1819" s="4">
        <f t="shared" si="203"/>
        <v>59</v>
      </c>
      <c r="Z1819" s="4">
        <v>15</v>
      </c>
      <c r="AA1819" s="4">
        <v>6</v>
      </c>
      <c r="AB1819" s="4" t="s">
        <v>604</v>
      </c>
      <c r="AC1819" s="4">
        <v>4</v>
      </c>
      <c r="AD1819" s="4" t="s">
        <v>38</v>
      </c>
      <c r="AE1819" s="4">
        <v>30</v>
      </c>
      <c r="AF1819" s="4"/>
      <c r="AG1819" s="4" t="s">
        <v>336</v>
      </c>
    </row>
    <row r="1820" spans="1:33">
      <c r="A1820" s="4" t="s">
        <v>346</v>
      </c>
      <c r="B1820" s="4" t="s">
        <v>238</v>
      </c>
      <c r="C1820" s="28">
        <v>40029</v>
      </c>
      <c r="D1820" s="4">
        <v>2009</v>
      </c>
      <c r="E1820" s="33">
        <v>0.46319444444444446</v>
      </c>
      <c r="F1820" s="33">
        <v>0.47291666666666665</v>
      </c>
      <c r="G1820" s="33">
        <f t="shared" si="196"/>
        <v>9.7222222222221877E-3</v>
      </c>
      <c r="H1820" s="4">
        <v>2</v>
      </c>
      <c r="I1820" s="5">
        <v>2</v>
      </c>
      <c r="J1820" s="5">
        <v>10</v>
      </c>
      <c r="K1820" s="4">
        <v>10</v>
      </c>
      <c r="L1820" s="6" t="s">
        <v>35</v>
      </c>
      <c r="M1820" s="6" t="s">
        <v>36</v>
      </c>
      <c r="N1820" s="4">
        <v>2</v>
      </c>
      <c r="O1820" s="5">
        <f t="shared" si="197"/>
        <v>31.349999999999998</v>
      </c>
      <c r="P1820" s="5">
        <v>9.5</v>
      </c>
      <c r="Q1820" s="5">
        <f t="shared" si="198"/>
        <v>28.709999999999997</v>
      </c>
      <c r="R1820" s="5">
        <v>8.6999999999999993</v>
      </c>
      <c r="S1820" s="5">
        <f t="shared" si="199"/>
        <v>31.349999999999998</v>
      </c>
      <c r="T1820" s="5">
        <v>9.5</v>
      </c>
      <c r="U1820" s="8">
        <f t="shared" si="201"/>
        <v>30.029999999999998</v>
      </c>
      <c r="V1820" s="5">
        <f t="shared" si="202"/>
        <v>9.1</v>
      </c>
      <c r="W1820" s="12">
        <v>27.86449</v>
      </c>
      <c r="X1820" s="12">
        <v>-115.1875</v>
      </c>
      <c r="Y1820" s="4">
        <f t="shared" si="203"/>
        <v>59</v>
      </c>
      <c r="Z1820" s="4">
        <v>15</v>
      </c>
      <c r="AA1820" s="4">
        <v>6</v>
      </c>
      <c r="AB1820" s="4" t="s">
        <v>605</v>
      </c>
      <c r="AC1820" s="4">
        <v>7</v>
      </c>
      <c r="AD1820" s="4" t="s">
        <v>38</v>
      </c>
      <c r="AE1820" s="4">
        <v>30</v>
      </c>
      <c r="AF1820" s="4"/>
      <c r="AG1820" s="4" t="s">
        <v>336</v>
      </c>
    </row>
    <row r="1821" spans="1:33">
      <c r="A1821" s="4" t="s">
        <v>346</v>
      </c>
      <c r="B1821" s="4" t="s">
        <v>238</v>
      </c>
      <c r="C1821" s="28">
        <v>40029</v>
      </c>
      <c r="D1821" s="4">
        <v>2009</v>
      </c>
      <c r="E1821" s="33">
        <v>0.46319444444444446</v>
      </c>
      <c r="F1821" s="33">
        <v>0.47291666666666665</v>
      </c>
      <c r="G1821" s="33">
        <f t="shared" si="196"/>
        <v>9.7222222222221877E-3</v>
      </c>
      <c r="H1821" s="4">
        <v>2</v>
      </c>
      <c r="I1821" s="5">
        <v>2</v>
      </c>
      <c r="J1821" s="5">
        <v>10</v>
      </c>
      <c r="K1821" s="4">
        <v>10</v>
      </c>
      <c r="L1821" s="6" t="s">
        <v>35</v>
      </c>
      <c r="M1821" s="6" t="s">
        <v>36</v>
      </c>
      <c r="N1821" s="4">
        <v>2</v>
      </c>
      <c r="O1821" s="5">
        <f t="shared" si="197"/>
        <v>31.349999999999998</v>
      </c>
      <c r="P1821" s="5">
        <v>9.5</v>
      </c>
      <c r="Q1821" s="5">
        <f t="shared" si="198"/>
        <v>28.709999999999997</v>
      </c>
      <c r="R1821" s="5">
        <v>8.6999999999999993</v>
      </c>
      <c r="S1821" s="5">
        <f t="shared" si="199"/>
        <v>31.349999999999998</v>
      </c>
      <c r="T1821" s="5">
        <v>9.5</v>
      </c>
      <c r="U1821" s="8">
        <f t="shared" si="201"/>
        <v>30.029999999999998</v>
      </c>
      <c r="V1821" s="5">
        <f t="shared" si="202"/>
        <v>9.1</v>
      </c>
      <c r="W1821" s="12">
        <v>27.86449</v>
      </c>
      <c r="X1821" s="12">
        <v>-115.1875</v>
      </c>
      <c r="Y1821" s="4">
        <f t="shared" si="203"/>
        <v>59</v>
      </c>
      <c r="Z1821" s="4">
        <v>15</v>
      </c>
      <c r="AA1821" s="4">
        <v>6</v>
      </c>
      <c r="AB1821" s="4" t="s">
        <v>615</v>
      </c>
      <c r="AC1821" s="4">
        <v>7</v>
      </c>
      <c r="AD1821" s="4" t="s">
        <v>38</v>
      </c>
      <c r="AE1821" s="4">
        <v>30</v>
      </c>
      <c r="AF1821" s="4"/>
      <c r="AG1821" s="4"/>
    </row>
    <row r="1822" spans="1:33">
      <c r="A1822" s="4" t="s">
        <v>346</v>
      </c>
      <c r="B1822" s="4" t="s">
        <v>238</v>
      </c>
      <c r="C1822" s="28">
        <v>40029</v>
      </c>
      <c r="D1822" s="4">
        <v>2009</v>
      </c>
      <c r="E1822" s="33">
        <v>0.46319444444444446</v>
      </c>
      <c r="F1822" s="33">
        <v>0.47291666666666665</v>
      </c>
      <c r="G1822" s="33">
        <f t="shared" si="196"/>
        <v>9.7222222222221877E-3</v>
      </c>
      <c r="H1822" s="4">
        <v>2</v>
      </c>
      <c r="I1822" s="5">
        <v>2</v>
      </c>
      <c r="J1822" s="5">
        <v>10</v>
      </c>
      <c r="K1822" s="4">
        <v>10</v>
      </c>
      <c r="L1822" s="6" t="s">
        <v>35</v>
      </c>
      <c r="M1822" s="6" t="s">
        <v>36</v>
      </c>
      <c r="N1822" s="4">
        <v>2</v>
      </c>
      <c r="O1822" s="5">
        <f t="shared" si="197"/>
        <v>31.349999999999998</v>
      </c>
      <c r="P1822" s="5">
        <v>9.5</v>
      </c>
      <c r="Q1822" s="5">
        <f t="shared" si="198"/>
        <v>28.709999999999997</v>
      </c>
      <c r="R1822" s="5">
        <v>8.6999999999999993</v>
      </c>
      <c r="S1822" s="5">
        <f t="shared" si="199"/>
        <v>31.349999999999998</v>
      </c>
      <c r="T1822" s="5">
        <v>9.5</v>
      </c>
      <c r="U1822" s="8">
        <f t="shared" si="201"/>
        <v>30.029999999999998</v>
      </c>
      <c r="V1822" s="5">
        <f t="shared" si="202"/>
        <v>9.1</v>
      </c>
      <c r="W1822" s="12">
        <v>27.86449</v>
      </c>
      <c r="X1822" s="12">
        <v>-115.1875</v>
      </c>
      <c r="Y1822" s="4">
        <f t="shared" si="203"/>
        <v>59</v>
      </c>
      <c r="Z1822" s="4">
        <v>15</v>
      </c>
      <c r="AA1822" s="4">
        <v>6</v>
      </c>
      <c r="AB1822" s="4" t="s">
        <v>618</v>
      </c>
      <c r="AC1822" s="4">
        <v>8</v>
      </c>
      <c r="AD1822" s="4" t="s">
        <v>38</v>
      </c>
      <c r="AE1822" s="4">
        <v>30</v>
      </c>
      <c r="AF1822" s="4"/>
      <c r="AG1822" s="4"/>
    </row>
    <row r="1823" spans="1:33">
      <c r="A1823" s="4" t="s">
        <v>346</v>
      </c>
      <c r="B1823" s="4" t="s">
        <v>238</v>
      </c>
      <c r="C1823" s="28">
        <v>40029</v>
      </c>
      <c r="D1823" s="4">
        <v>2009</v>
      </c>
      <c r="E1823" s="33">
        <v>0.46319444444444446</v>
      </c>
      <c r="F1823" s="33">
        <v>0.47291666666666665</v>
      </c>
      <c r="G1823" s="33">
        <f t="shared" si="196"/>
        <v>9.7222222222221877E-3</v>
      </c>
      <c r="H1823" s="4">
        <v>2</v>
      </c>
      <c r="I1823" s="5">
        <v>2</v>
      </c>
      <c r="J1823" s="5">
        <v>10</v>
      </c>
      <c r="K1823" s="4">
        <v>10</v>
      </c>
      <c r="L1823" s="6" t="s">
        <v>35</v>
      </c>
      <c r="M1823" s="6" t="s">
        <v>36</v>
      </c>
      <c r="N1823" s="4">
        <v>2</v>
      </c>
      <c r="O1823" s="5">
        <f t="shared" si="197"/>
        <v>31.349999999999998</v>
      </c>
      <c r="P1823" s="5">
        <v>9.5</v>
      </c>
      <c r="Q1823" s="5">
        <f t="shared" si="198"/>
        <v>28.709999999999997</v>
      </c>
      <c r="R1823" s="5">
        <v>8.6999999999999993</v>
      </c>
      <c r="S1823" s="5">
        <f t="shared" si="199"/>
        <v>31.349999999999998</v>
      </c>
      <c r="T1823" s="5">
        <v>9.5</v>
      </c>
      <c r="U1823" s="8">
        <f t="shared" si="201"/>
        <v>30.029999999999998</v>
      </c>
      <c r="V1823" s="5">
        <f t="shared" si="202"/>
        <v>9.1</v>
      </c>
      <c r="W1823" s="12">
        <v>27.86449</v>
      </c>
      <c r="X1823" s="12">
        <v>-115.1875</v>
      </c>
      <c r="Y1823" s="4">
        <f t="shared" si="203"/>
        <v>59</v>
      </c>
      <c r="Z1823" s="4">
        <v>15</v>
      </c>
      <c r="AA1823" s="4">
        <v>6</v>
      </c>
      <c r="AB1823" s="9" t="s">
        <v>753</v>
      </c>
      <c r="AC1823" s="4">
        <v>7</v>
      </c>
      <c r="AD1823" s="4" t="s">
        <v>38</v>
      </c>
      <c r="AE1823" s="4">
        <v>30</v>
      </c>
      <c r="AF1823" s="4"/>
      <c r="AG1823" s="4"/>
    </row>
    <row r="1824" spans="1:33">
      <c r="A1824" s="4" t="s">
        <v>346</v>
      </c>
      <c r="B1824" s="4" t="s">
        <v>238</v>
      </c>
      <c r="C1824" s="28">
        <v>40029</v>
      </c>
      <c r="D1824" s="4">
        <v>2009</v>
      </c>
      <c r="E1824" s="33">
        <v>0.46319444444444446</v>
      </c>
      <c r="F1824" s="33">
        <v>0.47291666666666665</v>
      </c>
      <c r="G1824" s="33">
        <f t="shared" si="196"/>
        <v>9.7222222222221877E-3</v>
      </c>
      <c r="H1824" s="4">
        <v>2</v>
      </c>
      <c r="I1824" s="5">
        <v>2</v>
      </c>
      <c r="J1824" s="5">
        <v>10</v>
      </c>
      <c r="K1824" s="4">
        <v>10</v>
      </c>
      <c r="L1824" s="6" t="s">
        <v>35</v>
      </c>
      <c r="M1824" s="6" t="s">
        <v>36</v>
      </c>
      <c r="N1824" s="4">
        <v>2</v>
      </c>
      <c r="O1824" s="5">
        <f t="shared" si="197"/>
        <v>31.349999999999998</v>
      </c>
      <c r="P1824" s="5">
        <v>9.5</v>
      </c>
      <c r="Q1824" s="5">
        <f t="shared" si="198"/>
        <v>28.709999999999997</v>
      </c>
      <c r="R1824" s="5">
        <v>8.6999999999999993</v>
      </c>
      <c r="S1824" s="5">
        <f t="shared" si="199"/>
        <v>31.349999999999998</v>
      </c>
      <c r="T1824" s="5">
        <v>9.5</v>
      </c>
      <c r="U1824" s="8">
        <f t="shared" si="201"/>
        <v>30.029999999999998</v>
      </c>
      <c r="V1824" s="5">
        <f t="shared" si="202"/>
        <v>9.1</v>
      </c>
      <c r="W1824" s="12">
        <v>27.86449</v>
      </c>
      <c r="X1824" s="12">
        <v>-115.1875</v>
      </c>
      <c r="Y1824" s="4">
        <f t="shared" ref="Y1824:Y1854" si="204">(Z1824*1.8)+32</f>
        <v>59</v>
      </c>
      <c r="Z1824" s="4">
        <v>15</v>
      </c>
      <c r="AA1824" s="4">
        <v>6</v>
      </c>
      <c r="AB1824" s="4" t="s">
        <v>620</v>
      </c>
      <c r="AC1824" s="4">
        <v>7</v>
      </c>
      <c r="AD1824" s="4" t="s">
        <v>38</v>
      </c>
      <c r="AE1824" s="4">
        <v>30</v>
      </c>
      <c r="AF1824" s="4"/>
      <c r="AG1824" s="4"/>
    </row>
    <row r="1825" spans="1:33">
      <c r="A1825" s="4" t="s">
        <v>346</v>
      </c>
      <c r="B1825" s="4" t="s">
        <v>238</v>
      </c>
      <c r="C1825" s="28">
        <v>40029</v>
      </c>
      <c r="D1825" s="4">
        <v>2009</v>
      </c>
      <c r="E1825" s="33">
        <v>0.46319444444444446</v>
      </c>
      <c r="F1825" s="33">
        <v>0.47291666666666665</v>
      </c>
      <c r="G1825" s="33">
        <f t="shared" si="196"/>
        <v>9.7222222222221877E-3</v>
      </c>
      <c r="H1825" s="4">
        <v>2</v>
      </c>
      <c r="I1825" s="5">
        <v>2</v>
      </c>
      <c r="J1825" s="5">
        <v>10</v>
      </c>
      <c r="K1825" s="4">
        <v>10</v>
      </c>
      <c r="L1825" s="6" t="s">
        <v>35</v>
      </c>
      <c r="M1825" s="6" t="s">
        <v>36</v>
      </c>
      <c r="N1825" s="4">
        <v>2</v>
      </c>
      <c r="O1825" s="5">
        <f t="shared" si="197"/>
        <v>31.349999999999998</v>
      </c>
      <c r="P1825" s="5">
        <v>9.5</v>
      </c>
      <c r="Q1825" s="5">
        <f t="shared" si="198"/>
        <v>28.709999999999997</v>
      </c>
      <c r="R1825" s="5">
        <v>8.6999999999999993</v>
      </c>
      <c r="S1825" s="5">
        <f t="shared" si="199"/>
        <v>31.349999999999998</v>
      </c>
      <c r="T1825" s="5">
        <v>9.5</v>
      </c>
      <c r="U1825" s="8">
        <f t="shared" si="201"/>
        <v>30.029999999999998</v>
      </c>
      <c r="V1825" s="5">
        <f t="shared" si="202"/>
        <v>9.1</v>
      </c>
      <c r="W1825" s="12">
        <v>27.86449</v>
      </c>
      <c r="X1825" s="12">
        <v>-115.1875</v>
      </c>
      <c r="Y1825" s="4">
        <f t="shared" si="204"/>
        <v>59</v>
      </c>
      <c r="Z1825" s="4">
        <v>15</v>
      </c>
      <c r="AA1825" s="4">
        <v>6</v>
      </c>
      <c r="AB1825" s="4" t="s">
        <v>613</v>
      </c>
      <c r="AC1825" s="4">
        <v>18</v>
      </c>
      <c r="AD1825" s="4" t="s">
        <v>38</v>
      </c>
      <c r="AE1825" s="4">
        <v>30</v>
      </c>
      <c r="AF1825" s="4"/>
      <c r="AG1825" s="4"/>
    </row>
    <row r="1826" spans="1:33">
      <c r="A1826" s="4" t="s">
        <v>346</v>
      </c>
      <c r="B1826" s="4" t="s">
        <v>238</v>
      </c>
      <c r="C1826" s="28">
        <v>40029</v>
      </c>
      <c r="D1826" s="4">
        <v>2009</v>
      </c>
      <c r="E1826" s="33">
        <v>0.46319444444444446</v>
      </c>
      <c r="F1826" s="33">
        <v>0.47291666666666665</v>
      </c>
      <c r="G1826" s="33">
        <f t="shared" si="196"/>
        <v>9.7222222222221877E-3</v>
      </c>
      <c r="H1826" s="4">
        <v>2</v>
      </c>
      <c r="I1826" s="5">
        <v>2</v>
      </c>
      <c r="J1826" s="5">
        <v>10</v>
      </c>
      <c r="K1826" s="4">
        <v>10</v>
      </c>
      <c r="L1826" s="6" t="s">
        <v>35</v>
      </c>
      <c r="M1826" s="6" t="s">
        <v>36</v>
      </c>
      <c r="N1826" s="4">
        <v>2</v>
      </c>
      <c r="O1826" s="5">
        <f t="shared" si="197"/>
        <v>31.349999999999998</v>
      </c>
      <c r="P1826" s="5">
        <v>9.5</v>
      </c>
      <c r="Q1826" s="5">
        <f t="shared" si="198"/>
        <v>28.709999999999997</v>
      </c>
      <c r="R1826" s="5">
        <v>8.6999999999999993</v>
      </c>
      <c r="S1826" s="5">
        <f t="shared" si="199"/>
        <v>31.349999999999998</v>
      </c>
      <c r="T1826" s="5">
        <v>9.5</v>
      </c>
      <c r="U1826" s="8">
        <f t="shared" si="201"/>
        <v>30.029999999999998</v>
      </c>
      <c r="V1826" s="5">
        <f t="shared" si="202"/>
        <v>9.1</v>
      </c>
      <c r="W1826" s="12">
        <v>27.86449</v>
      </c>
      <c r="X1826" s="12">
        <v>-115.1875</v>
      </c>
      <c r="Y1826" s="4">
        <f t="shared" si="204"/>
        <v>59</v>
      </c>
      <c r="Z1826" s="4">
        <v>15</v>
      </c>
      <c r="AA1826" s="4">
        <v>6</v>
      </c>
      <c r="AB1826" s="4" t="s">
        <v>609</v>
      </c>
      <c r="AC1826" s="4">
        <v>1</v>
      </c>
      <c r="AD1826" s="4" t="s">
        <v>38</v>
      </c>
      <c r="AE1826" s="4">
        <v>30</v>
      </c>
      <c r="AF1826" s="4"/>
      <c r="AG1826" s="4"/>
    </row>
    <row r="1827" spans="1:33">
      <c r="A1827" s="4" t="s">
        <v>346</v>
      </c>
      <c r="B1827" s="4" t="s">
        <v>238</v>
      </c>
      <c r="C1827" s="28">
        <v>40029</v>
      </c>
      <c r="D1827" s="4">
        <v>2009</v>
      </c>
      <c r="E1827" s="33">
        <v>0.46319444444444446</v>
      </c>
      <c r="F1827" s="33">
        <v>0.47291666666666665</v>
      </c>
      <c r="G1827" s="33">
        <f t="shared" si="196"/>
        <v>9.7222222222221877E-3</v>
      </c>
      <c r="H1827" s="4">
        <v>2</v>
      </c>
      <c r="I1827" s="5">
        <v>2</v>
      </c>
      <c r="J1827" s="5">
        <v>10</v>
      </c>
      <c r="K1827" s="4">
        <v>10</v>
      </c>
      <c r="L1827" s="6" t="s">
        <v>35</v>
      </c>
      <c r="M1827" s="6" t="s">
        <v>36</v>
      </c>
      <c r="N1827" s="4">
        <v>2</v>
      </c>
      <c r="O1827" s="5">
        <f t="shared" si="197"/>
        <v>31.349999999999998</v>
      </c>
      <c r="P1827" s="5">
        <v>9.5</v>
      </c>
      <c r="Q1827" s="5">
        <f t="shared" si="198"/>
        <v>28.709999999999997</v>
      </c>
      <c r="R1827" s="5">
        <v>8.6999999999999993</v>
      </c>
      <c r="S1827" s="5">
        <f t="shared" si="199"/>
        <v>31.349999999999998</v>
      </c>
      <c r="T1827" s="5">
        <v>9.5</v>
      </c>
      <c r="U1827" s="8">
        <f t="shared" si="201"/>
        <v>30.029999999999998</v>
      </c>
      <c r="V1827" s="5">
        <f t="shared" si="202"/>
        <v>9.1</v>
      </c>
      <c r="W1827" s="12">
        <v>27.86449</v>
      </c>
      <c r="X1827" s="12">
        <v>-115.1875</v>
      </c>
      <c r="Y1827" s="4">
        <f t="shared" si="204"/>
        <v>59</v>
      </c>
      <c r="Z1827" s="4">
        <v>15</v>
      </c>
      <c r="AA1827" s="4">
        <v>6</v>
      </c>
      <c r="AB1827" s="4" t="s">
        <v>610</v>
      </c>
      <c r="AC1827" s="4">
        <v>1</v>
      </c>
      <c r="AD1827" s="4" t="s">
        <v>38</v>
      </c>
      <c r="AE1827" s="4">
        <v>30</v>
      </c>
      <c r="AF1827" s="4"/>
      <c r="AG1827" s="4"/>
    </row>
    <row r="1828" spans="1:33">
      <c r="A1828" s="4" t="s">
        <v>346</v>
      </c>
      <c r="B1828" s="4" t="s">
        <v>238</v>
      </c>
      <c r="C1828" s="28">
        <v>40029</v>
      </c>
      <c r="D1828" s="4">
        <v>2009</v>
      </c>
      <c r="E1828" s="33">
        <v>0.46319444444444446</v>
      </c>
      <c r="F1828" s="33">
        <v>0.47291666666666665</v>
      </c>
      <c r="G1828" s="33">
        <f t="shared" si="196"/>
        <v>9.7222222222221877E-3</v>
      </c>
      <c r="H1828" s="4">
        <v>2</v>
      </c>
      <c r="I1828" s="5">
        <v>2</v>
      </c>
      <c r="J1828" s="5">
        <v>10</v>
      </c>
      <c r="K1828" s="4">
        <v>10</v>
      </c>
      <c r="L1828" s="6" t="s">
        <v>35</v>
      </c>
      <c r="M1828" s="6" t="s">
        <v>36</v>
      </c>
      <c r="N1828" s="4">
        <v>2</v>
      </c>
      <c r="O1828" s="5">
        <f t="shared" si="197"/>
        <v>31.349999999999998</v>
      </c>
      <c r="P1828" s="5">
        <v>9.5</v>
      </c>
      <c r="Q1828" s="5">
        <f t="shared" si="198"/>
        <v>28.709999999999997</v>
      </c>
      <c r="R1828" s="5">
        <v>8.6999999999999993</v>
      </c>
      <c r="S1828" s="5">
        <f t="shared" si="199"/>
        <v>31.349999999999998</v>
      </c>
      <c r="T1828" s="5">
        <v>9.5</v>
      </c>
      <c r="U1828" s="8">
        <f t="shared" si="201"/>
        <v>30.029999999999998</v>
      </c>
      <c r="V1828" s="5">
        <f t="shared" si="202"/>
        <v>9.1</v>
      </c>
      <c r="W1828" s="12">
        <v>27.86449</v>
      </c>
      <c r="X1828" s="12">
        <v>-115.1875</v>
      </c>
      <c r="Y1828" s="4">
        <f t="shared" si="204"/>
        <v>59</v>
      </c>
      <c r="Z1828" s="4">
        <v>15</v>
      </c>
      <c r="AA1828" s="4">
        <v>6</v>
      </c>
      <c r="AB1828" s="4" t="s">
        <v>606</v>
      </c>
      <c r="AC1828" s="4">
        <v>3</v>
      </c>
      <c r="AD1828" s="4" t="s">
        <v>38</v>
      </c>
      <c r="AE1828" s="4">
        <v>30</v>
      </c>
      <c r="AF1828" s="4"/>
      <c r="AG1828" s="4"/>
    </row>
    <row r="1829" spans="1:33">
      <c r="A1829" s="4" t="s">
        <v>346</v>
      </c>
      <c r="B1829" s="4" t="s">
        <v>238</v>
      </c>
      <c r="C1829" s="28">
        <v>40029</v>
      </c>
      <c r="D1829" s="4">
        <v>2009</v>
      </c>
      <c r="E1829" s="33">
        <v>0.46319444444444446</v>
      </c>
      <c r="F1829" s="33">
        <v>0.47291666666666665</v>
      </c>
      <c r="G1829" s="33">
        <f t="shared" si="196"/>
        <v>9.7222222222221877E-3</v>
      </c>
      <c r="H1829" s="4">
        <v>2</v>
      </c>
      <c r="I1829" s="5">
        <v>2</v>
      </c>
      <c r="J1829" s="5">
        <v>10</v>
      </c>
      <c r="K1829" s="4">
        <v>10</v>
      </c>
      <c r="L1829" s="6" t="s">
        <v>35</v>
      </c>
      <c r="M1829" s="6" t="s">
        <v>36</v>
      </c>
      <c r="N1829" s="4">
        <v>2</v>
      </c>
      <c r="O1829" s="5">
        <f t="shared" si="197"/>
        <v>31.349999999999998</v>
      </c>
      <c r="P1829" s="5">
        <v>9.5</v>
      </c>
      <c r="Q1829" s="5">
        <f t="shared" si="198"/>
        <v>28.709999999999997</v>
      </c>
      <c r="R1829" s="5">
        <v>8.6999999999999993</v>
      </c>
      <c r="S1829" s="5">
        <f t="shared" si="199"/>
        <v>31.349999999999998</v>
      </c>
      <c r="T1829" s="5">
        <v>9.5</v>
      </c>
      <c r="U1829" s="8">
        <f t="shared" si="201"/>
        <v>30.029999999999998</v>
      </c>
      <c r="V1829" s="5">
        <f t="shared" si="202"/>
        <v>9.1</v>
      </c>
      <c r="W1829" s="12">
        <v>27.86449</v>
      </c>
      <c r="X1829" s="12">
        <v>-115.1875</v>
      </c>
      <c r="Y1829" s="4">
        <f t="shared" si="204"/>
        <v>59</v>
      </c>
      <c r="Z1829" s="4">
        <v>15</v>
      </c>
      <c r="AA1829" s="4">
        <v>6</v>
      </c>
      <c r="AB1829" s="4" t="s">
        <v>607</v>
      </c>
      <c r="AC1829" s="4">
        <v>7</v>
      </c>
      <c r="AD1829" s="4" t="s">
        <v>38</v>
      </c>
      <c r="AE1829" s="4">
        <v>30</v>
      </c>
      <c r="AF1829" s="4"/>
      <c r="AG1829" s="4"/>
    </row>
    <row r="1830" spans="1:33">
      <c r="A1830" s="4" t="s">
        <v>346</v>
      </c>
      <c r="B1830" s="4" t="s">
        <v>238</v>
      </c>
      <c r="C1830" s="28">
        <v>40029</v>
      </c>
      <c r="D1830" s="4">
        <v>2009</v>
      </c>
      <c r="E1830" s="33">
        <v>0.46319444444444446</v>
      </c>
      <c r="F1830" s="33">
        <v>0.47291666666666665</v>
      </c>
      <c r="G1830" s="33">
        <f t="shared" si="196"/>
        <v>9.7222222222221877E-3</v>
      </c>
      <c r="H1830" s="4">
        <v>2</v>
      </c>
      <c r="I1830" s="5">
        <v>2</v>
      </c>
      <c r="J1830" s="5">
        <v>10</v>
      </c>
      <c r="K1830" s="4">
        <v>10</v>
      </c>
      <c r="L1830" s="6" t="s">
        <v>35</v>
      </c>
      <c r="M1830" s="6" t="s">
        <v>36</v>
      </c>
      <c r="N1830" s="4">
        <v>2</v>
      </c>
      <c r="O1830" s="5">
        <f t="shared" si="197"/>
        <v>31.349999999999998</v>
      </c>
      <c r="P1830" s="5">
        <v>9.5</v>
      </c>
      <c r="Q1830" s="5">
        <f t="shared" si="198"/>
        <v>28.709999999999997</v>
      </c>
      <c r="R1830" s="5">
        <v>8.6999999999999993</v>
      </c>
      <c r="S1830" s="5">
        <f t="shared" si="199"/>
        <v>31.349999999999998</v>
      </c>
      <c r="T1830" s="5">
        <v>9.5</v>
      </c>
      <c r="U1830" s="8">
        <f t="shared" si="201"/>
        <v>30.029999999999998</v>
      </c>
      <c r="V1830" s="5">
        <f t="shared" si="202"/>
        <v>9.1</v>
      </c>
      <c r="W1830" s="12">
        <v>27.86449</v>
      </c>
      <c r="X1830" s="12">
        <v>-115.1875</v>
      </c>
      <c r="Y1830" s="4">
        <f t="shared" si="204"/>
        <v>59</v>
      </c>
      <c r="Z1830" s="4">
        <v>15</v>
      </c>
      <c r="AA1830" s="4">
        <v>6</v>
      </c>
      <c r="AB1830" s="4" t="s">
        <v>611</v>
      </c>
      <c r="AC1830" s="4">
        <v>2</v>
      </c>
      <c r="AD1830" s="4" t="s">
        <v>38</v>
      </c>
      <c r="AE1830" s="4">
        <v>30</v>
      </c>
      <c r="AF1830" s="4"/>
      <c r="AG1830" s="4"/>
    </row>
    <row r="1831" spans="1:33">
      <c r="A1831" s="4" t="s">
        <v>347</v>
      </c>
      <c r="B1831" s="4" t="s">
        <v>118</v>
      </c>
      <c r="C1831" s="28">
        <v>40029</v>
      </c>
      <c r="D1831" s="4">
        <v>2009</v>
      </c>
      <c r="E1831" s="33">
        <v>0.45833333333333331</v>
      </c>
      <c r="F1831" s="33">
        <v>0.46458333333333335</v>
      </c>
      <c r="G1831" s="33">
        <f t="shared" si="196"/>
        <v>6.2500000000000333E-3</v>
      </c>
      <c r="H1831" s="4">
        <v>2</v>
      </c>
      <c r="I1831" s="5">
        <v>1</v>
      </c>
      <c r="J1831" s="5">
        <v>11</v>
      </c>
      <c r="K1831" s="4">
        <v>11</v>
      </c>
      <c r="L1831" s="6" t="s">
        <v>35</v>
      </c>
      <c r="M1831" s="6" t="s">
        <v>36</v>
      </c>
      <c r="N1831" s="4">
        <v>2</v>
      </c>
      <c r="O1831" s="5">
        <f t="shared" si="197"/>
        <v>51.809999999999995</v>
      </c>
      <c r="P1831" s="5">
        <v>15.7</v>
      </c>
      <c r="Q1831" s="5">
        <f t="shared" si="198"/>
        <v>53.79</v>
      </c>
      <c r="R1831" s="5">
        <v>16.3</v>
      </c>
      <c r="S1831" s="5">
        <f t="shared" si="199"/>
        <v>53.79</v>
      </c>
      <c r="T1831" s="5">
        <v>16.3</v>
      </c>
      <c r="U1831" s="8">
        <f t="shared" si="201"/>
        <v>52.8</v>
      </c>
      <c r="V1831" s="5">
        <f t="shared" si="202"/>
        <v>16</v>
      </c>
      <c r="W1831" s="12">
        <v>27.858789999999999</v>
      </c>
      <c r="X1831" s="12">
        <v>-115.18975</v>
      </c>
      <c r="Y1831" s="4">
        <f t="shared" si="204"/>
        <v>57.2</v>
      </c>
      <c r="Z1831" s="4">
        <v>14</v>
      </c>
      <c r="AA1831" s="4">
        <v>4</v>
      </c>
      <c r="AB1831" s="4" t="s">
        <v>604</v>
      </c>
      <c r="AC1831" s="4">
        <v>2</v>
      </c>
      <c r="AD1831" s="4" t="s">
        <v>38</v>
      </c>
      <c r="AE1831" s="4">
        <v>270</v>
      </c>
      <c r="AF1831" s="4"/>
      <c r="AG1831" s="4" t="s">
        <v>336</v>
      </c>
    </row>
    <row r="1832" spans="1:33">
      <c r="A1832" s="4" t="s">
        <v>347</v>
      </c>
      <c r="B1832" s="4" t="s">
        <v>118</v>
      </c>
      <c r="C1832" s="28">
        <v>40029</v>
      </c>
      <c r="D1832" s="4">
        <v>2009</v>
      </c>
      <c r="E1832" s="33">
        <v>0.45833333333333331</v>
      </c>
      <c r="F1832" s="33">
        <v>0.46458333333333335</v>
      </c>
      <c r="G1832" s="33">
        <f t="shared" si="196"/>
        <v>6.2500000000000333E-3</v>
      </c>
      <c r="H1832" s="4">
        <v>2</v>
      </c>
      <c r="I1832" s="5">
        <v>1</v>
      </c>
      <c r="J1832" s="5">
        <v>11</v>
      </c>
      <c r="K1832" s="4">
        <v>11</v>
      </c>
      <c r="L1832" s="6" t="s">
        <v>35</v>
      </c>
      <c r="M1832" s="6" t="s">
        <v>36</v>
      </c>
      <c r="N1832" s="4">
        <v>2</v>
      </c>
      <c r="O1832" s="5">
        <f t="shared" si="197"/>
        <v>51.809999999999995</v>
      </c>
      <c r="P1832" s="5">
        <v>15.7</v>
      </c>
      <c r="Q1832" s="5">
        <f t="shared" si="198"/>
        <v>53.79</v>
      </c>
      <c r="R1832" s="5">
        <v>16.3</v>
      </c>
      <c r="S1832" s="5">
        <f t="shared" si="199"/>
        <v>53.79</v>
      </c>
      <c r="T1832" s="5">
        <v>16.3</v>
      </c>
      <c r="U1832" s="8">
        <f t="shared" si="201"/>
        <v>52.8</v>
      </c>
      <c r="V1832" s="5">
        <f t="shared" si="202"/>
        <v>16</v>
      </c>
      <c r="W1832" s="12">
        <v>27.858789999999999</v>
      </c>
      <c r="X1832" s="12">
        <v>-115.18975</v>
      </c>
      <c r="Y1832" s="4">
        <f t="shared" si="204"/>
        <v>57.2</v>
      </c>
      <c r="Z1832" s="4">
        <v>14</v>
      </c>
      <c r="AA1832" s="4">
        <v>4</v>
      </c>
      <c r="AB1832" s="4" t="s">
        <v>615</v>
      </c>
      <c r="AC1832" s="4">
        <v>1</v>
      </c>
      <c r="AD1832" s="4" t="s">
        <v>38</v>
      </c>
      <c r="AE1832" s="4">
        <v>270</v>
      </c>
      <c r="AF1832" s="4"/>
      <c r="AG1832" s="4"/>
    </row>
    <row r="1833" spans="1:33">
      <c r="A1833" s="4" t="s">
        <v>347</v>
      </c>
      <c r="B1833" s="4" t="s">
        <v>118</v>
      </c>
      <c r="C1833" s="28">
        <v>40029</v>
      </c>
      <c r="D1833" s="4">
        <v>2009</v>
      </c>
      <c r="E1833" s="33">
        <v>0.45833333333333331</v>
      </c>
      <c r="F1833" s="33">
        <v>0.46458333333333335</v>
      </c>
      <c r="G1833" s="33">
        <f t="shared" si="196"/>
        <v>6.2500000000000333E-3</v>
      </c>
      <c r="H1833" s="4">
        <v>2</v>
      </c>
      <c r="I1833" s="5">
        <v>1</v>
      </c>
      <c r="J1833" s="5">
        <v>11</v>
      </c>
      <c r="K1833" s="4">
        <v>11</v>
      </c>
      <c r="L1833" s="6" t="s">
        <v>35</v>
      </c>
      <c r="M1833" s="6" t="s">
        <v>36</v>
      </c>
      <c r="N1833" s="4">
        <v>2</v>
      </c>
      <c r="O1833" s="5">
        <f t="shared" si="197"/>
        <v>51.809999999999995</v>
      </c>
      <c r="P1833" s="5">
        <v>15.7</v>
      </c>
      <c r="Q1833" s="5">
        <f t="shared" si="198"/>
        <v>53.79</v>
      </c>
      <c r="R1833" s="5">
        <v>16.3</v>
      </c>
      <c r="S1833" s="5">
        <f t="shared" si="199"/>
        <v>53.79</v>
      </c>
      <c r="T1833" s="5">
        <v>16.3</v>
      </c>
      <c r="U1833" s="8">
        <f t="shared" si="201"/>
        <v>52.8</v>
      </c>
      <c r="V1833" s="5">
        <f t="shared" si="202"/>
        <v>16</v>
      </c>
      <c r="W1833" s="12">
        <v>27.858789999999999</v>
      </c>
      <c r="X1833" s="12">
        <v>-115.18975</v>
      </c>
      <c r="Y1833" s="4">
        <f t="shared" si="204"/>
        <v>57.2</v>
      </c>
      <c r="Z1833" s="4">
        <v>14</v>
      </c>
      <c r="AA1833" s="4">
        <v>4</v>
      </c>
      <c r="AB1833" s="9" t="s">
        <v>753</v>
      </c>
      <c r="AC1833" s="4">
        <v>8</v>
      </c>
      <c r="AD1833" s="4" t="s">
        <v>38</v>
      </c>
      <c r="AE1833" s="4">
        <v>270</v>
      </c>
      <c r="AF1833" s="4"/>
      <c r="AG1833" s="4"/>
    </row>
    <row r="1834" spans="1:33">
      <c r="A1834" s="4" t="s">
        <v>347</v>
      </c>
      <c r="B1834" s="4" t="s">
        <v>118</v>
      </c>
      <c r="C1834" s="28">
        <v>40029</v>
      </c>
      <c r="D1834" s="4">
        <v>2009</v>
      </c>
      <c r="E1834" s="33">
        <v>0.45833333333333331</v>
      </c>
      <c r="F1834" s="33">
        <v>0.46458333333333335</v>
      </c>
      <c r="G1834" s="33">
        <f t="shared" si="196"/>
        <v>6.2500000000000333E-3</v>
      </c>
      <c r="H1834" s="4">
        <v>2</v>
      </c>
      <c r="I1834" s="5">
        <v>1</v>
      </c>
      <c r="J1834" s="5">
        <v>11</v>
      </c>
      <c r="K1834" s="4">
        <v>11</v>
      </c>
      <c r="L1834" s="6" t="s">
        <v>35</v>
      </c>
      <c r="M1834" s="6" t="s">
        <v>36</v>
      </c>
      <c r="N1834" s="4">
        <v>2</v>
      </c>
      <c r="O1834" s="5">
        <f t="shared" si="197"/>
        <v>51.809999999999995</v>
      </c>
      <c r="P1834" s="5">
        <v>15.7</v>
      </c>
      <c r="Q1834" s="5">
        <f t="shared" si="198"/>
        <v>53.79</v>
      </c>
      <c r="R1834" s="5">
        <v>16.3</v>
      </c>
      <c r="S1834" s="5">
        <f t="shared" si="199"/>
        <v>53.79</v>
      </c>
      <c r="T1834" s="5">
        <v>16.3</v>
      </c>
      <c r="U1834" s="8">
        <f t="shared" si="201"/>
        <v>52.8</v>
      </c>
      <c r="V1834" s="5">
        <f t="shared" si="202"/>
        <v>16</v>
      </c>
      <c r="W1834" s="12">
        <v>27.858789999999999</v>
      </c>
      <c r="X1834" s="12">
        <v>-115.18975</v>
      </c>
      <c r="Y1834" s="4">
        <f t="shared" si="204"/>
        <v>57.2</v>
      </c>
      <c r="Z1834" s="4">
        <v>14</v>
      </c>
      <c r="AA1834" s="4">
        <v>4</v>
      </c>
      <c r="AB1834" s="4" t="s">
        <v>613</v>
      </c>
      <c r="AC1834" s="4">
        <v>11</v>
      </c>
      <c r="AD1834" s="4" t="s">
        <v>38</v>
      </c>
      <c r="AE1834" s="4">
        <v>270</v>
      </c>
      <c r="AF1834" s="4"/>
      <c r="AG1834" s="4"/>
    </row>
    <row r="1835" spans="1:33">
      <c r="A1835" s="4" t="s">
        <v>347</v>
      </c>
      <c r="B1835" s="4" t="s">
        <v>118</v>
      </c>
      <c r="C1835" s="28">
        <v>40029</v>
      </c>
      <c r="D1835" s="4">
        <v>2009</v>
      </c>
      <c r="E1835" s="33">
        <v>0.45833333333333331</v>
      </c>
      <c r="F1835" s="33">
        <v>0.46458333333333335</v>
      </c>
      <c r="G1835" s="33">
        <f t="shared" si="196"/>
        <v>6.2500000000000333E-3</v>
      </c>
      <c r="H1835" s="4">
        <v>2</v>
      </c>
      <c r="I1835" s="5">
        <v>1</v>
      </c>
      <c r="J1835" s="5">
        <v>11</v>
      </c>
      <c r="K1835" s="4">
        <v>11</v>
      </c>
      <c r="L1835" s="6" t="s">
        <v>35</v>
      </c>
      <c r="M1835" s="6" t="s">
        <v>36</v>
      </c>
      <c r="N1835" s="4">
        <v>2</v>
      </c>
      <c r="O1835" s="5">
        <f t="shared" si="197"/>
        <v>51.809999999999995</v>
      </c>
      <c r="P1835" s="5">
        <v>15.7</v>
      </c>
      <c r="Q1835" s="5">
        <f t="shared" si="198"/>
        <v>53.79</v>
      </c>
      <c r="R1835" s="5">
        <v>16.3</v>
      </c>
      <c r="S1835" s="5">
        <f t="shared" si="199"/>
        <v>53.79</v>
      </c>
      <c r="T1835" s="5">
        <v>16.3</v>
      </c>
      <c r="U1835" s="8">
        <f t="shared" si="201"/>
        <v>52.8</v>
      </c>
      <c r="V1835" s="5">
        <f t="shared" si="202"/>
        <v>16</v>
      </c>
      <c r="W1835" s="12">
        <v>27.858789999999999</v>
      </c>
      <c r="X1835" s="12">
        <v>-115.18975</v>
      </c>
      <c r="Y1835" s="4">
        <f t="shared" si="204"/>
        <v>57.2</v>
      </c>
      <c r="Z1835" s="4">
        <v>14</v>
      </c>
      <c r="AA1835" s="4">
        <v>4</v>
      </c>
      <c r="AB1835" s="4" t="s">
        <v>609</v>
      </c>
      <c r="AC1835" s="4">
        <v>4</v>
      </c>
      <c r="AD1835" s="4" t="s">
        <v>38</v>
      </c>
      <c r="AE1835" s="4">
        <v>270</v>
      </c>
      <c r="AF1835" s="4"/>
      <c r="AG1835" s="4"/>
    </row>
    <row r="1836" spans="1:33">
      <c r="A1836" s="4" t="s">
        <v>347</v>
      </c>
      <c r="B1836" s="4" t="s">
        <v>118</v>
      </c>
      <c r="C1836" s="28">
        <v>40029</v>
      </c>
      <c r="D1836" s="4">
        <v>2009</v>
      </c>
      <c r="E1836" s="33">
        <v>0.45833333333333331</v>
      </c>
      <c r="F1836" s="33">
        <v>0.46458333333333335</v>
      </c>
      <c r="G1836" s="33">
        <f t="shared" si="196"/>
        <v>6.2500000000000333E-3</v>
      </c>
      <c r="H1836" s="4">
        <v>2</v>
      </c>
      <c r="I1836" s="5">
        <v>1</v>
      </c>
      <c r="J1836" s="5">
        <v>11</v>
      </c>
      <c r="K1836" s="4">
        <v>11</v>
      </c>
      <c r="L1836" s="6" t="s">
        <v>35</v>
      </c>
      <c r="M1836" s="6" t="s">
        <v>36</v>
      </c>
      <c r="N1836" s="4">
        <v>2</v>
      </c>
      <c r="O1836" s="5">
        <f t="shared" si="197"/>
        <v>51.809999999999995</v>
      </c>
      <c r="P1836" s="5">
        <v>15.7</v>
      </c>
      <c r="Q1836" s="5">
        <f t="shared" si="198"/>
        <v>53.79</v>
      </c>
      <c r="R1836" s="5">
        <v>16.3</v>
      </c>
      <c r="S1836" s="5">
        <f t="shared" si="199"/>
        <v>53.79</v>
      </c>
      <c r="T1836" s="5">
        <v>16.3</v>
      </c>
      <c r="U1836" s="8">
        <f t="shared" si="201"/>
        <v>52.8</v>
      </c>
      <c r="V1836" s="5">
        <f t="shared" si="202"/>
        <v>16</v>
      </c>
      <c r="W1836" s="12">
        <v>27.858789999999999</v>
      </c>
      <c r="X1836" s="12">
        <v>-115.18975</v>
      </c>
      <c r="Y1836" s="4">
        <f t="shared" si="204"/>
        <v>57.2</v>
      </c>
      <c r="Z1836" s="4">
        <v>14</v>
      </c>
      <c r="AA1836" s="4">
        <v>4</v>
      </c>
      <c r="AB1836" s="4" t="s">
        <v>606</v>
      </c>
      <c r="AC1836" s="4">
        <v>12</v>
      </c>
      <c r="AD1836" s="4" t="s">
        <v>38</v>
      </c>
      <c r="AE1836" s="4">
        <v>270</v>
      </c>
      <c r="AF1836" s="4"/>
      <c r="AG1836" s="4"/>
    </row>
    <row r="1837" spans="1:33">
      <c r="A1837" s="4" t="s">
        <v>347</v>
      </c>
      <c r="B1837" s="4" t="s">
        <v>118</v>
      </c>
      <c r="C1837" s="28">
        <v>40029</v>
      </c>
      <c r="D1837" s="4">
        <v>2009</v>
      </c>
      <c r="E1837" s="33">
        <v>0.45833333333333331</v>
      </c>
      <c r="F1837" s="33">
        <v>0.46458333333333335</v>
      </c>
      <c r="G1837" s="33">
        <f t="shared" si="196"/>
        <v>6.2500000000000333E-3</v>
      </c>
      <c r="H1837" s="4">
        <v>2</v>
      </c>
      <c r="I1837" s="5">
        <v>1</v>
      </c>
      <c r="J1837" s="5">
        <v>11</v>
      </c>
      <c r="K1837" s="4">
        <v>11</v>
      </c>
      <c r="L1837" s="6" t="s">
        <v>35</v>
      </c>
      <c r="M1837" s="6" t="s">
        <v>36</v>
      </c>
      <c r="N1837" s="4">
        <v>2</v>
      </c>
      <c r="O1837" s="5">
        <f t="shared" si="197"/>
        <v>51.809999999999995</v>
      </c>
      <c r="P1837" s="5">
        <v>15.7</v>
      </c>
      <c r="Q1837" s="5">
        <f t="shared" si="198"/>
        <v>53.79</v>
      </c>
      <c r="R1837" s="5">
        <v>16.3</v>
      </c>
      <c r="S1837" s="5">
        <f t="shared" si="199"/>
        <v>53.79</v>
      </c>
      <c r="T1837" s="5">
        <v>16.3</v>
      </c>
      <c r="U1837" s="8">
        <f t="shared" si="201"/>
        <v>52.8</v>
      </c>
      <c r="V1837" s="5">
        <f t="shared" si="202"/>
        <v>16</v>
      </c>
      <c r="W1837" s="12">
        <v>27.858789999999999</v>
      </c>
      <c r="X1837" s="12">
        <v>-115.18975</v>
      </c>
      <c r="Y1837" s="4">
        <f t="shared" si="204"/>
        <v>57.2</v>
      </c>
      <c r="Z1837" s="4">
        <v>14</v>
      </c>
      <c r="AA1837" s="4">
        <v>4</v>
      </c>
      <c r="AB1837" s="4" t="s">
        <v>607</v>
      </c>
      <c r="AC1837" s="4">
        <v>1</v>
      </c>
      <c r="AD1837" s="4" t="s">
        <v>38</v>
      </c>
      <c r="AE1837" s="4">
        <v>270</v>
      </c>
      <c r="AF1837" s="4"/>
      <c r="AG1837" s="4"/>
    </row>
    <row r="1838" spans="1:33">
      <c r="A1838" s="4" t="s">
        <v>347</v>
      </c>
      <c r="B1838" s="4" t="s">
        <v>118</v>
      </c>
      <c r="C1838" s="28">
        <v>40029</v>
      </c>
      <c r="D1838" s="4">
        <v>2009</v>
      </c>
      <c r="E1838" s="33">
        <v>0.45833333333333331</v>
      </c>
      <c r="F1838" s="33">
        <v>0.46458333333333335</v>
      </c>
      <c r="G1838" s="33">
        <f t="shared" si="196"/>
        <v>6.2500000000000333E-3</v>
      </c>
      <c r="H1838" s="4">
        <v>2</v>
      </c>
      <c r="I1838" s="5">
        <v>1</v>
      </c>
      <c r="J1838" s="5">
        <v>11</v>
      </c>
      <c r="K1838" s="4">
        <v>11</v>
      </c>
      <c r="L1838" s="6" t="s">
        <v>35</v>
      </c>
      <c r="M1838" s="6" t="s">
        <v>36</v>
      </c>
      <c r="N1838" s="4">
        <v>2</v>
      </c>
      <c r="O1838" s="5">
        <f t="shared" si="197"/>
        <v>51.809999999999995</v>
      </c>
      <c r="P1838" s="5">
        <v>15.7</v>
      </c>
      <c r="Q1838" s="5">
        <f t="shared" si="198"/>
        <v>53.79</v>
      </c>
      <c r="R1838" s="5">
        <v>16.3</v>
      </c>
      <c r="S1838" s="5">
        <f t="shared" si="199"/>
        <v>53.79</v>
      </c>
      <c r="T1838" s="5">
        <v>16.3</v>
      </c>
      <c r="U1838" s="8">
        <f t="shared" si="201"/>
        <v>52.8</v>
      </c>
      <c r="V1838" s="5">
        <f t="shared" si="202"/>
        <v>16</v>
      </c>
      <c r="W1838" s="12">
        <v>27.858789999999999</v>
      </c>
      <c r="X1838" s="12">
        <v>-115.18975</v>
      </c>
      <c r="Y1838" s="4">
        <f t="shared" si="204"/>
        <v>57.2</v>
      </c>
      <c r="Z1838" s="4">
        <v>14</v>
      </c>
      <c r="AA1838" s="4">
        <v>4</v>
      </c>
      <c r="AB1838" s="4" t="s">
        <v>611</v>
      </c>
      <c r="AC1838" s="4">
        <v>29</v>
      </c>
      <c r="AD1838" s="4" t="s">
        <v>38</v>
      </c>
      <c r="AE1838" s="4">
        <v>270</v>
      </c>
      <c r="AF1838" s="4"/>
      <c r="AG1838" s="4"/>
    </row>
    <row r="1839" spans="1:33">
      <c r="A1839" s="4" t="s">
        <v>348</v>
      </c>
      <c r="B1839" s="4" t="s">
        <v>118</v>
      </c>
      <c r="C1839" s="28">
        <v>40029</v>
      </c>
      <c r="D1839" s="4">
        <v>2009</v>
      </c>
      <c r="E1839" s="33">
        <v>0.5</v>
      </c>
      <c r="F1839" s="33">
        <v>0.50624999999999998</v>
      </c>
      <c r="G1839" s="33">
        <f t="shared" si="196"/>
        <v>6.2499999999999778E-3</v>
      </c>
      <c r="H1839" s="4">
        <v>2</v>
      </c>
      <c r="I1839" s="5">
        <v>2</v>
      </c>
      <c r="J1839" s="5">
        <v>12</v>
      </c>
      <c r="K1839" s="4">
        <v>12</v>
      </c>
      <c r="L1839" s="6" t="s">
        <v>35</v>
      </c>
      <c r="M1839" s="6" t="s">
        <v>36</v>
      </c>
      <c r="N1839" s="4">
        <v>2</v>
      </c>
      <c r="O1839" s="5">
        <f t="shared" si="197"/>
        <v>32.01</v>
      </c>
      <c r="P1839" s="5">
        <v>9.6999999999999993</v>
      </c>
      <c r="Q1839" s="5">
        <f t="shared" si="198"/>
        <v>31.02</v>
      </c>
      <c r="R1839" s="5">
        <v>9.4</v>
      </c>
      <c r="S1839" s="5">
        <f t="shared" si="199"/>
        <v>32.01</v>
      </c>
      <c r="T1839" s="5">
        <v>9.6999999999999993</v>
      </c>
      <c r="U1839" s="8">
        <f t="shared" si="201"/>
        <v>31.515000000000001</v>
      </c>
      <c r="V1839" s="5">
        <f t="shared" si="202"/>
        <v>9.5500000000000007</v>
      </c>
      <c r="W1839" s="12">
        <v>27.865449999999999</v>
      </c>
      <c r="X1839" s="12">
        <v>-115.18736</v>
      </c>
      <c r="Y1839" s="4">
        <f t="shared" si="204"/>
        <v>57.2</v>
      </c>
      <c r="Z1839" s="4">
        <v>14</v>
      </c>
      <c r="AA1839" s="4">
        <v>4</v>
      </c>
      <c r="AB1839" s="4" t="s">
        <v>605</v>
      </c>
      <c r="AC1839" s="4">
        <v>1</v>
      </c>
      <c r="AD1839" s="4" t="s">
        <v>38</v>
      </c>
      <c r="AE1839" s="4">
        <v>200</v>
      </c>
      <c r="AF1839" s="4"/>
      <c r="AG1839" s="4" t="s">
        <v>336</v>
      </c>
    </row>
    <row r="1840" spans="1:33">
      <c r="A1840" s="4" t="s">
        <v>348</v>
      </c>
      <c r="B1840" s="4" t="s">
        <v>118</v>
      </c>
      <c r="C1840" s="28">
        <v>40029</v>
      </c>
      <c r="D1840" s="4">
        <v>2009</v>
      </c>
      <c r="E1840" s="33">
        <v>0.5</v>
      </c>
      <c r="F1840" s="33">
        <v>0.50624999999999998</v>
      </c>
      <c r="G1840" s="33">
        <f t="shared" si="196"/>
        <v>6.2499999999999778E-3</v>
      </c>
      <c r="H1840" s="4">
        <v>2</v>
      </c>
      <c r="I1840" s="5">
        <v>2</v>
      </c>
      <c r="J1840" s="5">
        <v>12</v>
      </c>
      <c r="K1840" s="4">
        <v>12</v>
      </c>
      <c r="L1840" s="6" t="s">
        <v>35</v>
      </c>
      <c r="M1840" s="6" t="s">
        <v>36</v>
      </c>
      <c r="N1840" s="4">
        <v>2</v>
      </c>
      <c r="O1840" s="5">
        <f t="shared" si="197"/>
        <v>32.01</v>
      </c>
      <c r="P1840" s="5">
        <v>9.6999999999999993</v>
      </c>
      <c r="Q1840" s="5">
        <f t="shared" si="198"/>
        <v>31.02</v>
      </c>
      <c r="R1840" s="5">
        <v>9.4</v>
      </c>
      <c r="S1840" s="5">
        <f t="shared" si="199"/>
        <v>32.01</v>
      </c>
      <c r="T1840" s="5">
        <v>9.6999999999999993</v>
      </c>
      <c r="U1840" s="8">
        <f t="shared" si="201"/>
        <v>31.515000000000001</v>
      </c>
      <c r="V1840" s="5">
        <f t="shared" si="202"/>
        <v>9.5500000000000007</v>
      </c>
      <c r="W1840" s="12">
        <v>27.865449999999999</v>
      </c>
      <c r="X1840" s="12">
        <v>-115.18736</v>
      </c>
      <c r="Y1840" s="4">
        <f t="shared" si="204"/>
        <v>57.2</v>
      </c>
      <c r="Z1840" s="4">
        <v>14</v>
      </c>
      <c r="AA1840" s="4">
        <v>4</v>
      </c>
      <c r="AB1840" s="4" t="s">
        <v>615</v>
      </c>
      <c r="AC1840" s="4">
        <v>2</v>
      </c>
      <c r="AD1840" s="4" t="s">
        <v>38</v>
      </c>
      <c r="AE1840" s="4">
        <v>200</v>
      </c>
      <c r="AF1840" s="4"/>
      <c r="AG1840" s="4"/>
    </row>
    <row r="1841" spans="1:33">
      <c r="A1841" s="4" t="s">
        <v>348</v>
      </c>
      <c r="B1841" s="4" t="s">
        <v>118</v>
      </c>
      <c r="C1841" s="28">
        <v>40029</v>
      </c>
      <c r="D1841" s="4">
        <v>2009</v>
      </c>
      <c r="E1841" s="33">
        <v>0.5</v>
      </c>
      <c r="F1841" s="33">
        <v>0.50624999999999998</v>
      </c>
      <c r="G1841" s="33">
        <f t="shared" si="196"/>
        <v>6.2499999999999778E-3</v>
      </c>
      <c r="H1841" s="4">
        <v>2</v>
      </c>
      <c r="I1841" s="5">
        <v>2</v>
      </c>
      <c r="J1841" s="5">
        <v>12</v>
      </c>
      <c r="K1841" s="4">
        <v>12</v>
      </c>
      <c r="L1841" s="6" t="s">
        <v>35</v>
      </c>
      <c r="M1841" s="6" t="s">
        <v>36</v>
      </c>
      <c r="N1841" s="4">
        <v>2</v>
      </c>
      <c r="O1841" s="5">
        <f t="shared" si="197"/>
        <v>32.01</v>
      </c>
      <c r="P1841" s="5">
        <v>9.6999999999999993</v>
      </c>
      <c r="Q1841" s="5">
        <f t="shared" si="198"/>
        <v>31.02</v>
      </c>
      <c r="R1841" s="5">
        <v>9.4</v>
      </c>
      <c r="S1841" s="5">
        <f t="shared" si="199"/>
        <v>32.01</v>
      </c>
      <c r="T1841" s="5">
        <v>9.6999999999999993</v>
      </c>
      <c r="U1841" s="8">
        <f t="shared" si="201"/>
        <v>31.515000000000001</v>
      </c>
      <c r="V1841" s="5">
        <f t="shared" si="202"/>
        <v>9.5500000000000007</v>
      </c>
      <c r="W1841" s="12">
        <v>27.865449999999999</v>
      </c>
      <c r="X1841" s="12">
        <v>-115.18736</v>
      </c>
      <c r="Y1841" s="4">
        <f t="shared" si="204"/>
        <v>57.2</v>
      </c>
      <c r="Z1841" s="4">
        <v>14</v>
      </c>
      <c r="AA1841" s="4">
        <v>4</v>
      </c>
      <c r="AB1841" s="4" t="s">
        <v>618</v>
      </c>
      <c r="AC1841" s="4">
        <v>2</v>
      </c>
      <c r="AD1841" s="4" t="s">
        <v>38</v>
      </c>
      <c r="AE1841" s="4">
        <v>200</v>
      </c>
      <c r="AF1841" s="4"/>
      <c r="AG1841" s="4"/>
    </row>
    <row r="1842" spans="1:33">
      <c r="A1842" s="4" t="s">
        <v>348</v>
      </c>
      <c r="B1842" s="4" t="s">
        <v>118</v>
      </c>
      <c r="C1842" s="28">
        <v>40029</v>
      </c>
      <c r="D1842" s="4">
        <v>2009</v>
      </c>
      <c r="E1842" s="33">
        <v>0.5</v>
      </c>
      <c r="F1842" s="33">
        <v>0.50624999999999998</v>
      </c>
      <c r="G1842" s="33">
        <f t="shared" si="196"/>
        <v>6.2499999999999778E-3</v>
      </c>
      <c r="H1842" s="4">
        <v>2</v>
      </c>
      <c r="I1842" s="5">
        <v>2</v>
      </c>
      <c r="J1842" s="5">
        <v>12</v>
      </c>
      <c r="K1842" s="4">
        <v>12</v>
      </c>
      <c r="L1842" s="6" t="s">
        <v>35</v>
      </c>
      <c r="M1842" s="6" t="s">
        <v>36</v>
      </c>
      <c r="N1842" s="4">
        <v>2</v>
      </c>
      <c r="O1842" s="5">
        <f t="shared" si="197"/>
        <v>32.01</v>
      </c>
      <c r="P1842" s="5">
        <v>9.6999999999999993</v>
      </c>
      <c r="Q1842" s="5">
        <f t="shared" si="198"/>
        <v>31.02</v>
      </c>
      <c r="R1842" s="5">
        <v>9.4</v>
      </c>
      <c r="S1842" s="5">
        <f t="shared" si="199"/>
        <v>32.01</v>
      </c>
      <c r="T1842" s="5">
        <v>9.6999999999999993</v>
      </c>
      <c r="U1842" s="8">
        <f t="shared" si="201"/>
        <v>31.515000000000001</v>
      </c>
      <c r="V1842" s="5">
        <f t="shared" si="202"/>
        <v>9.5500000000000007</v>
      </c>
      <c r="W1842" s="12">
        <v>27.865449999999999</v>
      </c>
      <c r="X1842" s="12">
        <v>-115.18736</v>
      </c>
      <c r="Y1842" s="4">
        <f t="shared" si="204"/>
        <v>57.2</v>
      </c>
      <c r="Z1842" s="4">
        <v>14</v>
      </c>
      <c r="AA1842" s="4">
        <v>4</v>
      </c>
      <c r="AB1842" s="4" t="s">
        <v>613</v>
      </c>
      <c r="AC1842" s="4">
        <v>5</v>
      </c>
      <c r="AD1842" s="4" t="s">
        <v>38</v>
      </c>
      <c r="AE1842" s="4">
        <v>200</v>
      </c>
      <c r="AF1842" s="4"/>
      <c r="AG1842" s="4"/>
    </row>
    <row r="1843" spans="1:33">
      <c r="A1843" s="4" t="s">
        <v>348</v>
      </c>
      <c r="B1843" s="4" t="s">
        <v>118</v>
      </c>
      <c r="C1843" s="28">
        <v>40029</v>
      </c>
      <c r="D1843" s="4">
        <v>2009</v>
      </c>
      <c r="E1843" s="33">
        <v>0.5</v>
      </c>
      <c r="F1843" s="33">
        <v>0.50624999999999998</v>
      </c>
      <c r="G1843" s="33">
        <f t="shared" si="196"/>
        <v>6.2499999999999778E-3</v>
      </c>
      <c r="H1843" s="4">
        <v>2</v>
      </c>
      <c r="I1843" s="5">
        <v>2</v>
      </c>
      <c r="J1843" s="5">
        <v>12</v>
      </c>
      <c r="K1843" s="4">
        <v>12</v>
      </c>
      <c r="L1843" s="6" t="s">
        <v>35</v>
      </c>
      <c r="M1843" s="6" t="s">
        <v>36</v>
      </c>
      <c r="N1843" s="4">
        <v>2</v>
      </c>
      <c r="O1843" s="5">
        <f t="shared" si="197"/>
        <v>32.01</v>
      </c>
      <c r="P1843" s="5">
        <v>9.6999999999999993</v>
      </c>
      <c r="Q1843" s="5">
        <f t="shared" si="198"/>
        <v>31.02</v>
      </c>
      <c r="R1843" s="5">
        <v>9.4</v>
      </c>
      <c r="S1843" s="5">
        <f t="shared" si="199"/>
        <v>32.01</v>
      </c>
      <c r="T1843" s="5">
        <v>9.6999999999999993</v>
      </c>
      <c r="U1843" s="8">
        <f t="shared" si="201"/>
        <v>31.515000000000001</v>
      </c>
      <c r="V1843" s="5">
        <f t="shared" si="202"/>
        <v>9.5500000000000007</v>
      </c>
      <c r="W1843" s="12">
        <v>27.865449999999999</v>
      </c>
      <c r="X1843" s="12">
        <v>-115.18736</v>
      </c>
      <c r="Y1843" s="4">
        <f t="shared" si="204"/>
        <v>57.2</v>
      </c>
      <c r="Z1843" s="4">
        <v>14</v>
      </c>
      <c r="AA1843" s="4">
        <v>4</v>
      </c>
      <c r="AB1843" s="4" t="s">
        <v>609</v>
      </c>
      <c r="AC1843" s="4">
        <v>1</v>
      </c>
      <c r="AD1843" s="4" t="s">
        <v>38</v>
      </c>
      <c r="AE1843" s="4">
        <v>200</v>
      </c>
      <c r="AF1843" s="4"/>
      <c r="AG1843" s="4"/>
    </row>
    <row r="1844" spans="1:33">
      <c r="A1844" s="4" t="s">
        <v>348</v>
      </c>
      <c r="B1844" s="4" t="s">
        <v>118</v>
      </c>
      <c r="C1844" s="28">
        <v>40029</v>
      </c>
      <c r="D1844" s="4">
        <v>2009</v>
      </c>
      <c r="E1844" s="33">
        <v>0.5</v>
      </c>
      <c r="F1844" s="33">
        <v>0.50624999999999998</v>
      </c>
      <c r="G1844" s="33">
        <f t="shared" si="196"/>
        <v>6.2499999999999778E-3</v>
      </c>
      <c r="H1844" s="4">
        <v>2</v>
      </c>
      <c r="I1844" s="5">
        <v>2</v>
      </c>
      <c r="J1844" s="5">
        <v>12</v>
      </c>
      <c r="K1844" s="4">
        <v>12</v>
      </c>
      <c r="L1844" s="6" t="s">
        <v>35</v>
      </c>
      <c r="M1844" s="6" t="s">
        <v>36</v>
      </c>
      <c r="N1844" s="4">
        <v>2</v>
      </c>
      <c r="O1844" s="5">
        <f t="shared" si="197"/>
        <v>32.01</v>
      </c>
      <c r="P1844" s="5">
        <v>9.6999999999999993</v>
      </c>
      <c r="Q1844" s="5">
        <f t="shared" si="198"/>
        <v>31.02</v>
      </c>
      <c r="R1844" s="5">
        <v>9.4</v>
      </c>
      <c r="S1844" s="5">
        <f t="shared" si="199"/>
        <v>32.01</v>
      </c>
      <c r="T1844" s="5">
        <v>9.6999999999999993</v>
      </c>
      <c r="U1844" s="8">
        <f t="shared" si="201"/>
        <v>31.515000000000001</v>
      </c>
      <c r="V1844" s="5">
        <f t="shared" si="202"/>
        <v>9.5500000000000007</v>
      </c>
      <c r="W1844" s="12">
        <v>27.865449999999999</v>
      </c>
      <c r="X1844" s="12">
        <v>-115.18736</v>
      </c>
      <c r="Y1844" s="4">
        <f t="shared" si="204"/>
        <v>57.2</v>
      </c>
      <c r="Z1844" s="4">
        <v>14</v>
      </c>
      <c r="AA1844" s="4">
        <v>4</v>
      </c>
      <c r="AB1844" s="4" t="s">
        <v>606</v>
      </c>
      <c r="AC1844" s="4">
        <v>9</v>
      </c>
      <c r="AD1844" s="4" t="s">
        <v>38</v>
      </c>
      <c r="AE1844" s="4">
        <v>200</v>
      </c>
      <c r="AF1844" s="4"/>
      <c r="AG1844" s="4"/>
    </row>
    <row r="1845" spans="1:33">
      <c r="A1845" s="4" t="s">
        <v>348</v>
      </c>
      <c r="B1845" s="4" t="s">
        <v>118</v>
      </c>
      <c r="C1845" s="28">
        <v>40029</v>
      </c>
      <c r="D1845" s="4">
        <v>2009</v>
      </c>
      <c r="E1845" s="33">
        <v>0.5</v>
      </c>
      <c r="F1845" s="33">
        <v>0.50624999999999998</v>
      </c>
      <c r="G1845" s="33">
        <f t="shared" si="196"/>
        <v>6.2499999999999778E-3</v>
      </c>
      <c r="H1845" s="4">
        <v>2</v>
      </c>
      <c r="I1845" s="5">
        <v>2</v>
      </c>
      <c r="J1845" s="5">
        <v>12</v>
      </c>
      <c r="K1845" s="4">
        <v>12</v>
      </c>
      <c r="L1845" s="6" t="s">
        <v>35</v>
      </c>
      <c r="M1845" s="6" t="s">
        <v>36</v>
      </c>
      <c r="N1845" s="4">
        <v>2</v>
      </c>
      <c r="O1845" s="5">
        <f t="shared" si="197"/>
        <v>32.01</v>
      </c>
      <c r="P1845" s="5">
        <v>9.6999999999999993</v>
      </c>
      <c r="Q1845" s="5">
        <f t="shared" si="198"/>
        <v>31.02</v>
      </c>
      <c r="R1845" s="5">
        <v>9.4</v>
      </c>
      <c r="S1845" s="5">
        <f t="shared" si="199"/>
        <v>32.01</v>
      </c>
      <c r="T1845" s="5">
        <v>9.6999999999999993</v>
      </c>
      <c r="U1845" s="8">
        <f t="shared" si="201"/>
        <v>31.515000000000001</v>
      </c>
      <c r="V1845" s="5">
        <f t="shared" si="202"/>
        <v>9.5500000000000007</v>
      </c>
      <c r="W1845" s="12">
        <v>27.865449999999999</v>
      </c>
      <c r="X1845" s="12">
        <v>-115.18736</v>
      </c>
      <c r="Y1845" s="4">
        <f t="shared" si="204"/>
        <v>57.2</v>
      </c>
      <c r="Z1845" s="4">
        <v>14</v>
      </c>
      <c r="AA1845" s="4">
        <v>4</v>
      </c>
      <c r="AB1845" s="4" t="s">
        <v>607</v>
      </c>
      <c r="AC1845" s="4">
        <v>3</v>
      </c>
      <c r="AD1845" s="4" t="s">
        <v>38</v>
      </c>
      <c r="AE1845" s="4">
        <v>200</v>
      </c>
      <c r="AF1845" s="4"/>
      <c r="AG1845" s="4"/>
    </row>
    <row r="1846" spans="1:33">
      <c r="A1846" s="4" t="s">
        <v>348</v>
      </c>
      <c r="B1846" s="4" t="s">
        <v>118</v>
      </c>
      <c r="C1846" s="28">
        <v>40029</v>
      </c>
      <c r="D1846" s="4">
        <v>2009</v>
      </c>
      <c r="E1846" s="33">
        <v>0.5</v>
      </c>
      <c r="F1846" s="33">
        <v>0.50624999999999998</v>
      </c>
      <c r="G1846" s="33">
        <f t="shared" si="196"/>
        <v>6.2499999999999778E-3</v>
      </c>
      <c r="H1846" s="4">
        <v>2</v>
      </c>
      <c r="I1846" s="5">
        <v>2</v>
      </c>
      <c r="J1846" s="5">
        <v>12</v>
      </c>
      <c r="K1846" s="4">
        <v>12</v>
      </c>
      <c r="L1846" s="6" t="s">
        <v>35</v>
      </c>
      <c r="M1846" s="6" t="s">
        <v>36</v>
      </c>
      <c r="N1846" s="4">
        <v>2</v>
      </c>
      <c r="O1846" s="5">
        <f t="shared" si="197"/>
        <v>32.01</v>
      </c>
      <c r="P1846" s="5">
        <v>9.6999999999999993</v>
      </c>
      <c r="Q1846" s="5">
        <f t="shared" si="198"/>
        <v>31.02</v>
      </c>
      <c r="R1846" s="5">
        <v>9.4</v>
      </c>
      <c r="S1846" s="5">
        <f t="shared" si="199"/>
        <v>32.01</v>
      </c>
      <c r="T1846" s="5">
        <v>9.6999999999999993</v>
      </c>
      <c r="U1846" s="8">
        <f t="shared" si="201"/>
        <v>31.515000000000001</v>
      </c>
      <c r="V1846" s="5">
        <f t="shared" si="202"/>
        <v>9.5500000000000007</v>
      </c>
      <c r="W1846" s="12">
        <v>27.865449999999999</v>
      </c>
      <c r="X1846" s="12">
        <v>-115.18736</v>
      </c>
      <c r="Y1846" s="4">
        <f t="shared" si="204"/>
        <v>57.2</v>
      </c>
      <c r="Z1846" s="4">
        <v>14</v>
      </c>
      <c r="AA1846" s="4">
        <v>4</v>
      </c>
      <c r="AB1846" s="4" t="s">
        <v>611</v>
      </c>
      <c r="AC1846" s="4">
        <v>2</v>
      </c>
      <c r="AD1846" s="4" t="s">
        <v>38</v>
      </c>
      <c r="AE1846" s="4">
        <v>200</v>
      </c>
      <c r="AF1846" s="4"/>
      <c r="AG1846" s="4"/>
    </row>
    <row r="1847" spans="1:33">
      <c r="A1847" s="4" t="s">
        <v>349</v>
      </c>
      <c r="B1847" s="4" t="s">
        <v>253</v>
      </c>
      <c r="C1847" s="28">
        <v>40029</v>
      </c>
      <c r="D1847" s="4">
        <v>2009</v>
      </c>
      <c r="E1847" s="33">
        <v>0.35416666666666669</v>
      </c>
      <c r="F1847" s="33">
        <v>0.35902777777777778</v>
      </c>
      <c r="G1847" s="33">
        <f t="shared" si="196"/>
        <v>4.8611111111110938E-3</v>
      </c>
      <c r="H1847" s="4">
        <v>2</v>
      </c>
      <c r="I1847" s="5">
        <v>1</v>
      </c>
      <c r="J1847" s="5">
        <v>13</v>
      </c>
      <c r="K1847" s="4">
        <v>13</v>
      </c>
      <c r="L1847" s="6" t="s">
        <v>35</v>
      </c>
      <c r="M1847" s="6" t="s">
        <v>36</v>
      </c>
      <c r="N1847" s="4">
        <v>2</v>
      </c>
      <c r="O1847" s="5">
        <f t="shared" si="197"/>
        <v>50.16</v>
      </c>
      <c r="P1847" s="5">
        <v>15.2</v>
      </c>
      <c r="Q1847" s="5">
        <f t="shared" si="198"/>
        <v>53.13</v>
      </c>
      <c r="R1847" s="5">
        <v>16.100000000000001</v>
      </c>
      <c r="S1847" s="5">
        <f t="shared" si="199"/>
        <v>53.13</v>
      </c>
      <c r="T1847" s="5">
        <v>16.100000000000001</v>
      </c>
      <c r="U1847" s="8">
        <f t="shared" si="201"/>
        <v>51.644999999999996</v>
      </c>
      <c r="V1847" s="5">
        <f t="shared" si="202"/>
        <v>15.65</v>
      </c>
      <c r="W1847" s="12">
        <v>27.859220000000001</v>
      </c>
      <c r="X1847" s="12">
        <v>-115.18713</v>
      </c>
      <c r="Y1847" s="4">
        <f t="shared" si="204"/>
        <v>55.400000000000006</v>
      </c>
      <c r="Z1847" s="4">
        <v>13</v>
      </c>
      <c r="AA1847" s="4">
        <v>4</v>
      </c>
      <c r="AB1847" s="9" t="s">
        <v>753</v>
      </c>
      <c r="AC1847" s="4">
        <v>2</v>
      </c>
      <c r="AD1847" s="4" t="s">
        <v>38</v>
      </c>
      <c r="AE1847" s="4">
        <v>30</v>
      </c>
      <c r="AF1847" s="4"/>
      <c r="AG1847" s="4"/>
    </row>
    <row r="1848" spans="1:33">
      <c r="A1848" s="4" t="s">
        <v>349</v>
      </c>
      <c r="B1848" s="4" t="s">
        <v>253</v>
      </c>
      <c r="C1848" s="28">
        <v>40029</v>
      </c>
      <c r="D1848" s="4">
        <v>2009</v>
      </c>
      <c r="E1848" s="33">
        <v>0.35416666666666669</v>
      </c>
      <c r="F1848" s="33">
        <v>0.35902777777777778</v>
      </c>
      <c r="G1848" s="33">
        <f t="shared" si="196"/>
        <v>4.8611111111110938E-3</v>
      </c>
      <c r="H1848" s="4">
        <v>2</v>
      </c>
      <c r="I1848" s="5">
        <v>1</v>
      </c>
      <c r="J1848" s="5">
        <v>13</v>
      </c>
      <c r="K1848" s="4">
        <v>13</v>
      </c>
      <c r="L1848" s="6" t="s">
        <v>35</v>
      </c>
      <c r="M1848" s="6" t="s">
        <v>36</v>
      </c>
      <c r="N1848" s="4">
        <v>2</v>
      </c>
      <c r="O1848" s="5">
        <f t="shared" si="197"/>
        <v>50.16</v>
      </c>
      <c r="P1848" s="5">
        <v>15.2</v>
      </c>
      <c r="Q1848" s="5">
        <f t="shared" si="198"/>
        <v>53.13</v>
      </c>
      <c r="R1848" s="5">
        <v>16.100000000000001</v>
      </c>
      <c r="S1848" s="5">
        <f t="shared" si="199"/>
        <v>53.13</v>
      </c>
      <c r="T1848" s="5">
        <v>16.100000000000001</v>
      </c>
      <c r="U1848" s="8">
        <f t="shared" si="201"/>
        <v>51.644999999999996</v>
      </c>
      <c r="V1848" s="5">
        <f t="shared" si="202"/>
        <v>15.65</v>
      </c>
      <c r="W1848" s="12">
        <v>27.859220000000001</v>
      </c>
      <c r="X1848" s="12">
        <v>-115.18713</v>
      </c>
      <c r="Y1848" s="4">
        <f t="shared" si="204"/>
        <v>55.400000000000006</v>
      </c>
      <c r="Z1848" s="4">
        <v>13</v>
      </c>
      <c r="AA1848" s="4">
        <v>4</v>
      </c>
      <c r="AB1848" s="4" t="s">
        <v>613</v>
      </c>
      <c r="AC1848" s="4">
        <v>8</v>
      </c>
      <c r="AD1848" s="4" t="s">
        <v>38</v>
      </c>
      <c r="AE1848" s="4">
        <v>30</v>
      </c>
      <c r="AF1848" s="4"/>
      <c r="AG1848" s="4"/>
    </row>
    <row r="1849" spans="1:33">
      <c r="A1849" s="4" t="s">
        <v>350</v>
      </c>
      <c r="B1849" s="4" t="s">
        <v>253</v>
      </c>
      <c r="C1849" s="28">
        <v>40029</v>
      </c>
      <c r="D1849" s="4">
        <v>2009</v>
      </c>
      <c r="E1849" s="33">
        <v>0.45902777777777781</v>
      </c>
      <c r="F1849" s="33">
        <v>0.46458333333333335</v>
      </c>
      <c r="G1849" s="33">
        <f t="shared" si="196"/>
        <v>5.5555555555555358E-3</v>
      </c>
      <c r="H1849" s="4">
        <v>2</v>
      </c>
      <c r="I1849" s="5">
        <v>2</v>
      </c>
      <c r="J1849" s="5">
        <v>14</v>
      </c>
      <c r="K1849" s="4">
        <v>14</v>
      </c>
      <c r="L1849" s="6" t="s">
        <v>35</v>
      </c>
      <c r="M1849" s="6" t="s">
        <v>36</v>
      </c>
      <c r="N1849" s="4">
        <v>2</v>
      </c>
      <c r="O1849" s="5">
        <f t="shared" si="197"/>
        <v>47.519999999999996</v>
      </c>
      <c r="P1849" s="5">
        <v>14.4</v>
      </c>
      <c r="Q1849" s="5">
        <f t="shared" si="198"/>
        <v>40.26</v>
      </c>
      <c r="R1849" s="5">
        <v>12.2</v>
      </c>
      <c r="S1849" s="5">
        <f t="shared" si="199"/>
        <v>46.859999999999992</v>
      </c>
      <c r="T1849" s="5">
        <v>14.2</v>
      </c>
      <c r="U1849" s="8">
        <f t="shared" si="201"/>
        <v>43.89</v>
      </c>
      <c r="V1849" s="5">
        <f t="shared" si="202"/>
        <v>13.3</v>
      </c>
      <c r="W1849" s="12">
        <v>27.86392</v>
      </c>
      <c r="X1849" s="12">
        <v>-115.18732</v>
      </c>
      <c r="Y1849" s="4">
        <f t="shared" si="204"/>
        <v>55.400000000000006</v>
      </c>
      <c r="Z1849" s="4">
        <v>13</v>
      </c>
      <c r="AA1849" s="4">
        <v>4</v>
      </c>
      <c r="AB1849" s="4" t="s">
        <v>615</v>
      </c>
      <c r="AC1849" s="4">
        <v>1</v>
      </c>
      <c r="AD1849" s="4" t="s">
        <v>38</v>
      </c>
      <c r="AE1849" s="4">
        <v>30</v>
      </c>
      <c r="AF1849" s="4"/>
      <c r="AG1849" s="4"/>
    </row>
    <row r="1850" spans="1:33">
      <c r="A1850" s="4" t="s">
        <v>350</v>
      </c>
      <c r="B1850" s="4" t="s">
        <v>253</v>
      </c>
      <c r="C1850" s="28">
        <v>40029</v>
      </c>
      <c r="D1850" s="4">
        <v>2009</v>
      </c>
      <c r="E1850" s="33">
        <v>0.45902777777777781</v>
      </c>
      <c r="F1850" s="33">
        <v>0.46458333333333335</v>
      </c>
      <c r="G1850" s="33">
        <f t="shared" si="196"/>
        <v>5.5555555555555358E-3</v>
      </c>
      <c r="H1850" s="4">
        <v>2</v>
      </c>
      <c r="I1850" s="5">
        <v>2</v>
      </c>
      <c r="J1850" s="5">
        <v>14</v>
      </c>
      <c r="K1850" s="4">
        <v>14</v>
      </c>
      <c r="L1850" s="6" t="s">
        <v>35</v>
      </c>
      <c r="M1850" s="6" t="s">
        <v>36</v>
      </c>
      <c r="N1850" s="4">
        <v>2</v>
      </c>
      <c r="O1850" s="5">
        <f t="shared" si="197"/>
        <v>47.519999999999996</v>
      </c>
      <c r="P1850" s="5">
        <v>14.4</v>
      </c>
      <c r="Q1850" s="5">
        <f t="shared" si="198"/>
        <v>40.26</v>
      </c>
      <c r="R1850" s="5">
        <v>12.2</v>
      </c>
      <c r="S1850" s="5">
        <f t="shared" si="199"/>
        <v>46.859999999999992</v>
      </c>
      <c r="T1850" s="5">
        <v>14.2</v>
      </c>
      <c r="U1850" s="8">
        <f t="shared" si="201"/>
        <v>43.89</v>
      </c>
      <c r="V1850" s="5">
        <f t="shared" si="202"/>
        <v>13.3</v>
      </c>
      <c r="W1850" s="12">
        <v>27.86392</v>
      </c>
      <c r="X1850" s="12">
        <v>-115.18732</v>
      </c>
      <c r="Y1850" s="4">
        <f t="shared" si="204"/>
        <v>55.400000000000006</v>
      </c>
      <c r="Z1850" s="4">
        <v>13</v>
      </c>
      <c r="AA1850" s="4">
        <v>4</v>
      </c>
      <c r="AB1850" s="4" t="s">
        <v>618</v>
      </c>
      <c r="AC1850" s="4">
        <v>1</v>
      </c>
      <c r="AD1850" s="4" t="s">
        <v>38</v>
      </c>
      <c r="AE1850" s="4">
        <v>30</v>
      </c>
      <c r="AF1850" s="4"/>
      <c r="AG1850" s="4"/>
    </row>
    <row r="1851" spans="1:33">
      <c r="A1851" s="4" t="s">
        <v>350</v>
      </c>
      <c r="B1851" s="4" t="s">
        <v>253</v>
      </c>
      <c r="C1851" s="28">
        <v>40029</v>
      </c>
      <c r="D1851" s="4">
        <v>2009</v>
      </c>
      <c r="E1851" s="33">
        <v>0.45902777777777781</v>
      </c>
      <c r="F1851" s="33">
        <v>0.46458333333333335</v>
      </c>
      <c r="G1851" s="33">
        <f t="shared" si="196"/>
        <v>5.5555555555555358E-3</v>
      </c>
      <c r="H1851" s="4">
        <v>2</v>
      </c>
      <c r="I1851" s="5">
        <v>2</v>
      </c>
      <c r="J1851" s="5">
        <v>14</v>
      </c>
      <c r="K1851" s="4">
        <v>14</v>
      </c>
      <c r="L1851" s="6" t="s">
        <v>35</v>
      </c>
      <c r="M1851" s="6" t="s">
        <v>36</v>
      </c>
      <c r="N1851" s="4">
        <v>2</v>
      </c>
      <c r="O1851" s="5">
        <f t="shared" si="197"/>
        <v>47.519999999999996</v>
      </c>
      <c r="P1851" s="5">
        <v>14.4</v>
      </c>
      <c r="Q1851" s="5">
        <f t="shared" si="198"/>
        <v>40.26</v>
      </c>
      <c r="R1851" s="5">
        <v>12.2</v>
      </c>
      <c r="S1851" s="5">
        <f t="shared" si="199"/>
        <v>46.859999999999992</v>
      </c>
      <c r="T1851" s="5">
        <v>14.2</v>
      </c>
      <c r="U1851" s="8">
        <f t="shared" si="201"/>
        <v>43.89</v>
      </c>
      <c r="V1851" s="5">
        <f t="shared" si="202"/>
        <v>13.3</v>
      </c>
      <c r="W1851" s="12">
        <v>27.86392</v>
      </c>
      <c r="X1851" s="12">
        <v>-115.18732</v>
      </c>
      <c r="Y1851" s="4">
        <f t="shared" si="204"/>
        <v>55.400000000000006</v>
      </c>
      <c r="Z1851" s="4">
        <v>13</v>
      </c>
      <c r="AA1851" s="4">
        <v>4</v>
      </c>
      <c r="AB1851" s="9" t="s">
        <v>753</v>
      </c>
      <c r="AC1851" s="4">
        <v>4</v>
      </c>
      <c r="AD1851" s="4" t="s">
        <v>38</v>
      </c>
      <c r="AE1851" s="4">
        <v>30</v>
      </c>
      <c r="AF1851" s="4"/>
      <c r="AG1851" s="4"/>
    </row>
    <row r="1852" spans="1:33">
      <c r="A1852" s="4" t="s">
        <v>350</v>
      </c>
      <c r="B1852" s="4" t="s">
        <v>253</v>
      </c>
      <c r="C1852" s="28">
        <v>40029</v>
      </c>
      <c r="D1852" s="4">
        <v>2009</v>
      </c>
      <c r="E1852" s="33">
        <v>0.45902777777777781</v>
      </c>
      <c r="F1852" s="33">
        <v>0.46458333333333335</v>
      </c>
      <c r="G1852" s="33">
        <f t="shared" si="196"/>
        <v>5.5555555555555358E-3</v>
      </c>
      <c r="H1852" s="4">
        <v>2</v>
      </c>
      <c r="I1852" s="5">
        <v>2</v>
      </c>
      <c r="J1852" s="5">
        <v>14</v>
      </c>
      <c r="K1852" s="4">
        <v>14</v>
      </c>
      <c r="L1852" s="6" t="s">
        <v>35</v>
      </c>
      <c r="M1852" s="6" t="s">
        <v>36</v>
      </c>
      <c r="N1852" s="4">
        <v>2</v>
      </c>
      <c r="O1852" s="5">
        <f t="shared" si="197"/>
        <v>47.519999999999996</v>
      </c>
      <c r="P1852" s="5">
        <v>14.4</v>
      </c>
      <c r="Q1852" s="5">
        <f t="shared" si="198"/>
        <v>40.26</v>
      </c>
      <c r="R1852" s="5">
        <v>12.2</v>
      </c>
      <c r="S1852" s="5">
        <f t="shared" si="199"/>
        <v>46.859999999999992</v>
      </c>
      <c r="T1852" s="5">
        <v>14.2</v>
      </c>
      <c r="U1852" s="8">
        <f t="shared" si="201"/>
        <v>43.89</v>
      </c>
      <c r="V1852" s="5">
        <f t="shared" si="202"/>
        <v>13.3</v>
      </c>
      <c r="W1852" s="12">
        <v>27.86392</v>
      </c>
      <c r="X1852" s="12">
        <v>-115.18732</v>
      </c>
      <c r="Y1852" s="4">
        <f t="shared" si="204"/>
        <v>55.400000000000006</v>
      </c>
      <c r="Z1852" s="4">
        <v>13</v>
      </c>
      <c r="AA1852" s="4">
        <v>4</v>
      </c>
      <c r="AB1852" s="4" t="s">
        <v>619</v>
      </c>
      <c r="AC1852" s="4">
        <v>1</v>
      </c>
      <c r="AD1852" s="4" t="s">
        <v>38</v>
      </c>
      <c r="AE1852" s="4">
        <v>30</v>
      </c>
      <c r="AF1852" s="4"/>
      <c r="AG1852" s="4"/>
    </row>
    <row r="1853" spans="1:33">
      <c r="A1853" s="4" t="s">
        <v>350</v>
      </c>
      <c r="B1853" s="4" t="s">
        <v>253</v>
      </c>
      <c r="C1853" s="28">
        <v>40029</v>
      </c>
      <c r="D1853" s="4">
        <v>2009</v>
      </c>
      <c r="E1853" s="33">
        <v>0.45902777777777781</v>
      </c>
      <c r="F1853" s="33">
        <v>0.46458333333333335</v>
      </c>
      <c r="G1853" s="33">
        <f t="shared" si="196"/>
        <v>5.5555555555555358E-3</v>
      </c>
      <c r="H1853" s="4">
        <v>2</v>
      </c>
      <c r="I1853" s="5">
        <v>2</v>
      </c>
      <c r="J1853" s="5">
        <v>14</v>
      </c>
      <c r="K1853" s="4">
        <v>14</v>
      </c>
      <c r="L1853" s="6" t="s">
        <v>35</v>
      </c>
      <c r="M1853" s="6" t="s">
        <v>36</v>
      </c>
      <c r="N1853" s="4">
        <v>2</v>
      </c>
      <c r="O1853" s="5">
        <f t="shared" si="197"/>
        <v>47.519999999999996</v>
      </c>
      <c r="P1853" s="5">
        <v>14.4</v>
      </c>
      <c r="Q1853" s="5">
        <f t="shared" si="198"/>
        <v>40.26</v>
      </c>
      <c r="R1853" s="5">
        <v>12.2</v>
      </c>
      <c r="S1853" s="5">
        <f t="shared" si="199"/>
        <v>46.859999999999992</v>
      </c>
      <c r="T1853" s="5">
        <v>14.2</v>
      </c>
      <c r="U1853" s="8">
        <f t="shared" si="201"/>
        <v>43.89</v>
      </c>
      <c r="V1853" s="5">
        <f t="shared" si="202"/>
        <v>13.3</v>
      </c>
      <c r="W1853" s="12">
        <v>27.86392</v>
      </c>
      <c r="X1853" s="12">
        <v>-115.18732</v>
      </c>
      <c r="Y1853" s="4">
        <f t="shared" si="204"/>
        <v>55.400000000000006</v>
      </c>
      <c r="Z1853" s="4">
        <v>13</v>
      </c>
      <c r="AA1853" s="4">
        <v>4</v>
      </c>
      <c r="AB1853" s="4" t="s">
        <v>613</v>
      </c>
      <c r="AC1853" s="4">
        <v>31</v>
      </c>
      <c r="AD1853" s="4" t="s">
        <v>38</v>
      </c>
      <c r="AE1853" s="4">
        <v>30</v>
      </c>
      <c r="AF1853" s="4"/>
      <c r="AG1853" s="4"/>
    </row>
    <row r="1854" spans="1:33">
      <c r="A1854" s="4" t="s">
        <v>350</v>
      </c>
      <c r="B1854" s="4" t="s">
        <v>253</v>
      </c>
      <c r="C1854" s="28">
        <v>40029</v>
      </c>
      <c r="D1854" s="4">
        <v>2009</v>
      </c>
      <c r="E1854" s="33">
        <v>0.45902777777777781</v>
      </c>
      <c r="F1854" s="33">
        <v>0.46458333333333335</v>
      </c>
      <c r="G1854" s="33">
        <f t="shared" si="196"/>
        <v>5.5555555555555358E-3</v>
      </c>
      <c r="H1854" s="4">
        <v>2</v>
      </c>
      <c r="I1854" s="5">
        <v>2</v>
      </c>
      <c r="J1854" s="5">
        <v>14</v>
      </c>
      <c r="K1854" s="4">
        <v>14</v>
      </c>
      <c r="L1854" s="6" t="s">
        <v>35</v>
      </c>
      <c r="M1854" s="6" t="s">
        <v>36</v>
      </c>
      <c r="N1854" s="4">
        <v>2</v>
      </c>
      <c r="O1854" s="5">
        <f t="shared" si="197"/>
        <v>47.519999999999996</v>
      </c>
      <c r="P1854" s="5">
        <v>14.4</v>
      </c>
      <c r="Q1854" s="5">
        <f t="shared" si="198"/>
        <v>40.26</v>
      </c>
      <c r="R1854" s="5">
        <v>12.2</v>
      </c>
      <c r="S1854" s="5">
        <f t="shared" si="199"/>
        <v>46.859999999999992</v>
      </c>
      <c r="T1854" s="5">
        <v>14.2</v>
      </c>
      <c r="U1854" s="8">
        <f t="shared" si="201"/>
        <v>43.89</v>
      </c>
      <c r="V1854" s="5">
        <f t="shared" si="202"/>
        <v>13.3</v>
      </c>
      <c r="W1854" s="12">
        <v>27.86392</v>
      </c>
      <c r="X1854" s="12">
        <v>-115.18732</v>
      </c>
      <c r="Y1854" s="4">
        <f t="shared" si="204"/>
        <v>55.400000000000006</v>
      </c>
      <c r="Z1854" s="4">
        <v>13</v>
      </c>
      <c r="AA1854" s="4">
        <v>4</v>
      </c>
      <c r="AB1854" s="4" t="s">
        <v>613</v>
      </c>
      <c r="AC1854" s="4">
        <v>1</v>
      </c>
      <c r="AD1854" s="4" t="s">
        <v>38</v>
      </c>
      <c r="AE1854" s="4">
        <v>30</v>
      </c>
      <c r="AF1854" s="4"/>
      <c r="AG1854" s="4"/>
    </row>
    <row r="1855" spans="1:33">
      <c r="A1855" s="4" t="s">
        <v>350</v>
      </c>
      <c r="B1855" s="4" t="s">
        <v>253</v>
      </c>
      <c r="C1855" s="28">
        <v>40029</v>
      </c>
      <c r="D1855" s="4">
        <v>2009</v>
      </c>
      <c r="E1855" s="33">
        <v>0.45902777777777781</v>
      </c>
      <c r="F1855" s="33">
        <v>0.46458333333333335</v>
      </c>
      <c r="G1855" s="33">
        <f t="shared" si="196"/>
        <v>5.5555555555555358E-3</v>
      </c>
      <c r="H1855" s="4">
        <v>2</v>
      </c>
      <c r="I1855" s="5">
        <v>2</v>
      </c>
      <c r="J1855" s="5">
        <v>14</v>
      </c>
      <c r="K1855" s="4">
        <v>14</v>
      </c>
      <c r="L1855" s="6" t="s">
        <v>35</v>
      </c>
      <c r="M1855" s="6" t="s">
        <v>36</v>
      </c>
      <c r="N1855" s="4">
        <v>2</v>
      </c>
      <c r="O1855" s="5">
        <f t="shared" si="197"/>
        <v>47.519999999999996</v>
      </c>
      <c r="P1855" s="5">
        <v>14.4</v>
      </c>
      <c r="Q1855" s="5">
        <f t="shared" si="198"/>
        <v>40.26</v>
      </c>
      <c r="R1855" s="5">
        <v>12.2</v>
      </c>
      <c r="S1855" s="5">
        <f t="shared" si="199"/>
        <v>46.859999999999992</v>
      </c>
      <c r="T1855" s="5">
        <v>14.2</v>
      </c>
      <c r="U1855" s="8">
        <f t="shared" si="201"/>
        <v>43.89</v>
      </c>
      <c r="V1855" s="5">
        <f t="shared" si="202"/>
        <v>13.3</v>
      </c>
      <c r="W1855" s="12">
        <v>27.86392</v>
      </c>
      <c r="X1855" s="12">
        <v>-115.18732</v>
      </c>
      <c r="Y1855" s="4">
        <f t="shared" ref="Y1855:Y1887" si="205">(Z1855*1.8)+32</f>
        <v>55.400000000000006</v>
      </c>
      <c r="Z1855" s="4">
        <v>13</v>
      </c>
      <c r="AA1855" s="4">
        <v>4</v>
      </c>
      <c r="AB1855" s="4" t="s">
        <v>621</v>
      </c>
      <c r="AC1855" s="4">
        <v>1</v>
      </c>
      <c r="AD1855" s="4" t="s">
        <v>38</v>
      </c>
      <c r="AE1855" s="4">
        <v>30</v>
      </c>
      <c r="AF1855" s="4"/>
      <c r="AG1855" s="4"/>
    </row>
    <row r="1856" spans="1:33">
      <c r="A1856" s="4" t="s">
        <v>350</v>
      </c>
      <c r="B1856" s="4" t="s">
        <v>253</v>
      </c>
      <c r="C1856" s="28">
        <v>40029</v>
      </c>
      <c r="D1856" s="4">
        <v>2009</v>
      </c>
      <c r="E1856" s="33">
        <v>0.45902777777777781</v>
      </c>
      <c r="F1856" s="33">
        <v>0.46458333333333335</v>
      </c>
      <c r="G1856" s="33">
        <f t="shared" si="196"/>
        <v>5.5555555555555358E-3</v>
      </c>
      <c r="H1856" s="4">
        <v>2</v>
      </c>
      <c r="I1856" s="5">
        <v>2</v>
      </c>
      <c r="J1856" s="5">
        <v>14</v>
      </c>
      <c r="K1856" s="4">
        <v>14</v>
      </c>
      <c r="L1856" s="6" t="s">
        <v>35</v>
      </c>
      <c r="M1856" s="6" t="s">
        <v>36</v>
      </c>
      <c r="N1856" s="4">
        <v>2</v>
      </c>
      <c r="O1856" s="5">
        <f t="shared" si="197"/>
        <v>47.519999999999996</v>
      </c>
      <c r="P1856" s="5">
        <v>14.4</v>
      </c>
      <c r="Q1856" s="5">
        <f t="shared" si="198"/>
        <v>40.26</v>
      </c>
      <c r="R1856" s="5">
        <v>12.2</v>
      </c>
      <c r="S1856" s="5">
        <f t="shared" si="199"/>
        <v>46.859999999999992</v>
      </c>
      <c r="T1856" s="5">
        <v>14.2</v>
      </c>
      <c r="U1856" s="8">
        <f t="shared" si="201"/>
        <v>43.89</v>
      </c>
      <c r="V1856" s="5">
        <f t="shared" si="202"/>
        <v>13.3</v>
      </c>
      <c r="W1856" s="12">
        <v>27.86392</v>
      </c>
      <c r="X1856" s="12">
        <v>-115.18732</v>
      </c>
      <c r="Y1856" s="4">
        <f t="shared" si="205"/>
        <v>55.400000000000006</v>
      </c>
      <c r="Z1856" s="4">
        <v>13</v>
      </c>
      <c r="AA1856" s="4">
        <v>4</v>
      </c>
      <c r="AB1856" s="4" t="s">
        <v>607</v>
      </c>
      <c r="AC1856" s="4">
        <v>6</v>
      </c>
      <c r="AD1856" s="4" t="s">
        <v>38</v>
      </c>
      <c r="AE1856" s="4">
        <v>30</v>
      </c>
      <c r="AF1856" s="4"/>
      <c r="AG1856" s="4"/>
    </row>
    <row r="1857" spans="1:33">
      <c r="A1857" s="4" t="s">
        <v>350</v>
      </c>
      <c r="B1857" s="4" t="s">
        <v>253</v>
      </c>
      <c r="C1857" s="28">
        <v>40029</v>
      </c>
      <c r="D1857" s="4">
        <v>2009</v>
      </c>
      <c r="E1857" s="33">
        <v>0.45902777777777781</v>
      </c>
      <c r="F1857" s="33">
        <v>0.46458333333333335</v>
      </c>
      <c r="G1857" s="33">
        <f t="shared" si="196"/>
        <v>5.5555555555555358E-3</v>
      </c>
      <c r="H1857" s="4">
        <v>2</v>
      </c>
      <c r="I1857" s="5">
        <v>2</v>
      </c>
      <c r="J1857" s="5">
        <v>14</v>
      </c>
      <c r="K1857" s="4">
        <v>14</v>
      </c>
      <c r="L1857" s="6" t="s">
        <v>35</v>
      </c>
      <c r="M1857" s="6" t="s">
        <v>36</v>
      </c>
      <c r="N1857" s="4">
        <v>2</v>
      </c>
      <c r="O1857" s="5">
        <f t="shared" si="197"/>
        <v>47.519999999999996</v>
      </c>
      <c r="P1857" s="5">
        <v>14.4</v>
      </c>
      <c r="Q1857" s="5">
        <f t="shared" si="198"/>
        <v>40.26</v>
      </c>
      <c r="R1857" s="5">
        <v>12.2</v>
      </c>
      <c r="S1857" s="5">
        <f t="shared" si="199"/>
        <v>46.859999999999992</v>
      </c>
      <c r="T1857" s="5">
        <v>14.2</v>
      </c>
      <c r="U1857" s="8">
        <f t="shared" si="201"/>
        <v>43.89</v>
      </c>
      <c r="V1857" s="5">
        <f t="shared" si="202"/>
        <v>13.3</v>
      </c>
      <c r="W1857" s="12">
        <v>27.86392</v>
      </c>
      <c r="X1857" s="12">
        <v>-115.18732</v>
      </c>
      <c r="Y1857" s="4">
        <f t="shared" si="205"/>
        <v>55.400000000000006</v>
      </c>
      <c r="Z1857" s="4">
        <v>13</v>
      </c>
      <c r="AA1857" s="4">
        <v>4</v>
      </c>
      <c r="AB1857" s="4" t="s">
        <v>611</v>
      </c>
      <c r="AC1857" s="4">
        <v>1</v>
      </c>
      <c r="AD1857" s="4" t="s">
        <v>38</v>
      </c>
      <c r="AE1857" s="4">
        <v>30</v>
      </c>
      <c r="AF1857" s="4"/>
      <c r="AG1857" s="4"/>
    </row>
    <row r="1858" spans="1:33">
      <c r="A1858" s="4" t="s">
        <v>351</v>
      </c>
      <c r="B1858" s="4" t="s">
        <v>34</v>
      </c>
      <c r="C1858" s="28">
        <v>40033</v>
      </c>
      <c r="D1858" s="4">
        <v>2009</v>
      </c>
      <c r="E1858" s="33">
        <v>0.42986111111111108</v>
      </c>
      <c r="F1858" s="33">
        <v>0.4368055555555555</v>
      </c>
      <c r="G1858" s="33">
        <f t="shared" ref="G1858:G1921" si="206">F1858-E1858</f>
        <v>6.9444444444444198E-3</v>
      </c>
      <c r="H1858" s="4">
        <v>2</v>
      </c>
      <c r="I1858" s="5">
        <v>1</v>
      </c>
      <c r="J1858" s="4">
        <v>1</v>
      </c>
      <c r="K1858" s="4">
        <v>1</v>
      </c>
      <c r="L1858" s="4" t="s">
        <v>352</v>
      </c>
      <c r="M1858" s="4" t="s">
        <v>233</v>
      </c>
      <c r="N1858" s="4">
        <v>2</v>
      </c>
      <c r="O1858" s="5">
        <f t="shared" ref="O1858:O1921" si="207">3.3*P1858</f>
        <v>38.279999999999994</v>
      </c>
      <c r="P1858" s="5">
        <v>11.6</v>
      </c>
      <c r="Q1858" s="5">
        <f t="shared" ref="Q1858:Q1921" si="208">3.3*R1858</f>
        <v>31.349999999999998</v>
      </c>
      <c r="R1858" s="5">
        <v>9.5</v>
      </c>
      <c r="S1858" s="5">
        <f t="shared" ref="S1858:S1921" si="209">3.3*T1858</f>
        <v>38.279999999999994</v>
      </c>
      <c r="T1858" s="5">
        <v>11.6</v>
      </c>
      <c r="U1858" s="8">
        <f t="shared" si="201"/>
        <v>34.814999999999998</v>
      </c>
      <c r="V1858" s="5">
        <f t="shared" si="202"/>
        <v>10.55</v>
      </c>
      <c r="W1858" s="12">
        <v>27.89659</v>
      </c>
      <c r="X1858" s="12">
        <v>-115.20563</v>
      </c>
      <c r="Y1858" s="4">
        <f t="shared" si="205"/>
        <v>68</v>
      </c>
      <c r="Z1858" s="4">
        <v>20</v>
      </c>
      <c r="AA1858" s="4">
        <v>10</v>
      </c>
      <c r="AB1858" s="4" t="s">
        <v>604</v>
      </c>
      <c r="AC1858" s="4">
        <v>2</v>
      </c>
      <c r="AD1858" s="4" t="s">
        <v>38</v>
      </c>
      <c r="AE1858" s="4">
        <v>30</v>
      </c>
      <c r="AF1858" s="4"/>
      <c r="AG1858" s="4" t="s">
        <v>336</v>
      </c>
    </row>
    <row r="1859" spans="1:33">
      <c r="A1859" s="4" t="s">
        <v>351</v>
      </c>
      <c r="B1859" s="4" t="s">
        <v>34</v>
      </c>
      <c r="C1859" s="28">
        <v>40033</v>
      </c>
      <c r="D1859" s="4">
        <v>2009</v>
      </c>
      <c r="E1859" s="33">
        <v>0.42986111111111108</v>
      </c>
      <c r="F1859" s="33">
        <v>0.4368055555555555</v>
      </c>
      <c r="G1859" s="33">
        <f t="shared" si="206"/>
        <v>6.9444444444444198E-3</v>
      </c>
      <c r="H1859" s="4">
        <v>2</v>
      </c>
      <c r="I1859" s="5">
        <v>1</v>
      </c>
      <c r="J1859" s="4">
        <v>1</v>
      </c>
      <c r="K1859" s="4">
        <v>1</v>
      </c>
      <c r="L1859" s="4" t="s">
        <v>352</v>
      </c>
      <c r="M1859" s="4" t="s">
        <v>233</v>
      </c>
      <c r="N1859" s="4">
        <v>2</v>
      </c>
      <c r="O1859" s="5">
        <f t="shared" si="207"/>
        <v>38.279999999999994</v>
      </c>
      <c r="P1859" s="5">
        <v>11.6</v>
      </c>
      <c r="Q1859" s="5">
        <f t="shared" si="208"/>
        <v>31.349999999999998</v>
      </c>
      <c r="R1859" s="5">
        <v>9.5</v>
      </c>
      <c r="S1859" s="5">
        <f t="shared" si="209"/>
        <v>38.279999999999994</v>
      </c>
      <c r="T1859" s="5">
        <v>11.6</v>
      </c>
      <c r="U1859" s="8">
        <f t="shared" ref="U1859:U1922" si="210">V1859*3.3</f>
        <v>34.814999999999998</v>
      </c>
      <c r="V1859" s="5">
        <f t="shared" ref="V1859:V1922" si="211">(R1859+P1859)/2</f>
        <v>10.55</v>
      </c>
      <c r="W1859" s="12">
        <v>27.89659</v>
      </c>
      <c r="X1859" s="12">
        <v>-115.20563</v>
      </c>
      <c r="Y1859" s="4">
        <f t="shared" si="205"/>
        <v>68</v>
      </c>
      <c r="Z1859" s="4">
        <v>20</v>
      </c>
      <c r="AA1859" s="4">
        <v>10</v>
      </c>
      <c r="AB1859" s="4" t="s">
        <v>613</v>
      </c>
      <c r="AC1859" s="4">
        <v>15</v>
      </c>
      <c r="AD1859" s="4" t="s">
        <v>38</v>
      </c>
      <c r="AE1859" s="4">
        <v>30</v>
      </c>
      <c r="AF1859" s="4"/>
      <c r="AG1859" s="4"/>
    </row>
    <row r="1860" spans="1:33">
      <c r="A1860" s="4" t="s">
        <v>351</v>
      </c>
      <c r="B1860" s="4" t="s">
        <v>34</v>
      </c>
      <c r="C1860" s="28">
        <v>40033</v>
      </c>
      <c r="D1860" s="4">
        <v>2009</v>
      </c>
      <c r="E1860" s="33">
        <v>0.42986111111111108</v>
      </c>
      <c r="F1860" s="33">
        <v>0.4368055555555555</v>
      </c>
      <c r="G1860" s="33">
        <f t="shared" si="206"/>
        <v>6.9444444444444198E-3</v>
      </c>
      <c r="H1860" s="4">
        <v>2</v>
      </c>
      <c r="I1860" s="5">
        <v>1</v>
      </c>
      <c r="J1860" s="4">
        <v>1</v>
      </c>
      <c r="K1860" s="4">
        <v>1</v>
      </c>
      <c r="L1860" s="4" t="s">
        <v>352</v>
      </c>
      <c r="M1860" s="4" t="s">
        <v>233</v>
      </c>
      <c r="N1860" s="4">
        <v>2</v>
      </c>
      <c r="O1860" s="5">
        <f t="shared" si="207"/>
        <v>38.279999999999994</v>
      </c>
      <c r="P1860" s="5">
        <v>11.6</v>
      </c>
      <c r="Q1860" s="5">
        <f t="shared" si="208"/>
        <v>31.349999999999998</v>
      </c>
      <c r="R1860" s="5">
        <v>9.5</v>
      </c>
      <c r="S1860" s="5">
        <f t="shared" si="209"/>
        <v>38.279999999999994</v>
      </c>
      <c r="T1860" s="5">
        <v>11.6</v>
      </c>
      <c r="U1860" s="8">
        <f t="shared" si="210"/>
        <v>34.814999999999998</v>
      </c>
      <c r="V1860" s="5">
        <f t="shared" si="211"/>
        <v>10.55</v>
      </c>
      <c r="W1860" s="12">
        <v>27.89659</v>
      </c>
      <c r="X1860" s="12">
        <v>-115.20563</v>
      </c>
      <c r="Y1860" s="4">
        <f t="shared" si="205"/>
        <v>68</v>
      </c>
      <c r="Z1860" s="4">
        <v>20</v>
      </c>
      <c r="AA1860" s="4">
        <v>10</v>
      </c>
      <c r="AB1860" s="4" t="s">
        <v>609</v>
      </c>
      <c r="AC1860" s="4">
        <v>3</v>
      </c>
      <c r="AD1860" s="4" t="s">
        <v>38</v>
      </c>
      <c r="AE1860" s="4">
        <v>30</v>
      </c>
      <c r="AF1860" s="4"/>
      <c r="AG1860" s="4"/>
    </row>
    <row r="1861" spans="1:33">
      <c r="A1861" s="4" t="s">
        <v>351</v>
      </c>
      <c r="B1861" s="4" t="s">
        <v>34</v>
      </c>
      <c r="C1861" s="28">
        <v>40033</v>
      </c>
      <c r="D1861" s="4">
        <v>2009</v>
      </c>
      <c r="E1861" s="33">
        <v>0.42986111111111108</v>
      </c>
      <c r="F1861" s="33">
        <v>0.4368055555555555</v>
      </c>
      <c r="G1861" s="33">
        <f t="shared" si="206"/>
        <v>6.9444444444444198E-3</v>
      </c>
      <c r="H1861" s="4">
        <v>2</v>
      </c>
      <c r="I1861" s="5">
        <v>1</v>
      </c>
      <c r="J1861" s="4">
        <v>1</v>
      </c>
      <c r="K1861" s="4">
        <v>1</v>
      </c>
      <c r="L1861" s="4" t="s">
        <v>352</v>
      </c>
      <c r="M1861" s="4" t="s">
        <v>233</v>
      </c>
      <c r="N1861" s="4">
        <v>2</v>
      </c>
      <c r="O1861" s="5">
        <f t="shared" si="207"/>
        <v>38.279999999999994</v>
      </c>
      <c r="P1861" s="5">
        <v>11.6</v>
      </c>
      <c r="Q1861" s="5">
        <f t="shared" si="208"/>
        <v>31.349999999999998</v>
      </c>
      <c r="R1861" s="5">
        <v>9.5</v>
      </c>
      <c r="S1861" s="5">
        <f t="shared" si="209"/>
        <v>38.279999999999994</v>
      </c>
      <c r="T1861" s="5">
        <v>11.6</v>
      </c>
      <c r="U1861" s="8">
        <f t="shared" si="210"/>
        <v>34.814999999999998</v>
      </c>
      <c r="V1861" s="5">
        <f t="shared" si="211"/>
        <v>10.55</v>
      </c>
      <c r="W1861" s="12">
        <v>27.89659</v>
      </c>
      <c r="X1861" s="12">
        <v>-115.20563</v>
      </c>
      <c r="Y1861" s="4">
        <f t="shared" si="205"/>
        <v>68</v>
      </c>
      <c r="Z1861" s="4">
        <v>20</v>
      </c>
      <c r="AA1861" s="4">
        <v>10</v>
      </c>
      <c r="AB1861" s="4" t="s">
        <v>608</v>
      </c>
      <c r="AC1861" s="4">
        <v>1</v>
      </c>
      <c r="AD1861" s="4" t="s">
        <v>38</v>
      </c>
      <c r="AE1861" s="4">
        <v>30</v>
      </c>
      <c r="AF1861" s="4"/>
      <c r="AG1861" s="4"/>
    </row>
    <row r="1862" spans="1:33">
      <c r="A1862" s="4" t="s">
        <v>351</v>
      </c>
      <c r="B1862" s="4" t="s">
        <v>34</v>
      </c>
      <c r="C1862" s="28">
        <v>40033</v>
      </c>
      <c r="D1862" s="4">
        <v>2009</v>
      </c>
      <c r="E1862" s="33">
        <v>0.42986111111111108</v>
      </c>
      <c r="F1862" s="33">
        <v>0.4368055555555555</v>
      </c>
      <c r="G1862" s="33">
        <f t="shared" si="206"/>
        <v>6.9444444444444198E-3</v>
      </c>
      <c r="H1862" s="4">
        <v>2</v>
      </c>
      <c r="I1862" s="5">
        <v>1</v>
      </c>
      <c r="J1862" s="4">
        <v>1</v>
      </c>
      <c r="K1862" s="4">
        <v>1</v>
      </c>
      <c r="L1862" s="4" t="s">
        <v>352</v>
      </c>
      <c r="M1862" s="4" t="s">
        <v>233</v>
      </c>
      <c r="N1862" s="4">
        <v>2</v>
      </c>
      <c r="O1862" s="5">
        <f t="shared" si="207"/>
        <v>38.279999999999994</v>
      </c>
      <c r="P1862" s="5">
        <v>11.6</v>
      </c>
      <c r="Q1862" s="5">
        <f t="shared" si="208"/>
        <v>31.349999999999998</v>
      </c>
      <c r="R1862" s="5">
        <v>9.5</v>
      </c>
      <c r="S1862" s="5">
        <f t="shared" si="209"/>
        <v>38.279999999999994</v>
      </c>
      <c r="T1862" s="5">
        <v>11.6</v>
      </c>
      <c r="U1862" s="8">
        <f t="shared" si="210"/>
        <v>34.814999999999998</v>
      </c>
      <c r="V1862" s="5">
        <f t="shared" si="211"/>
        <v>10.55</v>
      </c>
      <c r="W1862" s="12">
        <v>27.89659</v>
      </c>
      <c r="X1862" s="12">
        <v>-115.20563</v>
      </c>
      <c r="Y1862" s="4">
        <f t="shared" si="205"/>
        <v>68</v>
      </c>
      <c r="Z1862" s="4">
        <v>20</v>
      </c>
      <c r="AA1862" s="4">
        <v>10</v>
      </c>
      <c r="AB1862" s="4" t="s">
        <v>610</v>
      </c>
      <c r="AC1862" s="4">
        <v>1</v>
      </c>
      <c r="AD1862" s="4" t="s">
        <v>38</v>
      </c>
      <c r="AE1862" s="4">
        <v>30</v>
      </c>
      <c r="AF1862" s="4"/>
      <c r="AG1862" s="4"/>
    </row>
    <row r="1863" spans="1:33">
      <c r="A1863" s="4" t="s">
        <v>351</v>
      </c>
      <c r="B1863" s="4" t="s">
        <v>34</v>
      </c>
      <c r="C1863" s="28">
        <v>40033</v>
      </c>
      <c r="D1863" s="4">
        <v>2009</v>
      </c>
      <c r="E1863" s="33">
        <v>0.42986111111111108</v>
      </c>
      <c r="F1863" s="33">
        <v>0.4368055555555555</v>
      </c>
      <c r="G1863" s="33">
        <f t="shared" si="206"/>
        <v>6.9444444444444198E-3</v>
      </c>
      <c r="H1863" s="4">
        <v>2</v>
      </c>
      <c r="I1863" s="5">
        <v>1</v>
      </c>
      <c r="J1863" s="4">
        <v>1</v>
      </c>
      <c r="K1863" s="4">
        <v>1</v>
      </c>
      <c r="L1863" s="4" t="s">
        <v>352</v>
      </c>
      <c r="M1863" s="4" t="s">
        <v>233</v>
      </c>
      <c r="N1863" s="4">
        <v>2</v>
      </c>
      <c r="O1863" s="5">
        <f t="shared" si="207"/>
        <v>38.279999999999994</v>
      </c>
      <c r="P1863" s="5">
        <v>11.6</v>
      </c>
      <c r="Q1863" s="5">
        <f t="shared" si="208"/>
        <v>31.349999999999998</v>
      </c>
      <c r="R1863" s="5">
        <v>9.5</v>
      </c>
      <c r="S1863" s="5">
        <f t="shared" si="209"/>
        <v>38.279999999999994</v>
      </c>
      <c r="T1863" s="5">
        <v>11.6</v>
      </c>
      <c r="U1863" s="8">
        <f t="shared" si="210"/>
        <v>34.814999999999998</v>
      </c>
      <c r="V1863" s="5">
        <f t="shared" si="211"/>
        <v>10.55</v>
      </c>
      <c r="W1863" s="12">
        <v>27.89659</v>
      </c>
      <c r="X1863" s="12">
        <v>-115.20563</v>
      </c>
      <c r="Y1863" s="4">
        <f t="shared" si="205"/>
        <v>68</v>
      </c>
      <c r="Z1863" s="4">
        <v>20</v>
      </c>
      <c r="AA1863" s="4">
        <v>10</v>
      </c>
      <c r="AB1863" s="4" t="s">
        <v>751</v>
      </c>
      <c r="AC1863" s="4">
        <v>1</v>
      </c>
      <c r="AD1863" s="4" t="s">
        <v>38</v>
      </c>
      <c r="AE1863" s="4">
        <v>30</v>
      </c>
      <c r="AF1863" s="4"/>
      <c r="AG1863" s="4"/>
    </row>
    <row r="1864" spans="1:33">
      <c r="A1864" s="4" t="s">
        <v>351</v>
      </c>
      <c r="B1864" s="4" t="s">
        <v>34</v>
      </c>
      <c r="C1864" s="28">
        <v>40033</v>
      </c>
      <c r="D1864" s="4">
        <v>2009</v>
      </c>
      <c r="E1864" s="33">
        <v>0.42986111111111108</v>
      </c>
      <c r="F1864" s="33">
        <v>0.4368055555555555</v>
      </c>
      <c r="G1864" s="33">
        <f t="shared" si="206"/>
        <v>6.9444444444444198E-3</v>
      </c>
      <c r="H1864" s="4">
        <v>2</v>
      </c>
      <c r="I1864" s="5">
        <v>1</v>
      </c>
      <c r="J1864" s="4">
        <v>1</v>
      </c>
      <c r="K1864" s="4">
        <v>1</v>
      </c>
      <c r="L1864" s="4" t="s">
        <v>352</v>
      </c>
      <c r="M1864" s="4" t="s">
        <v>233</v>
      </c>
      <c r="N1864" s="4">
        <v>2</v>
      </c>
      <c r="O1864" s="5">
        <f t="shared" si="207"/>
        <v>38.279999999999994</v>
      </c>
      <c r="P1864" s="5">
        <v>11.6</v>
      </c>
      <c r="Q1864" s="5">
        <f t="shared" si="208"/>
        <v>31.349999999999998</v>
      </c>
      <c r="R1864" s="5">
        <v>9.5</v>
      </c>
      <c r="S1864" s="5">
        <f t="shared" si="209"/>
        <v>38.279999999999994</v>
      </c>
      <c r="T1864" s="5">
        <v>11.6</v>
      </c>
      <c r="U1864" s="8">
        <f t="shared" si="210"/>
        <v>34.814999999999998</v>
      </c>
      <c r="V1864" s="5">
        <f t="shared" si="211"/>
        <v>10.55</v>
      </c>
      <c r="W1864" s="12">
        <v>27.89659</v>
      </c>
      <c r="X1864" s="12">
        <v>-115.20563</v>
      </c>
      <c r="Y1864" s="4">
        <f t="shared" si="205"/>
        <v>68</v>
      </c>
      <c r="Z1864" s="4">
        <v>20</v>
      </c>
      <c r="AA1864" s="4">
        <v>10</v>
      </c>
      <c r="AB1864" s="4" t="s">
        <v>606</v>
      </c>
      <c r="AC1864" s="4">
        <v>9</v>
      </c>
      <c r="AD1864" s="4" t="s">
        <v>38</v>
      </c>
      <c r="AE1864" s="4">
        <v>30</v>
      </c>
      <c r="AF1864" s="4"/>
      <c r="AG1864" s="4"/>
    </row>
    <row r="1865" spans="1:33">
      <c r="A1865" s="4" t="s">
        <v>351</v>
      </c>
      <c r="B1865" s="4" t="s">
        <v>34</v>
      </c>
      <c r="C1865" s="28">
        <v>40033</v>
      </c>
      <c r="D1865" s="4">
        <v>2009</v>
      </c>
      <c r="E1865" s="33">
        <v>0.42986111111111108</v>
      </c>
      <c r="F1865" s="33">
        <v>0.4368055555555555</v>
      </c>
      <c r="G1865" s="33">
        <f t="shared" si="206"/>
        <v>6.9444444444444198E-3</v>
      </c>
      <c r="H1865" s="4">
        <v>2</v>
      </c>
      <c r="I1865" s="5">
        <v>1</v>
      </c>
      <c r="J1865" s="4">
        <v>1</v>
      </c>
      <c r="K1865" s="4">
        <v>1</v>
      </c>
      <c r="L1865" s="4" t="s">
        <v>352</v>
      </c>
      <c r="M1865" s="4" t="s">
        <v>233</v>
      </c>
      <c r="N1865" s="4">
        <v>2</v>
      </c>
      <c r="O1865" s="5">
        <f t="shared" si="207"/>
        <v>38.279999999999994</v>
      </c>
      <c r="P1865" s="5">
        <v>11.6</v>
      </c>
      <c r="Q1865" s="5">
        <f t="shared" si="208"/>
        <v>31.349999999999998</v>
      </c>
      <c r="R1865" s="5">
        <v>9.5</v>
      </c>
      <c r="S1865" s="5">
        <f t="shared" si="209"/>
        <v>38.279999999999994</v>
      </c>
      <c r="T1865" s="5">
        <v>11.6</v>
      </c>
      <c r="U1865" s="8">
        <f t="shared" si="210"/>
        <v>34.814999999999998</v>
      </c>
      <c r="V1865" s="5">
        <f t="shared" si="211"/>
        <v>10.55</v>
      </c>
      <c r="W1865" s="12">
        <v>27.89659</v>
      </c>
      <c r="X1865" s="12">
        <v>-115.20563</v>
      </c>
      <c r="Y1865" s="4">
        <f t="shared" si="205"/>
        <v>68</v>
      </c>
      <c r="Z1865" s="4">
        <v>20</v>
      </c>
      <c r="AA1865" s="4">
        <v>10</v>
      </c>
      <c r="AB1865" s="4" t="s">
        <v>607</v>
      </c>
      <c r="AC1865" s="4">
        <v>4</v>
      </c>
      <c r="AD1865" s="4" t="s">
        <v>38</v>
      </c>
      <c r="AE1865" s="4">
        <v>30</v>
      </c>
      <c r="AF1865" s="4"/>
      <c r="AG1865" s="4"/>
    </row>
    <row r="1866" spans="1:33">
      <c r="A1866" s="4" t="s">
        <v>353</v>
      </c>
      <c r="B1866" s="4" t="s">
        <v>223</v>
      </c>
      <c r="C1866" s="28">
        <v>40033</v>
      </c>
      <c r="D1866" s="4">
        <v>2009</v>
      </c>
      <c r="E1866" s="33">
        <v>0.43263888888888885</v>
      </c>
      <c r="F1866" s="33">
        <v>0.43958333333333338</v>
      </c>
      <c r="G1866" s="33">
        <f t="shared" si="206"/>
        <v>6.9444444444445308E-3</v>
      </c>
      <c r="H1866" s="4">
        <v>2</v>
      </c>
      <c r="I1866" s="5">
        <v>1</v>
      </c>
      <c r="J1866" s="4">
        <v>2</v>
      </c>
      <c r="K1866" s="4">
        <v>2</v>
      </c>
      <c r="L1866" s="4" t="s">
        <v>352</v>
      </c>
      <c r="M1866" s="4" t="s">
        <v>233</v>
      </c>
      <c r="N1866" s="4">
        <v>2</v>
      </c>
      <c r="O1866" s="5">
        <f t="shared" si="207"/>
        <v>42.9</v>
      </c>
      <c r="P1866" s="5">
        <v>13</v>
      </c>
      <c r="Q1866" s="5">
        <f t="shared" si="208"/>
        <v>42.24</v>
      </c>
      <c r="R1866" s="5">
        <v>12.8</v>
      </c>
      <c r="S1866" s="5">
        <f t="shared" si="209"/>
        <v>42.9</v>
      </c>
      <c r="T1866" s="5">
        <v>13</v>
      </c>
      <c r="U1866" s="8">
        <f t="shared" si="210"/>
        <v>42.57</v>
      </c>
      <c r="V1866" s="5">
        <f t="shared" si="211"/>
        <v>12.9</v>
      </c>
      <c r="W1866" s="12">
        <v>27.89659</v>
      </c>
      <c r="X1866" s="12">
        <v>-115.20563</v>
      </c>
      <c r="Y1866" s="4">
        <f t="shared" si="205"/>
        <v>68</v>
      </c>
      <c r="Z1866" s="4">
        <v>20</v>
      </c>
      <c r="AA1866" s="4">
        <v>13</v>
      </c>
      <c r="AB1866" s="4" t="s">
        <v>604</v>
      </c>
      <c r="AC1866" s="4">
        <v>1</v>
      </c>
      <c r="AD1866" s="4" t="s">
        <v>38</v>
      </c>
      <c r="AE1866" s="4">
        <v>180</v>
      </c>
      <c r="AF1866" s="4"/>
      <c r="AG1866" s="4" t="s">
        <v>336</v>
      </c>
    </row>
    <row r="1867" spans="1:33">
      <c r="A1867" s="4" t="s">
        <v>353</v>
      </c>
      <c r="B1867" s="4" t="s">
        <v>223</v>
      </c>
      <c r="C1867" s="28">
        <v>40033</v>
      </c>
      <c r="D1867" s="4">
        <v>2009</v>
      </c>
      <c r="E1867" s="33">
        <v>0.43263888888888885</v>
      </c>
      <c r="F1867" s="33">
        <v>0.43958333333333338</v>
      </c>
      <c r="G1867" s="33">
        <f t="shared" si="206"/>
        <v>6.9444444444445308E-3</v>
      </c>
      <c r="H1867" s="4">
        <v>2</v>
      </c>
      <c r="I1867" s="5">
        <v>1</v>
      </c>
      <c r="J1867" s="4">
        <v>2</v>
      </c>
      <c r="K1867" s="4">
        <v>2</v>
      </c>
      <c r="L1867" s="4" t="s">
        <v>352</v>
      </c>
      <c r="M1867" s="4" t="s">
        <v>233</v>
      </c>
      <c r="N1867" s="4">
        <v>2</v>
      </c>
      <c r="O1867" s="5">
        <f t="shared" si="207"/>
        <v>42.9</v>
      </c>
      <c r="P1867" s="5">
        <v>13</v>
      </c>
      <c r="Q1867" s="5">
        <f t="shared" si="208"/>
        <v>42.24</v>
      </c>
      <c r="R1867" s="5">
        <v>12.8</v>
      </c>
      <c r="S1867" s="5">
        <f t="shared" si="209"/>
        <v>42.9</v>
      </c>
      <c r="T1867" s="5">
        <v>13</v>
      </c>
      <c r="U1867" s="8">
        <f t="shared" si="210"/>
        <v>42.57</v>
      </c>
      <c r="V1867" s="5">
        <f t="shared" si="211"/>
        <v>12.9</v>
      </c>
      <c r="W1867" s="12">
        <v>27.89659</v>
      </c>
      <c r="X1867" s="12">
        <v>-115.20563</v>
      </c>
      <c r="Y1867" s="4">
        <f t="shared" si="205"/>
        <v>68</v>
      </c>
      <c r="Z1867" s="4">
        <v>20</v>
      </c>
      <c r="AA1867" s="4">
        <v>13</v>
      </c>
      <c r="AB1867" s="4" t="s">
        <v>605</v>
      </c>
      <c r="AC1867" s="4">
        <v>1</v>
      </c>
      <c r="AD1867" s="4" t="s">
        <v>38</v>
      </c>
      <c r="AE1867" s="4">
        <v>180</v>
      </c>
      <c r="AF1867" s="4"/>
      <c r="AG1867" s="4" t="s">
        <v>336</v>
      </c>
    </row>
    <row r="1868" spans="1:33">
      <c r="A1868" s="4" t="s">
        <v>353</v>
      </c>
      <c r="B1868" s="4" t="s">
        <v>223</v>
      </c>
      <c r="C1868" s="28">
        <v>40033</v>
      </c>
      <c r="D1868" s="4">
        <v>2009</v>
      </c>
      <c r="E1868" s="33">
        <v>0.43263888888888885</v>
      </c>
      <c r="F1868" s="33">
        <v>0.43958333333333338</v>
      </c>
      <c r="G1868" s="33">
        <f t="shared" si="206"/>
        <v>6.9444444444445308E-3</v>
      </c>
      <c r="H1868" s="4">
        <v>2</v>
      </c>
      <c r="I1868" s="5">
        <v>1</v>
      </c>
      <c r="J1868" s="4">
        <v>2</v>
      </c>
      <c r="K1868" s="4">
        <v>2</v>
      </c>
      <c r="L1868" s="4" t="s">
        <v>352</v>
      </c>
      <c r="M1868" s="4" t="s">
        <v>233</v>
      </c>
      <c r="N1868" s="4">
        <v>2</v>
      </c>
      <c r="O1868" s="5">
        <f t="shared" si="207"/>
        <v>42.9</v>
      </c>
      <c r="P1868" s="5">
        <v>13</v>
      </c>
      <c r="Q1868" s="5">
        <f t="shared" si="208"/>
        <v>42.24</v>
      </c>
      <c r="R1868" s="5">
        <v>12.8</v>
      </c>
      <c r="S1868" s="5">
        <f t="shared" si="209"/>
        <v>42.9</v>
      </c>
      <c r="T1868" s="5">
        <v>13</v>
      </c>
      <c r="U1868" s="8">
        <f t="shared" si="210"/>
        <v>42.57</v>
      </c>
      <c r="V1868" s="5">
        <f t="shared" si="211"/>
        <v>12.9</v>
      </c>
      <c r="W1868" s="12">
        <v>27.89659</v>
      </c>
      <c r="X1868" s="12">
        <v>-115.20563</v>
      </c>
      <c r="Y1868" s="4">
        <f t="shared" si="205"/>
        <v>68</v>
      </c>
      <c r="Z1868" s="4">
        <v>20</v>
      </c>
      <c r="AA1868" s="4">
        <v>13</v>
      </c>
      <c r="AB1868" s="4" t="s">
        <v>615</v>
      </c>
      <c r="AC1868" s="4">
        <v>1</v>
      </c>
      <c r="AD1868" s="4" t="s">
        <v>38</v>
      </c>
      <c r="AE1868" s="4">
        <v>180</v>
      </c>
      <c r="AF1868" s="4"/>
      <c r="AG1868" s="4"/>
    </row>
    <row r="1869" spans="1:33">
      <c r="A1869" s="4" t="s">
        <v>353</v>
      </c>
      <c r="B1869" s="4" t="s">
        <v>223</v>
      </c>
      <c r="C1869" s="28">
        <v>40033</v>
      </c>
      <c r="D1869" s="4">
        <v>2009</v>
      </c>
      <c r="E1869" s="33">
        <v>0.43263888888888885</v>
      </c>
      <c r="F1869" s="33">
        <v>0.43958333333333338</v>
      </c>
      <c r="G1869" s="33">
        <f t="shared" si="206"/>
        <v>6.9444444444445308E-3</v>
      </c>
      <c r="H1869" s="4">
        <v>2</v>
      </c>
      <c r="I1869" s="5">
        <v>1</v>
      </c>
      <c r="J1869" s="4">
        <v>2</v>
      </c>
      <c r="K1869" s="4">
        <v>2</v>
      </c>
      <c r="L1869" s="4" t="s">
        <v>352</v>
      </c>
      <c r="M1869" s="4" t="s">
        <v>233</v>
      </c>
      <c r="N1869" s="4">
        <v>2</v>
      </c>
      <c r="O1869" s="5">
        <f t="shared" si="207"/>
        <v>42.9</v>
      </c>
      <c r="P1869" s="5">
        <v>13</v>
      </c>
      <c r="Q1869" s="5">
        <f t="shared" si="208"/>
        <v>42.24</v>
      </c>
      <c r="R1869" s="5">
        <v>12.8</v>
      </c>
      <c r="S1869" s="5">
        <f t="shared" si="209"/>
        <v>42.9</v>
      </c>
      <c r="T1869" s="5">
        <v>13</v>
      </c>
      <c r="U1869" s="8">
        <f t="shared" si="210"/>
        <v>42.57</v>
      </c>
      <c r="V1869" s="5">
        <f t="shared" si="211"/>
        <v>12.9</v>
      </c>
      <c r="W1869" s="12">
        <v>27.89659</v>
      </c>
      <c r="X1869" s="12">
        <v>-115.20563</v>
      </c>
      <c r="Y1869" s="4">
        <f t="shared" si="205"/>
        <v>68</v>
      </c>
      <c r="Z1869" s="4">
        <v>20</v>
      </c>
      <c r="AA1869" s="4">
        <v>13</v>
      </c>
      <c r="AB1869" s="4" t="s">
        <v>618</v>
      </c>
      <c r="AC1869" s="4">
        <v>1</v>
      </c>
      <c r="AD1869" s="4" t="s">
        <v>38</v>
      </c>
      <c r="AE1869" s="4">
        <v>180</v>
      </c>
      <c r="AF1869" s="4"/>
      <c r="AG1869" s="4"/>
    </row>
    <row r="1870" spans="1:33">
      <c r="A1870" s="4" t="s">
        <v>353</v>
      </c>
      <c r="B1870" s="4" t="s">
        <v>223</v>
      </c>
      <c r="C1870" s="28">
        <v>40033</v>
      </c>
      <c r="D1870" s="4">
        <v>2009</v>
      </c>
      <c r="E1870" s="33">
        <v>0.43263888888888885</v>
      </c>
      <c r="F1870" s="33">
        <v>0.43958333333333338</v>
      </c>
      <c r="G1870" s="33">
        <f t="shared" si="206"/>
        <v>6.9444444444445308E-3</v>
      </c>
      <c r="H1870" s="4">
        <v>2</v>
      </c>
      <c r="I1870" s="5">
        <v>1</v>
      </c>
      <c r="J1870" s="4">
        <v>2</v>
      </c>
      <c r="K1870" s="4">
        <v>2</v>
      </c>
      <c r="L1870" s="4" t="s">
        <v>352</v>
      </c>
      <c r="M1870" s="4" t="s">
        <v>233</v>
      </c>
      <c r="N1870" s="4">
        <v>2</v>
      </c>
      <c r="O1870" s="5">
        <f t="shared" si="207"/>
        <v>42.9</v>
      </c>
      <c r="P1870" s="5">
        <v>13</v>
      </c>
      <c r="Q1870" s="5">
        <f t="shared" si="208"/>
        <v>42.24</v>
      </c>
      <c r="R1870" s="5">
        <v>12.8</v>
      </c>
      <c r="S1870" s="5">
        <f t="shared" si="209"/>
        <v>42.9</v>
      </c>
      <c r="T1870" s="5">
        <v>13</v>
      </c>
      <c r="U1870" s="8">
        <f t="shared" si="210"/>
        <v>42.57</v>
      </c>
      <c r="V1870" s="5">
        <f t="shared" si="211"/>
        <v>12.9</v>
      </c>
      <c r="W1870" s="12">
        <v>27.89659</v>
      </c>
      <c r="X1870" s="12">
        <v>-115.20563</v>
      </c>
      <c r="Y1870" s="4">
        <f t="shared" si="205"/>
        <v>68</v>
      </c>
      <c r="Z1870" s="4">
        <v>20</v>
      </c>
      <c r="AA1870" s="4">
        <v>13</v>
      </c>
      <c r="AB1870" s="9" t="s">
        <v>753</v>
      </c>
      <c r="AC1870" s="4">
        <v>3</v>
      </c>
      <c r="AD1870" s="4" t="s">
        <v>38</v>
      </c>
      <c r="AE1870" s="4">
        <v>180</v>
      </c>
      <c r="AF1870" s="4"/>
      <c r="AG1870" s="4"/>
    </row>
    <row r="1871" spans="1:33">
      <c r="A1871" s="4" t="s">
        <v>353</v>
      </c>
      <c r="B1871" s="4" t="s">
        <v>223</v>
      </c>
      <c r="C1871" s="28">
        <v>40033</v>
      </c>
      <c r="D1871" s="4">
        <v>2009</v>
      </c>
      <c r="E1871" s="33">
        <v>0.43263888888888885</v>
      </c>
      <c r="F1871" s="33">
        <v>0.43958333333333338</v>
      </c>
      <c r="G1871" s="33">
        <f t="shared" si="206"/>
        <v>6.9444444444445308E-3</v>
      </c>
      <c r="H1871" s="4">
        <v>2</v>
      </c>
      <c r="I1871" s="5">
        <v>1</v>
      </c>
      <c r="J1871" s="4">
        <v>2</v>
      </c>
      <c r="K1871" s="4">
        <v>2</v>
      </c>
      <c r="L1871" s="4" t="s">
        <v>352</v>
      </c>
      <c r="M1871" s="4" t="s">
        <v>233</v>
      </c>
      <c r="N1871" s="4">
        <v>2</v>
      </c>
      <c r="O1871" s="5">
        <f t="shared" si="207"/>
        <v>42.9</v>
      </c>
      <c r="P1871" s="5">
        <v>13</v>
      </c>
      <c r="Q1871" s="5">
        <f t="shared" si="208"/>
        <v>42.24</v>
      </c>
      <c r="R1871" s="5">
        <v>12.8</v>
      </c>
      <c r="S1871" s="5">
        <f t="shared" si="209"/>
        <v>42.9</v>
      </c>
      <c r="T1871" s="5">
        <v>13</v>
      </c>
      <c r="U1871" s="8">
        <f t="shared" si="210"/>
        <v>42.57</v>
      </c>
      <c r="V1871" s="5">
        <f t="shared" si="211"/>
        <v>12.9</v>
      </c>
      <c r="W1871" s="12">
        <v>27.89659</v>
      </c>
      <c r="X1871" s="12">
        <v>-115.20563</v>
      </c>
      <c r="Y1871" s="4">
        <f t="shared" si="205"/>
        <v>68</v>
      </c>
      <c r="Z1871" s="4">
        <v>20</v>
      </c>
      <c r="AA1871" s="4">
        <v>13</v>
      </c>
      <c r="AB1871" s="4" t="s">
        <v>613</v>
      </c>
      <c r="AC1871" s="4">
        <v>2</v>
      </c>
      <c r="AD1871" s="4" t="s">
        <v>38</v>
      </c>
      <c r="AE1871" s="4">
        <v>180</v>
      </c>
      <c r="AF1871" s="4"/>
      <c r="AG1871" s="4"/>
    </row>
    <row r="1872" spans="1:33">
      <c r="A1872" s="4" t="s">
        <v>353</v>
      </c>
      <c r="B1872" s="4" t="s">
        <v>223</v>
      </c>
      <c r="C1872" s="28">
        <v>40033</v>
      </c>
      <c r="D1872" s="4">
        <v>2009</v>
      </c>
      <c r="E1872" s="33">
        <v>0.43263888888888885</v>
      </c>
      <c r="F1872" s="33">
        <v>0.43958333333333338</v>
      </c>
      <c r="G1872" s="33">
        <f t="shared" si="206"/>
        <v>6.9444444444445308E-3</v>
      </c>
      <c r="H1872" s="4">
        <v>2</v>
      </c>
      <c r="I1872" s="5">
        <v>1</v>
      </c>
      <c r="J1872" s="4">
        <v>2</v>
      </c>
      <c r="K1872" s="4">
        <v>2</v>
      </c>
      <c r="L1872" s="4" t="s">
        <v>352</v>
      </c>
      <c r="M1872" s="4" t="s">
        <v>233</v>
      </c>
      <c r="N1872" s="4">
        <v>2</v>
      </c>
      <c r="O1872" s="5">
        <f t="shared" si="207"/>
        <v>42.9</v>
      </c>
      <c r="P1872" s="5">
        <v>13</v>
      </c>
      <c r="Q1872" s="5">
        <f t="shared" si="208"/>
        <v>42.24</v>
      </c>
      <c r="R1872" s="5">
        <v>12.8</v>
      </c>
      <c r="S1872" s="5">
        <f t="shared" si="209"/>
        <v>42.9</v>
      </c>
      <c r="T1872" s="5">
        <v>13</v>
      </c>
      <c r="U1872" s="8">
        <f t="shared" si="210"/>
        <v>42.57</v>
      </c>
      <c r="V1872" s="5">
        <f t="shared" si="211"/>
        <v>12.9</v>
      </c>
      <c r="W1872" s="12">
        <v>27.89659</v>
      </c>
      <c r="X1872" s="12">
        <v>-115.20563</v>
      </c>
      <c r="Y1872" s="4">
        <f t="shared" si="205"/>
        <v>68</v>
      </c>
      <c r="Z1872" s="4">
        <v>20</v>
      </c>
      <c r="AA1872" s="4">
        <v>13</v>
      </c>
      <c r="AB1872" s="4" t="s">
        <v>609</v>
      </c>
      <c r="AC1872" s="4">
        <v>3</v>
      </c>
      <c r="AD1872" s="4" t="s">
        <v>38</v>
      </c>
      <c r="AE1872" s="4">
        <v>180</v>
      </c>
      <c r="AF1872" s="4"/>
      <c r="AG1872" s="4"/>
    </row>
    <row r="1873" spans="1:33">
      <c r="A1873" s="4" t="s">
        <v>353</v>
      </c>
      <c r="B1873" s="4" t="s">
        <v>223</v>
      </c>
      <c r="C1873" s="28">
        <v>40033</v>
      </c>
      <c r="D1873" s="4">
        <v>2009</v>
      </c>
      <c r="E1873" s="33">
        <v>0.43263888888888885</v>
      </c>
      <c r="F1873" s="33">
        <v>0.43958333333333338</v>
      </c>
      <c r="G1873" s="33">
        <f t="shared" si="206"/>
        <v>6.9444444444445308E-3</v>
      </c>
      <c r="H1873" s="4">
        <v>2</v>
      </c>
      <c r="I1873" s="5">
        <v>1</v>
      </c>
      <c r="J1873" s="4">
        <v>2</v>
      </c>
      <c r="K1873" s="4">
        <v>2</v>
      </c>
      <c r="L1873" s="4" t="s">
        <v>352</v>
      </c>
      <c r="M1873" s="4" t="s">
        <v>233</v>
      </c>
      <c r="N1873" s="4">
        <v>2</v>
      </c>
      <c r="O1873" s="5">
        <f t="shared" si="207"/>
        <v>42.9</v>
      </c>
      <c r="P1873" s="5">
        <v>13</v>
      </c>
      <c r="Q1873" s="5">
        <f t="shared" si="208"/>
        <v>42.24</v>
      </c>
      <c r="R1873" s="5">
        <v>12.8</v>
      </c>
      <c r="S1873" s="5">
        <f t="shared" si="209"/>
        <v>42.9</v>
      </c>
      <c r="T1873" s="5">
        <v>13</v>
      </c>
      <c r="U1873" s="8">
        <f t="shared" si="210"/>
        <v>42.57</v>
      </c>
      <c r="V1873" s="5">
        <f t="shared" si="211"/>
        <v>12.9</v>
      </c>
      <c r="W1873" s="12">
        <v>27.89659</v>
      </c>
      <c r="X1873" s="12">
        <v>-115.20563</v>
      </c>
      <c r="Y1873" s="4">
        <f t="shared" si="205"/>
        <v>68</v>
      </c>
      <c r="Z1873" s="4">
        <v>20</v>
      </c>
      <c r="AA1873" s="4">
        <v>13</v>
      </c>
      <c r="AB1873" s="4" t="s">
        <v>751</v>
      </c>
      <c r="AC1873" s="4">
        <v>1</v>
      </c>
      <c r="AD1873" s="4" t="s">
        <v>38</v>
      </c>
      <c r="AE1873" s="4">
        <v>180</v>
      </c>
      <c r="AF1873" s="4"/>
      <c r="AG1873" s="4"/>
    </row>
    <row r="1874" spans="1:33">
      <c r="A1874" s="4" t="s">
        <v>353</v>
      </c>
      <c r="B1874" s="4" t="s">
        <v>223</v>
      </c>
      <c r="C1874" s="28">
        <v>40033</v>
      </c>
      <c r="D1874" s="4">
        <v>2009</v>
      </c>
      <c r="E1874" s="33">
        <v>0.43263888888888885</v>
      </c>
      <c r="F1874" s="33">
        <v>0.43958333333333338</v>
      </c>
      <c r="G1874" s="33">
        <f t="shared" si="206"/>
        <v>6.9444444444445308E-3</v>
      </c>
      <c r="H1874" s="4">
        <v>2</v>
      </c>
      <c r="I1874" s="5">
        <v>1</v>
      </c>
      <c r="J1874" s="4">
        <v>2</v>
      </c>
      <c r="K1874" s="4">
        <v>2</v>
      </c>
      <c r="L1874" s="4" t="s">
        <v>352</v>
      </c>
      <c r="M1874" s="4" t="s">
        <v>233</v>
      </c>
      <c r="N1874" s="4">
        <v>2</v>
      </c>
      <c r="O1874" s="5">
        <f t="shared" si="207"/>
        <v>42.9</v>
      </c>
      <c r="P1874" s="5">
        <v>13</v>
      </c>
      <c r="Q1874" s="5">
        <f t="shared" si="208"/>
        <v>42.24</v>
      </c>
      <c r="R1874" s="5">
        <v>12.8</v>
      </c>
      <c r="S1874" s="5">
        <f t="shared" si="209"/>
        <v>42.9</v>
      </c>
      <c r="T1874" s="5">
        <v>13</v>
      </c>
      <c r="U1874" s="8">
        <f t="shared" si="210"/>
        <v>42.57</v>
      </c>
      <c r="V1874" s="5">
        <f t="shared" si="211"/>
        <v>12.9</v>
      </c>
      <c r="W1874" s="12">
        <v>27.89659</v>
      </c>
      <c r="X1874" s="12">
        <v>-115.20563</v>
      </c>
      <c r="Y1874" s="4">
        <f t="shared" si="205"/>
        <v>68</v>
      </c>
      <c r="Z1874" s="4">
        <v>20</v>
      </c>
      <c r="AA1874" s="4">
        <v>13</v>
      </c>
      <c r="AB1874" s="4" t="s">
        <v>606</v>
      </c>
      <c r="AC1874" s="4">
        <v>4</v>
      </c>
      <c r="AD1874" s="4" t="s">
        <v>38</v>
      </c>
      <c r="AE1874" s="4">
        <v>180</v>
      </c>
      <c r="AF1874" s="4"/>
      <c r="AG1874" s="4"/>
    </row>
    <row r="1875" spans="1:33">
      <c r="A1875" s="4" t="s">
        <v>353</v>
      </c>
      <c r="B1875" s="4" t="s">
        <v>223</v>
      </c>
      <c r="C1875" s="28">
        <v>40033</v>
      </c>
      <c r="D1875" s="4">
        <v>2009</v>
      </c>
      <c r="E1875" s="33">
        <v>0.43263888888888885</v>
      </c>
      <c r="F1875" s="33">
        <v>0.43958333333333338</v>
      </c>
      <c r="G1875" s="33">
        <f t="shared" si="206"/>
        <v>6.9444444444445308E-3</v>
      </c>
      <c r="H1875" s="4">
        <v>2</v>
      </c>
      <c r="I1875" s="5">
        <v>1</v>
      </c>
      <c r="J1875" s="4">
        <v>2</v>
      </c>
      <c r="K1875" s="4">
        <v>2</v>
      </c>
      <c r="L1875" s="4" t="s">
        <v>352</v>
      </c>
      <c r="M1875" s="4" t="s">
        <v>233</v>
      </c>
      <c r="N1875" s="4">
        <v>2</v>
      </c>
      <c r="O1875" s="5">
        <f t="shared" si="207"/>
        <v>42.9</v>
      </c>
      <c r="P1875" s="5">
        <v>13</v>
      </c>
      <c r="Q1875" s="5">
        <f t="shared" si="208"/>
        <v>42.24</v>
      </c>
      <c r="R1875" s="5">
        <v>12.8</v>
      </c>
      <c r="S1875" s="5">
        <f t="shared" si="209"/>
        <v>42.9</v>
      </c>
      <c r="T1875" s="5">
        <v>13</v>
      </c>
      <c r="U1875" s="8">
        <f t="shared" si="210"/>
        <v>42.57</v>
      </c>
      <c r="V1875" s="5">
        <f t="shared" si="211"/>
        <v>12.9</v>
      </c>
      <c r="W1875" s="12">
        <v>27.89659</v>
      </c>
      <c r="X1875" s="12">
        <v>-115.20563</v>
      </c>
      <c r="Y1875" s="4">
        <f t="shared" si="205"/>
        <v>68</v>
      </c>
      <c r="Z1875" s="4">
        <v>20</v>
      </c>
      <c r="AA1875" s="4">
        <v>13</v>
      </c>
      <c r="AB1875" s="4" t="s">
        <v>607</v>
      </c>
      <c r="AC1875" s="4">
        <v>3</v>
      </c>
      <c r="AD1875" s="4" t="s">
        <v>38</v>
      </c>
      <c r="AE1875" s="4">
        <v>180</v>
      </c>
      <c r="AF1875" s="4"/>
      <c r="AG1875" s="4"/>
    </row>
    <row r="1876" spans="1:33">
      <c r="A1876" s="4" t="s">
        <v>354</v>
      </c>
      <c r="B1876" s="4" t="s">
        <v>226</v>
      </c>
      <c r="C1876" s="28">
        <v>40033</v>
      </c>
      <c r="D1876" s="4">
        <v>2009</v>
      </c>
      <c r="E1876" s="33">
        <v>0.4291666666666667</v>
      </c>
      <c r="F1876" s="33">
        <v>0.43194444444444446</v>
      </c>
      <c r="G1876" s="33">
        <f t="shared" si="206"/>
        <v>2.7777777777777679E-3</v>
      </c>
      <c r="H1876" s="4">
        <v>2</v>
      </c>
      <c r="I1876" s="5">
        <v>1</v>
      </c>
      <c r="J1876" s="4">
        <v>3</v>
      </c>
      <c r="K1876" s="4">
        <v>3</v>
      </c>
      <c r="L1876" s="4" t="s">
        <v>352</v>
      </c>
      <c r="M1876" s="4" t="s">
        <v>233</v>
      </c>
      <c r="N1876" s="4">
        <v>2</v>
      </c>
      <c r="O1876" s="5">
        <f t="shared" si="207"/>
        <v>39.599999999999994</v>
      </c>
      <c r="P1876" s="5">
        <v>12</v>
      </c>
      <c r="Q1876" s="5">
        <f t="shared" si="208"/>
        <v>41.91</v>
      </c>
      <c r="R1876" s="5">
        <v>12.7</v>
      </c>
      <c r="S1876" s="5">
        <f t="shared" si="209"/>
        <v>41.91</v>
      </c>
      <c r="T1876" s="5">
        <v>12.7</v>
      </c>
      <c r="U1876" s="8">
        <f t="shared" si="210"/>
        <v>40.754999999999995</v>
      </c>
      <c r="V1876" s="5">
        <f t="shared" si="211"/>
        <v>12.35</v>
      </c>
      <c r="W1876" s="12">
        <v>27.89742</v>
      </c>
      <c r="X1876" s="12">
        <v>-115.20596</v>
      </c>
      <c r="Y1876" s="4">
        <f t="shared" si="205"/>
        <v>68</v>
      </c>
      <c r="Z1876" s="4">
        <v>20</v>
      </c>
      <c r="AA1876" s="4">
        <v>9</v>
      </c>
      <c r="AB1876" s="4" t="s">
        <v>618</v>
      </c>
      <c r="AC1876" s="4">
        <v>1</v>
      </c>
      <c r="AD1876" s="4" t="s">
        <v>38</v>
      </c>
      <c r="AE1876" s="4">
        <v>120</v>
      </c>
      <c r="AF1876" s="4"/>
      <c r="AG1876" s="4"/>
    </row>
    <row r="1877" spans="1:33">
      <c r="A1877" s="4" t="s">
        <v>354</v>
      </c>
      <c r="B1877" s="4" t="s">
        <v>226</v>
      </c>
      <c r="C1877" s="28">
        <v>40033</v>
      </c>
      <c r="D1877" s="4">
        <v>2009</v>
      </c>
      <c r="E1877" s="33">
        <v>0.4291666666666667</v>
      </c>
      <c r="F1877" s="33">
        <v>0.43194444444444446</v>
      </c>
      <c r="G1877" s="33">
        <f t="shared" si="206"/>
        <v>2.7777777777777679E-3</v>
      </c>
      <c r="H1877" s="4">
        <v>2</v>
      </c>
      <c r="I1877" s="5">
        <v>1</v>
      </c>
      <c r="J1877" s="4">
        <v>3</v>
      </c>
      <c r="K1877" s="4">
        <v>3</v>
      </c>
      <c r="L1877" s="4" t="s">
        <v>352</v>
      </c>
      <c r="M1877" s="4" t="s">
        <v>233</v>
      </c>
      <c r="N1877" s="4">
        <v>2</v>
      </c>
      <c r="O1877" s="5">
        <f t="shared" si="207"/>
        <v>39.599999999999994</v>
      </c>
      <c r="P1877" s="5">
        <v>12</v>
      </c>
      <c r="Q1877" s="5">
        <f t="shared" si="208"/>
        <v>41.91</v>
      </c>
      <c r="R1877" s="5">
        <v>12.7</v>
      </c>
      <c r="S1877" s="5">
        <f t="shared" si="209"/>
        <v>41.91</v>
      </c>
      <c r="T1877" s="5">
        <v>12.7</v>
      </c>
      <c r="U1877" s="8">
        <f t="shared" si="210"/>
        <v>40.754999999999995</v>
      </c>
      <c r="V1877" s="5">
        <f t="shared" si="211"/>
        <v>12.35</v>
      </c>
      <c r="W1877" s="12">
        <v>27.89742</v>
      </c>
      <c r="X1877" s="12">
        <v>-115.20596</v>
      </c>
      <c r="Y1877" s="4">
        <f t="shared" si="205"/>
        <v>68</v>
      </c>
      <c r="Z1877" s="4">
        <v>20</v>
      </c>
      <c r="AA1877" s="4">
        <v>9</v>
      </c>
      <c r="AB1877" s="9" t="s">
        <v>753</v>
      </c>
      <c r="AC1877" s="4">
        <v>1</v>
      </c>
      <c r="AD1877" s="4" t="s">
        <v>38</v>
      </c>
      <c r="AE1877" s="4">
        <v>120</v>
      </c>
      <c r="AF1877" s="4"/>
      <c r="AG1877" s="4"/>
    </row>
    <row r="1878" spans="1:33">
      <c r="A1878" s="4" t="s">
        <v>354</v>
      </c>
      <c r="B1878" s="4" t="s">
        <v>226</v>
      </c>
      <c r="C1878" s="28">
        <v>40033</v>
      </c>
      <c r="D1878" s="4">
        <v>2009</v>
      </c>
      <c r="E1878" s="33">
        <v>0.4291666666666667</v>
      </c>
      <c r="F1878" s="33">
        <v>0.43194444444444446</v>
      </c>
      <c r="G1878" s="33">
        <f t="shared" si="206"/>
        <v>2.7777777777777679E-3</v>
      </c>
      <c r="H1878" s="4">
        <v>2</v>
      </c>
      <c r="I1878" s="5">
        <v>1</v>
      </c>
      <c r="J1878" s="4">
        <v>3</v>
      </c>
      <c r="K1878" s="4">
        <v>3</v>
      </c>
      <c r="L1878" s="4" t="s">
        <v>352</v>
      </c>
      <c r="M1878" s="4" t="s">
        <v>233</v>
      </c>
      <c r="N1878" s="4">
        <v>2</v>
      </c>
      <c r="O1878" s="5">
        <f t="shared" si="207"/>
        <v>39.599999999999994</v>
      </c>
      <c r="P1878" s="5">
        <v>12</v>
      </c>
      <c r="Q1878" s="5">
        <f t="shared" si="208"/>
        <v>41.91</v>
      </c>
      <c r="R1878" s="5">
        <v>12.7</v>
      </c>
      <c r="S1878" s="5">
        <f t="shared" si="209"/>
        <v>41.91</v>
      </c>
      <c r="T1878" s="5">
        <v>12.7</v>
      </c>
      <c r="U1878" s="8">
        <f t="shared" si="210"/>
        <v>40.754999999999995</v>
      </c>
      <c r="V1878" s="5">
        <f t="shared" si="211"/>
        <v>12.35</v>
      </c>
      <c r="W1878" s="12">
        <v>27.89742</v>
      </c>
      <c r="X1878" s="12">
        <v>-115.20596</v>
      </c>
      <c r="Y1878" s="4">
        <f t="shared" si="205"/>
        <v>68</v>
      </c>
      <c r="Z1878" s="4">
        <v>20</v>
      </c>
      <c r="AA1878" s="4">
        <v>9</v>
      </c>
      <c r="AB1878" s="4" t="s">
        <v>609</v>
      </c>
      <c r="AC1878" s="4">
        <v>2</v>
      </c>
      <c r="AD1878" s="4" t="s">
        <v>38</v>
      </c>
      <c r="AE1878" s="4">
        <v>120</v>
      </c>
      <c r="AF1878" s="4"/>
      <c r="AG1878" s="4"/>
    </row>
    <row r="1879" spans="1:33">
      <c r="A1879" s="4" t="s">
        <v>354</v>
      </c>
      <c r="B1879" s="4" t="s">
        <v>226</v>
      </c>
      <c r="C1879" s="28">
        <v>40033</v>
      </c>
      <c r="D1879" s="4">
        <v>2009</v>
      </c>
      <c r="E1879" s="33">
        <v>0.4291666666666667</v>
      </c>
      <c r="F1879" s="33">
        <v>0.43194444444444446</v>
      </c>
      <c r="G1879" s="33">
        <f t="shared" si="206"/>
        <v>2.7777777777777679E-3</v>
      </c>
      <c r="H1879" s="4">
        <v>2</v>
      </c>
      <c r="I1879" s="5">
        <v>1</v>
      </c>
      <c r="J1879" s="4">
        <v>3</v>
      </c>
      <c r="K1879" s="4">
        <v>3</v>
      </c>
      <c r="L1879" s="4" t="s">
        <v>352</v>
      </c>
      <c r="M1879" s="4" t="s">
        <v>233</v>
      </c>
      <c r="N1879" s="4">
        <v>2</v>
      </c>
      <c r="O1879" s="5">
        <f t="shared" si="207"/>
        <v>39.599999999999994</v>
      </c>
      <c r="P1879" s="5">
        <v>12</v>
      </c>
      <c r="Q1879" s="5">
        <f t="shared" si="208"/>
        <v>41.91</v>
      </c>
      <c r="R1879" s="5">
        <v>12.7</v>
      </c>
      <c r="S1879" s="5">
        <f t="shared" si="209"/>
        <v>41.91</v>
      </c>
      <c r="T1879" s="5">
        <v>12.7</v>
      </c>
      <c r="U1879" s="8">
        <f t="shared" si="210"/>
        <v>40.754999999999995</v>
      </c>
      <c r="V1879" s="5">
        <f t="shared" si="211"/>
        <v>12.35</v>
      </c>
      <c r="W1879" s="12">
        <v>27.89742</v>
      </c>
      <c r="X1879" s="12">
        <v>-115.20596</v>
      </c>
      <c r="Y1879" s="4">
        <f t="shared" si="205"/>
        <v>68</v>
      </c>
      <c r="Z1879" s="4">
        <v>20</v>
      </c>
      <c r="AA1879" s="4">
        <v>9</v>
      </c>
      <c r="AB1879" s="4" t="s">
        <v>612</v>
      </c>
      <c r="AC1879" s="4">
        <v>1</v>
      </c>
      <c r="AD1879" s="4" t="s">
        <v>38</v>
      </c>
      <c r="AE1879" s="4">
        <v>120</v>
      </c>
      <c r="AF1879" s="4"/>
      <c r="AG1879" s="4"/>
    </row>
    <row r="1880" spans="1:33">
      <c r="A1880" s="4" t="s">
        <v>354</v>
      </c>
      <c r="B1880" s="4" t="s">
        <v>226</v>
      </c>
      <c r="C1880" s="28">
        <v>40033</v>
      </c>
      <c r="D1880" s="4">
        <v>2009</v>
      </c>
      <c r="E1880" s="33">
        <v>0.4291666666666667</v>
      </c>
      <c r="F1880" s="33">
        <v>0.43194444444444446</v>
      </c>
      <c r="G1880" s="33">
        <f t="shared" si="206"/>
        <v>2.7777777777777679E-3</v>
      </c>
      <c r="H1880" s="4">
        <v>2</v>
      </c>
      <c r="I1880" s="5">
        <v>1</v>
      </c>
      <c r="J1880" s="4">
        <v>3</v>
      </c>
      <c r="K1880" s="4">
        <v>3</v>
      </c>
      <c r="L1880" s="4" t="s">
        <v>352</v>
      </c>
      <c r="M1880" s="4" t="s">
        <v>233</v>
      </c>
      <c r="N1880" s="4">
        <v>2</v>
      </c>
      <c r="O1880" s="5">
        <f t="shared" si="207"/>
        <v>39.599999999999994</v>
      </c>
      <c r="P1880" s="5">
        <v>12</v>
      </c>
      <c r="Q1880" s="5">
        <f t="shared" si="208"/>
        <v>41.91</v>
      </c>
      <c r="R1880" s="5">
        <v>12.7</v>
      </c>
      <c r="S1880" s="5">
        <f t="shared" si="209"/>
        <v>41.91</v>
      </c>
      <c r="T1880" s="5">
        <v>12.7</v>
      </c>
      <c r="U1880" s="8">
        <f t="shared" si="210"/>
        <v>40.754999999999995</v>
      </c>
      <c r="V1880" s="5">
        <f t="shared" si="211"/>
        <v>12.35</v>
      </c>
      <c r="W1880" s="12">
        <v>27.89742</v>
      </c>
      <c r="X1880" s="12">
        <v>-115.20596</v>
      </c>
      <c r="Y1880" s="4">
        <f t="shared" si="205"/>
        <v>68</v>
      </c>
      <c r="Z1880" s="4">
        <v>20</v>
      </c>
      <c r="AA1880" s="4">
        <v>9</v>
      </c>
      <c r="AB1880" s="4" t="s">
        <v>606</v>
      </c>
      <c r="AC1880" s="4">
        <v>8</v>
      </c>
      <c r="AD1880" s="4" t="s">
        <v>38</v>
      </c>
      <c r="AE1880" s="4">
        <v>120</v>
      </c>
      <c r="AF1880" s="4"/>
      <c r="AG1880" s="4"/>
    </row>
    <row r="1881" spans="1:33">
      <c r="A1881" s="4" t="s">
        <v>354</v>
      </c>
      <c r="B1881" s="4" t="s">
        <v>226</v>
      </c>
      <c r="C1881" s="28">
        <v>40033</v>
      </c>
      <c r="D1881" s="4">
        <v>2009</v>
      </c>
      <c r="E1881" s="33">
        <v>0.4291666666666667</v>
      </c>
      <c r="F1881" s="33">
        <v>0.43194444444444446</v>
      </c>
      <c r="G1881" s="33">
        <f t="shared" si="206"/>
        <v>2.7777777777777679E-3</v>
      </c>
      <c r="H1881" s="4">
        <v>2</v>
      </c>
      <c r="I1881" s="5">
        <v>1</v>
      </c>
      <c r="J1881" s="4">
        <v>3</v>
      </c>
      <c r="K1881" s="4">
        <v>3</v>
      </c>
      <c r="L1881" s="4" t="s">
        <v>352</v>
      </c>
      <c r="M1881" s="4" t="s">
        <v>233</v>
      </c>
      <c r="N1881" s="4">
        <v>2</v>
      </c>
      <c r="O1881" s="5">
        <f t="shared" si="207"/>
        <v>39.599999999999994</v>
      </c>
      <c r="P1881" s="5">
        <v>12</v>
      </c>
      <c r="Q1881" s="5">
        <f t="shared" si="208"/>
        <v>41.91</v>
      </c>
      <c r="R1881" s="5">
        <v>12.7</v>
      </c>
      <c r="S1881" s="5">
        <f t="shared" si="209"/>
        <v>41.91</v>
      </c>
      <c r="T1881" s="5">
        <v>12.7</v>
      </c>
      <c r="U1881" s="8">
        <f t="shared" si="210"/>
        <v>40.754999999999995</v>
      </c>
      <c r="V1881" s="5">
        <f t="shared" si="211"/>
        <v>12.35</v>
      </c>
      <c r="W1881" s="12">
        <v>27.89742</v>
      </c>
      <c r="X1881" s="12">
        <v>-115.20596</v>
      </c>
      <c r="Y1881" s="4">
        <f t="shared" si="205"/>
        <v>68</v>
      </c>
      <c r="Z1881" s="4">
        <v>20</v>
      </c>
      <c r="AA1881" s="4">
        <v>9</v>
      </c>
      <c r="AB1881" s="4" t="s">
        <v>607</v>
      </c>
      <c r="AC1881" s="4">
        <v>5</v>
      </c>
      <c r="AD1881" s="4" t="s">
        <v>38</v>
      </c>
      <c r="AE1881" s="4">
        <v>120</v>
      </c>
      <c r="AF1881" s="4"/>
      <c r="AG1881" s="4"/>
    </row>
    <row r="1882" spans="1:33">
      <c r="A1882" s="4" t="s">
        <v>354</v>
      </c>
      <c r="B1882" s="4" t="s">
        <v>226</v>
      </c>
      <c r="C1882" s="28">
        <v>40033</v>
      </c>
      <c r="D1882" s="4">
        <v>2009</v>
      </c>
      <c r="E1882" s="33">
        <v>0.4291666666666667</v>
      </c>
      <c r="F1882" s="33">
        <v>0.43194444444444446</v>
      </c>
      <c r="G1882" s="33">
        <f t="shared" si="206"/>
        <v>2.7777777777777679E-3</v>
      </c>
      <c r="H1882" s="4">
        <v>2</v>
      </c>
      <c r="I1882" s="5">
        <v>1</v>
      </c>
      <c r="J1882" s="4">
        <v>3</v>
      </c>
      <c r="K1882" s="4">
        <v>3</v>
      </c>
      <c r="L1882" s="4" t="s">
        <v>352</v>
      </c>
      <c r="M1882" s="4" t="s">
        <v>233</v>
      </c>
      <c r="N1882" s="4">
        <v>2</v>
      </c>
      <c r="O1882" s="5">
        <f t="shared" si="207"/>
        <v>39.599999999999994</v>
      </c>
      <c r="P1882" s="5">
        <v>12</v>
      </c>
      <c r="Q1882" s="5">
        <f t="shared" si="208"/>
        <v>41.91</v>
      </c>
      <c r="R1882" s="5">
        <v>12.7</v>
      </c>
      <c r="S1882" s="5">
        <f t="shared" si="209"/>
        <v>41.91</v>
      </c>
      <c r="T1882" s="5">
        <v>12.7</v>
      </c>
      <c r="U1882" s="8">
        <f t="shared" si="210"/>
        <v>40.754999999999995</v>
      </c>
      <c r="V1882" s="5">
        <f t="shared" si="211"/>
        <v>12.35</v>
      </c>
      <c r="W1882" s="12">
        <v>27.89742</v>
      </c>
      <c r="X1882" s="12">
        <v>-115.20596</v>
      </c>
      <c r="Y1882" s="4">
        <f t="shared" si="205"/>
        <v>68</v>
      </c>
      <c r="Z1882" s="4">
        <v>20</v>
      </c>
      <c r="AA1882" s="4">
        <v>9</v>
      </c>
      <c r="AB1882" s="4" t="s">
        <v>611</v>
      </c>
      <c r="AC1882" s="4">
        <v>1</v>
      </c>
      <c r="AD1882" s="4" t="s">
        <v>38</v>
      </c>
      <c r="AE1882" s="4">
        <v>120</v>
      </c>
      <c r="AF1882" s="4"/>
      <c r="AG1882" s="4"/>
    </row>
    <row r="1883" spans="1:33">
      <c r="A1883" s="4" t="s">
        <v>355</v>
      </c>
      <c r="B1883" s="4" t="s">
        <v>226</v>
      </c>
      <c r="C1883" s="28">
        <v>40033</v>
      </c>
      <c r="D1883" s="4">
        <v>2009</v>
      </c>
      <c r="E1883" s="33">
        <v>0.4826388888888889</v>
      </c>
      <c r="F1883" s="33">
        <v>0.4909722222222222</v>
      </c>
      <c r="G1883" s="33">
        <f t="shared" si="206"/>
        <v>8.3333333333333037E-3</v>
      </c>
      <c r="H1883" s="4">
        <v>2</v>
      </c>
      <c r="I1883" s="5">
        <v>2</v>
      </c>
      <c r="J1883" s="4">
        <v>4</v>
      </c>
      <c r="K1883" s="4">
        <v>4</v>
      </c>
      <c r="L1883" s="4" t="s">
        <v>352</v>
      </c>
      <c r="M1883" s="4" t="s">
        <v>233</v>
      </c>
      <c r="N1883" s="4">
        <v>2</v>
      </c>
      <c r="O1883" s="5">
        <f t="shared" si="207"/>
        <v>36.299999999999997</v>
      </c>
      <c r="P1883" s="5">
        <v>11</v>
      </c>
      <c r="Q1883" s="5">
        <f t="shared" si="208"/>
        <v>28.38</v>
      </c>
      <c r="R1883" s="5">
        <v>8.6</v>
      </c>
      <c r="S1883" s="5">
        <f t="shared" si="209"/>
        <v>36.299999999999997</v>
      </c>
      <c r="T1883" s="5">
        <v>11</v>
      </c>
      <c r="U1883" s="8">
        <f t="shared" si="210"/>
        <v>32.340000000000003</v>
      </c>
      <c r="V1883" s="5">
        <f t="shared" si="211"/>
        <v>9.8000000000000007</v>
      </c>
      <c r="W1883" s="12">
        <v>27.895759999999999</v>
      </c>
      <c r="X1883" s="12">
        <v>-115.20666</v>
      </c>
      <c r="Y1883" s="4">
        <f t="shared" si="205"/>
        <v>68</v>
      </c>
      <c r="Z1883" s="4">
        <v>20</v>
      </c>
      <c r="AA1883" s="4">
        <v>9</v>
      </c>
      <c r="AB1883" s="4" t="s">
        <v>604</v>
      </c>
      <c r="AC1883" s="4">
        <v>1</v>
      </c>
      <c r="AD1883" s="4" t="s">
        <v>38</v>
      </c>
      <c r="AE1883" s="4">
        <v>120</v>
      </c>
      <c r="AF1883" s="4"/>
      <c r="AG1883" s="4" t="s">
        <v>336</v>
      </c>
    </row>
    <row r="1884" spans="1:33">
      <c r="A1884" s="4" t="s">
        <v>355</v>
      </c>
      <c r="B1884" s="4" t="s">
        <v>226</v>
      </c>
      <c r="C1884" s="28">
        <v>40033</v>
      </c>
      <c r="D1884" s="4">
        <v>2009</v>
      </c>
      <c r="E1884" s="33">
        <v>0.4826388888888889</v>
      </c>
      <c r="F1884" s="33">
        <v>0.4909722222222222</v>
      </c>
      <c r="G1884" s="33">
        <f t="shared" si="206"/>
        <v>8.3333333333333037E-3</v>
      </c>
      <c r="H1884" s="4">
        <v>2</v>
      </c>
      <c r="I1884" s="5">
        <v>2</v>
      </c>
      <c r="J1884" s="4">
        <v>4</v>
      </c>
      <c r="K1884" s="4">
        <v>4</v>
      </c>
      <c r="L1884" s="4" t="s">
        <v>352</v>
      </c>
      <c r="M1884" s="4" t="s">
        <v>233</v>
      </c>
      <c r="N1884" s="4">
        <v>2</v>
      </c>
      <c r="O1884" s="5">
        <f t="shared" si="207"/>
        <v>36.299999999999997</v>
      </c>
      <c r="P1884" s="5">
        <v>11</v>
      </c>
      <c r="Q1884" s="5">
        <f t="shared" si="208"/>
        <v>28.38</v>
      </c>
      <c r="R1884" s="5">
        <v>8.6</v>
      </c>
      <c r="S1884" s="5">
        <f t="shared" si="209"/>
        <v>36.299999999999997</v>
      </c>
      <c r="T1884" s="5">
        <v>11</v>
      </c>
      <c r="U1884" s="8">
        <f t="shared" si="210"/>
        <v>32.340000000000003</v>
      </c>
      <c r="V1884" s="5">
        <f t="shared" si="211"/>
        <v>9.8000000000000007</v>
      </c>
      <c r="W1884" s="12">
        <v>27.895759999999999</v>
      </c>
      <c r="X1884" s="12">
        <v>-115.20666</v>
      </c>
      <c r="Y1884" s="4">
        <f t="shared" si="205"/>
        <v>68</v>
      </c>
      <c r="Z1884" s="4">
        <v>20</v>
      </c>
      <c r="AA1884" s="4">
        <v>9</v>
      </c>
      <c r="AB1884" s="4" t="s">
        <v>615</v>
      </c>
      <c r="AC1884" s="4">
        <v>1</v>
      </c>
      <c r="AD1884" s="4" t="s">
        <v>38</v>
      </c>
      <c r="AE1884" s="4">
        <v>120</v>
      </c>
      <c r="AF1884" s="4"/>
      <c r="AG1884" s="4"/>
    </row>
    <row r="1885" spans="1:33">
      <c r="A1885" s="4" t="s">
        <v>355</v>
      </c>
      <c r="B1885" s="4" t="s">
        <v>226</v>
      </c>
      <c r="C1885" s="28">
        <v>40033</v>
      </c>
      <c r="D1885" s="4">
        <v>2009</v>
      </c>
      <c r="E1885" s="33">
        <v>0.4826388888888889</v>
      </c>
      <c r="F1885" s="33">
        <v>0.4909722222222222</v>
      </c>
      <c r="G1885" s="33">
        <f t="shared" si="206"/>
        <v>8.3333333333333037E-3</v>
      </c>
      <c r="H1885" s="4">
        <v>2</v>
      </c>
      <c r="I1885" s="5">
        <v>2</v>
      </c>
      <c r="J1885" s="4">
        <v>4</v>
      </c>
      <c r="K1885" s="4">
        <v>4</v>
      </c>
      <c r="L1885" s="4" t="s">
        <v>352</v>
      </c>
      <c r="M1885" s="4" t="s">
        <v>233</v>
      </c>
      <c r="N1885" s="4">
        <v>2</v>
      </c>
      <c r="O1885" s="5">
        <f t="shared" si="207"/>
        <v>36.299999999999997</v>
      </c>
      <c r="P1885" s="5">
        <v>11</v>
      </c>
      <c r="Q1885" s="5">
        <f t="shared" si="208"/>
        <v>28.38</v>
      </c>
      <c r="R1885" s="5">
        <v>8.6</v>
      </c>
      <c r="S1885" s="5">
        <f t="shared" si="209"/>
        <v>36.299999999999997</v>
      </c>
      <c r="T1885" s="5">
        <v>11</v>
      </c>
      <c r="U1885" s="8">
        <f t="shared" si="210"/>
        <v>32.340000000000003</v>
      </c>
      <c r="V1885" s="5">
        <f t="shared" si="211"/>
        <v>9.8000000000000007</v>
      </c>
      <c r="W1885" s="12">
        <v>27.895759999999999</v>
      </c>
      <c r="X1885" s="12">
        <v>-115.20666</v>
      </c>
      <c r="Y1885" s="4">
        <f t="shared" si="205"/>
        <v>68</v>
      </c>
      <c r="Z1885" s="4">
        <v>20</v>
      </c>
      <c r="AA1885" s="4">
        <v>9</v>
      </c>
      <c r="AB1885" s="4" t="s">
        <v>618</v>
      </c>
      <c r="AC1885" s="4">
        <v>1</v>
      </c>
      <c r="AD1885" s="4" t="s">
        <v>38</v>
      </c>
      <c r="AE1885" s="4">
        <v>120</v>
      </c>
      <c r="AF1885" s="4"/>
      <c r="AG1885" s="4"/>
    </row>
    <row r="1886" spans="1:33">
      <c r="A1886" s="4" t="s">
        <v>355</v>
      </c>
      <c r="B1886" s="4" t="s">
        <v>226</v>
      </c>
      <c r="C1886" s="28">
        <v>40033</v>
      </c>
      <c r="D1886" s="4">
        <v>2009</v>
      </c>
      <c r="E1886" s="33">
        <v>0.4826388888888889</v>
      </c>
      <c r="F1886" s="33">
        <v>0.4909722222222222</v>
      </c>
      <c r="G1886" s="33">
        <f t="shared" si="206"/>
        <v>8.3333333333333037E-3</v>
      </c>
      <c r="H1886" s="4">
        <v>2</v>
      </c>
      <c r="I1886" s="5">
        <v>2</v>
      </c>
      <c r="J1886" s="4">
        <v>4</v>
      </c>
      <c r="K1886" s="4">
        <v>4</v>
      </c>
      <c r="L1886" s="4" t="s">
        <v>352</v>
      </c>
      <c r="M1886" s="4" t="s">
        <v>233</v>
      </c>
      <c r="N1886" s="4">
        <v>2</v>
      </c>
      <c r="O1886" s="5">
        <f t="shared" si="207"/>
        <v>36.299999999999997</v>
      </c>
      <c r="P1886" s="5">
        <v>11</v>
      </c>
      <c r="Q1886" s="5">
        <f t="shared" si="208"/>
        <v>28.38</v>
      </c>
      <c r="R1886" s="5">
        <v>8.6</v>
      </c>
      <c r="S1886" s="5">
        <f t="shared" si="209"/>
        <v>36.299999999999997</v>
      </c>
      <c r="T1886" s="5">
        <v>11</v>
      </c>
      <c r="U1886" s="8">
        <f t="shared" si="210"/>
        <v>32.340000000000003</v>
      </c>
      <c r="V1886" s="5">
        <f t="shared" si="211"/>
        <v>9.8000000000000007</v>
      </c>
      <c r="W1886" s="12">
        <v>27.895759999999999</v>
      </c>
      <c r="X1886" s="12">
        <v>-115.20666</v>
      </c>
      <c r="Y1886" s="4">
        <f t="shared" si="205"/>
        <v>68</v>
      </c>
      <c r="Z1886" s="4">
        <v>20</v>
      </c>
      <c r="AA1886" s="4">
        <v>9</v>
      </c>
      <c r="AB1886" s="9" t="s">
        <v>753</v>
      </c>
      <c r="AC1886" s="4">
        <v>2</v>
      </c>
      <c r="AD1886" s="4" t="s">
        <v>38</v>
      </c>
      <c r="AE1886" s="4">
        <v>120</v>
      </c>
      <c r="AF1886" s="4"/>
      <c r="AG1886" s="4"/>
    </row>
    <row r="1887" spans="1:33">
      <c r="A1887" s="4" t="s">
        <v>355</v>
      </c>
      <c r="B1887" s="4" t="s">
        <v>226</v>
      </c>
      <c r="C1887" s="28">
        <v>40033</v>
      </c>
      <c r="D1887" s="4">
        <v>2009</v>
      </c>
      <c r="E1887" s="33">
        <v>0.4826388888888889</v>
      </c>
      <c r="F1887" s="33">
        <v>0.4909722222222222</v>
      </c>
      <c r="G1887" s="33">
        <f t="shared" si="206"/>
        <v>8.3333333333333037E-3</v>
      </c>
      <c r="H1887" s="4">
        <v>2</v>
      </c>
      <c r="I1887" s="5">
        <v>2</v>
      </c>
      <c r="J1887" s="4">
        <v>4</v>
      </c>
      <c r="K1887" s="4">
        <v>4</v>
      </c>
      <c r="L1887" s="4" t="s">
        <v>352</v>
      </c>
      <c r="M1887" s="4" t="s">
        <v>233</v>
      </c>
      <c r="N1887" s="4">
        <v>2</v>
      </c>
      <c r="O1887" s="5">
        <f t="shared" si="207"/>
        <v>36.299999999999997</v>
      </c>
      <c r="P1887" s="5">
        <v>11</v>
      </c>
      <c r="Q1887" s="5">
        <f t="shared" si="208"/>
        <v>28.38</v>
      </c>
      <c r="R1887" s="5">
        <v>8.6</v>
      </c>
      <c r="S1887" s="5">
        <f t="shared" si="209"/>
        <v>36.299999999999997</v>
      </c>
      <c r="T1887" s="5">
        <v>11</v>
      </c>
      <c r="U1887" s="8">
        <f t="shared" si="210"/>
        <v>32.340000000000003</v>
      </c>
      <c r="V1887" s="5">
        <f t="shared" si="211"/>
        <v>9.8000000000000007</v>
      </c>
      <c r="W1887" s="12">
        <v>27.895759999999999</v>
      </c>
      <c r="X1887" s="12">
        <v>-115.20666</v>
      </c>
      <c r="Y1887" s="4">
        <f t="shared" si="205"/>
        <v>68</v>
      </c>
      <c r="Z1887" s="4">
        <v>20</v>
      </c>
      <c r="AA1887" s="4">
        <v>9</v>
      </c>
      <c r="AB1887" s="4" t="s">
        <v>752</v>
      </c>
      <c r="AC1887" s="4">
        <v>1</v>
      </c>
      <c r="AD1887" s="4" t="s">
        <v>38</v>
      </c>
      <c r="AE1887" s="4">
        <v>120</v>
      </c>
      <c r="AF1887" s="4"/>
      <c r="AG1887" s="4"/>
    </row>
    <row r="1888" spans="1:33">
      <c r="A1888" s="4" t="s">
        <v>355</v>
      </c>
      <c r="B1888" s="4" t="s">
        <v>226</v>
      </c>
      <c r="C1888" s="28">
        <v>40033</v>
      </c>
      <c r="D1888" s="4">
        <v>2009</v>
      </c>
      <c r="E1888" s="33">
        <v>0.4826388888888889</v>
      </c>
      <c r="F1888" s="33">
        <v>0.4909722222222222</v>
      </c>
      <c r="G1888" s="33">
        <f t="shared" si="206"/>
        <v>8.3333333333333037E-3</v>
      </c>
      <c r="H1888" s="4">
        <v>2</v>
      </c>
      <c r="I1888" s="5">
        <v>2</v>
      </c>
      <c r="J1888" s="4">
        <v>4</v>
      </c>
      <c r="K1888" s="4">
        <v>4</v>
      </c>
      <c r="L1888" s="4" t="s">
        <v>352</v>
      </c>
      <c r="M1888" s="4" t="s">
        <v>233</v>
      </c>
      <c r="N1888" s="4">
        <v>2</v>
      </c>
      <c r="O1888" s="5">
        <f t="shared" si="207"/>
        <v>36.299999999999997</v>
      </c>
      <c r="P1888" s="5">
        <v>11</v>
      </c>
      <c r="Q1888" s="5">
        <f t="shared" si="208"/>
        <v>28.38</v>
      </c>
      <c r="R1888" s="5">
        <v>8.6</v>
      </c>
      <c r="S1888" s="5">
        <f t="shared" si="209"/>
        <v>36.299999999999997</v>
      </c>
      <c r="T1888" s="5">
        <v>11</v>
      </c>
      <c r="U1888" s="8">
        <f t="shared" si="210"/>
        <v>32.340000000000003</v>
      </c>
      <c r="V1888" s="5">
        <f t="shared" si="211"/>
        <v>9.8000000000000007</v>
      </c>
      <c r="W1888" s="12">
        <v>27.895759999999999</v>
      </c>
      <c r="X1888" s="12">
        <v>-115.20666</v>
      </c>
      <c r="Y1888" s="4">
        <f t="shared" ref="Y1888:Y1904" si="212">(Z1888*1.8)+32</f>
        <v>68</v>
      </c>
      <c r="Z1888" s="4">
        <v>20</v>
      </c>
      <c r="AA1888" s="4">
        <v>9</v>
      </c>
      <c r="AB1888" s="4" t="s">
        <v>621</v>
      </c>
      <c r="AC1888" s="4">
        <v>1</v>
      </c>
      <c r="AD1888" s="4" t="s">
        <v>38</v>
      </c>
      <c r="AE1888" s="4">
        <v>120</v>
      </c>
      <c r="AF1888" s="4"/>
      <c r="AG1888" s="4"/>
    </row>
    <row r="1889" spans="1:33">
      <c r="A1889" s="4" t="s">
        <v>355</v>
      </c>
      <c r="B1889" s="4" t="s">
        <v>226</v>
      </c>
      <c r="C1889" s="28">
        <v>40033</v>
      </c>
      <c r="D1889" s="4">
        <v>2009</v>
      </c>
      <c r="E1889" s="33">
        <v>0.4826388888888889</v>
      </c>
      <c r="F1889" s="33">
        <v>0.4909722222222222</v>
      </c>
      <c r="G1889" s="33">
        <f t="shared" si="206"/>
        <v>8.3333333333333037E-3</v>
      </c>
      <c r="H1889" s="4">
        <v>2</v>
      </c>
      <c r="I1889" s="5">
        <v>2</v>
      </c>
      <c r="J1889" s="4">
        <v>4</v>
      </c>
      <c r="K1889" s="4">
        <v>4</v>
      </c>
      <c r="L1889" s="4" t="s">
        <v>352</v>
      </c>
      <c r="M1889" s="4" t="s">
        <v>233</v>
      </c>
      <c r="N1889" s="4">
        <v>2</v>
      </c>
      <c r="O1889" s="5">
        <f t="shared" si="207"/>
        <v>36.299999999999997</v>
      </c>
      <c r="P1889" s="5">
        <v>11</v>
      </c>
      <c r="Q1889" s="5">
        <f t="shared" si="208"/>
        <v>28.38</v>
      </c>
      <c r="R1889" s="5">
        <v>8.6</v>
      </c>
      <c r="S1889" s="5">
        <f t="shared" si="209"/>
        <v>36.299999999999997</v>
      </c>
      <c r="T1889" s="5">
        <v>11</v>
      </c>
      <c r="U1889" s="8">
        <f t="shared" si="210"/>
        <v>32.340000000000003</v>
      </c>
      <c r="V1889" s="5">
        <f t="shared" si="211"/>
        <v>9.8000000000000007</v>
      </c>
      <c r="W1889" s="12">
        <v>27.895759999999999</v>
      </c>
      <c r="X1889" s="12">
        <v>-115.20666</v>
      </c>
      <c r="Y1889" s="4">
        <f t="shared" si="212"/>
        <v>68</v>
      </c>
      <c r="Z1889" s="4">
        <v>20</v>
      </c>
      <c r="AA1889" s="4">
        <v>9</v>
      </c>
      <c r="AB1889" s="4" t="s">
        <v>613</v>
      </c>
      <c r="AC1889" s="4">
        <v>3</v>
      </c>
      <c r="AD1889" s="4" t="s">
        <v>38</v>
      </c>
      <c r="AE1889" s="4">
        <v>120</v>
      </c>
      <c r="AF1889" s="4"/>
      <c r="AG1889" s="4"/>
    </row>
    <row r="1890" spans="1:33">
      <c r="A1890" s="4" t="s">
        <v>355</v>
      </c>
      <c r="B1890" s="4" t="s">
        <v>226</v>
      </c>
      <c r="C1890" s="28">
        <v>40033</v>
      </c>
      <c r="D1890" s="4">
        <v>2009</v>
      </c>
      <c r="E1890" s="33">
        <v>0.4826388888888889</v>
      </c>
      <c r="F1890" s="33">
        <v>0.4909722222222222</v>
      </c>
      <c r="G1890" s="33">
        <f t="shared" si="206"/>
        <v>8.3333333333333037E-3</v>
      </c>
      <c r="H1890" s="4">
        <v>2</v>
      </c>
      <c r="I1890" s="5">
        <v>2</v>
      </c>
      <c r="J1890" s="4">
        <v>4</v>
      </c>
      <c r="K1890" s="4">
        <v>4</v>
      </c>
      <c r="L1890" s="4" t="s">
        <v>352</v>
      </c>
      <c r="M1890" s="4" t="s">
        <v>233</v>
      </c>
      <c r="N1890" s="4">
        <v>2</v>
      </c>
      <c r="O1890" s="5">
        <f t="shared" si="207"/>
        <v>36.299999999999997</v>
      </c>
      <c r="P1890" s="5">
        <v>11</v>
      </c>
      <c r="Q1890" s="5">
        <f t="shared" si="208"/>
        <v>28.38</v>
      </c>
      <c r="R1890" s="5">
        <v>8.6</v>
      </c>
      <c r="S1890" s="5">
        <f t="shared" si="209"/>
        <v>36.299999999999997</v>
      </c>
      <c r="T1890" s="5">
        <v>11</v>
      </c>
      <c r="U1890" s="8">
        <f t="shared" si="210"/>
        <v>32.340000000000003</v>
      </c>
      <c r="V1890" s="5">
        <f t="shared" si="211"/>
        <v>9.8000000000000007</v>
      </c>
      <c r="W1890" s="12">
        <v>27.895759999999999</v>
      </c>
      <c r="X1890" s="12">
        <v>-115.20666</v>
      </c>
      <c r="Y1890" s="4">
        <f t="shared" si="212"/>
        <v>68</v>
      </c>
      <c r="Z1890" s="4">
        <v>20</v>
      </c>
      <c r="AA1890" s="4">
        <v>9</v>
      </c>
      <c r="AB1890" s="4" t="s">
        <v>609</v>
      </c>
      <c r="AC1890" s="4">
        <v>2</v>
      </c>
      <c r="AD1890" s="4" t="s">
        <v>38</v>
      </c>
      <c r="AE1890" s="4">
        <v>120</v>
      </c>
      <c r="AF1890" s="4"/>
      <c r="AG1890" s="4"/>
    </row>
    <row r="1891" spans="1:33">
      <c r="A1891" s="4" t="s">
        <v>355</v>
      </c>
      <c r="B1891" s="4" t="s">
        <v>226</v>
      </c>
      <c r="C1891" s="28">
        <v>40033</v>
      </c>
      <c r="D1891" s="4">
        <v>2009</v>
      </c>
      <c r="E1891" s="33">
        <v>0.4826388888888889</v>
      </c>
      <c r="F1891" s="33">
        <v>0.4909722222222222</v>
      </c>
      <c r="G1891" s="33">
        <f t="shared" si="206"/>
        <v>8.3333333333333037E-3</v>
      </c>
      <c r="H1891" s="4">
        <v>2</v>
      </c>
      <c r="I1891" s="5">
        <v>2</v>
      </c>
      <c r="J1891" s="4">
        <v>4</v>
      </c>
      <c r="K1891" s="4">
        <v>4</v>
      </c>
      <c r="L1891" s="4" t="s">
        <v>352</v>
      </c>
      <c r="M1891" s="4" t="s">
        <v>233</v>
      </c>
      <c r="N1891" s="4">
        <v>2</v>
      </c>
      <c r="O1891" s="5">
        <f t="shared" si="207"/>
        <v>36.299999999999997</v>
      </c>
      <c r="P1891" s="5">
        <v>11</v>
      </c>
      <c r="Q1891" s="5">
        <f t="shared" si="208"/>
        <v>28.38</v>
      </c>
      <c r="R1891" s="5">
        <v>8.6</v>
      </c>
      <c r="S1891" s="5">
        <f t="shared" si="209"/>
        <v>36.299999999999997</v>
      </c>
      <c r="T1891" s="5">
        <v>11</v>
      </c>
      <c r="U1891" s="8">
        <f t="shared" si="210"/>
        <v>32.340000000000003</v>
      </c>
      <c r="V1891" s="5">
        <f t="shared" si="211"/>
        <v>9.8000000000000007</v>
      </c>
      <c r="W1891" s="12">
        <v>27.895759999999999</v>
      </c>
      <c r="X1891" s="12">
        <v>-115.20666</v>
      </c>
      <c r="Y1891" s="4">
        <f t="shared" si="212"/>
        <v>68</v>
      </c>
      <c r="Z1891" s="4">
        <v>20</v>
      </c>
      <c r="AA1891" s="4">
        <v>9</v>
      </c>
      <c r="AB1891" s="4" t="s">
        <v>606</v>
      </c>
      <c r="AC1891" s="4">
        <v>17</v>
      </c>
      <c r="AD1891" s="4" t="s">
        <v>38</v>
      </c>
      <c r="AE1891" s="4">
        <v>120</v>
      </c>
      <c r="AF1891" s="4"/>
      <c r="AG1891" s="4"/>
    </row>
    <row r="1892" spans="1:33">
      <c r="A1892" s="4" t="s">
        <v>355</v>
      </c>
      <c r="B1892" s="4" t="s">
        <v>226</v>
      </c>
      <c r="C1892" s="28">
        <v>40033</v>
      </c>
      <c r="D1892" s="4">
        <v>2009</v>
      </c>
      <c r="E1892" s="33">
        <v>0.4826388888888889</v>
      </c>
      <c r="F1892" s="33">
        <v>0.4909722222222222</v>
      </c>
      <c r="G1892" s="33">
        <f t="shared" si="206"/>
        <v>8.3333333333333037E-3</v>
      </c>
      <c r="H1892" s="4">
        <v>2</v>
      </c>
      <c r="I1892" s="5">
        <v>2</v>
      </c>
      <c r="J1892" s="4">
        <v>4</v>
      </c>
      <c r="K1892" s="4">
        <v>4</v>
      </c>
      <c r="L1892" s="4" t="s">
        <v>352</v>
      </c>
      <c r="M1892" s="4" t="s">
        <v>233</v>
      </c>
      <c r="N1892" s="4">
        <v>2</v>
      </c>
      <c r="O1892" s="5">
        <f t="shared" si="207"/>
        <v>36.299999999999997</v>
      </c>
      <c r="P1892" s="5">
        <v>11</v>
      </c>
      <c r="Q1892" s="5">
        <f t="shared" si="208"/>
        <v>28.38</v>
      </c>
      <c r="R1892" s="5">
        <v>8.6</v>
      </c>
      <c r="S1892" s="5">
        <f t="shared" si="209"/>
        <v>36.299999999999997</v>
      </c>
      <c r="T1892" s="5">
        <v>11</v>
      </c>
      <c r="U1892" s="8">
        <f t="shared" si="210"/>
        <v>32.340000000000003</v>
      </c>
      <c r="V1892" s="5">
        <f t="shared" si="211"/>
        <v>9.8000000000000007</v>
      </c>
      <c r="W1892" s="12">
        <v>27.895759999999999</v>
      </c>
      <c r="X1892" s="12">
        <v>-115.20666</v>
      </c>
      <c r="Y1892" s="4">
        <f t="shared" si="212"/>
        <v>68</v>
      </c>
      <c r="Z1892" s="4">
        <v>20</v>
      </c>
      <c r="AA1892" s="4">
        <v>9</v>
      </c>
      <c r="AB1892" s="4" t="s">
        <v>607</v>
      </c>
      <c r="AC1892" s="4">
        <v>4</v>
      </c>
      <c r="AD1892" s="4" t="s">
        <v>38</v>
      </c>
      <c r="AE1892" s="4">
        <v>120</v>
      </c>
      <c r="AF1892" s="4"/>
      <c r="AG1892" s="4"/>
    </row>
    <row r="1893" spans="1:33">
      <c r="A1893" s="4" t="s">
        <v>356</v>
      </c>
      <c r="B1893" s="4" t="s">
        <v>43</v>
      </c>
      <c r="C1893" s="28">
        <v>40033</v>
      </c>
      <c r="D1893" s="4">
        <v>2009</v>
      </c>
      <c r="E1893" s="33">
        <v>0.42291666666666666</v>
      </c>
      <c r="F1893" s="33">
        <v>0.42777777777777781</v>
      </c>
      <c r="G1893" s="33">
        <f t="shared" si="206"/>
        <v>4.8611111111111494E-3</v>
      </c>
      <c r="H1893" s="4">
        <v>2</v>
      </c>
      <c r="I1893" s="5">
        <v>1</v>
      </c>
      <c r="J1893" s="4">
        <v>5</v>
      </c>
      <c r="K1893" s="4">
        <v>5</v>
      </c>
      <c r="L1893" s="4" t="s">
        <v>352</v>
      </c>
      <c r="M1893" s="4" t="s">
        <v>233</v>
      </c>
      <c r="N1893" s="4">
        <v>2</v>
      </c>
      <c r="O1893" s="5">
        <f t="shared" si="207"/>
        <v>39.269999999999996</v>
      </c>
      <c r="P1893" s="5">
        <v>11.9</v>
      </c>
      <c r="Q1893" s="5">
        <f t="shared" si="208"/>
        <v>34.979999999999997</v>
      </c>
      <c r="R1893" s="5">
        <v>10.6</v>
      </c>
      <c r="S1893" s="5">
        <f t="shared" si="209"/>
        <v>39.269999999999996</v>
      </c>
      <c r="T1893" s="5">
        <v>11.9</v>
      </c>
      <c r="U1893" s="8">
        <f t="shared" si="210"/>
        <v>37.125</v>
      </c>
      <c r="V1893" s="5">
        <f t="shared" si="211"/>
        <v>11.25</v>
      </c>
      <c r="W1893" s="12">
        <v>27.897169999999999</v>
      </c>
      <c r="X1893" s="12">
        <v>-115.20536</v>
      </c>
      <c r="Y1893" s="4">
        <f t="shared" si="212"/>
        <v>68</v>
      </c>
      <c r="Z1893" s="4">
        <v>20</v>
      </c>
      <c r="AA1893" s="4">
        <v>8</v>
      </c>
      <c r="AB1893" s="4" t="s">
        <v>613</v>
      </c>
      <c r="AC1893" s="4">
        <v>4</v>
      </c>
      <c r="AD1893" s="4" t="s">
        <v>38</v>
      </c>
      <c r="AE1893" s="4">
        <v>210</v>
      </c>
      <c r="AF1893" s="4"/>
      <c r="AG1893" s="4"/>
    </row>
    <row r="1894" spans="1:33">
      <c r="A1894" s="4" t="s">
        <v>356</v>
      </c>
      <c r="B1894" s="4" t="s">
        <v>43</v>
      </c>
      <c r="C1894" s="28">
        <v>40033</v>
      </c>
      <c r="D1894" s="4">
        <v>2009</v>
      </c>
      <c r="E1894" s="33">
        <v>0.42291666666666666</v>
      </c>
      <c r="F1894" s="33">
        <v>0.42777777777777781</v>
      </c>
      <c r="G1894" s="33">
        <f t="shared" si="206"/>
        <v>4.8611111111111494E-3</v>
      </c>
      <c r="H1894" s="4">
        <v>2</v>
      </c>
      <c r="I1894" s="5">
        <v>1</v>
      </c>
      <c r="J1894" s="4">
        <v>5</v>
      </c>
      <c r="K1894" s="4">
        <v>5</v>
      </c>
      <c r="L1894" s="4" t="s">
        <v>352</v>
      </c>
      <c r="M1894" s="4" t="s">
        <v>233</v>
      </c>
      <c r="N1894" s="4">
        <v>2</v>
      </c>
      <c r="O1894" s="5">
        <f t="shared" si="207"/>
        <v>39.269999999999996</v>
      </c>
      <c r="P1894" s="5">
        <v>11.9</v>
      </c>
      <c r="Q1894" s="5">
        <f t="shared" si="208"/>
        <v>34.979999999999997</v>
      </c>
      <c r="R1894" s="5">
        <v>10.6</v>
      </c>
      <c r="S1894" s="5">
        <f t="shared" si="209"/>
        <v>39.269999999999996</v>
      </c>
      <c r="T1894" s="5">
        <v>11.9</v>
      </c>
      <c r="U1894" s="8">
        <f t="shared" si="210"/>
        <v>37.125</v>
      </c>
      <c r="V1894" s="5">
        <f t="shared" si="211"/>
        <v>11.25</v>
      </c>
      <c r="W1894" s="12">
        <v>27.897169999999999</v>
      </c>
      <c r="X1894" s="12">
        <v>-115.20536</v>
      </c>
      <c r="Y1894" s="4">
        <f t="shared" si="212"/>
        <v>68</v>
      </c>
      <c r="Z1894" s="4">
        <v>20</v>
      </c>
      <c r="AA1894" s="4">
        <v>8</v>
      </c>
      <c r="AB1894" s="4" t="s">
        <v>609</v>
      </c>
      <c r="AC1894" s="4">
        <v>5</v>
      </c>
      <c r="AD1894" s="4" t="s">
        <v>38</v>
      </c>
      <c r="AE1894" s="4">
        <v>210</v>
      </c>
      <c r="AF1894" s="4"/>
      <c r="AG1894" s="4"/>
    </row>
    <row r="1895" spans="1:33">
      <c r="A1895" s="4" t="s">
        <v>356</v>
      </c>
      <c r="B1895" s="4" t="s">
        <v>43</v>
      </c>
      <c r="C1895" s="28">
        <v>40033</v>
      </c>
      <c r="D1895" s="4">
        <v>2009</v>
      </c>
      <c r="E1895" s="33">
        <v>0.42291666666666666</v>
      </c>
      <c r="F1895" s="33">
        <v>0.42777777777777781</v>
      </c>
      <c r="G1895" s="33">
        <f t="shared" si="206"/>
        <v>4.8611111111111494E-3</v>
      </c>
      <c r="H1895" s="4">
        <v>2</v>
      </c>
      <c r="I1895" s="5">
        <v>1</v>
      </c>
      <c r="J1895" s="4">
        <v>5</v>
      </c>
      <c r="K1895" s="4">
        <v>5</v>
      </c>
      <c r="L1895" s="4" t="s">
        <v>352</v>
      </c>
      <c r="M1895" s="4" t="s">
        <v>233</v>
      </c>
      <c r="N1895" s="4">
        <v>2</v>
      </c>
      <c r="O1895" s="5">
        <f t="shared" si="207"/>
        <v>39.269999999999996</v>
      </c>
      <c r="P1895" s="5">
        <v>11.9</v>
      </c>
      <c r="Q1895" s="5">
        <f t="shared" si="208"/>
        <v>34.979999999999997</v>
      </c>
      <c r="R1895" s="5">
        <v>10.6</v>
      </c>
      <c r="S1895" s="5">
        <f t="shared" si="209"/>
        <v>39.269999999999996</v>
      </c>
      <c r="T1895" s="5">
        <v>11.9</v>
      </c>
      <c r="U1895" s="8">
        <f t="shared" si="210"/>
        <v>37.125</v>
      </c>
      <c r="V1895" s="5">
        <f t="shared" si="211"/>
        <v>11.25</v>
      </c>
      <c r="W1895" s="12">
        <v>27.897169999999999</v>
      </c>
      <c r="X1895" s="12">
        <v>-115.20536</v>
      </c>
      <c r="Y1895" s="4">
        <f t="shared" si="212"/>
        <v>68</v>
      </c>
      <c r="Z1895" s="4">
        <v>20</v>
      </c>
      <c r="AA1895" s="4">
        <v>8</v>
      </c>
      <c r="AB1895" s="4" t="s">
        <v>610</v>
      </c>
      <c r="AC1895" s="4">
        <v>2</v>
      </c>
      <c r="AD1895" s="4" t="s">
        <v>38</v>
      </c>
      <c r="AE1895" s="4">
        <v>210</v>
      </c>
      <c r="AF1895" s="4"/>
      <c r="AG1895" s="4"/>
    </row>
    <row r="1896" spans="1:33">
      <c r="A1896" s="4" t="s">
        <v>356</v>
      </c>
      <c r="B1896" s="4" t="s">
        <v>43</v>
      </c>
      <c r="C1896" s="28">
        <v>40033</v>
      </c>
      <c r="D1896" s="4">
        <v>2009</v>
      </c>
      <c r="E1896" s="33">
        <v>0.42291666666666666</v>
      </c>
      <c r="F1896" s="33">
        <v>0.42777777777777781</v>
      </c>
      <c r="G1896" s="33">
        <f t="shared" si="206"/>
        <v>4.8611111111111494E-3</v>
      </c>
      <c r="H1896" s="4">
        <v>2</v>
      </c>
      <c r="I1896" s="5">
        <v>1</v>
      </c>
      <c r="J1896" s="4">
        <v>5</v>
      </c>
      <c r="K1896" s="4">
        <v>5</v>
      </c>
      <c r="L1896" s="4" t="s">
        <v>352</v>
      </c>
      <c r="M1896" s="4" t="s">
        <v>233</v>
      </c>
      <c r="N1896" s="4">
        <v>2</v>
      </c>
      <c r="O1896" s="5">
        <f t="shared" si="207"/>
        <v>39.269999999999996</v>
      </c>
      <c r="P1896" s="5">
        <v>11.9</v>
      </c>
      <c r="Q1896" s="5">
        <f t="shared" si="208"/>
        <v>34.979999999999997</v>
      </c>
      <c r="R1896" s="5">
        <v>10.6</v>
      </c>
      <c r="S1896" s="5">
        <f t="shared" si="209"/>
        <v>39.269999999999996</v>
      </c>
      <c r="T1896" s="5">
        <v>11.9</v>
      </c>
      <c r="U1896" s="8">
        <f t="shared" si="210"/>
        <v>37.125</v>
      </c>
      <c r="V1896" s="5">
        <f t="shared" si="211"/>
        <v>11.25</v>
      </c>
      <c r="W1896" s="12">
        <v>27.897169999999999</v>
      </c>
      <c r="X1896" s="12">
        <v>-115.20536</v>
      </c>
      <c r="Y1896" s="4">
        <f t="shared" si="212"/>
        <v>68</v>
      </c>
      <c r="Z1896" s="4">
        <v>20</v>
      </c>
      <c r="AA1896" s="4">
        <v>8</v>
      </c>
      <c r="AB1896" s="4" t="s">
        <v>606</v>
      </c>
      <c r="AC1896" s="4">
        <v>10</v>
      </c>
      <c r="AD1896" s="4" t="s">
        <v>38</v>
      </c>
      <c r="AE1896" s="4">
        <v>210</v>
      </c>
      <c r="AF1896" s="4"/>
      <c r="AG1896" s="4"/>
    </row>
    <row r="1897" spans="1:33">
      <c r="A1897" s="4" t="s">
        <v>356</v>
      </c>
      <c r="B1897" s="4" t="s">
        <v>43</v>
      </c>
      <c r="C1897" s="28">
        <v>40033</v>
      </c>
      <c r="D1897" s="4">
        <v>2009</v>
      </c>
      <c r="E1897" s="33">
        <v>0.42291666666666666</v>
      </c>
      <c r="F1897" s="33">
        <v>0.42777777777777781</v>
      </c>
      <c r="G1897" s="33">
        <f t="shared" si="206"/>
        <v>4.8611111111111494E-3</v>
      </c>
      <c r="H1897" s="4">
        <v>2</v>
      </c>
      <c r="I1897" s="5">
        <v>1</v>
      </c>
      <c r="J1897" s="4">
        <v>5</v>
      </c>
      <c r="K1897" s="4">
        <v>5</v>
      </c>
      <c r="L1897" s="4" t="s">
        <v>352</v>
      </c>
      <c r="M1897" s="4" t="s">
        <v>233</v>
      </c>
      <c r="N1897" s="4">
        <v>2</v>
      </c>
      <c r="O1897" s="5">
        <f t="shared" si="207"/>
        <v>39.269999999999996</v>
      </c>
      <c r="P1897" s="5">
        <v>11.9</v>
      </c>
      <c r="Q1897" s="5">
        <f t="shared" si="208"/>
        <v>34.979999999999997</v>
      </c>
      <c r="R1897" s="5">
        <v>10.6</v>
      </c>
      <c r="S1897" s="5">
        <f t="shared" si="209"/>
        <v>39.269999999999996</v>
      </c>
      <c r="T1897" s="5">
        <v>11.9</v>
      </c>
      <c r="U1897" s="8">
        <f t="shared" si="210"/>
        <v>37.125</v>
      </c>
      <c r="V1897" s="5">
        <f t="shared" si="211"/>
        <v>11.25</v>
      </c>
      <c r="W1897" s="12">
        <v>27.897169999999999</v>
      </c>
      <c r="X1897" s="12">
        <v>-115.20536</v>
      </c>
      <c r="Y1897" s="4">
        <f t="shared" si="212"/>
        <v>68</v>
      </c>
      <c r="Z1897" s="4">
        <v>20</v>
      </c>
      <c r="AA1897" s="4">
        <v>8</v>
      </c>
      <c r="AB1897" s="4" t="s">
        <v>607</v>
      </c>
      <c r="AC1897" s="4">
        <v>2</v>
      </c>
      <c r="AD1897" s="4" t="s">
        <v>38</v>
      </c>
      <c r="AE1897" s="4">
        <v>210</v>
      </c>
      <c r="AF1897" s="4"/>
      <c r="AG1897" s="4"/>
    </row>
    <row r="1898" spans="1:33">
      <c r="A1898" s="4" t="s">
        <v>356</v>
      </c>
      <c r="B1898" s="4" t="s">
        <v>43</v>
      </c>
      <c r="C1898" s="28">
        <v>40033</v>
      </c>
      <c r="D1898" s="4">
        <v>2009</v>
      </c>
      <c r="E1898" s="33">
        <v>0.42291666666666666</v>
      </c>
      <c r="F1898" s="33">
        <v>0.42777777777777781</v>
      </c>
      <c r="G1898" s="33">
        <f t="shared" si="206"/>
        <v>4.8611111111111494E-3</v>
      </c>
      <c r="H1898" s="4">
        <v>2</v>
      </c>
      <c r="I1898" s="5">
        <v>1</v>
      </c>
      <c r="J1898" s="4">
        <v>5</v>
      </c>
      <c r="K1898" s="4">
        <v>5</v>
      </c>
      <c r="L1898" s="4" t="s">
        <v>352</v>
      </c>
      <c r="M1898" s="4" t="s">
        <v>233</v>
      </c>
      <c r="N1898" s="4">
        <v>2</v>
      </c>
      <c r="O1898" s="5">
        <f t="shared" si="207"/>
        <v>39.269999999999996</v>
      </c>
      <c r="P1898" s="5">
        <v>11.9</v>
      </c>
      <c r="Q1898" s="5">
        <f t="shared" si="208"/>
        <v>34.979999999999997</v>
      </c>
      <c r="R1898" s="5">
        <v>10.6</v>
      </c>
      <c r="S1898" s="5">
        <f t="shared" si="209"/>
        <v>39.269999999999996</v>
      </c>
      <c r="T1898" s="5">
        <v>11.9</v>
      </c>
      <c r="U1898" s="8">
        <f t="shared" si="210"/>
        <v>37.125</v>
      </c>
      <c r="V1898" s="5">
        <f t="shared" si="211"/>
        <v>11.25</v>
      </c>
      <c r="W1898" s="12">
        <v>27.897169999999999</v>
      </c>
      <c r="X1898" s="12">
        <v>-115.20536</v>
      </c>
      <c r="Y1898" s="4">
        <f t="shared" si="212"/>
        <v>68</v>
      </c>
      <c r="Z1898" s="4">
        <v>20</v>
      </c>
      <c r="AA1898" s="4">
        <v>8</v>
      </c>
      <c r="AB1898" s="4" t="s">
        <v>611</v>
      </c>
      <c r="AC1898" s="4">
        <v>1</v>
      </c>
      <c r="AD1898" s="4" t="s">
        <v>38</v>
      </c>
      <c r="AE1898" s="4">
        <v>210</v>
      </c>
      <c r="AF1898" s="4"/>
      <c r="AG1898" s="4"/>
    </row>
    <row r="1899" spans="1:33">
      <c r="A1899" s="4" t="s">
        <v>357</v>
      </c>
      <c r="B1899" s="4" t="s">
        <v>43</v>
      </c>
      <c r="C1899" s="28">
        <v>40033</v>
      </c>
      <c r="D1899" s="4">
        <v>2009</v>
      </c>
      <c r="E1899" s="33">
        <v>0.47291666666666665</v>
      </c>
      <c r="F1899" s="33">
        <v>0.47569444444444442</v>
      </c>
      <c r="G1899" s="33">
        <f t="shared" si="206"/>
        <v>2.7777777777777679E-3</v>
      </c>
      <c r="H1899" s="4">
        <v>2</v>
      </c>
      <c r="I1899" s="5">
        <v>2</v>
      </c>
      <c r="J1899" s="4">
        <v>6</v>
      </c>
      <c r="K1899" s="4">
        <v>6</v>
      </c>
      <c r="L1899" s="4" t="s">
        <v>352</v>
      </c>
      <c r="M1899" s="4" t="s">
        <v>233</v>
      </c>
      <c r="N1899" s="4">
        <v>2</v>
      </c>
      <c r="O1899" s="5">
        <f t="shared" si="207"/>
        <v>25.08</v>
      </c>
      <c r="P1899" s="5">
        <v>7.6</v>
      </c>
      <c r="Q1899" s="5">
        <f t="shared" si="208"/>
        <v>28.38</v>
      </c>
      <c r="R1899" s="5">
        <v>8.6</v>
      </c>
      <c r="S1899" s="5">
        <f t="shared" si="209"/>
        <v>28.38</v>
      </c>
      <c r="T1899" s="5">
        <v>8.6</v>
      </c>
      <c r="U1899" s="8">
        <f t="shared" si="210"/>
        <v>26.729999999999997</v>
      </c>
      <c r="V1899" s="5">
        <f t="shared" si="211"/>
        <v>8.1</v>
      </c>
      <c r="W1899" s="12">
        <v>27.894739999999999</v>
      </c>
      <c r="X1899" s="12">
        <v>-115.20603</v>
      </c>
      <c r="Y1899" s="4">
        <f t="shared" si="212"/>
        <v>68</v>
      </c>
      <c r="Z1899" s="4">
        <v>20</v>
      </c>
      <c r="AA1899" s="4">
        <v>5</v>
      </c>
      <c r="AB1899" s="4" t="s">
        <v>613</v>
      </c>
      <c r="AC1899" s="4">
        <v>2</v>
      </c>
      <c r="AD1899" s="4" t="s">
        <v>38</v>
      </c>
      <c r="AE1899" s="4">
        <v>210</v>
      </c>
      <c r="AF1899" s="4"/>
      <c r="AG1899" s="4"/>
    </row>
    <row r="1900" spans="1:33">
      <c r="A1900" s="4" t="s">
        <v>357</v>
      </c>
      <c r="B1900" s="4" t="s">
        <v>43</v>
      </c>
      <c r="C1900" s="28">
        <v>40033</v>
      </c>
      <c r="D1900" s="4">
        <v>2009</v>
      </c>
      <c r="E1900" s="33">
        <v>0.47291666666666665</v>
      </c>
      <c r="F1900" s="33">
        <v>0.47569444444444442</v>
      </c>
      <c r="G1900" s="33">
        <f t="shared" si="206"/>
        <v>2.7777777777777679E-3</v>
      </c>
      <c r="H1900" s="4">
        <v>2</v>
      </c>
      <c r="I1900" s="5">
        <v>2</v>
      </c>
      <c r="J1900" s="4">
        <v>6</v>
      </c>
      <c r="K1900" s="4">
        <v>6</v>
      </c>
      <c r="L1900" s="4" t="s">
        <v>352</v>
      </c>
      <c r="M1900" s="4" t="s">
        <v>233</v>
      </c>
      <c r="N1900" s="4">
        <v>2</v>
      </c>
      <c r="O1900" s="5">
        <f t="shared" si="207"/>
        <v>25.08</v>
      </c>
      <c r="P1900" s="5">
        <v>7.6</v>
      </c>
      <c r="Q1900" s="5">
        <f t="shared" si="208"/>
        <v>28.38</v>
      </c>
      <c r="R1900" s="5">
        <v>8.6</v>
      </c>
      <c r="S1900" s="5">
        <f t="shared" si="209"/>
        <v>28.38</v>
      </c>
      <c r="T1900" s="5">
        <v>8.6</v>
      </c>
      <c r="U1900" s="8">
        <f t="shared" si="210"/>
        <v>26.729999999999997</v>
      </c>
      <c r="V1900" s="5">
        <f t="shared" si="211"/>
        <v>8.1</v>
      </c>
      <c r="W1900" s="12">
        <v>27.894739999999999</v>
      </c>
      <c r="X1900" s="12">
        <v>-115.20603</v>
      </c>
      <c r="Y1900" s="4">
        <f t="shared" si="212"/>
        <v>68</v>
      </c>
      <c r="Z1900" s="4">
        <v>20</v>
      </c>
      <c r="AA1900" s="4">
        <v>5</v>
      </c>
      <c r="AB1900" s="4" t="s">
        <v>606</v>
      </c>
      <c r="AC1900" s="4">
        <v>3</v>
      </c>
      <c r="AD1900" s="4" t="s">
        <v>38</v>
      </c>
      <c r="AE1900" s="4">
        <v>210</v>
      </c>
      <c r="AF1900" s="4"/>
      <c r="AG1900" s="4"/>
    </row>
    <row r="1901" spans="1:33">
      <c r="A1901" s="4" t="s">
        <v>358</v>
      </c>
      <c r="B1901" s="4" t="s">
        <v>238</v>
      </c>
      <c r="C1901" s="28">
        <v>40033</v>
      </c>
      <c r="D1901" s="4">
        <v>2009</v>
      </c>
      <c r="E1901" s="33">
        <v>0.42638888888888887</v>
      </c>
      <c r="F1901" s="33">
        <v>0.44236111111111115</v>
      </c>
      <c r="G1901" s="33">
        <f t="shared" si="206"/>
        <v>1.5972222222222276E-2</v>
      </c>
      <c r="H1901" s="4">
        <v>2</v>
      </c>
      <c r="I1901" s="5">
        <v>1</v>
      </c>
      <c r="J1901" s="4">
        <v>7</v>
      </c>
      <c r="K1901" s="4">
        <v>7</v>
      </c>
      <c r="L1901" s="4" t="s">
        <v>352</v>
      </c>
      <c r="M1901" s="4" t="s">
        <v>233</v>
      </c>
      <c r="N1901" s="4">
        <v>2</v>
      </c>
      <c r="O1901" s="5">
        <f t="shared" si="207"/>
        <v>45.209999999999994</v>
      </c>
      <c r="P1901" s="5">
        <v>13.7</v>
      </c>
      <c r="Q1901" s="5">
        <f t="shared" si="208"/>
        <v>46.199999999999996</v>
      </c>
      <c r="R1901" s="5">
        <v>14</v>
      </c>
      <c r="S1901" s="5">
        <f t="shared" si="209"/>
        <v>46.199999999999996</v>
      </c>
      <c r="T1901" s="5">
        <v>14</v>
      </c>
      <c r="U1901" s="8">
        <f t="shared" si="210"/>
        <v>45.704999999999998</v>
      </c>
      <c r="V1901" s="5">
        <f t="shared" si="211"/>
        <v>13.85</v>
      </c>
      <c r="W1901" s="12">
        <v>27.89742</v>
      </c>
      <c r="X1901" s="12">
        <v>-115.20596</v>
      </c>
      <c r="Y1901" s="4">
        <f t="shared" si="212"/>
        <v>68</v>
      </c>
      <c r="Z1901" s="4">
        <v>20</v>
      </c>
      <c r="AA1901" s="4">
        <v>10</v>
      </c>
      <c r="AB1901" s="4" t="s">
        <v>604</v>
      </c>
      <c r="AC1901" s="4">
        <v>3</v>
      </c>
      <c r="AD1901" s="4" t="s">
        <v>38</v>
      </c>
      <c r="AE1901" s="4">
        <v>30</v>
      </c>
      <c r="AF1901" s="4"/>
      <c r="AG1901" s="4" t="s">
        <v>336</v>
      </c>
    </row>
    <row r="1902" spans="1:33">
      <c r="A1902" s="4" t="s">
        <v>358</v>
      </c>
      <c r="B1902" s="4" t="s">
        <v>238</v>
      </c>
      <c r="C1902" s="28">
        <v>40033</v>
      </c>
      <c r="D1902" s="4">
        <v>2009</v>
      </c>
      <c r="E1902" s="33">
        <v>0.42638888888888887</v>
      </c>
      <c r="F1902" s="33">
        <v>0.44236111111111115</v>
      </c>
      <c r="G1902" s="33">
        <f t="shared" si="206"/>
        <v>1.5972222222222276E-2</v>
      </c>
      <c r="H1902" s="4">
        <v>2</v>
      </c>
      <c r="I1902" s="5">
        <v>1</v>
      </c>
      <c r="J1902" s="4">
        <v>7</v>
      </c>
      <c r="K1902" s="4">
        <v>7</v>
      </c>
      <c r="L1902" s="4" t="s">
        <v>352</v>
      </c>
      <c r="M1902" s="4" t="s">
        <v>233</v>
      </c>
      <c r="N1902" s="4">
        <v>2</v>
      </c>
      <c r="O1902" s="5">
        <f t="shared" si="207"/>
        <v>45.209999999999994</v>
      </c>
      <c r="P1902" s="5">
        <v>13.7</v>
      </c>
      <c r="Q1902" s="5">
        <f t="shared" si="208"/>
        <v>46.199999999999996</v>
      </c>
      <c r="R1902" s="5">
        <v>14</v>
      </c>
      <c r="S1902" s="5">
        <f t="shared" si="209"/>
        <v>46.199999999999996</v>
      </c>
      <c r="T1902" s="5">
        <v>14</v>
      </c>
      <c r="U1902" s="8">
        <f t="shared" si="210"/>
        <v>45.704999999999998</v>
      </c>
      <c r="V1902" s="5">
        <f t="shared" si="211"/>
        <v>13.85</v>
      </c>
      <c r="W1902" s="12">
        <v>27.89742</v>
      </c>
      <c r="X1902" s="12">
        <v>-115.20596</v>
      </c>
      <c r="Y1902" s="4">
        <f t="shared" si="212"/>
        <v>68</v>
      </c>
      <c r="Z1902" s="4">
        <v>20</v>
      </c>
      <c r="AA1902" s="4">
        <v>10</v>
      </c>
      <c r="AB1902" s="4" t="s">
        <v>615</v>
      </c>
      <c r="AC1902" s="4">
        <v>3</v>
      </c>
      <c r="AD1902" s="4" t="s">
        <v>38</v>
      </c>
      <c r="AE1902" s="4">
        <v>30</v>
      </c>
      <c r="AF1902" s="4"/>
      <c r="AG1902" s="4"/>
    </row>
    <row r="1903" spans="1:33">
      <c r="A1903" s="4" t="s">
        <v>358</v>
      </c>
      <c r="B1903" s="4" t="s">
        <v>238</v>
      </c>
      <c r="C1903" s="28">
        <v>40033</v>
      </c>
      <c r="D1903" s="4">
        <v>2009</v>
      </c>
      <c r="E1903" s="33">
        <v>0.42638888888888887</v>
      </c>
      <c r="F1903" s="33">
        <v>0.44236111111111115</v>
      </c>
      <c r="G1903" s="33">
        <f t="shared" si="206"/>
        <v>1.5972222222222276E-2</v>
      </c>
      <c r="H1903" s="4">
        <v>2</v>
      </c>
      <c r="I1903" s="5">
        <v>1</v>
      </c>
      <c r="J1903" s="4">
        <v>7</v>
      </c>
      <c r="K1903" s="4">
        <v>7</v>
      </c>
      <c r="L1903" s="4" t="s">
        <v>352</v>
      </c>
      <c r="M1903" s="4" t="s">
        <v>233</v>
      </c>
      <c r="N1903" s="4">
        <v>2</v>
      </c>
      <c r="O1903" s="5">
        <f t="shared" si="207"/>
        <v>45.209999999999994</v>
      </c>
      <c r="P1903" s="5">
        <v>13.7</v>
      </c>
      <c r="Q1903" s="5">
        <f t="shared" si="208"/>
        <v>46.199999999999996</v>
      </c>
      <c r="R1903" s="5">
        <v>14</v>
      </c>
      <c r="S1903" s="5">
        <f t="shared" si="209"/>
        <v>46.199999999999996</v>
      </c>
      <c r="T1903" s="5">
        <v>14</v>
      </c>
      <c r="U1903" s="8">
        <f t="shared" si="210"/>
        <v>45.704999999999998</v>
      </c>
      <c r="V1903" s="5">
        <f t="shared" si="211"/>
        <v>13.85</v>
      </c>
      <c r="W1903" s="12">
        <v>27.89742</v>
      </c>
      <c r="X1903" s="12">
        <v>-115.20596</v>
      </c>
      <c r="Y1903" s="4">
        <f t="shared" si="212"/>
        <v>68</v>
      </c>
      <c r="Z1903" s="4">
        <v>20</v>
      </c>
      <c r="AA1903" s="4">
        <v>10</v>
      </c>
      <c r="AB1903" s="9" t="s">
        <v>753</v>
      </c>
      <c r="AC1903" s="4">
        <v>1</v>
      </c>
      <c r="AD1903" s="4" t="s">
        <v>38</v>
      </c>
      <c r="AE1903" s="4">
        <v>30</v>
      </c>
      <c r="AF1903" s="4"/>
      <c r="AG1903" s="4"/>
    </row>
    <row r="1904" spans="1:33">
      <c r="A1904" s="4" t="s">
        <v>358</v>
      </c>
      <c r="B1904" s="4" t="s">
        <v>238</v>
      </c>
      <c r="C1904" s="28">
        <v>40033</v>
      </c>
      <c r="D1904" s="4">
        <v>2009</v>
      </c>
      <c r="E1904" s="33">
        <v>0.42638888888888887</v>
      </c>
      <c r="F1904" s="33">
        <v>0.44236111111111115</v>
      </c>
      <c r="G1904" s="33">
        <f t="shared" si="206"/>
        <v>1.5972222222222276E-2</v>
      </c>
      <c r="H1904" s="4">
        <v>2</v>
      </c>
      <c r="I1904" s="5">
        <v>1</v>
      </c>
      <c r="J1904" s="4">
        <v>7</v>
      </c>
      <c r="K1904" s="4">
        <v>7</v>
      </c>
      <c r="L1904" s="4" t="s">
        <v>352</v>
      </c>
      <c r="M1904" s="4" t="s">
        <v>233</v>
      </c>
      <c r="N1904" s="4">
        <v>2</v>
      </c>
      <c r="O1904" s="5">
        <f t="shared" si="207"/>
        <v>45.209999999999994</v>
      </c>
      <c r="P1904" s="5">
        <v>13.7</v>
      </c>
      <c r="Q1904" s="5">
        <f t="shared" si="208"/>
        <v>46.199999999999996</v>
      </c>
      <c r="R1904" s="5">
        <v>14</v>
      </c>
      <c r="S1904" s="5">
        <f t="shared" si="209"/>
        <v>46.199999999999996</v>
      </c>
      <c r="T1904" s="5">
        <v>14</v>
      </c>
      <c r="U1904" s="8">
        <f t="shared" si="210"/>
        <v>45.704999999999998</v>
      </c>
      <c r="V1904" s="5">
        <f t="shared" si="211"/>
        <v>13.85</v>
      </c>
      <c r="W1904" s="12">
        <v>27.89742</v>
      </c>
      <c r="X1904" s="12">
        <v>-115.20596</v>
      </c>
      <c r="Y1904" s="4">
        <f t="shared" si="212"/>
        <v>68</v>
      </c>
      <c r="Z1904" s="4">
        <v>20</v>
      </c>
      <c r="AA1904" s="4">
        <v>10</v>
      </c>
      <c r="AB1904" s="4" t="s">
        <v>752</v>
      </c>
      <c r="AC1904" s="4">
        <v>2</v>
      </c>
      <c r="AD1904" s="4" t="s">
        <v>38</v>
      </c>
      <c r="AE1904" s="4">
        <v>30</v>
      </c>
      <c r="AF1904" s="4"/>
      <c r="AG1904" s="4"/>
    </row>
    <row r="1905" spans="1:33">
      <c r="A1905" s="4" t="s">
        <v>358</v>
      </c>
      <c r="B1905" s="4" t="s">
        <v>238</v>
      </c>
      <c r="C1905" s="28">
        <v>40033</v>
      </c>
      <c r="D1905" s="4">
        <v>2009</v>
      </c>
      <c r="E1905" s="33">
        <v>0.42638888888888887</v>
      </c>
      <c r="F1905" s="33">
        <v>0.44236111111111115</v>
      </c>
      <c r="G1905" s="33">
        <f t="shared" si="206"/>
        <v>1.5972222222222276E-2</v>
      </c>
      <c r="H1905" s="4">
        <v>2</v>
      </c>
      <c r="I1905" s="5">
        <v>1</v>
      </c>
      <c r="J1905" s="4">
        <v>7</v>
      </c>
      <c r="K1905" s="4">
        <v>7</v>
      </c>
      <c r="L1905" s="4" t="s">
        <v>352</v>
      </c>
      <c r="M1905" s="4" t="s">
        <v>233</v>
      </c>
      <c r="N1905" s="4">
        <v>2</v>
      </c>
      <c r="O1905" s="5">
        <f t="shared" si="207"/>
        <v>45.209999999999994</v>
      </c>
      <c r="P1905" s="5">
        <v>13.7</v>
      </c>
      <c r="Q1905" s="5">
        <f t="shared" si="208"/>
        <v>46.199999999999996</v>
      </c>
      <c r="R1905" s="5">
        <v>14</v>
      </c>
      <c r="S1905" s="5">
        <f t="shared" si="209"/>
        <v>46.199999999999996</v>
      </c>
      <c r="T1905" s="5">
        <v>14</v>
      </c>
      <c r="U1905" s="8">
        <f t="shared" si="210"/>
        <v>45.704999999999998</v>
      </c>
      <c r="V1905" s="5">
        <f t="shared" si="211"/>
        <v>13.85</v>
      </c>
      <c r="W1905" s="12">
        <v>27.89742</v>
      </c>
      <c r="X1905" s="12">
        <v>-115.20596</v>
      </c>
      <c r="Y1905" s="4">
        <f t="shared" ref="Y1905:Y1960" si="213">(Z1905*1.8)+32</f>
        <v>68</v>
      </c>
      <c r="Z1905" s="4">
        <v>20</v>
      </c>
      <c r="AA1905" s="4">
        <v>10</v>
      </c>
      <c r="AB1905" s="4" t="s">
        <v>620</v>
      </c>
      <c r="AC1905" s="4">
        <v>1</v>
      </c>
      <c r="AD1905" s="4" t="s">
        <v>38</v>
      </c>
      <c r="AE1905" s="4">
        <v>30</v>
      </c>
      <c r="AF1905" s="4"/>
      <c r="AG1905" s="4"/>
    </row>
    <row r="1906" spans="1:33">
      <c r="A1906" s="4" t="s">
        <v>358</v>
      </c>
      <c r="B1906" s="4" t="s">
        <v>238</v>
      </c>
      <c r="C1906" s="28">
        <v>40033</v>
      </c>
      <c r="D1906" s="4">
        <v>2009</v>
      </c>
      <c r="E1906" s="33">
        <v>0.42638888888888887</v>
      </c>
      <c r="F1906" s="33">
        <v>0.44236111111111115</v>
      </c>
      <c r="G1906" s="33">
        <f t="shared" si="206"/>
        <v>1.5972222222222276E-2</v>
      </c>
      <c r="H1906" s="4">
        <v>2</v>
      </c>
      <c r="I1906" s="5">
        <v>1</v>
      </c>
      <c r="J1906" s="4">
        <v>7</v>
      </c>
      <c r="K1906" s="4">
        <v>7</v>
      </c>
      <c r="L1906" s="4" t="s">
        <v>352</v>
      </c>
      <c r="M1906" s="4" t="s">
        <v>233</v>
      </c>
      <c r="N1906" s="4">
        <v>2</v>
      </c>
      <c r="O1906" s="5">
        <f t="shared" si="207"/>
        <v>45.209999999999994</v>
      </c>
      <c r="P1906" s="5">
        <v>13.7</v>
      </c>
      <c r="Q1906" s="5">
        <f t="shared" si="208"/>
        <v>46.199999999999996</v>
      </c>
      <c r="R1906" s="5">
        <v>14</v>
      </c>
      <c r="S1906" s="5">
        <f t="shared" si="209"/>
        <v>46.199999999999996</v>
      </c>
      <c r="T1906" s="5">
        <v>14</v>
      </c>
      <c r="U1906" s="8">
        <f t="shared" si="210"/>
        <v>45.704999999999998</v>
      </c>
      <c r="V1906" s="5">
        <f t="shared" si="211"/>
        <v>13.85</v>
      </c>
      <c r="W1906" s="12">
        <v>27.89742</v>
      </c>
      <c r="X1906" s="12">
        <v>-115.20596</v>
      </c>
      <c r="Y1906" s="4">
        <f t="shared" si="213"/>
        <v>68</v>
      </c>
      <c r="Z1906" s="4">
        <v>20</v>
      </c>
      <c r="AA1906" s="4">
        <v>10</v>
      </c>
      <c r="AB1906" s="4" t="s">
        <v>613</v>
      </c>
      <c r="AC1906" s="4">
        <v>6</v>
      </c>
      <c r="AD1906" s="4" t="s">
        <v>38</v>
      </c>
      <c r="AE1906" s="4">
        <v>30</v>
      </c>
      <c r="AF1906" s="4"/>
      <c r="AG1906" s="4"/>
    </row>
    <row r="1907" spans="1:33">
      <c r="A1907" s="4" t="s">
        <v>358</v>
      </c>
      <c r="B1907" s="4" t="s">
        <v>238</v>
      </c>
      <c r="C1907" s="28">
        <v>40033</v>
      </c>
      <c r="D1907" s="4">
        <v>2009</v>
      </c>
      <c r="E1907" s="33">
        <v>0.42638888888888887</v>
      </c>
      <c r="F1907" s="33">
        <v>0.44236111111111115</v>
      </c>
      <c r="G1907" s="33">
        <f t="shared" si="206"/>
        <v>1.5972222222222276E-2</v>
      </c>
      <c r="H1907" s="4">
        <v>2</v>
      </c>
      <c r="I1907" s="5">
        <v>1</v>
      </c>
      <c r="J1907" s="4">
        <v>7</v>
      </c>
      <c r="K1907" s="4">
        <v>7</v>
      </c>
      <c r="L1907" s="4" t="s">
        <v>352</v>
      </c>
      <c r="M1907" s="4" t="s">
        <v>233</v>
      </c>
      <c r="N1907" s="4">
        <v>2</v>
      </c>
      <c r="O1907" s="5">
        <f t="shared" si="207"/>
        <v>45.209999999999994</v>
      </c>
      <c r="P1907" s="5">
        <v>13.7</v>
      </c>
      <c r="Q1907" s="5">
        <f t="shared" si="208"/>
        <v>46.199999999999996</v>
      </c>
      <c r="R1907" s="5">
        <v>14</v>
      </c>
      <c r="S1907" s="5">
        <f t="shared" si="209"/>
        <v>46.199999999999996</v>
      </c>
      <c r="T1907" s="5">
        <v>14</v>
      </c>
      <c r="U1907" s="8">
        <f t="shared" si="210"/>
        <v>45.704999999999998</v>
      </c>
      <c r="V1907" s="5">
        <f t="shared" si="211"/>
        <v>13.85</v>
      </c>
      <c r="W1907" s="12">
        <v>27.89742</v>
      </c>
      <c r="X1907" s="12">
        <v>-115.20596</v>
      </c>
      <c r="Y1907" s="4">
        <f t="shared" si="213"/>
        <v>68</v>
      </c>
      <c r="Z1907" s="4">
        <v>20</v>
      </c>
      <c r="AA1907" s="4">
        <v>10</v>
      </c>
      <c r="AB1907" s="4" t="s">
        <v>609</v>
      </c>
      <c r="AC1907" s="4">
        <v>6</v>
      </c>
      <c r="AD1907" s="4" t="s">
        <v>38</v>
      </c>
      <c r="AE1907" s="4">
        <v>30</v>
      </c>
      <c r="AF1907" s="4"/>
      <c r="AG1907" s="4"/>
    </row>
    <row r="1908" spans="1:33">
      <c r="A1908" s="4" t="s">
        <v>358</v>
      </c>
      <c r="B1908" s="4" t="s">
        <v>238</v>
      </c>
      <c r="C1908" s="28">
        <v>40033</v>
      </c>
      <c r="D1908" s="4">
        <v>2009</v>
      </c>
      <c r="E1908" s="33">
        <v>0.42638888888888887</v>
      </c>
      <c r="F1908" s="33">
        <v>0.44236111111111115</v>
      </c>
      <c r="G1908" s="33">
        <f t="shared" si="206"/>
        <v>1.5972222222222276E-2</v>
      </c>
      <c r="H1908" s="4">
        <v>2</v>
      </c>
      <c r="I1908" s="5">
        <v>1</v>
      </c>
      <c r="J1908" s="4">
        <v>7</v>
      </c>
      <c r="K1908" s="4">
        <v>7</v>
      </c>
      <c r="L1908" s="4" t="s">
        <v>352</v>
      </c>
      <c r="M1908" s="4" t="s">
        <v>233</v>
      </c>
      <c r="N1908" s="4">
        <v>2</v>
      </c>
      <c r="O1908" s="5">
        <f t="shared" si="207"/>
        <v>45.209999999999994</v>
      </c>
      <c r="P1908" s="5">
        <v>13.7</v>
      </c>
      <c r="Q1908" s="5">
        <f t="shared" si="208"/>
        <v>46.199999999999996</v>
      </c>
      <c r="R1908" s="5">
        <v>14</v>
      </c>
      <c r="S1908" s="5">
        <f t="shared" si="209"/>
        <v>46.199999999999996</v>
      </c>
      <c r="T1908" s="5">
        <v>14</v>
      </c>
      <c r="U1908" s="8">
        <f t="shared" si="210"/>
        <v>45.704999999999998</v>
      </c>
      <c r="V1908" s="5">
        <f t="shared" si="211"/>
        <v>13.85</v>
      </c>
      <c r="W1908" s="12">
        <v>27.89742</v>
      </c>
      <c r="X1908" s="12">
        <v>-115.20596</v>
      </c>
      <c r="Y1908" s="4">
        <f t="shared" si="213"/>
        <v>68</v>
      </c>
      <c r="Z1908" s="4">
        <v>20</v>
      </c>
      <c r="AA1908" s="4">
        <v>10</v>
      </c>
      <c r="AB1908" s="4" t="s">
        <v>608</v>
      </c>
      <c r="AC1908" s="4">
        <v>6</v>
      </c>
      <c r="AD1908" s="4" t="s">
        <v>38</v>
      </c>
      <c r="AE1908" s="4">
        <v>30</v>
      </c>
      <c r="AF1908" s="4"/>
      <c r="AG1908" s="4"/>
    </row>
    <row r="1909" spans="1:33">
      <c r="A1909" s="4" t="s">
        <v>358</v>
      </c>
      <c r="B1909" s="4" t="s">
        <v>238</v>
      </c>
      <c r="C1909" s="28">
        <v>40033</v>
      </c>
      <c r="D1909" s="4">
        <v>2009</v>
      </c>
      <c r="E1909" s="33">
        <v>0.42638888888888887</v>
      </c>
      <c r="F1909" s="33">
        <v>0.44236111111111115</v>
      </c>
      <c r="G1909" s="33">
        <f t="shared" si="206"/>
        <v>1.5972222222222276E-2</v>
      </c>
      <c r="H1909" s="4">
        <v>2</v>
      </c>
      <c r="I1909" s="5">
        <v>1</v>
      </c>
      <c r="J1909" s="4">
        <v>7</v>
      </c>
      <c r="K1909" s="4">
        <v>7</v>
      </c>
      <c r="L1909" s="4" t="s">
        <v>352</v>
      </c>
      <c r="M1909" s="4" t="s">
        <v>233</v>
      </c>
      <c r="N1909" s="4">
        <v>2</v>
      </c>
      <c r="O1909" s="5">
        <f t="shared" si="207"/>
        <v>45.209999999999994</v>
      </c>
      <c r="P1909" s="5">
        <v>13.7</v>
      </c>
      <c r="Q1909" s="5">
        <f t="shared" si="208"/>
        <v>46.199999999999996</v>
      </c>
      <c r="R1909" s="5">
        <v>14</v>
      </c>
      <c r="S1909" s="5">
        <f t="shared" si="209"/>
        <v>46.199999999999996</v>
      </c>
      <c r="T1909" s="5">
        <v>14</v>
      </c>
      <c r="U1909" s="8">
        <f t="shared" si="210"/>
        <v>45.704999999999998</v>
      </c>
      <c r="V1909" s="5">
        <f t="shared" si="211"/>
        <v>13.85</v>
      </c>
      <c r="W1909" s="12">
        <v>27.89742</v>
      </c>
      <c r="X1909" s="12">
        <v>-115.20596</v>
      </c>
      <c r="Y1909" s="4">
        <f t="shared" si="213"/>
        <v>68</v>
      </c>
      <c r="Z1909" s="4">
        <v>20</v>
      </c>
      <c r="AA1909" s="4">
        <v>10</v>
      </c>
      <c r="AB1909" s="4" t="s">
        <v>610</v>
      </c>
      <c r="AC1909" s="4">
        <v>3</v>
      </c>
      <c r="AD1909" s="4" t="s">
        <v>38</v>
      </c>
      <c r="AE1909" s="4">
        <v>30</v>
      </c>
      <c r="AF1909" s="4"/>
      <c r="AG1909" s="4"/>
    </row>
    <row r="1910" spans="1:33">
      <c r="A1910" s="4" t="s">
        <v>358</v>
      </c>
      <c r="B1910" s="4" t="s">
        <v>238</v>
      </c>
      <c r="C1910" s="28">
        <v>40033</v>
      </c>
      <c r="D1910" s="4">
        <v>2009</v>
      </c>
      <c r="E1910" s="33">
        <v>0.42638888888888887</v>
      </c>
      <c r="F1910" s="33">
        <v>0.44236111111111115</v>
      </c>
      <c r="G1910" s="33">
        <f t="shared" si="206"/>
        <v>1.5972222222222276E-2</v>
      </c>
      <c r="H1910" s="4">
        <v>2</v>
      </c>
      <c r="I1910" s="5">
        <v>1</v>
      </c>
      <c r="J1910" s="4">
        <v>7</v>
      </c>
      <c r="K1910" s="4">
        <v>7</v>
      </c>
      <c r="L1910" s="4" t="s">
        <v>352</v>
      </c>
      <c r="M1910" s="4" t="s">
        <v>233</v>
      </c>
      <c r="N1910" s="4">
        <v>2</v>
      </c>
      <c r="O1910" s="5">
        <f t="shared" si="207"/>
        <v>45.209999999999994</v>
      </c>
      <c r="P1910" s="5">
        <v>13.7</v>
      </c>
      <c r="Q1910" s="5">
        <f t="shared" si="208"/>
        <v>46.199999999999996</v>
      </c>
      <c r="R1910" s="5">
        <v>14</v>
      </c>
      <c r="S1910" s="5">
        <f t="shared" si="209"/>
        <v>46.199999999999996</v>
      </c>
      <c r="T1910" s="5">
        <v>14</v>
      </c>
      <c r="U1910" s="8">
        <f t="shared" si="210"/>
        <v>45.704999999999998</v>
      </c>
      <c r="V1910" s="5">
        <f t="shared" si="211"/>
        <v>13.85</v>
      </c>
      <c r="W1910" s="12">
        <v>27.89742</v>
      </c>
      <c r="X1910" s="12">
        <v>-115.20596</v>
      </c>
      <c r="Y1910" s="4">
        <f t="shared" si="213"/>
        <v>68</v>
      </c>
      <c r="Z1910" s="4">
        <v>20</v>
      </c>
      <c r="AA1910" s="4">
        <v>10</v>
      </c>
      <c r="AB1910" s="4" t="s">
        <v>606</v>
      </c>
      <c r="AC1910" s="4">
        <v>18</v>
      </c>
      <c r="AD1910" s="4" t="s">
        <v>38</v>
      </c>
      <c r="AE1910" s="4">
        <v>30</v>
      </c>
      <c r="AF1910" s="4"/>
      <c r="AG1910" s="4"/>
    </row>
    <row r="1911" spans="1:33">
      <c r="A1911" s="4" t="s">
        <v>358</v>
      </c>
      <c r="B1911" s="4" t="s">
        <v>238</v>
      </c>
      <c r="C1911" s="28">
        <v>40033</v>
      </c>
      <c r="D1911" s="4">
        <v>2009</v>
      </c>
      <c r="E1911" s="33">
        <v>0.42638888888888887</v>
      </c>
      <c r="F1911" s="33">
        <v>0.44236111111111115</v>
      </c>
      <c r="G1911" s="33">
        <f t="shared" si="206"/>
        <v>1.5972222222222276E-2</v>
      </c>
      <c r="H1911" s="4">
        <v>2</v>
      </c>
      <c r="I1911" s="5">
        <v>1</v>
      </c>
      <c r="J1911" s="4">
        <v>7</v>
      </c>
      <c r="K1911" s="4">
        <v>7</v>
      </c>
      <c r="L1911" s="4" t="s">
        <v>352</v>
      </c>
      <c r="M1911" s="4" t="s">
        <v>233</v>
      </c>
      <c r="N1911" s="4">
        <v>2</v>
      </c>
      <c r="O1911" s="5">
        <f t="shared" si="207"/>
        <v>45.209999999999994</v>
      </c>
      <c r="P1911" s="5">
        <v>13.7</v>
      </c>
      <c r="Q1911" s="5">
        <f t="shared" si="208"/>
        <v>46.199999999999996</v>
      </c>
      <c r="R1911" s="5">
        <v>14</v>
      </c>
      <c r="S1911" s="5">
        <f t="shared" si="209"/>
        <v>46.199999999999996</v>
      </c>
      <c r="T1911" s="5">
        <v>14</v>
      </c>
      <c r="U1911" s="8">
        <f t="shared" si="210"/>
        <v>45.704999999999998</v>
      </c>
      <c r="V1911" s="5">
        <f t="shared" si="211"/>
        <v>13.85</v>
      </c>
      <c r="W1911" s="12">
        <v>27.89742</v>
      </c>
      <c r="X1911" s="12">
        <v>-115.20596</v>
      </c>
      <c r="Y1911" s="4">
        <f t="shared" si="213"/>
        <v>68</v>
      </c>
      <c r="Z1911" s="4">
        <v>20</v>
      </c>
      <c r="AA1911" s="4">
        <v>10</v>
      </c>
      <c r="AB1911" s="4" t="s">
        <v>607</v>
      </c>
      <c r="AC1911" s="4">
        <v>3</v>
      </c>
      <c r="AD1911" s="4" t="s">
        <v>38</v>
      </c>
      <c r="AE1911" s="4">
        <v>30</v>
      </c>
      <c r="AF1911" s="4"/>
      <c r="AG1911" s="4"/>
    </row>
    <row r="1912" spans="1:33">
      <c r="A1912" s="4" t="s">
        <v>358</v>
      </c>
      <c r="B1912" s="4" t="s">
        <v>238</v>
      </c>
      <c r="C1912" s="28">
        <v>40033</v>
      </c>
      <c r="D1912" s="4">
        <v>2009</v>
      </c>
      <c r="E1912" s="33">
        <v>0.42638888888888887</v>
      </c>
      <c r="F1912" s="33">
        <v>0.44236111111111115</v>
      </c>
      <c r="G1912" s="33">
        <f t="shared" si="206"/>
        <v>1.5972222222222276E-2</v>
      </c>
      <c r="H1912" s="4">
        <v>2</v>
      </c>
      <c r="I1912" s="5">
        <v>1</v>
      </c>
      <c r="J1912" s="4">
        <v>7</v>
      </c>
      <c r="K1912" s="4">
        <v>7</v>
      </c>
      <c r="L1912" s="4" t="s">
        <v>352</v>
      </c>
      <c r="M1912" s="4" t="s">
        <v>233</v>
      </c>
      <c r="N1912" s="4">
        <v>2</v>
      </c>
      <c r="O1912" s="5">
        <f t="shared" si="207"/>
        <v>45.209999999999994</v>
      </c>
      <c r="P1912" s="5">
        <v>13.7</v>
      </c>
      <c r="Q1912" s="5">
        <f t="shared" si="208"/>
        <v>46.199999999999996</v>
      </c>
      <c r="R1912" s="5">
        <v>14</v>
      </c>
      <c r="S1912" s="5">
        <f t="shared" si="209"/>
        <v>46.199999999999996</v>
      </c>
      <c r="T1912" s="5">
        <v>14</v>
      </c>
      <c r="U1912" s="8">
        <f t="shared" si="210"/>
        <v>45.704999999999998</v>
      </c>
      <c r="V1912" s="5">
        <f t="shared" si="211"/>
        <v>13.85</v>
      </c>
      <c r="W1912" s="12">
        <v>27.89742</v>
      </c>
      <c r="X1912" s="12">
        <v>-115.20596</v>
      </c>
      <c r="Y1912" s="4">
        <f t="shared" si="213"/>
        <v>68</v>
      </c>
      <c r="Z1912" s="4">
        <v>20</v>
      </c>
      <c r="AA1912" s="4">
        <v>10</v>
      </c>
      <c r="AB1912" s="4" t="s">
        <v>611</v>
      </c>
      <c r="AC1912" s="4">
        <v>5</v>
      </c>
      <c r="AD1912" s="4" t="s">
        <v>38</v>
      </c>
      <c r="AE1912" s="4">
        <v>30</v>
      </c>
      <c r="AF1912" s="4"/>
      <c r="AG1912" s="4"/>
    </row>
    <row r="1913" spans="1:33">
      <c r="A1913" s="4" t="s">
        <v>359</v>
      </c>
      <c r="B1913" s="4" t="s">
        <v>238</v>
      </c>
      <c r="C1913" s="28">
        <v>40033</v>
      </c>
      <c r="D1913" s="4">
        <v>2009</v>
      </c>
      <c r="E1913" s="33">
        <v>0.47986111111111113</v>
      </c>
      <c r="F1913" s="33">
        <v>0.48680555555555555</v>
      </c>
      <c r="G1913" s="33">
        <f t="shared" si="206"/>
        <v>6.9444444444444198E-3</v>
      </c>
      <c r="H1913" s="4">
        <v>2</v>
      </c>
      <c r="I1913" s="5">
        <v>2</v>
      </c>
      <c r="J1913" s="4">
        <v>8</v>
      </c>
      <c r="K1913" s="4">
        <v>8</v>
      </c>
      <c r="L1913" s="4" t="s">
        <v>352</v>
      </c>
      <c r="M1913" s="4" t="s">
        <v>233</v>
      </c>
      <c r="N1913" s="4">
        <v>2</v>
      </c>
      <c r="O1913" s="5">
        <f t="shared" si="207"/>
        <v>41.91</v>
      </c>
      <c r="P1913" s="5">
        <v>12.7</v>
      </c>
      <c r="Q1913" s="5">
        <f t="shared" si="208"/>
        <v>24.09</v>
      </c>
      <c r="R1913" s="5">
        <v>7.3</v>
      </c>
      <c r="S1913" s="5">
        <f t="shared" si="209"/>
        <v>41.91</v>
      </c>
      <c r="T1913" s="5">
        <v>12.7</v>
      </c>
      <c r="U1913" s="8">
        <f t="shared" si="210"/>
        <v>33</v>
      </c>
      <c r="V1913" s="5">
        <f t="shared" si="211"/>
        <v>10</v>
      </c>
      <c r="W1913" s="12">
        <v>27.895759999999999</v>
      </c>
      <c r="X1913" s="12">
        <v>-115.20666</v>
      </c>
      <c r="Y1913" s="4">
        <f t="shared" si="213"/>
        <v>68</v>
      </c>
      <c r="Z1913" s="4">
        <v>20</v>
      </c>
      <c r="AA1913" s="4">
        <v>10</v>
      </c>
      <c r="AB1913" s="4" t="s">
        <v>604</v>
      </c>
      <c r="AC1913" s="4">
        <v>2</v>
      </c>
      <c r="AD1913" s="4" t="s">
        <v>38</v>
      </c>
      <c r="AE1913" s="4">
        <v>30</v>
      </c>
      <c r="AF1913" s="4"/>
      <c r="AG1913" s="4" t="s">
        <v>336</v>
      </c>
    </row>
    <row r="1914" spans="1:33">
      <c r="A1914" s="4" t="s">
        <v>359</v>
      </c>
      <c r="B1914" s="4" t="s">
        <v>238</v>
      </c>
      <c r="C1914" s="28">
        <v>40033</v>
      </c>
      <c r="D1914" s="4">
        <v>2009</v>
      </c>
      <c r="E1914" s="33">
        <v>0.47986111111111113</v>
      </c>
      <c r="F1914" s="33">
        <v>0.48680555555555555</v>
      </c>
      <c r="G1914" s="33">
        <f t="shared" si="206"/>
        <v>6.9444444444444198E-3</v>
      </c>
      <c r="H1914" s="4">
        <v>2</v>
      </c>
      <c r="I1914" s="5">
        <v>2</v>
      </c>
      <c r="J1914" s="4">
        <v>8</v>
      </c>
      <c r="K1914" s="4">
        <v>8</v>
      </c>
      <c r="L1914" s="4" t="s">
        <v>352</v>
      </c>
      <c r="M1914" s="4" t="s">
        <v>233</v>
      </c>
      <c r="N1914" s="4">
        <v>2</v>
      </c>
      <c r="O1914" s="5">
        <f t="shared" si="207"/>
        <v>41.91</v>
      </c>
      <c r="P1914" s="5">
        <v>12.7</v>
      </c>
      <c r="Q1914" s="5">
        <f t="shared" si="208"/>
        <v>24.09</v>
      </c>
      <c r="R1914" s="5">
        <v>7.3</v>
      </c>
      <c r="S1914" s="5">
        <f t="shared" si="209"/>
        <v>41.91</v>
      </c>
      <c r="T1914" s="5">
        <v>12.7</v>
      </c>
      <c r="U1914" s="8">
        <f t="shared" si="210"/>
        <v>33</v>
      </c>
      <c r="V1914" s="5">
        <f t="shared" si="211"/>
        <v>10</v>
      </c>
      <c r="W1914" s="12">
        <v>27.895759999999999</v>
      </c>
      <c r="X1914" s="12">
        <v>-115.20666</v>
      </c>
      <c r="Y1914" s="4">
        <f t="shared" si="213"/>
        <v>68</v>
      </c>
      <c r="Z1914" s="4">
        <v>20</v>
      </c>
      <c r="AA1914" s="4">
        <v>10</v>
      </c>
      <c r="AB1914" s="4" t="s">
        <v>615</v>
      </c>
      <c r="AC1914" s="4">
        <v>1</v>
      </c>
      <c r="AD1914" s="4" t="s">
        <v>38</v>
      </c>
      <c r="AE1914" s="4">
        <v>30</v>
      </c>
      <c r="AF1914" s="4"/>
      <c r="AG1914" s="4"/>
    </row>
    <row r="1915" spans="1:33">
      <c r="A1915" s="4" t="s">
        <v>359</v>
      </c>
      <c r="B1915" s="4" t="s">
        <v>238</v>
      </c>
      <c r="C1915" s="28">
        <v>40033</v>
      </c>
      <c r="D1915" s="4">
        <v>2009</v>
      </c>
      <c r="E1915" s="33">
        <v>0.47986111111111113</v>
      </c>
      <c r="F1915" s="33">
        <v>0.48680555555555555</v>
      </c>
      <c r="G1915" s="33">
        <f t="shared" si="206"/>
        <v>6.9444444444444198E-3</v>
      </c>
      <c r="H1915" s="4">
        <v>2</v>
      </c>
      <c r="I1915" s="5">
        <v>2</v>
      </c>
      <c r="J1915" s="4">
        <v>8</v>
      </c>
      <c r="K1915" s="4">
        <v>8</v>
      </c>
      <c r="L1915" s="4" t="s">
        <v>352</v>
      </c>
      <c r="M1915" s="4" t="s">
        <v>233</v>
      </c>
      <c r="N1915" s="4">
        <v>2</v>
      </c>
      <c r="O1915" s="5">
        <f t="shared" si="207"/>
        <v>41.91</v>
      </c>
      <c r="P1915" s="5">
        <v>12.7</v>
      </c>
      <c r="Q1915" s="5">
        <f t="shared" si="208"/>
        <v>24.09</v>
      </c>
      <c r="R1915" s="5">
        <v>7.3</v>
      </c>
      <c r="S1915" s="5">
        <f t="shared" si="209"/>
        <v>41.91</v>
      </c>
      <c r="T1915" s="5">
        <v>12.7</v>
      </c>
      <c r="U1915" s="8">
        <f t="shared" si="210"/>
        <v>33</v>
      </c>
      <c r="V1915" s="5">
        <f t="shared" si="211"/>
        <v>10</v>
      </c>
      <c r="W1915" s="12">
        <v>27.895759999999999</v>
      </c>
      <c r="X1915" s="12">
        <v>-115.20666</v>
      </c>
      <c r="Y1915" s="4">
        <f t="shared" si="213"/>
        <v>68</v>
      </c>
      <c r="Z1915" s="4">
        <v>20</v>
      </c>
      <c r="AA1915" s="4">
        <v>10</v>
      </c>
      <c r="AB1915" s="4" t="s">
        <v>618</v>
      </c>
      <c r="AC1915" s="4">
        <v>1</v>
      </c>
      <c r="AD1915" s="4" t="s">
        <v>38</v>
      </c>
      <c r="AE1915" s="4">
        <v>30</v>
      </c>
      <c r="AF1915" s="4"/>
      <c r="AG1915" s="4"/>
    </row>
    <row r="1916" spans="1:33">
      <c r="A1916" s="4" t="s">
        <v>359</v>
      </c>
      <c r="B1916" s="4" t="s">
        <v>238</v>
      </c>
      <c r="C1916" s="28">
        <v>40033</v>
      </c>
      <c r="D1916" s="4">
        <v>2009</v>
      </c>
      <c r="E1916" s="33">
        <v>0.47986111111111113</v>
      </c>
      <c r="F1916" s="33">
        <v>0.48680555555555555</v>
      </c>
      <c r="G1916" s="33">
        <f t="shared" si="206"/>
        <v>6.9444444444444198E-3</v>
      </c>
      <c r="H1916" s="4">
        <v>2</v>
      </c>
      <c r="I1916" s="5">
        <v>2</v>
      </c>
      <c r="J1916" s="4">
        <v>8</v>
      </c>
      <c r="K1916" s="4">
        <v>8</v>
      </c>
      <c r="L1916" s="4" t="s">
        <v>352</v>
      </c>
      <c r="M1916" s="4" t="s">
        <v>233</v>
      </c>
      <c r="N1916" s="4">
        <v>2</v>
      </c>
      <c r="O1916" s="5">
        <f t="shared" si="207"/>
        <v>41.91</v>
      </c>
      <c r="P1916" s="5">
        <v>12.7</v>
      </c>
      <c r="Q1916" s="5">
        <f t="shared" si="208"/>
        <v>24.09</v>
      </c>
      <c r="R1916" s="5">
        <v>7.3</v>
      </c>
      <c r="S1916" s="5">
        <f t="shared" si="209"/>
        <v>41.91</v>
      </c>
      <c r="T1916" s="5">
        <v>12.7</v>
      </c>
      <c r="U1916" s="8">
        <f t="shared" si="210"/>
        <v>33</v>
      </c>
      <c r="V1916" s="5">
        <f t="shared" si="211"/>
        <v>10</v>
      </c>
      <c r="W1916" s="12">
        <v>27.895759999999999</v>
      </c>
      <c r="X1916" s="12">
        <v>-115.20666</v>
      </c>
      <c r="Y1916" s="4">
        <f t="shared" si="213"/>
        <v>68</v>
      </c>
      <c r="Z1916" s="4">
        <v>20</v>
      </c>
      <c r="AA1916" s="4">
        <v>10</v>
      </c>
      <c r="AB1916" s="9" t="s">
        <v>753</v>
      </c>
      <c r="AC1916" s="4">
        <v>1</v>
      </c>
      <c r="AD1916" s="4" t="s">
        <v>38</v>
      </c>
      <c r="AE1916" s="4">
        <v>30</v>
      </c>
      <c r="AF1916" s="4"/>
      <c r="AG1916" s="4"/>
    </row>
    <row r="1917" spans="1:33">
      <c r="A1917" s="4" t="s">
        <v>359</v>
      </c>
      <c r="B1917" s="4" t="s">
        <v>238</v>
      </c>
      <c r="C1917" s="28">
        <v>40033</v>
      </c>
      <c r="D1917" s="4">
        <v>2009</v>
      </c>
      <c r="E1917" s="33">
        <v>0.47986111111111113</v>
      </c>
      <c r="F1917" s="33">
        <v>0.48680555555555555</v>
      </c>
      <c r="G1917" s="33">
        <f t="shared" si="206"/>
        <v>6.9444444444444198E-3</v>
      </c>
      <c r="H1917" s="4">
        <v>2</v>
      </c>
      <c r="I1917" s="5">
        <v>2</v>
      </c>
      <c r="J1917" s="4">
        <v>8</v>
      </c>
      <c r="K1917" s="4">
        <v>8</v>
      </c>
      <c r="L1917" s="4" t="s">
        <v>352</v>
      </c>
      <c r="M1917" s="4" t="s">
        <v>233</v>
      </c>
      <c r="N1917" s="4">
        <v>2</v>
      </c>
      <c r="O1917" s="5">
        <f t="shared" si="207"/>
        <v>41.91</v>
      </c>
      <c r="P1917" s="5">
        <v>12.7</v>
      </c>
      <c r="Q1917" s="5">
        <f t="shared" si="208"/>
        <v>24.09</v>
      </c>
      <c r="R1917" s="5">
        <v>7.3</v>
      </c>
      <c r="S1917" s="5">
        <f t="shared" si="209"/>
        <v>41.91</v>
      </c>
      <c r="T1917" s="5">
        <v>12.7</v>
      </c>
      <c r="U1917" s="8">
        <f t="shared" si="210"/>
        <v>33</v>
      </c>
      <c r="V1917" s="5">
        <f t="shared" si="211"/>
        <v>10</v>
      </c>
      <c r="W1917" s="12">
        <v>27.895759999999999</v>
      </c>
      <c r="X1917" s="12">
        <v>-115.20666</v>
      </c>
      <c r="Y1917" s="4">
        <f t="shared" si="213"/>
        <v>68</v>
      </c>
      <c r="Z1917" s="4">
        <v>20</v>
      </c>
      <c r="AA1917" s="4">
        <v>10</v>
      </c>
      <c r="AB1917" s="4" t="s">
        <v>613</v>
      </c>
      <c r="AC1917" s="4">
        <v>6</v>
      </c>
      <c r="AD1917" s="4" t="s">
        <v>38</v>
      </c>
      <c r="AE1917" s="4">
        <v>30</v>
      </c>
      <c r="AF1917" s="4"/>
      <c r="AG1917" s="4"/>
    </row>
    <row r="1918" spans="1:33">
      <c r="A1918" s="4" t="s">
        <v>359</v>
      </c>
      <c r="B1918" s="4" t="s">
        <v>238</v>
      </c>
      <c r="C1918" s="28">
        <v>40033</v>
      </c>
      <c r="D1918" s="4">
        <v>2009</v>
      </c>
      <c r="E1918" s="33">
        <v>0.47986111111111113</v>
      </c>
      <c r="F1918" s="33">
        <v>0.48680555555555555</v>
      </c>
      <c r="G1918" s="33">
        <f t="shared" si="206"/>
        <v>6.9444444444444198E-3</v>
      </c>
      <c r="H1918" s="4">
        <v>2</v>
      </c>
      <c r="I1918" s="5">
        <v>2</v>
      </c>
      <c r="J1918" s="4">
        <v>8</v>
      </c>
      <c r="K1918" s="4">
        <v>8</v>
      </c>
      <c r="L1918" s="4" t="s">
        <v>352</v>
      </c>
      <c r="M1918" s="4" t="s">
        <v>233</v>
      </c>
      <c r="N1918" s="4">
        <v>2</v>
      </c>
      <c r="O1918" s="5">
        <f t="shared" si="207"/>
        <v>41.91</v>
      </c>
      <c r="P1918" s="5">
        <v>12.7</v>
      </c>
      <c r="Q1918" s="5">
        <f t="shared" si="208"/>
        <v>24.09</v>
      </c>
      <c r="R1918" s="5">
        <v>7.3</v>
      </c>
      <c r="S1918" s="5">
        <f t="shared" si="209"/>
        <v>41.91</v>
      </c>
      <c r="T1918" s="5">
        <v>12.7</v>
      </c>
      <c r="U1918" s="8">
        <f t="shared" si="210"/>
        <v>33</v>
      </c>
      <c r="V1918" s="5">
        <f t="shared" si="211"/>
        <v>10</v>
      </c>
      <c r="W1918" s="12">
        <v>27.895759999999999</v>
      </c>
      <c r="X1918" s="12">
        <v>-115.20666</v>
      </c>
      <c r="Y1918" s="4">
        <f t="shared" si="213"/>
        <v>68</v>
      </c>
      <c r="Z1918" s="4">
        <v>20</v>
      </c>
      <c r="AA1918" s="4">
        <v>10</v>
      </c>
      <c r="AB1918" s="4" t="s">
        <v>609</v>
      </c>
      <c r="AC1918" s="4">
        <v>2</v>
      </c>
      <c r="AD1918" s="4" t="s">
        <v>38</v>
      </c>
      <c r="AE1918" s="4">
        <v>30</v>
      </c>
      <c r="AF1918" s="4"/>
      <c r="AG1918" s="4"/>
    </row>
    <row r="1919" spans="1:33">
      <c r="A1919" s="4" t="s">
        <v>359</v>
      </c>
      <c r="B1919" s="4" t="s">
        <v>238</v>
      </c>
      <c r="C1919" s="28">
        <v>40033</v>
      </c>
      <c r="D1919" s="4">
        <v>2009</v>
      </c>
      <c r="E1919" s="33">
        <v>0.47986111111111113</v>
      </c>
      <c r="F1919" s="33">
        <v>0.48680555555555555</v>
      </c>
      <c r="G1919" s="33">
        <f t="shared" si="206"/>
        <v>6.9444444444444198E-3</v>
      </c>
      <c r="H1919" s="4">
        <v>2</v>
      </c>
      <c r="I1919" s="5">
        <v>2</v>
      </c>
      <c r="J1919" s="4">
        <v>8</v>
      </c>
      <c r="K1919" s="4">
        <v>8</v>
      </c>
      <c r="L1919" s="4" t="s">
        <v>352</v>
      </c>
      <c r="M1919" s="4" t="s">
        <v>233</v>
      </c>
      <c r="N1919" s="4">
        <v>2</v>
      </c>
      <c r="O1919" s="5">
        <f t="shared" si="207"/>
        <v>41.91</v>
      </c>
      <c r="P1919" s="5">
        <v>12.7</v>
      </c>
      <c r="Q1919" s="5">
        <f t="shared" si="208"/>
        <v>24.09</v>
      </c>
      <c r="R1919" s="5">
        <v>7.3</v>
      </c>
      <c r="S1919" s="5">
        <f t="shared" si="209"/>
        <v>41.91</v>
      </c>
      <c r="T1919" s="5">
        <v>12.7</v>
      </c>
      <c r="U1919" s="8">
        <f t="shared" si="210"/>
        <v>33</v>
      </c>
      <c r="V1919" s="5">
        <f t="shared" si="211"/>
        <v>10</v>
      </c>
      <c r="W1919" s="12">
        <v>27.895759999999999</v>
      </c>
      <c r="X1919" s="12">
        <v>-115.20666</v>
      </c>
      <c r="Y1919" s="4">
        <f t="shared" si="213"/>
        <v>68</v>
      </c>
      <c r="Z1919" s="4">
        <v>20</v>
      </c>
      <c r="AA1919" s="4">
        <v>10</v>
      </c>
      <c r="AB1919" s="4" t="s">
        <v>608</v>
      </c>
      <c r="AC1919" s="4">
        <v>2</v>
      </c>
      <c r="AD1919" s="4" t="s">
        <v>38</v>
      </c>
      <c r="AE1919" s="4">
        <v>30</v>
      </c>
      <c r="AF1919" s="4"/>
      <c r="AG1919" s="4"/>
    </row>
    <row r="1920" spans="1:33">
      <c r="A1920" s="4" t="s">
        <v>359</v>
      </c>
      <c r="B1920" s="4" t="s">
        <v>238</v>
      </c>
      <c r="C1920" s="28">
        <v>40033</v>
      </c>
      <c r="D1920" s="4">
        <v>2009</v>
      </c>
      <c r="E1920" s="33">
        <v>0.47986111111111113</v>
      </c>
      <c r="F1920" s="33">
        <v>0.48680555555555555</v>
      </c>
      <c r="G1920" s="33">
        <f t="shared" si="206"/>
        <v>6.9444444444444198E-3</v>
      </c>
      <c r="H1920" s="4">
        <v>2</v>
      </c>
      <c r="I1920" s="5">
        <v>2</v>
      </c>
      <c r="J1920" s="4">
        <v>8</v>
      </c>
      <c r="K1920" s="4">
        <v>8</v>
      </c>
      <c r="L1920" s="4" t="s">
        <v>352</v>
      </c>
      <c r="M1920" s="4" t="s">
        <v>233</v>
      </c>
      <c r="N1920" s="4">
        <v>2</v>
      </c>
      <c r="O1920" s="5">
        <f t="shared" si="207"/>
        <v>41.91</v>
      </c>
      <c r="P1920" s="5">
        <v>12.7</v>
      </c>
      <c r="Q1920" s="5">
        <f t="shared" si="208"/>
        <v>24.09</v>
      </c>
      <c r="R1920" s="5">
        <v>7.3</v>
      </c>
      <c r="S1920" s="5">
        <f t="shared" si="209"/>
        <v>41.91</v>
      </c>
      <c r="T1920" s="5">
        <v>12.7</v>
      </c>
      <c r="U1920" s="8">
        <f t="shared" si="210"/>
        <v>33</v>
      </c>
      <c r="V1920" s="5">
        <f t="shared" si="211"/>
        <v>10</v>
      </c>
      <c r="W1920" s="12">
        <v>27.895759999999999</v>
      </c>
      <c r="X1920" s="12">
        <v>-115.20666</v>
      </c>
      <c r="Y1920" s="4">
        <f t="shared" si="213"/>
        <v>68</v>
      </c>
      <c r="Z1920" s="4">
        <v>20</v>
      </c>
      <c r="AA1920" s="4">
        <v>10</v>
      </c>
      <c r="AB1920" s="4" t="s">
        <v>606</v>
      </c>
      <c r="AC1920" s="4">
        <v>1</v>
      </c>
      <c r="AD1920" s="4" t="s">
        <v>38</v>
      </c>
      <c r="AE1920" s="4">
        <v>30</v>
      </c>
      <c r="AF1920" s="4"/>
      <c r="AG1920" s="4"/>
    </row>
    <row r="1921" spans="1:33">
      <c r="A1921" s="4" t="s">
        <v>359</v>
      </c>
      <c r="B1921" s="4" t="s">
        <v>238</v>
      </c>
      <c r="C1921" s="28">
        <v>40033</v>
      </c>
      <c r="D1921" s="4">
        <v>2009</v>
      </c>
      <c r="E1921" s="33">
        <v>0.47986111111111113</v>
      </c>
      <c r="F1921" s="33">
        <v>0.48680555555555555</v>
      </c>
      <c r="G1921" s="33">
        <f t="shared" si="206"/>
        <v>6.9444444444444198E-3</v>
      </c>
      <c r="H1921" s="4">
        <v>2</v>
      </c>
      <c r="I1921" s="5">
        <v>2</v>
      </c>
      <c r="J1921" s="4">
        <v>8</v>
      </c>
      <c r="K1921" s="4">
        <v>8</v>
      </c>
      <c r="L1921" s="4" t="s">
        <v>352</v>
      </c>
      <c r="M1921" s="4" t="s">
        <v>233</v>
      </c>
      <c r="N1921" s="4">
        <v>2</v>
      </c>
      <c r="O1921" s="5">
        <f t="shared" si="207"/>
        <v>41.91</v>
      </c>
      <c r="P1921" s="5">
        <v>12.7</v>
      </c>
      <c r="Q1921" s="5">
        <f t="shared" si="208"/>
        <v>24.09</v>
      </c>
      <c r="R1921" s="5">
        <v>7.3</v>
      </c>
      <c r="S1921" s="5">
        <f t="shared" si="209"/>
        <v>41.91</v>
      </c>
      <c r="T1921" s="5">
        <v>12.7</v>
      </c>
      <c r="U1921" s="8">
        <f t="shared" si="210"/>
        <v>33</v>
      </c>
      <c r="V1921" s="5">
        <f t="shared" si="211"/>
        <v>10</v>
      </c>
      <c r="W1921" s="12">
        <v>27.895759999999999</v>
      </c>
      <c r="X1921" s="12">
        <v>-115.20666</v>
      </c>
      <c r="Y1921" s="4">
        <f t="shared" si="213"/>
        <v>68</v>
      </c>
      <c r="Z1921" s="4">
        <v>20</v>
      </c>
      <c r="AA1921" s="4">
        <v>10</v>
      </c>
      <c r="AB1921" s="4" t="s">
        <v>607</v>
      </c>
      <c r="AC1921" s="4">
        <v>5</v>
      </c>
      <c r="AD1921" s="4" t="s">
        <v>38</v>
      </c>
      <c r="AE1921" s="4">
        <v>30</v>
      </c>
      <c r="AF1921" s="4"/>
      <c r="AG1921" s="4"/>
    </row>
    <row r="1922" spans="1:33">
      <c r="A1922" s="4" t="s">
        <v>359</v>
      </c>
      <c r="B1922" s="4" t="s">
        <v>238</v>
      </c>
      <c r="C1922" s="28">
        <v>40033</v>
      </c>
      <c r="D1922" s="4">
        <v>2009</v>
      </c>
      <c r="E1922" s="33">
        <v>0.47986111111111113</v>
      </c>
      <c r="F1922" s="33">
        <v>0.48680555555555555</v>
      </c>
      <c r="G1922" s="33">
        <f t="shared" ref="G1922:G1985" si="214">F1922-E1922</f>
        <v>6.9444444444444198E-3</v>
      </c>
      <c r="H1922" s="4">
        <v>2</v>
      </c>
      <c r="I1922" s="5">
        <v>2</v>
      </c>
      <c r="J1922" s="4">
        <v>8</v>
      </c>
      <c r="K1922" s="4">
        <v>8</v>
      </c>
      <c r="L1922" s="4" t="s">
        <v>352</v>
      </c>
      <c r="M1922" s="4" t="s">
        <v>233</v>
      </c>
      <c r="N1922" s="4">
        <v>2</v>
      </c>
      <c r="O1922" s="5">
        <f t="shared" ref="O1922:O1985" si="215">3.3*P1922</f>
        <v>41.91</v>
      </c>
      <c r="P1922" s="5">
        <v>12.7</v>
      </c>
      <c r="Q1922" s="5">
        <f t="shared" ref="Q1922:Q1985" si="216">3.3*R1922</f>
        <v>24.09</v>
      </c>
      <c r="R1922" s="5">
        <v>7.3</v>
      </c>
      <c r="S1922" s="5">
        <f t="shared" ref="S1922:S1985" si="217">3.3*T1922</f>
        <v>41.91</v>
      </c>
      <c r="T1922" s="5">
        <v>12.7</v>
      </c>
      <c r="U1922" s="8">
        <f t="shared" si="210"/>
        <v>33</v>
      </c>
      <c r="V1922" s="5">
        <f t="shared" si="211"/>
        <v>10</v>
      </c>
      <c r="W1922" s="12">
        <v>27.895759999999999</v>
      </c>
      <c r="X1922" s="12">
        <v>-115.20666</v>
      </c>
      <c r="Y1922" s="4">
        <f t="shared" si="213"/>
        <v>68</v>
      </c>
      <c r="Z1922" s="4">
        <v>20</v>
      </c>
      <c r="AA1922" s="4">
        <v>10</v>
      </c>
      <c r="AB1922" s="4" t="s">
        <v>611</v>
      </c>
      <c r="AC1922" s="4">
        <v>4</v>
      </c>
      <c r="AD1922" s="4" t="s">
        <v>38</v>
      </c>
      <c r="AE1922" s="4">
        <v>30</v>
      </c>
      <c r="AF1922" s="4"/>
      <c r="AG1922" s="4"/>
    </row>
    <row r="1923" spans="1:33">
      <c r="A1923" s="4" t="s">
        <v>360</v>
      </c>
      <c r="B1923" s="4" t="s">
        <v>118</v>
      </c>
      <c r="C1923" s="28">
        <v>40033</v>
      </c>
      <c r="D1923" s="4">
        <v>2009</v>
      </c>
      <c r="E1923" s="33">
        <v>0.4236111111111111</v>
      </c>
      <c r="F1923" s="33">
        <v>0.42777777777777781</v>
      </c>
      <c r="G1923" s="33">
        <f t="shared" si="214"/>
        <v>4.1666666666667074E-3</v>
      </c>
      <c r="H1923" s="4">
        <v>2</v>
      </c>
      <c r="I1923" s="5">
        <v>1</v>
      </c>
      <c r="J1923" s="4">
        <v>9</v>
      </c>
      <c r="K1923" s="4">
        <v>9</v>
      </c>
      <c r="L1923" s="4" t="s">
        <v>352</v>
      </c>
      <c r="M1923" s="4" t="s">
        <v>233</v>
      </c>
      <c r="N1923" s="4">
        <v>2</v>
      </c>
      <c r="O1923" s="5">
        <f t="shared" si="215"/>
        <v>42.9</v>
      </c>
      <c r="P1923" s="5">
        <v>13</v>
      </c>
      <c r="Q1923" s="5">
        <f t="shared" si="216"/>
        <v>36.299999999999997</v>
      </c>
      <c r="R1923" s="5">
        <v>11</v>
      </c>
      <c r="S1923" s="5">
        <f t="shared" si="217"/>
        <v>42.9</v>
      </c>
      <c r="T1923" s="5">
        <v>13</v>
      </c>
      <c r="U1923" s="8">
        <f t="shared" ref="U1923:U1986" si="218">V1923*3.3</f>
        <v>39.599999999999994</v>
      </c>
      <c r="V1923" s="5">
        <f t="shared" ref="V1923:V1986" si="219">(R1923+P1923)/2</f>
        <v>12</v>
      </c>
      <c r="W1923" s="12">
        <v>27.89659</v>
      </c>
      <c r="X1923" s="12">
        <v>-115.20563</v>
      </c>
      <c r="Y1923" s="4">
        <f t="shared" si="213"/>
        <v>68</v>
      </c>
      <c r="Z1923" s="4">
        <v>20</v>
      </c>
      <c r="AA1923" s="4">
        <v>8</v>
      </c>
      <c r="AB1923" s="4" t="s">
        <v>613</v>
      </c>
      <c r="AC1923" s="4">
        <v>3</v>
      </c>
      <c r="AD1923" s="4" t="s">
        <v>38</v>
      </c>
      <c r="AE1923" s="4">
        <v>270</v>
      </c>
      <c r="AF1923" s="4"/>
      <c r="AG1923" s="4"/>
    </row>
    <row r="1924" spans="1:33">
      <c r="A1924" s="4" t="s">
        <v>360</v>
      </c>
      <c r="B1924" s="4" t="s">
        <v>118</v>
      </c>
      <c r="C1924" s="28">
        <v>40033</v>
      </c>
      <c r="D1924" s="4">
        <v>2009</v>
      </c>
      <c r="E1924" s="33">
        <v>0.4236111111111111</v>
      </c>
      <c r="F1924" s="33">
        <v>0.42777777777777781</v>
      </c>
      <c r="G1924" s="33">
        <f t="shared" si="214"/>
        <v>4.1666666666667074E-3</v>
      </c>
      <c r="H1924" s="4">
        <v>2</v>
      </c>
      <c r="I1924" s="5">
        <v>1</v>
      </c>
      <c r="J1924" s="4">
        <v>9</v>
      </c>
      <c r="K1924" s="4">
        <v>9</v>
      </c>
      <c r="L1924" s="4" t="s">
        <v>352</v>
      </c>
      <c r="M1924" s="4" t="s">
        <v>233</v>
      </c>
      <c r="N1924" s="4">
        <v>2</v>
      </c>
      <c r="O1924" s="5">
        <f t="shared" si="215"/>
        <v>42.9</v>
      </c>
      <c r="P1924" s="5">
        <v>13</v>
      </c>
      <c r="Q1924" s="5">
        <f t="shared" si="216"/>
        <v>36.299999999999997</v>
      </c>
      <c r="R1924" s="5">
        <v>11</v>
      </c>
      <c r="S1924" s="5">
        <f t="shared" si="217"/>
        <v>42.9</v>
      </c>
      <c r="T1924" s="5">
        <v>13</v>
      </c>
      <c r="U1924" s="8">
        <f t="shared" si="218"/>
        <v>39.599999999999994</v>
      </c>
      <c r="V1924" s="5">
        <f t="shared" si="219"/>
        <v>12</v>
      </c>
      <c r="W1924" s="12">
        <v>27.89659</v>
      </c>
      <c r="X1924" s="12">
        <v>-115.20563</v>
      </c>
      <c r="Y1924" s="4">
        <f t="shared" si="213"/>
        <v>68</v>
      </c>
      <c r="Z1924" s="4">
        <v>20</v>
      </c>
      <c r="AA1924" s="4">
        <v>8</v>
      </c>
      <c r="AB1924" s="4" t="s">
        <v>606</v>
      </c>
      <c r="AC1924" s="4">
        <v>2</v>
      </c>
      <c r="AD1924" s="4" t="s">
        <v>38</v>
      </c>
      <c r="AE1924" s="4">
        <v>270</v>
      </c>
      <c r="AF1924" s="4"/>
      <c r="AG1924" s="4"/>
    </row>
    <row r="1925" spans="1:33">
      <c r="A1925" s="4" t="s">
        <v>360</v>
      </c>
      <c r="B1925" s="4" t="s">
        <v>118</v>
      </c>
      <c r="C1925" s="28">
        <v>40033</v>
      </c>
      <c r="D1925" s="4">
        <v>2009</v>
      </c>
      <c r="E1925" s="33">
        <v>0.4236111111111111</v>
      </c>
      <c r="F1925" s="33">
        <v>0.42777777777777781</v>
      </c>
      <c r="G1925" s="33">
        <f t="shared" si="214"/>
        <v>4.1666666666667074E-3</v>
      </c>
      <c r="H1925" s="4">
        <v>2</v>
      </c>
      <c r="I1925" s="5">
        <v>1</v>
      </c>
      <c r="J1925" s="4">
        <v>9</v>
      </c>
      <c r="K1925" s="4">
        <v>9</v>
      </c>
      <c r="L1925" s="4" t="s">
        <v>352</v>
      </c>
      <c r="M1925" s="4" t="s">
        <v>233</v>
      </c>
      <c r="N1925" s="4">
        <v>2</v>
      </c>
      <c r="O1925" s="5">
        <f t="shared" si="215"/>
        <v>42.9</v>
      </c>
      <c r="P1925" s="5">
        <v>13</v>
      </c>
      <c r="Q1925" s="5">
        <f t="shared" si="216"/>
        <v>36.299999999999997</v>
      </c>
      <c r="R1925" s="5">
        <v>11</v>
      </c>
      <c r="S1925" s="5">
        <f t="shared" si="217"/>
        <v>42.9</v>
      </c>
      <c r="T1925" s="5">
        <v>13</v>
      </c>
      <c r="U1925" s="8">
        <f t="shared" si="218"/>
        <v>39.599999999999994</v>
      </c>
      <c r="V1925" s="5">
        <f t="shared" si="219"/>
        <v>12</v>
      </c>
      <c r="W1925" s="12">
        <v>27.89659</v>
      </c>
      <c r="X1925" s="12">
        <v>-115.20563</v>
      </c>
      <c r="Y1925" s="4">
        <f t="shared" si="213"/>
        <v>68</v>
      </c>
      <c r="Z1925" s="4">
        <v>20</v>
      </c>
      <c r="AA1925" s="4">
        <v>8</v>
      </c>
      <c r="AB1925" s="4" t="s">
        <v>607</v>
      </c>
      <c r="AC1925" s="4">
        <v>2</v>
      </c>
      <c r="AD1925" s="4" t="s">
        <v>38</v>
      </c>
      <c r="AE1925" s="4">
        <v>270</v>
      </c>
      <c r="AF1925" s="4"/>
      <c r="AG1925" s="4"/>
    </row>
    <row r="1926" spans="1:33">
      <c r="A1926" s="4" t="s">
        <v>361</v>
      </c>
      <c r="B1926" s="4" t="s">
        <v>253</v>
      </c>
      <c r="C1926" s="28">
        <v>40033</v>
      </c>
      <c r="D1926" s="4">
        <v>2009</v>
      </c>
      <c r="E1926" s="33">
        <v>0.42291666666666666</v>
      </c>
      <c r="F1926" s="33">
        <v>0.4291666666666667</v>
      </c>
      <c r="G1926" s="33">
        <f t="shared" si="214"/>
        <v>6.2500000000000333E-3</v>
      </c>
      <c r="H1926" s="4">
        <v>2</v>
      </c>
      <c r="I1926" s="5">
        <v>1</v>
      </c>
      <c r="J1926" s="4">
        <v>10</v>
      </c>
      <c r="K1926" s="4">
        <v>10</v>
      </c>
      <c r="L1926" s="4" t="s">
        <v>352</v>
      </c>
      <c r="M1926" s="4" t="s">
        <v>233</v>
      </c>
      <c r="N1926" s="4">
        <v>2</v>
      </c>
      <c r="O1926" s="5">
        <f t="shared" si="215"/>
        <v>35.97</v>
      </c>
      <c r="P1926" s="5">
        <v>10.9</v>
      </c>
      <c r="Q1926" s="5">
        <f t="shared" si="216"/>
        <v>34.979999999999997</v>
      </c>
      <c r="R1926" s="5">
        <v>10.6</v>
      </c>
      <c r="S1926" s="5">
        <f t="shared" si="217"/>
        <v>35.97</v>
      </c>
      <c r="T1926" s="5">
        <v>10.9</v>
      </c>
      <c r="U1926" s="8">
        <f t="shared" si="218"/>
        <v>35.475000000000001</v>
      </c>
      <c r="V1926" s="5">
        <f t="shared" si="219"/>
        <v>10.75</v>
      </c>
      <c r="W1926" s="12">
        <v>27.897169999999999</v>
      </c>
      <c r="X1926" s="12">
        <v>-115.20536</v>
      </c>
      <c r="Y1926" s="4">
        <f t="shared" si="213"/>
        <v>68</v>
      </c>
      <c r="Z1926" s="4">
        <v>20</v>
      </c>
      <c r="AA1926" s="4">
        <v>8</v>
      </c>
      <c r="AB1926" s="4" t="s">
        <v>604</v>
      </c>
      <c r="AC1926" s="4">
        <v>1</v>
      </c>
      <c r="AD1926" s="4" t="s">
        <v>38</v>
      </c>
      <c r="AE1926" s="4">
        <v>30</v>
      </c>
      <c r="AF1926" s="4"/>
      <c r="AG1926" s="4" t="s">
        <v>336</v>
      </c>
    </row>
    <row r="1927" spans="1:33">
      <c r="A1927" s="4" t="s">
        <v>361</v>
      </c>
      <c r="B1927" s="4" t="s">
        <v>253</v>
      </c>
      <c r="C1927" s="28">
        <v>40033</v>
      </c>
      <c r="D1927" s="4">
        <v>2009</v>
      </c>
      <c r="E1927" s="33">
        <v>0.42291666666666666</v>
      </c>
      <c r="F1927" s="33">
        <v>0.4291666666666667</v>
      </c>
      <c r="G1927" s="33">
        <f t="shared" si="214"/>
        <v>6.2500000000000333E-3</v>
      </c>
      <c r="H1927" s="4">
        <v>2</v>
      </c>
      <c r="I1927" s="5">
        <v>1</v>
      </c>
      <c r="J1927" s="4">
        <v>10</v>
      </c>
      <c r="K1927" s="4">
        <v>10</v>
      </c>
      <c r="L1927" s="4" t="s">
        <v>352</v>
      </c>
      <c r="M1927" s="4" t="s">
        <v>233</v>
      </c>
      <c r="N1927" s="4">
        <v>2</v>
      </c>
      <c r="O1927" s="5">
        <f t="shared" si="215"/>
        <v>35.97</v>
      </c>
      <c r="P1927" s="5">
        <v>10.9</v>
      </c>
      <c r="Q1927" s="5">
        <f t="shared" si="216"/>
        <v>34.979999999999997</v>
      </c>
      <c r="R1927" s="5">
        <v>10.6</v>
      </c>
      <c r="S1927" s="5">
        <f t="shared" si="217"/>
        <v>35.97</v>
      </c>
      <c r="T1927" s="5">
        <v>10.9</v>
      </c>
      <c r="U1927" s="8">
        <f t="shared" si="218"/>
        <v>35.475000000000001</v>
      </c>
      <c r="V1927" s="5">
        <f t="shared" si="219"/>
        <v>10.75</v>
      </c>
      <c r="W1927" s="12">
        <v>27.897169999999999</v>
      </c>
      <c r="X1927" s="12">
        <v>-115.20536</v>
      </c>
      <c r="Y1927" s="4">
        <f t="shared" si="213"/>
        <v>68</v>
      </c>
      <c r="Z1927" s="4">
        <v>20</v>
      </c>
      <c r="AA1927" s="4">
        <v>8</v>
      </c>
      <c r="AB1927" s="9" t="s">
        <v>753</v>
      </c>
      <c r="AC1927" s="4">
        <v>4</v>
      </c>
      <c r="AD1927" s="4" t="s">
        <v>38</v>
      </c>
      <c r="AE1927" s="4">
        <v>30</v>
      </c>
      <c r="AF1927" s="4"/>
      <c r="AG1927" s="4"/>
    </row>
    <row r="1928" spans="1:33">
      <c r="A1928" s="4" t="s">
        <v>361</v>
      </c>
      <c r="B1928" s="4" t="s">
        <v>253</v>
      </c>
      <c r="C1928" s="28">
        <v>40033</v>
      </c>
      <c r="D1928" s="4">
        <v>2009</v>
      </c>
      <c r="E1928" s="33">
        <v>0.42291666666666666</v>
      </c>
      <c r="F1928" s="33">
        <v>0.4291666666666667</v>
      </c>
      <c r="G1928" s="33">
        <f t="shared" si="214"/>
        <v>6.2500000000000333E-3</v>
      </c>
      <c r="H1928" s="4">
        <v>2</v>
      </c>
      <c r="I1928" s="5">
        <v>1</v>
      </c>
      <c r="J1928" s="4">
        <v>10</v>
      </c>
      <c r="K1928" s="4">
        <v>10</v>
      </c>
      <c r="L1928" s="4" t="s">
        <v>352</v>
      </c>
      <c r="M1928" s="4" t="s">
        <v>233</v>
      </c>
      <c r="N1928" s="4">
        <v>2</v>
      </c>
      <c r="O1928" s="5">
        <f t="shared" si="215"/>
        <v>35.97</v>
      </c>
      <c r="P1928" s="5">
        <v>10.9</v>
      </c>
      <c r="Q1928" s="5">
        <f t="shared" si="216"/>
        <v>34.979999999999997</v>
      </c>
      <c r="R1928" s="5">
        <v>10.6</v>
      </c>
      <c r="S1928" s="5">
        <f t="shared" si="217"/>
        <v>35.97</v>
      </c>
      <c r="T1928" s="5">
        <v>10.9</v>
      </c>
      <c r="U1928" s="8">
        <f t="shared" si="218"/>
        <v>35.475000000000001</v>
      </c>
      <c r="V1928" s="5">
        <f t="shared" si="219"/>
        <v>10.75</v>
      </c>
      <c r="W1928" s="12">
        <v>27.897169999999999</v>
      </c>
      <c r="X1928" s="12">
        <v>-115.20536</v>
      </c>
      <c r="Y1928" s="4">
        <f t="shared" si="213"/>
        <v>68</v>
      </c>
      <c r="Z1928" s="4">
        <v>20</v>
      </c>
      <c r="AA1928" s="4">
        <v>8</v>
      </c>
      <c r="AB1928" s="4" t="s">
        <v>619</v>
      </c>
      <c r="AC1928" s="4">
        <v>9</v>
      </c>
      <c r="AD1928" s="4" t="s">
        <v>38</v>
      </c>
      <c r="AE1928" s="4">
        <v>30</v>
      </c>
      <c r="AF1928" s="4"/>
      <c r="AG1928" s="4"/>
    </row>
    <row r="1929" spans="1:33">
      <c r="A1929" s="4" t="s">
        <v>361</v>
      </c>
      <c r="B1929" s="4" t="s">
        <v>253</v>
      </c>
      <c r="C1929" s="28">
        <v>40033</v>
      </c>
      <c r="D1929" s="4">
        <v>2009</v>
      </c>
      <c r="E1929" s="33">
        <v>0.42291666666666666</v>
      </c>
      <c r="F1929" s="33">
        <v>0.4291666666666667</v>
      </c>
      <c r="G1929" s="33">
        <f t="shared" si="214"/>
        <v>6.2500000000000333E-3</v>
      </c>
      <c r="H1929" s="4">
        <v>2</v>
      </c>
      <c r="I1929" s="5">
        <v>1</v>
      </c>
      <c r="J1929" s="4">
        <v>10</v>
      </c>
      <c r="K1929" s="4">
        <v>10</v>
      </c>
      <c r="L1929" s="4" t="s">
        <v>352</v>
      </c>
      <c r="M1929" s="4" t="s">
        <v>233</v>
      </c>
      <c r="N1929" s="4">
        <v>2</v>
      </c>
      <c r="O1929" s="5">
        <f t="shared" si="215"/>
        <v>35.97</v>
      </c>
      <c r="P1929" s="5">
        <v>10.9</v>
      </c>
      <c r="Q1929" s="5">
        <f t="shared" si="216"/>
        <v>34.979999999999997</v>
      </c>
      <c r="R1929" s="5">
        <v>10.6</v>
      </c>
      <c r="S1929" s="5">
        <f t="shared" si="217"/>
        <v>35.97</v>
      </c>
      <c r="T1929" s="5">
        <v>10.9</v>
      </c>
      <c r="U1929" s="8">
        <f t="shared" si="218"/>
        <v>35.475000000000001</v>
      </c>
      <c r="V1929" s="5">
        <f t="shared" si="219"/>
        <v>10.75</v>
      </c>
      <c r="W1929" s="12">
        <v>27.897169999999999</v>
      </c>
      <c r="X1929" s="12">
        <v>-115.20536</v>
      </c>
      <c r="Y1929" s="4">
        <f t="shared" si="213"/>
        <v>68</v>
      </c>
      <c r="Z1929" s="4">
        <v>20</v>
      </c>
      <c r="AA1929" s="4">
        <v>8</v>
      </c>
      <c r="AB1929" s="4" t="s">
        <v>613</v>
      </c>
      <c r="AC1929" s="4">
        <v>5</v>
      </c>
      <c r="AD1929" s="4" t="s">
        <v>38</v>
      </c>
      <c r="AE1929" s="4">
        <v>30</v>
      </c>
      <c r="AF1929" s="4"/>
      <c r="AG1929" s="4"/>
    </row>
    <row r="1930" spans="1:33">
      <c r="A1930" s="4" t="s">
        <v>361</v>
      </c>
      <c r="B1930" s="4" t="s">
        <v>253</v>
      </c>
      <c r="C1930" s="28">
        <v>40033</v>
      </c>
      <c r="D1930" s="4">
        <v>2009</v>
      </c>
      <c r="E1930" s="33">
        <v>0.42291666666666666</v>
      </c>
      <c r="F1930" s="33">
        <v>0.4291666666666667</v>
      </c>
      <c r="G1930" s="33">
        <f t="shared" si="214"/>
        <v>6.2500000000000333E-3</v>
      </c>
      <c r="H1930" s="4">
        <v>2</v>
      </c>
      <c r="I1930" s="5">
        <v>1</v>
      </c>
      <c r="J1930" s="4">
        <v>10</v>
      </c>
      <c r="K1930" s="4">
        <v>10</v>
      </c>
      <c r="L1930" s="4" t="s">
        <v>352</v>
      </c>
      <c r="M1930" s="4" t="s">
        <v>233</v>
      </c>
      <c r="N1930" s="4">
        <v>2</v>
      </c>
      <c r="O1930" s="5">
        <f t="shared" si="215"/>
        <v>35.97</v>
      </c>
      <c r="P1930" s="5">
        <v>10.9</v>
      </c>
      <c r="Q1930" s="5">
        <f t="shared" si="216"/>
        <v>34.979999999999997</v>
      </c>
      <c r="R1930" s="5">
        <v>10.6</v>
      </c>
      <c r="S1930" s="5">
        <f t="shared" si="217"/>
        <v>35.97</v>
      </c>
      <c r="T1930" s="5">
        <v>10.9</v>
      </c>
      <c r="U1930" s="8">
        <f t="shared" si="218"/>
        <v>35.475000000000001</v>
      </c>
      <c r="V1930" s="5">
        <f t="shared" si="219"/>
        <v>10.75</v>
      </c>
      <c r="W1930" s="12">
        <v>27.897169999999999</v>
      </c>
      <c r="X1930" s="12">
        <v>-115.20536</v>
      </c>
      <c r="Y1930" s="4">
        <f t="shared" si="213"/>
        <v>68</v>
      </c>
      <c r="Z1930" s="4">
        <v>20</v>
      </c>
      <c r="AA1930" s="4">
        <v>8</v>
      </c>
      <c r="AB1930" s="4" t="s">
        <v>609</v>
      </c>
      <c r="AC1930" s="4">
        <v>6</v>
      </c>
      <c r="AD1930" s="4" t="s">
        <v>38</v>
      </c>
      <c r="AE1930" s="4">
        <v>30</v>
      </c>
      <c r="AF1930" s="4"/>
      <c r="AG1930" s="4"/>
    </row>
    <row r="1931" spans="1:33">
      <c r="A1931" s="4" t="s">
        <v>361</v>
      </c>
      <c r="B1931" s="4" t="s">
        <v>253</v>
      </c>
      <c r="C1931" s="28">
        <v>40033</v>
      </c>
      <c r="D1931" s="4">
        <v>2009</v>
      </c>
      <c r="E1931" s="33">
        <v>0.42291666666666666</v>
      </c>
      <c r="F1931" s="33">
        <v>0.4291666666666667</v>
      </c>
      <c r="G1931" s="33">
        <f t="shared" si="214"/>
        <v>6.2500000000000333E-3</v>
      </c>
      <c r="H1931" s="4">
        <v>2</v>
      </c>
      <c r="I1931" s="5">
        <v>1</v>
      </c>
      <c r="J1931" s="4">
        <v>10</v>
      </c>
      <c r="K1931" s="4">
        <v>10</v>
      </c>
      <c r="L1931" s="4" t="s">
        <v>352</v>
      </c>
      <c r="M1931" s="4" t="s">
        <v>233</v>
      </c>
      <c r="N1931" s="4">
        <v>2</v>
      </c>
      <c r="O1931" s="5">
        <f t="shared" si="215"/>
        <v>35.97</v>
      </c>
      <c r="P1931" s="5">
        <v>10.9</v>
      </c>
      <c r="Q1931" s="5">
        <f t="shared" si="216"/>
        <v>34.979999999999997</v>
      </c>
      <c r="R1931" s="5">
        <v>10.6</v>
      </c>
      <c r="S1931" s="5">
        <f t="shared" si="217"/>
        <v>35.97</v>
      </c>
      <c r="T1931" s="5">
        <v>10.9</v>
      </c>
      <c r="U1931" s="8">
        <f t="shared" si="218"/>
        <v>35.475000000000001</v>
      </c>
      <c r="V1931" s="5">
        <f t="shared" si="219"/>
        <v>10.75</v>
      </c>
      <c r="W1931" s="12">
        <v>27.897169999999999</v>
      </c>
      <c r="X1931" s="12">
        <v>-115.20536</v>
      </c>
      <c r="Y1931" s="4">
        <f t="shared" si="213"/>
        <v>68</v>
      </c>
      <c r="Z1931" s="4">
        <v>20</v>
      </c>
      <c r="AA1931" s="4">
        <v>8</v>
      </c>
      <c r="AB1931" s="4" t="s">
        <v>608</v>
      </c>
      <c r="AC1931" s="4">
        <v>1</v>
      </c>
      <c r="AD1931" s="4" t="s">
        <v>38</v>
      </c>
      <c r="AE1931" s="4">
        <v>30</v>
      </c>
      <c r="AF1931" s="4"/>
      <c r="AG1931" s="4"/>
    </row>
    <row r="1932" spans="1:33">
      <c r="A1932" s="4" t="s">
        <v>361</v>
      </c>
      <c r="B1932" s="4" t="s">
        <v>253</v>
      </c>
      <c r="C1932" s="28">
        <v>40033</v>
      </c>
      <c r="D1932" s="4">
        <v>2009</v>
      </c>
      <c r="E1932" s="33">
        <v>0.42291666666666666</v>
      </c>
      <c r="F1932" s="33">
        <v>0.4291666666666667</v>
      </c>
      <c r="G1932" s="33">
        <f t="shared" si="214"/>
        <v>6.2500000000000333E-3</v>
      </c>
      <c r="H1932" s="4">
        <v>2</v>
      </c>
      <c r="I1932" s="5">
        <v>1</v>
      </c>
      <c r="J1932" s="4">
        <v>10</v>
      </c>
      <c r="K1932" s="4">
        <v>10</v>
      </c>
      <c r="L1932" s="4" t="s">
        <v>352</v>
      </c>
      <c r="M1932" s="4" t="s">
        <v>233</v>
      </c>
      <c r="N1932" s="4">
        <v>2</v>
      </c>
      <c r="O1932" s="5">
        <f t="shared" si="215"/>
        <v>35.97</v>
      </c>
      <c r="P1932" s="5">
        <v>10.9</v>
      </c>
      <c r="Q1932" s="5">
        <f t="shared" si="216"/>
        <v>34.979999999999997</v>
      </c>
      <c r="R1932" s="5">
        <v>10.6</v>
      </c>
      <c r="S1932" s="5">
        <f t="shared" si="217"/>
        <v>35.97</v>
      </c>
      <c r="T1932" s="5">
        <v>10.9</v>
      </c>
      <c r="U1932" s="8">
        <f t="shared" si="218"/>
        <v>35.475000000000001</v>
      </c>
      <c r="V1932" s="5">
        <f t="shared" si="219"/>
        <v>10.75</v>
      </c>
      <c r="W1932" s="12">
        <v>27.897169999999999</v>
      </c>
      <c r="X1932" s="12">
        <v>-115.20536</v>
      </c>
      <c r="Y1932" s="4">
        <f t="shared" si="213"/>
        <v>68</v>
      </c>
      <c r="Z1932" s="4">
        <v>20</v>
      </c>
      <c r="AA1932" s="4">
        <v>8</v>
      </c>
      <c r="AB1932" s="4" t="s">
        <v>612</v>
      </c>
      <c r="AC1932" s="4">
        <v>1</v>
      </c>
      <c r="AD1932" s="4" t="s">
        <v>38</v>
      </c>
      <c r="AE1932" s="4">
        <v>30</v>
      </c>
      <c r="AF1932" s="4"/>
      <c r="AG1932" s="4"/>
    </row>
    <row r="1933" spans="1:33">
      <c r="A1933" s="4" t="s">
        <v>361</v>
      </c>
      <c r="B1933" s="4" t="s">
        <v>253</v>
      </c>
      <c r="C1933" s="28">
        <v>40033</v>
      </c>
      <c r="D1933" s="4">
        <v>2009</v>
      </c>
      <c r="E1933" s="33">
        <v>0.42291666666666666</v>
      </c>
      <c r="F1933" s="33">
        <v>0.4291666666666667</v>
      </c>
      <c r="G1933" s="33">
        <f t="shared" si="214"/>
        <v>6.2500000000000333E-3</v>
      </c>
      <c r="H1933" s="4">
        <v>2</v>
      </c>
      <c r="I1933" s="5">
        <v>1</v>
      </c>
      <c r="J1933" s="4">
        <v>10</v>
      </c>
      <c r="K1933" s="4">
        <v>10</v>
      </c>
      <c r="L1933" s="4" t="s">
        <v>352</v>
      </c>
      <c r="M1933" s="4" t="s">
        <v>233</v>
      </c>
      <c r="N1933" s="4">
        <v>2</v>
      </c>
      <c r="O1933" s="5">
        <f t="shared" si="215"/>
        <v>35.97</v>
      </c>
      <c r="P1933" s="5">
        <v>10.9</v>
      </c>
      <c r="Q1933" s="5">
        <f t="shared" si="216"/>
        <v>34.979999999999997</v>
      </c>
      <c r="R1933" s="5">
        <v>10.6</v>
      </c>
      <c r="S1933" s="5">
        <f t="shared" si="217"/>
        <v>35.97</v>
      </c>
      <c r="T1933" s="5">
        <v>10.9</v>
      </c>
      <c r="U1933" s="8">
        <f t="shared" si="218"/>
        <v>35.475000000000001</v>
      </c>
      <c r="V1933" s="5">
        <f t="shared" si="219"/>
        <v>10.75</v>
      </c>
      <c r="W1933" s="12">
        <v>27.897169999999999</v>
      </c>
      <c r="X1933" s="12">
        <v>-115.20536</v>
      </c>
      <c r="Y1933" s="4">
        <f t="shared" si="213"/>
        <v>68</v>
      </c>
      <c r="Z1933" s="4">
        <v>20</v>
      </c>
      <c r="AA1933" s="4">
        <v>8</v>
      </c>
      <c r="AB1933" s="4" t="s">
        <v>606</v>
      </c>
      <c r="AC1933" s="4">
        <v>5</v>
      </c>
      <c r="AD1933" s="4" t="s">
        <v>38</v>
      </c>
      <c r="AE1933" s="4">
        <v>30</v>
      </c>
      <c r="AF1933" s="4"/>
      <c r="AG1933" s="4"/>
    </row>
    <row r="1934" spans="1:33">
      <c r="A1934" s="4" t="s">
        <v>361</v>
      </c>
      <c r="B1934" s="4" t="s">
        <v>253</v>
      </c>
      <c r="C1934" s="28">
        <v>40033</v>
      </c>
      <c r="D1934" s="4">
        <v>2009</v>
      </c>
      <c r="E1934" s="33">
        <v>0.42291666666666666</v>
      </c>
      <c r="F1934" s="33">
        <v>0.4291666666666667</v>
      </c>
      <c r="G1934" s="33">
        <f t="shared" si="214"/>
        <v>6.2500000000000333E-3</v>
      </c>
      <c r="H1934" s="4">
        <v>2</v>
      </c>
      <c r="I1934" s="5">
        <v>1</v>
      </c>
      <c r="J1934" s="4">
        <v>10</v>
      </c>
      <c r="K1934" s="4">
        <v>10</v>
      </c>
      <c r="L1934" s="4" t="s">
        <v>352</v>
      </c>
      <c r="M1934" s="4" t="s">
        <v>233</v>
      </c>
      <c r="N1934" s="4">
        <v>2</v>
      </c>
      <c r="O1934" s="5">
        <f t="shared" si="215"/>
        <v>35.97</v>
      </c>
      <c r="P1934" s="5">
        <v>10.9</v>
      </c>
      <c r="Q1934" s="5">
        <f t="shared" si="216"/>
        <v>34.979999999999997</v>
      </c>
      <c r="R1934" s="5">
        <v>10.6</v>
      </c>
      <c r="S1934" s="5">
        <f t="shared" si="217"/>
        <v>35.97</v>
      </c>
      <c r="T1934" s="5">
        <v>10.9</v>
      </c>
      <c r="U1934" s="8">
        <f t="shared" si="218"/>
        <v>35.475000000000001</v>
      </c>
      <c r="V1934" s="5">
        <f t="shared" si="219"/>
        <v>10.75</v>
      </c>
      <c r="W1934" s="12">
        <v>27.897169999999999</v>
      </c>
      <c r="X1934" s="12">
        <v>-115.20536</v>
      </c>
      <c r="Y1934" s="4">
        <f t="shared" si="213"/>
        <v>68</v>
      </c>
      <c r="Z1934" s="4">
        <v>20</v>
      </c>
      <c r="AA1934" s="4">
        <v>8</v>
      </c>
      <c r="AB1934" s="4" t="s">
        <v>607</v>
      </c>
      <c r="AC1934" s="4">
        <v>2</v>
      </c>
      <c r="AD1934" s="4" t="s">
        <v>38</v>
      </c>
      <c r="AE1934" s="4">
        <v>30</v>
      </c>
      <c r="AF1934" s="4"/>
      <c r="AG1934" s="4"/>
    </row>
    <row r="1935" spans="1:33">
      <c r="A1935" s="4" t="s">
        <v>361</v>
      </c>
      <c r="B1935" s="4" t="s">
        <v>253</v>
      </c>
      <c r="C1935" s="28">
        <v>40033</v>
      </c>
      <c r="D1935" s="4">
        <v>2009</v>
      </c>
      <c r="E1935" s="33">
        <v>0.42291666666666666</v>
      </c>
      <c r="F1935" s="33">
        <v>0.4291666666666667</v>
      </c>
      <c r="G1935" s="33">
        <f t="shared" si="214"/>
        <v>6.2500000000000333E-3</v>
      </c>
      <c r="H1935" s="4">
        <v>2</v>
      </c>
      <c r="I1935" s="5">
        <v>1</v>
      </c>
      <c r="J1935" s="4">
        <v>10</v>
      </c>
      <c r="K1935" s="4">
        <v>10</v>
      </c>
      <c r="L1935" s="4" t="s">
        <v>352</v>
      </c>
      <c r="M1935" s="4" t="s">
        <v>233</v>
      </c>
      <c r="N1935" s="4">
        <v>2</v>
      </c>
      <c r="O1935" s="5">
        <f t="shared" si="215"/>
        <v>35.97</v>
      </c>
      <c r="P1935" s="5">
        <v>10.9</v>
      </c>
      <c r="Q1935" s="5">
        <f t="shared" si="216"/>
        <v>34.979999999999997</v>
      </c>
      <c r="R1935" s="5">
        <v>10.6</v>
      </c>
      <c r="S1935" s="5">
        <f t="shared" si="217"/>
        <v>35.97</v>
      </c>
      <c r="T1935" s="5">
        <v>10.9</v>
      </c>
      <c r="U1935" s="8">
        <f t="shared" si="218"/>
        <v>35.475000000000001</v>
      </c>
      <c r="V1935" s="5">
        <f t="shared" si="219"/>
        <v>10.75</v>
      </c>
      <c r="W1935" s="12">
        <v>27.897169999999999</v>
      </c>
      <c r="X1935" s="12">
        <v>-115.20536</v>
      </c>
      <c r="Y1935" s="4">
        <f t="shared" si="213"/>
        <v>68</v>
      </c>
      <c r="Z1935" s="4">
        <v>20</v>
      </c>
      <c r="AA1935" s="4">
        <v>8</v>
      </c>
      <c r="AB1935" s="4" t="s">
        <v>611</v>
      </c>
      <c r="AC1935" s="4">
        <v>5</v>
      </c>
      <c r="AD1935" s="4" t="s">
        <v>38</v>
      </c>
      <c r="AE1935" s="4">
        <v>30</v>
      </c>
      <c r="AF1935" s="4"/>
      <c r="AG1935" s="4"/>
    </row>
    <row r="1936" spans="1:33">
      <c r="A1936" s="4" t="s">
        <v>362</v>
      </c>
      <c r="B1936" s="4" t="s">
        <v>253</v>
      </c>
      <c r="C1936" s="28">
        <v>40033</v>
      </c>
      <c r="D1936" s="4">
        <v>2009</v>
      </c>
      <c r="E1936" s="33">
        <v>0.47291666666666665</v>
      </c>
      <c r="F1936" s="33">
        <v>0.47569444444444442</v>
      </c>
      <c r="G1936" s="33">
        <f t="shared" si="214"/>
        <v>2.7777777777777679E-3</v>
      </c>
      <c r="H1936" s="4">
        <v>2</v>
      </c>
      <c r="I1936" s="5">
        <v>2</v>
      </c>
      <c r="J1936" s="4">
        <v>11</v>
      </c>
      <c r="K1936" s="4">
        <v>11</v>
      </c>
      <c r="L1936" s="4" t="s">
        <v>352</v>
      </c>
      <c r="M1936" s="4" t="s">
        <v>233</v>
      </c>
      <c r="N1936" s="4">
        <v>2</v>
      </c>
      <c r="O1936" s="5">
        <f t="shared" si="215"/>
        <v>25.08</v>
      </c>
      <c r="P1936" s="5">
        <v>7.6</v>
      </c>
      <c r="Q1936" s="5">
        <f t="shared" si="216"/>
        <v>28.38</v>
      </c>
      <c r="R1936" s="5">
        <v>8.6</v>
      </c>
      <c r="S1936" s="5">
        <f t="shared" si="217"/>
        <v>28.38</v>
      </c>
      <c r="T1936" s="5">
        <v>8.6</v>
      </c>
      <c r="U1936" s="8">
        <f t="shared" si="218"/>
        <v>26.729999999999997</v>
      </c>
      <c r="V1936" s="5">
        <f t="shared" si="219"/>
        <v>8.1</v>
      </c>
      <c r="W1936" s="12">
        <v>27.894739999999999</v>
      </c>
      <c r="X1936" s="12">
        <v>-115.20603</v>
      </c>
      <c r="Y1936" s="4">
        <f t="shared" si="213"/>
        <v>68</v>
      </c>
      <c r="Z1936" s="4">
        <v>20</v>
      </c>
      <c r="AA1936" s="4">
        <v>8</v>
      </c>
      <c r="AB1936" s="4" t="s">
        <v>613</v>
      </c>
      <c r="AC1936" s="4">
        <v>1</v>
      </c>
      <c r="AD1936" s="4" t="s">
        <v>38</v>
      </c>
      <c r="AE1936" s="4">
        <v>30</v>
      </c>
      <c r="AF1936" s="4"/>
      <c r="AG1936" s="4"/>
    </row>
    <row r="1937" spans="1:33">
      <c r="A1937" s="4" t="s">
        <v>362</v>
      </c>
      <c r="B1937" s="4" t="s">
        <v>253</v>
      </c>
      <c r="C1937" s="28">
        <v>40033</v>
      </c>
      <c r="D1937" s="4">
        <v>2009</v>
      </c>
      <c r="E1937" s="33">
        <v>0.47291666666666665</v>
      </c>
      <c r="F1937" s="33">
        <v>0.47569444444444442</v>
      </c>
      <c r="G1937" s="33">
        <f t="shared" si="214"/>
        <v>2.7777777777777679E-3</v>
      </c>
      <c r="H1937" s="4">
        <v>2</v>
      </c>
      <c r="I1937" s="5">
        <v>2</v>
      </c>
      <c r="J1937" s="4">
        <v>11</v>
      </c>
      <c r="K1937" s="4">
        <v>11</v>
      </c>
      <c r="L1937" s="4" t="s">
        <v>352</v>
      </c>
      <c r="M1937" s="4" t="s">
        <v>233</v>
      </c>
      <c r="N1937" s="4">
        <v>2</v>
      </c>
      <c r="O1937" s="5">
        <f t="shared" si="215"/>
        <v>25.08</v>
      </c>
      <c r="P1937" s="5">
        <v>7.6</v>
      </c>
      <c r="Q1937" s="5">
        <f t="shared" si="216"/>
        <v>28.38</v>
      </c>
      <c r="R1937" s="5">
        <v>8.6</v>
      </c>
      <c r="S1937" s="5">
        <f t="shared" si="217"/>
        <v>28.38</v>
      </c>
      <c r="T1937" s="5">
        <v>8.6</v>
      </c>
      <c r="U1937" s="8">
        <f t="shared" si="218"/>
        <v>26.729999999999997</v>
      </c>
      <c r="V1937" s="5">
        <f t="shared" si="219"/>
        <v>8.1</v>
      </c>
      <c r="W1937" s="12">
        <v>27.894739999999999</v>
      </c>
      <c r="X1937" s="12">
        <v>-115.20603</v>
      </c>
      <c r="Y1937" s="4">
        <f t="shared" si="213"/>
        <v>68</v>
      </c>
      <c r="Z1937" s="4">
        <v>20</v>
      </c>
      <c r="AA1937" s="4">
        <v>8</v>
      </c>
      <c r="AB1937" s="4" t="s">
        <v>606</v>
      </c>
      <c r="AC1937" s="4">
        <v>19</v>
      </c>
      <c r="AD1937" s="4" t="s">
        <v>38</v>
      </c>
      <c r="AE1937" s="4">
        <v>30</v>
      </c>
      <c r="AF1937" s="4"/>
      <c r="AG1937" s="4"/>
    </row>
    <row r="1938" spans="1:33">
      <c r="A1938" s="4" t="s">
        <v>362</v>
      </c>
      <c r="B1938" s="4" t="s">
        <v>253</v>
      </c>
      <c r="C1938" s="28">
        <v>40033</v>
      </c>
      <c r="D1938" s="4">
        <v>2009</v>
      </c>
      <c r="E1938" s="33">
        <v>0.47291666666666665</v>
      </c>
      <c r="F1938" s="33">
        <v>0.47569444444444442</v>
      </c>
      <c r="G1938" s="33">
        <f t="shared" si="214"/>
        <v>2.7777777777777679E-3</v>
      </c>
      <c r="H1938" s="4">
        <v>2</v>
      </c>
      <c r="I1938" s="5">
        <v>2</v>
      </c>
      <c r="J1938" s="4">
        <v>11</v>
      </c>
      <c r="K1938" s="4">
        <v>11</v>
      </c>
      <c r="L1938" s="4" t="s">
        <v>352</v>
      </c>
      <c r="M1938" s="4" t="s">
        <v>233</v>
      </c>
      <c r="N1938" s="4">
        <v>2</v>
      </c>
      <c r="O1938" s="5">
        <f t="shared" si="215"/>
        <v>25.08</v>
      </c>
      <c r="P1938" s="5">
        <v>7.6</v>
      </c>
      <c r="Q1938" s="5">
        <f t="shared" si="216"/>
        <v>28.38</v>
      </c>
      <c r="R1938" s="5">
        <v>8.6</v>
      </c>
      <c r="S1938" s="5">
        <f t="shared" si="217"/>
        <v>28.38</v>
      </c>
      <c r="T1938" s="5">
        <v>8.6</v>
      </c>
      <c r="U1938" s="8">
        <f t="shared" si="218"/>
        <v>26.729999999999997</v>
      </c>
      <c r="V1938" s="5">
        <f t="shared" si="219"/>
        <v>8.1</v>
      </c>
      <c r="W1938" s="12">
        <v>27.894739999999999</v>
      </c>
      <c r="X1938" s="12">
        <v>-115.20603</v>
      </c>
      <c r="Y1938" s="4">
        <f t="shared" si="213"/>
        <v>68</v>
      </c>
      <c r="Z1938" s="4">
        <v>20</v>
      </c>
      <c r="AA1938" s="4">
        <v>8</v>
      </c>
      <c r="AB1938" s="4" t="s">
        <v>611</v>
      </c>
      <c r="AC1938" s="4">
        <v>1</v>
      </c>
      <c r="AD1938" s="4" t="s">
        <v>38</v>
      </c>
      <c r="AE1938" s="4">
        <v>30</v>
      </c>
      <c r="AF1938" s="4"/>
      <c r="AG1938" s="4"/>
    </row>
    <row r="1939" spans="1:33">
      <c r="A1939" s="4" t="s">
        <v>363</v>
      </c>
      <c r="B1939" s="4" t="s">
        <v>34</v>
      </c>
      <c r="C1939" s="28">
        <v>40035</v>
      </c>
      <c r="D1939" s="4">
        <v>2009</v>
      </c>
      <c r="E1939" s="33">
        <v>0.42291666666666666</v>
      </c>
      <c r="F1939" s="33">
        <v>0.42708333333333331</v>
      </c>
      <c r="G1939" s="33">
        <f t="shared" si="214"/>
        <v>4.1666666666666519E-3</v>
      </c>
      <c r="H1939" s="4">
        <v>2</v>
      </c>
      <c r="I1939" s="5">
        <v>1</v>
      </c>
      <c r="J1939" s="5">
        <v>12</v>
      </c>
      <c r="K1939" s="4">
        <v>12</v>
      </c>
      <c r="L1939" s="4" t="s">
        <v>352</v>
      </c>
      <c r="M1939" s="4" t="s">
        <v>233</v>
      </c>
      <c r="N1939" s="4">
        <v>2</v>
      </c>
      <c r="O1939" s="5">
        <f t="shared" si="215"/>
        <v>50.16</v>
      </c>
      <c r="P1939" s="5">
        <v>15.2</v>
      </c>
      <c r="Q1939" s="5">
        <f t="shared" si="216"/>
        <v>57.419999999999995</v>
      </c>
      <c r="R1939" s="5">
        <v>17.399999999999999</v>
      </c>
      <c r="S1939" s="5">
        <f t="shared" si="217"/>
        <v>57.419999999999995</v>
      </c>
      <c r="T1939" s="5">
        <v>17.399999999999999</v>
      </c>
      <c r="U1939" s="8">
        <f t="shared" si="218"/>
        <v>53.789999999999985</v>
      </c>
      <c r="V1939" s="5">
        <f t="shared" si="219"/>
        <v>16.299999999999997</v>
      </c>
      <c r="W1939" s="12">
        <v>27.897220000000001</v>
      </c>
      <c r="X1939" s="12">
        <v>-115.2055</v>
      </c>
      <c r="Y1939" s="4">
        <f t="shared" si="213"/>
        <v>68</v>
      </c>
      <c r="Z1939" s="4">
        <v>20</v>
      </c>
      <c r="AA1939" s="4">
        <v>10</v>
      </c>
      <c r="AB1939" s="4" t="s">
        <v>604</v>
      </c>
      <c r="AC1939" s="4">
        <v>1</v>
      </c>
      <c r="AD1939" s="4" t="s">
        <v>38</v>
      </c>
      <c r="AE1939" s="4">
        <v>30</v>
      </c>
      <c r="AF1939" s="4"/>
      <c r="AG1939" s="4" t="s">
        <v>336</v>
      </c>
    </row>
    <row r="1940" spans="1:33">
      <c r="A1940" s="4" t="s">
        <v>363</v>
      </c>
      <c r="B1940" s="4" t="s">
        <v>34</v>
      </c>
      <c r="C1940" s="28">
        <v>40035</v>
      </c>
      <c r="D1940" s="4">
        <v>2009</v>
      </c>
      <c r="E1940" s="33">
        <v>0.42291666666666666</v>
      </c>
      <c r="F1940" s="33">
        <v>0.42708333333333331</v>
      </c>
      <c r="G1940" s="33">
        <f t="shared" si="214"/>
        <v>4.1666666666666519E-3</v>
      </c>
      <c r="H1940" s="4">
        <v>2</v>
      </c>
      <c r="I1940" s="5">
        <v>1</v>
      </c>
      <c r="J1940" s="5">
        <v>12</v>
      </c>
      <c r="K1940" s="4">
        <v>12</v>
      </c>
      <c r="L1940" s="4" t="s">
        <v>352</v>
      </c>
      <c r="M1940" s="4" t="s">
        <v>233</v>
      </c>
      <c r="N1940" s="4">
        <v>2</v>
      </c>
      <c r="O1940" s="5">
        <f t="shared" si="215"/>
        <v>50.16</v>
      </c>
      <c r="P1940" s="5">
        <v>15.2</v>
      </c>
      <c r="Q1940" s="5">
        <f t="shared" si="216"/>
        <v>57.419999999999995</v>
      </c>
      <c r="R1940" s="5">
        <v>17.399999999999999</v>
      </c>
      <c r="S1940" s="5">
        <f t="shared" si="217"/>
        <v>57.419999999999995</v>
      </c>
      <c r="T1940" s="5">
        <v>17.399999999999999</v>
      </c>
      <c r="U1940" s="8">
        <f t="shared" si="218"/>
        <v>53.789999999999985</v>
      </c>
      <c r="V1940" s="5">
        <f t="shared" si="219"/>
        <v>16.299999999999997</v>
      </c>
      <c r="W1940" s="12">
        <v>27.897220000000001</v>
      </c>
      <c r="X1940" s="12">
        <v>-115.2055</v>
      </c>
      <c r="Y1940" s="4">
        <f t="shared" si="213"/>
        <v>68</v>
      </c>
      <c r="Z1940" s="4">
        <v>20</v>
      </c>
      <c r="AA1940" s="4">
        <v>10</v>
      </c>
      <c r="AB1940" s="4" t="s">
        <v>611</v>
      </c>
      <c r="AC1940" s="4">
        <v>10</v>
      </c>
      <c r="AD1940" s="4" t="s">
        <v>38</v>
      </c>
      <c r="AE1940" s="4">
        <v>30</v>
      </c>
      <c r="AF1940" s="4"/>
      <c r="AG1940" s="4"/>
    </row>
    <row r="1941" spans="1:33">
      <c r="A1941" s="4" t="s">
        <v>363</v>
      </c>
      <c r="B1941" s="4" t="s">
        <v>34</v>
      </c>
      <c r="C1941" s="28">
        <v>40035</v>
      </c>
      <c r="D1941" s="4">
        <v>2009</v>
      </c>
      <c r="E1941" s="33">
        <v>0.42291666666666666</v>
      </c>
      <c r="F1941" s="33">
        <v>0.42708333333333331</v>
      </c>
      <c r="G1941" s="33">
        <f t="shared" si="214"/>
        <v>4.1666666666666519E-3</v>
      </c>
      <c r="H1941" s="4">
        <v>2</v>
      </c>
      <c r="I1941" s="5">
        <v>1</v>
      </c>
      <c r="J1941" s="5">
        <v>12</v>
      </c>
      <c r="K1941" s="4">
        <v>12</v>
      </c>
      <c r="L1941" s="4" t="s">
        <v>352</v>
      </c>
      <c r="M1941" s="4" t="s">
        <v>233</v>
      </c>
      <c r="N1941" s="4">
        <v>2</v>
      </c>
      <c r="O1941" s="5">
        <f t="shared" si="215"/>
        <v>50.16</v>
      </c>
      <c r="P1941" s="5">
        <v>15.2</v>
      </c>
      <c r="Q1941" s="5">
        <f t="shared" si="216"/>
        <v>57.419999999999995</v>
      </c>
      <c r="R1941" s="5">
        <v>17.399999999999999</v>
      </c>
      <c r="S1941" s="5">
        <f t="shared" si="217"/>
        <v>57.419999999999995</v>
      </c>
      <c r="T1941" s="5">
        <v>17.399999999999999</v>
      </c>
      <c r="U1941" s="8">
        <f t="shared" si="218"/>
        <v>53.789999999999985</v>
      </c>
      <c r="V1941" s="5">
        <f t="shared" si="219"/>
        <v>16.299999999999997</v>
      </c>
      <c r="W1941" s="12">
        <v>27.897220000000001</v>
      </c>
      <c r="X1941" s="12">
        <v>-115.2055</v>
      </c>
      <c r="Y1941" s="4">
        <f t="shared" si="213"/>
        <v>68</v>
      </c>
      <c r="Z1941" s="4">
        <v>20</v>
      </c>
      <c r="AA1941" s="4">
        <v>10</v>
      </c>
      <c r="AB1941" s="4" t="s">
        <v>613</v>
      </c>
      <c r="AC1941" s="4">
        <v>18</v>
      </c>
      <c r="AD1941" s="4" t="s">
        <v>38</v>
      </c>
      <c r="AE1941" s="4">
        <v>30</v>
      </c>
      <c r="AF1941" s="4"/>
      <c r="AG1941" s="4"/>
    </row>
    <row r="1942" spans="1:33">
      <c r="A1942" s="4" t="s">
        <v>363</v>
      </c>
      <c r="B1942" s="4" t="s">
        <v>34</v>
      </c>
      <c r="C1942" s="28">
        <v>40035</v>
      </c>
      <c r="D1942" s="4">
        <v>2009</v>
      </c>
      <c r="E1942" s="33">
        <v>0.42291666666666666</v>
      </c>
      <c r="F1942" s="33">
        <v>0.42708333333333331</v>
      </c>
      <c r="G1942" s="33">
        <f t="shared" si="214"/>
        <v>4.1666666666666519E-3</v>
      </c>
      <c r="H1942" s="4">
        <v>2</v>
      </c>
      <c r="I1942" s="5">
        <v>1</v>
      </c>
      <c r="J1942" s="5">
        <v>12</v>
      </c>
      <c r="K1942" s="4">
        <v>12</v>
      </c>
      <c r="L1942" s="4" t="s">
        <v>352</v>
      </c>
      <c r="M1942" s="4" t="s">
        <v>233</v>
      </c>
      <c r="N1942" s="4">
        <v>2</v>
      </c>
      <c r="O1942" s="5">
        <f t="shared" si="215"/>
        <v>50.16</v>
      </c>
      <c r="P1942" s="5">
        <v>15.2</v>
      </c>
      <c r="Q1942" s="5">
        <f t="shared" si="216"/>
        <v>57.419999999999995</v>
      </c>
      <c r="R1942" s="5">
        <v>17.399999999999999</v>
      </c>
      <c r="S1942" s="5">
        <f t="shared" si="217"/>
        <v>57.419999999999995</v>
      </c>
      <c r="T1942" s="5">
        <v>17.399999999999999</v>
      </c>
      <c r="U1942" s="8">
        <f t="shared" si="218"/>
        <v>53.789999999999985</v>
      </c>
      <c r="V1942" s="5">
        <f t="shared" si="219"/>
        <v>16.299999999999997</v>
      </c>
      <c r="W1942" s="12">
        <v>27.897220000000001</v>
      </c>
      <c r="X1942" s="12">
        <v>-115.2055</v>
      </c>
      <c r="Y1942" s="4">
        <f t="shared" si="213"/>
        <v>68</v>
      </c>
      <c r="Z1942" s="4">
        <v>20</v>
      </c>
      <c r="AA1942" s="4">
        <v>10</v>
      </c>
      <c r="AB1942" s="4" t="s">
        <v>610</v>
      </c>
      <c r="AC1942" s="4">
        <v>1</v>
      </c>
      <c r="AD1942" s="4" t="s">
        <v>38</v>
      </c>
      <c r="AE1942" s="4">
        <v>30</v>
      </c>
      <c r="AF1942" s="4"/>
      <c r="AG1942" s="4"/>
    </row>
    <row r="1943" spans="1:33">
      <c r="A1943" s="4" t="s">
        <v>363</v>
      </c>
      <c r="B1943" s="4" t="s">
        <v>34</v>
      </c>
      <c r="C1943" s="28">
        <v>40035</v>
      </c>
      <c r="D1943" s="4">
        <v>2009</v>
      </c>
      <c r="E1943" s="33">
        <v>0.42291666666666666</v>
      </c>
      <c r="F1943" s="33">
        <v>0.42708333333333331</v>
      </c>
      <c r="G1943" s="33">
        <f t="shared" si="214"/>
        <v>4.1666666666666519E-3</v>
      </c>
      <c r="H1943" s="4">
        <v>2</v>
      </c>
      <c r="I1943" s="5">
        <v>1</v>
      </c>
      <c r="J1943" s="5">
        <v>12</v>
      </c>
      <c r="K1943" s="4">
        <v>12</v>
      </c>
      <c r="L1943" s="4" t="s">
        <v>352</v>
      </c>
      <c r="M1943" s="4" t="s">
        <v>233</v>
      </c>
      <c r="N1943" s="4">
        <v>2</v>
      </c>
      <c r="O1943" s="5">
        <f t="shared" si="215"/>
        <v>50.16</v>
      </c>
      <c r="P1943" s="5">
        <v>15.2</v>
      </c>
      <c r="Q1943" s="5">
        <f t="shared" si="216"/>
        <v>57.419999999999995</v>
      </c>
      <c r="R1943" s="5">
        <v>17.399999999999999</v>
      </c>
      <c r="S1943" s="5">
        <f t="shared" si="217"/>
        <v>57.419999999999995</v>
      </c>
      <c r="T1943" s="5">
        <v>17.399999999999999</v>
      </c>
      <c r="U1943" s="8">
        <f t="shared" si="218"/>
        <v>53.789999999999985</v>
      </c>
      <c r="V1943" s="5">
        <f t="shared" si="219"/>
        <v>16.299999999999997</v>
      </c>
      <c r="W1943" s="12">
        <v>27.897220000000001</v>
      </c>
      <c r="X1943" s="12">
        <v>-115.2055</v>
      </c>
      <c r="Y1943" s="4">
        <f t="shared" si="213"/>
        <v>68</v>
      </c>
      <c r="Z1943" s="4">
        <v>20</v>
      </c>
      <c r="AA1943" s="4">
        <v>10</v>
      </c>
      <c r="AB1943" s="4" t="s">
        <v>609</v>
      </c>
      <c r="AC1943" s="4">
        <v>1</v>
      </c>
      <c r="AD1943" s="4" t="s">
        <v>38</v>
      </c>
      <c r="AE1943" s="4">
        <v>30</v>
      </c>
      <c r="AF1943" s="4"/>
      <c r="AG1943" s="4"/>
    </row>
    <row r="1944" spans="1:33">
      <c r="A1944" s="4" t="s">
        <v>364</v>
      </c>
      <c r="B1944" s="4" t="s">
        <v>34</v>
      </c>
      <c r="C1944" s="28">
        <v>40035</v>
      </c>
      <c r="D1944" s="4">
        <v>2009</v>
      </c>
      <c r="E1944" s="33">
        <v>0.47638888888888892</v>
      </c>
      <c r="F1944" s="33">
        <v>0.48055555555555557</v>
      </c>
      <c r="G1944" s="33">
        <f t="shared" si="214"/>
        <v>4.1666666666666519E-3</v>
      </c>
      <c r="H1944" s="4">
        <v>2</v>
      </c>
      <c r="I1944" s="5">
        <v>2</v>
      </c>
      <c r="J1944" s="5">
        <v>13</v>
      </c>
      <c r="K1944" s="4">
        <v>13</v>
      </c>
      <c r="L1944" s="4" t="s">
        <v>352</v>
      </c>
      <c r="M1944" s="4" t="s">
        <v>233</v>
      </c>
      <c r="N1944" s="4">
        <v>2</v>
      </c>
      <c r="O1944" s="5">
        <f t="shared" si="215"/>
        <v>19.799999999999997</v>
      </c>
      <c r="P1944" s="5">
        <v>6</v>
      </c>
      <c r="Q1944" s="5">
        <f t="shared" si="216"/>
        <v>16.5</v>
      </c>
      <c r="R1944" s="5">
        <v>5</v>
      </c>
      <c r="S1944" s="5">
        <f t="shared" si="217"/>
        <v>19.799999999999997</v>
      </c>
      <c r="T1944" s="5">
        <v>6</v>
      </c>
      <c r="U1944" s="8">
        <f t="shared" si="218"/>
        <v>18.149999999999999</v>
      </c>
      <c r="V1944" s="5">
        <f t="shared" si="219"/>
        <v>5.5</v>
      </c>
      <c r="W1944" s="12">
        <v>27.893219999999999</v>
      </c>
      <c r="X1944" s="12">
        <v>-115.20576</v>
      </c>
      <c r="Y1944" s="4">
        <f t="shared" si="213"/>
        <v>68</v>
      </c>
      <c r="Z1944" s="4">
        <v>20</v>
      </c>
      <c r="AA1944" s="4">
        <v>10</v>
      </c>
      <c r="AB1944" s="4" t="s">
        <v>606</v>
      </c>
      <c r="AC1944" s="4">
        <v>20</v>
      </c>
      <c r="AD1944" s="4" t="s">
        <v>38</v>
      </c>
      <c r="AE1944" s="4">
        <v>300</v>
      </c>
      <c r="AF1944" s="4"/>
      <c r="AG1944" s="4"/>
    </row>
    <row r="1945" spans="1:33">
      <c r="A1945" s="4" t="s">
        <v>364</v>
      </c>
      <c r="B1945" s="4" t="s">
        <v>34</v>
      </c>
      <c r="C1945" s="28">
        <v>40035</v>
      </c>
      <c r="D1945" s="4">
        <v>2009</v>
      </c>
      <c r="E1945" s="33">
        <v>0.47638888888888892</v>
      </c>
      <c r="F1945" s="33">
        <v>0.48055555555555557</v>
      </c>
      <c r="G1945" s="33">
        <f t="shared" si="214"/>
        <v>4.1666666666666519E-3</v>
      </c>
      <c r="H1945" s="4">
        <v>2</v>
      </c>
      <c r="I1945" s="5">
        <v>2</v>
      </c>
      <c r="J1945" s="5">
        <v>13</v>
      </c>
      <c r="K1945" s="4">
        <v>13</v>
      </c>
      <c r="L1945" s="4" t="s">
        <v>352</v>
      </c>
      <c r="M1945" s="4" t="s">
        <v>233</v>
      </c>
      <c r="N1945" s="4">
        <v>2</v>
      </c>
      <c r="O1945" s="5">
        <f t="shared" si="215"/>
        <v>19.799999999999997</v>
      </c>
      <c r="P1945" s="5">
        <v>6</v>
      </c>
      <c r="Q1945" s="5">
        <f t="shared" si="216"/>
        <v>16.5</v>
      </c>
      <c r="R1945" s="5">
        <v>5</v>
      </c>
      <c r="S1945" s="5">
        <f t="shared" si="217"/>
        <v>19.799999999999997</v>
      </c>
      <c r="T1945" s="5">
        <v>6</v>
      </c>
      <c r="U1945" s="8">
        <f t="shared" si="218"/>
        <v>18.149999999999999</v>
      </c>
      <c r="V1945" s="5">
        <f t="shared" si="219"/>
        <v>5.5</v>
      </c>
      <c r="W1945" s="12">
        <v>27.893219999999999</v>
      </c>
      <c r="X1945" s="12">
        <v>-115.20576</v>
      </c>
      <c r="Y1945" s="4">
        <f t="shared" si="213"/>
        <v>68</v>
      </c>
      <c r="Z1945" s="4">
        <v>20</v>
      </c>
      <c r="AA1945" s="4">
        <v>10</v>
      </c>
      <c r="AB1945" s="4" t="s">
        <v>613</v>
      </c>
      <c r="AC1945" s="4">
        <v>1</v>
      </c>
      <c r="AD1945" s="4" t="s">
        <v>38</v>
      </c>
      <c r="AE1945" s="4">
        <v>300</v>
      </c>
      <c r="AF1945" s="4"/>
      <c r="AG1945" s="4"/>
    </row>
    <row r="1946" spans="1:33">
      <c r="A1946" s="4" t="s">
        <v>364</v>
      </c>
      <c r="B1946" s="4" t="s">
        <v>34</v>
      </c>
      <c r="C1946" s="28">
        <v>40035</v>
      </c>
      <c r="D1946" s="4">
        <v>2009</v>
      </c>
      <c r="E1946" s="33">
        <v>0.47638888888888892</v>
      </c>
      <c r="F1946" s="33">
        <v>0.48055555555555557</v>
      </c>
      <c r="G1946" s="33">
        <f t="shared" si="214"/>
        <v>4.1666666666666519E-3</v>
      </c>
      <c r="H1946" s="4">
        <v>2</v>
      </c>
      <c r="I1946" s="5">
        <v>2</v>
      </c>
      <c r="J1946" s="5">
        <v>13</v>
      </c>
      <c r="K1946" s="4">
        <v>13</v>
      </c>
      <c r="L1946" s="4" t="s">
        <v>352</v>
      </c>
      <c r="M1946" s="4" t="s">
        <v>233</v>
      </c>
      <c r="N1946" s="4">
        <v>2</v>
      </c>
      <c r="O1946" s="5">
        <f t="shared" si="215"/>
        <v>19.799999999999997</v>
      </c>
      <c r="P1946" s="5">
        <v>6</v>
      </c>
      <c r="Q1946" s="5">
        <f t="shared" si="216"/>
        <v>16.5</v>
      </c>
      <c r="R1946" s="5">
        <v>5</v>
      </c>
      <c r="S1946" s="5">
        <f t="shared" si="217"/>
        <v>19.799999999999997</v>
      </c>
      <c r="T1946" s="5">
        <v>6</v>
      </c>
      <c r="U1946" s="8">
        <f t="shared" si="218"/>
        <v>18.149999999999999</v>
      </c>
      <c r="V1946" s="5">
        <f t="shared" si="219"/>
        <v>5.5</v>
      </c>
      <c r="W1946" s="12">
        <v>27.893219999999999</v>
      </c>
      <c r="X1946" s="12">
        <v>-115.20576</v>
      </c>
      <c r="Y1946" s="4">
        <f t="shared" si="213"/>
        <v>68</v>
      </c>
      <c r="Z1946" s="4">
        <v>20</v>
      </c>
      <c r="AA1946" s="4">
        <v>10</v>
      </c>
      <c r="AB1946" s="4" t="s">
        <v>615</v>
      </c>
      <c r="AC1946" s="4">
        <v>1</v>
      </c>
      <c r="AD1946" s="4" t="s">
        <v>38</v>
      </c>
      <c r="AE1946" s="4">
        <v>300</v>
      </c>
      <c r="AF1946" s="4"/>
      <c r="AG1946" s="4"/>
    </row>
    <row r="1947" spans="1:33">
      <c r="A1947" s="4" t="s">
        <v>365</v>
      </c>
      <c r="B1947" s="4" t="s">
        <v>223</v>
      </c>
      <c r="C1947" s="28">
        <v>40035</v>
      </c>
      <c r="D1947" s="4">
        <v>2009</v>
      </c>
      <c r="E1947" s="33">
        <v>0.4236111111111111</v>
      </c>
      <c r="F1947" s="33">
        <v>0.4291666666666667</v>
      </c>
      <c r="G1947" s="33">
        <f t="shared" si="214"/>
        <v>5.5555555555555913E-3</v>
      </c>
      <c r="H1947" s="4">
        <v>2</v>
      </c>
      <c r="I1947" s="5">
        <v>1</v>
      </c>
      <c r="J1947" s="5">
        <v>14</v>
      </c>
      <c r="K1947" s="4">
        <v>14</v>
      </c>
      <c r="L1947" s="4" t="s">
        <v>352</v>
      </c>
      <c r="M1947" s="4" t="s">
        <v>233</v>
      </c>
      <c r="N1947" s="4">
        <v>2</v>
      </c>
      <c r="O1947" s="5">
        <f t="shared" si="215"/>
        <v>41.25</v>
      </c>
      <c r="P1947" s="5">
        <v>12.5</v>
      </c>
      <c r="Q1947" s="5">
        <f t="shared" si="216"/>
        <v>45.54</v>
      </c>
      <c r="R1947" s="5">
        <v>13.8</v>
      </c>
      <c r="S1947" s="5">
        <f t="shared" si="217"/>
        <v>45.54</v>
      </c>
      <c r="T1947" s="5">
        <v>13.8</v>
      </c>
      <c r="U1947" s="8">
        <f t="shared" si="218"/>
        <v>43.394999999999996</v>
      </c>
      <c r="V1947" s="5">
        <f t="shared" si="219"/>
        <v>13.15</v>
      </c>
      <c r="W1947" s="12">
        <v>27.897220000000001</v>
      </c>
      <c r="X1947" s="12">
        <v>-115.2055</v>
      </c>
      <c r="Y1947" s="4">
        <f t="shared" si="213"/>
        <v>68</v>
      </c>
      <c r="Z1947" s="4">
        <v>20</v>
      </c>
      <c r="AA1947" s="4">
        <v>12</v>
      </c>
      <c r="AB1947" s="4" t="s">
        <v>604</v>
      </c>
      <c r="AC1947" s="4">
        <v>1</v>
      </c>
      <c r="AD1947" s="4" t="s">
        <v>38</v>
      </c>
      <c r="AE1947" s="4">
        <v>90</v>
      </c>
      <c r="AF1947" s="4"/>
      <c r="AG1947" s="4" t="s">
        <v>336</v>
      </c>
    </row>
    <row r="1948" spans="1:33">
      <c r="A1948" s="4" t="s">
        <v>365</v>
      </c>
      <c r="B1948" s="4" t="s">
        <v>223</v>
      </c>
      <c r="C1948" s="28">
        <v>40035</v>
      </c>
      <c r="D1948" s="4">
        <v>2009</v>
      </c>
      <c r="E1948" s="33">
        <v>0.4236111111111111</v>
      </c>
      <c r="F1948" s="33">
        <v>0.4291666666666667</v>
      </c>
      <c r="G1948" s="33">
        <f t="shared" si="214"/>
        <v>5.5555555555555913E-3</v>
      </c>
      <c r="H1948" s="4">
        <v>2</v>
      </c>
      <c r="I1948" s="5">
        <v>1</v>
      </c>
      <c r="J1948" s="5">
        <v>14</v>
      </c>
      <c r="K1948" s="4">
        <v>14</v>
      </c>
      <c r="L1948" s="4" t="s">
        <v>352</v>
      </c>
      <c r="M1948" s="4" t="s">
        <v>233</v>
      </c>
      <c r="N1948" s="4">
        <v>2</v>
      </c>
      <c r="O1948" s="5">
        <f t="shared" si="215"/>
        <v>41.25</v>
      </c>
      <c r="P1948" s="5">
        <v>12.5</v>
      </c>
      <c r="Q1948" s="5">
        <f t="shared" si="216"/>
        <v>45.54</v>
      </c>
      <c r="R1948" s="5">
        <v>13.8</v>
      </c>
      <c r="S1948" s="5">
        <f t="shared" si="217"/>
        <v>45.54</v>
      </c>
      <c r="T1948" s="5">
        <v>13.8</v>
      </c>
      <c r="U1948" s="8">
        <f t="shared" si="218"/>
        <v>43.394999999999996</v>
      </c>
      <c r="V1948" s="5">
        <f t="shared" si="219"/>
        <v>13.15</v>
      </c>
      <c r="W1948" s="12">
        <v>27.897220000000001</v>
      </c>
      <c r="X1948" s="12">
        <v>-115.2055</v>
      </c>
      <c r="Y1948" s="4">
        <f t="shared" si="213"/>
        <v>68</v>
      </c>
      <c r="Z1948" s="4">
        <v>20</v>
      </c>
      <c r="AA1948" s="4">
        <v>12</v>
      </c>
      <c r="AB1948" s="4" t="s">
        <v>606</v>
      </c>
      <c r="AC1948" s="4">
        <v>10</v>
      </c>
      <c r="AD1948" s="4" t="s">
        <v>38</v>
      </c>
      <c r="AE1948" s="4">
        <v>90</v>
      </c>
      <c r="AF1948" s="4"/>
      <c r="AG1948" s="4"/>
    </row>
    <row r="1949" spans="1:33">
      <c r="A1949" s="4" t="s">
        <v>365</v>
      </c>
      <c r="B1949" s="4" t="s">
        <v>223</v>
      </c>
      <c r="C1949" s="28">
        <v>40035</v>
      </c>
      <c r="D1949" s="4">
        <v>2009</v>
      </c>
      <c r="E1949" s="33">
        <v>0.4236111111111111</v>
      </c>
      <c r="F1949" s="33">
        <v>0.4291666666666667</v>
      </c>
      <c r="G1949" s="33">
        <f t="shared" si="214"/>
        <v>5.5555555555555913E-3</v>
      </c>
      <c r="H1949" s="4">
        <v>2</v>
      </c>
      <c r="I1949" s="5">
        <v>1</v>
      </c>
      <c r="J1949" s="5">
        <v>14</v>
      </c>
      <c r="K1949" s="4">
        <v>14</v>
      </c>
      <c r="L1949" s="4" t="s">
        <v>352</v>
      </c>
      <c r="M1949" s="4" t="s">
        <v>233</v>
      </c>
      <c r="N1949" s="4">
        <v>2</v>
      </c>
      <c r="O1949" s="5">
        <f t="shared" si="215"/>
        <v>41.25</v>
      </c>
      <c r="P1949" s="5">
        <v>12.5</v>
      </c>
      <c r="Q1949" s="5">
        <f t="shared" si="216"/>
        <v>45.54</v>
      </c>
      <c r="R1949" s="5">
        <v>13.8</v>
      </c>
      <c r="S1949" s="5">
        <f t="shared" si="217"/>
        <v>45.54</v>
      </c>
      <c r="T1949" s="5">
        <v>13.8</v>
      </c>
      <c r="U1949" s="8">
        <f t="shared" si="218"/>
        <v>43.394999999999996</v>
      </c>
      <c r="V1949" s="5">
        <f t="shared" si="219"/>
        <v>13.15</v>
      </c>
      <c r="W1949" s="12">
        <v>27.897220000000001</v>
      </c>
      <c r="X1949" s="12">
        <v>-115.2055</v>
      </c>
      <c r="Y1949" s="4">
        <f t="shared" si="213"/>
        <v>68</v>
      </c>
      <c r="Z1949" s="4">
        <v>20</v>
      </c>
      <c r="AA1949" s="4">
        <v>12</v>
      </c>
      <c r="AB1949" s="4" t="s">
        <v>611</v>
      </c>
      <c r="AC1949" s="4">
        <v>9</v>
      </c>
      <c r="AD1949" s="4" t="s">
        <v>38</v>
      </c>
      <c r="AE1949" s="4">
        <v>90</v>
      </c>
      <c r="AF1949" s="4"/>
      <c r="AG1949" s="4"/>
    </row>
    <row r="1950" spans="1:33">
      <c r="A1950" s="4" t="s">
        <v>365</v>
      </c>
      <c r="B1950" s="4" t="s">
        <v>223</v>
      </c>
      <c r="C1950" s="28">
        <v>40035</v>
      </c>
      <c r="D1950" s="4">
        <v>2009</v>
      </c>
      <c r="E1950" s="33">
        <v>0.4236111111111111</v>
      </c>
      <c r="F1950" s="33">
        <v>0.4291666666666667</v>
      </c>
      <c r="G1950" s="33">
        <f t="shared" si="214"/>
        <v>5.5555555555555913E-3</v>
      </c>
      <c r="H1950" s="4">
        <v>2</v>
      </c>
      <c r="I1950" s="5">
        <v>1</v>
      </c>
      <c r="J1950" s="5">
        <v>14</v>
      </c>
      <c r="K1950" s="4">
        <v>14</v>
      </c>
      <c r="L1950" s="4" t="s">
        <v>352</v>
      </c>
      <c r="M1950" s="4" t="s">
        <v>233</v>
      </c>
      <c r="N1950" s="4">
        <v>2</v>
      </c>
      <c r="O1950" s="5">
        <f t="shared" si="215"/>
        <v>41.25</v>
      </c>
      <c r="P1950" s="5">
        <v>12.5</v>
      </c>
      <c r="Q1950" s="5">
        <f t="shared" si="216"/>
        <v>45.54</v>
      </c>
      <c r="R1950" s="5">
        <v>13.8</v>
      </c>
      <c r="S1950" s="5">
        <f t="shared" si="217"/>
        <v>45.54</v>
      </c>
      <c r="T1950" s="5">
        <v>13.8</v>
      </c>
      <c r="U1950" s="8">
        <f t="shared" si="218"/>
        <v>43.394999999999996</v>
      </c>
      <c r="V1950" s="5">
        <f t="shared" si="219"/>
        <v>13.15</v>
      </c>
      <c r="W1950" s="12">
        <v>27.897220000000001</v>
      </c>
      <c r="X1950" s="12">
        <v>-115.2055</v>
      </c>
      <c r="Y1950" s="4">
        <f t="shared" si="213"/>
        <v>68</v>
      </c>
      <c r="Z1950" s="4">
        <v>20</v>
      </c>
      <c r="AA1950" s="4">
        <v>12</v>
      </c>
      <c r="AB1950" s="4" t="s">
        <v>613</v>
      </c>
      <c r="AC1950" s="4">
        <v>6</v>
      </c>
      <c r="AD1950" s="4" t="s">
        <v>38</v>
      </c>
      <c r="AE1950" s="4">
        <v>90</v>
      </c>
      <c r="AF1950" s="4"/>
      <c r="AG1950" s="4"/>
    </row>
    <row r="1951" spans="1:33">
      <c r="A1951" s="4" t="s">
        <v>365</v>
      </c>
      <c r="B1951" s="4" t="s">
        <v>223</v>
      </c>
      <c r="C1951" s="28">
        <v>40035</v>
      </c>
      <c r="D1951" s="4">
        <v>2009</v>
      </c>
      <c r="E1951" s="33">
        <v>0.4236111111111111</v>
      </c>
      <c r="F1951" s="33">
        <v>0.4291666666666667</v>
      </c>
      <c r="G1951" s="33">
        <f t="shared" si="214"/>
        <v>5.5555555555555913E-3</v>
      </c>
      <c r="H1951" s="4">
        <v>2</v>
      </c>
      <c r="I1951" s="5">
        <v>1</v>
      </c>
      <c r="J1951" s="5">
        <v>14</v>
      </c>
      <c r="K1951" s="4">
        <v>14</v>
      </c>
      <c r="L1951" s="4" t="s">
        <v>352</v>
      </c>
      <c r="M1951" s="4" t="s">
        <v>233</v>
      </c>
      <c r="N1951" s="4">
        <v>2</v>
      </c>
      <c r="O1951" s="5">
        <f t="shared" si="215"/>
        <v>41.25</v>
      </c>
      <c r="P1951" s="5">
        <v>12.5</v>
      </c>
      <c r="Q1951" s="5">
        <f t="shared" si="216"/>
        <v>45.54</v>
      </c>
      <c r="R1951" s="5">
        <v>13.8</v>
      </c>
      <c r="S1951" s="5">
        <f t="shared" si="217"/>
        <v>45.54</v>
      </c>
      <c r="T1951" s="5">
        <v>13.8</v>
      </c>
      <c r="U1951" s="8">
        <f t="shared" si="218"/>
        <v>43.394999999999996</v>
      </c>
      <c r="V1951" s="5">
        <f t="shared" si="219"/>
        <v>13.15</v>
      </c>
      <c r="W1951" s="12">
        <v>27.897220000000001</v>
      </c>
      <c r="X1951" s="12">
        <v>-115.2055</v>
      </c>
      <c r="Y1951" s="4">
        <f t="shared" si="213"/>
        <v>68</v>
      </c>
      <c r="Z1951" s="4">
        <v>20</v>
      </c>
      <c r="AA1951" s="4">
        <v>12</v>
      </c>
      <c r="AB1951" s="4" t="s">
        <v>607</v>
      </c>
      <c r="AC1951" s="4">
        <v>2</v>
      </c>
      <c r="AD1951" s="4" t="s">
        <v>38</v>
      </c>
      <c r="AE1951" s="4">
        <v>90</v>
      </c>
      <c r="AF1951" s="4"/>
      <c r="AG1951" s="4"/>
    </row>
    <row r="1952" spans="1:33">
      <c r="A1952" s="4" t="s">
        <v>365</v>
      </c>
      <c r="B1952" s="4" t="s">
        <v>223</v>
      </c>
      <c r="C1952" s="28">
        <v>40035</v>
      </c>
      <c r="D1952" s="4">
        <v>2009</v>
      </c>
      <c r="E1952" s="33">
        <v>0.4236111111111111</v>
      </c>
      <c r="F1952" s="33">
        <v>0.4291666666666667</v>
      </c>
      <c r="G1952" s="33">
        <f t="shared" si="214"/>
        <v>5.5555555555555913E-3</v>
      </c>
      <c r="H1952" s="4">
        <v>2</v>
      </c>
      <c r="I1952" s="5">
        <v>1</v>
      </c>
      <c r="J1952" s="5">
        <v>14</v>
      </c>
      <c r="K1952" s="4">
        <v>14</v>
      </c>
      <c r="L1952" s="4" t="s">
        <v>352</v>
      </c>
      <c r="M1952" s="4" t="s">
        <v>233</v>
      </c>
      <c r="N1952" s="4">
        <v>2</v>
      </c>
      <c r="O1952" s="5">
        <f t="shared" si="215"/>
        <v>41.25</v>
      </c>
      <c r="P1952" s="5">
        <v>12.5</v>
      </c>
      <c r="Q1952" s="5">
        <f t="shared" si="216"/>
        <v>45.54</v>
      </c>
      <c r="R1952" s="5">
        <v>13.8</v>
      </c>
      <c r="S1952" s="5">
        <f t="shared" si="217"/>
        <v>45.54</v>
      </c>
      <c r="T1952" s="5">
        <v>13.8</v>
      </c>
      <c r="U1952" s="8">
        <f t="shared" si="218"/>
        <v>43.394999999999996</v>
      </c>
      <c r="V1952" s="5">
        <f t="shared" si="219"/>
        <v>13.15</v>
      </c>
      <c r="W1952" s="12">
        <v>27.897220000000001</v>
      </c>
      <c r="X1952" s="12">
        <v>-115.2055</v>
      </c>
      <c r="Y1952" s="4">
        <f t="shared" si="213"/>
        <v>68</v>
      </c>
      <c r="Z1952" s="4">
        <v>20</v>
      </c>
      <c r="AA1952" s="4">
        <v>12</v>
      </c>
      <c r="AB1952" s="4" t="s">
        <v>615</v>
      </c>
      <c r="AC1952" s="4">
        <v>3</v>
      </c>
      <c r="AD1952" s="4" t="s">
        <v>38</v>
      </c>
      <c r="AE1952" s="4">
        <v>90</v>
      </c>
      <c r="AF1952" s="4"/>
      <c r="AG1952" s="4"/>
    </row>
    <row r="1953" spans="1:33">
      <c r="A1953" s="4" t="s">
        <v>365</v>
      </c>
      <c r="B1953" s="4" t="s">
        <v>223</v>
      </c>
      <c r="C1953" s="28">
        <v>40035</v>
      </c>
      <c r="D1953" s="4">
        <v>2009</v>
      </c>
      <c r="E1953" s="33">
        <v>0.4236111111111111</v>
      </c>
      <c r="F1953" s="33">
        <v>0.4291666666666667</v>
      </c>
      <c r="G1953" s="33">
        <f t="shared" si="214"/>
        <v>5.5555555555555913E-3</v>
      </c>
      <c r="H1953" s="4">
        <v>2</v>
      </c>
      <c r="I1953" s="5">
        <v>1</v>
      </c>
      <c r="J1953" s="5">
        <v>14</v>
      </c>
      <c r="K1953" s="4">
        <v>14</v>
      </c>
      <c r="L1953" s="4" t="s">
        <v>352</v>
      </c>
      <c r="M1953" s="4" t="s">
        <v>233</v>
      </c>
      <c r="N1953" s="4">
        <v>2</v>
      </c>
      <c r="O1953" s="5">
        <f t="shared" si="215"/>
        <v>41.25</v>
      </c>
      <c r="P1953" s="5">
        <v>12.5</v>
      </c>
      <c r="Q1953" s="5">
        <f t="shared" si="216"/>
        <v>45.54</v>
      </c>
      <c r="R1953" s="5">
        <v>13.8</v>
      </c>
      <c r="S1953" s="5">
        <f t="shared" si="217"/>
        <v>45.54</v>
      </c>
      <c r="T1953" s="5">
        <v>13.8</v>
      </c>
      <c r="U1953" s="8">
        <f t="shared" si="218"/>
        <v>43.394999999999996</v>
      </c>
      <c r="V1953" s="5">
        <f t="shared" si="219"/>
        <v>13.15</v>
      </c>
      <c r="W1953" s="12">
        <v>27.897220000000001</v>
      </c>
      <c r="X1953" s="12">
        <v>-115.2055</v>
      </c>
      <c r="Y1953" s="4">
        <f t="shared" si="213"/>
        <v>68</v>
      </c>
      <c r="Z1953" s="4">
        <v>20</v>
      </c>
      <c r="AA1953" s="4">
        <v>12</v>
      </c>
      <c r="AB1953" s="9" t="s">
        <v>753</v>
      </c>
      <c r="AC1953" s="4">
        <v>2</v>
      </c>
      <c r="AD1953" s="4" t="s">
        <v>38</v>
      </c>
      <c r="AE1953" s="4">
        <v>90</v>
      </c>
      <c r="AF1953" s="4"/>
      <c r="AG1953" s="4"/>
    </row>
    <row r="1954" spans="1:33">
      <c r="A1954" s="4" t="s">
        <v>365</v>
      </c>
      <c r="B1954" s="4" t="s">
        <v>223</v>
      </c>
      <c r="C1954" s="28">
        <v>40035</v>
      </c>
      <c r="D1954" s="4">
        <v>2009</v>
      </c>
      <c r="E1954" s="33">
        <v>0.4236111111111111</v>
      </c>
      <c r="F1954" s="33">
        <v>0.4291666666666667</v>
      </c>
      <c r="G1954" s="33">
        <f t="shared" si="214"/>
        <v>5.5555555555555913E-3</v>
      </c>
      <c r="H1954" s="4">
        <v>2</v>
      </c>
      <c r="I1954" s="5">
        <v>1</v>
      </c>
      <c r="J1954" s="5">
        <v>14</v>
      </c>
      <c r="K1954" s="4">
        <v>14</v>
      </c>
      <c r="L1954" s="4" t="s">
        <v>352</v>
      </c>
      <c r="M1954" s="4" t="s">
        <v>233</v>
      </c>
      <c r="N1954" s="4">
        <v>2</v>
      </c>
      <c r="O1954" s="5">
        <f t="shared" si="215"/>
        <v>41.25</v>
      </c>
      <c r="P1954" s="5">
        <v>12.5</v>
      </c>
      <c r="Q1954" s="5">
        <f t="shared" si="216"/>
        <v>45.54</v>
      </c>
      <c r="R1954" s="5">
        <v>13.8</v>
      </c>
      <c r="S1954" s="5">
        <f t="shared" si="217"/>
        <v>45.54</v>
      </c>
      <c r="T1954" s="5">
        <v>13.8</v>
      </c>
      <c r="U1954" s="8">
        <f t="shared" si="218"/>
        <v>43.394999999999996</v>
      </c>
      <c r="V1954" s="5">
        <f t="shared" si="219"/>
        <v>13.15</v>
      </c>
      <c r="W1954" s="12">
        <v>27.897220000000001</v>
      </c>
      <c r="X1954" s="12">
        <v>-115.2055</v>
      </c>
      <c r="Y1954" s="4">
        <f t="shared" si="213"/>
        <v>68</v>
      </c>
      <c r="Z1954" s="4">
        <v>20</v>
      </c>
      <c r="AA1954" s="4">
        <v>12</v>
      </c>
      <c r="AB1954" s="4" t="s">
        <v>608</v>
      </c>
      <c r="AC1954" s="4">
        <v>2</v>
      </c>
      <c r="AD1954" s="4" t="s">
        <v>38</v>
      </c>
      <c r="AE1954" s="4">
        <v>90</v>
      </c>
      <c r="AF1954" s="4"/>
      <c r="AG1954" s="4"/>
    </row>
    <row r="1955" spans="1:33">
      <c r="A1955" s="4" t="s">
        <v>365</v>
      </c>
      <c r="B1955" s="4" t="s">
        <v>223</v>
      </c>
      <c r="C1955" s="28">
        <v>40035</v>
      </c>
      <c r="D1955" s="4">
        <v>2009</v>
      </c>
      <c r="E1955" s="33">
        <v>0.4236111111111111</v>
      </c>
      <c r="F1955" s="33">
        <v>0.4291666666666667</v>
      </c>
      <c r="G1955" s="33">
        <f t="shared" si="214"/>
        <v>5.5555555555555913E-3</v>
      </c>
      <c r="H1955" s="4">
        <v>2</v>
      </c>
      <c r="I1955" s="5">
        <v>1</v>
      </c>
      <c r="J1955" s="5">
        <v>14</v>
      </c>
      <c r="K1955" s="4">
        <v>14</v>
      </c>
      <c r="L1955" s="4" t="s">
        <v>352</v>
      </c>
      <c r="M1955" s="4" t="s">
        <v>233</v>
      </c>
      <c r="N1955" s="4">
        <v>2</v>
      </c>
      <c r="O1955" s="5">
        <f t="shared" si="215"/>
        <v>41.25</v>
      </c>
      <c r="P1955" s="5">
        <v>12.5</v>
      </c>
      <c r="Q1955" s="5">
        <f t="shared" si="216"/>
        <v>45.54</v>
      </c>
      <c r="R1955" s="5">
        <v>13.8</v>
      </c>
      <c r="S1955" s="5">
        <f t="shared" si="217"/>
        <v>45.54</v>
      </c>
      <c r="T1955" s="5">
        <v>13.8</v>
      </c>
      <c r="U1955" s="8">
        <f t="shared" si="218"/>
        <v>43.394999999999996</v>
      </c>
      <c r="V1955" s="5">
        <f t="shared" si="219"/>
        <v>13.15</v>
      </c>
      <c r="W1955" s="12">
        <v>27.897220000000001</v>
      </c>
      <c r="X1955" s="12">
        <v>-115.2055</v>
      </c>
      <c r="Y1955" s="4">
        <f t="shared" si="213"/>
        <v>68</v>
      </c>
      <c r="Z1955" s="4">
        <v>20</v>
      </c>
      <c r="AA1955" s="4">
        <v>12</v>
      </c>
      <c r="AB1955" s="4" t="s">
        <v>609</v>
      </c>
      <c r="AC1955" s="4">
        <v>3</v>
      </c>
      <c r="AD1955" s="4" t="s">
        <v>38</v>
      </c>
      <c r="AE1955" s="4">
        <v>90</v>
      </c>
      <c r="AF1955" s="4"/>
      <c r="AG1955" s="4"/>
    </row>
    <row r="1956" spans="1:33">
      <c r="A1956" s="4" t="s">
        <v>366</v>
      </c>
      <c r="B1956" s="4" t="s">
        <v>223</v>
      </c>
      <c r="C1956" s="28">
        <v>40035</v>
      </c>
      <c r="D1956" s="4">
        <v>2009</v>
      </c>
      <c r="E1956" s="33">
        <v>0.47847222222222219</v>
      </c>
      <c r="F1956" s="33">
        <v>0.48472222222222222</v>
      </c>
      <c r="G1956" s="33">
        <f t="shared" si="214"/>
        <v>6.2500000000000333E-3</v>
      </c>
      <c r="H1956" s="4">
        <v>2</v>
      </c>
      <c r="I1956" s="5">
        <v>2</v>
      </c>
      <c r="J1956" s="5">
        <v>15</v>
      </c>
      <c r="K1956" s="4">
        <v>15</v>
      </c>
      <c r="L1956" s="4" t="s">
        <v>352</v>
      </c>
      <c r="M1956" s="4" t="s">
        <v>233</v>
      </c>
      <c r="N1956" s="4">
        <v>2</v>
      </c>
      <c r="O1956" s="5">
        <f t="shared" si="215"/>
        <v>16.5</v>
      </c>
      <c r="P1956" s="5">
        <v>5</v>
      </c>
      <c r="Q1956" s="5">
        <f t="shared" si="216"/>
        <v>13.86</v>
      </c>
      <c r="R1956" s="5">
        <v>4.2</v>
      </c>
      <c r="S1956" s="5">
        <f t="shared" si="217"/>
        <v>16.5</v>
      </c>
      <c r="T1956" s="5">
        <v>5</v>
      </c>
      <c r="U1956" s="8">
        <f t="shared" si="218"/>
        <v>15.179999999999998</v>
      </c>
      <c r="V1956" s="5">
        <f t="shared" si="219"/>
        <v>4.5999999999999996</v>
      </c>
      <c r="W1956" s="12">
        <v>27.893219999999999</v>
      </c>
      <c r="X1956" s="12">
        <v>-115.20576</v>
      </c>
      <c r="Y1956" s="4">
        <f t="shared" si="213"/>
        <v>68</v>
      </c>
      <c r="Z1956" s="4">
        <v>20</v>
      </c>
      <c r="AA1956" s="4">
        <v>12</v>
      </c>
      <c r="AB1956" s="4" t="s">
        <v>605</v>
      </c>
      <c r="AC1956" s="4">
        <v>1</v>
      </c>
      <c r="AD1956" s="4" t="s">
        <v>38</v>
      </c>
      <c r="AE1956" s="4">
        <v>90</v>
      </c>
      <c r="AF1956" s="4"/>
      <c r="AG1956" s="4" t="s">
        <v>336</v>
      </c>
    </row>
    <row r="1957" spans="1:33">
      <c r="A1957" s="4" t="s">
        <v>366</v>
      </c>
      <c r="B1957" s="4" t="s">
        <v>223</v>
      </c>
      <c r="C1957" s="28">
        <v>40035</v>
      </c>
      <c r="D1957" s="4">
        <v>2009</v>
      </c>
      <c r="E1957" s="33">
        <v>0.47847222222222219</v>
      </c>
      <c r="F1957" s="33">
        <v>0.48472222222222222</v>
      </c>
      <c r="G1957" s="33">
        <f t="shared" si="214"/>
        <v>6.2500000000000333E-3</v>
      </c>
      <c r="H1957" s="4">
        <v>2</v>
      </c>
      <c r="I1957" s="5">
        <v>2</v>
      </c>
      <c r="J1957" s="5">
        <v>15</v>
      </c>
      <c r="K1957" s="4">
        <v>15</v>
      </c>
      <c r="L1957" s="4" t="s">
        <v>352</v>
      </c>
      <c r="M1957" s="4" t="s">
        <v>233</v>
      </c>
      <c r="N1957" s="4">
        <v>2</v>
      </c>
      <c r="O1957" s="5">
        <f t="shared" si="215"/>
        <v>16.5</v>
      </c>
      <c r="P1957" s="5">
        <v>5</v>
      </c>
      <c r="Q1957" s="5">
        <f t="shared" si="216"/>
        <v>13.86</v>
      </c>
      <c r="R1957" s="5">
        <v>4.2</v>
      </c>
      <c r="S1957" s="5">
        <f t="shared" si="217"/>
        <v>16.5</v>
      </c>
      <c r="T1957" s="5">
        <v>5</v>
      </c>
      <c r="U1957" s="8">
        <f t="shared" si="218"/>
        <v>15.179999999999998</v>
      </c>
      <c r="V1957" s="5">
        <f t="shared" si="219"/>
        <v>4.5999999999999996</v>
      </c>
      <c r="W1957" s="12">
        <v>27.893219999999999</v>
      </c>
      <c r="X1957" s="12">
        <v>-115.20576</v>
      </c>
      <c r="Y1957" s="4">
        <f t="shared" si="213"/>
        <v>68</v>
      </c>
      <c r="Z1957" s="4">
        <v>20</v>
      </c>
      <c r="AA1957" s="4">
        <v>12</v>
      </c>
      <c r="AB1957" s="4" t="s">
        <v>606</v>
      </c>
      <c r="AC1957" s="4">
        <v>8</v>
      </c>
      <c r="AD1957" s="4" t="s">
        <v>38</v>
      </c>
      <c r="AE1957" s="4">
        <v>90</v>
      </c>
      <c r="AF1957" s="4"/>
      <c r="AG1957" s="4"/>
    </row>
    <row r="1958" spans="1:33">
      <c r="A1958" s="4" t="s">
        <v>366</v>
      </c>
      <c r="B1958" s="4" t="s">
        <v>223</v>
      </c>
      <c r="C1958" s="28">
        <v>40035</v>
      </c>
      <c r="D1958" s="4">
        <v>2009</v>
      </c>
      <c r="E1958" s="33">
        <v>0.47847222222222219</v>
      </c>
      <c r="F1958" s="33">
        <v>0.48472222222222222</v>
      </c>
      <c r="G1958" s="33">
        <f t="shared" si="214"/>
        <v>6.2500000000000333E-3</v>
      </c>
      <c r="H1958" s="4">
        <v>2</v>
      </c>
      <c r="I1958" s="5">
        <v>2</v>
      </c>
      <c r="J1958" s="5">
        <v>15</v>
      </c>
      <c r="K1958" s="4">
        <v>15</v>
      </c>
      <c r="L1958" s="4" t="s">
        <v>352</v>
      </c>
      <c r="M1958" s="4" t="s">
        <v>233</v>
      </c>
      <c r="N1958" s="4">
        <v>2</v>
      </c>
      <c r="O1958" s="5">
        <f t="shared" si="215"/>
        <v>16.5</v>
      </c>
      <c r="P1958" s="5">
        <v>5</v>
      </c>
      <c r="Q1958" s="5">
        <f t="shared" si="216"/>
        <v>13.86</v>
      </c>
      <c r="R1958" s="5">
        <v>4.2</v>
      </c>
      <c r="S1958" s="5">
        <f t="shared" si="217"/>
        <v>16.5</v>
      </c>
      <c r="T1958" s="5">
        <v>5</v>
      </c>
      <c r="U1958" s="8">
        <f t="shared" si="218"/>
        <v>15.179999999999998</v>
      </c>
      <c r="V1958" s="5">
        <f t="shared" si="219"/>
        <v>4.5999999999999996</v>
      </c>
      <c r="W1958" s="12">
        <v>27.893219999999999</v>
      </c>
      <c r="X1958" s="12">
        <v>-115.20576</v>
      </c>
      <c r="Y1958" s="4">
        <f t="shared" si="213"/>
        <v>68</v>
      </c>
      <c r="Z1958" s="4">
        <v>20</v>
      </c>
      <c r="AA1958" s="4">
        <v>12</v>
      </c>
      <c r="AB1958" s="4" t="s">
        <v>613</v>
      </c>
      <c r="AC1958" s="4">
        <v>2</v>
      </c>
      <c r="AD1958" s="4" t="s">
        <v>38</v>
      </c>
      <c r="AE1958" s="4">
        <v>90</v>
      </c>
      <c r="AF1958" s="4"/>
      <c r="AG1958" s="4"/>
    </row>
    <row r="1959" spans="1:33">
      <c r="A1959" s="4" t="s">
        <v>367</v>
      </c>
      <c r="B1959" s="4" t="s">
        <v>226</v>
      </c>
      <c r="C1959" s="28">
        <v>40035</v>
      </c>
      <c r="D1959" s="4">
        <v>2009</v>
      </c>
      <c r="E1959" s="33">
        <v>0.42222222222222222</v>
      </c>
      <c r="F1959" s="33">
        <v>0.42777777777777781</v>
      </c>
      <c r="G1959" s="33">
        <f t="shared" si="214"/>
        <v>5.5555555555555913E-3</v>
      </c>
      <c r="H1959" s="4">
        <v>2</v>
      </c>
      <c r="I1959" s="5">
        <v>1</v>
      </c>
      <c r="J1959" s="5">
        <v>16</v>
      </c>
      <c r="K1959" s="4">
        <v>16</v>
      </c>
      <c r="L1959" s="4" t="s">
        <v>352</v>
      </c>
      <c r="M1959" s="4" t="s">
        <v>233</v>
      </c>
      <c r="N1959" s="4">
        <v>2</v>
      </c>
      <c r="O1959" s="5">
        <f t="shared" si="215"/>
        <v>45.473999999999997</v>
      </c>
      <c r="P1959" s="5">
        <v>13.78</v>
      </c>
      <c r="Q1959" s="5">
        <f t="shared" si="216"/>
        <v>42.9</v>
      </c>
      <c r="R1959" s="5">
        <v>13</v>
      </c>
      <c r="S1959" s="5">
        <f t="shared" si="217"/>
        <v>45.209999999999994</v>
      </c>
      <c r="T1959" s="5">
        <v>13.7</v>
      </c>
      <c r="U1959" s="8">
        <f t="shared" si="218"/>
        <v>44.186999999999998</v>
      </c>
      <c r="V1959" s="5">
        <f t="shared" si="219"/>
        <v>13.39</v>
      </c>
      <c r="W1959" s="12">
        <v>27.89648</v>
      </c>
      <c r="X1959" s="12">
        <v>-115.20408999999999</v>
      </c>
      <c r="Y1959" s="4">
        <f t="shared" si="213"/>
        <v>66.2</v>
      </c>
      <c r="Z1959" s="4">
        <v>19</v>
      </c>
      <c r="AA1959" s="4">
        <v>8</v>
      </c>
      <c r="AB1959" s="4" t="s">
        <v>606</v>
      </c>
      <c r="AC1959" s="4">
        <v>11</v>
      </c>
      <c r="AD1959" s="4" t="s">
        <v>38</v>
      </c>
      <c r="AE1959" s="4">
        <v>300</v>
      </c>
      <c r="AF1959" s="4"/>
      <c r="AG1959" s="4"/>
    </row>
    <row r="1960" spans="1:33">
      <c r="A1960" s="4" t="s">
        <v>367</v>
      </c>
      <c r="B1960" s="4" t="s">
        <v>226</v>
      </c>
      <c r="C1960" s="28">
        <v>40035</v>
      </c>
      <c r="D1960" s="4">
        <v>2009</v>
      </c>
      <c r="E1960" s="33">
        <v>0.42222222222222222</v>
      </c>
      <c r="F1960" s="33">
        <v>0.42777777777777781</v>
      </c>
      <c r="G1960" s="33">
        <f t="shared" si="214"/>
        <v>5.5555555555555913E-3</v>
      </c>
      <c r="H1960" s="4">
        <v>2</v>
      </c>
      <c r="I1960" s="5">
        <v>1</v>
      </c>
      <c r="J1960" s="5">
        <v>16</v>
      </c>
      <c r="K1960" s="4">
        <v>16</v>
      </c>
      <c r="L1960" s="4" t="s">
        <v>352</v>
      </c>
      <c r="M1960" s="4" t="s">
        <v>233</v>
      </c>
      <c r="N1960" s="4">
        <v>2</v>
      </c>
      <c r="O1960" s="5">
        <f t="shared" si="215"/>
        <v>45.473999999999997</v>
      </c>
      <c r="P1960" s="5">
        <v>13.78</v>
      </c>
      <c r="Q1960" s="5">
        <f t="shared" si="216"/>
        <v>42.9</v>
      </c>
      <c r="R1960" s="5">
        <v>13</v>
      </c>
      <c r="S1960" s="5">
        <f t="shared" si="217"/>
        <v>45.209999999999994</v>
      </c>
      <c r="T1960" s="5">
        <v>13.7</v>
      </c>
      <c r="U1960" s="8">
        <f t="shared" si="218"/>
        <v>44.186999999999998</v>
      </c>
      <c r="V1960" s="5">
        <f t="shared" si="219"/>
        <v>13.39</v>
      </c>
      <c r="W1960" s="12">
        <v>27.89648</v>
      </c>
      <c r="X1960" s="12">
        <v>-115.20408999999999</v>
      </c>
      <c r="Y1960" s="4">
        <f t="shared" si="213"/>
        <v>66.2</v>
      </c>
      <c r="Z1960" s="4">
        <v>19</v>
      </c>
      <c r="AA1960" s="4">
        <v>8</v>
      </c>
      <c r="AB1960" s="4" t="s">
        <v>613</v>
      </c>
      <c r="AC1960" s="4">
        <v>14</v>
      </c>
      <c r="AD1960" s="4" t="s">
        <v>38</v>
      </c>
      <c r="AE1960" s="4">
        <v>300</v>
      </c>
      <c r="AF1960" s="4"/>
      <c r="AG1960" s="4"/>
    </row>
    <row r="1961" spans="1:33">
      <c r="A1961" s="4" t="s">
        <v>367</v>
      </c>
      <c r="B1961" s="4" t="s">
        <v>226</v>
      </c>
      <c r="C1961" s="28">
        <v>40035</v>
      </c>
      <c r="D1961" s="4">
        <v>2009</v>
      </c>
      <c r="E1961" s="33">
        <v>0.42222222222222222</v>
      </c>
      <c r="F1961" s="33">
        <v>0.42777777777777781</v>
      </c>
      <c r="G1961" s="33">
        <f t="shared" si="214"/>
        <v>5.5555555555555913E-3</v>
      </c>
      <c r="H1961" s="4">
        <v>2</v>
      </c>
      <c r="I1961" s="5">
        <v>1</v>
      </c>
      <c r="J1961" s="5">
        <v>16</v>
      </c>
      <c r="K1961" s="4">
        <v>16</v>
      </c>
      <c r="L1961" s="4" t="s">
        <v>352</v>
      </c>
      <c r="M1961" s="4" t="s">
        <v>233</v>
      </c>
      <c r="N1961" s="4">
        <v>2</v>
      </c>
      <c r="O1961" s="5">
        <f t="shared" si="215"/>
        <v>45.473999999999997</v>
      </c>
      <c r="P1961" s="5">
        <v>13.78</v>
      </c>
      <c r="Q1961" s="5">
        <f t="shared" si="216"/>
        <v>42.9</v>
      </c>
      <c r="R1961" s="5">
        <v>13</v>
      </c>
      <c r="S1961" s="5">
        <f t="shared" si="217"/>
        <v>45.209999999999994</v>
      </c>
      <c r="T1961" s="5">
        <v>13.7</v>
      </c>
      <c r="U1961" s="8">
        <f t="shared" si="218"/>
        <v>44.186999999999998</v>
      </c>
      <c r="V1961" s="5">
        <f t="shared" si="219"/>
        <v>13.39</v>
      </c>
      <c r="W1961" s="12">
        <v>27.89648</v>
      </c>
      <c r="X1961" s="12">
        <v>-115.20408999999999</v>
      </c>
      <c r="Y1961" s="4">
        <f t="shared" ref="Y1961:Y2011" si="220">(Z1961*1.8)+32</f>
        <v>66.2</v>
      </c>
      <c r="Z1961" s="4">
        <v>19</v>
      </c>
      <c r="AA1961" s="4">
        <v>8</v>
      </c>
      <c r="AB1961" s="4" t="s">
        <v>620</v>
      </c>
      <c r="AC1961" s="4">
        <v>1</v>
      </c>
      <c r="AD1961" s="4" t="s">
        <v>38</v>
      </c>
      <c r="AE1961" s="4">
        <v>300</v>
      </c>
      <c r="AF1961" s="4"/>
      <c r="AG1961" s="4"/>
    </row>
    <row r="1962" spans="1:33">
      <c r="A1962" s="4" t="s">
        <v>367</v>
      </c>
      <c r="B1962" s="4" t="s">
        <v>226</v>
      </c>
      <c r="C1962" s="28">
        <v>40035</v>
      </c>
      <c r="D1962" s="4">
        <v>2009</v>
      </c>
      <c r="E1962" s="33">
        <v>0.42222222222222222</v>
      </c>
      <c r="F1962" s="33">
        <v>0.42777777777777781</v>
      </c>
      <c r="G1962" s="33">
        <f t="shared" si="214"/>
        <v>5.5555555555555913E-3</v>
      </c>
      <c r="H1962" s="4">
        <v>2</v>
      </c>
      <c r="I1962" s="5">
        <v>1</v>
      </c>
      <c r="J1962" s="5">
        <v>16</v>
      </c>
      <c r="K1962" s="4">
        <v>16</v>
      </c>
      <c r="L1962" s="4" t="s">
        <v>352</v>
      </c>
      <c r="M1962" s="4" t="s">
        <v>233</v>
      </c>
      <c r="N1962" s="4">
        <v>2</v>
      </c>
      <c r="O1962" s="5">
        <f t="shared" si="215"/>
        <v>45.473999999999997</v>
      </c>
      <c r="P1962" s="5">
        <v>13.78</v>
      </c>
      <c r="Q1962" s="5">
        <f t="shared" si="216"/>
        <v>42.9</v>
      </c>
      <c r="R1962" s="5">
        <v>13</v>
      </c>
      <c r="S1962" s="5">
        <f t="shared" si="217"/>
        <v>45.209999999999994</v>
      </c>
      <c r="T1962" s="5">
        <v>13.7</v>
      </c>
      <c r="U1962" s="8">
        <f t="shared" si="218"/>
        <v>44.186999999999998</v>
      </c>
      <c r="V1962" s="5">
        <f t="shared" si="219"/>
        <v>13.39</v>
      </c>
      <c r="W1962" s="12">
        <v>27.89648</v>
      </c>
      <c r="X1962" s="12">
        <v>-115.20408999999999</v>
      </c>
      <c r="Y1962" s="4">
        <f t="shared" si="220"/>
        <v>66.2</v>
      </c>
      <c r="Z1962" s="4">
        <v>19</v>
      </c>
      <c r="AA1962" s="4">
        <v>8</v>
      </c>
      <c r="AB1962" s="4" t="s">
        <v>607</v>
      </c>
      <c r="AC1962" s="4">
        <v>4</v>
      </c>
      <c r="AD1962" s="4" t="s">
        <v>38</v>
      </c>
      <c r="AE1962" s="4">
        <v>300</v>
      </c>
      <c r="AF1962" s="4"/>
      <c r="AG1962" s="4"/>
    </row>
    <row r="1963" spans="1:33">
      <c r="A1963" s="4" t="s">
        <v>367</v>
      </c>
      <c r="B1963" s="4" t="s">
        <v>226</v>
      </c>
      <c r="C1963" s="28">
        <v>40035</v>
      </c>
      <c r="D1963" s="4">
        <v>2009</v>
      </c>
      <c r="E1963" s="33">
        <v>0.42222222222222222</v>
      </c>
      <c r="F1963" s="33">
        <v>0.42777777777777781</v>
      </c>
      <c r="G1963" s="33">
        <f t="shared" si="214"/>
        <v>5.5555555555555913E-3</v>
      </c>
      <c r="H1963" s="4">
        <v>2</v>
      </c>
      <c r="I1963" s="5">
        <v>1</v>
      </c>
      <c r="J1963" s="5">
        <v>16</v>
      </c>
      <c r="K1963" s="4">
        <v>16</v>
      </c>
      <c r="L1963" s="4" t="s">
        <v>352</v>
      </c>
      <c r="M1963" s="4" t="s">
        <v>233</v>
      </c>
      <c r="N1963" s="4">
        <v>2</v>
      </c>
      <c r="O1963" s="5">
        <f t="shared" si="215"/>
        <v>45.473999999999997</v>
      </c>
      <c r="P1963" s="5">
        <v>13.78</v>
      </c>
      <c r="Q1963" s="5">
        <f t="shared" si="216"/>
        <v>42.9</v>
      </c>
      <c r="R1963" s="5">
        <v>13</v>
      </c>
      <c r="S1963" s="5">
        <f t="shared" si="217"/>
        <v>45.209999999999994</v>
      </c>
      <c r="T1963" s="5">
        <v>13.7</v>
      </c>
      <c r="U1963" s="8">
        <f t="shared" si="218"/>
        <v>44.186999999999998</v>
      </c>
      <c r="V1963" s="5">
        <f t="shared" si="219"/>
        <v>13.39</v>
      </c>
      <c r="W1963" s="12">
        <v>27.89648</v>
      </c>
      <c r="X1963" s="12">
        <v>-115.20408999999999</v>
      </c>
      <c r="Y1963" s="4">
        <f t="shared" si="220"/>
        <v>66.2</v>
      </c>
      <c r="Z1963" s="4">
        <v>19</v>
      </c>
      <c r="AA1963" s="4">
        <v>8</v>
      </c>
      <c r="AB1963" s="4" t="s">
        <v>615</v>
      </c>
      <c r="AC1963" s="4">
        <v>1</v>
      </c>
      <c r="AD1963" s="4" t="s">
        <v>38</v>
      </c>
      <c r="AE1963" s="4">
        <v>300</v>
      </c>
      <c r="AF1963" s="4"/>
      <c r="AG1963" s="4"/>
    </row>
    <row r="1964" spans="1:33">
      <c r="A1964" s="4" t="s">
        <v>367</v>
      </c>
      <c r="B1964" s="4" t="s">
        <v>226</v>
      </c>
      <c r="C1964" s="28">
        <v>40035</v>
      </c>
      <c r="D1964" s="4">
        <v>2009</v>
      </c>
      <c r="E1964" s="33">
        <v>0.42222222222222222</v>
      </c>
      <c r="F1964" s="33">
        <v>0.42777777777777781</v>
      </c>
      <c r="G1964" s="33">
        <f t="shared" si="214"/>
        <v>5.5555555555555913E-3</v>
      </c>
      <c r="H1964" s="4">
        <v>2</v>
      </c>
      <c r="I1964" s="5">
        <v>1</v>
      </c>
      <c r="J1964" s="5">
        <v>16</v>
      </c>
      <c r="K1964" s="4">
        <v>16</v>
      </c>
      <c r="L1964" s="4" t="s">
        <v>352</v>
      </c>
      <c r="M1964" s="4" t="s">
        <v>233</v>
      </c>
      <c r="N1964" s="4">
        <v>2</v>
      </c>
      <c r="O1964" s="5">
        <f t="shared" si="215"/>
        <v>45.473999999999997</v>
      </c>
      <c r="P1964" s="5">
        <v>13.78</v>
      </c>
      <c r="Q1964" s="5">
        <f t="shared" si="216"/>
        <v>42.9</v>
      </c>
      <c r="R1964" s="5">
        <v>13</v>
      </c>
      <c r="S1964" s="5">
        <f t="shared" si="217"/>
        <v>45.209999999999994</v>
      </c>
      <c r="T1964" s="5">
        <v>13.7</v>
      </c>
      <c r="U1964" s="8">
        <f t="shared" si="218"/>
        <v>44.186999999999998</v>
      </c>
      <c r="V1964" s="5">
        <f t="shared" si="219"/>
        <v>13.39</v>
      </c>
      <c r="W1964" s="12">
        <v>27.89648</v>
      </c>
      <c r="X1964" s="12">
        <v>-115.20408999999999</v>
      </c>
      <c r="Y1964" s="4">
        <f t="shared" si="220"/>
        <v>66.2</v>
      </c>
      <c r="Z1964" s="4">
        <v>19</v>
      </c>
      <c r="AA1964" s="4">
        <v>8</v>
      </c>
      <c r="AB1964" s="9" t="s">
        <v>753</v>
      </c>
      <c r="AC1964" s="4">
        <v>2</v>
      </c>
      <c r="AD1964" s="4" t="s">
        <v>38</v>
      </c>
      <c r="AE1964" s="4">
        <v>300</v>
      </c>
      <c r="AF1964" s="4"/>
      <c r="AG1964" s="4"/>
    </row>
    <row r="1965" spans="1:33">
      <c r="A1965" s="4" t="s">
        <v>367</v>
      </c>
      <c r="B1965" s="4" t="s">
        <v>226</v>
      </c>
      <c r="C1965" s="28">
        <v>40035</v>
      </c>
      <c r="D1965" s="4">
        <v>2009</v>
      </c>
      <c r="E1965" s="33">
        <v>0.42222222222222222</v>
      </c>
      <c r="F1965" s="33">
        <v>0.42777777777777781</v>
      </c>
      <c r="G1965" s="33">
        <f t="shared" si="214"/>
        <v>5.5555555555555913E-3</v>
      </c>
      <c r="H1965" s="4">
        <v>2</v>
      </c>
      <c r="I1965" s="5">
        <v>1</v>
      </c>
      <c r="J1965" s="5">
        <v>16</v>
      </c>
      <c r="K1965" s="4">
        <v>16</v>
      </c>
      <c r="L1965" s="4" t="s">
        <v>352</v>
      </c>
      <c r="M1965" s="4" t="s">
        <v>233</v>
      </c>
      <c r="N1965" s="4">
        <v>2</v>
      </c>
      <c r="O1965" s="5">
        <f t="shared" si="215"/>
        <v>45.473999999999997</v>
      </c>
      <c r="P1965" s="5">
        <v>13.78</v>
      </c>
      <c r="Q1965" s="5">
        <f t="shared" si="216"/>
        <v>42.9</v>
      </c>
      <c r="R1965" s="5">
        <v>13</v>
      </c>
      <c r="S1965" s="5">
        <f t="shared" si="217"/>
        <v>45.209999999999994</v>
      </c>
      <c r="T1965" s="5">
        <v>13.7</v>
      </c>
      <c r="U1965" s="8">
        <f t="shared" si="218"/>
        <v>44.186999999999998</v>
      </c>
      <c r="V1965" s="5">
        <f t="shared" si="219"/>
        <v>13.39</v>
      </c>
      <c r="W1965" s="12">
        <v>27.89648</v>
      </c>
      <c r="X1965" s="12">
        <v>-115.20408999999999</v>
      </c>
      <c r="Y1965" s="4">
        <f t="shared" si="220"/>
        <v>66.2</v>
      </c>
      <c r="Z1965" s="4">
        <v>19</v>
      </c>
      <c r="AA1965" s="4">
        <v>8</v>
      </c>
      <c r="AB1965" s="4" t="s">
        <v>619</v>
      </c>
      <c r="AC1965" s="4">
        <v>3</v>
      </c>
      <c r="AD1965" s="4" t="s">
        <v>38</v>
      </c>
      <c r="AE1965" s="4">
        <v>300</v>
      </c>
      <c r="AF1965" s="4"/>
      <c r="AG1965" s="4"/>
    </row>
    <row r="1966" spans="1:33">
      <c r="A1966" s="4" t="s">
        <v>367</v>
      </c>
      <c r="B1966" s="4" t="s">
        <v>226</v>
      </c>
      <c r="C1966" s="28">
        <v>40035</v>
      </c>
      <c r="D1966" s="4">
        <v>2009</v>
      </c>
      <c r="E1966" s="33">
        <v>0.42222222222222222</v>
      </c>
      <c r="F1966" s="33">
        <v>0.42777777777777781</v>
      </c>
      <c r="G1966" s="33">
        <f t="shared" si="214"/>
        <v>5.5555555555555913E-3</v>
      </c>
      <c r="H1966" s="4">
        <v>2</v>
      </c>
      <c r="I1966" s="5">
        <v>1</v>
      </c>
      <c r="J1966" s="5">
        <v>16</v>
      </c>
      <c r="K1966" s="4">
        <v>16</v>
      </c>
      <c r="L1966" s="4" t="s">
        <v>352</v>
      </c>
      <c r="M1966" s="4" t="s">
        <v>233</v>
      </c>
      <c r="N1966" s="4">
        <v>2</v>
      </c>
      <c r="O1966" s="5">
        <f t="shared" si="215"/>
        <v>45.473999999999997</v>
      </c>
      <c r="P1966" s="5">
        <v>13.78</v>
      </c>
      <c r="Q1966" s="5">
        <f t="shared" si="216"/>
        <v>42.9</v>
      </c>
      <c r="R1966" s="5">
        <v>13</v>
      </c>
      <c r="S1966" s="5">
        <f t="shared" si="217"/>
        <v>45.209999999999994</v>
      </c>
      <c r="T1966" s="5">
        <v>13.7</v>
      </c>
      <c r="U1966" s="8">
        <f t="shared" si="218"/>
        <v>44.186999999999998</v>
      </c>
      <c r="V1966" s="5">
        <f t="shared" si="219"/>
        <v>13.39</v>
      </c>
      <c r="W1966" s="12">
        <v>27.89648</v>
      </c>
      <c r="X1966" s="12">
        <v>-115.20408999999999</v>
      </c>
      <c r="Y1966" s="4">
        <f t="shared" si="220"/>
        <v>66.2</v>
      </c>
      <c r="Z1966" s="4">
        <v>19</v>
      </c>
      <c r="AA1966" s="4">
        <v>8</v>
      </c>
      <c r="AB1966" s="4" t="s">
        <v>610</v>
      </c>
      <c r="AC1966" s="4">
        <v>1</v>
      </c>
      <c r="AD1966" s="4" t="s">
        <v>38</v>
      </c>
      <c r="AE1966" s="4">
        <v>300</v>
      </c>
      <c r="AF1966" s="4"/>
      <c r="AG1966" s="4"/>
    </row>
    <row r="1967" spans="1:33">
      <c r="A1967" s="4" t="s">
        <v>367</v>
      </c>
      <c r="B1967" s="4" t="s">
        <v>226</v>
      </c>
      <c r="C1967" s="28">
        <v>40035</v>
      </c>
      <c r="D1967" s="4">
        <v>2009</v>
      </c>
      <c r="E1967" s="33">
        <v>0.42222222222222222</v>
      </c>
      <c r="F1967" s="33">
        <v>0.42777777777777781</v>
      </c>
      <c r="G1967" s="33">
        <f t="shared" si="214"/>
        <v>5.5555555555555913E-3</v>
      </c>
      <c r="H1967" s="4">
        <v>2</v>
      </c>
      <c r="I1967" s="5">
        <v>1</v>
      </c>
      <c r="J1967" s="5">
        <v>16</v>
      </c>
      <c r="K1967" s="4">
        <v>16</v>
      </c>
      <c r="L1967" s="4" t="s">
        <v>352</v>
      </c>
      <c r="M1967" s="4" t="s">
        <v>233</v>
      </c>
      <c r="N1967" s="4">
        <v>2</v>
      </c>
      <c r="O1967" s="5">
        <f t="shared" si="215"/>
        <v>45.473999999999997</v>
      </c>
      <c r="P1967" s="5">
        <v>13.78</v>
      </c>
      <c r="Q1967" s="5">
        <f t="shared" si="216"/>
        <v>42.9</v>
      </c>
      <c r="R1967" s="5">
        <v>13</v>
      </c>
      <c r="S1967" s="5">
        <f t="shared" si="217"/>
        <v>45.209999999999994</v>
      </c>
      <c r="T1967" s="5">
        <v>13.7</v>
      </c>
      <c r="U1967" s="8">
        <f t="shared" si="218"/>
        <v>44.186999999999998</v>
      </c>
      <c r="V1967" s="5">
        <f t="shared" si="219"/>
        <v>13.39</v>
      </c>
      <c r="W1967" s="12">
        <v>27.89648</v>
      </c>
      <c r="X1967" s="12">
        <v>-115.20408999999999</v>
      </c>
      <c r="Y1967" s="4">
        <f t="shared" si="220"/>
        <v>66.2</v>
      </c>
      <c r="Z1967" s="4">
        <v>19</v>
      </c>
      <c r="AA1967" s="4">
        <v>8</v>
      </c>
      <c r="AB1967" s="4" t="s">
        <v>608</v>
      </c>
      <c r="AC1967" s="4">
        <v>1</v>
      </c>
      <c r="AD1967" s="4" t="s">
        <v>38</v>
      </c>
      <c r="AE1967" s="4">
        <v>300</v>
      </c>
      <c r="AF1967" s="4"/>
      <c r="AG1967" s="4"/>
    </row>
    <row r="1968" spans="1:33">
      <c r="A1968" s="4" t="s">
        <v>367</v>
      </c>
      <c r="B1968" s="4" t="s">
        <v>226</v>
      </c>
      <c r="C1968" s="28">
        <v>40035</v>
      </c>
      <c r="D1968" s="4">
        <v>2009</v>
      </c>
      <c r="E1968" s="33">
        <v>0.42222222222222222</v>
      </c>
      <c r="F1968" s="33">
        <v>0.42777777777777781</v>
      </c>
      <c r="G1968" s="33">
        <f t="shared" si="214"/>
        <v>5.5555555555555913E-3</v>
      </c>
      <c r="H1968" s="4">
        <v>2</v>
      </c>
      <c r="I1968" s="5">
        <v>1</v>
      </c>
      <c r="J1968" s="5">
        <v>16</v>
      </c>
      <c r="K1968" s="4">
        <v>16</v>
      </c>
      <c r="L1968" s="4" t="s">
        <v>352</v>
      </c>
      <c r="M1968" s="4" t="s">
        <v>233</v>
      </c>
      <c r="N1968" s="4">
        <v>2</v>
      </c>
      <c r="O1968" s="5">
        <f t="shared" si="215"/>
        <v>45.473999999999997</v>
      </c>
      <c r="P1968" s="5">
        <v>13.78</v>
      </c>
      <c r="Q1968" s="5">
        <f t="shared" si="216"/>
        <v>42.9</v>
      </c>
      <c r="R1968" s="5">
        <v>13</v>
      </c>
      <c r="S1968" s="5">
        <f t="shared" si="217"/>
        <v>45.209999999999994</v>
      </c>
      <c r="T1968" s="5">
        <v>13.7</v>
      </c>
      <c r="U1968" s="8">
        <f t="shared" si="218"/>
        <v>44.186999999999998</v>
      </c>
      <c r="V1968" s="5">
        <f t="shared" si="219"/>
        <v>13.39</v>
      </c>
      <c r="W1968" s="12">
        <v>27.89648</v>
      </c>
      <c r="X1968" s="12">
        <v>-115.20408999999999</v>
      </c>
      <c r="Y1968" s="4">
        <f t="shared" si="220"/>
        <v>66.2</v>
      </c>
      <c r="Z1968" s="4">
        <v>19</v>
      </c>
      <c r="AA1968" s="4">
        <v>8</v>
      </c>
      <c r="AB1968" s="4" t="s">
        <v>609</v>
      </c>
      <c r="AC1968" s="4">
        <v>1</v>
      </c>
      <c r="AD1968" s="4" t="s">
        <v>38</v>
      </c>
      <c r="AE1968" s="4">
        <v>300</v>
      </c>
      <c r="AF1968" s="4"/>
      <c r="AG1968" s="4"/>
    </row>
    <row r="1969" spans="1:33">
      <c r="A1969" s="4" t="s">
        <v>367</v>
      </c>
      <c r="B1969" s="4" t="s">
        <v>226</v>
      </c>
      <c r="C1969" s="28">
        <v>40035</v>
      </c>
      <c r="D1969" s="4">
        <v>2009</v>
      </c>
      <c r="E1969" s="33">
        <v>0.42222222222222222</v>
      </c>
      <c r="F1969" s="33">
        <v>0.42777777777777781</v>
      </c>
      <c r="G1969" s="33">
        <f t="shared" si="214"/>
        <v>5.5555555555555913E-3</v>
      </c>
      <c r="H1969" s="4">
        <v>2</v>
      </c>
      <c r="I1969" s="5">
        <v>1</v>
      </c>
      <c r="J1969" s="5">
        <v>16</v>
      </c>
      <c r="K1969" s="4">
        <v>16</v>
      </c>
      <c r="L1969" s="4" t="s">
        <v>352</v>
      </c>
      <c r="M1969" s="4" t="s">
        <v>233</v>
      </c>
      <c r="N1969" s="4">
        <v>2</v>
      </c>
      <c r="O1969" s="5">
        <f t="shared" si="215"/>
        <v>45.473999999999997</v>
      </c>
      <c r="P1969" s="5">
        <v>13.78</v>
      </c>
      <c r="Q1969" s="5">
        <f t="shared" si="216"/>
        <v>42.9</v>
      </c>
      <c r="R1969" s="5">
        <v>13</v>
      </c>
      <c r="S1969" s="5">
        <f t="shared" si="217"/>
        <v>45.209999999999994</v>
      </c>
      <c r="T1969" s="5">
        <v>13.7</v>
      </c>
      <c r="U1969" s="8">
        <f t="shared" si="218"/>
        <v>44.186999999999998</v>
      </c>
      <c r="V1969" s="5">
        <f t="shared" si="219"/>
        <v>13.39</v>
      </c>
      <c r="W1969" s="12">
        <v>27.89648</v>
      </c>
      <c r="X1969" s="12">
        <v>-115.20408999999999</v>
      </c>
      <c r="Y1969" s="4">
        <f t="shared" si="220"/>
        <v>66.2</v>
      </c>
      <c r="Z1969" s="4">
        <v>19</v>
      </c>
      <c r="AA1969" s="4">
        <v>8</v>
      </c>
      <c r="AB1969" s="4" t="s">
        <v>752</v>
      </c>
      <c r="AC1969" s="4">
        <v>1</v>
      </c>
      <c r="AD1969" s="4" t="s">
        <v>38</v>
      </c>
      <c r="AE1969" s="4">
        <v>300</v>
      </c>
      <c r="AF1969" s="4"/>
      <c r="AG1969" s="4"/>
    </row>
    <row r="1970" spans="1:33">
      <c r="A1970" s="4" t="s">
        <v>368</v>
      </c>
      <c r="B1970" s="4" t="s">
        <v>226</v>
      </c>
      <c r="C1970" s="28">
        <v>40035</v>
      </c>
      <c r="D1970" s="4">
        <v>2009</v>
      </c>
      <c r="E1970" s="33">
        <v>0.47152777777777777</v>
      </c>
      <c r="F1970" s="33">
        <v>0.47916666666666669</v>
      </c>
      <c r="G1970" s="33">
        <f t="shared" si="214"/>
        <v>7.6388888888889173E-3</v>
      </c>
      <c r="H1970" s="4">
        <v>2</v>
      </c>
      <c r="I1970" s="5">
        <v>2</v>
      </c>
      <c r="J1970" s="5">
        <v>17</v>
      </c>
      <c r="K1970" s="4">
        <v>17</v>
      </c>
      <c r="L1970" s="4" t="s">
        <v>352</v>
      </c>
      <c r="M1970" s="4" t="s">
        <v>233</v>
      </c>
      <c r="N1970" s="4">
        <v>2</v>
      </c>
      <c r="O1970" s="5">
        <f t="shared" si="215"/>
        <v>45.473999999999997</v>
      </c>
      <c r="P1970" s="5">
        <v>13.78</v>
      </c>
      <c r="Q1970" s="5">
        <f t="shared" si="216"/>
        <v>42.9</v>
      </c>
      <c r="R1970" s="5">
        <v>13</v>
      </c>
      <c r="S1970" s="5">
        <f t="shared" si="217"/>
        <v>45.209999999999994</v>
      </c>
      <c r="T1970" s="5">
        <v>13.7</v>
      </c>
      <c r="U1970" s="8">
        <f t="shared" si="218"/>
        <v>44.186999999999998</v>
      </c>
      <c r="V1970" s="5">
        <f t="shared" si="219"/>
        <v>13.39</v>
      </c>
      <c r="W1970" s="12">
        <v>27.894500000000001</v>
      </c>
      <c r="X1970" s="12">
        <v>-115.20728</v>
      </c>
      <c r="Y1970" s="4">
        <f t="shared" si="220"/>
        <v>66.2</v>
      </c>
      <c r="Z1970" s="4">
        <v>19</v>
      </c>
      <c r="AA1970" s="4">
        <v>8</v>
      </c>
      <c r="AB1970" s="4" t="s">
        <v>605</v>
      </c>
      <c r="AC1970" s="4">
        <v>5</v>
      </c>
      <c r="AD1970" s="4" t="s">
        <v>38</v>
      </c>
      <c r="AE1970" s="4">
        <v>120</v>
      </c>
      <c r="AF1970" s="4"/>
      <c r="AG1970" s="4" t="s">
        <v>336</v>
      </c>
    </row>
    <row r="1971" spans="1:33">
      <c r="A1971" s="4" t="s">
        <v>368</v>
      </c>
      <c r="B1971" s="4" t="s">
        <v>226</v>
      </c>
      <c r="C1971" s="28">
        <v>40035</v>
      </c>
      <c r="D1971" s="4">
        <v>2009</v>
      </c>
      <c r="E1971" s="33">
        <v>0.47152777777777777</v>
      </c>
      <c r="F1971" s="33">
        <v>0.47916666666666669</v>
      </c>
      <c r="G1971" s="33">
        <f t="shared" si="214"/>
        <v>7.6388888888889173E-3</v>
      </c>
      <c r="H1971" s="4">
        <v>2</v>
      </c>
      <c r="I1971" s="5">
        <v>2</v>
      </c>
      <c r="J1971" s="5">
        <v>17</v>
      </c>
      <c r="K1971" s="4">
        <v>17</v>
      </c>
      <c r="L1971" s="4" t="s">
        <v>352</v>
      </c>
      <c r="M1971" s="4" t="s">
        <v>233</v>
      </c>
      <c r="N1971" s="4">
        <v>2</v>
      </c>
      <c r="O1971" s="5">
        <f t="shared" si="215"/>
        <v>45.473999999999997</v>
      </c>
      <c r="P1971" s="5">
        <v>13.78</v>
      </c>
      <c r="Q1971" s="5">
        <f t="shared" si="216"/>
        <v>42.9</v>
      </c>
      <c r="R1971" s="5">
        <v>13</v>
      </c>
      <c r="S1971" s="5">
        <f t="shared" si="217"/>
        <v>45.209999999999994</v>
      </c>
      <c r="T1971" s="5">
        <v>13.7</v>
      </c>
      <c r="U1971" s="8">
        <f t="shared" si="218"/>
        <v>44.186999999999998</v>
      </c>
      <c r="V1971" s="5">
        <f t="shared" si="219"/>
        <v>13.39</v>
      </c>
      <c r="W1971" s="12">
        <v>27.894500000000001</v>
      </c>
      <c r="X1971" s="12">
        <v>-115.20728</v>
      </c>
      <c r="Y1971" s="4">
        <f t="shared" si="220"/>
        <v>66.2</v>
      </c>
      <c r="Z1971" s="4">
        <v>19</v>
      </c>
      <c r="AA1971" s="4">
        <v>8</v>
      </c>
      <c r="AB1971" s="4" t="s">
        <v>606</v>
      </c>
      <c r="AC1971" s="4">
        <v>15</v>
      </c>
      <c r="AD1971" s="4" t="s">
        <v>38</v>
      </c>
      <c r="AE1971" s="4">
        <v>120</v>
      </c>
      <c r="AF1971" s="4"/>
      <c r="AG1971" s="4"/>
    </row>
    <row r="1972" spans="1:33">
      <c r="A1972" s="4" t="s">
        <v>368</v>
      </c>
      <c r="B1972" s="4" t="s">
        <v>226</v>
      </c>
      <c r="C1972" s="28">
        <v>40035</v>
      </c>
      <c r="D1972" s="4">
        <v>2009</v>
      </c>
      <c r="E1972" s="33">
        <v>0.47152777777777777</v>
      </c>
      <c r="F1972" s="33">
        <v>0.47916666666666669</v>
      </c>
      <c r="G1972" s="33">
        <f t="shared" si="214"/>
        <v>7.6388888888889173E-3</v>
      </c>
      <c r="H1972" s="4">
        <v>2</v>
      </c>
      <c r="I1972" s="5">
        <v>2</v>
      </c>
      <c r="J1972" s="5">
        <v>17</v>
      </c>
      <c r="K1972" s="4">
        <v>17</v>
      </c>
      <c r="L1972" s="4" t="s">
        <v>352</v>
      </c>
      <c r="M1972" s="4" t="s">
        <v>233</v>
      </c>
      <c r="N1972" s="4">
        <v>2</v>
      </c>
      <c r="O1972" s="5">
        <f t="shared" si="215"/>
        <v>45.473999999999997</v>
      </c>
      <c r="P1972" s="5">
        <v>13.78</v>
      </c>
      <c r="Q1972" s="5">
        <f t="shared" si="216"/>
        <v>42.9</v>
      </c>
      <c r="R1972" s="5">
        <v>13</v>
      </c>
      <c r="S1972" s="5">
        <f t="shared" si="217"/>
        <v>45.209999999999994</v>
      </c>
      <c r="T1972" s="5">
        <v>13.7</v>
      </c>
      <c r="U1972" s="8">
        <f t="shared" si="218"/>
        <v>44.186999999999998</v>
      </c>
      <c r="V1972" s="5">
        <f t="shared" si="219"/>
        <v>13.39</v>
      </c>
      <c r="W1972" s="12">
        <v>27.894500000000001</v>
      </c>
      <c r="X1972" s="12">
        <v>-115.20728</v>
      </c>
      <c r="Y1972" s="4">
        <f t="shared" si="220"/>
        <v>66.2</v>
      </c>
      <c r="Z1972" s="4">
        <v>19</v>
      </c>
      <c r="AA1972" s="4">
        <v>8</v>
      </c>
      <c r="AB1972" s="4" t="s">
        <v>613</v>
      </c>
      <c r="AC1972" s="4">
        <v>2</v>
      </c>
      <c r="AD1972" s="4" t="s">
        <v>38</v>
      </c>
      <c r="AE1972" s="4">
        <v>120</v>
      </c>
      <c r="AF1972" s="4"/>
      <c r="AG1972" s="4"/>
    </row>
    <row r="1973" spans="1:33">
      <c r="A1973" s="4" t="s">
        <v>368</v>
      </c>
      <c r="B1973" s="4" t="s">
        <v>226</v>
      </c>
      <c r="C1973" s="28">
        <v>40035</v>
      </c>
      <c r="D1973" s="4">
        <v>2009</v>
      </c>
      <c r="E1973" s="33">
        <v>0.47152777777777777</v>
      </c>
      <c r="F1973" s="33">
        <v>0.47916666666666669</v>
      </c>
      <c r="G1973" s="33">
        <f t="shared" si="214"/>
        <v>7.6388888888889173E-3</v>
      </c>
      <c r="H1973" s="4">
        <v>2</v>
      </c>
      <c r="I1973" s="5">
        <v>2</v>
      </c>
      <c r="J1973" s="5">
        <v>17</v>
      </c>
      <c r="K1973" s="4">
        <v>17</v>
      </c>
      <c r="L1973" s="4" t="s">
        <v>352</v>
      </c>
      <c r="M1973" s="4" t="s">
        <v>233</v>
      </c>
      <c r="N1973" s="4">
        <v>2</v>
      </c>
      <c r="O1973" s="5">
        <f t="shared" si="215"/>
        <v>45.473999999999997</v>
      </c>
      <c r="P1973" s="5">
        <v>13.78</v>
      </c>
      <c r="Q1973" s="5">
        <f t="shared" si="216"/>
        <v>42.9</v>
      </c>
      <c r="R1973" s="5">
        <v>13</v>
      </c>
      <c r="S1973" s="5">
        <f t="shared" si="217"/>
        <v>45.209999999999994</v>
      </c>
      <c r="T1973" s="5">
        <v>13.7</v>
      </c>
      <c r="U1973" s="8">
        <f t="shared" si="218"/>
        <v>44.186999999999998</v>
      </c>
      <c r="V1973" s="5">
        <f t="shared" si="219"/>
        <v>13.39</v>
      </c>
      <c r="W1973" s="12">
        <v>27.894500000000001</v>
      </c>
      <c r="X1973" s="12">
        <v>-115.20728</v>
      </c>
      <c r="Y1973" s="4">
        <f t="shared" si="220"/>
        <v>66.2</v>
      </c>
      <c r="Z1973" s="4">
        <v>19</v>
      </c>
      <c r="AA1973" s="4">
        <v>8</v>
      </c>
      <c r="AB1973" s="4" t="s">
        <v>607</v>
      </c>
      <c r="AC1973" s="4">
        <v>6</v>
      </c>
      <c r="AD1973" s="4" t="s">
        <v>38</v>
      </c>
      <c r="AE1973" s="4">
        <v>120</v>
      </c>
      <c r="AF1973" s="4"/>
      <c r="AG1973" s="4"/>
    </row>
    <row r="1974" spans="1:33">
      <c r="A1974" s="4" t="s">
        <v>368</v>
      </c>
      <c r="B1974" s="4" t="s">
        <v>226</v>
      </c>
      <c r="C1974" s="28">
        <v>40035</v>
      </c>
      <c r="D1974" s="4">
        <v>2009</v>
      </c>
      <c r="E1974" s="33">
        <v>0.47152777777777777</v>
      </c>
      <c r="F1974" s="33">
        <v>0.47916666666666669</v>
      </c>
      <c r="G1974" s="33">
        <f t="shared" si="214"/>
        <v>7.6388888888889173E-3</v>
      </c>
      <c r="H1974" s="4">
        <v>2</v>
      </c>
      <c r="I1974" s="5">
        <v>2</v>
      </c>
      <c r="J1974" s="5">
        <v>17</v>
      </c>
      <c r="K1974" s="4">
        <v>17</v>
      </c>
      <c r="L1974" s="4" t="s">
        <v>352</v>
      </c>
      <c r="M1974" s="4" t="s">
        <v>233</v>
      </c>
      <c r="N1974" s="4">
        <v>2</v>
      </c>
      <c r="O1974" s="5">
        <f t="shared" si="215"/>
        <v>45.473999999999997</v>
      </c>
      <c r="P1974" s="5">
        <v>13.78</v>
      </c>
      <c r="Q1974" s="5">
        <f t="shared" si="216"/>
        <v>42.9</v>
      </c>
      <c r="R1974" s="5">
        <v>13</v>
      </c>
      <c r="S1974" s="5">
        <f t="shared" si="217"/>
        <v>45.209999999999994</v>
      </c>
      <c r="T1974" s="5">
        <v>13.7</v>
      </c>
      <c r="U1974" s="8">
        <f t="shared" si="218"/>
        <v>44.186999999999998</v>
      </c>
      <c r="V1974" s="5">
        <f t="shared" si="219"/>
        <v>13.39</v>
      </c>
      <c r="W1974" s="12">
        <v>27.894500000000001</v>
      </c>
      <c r="X1974" s="12">
        <v>-115.20728</v>
      </c>
      <c r="Y1974" s="4">
        <f t="shared" si="220"/>
        <v>66.2</v>
      </c>
      <c r="Z1974" s="4">
        <v>19</v>
      </c>
      <c r="AA1974" s="4">
        <v>8</v>
      </c>
      <c r="AB1974" s="4" t="s">
        <v>618</v>
      </c>
      <c r="AC1974" s="4">
        <v>2</v>
      </c>
      <c r="AD1974" s="4" t="s">
        <v>38</v>
      </c>
      <c r="AE1974" s="4">
        <v>120</v>
      </c>
      <c r="AF1974" s="4"/>
      <c r="AG1974" s="4"/>
    </row>
    <row r="1975" spans="1:33">
      <c r="A1975" s="4" t="s">
        <v>369</v>
      </c>
      <c r="B1975" s="4" t="s">
        <v>43</v>
      </c>
      <c r="C1975" s="28">
        <v>40035</v>
      </c>
      <c r="D1975" s="4">
        <v>2009</v>
      </c>
      <c r="E1975" s="33">
        <v>0.41736111111111113</v>
      </c>
      <c r="F1975" s="33">
        <v>0.42222222222222222</v>
      </c>
      <c r="G1975" s="33">
        <f t="shared" si="214"/>
        <v>4.8611111111110938E-3</v>
      </c>
      <c r="H1975" s="4">
        <v>2</v>
      </c>
      <c r="I1975" s="5">
        <v>1</v>
      </c>
      <c r="J1975" s="5">
        <v>18</v>
      </c>
      <c r="K1975" s="4">
        <v>18</v>
      </c>
      <c r="L1975" s="4" t="s">
        <v>352</v>
      </c>
      <c r="M1975" s="4" t="s">
        <v>233</v>
      </c>
      <c r="N1975" s="4">
        <v>2</v>
      </c>
      <c r="O1975" s="5">
        <f t="shared" si="215"/>
        <v>37.29</v>
      </c>
      <c r="P1975" s="5">
        <v>11.3</v>
      </c>
      <c r="Q1975" s="5">
        <f t="shared" si="216"/>
        <v>45.209999999999994</v>
      </c>
      <c r="R1975" s="5">
        <v>13.7</v>
      </c>
      <c r="S1975" s="5">
        <f t="shared" si="217"/>
        <v>45.209999999999994</v>
      </c>
      <c r="T1975" s="5">
        <v>13.7</v>
      </c>
      <c r="U1975" s="8">
        <f t="shared" si="218"/>
        <v>41.25</v>
      </c>
      <c r="V1975" s="5">
        <f t="shared" si="219"/>
        <v>12.5</v>
      </c>
      <c r="W1975" s="12">
        <v>27.895520000000001</v>
      </c>
      <c r="X1975" s="12">
        <v>-115.20299</v>
      </c>
      <c r="Y1975" s="4">
        <f t="shared" si="220"/>
        <v>68</v>
      </c>
      <c r="Z1975" s="4">
        <v>20</v>
      </c>
      <c r="AA1975" s="4">
        <v>10</v>
      </c>
      <c r="AB1975" s="4" t="s">
        <v>606</v>
      </c>
      <c r="AC1975" s="4">
        <v>19</v>
      </c>
      <c r="AD1975" s="4" t="s">
        <v>38</v>
      </c>
      <c r="AE1975" s="4">
        <v>270</v>
      </c>
      <c r="AF1975" s="4"/>
      <c r="AG1975" s="4"/>
    </row>
    <row r="1976" spans="1:33">
      <c r="A1976" s="4" t="s">
        <v>369</v>
      </c>
      <c r="B1976" s="4" t="s">
        <v>43</v>
      </c>
      <c r="C1976" s="28">
        <v>40035</v>
      </c>
      <c r="D1976" s="4">
        <v>2009</v>
      </c>
      <c r="E1976" s="33">
        <v>0.41736111111111113</v>
      </c>
      <c r="F1976" s="33">
        <v>0.42222222222222222</v>
      </c>
      <c r="G1976" s="33">
        <f t="shared" si="214"/>
        <v>4.8611111111110938E-3</v>
      </c>
      <c r="H1976" s="4">
        <v>2</v>
      </c>
      <c r="I1976" s="5">
        <v>1</v>
      </c>
      <c r="J1976" s="5">
        <v>18</v>
      </c>
      <c r="K1976" s="4">
        <v>18</v>
      </c>
      <c r="L1976" s="4" t="s">
        <v>352</v>
      </c>
      <c r="M1976" s="4" t="s">
        <v>233</v>
      </c>
      <c r="N1976" s="4">
        <v>2</v>
      </c>
      <c r="O1976" s="5">
        <f t="shared" si="215"/>
        <v>37.29</v>
      </c>
      <c r="P1976" s="5">
        <v>11.3</v>
      </c>
      <c r="Q1976" s="5">
        <f t="shared" si="216"/>
        <v>45.209999999999994</v>
      </c>
      <c r="R1976" s="5">
        <v>13.7</v>
      </c>
      <c r="S1976" s="5">
        <f t="shared" si="217"/>
        <v>45.209999999999994</v>
      </c>
      <c r="T1976" s="5">
        <v>13.7</v>
      </c>
      <c r="U1976" s="8">
        <f t="shared" si="218"/>
        <v>41.25</v>
      </c>
      <c r="V1976" s="5">
        <f t="shared" si="219"/>
        <v>12.5</v>
      </c>
      <c r="W1976" s="12">
        <v>27.895520000000001</v>
      </c>
      <c r="X1976" s="12">
        <v>-115.20299</v>
      </c>
      <c r="Y1976" s="4">
        <f t="shared" si="220"/>
        <v>68</v>
      </c>
      <c r="Z1976" s="4">
        <v>20</v>
      </c>
      <c r="AA1976" s="4">
        <v>10</v>
      </c>
      <c r="AB1976" s="4" t="s">
        <v>613</v>
      </c>
      <c r="AC1976" s="4">
        <v>11</v>
      </c>
      <c r="AD1976" s="4" t="s">
        <v>38</v>
      </c>
      <c r="AE1976" s="4">
        <v>270</v>
      </c>
      <c r="AF1976" s="4"/>
      <c r="AG1976" s="4"/>
    </row>
    <row r="1977" spans="1:33">
      <c r="A1977" s="4" t="s">
        <v>369</v>
      </c>
      <c r="B1977" s="4" t="s">
        <v>43</v>
      </c>
      <c r="C1977" s="28">
        <v>40035</v>
      </c>
      <c r="D1977" s="4">
        <v>2009</v>
      </c>
      <c r="E1977" s="33">
        <v>0.41736111111111113</v>
      </c>
      <c r="F1977" s="33">
        <v>0.42222222222222222</v>
      </c>
      <c r="G1977" s="33">
        <f t="shared" si="214"/>
        <v>4.8611111111110938E-3</v>
      </c>
      <c r="H1977" s="4">
        <v>2</v>
      </c>
      <c r="I1977" s="5">
        <v>1</v>
      </c>
      <c r="J1977" s="5">
        <v>18</v>
      </c>
      <c r="K1977" s="4">
        <v>18</v>
      </c>
      <c r="L1977" s="4" t="s">
        <v>352</v>
      </c>
      <c r="M1977" s="4" t="s">
        <v>233</v>
      </c>
      <c r="N1977" s="4">
        <v>2</v>
      </c>
      <c r="O1977" s="5">
        <f t="shared" si="215"/>
        <v>37.29</v>
      </c>
      <c r="P1977" s="5">
        <v>11.3</v>
      </c>
      <c r="Q1977" s="5">
        <f t="shared" si="216"/>
        <v>45.209999999999994</v>
      </c>
      <c r="R1977" s="5">
        <v>13.7</v>
      </c>
      <c r="S1977" s="5">
        <f t="shared" si="217"/>
        <v>45.209999999999994</v>
      </c>
      <c r="T1977" s="5">
        <v>13.7</v>
      </c>
      <c r="U1977" s="8">
        <f t="shared" si="218"/>
        <v>41.25</v>
      </c>
      <c r="V1977" s="5">
        <f t="shared" si="219"/>
        <v>12.5</v>
      </c>
      <c r="W1977" s="12">
        <v>27.895520000000001</v>
      </c>
      <c r="X1977" s="12">
        <v>-115.20299</v>
      </c>
      <c r="Y1977" s="4">
        <f t="shared" si="220"/>
        <v>68</v>
      </c>
      <c r="Z1977" s="4">
        <v>20</v>
      </c>
      <c r="AA1977" s="4">
        <v>10</v>
      </c>
      <c r="AB1977" s="4" t="s">
        <v>607</v>
      </c>
      <c r="AC1977" s="4">
        <v>3</v>
      </c>
      <c r="AD1977" s="4" t="s">
        <v>38</v>
      </c>
      <c r="AE1977" s="4">
        <v>270</v>
      </c>
      <c r="AF1977" s="4"/>
      <c r="AG1977" s="4"/>
    </row>
    <row r="1978" spans="1:33">
      <c r="A1978" s="4" t="s">
        <v>369</v>
      </c>
      <c r="B1978" s="4" t="s">
        <v>43</v>
      </c>
      <c r="C1978" s="28">
        <v>40035</v>
      </c>
      <c r="D1978" s="4">
        <v>2009</v>
      </c>
      <c r="E1978" s="33">
        <v>0.41736111111111113</v>
      </c>
      <c r="F1978" s="33">
        <v>0.42222222222222222</v>
      </c>
      <c r="G1978" s="33">
        <f t="shared" si="214"/>
        <v>4.8611111111110938E-3</v>
      </c>
      <c r="H1978" s="4">
        <v>2</v>
      </c>
      <c r="I1978" s="5">
        <v>1</v>
      </c>
      <c r="J1978" s="5">
        <v>18</v>
      </c>
      <c r="K1978" s="4">
        <v>18</v>
      </c>
      <c r="L1978" s="4" t="s">
        <v>352</v>
      </c>
      <c r="M1978" s="4" t="s">
        <v>233</v>
      </c>
      <c r="N1978" s="4">
        <v>2</v>
      </c>
      <c r="O1978" s="5">
        <f t="shared" si="215"/>
        <v>37.29</v>
      </c>
      <c r="P1978" s="5">
        <v>11.3</v>
      </c>
      <c r="Q1978" s="5">
        <f t="shared" si="216"/>
        <v>45.209999999999994</v>
      </c>
      <c r="R1978" s="5">
        <v>13.7</v>
      </c>
      <c r="S1978" s="5">
        <f t="shared" si="217"/>
        <v>45.209999999999994</v>
      </c>
      <c r="T1978" s="5">
        <v>13.7</v>
      </c>
      <c r="U1978" s="8">
        <f t="shared" si="218"/>
        <v>41.25</v>
      </c>
      <c r="V1978" s="5">
        <f t="shared" si="219"/>
        <v>12.5</v>
      </c>
      <c r="W1978" s="12">
        <v>27.895520000000001</v>
      </c>
      <c r="X1978" s="12">
        <v>-115.20299</v>
      </c>
      <c r="Y1978" s="4">
        <f t="shared" si="220"/>
        <v>68</v>
      </c>
      <c r="Z1978" s="4">
        <v>20</v>
      </c>
      <c r="AA1978" s="4">
        <v>10</v>
      </c>
      <c r="AB1978" s="4" t="s">
        <v>610</v>
      </c>
      <c r="AC1978" s="4">
        <v>2</v>
      </c>
      <c r="AD1978" s="4" t="s">
        <v>38</v>
      </c>
      <c r="AE1978" s="4">
        <v>270</v>
      </c>
      <c r="AF1978" s="4"/>
      <c r="AG1978" s="4"/>
    </row>
    <row r="1979" spans="1:33">
      <c r="A1979" s="4" t="s">
        <v>369</v>
      </c>
      <c r="B1979" s="4" t="s">
        <v>43</v>
      </c>
      <c r="C1979" s="28">
        <v>40035</v>
      </c>
      <c r="D1979" s="4">
        <v>2009</v>
      </c>
      <c r="E1979" s="33">
        <v>0.41736111111111113</v>
      </c>
      <c r="F1979" s="33">
        <v>0.42222222222222222</v>
      </c>
      <c r="G1979" s="33">
        <f t="shared" si="214"/>
        <v>4.8611111111110938E-3</v>
      </c>
      <c r="H1979" s="4">
        <v>2</v>
      </c>
      <c r="I1979" s="5">
        <v>1</v>
      </c>
      <c r="J1979" s="5">
        <v>18</v>
      </c>
      <c r="K1979" s="4">
        <v>18</v>
      </c>
      <c r="L1979" s="4" t="s">
        <v>352</v>
      </c>
      <c r="M1979" s="4" t="s">
        <v>233</v>
      </c>
      <c r="N1979" s="4">
        <v>2</v>
      </c>
      <c r="O1979" s="5">
        <f t="shared" si="215"/>
        <v>37.29</v>
      </c>
      <c r="P1979" s="5">
        <v>11.3</v>
      </c>
      <c r="Q1979" s="5">
        <f t="shared" si="216"/>
        <v>45.209999999999994</v>
      </c>
      <c r="R1979" s="5">
        <v>13.7</v>
      </c>
      <c r="S1979" s="5">
        <f t="shared" si="217"/>
        <v>45.209999999999994</v>
      </c>
      <c r="T1979" s="5">
        <v>13.7</v>
      </c>
      <c r="U1979" s="8">
        <f t="shared" si="218"/>
        <v>41.25</v>
      </c>
      <c r="V1979" s="5">
        <f t="shared" si="219"/>
        <v>12.5</v>
      </c>
      <c r="W1979" s="12">
        <v>27.895520000000001</v>
      </c>
      <c r="X1979" s="12">
        <v>-115.20299</v>
      </c>
      <c r="Y1979" s="4">
        <f t="shared" si="220"/>
        <v>68</v>
      </c>
      <c r="Z1979" s="4">
        <v>20</v>
      </c>
      <c r="AA1979" s="4">
        <v>10</v>
      </c>
      <c r="AB1979" s="4" t="s">
        <v>609</v>
      </c>
      <c r="AC1979" s="4">
        <v>2</v>
      </c>
      <c r="AD1979" s="4" t="s">
        <v>38</v>
      </c>
      <c r="AE1979" s="4">
        <v>270</v>
      </c>
      <c r="AF1979" s="4"/>
      <c r="AG1979" s="4"/>
    </row>
    <row r="1980" spans="1:33">
      <c r="A1980" s="4" t="s">
        <v>370</v>
      </c>
      <c r="B1980" s="4" t="s">
        <v>43</v>
      </c>
      <c r="C1980" s="28">
        <v>40035</v>
      </c>
      <c r="D1980" s="4">
        <v>2009</v>
      </c>
      <c r="E1980" s="33">
        <v>0.46666666666666662</v>
      </c>
      <c r="F1980" s="33">
        <v>0.4694444444444445</v>
      </c>
      <c r="G1980" s="33">
        <f t="shared" si="214"/>
        <v>2.7777777777778789E-3</v>
      </c>
      <c r="H1980" s="4">
        <v>2</v>
      </c>
      <c r="I1980" s="5">
        <v>2</v>
      </c>
      <c r="J1980" s="5">
        <v>19</v>
      </c>
      <c r="K1980" s="4">
        <v>19</v>
      </c>
      <c r="L1980" s="4" t="s">
        <v>352</v>
      </c>
      <c r="M1980" s="4" t="s">
        <v>233</v>
      </c>
      <c r="N1980" s="4">
        <v>2</v>
      </c>
      <c r="O1980" s="5">
        <f t="shared" si="215"/>
        <v>37.29</v>
      </c>
      <c r="P1980" s="5">
        <v>11.3</v>
      </c>
      <c r="Q1980" s="5">
        <f t="shared" si="216"/>
        <v>25.74</v>
      </c>
      <c r="R1980" s="5">
        <v>7.8</v>
      </c>
      <c r="S1980" s="5">
        <f t="shared" si="217"/>
        <v>37.29</v>
      </c>
      <c r="T1980" s="5">
        <v>11.3</v>
      </c>
      <c r="U1980" s="8">
        <f t="shared" si="218"/>
        <v>31.515000000000001</v>
      </c>
      <c r="V1980" s="5">
        <f t="shared" si="219"/>
        <v>9.5500000000000007</v>
      </c>
      <c r="W1980" s="12">
        <v>27.895399999999999</v>
      </c>
      <c r="X1980" s="12">
        <v>-115.20747</v>
      </c>
      <c r="Y1980" s="4">
        <f t="shared" si="220"/>
        <v>68</v>
      </c>
      <c r="Z1980" s="4">
        <v>20</v>
      </c>
      <c r="AA1980" s="4">
        <v>10</v>
      </c>
      <c r="AB1980" s="4" t="s">
        <v>606</v>
      </c>
      <c r="AC1980" s="4">
        <v>1</v>
      </c>
      <c r="AD1980" s="4" t="s">
        <v>38</v>
      </c>
      <c r="AE1980" s="4">
        <v>270</v>
      </c>
      <c r="AF1980" s="4"/>
      <c r="AG1980" s="4"/>
    </row>
    <row r="1981" spans="1:33">
      <c r="A1981" s="4" t="s">
        <v>370</v>
      </c>
      <c r="B1981" s="4" t="s">
        <v>43</v>
      </c>
      <c r="C1981" s="28">
        <v>40035</v>
      </c>
      <c r="D1981" s="4">
        <v>2009</v>
      </c>
      <c r="E1981" s="33">
        <v>0.46666666666666662</v>
      </c>
      <c r="F1981" s="33">
        <v>0.4694444444444445</v>
      </c>
      <c r="G1981" s="33">
        <f t="shared" si="214"/>
        <v>2.7777777777778789E-3</v>
      </c>
      <c r="H1981" s="4">
        <v>2</v>
      </c>
      <c r="I1981" s="5">
        <v>2</v>
      </c>
      <c r="J1981" s="5">
        <v>19</v>
      </c>
      <c r="K1981" s="4">
        <v>19</v>
      </c>
      <c r="L1981" s="4" t="s">
        <v>352</v>
      </c>
      <c r="M1981" s="4" t="s">
        <v>233</v>
      </c>
      <c r="N1981" s="4">
        <v>2</v>
      </c>
      <c r="O1981" s="5">
        <f t="shared" si="215"/>
        <v>37.29</v>
      </c>
      <c r="P1981" s="5">
        <v>11.3</v>
      </c>
      <c r="Q1981" s="5">
        <f t="shared" si="216"/>
        <v>25.74</v>
      </c>
      <c r="R1981" s="5">
        <v>7.8</v>
      </c>
      <c r="S1981" s="5">
        <f t="shared" si="217"/>
        <v>37.29</v>
      </c>
      <c r="T1981" s="5">
        <v>11.3</v>
      </c>
      <c r="U1981" s="8">
        <f t="shared" si="218"/>
        <v>31.515000000000001</v>
      </c>
      <c r="V1981" s="5">
        <f t="shared" si="219"/>
        <v>9.5500000000000007</v>
      </c>
      <c r="W1981" s="12">
        <v>27.895399999999999</v>
      </c>
      <c r="X1981" s="12">
        <v>-115.20747</v>
      </c>
      <c r="Y1981" s="4">
        <f t="shared" si="220"/>
        <v>68</v>
      </c>
      <c r="Z1981" s="4">
        <v>20</v>
      </c>
      <c r="AA1981" s="4">
        <v>10</v>
      </c>
      <c r="AB1981" s="4" t="s">
        <v>607</v>
      </c>
      <c r="AC1981" s="4">
        <v>2</v>
      </c>
      <c r="AD1981" s="4" t="s">
        <v>38</v>
      </c>
      <c r="AE1981" s="4">
        <v>270</v>
      </c>
      <c r="AF1981" s="4"/>
      <c r="AG1981" s="4"/>
    </row>
    <row r="1982" spans="1:33">
      <c r="A1982" s="4" t="s">
        <v>371</v>
      </c>
      <c r="B1982" s="4" t="s">
        <v>238</v>
      </c>
      <c r="C1982" s="28">
        <v>40035</v>
      </c>
      <c r="D1982" s="4">
        <v>2009</v>
      </c>
      <c r="E1982" s="33">
        <v>0.4201388888888889</v>
      </c>
      <c r="F1982" s="33">
        <v>0.42638888888888887</v>
      </c>
      <c r="G1982" s="33">
        <f t="shared" si="214"/>
        <v>6.2499999999999778E-3</v>
      </c>
      <c r="H1982" s="4">
        <v>2</v>
      </c>
      <c r="I1982" s="5">
        <v>1</v>
      </c>
      <c r="J1982" s="5">
        <v>20</v>
      </c>
      <c r="K1982" s="4">
        <v>20</v>
      </c>
      <c r="L1982" s="4" t="s">
        <v>352</v>
      </c>
      <c r="M1982" s="4" t="s">
        <v>233</v>
      </c>
      <c r="N1982" s="4">
        <v>2</v>
      </c>
      <c r="O1982" s="5">
        <f t="shared" si="215"/>
        <v>49.17</v>
      </c>
      <c r="P1982" s="5">
        <v>14.9</v>
      </c>
      <c r="Q1982" s="5">
        <f t="shared" si="216"/>
        <v>38.279999999999994</v>
      </c>
      <c r="R1982" s="5">
        <v>11.6</v>
      </c>
      <c r="S1982" s="5">
        <f t="shared" si="217"/>
        <v>49.17</v>
      </c>
      <c r="T1982" s="5">
        <v>14.9</v>
      </c>
      <c r="U1982" s="8">
        <f t="shared" si="218"/>
        <v>43.724999999999994</v>
      </c>
      <c r="V1982" s="5">
        <f t="shared" si="219"/>
        <v>13.25</v>
      </c>
      <c r="W1982" s="12">
        <v>27.89648</v>
      </c>
      <c r="X1982" s="12">
        <v>-115.20408999999999</v>
      </c>
      <c r="Y1982" s="4">
        <f t="shared" si="220"/>
        <v>68</v>
      </c>
      <c r="Z1982" s="4">
        <v>20</v>
      </c>
      <c r="AA1982" s="4">
        <v>11</v>
      </c>
      <c r="AB1982" s="4" t="s">
        <v>604</v>
      </c>
      <c r="AC1982" s="4">
        <v>1</v>
      </c>
      <c r="AD1982" s="4" t="s">
        <v>38</v>
      </c>
      <c r="AE1982" s="4">
        <v>120</v>
      </c>
      <c r="AF1982" s="4"/>
      <c r="AG1982" s="4" t="s">
        <v>336</v>
      </c>
    </row>
    <row r="1983" spans="1:33">
      <c r="A1983" s="4" t="s">
        <v>371</v>
      </c>
      <c r="B1983" s="4" t="s">
        <v>238</v>
      </c>
      <c r="C1983" s="28">
        <v>40035</v>
      </c>
      <c r="D1983" s="4">
        <v>2009</v>
      </c>
      <c r="E1983" s="33">
        <v>0.4201388888888889</v>
      </c>
      <c r="F1983" s="33">
        <v>0.42638888888888887</v>
      </c>
      <c r="G1983" s="33">
        <f t="shared" si="214"/>
        <v>6.2499999999999778E-3</v>
      </c>
      <c r="H1983" s="4">
        <v>2</v>
      </c>
      <c r="I1983" s="5">
        <v>1</v>
      </c>
      <c r="J1983" s="5">
        <v>20</v>
      </c>
      <c r="K1983" s="4">
        <v>20</v>
      </c>
      <c r="L1983" s="4" t="s">
        <v>352</v>
      </c>
      <c r="M1983" s="4" t="s">
        <v>233</v>
      </c>
      <c r="N1983" s="4">
        <v>2</v>
      </c>
      <c r="O1983" s="5">
        <f t="shared" si="215"/>
        <v>49.17</v>
      </c>
      <c r="P1983" s="5">
        <v>14.9</v>
      </c>
      <c r="Q1983" s="5">
        <f t="shared" si="216"/>
        <v>38.279999999999994</v>
      </c>
      <c r="R1983" s="5">
        <v>11.6</v>
      </c>
      <c r="S1983" s="5">
        <f t="shared" si="217"/>
        <v>49.17</v>
      </c>
      <c r="T1983" s="5">
        <v>14.9</v>
      </c>
      <c r="U1983" s="8">
        <f t="shared" si="218"/>
        <v>43.724999999999994</v>
      </c>
      <c r="V1983" s="5">
        <f t="shared" si="219"/>
        <v>13.25</v>
      </c>
      <c r="W1983" s="12">
        <v>27.89648</v>
      </c>
      <c r="X1983" s="12">
        <v>-115.20408999999999</v>
      </c>
      <c r="Y1983" s="4">
        <f t="shared" si="220"/>
        <v>68</v>
      </c>
      <c r="Z1983" s="4">
        <v>20</v>
      </c>
      <c r="AA1983" s="4">
        <v>11</v>
      </c>
      <c r="AB1983" s="4" t="s">
        <v>606</v>
      </c>
      <c r="AC1983" s="4">
        <v>19</v>
      </c>
      <c r="AD1983" s="4" t="s">
        <v>38</v>
      </c>
      <c r="AE1983" s="4">
        <v>120</v>
      </c>
      <c r="AF1983" s="4"/>
      <c r="AG1983" s="4"/>
    </row>
    <row r="1984" spans="1:33">
      <c r="A1984" s="4" t="s">
        <v>371</v>
      </c>
      <c r="B1984" s="4" t="s">
        <v>238</v>
      </c>
      <c r="C1984" s="28">
        <v>40035</v>
      </c>
      <c r="D1984" s="4">
        <v>2009</v>
      </c>
      <c r="E1984" s="33">
        <v>0.4201388888888889</v>
      </c>
      <c r="F1984" s="33">
        <v>0.42638888888888887</v>
      </c>
      <c r="G1984" s="33">
        <f t="shared" si="214"/>
        <v>6.2499999999999778E-3</v>
      </c>
      <c r="H1984" s="4">
        <v>2</v>
      </c>
      <c r="I1984" s="5">
        <v>1</v>
      </c>
      <c r="J1984" s="5">
        <v>20</v>
      </c>
      <c r="K1984" s="4">
        <v>20</v>
      </c>
      <c r="L1984" s="4" t="s">
        <v>352</v>
      </c>
      <c r="M1984" s="4" t="s">
        <v>233</v>
      </c>
      <c r="N1984" s="4">
        <v>2</v>
      </c>
      <c r="O1984" s="5">
        <f t="shared" si="215"/>
        <v>49.17</v>
      </c>
      <c r="P1984" s="5">
        <v>14.9</v>
      </c>
      <c r="Q1984" s="5">
        <f t="shared" si="216"/>
        <v>38.279999999999994</v>
      </c>
      <c r="R1984" s="5">
        <v>11.6</v>
      </c>
      <c r="S1984" s="5">
        <f t="shared" si="217"/>
        <v>49.17</v>
      </c>
      <c r="T1984" s="5">
        <v>14.9</v>
      </c>
      <c r="U1984" s="8">
        <f t="shared" si="218"/>
        <v>43.724999999999994</v>
      </c>
      <c r="V1984" s="5">
        <f t="shared" si="219"/>
        <v>13.25</v>
      </c>
      <c r="W1984" s="12">
        <v>27.89648</v>
      </c>
      <c r="X1984" s="12">
        <v>-115.20408999999999</v>
      </c>
      <c r="Y1984" s="4">
        <f t="shared" si="220"/>
        <v>68</v>
      </c>
      <c r="Z1984" s="4">
        <v>20</v>
      </c>
      <c r="AA1984" s="4">
        <v>11</v>
      </c>
      <c r="AB1984" s="4" t="s">
        <v>611</v>
      </c>
      <c r="AC1984" s="4">
        <v>1</v>
      </c>
      <c r="AD1984" s="4" t="s">
        <v>38</v>
      </c>
      <c r="AE1984" s="4">
        <v>120</v>
      </c>
      <c r="AF1984" s="4"/>
      <c r="AG1984" s="4"/>
    </row>
    <row r="1985" spans="1:33">
      <c r="A1985" s="4" t="s">
        <v>371</v>
      </c>
      <c r="B1985" s="4" t="s">
        <v>238</v>
      </c>
      <c r="C1985" s="28">
        <v>40035</v>
      </c>
      <c r="D1985" s="4">
        <v>2009</v>
      </c>
      <c r="E1985" s="33">
        <v>0.4201388888888889</v>
      </c>
      <c r="F1985" s="33">
        <v>0.42638888888888887</v>
      </c>
      <c r="G1985" s="33">
        <f t="shared" si="214"/>
        <v>6.2499999999999778E-3</v>
      </c>
      <c r="H1985" s="4">
        <v>2</v>
      </c>
      <c r="I1985" s="5">
        <v>1</v>
      </c>
      <c r="J1985" s="5">
        <v>20</v>
      </c>
      <c r="K1985" s="4">
        <v>20</v>
      </c>
      <c r="L1985" s="4" t="s">
        <v>352</v>
      </c>
      <c r="M1985" s="4" t="s">
        <v>233</v>
      </c>
      <c r="N1985" s="4">
        <v>2</v>
      </c>
      <c r="O1985" s="5">
        <f t="shared" si="215"/>
        <v>49.17</v>
      </c>
      <c r="P1985" s="5">
        <v>14.9</v>
      </c>
      <c r="Q1985" s="5">
        <f t="shared" si="216"/>
        <v>38.279999999999994</v>
      </c>
      <c r="R1985" s="5">
        <v>11.6</v>
      </c>
      <c r="S1985" s="5">
        <f t="shared" si="217"/>
        <v>49.17</v>
      </c>
      <c r="T1985" s="5">
        <v>14.9</v>
      </c>
      <c r="U1985" s="8">
        <f t="shared" si="218"/>
        <v>43.724999999999994</v>
      </c>
      <c r="V1985" s="5">
        <f t="shared" si="219"/>
        <v>13.25</v>
      </c>
      <c r="W1985" s="12">
        <v>27.89648</v>
      </c>
      <c r="X1985" s="12">
        <v>-115.20408999999999</v>
      </c>
      <c r="Y1985" s="4">
        <f t="shared" si="220"/>
        <v>68</v>
      </c>
      <c r="Z1985" s="4">
        <v>20</v>
      </c>
      <c r="AA1985" s="4">
        <v>11</v>
      </c>
      <c r="AB1985" s="4" t="s">
        <v>613</v>
      </c>
      <c r="AC1985" s="4">
        <v>11</v>
      </c>
      <c r="AD1985" s="4" t="s">
        <v>38</v>
      </c>
      <c r="AE1985" s="4">
        <v>120</v>
      </c>
      <c r="AF1985" s="4"/>
      <c r="AG1985" s="4"/>
    </row>
    <row r="1986" spans="1:33">
      <c r="A1986" s="4" t="s">
        <v>371</v>
      </c>
      <c r="B1986" s="4" t="s">
        <v>238</v>
      </c>
      <c r="C1986" s="28">
        <v>40035</v>
      </c>
      <c r="D1986" s="4">
        <v>2009</v>
      </c>
      <c r="E1986" s="33">
        <v>0.4201388888888889</v>
      </c>
      <c r="F1986" s="33">
        <v>0.42638888888888887</v>
      </c>
      <c r="G1986" s="33">
        <f t="shared" ref="G1986:G2049" si="221">F1986-E1986</f>
        <v>6.2499999999999778E-3</v>
      </c>
      <c r="H1986" s="4">
        <v>2</v>
      </c>
      <c r="I1986" s="5">
        <v>1</v>
      </c>
      <c r="J1986" s="5">
        <v>20</v>
      </c>
      <c r="K1986" s="4">
        <v>20</v>
      </c>
      <c r="L1986" s="4" t="s">
        <v>352</v>
      </c>
      <c r="M1986" s="4" t="s">
        <v>233</v>
      </c>
      <c r="N1986" s="4">
        <v>2</v>
      </c>
      <c r="O1986" s="5">
        <f t="shared" ref="O1986:O2049" si="222">3.3*P1986</f>
        <v>49.17</v>
      </c>
      <c r="P1986" s="5">
        <v>14.9</v>
      </c>
      <c r="Q1986" s="5">
        <f t="shared" ref="Q1986:Q2049" si="223">3.3*R1986</f>
        <v>38.279999999999994</v>
      </c>
      <c r="R1986" s="5">
        <v>11.6</v>
      </c>
      <c r="S1986" s="5">
        <f t="shared" ref="S1986:S2049" si="224">3.3*T1986</f>
        <v>49.17</v>
      </c>
      <c r="T1986" s="5">
        <v>14.9</v>
      </c>
      <c r="U1986" s="8">
        <f t="shared" si="218"/>
        <v>43.724999999999994</v>
      </c>
      <c r="V1986" s="5">
        <f t="shared" si="219"/>
        <v>13.25</v>
      </c>
      <c r="W1986" s="12">
        <v>27.89648</v>
      </c>
      <c r="X1986" s="12">
        <v>-115.20408999999999</v>
      </c>
      <c r="Y1986" s="4">
        <f t="shared" si="220"/>
        <v>68</v>
      </c>
      <c r="Z1986" s="4">
        <v>20</v>
      </c>
      <c r="AA1986" s="4">
        <v>11</v>
      </c>
      <c r="AB1986" s="4" t="s">
        <v>607</v>
      </c>
      <c r="AC1986" s="4">
        <v>2</v>
      </c>
      <c r="AD1986" s="4" t="s">
        <v>38</v>
      </c>
      <c r="AE1986" s="4">
        <v>120</v>
      </c>
      <c r="AF1986" s="4"/>
      <c r="AG1986" s="4"/>
    </row>
    <row r="1987" spans="1:33">
      <c r="A1987" s="4" t="s">
        <v>371</v>
      </c>
      <c r="B1987" s="4" t="s">
        <v>238</v>
      </c>
      <c r="C1987" s="28">
        <v>40035</v>
      </c>
      <c r="D1987" s="4">
        <v>2009</v>
      </c>
      <c r="E1987" s="33">
        <v>0.4201388888888889</v>
      </c>
      <c r="F1987" s="33">
        <v>0.42638888888888887</v>
      </c>
      <c r="G1987" s="33">
        <f t="shared" si="221"/>
        <v>6.2499999999999778E-3</v>
      </c>
      <c r="H1987" s="4">
        <v>2</v>
      </c>
      <c r="I1987" s="5">
        <v>1</v>
      </c>
      <c r="J1987" s="5">
        <v>20</v>
      </c>
      <c r="K1987" s="4">
        <v>20</v>
      </c>
      <c r="L1987" s="4" t="s">
        <v>352</v>
      </c>
      <c r="M1987" s="4" t="s">
        <v>233</v>
      </c>
      <c r="N1987" s="4">
        <v>2</v>
      </c>
      <c r="O1987" s="5">
        <f t="shared" si="222"/>
        <v>49.17</v>
      </c>
      <c r="P1987" s="5">
        <v>14.9</v>
      </c>
      <c r="Q1987" s="5">
        <f t="shared" si="223"/>
        <v>38.279999999999994</v>
      </c>
      <c r="R1987" s="5">
        <v>11.6</v>
      </c>
      <c r="S1987" s="5">
        <f t="shared" si="224"/>
        <v>49.17</v>
      </c>
      <c r="T1987" s="5">
        <v>14.9</v>
      </c>
      <c r="U1987" s="8">
        <f t="shared" ref="U1987:U2050" si="225">V1987*3.3</f>
        <v>43.724999999999994</v>
      </c>
      <c r="V1987" s="5">
        <f t="shared" ref="V1987:V2050" si="226">(R1987+P1987)/2</f>
        <v>13.25</v>
      </c>
      <c r="W1987" s="12">
        <v>27.89648</v>
      </c>
      <c r="X1987" s="12">
        <v>-115.20408999999999</v>
      </c>
      <c r="Y1987" s="4">
        <f t="shared" si="220"/>
        <v>68</v>
      </c>
      <c r="Z1987" s="4">
        <v>20</v>
      </c>
      <c r="AA1987" s="4">
        <v>11</v>
      </c>
      <c r="AB1987" s="9" t="s">
        <v>753</v>
      </c>
      <c r="AC1987" s="4">
        <v>12</v>
      </c>
      <c r="AD1987" s="4" t="s">
        <v>38</v>
      </c>
      <c r="AE1987" s="4">
        <v>120</v>
      </c>
      <c r="AF1987" s="4"/>
      <c r="AG1987" s="4"/>
    </row>
    <row r="1988" spans="1:33">
      <c r="A1988" s="4" t="s">
        <v>371</v>
      </c>
      <c r="B1988" s="4" t="s">
        <v>238</v>
      </c>
      <c r="C1988" s="28">
        <v>40035</v>
      </c>
      <c r="D1988" s="4">
        <v>2009</v>
      </c>
      <c r="E1988" s="33">
        <v>0.4201388888888889</v>
      </c>
      <c r="F1988" s="33">
        <v>0.42638888888888887</v>
      </c>
      <c r="G1988" s="33">
        <f t="shared" si="221"/>
        <v>6.2499999999999778E-3</v>
      </c>
      <c r="H1988" s="4">
        <v>2</v>
      </c>
      <c r="I1988" s="5">
        <v>1</v>
      </c>
      <c r="J1988" s="5">
        <v>20</v>
      </c>
      <c r="K1988" s="4">
        <v>20</v>
      </c>
      <c r="L1988" s="4" t="s">
        <v>352</v>
      </c>
      <c r="M1988" s="4" t="s">
        <v>233</v>
      </c>
      <c r="N1988" s="4">
        <v>2</v>
      </c>
      <c r="O1988" s="5">
        <f t="shared" si="222"/>
        <v>49.17</v>
      </c>
      <c r="P1988" s="5">
        <v>14.9</v>
      </c>
      <c r="Q1988" s="5">
        <f t="shared" si="223"/>
        <v>38.279999999999994</v>
      </c>
      <c r="R1988" s="5">
        <v>11.6</v>
      </c>
      <c r="S1988" s="5">
        <f t="shared" si="224"/>
        <v>49.17</v>
      </c>
      <c r="T1988" s="5">
        <v>14.9</v>
      </c>
      <c r="U1988" s="8">
        <f t="shared" si="225"/>
        <v>43.724999999999994</v>
      </c>
      <c r="V1988" s="5">
        <f t="shared" si="226"/>
        <v>13.25</v>
      </c>
      <c r="W1988" s="12">
        <v>27.89648</v>
      </c>
      <c r="X1988" s="12">
        <v>-115.20408999999999</v>
      </c>
      <c r="Y1988" s="4">
        <f t="shared" si="220"/>
        <v>68</v>
      </c>
      <c r="Z1988" s="4">
        <v>20</v>
      </c>
      <c r="AA1988" s="4">
        <v>11</v>
      </c>
      <c r="AB1988" s="4" t="s">
        <v>609</v>
      </c>
      <c r="AC1988" s="4">
        <v>14</v>
      </c>
      <c r="AD1988" s="4" t="s">
        <v>38</v>
      </c>
      <c r="AE1988" s="4">
        <v>120</v>
      </c>
      <c r="AF1988" s="4"/>
      <c r="AG1988" s="4"/>
    </row>
    <row r="1989" spans="1:33">
      <c r="A1989" s="4" t="s">
        <v>372</v>
      </c>
      <c r="B1989" s="4" t="s">
        <v>238</v>
      </c>
      <c r="C1989" s="28">
        <v>40035</v>
      </c>
      <c r="D1989" s="4">
        <v>2009</v>
      </c>
      <c r="E1989" s="33">
        <v>0.47013888888888888</v>
      </c>
      <c r="F1989" s="33">
        <v>0.47847222222222219</v>
      </c>
      <c r="G1989" s="33">
        <f t="shared" si="221"/>
        <v>8.3333333333333037E-3</v>
      </c>
      <c r="H1989" s="4">
        <v>2</v>
      </c>
      <c r="I1989" s="5">
        <v>2</v>
      </c>
      <c r="J1989" s="5">
        <v>21</v>
      </c>
      <c r="K1989" s="4">
        <v>21</v>
      </c>
      <c r="L1989" s="4" t="s">
        <v>352</v>
      </c>
      <c r="M1989" s="4" t="s">
        <v>233</v>
      </c>
      <c r="N1989" s="4">
        <v>2</v>
      </c>
      <c r="O1989" s="5">
        <f t="shared" si="222"/>
        <v>28.38</v>
      </c>
      <c r="P1989" s="5">
        <v>8.6</v>
      </c>
      <c r="Q1989" s="5">
        <f t="shared" si="223"/>
        <v>26.4</v>
      </c>
      <c r="R1989" s="5">
        <v>8</v>
      </c>
      <c r="S1989" s="5">
        <f t="shared" si="224"/>
        <v>28.38</v>
      </c>
      <c r="T1989" s="5">
        <v>8.6</v>
      </c>
      <c r="U1989" s="8">
        <f t="shared" si="225"/>
        <v>27.39</v>
      </c>
      <c r="V1989" s="5">
        <f t="shared" si="226"/>
        <v>8.3000000000000007</v>
      </c>
      <c r="W1989" s="12">
        <v>27.894500000000001</v>
      </c>
      <c r="X1989" s="12">
        <v>-115.20728</v>
      </c>
      <c r="Y1989" s="4">
        <f t="shared" si="220"/>
        <v>68</v>
      </c>
      <c r="Z1989" s="4">
        <v>20</v>
      </c>
      <c r="AA1989" s="4">
        <v>11</v>
      </c>
      <c r="AB1989" s="4" t="s">
        <v>605</v>
      </c>
      <c r="AC1989" s="4">
        <v>2</v>
      </c>
      <c r="AD1989" s="4" t="s">
        <v>38</v>
      </c>
      <c r="AE1989" s="4">
        <v>300</v>
      </c>
      <c r="AF1989" s="4"/>
      <c r="AG1989" s="4" t="s">
        <v>336</v>
      </c>
    </row>
    <row r="1990" spans="1:33">
      <c r="A1990" s="4" t="s">
        <v>372</v>
      </c>
      <c r="B1990" s="4" t="s">
        <v>238</v>
      </c>
      <c r="C1990" s="28">
        <v>40035</v>
      </c>
      <c r="D1990" s="4">
        <v>2009</v>
      </c>
      <c r="E1990" s="33">
        <v>0.47013888888888888</v>
      </c>
      <c r="F1990" s="33">
        <v>0.47847222222222219</v>
      </c>
      <c r="G1990" s="33">
        <f t="shared" si="221"/>
        <v>8.3333333333333037E-3</v>
      </c>
      <c r="H1990" s="4">
        <v>2</v>
      </c>
      <c r="I1990" s="5">
        <v>2</v>
      </c>
      <c r="J1990" s="5">
        <v>21</v>
      </c>
      <c r="K1990" s="4">
        <v>21</v>
      </c>
      <c r="L1990" s="4" t="s">
        <v>352</v>
      </c>
      <c r="M1990" s="4" t="s">
        <v>233</v>
      </c>
      <c r="N1990" s="4">
        <v>2</v>
      </c>
      <c r="O1990" s="5">
        <f t="shared" si="222"/>
        <v>28.38</v>
      </c>
      <c r="P1990" s="5">
        <v>8.6</v>
      </c>
      <c r="Q1990" s="5">
        <f t="shared" si="223"/>
        <v>26.4</v>
      </c>
      <c r="R1990" s="5">
        <v>8</v>
      </c>
      <c r="S1990" s="5">
        <f t="shared" si="224"/>
        <v>28.38</v>
      </c>
      <c r="T1990" s="5">
        <v>8.6</v>
      </c>
      <c r="U1990" s="8">
        <f t="shared" si="225"/>
        <v>27.39</v>
      </c>
      <c r="V1990" s="5">
        <f t="shared" si="226"/>
        <v>8.3000000000000007</v>
      </c>
      <c r="W1990" s="12">
        <v>27.894500000000001</v>
      </c>
      <c r="X1990" s="12">
        <v>-115.20728</v>
      </c>
      <c r="Y1990" s="4">
        <f t="shared" si="220"/>
        <v>68</v>
      </c>
      <c r="Z1990" s="4">
        <v>20</v>
      </c>
      <c r="AA1990" s="4">
        <v>11</v>
      </c>
      <c r="AB1990" s="4" t="s">
        <v>606</v>
      </c>
      <c r="AC1990" s="4">
        <v>2</v>
      </c>
      <c r="AD1990" s="4" t="s">
        <v>38</v>
      </c>
      <c r="AE1990" s="4">
        <v>300</v>
      </c>
      <c r="AF1990" s="4"/>
      <c r="AG1990" s="4"/>
    </row>
    <row r="1991" spans="1:33">
      <c r="A1991" s="4" t="s">
        <v>372</v>
      </c>
      <c r="B1991" s="4" t="s">
        <v>238</v>
      </c>
      <c r="C1991" s="28">
        <v>40035</v>
      </c>
      <c r="D1991" s="4">
        <v>2009</v>
      </c>
      <c r="E1991" s="33">
        <v>0.47013888888888888</v>
      </c>
      <c r="F1991" s="33">
        <v>0.47847222222222219</v>
      </c>
      <c r="G1991" s="33">
        <f t="shared" si="221"/>
        <v>8.3333333333333037E-3</v>
      </c>
      <c r="H1991" s="4">
        <v>2</v>
      </c>
      <c r="I1991" s="5">
        <v>2</v>
      </c>
      <c r="J1991" s="5">
        <v>21</v>
      </c>
      <c r="K1991" s="4">
        <v>21</v>
      </c>
      <c r="L1991" s="4" t="s">
        <v>352</v>
      </c>
      <c r="M1991" s="4" t="s">
        <v>233</v>
      </c>
      <c r="N1991" s="4">
        <v>2</v>
      </c>
      <c r="O1991" s="5">
        <f t="shared" si="222"/>
        <v>28.38</v>
      </c>
      <c r="P1991" s="5">
        <v>8.6</v>
      </c>
      <c r="Q1991" s="5">
        <f t="shared" si="223"/>
        <v>26.4</v>
      </c>
      <c r="R1991" s="5">
        <v>8</v>
      </c>
      <c r="S1991" s="5">
        <f t="shared" si="224"/>
        <v>28.38</v>
      </c>
      <c r="T1991" s="5">
        <v>8.6</v>
      </c>
      <c r="U1991" s="8">
        <f t="shared" si="225"/>
        <v>27.39</v>
      </c>
      <c r="V1991" s="5">
        <f t="shared" si="226"/>
        <v>8.3000000000000007</v>
      </c>
      <c r="W1991" s="12">
        <v>27.894500000000001</v>
      </c>
      <c r="X1991" s="12">
        <v>-115.20728</v>
      </c>
      <c r="Y1991" s="4">
        <f t="shared" si="220"/>
        <v>68</v>
      </c>
      <c r="Z1991" s="4">
        <v>20</v>
      </c>
      <c r="AA1991" s="4">
        <v>11</v>
      </c>
      <c r="AB1991" s="4" t="s">
        <v>607</v>
      </c>
      <c r="AC1991" s="4">
        <v>3</v>
      </c>
      <c r="AD1991" s="4" t="s">
        <v>38</v>
      </c>
      <c r="AE1991" s="4">
        <v>300</v>
      </c>
      <c r="AF1991" s="4"/>
      <c r="AG1991" s="4"/>
    </row>
    <row r="1992" spans="1:33">
      <c r="A1992" s="4" t="s">
        <v>372</v>
      </c>
      <c r="B1992" s="4" t="s">
        <v>238</v>
      </c>
      <c r="C1992" s="28">
        <v>40035</v>
      </c>
      <c r="D1992" s="4">
        <v>2009</v>
      </c>
      <c r="E1992" s="33">
        <v>0.47013888888888888</v>
      </c>
      <c r="F1992" s="33">
        <v>0.47847222222222219</v>
      </c>
      <c r="G1992" s="33">
        <f t="shared" si="221"/>
        <v>8.3333333333333037E-3</v>
      </c>
      <c r="H1992" s="4">
        <v>2</v>
      </c>
      <c r="I1992" s="5">
        <v>2</v>
      </c>
      <c r="J1992" s="5">
        <v>21</v>
      </c>
      <c r="K1992" s="4">
        <v>21</v>
      </c>
      <c r="L1992" s="4" t="s">
        <v>352</v>
      </c>
      <c r="M1992" s="4" t="s">
        <v>233</v>
      </c>
      <c r="N1992" s="4">
        <v>2</v>
      </c>
      <c r="O1992" s="5">
        <f t="shared" si="222"/>
        <v>28.38</v>
      </c>
      <c r="P1992" s="5">
        <v>8.6</v>
      </c>
      <c r="Q1992" s="5">
        <f t="shared" si="223"/>
        <v>26.4</v>
      </c>
      <c r="R1992" s="5">
        <v>8</v>
      </c>
      <c r="S1992" s="5">
        <f t="shared" si="224"/>
        <v>28.38</v>
      </c>
      <c r="T1992" s="5">
        <v>8.6</v>
      </c>
      <c r="U1992" s="8">
        <f t="shared" si="225"/>
        <v>27.39</v>
      </c>
      <c r="V1992" s="5">
        <f t="shared" si="226"/>
        <v>8.3000000000000007</v>
      </c>
      <c r="W1992" s="12">
        <v>27.894500000000001</v>
      </c>
      <c r="X1992" s="12">
        <v>-115.20728</v>
      </c>
      <c r="Y1992" s="4">
        <f t="shared" si="220"/>
        <v>68</v>
      </c>
      <c r="Z1992" s="4">
        <v>20</v>
      </c>
      <c r="AA1992" s="4">
        <v>11</v>
      </c>
      <c r="AB1992" s="4" t="s">
        <v>608</v>
      </c>
      <c r="AC1992" s="4">
        <v>1</v>
      </c>
      <c r="AD1992" s="4" t="s">
        <v>38</v>
      </c>
      <c r="AE1992" s="4">
        <v>300</v>
      </c>
      <c r="AF1992" s="4"/>
      <c r="AG1992" s="4"/>
    </row>
    <row r="1993" spans="1:33">
      <c r="A1993" s="4" t="s">
        <v>373</v>
      </c>
      <c r="B1993" s="4" t="s">
        <v>118</v>
      </c>
      <c r="C1993" s="28">
        <v>40035</v>
      </c>
      <c r="D1993" s="4">
        <v>2009</v>
      </c>
      <c r="E1993" s="33">
        <v>0.41666666666666669</v>
      </c>
      <c r="F1993" s="33">
        <v>0.42499999999999999</v>
      </c>
      <c r="G1993" s="33">
        <f t="shared" si="221"/>
        <v>8.3333333333333037E-3</v>
      </c>
      <c r="H1993" s="4">
        <v>2</v>
      </c>
      <c r="I1993" s="5">
        <v>1</v>
      </c>
      <c r="J1993" s="5">
        <v>22</v>
      </c>
      <c r="K1993" s="4">
        <v>22</v>
      </c>
      <c r="L1993" s="4" t="s">
        <v>352</v>
      </c>
      <c r="M1993" s="4" t="s">
        <v>233</v>
      </c>
      <c r="N1993" s="4">
        <v>2</v>
      </c>
      <c r="O1993" s="5">
        <f t="shared" si="222"/>
        <v>39.599999999999994</v>
      </c>
      <c r="P1993" s="5">
        <v>12</v>
      </c>
      <c r="Q1993" s="5">
        <f t="shared" si="223"/>
        <v>39.599999999999994</v>
      </c>
      <c r="R1993" s="5">
        <v>12</v>
      </c>
      <c r="S1993" s="5">
        <f t="shared" si="224"/>
        <v>39.599999999999994</v>
      </c>
      <c r="T1993" s="5">
        <v>12</v>
      </c>
      <c r="U1993" s="8">
        <f t="shared" si="225"/>
        <v>39.599999999999994</v>
      </c>
      <c r="V1993" s="5">
        <f t="shared" si="226"/>
        <v>12</v>
      </c>
      <c r="W1993" s="12">
        <v>27.897220000000001</v>
      </c>
      <c r="X1993" s="12">
        <v>-115.2055</v>
      </c>
      <c r="Y1993" s="4">
        <f t="shared" si="220"/>
        <v>68</v>
      </c>
      <c r="Z1993" s="4">
        <v>20</v>
      </c>
      <c r="AA1993" s="4">
        <v>6</v>
      </c>
      <c r="AB1993" s="4" t="s">
        <v>604</v>
      </c>
      <c r="AC1993" s="4">
        <v>1</v>
      </c>
      <c r="AD1993" s="4" t="s">
        <v>38</v>
      </c>
      <c r="AE1993" s="4">
        <v>240</v>
      </c>
      <c r="AF1993" s="4"/>
      <c r="AG1993" s="4" t="s">
        <v>336</v>
      </c>
    </row>
    <row r="1994" spans="1:33">
      <c r="A1994" s="4" t="s">
        <v>373</v>
      </c>
      <c r="B1994" s="4" t="s">
        <v>118</v>
      </c>
      <c r="C1994" s="28">
        <v>40035</v>
      </c>
      <c r="D1994" s="4">
        <v>2009</v>
      </c>
      <c r="E1994" s="33">
        <v>0.41666666666666669</v>
      </c>
      <c r="F1994" s="33">
        <v>0.42499999999999999</v>
      </c>
      <c r="G1994" s="33">
        <f t="shared" si="221"/>
        <v>8.3333333333333037E-3</v>
      </c>
      <c r="H1994" s="4">
        <v>2</v>
      </c>
      <c r="I1994" s="5">
        <v>1</v>
      </c>
      <c r="J1994" s="5">
        <v>22</v>
      </c>
      <c r="K1994" s="4">
        <v>22</v>
      </c>
      <c r="L1994" s="4" t="s">
        <v>352</v>
      </c>
      <c r="M1994" s="4" t="s">
        <v>233</v>
      </c>
      <c r="N1994" s="4">
        <v>2</v>
      </c>
      <c r="O1994" s="5">
        <f t="shared" si="222"/>
        <v>39.599999999999994</v>
      </c>
      <c r="P1994" s="5">
        <v>12</v>
      </c>
      <c r="Q1994" s="5">
        <f t="shared" si="223"/>
        <v>39.599999999999994</v>
      </c>
      <c r="R1994" s="5">
        <v>12</v>
      </c>
      <c r="S1994" s="5">
        <f t="shared" si="224"/>
        <v>39.599999999999994</v>
      </c>
      <c r="T1994" s="5">
        <v>12</v>
      </c>
      <c r="U1994" s="8">
        <f t="shared" si="225"/>
        <v>39.599999999999994</v>
      </c>
      <c r="V1994" s="5">
        <f t="shared" si="226"/>
        <v>12</v>
      </c>
      <c r="W1994" s="12">
        <v>27.897220000000001</v>
      </c>
      <c r="X1994" s="12">
        <v>-115.2055</v>
      </c>
      <c r="Y1994" s="4">
        <f t="shared" si="220"/>
        <v>68</v>
      </c>
      <c r="Z1994" s="4">
        <v>20</v>
      </c>
      <c r="AA1994" s="4">
        <v>6</v>
      </c>
      <c r="AB1994" s="4" t="s">
        <v>606</v>
      </c>
      <c r="AC1994" s="4">
        <v>6</v>
      </c>
      <c r="AD1994" s="4" t="s">
        <v>38</v>
      </c>
      <c r="AE1994" s="4">
        <v>240</v>
      </c>
      <c r="AF1994" s="4"/>
      <c r="AG1994" s="4"/>
    </row>
    <row r="1995" spans="1:33">
      <c r="A1995" s="4" t="s">
        <v>373</v>
      </c>
      <c r="B1995" s="4" t="s">
        <v>118</v>
      </c>
      <c r="C1995" s="28">
        <v>40035</v>
      </c>
      <c r="D1995" s="4">
        <v>2009</v>
      </c>
      <c r="E1995" s="33">
        <v>0.41666666666666669</v>
      </c>
      <c r="F1995" s="33">
        <v>0.42499999999999999</v>
      </c>
      <c r="G1995" s="33">
        <f t="shared" si="221"/>
        <v>8.3333333333333037E-3</v>
      </c>
      <c r="H1995" s="4">
        <v>2</v>
      </c>
      <c r="I1995" s="5">
        <v>1</v>
      </c>
      <c r="J1995" s="5">
        <v>22</v>
      </c>
      <c r="K1995" s="4">
        <v>22</v>
      </c>
      <c r="L1995" s="4" t="s">
        <v>352</v>
      </c>
      <c r="M1995" s="4" t="s">
        <v>233</v>
      </c>
      <c r="N1995" s="4">
        <v>2</v>
      </c>
      <c r="O1995" s="5">
        <f t="shared" si="222"/>
        <v>39.599999999999994</v>
      </c>
      <c r="P1995" s="5">
        <v>12</v>
      </c>
      <c r="Q1995" s="5">
        <f t="shared" si="223"/>
        <v>39.599999999999994</v>
      </c>
      <c r="R1995" s="5">
        <v>12</v>
      </c>
      <c r="S1995" s="5">
        <f t="shared" si="224"/>
        <v>39.599999999999994</v>
      </c>
      <c r="T1995" s="5">
        <v>12</v>
      </c>
      <c r="U1995" s="8">
        <f t="shared" si="225"/>
        <v>39.599999999999994</v>
      </c>
      <c r="V1995" s="5">
        <f t="shared" si="226"/>
        <v>12</v>
      </c>
      <c r="W1995" s="12">
        <v>27.897220000000001</v>
      </c>
      <c r="X1995" s="12">
        <v>-115.2055</v>
      </c>
      <c r="Y1995" s="4">
        <f t="shared" si="220"/>
        <v>68</v>
      </c>
      <c r="Z1995" s="4">
        <v>20</v>
      </c>
      <c r="AA1995" s="4">
        <v>6</v>
      </c>
      <c r="AB1995" s="4" t="s">
        <v>611</v>
      </c>
      <c r="AC1995" s="4">
        <v>3</v>
      </c>
      <c r="AD1995" s="4" t="s">
        <v>38</v>
      </c>
      <c r="AE1995" s="4">
        <v>240</v>
      </c>
      <c r="AF1995" s="4"/>
      <c r="AG1995" s="4"/>
    </row>
    <row r="1996" spans="1:33">
      <c r="A1996" s="4" t="s">
        <v>373</v>
      </c>
      <c r="B1996" s="4" t="s">
        <v>118</v>
      </c>
      <c r="C1996" s="28">
        <v>40035</v>
      </c>
      <c r="D1996" s="4">
        <v>2009</v>
      </c>
      <c r="E1996" s="33">
        <v>0.41666666666666669</v>
      </c>
      <c r="F1996" s="33">
        <v>0.42499999999999999</v>
      </c>
      <c r="G1996" s="33">
        <f t="shared" si="221"/>
        <v>8.3333333333333037E-3</v>
      </c>
      <c r="H1996" s="4">
        <v>2</v>
      </c>
      <c r="I1996" s="5">
        <v>1</v>
      </c>
      <c r="J1996" s="5">
        <v>22</v>
      </c>
      <c r="K1996" s="4">
        <v>22</v>
      </c>
      <c r="L1996" s="4" t="s">
        <v>352</v>
      </c>
      <c r="M1996" s="4" t="s">
        <v>233</v>
      </c>
      <c r="N1996" s="4">
        <v>2</v>
      </c>
      <c r="O1996" s="5">
        <f t="shared" si="222"/>
        <v>39.599999999999994</v>
      </c>
      <c r="P1996" s="5">
        <v>12</v>
      </c>
      <c r="Q1996" s="5">
        <f t="shared" si="223"/>
        <v>39.599999999999994</v>
      </c>
      <c r="R1996" s="5">
        <v>12</v>
      </c>
      <c r="S1996" s="5">
        <f t="shared" si="224"/>
        <v>39.599999999999994</v>
      </c>
      <c r="T1996" s="5">
        <v>12</v>
      </c>
      <c r="U1996" s="8">
        <f t="shared" si="225"/>
        <v>39.599999999999994</v>
      </c>
      <c r="V1996" s="5">
        <f t="shared" si="226"/>
        <v>12</v>
      </c>
      <c r="W1996" s="12">
        <v>27.897220000000001</v>
      </c>
      <c r="X1996" s="12">
        <v>-115.2055</v>
      </c>
      <c r="Y1996" s="4">
        <f t="shared" si="220"/>
        <v>68</v>
      </c>
      <c r="Z1996" s="4">
        <v>20</v>
      </c>
      <c r="AA1996" s="4">
        <v>6</v>
      </c>
      <c r="AB1996" s="4" t="s">
        <v>613</v>
      </c>
      <c r="AC1996" s="4">
        <v>7</v>
      </c>
      <c r="AD1996" s="4" t="s">
        <v>38</v>
      </c>
      <c r="AE1996" s="4">
        <v>240</v>
      </c>
      <c r="AF1996" s="4"/>
      <c r="AG1996" s="4"/>
    </row>
    <row r="1997" spans="1:33">
      <c r="A1997" s="4" t="s">
        <v>373</v>
      </c>
      <c r="B1997" s="4" t="s">
        <v>118</v>
      </c>
      <c r="C1997" s="28">
        <v>40035</v>
      </c>
      <c r="D1997" s="4">
        <v>2009</v>
      </c>
      <c r="E1997" s="33">
        <v>0.41666666666666669</v>
      </c>
      <c r="F1997" s="33">
        <v>0.42499999999999999</v>
      </c>
      <c r="G1997" s="33">
        <f t="shared" si="221"/>
        <v>8.3333333333333037E-3</v>
      </c>
      <c r="H1997" s="4">
        <v>2</v>
      </c>
      <c r="I1997" s="5">
        <v>1</v>
      </c>
      <c r="J1997" s="5">
        <v>22</v>
      </c>
      <c r="K1997" s="4">
        <v>22</v>
      </c>
      <c r="L1997" s="4" t="s">
        <v>352</v>
      </c>
      <c r="M1997" s="4" t="s">
        <v>233</v>
      </c>
      <c r="N1997" s="4">
        <v>2</v>
      </c>
      <c r="O1997" s="5">
        <f t="shared" si="222"/>
        <v>39.599999999999994</v>
      </c>
      <c r="P1997" s="5">
        <v>12</v>
      </c>
      <c r="Q1997" s="5">
        <f t="shared" si="223"/>
        <v>39.599999999999994</v>
      </c>
      <c r="R1997" s="5">
        <v>12</v>
      </c>
      <c r="S1997" s="5">
        <f t="shared" si="224"/>
        <v>39.599999999999994</v>
      </c>
      <c r="T1997" s="5">
        <v>12</v>
      </c>
      <c r="U1997" s="8">
        <f t="shared" si="225"/>
        <v>39.599999999999994</v>
      </c>
      <c r="V1997" s="5">
        <f t="shared" si="226"/>
        <v>12</v>
      </c>
      <c r="W1997" s="12">
        <v>27.897220000000001</v>
      </c>
      <c r="X1997" s="12">
        <v>-115.2055</v>
      </c>
      <c r="Y1997" s="4">
        <f t="shared" si="220"/>
        <v>68</v>
      </c>
      <c r="Z1997" s="4">
        <v>20</v>
      </c>
      <c r="AA1997" s="4">
        <v>6</v>
      </c>
      <c r="AB1997" s="4" t="s">
        <v>607</v>
      </c>
      <c r="AC1997" s="4">
        <v>2</v>
      </c>
      <c r="AD1997" s="4" t="s">
        <v>38</v>
      </c>
      <c r="AE1997" s="4">
        <v>240</v>
      </c>
      <c r="AF1997" s="4"/>
      <c r="AG1997" s="4"/>
    </row>
    <row r="1998" spans="1:33">
      <c r="A1998" s="4" t="s">
        <v>373</v>
      </c>
      <c r="B1998" s="4" t="s">
        <v>118</v>
      </c>
      <c r="C1998" s="28">
        <v>40035</v>
      </c>
      <c r="D1998" s="4">
        <v>2009</v>
      </c>
      <c r="E1998" s="33">
        <v>0.41666666666666669</v>
      </c>
      <c r="F1998" s="33">
        <v>0.42499999999999999</v>
      </c>
      <c r="G1998" s="33">
        <f t="shared" si="221"/>
        <v>8.3333333333333037E-3</v>
      </c>
      <c r="H1998" s="4">
        <v>2</v>
      </c>
      <c r="I1998" s="5">
        <v>1</v>
      </c>
      <c r="J1998" s="5">
        <v>22</v>
      </c>
      <c r="K1998" s="4">
        <v>22</v>
      </c>
      <c r="L1998" s="4" t="s">
        <v>352</v>
      </c>
      <c r="M1998" s="4" t="s">
        <v>233</v>
      </c>
      <c r="N1998" s="4">
        <v>2</v>
      </c>
      <c r="O1998" s="5">
        <f t="shared" si="222"/>
        <v>39.599999999999994</v>
      </c>
      <c r="P1998" s="5">
        <v>12</v>
      </c>
      <c r="Q1998" s="5">
        <f t="shared" si="223"/>
        <v>39.599999999999994</v>
      </c>
      <c r="R1998" s="5">
        <v>12</v>
      </c>
      <c r="S1998" s="5">
        <f t="shared" si="224"/>
        <v>39.599999999999994</v>
      </c>
      <c r="T1998" s="5">
        <v>12</v>
      </c>
      <c r="U1998" s="8">
        <f t="shared" si="225"/>
        <v>39.599999999999994</v>
      </c>
      <c r="V1998" s="5">
        <f t="shared" si="226"/>
        <v>12</v>
      </c>
      <c r="W1998" s="12">
        <v>27.897220000000001</v>
      </c>
      <c r="X1998" s="12">
        <v>-115.2055</v>
      </c>
      <c r="Y1998" s="4">
        <f t="shared" si="220"/>
        <v>68</v>
      </c>
      <c r="Z1998" s="4">
        <v>20</v>
      </c>
      <c r="AA1998" s="4">
        <v>6</v>
      </c>
      <c r="AB1998" s="9" t="s">
        <v>753</v>
      </c>
      <c r="AC1998" s="4">
        <v>2</v>
      </c>
      <c r="AD1998" s="4" t="s">
        <v>38</v>
      </c>
      <c r="AE1998" s="4">
        <v>240</v>
      </c>
      <c r="AF1998" s="4"/>
      <c r="AG1998" s="4"/>
    </row>
    <row r="1999" spans="1:33">
      <c r="A1999" s="4" t="s">
        <v>373</v>
      </c>
      <c r="B1999" s="4" t="s">
        <v>118</v>
      </c>
      <c r="C1999" s="28">
        <v>40035</v>
      </c>
      <c r="D1999" s="4">
        <v>2009</v>
      </c>
      <c r="E1999" s="33">
        <v>0.41666666666666669</v>
      </c>
      <c r="F1999" s="33">
        <v>0.42499999999999999</v>
      </c>
      <c r="G1999" s="33">
        <f t="shared" si="221"/>
        <v>8.3333333333333037E-3</v>
      </c>
      <c r="H1999" s="4">
        <v>2</v>
      </c>
      <c r="I1999" s="5">
        <v>1</v>
      </c>
      <c r="J1999" s="5">
        <v>22</v>
      </c>
      <c r="K1999" s="4">
        <v>22</v>
      </c>
      <c r="L1999" s="4" t="s">
        <v>352</v>
      </c>
      <c r="M1999" s="4" t="s">
        <v>233</v>
      </c>
      <c r="N1999" s="4">
        <v>2</v>
      </c>
      <c r="O1999" s="5">
        <f t="shared" si="222"/>
        <v>39.599999999999994</v>
      </c>
      <c r="P1999" s="5">
        <v>12</v>
      </c>
      <c r="Q1999" s="5">
        <f t="shared" si="223"/>
        <v>39.599999999999994</v>
      </c>
      <c r="R1999" s="5">
        <v>12</v>
      </c>
      <c r="S1999" s="5">
        <f t="shared" si="224"/>
        <v>39.599999999999994</v>
      </c>
      <c r="T1999" s="5">
        <v>12</v>
      </c>
      <c r="U1999" s="8">
        <f t="shared" si="225"/>
        <v>39.599999999999994</v>
      </c>
      <c r="V1999" s="5">
        <f t="shared" si="226"/>
        <v>12</v>
      </c>
      <c r="W1999" s="12">
        <v>27.897220000000001</v>
      </c>
      <c r="X1999" s="12">
        <v>-115.2055</v>
      </c>
      <c r="Y1999" s="4">
        <f t="shared" si="220"/>
        <v>68</v>
      </c>
      <c r="Z1999" s="4">
        <v>20</v>
      </c>
      <c r="AA1999" s="4">
        <v>6</v>
      </c>
      <c r="AB1999" s="4" t="s">
        <v>608</v>
      </c>
      <c r="AC1999" s="4">
        <v>1</v>
      </c>
      <c r="AD1999" s="4" t="s">
        <v>38</v>
      </c>
      <c r="AE1999" s="4">
        <v>240</v>
      </c>
      <c r="AF1999" s="4"/>
      <c r="AG1999" s="4"/>
    </row>
    <row r="2000" spans="1:33">
      <c r="A2000" s="4" t="s">
        <v>374</v>
      </c>
      <c r="B2000" s="4" t="s">
        <v>118</v>
      </c>
      <c r="C2000" s="28">
        <v>40035</v>
      </c>
      <c r="D2000" s="4">
        <v>2009</v>
      </c>
      <c r="E2000" s="33">
        <v>0.47500000000000003</v>
      </c>
      <c r="F2000" s="33">
        <v>0.47847222222222219</v>
      </c>
      <c r="G2000" s="33">
        <f t="shared" si="221"/>
        <v>3.4722222222221544E-3</v>
      </c>
      <c r="H2000" s="4">
        <v>2</v>
      </c>
      <c r="I2000" s="5">
        <v>2</v>
      </c>
      <c r="J2000" s="5">
        <v>23</v>
      </c>
      <c r="K2000" s="4">
        <v>23</v>
      </c>
      <c r="L2000" s="4" t="s">
        <v>352</v>
      </c>
      <c r="M2000" s="4" t="s">
        <v>233</v>
      </c>
      <c r="N2000" s="4">
        <v>2</v>
      </c>
      <c r="O2000" s="5">
        <f t="shared" si="222"/>
        <v>16.5</v>
      </c>
      <c r="P2000" s="5">
        <v>5</v>
      </c>
      <c r="Q2000" s="5">
        <f t="shared" si="223"/>
        <v>19.799999999999997</v>
      </c>
      <c r="R2000" s="5">
        <v>6</v>
      </c>
      <c r="S2000" s="5">
        <f t="shared" si="224"/>
        <v>19.799999999999997</v>
      </c>
      <c r="T2000" s="5">
        <v>6</v>
      </c>
      <c r="U2000" s="8">
        <f t="shared" si="225"/>
        <v>18.149999999999999</v>
      </c>
      <c r="V2000" s="5">
        <f t="shared" si="226"/>
        <v>5.5</v>
      </c>
      <c r="W2000" s="12">
        <v>27.893219999999999</v>
      </c>
      <c r="X2000" s="12">
        <v>-115.20576</v>
      </c>
      <c r="Y2000" s="4">
        <f t="shared" si="220"/>
        <v>68</v>
      </c>
      <c r="Z2000" s="4">
        <v>20</v>
      </c>
      <c r="AA2000" s="4">
        <v>6</v>
      </c>
      <c r="AB2000" s="4" t="s">
        <v>606</v>
      </c>
      <c r="AC2000" s="4">
        <v>3</v>
      </c>
      <c r="AD2000" s="4" t="s">
        <v>38</v>
      </c>
      <c r="AE2000" s="4">
        <v>90</v>
      </c>
      <c r="AF2000" s="4"/>
      <c r="AG2000" s="4"/>
    </row>
    <row r="2001" spans="1:33">
      <c r="A2001" s="4" t="s">
        <v>375</v>
      </c>
      <c r="B2001" s="4" t="s">
        <v>253</v>
      </c>
      <c r="C2001" s="28">
        <v>40035</v>
      </c>
      <c r="D2001" s="4">
        <v>2009</v>
      </c>
      <c r="E2001" s="33">
        <v>0.41597222222222219</v>
      </c>
      <c r="F2001" s="33">
        <v>0.42291666666666666</v>
      </c>
      <c r="G2001" s="33">
        <f t="shared" si="221"/>
        <v>6.9444444444444753E-3</v>
      </c>
      <c r="H2001" s="4">
        <v>2</v>
      </c>
      <c r="I2001" s="5">
        <v>1</v>
      </c>
      <c r="J2001" s="5">
        <v>24</v>
      </c>
      <c r="K2001" s="4">
        <v>24</v>
      </c>
      <c r="L2001" s="4" t="s">
        <v>352</v>
      </c>
      <c r="M2001" s="4" t="s">
        <v>233</v>
      </c>
      <c r="N2001" s="4">
        <v>2</v>
      </c>
      <c r="O2001" s="5">
        <f t="shared" si="222"/>
        <v>34.979999999999997</v>
      </c>
      <c r="P2001" s="5">
        <v>10.6</v>
      </c>
      <c r="Q2001" s="5">
        <f t="shared" si="223"/>
        <v>41.91</v>
      </c>
      <c r="R2001" s="5">
        <v>12.7</v>
      </c>
      <c r="S2001" s="5">
        <f t="shared" si="224"/>
        <v>41.91</v>
      </c>
      <c r="T2001" s="5">
        <v>12.7</v>
      </c>
      <c r="U2001" s="8">
        <f t="shared" si="225"/>
        <v>38.444999999999993</v>
      </c>
      <c r="V2001" s="5">
        <f t="shared" si="226"/>
        <v>11.649999999999999</v>
      </c>
      <c r="W2001" s="12">
        <v>27.895520000000001</v>
      </c>
      <c r="X2001" s="12">
        <v>-115.20299</v>
      </c>
      <c r="Y2001" s="4">
        <f t="shared" si="220"/>
        <v>68</v>
      </c>
      <c r="Z2001" s="4">
        <v>20</v>
      </c>
      <c r="AA2001" s="4">
        <v>9</v>
      </c>
      <c r="AB2001" s="4" t="s">
        <v>604</v>
      </c>
      <c r="AC2001" s="4">
        <v>1</v>
      </c>
      <c r="AD2001" s="4" t="s">
        <v>38</v>
      </c>
      <c r="AE2001" s="4">
        <v>90</v>
      </c>
      <c r="AF2001" s="4"/>
      <c r="AG2001" s="4" t="s">
        <v>336</v>
      </c>
    </row>
    <row r="2002" spans="1:33">
      <c r="A2002" s="4" t="s">
        <v>375</v>
      </c>
      <c r="B2002" s="4" t="s">
        <v>253</v>
      </c>
      <c r="C2002" s="28">
        <v>40035</v>
      </c>
      <c r="D2002" s="4">
        <v>2009</v>
      </c>
      <c r="E2002" s="33">
        <v>0.41597222222222219</v>
      </c>
      <c r="F2002" s="33">
        <v>0.42291666666666666</v>
      </c>
      <c r="G2002" s="33">
        <f t="shared" si="221"/>
        <v>6.9444444444444753E-3</v>
      </c>
      <c r="H2002" s="4">
        <v>2</v>
      </c>
      <c r="I2002" s="5">
        <v>1</v>
      </c>
      <c r="J2002" s="5">
        <v>24</v>
      </c>
      <c r="K2002" s="4">
        <v>24</v>
      </c>
      <c r="L2002" s="4" t="s">
        <v>352</v>
      </c>
      <c r="M2002" s="4" t="s">
        <v>233</v>
      </c>
      <c r="N2002" s="4">
        <v>2</v>
      </c>
      <c r="O2002" s="5">
        <f t="shared" si="222"/>
        <v>34.979999999999997</v>
      </c>
      <c r="P2002" s="5">
        <v>10.6</v>
      </c>
      <c r="Q2002" s="5">
        <f t="shared" si="223"/>
        <v>41.91</v>
      </c>
      <c r="R2002" s="5">
        <v>12.7</v>
      </c>
      <c r="S2002" s="5">
        <f t="shared" si="224"/>
        <v>41.91</v>
      </c>
      <c r="T2002" s="5">
        <v>12.7</v>
      </c>
      <c r="U2002" s="8">
        <f t="shared" si="225"/>
        <v>38.444999999999993</v>
      </c>
      <c r="V2002" s="5">
        <f t="shared" si="226"/>
        <v>11.649999999999999</v>
      </c>
      <c r="W2002" s="12">
        <v>27.895520000000001</v>
      </c>
      <c r="X2002" s="12">
        <v>-115.20299</v>
      </c>
      <c r="Y2002" s="4">
        <f t="shared" si="220"/>
        <v>68</v>
      </c>
      <c r="Z2002" s="4">
        <v>20</v>
      </c>
      <c r="AA2002" s="4">
        <v>9</v>
      </c>
      <c r="AB2002" s="4" t="s">
        <v>606</v>
      </c>
      <c r="AC2002" s="4">
        <v>13</v>
      </c>
      <c r="AD2002" s="4" t="s">
        <v>38</v>
      </c>
      <c r="AE2002" s="4">
        <v>90</v>
      </c>
      <c r="AF2002" s="4"/>
      <c r="AG2002" s="4"/>
    </row>
    <row r="2003" spans="1:33">
      <c r="A2003" s="4" t="s">
        <v>375</v>
      </c>
      <c r="B2003" s="4" t="s">
        <v>253</v>
      </c>
      <c r="C2003" s="28">
        <v>40035</v>
      </c>
      <c r="D2003" s="4">
        <v>2009</v>
      </c>
      <c r="E2003" s="33">
        <v>0.41597222222222219</v>
      </c>
      <c r="F2003" s="33">
        <v>0.42291666666666666</v>
      </c>
      <c r="G2003" s="33">
        <f t="shared" si="221"/>
        <v>6.9444444444444753E-3</v>
      </c>
      <c r="H2003" s="4">
        <v>2</v>
      </c>
      <c r="I2003" s="5">
        <v>1</v>
      </c>
      <c r="J2003" s="5">
        <v>24</v>
      </c>
      <c r="K2003" s="4">
        <v>24</v>
      </c>
      <c r="L2003" s="4" t="s">
        <v>352</v>
      </c>
      <c r="M2003" s="4" t="s">
        <v>233</v>
      </c>
      <c r="N2003" s="4">
        <v>2</v>
      </c>
      <c r="O2003" s="5">
        <f t="shared" si="222"/>
        <v>34.979999999999997</v>
      </c>
      <c r="P2003" s="5">
        <v>10.6</v>
      </c>
      <c r="Q2003" s="5">
        <f t="shared" si="223"/>
        <v>41.91</v>
      </c>
      <c r="R2003" s="5">
        <v>12.7</v>
      </c>
      <c r="S2003" s="5">
        <f t="shared" si="224"/>
        <v>41.91</v>
      </c>
      <c r="T2003" s="5">
        <v>12.7</v>
      </c>
      <c r="U2003" s="8">
        <f t="shared" si="225"/>
        <v>38.444999999999993</v>
      </c>
      <c r="V2003" s="5">
        <f t="shared" si="226"/>
        <v>11.649999999999999</v>
      </c>
      <c r="W2003" s="12">
        <v>27.895520000000001</v>
      </c>
      <c r="X2003" s="12">
        <v>-115.20299</v>
      </c>
      <c r="Y2003" s="4">
        <f t="shared" si="220"/>
        <v>68</v>
      </c>
      <c r="Z2003" s="4">
        <v>20</v>
      </c>
      <c r="AA2003" s="4">
        <v>9</v>
      </c>
      <c r="AB2003" s="4" t="s">
        <v>611</v>
      </c>
      <c r="AC2003" s="4">
        <v>1</v>
      </c>
      <c r="AD2003" s="4" t="s">
        <v>38</v>
      </c>
      <c r="AE2003" s="4">
        <v>90</v>
      </c>
      <c r="AF2003" s="4"/>
      <c r="AG2003" s="4"/>
    </row>
    <row r="2004" spans="1:33">
      <c r="A2004" s="4" t="s">
        <v>375</v>
      </c>
      <c r="B2004" s="4" t="s">
        <v>253</v>
      </c>
      <c r="C2004" s="28">
        <v>40035</v>
      </c>
      <c r="D2004" s="4">
        <v>2009</v>
      </c>
      <c r="E2004" s="33">
        <v>0.41597222222222219</v>
      </c>
      <c r="F2004" s="33">
        <v>0.42291666666666666</v>
      </c>
      <c r="G2004" s="33">
        <f t="shared" si="221"/>
        <v>6.9444444444444753E-3</v>
      </c>
      <c r="H2004" s="4">
        <v>2</v>
      </c>
      <c r="I2004" s="5">
        <v>1</v>
      </c>
      <c r="J2004" s="5">
        <v>24</v>
      </c>
      <c r="K2004" s="4">
        <v>24</v>
      </c>
      <c r="L2004" s="4" t="s">
        <v>352</v>
      </c>
      <c r="M2004" s="4" t="s">
        <v>233</v>
      </c>
      <c r="N2004" s="4">
        <v>2</v>
      </c>
      <c r="O2004" s="5">
        <f t="shared" si="222"/>
        <v>34.979999999999997</v>
      </c>
      <c r="P2004" s="5">
        <v>10.6</v>
      </c>
      <c r="Q2004" s="5">
        <f t="shared" si="223"/>
        <v>41.91</v>
      </c>
      <c r="R2004" s="5">
        <v>12.7</v>
      </c>
      <c r="S2004" s="5">
        <f t="shared" si="224"/>
        <v>41.91</v>
      </c>
      <c r="T2004" s="5">
        <v>12.7</v>
      </c>
      <c r="U2004" s="8">
        <f t="shared" si="225"/>
        <v>38.444999999999993</v>
      </c>
      <c r="V2004" s="5">
        <f t="shared" si="226"/>
        <v>11.649999999999999</v>
      </c>
      <c r="W2004" s="12">
        <v>27.895520000000001</v>
      </c>
      <c r="X2004" s="12">
        <v>-115.20299</v>
      </c>
      <c r="Y2004" s="4">
        <f t="shared" si="220"/>
        <v>68</v>
      </c>
      <c r="Z2004" s="4">
        <v>20</v>
      </c>
      <c r="AA2004" s="4">
        <v>9</v>
      </c>
      <c r="AB2004" s="4" t="s">
        <v>613</v>
      </c>
      <c r="AC2004" s="4">
        <v>9</v>
      </c>
      <c r="AD2004" s="4" t="s">
        <v>38</v>
      </c>
      <c r="AE2004" s="4">
        <v>90</v>
      </c>
      <c r="AF2004" s="4"/>
      <c r="AG2004" s="4"/>
    </row>
    <row r="2005" spans="1:33">
      <c r="A2005" s="4" t="s">
        <v>375</v>
      </c>
      <c r="B2005" s="4" t="s">
        <v>253</v>
      </c>
      <c r="C2005" s="28">
        <v>40035</v>
      </c>
      <c r="D2005" s="4">
        <v>2009</v>
      </c>
      <c r="E2005" s="33">
        <v>0.41597222222222219</v>
      </c>
      <c r="F2005" s="33">
        <v>0.42291666666666666</v>
      </c>
      <c r="G2005" s="33">
        <f t="shared" si="221"/>
        <v>6.9444444444444753E-3</v>
      </c>
      <c r="H2005" s="4">
        <v>2</v>
      </c>
      <c r="I2005" s="5">
        <v>1</v>
      </c>
      <c r="J2005" s="5">
        <v>24</v>
      </c>
      <c r="K2005" s="4">
        <v>24</v>
      </c>
      <c r="L2005" s="4" t="s">
        <v>352</v>
      </c>
      <c r="M2005" s="4" t="s">
        <v>233</v>
      </c>
      <c r="N2005" s="4">
        <v>2</v>
      </c>
      <c r="O2005" s="5">
        <f t="shared" si="222"/>
        <v>34.979999999999997</v>
      </c>
      <c r="P2005" s="5">
        <v>10.6</v>
      </c>
      <c r="Q2005" s="5">
        <f t="shared" si="223"/>
        <v>41.91</v>
      </c>
      <c r="R2005" s="5">
        <v>12.7</v>
      </c>
      <c r="S2005" s="5">
        <f t="shared" si="224"/>
        <v>41.91</v>
      </c>
      <c r="T2005" s="5">
        <v>12.7</v>
      </c>
      <c r="U2005" s="8">
        <f t="shared" si="225"/>
        <v>38.444999999999993</v>
      </c>
      <c r="V2005" s="5">
        <f t="shared" si="226"/>
        <v>11.649999999999999</v>
      </c>
      <c r="W2005" s="12">
        <v>27.895520000000001</v>
      </c>
      <c r="X2005" s="12">
        <v>-115.20299</v>
      </c>
      <c r="Y2005" s="4">
        <f t="shared" si="220"/>
        <v>68</v>
      </c>
      <c r="Z2005" s="4">
        <v>20</v>
      </c>
      <c r="AA2005" s="4">
        <v>9</v>
      </c>
      <c r="AB2005" s="4" t="s">
        <v>607</v>
      </c>
      <c r="AC2005" s="4">
        <v>5</v>
      </c>
      <c r="AD2005" s="4" t="s">
        <v>38</v>
      </c>
      <c r="AE2005" s="4">
        <v>90</v>
      </c>
      <c r="AF2005" s="4"/>
      <c r="AG2005" s="4"/>
    </row>
    <row r="2006" spans="1:33">
      <c r="A2006" s="4" t="s">
        <v>375</v>
      </c>
      <c r="B2006" s="4" t="s">
        <v>253</v>
      </c>
      <c r="C2006" s="28">
        <v>40035</v>
      </c>
      <c r="D2006" s="4">
        <v>2009</v>
      </c>
      <c r="E2006" s="33">
        <v>0.41597222222222219</v>
      </c>
      <c r="F2006" s="33">
        <v>0.42291666666666666</v>
      </c>
      <c r="G2006" s="33">
        <f t="shared" si="221"/>
        <v>6.9444444444444753E-3</v>
      </c>
      <c r="H2006" s="4">
        <v>2</v>
      </c>
      <c r="I2006" s="5">
        <v>1</v>
      </c>
      <c r="J2006" s="5">
        <v>24</v>
      </c>
      <c r="K2006" s="4">
        <v>24</v>
      </c>
      <c r="L2006" s="4" t="s">
        <v>352</v>
      </c>
      <c r="M2006" s="4" t="s">
        <v>233</v>
      </c>
      <c r="N2006" s="4">
        <v>2</v>
      </c>
      <c r="O2006" s="5">
        <f t="shared" si="222"/>
        <v>34.979999999999997</v>
      </c>
      <c r="P2006" s="5">
        <v>10.6</v>
      </c>
      <c r="Q2006" s="5">
        <f t="shared" si="223"/>
        <v>41.91</v>
      </c>
      <c r="R2006" s="5">
        <v>12.7</v>
      </c>
      <c r="S2006" s="5">
        <f t="shared" si="224"/>
        <v>41.91</v>
      </c>
      <c r="T2006" s="5">
        <v>12.7</v>
      </c>
      <c r="U2006" s="8">
        <f t="shared" si="225"/>
        <v>38.444999999999993</v>
      </c>
      <c r="V2006" s="5">
        <f t="shared" si="226"/>
        <v>11.649999999999999</v>
      </c>
      <c r="W2006" s="12">
        <v>27.895520000000001</v>
      </c>
      <c r="X2006" s="12">
        <v>-115.20299</v>
      </c>
      <c r="Y2006" s="4">
        <f t="shared" si="220"/>
        <v>68</v>
      </c>
      <c r="Z2006" s="4">
        <v>20</v>
      </c>
      <c r="AA2006" s="4">
        <v>9</v>
      </c>
      <c r="AB2006" s="4" t="s">
        <v>610</v>
      </c>
      <c r="AC2006" s="4">
        <v>2</v>
      </c>
      <c r="AD2006" s="4" t="s">
        <v>38</v>
      </c>
      <c r="AE2006" s="4">
        <v>90</v>
      </c>
      <c r="AF2006" s="4"/>
      <c r="AG2006" s="4"/>
    </row>
    <row r="2007" spans="1:33">
      <c r="A2007" s="4" t="s">
        <v>375</v>
      </c>
      <c r="B2007" s="4" t="s">
        <v>253</v>
      </c>
      <c r="C2007" s="28">
        <v>40035</v>
      </c>
      <c r="D2007" s="4">
        <v>2009</v>
      </c>
      <c r="E2007" s="33">
        <v>0.41597222222222219</v>
      </c>
      <c r="F2007" s="33">
        <v>0.42291666666666666</v>
      </c>
      <c r="G2007" s="33">
        <f t="shared" si="221"/>
        <v>6.9444444444444753E-3</v>
      </c>
      <c r="H2007" s="4">
        <v>2</v>
      </c>
      <c r="I2007" s="5">
        <v>1</v>
      </c>
      <c r="J2007" s="5">
        <v>24</v>
      </c>
      <c r="K2007" s="4">
        <v>24</v>
      </c>
      <c r="L2007" s="4" t="s">
        <v>352</v>
      </c>
      <c r="M2007" s="4" t="s">
        <v>233</v>
      </c>
      <c r="N2007" s="4">
        <v>2</v>
      </c>
      <c r="O2007" s="5">
        <f t="shared" si="222"/>
        <v>34.979999999999997</v>
      </c>
      <c r="P2007" s="5">
        <v>10.6</v>
      </c>
      <c r="Q2007" s="5">
        <f t="shared" si="223"/>
        <v>41.91</v>
      </c>
      <c r="R2007" s="5">
        <v>12.7</v>
      </c>
      <c r="S2007" s="5">
        <f t="shared" si="224"/>
        <v>41.91</v>
      </c>
      <c r="T2007" s="5">
        <v>12.7</v>
      </c>
      <c r="U2007" s="8">
        <f t="shared" si="225"/>
        <v>38.444999999999993</v>
      </c>
      <c r="V2007" s="5">
        <f t="shared" si="226"/>
        <v>11.649999999999999</v>
      </c>
      <c r="W2007" s="12">
        <v>27.895520000000001</v>
      </c>
      <c r="X2007" s="12">
        <v>-115.20299</v>
      </c>
      <c r="Y2007" s="4">
        <f t="shared" si="220"/>
        <v>68</v>
      </c>
      <c r="Z2007" s="4">
        <v>20</v>
      </c>
      <c r="AA2007" s="4">
        <v>9</v>
      </c>
      <c r="AB2007" s="4" t="s">
        <v>608</v>
      </c>
      <c r="AC2007" s="4">
        <v>1</v>
      </c>
      <c r="AD2007" s="4" t="s">
        <v>38</v>
      </c>
      <c r="AE2007" s="4">
        <v>90</v>
      </c>
      <c r="AF2007" s="4"/>
      <c r="AG2007" s="4"/>
    </row>
    <row r="2008" spans="1:33">
      <c r="A2008" s="4" t="s">
        <v>375</v>
      </c>
      <c r="B2008" s="4" t="s">
        <v>253</v>
      </c>
      <c r="C2008" s="28">
        <v>40035</v>
      </c>
      <c r="D2008" s="4">
        <v>2009</v>
      </c>
      <c r="E2008" s="33">
        <v>0.41597222222222219</v>
      </c>
      <c r="F2008" s="33">
        <v>0.42291666666666666</v>
      </c>
      <c r="G2008" s="33">
        <f t="shared" si="221"/>
        <v>6.9444444444444753E-3</v>
      </c>
      <c r="H2008" s="4">
        <v>2</v>
      </c>
      <c r="I2008" s="5">
        <v>1</v>
      </c>
      <c r="J2008" s="5">
        <v>24</v>
      </c>
      <c r="K2008" s="4">
        <v>24</v>
      </c>
      <c r="L2008" s="4" t="s">
        <v>352</v>
      </c>
      <c r="M2008" s="4" t="s">
        <v>233</v>
      </c>
      <c r="N2008" s="4">
        <v>2</v>
      </c>
      <c r="O2008" s="5">
        <f t="shared" si="222"/>
        <v>34.979999999999997</v>
      </c>
      <c r="P2008" s="5">
        <v>10.6</v>
      </c>
      <c r="Q2008" s="5">
        <f t="shared" si="223"/>
        <v>41.91</v>
      </c>
      <c r="R2008" s="5">
        <v>12.7</v>
      </c>
      <c r="S2008" s="5">
        <f t="shared" si="224"/>
        <v>41.91</v>
      </c>
      <c r="T2008" s="5">
        <v>12.7</v>
      </c>
      <c r="U2008" s="8">
        <f t="shared" si="225"/>
        <v>38.444999999999993</v>
      </c>
      <c r="V2008" s="5">
        <f t="shared" si="226"/>
        <v>11.649999999999999</v>
      </c>
      <c r="W2008" s="12">
        <v>27.895520000000001</v>
      </c>
      <c r="X2008" s="12">
        <v>-115.20299</v>
      </c>
      <c r="Y2008" s="4">
        <f t="shared" si="220"/>
        <v>68</v>
      </c>
      <c r="Z2008" s="4">
        <v>20</v>
      </c>
      <c r="AA2008" s="4">
        <v>9</v>
      </c>
      <c r="AB2008" s="4" t="s">
        <v>609</v>
      </c>
      <c r="AC2008" s="4">
        <v>2</v>
      </c>
      <c r="AD2008" s="4" t="s">
        <v>38</v>
      </c>
      <c r="AE2008" s="4">
        <v>90</v>
      </c>
      <c r="AF2008" s="4"/>
      <c r="AG2008" s="4"/>
    </row>
    <row r="2009" spans="1:33">
      <c r="A2009" s="4" t="s">
        <v>376</v>
      </c>
      <c r="B2009" s="4" t="s">
        <v>253</v>
      </c>
      <c r="C2009" s="28">
        <v>40035</v>
      </c>
      <c r="D2009" s="4">
        <v>2009</v>
      </c>
      <c r="E2009" s="33">
        <v>0.46319444444444446</v>
      </c>
      <c r="F2009" s="33">
        <v>0.47013888888888888</v>
      </c>
      <c r="G2009" s="33">
        <f t="shared" si="221"/>
        <v>6.9444444444444198E-3</v>
      </c>
      <c r="H2009" s="4">
        <v>2</v>
      </c>
      <c r="I2009" s="5">
        <v>2</v>
      </c>
      <c r="J2009" s="5">
        <v>25</v>
      </c>
      <c r="K2009" s="4">
        <v>25</v>
      </c>
      <c r="L2009" s="4" t="s">
        <v>352</v>
      </c>
      <c r="M2009" s="4" t="s">
        <v>233</v>
      </c>
      <c r="N2009" s="4">
        <v>2</v>
      </c>
      <c r="O2009" s="5">
        <f t="shared" si="222"/>
        <v>19.799999999999997</v>
      </c>
      <c r="P2009" s="5">
        <v>6</v>
      </c>
      <c r="Q2009" s="5">
        <f t="shared" si="223"/>
        <v>24.75</v>
      </c>
      <c r="R2009" s="5">
        <v>7.5</v>
      </c>
      <c r="S2009" s="5">
        <f t="shared" si="224"/>
        <v>24.75</v>
      </c>
      <c r="T2009" s="5">
        <v>7.5</v>
      </c>
      <c r="U2009" s="8">
        <f t="shared" si="225"/>
        <v>22.274999999999999</v>
      </c>
      <c r="V2009" s="5">
        <f t="shared" si="226"/>
        <v>6.75</v>
      </c>
      <c r="W2009" s="12">
        <v>27.895399999999999</v>
      </c>
      <c r="X2009" s="12">
        <v>-115.20747</v>
      </c>
      <c r="Y2009" s="4">
        <f t="shared" si="220"/>
        <v>68</v>
      </c>
      <c r="Z2009" s="4">
        <v>20</v>
      </c>
      <c r="AA2009" s="4">
        <v>9</v>
      </c>
      <c r="AB2009" s="4" t="s">
        <v>604</v>
      </c>
      <c r="AC2009" s="4">
        <v>1</v>
      </c>
      <c r="AD2009" s="4" t="s">
        <v>38</v>
      </c>
      <c r="AE2009" s="4">
        <v>210</v>
      </c>
      <c r="AF2009" s="4"/>
      <c r="AG2009" s="4" t="s">
        <v>336</v>
      </c>
    </row>
    <row r="2010" spans="1:33">
      <c r="A2010" s="4" t="s">
        <v>376</v>
      </c>
      <c r="B2010" s="4" t="s">
        <v>253</v>
      </c>
      <c r="C2010" s="28">
        <v>40035</v>
      </c>
      <c r="D2010" s="4">
        <v>2009</v>
      </c>
      <c r="E2010" s="33">
        <v>0.46319444444444446</v>
      </c>
      <c r="F2010" s="33">
        <v>0.47013888888888888</v>
      </c>
      <c r="G2010" s="33">
        <f t="shared" si="221"/>
        <v>6.9444444444444198E-3</v>
      </c>
      <c r="H2010" s="4">
        <v>2</v>
      </c>
      <c r="I2010" s="5">
        <v>2</v>
      </c>
      <c r="J2010" s="5">
        <v>25</v>
      </c>
      <c r="K2010" s="4">
        <v>25</v>
      </c>
      <c r="L2010" s="4" t="s">
        <v>352</v>
      </c>
      <c r="M2010" s="4" t="s">
        <v>233</v>
      </c>
      <c r="N2010" s="4">
        <v>2</v>
      </c>
      <c r="O2010" s="5">
        <f t="shared" si="222"/>
        <v>19.799999999999997</v>
      </c>
      <c r="P2010" s="5">
        <v>6</v>
      </c>
      <c r="Q2010" s="5">
        <f t="shared" si="223"/>
        <v>24.75</v>
      </c>
      <c r="R2010" s="5">
        <v>7.5</v>
      </c>
      <c r="S2010" s="5">
        <f t="shared" si="224"/>
        <v>24.75</v>
      </c>
      <c r="T2010" s="5">
        <v>7.5</v>
      </c>
      <c r="U2010" s="8">
        <f t="shared" si="225"/>
        <v>22.274999999999999</v>
      </c>
      <c r="V2010" s="5">
        <f t="shared" si="226"/>
        <v>6.75</v>
      </c>
      <c r="W2010" s="12">
        <v>27.895399999999999</v>
      </c>
      <c r="X2010" s="12">
        <v>-115.20747</v>
      </c>
      <c r="Y2010" s="4">
        <f t="shared" si="220"/>
        <v>68</v>
      </c>
      <c r="Z2010" s="4">
        <v>20</v>
      </c>
      <c r="AA2010" s="4">
        <v>9</v>
      </c>
      <c r="AB2010" s="4" t="s">
        <v>605</v>
      </c>
      <c r="AC2010" s="4">
        <v>3</v>
      </c>
      <c r="AD2010" s="4" t="s">
        <v>38</v>
      </c>
      <c r="AE2010" s="4">
        <v>210</v>
      </c>
      <c r="AF2010" s="4"/>
      <c r="AG2010" s="4" t="s">
        <v>336</v>
      </c>
    </row>
    <row r="2011" spans="1:33">
      <c r="A2011" s="4" t="s">
        <v>376</v>
      </c>
      <c r="B2011" s="4" t="s">
        <v>253</v>
      </c>
      <c r="C2011" s="28">
        <v>40035</v>
      </c>
      <c r="D2011" s="4">
        <v>2009</v>
      </c>
      <c r="E2011" s="33">
        <v>0.46319444444444446</v>
      </c>
      <c r="F2011" s="33">
        <v>0.47013888888888888</v>
      </c>
      <c r="G2011" s="33">
        <f t="shared" si="221"/>
        <v>6.9444444444444198E-3</v>
      </c>
      <c r="H2011" s="4">
        <v>2</v>
      </c>
      <c r="I2011" s="5">
        <v>2</v>
      </c>
      <c r="J2011" s="5">
        <v>25</v>
      </c>
      <c r="K2011" s="4">
        <v>25</v>
      </c>
      <c r="L2011" s="4" t="s">
        <v>352</v>
      </c>
      <c r="M2011" s="4" t="s">
        <v>233</v>
      </c>
      <c r="N2011" s="4">
        <v>2</v>
      </c>
      <c r="O2011" s="5">
        <f t="shared" si="222"/>
        <v>19.799999999999997</v>
      </c>
      <c r="P2011" s="5">
        <v>6</v>
      </c>
      <c r="Q2011" s="5">
        <f t="shared" si="223"/>
        <v>24.75</v>
      </c>
      <c r="R2011" s="5">
        <v>7.5</v>
      </c>
      <c r="S2011" s="5">
        <f t="shared" si="224"/>
        <v>24.75</v>
      </c>
      <c r="T2011" s="5">
        <v>7.5</v>
      </c>
      <c r="U2011" s="8">
        <f t="shared" si="225"/>
        <v>22.274999999999999</v>
      </c>
      <c r="V2011" s="5">
        <f t="shared" si="226"/>
        <v>6.75</v>
      </c>
      <c r="W2011" s="12">
        <v>27.895399999999999</v>
      </c>
      <c r="X2011" s="12">
        <v>-115.20747</v>
      </c>
      <c r="Y2011" s="4">
        <f t="shared" si="220"/>
        <v>68</v>
      </c>
      <c r="Z2011" s="4">
        <v>20</v>
      </c>
      <c r="AA2011" s="4">
        <v>9</v>
      </c>
      <c r="AB2011" s="4" t="s">
        <v>606</v>
      </c>
      <c r="AC2011" s="4">
        <v>7</v>
      </c>
      <c r="AD2011" s="4" t="s">
        <v>38</v>
      </c>
      <c r="AE2011" s="4">
        <v>210</v>
      </c>
      <c r="AF2011" s="4"/>
      <c r="AG2011" s="4"/>
    </row>
    <row r="2012" spans="1:33">
      <c r="A2012" s="4" t="s">
        <v>376</v>
      </c>
      <c r="B2012" s="4" t="s">
        <v>253</v>
      </c>
      <c r="C2012" s="28">
        <v>40035</v>
      </c>
      <c r="D2012" s="4">
        <v>2009</v>
      </c>
      <c r="E2012" s="33">
        <v>0.46319444444444446</v>
      </c>
      <c r="F2012" s="33">
        <v>0.47013888888888888</v>
      </c>
      <c r="G2012" s="33">
        <f t="shared" si="221"/>
        <v>6.9444444444444198E-3</v>
      </c>
      <c r="H2012" s="4">
        <v>2</v>
      </c>
      <c r="I2012" s="5">
        <v>2</v>
      </c>
      <c r="J2012" s="5">
        <v>25</v>
      </c>
      <c r="K2012" s="4">
        <v>25</v>
      </c>
      <c r="L2012" s="4" t="s">
        <v>352</v>
      </c>
      <c r="M2012" s="4" t="s">
        <v>233</v>
      </c>
      <c r="N2012" s="4">
        <v>2</v>
      </c>
      <c r="O2012" s="5">
        <f t="shared" si="222"/>
        <v>19.799999999999997</v>
      </c>
      <c r="P2012" s="5">
        <v>6</v>
      </c>
      <c r="Q2012" s="5">
        <f t="shared" si="223"/>
        <v>24.75</v>
      </c>
      <c r="R2012" s="5">
        <v>7.5</v>
      </c>
      <c r="S2012" s="5">
        <f t="shared" si="224"/>
        <v>24.75</v>
      </c>
      <c r="T2012" s="5">
        <v>7.5</v>
      </c>
      <c r="U2012" s="8">
        <f t="shared" si="225"/>
        <v>22.274999999999999</v>
      </c>
      <c r="V2012" s="5">
        <f t="shared" si="226"/>
        <v>6.75</v>
      </c>
      <c r="W2012" s="12">
        <v>27.895399999999999</v>
      </c>
      <c r="X2012" s="12">
        <v>-115.20747</v>
      </c>
      <c r="Y2012" s="4">
        <f t="shared" ref="Y2012:Y2044" si="227">(Z2012*1.8)+32</f>
        <v>68</v>
      </c>
      <c r="Z2012" s="4">
        <v>20</v>
      </c>
      <c r="AA2012" s="4">
        <v>9</v>
      </c>
      <c r="AB2012" s="4" t="s">
        <v>620</v>
      </c>
      <c r="AC2012" s="4">
        <v>1</v>
      </c>
      <c r="AD2012" s="4" t="s">
        <v>38</v>
      </c>
      <c r="AE2012" s="4">
        <v>210</v>
      </c>
      <c r="AF2012" s="4"/>
      <c r="AG2012" s="4"/>
    </row>
    <row r="2013" spans="1:33">
      <c r="A2013" s="4" t="s">
        <v>376</v>
      </c>
      <c r="B2013" s="4" t="s">
        <v>253</v>
      </c>
      <c r="C2013" s="28">
        <v>40035</v>
      </c>
      <c r="D2013" s="4">
        <v>2009</v>
      </c>
      <c r="E2013" s="33">
        <v>0.46319444444444446</v>
      </c>
      <c r="F2013" s="33">
        <v>0.47013888888888888</v>
      </c>
      <c r="G2013" s="33">
        <f t="shared" si="221"/>
        <v>6.9444444444444198E-3</v>
      </c>
      <c r="H2013" s="4">
        <v>2</v>
      </c>
      <c r="I2013" s="5">
        <v>2</v>
      </c>
      <c r="J2013" s="5">
        <v>25</v>
      </c>
      <c r="K2013" s="4">
        <v>25</v>
      </c>
      <c r="L2013" s="4" t="s">
        <v>352</v>
      </c>
      <c r="M2013" s="4" t="s">
        <v>233</v>
      </c>
      <c r="N2013" s="4">
        <v>2</v>
      </c>
      <c r="O2013" s="5">
        <f t="shared" si="222"/>
        <v>19.799999999999997</v>
      </c>
      <c r="P2013" s="5">
        <v>6</v>
      </c>
      <c r="Q2013" s="5">
        <f t="shared" si="223"/>
        <v>24.75</v>
      </c>
      <c r="R2013" s="5">
        <v>7.5</v>
      </c>
      <c r="S2013" s="5">
        <f t="shared" si="224"/>
        <v>24.75</v>
      </c>
      <c r="T2013" s="5">
        <v>7.5</v>
      </c>
      <c r="U2013" s="8">
        <f t="shared" si="225"/>
        <v>22.274999999999999</v>
      </c>
      <c r="V2013" s="5">
        <f t="shared" si="226"/>
        <v>6.75</v>
      </c>
      <c r="W2013" s="12">
        <v>27.895399999999999</v>
      </c>
      <c r="X2013" s="12">
        <v>-115.20747</v>
      </c>
      <c r="Y2013" s="4">
        <f t="shared" si="227"/>
        <v>68</v>
      </c>
      <c r="Z2013" s="4">
        <v>20</v>
      </c>
      <c r="AA2013" s="4">
        <v>9</v>
      </c>
      <c r="AB2013" s="4" t="s">
        <v>607</v>
      </c>
      <c r="AC2013" s="4">
        <v>1</v>
      </c>
      <c r="AD2013" s="4" t="s">
        <v>38</v>
      </c>
      <c r="AE2013" s="4">
        <v>210</v>
      </c>
      <c r="AF2013" s="4"/>
      <c r="AG2013" s="4"/>
    </row>
    <row r="2014" spans="1:33">
      <c r="A2014" s="4" t="s">
        <v>376</v>
      </c>
      <c r="B2014" s="4" t="s">
        <v>253</v>
      </c>
      <c r="C2014" s="28">
        <v>40035</v>
      </c>
      <c r="D2014" s="4">
        <v>2009</v>
      </c>
      <c r="E2014" s="33">
        <v>0.46319444444444446</v>
      </c>
      <c r="F2014" s="33">
        <v>0.47013888888888888</v>
      </c>
      <c r="G2014" s="33">
        <f t="shared" si="221"/>
        <v>6.9444444444444198E-3</v>
      </c>
      <c r="H2014" s="4">
        <v>2</v>
      </c>
      <c r="I2014" s="5">
        <v>2</v>
      </c>
      <c r="J2014" s="5">
        <v>25</v>
      </c>
      <c r="K2014" s="4">
        <v>25</v>
      </c>
      <c r="L2014" s="4" t="s">
        <v>352</v>
      </c>
      <c r="M2014" s="4" t="s">
        <v>233</v>
      </c>
      <c r="N2014" s="4">
        <v>2</v>
      </c>
      <c r="O2014" s="5">
        <f t="shared" si="222"/>
        <v>19.799999999999997</v>
      </c>
      <c r="P2014" s="5">
        <v>6</v>
      </c>
      <c r="Q2014" s="5">
        <f t="shared" si="223"/>
        <v>24.75</v>
      </c>
      <c r="R2014" s="5">
        <v>7.5</v>
      </c>
      <c r="S2014" s="5">
        <f t="shared" si="224"/>
        <v>24.75</v>
      </c>
      <c r="T2014" s="5">
        <v>7.5</v>
      </c>
      <c r="U2014" s="8">
        <f t="shared" si="225"/>
        <v>22.274999999999999</v>
      </c>
      <c r="V2014" s="5">
        <f t="shared" si="226"/>
        <v>6.75</v>
      </c>
      <c r="W2014" s="12">
        <v>27.895399999999999</v>
      </c>
      <c r="X2014" s="12">
        <v>-115.20747</v>
      </c>
      <c r="Y2014" s="4">
        <f t="shared" si="227"/>
        <v>68</v>
      </c>
      <c r="Z2014" s="4">
        <v>20</v>
      </c>
      <c r="AA2014" s="4">
        <v>9</v>
      </c>
      <c r="AB2014" s="4" t="s">
        <v>610</v>
      </c>
      <c r="AC2014" s="4">
        <v>2</v>
      </c>
      <c r="AD2014" s="4" t="s">
        <v>38</v>
      </c>
      <c r="AE2014" s="4">
        <v>210</v>
      </c>
      <c r="AF2014" s="4"/>
      <c r="AG2014" s="4"/>
    </row>
    <row r="2015" spans="1:33">
      <c r="A2015" s="4" t="s">
        <v>376</v>
      </c>
      <c r="B2015" s="4" t="s">
        <v>253</v>
      </c>
      <c r="C2015" s="28">
        <v>40035</v>
      </c>
      <c r="D2015" s="4">
        <v>2009</v>
      </c>
      <c r="E2015" s="33">
        <v>0.46319444444444446</v>
      </c>
      <c r="F2015" s="33">
        <v>0.47013888888888888</v>
      </c>
      <c r="G2015" s="33">
        <f t="shared" si="221"/>
        <v>6.9444444444444198E-3</v>
      </c>
      <c r="H2015" s="4">
        <v>2</v>
      </c>
      <c r="I2015" s="5">
        <v>2</v>
      </c>
      <c r="J2015" s="5">
        <v>25</v>
      </c>
      <c r="K2015" s="4">
        <v>25</v>
      </c>
      <c r="L2015" s="4" t="s">
        <v>352</v>
      </c>
      <c r="M2015" s="4" t="s">
        <v>233</v>
      </c>
      <c r="N2015" s="4">
        <v>2</v>
      </c>
      <c r="O2015" s="5">
        <f t="shared" si="222"/>
        <v>19.799999999999997</v>
      </c>
      <c r="P2015" s="5">
        <v>6</v>
      </c>
      <c r="Q2015" s="5">
        <f t="shared" si="223"/>
        <v>24.75</v>
      </c>
      <c r="R2015" s="5">
        <v>7.5</v>
      </c>
      <c r="S2015" s="5">
        <f t="shared" si="224"/>
        <v>24.75</v>
      </c>
      <c r="T2015" s="5">
        <v>7.5</v>
      </c>
      <c r="U2015" s="8">
        <f t="shared" si="225"/>
        <v>22.274999999999999</v>
      </c>
      <c r="V2015" s="5">
        <f t="shared" si="226"/>
        <v>6.75</v>
      </c>
      <c r="W2015" s="12">
        <v>27.895399999999999</v>
      </c>
      <c r="X2015" s="12">
        <v>-115.20747</v>
      </c>
      <c r="Y2015" s="4">
        <f t="shared" si="227"/>
        <v>68</v>
      </c>
      <c r="Z2015" s="4">
        <v>20</v>
      </c>
      <c r="AA2015" s="4">
        <v>9</v>
      </c>
      <c r="AB2015" s="4" t="s">
        <v>608</v>
      </c>
      <c r="AC2015" s="4">
        <v>2</v>
      </c>
      <c r="AD2015" s="4" t="s">
        <v>38</v>
      </c>
      <c r="AE2015" s="4">
        <v>210</v>
      </c>
      <c r="AF2015" s="4"/>
      <c r="AG2015" s="4"/>
    </row>
    <row r="2016" spans="1:33">
      <c r="A2016" s="4" t="s">
        <v>377</v>
      </c>
      <c r="B2016" s="4" t="s">
        <v>34</v>
      </c>
      <c r="C2016" s="28">
        <v>40025</v>
      </c>
      <c r="D2016" s="4">
        <v>2009</v>
      </c>
      <c r="E2016" s="33">
        <v>0.42499999999999999</v>
      </c>
      <c r="F2016" s="33">
        <v>0.42986111111111108</v>
      </c>
      <c r="G2016" s="33">
        <f t="shared" si="221"/>
        <v>4.8611111111110938E-3</v>
      </c>
      <c r="H2016" s="4">
        <v>2</v>
      </c>
      <c r="I2016" s="5">
        <v>1</v>
      </c>
      <c r="J2016" s="5">
        <v>1</v>
      </c>
      <c r="K2016" s="4">
        <v>1</v>
      </c>
      <c r="L2016" s="4" t="s">
        <v>52</v>
      </c>
      <c r="M2016" s="4" t="s">
        <v>53</v>
      </c>
      <c r="N2016" s="4">
        <v>2</v>
      </c>
      <c r="O2016" s="5">
        <f t="shared" si="222"/>
        <v>49.17</v>
      </c>
      <c r="P2016" s="5">
        <v>14.9</v>
      </c>
      <c r="Q2016" s="5">
        <f t="shared" si="223"/>
        <v>57.419999999999995</v>
      </c>
      <c r="R2016" s="5">
        <v>17.399999999999999</v>
      </c>
      <c r="S2016" s="5">
        <f t="shared" si="224"/>
        <v>57.419999999999995</v>
      </c>
      <c r="T2016" s="5">
        <v>17.399999999999999</v>
      </c>
      <c r="U2016" s="8">
        <f t="shared" si="225"/>
        <v>53.294999999999995</v>
      </c>
      <c r="V2016" s="5">
        <f t="shared" si="226"/>
        <v>16.149999999999999</v>
      </c>
      <c r="W2016" s="12">
        <v>27.836569999999998</v>
      </c>
      <c r="X2016" s="12">
        <v>-115.1339</v>
      </c>
      <c r="Y2016" s="4">
        <f t="shared" si="227"/>
        <v>55.400000000000006</v>
      </c>
      <c r="Z2016" s="4">
        <v>13</v>
      </c>
      <c r="AA2016" s="4">
        <v>8</v>
      </c>
      <c r="AB2016" s="9" t="s">
        <v>753</v>
      </c>
      <c r="AC2016" s="4">
        <v>5</v>
      </c>
      <c r="AD2016" s="4" t="s">
        <v>38</v>
      </c>
      <c r="AE2016" s="4">
        <v>120</v>
      </c>
      <c r="AF2016" s="4"/>
      <c r="AG2016" s="4"/>
    </row>
    <row r="2017" spans="1:33">
      <c r="A2017" s="4" t="s">
        <v>377</v>
      </c>
      <c r="B2017" s="4" t="s">
        <v>34</v>
      </c>
      <c r="C2017" s="28">
        <v>40025</v>
      </c>
      <c r="D2017" s="4">
        <v>2009</v>
      </c>
      <c r="E2017" s="33">
        <v>0.42499999999999999</v>
      </c>
      <c r="F2017" s="33">
        <v>0.42986111111111108</v>
      </c>
      <c r="G2017" s="33">
        <f t="shared" si="221"/>
        <v>4.8611111111110938E-3</v>
      </c>
      <c r="H2017" s="4">
        <v>2</v>
      </c>
      <c r="I2017" s="5">
        <v>1</v>
      </c>
      <c r="J2017" s="5">
        <v>1</v>
      </c>
      <c r="K2017" s="4">
        <v>1</v>
      </c>
      <c r="L2017" s="4" t="s">
        <v>52</v>
      </c>
      <c r="M2017" s="4" t="s">
        <v>53</v>
      </c>
      <c r="N2017" s="4">
        <v>2</v>
      </c>
      <c r="O2017" s="5">
        <f t="shared" si="222"/>
        <v>49.17</v>
      </c>
      <c r="P2017" s="5">
        <v>14.9</v>
      </c>
      <c r="Q2017" s="5">
        <f t="shared" si="223"/>
        <v>57.419999999999995</v>
      </c>
      <c r="R2017" s="5">
        <v>17.399999999999999</v>
      </c>
      <c r="S2017" s="5">
        <f t="shared" si="224"/>
        <v>57.419999999999995</v>
      </c>
      <c r="T2017" s="5">
        <v>17.399999999999999</v>
      </c>
      <c r="U2017" s="8">
        <f t="shared" si="225"/>
        <v>53.294999999999995</v>
      </c>
      <c r="V2017" s="5">
        <f t="shared" si="226"/>
        <v>16.149999999999999</v>
      </c>
      <c r="W2017" s="12">
        <v>27.836569999999998</v>
      </c>
      <c r="X2017" s="12">
        <v>-115.1339</v>
      </c>
      <c r="Y2017" s="4">
        <f t="shared" si="227"/>
        <v>55.400000000000006</v>
      </c>
      <c r="Z2017" s="4">
        <v>13</v>
      </c>
      <c r="AA2017" s="4">
        <v>8</v>
      </c>
      <c r="AB2017" s="4" t="s">
        <v>619</v>
      </c>
      <c r="AC2017" s="4">
        <v>13</v>
      </c>
      <c r="AD2017" s="4" t="s">
        <v>38</v>
      </c>
      <c r="AE2017" s="4">
        <v>120</v>
      </c>
      <c r="AF2017" s="4"/>
      <c r="AG2017" s="4"/>
    </row>
    <row r="2018" spans="1:33">
      <c r="A2018" s="4" t="s">
        <v>377</v>
      </c>
      <c r="B2018" s="4" t="s">
        <v>34</v>
      </c>
      <c r="C2018" s="28">
        <v>40025</v>
      </c>
      <c r="D2018" s="4">
        <v>2009</v>
      </c>
      <c r="E2018" s="33">
        <v>0.42499999999999999</v>
      </c>
      <c r="F2018" s="33">
        <v>0.42986111111111108</v>
      </c>
      <c r="G2018" s="33">
        <f t="shared" si="221"/>
        <v>4.8611111111110938E-3</v>
      </c>
      <c r="H2018" s="4">
        <v>2</v>
      </c>
      <c r="I2018" s="5">
        <v>1</v>
      </c>
      <c r="J2018" s="5">
        <v>1</v>
      </c>
      <c r="K2018" s="4">
        <v>1</v>
      </c>
      <c r="L2018" s="4" t="s">
        <v>52</v>
      </c>
      <c r="M2018" s="4" t="s">
        <v>53</v>
      </c>
      <c r="N2018" s="4">
        <v>2</v>
      </c>
      <c r="O2018" s="5">
        <f t="shared" si="222"/>
        <v>49.17</v>
      </c>
      <c r="P2018" s="5">
        <v>14.9</v>
      </c>
      <c r="Q2018" s="5">
        <f t="shared" si="223"/>
        <v>57.419999999999995</v>
      </c>
      <c r="R2018" s="5">
        <v>17.399999999999999</v>
      </c>
      <c r="S2018" s="5">
        <f t="shared" si="224"/>
        <v>57.419999999999995</v>
      </c>
      <c r="T2018" s="5">
        <v>17.399999999999999</v>
      </c>
      <c r="U2018" s="8">
        <f t="shared" si="225"/>
        <v>53.294999999999995</v>
      </c>
      <c r="V2018" s="5">
        <f t="shared" si="226"/>
        <v>16.149999999999999</v>
      </c>
      <c r="W2018" s="12">
        <v>27.836569999999998</v>
      </c>
      <c r="X2018" s="12">
        <v>-115.1339</v>
      </c>
      <c r="Y2018" s="4">
        <f t="shared" si="227"/>
        <v>55.400000000000006</v>
      </c>
      <c r="Z2018" s="4">
        <v>13</v>
      </c>
      <c r="AA2018" s="4">
        <v>8</v>
      </c>
      <c r="AB2018" s="4" t="s">
        <v>614</v>
      </c>
      <c r="AC2018" s="4">
        <v>12</v>
      </c>
      <c r="AD2018" s="4" t="s">
        <v>38</v>
      </c>
      <c r="AE2018" s="4">
        <v>120</v>
      </c>
      <c r="AF2018" s="4"/>
      <c r="AG2018" s="4"/>
    </row>
    <row r="2019" spans="1:33">
      <c r="A2019" s="4" t="s">
        <v>377</v>
      </c>
      <c r="B2019" s="4" t="s">
        <v>34</v>
      </c>
      <c r="C2019" s="28">
        <v>40025</v>
      </c>
      <c r="D2019" s="4">
        <v>2009</v>
      </c>
      <c r="E2019" s="33">
        <v>0.42499999999999999</v>
      </c>
      <c r="F2019" s="33">
        <v>0.42986111111111108</v>
      </c>
      <c r="G2019" s="33">
        <f t="shared" si="221"/>
        <v>4.8611111111110938E-3</v>
      </c>
      <c r="H2019" s="4">
        <v>2</v>
      </c>
      <c r="I2019" s="5">
        <v>1</v>
      </c>
      <c r="J2019" s="5">
        <v>1</v>
      </c>
      <c r="K2019" s="4">
        <v>1</v>
      </c>
      <c r="L2019" s="4" t="s">
        <v>52</v>
      </c>
      <c r="M2019" s="4" t="s">
        <v>53</v>
      </c>
      <c r="N2019" s="4">
        <v>2</v>
      </c>
      <c r="O2019" s="5">
        <f t="shared" si="222"/>
        <v>49.17</v>
      </c>
      <c r="P2019" s="5">
        <v>14.9</v>
      </c>
      <c r="Q2019" s="5">
        <f t="shared" si="223"/>
        <v>57.419999999999995</v>
      </c>
      <c r="R2019" s="5">
        <v>17.399999999999999</v>
      </c>
      <c r="S2019" s="5">
        <f t="shared" si="224"/>
        <v>57.419999999999995</v>
      </c>
      <c r="T2019" s="5">
        <v>17.399999999999999</v>
      </c>
      <c r="U2019" s="8">
        <f t="shared" si="225"/>
        <v>53.294999999999995</v>
      </c>
      <c r="V2019" s="5">
        <f t="shared" si="226"/>
        <v>16.149999999999999</v>
      </c>
      <c r="W2019" s="12">
        <v>27.836569999999998</v>
      </c>
      <c r="X2019" s="12">
        <v>-115.1339</v>
      </c>
      <c r="Y2019" s="4">
        <f t="shared" si="227"/>
        <v>55.400000000000006</v>
      </c>
      <c r="Z2019" s="4">
        <v>13</v>
      </c>
      <c r="AA2019" s="4">
        <v>8</v>
      </c>
      <c r="AB2019" s="4" t="s">
        <v>613</v>
      </c>
      <c r="AC2019" s="4">
        <v>107</v>
      </c>
      <c r="AD2019" s="4">
        <v>14</v>
      </c>
      <c r="AE2019" s="4">
        <v>120</v>
      </c>
      <c r="AF2019" s="4">
        <v>50</v>
      </c>
      <c r="AG2019" s="4"/>
    </row>
    <row r="2020" spans="1:33">
      <c r="A2020" s="4" t="s">
        <v>377</v>
      </c>
      <c r="B2020" s="4" t="s">
        <v>34</v>
      </c>
      <c r="C2020" s="28">
        <v>40025</v>
      </c>
      <c r="D2020" s="4">
        <v>2009</v>
      </c>
      <c r="E2020" s="33">
        <v>0.42499999999999999</v>
      </c>
      <c r="F2020" s="33">
        <v>0.42986111111111108</v>
      </c>
      <c r="G2020" s="33">
        <f t="shared" si="221"/>
        <v>4.8611111111110938E-3</v>
      </c>
      <c r="H2020" s="4">
        <v>2</v>
      </c>
      <c r="I2020" s="5">
        <v>1</v>
      </c>
      <c r="J2020" s="5">
        <v>1</v>
      </c>
      <c r="K2020" s="4">
        <v>1</v>
      </c>
      <c r="L2020" s="4" t="s">
        <v>52</v>
      </c>
      <c r="M2020" s="4" t="s">
        <v>53</v>
      </c>
      <c r="N2020" s="4">
        <v>2</v>
      </c>
      <c r="O2020" s="5">
        <f t="shared" si="222"/>
        <v>49.17</v>
      </c>
      <c r="P2020" s="5">
        <v>14.9</v>
      </c>
      <c r="Q2020" s="5">
        <f t="shared" si="223"/>
        <v>57.419999999999995</v>
      </c>
      <c r="R2020" s="5">
        <v>17.399999999999999</v>
      </c>
      <c r="S2020" s="5">
        <f t="shared" si="224"/>
        <v>57.419999999999995</v>
      </c>
      <c r="T2020" s="5">
        <v>17.399999999999999</v>
      </c>
      <c r="U2020" s="8">
        <f t="shared" si="225"/>
        <v>53.294999999999995</v>
      </c>
      <c r="V2020" s="5">
        <f t="shared" si="226"/>
        <v>16.149999999999999</v>
      </c>
      <c r="W2020" s="12">
        <v>27.836569999999998</v>
      </c>
      <c r="X2020" s="12">
        <v>-115.1339</v>
      </c>
      <c r="Y2020" s="4">
        <f t="shared" si="227"/>
        <v>55.400000000000006</v>
      </c>
      <c r="Z2020" s="4">
        <v>13</v>
      </c>
      <c r="AA2020" s="4">
        <v>8</v>
      </c>
      <c r="AB2020" s="4" t="s">
        <v>609</v>
      </c>
      <c r="AC2020" s="4">
        <v>7</v>
      </c>
      <c r="AD2020" s="4" t="s">
        <v>38</v>
      </c>
      <c r="AE2020" s="4">
        <v>120</v>
      </c>
      <c r="AF2020" s="4"/>
      <c r="AG2020" s="4"/>
    </row>
    <row r="2021" spans="1:33">
      <c r="A2021" s="4" t="s">
        <v>377</v>
      </c>
      <c r="B2021" s="4" t="s">
        <v>34</v>
      </c>
      <c r="C2021" s="28">
        <v>40025</v>
      </c>
      <c r="D2021" s="4">
        <v>2009</v>
      </c>
      <c r="E2021" s="33">
        <v>0.42499999999999999</v>
      </c>
      <c r="F2021" s="33">
        <v>0.42986111111111108</v>
      </c>
      <c r="G2021" s="33">
        <f t="shared" si="221"/>
        <v>4.8611111111110938E-3</v>
      </c>
      <c r="H2021" s="4">
        <v>2</v>
      </c>
      <c r="I2021" s="5">
        <v>1</v>
      </c>
      <c r="J2021" s="5">
        <v>1</v>
      </c>
      <c r="K2021" s="4">
        <v>1</v>
      </c>
      <c r="L2021" s="4" t="s">
        <v>52</v>
      </c>
      <c r="M2021" s="4" t="s">
        <v>53</v>
      </c>
      <c r="N2021" s="4">
        <v>2</v>
      </c>
      <c r="O2021" s="5">
        <f t="shared" si="222"/>
        <v>49.17</v>
      </c>
      <c r="P2021" s="5">
        <v>14.9</v>
      </c>
      <c r="Q2021" s="5">
        <f t="shared" si="223"/>
        <v>57.419999999999995</v>
      </c>
      <c r="R2021" s="5">
        <v>17.399999999999999</v>
      </c>
      <c r="S2021" s="5">
        <f t="shared" si="224"/>
        <v>57.419999999999995</v>
      </c>
      <c r="T2021" s="5">
        <v>17.399999999999999</v>
      </c>
      <c r="U2021" s="8">
        <f t="shared" si="225"/>
        <v>53.294999999999995</v>
      </c>
      <c r="V2021" s="5">
        <f t="shared" si="226"/>
        <v>16.149999999999999</v>
      </c>
      <c r="W2021" s="12">
        <v>27.836569999999998</v>
      </c>
      <c r="X2021" s="12">
        <v>-115.1339</v>
      </c>
      <c r="Y2021" s="4">
        <f t="shared" si="227"/>
        <v>55.400000000000006</v>
      </c>
      <c r="Z2021" s="4">
        <v>13</v>
      </c>
      <c r="AA2021" s="4">
        <v>8</v>
      </c>
      <c r="AB2021" s="4" t="s">
        <v>606</v>
      </c>
      <c r="AC2021" s="4">
        <v>1</v>
      </c>
      <c r="AD2021" s="4" t="s">
        <v>38</v>
      </c>
      <c r="AE2021" s="4">
        <v>120</v>
      </c>
      <c r="AF2021" s="4"/>
      <c r="AG2021" s="4"/>
    </row>
    <row r="2022" spans="1:33">
      <c r="A2022" s="4" t="s">
        <v>377</v>
      </c>
      <c r="B2022" s="4" t="s">
        <v>34</v>
      </c>
      <c r="C2022" s="28">
        <v>40025</v>
      </c>
      <c r="D2022" s="4">
        <v>2009</v>
      </c>
      <c r="E2022" s="33">
        <v>0.42499999999999999</v>
      </c>
      <c r="F2022" s="33">
        <v>0.42986111111111108</v>
      </c>
      <c r="G2022" s="33">
        <f t="shared" si="221"/>
        <v>4.8611111111110938E-3</v>
      </c>
      <c r="H2022" s="4">
        <v>2</v>
      </c>
      <c r="I2022" s="5">
        <v>1</v>
      </c>
      <c r="J2022" s="5">
        <v>1</v>
      </c>
      <c r="K2022" s="4">
        <v>1</v>
      </c>
      <c r="L2022" s="4" t="s">
        <v>52</v>
      </c>
      <c r="M2022" s="4" t="s">
        <v>53</v>
      </c>
      <c r="N2022" s="4">
        <v>2</v>
      </c>
      <c r="O2022" s="5">
        <f t="shared" si="222"/>
        <v>49.17</v>
      </c>
      <c r="P2022" s="5">
        <v>14.9</v>
      </c>
      <c r="Q2022" s="5">
        <f t="shared" si="223"/>
        <v>57.419999999999995</v>
      </c>
      <c r="R2022" s="5">
        <v>17.399999999999999</v>
      </c>
      <c r="S2022" s="5">
        <f t="shared" si="224"/>
        <v>57.419999999999995</v>
      </c>
      <c r="T2022" s="5">
        <v>17.399999999999999</v>
      </c>
      <c r="U2022" s="8">
        <f t="shared" si="225"/>
        <v>53.294999999999995</v>
      </c>
      <c r="V2022" s="5">
        <f t="shared" si="226"/>
        <v>16.149999999999999</v>
      </c>
      <c r="W2022" s="12">
        <v>27.836569999999998</v>
      </c>
      <c r="X2022" s="12">
        <v>-115.1339</v>
      </c>
      <c r="Y2022" s="4">
        <f t="shared" si="227"/>
        <v>55.400000000000006</v>
      </c>
      <c r="Z2022" s="4">
        <v>13</v>
      </c>
      <c r="AA2022" s="4">
        <v>8</v>
      </c>
      <c r="AB2022" s="4" t="s">
        <v>607</v>
      </c>
      <c r="AC2022" s="4">
        <v>2</v>
      </c>
      <c r="AD2022" s="4" t="s">
        <v>38</v>
      </c>
      <c r="AE2022" s="4">
        <v>120</v>
      </c>
      <c r="AF2022" s="4"/>
      <c r="AG2022" s="4"/>
    </row>
    <row r="2023" spans="1:33">
      <c r="A2023" s="4" t="s">
        <v>377</v>
      </c>
      <c r="B2023" s="4" t="s">
        <v>34</v>
      </c>
      <c r="C2023" s="28">
        <v>40025</v>
      </c>
      <c r="D2023" s="4">
        <v>2009</v>
      </c>
      <c r="E2023" s="33">
        <v>0.42499999999999999</v>
      </c>
      <c r="F2023" s="33">
        <v>0.42986111111111108</v>
      </c>
      <c r="G2023" s="33">
        <f t="shared" si="221"/>
        <v>4.8611111111110938E-3</v>
      </c>
      <c r="H2023" s="4">
        <v>2</v>
      </c>
      <c r="I2023" s="5">
        <v>1</v>
      </c>
      <c r="J2023" s="5">
        <v>1</v>
      </c>
      <c r="K2023" s="4">
        <v>1</v>
      </c>
      <c r="L2023" s="4" t="s">
        <v>52</v>
      </c>
      <c r="M2023" s="4" t="s">
        <v>53</v>
      </c>
      <c r="N2023" s="4">
        <v>2</v>
      </c>
      <c r="O2023" s="5">
        <f t="shared" si="222"/>
        <v>49.17</v>
      </c>
      <c r="P2023" s="5">
        <v>14.9</v>
      </c>
      <c r="Q2023" s="5">
        <f t="shared" si="223"/>
        <v>57.419999999999995</v>
      </c>
      <c r="R2023" s="5">
        <v>17.399999999999999</v>
      </c>
      <c r="S2023" s="5">
        <f t="shared" si="224"/>
        <v>57.419999999999995</v>
      </c>
      <c r="T2023" s="5">
        <v>17.399999999999999</v>
      </c>
      <c r="U2023" s="8">
        <f t="shared" si="225"/>
        <v>53.294999999999995</v>
      </c>
      <c r="V2023" s="5">
        <f t="shared" si="226"/>
        <v>16.149999999999999</v>
      </c>
      <c r="W2023" s="12">
        <v>27.836569999999998</v>
      </c>
      <c r="X2023" s="12">
        <v>-115.1339</v>
      </c>
      <c r="Y2023" s="4">
        <f t="shared" si="227"/>
        <v>55.400000000000006</v>
      </c>
      <c r="Z2023" s="4">
        <v>13</v>
      </c>
      <c r="AA2023" s="4">
        <v>8</v>
      </c>
      <c r="AB2023" s="4" t="s">
        <v>611</v>
      </c>
      <c r="AC2023" s="4">
        <v>5</v>
      </c>
      <c r="AD2023" s="4" t="s">
        <v>38</v>
      </c>
      <c r="AE2023" s="4">
        <v>120</v>
      </c>
      <c r="AF2023" s="4"/>
      <c r="AG2023" s="4"/>
    </row>
    <row r="2024" spans="1:33">
      <c r="A2024" s="4" t="s">
        <v>378</v>
      </c>
      <c r="B2024" s="4" t="s">
        <v>34</v>
      </c>
      <c r="C2024" s="28">
        <v>40025</v>
      </c>
      <c r="D2024" s="4">
        <v>2009</v>
      </c>
      <c r="E2024" s="33">
        <v>0.51874999999999993</v>
      </c>
      <c r="F2024" s="33">
        <v>0.5229166666666667</v>
      </c>
      <c r="G2024" s="33">
        <f t="shared" si="221"/>
        <v>4.1666666666667629E-3</v>
      </c>
      <c r="H2024" s="4">
        <v>2</v>
      </c>
      <c r="I2024" s="5">
        <v>2</v>
      </c>
      <c r="J2024" s="5">
        <v>2</v>
      </c>
      <c r="K2024" s="4">
        <v>2</v>
      </c>
      <c r="L2024" s="4" t="s">
        <v>52</v>
      </c>
      <c r="M2024" s="4" t="s">
        <v>53</v>
      </c>
      <c r="N2024" s="4">
        <v>2</v>
      </c>
      <c r="O2024" s="5">
        <f t="shared" si="222"/>
        <v>49.83</v>
      </c>
      <c r="P2024" s="5">
        <v>15.1</v>
      </c>
      <c r="Q2024" s="5">
        <f t="shared" si="223"/>
        <v>50.82</v>
      </c>
      <c r="R2024" s="5">
        <v>15.4</v>
      </c>
      <c r="S2024" s="5">
        <f t="shared" si="224"/>
        <v>50.82</v>
      </c>
      <c r="T2024" s="5">
        <v>15.4</v>
      </c>
      <c r="U2024" s="8">
        <f t="shared" si="225"/>
        <v>50.324999999999996</v>
      </c>
      <c r="V2024" s="5">
        <f t="shared" si="226"/>
        <v>15.25</v>
      </c>
      <c r="W2024" s="12">
        <v>27.845289999999999</v>
      </c>
      <c r="X2024" s="12">
        <v>-115.14342000000001</v>
      </c>
      <c r="Y2024" s="4">
        <f t="shared" si="227"/>
        <v>55.400000000000006</v>
      </c>
      <c r="Z2024" s="4">
        <v>13</v>
      </c>
      <c r="AA2024" s="4">
        <v>8</v>
      </c>
      <c r="AB2024" s="4" t="s">
        <v>618</v>
      </c>
      <c r="AC2024" s="4">
        <v>1</v>
      </c>
      <c r="AD2024" s="4" t="s">
        <v>38</v>
      </c>
      <c r="AE2024" s="4">
        <v>30</v>
      </c>
      <c r="AF2024" s="4"/>
      <c r="AG2024" s="4"/>
    </row>
    <row r="2025" spans="1:33">
      <c r="A2025" s="4" t="s">
        <v>378</v>
      </c>
      <c r="B2025" s="4" t="s">
        <v>34</v>
      </c>
      <c r="C2025" s="28">
        <v>40025</v>
      </c>
      <c r="D2025" s="4">
        <v>2009</v>
      </c>
      <c r="E2025" s="33">
        <v>0.51874999999999993</v>
      </c>
      <c r="F2025" s="33">
        <v>0.5229166666666667</v>
      </c>
      <c r="G2025" s="33">
        <f t="shared" si="221"/>
        <v>4.1666666666667629E-3</v>
      </c>
      <c r="H2025" s="4">
        <v>2</v>
      </c>
      <c r="I2025" s="5">
        <v>2</v>
      </c>
      <c r="J2025" s="5">
        <v>2</v>
      </c>
      <c r="K2025" s="4">
        <v>2</v>
      </c>
      <c r="L2025" s="4" t="s">
        <v>52</v>
      </c>
      <c r="M2025" s="4" t="s">
        <v>53</v>
      </c>
      <c r="N2025" s="4">
        <v>2</v>
      </c>
      <c r="O2025" s="5">
        <f t="shared" si="222"/>
        <v>49.83</v>
      </c>
      <c r="P2025" s="5">
        <v>15.1</v>
      </c>
      <c r="Q2025" s="5">
        <f t="shared" si="223"/>
        <v>50.82</v>
      </c>
      <c r="R2025" s="5">
        <v>15.4</v>
      </c>
      <c r="S2025" s="5">
        <f t="shared" si="224"/>
        <v>50.82</v>
      </c>
      <c r="T2025" s="5">
        <v>15.4</v>
      </c>
      <c r="U2025" s="8">
        <f t="shared" si="225"/>
        <v>50.324999999999996</v>
      </c>
      <c r="V2025" s="5">
        <f t="shared" si="226"/>
        <v>15.25</v>
      </c>
      <c r="W2025" s="12">
        <v>27.845289999999999</v>
      </c>
      <c r="X2025" s="12">
        <v>-115.14342000000001</v>
      </c>
      <c r="Y2025" s="4">
        <f t="shared" si="227"/>
        <v>55.400000000000006</v>
      </c>
      <c r="Z2025" s="4">
        <v>13</v>
      </c>
      <c r="AA2025" s="4">
        <v>8</v>
      </c>
      <c r="AB2025" s="9" t="s">
        <v>753</v>
      </c>
      <c r="AC2025" s="4">
        <v>2</v>
      </c>
      <c r="AD2025" s="4" t="s">
        <v>38</v>
      </c>
      <c r="AE2025" s="4">
        <v>30</v>
      </c>
      <c r="AF2025" s="4"/>
      <c r="AG2025" s="4"/>
    </row>
    <row r="2026" spans="1:33">
      <c r="A2026" s="4" t="s">
        <v>378</v>
      </c>
      <c r="B2026" s="4" t="s">
        <v>34</v>
      </c>
      <c r="C2026" s="28">
        <v>40025</v>
      </c>
      <c r="D2026" s="4">
        <v>2009</v>
      </c>
      <c r="E2026" s="33">
        <v>0.51874999999999993</v>
      </c>
      <c r="F2026" s="33">
        <v>0.5229166666666667</v>
      </c>
      <c r="G2026" s="33">
        <f t="shared" si="221"/>
        <v>4.1666666666667629E-3</v>
      </c>
      <c r="H2026" s="4">
        <v>2</v>
      </c>
      <c r="I2026" s="5">
        <v>2</v>
      </c>
      <c r="J2026" s="5">
        <v>2</v>
      </c>
      <c r="K2026" s="4">
        <v>2</v>
      </c>
      <c r="L2026" s="4" t="s">
        <v>52</v>
      </c>
      <c r="M2026" s="4" t="s">
        <v>53</v>
      </c>
      <c r="N2026" s="4">
        <v>2</v>
      </c>
      <c r="O2026" s="5">
        <f t="shared" si="222"/>
        <v>49.83</v>
      </c>
      <c r="P2026" s="5">
        <v>15.1</v>
      </c>
      <c r="Q2026" s="5">
        <f t="shared" si="223"/>
        <v>50.82</v>
      </c>
      <c r="R2026" s="5">
        <v>15.4</v>
      </c>
      <c r="S2026" s="5">
        <f t="shared" si="224"/>
        <v>50.82</v>
      </c>
      <c r="T2026" s="5">
        <v>15.4</v>
      </c>
      <c r="U2026" s="8">
        <f t="shared" si="225"/>
        <v>50.324999999999996</v>
      </c>
      <c r="V2026" s="5">
        <f t="shared" si="226"/>
        <v>15.25</v>
      </c>
      <c r="W2026" s="12">
        <v>27.845289999999999</v>
      </c>
      <c r="X2026" s="12">
        <v>-115.14342000000001</v>
      </c>
      <c r="Y2026" s="4">
        <f t="shared" si="227"/>
        <v>55.400000000000006</v>
      </c>
      <c r="Z2026" s="4">
        <v>13</v>
      </c>
      <c r="AA2026" s="4">
        <v>8</v>
      </c>
      <c r="AB2026" s="4" t="s">
        <v>619</v>
      </c>
      <c r="AC2026" s="4">
        <v>2</v>
      </c>
      <c r="AD2026" s="4" t="s">
        <v>38</v>
      </c>
      <c r="AE2026" s="4">
        <v>30</v>
      </c>
      <c r="AF2026" s="4"/>
      <c r="AG2026" s="4"/>
    </row>
    <row r="2027" spans="1:33">
      <c r="A2027" s="4" t="s">
        <v>378</v>
      </c>
      <c r="B2027" s="4" t="s">
        <v>34</v>
      </c>
      <c r="C2027" s="28">
        <v>40025</v>
      </c>
      <c r="D2027" s="4">
        <v>2009</v>
      </c>
      <c r="E2027" s="33">
        <v>0.51874999999999993</v>
      </c>
      <c r="F2027" s="33">
        <v>0.5229166666666667</v>
      </c>
      <c r="G2027" s="33">
        <f t="shared" si="221"/>
        <v>4.1666666666667629E-3</v>
      </c>
      <c r="H2027" s="4">
        <v>2</v>
      </c>
      <c r="I2027" s="5">
        <v>2</v>
      </c>
      <c r="J2027" s="5">
        <v>2</v>
      </c>
      <c r="K2027" s="4">
        <v>2</v>
      </c>
      <c r="L2027" s="4" t="s">
        <v>52</v>
      </c>
      <c r="M2027" s="4" t="s">
        <v>53</v>
      </c>
      <c r="N2027" s="4">
        <v>2</v>
      </c>
      <c r="O2027" s="5">
        <f t="shared" si="222"/>
        <v>49.83</v>
      </c>
      <c r="P2027" s="5">
        <v>15.1</v>
      </c>
      <c r="Q2027" s="5">
        <f t="shared" si="223"/>
        <v>50.82</v>
      </c>
      <c r="R2027" s="5">
        <v>15.4</v>
      </c>
      <c r="S2027" s="5">
        <f t="shared" si="224"/>
        <v>50.82</v>
      </c>
      <c r="T2027" s="5">
        <v>15.4</v>
      </c>
      <c r="U2027" s="8">
        <f t="shared" si="225"/>
        <v>50.324999999999996</v>
      </c>
      <c r="V2027" s="5">
        <f t="shared" si="226"/>
        <v>15.25</v>
      </c>
      <c r="W2027" s="12">
        <v>27.845289999999999</v>
      </c>
      <c r="X2027" s="12">
        <v>-115.14342000000001</v>
      </c>
      <c r="Y2027" s="4">
        <f t="shared" si="227"/>
        <v>55.400000000000006</v>
      </c>
      <c r="Z2027" s="4">
        <v>13</v>
      </c>
      <c r="AA2027" s="4">
        <v>8</v>
      </c>
      <c r="AB2027" s="4" t="s">
        <v>614</v>
      </c>
      <c r="AC2027" s="4">
        <v>4</v>
      </c>
      <c r="AD2027" s="4" t="s">
        <v>38</v>
      </c>
      <c r="AE2027" s="4">
        <v>30</v>
      </c>
      <c r="AF2027" s="4"/>
      <c r="AG2027" s="4"/>
    </row>
    <row r="2028" spans="1:33">
      <c r="A2028" s="4" t="s">
        <v>378</v>
      </c>
      <c r="B2028" s="4" t="s">
        <v>34</v>
      </c>
      <c r="C2028" s="28">
        <v>40025</v>
      </c>
      <c r="D2028" s="4">
        <v>2009</v>
      </c>
      <c r="E2028" s="33">
        <v>0.51874999999999993</v>
      </c>
      <c r="F2028" s="33">
        <v>0.5229166666666667</v>
      </c>
      <c r="G2028" s="33">
        <f t="shared" si="221"/>
        <v>4.1666666666667629E-3</v>
      </c>
      <c r="H2028" s="4">
        <v>2</v>
      </c>
      <c r="I2028" s="5">
        <v>2</v>
      </c>
      <c r="J2028" s="5">
        <v>2</v>
      </c>
      <c r="K2028" s="4">
        <v>2</v>
      </c>
      <c r="L2028" s="4" t="s">
        <v>52</v>
      </c>
      <c r="M2028" s="4" t="s">
        <v>53</v>
      </c>
      <c r="N2028" s="4">
        <v>2</v>
      </c>
      <c r="O2028" s="5">
        <f t="shared" si="222"/>
        <v>49.83</v>
      </c>
      <c r="P2028" s="5">
        <v>15.1</v>
      </c>
      <c r="Q2028" s="5">
        <f t="shared" si="223"/>
        <v>50.82</v>
      </c>
      <c r="R2028" s="5">
        <v>15.4</v>
      </c>
      <c r="S2028" s="5">
        <f t="shared" si="224"/>
        <v>50.82</v>
      </c>
      <c r="T2028" s="5">
        <v>15.4</v>
      </c>
      <c r="U2028" s="8">
        <f t="shared" si="225"/>
        <v>50.324999999999996</v>
      </c>
      <c r="V2028" s="5">
        <f t="shared" si="226"/>
        <v>15.25</v>
      </c>
      <c r="W2028" s="12">
        <v>27.845289999999999</v>
      </c>
      <c r="X2028" s="12">
        <v>-115.14342000000001</v>
      </c>
      <c r="Y2028" s="4">
        <f t="shared" si="227"/>
        <v>55.400000000000006</v>
      </c>
      <c r="Z2028" s="4">
        <v>13</v>
      </c>
      <c r="AA2028" s="4">
        <v>8</v>
      </c>
      <c r="AB2028" s="4" t="s">
        <v>613</v>
      </c>
      <c r="AC2028" s="4">
        <v>238</v>
      </c>
      <c r="AD2028" s="4">
        <v>6.3</v>
      </c>
      <c r="AE2028" s="4">
        <v>30</v>
      </c>
      <c r="AF2028" s="4">
        <v>50</v>
      </c>
      <c r="AG2028" s="4"/>
    </row>
    <row r="2029" spans="1:33">
      <c r="A2029" s="4" t="s">
        <v>378</v>
      </c>
      <c r="B2029" s="4" t="s">
        <v>34</v>
      </c>
      <c r="C2029" s="28">
        <v>40025</v>
      </c>
      <c r="D2029" s="4">
        <v>2009</v>
      </c>
      <c r="E2029" s="33">
        <v>0.51874999999999993</v>
      </c>
      <c r="F2029" s="33">
        <v>0.5229166666666667</v>
      </c>
      <c r="G2029" s="33">
        <f t="shared" si="221"/>
        <v>4.1666666666667629E-3</v>
      </c>
      <c r="H2029" s="4">
        <v>2</v>
      </c>
      <c r="I2029" s="5">
        <v>2</v>
      </c>
      <c r="J2029" s="5">
        <v>2</v>
      </c>
      <c r="K2029" s="4">
        <v>2</v>
      </c>
      <c r="L2029" s="4" t="s">
        <v>52</v>
      </c>
      <c r="M2029" s="4" t="s">
        <v>53</v>
      </c>
      <c r="N2029" s="4">
        <v>2</v>
      </c>
      <c r="O2029" s="5">
        <f t="shared" si="222"/>
        <v>49.83</v>
      </c>
      <c r="P2029" s="5">
        <v>15.1</v>
      </c>
      <c r="Q2029" s="5">
        <f t="shared" si="223"/>
        <v>50.82</v>
      </c>
      <c r="R2029" s="5">
        <v>15.4</v>
      </c>
      <c r="S2029" s="5">
        <f t="shared" si="224"/>
        <v>50.82</v>
      </c>
      <c r="T2029" s="5">
        <v>15.4</v>
      </c>
      <c r="U2029" s="8">
        <f t="shared" si="225"/>
        <v>50.324999999999996</v>
      </c>
      <c r="V2029" s="5">
        <f t="shared" si="226"/>
        <v>15.25</v>
      </c>
      <c r="W2029" s="12">
        <v>27.845289999999999</v>
      </c>
      <c r="X2029" s="12">
        <v>-115.14342000000001</v>
      </c>
      <c r="Y2029" s="4">
        <f t="shared" si="227"/>
        <v>55.400000000000006</v>
      </c>
      <c r="Z2029" s="4">
        <v>13</v>
      </c>
      <c r="AA2029" s="4">
        <v>8</v>
      </c>
      <c r="AB2029" s="4" t="s">
        <v>609</v>
      </c>
      <c r="AC2029" s="4">
        <v>8</v>
      </c>
      <c r="AD2029" s="4" t="s">
        <v>38</v>
      </c>
      <c r="AE2029" s="4">
        <v>30</v>
      </c>
      <c r="AF2029" s="4"/>
      <c r="AG2029" s="4"/>
    </row>
    <row r="2030" spans="1:33">
      <c r="A2030" s="4" t="s">
        <v>378</v>
      </c>
      <c r="B2030" s="4" t="s">
        <v>34</v>
      </c>
      <c r="C2030" s="28">
        <v>40025</v>
      </c>
      <c r="D2030" s="4">
        <v>2009</v>
      </c>
      <c r="E2030" s="33">
        <v>0.51874999999999993</v>
      </c>
      <c r="F2030" s="33">
        <v>0.5229166666666667</v>
      </c>
      <c r="G2030" s="33">
        <f t="shared" si="221"/>
        <v>4.1666666666667629E-3</v>
      </c>
      <c r="H2030" s="4">
        <v>2</v>
      </c>
      <c r="I2030" s="5">
        <v>2</v>
      </c>
      <c r="J2030" s="5">
        <v>2</v>
      </c>
      <c r="K2030" s="4">
        <v>2</v>
      </c>
      <c r="L2030" s="4" t="s">
        <v>52</v>
      </c>
      <c r="M2030" s="4" t="s">
        <v>53</v>
      </c>
      <c r="N2030" s="4">
        <v>2</v>
      </c>
      <c r="O2030" s="5">
        <f t="shared" si="222"/>
        <v>49.83</v>
      </c>
      <c r="P2030" s="5">
        <v>15.1</v>
      </c>
      <c r="Q2030" s="5">
        <f t="shared" si="223"/>
        <v>50.82</v>
      </c>
      <c r="R2030" s="5">
        <v>15.4</v>
      </c>
      <c r="S2030" s="5">
        <f t="shared" si="224"/>
        <v>50.82</v>
      </c>
      <c r="T2030" s="5">
        <v>15.4</v>
      </c>
      <c r="U2030" s="8">
        <f t="shared" si="225"/>
        <v>50.324999999999996</v>
      </c>
      <c r="V2030" s="5">
        <f t="shared" si="226"/>
        <v>15.25</v>
      </c>
      <c r="W2030" s="12">
        <v>27.845289999999999</v>
      </c>
      <c r="X2030" s="12">
        <v>-115.14342000000001</v>
      </c>
      <c r="Y2030" s="4">
        <f t="shared" si="227"/>
        <v>55.400000000000006</v>
      </c>
      <c r="Z2030" s="4">
        <v>13</v>
      </c>
      <c r="AA2030" s="4">
        <v>8</v>
      </c>
      <c r="AB2030" s="4" t="s">
        <v>608</v>
      </c>
      <c r="AC2030" s="4">
        <v>1</v>
      </c>
      <c r="AD2030" s="4" t="s">
        <v>38</v>
      </c>
      <c r="AE2030" s="4">
        <v>30</v>
      </c>
      <c r="AF2030" s="4"/>
      <c r="AG2030" s="4"/>
    </row>
    <row r="2031" spans="1:33">
      <c r="A2031" s="4" t="s">
        <v>378</v>
      </c>
      <c r="B2031" s="4" t="s">
        <v>34</v>
      </c>
      <c r="C2031" s="28">
        <v>40025</v>
      </c>
      <c r="D2031" s="4">
        <v>2009</v>
      </c>
      <c r="E2031" s="33">
        <v>0.51874999999999993</v>
      </c>
      <c r="F2031" s="33">
        <v>0.5229166666666667</v>
      </c>
      <c r="G2031" s="33">
        <f t="shared" si="221"/>
        <v>4.1666666666667629E-3</v>
      </c>
      <c r="H2031" s="4">
        <v>2</v>
      </c>
      <c r="I2031" s="5">
        <v>2</v>
      </c>
      <c r="J2031" s="5">
        <v>2</v>
      </c>
      <c r="K2031" s="4">
        <v>2</v>
      </c>
      <c r="L2031" s="4" t="s">
        <v>52</v>
      </c>
      <c r="M2031" s="4" t="s">
        <v>53</v>
      </c>
      <c r="N2031" s="4">
        <v>2</v>
      </c>
      <c r="O2031" s="5">
        <f t="shared" si="222"/>
        <v>49.83</v>
      </c>
      <c r="P2031" s="5">
        <v>15.1</v>
      </c>
      <c r="Q2031" s="5">
        <f t="shared" si="223"/>
        <v>50.82</v>
      </c>
      <c r="R2031" s="5">
        <v>15.4</v>
      </c>
      <c r="S2031" s="5">
        <f t="shared" si="224"/>
        <v>50.82</v>
      </c>
      <c r="T2031" s="5">
        <v>15.4</v>
      </c>
      <c r="U2031" s="8">
        <f t="shared" si="225"/>
        <v>50.324999999999996</v>
      </c>
      <c r="V2031" s="5">
        <f t="shared" si="226"/>
        <v>15.25</v>
      </c>
      <c r="W2031" s="12">
        <v>27.845289999999999</v>
      </c>
      <c r="X2031" s="12">
        <v>-115.14342000000001</v>
      </c>
      <c r="Y2031" s="4">
        <f t="shared" si="227"/>
        <v>55.400000000000006</v>
      </c>
      <c r="Z2031" s="4">
        <v>13</v>
      </c>
      <c r="AA2031" s="4">
        <v>8</v>
      </c>
      <c r="AB2031" s="4" t="s">
        <v>606</v>
      </c>
      <c r="AC2031" s="4">
        <v>2</v>
      </c>
      <c r="AD2031" s="4" t="s">
        <v>38</v>
      </c>
      <c r="AE2031" s="4">
        <v>30</v>
      </c>
      <c r="AF2031" s="4"/>
      <c r="AG2031" s="4"/>
    </row>
    <row r="2032" spans="1:33">
      <c r="A2032" s="4" t="s">
        <v>378</v>
      </c>
      <c r="B2032" s="4" t="s">
        <v>34</v>
      </c>
      <c r="C2032" s="28">
        <v>40025</v>
      </c>
      <c r="D2032" s="4">
        <v>2009</v>
      </c>
      <c r="E2032" s="33">
        <v>0.51874999999999993</v>
      </c>
      <c r="F2032" s="33">
        <v>0.5229166666666667</v>
      </c>
      <c r="G2032" s="33">
        <f t="shared" si="221"/>
        <v>4.1666666666667629E-3</v>
      </c>
      <c r="H2032" s="4">
        <v>2</v>
      </c>
      <c r="I2032" s="5">
        <v>2</v>
      </c>
      <c r="J2032" s="5">
        <v>2</v>
      </c>
      <c r="K2032" s="4">
        <v>2</v>
      </c>
      <c r="L2032" s="4" t="s">
        <v>52</v>
      </c>
      <c r="M2032" s="4" t="s">
        <v>53</v>
      </c>
      <c r="N2032" s="4">
        <v>2</v>
      </c>
      <c r="O2032" s="5">
        <f t="shared" si="222"/>
        <v>49.83</v>
      </c>
      <c r="P2032" s="5">
        <v>15.1</v>
      </c>
      <c r="Q2032" s="5">
        <f t="shared" si="223"/>
        <v>50.82</v>
      </c>
      <c r="R2032" s="5">
        <v>15.4</v>
      </c>
      <c r="S2032" s="5">
        <f t="shared" si="224"/>
        <v>50.82</v>
      </c>
      <c r="T2032" s="5">
        <v>15.4</v>
      </c>
      <c r="U2032" s="8">
        <f t="shared" si="225"/>
        <v>50.324999999999996</v>
      </c>
      <c r="V2032" s="5">
        <f t="shared" si="226"/>
        <v>15.25</v>
      </c>
      <c r="W2032" s="12">
        <v>27.845289999999999</v>
      </c>
      <c r="X2032" s="12">
        <v>-115.14342000000001</v>
      </c>
      <c r="Y2032" s="4">
        <f t="shared" si="227"/>
        <v>55.400000000000006</v>
      </c>
      <c r="Z2032" s="4">
        <v>13</v>
      </c>
      <c r="AA2032" s="4">
        <v>8</v>
      </c>
      <c r="AB2032" s="4" t="s">
        <v>611</v>
      </c>
      <c r="AC2032" s="4">
        <v>5</v>
      </c>
      <c r="AD2032" s="4" t="s">
        <v>38</v>
      </c>
      <c r="AE2032" s="4">
        <v>30</v>
      </c>
      <c r="AF2032" s="4"/>
      <c r="AG2032" s="4"/>
    </row>
    <row r="2033" spans="1:33">
      <c r="A2033" s="4" t="s">
        <v>379</v>
      </c>
      <c r="B2033" s="4" t="s">
        <v>223</v>
      </c>
      <c r="C2033" s="28">
        <v>40025</v>
      </c>
      <c r="D2033" s="4">
        <v>2009</v>
      </c>
      <c r="E2033" s="33">
        <v>0.42708333333333331</v>
      </c>
      <c r="F2033" s="33">
        <v>0.43541666666666662</v>
      </c>
      <c r="G2033" s="33">
        <f t="shared" si="221"/>
        <v>8.3333333333333037E-3</v>
      </c>
      <c r="H2033" s="4">
        <v>2</v>
      </c>
      <c r="I2033" s="5">
        <v>1</v>
      </c>
      <c r="J2033" s="5">
        <v>3</v>
      </c>
      <c r="K2033" s="4">
        <v>3</v>
      </c>
      <c r="L2033" s="4" t="s">
        <v>52</v>
      </c>
      <c r="M2033" s="4" t="s">
        <v>53</v>
      </c>
      <c r="N2033" s="4">
        <v>2</v>
      </c>
      <c r="O2033" s="5">
        <f t="shared" si="222"/>
        <v>52.8</v>
      </c>
      <c r="P2033" s="5">
        <v>16</v>
      </c>
      <c r="Q2033" s="5">
        <f t="shared" si="223"/>
        <v>57.089999999999996</v>
      </c>
      <c r="R2033" s="5">
        <v>17.3</v>
      </c>
      <c r="S2033" s="5">
        <f t="shared" si="224"/>
        <v>57.089999999999996</v>
      </c>
      <c r="T2033" s="5">
        <v>17.3</v>
      </c>
      <c r="U2033" s="8">
        <f t="shared" si="225"/>
        <v>54.944999999999993</v>
      </c>
      <c r="V2033" s="5">
        <f t="shared" si="226"/>
        <v>16.649999999999999</v>
      </c>
      <c r="W2033" s="12">
        <v>27.836569999999998</v>
      </c>
      <c r="X2033" s="12">
        <v>-115.1339</v>
      </c>
      <c r="Y2033" s="4">
        <f t="shared" si="227"/>
        <v>55.400000000000006</v>
      </c>
      <c r="Z2033" s="4">
        <v>13</v>
      </c>
      <c r="AA2033" s="4">
        <v>10</v>
      </c>
      <c r="AB2033" s="4" t="s">
        <v>615</v>
      </c>
      <c r="AC2033" s="4">
        <v>2</v>
      </c>
      <c r="AD2033" s="4" t="s">
        <v>38</v>
      </c>
      <c r="AE2033" s="4">
        <v>300</v>
      </c>
      <c r="AF2033" s="4"/>
      <c r="AG2033" s="4"/>
    </row>
    <row r="2034" spans="1:33">
      <c r="A2034" s="4" t="s">
        <v>379</v>
      </c>
      <c r="B2034" s="4" t="s">
        <v>223</v>
      </c>
      <c r="C2034" s="28">
        <v>40025</v>
      </c>
      <c r="D2034" s="4">
        <v>2009</v>
      </c>
      <c r="E2034" s="33">
        <v>0.42708333333333331</v>
      </c>
      <c r="F2034" s="33">
        <v>0.43541666666666662</v>
      </c>
      <c r="G2034" s="33">
        <f t="shared" si="221"/>
        <v>8.3333333333333037E-3</v>
      </c>
      <c r="H2034" s="4">
        <v>2</v>
      </c>
      <c r="I2034" s="5">
        <v>1</v>
      </c>
      <c r="J2034" s="5">
        <v>3</v>
      </c>
      <c r="K2034" s="4">
        <v>3</v>
      </c>
      <c r="L2034" s="4" t="s">
        <v>52</v>
      </c>
      <c r="M2034" s="4" t="s">
        <v>53</v>
      </c>
      <c r="N2034" s="4">
        <v>2</v>
      </c>
      <c r="O2034" s="5">
        <f t="shared" si="222"/>
        <v>52.8</v>
      </c>
      <c r="P2034" s="5">
        <v>16</v>
      </c>
      <c r="Q2034" s="5">
        <f t="shared" si="223"/>
        <v>57.089999999999996</v>
      </c>
      <c r="R2034" s="5">
        <v>17.3</v>
      </c>
      <c r="S2034" s="5">
        <f t="shared" si="224"/>
        <v>57.089999999999996</v>
      </c>
      <c r="T2034" s="5">
        <v>17.3</v>
      </c>
      <c r="U2034" s="8">
        <f t="shared" si="225"/>
        <v>54.944999999999993</v>
      </c>
      <c r="V2034" s="5">
        <f t="shared" si="226"/>
        <v>16.649999999999999</v>
      </c>
      <c r="W2034" s="12">
        <v>27.836569999999998</v>
      </c>
      <c r="X2034" s="12">
        <v>-115.1339</v>
      </c>
      <c r="Y2034" s="4">
        <f t="shared" si="227"/>
        <v>55.400000000000006</v>
      </c>
      <c r="Z2034" s="4">
        <v>13</v>
      </c>
      <c r="AA2034" s="4">
        <v>10</v>
      </c>
      <c r="AB2034" s="4" t="s">
        <v>618</v>
      </c>
      <c r="AC2034" s="4">
        <v>2</v>
      </c>
      <c r="AD2034" s="4" t="s">
        <v>38</v>
      </c>
      <c r="AE2034" s="4">
        <v>300</v>
      </c>
      <c r="AF2034" s="4"/>
      <c r="AG2034" s="4"/>
    </row>
    <row r="2035" spans="1:33">
      <c r="A2035" s="4" t="s">
        <v>379</v>
      </c>
      <c r="B2035" s="4" t="s">
        <v>223</v>
      </c>
      <c r="C2035" s="28">
        <v>40025</v>
      </c>
      <c r="D2035" s="4">
        <v>2009</v>
      </c>
      <c r="E2035" s="33">
        <v>0.42708333333333331</v>
      </c>
      <c r="F2035" s="33">
        <v>0.43541666666666662</v>
      </c>
      <c r="G2035" s="33">
        <f t="shared" si="221"/>
        <v>8.3333333333333037E-3</v>
      </c>
      <c r="H2035" s="4">
        <v>2</v>
      </c>
      <c r="I2035" s="5">
        <v>1</v>
      </c>
      <c r="J2035" s="5">
        <v>3</v>
      </c>
      <c r="K2035" s="4">
        <v>3</v>
      </c>
      <c r="L2035" s="4" t="s">
        <v>52</v>
      </c>
      <c r="M2035" s="4" t="s">
        <v>53</v>
      </c>
      <c r="N2035" s="4">
        <v>2</v>
      </c>
      <c r="O2035" s="5">
        <f t="shared" si="222"/>
        <v>52.8</v>
      </c>
      <c r="P2035" s="5">
        <v>16</v>
      </c>
      <c r="Q2035" s="5">
        <f t="shared" si="223"/>
        <v>57.089999999999996</v>
      </c>
      <c r="R2035" s="5">
        <v>17.3</v>
      </c>
      <c r="S2035" s="5">
        <f t="shared" si="224"/>
        <v>57.089999999999996</v>
      </c>
      <c r="T2035" s="5">
        <v>17.3</v>
      </c>
      <c r="U2035" s="8">
        <f t="shared" si="225"/>
        <v>54.944999999999993</v>
      </c>
      <c r="V2035" s="5">
        <f t="shared" si="226"/>
        <v>16.649999999999999</v>
      </c>
      <c r="W2035" s="12">
        <v>27.836569999999998</v>
      </c>
      <c r="X2035" s="12">
        <v>-115.1339</v>
      </c>
      <c r="Y2035" s="4">
        <f t="shared" si="227"/>
        <v>55.400000000000006</v>
      </c>
      <c r="Z2035" s="4">
        <v>13</v>
      </c>
      <c r="AA2035" s="4">
        <v>10</v>
      </c>
      <c r="AB2035" s="9" t="s">
        <v>753</v>
      </c>
      <c r="AC2035" s="4">
        <v>14</v>
      </c>
      <c r="AD2035" s="4" t="s">
        <v>38</v>
      </c>
      <c r="AE2035" s="4">
        <v>300</v>
      </c>
      <c r="AF2035" s="4"/>
      <c r="AG2035" s="4"/>
    </row>
    <row r="2036" spans="1:33">
      <c r="A2036" s="4" t="s">
        <v>379</v>
      </c>
      <c r="B2036" s="4" t="s">
        <v>223</v>
      </c>
      <c r="C2036" s="28">
        <v>40025</v>
      </c>
      <c r="D2036" s="4">
        <v>2009</v>
      </c>
      <c r="E2036" s="33">
        <v>0.42708333333333331</v>
      </c>
      <c r="F2036" s="33">
        <v>0.43541666666666662</v>
      </c>
      <c r="G2036" s="33">
        <f t="shared" si="221"/>
        <v>8.3333333333333037E-3</v>
      </c>
      <c r="H2036" s="4">
        <v>2</v>
      </c>
      <c r="I2036" s="5">
        <v>1</v>
      </c>
      <c r="J2036" s="5">
        <v>3</v>
      </c>
      <c r="K2036" s="4">
        <v>3</v>
      </c>
      <c r="L2036" s="4" t="s">
        <v>52</v>
      </c>
      <c r="M2036" s="4" t="s">
        <v>53</v>
      </c>
      <c r="N2036" s="4">
        <v>2</v>
      </c>
      <c r="O2036" s="5">
        <f t="shared" si="222"/>
        <v>52.8</v>
      </c>
      <c r="P2036" s="5">
        <v>16</v>
      </c>
      <c r="Q2036" s="5">
        <f t="shared" si="223"/>
        <v>57.089999999999996</v>
      </c>
      <c r="R2036" s="5">
        <v>17.3</v>
      </c>
      <c r="S2036" s="5">
        <f t="shared" si="224"/>
        <v>57.089999999999996</v>
      </c>
      <c r="T2036" s="5">
        <v>17.3</v>
      </c>
      <c r="U2036" s="8">
        <f t="shared" si="225"/>
        <v>54.944999999999993</v>
      </c>
      <c r="V2036" s="5">
        <f t="shared" si="226"/>
        <v>16.649999999999999</v>
      </c>
      <c r="W2036" s="12">
        <v>27.836569999999998</v>
      </c>
      <c r="X2036" s="12">
        <v>-115.1339</v>
      </c>
      <c r="Y2036" s="4">
        <f t="shared" si="227"/>
        <v>55.400000000000006</v>
      </c>
      <c r="Z2036" s="4">
        <v>13</v>
      </c>
      <c r="AA2036" s="4">
        <v>10</v>
      </c>
      <c r="AB2036" s="4" t="s">
        <v>614</v>
      </c>
      <c r="AC2036" s="4">
        <v>5</v>
      </c>
      <c r="AD2036" s="4" t="s">
        <v>38</v>
      </c>
      <c r="AE2036" s="4">
        <v>300</v>
      </c>
      <c r="AF2036" s="4"/>
      <c r="AG2036" s="4"/>
    </row>
    <row r="2037" spans="1:33">
      <c r="A2037" s="4" t="s">
        <v>379</v>
      </c>
      <c r="B2037" s="4" t="s">
        <v>223</v>
      </c>
      <c r="C2037" s="28">
        <v>40025</v>
      </c>
      <c r="D2037" s="4">
        <v>2009</v>
      </c>
      <c r="E2037" s="33">
        <v>0.42708333333333331</v>
      </c>
      <c r="F2037" s="33">
        <v>0.43541666666666662</v>
      </c>
      <c r="G2037" s="33">
        <f t="shared" si="221"/>
        <v>8.3333333333333037E-3</v>
      </c>
      <c r="H2037" s="4">
        <v>2</v>
      </c>
      <c r="I2037" s="5">
        <v>1</v>
      </c>
      <c r="J2037" s="5">
        <v>3</v>
      </c>
      <c r="K2037" s="4">
        <v>3</v>
      </c>
      <c r="L2037" s="4" t="s">
        <v>52</v>
      </c>
      <c r="M2037" s="4" t="s">
        <v>53</v>
      </c>
      <c r="N2037" s="4">
        <v>2</v>
      </c>
      <c r="O2037" s="5">
        <f t="shared" si="222"/>
        <v>52.8</v>
      </c>
      <c r="P2037" s="5">
        <v>16</v>
      </c>
      <c r="Q2037" s="5">
        <f t="shared" si="223"/>
        <v>57.089999999999996</v>
      </c>
      <c r="R2037" s="5">
        <v>17.3</v>
      </c>
      <c r="S2037" s="5">
        <f t="shared" si="224"/>
        <v>57.089999999999996</v>
      </c>
      <c r="T2037" s="5">
        <v>17.3</v>
      </c>
      <c r="U2037" s="8">
        <f t="shared" si="225"/>
        <v>54.944999999999993</v>
      </c>
      <c r="V2037" s="5">
        <f t="shared" si="226"/>
        <v>16.649999999999999</v>
      </c>
      <c r="W2037" s="12">
        <v>27.836569999999998</v>
      </c>
      <c r="X2037" s="12">
        <v>-115.1339</v>
      </c>
      <c r="Y2037" s="4">
        <f t="shared" si="227"/>
        <v>55.400000000000006</v>
      </c>
      <c r="Z2037" s="4">
        <v>13</v>
      </c>
      <c r="AA2037" s="4">
        <v>10</v>
      </c>
      <c r="AB2037" s="4" t="s">
        <v>613</v>
      </c>
      <c r="AC2037" s="4">
        <v>88</v>
      </c>
      <c r="AD2037" s="4">
        <v>17</v>
      </c>
      <c r="AE2037" s="4">
        <v>300</v>
      </c>
      <c r="AF2037" s="4">
        <v>50</v>
      </c>
      <c r="AG2037" s="4"/>
    </row>
    <row r="2038" spans="1:33">
      <c r="A2038" s="4" t="s">
        <v>379</v>
      </c>
      <c r="B2038" s="4" t="s">
        <v>223</v>
      </c>
      <c r="C2038" s="28">
        <v>40025</v>
      </c>
      <c r="D2038" s="4">
        <v>2009</v>
      </c>
      <c r="E2038" s="33">
        <v>0.42708333333333331</v>
      </c>
      <c r="F2038" s="33">
        <v>0.43541666666666662</v>
      </c>
      <c r="G2038" s="33">
        <f t="shared" si="221"/>
        <v>8.3333333333333037E-3</v>
      </c>
      <c r="H2038" s="4">
        <v>2</v>
      </c>
      <c r="I2038" s="5">
        <v>1</v>
      </c>
      <c r="J2038" s="5">
        <v>3</v>
      </c>
      <c r="K2038" s="4">
        <v>3</v>
      </c>
      <c r="L2038" s="4" t="s">
        <v>52</v>
      </c>
      <c r="M2038" s="4" t="s">
        <v>53</v>
      </c>
      <c r="N2038" s="4">
        <v>2</v>
      </c>
      <c r="O2038" s="5">
        <f t="shared" si="222"/>
        <v>52.8</v>
      </c>
      <c r="P2038" s="5">
        <v>16</v>
      </c>
      <c r="Q2038" s="5">
        <f t="shared" si="223"/>
        <v>57.089999999999996</v>
      </c>
      <c r="R2038" s="5">
        <v>17.3</v>
      </c>
      <c r="S2038" s="5">
        <f t="shared" si="224"/>
        <v>57.089999999999996</v>
      </c>
      <c r="T2038" s="5">
        <v>17.3</v>
      </c>
      <c r="U2038" s="8">
        <f t="shared" si="225"/>
        <v>54.944999999999993</v>
      </c>
      <c r="V2038" s="5">
        <f t="shared" si="226"/>
        <v>16.649999999999999</v>
      </c>
      <c r="W2038" s="12">
        <v>27.836569999999998</v>
      </c>
      <c r="X2038" s="12">
        <v>-115.1339</v>
      </c>
      <c r="Y2038" s="4">
        <f t="shared" si="227"/>
        <v>55.400000000000006</v>
      </c>
      <c r="Z2038" s="4">
        <v>13</v>
      </c>
      <c r="AA2038" s="4">
        <v>10</v>
      </c>
      <c r="AB2038" s="4" t="s">
        <v>609</v>
      </c>
      <c r="AC2038" s="4">
        <v>1</v>
      </c>
      <c r="AD2038" s="4" t="s">
        <v>38</v>
      </c>
      <c r="AE2038" s="4">
        <v>300</v>
      </c>
      <c r="AF2038" s="4"/>
      <c r="AG2038" s="4"/>
    </row>
    <row r="2039" spans="1:33">
      <c r="A2039" s="4" t="s">
        <v>379</v>
      </c>
      <c r="B2039" s="4" t="s">
        <v>223</v>
      </c>
      <c r="C2039" s="28">
        <v>40025</v>
      </c>
      <c r="D2039" s="4">
        <v>2009</v>
      </c>
      <c r="E2039" s="33">
        <v>0.42708333333333331</v>
      </c>
      <c r="F2039" s="33">
        <v>0.43541666666666662</v>
      </c>
      <c r="G2039" s="33">
        <f t="shared" si="221"/>
        <v>8.3333333333333037E-3</v>
      </c>
      <c r="H2039" s="4">
        <v>2</v>
      </c>
      <c r="I2039" s="5">
        <v>1</v>
      </c>
      <c r="J2039" s="5">
        <v>3</v>
      </c>
      <c r="K2039" s="4">
        <v>3</v>
      </c>
      <c r="L2039" s="4" t="s">
        <v>52</v>
      </c>
      <c r="M2039" s="4" t="s">
        <v>53</v>
      </c>
      <c r="N2039" s="4">
        <v>2</v>
      </c>
      <c r="O2039" s="5">
        <f t="shared" si="222"/>
        <v>52.8</v>
      </c>
      <c r="P2039" s="5">
        <v>16</v>
      </c>
      <c r="Q2039" s="5">
        <f t="shared" si="223"/>
        <v>57.089999999999996</v>
      </c>
      <c r="R2039" s="5">
        <v>17.3</v>
      </c>
      <c r="S2039" s="5">
        <f t="shared" si="224"/>
        <v>57.089999999999996</v>
      </c>
      <c r="T2039" s="5">
        <v>17.3</v>
      </c>
      <c r="U2039" s="8">
        <f t="shared" si="225"/>
        <v>54.944999999999993</v>
      </c>
      <c r="V2039" s="5">
        <f t="shared" si="226"/>
        <v>16.649999999999999</v>
      </c>
      <c r="W2039" s="12">
        <v>27.836569999999998</v>
      </c>
      <c r="X2039" s="12">
        <v>-115.1339</v>
      </c>
      <c r="Y2039" s="4">
        <f t="shared" si="227"/>
        <v>55.400000000000006</v>
      </c>
      <c r="Z2039" s="4">
        <v>13</v>
      </c>
      <c r="AA2039" s="4">
        <v>10</v>
      </c>
      <c r="AB2039" s="4" t="s">
        <v>608</v>
      </c>
      <c r="AC2039" s="4">
        <v>1</v>
      </c>
      <c r="AD2039" s="4" t="s">
        <v>38</v>
      </c>
      <c r="AE2039" s="4">
        <v>300</v>
      </c>
      <c r="AF2039" s="4"/>
      <c r="AG2039" s="4"/>
    </row>
    <row r="2040" spans="1:33">
      <c r="A2040" s="4" t="s">
        <v>379</v>
      </c>
      <c r="B2040" s="4" t="s">
        <v>223</v>
      </c>
      <c r="C2040" s="28">
        <v>40025</v>
      </c>
      <c r="D2040" s="4">
        <v>2009</v>
      </c>
      <c r="E2040" s="33">
        <v>0.42708333333333331</v>
      </c>
      <c r="F2040" s="33">
        <v>0.43541666666666662</v>
      </c>
      <c r="G2040" s="33">
        <f t="shared" si="221"/>
        <v>8.3333333333333037E-3</v>
      </c>
      <c r="H2040" s="4">
        <v>2</v>
      </c>
      <c r="I2040" s="5">
        <v>1</v>
      </c>
      <c r="J2040" s="5">
        <v>3</v>
      </c>
      <c r="K2040" s="4">
        <v>3</v>
      </c>
      <c r="L2040" s="4" t="s">
        <v>52</v>
      </c>
      <c r="M2040" s="4" t="s">
        <v>53</v>
      </c>
      <c r="N2040" s="4">
        <v>2</v>
      </c>
      <c r="O2040" s="5">
        <f t="shared" si="222"/>
        <v>52.8</v>
      </c>
      <c r="P2040" s="5">
        <v>16</v>
      </c>
      <c r="Q2040" s="5">
        <f t="shared" si="223"/>
        <v>57.089999999999996</v>
      </c>
      <c r="R2040" s="5">
        <v>17.3</v>
      </c>
      <c r="S2040" s="5">
        <f t="shared" si="224"/>
        <v>57.089999999999996</v>
      </c>
      <c r="T2040" s="5">
        <v>17.3</v>
      </c>
      <c r="U2040" s="8">
        <f t="shared" si="225"/>
        <v>54.944999999999993</v>
      </c>
      <c r="V2040" s="5">
        <f t="shared" si="226"/>
        <v>16.649999999999999</v>
      </c>
      <c r="W2040" s="12">
        <v>27.836569999999998</v>
      </c>
      <c r="X2040" s="12">
        <v>-115.1339</v>
      </c>
      <c r="Y2040" s="4">
        <f t="shared" si="227"/>
        <v>55.400000000000006</v>
      </c>
      <c r="Z2040" s="4">
        <v>13</v>
      </c>
      <c r="AA2040" s="4">
        <v>10</v>
      </c>
      <c r="AB2040" s="4" t="s">
        <v>606</v>
      </c>
      <c r="AC2040" s="4">
        <v>8</v>
      </c>
      <c r="AD2040" s="4" t="s">
        <v>38</v>
      </c>
      <c r="AE2040" s="4">
        <v>300</v>
      </c>
      <c r="AF2040" s="4"/>
      <c r="AG2040" s="4"/>
    </row>
    <row r="2041" spans="1:33">
      <c r="A2041" s="4" t="s">
        <v>379</v>
      </c>
      <c r="B2041" s="4" t="s">
        <v>223</v>
      </c>
      <c r="C2041" s="28">
        <v>40025</v>
      </c>
      <c r="D2041" s="4">
        <v>2009</v>
      </c>
      <c r="E2041" s="33">
        <v>0.42708333333333331</v>
      </c>
      <c r="F2041" s="33">
        <v>0.43541666666666662</v>
      </c>
      <c r="G2041" s="33">
        <f t="shared" si="221"/>
        <v>8.3333333333333037E-3</v>
      </c>
      <c r="H2041" s="4">
        <v>2</v>
      </c>
      <c r="I2041" s="5">
        <v>1</v>
      </c>
      <c r="J2041" s="5">
        <v>3</v>
      </c>
      <c r="K2041" s="4">
        <v>3</v>
      </c>
      <c r="L2041" s="4" t="s">
        <v>52</v>
      </c>
      <c r="M2041" s="4" t="s">
        <v>53</v>
      </c>
      <c r="N2041" s="4">
        <v>2</v>
      </c>
      <c r="O2041" s="5">
        <f t="shared" si="222"/>
        <v>52.8</v>
      </c>
      <c r="P2041" s="5">
        <v>16</v>
      </c>
      <c r="Q2041" s="5">
        <f t="shared" si="223"/>
        <v>57.089999999999996</v>
      </c>
      <c r="R2041" s="5">
        <v>17.3</v>
      </c>
      <c r="S2041" s="5">
        <f t="shared" si="224"/>
        <v>57.089999999999996</v>
      </c>
      <c r="T2041" s="5">
        <v>17.3</v>
      </c>
      <c r="U2041" s="8">
        <f t="shared" si="225"/>
        <v>54.944999999999993</v>
      </c>
      <c r="V2041" s="5">
        <f t="shared" si="226"/>
        <v>16.649999999999999</v>
      </c>
      <c r="W2041" s="12">
        <v>27.836569999999998</v>
      </c>
      <c r="X2041" s="12">
        <v>-115.1339</v>
      </c>
      <c r="Y2041" s="4">
        <f t="shared" si="227"/>
        <v>55.400000000000006</v>
      </c>
      <c r="Z2041" s="4">
        <v>13</v>
      </c>
      <c r="AA2041" s="4">
        <v>10</v>
      </c>
      <c r="AB2041" s="4" t="s">
        <v>607</v>
      </c>
      <c r="AC2041" s="4">
        <v>4</v>
      </c>
      <c r="AD2041" s="4" t="s">
        <v>38</v>
      </c>
      <c r="AE2041" s="4">
        <v>300</v>
      </c>
      <c r="AF2041" s="4"/>
      <c r="AG2041" s="4"/>
    </row>
    <row r="2042" spans="1:33">
      <c r="A2042" s="4" t="s">
        <v>379</v>
      </c>
      <c r="B2042" s="4" t="s">
        <v>223</v>
      </c>
      <c r="C2042" s="28">
        <v>40025</v>
      </c>
      <c r="D2042" s="4">
        <v>2009</v>
      </c>
      <c r="E2042" s="33">
        <v>0.42708333333333331</v>
      </c>
      <c r="F2042" s="33">
        <v>0.43541666666666662</v>
      </c>
      <c r="G2042" s="33">
        <f t="shared" si="221"/>
        <v>8.3333333333333037E-3</v>
      </c>
      <c r="H2042" s="4">
        <v>2</v>
      </c>
      <c r="I2042" s="5">
        <v>1</v>
      </c>
      <c r="J2042" s="5">
        <v>3</v>
      </c>
      <c r="K2042" s="4">
        <v>3</v>
      </c>
      <c r="L2042" s="4" t="s">
        <v>52</v>
      </c>
      <c r="M2042" s="4" t="s">
        <v>53</v>
      </c>
      <c r="N2042" s="4">
        <v>2</v>
      </c>
      <c r="O2042" s="5">
        <f t="shared" si="222"/>
        <v>52.8</v>
      </c>
      <c r="P2042" s="5">
        <v>16</v>
      </c>
      <c r="Q2042" s="5">
        <f t="shared" si="223"/>
        <v>57.089999999999996</v>
      </c>
      <c r="R2042" s="5">
        <v>17.3</v>
      </c>
      <c r="S2042" s="5">
        <f t="shared" si="224"/>
        <v>57.089999999999996</v>
      </c>
      <c r="T2042" s="5">
        <v>17.3</v>
      </c>
      <c r="U2042" s="8">
        <f t="shared" si="225"/>
        <v>54.944999999999993</v>
      </c>
      <c r="V2042" s="5">
        <f t="shared" si="226"/>
        <v>16.649999999999999</v>
      </c>
      <c r="W2042" s="12">
        <v>27.836569999999998</v>
      </c>
      <c r="X2042" s="12">
        <v>-115.1339</v>
      </c>
      <c r="Y2042" s="4">
        <f t="shared" si="227"/>
        <v>55.400000000000006</v>
      </c>
      <c r="Z2042" s="4">
        <v>13</v>
      </c>
      <c r="AA2042" s="4">
        <v>10</v>
      </c>
      <c r="AB2042" s="4" t="s">
        <v>611</v>
      </c>
      <c r="AC2042" s="4">
        <v>10</v>
      </c>
      <c r="AD2042" s="4" t="s">
        <v>38</v>
      </c>
      <c r="AE2042" s="4">
        <v>300</v>
      </c>
      <c r="AF2042" s="4"/>
      <c r="AG2042" s="4"/>
    </row>
    <row r="2043" spans="1:33">
      <c r="A2043" s="4" t="s">
        <v>380</v>
      </c>
      <c r="B2043" s="4" t="s">
        <v>223</v>
      </c>
      <c r="C2043" s="28">
        <v>40025</v>
      </c>
      <c r="D2043" s="4">
        <v>2009</v>
      </c>
      <c r="E2043" s="33">
        <v>0.52083333333333337</v>
      </c>
      <c r="F2043" s="33">
        <v>0.52638888888888891</v>
      </c>
      <c r="G2043" s="33">
        <f t="shared" si="221"/>
        <v>5.5555555555555358E-3</v>
      </c>
      <c r="H2043" s="4">
        <v>2</v>
      </c>
      <c r="I2043" s="5">
        <v>2</v>
      </c>
      <c r="J2043" s="5">
        <v>4</v>
      </c>
      <c r="K2043" s="4">
        <v>4</v>
      </c>
      <c r="L2043" s="4" t="s">
        <v>52</v>
      </c>
      <c r="M2043" s="4" t="s">
        <v>53</v>
      </c>
      <c r="N2043" s="4">
        <v>2</v>
      </c>
      <c r="O2043" s="5">
        <f t="shared" si="222"/>
        <v>49.5</v>
      </c>
      <c r="P2043" s="5">
        <v>15</v>
      </c>
      <c r="Q2043" s="5">
        <f t="shared" si="223"/>
        <v>49.5</v>
      </c>
      <c r="R2043" s="5">
        <v>15</v>
      </c>
      <c r="S2043" s="5">
        <f t="shared" si="224"/>
        <v>49.5</v>
      </c>
      <c r="T2043" s="5">
        <v>15</v>
      </c>
      <c r="U2043" s="8">
        <f t="shared" si="225"/>
        <v>49.5</v>
      </c>
      <c r="V2043" s="5">
        <f t="shared" si="226"/>
        <v>15</v>
      </c>
      <c r="W2043" s="12">
        <v>27.845289999999999</v>
      </c>
      <c r="X2043" s="12">
        <v>-115.14342000000001</v>
      </c>
      <c r="Y2043" s="4">
        <f t="shared" si="227"/>
        <v>55.400000000000006</v>
      </c>
      <c r="Z2043" s="4">
        <v>13</v>
      </c>
      <c r="AA2043" s="4">
        <v>10</v>
      </c>
      <c r="AB2043" s="4" t="s">
        <v>618</v>
      </c>
      <c r="AC2043" s="4">
        <v>6</v>
      </c>
      <c r="AD2043" s="4" t="s">
        <v>38</v>
      </c>
      <c r="AE2043" s="4">
        <v>200</v>
      </c>
      <c r="AF2043" s="4"/>
      <c r="AG2043" s="4"/>
    </row>
    <row r="2044" spans="1:33">
      <c r="A2044" s="4" t="s">
        <v>380</v>
      </c>
      <c r="B2044" s="4" t="s">
        <v>223</v>
      </c>
      <c r="C2044" s="28">
        <v>40025</v>
      </c>
      <c r="D2044" s="4">
        <v>2009</v>
      </c>
      <c r="E2044" s="33">
        <v>0.52083333333333337</v>
      </c>
      <c r="F2044" s="33">
        <v>0.52638888888888891</v>
      </c>
      <c r="G2044" s="33">
        <f t="shared" si="221"/>
        <v>5.5555555555555358E-3</v>
      </c>
      <c r="H2044" s="4">
        <v>2</v>
      </c>
      <c r="I2044" s="5">
        <v>2</v>
      </c>
      <c r="J2044" s="5">
        <v>4</v>
      </c>
      <c r="K2044" s="4">
        <v>4</v>
      </c>
      <c r="L2044" s="4" t="s">
        <v>52</v>
      </c>
      <c r="M2044" s="4" t="s">
        <v>53</v>
      </c>
      <c r="N2044" s="4">
        <v>2</v>
      </c>
      <c r="O2044" s="5">
        <f t="shared" si="222"/>
        <v>49.5</v>
      </c>
      <c r="P2044" s="5">
        <v>15</v>
      </c>
      <c r="Q2044" s="5">
        <f t="shared" si="223"/>
        <v>49.5</v>
      </c>
      <c r="R2044" s="5">
        <v>15</v>
      </c>
      <c r="S2044" s="5">
        <f t="shared" si="224"/>
        <v>49.5</v>
      </c>
      <c r="T2044" s="5">
        <v>15</v>
      </c>
      <c r="U2044" s="8">
        <f t="shared" si="225"/>
        <v>49.5</v>
      </c>
      <c r="V2044" s="5">
        <f t="shared" si="226"/>
        <v>15</v>
      </c>
      <c r="W2044" s="12">
        <v>27.845289999999999</v>
      </c>
      <c r="X2044" s="12">
        <v>-115.14342000000001</v>
      </c>
      <c r="Y2044" s="4">
        <f t="shared" si="227"/>
        <v>55.400000000000006</v>
      </c>
      <c r="Z2044" s="4">
        <v>13</v>
      </c>
      <c r="AA2044" s="4">
        <v>10</v>
      </c>
      <c r="AB2044" s="9" t="s">
        <v>753</v>
      </c>
      <c r="AC2044" s="4">
        <v>2</v>
      </c>
      <c r="AD2044" s="4" t="s">
        <v>38</v>
      </c>
      <c r="AE2044" s="4">
        <v>200</v>
      </c>
      <c r="AF2044" s="4"/>
      <c r="AG2044" s="4"/>
    </row>
    <row r="2045" spans="1:33">
      <c r="A2045" s="4" t="s">
        <v>380</v>
      </c>
      <c r="B2045" s="4" t="s">
        <v>223</v>
      </c>
      <c r="C2045" s="28">
        <v>40025</v>
      </c>
      <c r="D2045" s="4">
        <v>2009</v>
      </c>
      <c r="E2045" s="33">
        <v>0.52083333333333337</v>
      </c>
      <c r="F2045" s="33">
        <v>0.52638888888888891</v>
      </c>
      <c r="G2045" s="33">
        <f t="shared" si="221"/>
        <v>5.5555555555555358E-3</v>
      </c>
      <c r="H2045" s="4">
        <v>2</v>
      </c>
      <c r="I2045" s="5">
        <v>2</v>
      </c>
      <c r="J2045" s="5">
        <v>4</v>
      </c>
      <c r="K2045" s="4">
        <v>4</v>
      </c>
      <c r="L2045" s="4" t="s">
        <v>52</v>
      </c>
      <c r="M2045" s="4" t="s">
        <v>53</v>
      </c>
      <c r="N2045" s="4">
        <v>2</v>
      </c>
      <c r="O2045" s="5">
        <f t="shared" si="222"/>
        <v>49.5</v>
      </c>
      <c r="P2045" s="5">
        <v>15</v>
      </c>
      <c r="Q2045" s="5">
        <f t="shared" si="223"/>
        <v>49.5</v>
      </c>
      <c r="R2045" s="5">
        <v>15</v>
      </c>
      <c r="S2045" s="5">
        <f t="shared" si="224"/>
        <v>49.5</v>
      </c>
      <c r="T2045" s="5">
        <v>15</v>
      </c>
      <c r="U2045" s="8">
        <f t="shared" si="225"/>
        <v>49.5</v>
      </c>
      <c r="V2045" s="5">
        <f t="shared" si="226"/>
        <v>15</v>
      </c>
      <c r="W2045" s="12">
        <v>27.845289999999999</v>
      </c>
      <c r="X2045" s="12">
        <v>-115.14342000000001</v>
      </c>
      <c r="Y2045" s="4">
        <f t="shared" ref="Y2045:Y2097" si="228">(Z2045*1.8)+32</f>
        <v>55.400000000000006</v>
      </c>
      <c r="Z2045" s="4">
        <v>13</v>
      </c>
      <c r="AA2045" s="4">
        <v>10</v>
      </c>
      <c r="AB2045" s="4" t="s">
        <v>620</v>
      </c>
      <c r="AC2045" s="4">
        <v>3</v>
      </c>
      <c r="AD2045" s="4" t="s">
        <v>38</v>
      </c>
      <c r="AE2045" s="4">
        <v>200</v>
      </c>
      <c r="AF2045" s="4"/>
      <c r="AG2045" s="4"/>
    </row>
    <row r="2046" spans="1:33">
      <c r="A2046" s="4" t="s">
        <v>380</v>
      </c>
      <c r="B2046" s="4" t="s">
        <v>223</v>
      </c>
      <c r="C2046" s="28">
        <v>40025</v>
      </c>
      <c r="D2046" s="4">
        <v>2009</v>
      </c>
      <c r="E2046" s="33">
        <v>0.52083333333333337</v>
      </c>
      <c r="F2046" s="33">
        <v>0.52638888888888891</v>
      </c>
      <c r="G2046" s="33">
        <f t="shared" si="221"/>
        <v>5.5555555555555358E-3</v>
      </c>
      <c r="H2046" s="4">
        <v>2</v>
      </c>
      <c r="I2046" s="5">
        <v>2</v>
      </c>
      <c r="J2046" s="5">
        <v>4</v>
      </c>
      <c r="K2046" s="4">
        <v>4</v>
      </c>
      <c r="L2046" s="4" t="s">
        <v>52</v>
      </c>
      <c r="M2046" s="4" t="s">
        <v>53</v>
      </c>
      <c r="N2046" s="4">
        <v>2</v>
      </c>
      <c r="O2046" s="5">
        <f t="shared" si="222"/>
        <v>49.5</v>
      </c>
      <c r="P2046" s="5">
        <v>15</v>
      </c>
      <c r="Q2046" s="5">
        <f t="shared" si="223"/>
        <v>49.5</v>
      </c>
      <c r="R2046" s="5">
        <v>15</v>
      </c>
      <c r="S2046" s="5">
        <f t="shared" si="224"/>
        <v>49.5</v>
      </c>
      <c r="T2046" s="5">
        <v>15</v>
      </c>
      <c r="U2046" s="8">
        <f t="shared" si="225"/>
        <v>49.5</v>
      </c>
      <c r="V2046" s="5">
        <f t="shared" si="226"/>
        <v>15</v>
      </c>
      <c r="W2046" s="12">
        <v>27.845289999999999</v>
      </c>
      <c r="X2046" s="12">
        <v>-115.14342000000001</v>
      </c>
      <c r="Y2046" s="4">
        <f t="shared" si="228"/>
        <v>55.400000000000006</v>
      </c>
      <c r="Z2046" s="4">
        <v>13</v>
      </c>
      <c r="AA2046" s="4">
        <v>10</v>
      </c>
      <c r="AB2046" s="4" t="s">
        <v>614</v>
      </c>
      <c r="AC2046" s="4">
        <v>7</v>
      </c>
      <c r="AD2046" s="4" t="s">
        <v>38</v>
      </c>
      <c r="AE2046" s="4">
        <v>200</v>
      </c>
      <c r="AF2046" s="4"/>
      <c r="AG2046" s="4"/>
    </row>
    <row r="2047" spans="1:33">
      <c r="A2047" s="4" t="s">
        <v>380</v>
      </c>
      <c r="B2047" s="4" t="s">
        <v>223</v>
      </c>
      <c r="C2047" s="28">
        <v>40025</v>
      </c>
      <c r="D2047" s="4">
        <v>2009</v>
      </c>
      <c r="E2047" s="33">
        <v>0.52083333333333337</v>
      </c>
      <c r="F2047" s="33">
        <v>0.52638888888888891</v>
      </c>
      <c r="G2047" s="33">
        <f t="shared" si="221"/>
        <v>5.5555555555555358E-3</v>
      </c>
      <c r="H2047" s="4">
        <v>2</v>
      </c>
      <c r="I2047" s="5">
        <v>2</v>
      </c>
      <c r="J2047" s="5">
        <v>4</v>
      </c>
      <c r="K2047" s="4">
        <v>4</v>
      </c>
      <c r="L2047" s="4" t="s">
        <v>52</v>
      </c>
      <c r="M2047" s="4" t="s">
        <v>53</v>
      </c>
      <c r="N2047" s="4">
        <v>2</v>
      </c>
      <c r="O2047" s="5">
        <f t="shared" si="222"/>
        <v>49.5</v>
      </c>
      <c r="P2047" s="5">
        <v>15</v>
      </c>
      <c r="Q2047" s="5">
        <f t="shared" si="223"/>
        <v>49.5</v>
      </c>
      <c r="R2047" s="5">
        <v>15</v>
      </c>
      <c r="S2047" s="5">
        <f t="shared" si="224"/>
        <v>49.5</v>
      </c>
      <c r="T2047" s="5">
        <v>15</v>
      </c>
      <c r="U2047" s="8">
        <f t="shared" si="225"/>
        <v>49.5</v>
      </c>
      <c r="V2047" s="5">
        <f t="shared" si="226"/>
        <v>15</v>
      </c>
      <c r="W2047" s="12">
        <v>27.845289999999999</v>
      </c>
      <c r="X2047" s="12">
        <v>-115.14342000000001</v>
      </c>
      <c r="Y2047" s="4">
        <f t="shared" si="228"/>
        <v>55.400000000000006</v>
      </c>
      <c r="Z2047" s="4">
        <v>13</v>
      </c>
      <c r="AA2047" s="4">
        <v>10</v>
      </c>
      <c r="AB2047" s="4" t="s">
        <v>613</v>
      </c>
      <c r="AC2047" s="4">
        <v>83</v>
      </c>
      <c r="AD2047" s="4">
        <v>18</v>
      </c>
      <c r="AE2047" s="4">
        <v>200</v>
      </c>
      <c r="AF2047" s="4">
        <v>50</v>
      </c>
      <c r="AG2047" s="4"/>
    </row>
    <row r="2048" spans="1:33">
      <c r="A2048" s="4" t="s">
        <v>380</v>
      </c>
      <c r="B2048" s="4" t="s">
        <v>223</v>
      </c>
      <c r="C2048" s="28">
        <v>40025</v>
      </c>
      <c r="D2048" s="4">
        <v>2009</v>
      </c>
      <c r="E2048" s="33">
        <v>0.52083333333333337</v>
      </c>
      <c r="F2048" s="33">
        <v>0.52638888888888891</v>
      </c>
      <c r="G2048" s="33">
        <f t="shared" si="221"/>
        <v>5.5555555555555358E-3</v>
      </c>
      <c r="H2048" s="4">
        <v>2</v>
      </c>
      <c r="I2048" s="5">
        <v>2</v>
      </c>
      <c r="J2048" s="5">
        <v>4</v>
      </c>
      <c r="K2048" s="4">
        <v>4</v>
      </c>
      <c r="L2048" s="4" t="s">
        <v>52</v>
      </c>
      <c r="M2048" s="4" t="s">
        <v>53</v>
      </c>
      <c r="N2048" s="4">
        <v>2</v>
      </c>
      <c r="O2048" s="5">
        <f t="shared" si="222"/>
        <v>49.5</v>
      </c>
      <c r="P2048" s="5">
        <v>15</v>
      </c>
      <c r="Q2048" s="5">
        <f t="shared" si="223"/>
        <v>49.5</v>
      </c>
      <c r="R2048" s="5">
        <v>15</v>
      </c>
      <c r="S2048" s="5">
        <f t="shared" si="224"/>
        <v>49.5</v>
      </c>
      <c r="T2048" s="5">
        <v>15</v>
      </c>
      <c r="U2048" s="8">
        <f t="shared" si="225"/>
        <v>49.5</v>
      </c>
      <c r="V2048" s="5">
        <f t="shared" si="226"/>
        <v>15</v>
      </c>
      <c r="W2048" s="12">
        <v>27.845289999999999</v>
      </c>
      <c r="X2048" s="12">
        <v>-115.14342000000001</v>
      </c>
      <c r="Y2048" s="4">
        <f t="shared" si="228"/>
        <v>55.400000000000006</v>
      </c>
      <c r="Z2048" s="4">
        <v>13</v>
      </c>
      <c r="AA2048" s="4">
        <v>10</v>
      </c>
      <c r="AB2048" s="4" t="s">
        <v>606</v>
      </c>
      <c r="AC2048" s="4">
        <v>3</v>
      </c>
      <c r="AD2048" s="4" t="s">
        <v>38</v>
      </c>
      <c r="AE2048" s="4">
        <v>200</v>
      </c>
      <c r="AF2048" s="4"/>
      <c r="AG2048" s="4"/>
    </row>
    <row r="2049" spans="1:33">
      <c r="A2049" s="4" t="s">
        <v>381</v>
      </c>
      <c r="B2049" s="4" t="s">
        <v>226</v>
      </c>
      <c r="C2049" s="28">
        <v>40025</v>
      </c>
      <c r="D2049" s="4">
        <v>2009</v>
      </c>
      <c r="E2049" s="33">
        <v>0.41736111111111113</v>
      </c>
      <c r="F2049" s="33">
        <v>0.42152777777777778</v>
      </c>
      <c r="G2049" s="33">
        <f t="shared" si="221"/>
        <v>4.1666666666666519E-3</v>
      </c>
      <c r="H2049" s="4">
        <v>2</v>
      </c>
      <c r="I2049" s="5">
        <v>1</v>
      </c>
      <c r="J2049" s="5">
        <v>5</v>
      </c>
      <c r="K2049" s="4">
        <v>5</v>
      </c>
      <c r="L2049" s="4" t="s">
        <v>52</v>
      </c>
      <c r="M2049" s="4" t="s">
        <v>53</v>
      </c>
      <c r="N2049" s="4">
        <v>2</v>
      </c>
      <c r="O2049" s="5">
        <f t="shared" si="222"/>
        <v>53.79</v>
      </c>
      <c r="P2049" s="5">
        <v>16.3</v>
      </c>
      <c r="Q2049" s="5">
        <f t="shared" si="223"/>
        <v>55.44</v>
      </c>
      <c r="R2049" s="5">
        <v>16.8</v>
      </c>
      <c r="S2049" s="5">
        <f t="shared" si="224"/>
        <v>55.44</v>
      </c>
      <c r="T2049" s="5">
        <v>16.8</v>
      </c>
      <c r="U2049" s="8">
        <f t="shared" si="225"/>
        <v>54.615000000000002</v>
      </c>
      <c r="V2049" s="5">
        <f t="shared" si="226"/>
        <v>16.55</v>
      </c>
      <c r="W2049" s="12">
        <v>27.838139999999999</v>
      </c>
      <c r="X2049" s="12">
        <v>-115.13312000000001</v>
      </c>
      <c r="Y2049" s="4">
        <f t="shared" si="228"/>
        <v>53.6</v>
      </c>
      <c r="Z2049" s="4">
        <v>12</v>
      </c>
      <c r="AA2049" s="4">
        <v>8</v>
      </c>
      <c r="AB2049" s="4" t="s">
        <v>604</v>
      </c>
      <c r="AC2049" s="4">
        <v>1</v>
      </c>
      <c r="AD2049" s="4" t="s">
        <v>38</v>
      </c>
      <c r="AE2049" s="4">
        <v>210</v>
      </c>
      <c r="AF2049" s="4"/>
      <c r="AG2049" s="4" t="s">
        <v>336</v>
      </c>
    </row>
    <row r="2050" spans="1:33">
      <c r="A2050" s="4" t="s">
        <v>381</v>
      </c>
      <c r="B2050" s="4" t="s">
        <v>226</v>
      </c>
      <c r="C2050" s="28">
        <v>40025</v>
      </c>
      <c r="D2050" s="4">
        <v>2009</v>
      </c>
      <c r="E2050" s="33">
        <v>0.41736111111111113</v>
      </c>
      <c r="F2050" s="33">
        <v>0.42152777777777778</v>
      </c>
      <c r="G2050" s="33">
        <f t="shared" ref="G2050:G2113" si="229">F2050-E2050</f>
        <v>4.1666666666666519E-3</v>
      </c>
      <c r="H2050" s="4">
        <v>2</v>
      </c>
      <c r="I2050" s="5">
        <v>1</v>
      </c>
      <c r="J2050" s="5">
        <v>5</v>
      </c>
      <c r="K2050" s="4">
        <v>5</v>
      </c>
      <c r="L2050" s="4" t="s">
        <v>52</v>
      </c>
      <c r="M2050" s="4" t="s">
        <v>53</v>
      </c>
      <c r="N2050" s="4">
        <v>2</v>
      </c>
      <c r="O2050" s="5">
        <f t="shared" ref="O2050:O2113" si="230">3.3*P2050</f>
        <v>53.79</v>
      </c>
      <c r="P2050" s="5">
        <v>16.3</v>
      </c>
      <c r="Q2050" s="5">
        <f t="shared" ref="Q2050:Q2113" si="231">3.3*R2050</f>
        <v>55.44</v>
      </c>
      <c r="R2050" s="5">
        <v>16.8</v>
      </c>
      <c r="S2050" s="5">
        <f t="shared" ref="S2050:S2113" si="232">3.3*T2050</f>
        <v>55.44</v>
      </c>
      <c r="T2050" s="5">
        <v>16.8</v>
      </c>
      <c r="U2050" s="8">
        <f t="shared" si="225"/>
        <v>54.615000000000002</v>
      </c>
      <c r="V2050" s="5">
        <f t="shared" si="226"/>
        <v>16.55</v>
      </c>
      <c r="W2050" s="12">
        <v>27.838139999999999</v>
      </c>
      <c r="X2050" s="12">
        <v>-115.13312000000001</v>
      </c>
      <c r="Y2050" s="4">
        <f t="shared" si="228"/>
        <v>53.6</v>
      </c>
      <c r="Z2050" s="4">
        <v>12</v>
      </c>
      <c r="AA2050" s="4">
        <v>8</v>
      </c>
      <c r="AB2050" s="4" t="s">
        <v>618</v>
      </c>
      <c r="AC2050" s="4">
        <v>2</v>
      </c>
      <c r="AD2050" s="4" t="s">
        <v>38</v>
      </c>
      <c r="AE2050" s="4">
        <v>210</v>
      </c>
      <c r="AF2050" s="4"/>
      <c r="AG2050" s="4"/>
    </row>
    <row r="2051" spans="1:33">
      <c r="A2051" s="4" t="s">
        <v>381</v>
      </c>
      <c r="B2051" s="4" t="s">
        <v>226</v>
      </c>
      <c r="C2051" s="28">
        <v>40025</v>
      </c>
      <c r="D2051" s="4">
        <v>2009</v>
      </c>
      <c r="E2051" s="33">
        <v>0.41736111111111113</v>
      </c>
      <c r="F2051" s="33">
        <v>0.42152777777777778</v>
      </c>
      <c r="G2051" s="33">
        <f t="shared" si="229"/>
        <v>4.1666666666666519E-3</v>
      </c>
      <c r="H2051" s="4">
        <v>2</v>
      </c>
      <c r="I2051" s="5">
        <v>1</v>
      </c>
      <c r="J2051" s="5">
        <v>5</v>
      </c>
      <c r="K2051" s="4">
        <v>5</v>
      </c>
      <c r="L2051" s="4" t="s">
        <v>52</v>
      </c>
      <c r="M2051" s="4" t="s">
        <v>53</v>
      </c>
      <c r="N2051" s="4">
        <v>2</v>
      </c>
      <c r="O2051" s="5">
        <f t="shared" si="230"/>
        <v>53.79</v>
      </c>
      <c r="P2051" s="5">
        <v>16.3</v>
      </c>
      <c r="Q2051" s="5">
        <f t="shared" si="231"/>
        <v>55.44</v>
      </c>
      <c r="R2051" s="5">
        <v>16.8</v>
      </c>
      <c r="S2051" s="5">
        <f t="shared" si="232"/>
        <v>55.44</v>
      </c>
      <c r="T2051" s="5">
        <v>16.8</v>
      </c>
      <c r="U2051" s="8">
        <f t="shared" ref="U2051:U2114" si="233">V2051*3.3</f>
        <v>54.615000000000002</v>
      </c>
      <c r="V2051" s="5">
        <f t="shared" ref="V2051:V2114" si="234">(R2051+P2051)/2</f>
        <v>16.55</v>
      </c>
      <c r="W2051" s="12">
        <v>27.838139999999999</v>
      </c>
      <c r="X2051" s="12">
        <v>-115.13312000000001</v>
      </c>
      <c r="Y2051" s="4">
        <f t="shared" si="228"/>
        <v>53.6</v>
      </c>
      <c r="Z2051" s="4">
        <v>12</v>
      </c>
      <c r="AA2051" s="4">
        <v>8</v>
      </c>
      <c r="AB2051" s="9" t="s">
        <v>753</v>
      </c>
      <c r="AC2051" s="4">
        <v>5</v>
      </c>
      <c r="AD2051" s="4" t="s">
        <v>38</v>
      </c>
      <c r="AE2051" s="4">
        <v>210</v>
      </c>
      <c r="AF2051" s="4"/>
      <c r="AG2051" s="4"/>
    </row>
    <row r="2052" spans="1:33">
      <c r="A2052" s="4" t="s">
        <v>381</v>
      </c>
      <c r="B2052" s="4" t="s">
        <v>226</v>
      </c>
      <c r="C2052" s="28">
        <v>40025</v>
      </c>
      <c r="D2052" s="4">
        <v>2009</v>
      </c>
      <c r="E2052" s="33">
        <v>0.41736111111111113</v>
      </c>
      <c r="F2052" s="33">
        <v>0.42152777777777778</v>
      </c>
      <c r="G2052" s="33">
        <f t="shared" si="229"/>
        <v>4.1666666666666519E-3</v>
      </c>
      <c r="H2052" s="4">
        <v>2</v>
      </c>
      <c r="I2052" s="5">
        <v>1</v>
      </c>
      <c r="J2052" s="5">
        <v>5</v>
      </c>
      <c r="K2052" s="4">
        <v>5</v>
      </c>
      <c r="L2052" s="4" t="s">
        <v>52</v>
      </c>
      <c r="M2052" s="4" t="s">
        <v>53</v>
      </c>
      <c r="N2052" s="4">
        <v>2</v>
      </c>
      <c r="O2052" s="5">
        <f t="shared" si="230"/>
        <v>53.79</v>
      </c>
      <c r="P2052" s="5">
        <v>16.3</v>
      </c>
      <c r="Q2052" s="5">
        <f t="shared" si="231"/>
        <v>55.44</v>
      </c>
      <c r="R2052" s="5">
        <v>16.8</v>
      </c>
      <c r="S2052" s="5">
        <f t="shared" si="232"/>
        <v>55.44</v>
      </c>
      <c r="T2052" s="5">
        <v>16.8</v>
      </c>
      <c r="U2052" s="8">
        <f t="shared" si="233"/>
        <v>54.615000000000002</v>
      </c>
      <c r="V2052" s="5">
        <f t="shared" si="234"/>
        <v>16.55</v>
      </c>
      <c r="W2052" s="12">
        <v>27.838139999999999</v>
      </c>
      <c r="X2052" s="12">
        <v>-115.13312000000001</v>
      </c>
      <c r="Y2052" s="4">
        <f t="shared" si="228"/>
        <v>53.6</v>
      </c>
      <c r="Z2052" s="4">
        <v>12</v>
      </c>
      <c r="AA2052" s="4">
        <v>8</v>
      </c>
      <c r="AB2052" s="4" t="s">
        <v>619</v>
      </c>
      <c r="AC2052" s="4">
        <v>6</v>
      </c>
      <c r="AD2052" s="4" t="s">
        <v>38</v>
      </c>
      <c r="AE2052" s="4">
        <v>210</v>
      </c>
      <c r="AF2052" s="4"/>
      <c r="AG2052" s="4"/>
    </row>
    <row r="2053" spans="1:33">
      <c r="A2053" s="4" t="s">
        <v>381</v>
      </c>
      <c r="B2053" s="4" t="s">
        <v>226</v>
      </c>
      <c r="C2053" s="28">
        <v>40025</v>
      </c>
      <c r="D2053" s="4">
        <v>2009</v>
      </c>
      <c r="E2053" s="33">
        <v>0.41736111111111113</v>
      </c>
      <c r="F2053" s="33">
        <v>0.42152777777777778</v>
      </c>
      <c r="G2053" s="33">
        <f t="shared" si="229"/>
        <v>4.1666666666666519E-3</v>
      </c>
      <c r="H2053" s="4">
        <v>2</v>
      </c>
      <c r="I2053" s="5">
        <v>1</v>
      </c>
      <c r="J2053" s="5">
        <v>5</v>
      </c>
      <c r="K2053" s="4">
        <v>5</v>
      </c>
      <c r="L2053" s="4" t="s">
        <v>52</v>
      </c>
      <c r="M2053" s="4" t="s">
        <v>53</v>
      </c>
      <c r="N2053" s="4">
        <v>2</v>
      </c>
      <c r="O2053" s="5">
        <f t="shared" si="230"/>
        <v>53.79</v>
      </c>
      <c r="P2053" s="5">
        <v>16.3</v>
      </c>
      <c r="Q2053" s="5">
        <f t="shared" si="231"/>
        <v>55.44</v>
      </c>
      <c r="R2053" s="5">
        <v>16.8</v>
      </c>
      <c r="S2053" s="5">
        <f t="shared" si="232"/>
        <v>55.44</v>
      </c>
      <c r="T2053" s="5">
        <v>16.8</v>
      </c>
      <c r="U2053" s="8">
        <f t="shared" si="233"/>
        <v>54.615000000000002</v>
      </c>
      <c r="V2053" s="5">
        <f t="shared" si="234"/>
        <v>16.55</v>
      </c>
      <c r="W2053" s="12">
        <v>27.838139999999999</v>
      </c>
      <c r="X2053" s="12">
        <v>-115.13312000000001</v>
      </c>
      <c r="Y2053" s="4">
        <f t="shared" si="228"/>
        <v>53.6</v>
      </c>
      <c r="Z2053" s="4">
        <v>12</v>
      </c>
      <c r="AA2053" s="4">
        <v>8</v>
      </c>
      <c r="AB2053" s="4" t="s">
        <v>614</v>
      </c>
      <c r="AC2053" s="4">
        <v>14</v>
      </c>
      <c r="AD2053" s="4" t="s">
        <v>38</v>
      </c>
      <c r="AE2053" s="4">
        <v>210</v>
      </c>
      <c r="AF2053" s="4"/>
      <c r="AG2053" s="4"/>
    </row>
    <row r="2054" spans="1:33">
      <c r="A2054" s="4" t="s">
        <v>381</v>
      </c>
      <c r="B2054" s="4" t="s">
        <v>226</v>
      </c>
      <c r="C2054" s="28">
        <v>40025</v>
      </c>
      <c r="D2054" s="4">
        <v>2009</v>
      </c>
      <c r="E2054" s="33">
        <v>0.41736111111111113</v>
      </c>
      <c r="F2054" s="33">
        <v>0.42152777777777778</v>
      </c>
      <c r="G2054" s="33">
        <f t="shared" si="229"/>
        <v>4.1666666666666519E-3</v>
      </c>
      <c r="H2054" s="4">
        <v>2</v>
      </c>
      <c r="I2054" s="5">
        <v>1</v>
      </c>
      <c r="J2054" s="5">
        <v>5</v>
      </c>
      <c r="K2054" s="4">
        <v>5</v>
      </c>
      <c r="L2054" s="4" t="s">
        <v>52</v>
      </c>
      <c r="M2054" s="4" t="s">
        <v>53</v>
      </c>
      <c r="N2054" s="4">
        <v>2</v>
      </c>
      <c r="O2054" s="5">
        <f t="shared" si="230"/>
        <v>53.79</v>
      </c>
      <c r="P2054" s="5">
        <v>16.3</v>
      </c>
      <c r="Q2054" s="5">
        <f t="shared" si="231"/>
        <v>55.44</v>
      </c>
      <c r="R2054" s="5">
        <v>16.8</v>
      </c>
      <c r="S2054" s="5">
        <f t="shared" si="232"/>
        <v>55.44</v>
      </c>
      <c r="T2054" s="5">
        <v>16.8</v>
      </c>
      <c r="U2054" s="8">
        <f t="shared" si="233"/>
        <v>54.615000000000002</v>
      </c>
      <c r="V2054" s="5">
        <f t="shared" si="234"/>
        <v>16.55</v>
      </c>
      <c r="W2054" s="12">
        <v>27.838139999999999</v>
      </c>
      <c r="X2054" s="12">
        <v>-115.13312000000001</v>
      </c>
      <c r="Y2054" s="4">
        <f t="shared" si="228"/>
        <v>53.6</v>
      </c>
      <c r="Z2054" s="4">
        <v>12</v>
      </c>
      <c r="AA2054" s="4">
        <v>8</v>
      </c>
      <c r="AB2054" s="4" t="s">
        <v>613</v>
      </c>
      <c r="AC2054" s="4">
        <v>34</v>
      </c>
      <c r="AD2054" s="4" t="s">
        <v>38</v>
      </c>
      <c r="AE2054" s="4">
        <v>210</v>
      </c>
      <c r="AF2054" s="4"/>
      <c r="AG2054" s="4"/>
    </row>
    <row r="2055" spans="1:33">
      <c r="A2055" s="4" t="s">
        <v>381</v>
      </c>
      <c r="B2055" s="4" t="s">
        <v>226</v>
      </c>
      <c r="C2055" s="28">
        <v>40025</v>
      </c>
      <c r="D2055" s="4">
        <v>2009</v>
      </c>
      <c r="E2055" s="33">
        <v>0.41736111111111113</v>
      </c>
      <c r="F2055" s="33">
        <v>0.42152777777777778</v>
      </c>
      <c r="G2055" s="33">
        <f t="shared" si="229"/>
        <v>4.1666666666666519E-3</v>
      </c>
      <c r="H2055" s="4">
        <v>2</v>
      </c>
      <c r="I2055" s="5">
        <v>1</v>
      </c>
      <c r="J2055" s="5">
        <v>5</v>
      </c>
      <c r="K2055" s="4">
        <v>5</v>
      </c>
      <c r="L2055" s="4" t="s">
        <v>52</v>
      </c>
      <c r="M2055" s="4" t="s">
        <v>53</v>
      </c>
      <c r="N2055" s="4">
        <v>2</v>
      </c>
      <c r="O2055" s="5">
        <f t="shared" si="230"/>
        <v>53.79</v>
      </c>
      <c r="P2055" s="5">
        <v>16.3</v>
      </c>
      <c r="Q2055" s="5">
        <f t="shared" si="231"/>
        <v>55.44</v>
      </c>
      <c r="R2055" s="5">
        <v>16.8</v>
      </c>
      <c r="S2055" s="5">
        <f t="shared" si="232"/>
        <v>55.44</v>
      </c>
      <c r="T2055" s="5">
        <v>16.8</v>
      </c>
      <c r="U2055" s="8">
        <f t="shared" si="233"/>
        <v>54.615000000000002</v>
      </c>
      <c r="V2055" s="5">
        <f t="shared" si="234"/>
        <v>16.55</v>
      </c>
      <c r="W2055" s="12">
        <v>27.838139999999999</v>
      </c>
      <c r="X2055" s="12">
        <v>-115.13312000000001</v>
      </c>
      <c r="Y2055" s="4">
        <f t="shared" si="228"/>
        <v>53.6</v>
      </c>
      <c r="Z2055" s="4">
        <v>12</v>
      </c>
      <c r="AA2055" s="4">
        <v>8</v>
      </c>
      <c r="AB2055" s="4" t="s">
        <v>609</v>
      </c>
      <c r="AC2055" s="4">
        <v>3</v>
      </c>
      <c r="AD2055" s="4" t="s">
        <v>38</v>
      </c>
      <c r="AE2055" s="4">
        <v>210</v>
      </c>
      <c r="AF2055" s="4"/>
      <c r="AG2055" s="4"/>
    </row>
    <row r="2056" spans="1:33">
      <c r="A2056" s="4" t="s">
        <v>381</v>
      </c>
      <c r="B2056" s="4" t="s">
        <v>226</v>
      </c>
      <c r="C2056" s="28">
        <v>40025</v>
      </c>
      <c r="D2056" s="4">
        <v>2009</v>
      </c>
      <c r="E2056" s="33">
        <v>0.41736111111111113</v>
      </c>
      <c r="F2056" s="33">
        <v>0.42152777777777778</v>
      </c>
      <c r="G2056" s="33">
        <f t="shared" si="229"/>
        <v>4.1666666666666519E-3</v>
      </c>
      <c r="H2056" s="4">
        <v>2</v>
      </c>
      <c r="I2056" s="5">
        <v>1</v>
      </c>
      <c r="J2056" s="5">
        <v>5</v>
      </c>
      <c r="K2056" s="4">
        <v>5</v>
      </c>
      <c r="L2056" s="4" t="s">
        <v>52</v>
      </c>
      <c r="M2056" s="4" t="s">
        <v>53</v>
      </c>
      <c r="N2056" s="4">
        <v>2</v>
      </c>
      <c r="O2056" s="5">
        <f t="shared" si="230"/>
        <v>53.79</v>
      </c>
      <c r="P2056" s="5">
        <v>16.3</v>
      </c>
      <c r="Q2056" s="5">
        <f t="shared" si="231"/>
        <v>55.44</v>
      </c>
      <c r="R2056" s="5">
        <v>16.8</v>
      </c>
      <c r="S2056" s="5">
        <f t="shared" si="232"/>
        <v>55.44</v>
      </c>
      <c r="T2056" s="5">
        <v>16.8</v>
      </c>
      <c r="U2056" s="8">
        <f t="shared" si="233"/>
        <v>54.615000000000002</v>
      </c>
      <c r="V2056" s="5">
        <f t="shared" si="234"/>
        <v>16.55</v>
      </c>
      <c r="W2056" s="12">
        <v>27.838139999999999</v>
      </c>
      <c r="X2056" s="12">
        <v>-115.13312000000001</v>
      </c>
      <c r="Y2056" s="4">
        <f t="shared" si="228"/>
        <v>53.6</v>
      </c>
      <c r="Z2056" s="4">
        <v>12</v>
      </c>
      <c r="AA2056" s="4">
        <v>8</v>
      </c>
      <c r="AB2056" s="4" t="s">
        <v>606</v>
      </c>
      <c r="AC2056" s="4">
        <v>2</v>
      </c>
      <c r="AD2056" s="4" t="s">
        <v>38</v>
      </c>
      <c r="AE2056" s="4">
        <v>210</v>
      </c>
      <c r="AF2056" s="4"/>
      <c r="AG2056" s="4"/>
    </row>
    <row r="2057" spans="1:33">
      <c r="A2057" s="4" t="s">
        <v>381</v>
      </c>
      <c r="B2057" s="4" t="s">
        <v>226</v>
      </c>
      <c r="C2057" s="28">
        <v>40025</v>
      </c>
      <c r="D2057" s="4">
        <v>2009</v>
      </c>
      <c r="E2057" s="33">
        <v>0.41736111111111113</v>
      </c>
      <c r="F2057" s="33">
        <v>0.42152777777777778</v>
      </c>
      <c r="G2057" s="33">
        <f t="shared" si="229"/>
        <v>4.1666666666666519E-3</v>
      </c>
      <c r="H2057" s="4">
        <v>2</v>
      </c>
      <c r="I2057" s="5">
        <v>1</v>
      </c>
      <c r="J2057" s="5">
        <v>5</v>
      </c>
      <c r="K2057" s="4">
        <v>5</v>
      </c>
      <c r="L2057" s="4" t="s">
        <v>52</v>
      </c>
      <c r="M2057" s="4" t="s">
        <v>53</v>
      </c>
      <c r="N2057" s="4">
        <v>2</v>
      </c>
      <c r="O2057" s="5">
        <f t="shared" si="230"/>
        <v>53.79</v>
      </c>
      <c r="P2057" s="5">
        <v>16.3</v>
      </c>
      <c r="Q2057" s="5">
        <f t="shared" si="231"/>
        <v>55.44</v>
      </c>
      <c r="R2057" s="5">
        <v>16.8</v>
      </c>
      <c r="S2057" s="5">
        <f t="shared" si="232"/>
        <v>55.44</v>
      </c>
      <c r="T2057" s="5">
        <v>16.8</v>
      </c>
      <c r="U2057" s="8">
        <f t="shared" si="233"/>
        <v>54.615000000000002</v>
      </c>
      <c r="V2057" s="5">
        <f t="shared" si="234"/>
        <v>16.55</v>
      </c>
      <c r="W2057" s="12">
        <v>27.838139999999999</v>
      </c>
      <c r="X2057" s="12">
        <v>-115.13312000000001</v>
      </c>
      <c r="Y2057" s="4">
        <f t="shared" si="228"/>
        <v>53.6</v>
      </c>
      <c r="Z2057" s="4">
        <v>12</v>
      </c>
      <c r="AA2057" s="4">
        <v>8</v>
      </c>
      <c r="AB2057" s="4" t="s">
        <v>611</v>
      </c>
      <c r="AC2057" s="4">
        <v>2</v>
      </c>
      <c r="AD2057" s="4" t="s">
        <v>38</v>
      </c>
      <c r="AE2057" s="4">
        <v>210</v>
      </c>
      <c r="AF2057" s="4"/>
      <c r="AG2057" s="4"/>
    </row>
    <row r="2058" spans="1:33">
      <c r="A2058" s="4" t="s">
        <v>383</v>
      </c>
      <c r="B2058" s="4" t="s">
        <v>226</v>
      </c>
      <c r="C2058" s="28">
        <v>40025</v>
      </c>
      <c r="D2058" s="4">
        <v>2009</v>
      </c>
      <c r="E2058" s="33">
        <v>0.50902777777777775</v>
      </c>
      <c r="F2058" s="33">
        <v>0.51388888888888895</v>
      </c>
      <c r="G2058" s="33">
        <f t="shared" si="229"/>
        <v>4.8611111111112049E-3</v>
      </c>
      <c r="H2058" s="4">
        <v>2</v>
      </c>
      <c r="I2058" s="5">
        <v>2</v>
      </c>
      <c r="J2058" s="5">
        <v>6</v>
      </c>
      <c r="K2058" s="4">
        <v>6</v>
      </c>
      <c r="L2058" s="4" t="s">
        <v>52</v>
      </c>
      <c r="M2058" s="4" t="s">
        <v>53</v>
      </c>
      <c r="N2058" s="4">
        <v>2</v>
      </c>
      <c r="O2058" s="5">
        <f t="shared" si="230"/>
        <v>43.23</v>
      </c>
      <c r="P2058" s="5">
        <v>13.1</v>
      </c>
      <c r="Q2058" s="5">
        <f t="shared" si="231"/>
        <v>38.94</v>
      </c>
      <c r="R2058" s="5">
        <v>11.8</v>
      </c>
      <c r="S2058" s="5">
        <f t="shared" si="232"/>
        <v>43.23</v>
      </c>
      <c r="T2058" s="5">
        <v>13.1</v>
      </c>
      <c r="U2058" s="8">
        <f t="shared" si="233"/>
        <v>41.084999999999994</v>
      </c>
      <c r="V2058" s="5">
        <f t="shared" si="234"/>
        <v>12.45</v>
      </c>
      <c r="W2058" s="12">
        <v>27.842110000000002</v>
      </c>
      <c r="X2058" s="12">
        <v>-115.143</v>
      </c>
      <c r="Y2058" s="4">
        <f t="shared" si="228"/>
        <v>55.400000000000006</v>
      </c>
      <c r="Z2058" s="4">
        <v>13</v>
      </c>
      <c r="AA2058" s="4">
        <v>8</v>
      </c>
      <c r="AB2058" s="4" t="s">
        <v>615</v>
      </c>
      <c r="AC2058" s="4">
        <v>1</v>
      </c>
      <c r="AD2058" s="4" t="s">
        <v>38</v>
      </c>
      <c r="AE2058" s="4">
        <v>180</v>
      </c>
      <c r="AF2058" s="4"/>
      <c r="AG2058" s="4"/>
    </row>
    <row r="2059" spans="1:33">
      <c r="A2059" s="4" t="s">
        <v>383</v>
      </c>
      <c r="B2059" s="4" t="s">
        <v>226</v>
      </c>
      <c r="C2059" s="28">
        <v>40025</v>
      </c>
      <c r="D2059" s="4">
        <v>2009</v>
      </c>
      <c r="E2059" s="33">
        <v>0.50902777777777775</v>
      </c>
      <c r="F2059" s="33">
        <v>0.51388888888888895</v>
      </c>
      <c r="G2059" s="33">
        <f t="shared" si="229"/>
        <v>4.8611111111112049E-3</v>
      </c>
      <c r="H2059" s="4">
        <v>2</v>
      </c>
      <c r="I2059" s="5">
        <v>2</v>
      </c>
      <c r="J2059" s="5">
        <v>6</v>
      </c>
      <c r="K2059" s="4">
        <v>6</v>
      </c>
      <c r="L2059" s="4" t="s">
        <v>52</v>
      </c>
      <c r="M2059" s="4" t="s">
        <v>53</v>
      </c>
      <c r="N2059" s="4">
        <v>2</v>
      </c>
      <c r="O2059" s="5">
        <f t="shared" si="230"/>
        <v>43.23</v>
      </c>
      <c r="P2059" s="5">
        <v>13.1</v>
      </c>
      <c r="Q2059" s="5">
        <f t="shared" si="231"/>
        <v>38.94</v>
      </c>
      <c r="R2059" s="5">
        <v>11.8</v>
      </c>
      <c r="S2059" s="5">
        <f t="shared" si="232"/>
        <v>43.23</v>
      </c>
      <c r="T2059" s="5">
        <v>13.1</v>
      </c>
      <c r="U2059" s="8">
        <f t="shared" si="233"/>
        <v>41.084999999999994</v>
      </c>
      <c r="V2059" s="5">
        <f t="shared" si="234"/>
        <v>12.45</v>
      </c>
      <c r="W2059" s="12">
        <v>27.842110000000002</v>
      </c>
      <c r="X2059" s="12">
        <v>-115.143</v>
      </c>
      <c r="Y2059" s="4">
        <f t="shared" si="228"/>
        <v>55.400000000000006</v>
      </c>
      <c r="Z2059" s="4">
        <v>13</v>
      </c>
      <c r="AA2059" s="4">
        <v>8</v>
      </c>
      <c r="AB2059" s="4" t="s">
        <v>618</v>
      </c>
      <c r="AC2059" s="4">
        <v>4</v>
      </c>
      <c r="AD2059" s="4" t="s">
        <v>38</v>
      </c>
      <c r="AE2059" s="4">
        <v>180</v>
      </c>
      <c r="AF2059" s="4"/>
      <c r="AG2059" s="4"/>
    </row>
    <row r="2060" spans="1:33">
      <c r="A2060" s="4" t="s">
        <v>383</v>
      </c>
      <c r="B2060" s="4" t="s">
        <v>226</v>
      </c>
      <c r="C2060" s="28">
        <v>40025</v>
      </c>
      <c r="D2060" s="4">
        <v>2009</v>
      </c>
      <c r="E2060" s="33">
        <v>0.50902777777777775</v>
      </c>
      <c r="F2060" s="33">
        <v>0.51388888888888895</v>
      </c>
      <c r="G2060" s="33">
        <f t="shared" si="229"/>
        <v>4.8611111111112049E-3</v>
      </c>
      <c r="H2060" s="4">
        <v>2</v>
      </c>
      <c r="I2060" s="5">
        <v>2</v>
      </c>
      <c r="J2060" s="5">
        <v>6</v>
      </c>
      <c r="K2060" s="4">
        <v>6</v>
      </c>
      <c r="L2060" s="4" t="s">
        <v>52</v>
      </c>
      <c r="M2060" s="4" t="s">
        <v>53</v>
      </c>
      <c r="N2060" s="4">
        <v>2</v>
      </c>
      <c r="O2060" s="5">
        <f t="shared" si="230"/>
        <v>43.23</v>
      </c>
      <c r="P2060" s="5">
        <v>13.1</v>
      </c>
      <c r="Q2060" s="5">
        <f t="shared" si="231"/>
        <v>38.94</v>
      </c>
      <c r="R2060" s="5">
        <v>11.8</v>
      </c>
      <c r="S2060" s="5">
        <f t="shared" si="232"/>
        <v>43.23</v>
      </c>
      <c r="T2060" s="5">
        <v>13.1</v>
      </c>
      <c r="U2060" s="8">
        <f t="shared" si="233"/>
        <v>41.084999999999994</v>
      </c>
      <c r="V2060" s="5">
        <f t="shared" si="234"/>
        <v>12.45</v>
      </c>
      <c r="W2060" s="12">
        <v>27.842110000000002</v>
      </c>
      <c r="X2060" s="12">
        <v>-115.143</v>
      </c>
      <c r="Y2060" s="4">
        <f t="shared" si="228"/>
        <v>55.400000000000006</v>
      </c>
      <c r="Z2060" s="4">
        <v>13</v>
      </c>
      <c r="AA2060" s="4">
        <v>8</v>
      </c>
      <c r="AB2060" s="9" t="s">
        <v>753</v>
      </c>
      <c r="AC2060" s="4">
        <v>9</v>
      </c>
      <c r="AD2060" s="4" t="s">
        <v>38</v>
      </c>
      <c r="AE2060" s="4">
        <v>180</v>
      </c>
      <c r="AF2060" s="4"/>
      <c r="AG2060" s="4"/>
    </row>
    <row r="2061" spans="1:33">
      <c r="A2061" s="4" t="s">
        <v>383</v>
      </c>
      <c r="B2061" s="4" t="s">
        <v>226</v>
      </c>
      <c r="C2061" s="28">
        <v>40025</v>
      </c>
      <c r="D2061" s="4">
        <v>2009</v>
      </c>
      <c r="E2061" s="33">
        <v>0.50902777777777775</v>
      </c>
      <c r="F2061" s="33">
        <v>0.51388888888888895</v>
      </c>
      <c r="G2061" s="33">
        <f t="shared" si="229"/>
        <v>4.8611111111112049E-3</v>
      </c>
      <c r="H2061" s="4">
        <v>2</v>
      </c>
      <c r="I2061" s="5">
        <v>2</v>
      </c>
      <c r="J2061" s="5">
        <v>6</v>
      </c>
      <c r="K2061" s="4">
        <v>6</v>
      </c>
      <c r="L2061" s="4" t="s">
        <v>52</v>
      </c>
      <c r="M2061" s="4" t="s">
        <v>53</v>
      </c>
      <c r="N2061" s="4">
        <v>2</v>
      </c>
      <c r="O2061" s="5">
        <f t="shared" si="230"/>
        <v>43.23</v>
      </c>
      <c r="P2061" s="5">
        <v>13.1</v>
      </c>
      <c r="Q2061" s="5">
        <f t="shared" si="231"/>
        <v>38.94</v>
      </c>
      <c r="R2061" s="5">
        <v>11.8</v>
      </c>
      <c r="S2061" s="5">
        <f t="shared" si="232"/>
        <v>43.23</v>
      </c>
      <c r="T2061" s="5">
        <v>13.1</v>
      </c>
      <c r="U2061" s="8">
        <f t="shared" si="233"/>
        <v>41.084999999999994</v>
      </c>
      <c r="V2061" s="5">
        <f t="shared" si="234"/>
        <v>12.45</v>
      </c>
      <c r="W2061" s="12">
        <v>27.842110000000002</v>
      </c>
      <c r="X2061" s="12">
        <v>-115.143</v>
      </c>
      <c r="Y2061" s="4">
        <f t="shared" si="228"/>
        <v>55.400000000000006</v>
      </c>
      <c r="Z2061" s="4">
        <v>13</v>
      </c>
      <c r="AA2061" s="4">
        <v>8</v>
      </c>
      <c r="AB2061" s="4" t="s">
        <v>619</v>
      </c>
      <c r="AC2061" s="4">
        <v>2</v>
      </c>
      <c r="AD2061" s="4" t="s">
        <v>38</v>
      </c>
      <c r="AE2061" s="4">
        <v>180</v>
      </c>
      <c r="AF2061" s="4"/>
      <c r="AG2061" s="4"/>
    </row>
    <row r="2062" spans="1:33">
      <c r="A2062" s="4" t="s">
        <v>383</v>
      </c>
      <c r="B2062" s="4" t="s">
        <v>226</v>
      </c>
      <c r="C2062" s="28">
        <v>40025</v>
      </c>
      <c r="D2062" s="4">
        <v>2009</v>
      </c>
      <c r="E2062" s="33">
        <v>0.50902777777777775</v>
      </c>
      <c r="F2062" s="33">
        <v>0.51388888888888895</v>
      </c>
      <c r="G2062" s="33">
        <f t="shared" si="229"/>
        <v>4.8611111111112049E-3</v>
      </c>
      <c r="H2062" s="4">
        <v>2</v>
      </c>
      <c r="I2062" s="5">
        <v>2</v>
      </c>
      <c r="J2062" s="5">
        <v>6</v>
      </c>
      <c r="K2062" s="4">
        <v>6</v>
      </c>
      <c r="L2062" s="4" t="s">
        <v>52</v>
      </c>
      <c r="M2062" s="4" t="s">
        <v>53</v>
      </c>
      <c r="N2062" s="4">
        <v>2</v>
      </c>
      <c r="O2062" s="5">
        <f t="shared" si="230"/>
        <v>43.23</v>
      </c>
      <c r="P2062" s="5">
        <v>13.1</v>
      </c>
      <c r="Q2062" s="5">
        <f t="shared" si="231"/>
        <v>38.94</v>
      </c>
      <c r="R2062" s="5">
        <v>11.8</v>
      </c>
      <c r="S2062" s="5">
        <f t="shared" si="232"/>
        <v>43.23</v>
      </c>
      <c r="T2062" s="5">
        <v>13.1</v>
      </c>
      <c r="U2062" s="8">
        <f t="shared" si="233"/>
        <v>41.084999999999994</v>
      </c>
      <c r="V2062" s="5">
        <f t="shared" si="234"/>
        <v>12.45</v>
      </c>
      <c r="W2062" s="12">
        <v>27.842110000000002</v>
      </c>
      <c r="X2062" s="12">
        <v>-115.143</v>
      </c>
      <c r="Y2062" s="4">
        <f t="shared" si="228"/>
        <v>55.400000000000006</v>
      </c>
      <c r="Z2062" s="4">
        <v>13</v>
      </c>
      <c r="AA2062" s="4">
        <v>8</v>
      </c>
      <c r="AB2062" s="4" t="s">
        <v>614</v>
      </c>
      <c r="AC2062" s="4">
        <v>18</v>
      </c>
      <c r="AD2062" s="4" t="s">
        <v>38</v>
      </c>
      <c r="AE2062" s="4">
        <v>180</v>
      </c>
      <c r="AF2062" s="4"/>
      <c r="AG2062" s="4"/>
    </row>
    <row r="2063" spans="1:33">
      <c r="A2063" s="4" t="s">
        <v>383</v>
      </c>
      <c r="B2063" s="4" t="s">
        <v>226</v>
      </c>
      <c r="C2063" s="28">
        <v>40025</v>
      </c>
      <c r="D2063" s="4">
        <v>2009</v>
      </c>
      <c r="E2063" s="33">
        <v>0.50902777777777775</v>
      </c>
      <c r="F2063" s="33">
        <v>0.51388888888888895</v>
      </c>
      <c r="G2063" s="33">
        <f t="shared" si="229"/>
        <v>4.8611111111112049E-3</v>
      </c>
      <c r="H2063" s="4">
        <v>2</v>
      </c>
      <c r="I2063" s="5">
        <v>2</v>
      </c>
      <c r="J2063" s="5">
        <v>6</v>
      </c>
      <c r="K2063" s="4">
        <v>6</v>
      </c>
      <c r="L2063" s="4" t="s">
        <v>52</v>
      </c>
      <c r="M2063" s="4" t="s">
        <v>53</v>
      </c>
      <c r="N2063" s="4">
        <v>2</v>
      </c>
      <c r="O2063" s="5">
        <f t="shared" si="230"/>
        <v>43.23</v>
      </c>
      <c r="P2063" s="5">
        <v>13.1</v>
      </c>
      <c r="Q2063" s="5">
        <f t="shared" si="231"/>
        <v>38.94</v>
      </c>
      <c r="R2063" s="5">
        <v>11.8</v>
      </c>
      <c r="S2063" s="5">
        <f t="shared" si="232"/>
        <v>43.23</v>
      </c>
      <c r="T2063" s="5">
        <v>13.1</v>
      </c>
      <c r="U2063" s="8">
        <f t="shared" si="233"/>
        <v>41.084999999999994</v>
      </c>
      <c r="V2063" s="5">
        <f t="shared" si="234"/>
        <v>12.45</v>
      </c>
      <c r="W2063" s="12">
        <v>27.842110000000002</v>
      </c>
      <c r="X2063" s="12">
        <v>-115.143</v>
      </c>
      <c r="Y2063" s="4">
        <f t="shared" si="228"/>
        <v>55.400000000000006</v>
      </c>
      <c r="Z2063" s="4">
        <v>13</v>
      </c>
      <c r="AA2063" s="4">
        <v>8</v>
      </c>
      <c r="AB2063" s="4" t="s">
        <v>613</v>
      </c>
      <c r="AC2063" s="4">
        <v>48</v>
      </c>
      <c r="AD2063" s="4" t="s">
        <v>38</v>
      </c>
      <c r="AE2063" s="4">
        <v>180</v>
      </c>
      <c r="AF2063" s="4"/>
      <c r="AG2063" s="4"/>
    </row>
    <row r="2064" spans="1:33">
      <c r="A2064" s="4" t="s">
        <v>383</v>
      </c>
      <c r="B2064" s="4" t="s">
        <v>226</v>
      </c>
      <c r="C2064" s="28">
        <v>40025</v>
      </c>
      <c r="D2064" s="4">
        <v>2009</v>
      </c>
      <c r="E2064" s="33">
        <v>0.50902777777777775</v>
      </c>
      <c r="F2064" s="33">
        <v>0.51388888888888895</v>
      </c>
      <c r="G2064" s="33">
        <f t="shared" si="229"/>
        <v>4.8611111111112049E-3</v>
      </c>
      <c r="H2064" s="4">
        <v>2</v>
      </c>
      <c r="I2064" s="5">
        <v>2</v>
      </c>
      <c r="J2064" s="5">
        <v>6</v>
      </c>
      <c r="K2064" s="4">
        <v>6</v>
      </c>
      <c r="L2064" s="4" t="s">
        <v>52</v>
      </c>
      <c r="M2064" s="4" t="s">
        <v>53</v>
      </c>
      <c r="N2064" s="4">
        <v>2</v>
      </c>
      <c r="O2064" s="5">
        <f t="shared" si="230"/>
        <v>43.23</v>
      </c>
      <c r="P2064" s="5">
        <v>13.1</v>
      </c>
      <c r="Q2064" s="5">
        <f t="shared" si="231"/>
        <v>38.94</v>
      </c>
      <c r="R2064" s="5">
        <v>11.8</v>
      </c>
      <c r="S2064" s="5">
        <f t="shared" si="232"/>
        <v>43.23</v>
      </c>
      <c r="T2064" s="5">
        <v>13.1</v>
      </c>
      <c r="U2064" s="8">
        <f t="shared" si="233"/>
        <v>41.084999999999994</v>
      </c>
      <c r="V2064" s="5">
        <f t="shared" si="234"/>
        <v>12.45</v>
      </c>
      <c r="W2064" s="12">
        <v>27.842110000000002</v>
      </c>
      <c r="X2064" s="12">
        <v>-115.143</v>
      </c>
      <c r="Y2064" s="4">
        <f t="shared" si="228"/>
        <v>55.400000000000006</v>
      </c>
      <c r="Z2064" s="4">
        <v>13</v>
      </c>
      <c r="AA2064" s="4">
        <v>8</v>
      </c>
      <c r="AB2064" s="4" t="s">
        <v>609</v>
      </c>
      <c r="AC2064" s="4">
        <v>6</v>
      </c>
      <c r="AD2064" s="4" t="s">
        <v>38</v>
      </c>
      <c r="AE2064" s="4">
        <v>180</v>
      </c>
      <c r="AF2064" s="4"/>
      <c r="AG2064" s="4"/>
    </row>
    <row r="2065" spans="1:33">
      <c r="A2065" s="4" t="s">
        <v>383</v>
      </c>
      <c r="B2065" s="4" t="s">
        <v>226</v>
      </c>
      <c r="C2065" s="28">
        <v>40025</v>
      </c>
      <c r="D2065" s="4">
        <v>2009</v>
      </c>
      <c r="E2065" s="33">
        <v>0.50902777777777775</v>
      </c>
      <c r="F2065" s="33">
        <v>0.51388888888888895</v>
      </c>
      <c r="G2065" s="33">
        <f t="shared" si="229"/>
        <v>4.8611111111112049E-3</v>
      </c>
      <c r="H2065" s="4">
        <v>2</v>
      </c>
      <c r="I2065" s="5">
        <v>2</v>
      </c>
      <c r="J2065" s="5">
        <v>6</v>
      </c>
      <c r="K2065" s="4">
        <v>6</v>
      </c>
      <c r="L2065" s="4" t="s">
        <v>52</v>
      </c>
      <c r="M2065" s="4" t="s">
        <v>53</v>
      </c>
      <c r="N2065" s="4">
        <v>2</v>
      </c>
      <c r="O2065" s="5">
        <f t="shared" si="230"/>
        <v>43.23</v>
      </c>
      <c r="P2065" s="5">
        <v>13.1</v>
      </c>
      <c r="Q2065" s="5">
        <f t="shared" si="231"/>
        <v>38.94</v>
      </c>
      <c r="R2065" s="5">
        <v>11.8</v>
      </c>
      <c r="S2065" s="5">
        <f t="shared" si="232"/>
        <v>43.23</v>
      </c>
      <c r="T2065" s="5">
        <v>13.1</v>
      </c>
      <c r="U2065" s="8">
        <f t="shared" si="233"/>
        <v>41.084999999999994</v>
      </c>
      <c r="V2065" s="5">
        <f t="shared" si="234"/>
        <v>12.45</v>
      </c>
      <c r="W2065" s="12">
        <v>27.842110000000002</v>
      </c>
      <c r="X2065" s="12">
        <v>-115.143</v>
      </c>
      <c r="Y2065" s="4">
        <f t="shared" si="228"/>
        <v>55.400000000000006</v>
      </c>
      <c r="Z2065" s="4">
        <v>13</v>
      </c>
      <c r="AA2065" s="4">
        <v>8</v>
      </c>
      <c r="AB2065" s="4" t="s">
        <v>610</v>
      </c>
      <c r="AC2065" s="4">
        <v>2</v>
      </c>
      <c r="AD2065" s="4" t="s">
        <v>38</v>
      </c>
      <c r="AE2065" s="4">
        <v>180</v>
      </c>
      <c r="AF2065" s="4"/>
      <c r="AG2065" s="4"/>
    </row>
    <row r="2066" spans="1:33">
      <c r="A2066" s="4" t="s">
        <v>383</v>
      </c>
      <c r="B2066" s="4" t="s">
        <v>226</v>
      </c>
      <c r="C2066" s="28">
        <v>40025</v>
      </c>
      <c r="D2066" s="4">
        <v>2009</v>
      </c>
      <c r="E2066" s="33">
        <v>0.50902777777777775</v>
      </c>
      <c r="F2066" s="33">
        <v>0.51388888888888895</v>
      </c>
      <c r="G2066" s="33">
        <f t="shared" si="229"/>
        <v>4.8611111111112049E-3</v>
      </c>
      <c r="H2066" s="4">
        <v>2</v>
      </c>
      <c r="I2066" s="5">
        <v>2</v>
      </c>
      <c r="J2066" s="5">
        <v>6</v>
      </c>
      <c r="K2066" s="4">
        <v>6</v>
      </c>
      <c r="L2066" s="4" t="s">
        <v>52</v>
      </c>
      <c r="M2066" s="4" t="s">
        <v>53</v>
      </c>
      <c r="N2066" s="4">
        <v>2</v>
      </c>
      <c r="O2066" s="5">
        <f t="shared" si="230"/>
        <v>43.23</v>
      </c>
      <c r="P2066" s="5">
        <v>13.1</v>
      </c>
      <c r="Q2066" s="5">
        <f t="shared" si="231"/>
        <v>38.94</v>
      </c>
      <c r="R2066" s="5">
        <v>11.8</v>
      </c>
      <c r="S2066" s="5">
        <f t="shared" si="232"/>
        <v>43.23</v>
      </c>
      <c r="T2066" s="5">
        <v>13.1</v>
      </c>
      <c r="U2066" s="8">
        <f t="shared" si="233"/>
        <v>41.084999999999994</v>
      </c>
      <c r="V2066" s="5">
        <f t="shared" si="234"/>
        <v>12.45</v>
      </c>
      <c r="W2066" s="12">
        <v>27.842110000000002</v>
      </c>
      <c r="X2066" s="12">
        <v>-115.143</v>
      </c>
      <c r="Y2066" s="4">
        <f t="shared" si="228"/>
        <v>55.400000000000006</v>
      </c>
      <c r="Z2066" s="4">
        <v>13</v>
      </c>
      <c r="AA2066" s="4">
        <v>8</v>
      </c>
      <c r="AB2066" s="4" t="s">
        <v>606</v>
      </c>
      <c r="AC2066" s="4">
        <v>3</v>
      </c>
      <c r="AD2066" s="4" t="s">
        <v>38</v>
      </c>
      <c r="AE2066" s="4">
        <v>180</v>
      </c>
      <c r="AF2066" s="4"/>
      <c r="AG2066" s="4"/>
    </row>
    <row r="2067" spans="1:33">
      <c r="A2067" s="4" t="s">
        <v>383</v>
      </c>
      <c r="B2067" s="4" t="s">
        <v>226</v>
      </c>
      <c r="C2067" s="28">
        <v>40025</v>
      </c>
      <c r="D2067" s="4">
        <v>2009</v>
      </c>
      <c r="E2067" s="33">
        <v>0.50902777777777775</v>
      </c>
      <c r="F2067" s="33">
        <v>0.51388888888888895</v>
      </c>
      <c r="G2067" s="33">
        <f t="shared" si="229"/>
        <v>4.8611111111112049E-3</v>
      </c>
      <c r="H2067" s="4">
        <v>2</v>
      </c>
      <c r="I2067" s="5">
        <v>2</v>
      </c>
      <c r="J2067" s="5">
        <v>6</v>
      </c>
      <c r="K2067" s="4">
        <v>6</v>
      </c>
      <c r="L2067" s="4" t="s">
        <v>52</v>
      </c>
      <c r="M2067" s="4" t="s">
        <v>53</v>
      </c>
      <c r="N2067" s="4">
        <v>2</v>
      </c>
      <c r="O2067" s="5">
        <f t="shared" si="230"/>
        <v>43.23</v>
      </c>
      <c r="P2067" s="5">
        <v>13.1</v>
      </c>
      <c r="Q2067" s="5">
        <f t="shared" si="231"/>
        <v>38.94</v>
      </c>
      <c r="R2067" s="5">
        <v>11.8</v>
      </c>
      <c r="S2067" s="5">
        <f t="shared" si="232"/>
        <v>43.23</v>
      </c>
      <c r="T2067" s="5">
        <v>13.1</v>
      </c>
      <c r="U2067" s="8">
        <f t="shared" si="233"/>
        <v>41.084999999999994</v>
      </c>
      <c r="V2067" s="5">
        <f t="shared" si="234"/>
        <v>12.45</v>
      </c>
      <c r="W2067" s="12">
        <v>27.842110000000002</v>
      </c>
      <c r="X2067" s="12">
        <v>-115.143</v>
      </c>
      <c r="Y2067" s="4">
        <f t="shared" si="228"/>
        <v>55.400000000000006</v>
      </c>
      <c r="Z2067" s="4">
        <v>13</v>
      </c>
      <c r="AA2067" s="4">
        <v>8</v>
      </c>
      <c r="AB2067" s="4" t="s">
        <v>607</v>
      </c>
      <c r="AC2067" s="4">
        <v>7</v>
      </c>
      <c r="AD2067" s="4" t="s">
        <v>38</v>
      </c>
      <c r="AE2067" s="4">
        <v>180</v>
      </c>
      <c r="AF2067" s="4"/>
      <c r="AG2067" s="4"/>
    </row>
    <row r="2068" spans="1:33">
      <c r="A2068" s="4" t="s">
        <v>383</v>
      </c>
      <c r="B2068" s="4" t="s">
        <v>226</v>
      </c>
      <c r="C2068" s="28">
        <v>40025</v>
      </c>
      <c r="D2068" s="4">
        <v>2009</v>
      </c>
      <c r="E2068" s="33">
        <v>0.50902777777777775</v>
      </c>
      <c r="F2068" s="33">
        <v>0.51388888888888895</v>
      </c>
      <c r="G2068" s="33">
        <f t="shared" si="229"/>
        <v>4.8611111111112049E-3</v>
      </c>
      <c r="H2068" s="4">
        <v>2</v>
      </c>
      <c r="I2068" s="5">
        <v>2</v>
      </c>
      <c r="J2068" s="5">
        <v>6</v>
      </c>
      <c r="K2068" s="4">
        <v>6</v>
      </c>
      <c r="L2068" s="4" t="s">
        <v>52</v>
      </c>
      <c r="M2068" s="4" t="s">
        <v>53</v>
      </c>
      <c r="N2068" s="4">
        <v>2</v>
      </c>
      <c r="O2068" s="5">
        <f t="shared" si="230"/>
        <v>43.23</v>
      </c>
      <c r="P2068" s="5">
        <v>13.1</v>
      </c>
      <c r="Q2068" s="5">
        <f t="shared" si="231"/>
        <v>38.94</v>
      </c>
      <c r="R2068" s="5">
        <v>11.8</v>
      </c>
      <c r="S2068" s="5">
        <f t="shared" si="232"/>
        <v>43.23</v>
      </c>
      <c r="T2068" s="5">
        <v>13.1</v>
      </c>
      <c r="U2068" s="8">
        <f t="shared" si="233"/>
        <v>41.084999999999994</v>
      </c>
      <c r="V2068" s="5">
        <f t="shared" si="234"/>
        <v>12.45</v>
      </c>
      <c r="W2068" s="12">
        <v>27.842110000000002</v>
      </c>
      <c r="X2068" s="12">
        <v>-115.143</v>
      </c>
      <c r="Y2068" s="4">
        <f t="shared" si="228"/>
        <v>55.400000000000006</v>
      </c>
      <c r="Z2068" s="4">
        <v>13</v>
      </c>
      <c r="AA2068" s="4">
        <v>8</v>
      </c>
      <c r="AB2068" s="4" t="s">
        <v>611</v>
      </c>
      <c r="AC2068" s="4">
        <v>6</v>
      </c>
      <c r="AD2068" s="4" t="s">
        <v>38</v>
      </c>
      <c r="AE2068" s="4">
        <v>180</v>
      </c>
      <c r="AF2068" s="4"/>
      <c r="AG2068" s="4"/>
    </row>
    <row r="2069" spans="1:33">
      <c r="A2069" s="4" t="s">
        <v>384</v>
      </c>
      <c r="B2069" s="4" t="s">
        <v>43</v>
      </c>
      <c r="C2069" s="28">
        <v>40025</v>
      </c>
      <c r="D2069" s="4">
        <v>2009</v>
      </c>
      <c r="E2069" s="33">
        <v>0.4201388888888889</v>
      </c>
      <c r="F2069" s="33">
        <v>0.42708333333333331</v>
      </c>
      <c r="G2069" s="33">
        <f t="shared" si="229"/>
        <v>6.9444444444444198E-3</v>
      </c>
      <c r="H2069" s="4">
        <v>2</v>
      </c>
      <c r="I2069" s="5">
        <v>1</v>
      </c>
      <c r="J2069" s="5">
        <v>7</v>
      </c>
      <c r="K2069" s="4">
        <v>7</v>
      </c>
      <c r="L2069" s="4" t="s">
        <v>52</v>
      </c>
      <c r="M2069" s="4" t="s">
        <v>53</v>
      </c>
      <c r="N2069" s="4">
        <v>2</v>
      </c>
      <c r="O2069" s="5">
        <f t="shared" si="230"/>
        <v>61.05</v>
      </c>
      <c r="P2069" s="5">
        <v>18.5</v>
      </c>
      <c r="Q2069" s="5">
        <f t="shared" si="231"/>
        <v>61.709999999999994</v>
      </c>
      <c r="R2069" s="5">
        <v>18.7</v>
      </c>
      <c r="S2069" s="5">
        <f t="shared" si="232"/>
        <v>61.709999999999994</v>
      </c>
      <c r="T2069" s="5">
        <v>18.7</v>
      </c>
      <c r="U2069" s="8">
        <f t="shared" si="233"/>
        <v>61.38</v>
      </c>
      <c r="V2069" s="5">
        <f t="shared" si="234"/>
        <v>18.600000000000001</v>
      </c>
      <c r="W2069" s="12">
        <v>27.835100000000001</v>
      </c>
      <c r="X2069" s="12">
        <v>-115.13079999999999</v>
      </c>
      <c r="Y2069" s="4">
        <f t="shared" si="228"/>
        <v>53.6</v>
      </c>
      <c r="Z2069" s="4">
        <v>12</v>
      </c>
      <c r="AA2069" s="4">
        <v>8</v>
      </c>
      <c r="AB2069" s="9" t="s">
        <v>753</v>
      </c>
      <c r="AC2069" s="4">
        <v>5</v>
      </c>
      <c r="AD2069" s="4" t="s">
        <v>38</v>
      </c>
      <c r="AE2069" s="4">
        <v>180</v>
      </c>
      <c r="AF2069" s="4"/>
      <c r="AG2069" s="4"/>
    </row>
    <row r="2070" spans="1:33">
      <c r="A2070" s="4" t="s">
        <v>384</v>
      </c>
      <c r="B2070" s="4" t="s">
        <v>43</v>
      </c>
      <c r="C2070" s="28">
        <v>40025</v>
      </c>
      <c r="D2070" s="4">
        <v>2009</v>
      </c>
      <c r="E2070" s="33">
        <v>0.4201388888888889</v>
      </c>
      <c r="F2070" s="33">
        <v>0.42708333333333331</v>
      </c>
      <c r="G2070" s="33">
        <f t="shared" si="229"/>
        <v>6.9444444444444198E-3</v>
      </c>
      <c r="H2070" s="4">
        <v>2</v>
      </c>
      <c r="I2070" s="5">
        <v>1</v>
      </c>
      <c r="J2070" s="5">
        <v>7</v>
      </c>
      <c r="K2070" s="4">
        <v>7</v>
      </c>
      <c r="L2070" s="4" t="s">
        <v>52</v>
      </c>
      <c r="M2070" s="4" t="s">
        <v>53</v>
      </c>
      <c r="N2070" s="4">
        <v>2</v>
      </c>
      <c r="O2070" s="5">
        <f t="shared" si="230"/>
        <v>61.05</v>
      </c>
      <c r="P2070" s="5">
        <v>18.5</v>
      </c>
      <c r="Q2070" s="5">
        <f t="shared" si="231"/>
        <v>61.709999999999994</v>
      </c>
      <c r="R2070" s="5">
        <v>18.7</v>
      </c>
      <c r="S2070" s="5">
        <f t="shared" si="232"/>
        <v>61.709999999999994</v>
      </c>
      <c r="T2070" s="5">
        <v>18.7</v>
      </c>
      <c r="U2070" s="8">
        <f t="shared" si="233"/>
        <v>61.38</v>
      </c>
      <c r="V2070" s="5">
        <f t="shared" si="234"/>
        <v>18.600000000000001</v>
      </c>
      <c r="W2070" s="12">
        <v>27.835100000000001</v>
      </c>
      <c r="X2070" s="12">
        <v>-115.13079999999999</v>
      </c>
      <c r="Y2070" s="4">
        <f t="shared" si="228"/>
        <v>53.6</v>
      </c>
      <c r="Z2070" s="4">
        <v>12</v>
      </c>
      <c r="AA2070" s="4">
        <v>8</v>
      </c>
      <c r="AB2070" s="4" t="s">
        <v>614</v>
      </c>
      <c r="AC2070" s="4">
        <v>10</v>
      </c>
      <c r="AD2070" s="4" t="s">
        <v>38</v>
      </c>
      <c r="AE2070" s="4">
        <v>180</v>
      </c>
      <c r="AF2070" s="4"/>
      <c r="AG2070" s="4"/>
    </row>
    <row r="2071" spans="1:33">
      <c r="A2071" s="4" t="s">
        <v>384</v>
      </c>
      <c r="B2071" s="4" t="s">
        <v>43</v>
      </c>
      <c r="C2071" s="28">
        <v>40025</v>
      </c>
      <c r="D2071" s="4">
        <v>2009</v>
      </c>
      <c r="E2071" s="33">
        <v>0.4201388888888889</v>
      </c>
      <c r="F2071" s="33">
        <v>0.42708333333333331</v>
      </c>
      <c r="G2071" s="33">
        <f t="shared" si="229"/>
        <v>6.9444444444444198E-3</v>
      </c>
      <c r="H2071" s="4">
        <v>2</v>
      </c>
      <c r="I2071" s="5">
        <v>1</v>
      </c>
      <c r="J2071" s="5">
        <v>7</v>
      </c>
      <c r="K2071" s="4">
        <v>7</v>
      </c>
      <c r="L2071" s="4" t="s">
        <v>52</v>
      </c>
      <c r="M2071" s="4" t="s">
        <v>53</v>
      </c>
      <c r="N2071" s="4">
        <v>2</v>
      </c>
      <c r="O2071" s="5">
        <f t="shared" si="230"/>
        <v>61.05</v>
      </c>
      <c r="P2071" s="5">
        <v>18.5</v>
      </c>
      <c r="Q2071" s="5">
        <f t="shared" si="231"/>
        <v>61.709999999999994</v>
      </c>
      <c r="R2071" s="5">
        <v>18.7</v>
      </c>
      <c r="S2071" s="5">
        <f t="shared" si="232"/>
        <v>61.709999999999994</v>
      </c>
      <c r="T2071" s="5">
        <v>18.7</v>
      </c>
      <c r="U2071" s="8">
        <f t="shared" si="233"/>
        <v>61.38</v>
      </c>
      <c r="V2071" s="5">
        <f t="shared" si="234"/>
        <v>18.600000000000001</v>
      </c>
      <c r="W2071" s="12">
        <v>27.835100000000001</v>
      </c>
      <c r="X2071" s="12">
        <v>-115.13079999999999</v>
      </c>
      <c r="Y2071" s="4">
        <f t="shared" si="228"/>
        <v>53.6</v>
      </c>
      <c r="Z2071" s="4">
        <v>12</v>
      </c>
      <c r="AA2071" s="4">
        <v>8</v>
      </c>
      <c r="AB2071" s="4" t="s">
        <v>613</v>
      </c>
      <c r="AC2071" s="4">
        <v>41</v>
      </c>
      <c r="AD2071" s="4" t="s">
        <v>38</v>
      </c>
      <c r="AE2071" s="4">
        <v>180</v>
      </c>
      <c r="AF2071" s="4"/>
      <c r="AG2071" s="4"/>
    </row>
    <row r="2072" spans="1:33">
      <c r="A2072" s="4" t="s">
        <v>384</v>
      </c>
      <c r="B2072" s="4" t="s">
        <v>43</v>
      </c>
      <c r="C2072" s="28">
        <v>40025</v>
      </c>
      <c r="D2072" s="4">
        <v>2009</v>
      </c>
      <c r="E2072" s="33">
        <v>0.4201388888888889</v>
      </c>
      <c r="F2072" s="33">
        <v>0.42708333333333331</v>
      </c>
      <c r="G2072" s="33">
        <f t="shared" si="229"/>
        <v>6.9444444444444198E-3</v>
      </c>
      <c r="H2072" s="4">
        <v>2</v>
      </c>
      <c r="I2072" s="5">
        <v>1</v>
      </c>
      <c r="J2072" s="5">
        <v>7</v>
      </c>
      <c r="K2072" s="4">
        <v>7</v>
      </c>
      <c r="L2072" s="4" t="s">
        <v>52</v>
      </c>
      <c r="M2072" s="4" t="s">
        <v>53</v>
      </c>
      <c r="N2072" s="4">
        <v>2</v>
      </c>
      <c r="O2072" s="5">
        <f t="shared" si="230"/>
        <v>61.05</v>
      </c>
      <c r="P2072" s="5">
        <v>18.5</v>
      </c>
      <c r="Q2072" s="5">
        <f t="shared" si="231"/>
        <v>61.709999999999994</v>
      </c>
      <c r="R2072" s="5">
        <v>18.7</v>
      </c>
      <c r="S2072" s="5">
        <f t="shared" si="232"/>
        <v>61.709999999999994</v>
      </c>
      <c r="T2072" s="5">
        <v>18.7</v>
      </c>
      <c r="U2072" s="8">
        <f t="shared" si="233"/>
        <v>61.38</v>
      </c>
      <c r="V2072" s="5">
        <f t="shared" si="234"/>
        <v>18.600000000000001</v>
      </c>
      <c r="W2072" s="12">
        <v>27.835100000000001</v>
      </c>
      <c r="X2072" s="12">
        <v>-115.13079999999999</v>
      </c>
      <c r="Y2072" s="4">
        <f t="shared" si="228"/>
        <v>53.6</v>
      </c>
      <c r="Z2072" s="4">
        <v>12</v>
      </c>
      <c r="AA2072" s="4">
        <v>8</v>
      </c>
      <c r="AB2072" s="4" t="s">
        <v>609</v>
      </c>
      <c r="AC2072" s="4">
        <v>4</v>
      </c>
      <c r="AD2072" s="4" t="s">
        <v>38</v>
      </c>
      <c r="AE2072" s="4">
        <v>180</v>
      </c>
      <c r="AF2072" s="4"/>
      <c r="AG2072" s="4"/>
    </row>
    <row r="2073" spans="1:33">
      <c r="A2073" s="4" t="s">
        <v>384</v>
      </c>
      <c r="B2073" s="4" t="s">
        <v>43</v>
      </c>
      <c r="C2073" s="28">
        <v>40025</v>
      </c>
      <c r="D2073" s="4">
        <v>2009</v>
      </c>
      <c r="E2073" s="33">
        <v>0.4201388888888889</v>
      </c>
      <c r="F2073" s="33">
        <v>0.42708333333333331</v>
      </c>
      <c r="G2073" s="33">
        <f t="shared" si="229"/>
        <v>6.9444444444444198E-3</v>
      </c>
      <c r="H2073" s="4">
        <v>2</v>
      </c>
      <c r="I2073" s="5">
        <v>1</v>
      </c>
      <c r="J2073" s="5">
        <v>7</v>
      </c>
      <c r="K2073" s="4">
        <v>7</v>
      </c>
      <c r="L2073" s="4" t="s">
        <v>52</v>
      </c>
      <c r="M2073" s="4" t="s">
        <v>53</v>
      </c>
      <c r="N2073" s="4">
        <v>2</v>
      </c>
      <c r="O2073" s="5">
        <f t="shared" si="230"/>
        <v>61.05</v>
      </c>
      <c r="P2073" s="5">
        <v>18.5</v>
      </c>
      <c r="Q2073" s="5">
        <f t="shared" si="231"/>
        <v>61.709999999999994</v>
      </c>
      <c r="R2073" s="5">
        <v>18.7</v>
      </c>
      <c r="S2073" s="5">
        <f t="shared" si="232"/>
        <v>61.709999999999994</v>
      </c>
      <c r="T2073" s="5">
        <v>18.7</v>
      </c>
      <c r="U2073" s="8">
        <f t="shared" si="233"/>
        <v>61.38</v>
      </c>
      <c r="V2073" s="5">
        <f t="shared" si="234"/>
        <v>18.600000000000001</v>
      </c>
      <c r="W2073" s="12">
        <v>27.835100000000001</v>
      </c>
      <c r="X2073" s="12">
        <v>-115.13079999999999</v>
      </c>
      <c r="Y2073" s="4">
        <f t="shared" si="228"/>
        <v>53.6</v>
      </c>
      <c r="Z2073" s="4">
        <v>12</v>
      </c>
      <c r="AA2073" s="4">
        <v>8</v>
      </c>
      <c r="AB2073" s="4" t="s">
        <v>610</v>
      </c>
      <c r="AC2073" s="4">
        <v>15</v>
      </c>
      <c r="AD2073" s="4" t="s">
        <v>38</v>
      </c>
      <c r="AE2073" s="4">
        <v>180</v>
      </c>
      <c r="AF2073" s="4"/>
      <c r="AG2073" s="4"/>
    </row>
    <row r="2074" spans="1:33">
      <c r="A2074" s="4" t="s">
        <v>384</v>
      </c>
      <c r="B2074" s="4" t="s">
        <v>43</v>
      </c>
      <c r="C2074" s="28">
        <v>40025</v>
      </c>
      <c r="D2074" s="4">
        <v>2009</v>
      </c>
      <c r="E2074" s="33">
        <v>0.4201388888888889</v>
      </c>
      <c r="F2074" s="33">
        <v>0.42708333333333331</v>
      </c>
      <c r="G2074" s="33">
        <f t="shared" si="229"/>
        <v>6.9444444444444198E-3</v>
      </c>
      <c r="H2074" s="4">
        <v>2</v>
      </c>
      <c r="I2074" s="5">
        <v>1</v>
      </c>
      <c r="J2074" s="5">
        <v>7</v>
      </c>
      <c r="K2074" s="4">
        <v>7</v>
      </c>
      <c r="L2074" s="4" t="s">
        <v>52</v>
      </c>
      <c r="M2074" s="4" t="s">
        <v>53</v>
      </c>
      <c r="N2074" s="4">
        <v>2</v>
      </c>
      <c r="O2074" s="5">
        <f t="shared" si="230"/>
        <v>61.05</v>
      </c>
      <c r="P2074" s="5">
        <v>18.5</v>
      </c>
      <c r="Q2074" s="5">
        <f t="shared" si="231"/>
        <v>61.709999999999994</v>
      </c>
      <c r="R2074" s="5">
        <v>18.7</v>
      </c>
      <c r="S2074" s="5">
        <f t="shared" si="232"/>
        <v>61.709999999999994</v>
      </c>
      <c r="T2074" s="5">
        <v>18.7</v>
      </c>
      <c r="U2074" s="8">
        <f t="shared" si="233"/>
        <v>61.38</v>
      </c>
      <c r="V2074" s="5">
        <f t="shared" si="234"/>
        <v>18.600000000000001</v>
      </c>
      <c r="W2074" s="12">
        <v>27.835100000000001</v>
      </c>
      <c r="X2074" s="12">
        <v>-115.13079999999999</v>
      </c>
      <c r="Y2074" s="4">
        <f t="shared" si="228"/>
        <v>53.6</v>
      </c>
      <c r="Z2074" s="4">
        <v>12</v>
      </c>
      <c r="AA2074" s="4">
        <v>8</v>
      </c>
      <c r="AB2074" s="4" t="s">
        <v>606</v>
      </c>
      <c r="AC2074" s="4">
        <v>6</v>
      </c>
      <c r="AD2074" s="4" t="s">
        <v>38</v>
      </c>
      <c r="AE2074" s="4">
        <v>180</v>
      </c>
      <c r="AF2074" s="4"/>
      <c r="AG2074" s="4"/>
    </row>
    <row r="2075" spans="1:33">
      <c r="A2075" s="4" t="s">
        <v>384</v>
      </c>
      <c r="B2075" s="4" t="s">
        <v>43</v>
      </c>
      <c r="C2075" s="28">
        <v>40025</v>
      </c>
      <c r="D2075" s="4">
        <v>2009</v>
      </c>
      <c r="E2075" s="33">
        <v>0.4201388888888889</v>
      </c>
      <c r="F2075" s="33">
        <v>0.42708333333333331</v>
      </c>
      <c r="G2075" s="33">
        <f t="shared" si="229"/>
        <v>6.9444444444444198E-3</v>
      </c>
      <c r="H2075" s="4">
        <v>2</v>
      </c>
      <c r="I2075" s="5">
        <v>1</v>
      </c>
      <c r="J2075" s="5">
        <v>7</v>
      </c>
      <c r="K2075" s="4">
        <v>7</v>
      </c>
      <c r="L2075" s="4" t="s">
        <v>52</v>
      </c>
      <c r="M2075" s="4" t="s">
        <v>53</v>
      </c>
      <c r="N2075" s="4">
        <v>2</v>
      </c>
      <c r="O2075" s="5">
        <f t="shared" si="230"/>
        <v>61.05</v>
      </c>
      <c r="P2075" s="5">
        <v>18.5</v>
      </c>
      <c r="Q2075" s="5">
        <f t="shared" si="231"/>
        <v>61.709999999999994</v>
      </c>
      <c r="R2075" s="5">
        <v>18.7</v>
      </c>
      <c r="S2075" s="5">
        <f t="shared" si="232"/>
        <v>61.709999999999994</v>
      </c>
      <c r="T2075" s="5">
        <v>18.7</v>
      </c>
      <c r="U2075" s="8">
        <f t="shared" si="233"/>
        <v>61.38</v>
      </c>
      <c r="V2075" s="5">
        <f t="shared" si="234"/>
        <v>18.600000000000001</v>
      </c>
      <c r="W2075" s="12">
        <v>27.835100000000001</v>
      </c>
      <c r="X2075" s="12">
        <v>-115.13079999999999</v>
      </c>
      <c r="Y2075" s="4">
        <f t="shared" si="228"/>
        <v>53.6</v>
      </c>
      <c r="Z2075" s="4">
        <v>12</v>
      </c>
      <c r="AA2075" s="4">
        <v>8</v>
      </c>
      <c r="AB2075" s="4" t="s">
        <v>607</v>
      </c>
      <c r="AC2075" s="4">
        <v>2</v>
      </c>
      <c r="AD2075" s="4" t="s">
        <v>38</v>
      </c>
      <c r="AE2075" s="4">
        <v>180</v>
      </c>
      <c r="AF2075" s="4"/>
      <c r="AG2075" s="4"/>
    </row>
    <row r="2076" spans="1:33">
      <c r="A2076" s="4" t="s">
        <v>384</v>
      </c>
      <c r="B2076" s="4" t="s">
        <v>43</v>
      </c>
      <c r="C2076" s="28">
        <v>40025</v>
      </c>
      <c r="D2076" s="4">
        <v>2009</v>
      </c>
      <c r="E2076" s="33">
        <v>0.4201388888888889</v>
      </c>
      <c r="F2076" s="33">
        <v>0.42708333333333331</v>
      </c>
      <c r="G2076" s="33">
        <f t="shared" si="229"/>
        <v>6.9444444444444198E-3</v>
      </c>
      <c r="H2076" s="4">
        <v>2</v>
      </c>
      <c r="I2076" s="5">
        <v>1</v>
      </c>
      <c r="J2076" s="5">
        <v>7</v>
      </c>
      <c r="K2076" s="4">
        <v>7</v>
      </c>
      <c r="L2076" s="4" t="s">
        <v>52</v>
      </c>
      <c r="M2076" s="4" t="s">
        <v>53</v>
      </c>
      <c r="N2076" s="4">
        <v>2</v>
      </c>
      <c r="O2076" s="5">
        <f t="shared" si="230"/>
        <v>61.05</v>
      </c>
      <c r="P2076" s="5">
        <v>18.5</v>
      </c>
      <c r="Q2076" s="5">
        <f t="shared" si="231"/>
        <v>61.709999999999994</v>
      </c>
      <c r="R2076" s="5">
        <v>18.7</v>
      </c>
      <c r="S2076" s="5">
        <f t="shared" si="232"/>
        <v>61.709999999999994</v>
      </c>
      <c r="T2076" s="5">
        <v>18.7</v>
      </c>
      <c r="U2076" s="8">
        <f t="shared" si="233"/>
        <v>61.38</v>
      </c>
      <c r="V2076" s="5">
        <f t="shared" si="234"/>
        <v>18.600000000000001</v>
      </c>
      <c r="W2076" s="12">
        <v>27.835100000000001</v>
      </c>
      <c r="X2076" s="12">
        <v>-115.13079999999999</v>
      </c>
      <c r="Y2076" s="4">
        <f t="shared" si="228"/>
        <v>53.6</v>
      </c>
      <c r="Z2076" s="4">
        <v>12</v>
      </c>
      <c r="AA2076" s="4">
        <v>8</v>
      </c>
      <c r="AB2076" s="4" t="s">
        <v>611</v>
      </c>
      <c r="AC2076" s="4">
        <v>8</v>
      </c>
      <c r="AD2076" s="4" t="s">
        <v>38</v>
      </c>
      <c r="AE2076" s="4">
        <v>180</v>
      </c>
      <c r="AF2076" s="4"/>
      <c r="AG2076" s="4"/>
    </row>
    <row r="2077" spans="1:33">
      <c r="A2077" s="4" t="s">
        <v>385</v>
      </c>
      <c r="B2077" s="4" t="s">
        <v>43</v>
      </c>
      <c r="C2077" s="28">
        <v>40025</v>
      </c>
      <c r="D2077" s="4">
        <v>2009</v>
      </c>
      <c r="E2077" s="33">
        <v>0.51041666666666663</v>
      </c>
      <c r="F2077" s="33">
        <v>0.51527777777777783</v>
      </c>
      <c r="G2077" s="33">
        <f t="shared" si="229"/>
        <v>4.8611111111112049E-3</v>
      </c>
      <c r="H2077" s="4">
        <v>2</v>
      </c>
      <c r="I2077" s="5">
        <v>2</v>
      </c>
      <c r="J2077" s="5">
        <v>8</v>
      </c>
      <c r="K2077" s="4">
        <v>8</v>
      </c>
      <c r="L2077" s="4" t="s">
        <v>52</v>
      </c>
      <c r="M2077" s="4" t="s">
        <v>53</v>
      </c>
      <c r="N2077" s="4">
        <v>2</v>
      </c>
      <c r="O2077" s="5">
        <f t="shared" si="230"/>
        <v>32.340000000000003</v>
      </c>
      <c r="P2077" s="5">
        <v>9.8000000000000007</v>
      </c>
      <c r="Q2077" s="5">
        <f t="shared" si="231"/>
        <v>38.94</v>
      </c>
      <c r="R2077" s="5">
        <v>11.8</v>
      </c>
      <c r="S2077" s="5">
        <f t="shared" si="232"/>
        <v>38.94</v>
      </c>
      <c r="T2077" s="5">
        <v>11.8</v>
      </c>
      <c r="U2077" s="8">
        <f t="shared" si="233"/>
        <v>35.64</v>
      </c>
      <c r="V2077" s="5">
        <f t="shared" si="234"/>
        <v>10.8</v>
      </c>
      <c r="W2077" s="12">
        <v>27.842220000000001</v>
      </c>
      <c r="X2077" s="12">
        <v>-115.14236</v>
      </c>
      <c r="Y2077" s="4">
        <f t="shared" si="228"/>
        <v>53.6</v>
      </c>
      <c r="Z2077" s="4">
        <v>12</v>
      </c>
      <c r="AA2077" s="4">
        <v>8</v>
      </c>
      <c r="AB2077" s="9" t="s">
        <v>753</v>
      </c>
      <c r="AC2077" s="4">
        <v>22</v>
      </c>
      <c r="AD2077" s="4" t="s">
        <v>38</v>
      </c>
      <c r="AE2077" s="4">
        <v>180</v>
      </c>
      <c r="AF2077" s="4"/>
      <c r="AG2077" s="4"/>
    </row>
    <row r="2078" spans="1:33">
      <c r="A2078" s="4" t="s">
        <v>385</v>
      </c>
      <c r="B2078" s="4" t="s">
        <v>43</v>
      </c>
      <c r="C2078" s="28">
        <v>40025</v>
      </c>
      <c r="D2078" s="4">
        <v>2009</v>
      </c>
      <c r="E2078" s="33">
        <v>0.51041666666666663</v>
      </c>
      <c r="F2078" s="33">
        <v>0.51527777777777783</v>
      </c>
      <c r="G2078" s="33">
        <f t="shared" si="229"/>
        <v>4.8611111111112049E-3</v>
      </c>
      <c r="H2078" s="4">
        <v>2</v>
      </c>
      <c r="I2078" s="5">
        <v>2</v>
      </c>
      <c r="J2078" s="5">
        <v>8</v>
      </c>
      <c r="K2078" s="4">
        <v>8</v>
      </c>
      <c r="L2078" s="4" t="s">
        <v>52</v>
      </c>
      <c r="M2078" s="4" t="s">
        <v>53</v>
      </c>
      <c r="N2078" s="4">
        <v>2</v>
      </c>
      <c r="O2078" s="5">
        <f t="shared" si="230"/>
        <v>32.340000000000003</v>
      </c>
      <c r="P2078" s="5">
        <v>9.8000000000000007</v>
      </c>
      <c r="Q2078" s="5">
        <f t="shared" si="231"/>
        <v>38.94</v>
      </c>
      <c r="R2078" s="5">
        <v>11.8</v>
      </c>
      <c r="S2078" s="5">
        <f t="shared" si="232"/>
        <v>38.94</v>
      </c>
      <c r="T2078" s="5">
        <v>11.8</v>
      </c>
      <c r="U2078" s="8">
        <f t="shared" si="233"/>
        <v>35.64</v>
      </c>
      <c r="V2078" s="5">
        <f t="shared" si="234"/>
        <v>10.8</v>
      </c>
      <c r="W2078" s="12">
        <v>27.842220000000001</v>
      </c>
      <c r="X2078" s="12">
        <v>-115.14236</v>
      </c>
      <c r="Y2078" s="4">
        <f t="shared" si="228"/>
        <v>53.6</v>
      </c>
      <c r="Z2078" s="4">
        <v>12</v>
      </c>
      <c r="AA2078" s="4">
        <v>8</v>
      </c>
      <c r="AB2078" s="4" t="s">
        <v>614</v>
      </c>
      <c r="AC2078" s="4">
        <v>12</v>
      </c>
      <c r="AD2078" s="4" t="s">
        <v>38</v>
      </c>
      <c r="AE2078" s="4">
        <v>180</v>
      </c>
      <c r="AF2078" s="4"/>
      <c r="AG2078" s="4"/>
    </row>
    <row r="2079" spans="1:33">
      <c r="A2079" s="4" t="s">
        <v>385</v>
      </c>
      <c r="B2079" s="4" t="s">
        <v>43</v>
      </c>
      <c r="C2079" s="28">
        <v>40025</v>
      </c>
      <c r="D2079" s="4">
        <v>2009</v>
      </c>
      <c r="E2079" s="33">
        <v>0.51041666666666663</v>
      </c>
      <c r="F2079" s="33">
        <v>0.51527777777777783</v>
      </c>
      <c r="G2079" s="33">
        <f t="shared" si="229"/>
        <v>4.8611111111112049E-3</v>
      </c>
      <c r="H2079" s="4">
        <v>2</v>
      </c>
      <c r="I2079" s="5">
        <v>2</v>
      </c>
      <c r="J2079" s="5">
        <v>8</v>
      </c>
      <c r="K2079" s="4">
        <v>8</v>
      </c>
      <c r="L2079" s="4" t="s">
        <v>52</v>
      </c>
      <c r="M2079" s="4" t="s">
        <v>53</v>
      </c>
      <c r="N2079" s="4">
        <v>2</v>
      </c>
      <c r="O2079" s="5">
        <f t="shared" si="230"/>
        <v>32.340000000000003</v>
      </c>
      <c r="P2079" s="5">
        <v>9.8000000000000007</v>
      </c>
      <c r="Q2079" s="5">
        <f t="shared" si="231"/>
        <v>38.94</v>
      </c>
      <c r="R2079" s="5">
        <v>11.8</v>
      </c>
      <c r="S2079" s="5">
        <f t="shared" si="232"/>
        <v>38.94</v>
      </c>
      <c r="T2079" s="5">
        <v>11.8</v>
      </c>
      <c r="U2079" s="8">
        <f t="shared" si="233"/>
        <v>35.64</v>
      </c>
      <c r="V2079" s="5">
        <f t="shared" si="234"/>
        <v>10.8</v>
      </c>
      <c r="W2079" s="12">
        <v>27.842220000000001</v>
      </c>
      <c r="X2079" s="12">
        <v>-115.14236</v>
      </c>
      <c r="Y2079" s="4">
        <f t="shared" si="228"/>
        <v>53.6</v>
      </c>
      <c r="Z2079" s="4">
        <v>12</v>
      </c>
      <c r="AA2079" s="4">
        <v>8</v>
      </c>
      <c r="AB2079" s="4" t="s">
        <v>613</v>
      </c>
      <c r="AC2079" s="4">
        <v>150</v>
      </c>
      <c r="AD2079" s="4">
        <v>10</v>
      </c>
      <c r="AE2079" s="4">
        <v>180</v>
      </c>
      <c r="AF2079" s="4">
        <v>50</v>
      </c>
      <c r="AG2079" s="4"/>
    </row>
    <row r="2080" spans="1:33">
      <c r="A2080" s="4" t="s">
        <v>385</v>
      </c>
      <c r="B2080" s="4" t="s">
        <v>43</v>
      </c>
      <c r="C2080" s="28">
        <v>40025</v>
      </c>
      <c r="D2080" s="4">
        <v>2009</v>
      </c>
      <c r="E2080" s="33">
        <v>0.51041666666666663</v>
      </c>
      <c r="F2080" s="33">
        <v>0.51527777777777783</v>
      </c>
      <c r="G2080" s="33">
        <f t="shared" si="229"/>
        <v>4.8611111111112049E-3</v>
      </c>
      <c r="H2080" s="4">
        <v>2</v>
      </c>
      <c r="I2080" s="5">
        <v>2</v>
      </c>
      <c r="J2080" s="5">
        <v>8</v>
      </c>
      <c r="K2080" s="4">
        <v>8</v>
      </c>
      <c r="L2080" s="4" t="s">
        <v>52</v>
      </c>
      <c r="M2080" s="4" t="s">
        <v>53</v>
      </c>
      <c r="N2080" s="4">
        <v>2</v>
      </c>
      <c r="O2080" s="5">
        <f t="shared" si="230"/>
        <v>32.340000000000003</v>
      </c>
      <c r="P2080" s="5">
        <v>9.8000000000000007</v>
      </c>
      <c r="Q2080" s="5">
        <f t="shared" si="231"/>
        <v>38.94</v>
      </c>
      <c r="R2080" s="5">
        <v>11.8</v>
      </c>
      <c r="S2080" s="5">
        <f t="shared" si="232"/>
        <v>38.94</v>
      </c>
      <c r="T2080" s="5">
        <v>11.8</v>
      </c>
      <c r="U2080" s="8">
        <f t="shared" si="233"/>
        <v>35.64</v>
      </c>
      <c r="V2080" s="5">
        <f t="shared" si="234"/>
        <v>10.8</v>
      </c>
      <c r="W2080" s="12">
        <v>27.842220000000001</v>
      </c>
      <c r="X2080" s="12">
        <v>-115.14236</v>
      </c>
      <c r="Y2080" s="4">
        <f t="shared" si="228"/>
        <v>53.6</v>
      </c>
      <c r="Z2080" s="4">
        <v>12</v>
      </c>
      <c r="AA2080" s="4">
        <v>8</v>
      </c>
      <c r="AB2080" s="4" t="s">
        <v>609</v>
      </c>
      <c r="AC2080" s="4">
        <v>5</v>
      </c>
      <c r="AD2080" s="4" t="s">
        <v>38</v>
      </c>
      <c r="AE2080" s="4">
        <v>180</v>
      </c>
      <c r="AF2080" s="4"/>
      <c r="AG2080" s="4"/>
    </row>
    <row r="2081" spans="1:33">
      <c r="A2081" s="4" t="s">
        <v>385</v>
      </c>
      <c r="B2081" s="4" t="s">
        <v>43</v>
      </c>
      <c r="C2081" s="28">
        <v>40025</v>
      </c>
      <c r="D2081" s="4">
        <v>2009</v>
      </c>
      <c r="E2081" s="33">
        <v>0.51041666666666663</v>
      </c>
      <c r="F2081" s="33">
        <v>0.51527777777777783</v>
      </c>
      <c r="G2081" s="33">
        <f t="shared" si="229"/>
        <v>4.8611111111112049E-3</v>
      </c>
      <c r="H2081" s="4">
        <v>2</v>
      </c>
      <c r="I2081" s="5">
        <v>2</v>
      </c>
      <c r="J2081" s="5">
        <v>8</v>
      </c>
      <c r="K2081" s="4">
        <v>8</v>
      </c>
      <c r="L2081" s="4" t="s">
        <v>52</v>
      </c>
      <c r="M2081" s="4" t="s">
        <v>53</v>
      </c>
      <c r="N2081" s="4">
        <v>2</v>
      </c>
      <c r="O2081" s="5">
        <f t="shared" si="230"/>
        <v>32.340000000000003</v>
      </c>
      <c r="P2081" s="5">
        <v>9.8000000000000007</v>
      </c>
      <c r="Q2081" s="5">
        <f t="shared" si="231"/>
        <v>38.94</v>
      </c>
      <c r="R2081" s="5">
        <v>11.8</v>
      </c>
      <c r="S2081" s="5">
        <f t="shared" si="232"/>
        <v>38.94</v>
      </c>
      <c r="T2081" s="5">
        <v>11.8</v>
      </c>
      <c r="U2081" s="8">
        <f t="shared" si="233"/>
        <v>35.64</v>
      </c>
      <c r="V2081" s="5">
        <f t="shared" si="234"/>
        <v>10.8</v>
      </c>
      <c r="W2081" s="12">
        <v>27.842220000000001</v>
      </c>
      <c r="X2081" s="12">
        <v>-115.14236</v>
      </c>
      <c r="Y2081" s="4">
        <f t="shared" si="228"/>
        <v>53.6</v>
      </c>
      <c r="Z2081" s="4">
        <v>12</v>
      </c>
      <c r="AA2081" s="4">
        <v>8</v>
      </c>
      <c r="AB2081" s="4" t="s">
        <v>607</v>
      </c>
      <c r="AC2081" s="4">
        <v>5</v>
      </c>
      <c r="AD2081" s="4" t="s">
        <v>38</v>
      </c>
      <c r="AE2081" s="4">
        <v>180</v>
      </c>
      <c r="AF2081" s="4"/>
      <c r="AG2081" s="4"/>
    </row>
    <row r="2082" spans="1:33">
      <c r="A2082" s="4" t="s">
        <v>385</v>
      </c>
      <c r="B2082" s="4" t="s">
        <v>43</v>
      </c>
      <c r="C2082" s="28">
        <v>40025</v>
      </c>
      <c r="D2082" s="4">
        <v>2009</v>
      </c>
      <c r="E2082" s="33">
        <v>0.51041666666666663</v>
      </c>
      <c r="F2082" s="33">
        <v>0.51527777777777783</v>
      </c>
      <c r="G2082" s="33">
        <f t="shared" si="229"/>
        <v>4.8611111111112049E-3</v>
      </c>
      <c r="H2082" s="4">
        <v>2</v>
      </c>
      <c r="I2082" s="5">
        <v>2</v>
      </c>
      <c r="J2082" s="5">
        <v>8</v>
      </c>
      <c r="K2082" s="4">
        <v>8</v>
      </c>
      <c r="L2082" s="4" t="s">
        <v>52</v>
      </c>
      <c r="M2082" s="4" t="s">
        <v>53</v>
      </c>
      <c r="N2082" s="4">
        <v>2</v>
      </c>
      <c r="O2082" s="5">
        <f t="shared" si="230"/>
        <v>32.340000000000003</v>
      </c>
      <c r="P2082" s="5">
        <v>9.8000000000000007</v>
      </c>
      <c r="Q2082" s="5">
        <f t="shared" si="231"/>
        <v>38.94</v>
      </c>
      <c r="R2082" s="5">
        <v>11.8</v>
      </c>
      <c r="S2082" s="5">
        <f t="shared" si="232"/>
        <v>38.94</v>
      </c>
      <c r="T2082" s="5">
        <v>11.8</v>
      </c>
      <c r="U2082" s="8">
        <f t="shared" si="233"/>
        <v>35.64</v>
      </c>
      <c r="V2082" s="5">
        <f t="shared" si="234"/>
        <v>10.8</v>
      </c>
      <c r="W2082" s="12">
        <v>27.842220000000001</v>
      </c>
      <c r="X2082" s="12">
        <v>-115.14236</v>
      </c>
      <c r="Y2082" s="4">
        <f t="shared" si="228"/>
        <v>53.6</v>
      </c>
      <c r="Z2082" s="4">
        <v>12</v>
      </c>
      <c r="AA2082" s="4">
        <v>8</v>
      </c>
      <c r="AB2082" s="4" t="s">
        <v>611</v>
      </c>
      <c r="AC2082" s="4">
        <v>2</v>
      </c>
      <c r="AD2082" s="4" t="s">
        <v>38</v>
      </c>
      <c r="AE2082" s="4">
        <v>180</v>
      </c>
      <c r="AF2082" s="4"/>
      <c r="AG2082" s="4"/>
    </row>
    <row r="2083" spans="1:33">
      <c r="A2083" s="4" t="s">
        <v>386</v>
      </c>
      <c r="B2083" s="4" t="s">
        <v>238</v>
      </c>
      <c r="C2083" s="28">
        <v>40025</v>
      </c>
      <c r="D2083" s="4">
        <v>2009</v>
      </c>
      <c r="E2083" s="33">
        <v>0.4152777777777778</v>
      </c>
      <c r="F2083" s="33">
        <v>0.42222222222222222</v>
      </c>
      <c r="G2083" s="33">
        <f t="shared" si="229"/>
        <v>6.9444444444444198E-3</v>
      </c>
      <c r="H2083" s="4">
        <v>2</v>
      </c>
      <c r="I2083" s="5">
        <v>1</v>
      </c>
      <c r="J2083" s="5">
        <v>9</v>
      </c>
      <c r="K2083" s="4">
        <v>9</v>
      </c>
      <c r="L2083" s="4" t="s">
        <v>52</v>
      </c>
      <c r="M2083" s="4" t="s">
        <v>53</v>
      </c>
      <c r="N2083" s="4">
        <v>2</v>
      </c>
      <c r="O2083" s="5">
        <f t="shared" si="230"/>
        <v>56.43</v>
      </c>
      <c r="P2083" s="5">
        <v>17.100000000000001</v>
      </c>
      <c r="Q2083" s="5">
        <f t="shared" si="231"/>
        <v>59.069999999999993</v>
      </c>
      <c r="R2083" s="5">
        <v>17.899999999999999</v>
      </c>
      <c r="S2083" s="5">
        <f t="shared" si="232"/>
        <v>59.069999999999993</v>
      </c>
      <c r="T2083" s="5">
        <v>17.899999999999999</v>
      </c>
      <c r="U2083" s="8">
        <f t="shared" si="233"/>
        <v>57.75</v>
      </c>
      <c r="V2083" s="5">
        <f t="shared" si="234"/>
        <v>17.5</v>
      </c>
      <c r="W2083" s="12">
        <v>27.838139999999999</v>
      </c>
      <c r="X2083" s="12">
        <v>-115.13312000000001</v>
      </c>
      <c r="Y2083" s="4">
        <f t="shared" si="228"/>
        <v>53.6</v>
      </c>
      <c r="Z2083" s="4">
        <v>12</v>
      </c>
      <c r="AA2083" s="4">
        <v>7</v>
      </c>
      <c r="AB2083" s="4" t="s">
        <v>615</v>
      </c>
      <c r="AC2083" s="4">
        <v>1</v>
      </c>
      <c r="AD2083" s="4" t="s">
        <v>38</v>
      </c>
      <c r="AE2083" s="4">
        <v>30</v>
      </c>
      <c r="AF2083" s="4"/>
      <c r="AG2083" s="4"/>
    </row>
    <row r="2084" spans="1:33">
      <c r="A2084" s="4" t="s">
        <v>386</v>
      </c>
      <c r="B2084" s="4" t="s">
        <v>238</v>
      </c>
      <c r="C2084" s="28">
        <v>40025</v>
      </c>
      <c r="D2084" s="4">
        <v>2009</v>
      </c>
      <c r="E2084" s="33">
        <v>0.4152777777777778</v>
      </c>
      <c r="F2084" s="33">
        <v>0.42222222222222222</v>
      </c>
      <c r="G2084" s="33">
        <f t="shared" si="229"/>
        <v>6.9444444444444198E-3</v>
      </c>
      <c r="H2084" s="4">
        <v>2</v>
      </c>
      <c r="I2084" s="5">
        <v>1</v>
      </c>
      <c r="J2084" s="5">
        <v>9</v>
      </c>
      <c r="K2084" s="4">
        <v>9</v>
      </c>
      <c r="L2084" s="4" t="s">
        <v>52</v>
      </c>
      <c r="M2084" s="4" t="s">
        <v>53</v>
      </c>
      <c r="N2084" s="4">
        <v>2</v>
      </c>
      <c r="O2084" s="5">
        <f t="shared" si="230"/>
        <v>56.43</v>
      </c>
      <c r="P2084" s="5">
        <v>17.100000000000001</v>
      </c>
      <c r="Q2084" s="5">
        <f t="shared" si="231"/>
        <v>59.069999999999993</v>
      </c>
      <c r="R2084" s="5">
        <v>17.899999999999999</v>
      </c>
      <c r="S2084" s="5">
        <f t="shared" si="232"/>
        <v>59.069999999999993</v>
      </c>
      <c r="T2084" s="5">
        <v>17.899999999999999</v>
      </c>
      <c r="U2084" s="8">
        <f t="shared" si="233"/>
        <v>57.75</v>
      </c>
      <c r="V2084" s="5">
        <f t="shared" si="234"/>
        <v>17.5</v>
      </c>
      <c r="W2084" s="12">
        <v>27.838139999999999</v>
      </c>
      <c r="X2084" s="12">
        <v>-115.13312000000001</v>
      </c>
      <c r="Y2084" s="4">
        <f t="shared" si="228"/>
        <v>53.6</v>
      </c>
      <c r="Z2084" s="4">
        <v>12</v>
      </c>
      <c r="AA2084" s="4">
        <v>7</v>
      </c>
      <c r="AB2084" s="4" t="s">
        <v>618</v>
      </c>
      <c r="AC2084" s="4">
        <v>3</v>
      </c>
      <c r="AD2084" s="4" t="s">
        <v>38</v>
      </c>
      <c r="AE2084" s="4">
        <v>30</v>
      </c>
      <c r="AF2084" s="4"/>
      <c r="AG2084" s="4"/>
    </row>
    <row r="2085" spans="1:33">
      <c r="A2085" s="4" t="s">
        <v>386</v>
      </c>
      <c r="B2085" s="4" t="s">
        <v>238</v>
      </c>
      <c r="C2085" s="28">
        <v>40025</v>
      </c>
      <c r="D2085" s="4">
        <v>2009</v>
      </c>
      <c r="E2085" s="33">
        <v>0.4152777777777778</v>
      </c>
      <c r="F2085" s="33">
        <v>0.42222222222222222</v>
      </c>
      <c r="G2085" s="33">
        <f t="shared" si="229"/>
        <v>6.9444444444444198E-3</v>
      </c>
      <c r="H2085" s="4">
        <v>2</v>
      </c>
      <c r="I2085" s="5">
        <v>1</v>
      </c>
      <c r="J2085" s="5">
        <v>9</v>
      </c>
      <c r="K2085" s="4">
        <v>9</v>
      </c>
      <c r="L2085" s="4" t="s">
        <v>52</v>
      </c>
      <c r="M2085" s="4" t="s">
        <v>53</v>
      </c>
      <c r="N2085" s="4">
        <v>2</v>
      </c>
      <c r="O2085" s="5">
        <f t="shared" si="230"/>
        <v>56.43</v>
      </c>
      <c r="P2085" s="5">
        <v>17.100000000000001</v>
      </c>
      <c r="Q2085" s="5">
        <f t="shared" si="231"/>
        <v>59.069999999999993</v>
      </c>
      <c r="R2085" s="5">
        <v>17.899999999999999</v>
      </c>
      <c r="S2085" s="5">
        <f t="shared" si="232"/>
        <v>59.069999999999993</v>
      </c>
      <c r="T2085" s="5">
        <v>17.899999999999999</v>
      </c>
      <c r="U2085" s="8">
        <f t="shared" si="233"/>
        <v>57.75</v>
      </c>
      <c r="V2085" s="5">
        <f t="shared" si="234"/>
        <v>17.5</v>
      </c>
      <c r="W2085" s="12">
        <v>27.838139999999999</v>
      </c>
      <c r="X2085" s="12">
        <v>-115.13312000000001</v>
      </c>
      <c r="Y2085" s="4">
        <f t="shared" si="228"/>
        <v>53.6</v>
      </c>
      <c r="Z2085" s="4">
        <v>12</v>
      </c>
      <c r="AA2085" s="4">
        <v>7</v>
      </c>
      <c r="AB2085" s="9" t="s">
        <v>753</v>
      </c>
      <c r="AC2085" s="4">
        <v>12</v>
      </c>
      <c r="AD2085" s="4" t="s">
        <v>38</v>
      </c>
      <c r="AE2085" s="4">
        <v>30</v>
      </c>
      <c r="AF2085" s="4"/>
      <c r="AG2085" s="4"/>
    </row>
    <row r="2086" spans="1:33">
      <c r="A2086" s="4" t="s">
        <v>386</v>
      </c>
      <c r="B2086" s="4" t="s">
        <v>238</v>
      </c>
      <c r="C2086" s="28">
        <v>40025</v>
      </c>
      <c r="D2086" s="4">
        <v>2009</v>
      </c>
      <c r="E2086" s="33">
        <v>0.4152777777777778</v>
      </c>
      <c r="F2086" s="33">
        <v>0.42222222222222222</v>
      </c>
      <c r="G2086" s="33">
        <f t="shared" si="229"/>
        <v>6.9444444444444198E-3</v>
      </c>
      <c r="H2086" s="4">
        <v>2</v>
      </c>
      <c r="I2086" s="5">
        <v>1</v>
      </c>
      <c r="J2086" s="5">
        <v>9</v>
      </c>
      <c r="K2086" s="4">
        <v>9</v>
      </c>
      <c r="L2086" s="4" t="s">
        <v>52</v>
      </c>
      <c r="M2086" s="4" t="s">
        <v>53</v>
      </c>
      <c r="N2086" s="4">
        <v>2</v>
      </c>
      <c r="O2086" s="5">
        <f t="shared" si="230"/>
        <v>56.43</v>
      </c>
      <c r="P2086" s="5">
        <v>17.100000000000001</v>
      </c>
      <c r="Q2086" s="5">
        <f t="shared" si="231"/>
        <v>59.069999999999993</v>
      </c>
      <c r="R2086" s="5">
        <v>17.899999999999999</v>
      </c>
      <c r="S2086" s="5">
        <f t="shared" si="232"/>
        <v>59.069999999999993</v>
      </c>
      <c r="T2086" s="5">
        <v>17.899999999999999</v>
      </c>
      <c r="U2086" s="8">
        <f t="shared" si="233"/>
        <v>57.75</v>
      </c>
      <c r="V2086" s="5">
        <f t="shared" si="234"/>
        <v>17.5</v>
      </c>
      <c r="W2086" s="12">
        <v>27.838139999999999</v>
      </c>
      <c r="X2086" s="12">
        <v>-115.13312000000001</v>
      </c>
      <c r="Y2086" s="4">
        <f t="shared" si="228"/>
        <v>53.6</v>
      </c>
      <c r="Z2086" s="4">
        <v>12</v>
      </c>
      <c r="AA2086" s="4">
        <v>7</v>
      </c>
      <c r="AB2086" s="4" t="s">
        <v>619</v>
      </c>
      <c r="AC2086" s="4">
        <v>9</v>
      </c>
      <c r="AD2086" s="4" t="s">
        <v>38</v>
      </c>
      <c r="AE2086" s="4">
        <v>30</v>
      </c>
      <c r="AF2086" s="4"/>
      <c r="AG2086" s="4"/>
    </row>
    <row r="2087" spans="1:33">
      <c r="A2087" s="4" t="s">
        <v>386</v>
      </c>
      <c r="B2087" s="4" t="s">
        <v>238</v>
      </c>
      <c r="C2087" s="28">
        <v>40025</v>
      </c>
      <c r="D2087" s="4">
        <v>2009</v>
      </c>
      <c r="E2087" s="33">
        <v>0.4152777777777778</v>
      </c>
      <c r="F2087" s="33">
        <v>0.42222222222222222</v>
      </c>
      <c r="G2087" s="33">
        <f t="shared" si="229"/>
        <v>6.9444444444444198E-3</v>
      </c>
      <c r="H2087" s="4">
        <v>2</v>
      </c>
      <c r="I2087" s="5">
        <v>1</v>
      </c>
      <c r="J2087" s="5">
        <v>9</v>
      </c>
      <c r="K2087" s="4">
        <v>9</v>
      </c>
      <c r="L2087" s="4" t="s">
        <v>52</v>
      </c>
      <c r="M2087" s="4" t="s">
        <v>53</v>
      </c>
      <c r="N2087" s="4">
        <v>2</v>
      </c>
      <c r="O2087" s="5">
        <f t="shared" si="230"/>
        <v>56.43</v>
      </c>
      <c r="P2087" s="5">
        <v>17.100000000000001</v>
      </c>
      <c r="Q2087" s="5">
        <f t="shared" si="231"/>
        <v>59.069999999999993</v>
      </c>
      <c r="R2087" s="5">
        <v>17.899999999999999</v>
      </c>
      <c r="S2087" s="5">
        <f t="shared" si="232"/>
        <v>59.069999999999993</v>
      </c>
      <c r="T2087" s="5">
        <v>17.899999999999999</v>
      </c>
      <c r="U2087" s="8">
        <f t="shared" si="233"/>
        <v>57.75</v>
      </c>
      <c r="V2087" s="5">
        <f t="shared" si="234"/>
        <v>17.5</v>
      </c>
      <c r="W2087" s="12">
        <v>27.838139999999999</v>
      </c>
      <c r="X2087" s="12">
        <v>-115.13312000000001</v>
      </c>
      <c r="Y2087" s="4">
        <f t="shared" si="228"/>
        <v>53.6</v>
      </c>
      <c r="Z2087" s="4">
        <v>12</v>
      </c>
      <c r="AA2087" s="4">
        <v>7</v>
      </c>
      <c r="AB2087" s="4" t="s">
        <v>614</v>
      </c>
      <c r="AC2087" s="4">
        <v>11</v>
      </c>
      <c r="AD2087" s="4" t="s">
        <v>38</v>
      </c>
      <c r="AE2087" s="4">
        <v>30</v>
      </c>
      <c r="AF2087" s="4"/>
      <c r="AG2087" s="4"/>
    </row>
    <row r="2088" spans="1:33">
      <c r="A2088" s="4" t="s">
        <v>386</v>
      </c>
      <c r="B2088" s="4" t="s">
        <v>238</v>
      </c>
      <c r="C2088" s="28">
        <v>40025</v>
      </c>
      <c r="D2088" s="4">
        <v>2009</v>
      </c>
      <c r="E2088" s="33">
        <v>0.4152777777777778</v>
      </c>
      <c r="F2088" s="33">
        <v>0.42222222222222222</v>
      </c>
      <c r="G2088" s="33">
        <f t="shared" si="229"/>
        <v>6.9444444444444198E-3</v>
      </c>
      <c r="H2088" s="4">
        <v>2</v>
      </c>
      <c r="I2088" s="5">
        <v>1</v>
      </c>
      <c r="J2088" s="5">
        <v>9</v>
      </c>
      <c r="K2088" s="4">
        <v>9</v>
      </c>
      <c r="L2088" s="4" t="s">
        <v>52</v>
      </c>
      <c r="M2088" s="4" t="s">
        <v>53</v>
      </c>
      <c r="N2088" s="4">
        <v>2</v>
      </c>
      <c r="O2088" s="5">
        <f t="shared" si="230"/>
        <v>56.43</v>
      </c>
      <c r="P2088" s="5">
        <v>17.100000000000001</v>
      </c>
      <c r="Q2088" s="5">
        <f t="shared" si="231"/>
        <v>59.069999999999993</v>
      </c>
      <c r="R2088" s="5">
        <v>17.899999999999999</v>
      </c>
      <c r="S2088" s="5">
        <f t="shared" si="232"/>
        <v>59.069999999999993</v>
      </c>
      <c r="T2088" s="5">
        <v>17.899999999999999</v>
      </c>
      <c r="U2088" s="8">
        <f t="shared" si="233"/>
        <v>57.75</v>
      </c>
      <c r="V2088" s="5">
        <f t="shared" si="234"/>
        <v>17.5</v>
      </c>
      <c r="W2088" s="12">
        <v>27.838139999999999</v>
      </c>
      <c r="X2088" s="12">
        <v>-115.13312000000001</v>
      </c>
      <c r="Y2088" s="4">
        <f t="shared" si="228"/>
        <v>53.6</v>
      </c>
      <c r="Z2088" s="4">
        <v>12</v>
      </c>
      <c r="AA2088" s="4">
        <v>7</v>
      </c>
      <c r="AB2088" s="4" t="s">
        <v>613</v>
      </c>
      <c r="AC2088" s="4">
        <v>150</v>
      </c>
      <c r="AD2088" s="4">
        <v>10</v>
      </c>
      <c r="AE2088" s="4">
        <v>30</v>
      </c>
      <c r="AF2088" s="4">
        <v>50</v>
      </c>
      <c r="AG2088" s="4"/>
    </row>
    <row r="2089" spans="1:33">
      <c r="A2089" s="4" t="s">
        <v>386</v>
      </c>
      <c r="B2089" s="4" t="s">
        <v>238</v>
      </c>
      <c r="C2089" s="28">
        <v>40025</v>
      </c>
      <c r="D2089" s="4">
        <v>2009</v>
      </c>
      <c r="E2089" s="33">
        <v>0.4152777777777778</v>
      </c>
      <c r="F2089" s="33">
        <v>0.42222222222222222</v>
      </c>
      <c r="G2089" s="33">
        <f t="shared" si="229"/>
        <v>6.9444444444444198E-3</v>
      </c>
      <c r="H2089" s="4">
        <v>2</v>
      </c>
      <c r="I2089" s="5">
        <v>1</v>
      </c>
      <c r="J2089" s="5">
        <v>9</v>
      </c>
      <c r="K2089" s="4">
        <v>9</v>
      </c>
      <c r="L2089" s="4" t="s">
        <v>52</v>
      </c>
      <c r="M2089" s="4" t="s">
        <v>53</v>
      </c>
      <c r="N2089" s="4">
        <v>2</v>
      </c>
      <c r="O2089" s="5">
        <f t="shared" si="230"/>
        <v>56.43</v>
      </c>
      <c r="P2089" s="5">
        <v>17.100000000000001</v>
      </c>
      <c r="Q2089" s="5">
        <f t="shared" si="231"/>
        <v>59.069999999999993</v>
      </c>
      <c r="R2089" s="5">
        <v>17.899999999999999</v>
      </c>
      <c r="S2089" s="5">
        <f t="shared" si="232"/>
        <v>59.069999999999993</v>
      </c>
      <c r="T2089" s="5">
        <v>17.899999999999999</v>
      </c>
      <c r="U2089" s="8">
        <f t="shared" si="233"/>
        <v>57.75</v>
      </c>
      <c r="V2089" s="5">
        <f t="shared" si="234"/>
        <v>17.5</v>
      </c>
      <c r="W2089" s="12">
        <v>27.838139999999999</v>
      </c>
      <c r="X2089" s="12">
        <v>-115.13312000000001</v>
      </c>
      <c r="Y2089" s="4">
        <f t="shared" si="228"/>
        <v>53.6</v>
      </c>
      <c r="Z2089" s="4">
        <v>12</v>
      </c>
      <c r="AA2089" s="4">
        <v>7</v>
      </c>
      <c r="AB2089" s="4" t="s">
        <v>609</v>
      </c>
      <c r="AC2089" s="4">
        <v>4</v>
      </c>
      <c r="AD2089" s="4" t="s">
        <v>38</v>
      </c>
      <c r="AE2089" s="4">
        <v>30</v>
      </c>
      <c r="AF2089" s="4"/>
      <c r="AG2089" s="4"/>
    </row>
    <row r="2090" spans="1:33">
      <c r="A2090" s="4" t="s">
        <v>386</v>
      </c>
      <c r="B2090" s="4" t="s">
        <v>238</v>
      </c>
      <c r="C2090" s="28">
        <v>40025</v>
      </c>
      <c r="D2090" s="4">
        <v>2009</v>
      </c>
      <c r="E2090" s="33">
        <v>0.4152777777777778</v>
      </c>
      <c r="F2090" s="33">
        <v>0.42222222222222222</v>
      </c>
      <c r="G2090" s="33">
        <f t="shared" si="229"/>
        <v>6.9444444444444198E-3</v>
      </c>
      <c r="H2090" s="4">
        <v>2</v>
      </c>
      <c r="I2090" s="5">
        <v>1</v>
      </c>
      <c r="J2090" s="5">
        <v>9</v>
      </c>
      <c r="K2090" s="4">
        <v>9</v>
      </c>
      <c r="L2090" s="4" t="s">
        <v>52</v>
      </c>
      <c r="M2090" s="4" t="s">
        <v>53</v>
      </c>
      <c r="N2090" s="4">
        <v>2</v>
      </c>
      <c r="O2090" s="5">
        <f t="shared" si="230"/>
        <v>56.43</v>
      </c>
      <c r="P2090" s="5">
        <v>17.100000000000001</v>
      </c>
      <c r="Q2090" s="5">
        <f t="shared" si="231"/>
        <v>59.069999999999993</v>
      </c>
      <c r="R2090" s="5">
        <v>17.899999999999999</v>
      </c>
      <c r="S2090" s="5">
        <f t="shared" si="232"/>
        <v>59.069999999999993</v>
      </c>
      <c r="T2090" s="5">
        <v>17.899999999999999</v>
      </c>
      <c r="U2090" s="8">
        <f t="shared" si="233"/>
        <v>57.75</v>
      </c>
      <c r="V2090" s="5">
        <f t="shared" si="234"/>
        <v>17.5</v>
      </c>
      <c r="W2090" s="12">
        <v>27.838139999999999</v>
      </c>
      <c r="X2090" s="12">
        <v>-115.13312000000001</v>
      </c>
      <c r="Y2090" s="4">
        <f t="shared" si="228"/>
        <v>53.6</v>
      </c>
      <c r="Z2090" s="4">
        <v>12</v>
      </c>
      <c r="AA2090" s="4">
        <v>7</v>
      </c>
      <c r="AB2090" s="4" t="s">
        <v>608</v>
      </c>
      <c r="AC2090" s="4">
        <v>1</v>
      </c>
      <c r="AD2090" s="4" t="s">
        <v>38</v>
      </c>
      <c r="AE2090" s="4">
        <v>30</v>
      </c>
      <c r="AF2090" s="4"/>
      <c r="AG2090" s="4"/>
    </row>
    <row r="2091" spans="1:33">
      <c r="A2091" s="4" t="s">
        <v>386</v>
      </c>
      <c r="B2091" s="4" t="s">
        <v>238</v>
      </c>
      <c r="C2091" s="28">
        <v>40025</v>
      </c>
      <c r="D2091" s="4">
        <v>2009</v>
      </c>
      <c r="E2091" s="33">
        <v>0.4152777777777778</v>
      </c>
      <c r="F2091" s="33">
        <v>0.42222222222222222</v>
      </c>
      <c r="G2091" s="33">
        <f t="shared" si="229"/>
        <v>6.9444444444444198E-3</v>
      </c>
      <c r="H2091" s="4">
        <v>2</v>
      </c>
      <c r="I2091" s="5">
        <v>1</v>
      </c>
      <c r="J2091" s="5">
        <v>9</v>
      </c>
      <c r="K2091" s="4">
        <v>9</v>
      </c>
      <c r="L2091" s="4" t="s">
        <v>52</v>
      </c>
      <c r="M2091" s="4" t="s">
        <v>53</v>
      </c>
      <c r="N2091" s="4">
        <v>2</v>
      </c>
      <c r="O2091" s="5">
        <f t="shared" si="230"/>
        <v>56.43</v>
      </c>
      <c r="P2091" s="5">
        <v>17.100000000000001</v>
      </c>
      <c r="Q2091" s="5">
        <f t="shared" si="231"/>
        <v>59.069999999999993</v>
      </c>
      <c r="R2091" s="5">
        <v>17.899999999999999</v>
      </c>
      <c r="S2091" s="5">
        <f t="shared" si="232"/>
        <v>59.069999999999993</v>
      </c>
      <c r="T2091" s="5">
        <v>17.899999999999999</v>
      </c>
      <c r="U2091" s="8">
        <f t="shared" si="233"/>
        <v>57.75</v>
      </c>
      <c r="V2091" s="5">
        <f t="shared" si="234"/>
        <v>17.5</v>
      </c>
      <c r="W2091" s="12">
        <v>27.838139999999999</v>
      </c>
      <c r="X2091" s="12">
        <v>-115.13312000000001</v>
      </c>
      <c r="Y2091" s="4">
        <f t="shared" si="228"/>
        <v>53.6</v>
      </c>
      <c r="Z2091" s="4">
        <v>12</v>
      </c>
      <c r="AA2091" s="4">
        <v>7</v>
      </c>
      <c r="AB2091" s="4" t="s">
        <v>606</v>
      </c>
      <c r="AC2091" s="4">
        <v>1</v>
      </c>
      <c r="AD2091" s="4" t="s">
        <v>38</v>
      </c>
      <c r="AE2091" s="4">
        <v>30</v>
      </c>
      <c r="AF2091" s="4"/>
      <c r="AG2091" s="4"/>
    </row>
    <row r="2092" spans="1:33">
      <c r="A2092" s="4" t="s">
        <v>386</v>
      </c>
      <c r="B2092" s="4" t="s">
        <v>238</v>
      </c>
      <c r="C2092" s="28">
        <v>40025</v>
      </c>
      <c r="D2092" s="4">
        <v>2009</v>
      </c>
      <c r="E2092" s="33">
        <v>0.4152777777777778</v>
      </c>
      <c r="F2092" s="33">
        <v>0.42222222222222222</v>
      </c>
      <c r="G2092" s="33">
        <f t="shared" si="229"/>
        <v>6.9444444444444198E-3</v>
      </c>
      <c r="H2092" s="4">
        <v>2</v>
      </c>
      <c r="I2092" s="5">
        <v>1</v>
      </c>
      <c r="J2092" s="5">
        <v>9</v>
      </c>
      <c r="K2092" s="4">
        <v>9</v>
      </c>
      <c r="L2092" s="4" t="s">
        <v>52</v>
      </c>
      <c r="M2092" s="4" t="s">
        <v>53</v>
      </c>
      <c r="N2092" s="4">
        <v>2</v>
      </c>
      <c r="O2092" s="5">
        <f t="shared" si="230"/>
        <v>56.43</v>
      </c>
      <c r="P2092" s="5">
        <v>17.100000000000001</v>
      </c>
      <c r="Q2092" s="5">
        <f t="shared" si="231"/>
        <v>59.069999999999993</v>
      </c>
      <c r="R2092" s="5">
        <v>17.899999999999999</v>
      </c>
      <c r="S2092" s="5">
        <f t="shared" si="232"/>
        <v>59.069999999999993</v>
      </c>
      <c r="T2092" s="5">
        <v>17.899999999999999</v>
      </c>
      <c r="U2092" s="8">
        <f t="shared" si="233"/>
        <v>57.75</v>
      </c>
      <c r="V2092" s="5">
        <f t="shared" si="234"/>
        <v>17.5</v>
      </c>
      <c r="W2092" s="12">
        <v>27.838139999999999</v>
      </c>
      <c r="X2092" s="12">
        <v>-115.13312000000001</v>
      </c>
      <c r="Y2092" s="4">
        <f t="shared" si="228"/>
        <v>53.6</v>
      </c>
      <c r="Z2092" s="4">
        <v>12</v>
      </c>
      <c r="AA2092" s="4">
        <v>7</v>
      </c>
      <c r="AB2092" s="4" t="s">
        <v>607</v>
      </c>
      <c r="AC2092" s="4">
        <v>1</v>
      </c>
      <c r="AD2092" s="4" t="s">
        <v>38</v>
      </c>
      <c r="AE2092" s="4">
        <v>30</v>
      </c>
      <c r="AF2092" s="4"/>
      <c r="AG2092" s="4"/>
    </row>
    <row r="2093" spans="1:33">
      <c r="A2093" s="4" t="s">
        <v>386</v>
      </c>
      <c r="B2093" s="4" t="s">
        <v>238</v>
      </c>
      <c r="C2093" s="28">
        <v>40025</v>
      </c>
      <c r="D2093" s="4">
        <v>2009</v>
      </c>
      <c r="E2093" s="33">
        <v>0.4152777777777778</v>
      </c>
      <c r="F2093" s="33">
        <v>0.42222222222222222</v>
      </c>
      <c r="G2093" s="33">
        <f t="shared" si="229"/>
        <v>6.9444444444444198E-3</v>
      </c>
      <c r="H2093" s="4">
        <v>2</v>
      </c>
      <c r="I2093" s="5">
        <v>1</v>
      </c>
      <c r="J2093" s="5">
        <v>9</v>
      </c>
      <c r="K2093" s="4">
        <v>9</v>
      </c>
      <c r="L2093" s="4" t="s">
        <v>52</v>
      </c>
      <c r="M2093" s="4" t="s">
        <v>53</v>
      </c>
      <c r="N2093" s="4">
        <v>2</v>
      </c>
      <c r="O2093" s="5">
        <f t="shared" si="230"/>
        <v>56.43</v>
      </c>
      <c r="P2093" s="5">
        <v>17.100000000000001</v>
      </c>
      <c r="Q2093" s="5">
        <f t="shared" si="231"/>
        <v>59.069999999999993</v>
      </c>
      <c r="R2093" s="5">
        <v>17.899999999999999</v>
      </c>
      <c r="S2093" s="5">
        <f t="shared" si="232"/>
        <v>59.069999999999993</v>
      </c>
      <c r="T2093" s="5">
        <v>17.899999999999999</v>
      </c>
      <c r="U2093" s="8">
        <f t="shared" si="233"/>
        <v>57.75</v>
      </c>
      <c r="V2093" s="5">
        <f t="shared" si="234"/>
        <v>17.5</v>
      </c>
      <c r="W2093" s="12">
        <v>27.838139999999999</v>
      </c>
      <c r="X2093" s="12">
        <v>-115.13312000000001</v>
      </c>
      <c r="Y2093" s="4">
        <f t="shared" si="228"/>
        <v>53.6</v>
      </c>
      <c r="Z2093" s="4">
        <v>12</v>
      </c>
      <c r="AA2093" s="4">
        <v>7</v>
      </c>
      <c r="AB2093" s="4" t="s">
        <v>611</v>
      </c>
      <c r="AC2093" s="4">
        <v>3</v>
      </c>
      <c r="AD2093" s="4" t="s">
        <v>38</v>
      </c>
      <c r="AE2093" s="4">
        <v>30</v>
      </c>
      <c r="AF2093" s="4"/>
      <c r="AG2093" s="4"/>
    </row>
    <row r="2094" spans="1:33">
      <c r="A2094" s="4" t="s">
        <v>387</v>
      </c>
      <c r="B2094" s="4" t="s">
        <v>238</v>
      </c>
      <c r="C2094" s="28">
        <v>40025</v>
      </c>
      <c r="D2094" s="4">
        <v>2009</v>
      </c>
      <c r="E2094" s="33">
        <v>0.50555555555555554</v>
      </c>
      <c r="F2094" s="33">
        <v>0.51666666666666672</v>
      </c>
      <c r="G2094" s="33">
        <f t="shared" si="229"/>
        <v>1.1111111111111183E-2</v>
      </c>
      <c r="H2094" s="4">
        <v>2</v>
      </c>
      <c r="I2094" s="5">
        <v>2</v>
      </c>
      <c r="J2094" s="5">
        <v>10</v>
      </c>
      <c r="K2094" s="4">
        <v>10</v>
      </c>
      <c r="L2094" s="4" t="s">
        <v>52</v>
      </c>
      <c r="M2094" s="4" t="s">
        <v>53</v>
      </c>
      <c r="N2094" s="4">
        <v>2</v>
      </c>
      <c r="O2094" s="5">
        <f t="shared" si="230"/>
        <v>45.209999999999994</v>
      </c>
      <c r="P2094" s="5">
        <v>13.7</v>
      </c>
      <c r="Q2094" s="5">
        <f t="shared" si="231"/>
        <v>37.29</v>
      </c>
      <c r="R2094" s="5">
        <v>11.3</v>
      </c>
      <c r="S2094" s="5">
        <f t="shared" si="232"/>
        <v>45.209999999999994</v>
      </c>
      <c r="T2094" s="5">
        <v>13.7</v>
      </c>
      <c r="U2094" s="8">
        <f t="shared" si="233"/>
        <v>41.25</v>
      </c>
      <c r="V2094" s="5">
        <f t="shared" si="234"/>
        <v>12.5</v>
      </c>
      <c r="W2094" s="12">
        <v>27.842110000000002</v>
      </c>
      <c r="X2094" s="12">
        <v>-115.143</v>
      </c>
      <c r="Y2094" s="4">
        <f t="shared" si="228"/>
        <v>59</v>
      </c>
      <c r="Z2094" s="4">
        <v>15</v>
      </c>
      <c r="AA2094" s="4">
        <v>7</v>
      </c>
      <c r="AB2094" s="4" t="s">
        <v>604</v>
      </c>
      <c r="AC2094" s="4">
        <v>2</v>
      </c>
      <c r="AD2094" s="4" t="s">
        <v>38</v>
      </c>
      <c r="AE2094" s="4">
        <v>0</v>
      </c>
      <c r="AF2094" s="4"/>
      <c r="AG2094" s="4" t="s">
        <v>336</v>
      </c>
    </row>
    <row r="2095" spans="1:33">
      <c r="A2095" s="4" t="s">
        <v>387</v>
      </c>
      <c r="B2095" s="4" t="s">
        <v>238</v>
      </c>
      <c r="C2095" s="28">
        <v>40025</v>
      </c>
      <c r="D2095" s="4">
        <v>2009</v>
      </c>
      <c r="E2095" s="33">
        <v>0.50555555555555554</v>
      </c>
      <c r="F2095" s="33">
        <v>0.51666666666666672</v>
      </c>
      <c r="G2095" s="33">
        <f t="shared" si="229"/>
        <v>1.1111111111111183E-2</v>
      </c>
      <c r="H2095" s="4">
        <v>2</v>
      </c>
      <c r="I2095" s="5">
        <v>2</v>
      </c>
      <c r="J2095" s="5">
        <v>10</v>
      </c>
      <c r="K2095" s="4">
        <v>10</v>
      </c>
      <c r="L2095" s="4" t="s">
        <v>52</v>
      </c>
      <c r="M2095" s="4" t="s">
        <v>53</v>
      </c>
      <c r="N2095" s="4">
        <v>2</v>
      </c>
      <c r="O2095" s="5">
        <f t="shared" si="230"/>
        <v>45.209999999999994</v>
      </c>
      <c r="P2095" s="5">
        <v>13.7</v>
      </c>
      <c r="Q2095" s="5">
        <f t="shared" si="231"/>
        <v>37.29</v>
      </c>
      <c r="R2095" s="5">
        <v>11.3</v>
      </c>
      <c r="S2095" s="5">
        <f t="shared" si="232"/>
        <v>45.209999999999994</v>
      </c>
      <c r="T2095" s="5">
        <v>13.7</v>
      </c>
      <c r="U2095" s="8">
        <f t="shared" si="233"/>
        <v>41.25</v>
      </c>
      <c r="V2095" s="5">
        <f t="shared" si="234"/>
        <v>12.5</v>
      </c>
      <c r="W2095" s="12">
        <v>27.842110000000002</v>
      </c>
      <c r="X2095" s="12">
        <v>-115.143</v>
      </c>
      <c r="Y2095" s="4">
        <f t="shared" si="228"/>
        <v>59</v>
      </c>
      <c r="Z2095" s="4">
        <v>15</v>
      </c>
      <c r="AA2095" s="4">
        <v>7</v>
      </c>
      <c r="AB2095" s="4" t="s">
        <v>618</v>
      </c>
      <c r="AC2095" s="4">
        <v>9</v>
      </c>
      <c r="AD2095" s="4" t="s">
        <v>38</v>
      </c>
      <c r="AE2095" s="4">
        <v>0</v>
      </c>
      <c r="AF2095" s="4"/>
      <c r="AG2095" s="4"/>
    </row>
    <row r="2096" spans="1:33">
      <c r="A2096" s="4" t="s">
        <v>387</v>
      </c>
      <c r="B2096" s="4" t="s">
        <v>238</v>
      </c>
      <c r="C2096" s="28">
        <v>40025</v>
      </c>
      <c r="D2096" s="4">
        <v>2009</v>
      </c>
      <c r="E2096" s="33">
        <v>0.50555555555555554</v>
      </c>
      <c r="F2096" s="33">
        <v>0.51666666666666672</v>
      </c>
      <c r="G2096" s="33">
        <f t="shared" si="229"/>
        <v>1.1111111111111183E-2</v>
      </c>
      <c r="H2096" s="4">
        <v>2</v>
      </c>
      <c r="I2096" s="5">
        <v>2</v>
      </c>
      <c r="J2096" s="5">
        <v>10</v>
      </c>
      <c r="K2096" s="4">
        <v>10</v>
      </c>
      <c r="L2096" s="4" t="s">
        <v>52</v>
      </c>
      <c r="M2096" s="4" t="s">
        <v>53</v>
      </c>
      <c r="N2096" s="4">
        <v>2</v>
      </c>
      <c r="O2096" s="5">
        <f t="shared" si="230"/>
        <v>45.209999999999994</v>
      </c>
      <c r="P2096" s="5">
        <v>13.7</v>
      </c>
      <c r="Q2096" s="5">
        <f t="shared" si="231"/>
        <v>37.29</v>
      </c>
      <c r="R2096" s="5">
        <v>11.3</v>
      </c>
      <c r="S2096" s="5">
        <f t="shared" si="232"/>
        <v>45.209999999999994</v>
      </c>
      <c r="T2096" s="5">
        <v>13.7</v>
      </c>
      <c r="U2096" s="8">
        <f t="shared" si="233"/>
        <v>41.25</v>
      </c>
      <c r="V2096" s="5">
        <f t="shared" si="234"/>
        <v>12.5</v>
      </c>
      <c r="W2096" s="12">
        <v>27.842110000000002</v>
      </c>
      <c r="X2096" s="12">
        <v>-115.143</v>
      </c>
      <c r="Y2096" s="4">
        <f t="shared" si="228"/>
        <v>59</v>
      </c>
      <c r="Z2096" s="4">
        <v>15</v>
      </c>
      <c r="AA2096" s="4">
        <v>7</v>
      </c>
      <c r="AB2096" s="9" t="s">
        <v>753</v>
      </c>
      <c r="AC2096" s="4">
        <v>17</v>
      </c>
      <c r="AD2096" s="4" t="s">
        <v>38</v>
      </c>
      <c r="AE2096" s="4">
        <v>0</v>
      </c>
      <c r="AF2096" s="4"/>
      <c r="AG2096" s="4"/>
    </row>
    <row r="2097" spans="1:33">
      <c r="A2097" s="4" t="s">
        <v>387</v>
      </c>
      <c r="B2097" s="4" t="s">
        <v>238</v>
      </c>
      <c r="C2097" s="28">
        <v>40025</v>
      </c>
      <c r="D2097" s="4">
        <v>2009</v>
      </c>
      <c r="E2097" s="33">
        <v>0.50555555555555554</v>
      </c>
      <c r="F2097" s="33">
        <v>0.51666666666666672</v>
      </c>
      <c r="G2097" s="33">
        <f t="shared" si="229"/>
        <v>1.1111111111111183E-2</v>
      </c>
      <c r="H2097" s="4">
        <v>2</v>
      </c>
      <c r="I2097" s="5">
        <v>2</v>
      </c>
      <c r="J2097" s="5">
        <v>10</v>
      </c>
      <c r="K2097" s="4">
        <v>10</v>
      </c>
      <c r="L2097" s="4" t="s">
        <v>52</v>
      </c>
      <c r="M2097" s="4" t="s">
        <v>53</v>
      </c>
      <c r="N2097" s="4">
        <v>2</v>
      </c>
      <c r="O2097" s="5">
        <f t="shared" si="230"/>
        <v>45.209999999999994</v>
      </c>
      <c r="P2097" s="5">
        <v>13.7</v>
      </c>
      <c r="Q2097" s="5">
        <f t="shared" si="231"/>
        <v>37.29</v>
      </c>
      <c r="R2097" s="5">
        <v>11.3</v>
      </c>
      <c r="S2097" s="5">
        <f t="shared" si="232"/>
        <v>45.209999999999994</v>
      </c>
      <c r="T2097" s="5">
        <v>13.7</v>
      </c>
      <c r="U2097" s="8">
        <f t="shared" si="233"/>
        <v>41.25</v>
      </c>
      <c r="V2097" s="5">
        <f t="shared" si="234"/>
        <v>12.5</v>
      </c>
      <c r="W2097" s="12">
        <v>27.842110000000002</v>
      </c>
      <c r="X2097" s="12">
        <v>-115.143</v>
      </c>
      <c r="Y2097" s="4">
        <f t="shared" si="228"/>
        <v>59</v>
      </c>
      <c r="Z2097" s="4">
        <v>15</v>
      </c>
      <c r="AA2097" s="4">
        <v>7</v>
      </c>
      <c r="AB2097" s="4" t="s">
        <v>619</v>
      </c>
      <c r="AC2097" s="4">
        <v>12</v>
      </c>
      <c r="AD2097" s="4" t="s">
        <v>38</v>
      </c>
      <c r="AE2097" s="4">
        <v>0</v>
      </c>
      <c r="AF2097" s="4"/>
      <c r="AG2097" s="4"/>
    </row>
    <row r="2098" spans="1:33">
      <c r="A2098" s="4" t="s">
        <v>387</v>
      </c>
      <c r="B2098" s="4" t="s">
        <v>238</v>
      </c>
      <c r="C2098" s="28">
        <v>40025</v>
      </c>
      <c r="D2098" s="4">
        <v>2009</v>
      </c>
      <c r="E2098" s="33">
        <v>0.50555555555555554</v>
      </c>
      <c r="F2098" s="33">
        <v>0.51666666666666672</v>
      </c>
      <c r="G2098" s="33">
        <f t="shared" si="229"/>
        <v>1.1111111111111183E-2</v>
      </c>
      <c r="H2098" s="4">
        <v>2</v>
      </c>
      <c r="I2098" s="5">
        <v>2</v>
      </c>
      <c r="J2098" s="5">
        <v>10</v>
      </c>
      <c r="K2098" s="4">
        <v>10</v>
      </c>
      <c r="L2098" s="4" t="s">
        <v>52</v>
      </c>
      <c r="M2098" s="4" t="s">
        <v>53</v>
      </c>
      <c r="N2098" s="4">
        <v>2</v>
      </c>
      <c r="O2098" s="5">
        <f t="shared" si="230"/>
        <v>45.209999999999994</v>
      </c>
      <c r="P2098" s="5">
        <v>13.7</v>
      </c>
      <c r="Q2098" s="5">
        <f t="shared" si="231"/>
        <v>37.29</v>
      </c>
      <c r="R2098" s="5">
        <v>11.3</v>
      </c>
      <c r="S2098" s="5">
        <f t="shared" si="232"/>
        <v>45.209999999999994</v>
      </c>
      <c r="T2098" s="5">
        <v>13.7</v>
      </c>
      <c r="U2098" s="8">
        <f t="shared" si="233"/>
        <v>41.25</v>
      </c>
      <c r="V2098" s="5">
        <f t="shared" si="234"/>
        <v>12.5</v>
      </c>
      <c r="W2098" s="12">
        <v>27.842110000000002</v>
      </c>
      <c r="X2098" s="12">
        <v>-115.143</v>
      </c>
      <c r="Y2098" s="4">
        <f>(Z2098*1.8)+32</f>
        <v>59</v>
      </c>
      <c r="Z2098" s="4">
        <v>15</v>
      </c>
      <c r="AA2098" s="4">
        <v>7</v>
      </c>
      <c r="AB2098" s="4" t="s">
        <v>621</v>
      </c>
      <c r="AC2098" s="4">
        <v>1</v>
      </c>
      <c r="AD2098" s="4" t="s">
        <v>38</v>
      </c>
      <c r="AE2098" s="4">
        <v>0</v>
      </c>
      <c r="AF2098" s="4"/>
      <c r="AG2098" s="4"/>
    </row>
    <row r="2099" spans="1:33">
      <c r="A2099" s="4" t="s">
        <v>387</v>
      </c>
      <c r="B2099" s="4" t="s">
        <v>238</v>
      </c>
      <c r="C2099" s="28">
        <v>40025</v>
      </c>
      <c r="D2099" s="4">
        <v>2009</v>
      </c>
      <c r="E2099" s="33">
        <v>0.50555555555555554</v>
      </c>
      <c r="F2099" s="33">
        <v>0.51666666666666672</v>
      </c>
      <c r="G2099" s="33">
        <f t="shared" si="229"/>
        <v>1.1111111111111183E-2</v>
      </c>
      <c r="H2099" s="4">
        <v>2</v>
      </c>
      <c r="I2099" s="5">
        <v>2</v>
      </c>
      <c r="J2099" s="5">
        <v>10</v>
      </c>
      <c r="K2099" s="4">
        <v>10</v>
      </c>
      <c r="L2099" s="4" t="s">
        <v>52</v>
      </c>
      <c r="M2099" s="4" t="s">
        <v>53</v>
      </c>
      <c r="N2099" s="4">
        <v>2</v>
      </c>
      <c r="O2099" s="5">
        <f t="shared" si="230"/>
        <v>45.209999999999994</v>
      </c>
      <c r="P2099" s="5">
        <v>13.7</v>
      </c>
      <c r="Q2099" s="5">
        <f t="shared" si="231"/>
        <v>37.29</v>
      </c>
      <c r="R2099" s="5">
        <v>11.3</v>
      </c>
      <c r="S2099" s="5">
        <f t="shared" si="232"/>
        <v>45.209999999999994</v>
      </c>
      <c r="T2099" s="5">
        <v>13.7</v>
      </c>
      <c r="U2099" s="8">
        <f t="shared" si="233"/>
        <v>41.25</v>
      </c>
      <c r="V2099" s="5">
        <f t="shared" si="234"/>
        <v>12.5</v>
      </c>
      <c r="W2099" s="12">
        <v>27.842110000000002</v>
      </c>
      <c r="X2099" s="12">
        <v>-115.143</v>
      </c>
      <c r="Y2099" s="4">
        <f t="shared" ref="Y2099:Y2119" si="235">(Z2099*1.8)+32</f>
        <v>59</v>
      </c>
      <c r="Z2099" s="4">
        <v>15</v>
      </c>
      <c r="AA2099" s="4">
        <v>7</v>
      </c>
      <c r="AB2099" s="4" t="s">
        <v>620</v>
      </c>
      <c r="AC2099" s="4">
        <v>12</v>
      </c>
      <c r="AD2099" s="4" t="s">
        <v>38</v>
      </c>
      <c r="AE2099" s="4">
        <v>0</v>
      </c>
      <c r="AF2099" s="4"/>
      <c r="AG2099" s="4"/>
    </row>
    <row r="2100" spans="1:33">
      <c r="A2100" s="4" t="s">
        <v>387</v>
      </c>
      <c r="B2100" s="4" t="s">
        <v>238</v>
      </c>
      <c r="C2100" s="28">
        <v>40025</v>
      </c>
      <c r="D2100" s="4">
        <v>2009</v>
      </c>
      <c r="E2100" s="33">
        <v>0.50555555555555554</v>
      </c>
      <c r="F2100" s="33">
        <v>0.51666666666666672</v>
      </c>
      <c r="G2100" s="33">
        <f t="shared" si="229"/>
        <v>1.1111111111111183E-2</v>
      </c>
      <c r="H2100" s="4">
        <v>2</v>
      </c>
      <c r="I2100" s="5">
        <v>2</v>
      </c>
      <c r="J2100" s="5">
        <v>10</v>
      </c>
      <c r="K2100" s="4">
        <v>10</v>
      </c>
      <c r="L2100" s="4" t="s">
        <v>52</v>
      </c>
      <c r="M2100" s="4" t="s">
        <v>53</v>
      </c>
      <c r="N2100" s="4">
        <v>2</v>
      </c>
      <c r="O2100" s="5">
        <f t="shared" si="230"/>
        <v>45.209999999999994</v>
      </c>
      <c r="P2100" s="5">
        <v>13.7</v>
      </c>
      <c r="Q2100" s="5">
        <f t="shared" si="231"/>
        <v>37.29</v>
      </c>
      <c r="R2100" s="5">
        <v>11.3</v>
      </c>
      <c r="S2100" s="5">
        <f t="shared" si="232"/>
        <v>45.209999999999994</v>
      </c>
      <c r="T2100" s="5">
        <v>13.7</v>
      </c>
      <c r="U2100" s="8">
        <f t="shared" si="233"/>
        <v>41.25</v>
      </c>
      <c r="V2100" s="5">
        <f t="shared" si="234"/>
        <v>12.5</v>
      </c>
      <c r="W2100" s="12">
        <v>27.842110000000002</v>
      </c>
      <c r="X2100" s="12">
        <v>-115.143</v>
      </c>
      <c r="Y2100" s="4">
        <f t="shared" si="235"/>
        <v>59</v>
      </c>
      <c r="Z2100" s="4">
        <v>15</v>
      </c>
      <c r="AA2100" s="4">
        <v>7</v>
      </c>
      <c r="AB2100" s="4" t="s">
        <v>614</v>
      </c>
      <c r="AC2100" s="4">
        <v>14</v>
      </c>
      <c r="AD2100" s="4" t="s">
        <v>38</v>
      </c>
      <c r="AE2100" s="4">
        <v>0</v>
      </c>
      <c r="AF2100" s="4"/>
      <c r="AG2100" s="4"/>
    </row>
    <row r="2101" spans="1:33">
      <c r="A2101" s="4" t="s">
        <v>387</v>
      </c>
      <c r="B2101" s="4" t="s">
        <v>238</v>
      </c>
      <c r="C2101" s="28">
        <v>40025</v>
      </c>
      <c r="D2101" s="4">
        <v>2009</v>
      </c>
      <c r="E2101" s="33">
        <v>0.50555555555555554</v>
      </c>
      <c r="F2101" s="33">
        <v>0.51666666666666672</v>
      </c>
      <c r="G2101" s="33">
        <f t="shared" si="229"/>
        <v>1.1111111111111183E-2</v>
      </c>
      <c r="H2101" s="4">
        <v>2</v>
      </c>
      <c r="I2101" s="5">
        <v>2</v>
      </c>
      <c r="J2101" s="5">
        <v>10</v>
      </c>
      <c r="K2101" s="4">
        <v>10</v>
      </c>
      <c r="L2101" s="4" t="s">
        <v>52</v>
      </c>
      <c r="M2101" s="4" t="s">
        <v>53</v>
      </c>
      <c r="N2101" s="4">
        <v>2</v>
      </c>
      <c r="O2101" s="5">
        <f t="shared" si="230"/>
        <v>45.209999999999994</v>
      </c>
      <c r="P2101" s="5">
        <v>13.7</v>
      </c>
      <c r="Q2101" s="5">
        <f t="shared" si="231"/>
        <v>37.29</v>
      </c>
      <c r="R2101" s="5">
        <v>11.3</v>
      </c>
      <c r="S2101" s="5">
        <f t="shared" si="232"/>
        <v>45.209999999999994</v>
      </c>
      <c r="T2101" s="5">
        <v>13.7</v>
      </c>
      <c r="U2101" s="8">
        <f t="shared" si="233"/>
        <v>41.25</v>
      </c>
      <c r="V2101" s="5">
        <f t="shared" si="234"/>
        <v>12.5</v>
      </c>
      <c r="W2101" s="12">
        <v>27.842110000000002</v>
      </c>
      <c r="X2101" s="12">
        <v>-115.143</v>
      </c>
      <c r="Y2101" s="4">
        <f t="shared" si="235"/>
        <v>59</v>
      </c>
      <c r="Z2101" s="4">
        <v>15</v>
      </c>
      <c r="AA2101" s="4">
        <v>7</v>
      </c>
      <c r="AB2101" s="4" t="s">
        <v>613</v>
      </c>
      <c r="AC2101" s="4">
        <v>375</v>
      </c>
      <c r="AD2101" s="4">
        <v>4</v>
      </c>
      <c r="AE2101" s="4">
        <v>0</v>
      </c>
      <c r="AF2101" s="4">
        <v>50</v>
      </c>
      <c r="AG2101" s="4"/>
    </row>
    <row r="2102" spans="1:33">
      <c r="A2102" s="4" t="s">
        <v>387</v>
      </c>
      <c r="B2102" s="4" t="s">
        <v>238</v>
      </c>
      <c r="C2102" s="28">
        <v>40025</v>
      </c>
      <c r="D2102" s="4">
        <v>2009</v>
      </c>
      <c r="E2102" s="33">
        <v>0.50555555555555554</v>
      </c>
      <c r="F2102" s="33">
        <v>0.51666666666666672</v>
      </c>
      <c r="G2102" s="33">
        <f t="shared" si="229"/>
        <v>1.1111111111111183E-2</v>
      </c>
      <c r="H2102" s="4">
        <v>2</v>
      </c>
      <c r="I2102" s="5">
        <v>2</v>
      </c>
      <c r="J2102" s="5">
        <v>10</v>
      </c>
      <c r="K2102" s="4">
        <v>10</v>
      </c>
      <c r="L2102" s="4" t="s">
        <v>52</v>
      </c>
      <c r="M2102" s="4" t="s">
        <v>53</v>
      </c>
      <c r="N2102" s="4">
        <v>2</v>
      </c>
      <c r="O2102" s="5">
        <f t="shared" si="230"/>
        <v>45.209999999999994</v>
      </c>
      <c r="P2102" s="5">
        <v>13.7</v>
      </c>
      <c r="Q2102" s="5">
        <f t="shared" si="231"/>
        <v>37.29</v>
      </c>
      <c r="R2102" s="5">
        <v>11.3</v>
      </c>
      <c r="S2102" s="5">
        <f t="shared" si="232"/>
        <v>45.209999999999994</v>
      </c>
      <c r="T2102" s="5">
        <v>13.7</v>
      </c>
      <c r="U2102" s="8">
        <f t="shared" si="233"/>
        <v>41.25</v>
      </c>
      <c r="V2102" s="5">
        <f t="shared" si="234"/>
        <v>12.5</v>
      </c>
      <c r="W2102" s="12">
        <v>27.842110000000002</v>
      </c>
      <c r="X2102" s="12">
        <v>-115.143</v>
      </c>
      <c r="Y2102" s="4">
        <f t="shared" si="235"/>
        <v>59</v>
      </c>
      <c r="Z2102" s="4">
        <v>15</v>
      </c>
      <c r="AA2102" s="4">
        <v>7</v>
      </c>
      <c r="AB2102" s="4" t="s">
        <v>609</v>
      </c>
      <c r="AC2102" s="4">
        <v>15</v>
      </c>
      <c r="AD2102" s="4" t="s">
        <v>38</v>
      </c>
      <c r="AE2102" s="4">
        <v>0</v>
      </c>
      <c r="AF2102" s="4"/>
      <c r="AG2102" s="4"/>
    </row>
    <row r="2103" spans="1:33">
      <c r="A2103" s="4" t="s">
        <v>387</v>
      </c>
      <c r="B2103" s="4" t="s">
        <v>238</v>
      </c>
      <c r="C2103" s="28">
        <v>40025</v>
      </c>
      <c r="D2103" s="4">
        <v>2009</v>
      </c>
      <c r="E2103" s="33">
        <v>0.50555555555555554</v>
      </c>
      <c r="F2103" s="33">
        <v>0.51666666666666672</v>
      </c>
      <c r="G2103" s="33">
        <f t="shared" si="229"/>
        <v>1.1111111111111183E-2</v>
      </c>
      <c r="H2103" s="4">
        <v>2</v>
      </c>
      <c r="I2103" s="5">
        <v>2</v>
      </c>
      <c r="J2103" s="5">
        <v>10</v>
      </c>
      <c r="K2103" s="4">
        <v>10</v>
      </c>
      <c r="L2103" s="4" t="s">
        <v>52</v>
      </c>
      <c r="M2103" s="4" t="s">
        <v>53</v>
      </c>
      <c r="N2103" s="4">
        <v>2</v>
      </c>
      <c r="O2103" s="5">
        <f t="shared" si="230"/>
        <v>45.209999999999994</v>
      </c>
      <c r="P2103" s="5">
        <v>13.7</v>
      </c>
      <c r="Q2103" s="5">
        <f t="shared" si="231"/>
        <v>37.29</v>
      </c>
      <c r="R2103" s="5">
        <v>11.3</v>
      </c>
      <c r="S2103" s="5">
        <f t="shared" si="232"/>
        <v>45.209999999999994</v>
      </c>
      <c r="T2103" s="5">
        <v>13.7</v>
      </c>
      <c r="U2103" s="8">
        <f t="shared" si="233"/>
        <v>41.25</v>
      </c>
      <c r="V2103" s="5">
        <f t="shared" si="234"/>
        <v>12.5</v>
      </c>
      <c r="W2103" s="12">
        <v>27.842110000000002</v>
      </c>
      <c r="X2103" s="12">
        <v>-115.143</v>
      </c>
      <c r="Y2103" s="4">
        <f t="shared" si="235"/>
        <v>59</v>
      </c>
      <c r="Z2103" s="4">
        <v>15</v>
      </c>
      <c r="AA2103" s="4">
        <v>7</v>
      </c>
      <c r="AB2103" s="4" t="s">
        <v>608</v>
      </c>
      <c r="AC2103" s="4">
        <v>2</v>
      </c>
      <c r="AD2103" s="4" t="s">
        <v>38</v>
      </c>
      <c r="AE2103" s="4">
        <v>0</v>
      </c>
      <c r="AF2103" s="4"/>
      <c r="AG2103" s="4"/>
    </row>
    <row r="2104" spans="1:33">
      <c r="A2104" s="4" t="s">
        <v>387</v>
      </c>
      <c r="B2104" s="4" t="s">
        <v>238</v>
      </c>
      <c r="C2104" s="28">
        <v>40025</v>
      </c>
      <c r="D2104" s="4">
        <v>2009</v>
      </c>
      <c r="E2104" s="33">
        <v>0.50555555555555554</v>
      </c>
      <c r="F2104" s="33">
        <v>0.51666666666666672</v>
      </c>
      <c r="G2104" s="33">
        <f t="shared" si="229"/>
        <v>1.1111111111111183E-2</v>
      </c>
      <c r="H2104" s="4">
        <v>2</v>
      </c>
      <c r="I2104" s="5">
        <v>2</v>
      </c>
      <c r="J2104" s="5">
        <v>10</v>
      </c>
      <c r="K2104" s="4">
        <v>10</v>
      </c>
      <c r="L2104" s="4" t="s">
        <v>52</v>
      </c>
      <c r="M2104" s="4" t="s">
        <v>53</v>
      </c>
      <c r="N2104" s="4">
        <v>2</v>
      </c>
      <c r="O2104" s="5">
        <f t="shared" si="230"/>
        <v>45.209999999999994</v>
      </c>
      <c r="P2104" s="5">
        <v>13.7</v>
      </c>
      <c r="Q2104" s="5">
        <f t="shared" si="231"/>
        <v>37.29</v>
      </c>
      <c r="R2104" s="5">
        <v>11.3</v>
      </c>
      <c r="S2104" s="5">
        <f t="shared" si="232"/>
        <v>45.209999999999994</v>
      </c>
      <c r="T2104" s="5">
        <v>13.7</v>
      </c>
      <c r="U2104" s="8">
        <f t="shared" si="233"/>
        <v>41.25</v>
      </c>
      <c r="V2104" s="5">
        <f t="shared" si="234"/>
        <v>12.5</v>
      </c>
      <c r="W2104" s="12">
        <v>27.842110000000002</v>
      </c>
      <c r="X2104" s="12">
        <v>-115.143</v>
      </c>
      <c r="Y2104" s="4">
        <f t="shared" si="235"/>
        <v>59</v>
      </c>
      <c r="Z2104" s="4">
        <v>15</v>
      </c>
      <c r="AA2104" s="4">
        <v>7</v>
      </c>
      <c r="AB2104" s="4" t="s">
        <v>610</v>
      </c>
      <c r="AC2104" s="4">
        <v>1</v>
      </c>
      <c r="AD2104" s="4" t="s">
        <v>38</v>
      </c>
      <c r="AE2104" s="4">
        <v>0</v>
      </c>
      <c r="AF2104" s="4"/>
      <c r="AG2104" s="4"/>
    </row>
    <row r="2105" spans="1:33">
      <c r="A2105" s="4" t="s">
        <v>387</v>
      </c>
      <c r="B2105" s="4" t="s">
        <v>238</v>
      </c>
      <c r="C2105" s="28">
        <v>40025</v>
      </c>
      <c r="D2105" s="4">
        <v>2009</v>
      </c>
      <c r="E2105" s="33">
        <v>0.50555555555555554</v>
      </c>
      <c r="F2105" s="33">
        <v>0.51666666666666672</v>
      </c>
      <c r="G2105" s="33">
        <f t="shared" si="229"/>
        <v>1.1111111111111183E-2</v>
      </c>
      <c r="H2105" s="4">
        <v>2</v>
      </c>
      <c r="I2105" s="5">
        <v>2</v>
      </c>
      <c r="J2105" s="5">
        <v>10</v>
      </c>
      <c r="K2105" s="4">
        <v>10</v>
      </c>
      <c r="L2105" s="4" t="s">
        <v>52</v>
      </c>
      <c r="M2105" s="4" t="s">
        <v>53</v>
      </c>
      <c r="N2105" s="4">
        <v>2</v>
      </c>
      <c r="O2105" s="5">
        <f t="shared" si="230"/>
        <v>45.209999999999994</v>
      </c>
      <c r="P2105" s="5">
        <v>13.7</v>
      </c>
      <c r="Q2105" s="5">
        <f t="shared" si="231"/>
        <v>37.29</v>
      </c>
      <c r="R2105" s="5">
        <v>11.3</v>
      </c>
      <c r="S2105" s="5">
        <f t="shared" si="232"/>
        <v>45.209999999999994</v>
      </c>
      <c r="T2105" s="5">
        <v>13.7</v>
      </c>
      <c r="U2105" s="8">
        <f t="shared" si="233"/>
        <v>41.25</v>
      </c>
      <c r="V2105" s="5">
        <f t="shared" si="234"/>
        <v>12.5</v>
      </c>
      <c r="W2105" s="12">
        <v>27.842110000000002</v>
      </c>
      <c r="X2105" s="12">
        <v>-115.143</v>
      </c>
      <c r="Y2105" s="4">
        <f t="shared" si="235"/>
        <v>59</v>
      </c>
      <c r="Z2105" s="4">
        <v>15</v>
      </c>
      <c r="AA2105" s="4">
        <v>7</v>
      </c>
      <c r="AB2105" s="4" t="s">
        <v>606</v>
      </c>
      <c r="AC2105" s="4">
        <v>2</v>
      </c>
      <c r="AD2105" s="4" t="s">
        <v>38</v>
      </c>
      <c r="AE2105" s="4">
        <v>0</v>
      </c>
      <c r="AF2105" s="4"/>
      <c r="AG2105" s="4" t="s">
        <v>382</v>
      </c>
    </row>
    <row r="2106" spans="1:33">
      <c r="A2106" s="4" t="s">
        <v>387</v>
      </c>
      <c r="B2106" s="4" t="s">
        <v>238</v>
      </c>
      <c r="C2106" s="28">
        <v>40025</v>
      </c>
      <c r="D2106" s="4">
        <v>2009</v>
      </c>
      <c r="E2106" s="33">
        <v>0.50555555555555554</v>
      </c>
      <c r="F2106" s="33">
        <v>0.51666666666666672</v>
      </c>
      <c r="G2106" s="33">
        <f t="shared" si="229"/>
        <v>1.1111111111111183E-2</v>
      </c>
      <c r="H2106" s="4">
        <v>2</v>
      </c>
      <c r="I2106" s="5">
        <v>2</v>
      </c>
      <c r="J2106" s="5">
        <v>10</v>
      </c>
      <c r="K2106" s="4">
        <v>10</v>
      </c>
      <c r="L2106" s="4" t="s">
        <v>52</v>
      </c>
      <c r="M2106" s="4" t="s">
        <v>53</v>
      </c>
      <c r="N2106" s="4">
        <v>2</v>
      </c>
      <c r="O2106" s="5">
        <f t="shared" si="230"/>
        <v>45.209999999999994</v>
      </c>
      <c r="P2106" s="5">
        <v>13.7</v>
      </c>
      <c r="Q2106" s="5">
        <f t="shared" si="231"/>
        <v>37.29</v>
      </c>
      <c r="R2106" s="5">
        <v>11.3</v>
      </c>
      <c r="S2106" s="5">
        <f t="shared" si="232"/>
        <v>45.209999999999994</v>
      </c>
      <c r="T2106" s="5">
        <v>13.7</v>
      </c>
      <c r="U2106" s="8">
        <f t="shared" si="233"/>
        <v>41.25</v>
      </c>
      <c r="V2106" s="5">
        <f t="shared" si="234"/>
        <v>12.5</v>
      </c>
      <c r="W2106" s="12">
        <v>27.842110000000002</v>
      </c>
      <c r="X2106" s="12">
        <v>-115.143</v>
      </c>
      <c r="Y2106" s="4">
        <f t="shared" si="235"/>
        <v>59</v>
      </c>
      <c r="Z2106" s="4">
        <v>15</v>
      </c>
      <c r="AA2106" s="4">
        <v>7</v>
      </c>
      <c r="AB2106" s="4" t="s">
        <v>607</v>
      </c>
      <c r="AC2106" s="4">
        <v>2</v>
      </c>
      <c r="AD2106" s="4" t="s">
        <v>38</v>
      </c>
      <c r="AE2106" s="4">
        <v>0</v>
      </c>
      <c r="AF2106" s="4"/>
      <c r="AG2106" s="4"/>
    </row>
    <row r="2107" spans="1:33">
      <c r="A2107" s="4" t="s">
        <v>387</v>
      </c>
      <c r="B2107" s="4" t="s">
        <v>238</v>
      </c>
      <c r="C2107" s="28">
        <v>40025</v>
      </c>
      <c r="D2107" s="4">
        <v>2009</v>
      </c>
      <c r="E2107" s="33">
        <v>0.50555555555555554</v>
      </c>
      <c r="F2107" s="33">
        <v>0.51666666666666672</v>
      </c>
      <c r="G2107" s="33">
        <f t="shared" si="229"/>
        <v>1.1111111111111183E-2</v>
      </c>
      <c r="H2107" s="4">
        <v>2</v>
      </c>
      <c r="I2107" s="5">
        <v>2</v>
      </c>
      <c r="J2107" s="5">
        <v>10</v>
      </c>
      <c r="K2107" s="4">
        <v>10</v>
      </c>
      <c r="L2107" s="4" t="s">
        <v>52</v>
      </c>
      <c r="M2107" s="4" t="s">
        <v>53</v>
      </c>
      <c r="N2107" s="4">
        <v>2</v>
      </c>
      <c r="O2107" s="5">
        <f t="shared" si="230"/>
        <v>45.209999999999994</v>
      </c>
      <c r="P2107" s="5">
        <v>13.7</v>
      </c>
      <c r="Q2107" s="5">
        <f t="shared" si="231"/>
        <v>37.29</v>
      </c>
      <c r="R2107" s="5">
        <v>11.3</v>
      </c>
      <c r="S2107" s="5">
        <f t="shared" si="232"/>
        <v>45.209999999999994</v>
      </c>
      <c r="T2107" s="5">
        <v>13.7</v>
      </c>
      <c r="U2107" s="8">
        <f t="shared" si="233"/>
        <v>41.25</v>
      </c>
      <c r="V2107" s="5">
        <f t="shared" si="234"/>
        <v>12.5</v>
      </c>
      <c r="W2107" s="12">
        <v>27.842110000000002</v>
      </c>
      <c r="X2107" s="12">
        <v>-115.143</v>
      </c>
      <c r="Y2107" s="4">
        <f t="shared" si="235"/>
        <v>59</v>
      </c>
      <c r="Z2107" s="4">
        <v>15</v>
      </c>
      <c r="AA2107" s="4">
        <v>7</v>
      </c>
      <c r="AB2107" s="4" t="s">
        <v>611</v>
      </c>
      <c r="AC2107" s="4">
        <v>2</v>
      </c>
      <c r="AD2107" s="4" t="s">
        <v>38</v>
      </c>
      <c r="AE2107" s="4">
        <v>0</v>
      </c>
      <c r="AF2107" s="4"/>
      <c r="AG2107" s="4"/>
    </row>
    <row r="2108" spans="1:33">
      <c r="A2108" s="4" t="s">
        <v>388</v>
      </c>
      <c r="B2108" s="4" t="s">
        <v>118</v>
      </c>
      <c r="C2108" s="28">
        <v>40025</v>
      </c>
      <c r="D2108" s="4">
        <v>2009</v>
      </c>
      <c r="E2108" s="33">
        <v>0.4236111111111111</v>
      </c>
      <c r="F2108" s="33">
        <v>0.42777777777777781</v>
      </c>
      <c r="G2108" s="33">
        <f t="shared" si="229"/>
        <v>4.1666666666667074E-3</v>
      </c>
      <c r="H2108" s="4">
        <v>2</v>
      </c>
      <c r="I2108" s="5">
        <v>1</v>
      </c>
      <c r="J2108" s="5">
        <v>11</v>
      </c>
      <c r="K2108" s="4">
        <v>11</v>
      </c>
      <c r="L2108" s="4" t="s">
        <v>52</v>
      </c>
      <c r="M2108" s="4" t="s">
        <v>53</v>
      </c>
      <c r="N2108" s="4">
        <v>2</v>
      </c>
      <c r="O2108" s="5">
        <f t="shared" si="230"/>
        <v>56.099999999999994</v>
      </c>
      <c r="P2108" s="5">
        <v>17</v>
      </c>
      <c r="Q2108" s="5">
        <f t="shared" si="231"/>
        <v>56.099999999999994</v>
      </c>
      <c r="R2108" s="5">
        <v>17</v>
      </c>
      <c r="S2108" s="5">
        <f t="shared" si="232"/>
        <v>56.099999999999994</v>
      </c>
      <c r="T2108" s="5">
        <v>17</v>
      </c>
      <c r="U2108" s="8">
        <f t="shared" si="233"/>
        <v>56.099999999999994</v>
      </c>
      <c r="V2108" s="5">
        <f t="shared" si="234"/>
        <v>17</v>
      </c>
      <c r="W2108" s="12">
        <v>27.836569999999998</v>
      </c>
      <c r="X2108" s="12">
        <v>-115.1339</v>
      </c>
      <c r="Y2108" s="4">
        <f t="shared" si="235"/>
        <v>57.2</v>
      </c>
      <c r="Z2108" s="4">
        <v>14</v>
      </c>
      <c r="AA2108" s="4">
        <v>8</v>
      </c>
      <c r="AB2108" s="4" t="s">
        <v>604</v>
      </c>
      <c r="AC2108" s="4">
        <v>1</v>
      </c>
      <c r="AD2108" s="4" t="s">
        <v>38</v>
      </c>
      <c r="AE2108" s="4">
        <v>60</v>
      </c>
      <c r="AF2108" s="4"/>
      <c r="AG2108" s="4"/>
    </row>
    <row r="2109" spans="1:33">
      <c r="A2109" s="4" t="s">
        <v>388</v>
      </c>
      <c r="B2109" s="4" t="s">
        <v>118</v>
      </c>
      <c r="C2109" s="28">
        <v>40025</v>
      </c>
      <c r="D2109" s="4">
        <v>2009</v>
      </c>
      <c r="E2109" s="33">
        <v>0.4236111111111111</v>
      </c>
      <c r="F2109" s="33">
        <v>0.42777777777777781</v>
      </c>
      <c r="G2109" s="33">
        <f t="shared" si="229"/>
        <v>4.1666666666667074E-3</v>
      </c>
      <c r="H2109" s="4">
        <v>2</v>
      </c>
      <c r="I2109" s="5">
        <v>1</v>
      </c>
      <c r="J2109" s="5">
        <v>11</v>
      </c>
      <c r="K2109" s="4">
        <v>11</v>
      </c>
      <c r="L2109" s="4" t="s">
        <v>52</v>
      </c>
      <c r="M2109" s="4" t="s">
        <v>53</v>
      </c>
      <c r="N2109" s="4">
        <v>2</v>
      </c>
      <c r="O2109" s="5">
        <f t="shared" si="230"/>
        <v>56.099999999999994</v>
      </c>
      <c r="P2109" s="5">
        <v>17</v>
      </c>
      <c r="Q2109" s="5">
        <f t="shared" si="231"/>
        <v>56.099999999999994</v>
      </c>
      <c r="R2109" s="5">
        <v>17</v>
      </c>
      <c r="S2109" s="5">
        <f t="shared" si="232"/>
        <v>56.099999999999994</v>
      </c>
      <c r="T2109" s="5">
        <v>17</v>
      </c>
      <c r="U2109" s="8">
        <f t="shared" si="233"/>
        <v>56.099999999999994</v>
      </c>
      <c r="V2109" s="5">
        <f t="shared" si="234"/>
        <v>17</v>
      </c>
      <c r="W2109" s="12">
        <v>27.836569999999998</v>
      </c>
      <c r="X2109" s="12">
        <v>-115.1339</v>
      </c>
      <c r="Y2109" s="4">
        <f t="shared" si="235"/>
        <v>57.2</v>
      </c>
      <c r="Z2109" s="4">
        <v>14</v>
      </c>
      <c r="AA2109" s="4">
        <v>8</v>
      </c>
      <c r="AB2109" s="4" t="s">
        <v>615</v>
      </c>
      <c r="AC2109" s="4">
        <v>2</v>
      </c>
      <c r="AD2109" s="4" t="s">
        <v>38</v>
      </c>
      <c r="AE2109" s="4">
        <v>60</v>
      </c>
      <c r="AF2109" s="4"/>
      <c r="AG2109" s="4"/>
    </row>
    <row r="2110" spans="1:33">
      <c r="A2110" s="4" t="s">
        <v>388</v>
      </c>
      <c r="B2110" s="4" t="s">
        <v>118</v>
      </c>
      <c r="C2110" s="28">
        <v>40025</v>
      </c>
      <c r="D2110" s="4">
        <v>2009</v>
      </c>
      <c r="E2110" s="33">
        <v>0.4236111111111111</v>
      </c>
      <c r="F2110" s="33">
        <v>0.42777777777777781</v>
      </c>
      <c r="G2110" s="33">
        <f t="shared" si="229"/>
        <v>4.1666666666667074E-3</v>
      </c>
      <c r="H2110" s="4">
        <v>2</v>
      </c>
      <c r="I2110" s="5">
        <v>1</v>
      </c>
      <c r="J2110" s="5">
        <v>11</v>
      </c>
      <c r="K2110" s="4">
        <v>11</v>
      </c>
      <c r="L2110" s="4" t="s">
        <v>52</v>
      </c>
      <c r="M2110" s="4" t="s">
        <v>53</v>
      </c>
      <c r="N2110" s="4">
        <v>2</v>
      </c>
      <c r="O2110" s="5">
        <f t="shared" si="230"/>
        <v>56.099999999999994</v>
      </c>
      <c r="P2110" s="5">
        <v>17</v>
      </c>
      <c r="Q2110" s="5">
        <f t="shared" si="231"/>
        <v>56.099999999999994</v>
      </c>
      <c r="R2110" s="5">
        <v>17</v>
      </c>
      <c r="S2110" s="5">
        <f t="shared" si="232"/>
        <v>56.099999999999994</v>
      </c>
      <c r="T2110" s="5">
        <v>17</v>
      </c>
      <c r="U2110" s="8">
        <f t="shared" si="233"/>
        <v>56.099999999999994</v>
      </c>
      <c r="V2110" s="5">
        <f t="shared" si="234"/>
        <v>17</v>
      </c>
      <c r="W2110" s="12">
        <v>27.836569999999998</v>
      </c>
      <c r="X2110" s="12">
        <v>-115.1339</v>
      </c>
      <c r="Y2110" s="4">
        <f t="shared" si="235"/>
        <v>57.2</v>
      </c>
      <c r="Z2110" s="4">
        <v>14</v>
      </c>
      <c r="AA2110" s="4">
        <v>8</v>
      </c>
      <c r="AB2110" s="9" t="s">
        <v>753</v>
      </c>
      <c r="AC2110" s="4">
        <v>1</v>
      </c>
      <c r="AD2110" s="4" t="s">
        <v>38</v>
      </c>
      <c r="AE2110" s="4">
        <v>60</v>
      </c>
      <c r="AF2110" s="4"/>
      <c r="AG2110" s="4"/>
    </row>
    <row r="2111" spans="1:33">
      <c r="A2111" s="4" t="s">
        <v>388</v>
      </c>
      <c r="B2111" s="4" t="s">
        <v>118</v>
      </c>
      <c r="C2111" s="28">
        <v>40025</v>
      </c>
      <c r="D2111" s="4">
        <v>2009</v>
      </c>
      <c r="E2111" s="33">
        <v>0.4236111111111111</v>
      </c>
      <c r="F2111" s="33">
        <v>0.42777777777777781</v>
      </c>
      <c r="G2111" s="33">
        <f t="shared" si="229"/>
        <v>4.1666666666667074E-3</v>
      </c>
      <c r="H2111" s="4">
        <v>2</v>
      </c>
      <c r="I2111" s="5">
        <v>1</v>
      </c>
      <c r="J2111" s="5">
        <v>11</v>
      </c>
      <c r="K2111" s="4">
        <v>11</v>
      </c>
      <c r="L2111" s="4" t="s">
        <v>52</v>
      </c>
      <c r="M2111" s="4" t="s">
        <v>53</v>
      </c>
      <c r="N2111" s="4">
        <v>2</v>
      </c>
      <c r="O2111" s="5">
        <f t="shared" si="230"/>
        <v>56.099999999999994</v>
      </c>
      <c r="P2111" s="5">
        <v>17</v>
      </c>
      <c r="Q2111" s="5">
        <f t="shared" si="231"/>
        <v>56.099999999999994</v>
      </c>
      <c r="R2111" s="5">
        <v>17</v>
      </c>
      <c r="S2111" s="5">
        <f t="shared" si="232"/>
        <v>56.099999999999994</v>
      </c>
      <c r="T2111" s="5">
        <v>17</v>
      </c>
      <c r="U2111" s="8">
        <f t="shared" si="233"/>
        <v>56.099999999999994</v>
      </c>
      <c r="V2111" s="5">
        <f t="shared" si="234"/>
        <v>17</v>
      </c>
      <c r="W2111" s="12">
        <v>27.836569999999998</v>
      </c>
      <c r="X2111" s="12">
        <v>-115.1339</v>
      </c>
      <c r="Y2111" s="4">
        <f t="shared" si="235"/>
        <v>57.2</v>
      </c>
      <c r="Z2111" s="4">
        <v>14</v>
      </c>
      <c r="AA2111" s="4">
        <v>8</v>
      </c>
      <c r="AB2111" s="4" t="s">
        <v>613</v>
      </c>
      <c r="AC2111" s="4">
        <v>100</v>
      </c>
      <c r="AD2111" s="4">
        <v>15</v>
      </c>
      <c r="AE2111" s="4">
        <v>60</v>
      </c>
      <c r="AF2111" s="4">
        <v>50</v>
      </c>
      <c r="AG2111" s="4"/>
    </row>
    <row r="2112" spans="1:33">
      <c r="A2112" s="4" t="s">
        <v>388</v>
      </c>
      <c r="B2112" s="4" t="s">
        <v>118</v>
      </c>
      <c r="C2112" s="28">
        <v>40025</v>
      </c>
      <c r="D2112" s="4">
        <v>2009</v>
      </c>
      <c r="E2112" s="33">
        <v>0.4236111111111111</v>
      </c>
      <c r="F2112" s="33">
        <v>0.42777777777777781</v>
      </c>
      <c r="G2112" s="33">
        <f t="shared" si="229"/>
        <v>4.1666666666667074E-3</v>
      </c>
      <c r="H2112" s="4">
        <v>2</v>
      </c>
      <c r="I2112" s="5">
        <v>1</v>
      </c>
      <c r="J2112" s="5">
        <v>11</v>
      </c>
      <c r="K2112" s="4">
        <v>11</v>
      </c>
      <c r="L2112" s="4" t="s">
        <v>52</v>
      </c>
      <c r="M2112" s="4" t="s">
        <v>53</v>
      </c>
      <c r="N2112" s="4">
        <v>2</v>
      </c>
      <c r="O2112" s="5">
        <f t="shared" si="230"/>
        <v>56.099999999999994</v>
      </c>
      <c r="P2112" s="5">
        <v>17</v>
      </c>
      <c r="Q2112" s="5">
        <f t="shared" si="231"/>
        <v>56.099999999999994</v>
      </c>
      <c r="R2112" s="5">
        <v>17</v>
      </c>
      <c r="S2112" s="5">
        <f t="shared" si="232"/>
        <v>56.099999999999994</v>
      </c>
      <c r="T2112" s="5">
        <v>17</v>
      </c>
      <c r="U2112" s="8">
        <f t="shared" si="233"/>
        <v>56.099999999999994</v>
      </c>
      <c r="V2112" s="5">
        <f t="shared" si="234"/>
        <v>17</v>
      </c>
      <c r="W2112" s="12">
        <v>27.836569999999998</v>
      </c>
      <c r="X2112" s="12">
        <v>-115.1339</v>
      </c>
      <c r="Y2112" s="4">
        <f t="shared" si="235"/>
        <v>57.2</v>
      </c>
      <c r="Z2112" s="4">
        <v>14</v>
      </c>
      <c r="AA2112" s="4">
        <v>8</v>
      </c>
      <c r="AB2112" s="4" t="s">
        <v>609</v>
      </c>
      <c r="AC2112" s="4">
        <v>3</v>
      </c>
      <c r="AD2112" s="4" t="s">
        <v>38</v>
      </c>
      <c r="AE2112" s="4">
        <v>60</v>
      </c>
      <c r="AF2112" s="4"/>
      <c r="AG2112" s="4"/>
    </row>
    <row r="2113" spans="1:33">
      <c r="A2113" s="4" t="s">
        <v>388</v>
      </c>
      <c r="B2113" s="4" t="s">
        <v>118</v>
      </c>
      <c r="C2113" s="28">
        <v>40025</v>
      </c>
      <c r="D2113" s="4">
        <v>2009</v>
      </c>
      <c r="E2113" s="33">
        <v>0.4236111111111111</v>
      </c>
      <c r="F2113" s="33">
        <v>0.42777777777777781</v>
      </c>
      <c r="G2113" s="33">
        <f t="shared" si="229"/>
        <v>4.1666666666667074E-3</v>
      </c>
      <c r="H2113" s="4">
        <v>2</v>
      </c>
      <c r="I2113" s="5">
        <v>1</v>
      </c>
      <c r="J2113" s="5">
        <v>11</v>
      </c>
      <c r="K2113" s="4">
        <v>11</v>
      </c>
      <c r="L2113" s="4" t="s">
        <v>52</v>
      </c>
      <c r="M2113" s="4" t="s">
        <v>53</v>
      </c>
      <c r="N2113" s="4">
        <v>2</v>
      </c>
      <c r="O2113" s="5">
        <f t="shared" si="230"/>
        <v>56.099999999999994</v>
      </c>
      <c r="P2113" s="5">
        <v>17</v>
      </c>
      <c r="Q2113" s="5">
        <f t="shared" si="231"/>
        <v>56.099999999999994</v>
      </c>
      <c r="R2113" s="5">
        <v>17</v>
      </c>
      <c r="S2113" s="5">
        <f t="shared" si="232"/>
        <v>56.099999999999994</v>
      </c>
      <c r="T2113" s="5">
        <v>17</v>
      </c>
      <c r="U2113" s="8">
        <f t="shared" si="233"/>
        <v>56.099999999999994</v>
      </c>
      <c r="V2113" s="5">
        <f t="shared" si="234"/>
        <v>17</v>
      </c>
      <c r="W2113" s="12">
        <v>27.836569999999998</v>
      </c>
      <c r="X2113" s="12">
        <v>-115.1339</v>
      </c>
      <c r="Y2113" s="4">
        <f t="shared" si="235"/>
        <v>57.2</v>
      </c>
      <c r="Z2113" s="4">
        <v>14</v>
      </c>
      <c r="AA2113" s="4">
        <v>8</v>
      </c>
      <c r="AB2113" s="4" t="s">
        <v>612</v>
      </c>
      <c r="AC2113" s="4">
        <v>1</v>
      </c>
      <c r="AD2113" s="4" t="s">
        <v>38</v>
      </c>
      <c r="AE2113" s="4">
        <v>60</v>
      </c>
      <c r="AF2113" s="4"/>
      <c r="AG2113" s="4"/>
    </row>
    <row r="2114" spans="1:33">
      <c r="A2114" s="4" t="s">
        <v>388</v>
      </c>
      <c r="B2114" s="4" t="s">
        <v>118</v>
      </c>
      <c r="C2114" s="28">
        <v>40025</v>
      </c>
      <c r="D2114" s="4">
        <v>2009</v>
      </c>
      <c r="E2114" s="33">
        <v>0.4236111111111111</v>
      </c>
      <c r="F2114" s="33">
        <v>0.42777777777777781</v>
      </c>
      <c r="G2114" s="33">
        <f t="shared" ref="G2114:G2177" si="236">F2114-E2114</f>
        <v>4.1666666666667074E-3</v>
      </c>
      <c r="H2114" s="4">
        <v>2</v>
      </c>
      <c r="I2114" s="5">
        <v>1</v>
      </c>
      <c r="J2114" s="5">
        <v>11</v>
      </c>
      <c r="K2114" s="4">
        <v>11</v>
      </c>
      <c r="L2114" s="4" t="s">
        <v>52</v>
      </c>
      <c r="M2114" s="4" t="s">
        <v>53</v>
      </c>
      <c r="N2114" s="4">
        <v>2</v>
      </c>
      <c r="O2114" s="5">
        <f t="shared" ref="O2114:O2177" si="237">3.3*P2114</f>
        <v>56.099999999999994</v>
      </c>
      <c r="P2114" s="5">
        <v>17</v>
      </c>
      <c r="Q2114" s="5">
        <f t="shared" ref="Q2114:Q2177" si="238">3.3*R2114</f>
        <v>56.099999999999994</v>
      </c>
      <c r="R2114" s="5">
        <v>17</v>
      </c>
      <c r="S2114" s="5">
        <f t="shared" ref="S2114:S2177" si="239">3.3*T2114</f>
        <v>56.099999999999994</v>
      </c>
      <c r="T2114" s="5">
        <v>17</v>
      </c>
      <c r="U2114" s="8">
        <f t="shared" si="233"/>
        <v>56.099999999999994</v>
      </c>
      <c r="V2114" s="5">
        <f t="shared" si="234"/>
        <v>17</v>
      </c>
      <c r="W2114" s="12">
        <v>27.836569999999998</v>
      </c>
      <c r="X2114" s="12">
        <v>-115.1339</v>
      </c>
      <c r="Y2114" s="4">
        <f t="shared" si="235"/>
        <v>57.2</v>
      </c>
      <c r="Z2114" s="4">
        <v>14</v>
      </c>
      <c r="AA2114" s="4">
        <v>8</v>
      </c>
      <c r="AB2114" s="4" t="s">
        <v>606</v>
      </c>
      <c r="AC2114" s="4">
        <v>2</v>
      </c>
      <c r="AD2114" s="4" t="s">
        <v>38</v>
      </c>
      <c r="AE2114" s="4">
        <v>60</v>
      </c>
      <c r="AF2114" s="4"/>
      <c r="AG2114" s="4"/>
    </row>
    <row r="2115" spans="1:33">
      <c r="A2115" s="4" t="s">
        <v>388</v>
      </c>
      <c r="B2115" s="4" t="s">
        <v>118</v>
      </c>
      <c r="C2115" s="28">
        <v>40025</v>
      </c>
      <c r="D2115" s="4">
        <v>2009</v>
      </c>
      <c r="E2115" s="33">
        <v>0.4236111111111111</v>
      </c>
      <c r="F2115" s="33">
        <v>0.42777777777777781</v>
      </c>
      <c r="G2115" s="33">
        <f t="shared" si="236"/>
        <v>4.1666666666667074E-3</v>
      </c>
      <c r="H2115" s="4">
        <v>2</v>
      </c>
      <c r="I2115" s="5">
        <v>1</v>
      </c>
      <c r="J2115" s="5">
        <v>11</v>
      </c>
      <c r="K2115" s="4">
        <v>11</v>
      </c>
      <c r="L2115" s="4" t="s">
        <v>52</v>
      </c>
      <c r="M2115" s="4" t="s">
        <v>53</v>
      </c>
      <c r="N2115" s="4">
        <v>2</v>
      </c>
      <c r="O2115" s="5">
        <f t="shared" si="237"/>
        <v>56.099999999999994</v>
      </c>
      <c r="P2115" s="5">
        <v>17</v>
      </c>
      <c r="Q2115" s="5">
        <f t="shared" si="238"/>
        <v>56.099999999999994</v>
      </c>
      <c r="R2115" s="5">
        <v>17</v>
      </c>
      <c r="S2115" s="5">
        <f t="shared" si="239"/>
        <v>56.099999999999994</v>
      </c>
      <c r="T2115" s="5">
        <v>17</v>
      </c>
      <c r="U2115" s="8">
        <f t="shared" ref="U2115:U2178" si="240">V2115*3.3</f>
        <v>56.099999999999994</v>
      </c>
      <c r="V2115" s="5">
        <f t="shared" ref="V2115:V2178" si="241">(R2115+P2115)/2</f>
        <v>17</v>
      </c>
      <c r="W2115" s="12">
        <v>27.836569999999998</v>
      </c>
      <c r="X2115" s="12">
        <v>-115.1339</v>
      </c>
      <c r="Y2115" s="4">
        <f t="shared" si="235"/>
        <v>57.2</v>
      </c>
      <c r="Z2115" s="4">
        <v>14</v>
      </c>
      <c r="AA2115" s="4">
        <v>8</v>
      </c>
      <c r="AB2115" s="4" t="s">
        <v>607</v>
      </c>
      <c r="AC2115" s="4">
        <v>2</v>
      </c>
      <c r="AD2115" s="4" t="s">
        <v>38</v>
      </c>
      <c r="AE2115" s="4">
        <v>60</v>
      </c>
      <c r="AF2115" s="4"/>
      <c r="AG2115" s="4"/>
    </row>
    <row r="2116" spans="1:33">
      <c r="A2116" s="4" t="s">
        <v>388</v>
      </c>
      <c r="B2116" s="4" t="s">
        <v>118</v>
      </c>
      <c r="C2116" s="28">
        <v>40025</v>
      </c>
      <c r="D2116" s="4">
        <v>2009</v>
      </c>
      <c r="E2116" s="33">
        <v>0.4236111111111111</v>
      </c>
      <c r="F2116" s="33">
        <v>0.42777777777777781</v>
      </c>
      <c r="G2116" s="33">
        <f t="shared" si="236"/>
        <v>4.1666666666667074E-3</v>
      </c>
      <c r="H2116" s="4">
        <v>2</v>
      </c>
      <c r="I2116" s="5">
        <v>1</v>
      </c>
      <c r="J2116" s="5">
        <v>11</v>
      </c>
      <c r="K2116" s="4">
        <v>11</v>
      </c>
      <c r="L2116" s="4" t="s">
        <v>52</v>
      </c>
      <c r="M2116" s="4" t="s">
        <v>53</v>
      </c>
      <c r="N2116" s="4">
        <v>2</v>
      </c>
      <c r="O2116" s="5">
        <f t="shared" si="237"/>
        <v>56.099999999999994</v>
      </c>
      <c r="P2116" s="5">
        <v>17</v>
      </c>
      <c r="Q2116" s="5">
        <f t="shared" si="238"/>
        <v>56.099999999999994</v>
      </c>
      <c r="R2116" s="5">
        <v>17</v>
      </c>
      <c r="S2116" s="5">
        <f t="shared" si="239"/>
        <v>56.099999999999994</v>
      </c>
      <c r="T2116" s="5">
        <v>17</v>
      </c>
      <c r="U2116" s="8">
        <f t="shared" si="240"/>
        <v>56.099999999999994</v>
      </c>
      <c r="V2116" s="5">
        <f t="shared" si="241"/>
        <v>17</v>
      </c>
      <c r="W2116" s="12">
        <v>27.836569999999998</v>
      </c>
      <c r="X2116" s="12">
        <v>-115.1339</v>
      </c>
      <c r="Y2116" s="4">
        <f t="shared" si="235"/>
        <v>57.2</v>
      </c>
      <c r="Z2116" s="4">
        <v>14</v>
      </c>
      <c r="AA2116" s="4">
        <v>8</v>
      </c>
      <c r="AB2116" s="4" t="s">
        <v>611</v>
      </c>
      <c r="AC2116" s="4">
        <v>18</v>
      </c>
      <c r="AD2116" s="4" t="s">
        <v>38</v>
      </c>
      <c r="AE2116" s="4">
        <v>60</v>
      </c>
      <c r="AF2116" s="4"/>
      <c r="AG2116" s="4"/>
    </row>
    <row r="2117" spans="1:33">
      <c r="A2117" s="4" t="s">
        <v>389</v>
      </c>
      <c r="B2117" s="4" t="s">
        <v>118</v>
      </c>
      <c r="C2117" s="28">
        <v>40025</v>
      </c>
      <c r="D2117" s="4">
        <v>2009</v>
      </c>
      <c r="E2117" s="33">
        <v>0.50972222222222219</v>
      </c>
      <c r="F2117" s="33">
        <v>0.52013888888888882</v>
      </c>
      <c r="G2117" s="33">
        <f t="shared" si="236"/>
        <v>1.041666666666663E-2</v>
      </c>
      <c r="H2117" s="4">
        <v>2</v>
      </c>
      <c r="I2117" s="5">
        <v>2</v>
      </c>
      <c r="J2117" s="5">
        <v>12</v>
      </c>
      <c r="K2117" s="4">
        <v>12</v>
      </c>
      <c r="L2117" s="4" t="s">
        <v>52</v>
      </c>
      <c r="M2117" s="4" t="s">
        <v>53</v>
      </c>
      <c r="N2117" s="4">
        <v>2</v>
      </c>
      <c r="O2117" s="5">
        <f t="shared" si="237"/>
        <v>49.5</v>
      </c>
      <c r="P2117" s="5">
        <v>15</v>
      </c>
      <c r="Q2117" s="5">
        <f t="shared" si="238"/>
        <v>49.5</v>
      </c>
      <c r="R2117" s="5">
        <v>15</v>
      </c>
      <c r="S2117" s="5">
        <f t="shared" si="239"/>
        <v>49.5</v>
      </c>
      <c r="T2117" s="5">
        <v>15</v>
      </c>
      <c r="U2117" s="8">
        <f t="shared" si="240"/>
        <v>49.5</v>
      </c>
      <c r="V2117" s="5">
        <f t="shared" si="241"/>
        <v>15</v>
      </c>
      <c r="W2117" s="12">
        <v>27.845289999999999</v>
      </c>
      <c r="X2117" s="12">
        <v>-115.14342000000001</v>
      </c>
      <c r="Y2117" s="4">
        <f t="shared" si="235"/>
        <v>57.2</v>
      </c>
      <c r="Z2117" s="4">
        <v>14</v>
      </c>
      <c r="AA2117" s="4">
        <v>8</v>
      </c>
      <c r="AB2117" s="4" t="s">
        <v>615</v>
      </c>
      <c r="AC2117" s="4">
        <v>1</v>
      </c>
      <c r="AD2117" s="4" t="s">
        <v>38</v>
      </c>
      <c r="AE2117" s="4">
        <v>180</v>
      </c>
      <c r="AF2117" s="4"/>
      <c r="AG2117" s="4"/>
    </row>
    <row r="2118" spans="1:33">
      <c r="A2118" s="4" t="s">
        <v>389</v>
      </c>
      <c r="B2118" s="4" t="s">
        <v>118</v>
      </c>
      <c r="C2118" s="28">
        <v>40025</v>
      </c>
      <c r="D2118" s="4">
        <v>2009</v>
      </c>
      <c r="E2118" s="33">
        <v>0.50972222222222219</v>
      </c>
      <c r="F2118" s="33">
        <v>0.52013888888888882</v>
      </c>
      <c r="G2118" s="33">
        <f t="shared" si="236"/>
        <v>1.041666666666663E-2</v>
      </c>
      <c r="H2118" s="4">
        <v>2</v>
      </c>
      <c r="I2118" s="5">
        <v>2</v>
      </c>
      <c r="J2118" s="5">
        <v>12</v>
      </c>
      <c r="K2118" s="4">
        <v>12</v>
      </c>
      <c r="L2118" s="4" t="s">
        <v>52</v>
      </c>
      <c r="M2118" s="4" t="s">
        <v>53</v>
      </c>
      <c r="N2118" s="4">
        <v>2</v>
      </c>
      <c r="O2118" s="5">
        <f t="shared" si="237"/>
        <v>49.5</v>
      </c>
      <c r="P2118" s="5">
        <v>15</v>
      </c>
      <c r="Q2118" s="5">
        <f t="shared" si="238"/>
        <v>49.5</v>
      </c>
      <c r="R2118" s="5">
        <v>15</v>
      </c>
      <c r="S2118" s="5">
        <f t="shared" si="239"/>
        <v>49.5</v>
      </c>
      <c r="T2118" s="5">
        <v>15</v>
      </c>
      <c r="U2118" s="8">
        <f t="shared" si="240"/>
        <v>49.5</v>
      </c>
      <c r="V2118" s="5">
        <f t="shared" si="241"/>
        <v>15</v>
      </c>
      <c r="W2118" s="12">
        <v>27.845289999999999</v>
      </c>
      <c r="X2118" s="12">
        <v>-115.14342000000001</v>
      </c>
      <c r="Y2118" s="4">
        <f t="shared" si="235"/>
        <v>57.2</v>
      </c>
      <c r="Z2118" s="4">
        <v>14</v>
      </c>
      <c r="AA2118" s="4">
        <v>8</v>
      </c>
      <c r="AB2118" s="4" t="s">
        <v>618</v>
      </c>
      <c r="AC2118" s="4">
        <v>1</v>
      </c>
      <c r="AD2118" s="4" t="s">
        <v>38</v>
      </c>
      <c r="AE2118" s="4">
        <v>180</v>
      </c>
      <c r="AF2118" s="4"/>
      <c r="AG2118" s="4"/>
    </row>
    <row r="2119" spans="1:33">
      <c r="A2119" s="4" t="s">
        <v>389</v>
      </c>
      <c r="B2119" s="4" t="s">
        <v>118</v>
      </c>
      <c r="C2119" s="28">
        <v>40025</v>
      </c>
      <c r="D2119" s="4">
        <v>2009</v>
      </c>
      <c r="E2119" s="33">
        <v>0.50972222222222219</v>
      </c>
      <c r="F2119" s="33">
        <v>0.52013888888888882</v>
      </c>
      <c r="G2119" s="33">
        <f t="shared" si="236"/>
        <v>1.041666666666663E-2</v>
      </c>
      <c r="H2119" s="4">
        <v>2</v>
      </c>
      <c r="I2119" s="5">
        <v>2</v>
      </c>
      <c r="J2119" s="5">
        <v>12</v>
      </c>
      <c r="K2119" s="4">
        <v>12</v>
      </c>
      <c r="L2119" s="4" t="s">
        <v>52</v>
      </c>
      <c r="M2119" s="4" t="s">
        <v>53</v>
      </c>
      <c r="N2119" s="4">
        <v>2</v>
      </c>
      <c r="O2119" s="5">
        <f t="shared" si="237"/>
        <v>49.5</v>
      </c>
      <c r="P2119" s="5">
        <v>15</v>
      </c>
      <c r="Q2119" s="5">
        <f t="shared" si="238"/>
        <v>49.5</v>
      </c>
      <c r="R2119" s="5">
        <v>15</v>
      </c>
      <c r="S2119" s="5">
        <f t="shared" si="239"/>
        <v>49.5</v>
      </c>
      <c r="T2119" s="5">
        <v>15</v>
      </c>
      <c r="U2119" s="8">
        <f t="shared" si="240"/>
        <v>49.5</v>
      </c>
      <c r="V2119" s="5">
        <f t="shared" si="241"/>
        <v>15</v>
      </c>
      <c r="W2119" s="12">
        <v>27.845289999999999</v>
      </c>
      <c r="X2119" s="12">
        <v>-115.14342000000001</v>
      </c>
      <c r="Y2119" s="4">
        <f t="shared" si="235"/>
        <v>57.2</v>
      </c>
      <c r="Z2119" s="4">
        <v>14</v>
      </c>
      <c r="AA2119" s="4">
        <v>8</v>
      </c>
      <c r="AB2119" s="9" t="s">
        <v>753</v>
      </c>
      <c r="AC2119" s="4">
        <v>25</v>
      </c>
      <c r="AD2119" s="4" t="s">
        <v>38</v>
      </c>
      <c r="AE2119" s="4">
        <v>180</v>
      </c>
      <c r="AF2119" s="4"/>
      <c r="AG2119" s="4"/>
    </row>
    <row r="2120" spans="1:33">
      <c r="A2120" s="4" t="s">
        <v>389</v>
      </c>
      <c r="B2120" s="4" t="s">
        <v>118</v>
      </c>
      <c r="C2120" s="28">
        <v>40025</v>
      </c>
      <c r="D2120" s="4">
        <v>2009</v>
      </c>
      <c r="E2120" s="33">
        <v>0.50972222222222219</v>
      </c>
      <c r="F2120" s="33">
        <v>0.52013888888888882</v>
      </c>
      <c r="G2120" s="33">
        <f t="shared" si="236"/>
        <v>1.041666666666663E-2</v>
      </c>
      <c r="H2120" s="4">
        <v>2</v>
      </c>
      <c r="I2120" s="5">
        <v>2</v>
      </c>
      <c r="J2120" s="5">
        <v>12</v>
      </c>
      <c r="K2120" s="4">
        <v>12</v>
      </c>
      <c r="L2120" s="4" t="s">
        <v>52</v>
      </c>
      <c r="M2120" s="4" t="s">
        <v>53</v>
      </c>
      <c r="N2120" s="4">
        <v>2</v>
      </c>
      <c r="O2120" s="5">
        <f t="shared" si="237"/>
        <v>49.5</v>
      </c>
      <c r="P2120" s="5">
        <v>15</v>
      </c>
      <c r="Q2120" s="5">
        <f t="shared" si="238"/>
        <v>49.5</v>
      </c>
      <c r="R2120" s="5">
        <v>15</v>
      </c>
      <c r="S2120" s="5">
        <f t="shared" si="239"/>
        <v>49.5</v>
      </c>
      <c r="T2120" s="5">
        <v>15</v>
      </c>
      <c r="U2120" s="8">
        <f t="shared" si="240"/>
        <v>49.5</v>
      </c>
      <c r="V2120" s="5">
        <f t="shared" si="241"/>
        <v>15</v>
      </c>
      <c r="W2120" s="12">
        <v>27.845289999999999</v>
      </c>
      <c r="X2120" s="12">
        <v>-115.14342000000001</v>
      </c>
      <c r="Y2120" s="4">
        <f t="shared" ref="Y2120:Y2145" si="242">(Z2120*1.8)+32</f>
        <v>57.2</v>
      </c>
      <c r="Z2120" s="4">
        <v>14</v>
      </c>
      <c r="AA2120" s="4">
        <v>8</v>
      </c>
      <c r="AB2120" s="4" t="s">
        <v>621</v>
      </c>
      <c r="AC2120" s="4">
        <v>3</v>
      </c>
      <c r="AD2120" s="4" t="s">
        <v>38</v>
      </c>
      <c r="AE2120" s="4">
        <v>180</v>
      </c>
      <c r="AF2120" s="4"/>
      <c r="AG2120" s="4"/>
    </row>
    <row r="2121" spans="1:33">
      <c r="A2121" s="4" t="s">
        <v>389</v>
      </c>
      <c r="B2121" s="4" t="s">
        <v>118</v>
      </c>
      <c r="C2121" s="28">
        <v>40025</v>
      </c>
      <c r="D2121" s="4">
        <v>2009</v>
      </c>
      <c r="E2121" s="33">
        <v>0.50972222222222219</v>
      </c>
      <c r="F2121" s="33">
        <v>0.52013888888888882</v>
      </c>
      <c r="G2121" s="33">
        <f t="shared" si="236"/>
        <v>1.041666666666663E-2</v>
      </c>
      <c r="H2121" s="4">
        <v>2</v>
      </c>
      <c r="I2121" s="5">
        <v>2</v>
      </c>
      <c r="J2121" s="5">
        <v>12</v>
      </c>
      <c r="K2121" s="4">
        <v>12</v>
      </c>
      <c r="L2121" s="4" t="s">
        <v>52</v>
      </c>
      <c r="M2121" s="4" t="s">
        <v>53</v>
      </c>
      <c r="N2121" s="4">
        <v>2</v>
      </c>
      <c r="O2121" s="5">
        <f t="shared" si="237"/>
        <v>49.5</v>
      </c>
      <c r="P2121" s="5">
        <v>15</v>
      </c>
      <c r="Q2121" s="5">
        <f t="shared" si="238"/>
        <v>49.5</v>
      </c>
      <c r="R2121" s="5">
        <v>15</v>
      </c>
      <c r="S2121" s="5">
        <f t="shared" si="239"/>
        <v>49.5</v>
      </c>
      <c r="T2121" s="5">
        <v>15</v>
      </c>
      <c r="U2121" s="8">
        <f t="shared" si="240"/>
        <v>49.5</v>
      </c>
      <c r="V2121" s="5">
        <f t="shared" si="241"/>
        <v>15</v>
      </c>
      <c r="W2121" s="12">
        <v>27.845289999999999</v>
      </c>
      <c r="X2121" s="12">
        <v>-115.14342000000001</v>
      </c>
      <c r="Y2121" s="4">
        <f t="shared" si="242"/>
        <v>57.2</v>
      </c>
      <c r="Z2121" s="4">
        <v>14</v>
      </c>
      <c r="AA2121" s="4">
        <v>8</v>
      </c>
      <c r="AB2121" s="4" t="s">
        <v>614</v>
      </c>
      <c r="AC2121" s="4">
        <v>3</v>
      </c>
      <c r="AD2121" s="4" t="s">
        <v>38</v>
      </c>
      <c r="AE2121" s="4">
        <v>180</v>
      </c>
      <c r="AF2121" s="4"/>
      <c r="AG2121" s="4"/>
    </row>
    <row r="2122" spans="1:33">
      <c r="A2122" s="4" t="s">
        <v>389</v>
      </c>
      <c r="B2122" s="4" t="s">
        <v>118</v>
      </c>
      <c r="C2122" s="28">
        <v>40025</v>
      </c>
      <c r="D2122" s="4">
        <v>2009</v>
      </c>
      <c r="E2122" s="33">
        <v>0.50972222222222219</v>
      </c>
      <c r="F2122" s="33">
        <v>0.52013888888888882</v>
      </c>
      <c r="G2122" s="33">
        <f t="shared" si="236"/>
        <v>1.041666666666663E-2</v>
      </c>
      <c r="H2122" s="4">
        <v>2</v>
      </c>
      <c r="I2122" s="5">
        <v>2</v>
      </c>
      <c r="J2122" s="5">
        <v>12</v>
      </c>
      <c r="K2122" s="4">
        <v>12</v>
      </c>
      <c r="L2122" s="4" t="s">
        <v>52</v>
      </c>
      <c r="M2122" s="4" t="s">
        <v>53</v>
      </c>
      <c r="N2122" s="4">
        <v>2</v>
      </c>
      <c r="O2122" s="5">
        <f t="shared" si="237"/>
        <v>49.5</v>
      </c>
      <c r="P2122" s="5">
        <v>15</v>
      </c>
      <c r="Q2122" s="5">
        <f t="shared" si="238"/>
        <v>49.5</v>
      </c>
      <c r="R2122" s="5">
        <v>15</v>
      </c>
      <c r="S2122" s="5">
        <f t="shared" si="239"/>
        <v>49.5</v>
      </c>
      <c r="T2122" s="5">
        <v>15</v>
      </c>
      <c r="U2122" s="8">
        <f t="shared" si="240"/>
        <v>49.5</v>
      </c>
      <c r="V2122" s="5">
        <f t="shared" si="241"/>
        <v>15</v>
      </c>
      <c r="W2122" s="12">
        <v>27.845289999999999</v>
      </c>
      <c r="X2122" s="12">
        <v>-115.14342000000001</v>
      </c>
      <c r="Y2122" s="4">
        <f t="shared" si="242"/>
        <v>57.2</v>
      </c>
      <c r="Z2122" s="4">
        <v>14</v>
      </c>
      <c r="AA2122" s="4">
        <v>8</v>
      </c>
      <c r="AB2122" s="4" t="s">
        <v>613</v>
      </c>
      <c r="AC2122" s="4">
        <v>79</v>
      </c>
      <c r="AD2122" s="4">
        <v>19</v>
      </c>
      <c r="AE2122" s="4">
        <v>180</v>
      </c>
      <c r="AF2122" s="4">
        <v>50</v>
      </c>
      <c r="AG2122" s="4"/>
    </row>
    <row r="2123" spans="1:33">
      <c r="A2123" s="4" t="s">
        <v>389</v>
      </c>
      <c r="B2123" s="4" t="s">
        <v>118</v>
      </c>
      <c r="C2123" s="28">
        <v>40025</v>
      </c>
      <c r="D2123" s="4">
        <v>2009</v>
      </c>
      <c r="E2123" s="33">
        <v>0.50972222222222219</v>
      </c>
      <c r="F2123" s="33">
        <v>0.52013888888888882</v>
      </c>
      <c r="G2123" s="33">
        <f t="shared" si="236"/>
        <v>1.041666666666663E-2</v>
      </c>
      <c r="H2123" s="4">
        <v>2</v>
      </c>
      <c r="I2123" s="5">
        <v>2</v>
      </c>
      <c r="J2123" s="5">
        <v>12</v>
      </c>
      <c r="K2123" s="4">
        <v>12</v>
      </c>
      <c r="L2123" s="4" t="s">
        <v>52</v>
      </c>
      <c r="M2123" s="4" t="s">
        <v>53</v>
      </c>
      <c r="N2123" s="4">
        <v>2</v>
      </c>
      <c r="O2123" s="5">
        <f t="shared" si="237"/>
        <v>49.5</v>
      </c>
      <c r="P2123" s="5">
        <v>15</v>
      </c>
      <c r="Q2123" s="5">
        <f t="shared" si="238"/>
        <v>49.5</v>
      </c>
      <c r="R2123" s="5">
        <v>15</v>
      </c>
      <c r="S2123" s="5">
        <f t="shared" si="239"/>
        <v>49.5</v>
      </c>
      <c r="T2123" s="5">
        <v>15</v>
      </c>
      <c r="U2123" s="8">
        <f t="shared" si="240"/>
        <v>49.5</v>
      </c>
      <c r="V2123" s="5">
        <f t="shared" si="241"/>
        <v>15</v>
      </c>
      <c r="W2123" s="12">
        <v>27.845289999999999</v>
      </c>
      <c r="X2123" s="12">
        <v>-115.14342000000001</v>
      </c>
      <c r="Y2123" s="4">
        <f t="shared" si="242"/>
        <v>57.2</v>
      </c>
      <c r="Z2123" s="4">
        <v>14</v>
      </c>
      <c r="AA2123" s="4">
        <v>8</v>
      </c>
      <c r="AB2123" s="4" t="s">
        <v>609</v>
      </c>
      <c r="AC2123" s="4">
        <v>1</v>
      </c>
      <c r="AD2123" s="4" t="s">
        <v>38</v>
      </c>
      <c r="AE2123" s="4">
        <v>180</v>
      </c>
      <c r="AF2123" s="4"/>
      <c r="AG2123" s="4"/>
    </row>
    <row r="2124" spans="1:33">
      <c r="A2124" s="4" t="s">
        <v>389</v>
      </c>
      <c r="B2124" s="4" t="s">
        <v>118</v>
      </c>
      <c r="C2124" s="28">
        <v>40025</v>
      </c>
      <c r="D2124" s="4">
        <v>2009</v>
      </c>
      <c r="E2124" s="33">
        <v>0.50972222222222219</v>
      </c>
      <c r="F2124" s="33">
        <v>0.52013888888888882</v>
      </c>
      <c r="G2124" s="33">
        <f t="shared" si="236"/>
        <v>1.041666666666663E-2</v>
      </c>
      <c r="H2124" s="4">
        <v>2</v>
      </c>
      <c r="I2124" s="5">
        <v>2</v>
      </c>
      <c r="J2124" s="5">
        <v>12</v>
      </c>
      <c r="K2124" s="4">
        <v>12</v>
      </c>
      <c r="L2124" s="4" t="s">
        <v>52</v>
      </c>
      <c r="M2124" s="4" t="s">
        <v>53</v>
      </c>
      <c r="N2124" s="4">
        <v>2</v>
      </c>
      <c r="O2124" s="5">
        <f t="shared" si="237"/>
        <v>49.5</v>
      </c>
      <c r="P2124" s="5">
        <v>15</v>
      </c>
      <c r="Q2124" s="5">
        <f t="shared" si="238"/>
        <v>49.5</v>
      </c>
      <c r="R2124" s="5">
        <v>15</v>
      </c>
      <c r="S2124" s="5">
        <f t="shared" si="239"/>
        <v>49.5</v>
      </c>
      <c r="T2124" s="5">
        <v>15</v>
      </c>
      <c r="U2124" s="8">
        <f t="shared" si="240"/>
        <v>49.5</v>
      </c>
      <c r="V2124" s="5">
        <f t="shared" si="241"/>
        <v>15</v>
      </c>
      <c r="W2124" s="12">
        <v>27.845289999999999</v>
      </c>
      <c r="X2124" s="12">
        <v>-115.14342000000001</v>
      </c>
      <c r="Y2124" s="4">
        <f t="shared" si="242"/>
        <v>57.2</v>
      </c>
      <c r="Z2124" s="4">
        <v>14</v>
      </c>
      <c r="AA2124" s="4">
        <v>8</v>
      </c>
      <c r="AB2124" s="4" t="s">
        <v>606</v>
      </c>
      <c r="AC2124" s="4">
        <v>9</v>
      </c>
      <c r="AD2124" s="4" t="s">
        <v>38</v>
      </c>
      <c r="AE2124" s="4">
        <v>180</v>
      </c>
      <c r="AF2124" s="4"/>
      <c r="AG2124" s="4"/>
    </row>
    <row r="2125" spans="1:33">
      <c r="A2125" s="4" t="s">
        <v>389</v>
      </c>
      <c r="B2125" s="4" t="s">
        <v>118</v>
      </c>
      <c r="C2125" s="28">
        <v>40025</v>
      </c>
      <c r="D2125" s="4">
        <v>2009</v>
      </c>
      <c r="E2125" s="33">
        <v>0.50972222222222219</v>
      </c>
      <c r="F2125" s="33">
        <v>0.52013888888888882</v>
      </c>
      <c r="G2125" s="33">
        <f t="shared" si="236"/>
        <v>1.041666666666663E-2</v>
      </c>
      <c r="H2125" s="4">
        <v>2</v>
      </c>
      <c r="I2125" s="5">
        <v>2</v>
      </c>
      <c r="J2125" s="5">
        <v>12</v>
      </c>
      <c r="K2125" s="4">
        <v>12</v>
      </c>
      <c r="L2125" s="4" t="s">
        <v>52</v>
      </c>
      <c r="M2125" s="4" t="s">
        <v>53</v>
      </c>
      <c r="N2125" s="4">
        <v>2</v>
      </c>
      <c r="O2125" s="5">
        <f t="shared" si="237"/>
        <v>49.5</v>
      </c>
      <c r="P2125" s="5">
        <v>15</v>
      </c>
      <c r="Q2125" s="5">
        <f t="shared" si="238"/>
        <v>49.5</v>
      </c>
      <c r="R2125" s="5">
        <v>15</v>
      </c>
      <c r="S2125" s="5">
        <f t="shared" si="239"/>
        <v>49.5</v>
      </c>
      <c r="T2125" s="5">
        <v>15</v>
      </c>
      <c r="U2125" s="8">
        <f t="shared" si="240"/>
        <v>49.5</v>
      </c>
      <c r="V2125" s="5">
        <f t="shared" si="241"/>
        <v>15</v>
      </c>
      <c r="W2125" s="12">
        <v>27.845289999999999</v>
      </c>
      <c r="X2125" s="12">
        <v>-115.14342000000001</v>
      </c>
      <c r="Y2125" s="4">
        <f t="shared" si="242"/>
        <v>57.2</v>
      </c>
      <c r="Z2125" s="4">
        <v>14</v>
      </c>
      <c r="AA2125" s="4">
        <v>8</v>
      </c>
      <c r="AB2125" s="4" t="s">
        <v>607</v>
      </c>
      <c r="AC2125" s="4">
        <v>1</v>
      </c>
      <c r="AD2125" s="4" t="s">
        <v>38</v>
      </c>
      <c r="AE2125" s="4">
        <v>180</v>
      </c>
      <c r="AF2125" s="4"/>
      <c r="AG2125" s="4"/>
    </row>
    <row r="2126" spans="1:33">
      <c r="A2126" s="4" t="s">
        <v>390</v>
      </c>
      <c r="B2126" s="4" t="s">
        <v>253</v>
      </c>
      <c r="C2126" s="28">
        <v>40025</v>
      </c>
      <c r="D2126" s="4">
        <v>2009</v>
      </c>
      <c r="E2126" s="33">
        <v>0.42083333333333334</v>
      </c>
      <c r="F2126" s="33">
        <v>0.43055555555555558</v>
      </c>
      <c r="G2126" s="33">
        <f t="shared" si="236"/>
        <v>9.7222222222222432E-3</v>
      </c>
      <c r="H2126" s="4">
        <v>2</v>
      </c>
      <c r="I2126" s="5">
        <v>1</v>
      </c>
      <c r="J2126" s="5">
        <v>13</v>
      </c>
      <c r="K2126" s="4">
        <v>13</v>
      </c>
      <c r="L2126" s="4" t="s">
        <v>52</v>
      </c>
      <c r="M2126" s="4" t="s">
        <v>53</v>
      </c>
      <c r="N2126" s="4">
        <v>2</v>
      </c>
      <c r="O2126" s="5">
        <f t="shared" si="237"/>
        <v>61.05</v>
      </c>
      <c r="P2126" s="5">
        <v>18.5</v>
      </c>
      <c r="Q2126" s="5">
        <f t="shared" si="238"/>
        <v>61.709999999999994</v>
      </c>
      <c r="R2126" s="5">
        <v>18.7</v>
      </c>
      <c r="S2126" s="5">
        <f t="shared" si="239"/>
        <v>61.709999999999994</v>
      </c>
      <c r="T2126" s="5">
        <v>18.7</v>
      </c>
      <c r="U2126" s="8">
        <f t="shared" si="240"/>
        <v>61.38</v>
      </c>
      <c r="V2126" s="5">
        <f t="shared" si="241"/>
        <v>18.600000000000001</v>
      </c>
      <c r="W2126" s="12">
        <v>27.835100000000001</v>
      </c>
      <c r="X2126" s="12">
        <v>-115.13079999999999</v>
      </c>
      <c r="Y2126" s="4">
        <f t="shared" si="242"/>
        <v>55.400000000000006</v>
      </c>
      <c r="Z2126" s="4">
        <v>13</v>
      </c>
      <c r="AA2126" s="4">
        <v>8</v>
      </c>
      <c r="AB2126" s="4" t="s">
        <v>618</v>
      </c>
      <c r="AC2126" s="4">
        <v>2</v>
      </c>
      <c r="AD2126" s="4" t="s">
        <v>38</v>
      </c>
      <c r="AE2126" s="4">
        <v>0</v>
      </c>
      <c r="AF2126" s="4"/>
      <c r="AG2126" s="4"/>
    </row>
    <row r="2127" spans="1:33">
      <c r="A2127" s="4" t="s">
        <v>390</v>
      </c>
      <c r="B2127" s="4" t="s">
        <v>253</v>
      </c>
      <c r="C2127" s="28">
        <v>40025</v>
      </c>
      <c r="D2127" s="4">
        <v>2009</v>
      </c>
      <c r="E2127" s="33">
        <v>0.42083333333333334</v>
      </c>
      <c r="F2127" s="33">
        <v>0.43055555555555558</v>
      </c>
      <c r="G2127" s="33">
        <f t="shared" si="236"/>
        <v>9.7222222222222432E-3</v>
      </c>
      <c r="H2127" s="4">
        <v>2</v>
      </c>
      <c r="I2127" s="5">
        <v>1</v>
      </c>
      <c r="J2127" s="5">
        <v>13</v>
      </c>
      <c r="K2127" s="4">
        <v>13</v>
      </c>
      <c r="L2127" s="4" t="s">
        <v>52</v>
      </c>
      <c r="M2127" s="4" t="s">
        <v>53</v>
      </c>
      <c r="N2127" s="4">
        <v>2</v>
      </c>
      <c r="O2127" s="5">
        <f t="shared" si="237"/>
        <v>61.05</v>
      </c>
      <c r="P2127" s="5">
        <v>18.5</v>
      </c>
      <c r="Q2127" s="5">
        <f t="shared" si="238"/>
        <v>61.709999999999994</v>
      </c>
      <c r="R2127" s="5">
        <v>18.7</v>
      </c>
      <c r="S2127" s="5">
        <f t="shared" si="239"/>
        <v>61.709999999999994</v>
      </c>
      <c r="T2127" s="5">
        <v>18.7</v>
      </c>
      <c r="U2127" s="8">
        <f t="shared" si="240"/>
        <v>61.38</v>
      </c>
      <c r="V2127" s="5">
        <f t="shared" si="241"/>
        <v>18.600000000000001</v>
      </c>
      <c r="W2127" s="12">
        <v>27.835100000000001</v>
      </c>
      <c r="X2127" s="12">
        <v>-115.13079999999999</v>
      </c>
      <c r="Y2127" s="4">
        <f t="shared" si="242"/>
        <v>55.400000000000006</v>
      </c>
      <c r="Z2127" s="4">
        <v>13</v>
      </c>
      <c r="AA2127" s="4">
        <v>8</v>
      </c>
      <c r="AB2127" s="9" t="s">
        <v>753</v>
      </c>
      <c r="AC2127" s="4">
        <v>1</v>
      </c>
      <c r="AD2127" s="4" t="s">
        <v>38</v>
      </c>
      <c r="AE2127" s="4">
        <v>0</v>
      </c>
      <c r="AF2127" s="4"/>
      <c r="AG2127" s="4"/>
    </row>
    <row r="2128" spans="1:33">
      <c r="A2128" s="4" t="s">
        <v>390</v>
      </c>
      <c r="B2128" s="4" t="s">
        <v>253</v>
      </c>
      <c r="C2128" s="28">
        <v>40025</v>
      </c>
      <c r="D2128" s="4">
        <v>2009</v>
      </c>
      <c r="E2128" s="33">
        <v>0.42083333333333334</v>
      </c>
      <c r="F2128" s="33">
        <v>0.43055555555555558</v>
      </c>
      <c r="G2128" s="33">
        <f t="shared" si="236"/>
        <v>9.7222222222222432E-3</v>
      </c>
      <c r="H2128" s="4">
        <v>2</v>
      </c>
      <c r="I2128" s="5">
        <v>1</v>
      </c>
      <c r="J2128" s="5">
        <v>13</v>
      </c>
      <c r="K2128" s="4">
        <v>13</v>
      </c>
      <c r="L2128" s="4" t="s">
        <v>52</v>
      </c>
      <c r="M2128" s="4" t="s">
        <v>53</v>
      </c>
      <c r="N2128" s="4">
        <v>2</v>
      </c>
      <c r="O2128" s="5">
        <f t="shared" si="237"/>
        <v>61.05</v>
      </c>
      <c r="P2128" s="5">
        <v>18.5</v>
      </c>
      <c r="Q2128" s="5">
        <f t="shared" si="238"/>
        <v>61.709999999999994</v>
      </c>
      <c r="R2128" s="5">
        <v>18.7</v>
      </c>
      <c r="S2128" s="5">
        <f t="shared" si="239"/>
        <v>61.709999999999994</v>
      </c>
      <c r="T2128" s="5">
        <v>18.7</v>
      </c>
      <c r="U2128" s="8">
        <f t="shared" si="240"/>
        <v>61.38</v>
      </c>
      <c r="V2128" s="5">
        <f t="shared" si="241"/>
        <v>18.600000000000001</v>
      </c>
      <c r="W2128" s="12">
        <v>27.835100000000001</v>
      </c>
      <c r="X2128" s="12">
        <v>-115.13079999999999</v>
      </c>
      <c r="Y2128" s="4">
        <f t="shared" si="242"/>
        <v>55.400000000000006</v>
      </c>
      <c r="Z2128" s="4">
        <v>13</v>
      </c>
      <c r="AA2128" s="4">
        <v>8</v>
      </c>
      <c r="AB2128" s="4" t="s">
        <v>619</v>
      </c>
      <c r="AC2128" s="4">
        <v>3</v>
      </c>
      <c r="AD2128" s="4" t="s">
        <v>38</v>
      </c>
      <c r="AE2128" s="4">
        <v>0</v>
      </c>
      <c r="AF2128" s="4"/>
      <c r="AG2128" s="4"/>
    </row>
    <row r="2129" spans="1:33">
      <c r="A2129" s="4" t="s">
        <v>390</v>
      </c>
      <c r="B2129" s="4" t="s">
        <v>253</v>
      </c>
      <c r="C2129" s="28">
        <v>40025</v>
      </c>
      <c r="D2129" s="4">
        <v>2009</v>
      </c>
      <c r="E2129" s="33">
        <v>0.42083333333333334</v>
      </c>
      <c r="F2129" s="33">
        <v>0.43055555555555558</v>
      </c>
      <c r="G2129" s="33">
        <f t="shared" si="236"/>
        <v>9.7222222222222432E-3</v>
      </c>
      <c r="H2129" s="4">
        <v>2</v>
      </c>
      <c r="I2129" s="5">
        <v>1</v>
      </c>
      <c r="J2129" s="5">
        <v>13</v>
      </c>
      <c r="K2129" s="4">
        <v>13</v>
      </c>
      <c r="L2129" s="4" t="s">
        <v>52</v>
      </c>
      <c r="M2129" s="4" t="s">
        <v>53</v>
      </c>
      <c r="N2129" s="4">
        <v>2</v>
      </c>
      <c r="O2129" s="5">
        <f t="shared" si="237"/>
        <v>61.05</v>
      </c>
      <c r="P2129" s="5">
        <v>18.5</v>
      </c>
      <c r="Q2129" s="5">
        <f t="shared" si="238"/>
        <v>61.709999999999994</v>
      </c>
      <c r="R2129" s="5">
        <v>18.7</v>
      </c>
      <c r="S2129" s="5">
        <f t="shared" si="239"/>
        <v>61.709999999999994</v>
      </c>
      <c r="T2129" s="5">
        <v>18.7</v>
      </c>
      <c r="U2129" s="8">
        <f t="shared" si="240"/>
        <v>61.38</v>
      </c>
      <c r="V2129" s="5">
        <f t="shared" si="241"/>
        <v>18.600000000000001</v>
      </c>
      <c r="W2129" s="12">
        <v>27.835100000000001</v>
      </c>
      <c r="X2129" s="12">
        <v>-115.13079999999999</v>
      </c>
      <c r="Y2129" s="4">
        <f t="shared" si="242"/>
        <v>55.400000000000006</v>
      </c>
      <c r="Z2129" s="4">
        <v>13</v>
      </c>
      <c r="AA2129" s="4">
        <v>8</v>
      </c>
      <c r="AB2129" s="4" t="s">
        <v>614</v>
      </c>
      <c r="AC2129" s="4">
        <v>10</v>
      </c>
      <c r="AD2129" s="4" t="s">
        <v>38</v>
      </c>
      <c r="AE2129" s="4">
        <v>0</v>
      </c>
      <c r="AF2129" s="4"/>
      <c r="AG2129" s="4"/>
    </row>
    <row r="2130" spans="1:33">
      <c r="A2130" s="4" t="s">
        <v>390</v>
      </c>
      <c r="B2130" s="4" t="s">
        <v>253</v>
      </c>
      <c r="C2130" s="28">
        <v>40025</v>
      </c>
      <c r="D2130" s="4">
        <v>2009</v>
      </c>
      <c r="E2130" s="33">
        <v>0.42083333333333334</v>
      </c>
      <c r="F2130" s="33">
        <v>0.43055555555555558</v>
      </c>
      <c r="G2130" s="33">
        <f t="shared" si="236"/>
        <v>9.7222222222222432E-3</v>
      </c>
      <c r="H2130" s="4">
        <v>2</v>
      </c>
      <c r="I2130" s="5">
        <v>1</v>
      </c>
      <c r="J2130" s="5">
        <v>13</v>
      </c>
      <c r="K2130" s="4">
        <v>13</v>
      </c>
      <c r="L2130" s="4" t="s">
        <v>52</v>
      </c>
      <c r="M2130" s="4" t="s">
        <v>53</v>
      </c>
      <c r="N2130" s="4">
        <v>2</v>
      </c>
      <c r="O2130" s="5">
        <f t="shared" si="237"/>
        <v>61.05</v>
      </c>
      <c r="P2130" s="5">
        <v>18.5</v>
      </c>
      <c r="Q2130" s="5">
        <f t="shared" si="238"/>
        <v>61.709999999999994</v>
      </c>
      <c r="R2130" s="5">
        <v>18.7</v>
      </c>
      <c r="S2130" s="5">
        <f t="shared" si="239"/>
        <v>61.709999999999994</v>
      </c>
      <c r="T2130" s="5">
        <v>18.7</v>
      </c>
      <c r="U2130" s="8">
        <f t="shared" si="240"/>
        <v>61.38</v>
      </c>
      <c r="V2130" s="5">
        <f t="shared" si="241"/>
        <v>18.600000000000001</v>
      </c>
      <c r="W2130" s="12">
        <v>27.835100000000001</v>
      </c>
      <c r="X2130" s="12">
        <v>-115.13079999999999</v>
      </c>
      <c r="Y2130" s="4">
        <f t="shared" si="242"/>
        <v>55.400000000000006</v>
      </c>
      <c r="Z2130" s="4">
        <v>13</v>
      </c>
      <c r="AA2130" s="4">
        <v>8</v>
      </c>
      <c r="AB2130" s="4" t="s">
        <v>613</v>
      </c>
      <c r="AC2130" s="4">
        <v>107</v>
      </c>
      <c r="AD2130" s="4">
        <v>14</v>
      </c>
      <c r="AE2130" s="4">
        <v>0</v>
      </c>
      <c r="AF2130" s="4">
        <v>50</v>
      </c>
      <c r="AG2130" s="4"/>
    </row>
    <row r="2131" spans="1:33">
      <c r="A2131" s="4" t="s">
        <v>390</v>
      </c>
      <c r="B2131" s="4" t="s">
        <v>253</v>
      </c>
      <c r="C2131" s="28">
        <v>40025</v>
      </c>
      <c r="D2131" s="4">
        <v>2009</v>
      </c>
      <c r="E2131" s="33">
        <v>0.42083333333333334</v>
      </c>
      <c r="F2131" s="33">
        <v>0.43055555555555558</v>
      </c>
      <c r="G2131" s="33">
        <f t="shared" si="236"/>
        <v>9.7222222222222432E-3</v>
      </c>
      <c r="H2131" s="4">
        <v>2</v>
      </c>
      <c r="I2131" s="5">
        <v>1</v>
      </c>
      <c r="J2131" s="5">
        <v>13</v>
      </c>
      <c r="K2131" s="4">
        <v>13</v>
      </c>
      <c r="L2131" s="4" t="s">
        <v>52</v>
      </c>
      <c r="M2131" s="4" t="s">
        <v>53</v>
      </c>
      <c r="N2131" s="4">
        <v>2</v>
      </c>
      <c r="O2131" s="5">
        <f t="shared" si="237"/>
        <v>61.05</v>
      </c>
      <c r="P2131" s="5">
        <v>18.5</v>
      </c>
      <c r="Q2131" s="5">
        <f t="shared" si="238"/>
        <v>61.709999999999994</v>
      </c>
      <c r="R2131" s="5">
        <v>18.7</v>
      </c>
      <c r="S2131" s="5">
        <f t="shared" si="239"/>
        <v>61.709999999999994</v>
      </c>
      <c r="T2131" s="5">
        <v>18.7</v>
      </c>
      <c r="U2131" s="8">
        <f t="shared" si="240"/>
        <v>61.38</v>
      </c>
      <c r="V2131" s="5">
        <f t="shared" si="241"/>
        <v>18.600000000000001</v>
      </c>
      <c r="W2131" s="12">
        <v>27.835100000000001</v>
      </c>
      <c r="X2131" s="12">
        <v>-115.13079999999999</v>
      </c>
      <c r="Y2131" s="4">
        <f t="shared" si="242"/>
        <v>55.400000000000006</v>
      </c>
      <c r="Z2131" s="4">
        <v>13</v>
      </c>
      <c r="AA2131" s="4">
        <v>8</v>
      </c>
      <c r="AB2131" s="4" t="s">
        <v>610</v>
      </c>
      <c r="AC2131" s="4">
        <v>3</v>
      </c>
      <c r="AD2131" s="4" t="s">
        <v>38</v>
      </c>
      <c r="AE2131" s="4">
        <v>0</v>
      </c>
      <c r="AF2131" s="4"/>
      <c r="AG2131" s="4"/>
    </row>
    <row r="2132" spans="1:33">
      <c r="A2132" s="4" t="s">
        <v>390</v>
      </c>
      <c r="B2132" s="4" t="s">
        <v>253</v>
      </c>
      <c r="C2132" s="28">
        <v>40025</v>
      </c>
      <c r="D2132" s="4">
        <v>2009</v>
      </c>
      <c r="E2132" s="33">
        <v>0.42083333333333334</v>
      </c>
      <c r="F2132" s="33">
        <v>0.43055555555555558</v>
      </c>
      <c r="G2132" s="33">
        <f t="shared" si="236"/>
        <v>9.7222222222222432E-3</v>
      </c>
      <c r="H2132" s="4">
        <v>2</v>
      </c>
      <c r="I2132" s="5">
        <v>1</v>
      </c>
      <c r="J2132" s="5">
        <v>13</v>
      </c>
      <c r="K2132" s="4">
        <v>13</v>
      </c>
      <c r="L2132" s="4" t="s">
        <v>52</v>
      </c>
      <c r="M2132" s="4" t="s">
        <v>53</v>
      </c>
      <c r="N2132" s="4">
        <v>2</v>
      </c>
      <c r="O2132" s="5">
        <f t="shared" si="237"/>
        <v>61.05</v>
      </c>
      <c r="P2132" s="5">
        <v>18.5</v>
      </c>
      <c r="Q2132" s="5">
        <f t="shared" si="238"/>
        <v>61.709999999999994</v>
      </c>
      <c r="R2132" s="5">
        <v>18.7</v>
      </c>
      <c r="S2132" s="5">
        <f t="shared" si="239"/>
        <v>61.709999999999994</v>
      </c>
      <c r="T2132" s="5">
        <v>18.7</v>
      </c>
      <c r="U2132" s="8">
        <f t="shared" si="240"/>
        <v>61.38</v>
      </c>
      <c r="V2132" s="5">
        <f t="shared" si="241"/>
        <v>18.600000000000001</v>
      </c>
      <c r="W2132" s="12">
        <v>27.835100000000001</v>
      </c>
      <c r="X2132" s="12">
        <v>-115.13079999999999</v>
      </c>
      <c r="Y2132" s="4">
        <f t="shared" si="242"/>
        <v>55.400000000000006</v>
      </c>
      <c r="Z2132" s="4">
        <v>13</v>
      </c>
      <c r="AA2132" s="4">
        <v>8</v>
      </c>
      <c r="AB2132" s="4" t="s">
        <v>606</v>
      </c>
      <c r="AC2132" s="4">
        <v>8</v>
      </c>
      <c r="AD2132" s="4" t="s">
        <v>38</v>
      </c>
      <c r="AE2132" s="4">
        <v>0</v>
      </c>
      <c r="AF2132" s="4"/>
      <c r="AG2132" s="4"/>
    </row>
    <row r="2133" spans="1:33">
      <c r="A2133" s="4" t="s">
        <v>390</v>
      </c>
      <c r="B2133" s="4" t="s">
        <v>253</v>
      </c>
      <c r="C2133" s="28">
        <v>40025</v>
      </c>
      <c r="D2133" s="4">
        <v>2009</v>
      </c>
      <c r="E2133" s="33">
        <v>0.42083333333333334</v>
      </c>
      <c r="F2133" s="33">
        <v>0.43055555555555558</v>
      </c>
      <c r="G2133" s="33">
        <f t="shared" si="236"/>
        <v>9.7222222222222432E-3</v>
      </c>
      <c r="H2133" s="4">
        <v>2</v>
      </c>
      <c r="I2133" s="5">
        <v>1</v>
      </c>
      <c r="J2133" s="5">
        <v>13</v>
      </c>
      <c r="K2133" s="4">
        <v>13</v>
      </c>
      <c r="L2133" s="4" t="s">
        <v>52</v>
      </c>
      <c r="M2133" s="4" t="s">
        <v>53</v>
      </c>
      <c r="N2133" s="4">
        <v>2</v>
      </c>
      <c r="O2133" s="5">
        <f t="shared" si="237"/>
        <v>61.05</v>
      </c>
      <c r="P2133" s="5">
        <v>18.5</v>
      </c>
      <c r="Q2133" s="5">
        <f t="shared" si="238"/>
        <v>61.709999999999994</v>
      </c>
      <c r="R2133" s="5">
        <v>18.7</v>
      </c>
      <c r="S2133" s="5">
        <f t="shared" si="239"/>
        <v>61.709999999999994</v>
      </c>
      <c r="T2133" s="5">
        <v>18.7</v>
      </c>
      <c r="U2133" s="8">
        <f t="shared" si="240"/>
        <v>61.38</v>
      </c>
      <c r="V2133" s="5">
        <f t="shared" si="241"/>
        <v>18.600000000000001</v>
      </c>
      <c r="W2133" s="12">
        <v>27.835100000000001</v>
      </c>
      <c r="X2133" s="12">
        <v>-115.13079999999999</v>
      </c>
      <c r="Y2133" s="4">
        <f t="shared" si="242"/>
        <v>55.400000000000006</v>
      </c>
      <c r="Z2133" s="4">
        <v>13</v>
      </c>
      <c r="AA2133" s="4">
        <v>8</v>
      </c>
      <c r="AB2133" s="4" t="s">
        <v>607</v>
      </c>
      <c r="AC2133" s="4">
        <v>1</v>
      </c>
      <c r="AD2133" s="4" t="s">
        <v>38</v>
      </c>
      <c r="AE2133" s="4">
        <v>0</v>
      </c>
      <c r="AF2133" s="4"/>
      <c r="AG2133" s="4"/>
    </row>
    <row r="2134" spans="1:33">
      <c r="A2134" s="4" t="s">
        <v>390</v>
      </c>
      <c r="B2134" s="4" t="s">
        <v>253</v>
      </c>
      <c r="C2134" s="28">
        <v>40025</v>
      </c>
      <c r="D2134" s="4">
        <v>2009</v>
      </c>
      <c r="E2134" s="33">
        <v>0.42083333333333334</v>
      </c>
      <c r="F2134" s="33">
        <v>0.43055555555555558</v>
      </c>
      <c r="G2134" s="33">
        <f t="shared" si="236"/>
        <v>9.7222222222222432E-3</v>
      </c>
      <c r="H2134" s="4">
        <v>2</v>
      </c>
      <c r="I2134" s="5">
        <v>1</v>
      </c>
      <c r="J2134" s="5">
        <v>13</v>
      </c>
      <c r="K2134" s="4">
        <v>13</v>
      </c>
      <c r="L2134" s="4" t="s">
        <v>52</v>
      </c>
      <c r="M2134" s="4" t="s">
        <v>53</v>
      </c>
      <c r="N2134" s="4">
        <v>2</v>
      </c>
      <c r="O2134" s="5">
        <f t="shared" si="237"/>
        <v>61.05</v>
      </c>
      <c r="P2134" s="5">
        <v>18.5</v>
      </c>
      <c r="Q2134" s="5">
        <f t="shared" si="238"/>
        <v>61.709999999999994</v>
      </c>
      <c r="R2134" s="5">
        <v>18.7</v>
      </c>
      <c r="S2134" s="5">
        <f t="shared" si="239"/>
        <v>61.709999999999994</v>
      </c>
      <c r="T2134" s="5">
        <v>18.7</v>
      </c>
      <c r="U2134" s="8">
        <f t="shared" si="240"/>
        <v>61.38</v>
      </c>
      <c r="V2134" s="5">
        <f t="shared" si="241"/>
        <v>18.600000000000001</v>
      </c>
      <c r="W2134" s="12">
        <v>27.835100000000001</v>
      </c>
      <c r="X2134" s="12">
        <v>-115.13079999999999</v>
      </c>
      <c r="Y2134" s="4">
        <f t="shared" si="242"/>
        <v>55.400000000000006</v>
      </c>
      <c r="Z2134" s="4">
        <v>13</v>
      </c>
      <c r="AA2134" s="4">
        <v>8</v>
      </c>
      <c r="AB2134" s="4" t="s">
        <v>611</v>
      </c>
      <c r="AC2134" s="4">
        <v>7</v>
      </c>
      <c r="AD2134" s="4" t="s">
        <v>38</v>
      </c>
      <c r="AE2134" s="4">
        <v>0</v>
      </c>
      <c r="AF2134" s="4"/>
      <c r="AG2134" s="4"/>
    </row>
    <row r="2135" spans="1:33">
      <c r="A2135" s="4" t="s">
        <v>391</v>
      </c>
      <c r="B2135" s="4" t="s">
        <v>253</v>
      </c>
      <c r="C2135" s="28">
        <v>40025</v>
      </c>
      <c r="D2135" s="4">
        <v>2009</v>
      </c>
      <c r="E2135" s="33">
        <v>0.51180555555555551</v>
      </c>
      <c r="F2135" s="33">
        <v>0.51874999999999993</v>
      </c>
      <c r="G2135" s="33">
        <f t="shared" si="236"/>
        <v>6.9444444444444198E-3</v>
      </c>
      <c r="H2135" s="4">
        <v>2</v>
      </c>
      <c r="I2135" s="5">
        <v>2</v>
      </c>
      <c r="J2135" s="5">
        <v>14</v>
      </c>
      <c r="K2135" s="4">
        <v>14</v>
      </c>
      <c r="L2135" s="4" t="s">
        <v>52</v>
      </c>
      <c r="M2135" s="4" t="s">
        <v>53</v>
      </c>
      <c r="N2135" s="4">
        <v>2</v>
      </c>
      <c r="O2135" s="5">
        <f t="shared" si="237"/>
        <v>30.359999999999996</v>
      </c>
      <c r="P2135" s="5">
        <v>9.1999999999999993</v>
      </c>
      <c r="Q2135" s="5">
        <f t="shared" si="238"/>
        <v>37.29</v>
      </c>
      <c r="R2135" s="5">
        <v>11.3</v>
      </c>
      <c r="S2135" s="5">
        <f t="shared" si="239"/>
        <v>37.29</v>
      </c>
      <c r="T2135" s="5">
        <v>11.3</v>
      </c>
      <c r="U2135" s="8">
        <f t="shared" si="240"/>
        <v>33.824999999999996</v>
      </c>
      <c r="V2135" s="5">
        <f t="shared" si="241"/>
        <v>10.25</v>
      </c>
      <c r="W2135" s="12">
        <v>27.842220000000001</v>
      </c>
      <c r="X2135" s="12">
        <v>-115.14236</v>
      </c>
      <c r="Y2135" s="4">
        <f t="shared" si="242"/>
        <v>64.400000000000006</v>
      </c>
      <c r="Z2135" s="4">
        <v>18</v>
      </c>
      <c r="AA2135" s="4">
        <v>8</v>
      </c>
      <c r="AB2135" s="4" t="s">
        <v>618</v>
      </c>
      <c r="AC2135" s="4">
        <v>5</v>
      </c>
      <c r="AD2135" s="4" t="s">
        <v>38</v>
      </c>
      <c r="AE2135" s="4">
        <v>0</v>
      </c>
      <c r="AF2135" s="4"/>
      <c r="AG2135" s="4"/>
    </row>
    <row r="2136" spans="1:33">
      <c r="A2136" s="4" t="s">
        <v>391</v>
      </c>
      <c r="B2136" s="4" t="s">
        <v>253</v>
      </c>
      <c r="C2136" s="28">
        <v>40025</v>
      </c>
      <c r="D2136" s="4">
        <v>2009</v>
      </c>
      <c r="E2136" s="33">
        <v>0.51180555555555551</v>
      </c>
      <c r="F2136" s="33">
        <v>0.51874999999999993</v>
      </c>
      <c r="G2136" s="33">
        <f t="shared" si="236"/>
        <v>6.9444444444444198E-3</v>
      </c>
      <c r="H2136" s="4">
        <v>2</v>
      </c>
      <c r="I2136" s="5">
        <v>2</v>
      </c>
      <c r="J2136" s="5">
        <v>14</v>
      </c>
      <c r="K2136" s="4">
        <v>14</v>
      </c>
      <c r="L2136" s="4" t="s">
        <v>52</v>
      </c>
      <c r="M2136" s="4" t="s">
        <v>53</v>
      </c>
      <c r="N2136" s="4">
        <v>2</v>
      </c>
      <c r="O2136" s="5">
        <f t="shared" si="237"/>
        <v>30.359999999999996</v>
      </c>
      <c r="P2136" s="5">
        <v>9.1999999999999993</v>
      </c>
      <c r="Q2136" s="5">
        <f t="shared" si="238"/>
        <v>37.29</v>
      </c>
      <c r="R2136" s="5">
        <v>11.3</v>
      </c>
      <c r="S2136" s="5">
        <f t="shared" si="239"/>
        <v>37.29</v>
      </c>
      <c r="T2136" s="5">
        <v>11.3</v>
      </c>
      <c r="U2136" s="8">
        <f t="shared" si="240"/>
        <v>33.824999999999996</v>
      </c>
      <c r="V2136" s="5">
        <f t="shared" si="241"/>
        <v>10.25</v>
      </c>
      <c r="W2136" s="12">
        <v>27.842220000000001</v>
      </c>
      <c r="X2136" s="12">
        <v>-115.14236</v>
      </c>
      <c r="Y2136" s="4">
        <f t="shared" si="242"/>
        <v>64.400000000000006</v>
      </c>
      <c r="Z2136" s="4">
        <v>18</v>
      </c>
      <c r="AA2136" s="4">
        <v>8</v>
      </c>
      <c r="AB2136" s="4" t="s">
        <v>614</v>
      </c>
      <c r="AC2136" s="4">
        <v>2</v>
      </c>
      <c r="AD2136" s="4" t="s">
        <v>38</v>
      </c>
      <c r="AE2136" s="4">
        <v>0</v>
      </c>
      <c r="AF2136" s="4"/>
      <c r="AG2136" s="4"/>
    </row>
    <row r="2137" spans="1:33">
      <c r="A2137" s="4" t="s">
        <v>391</v>
      </c>
      <c r="B2137" s="4" t="s">
        <v>253</v>
      </c>
      <c r="C2137" s="28">
        <v>40025</v>
      </c>
      <c r="D2137" s="4">
        <v>2009</v>
      </c>
      <c r="E2137" s="33">
        <v>0.51180555555555551</v>
      </c>
      <c r="F2137" s="33">
        <v>0.51874999999999993</v>
      </c>
      <c r="G2137" s="33">
        <f t="shared" si="236"/>
        <v>6.9444444444444198E-3</v>
      </c>
      <c r="H2137" s="4">
        <v>2</v>
      </c>
      <c r="I2137" s="5">
        <v>2</v>
      </c>
      <c r="J2137" s="5">
        <v>14</v>
      </c>
      <c r="K2137" s="4">
        <v>14</v>
      </c>
      <c r="L2137" s="4" t="s">
        <v>52</v>
      </c>
      <c r="M2137" s="4" t="s">
        <v>53</v>
      </c>
      <c r="N2137" s="4">
        <v>2</v>
      </c>
      <c r="O2137" s="5">
        <f t="shared" si="237"/>
        <v>30.359999999999996</v>
      </c>
      <c r="P2137" s="5">
        <v>9.1999999999999993</v>
      </c>
      <c r="Q2137" s="5">
        <f t="shared" si="238"/>
        <v>37.29</v>
      </c>
      <c r="R2137" s="5">
        <v>11.3</v>
      </c>
      <c r="S2137" s="5">
        <f t="shared" si="239"/>
        <v>37.29</v>
      </c>
      <c r="T2137" s="5">
        <v>11.3</v>
      </c>
      <c r="U2137" s="8">
        <f t="shared" si="240"/>
        <v>33.824999999999996</v>
      </c>
      <c r="V2137" s="5">
        <f t="shared" si="241"/>
        <v>10.25</v>
      </c>
      <c r="W2137" s="12">
        <v>27.842220000000001</v>
      </c>
      <c r="X2137" s="12">
        <v>-115.14236</v>
      </c>
      <c r="Y2137" s="4">
        <f t="shared" si="242"/>
        <v>64.400000000000006</v>
      </c>
      <c r="Z2137" s="4">
        <v>18</v>
      </c>
      <c r="AA2137" s="4">
        <v>8</v>
      </c>
      <c r="AB2137" s="4" t="s">
        <v>613</v>
      </c>
      <c r="AC2137" s="4">
        <v>150</v>
      </c>
      <c r="AD2137" s="4">
        <v>10</v>
      </c>
      <c r="AE2137" s="4">
        <v>0</v>
      </c>
      <c r="AF2137" s="4">
        <v>50</v>
      </c>
      <c r="AG2137" s="4"/>
    </row>
    <row r="2138" spans="1:33">
      <c r="A2138" s="4" t="s">
        <v>391</v>
      </c>
      <c r="B2138" s="4" t="s">
        <v>253</v>
      </c>
      <c r="C2138" s="28">
        <v>40025</v>
      </c>
      <c r="D2138" s="4">
        <v>2009</v>
      </c>
      <c r="E2138" s="33">
        <v>0.51180555555555551</v>
      </c>
      <c r="F2138" s="33">
        <v>0.51874999999999993</v>
      </c>
      <c r="G2138" s="33">
        <f t="shared" si="236"/>
        <v>6.9444444444444198E-3</v>
      </c>
      <c r="H2138" s="4">
        <v>2</v>
      </c>
      <c r="I2138" s="5">
        <v>2</v>
      </c>
      <c r="J2138" s="5">
        <v>14</v>
      </c>
      <c r="K2138" s="4">
        <v>14</v>
      </c>
      <c r="L2138" s="4" t="s">
        <v>52</v>
      </c>
      <c r="M2138" s="4" t="s">
        <v>53</v>
      </c>
      <c r="N2138" s="4">
        <v>2</v>
      </c>
      <c r="O2138" s="5">
        <f t="shared" si="237"/>
        <v>30.359999999999996</v>
      </c>
      <c r="P2138" s="5">
        <v>9.1999999999999993</v>
      </c>
      <c r="Q2138" s="5">
        <f t="shared" si="238"/>
        <v>37.29</v>
      </c>
      <c r="R2138" s="5">
        <v>11.3</v>
      </c>
      <c r="S2138" s="5">
        <f t="shared" si="239"/>
        <v>37.29</v>
      </c>
      <c r="T2138" s="5">
        <v>11.3</v>
      </c>
      <c r="U2138" s="8">
        <f t="shared" si="240"/>
        <v>33.824999999999996</v>
      </c>
      <c r="V2138" s="5">
        <f t="shared" si="241"/>
        <v>10.25</v>
      </c>
      <c r="W2138" s="12">
        <v>27.842220000000001</v>
      </c>
      <c r="X2138" s="12">
        <v>-115.14236</v>
      </c>
      <c r="Y2138" s="4">
        <f t="shared" si="242"/>
        <v>64.400000000000006</v>
      </c>
      <c r="Z2138" s="4">
        <v>18</v>
      </c>
      <c r="AA2138" s="4">
        <v>8</v>
      </c>
      <c r="AB2138" s="4" t="s">
        <v>609</v>
      </c>
      <c r="AC2138" s="4">
        <v>2</v>
      </c>
      <c r="AD2138" s="4" t="s">
        <v>38</v>
      </c>
      <c r="AE2138" s="4">
        <v>0</v>
      </c>
      <c r="AF2138" s="4"/>
      <c r="AG2138" s="4"/>
    </row>
    <row r="2139" spans="1:33">
      <c r="A2139" s="4" t="s">
        <v>391</v>
      </c>
      <c r="B2139" s="4" t="s">
        <v>253</v>
      </c>
      <c r="C2139" s="28">
        <v>40025</v>
      </c>
      <c r="D2139" s="4">
        <v>2009</v>
      </c>
      <c r="E2139" s="33">
        <v>0.51180555555555551</v>
      </c>
      <c r="F2139" s="33">
        <v>0.51874999999999993</v>
      </c>
      <c r="G2139" s="33">
        <f t="shared" si="236"/>
        <v>6.9444444444444198E-3</v>
      </c>
      <c r="H2139" s="4">
        <v>2</v>
      </c>
      <c r="I2139" s="5">
        <v>2</v>
      </c>
      <c r="J2139" s="5">
        <v>14</v>
      </c>
      <c r="K2139" s="4">
        <v>14</v>
      </c>
      <c r="L2139" s="4" t="s">
        <v>52</v>
      </c>
      <c r="M2139" s="4" t="s">
        <v>53</v>
      </c>
      <c r="N2139" s="4">
        <v>2</v>
      </c>
      <c r="O2139" s="5">
        <f t="shared" si="237"/>
        <v>30.359999999999996</v>
      </c>
      <c r="P2139" s="5">
        <v>9.1999999999999993</v>
      </c>
      <c r="Q2139" s="5">
        <f t="shared" si="238"/>
        <v>37.29</v>
      </c>
      <c r="R2139" s="5">
        <v>11.3</v>
      </c>
      <c r="S2139" s="5">
        <f t="shared" si="239"/>
        <v>37.29</v>
      </c>
      <c r="T2139" s="5">
        <v>11.3</v>
      </c>
      <c r="U2139" s="8">
        <f t="shared" si="240"/>
        <v>33.824999999999996</v>
      </c>
      <c r="V2139" s="5">
        <f t="shared" si="241"/>
        <v>10.25</v>
      </c>
      <c r="W2139" s="12">
        <v>27.842220000000001</v>
      </c>
      <c r="X2139" s="12">
        <v>-115.14236</v>
      </c>
      <c r="Y2139" s="4">
        <f t="shared" si="242"/>
        <v>64.400000000000006</v>
      </c>
      <c r="Z2139" s="4">
        <v>18</v>
      </c>
      <c r="AA2139" s="4">
        <v>8</v>
      </c>
      <c r="AB2139" s="4" t="s">
        <v>610</v>
      </c>
      <c r="AC2139" s="4">
        <v>2</v>
      </c>
      <c r="AD2139" s="4" t="s">
        <v>38</v>
      </c>
      <c r="AE2139" s="4">
        <v>0</v>
      </c>
      <c r="AF2139" s="4"/>
      <c r="AG2139" s="4"/>
    </row>
    <row r="2140" spans="1:33">
      <c r="A2140" s="4" t="s">
        <v>391</v>
      </c>
      <c r="B2140" s="4" t="s">
        <v>253</v>
      </c>
      <c r="C2140" s="28">
        <v>40025</v>
      </c>
      <c r="D2140" s="4">
        <v>2009</v>
      </c>
      <c r="E2140" s="33">
        <v>0.51180555555555551</v>
      </c>
      <c r="F2140" s="33">
        <v>0.51874999999999993</v>
      </c>
      <c r="G2140" s="33">
        <f t="shared" si="236"/>
        <v>6.9444444444444198E-3</v>
      </c>
      <c r="H2140" s="4">
        <v>2</v>
      </c>
      <c r="I2140" s="5">
        <v>2</v>
      </c>
      <c r="J2140" s="5">
        <v>14</v>
      </c>
      <c r="K2140" s="4">
        <v>14</v>
      </c>
      <c r="L2140" s="4" t="s">
        <v>52</v>
      </c>
      <c r="M2140" s="4" t="s">
        <v>53</v>
      </c>
      <c r="N2140" s="4">
        <v>2</v>
      </c>
      <c r="O2140" s="5">
        <f t="shared" si="237"/>
        <v>30.359999999999996</v>
      </c>
      <c r="P2140" s="5">
        <v>9.1999999999999993</v>
      </c>
      <c r="Q2140" s="5">
        <f t="shared" si="238"/>
        <v>37.29</v>
      </c>
      <c r="R2140" s="5">
        <v>11.3</v>
      </c>
      <c r="S2140" s="5">
        <f t="shared" si="239"/>
        <v>37.29</v>
      </c>
      <c r="T2140" s="5">
        <v>11.3</v>
      </c>
      <c r="U2140" s="8">
        <f t="shared" si="240"/>
        <v>33.824999999999996</v>
      </c>
      <c r="V2140" s="5">
        <f t="shared" si="241"/>
        <v>10.25</v>
      </c>
      <c r="W2140" s="12">
        <v>27.842220000000001</v>
      </c>
      <c r="X2140" s="12">
        <v>-115.14236</v>
      </c>
      <c r="Y2140" s="4">
        <f t="shared" si="242"/>
        <v>64.400000000000006</v>
      </c>
      <c r="Z2140" s="4">
        <v>18</v>
      </c>
      <c r="AA2140" s="4">
        <v>8</v>
      </c>
      <c r="AB2140" s="4" t="s">
        <v>606</v>
      </c>
      <c r="AC2140" s="4">
        <v>5</v>
      </c>
      <c r="AD2140" s="4" t="s">
        <v>38</v>
      </c>
      <c r="AE2140" s="4">
        <v>0</v>
      </c>
      <c r="AF2140" s="4"/>
      <c r="AG2140" s="4"/>
    </row>
    <row r="2141" spans="1:33">
      <c r="A2141" s="4" t="s">
        <v>391</v>
      </c>
      <c r="B2141" s="4" t="s">
        <v>253</v>
      </c>
      <c r="C2141" s="28">
        <v>40025</v>
      </c>
      <c r="D2141" s="4">
        <v>2009</v>
      </c>
      <c r="E2141" s="33">
        <v>0.51180555555555551</v>
      </c>
      <c r="F2141" s="33">
        <v>0.51874999999999993</v>
      </c>
      <c r="G2141" s="33">
        <f t="shared" si="236"/>
        <v>6.9444444444444198E-3</v>
      </c>
      <c r="H2141" s="4">
        <v>2</v>
      </c>
      <c r="I2141" s="5">
        <v>2</v>
      </c>
      <c r="J2141" s="5">
        <v>14</v>
      </c>
      <c r="K2141" s="4">
        <v>14</v>
      </c>
      <c r="L2141" s="4" t="s">
        <v>52</v>
      </c>
      <c r="M2141" s="4" t="s">
        <v>53</v>
      </c>
      <c r="N2141" s="4">
        <v>2</v>
      </c>
      <c r="O2141" s="5">
        <f t="shared" si="237"/>
        <v>30.359999999999996</v>
      </c>
      <c r="P2141" s="5">
        <v>9.1999999999999993</v>
      </c>
      <c r="Q2141" s="5">
        <f t="shared" si="238"/>
        <v>37.29</v>
      </c>
      <c r="R2141" s="5">
        <v>11.3</v>
      </c>
      <c r="S2141" s="5">
        <f t="shared" si="239"/>
        <v>37.29</v>
      </c>
      <c r="T2141" s="5">
        <v>11.3</v>
      </c>
      <c r="U2141" s="8">
        <f t="shared" si="240"/>
        <v>33.824999999999996</v>
      </c>
      <c r="V2141" s="5">
        <f t="shared" si="241"/>
        <v>10.25</v>
      </c>
      <c r="W2141" s="12">
        <v>27.842220000000001</v>
      </c>
      <c r="X2141" s="12">
        <v>-115.14236</v>
      </c>
      <c r="Y2141" s="4">
        <f t="shared" si="242"/>
        <v>64.400000000000006</v>
      </c>
      <c r="Z2141" s="4">
        <v>18</v>
      </c>
      <c r="AA2141" s="4">
        <v>8</v>
      </c>
      <c r="AB2141" s="4" t="s">
        <v>607</v>
      </c>
      <c r="AC2141" s="4">
        <v>3</v>
      </c>
      <c r="AD2141" s="4" t="s">
        <v>38</v>
      </c>
      <c r="AE2141" s="4">
        <v>0</v>
      </c>
      <c r="AF2141" s="4"/>
      <c r="AG2141" s="4"/>
    </row>
    <row r="2142" spans="1:33">
      <c r="A2142" s="4" t="s">
        <v>391</v>
      </c>
      <c r="B2142" s="4" t="s">
        <v>253</v>
      </c>
      <c r="C2142" s="28">
        <v>40025</v>
      </c>
      <c r="D2142" s="4">
        <v>2009</v>
      </c>
      <c r="E2142" s="33">
        <v>0.51180555555555551</v>
      </c>
      <c r="F2142" s="33">
        <v>0.51874999999999993</v>
      </c>
      <c r="G2142" s="33">
        <f t="shared" si="236"/>
        <v>6.9444444444444198E-3</v>
      </c>
      <c r="H2142" s="4">
        <v>2</v>
      </c>
      <c r="I2142" s="5">
        <v>2</v>
      </c>
      <c r="J2142" s="5">
        <v>14</v>
      </c>
      <c r="K2142" s="4">
        <v>14</v>
      </c>
      <c r="L2142" s="4" t="s">
        <v>52</v>
      </c>
      <c r="M2142" s="4" t="s">
        <v>53</v>
      </c>
      <c r="N2142" s="4">
        <v>2</v>
      </c>
      <c r="O2142" s="5">
        <f t="shared" si="237"/>
        <v>30.359999999999996</v>
      </c>
      <c r="P2142" s="5">
        <v>9.1999999999999993</v>
      </c>
      <c r="Q2142" s="5">
        <f t="shared" si="238"/>
        <v>37.29</v>
      </c>
      <c r="R2142" s="5">
        <v>11.3</v>
      </c>
      <c r="S2142" s="5">
        <f t="shared" si="239"/>
        <v>37.29</v>
      </c>
      <c r="T2142" s="5">
        <v>11.3</v>
      </c>
      <c r="U2142" s="8">
        <f t="shared" si="240"/>
        <v>33.824999999999996</v>
      </c>
      <c r="V2142" s="5">
        <f t="shared" si="241"/>
        <v>10.25</v>
      </c>
      <c r="W2142" s="12">
        <v>27.842220000000001</v>
      </c>
      <c r="X2142" s="12">
        <v>-115.14236</v>
      </c>
      <c r="Y2142" s="4">
        <f t="shared" si="242"/>
        <v>64.400000000000006</v>
      </c>
      <c r="Z2142" s="4">
        <v>18</v>
      </c>
      <c r="AA2142" s="4">
        <v>8</v>
      </c>
      <c r="AB2142" s="4" t="s">
        <v>611</v>
      </c>
      <c r="AC2142" s="4">
        <v>1</v>
      </c>
      <c r="AD2142" s="4" t="s">
        <v>38</v>
      </c>
      <c r="AE2142" s="4">
        <v>0</v>
      </c>
      <c r="AF2142" s="4"/>
      <c r="AG2142" s="4"/>
    </row>
    <row r="2143" spans="1:33">
      <c r="A2143" s="4" t="s">
        <v>392</v>
      </c>
      <c r="B2143" s="4" t="s">
        <v>393</v>
      </c>
      <c r="C2143" s="28">
        <v>40025</v>
      </c>
      <c r="D2143" s="4">
        <v>2009</v>
      </c>
      <c r="E2143" s="33">
        <v>0.4069444444444445</v>
      </c>
      <c r="F2143" s="33">
        <v>0.41736111111111113</v>
      </c>
      <c r="G2143" s="33">
        <f t="shared" si="236"/>
        <v>1.041666666666663E-2</v>
      </c>
      <c r="H2143" s="4">
        <v>2</v>
      </c>
      <c r="I2143" s="5">
        <v>1</v>
      </c>
      <c r="J2143" s="5">
        <v>15</v>
      </c>
      <c r="K2143" s="4">
        <v>15</v>
      </c>
      <c r="L2143" s="4" t="s">
        <v>52</v>
      </c>
      <c r="M2143" s="4" t="s">
        <v>53</v>
      </c>
      <c r="N2143" s="4">
        <v>2</v>
      </c>
      <c r="O2143" s="5">
        <f t="shared" si="237"/>
        <v>52.8</v>
      </c>
      <c r="P2143" s="5">
        <v>16</v>
      </c>
      <c r="Q2143" s="5">
        <f t="shared" si="238"/>
        <v>45.54</v>
      </c>
      <c r="R2143" s="5">
        <v>13.8</v>
      </c>
      <c r="S2143" s="5">
        <f t="shared" si="239"/>
        <v>52.8</v>
      </c>
      <c r="T2143" s="5">
        <v>16</v>
      </c>
      <c r="U2143" s="8">
        <f t="shared" si="240"/>
        <v>49.17</v>
      </c>
      <c r="V2143" s="5">
        <f t="shared" si="241"/>
        <v>14.9</v>
      </c>
      <c r="W2143" s="12">
        <v>27.835850000000001</v>
      </c>
      <c r="X2143" s="12">
        <v>-115.13414</v>
      </c>
      <c r="Y2143" s="4">
        <f t="shared" si="242"/>
        <v>57.2</v>
      </c>
      <c r="Z2143" s="4">
        <v>14</v>
      </c>
      <c r="AA2143" s="4">
        <v>10</v>
      </c>
      <c r="AB2143" s="4" t="s">
        <v>618</v>
      </c>
      <c r="AC2143" s="4">
        <v>1</v>
      </c>
      <c r="AD2143" s="4" t="s">
        <v>38</v>
      </c>
      <c r="AE2143" s="4">
        <v>90</v>
      </c>
      <c r="AF2143" s="4"/>
      <c r="AG2143" s="4"/>
    </row>
    <row r="2144" spans="1:33">
      <c r="A2144" s="4" t="s">
        <v>392</v>
      </c>
      <c r="B2144" s="4" t="s">
        <v>393</v>
      </c>
      <c r="C2144" s="28">
        <v>40025</v>
      </c>
      <c r="D2144" s="4">
        <v>2009</v>
      </c>
      <c r="E2144" s="33">
        <v>0.4069444444444445</v>
      </c>
      <c r="F2144" s="33">
        <v>0.41736111111111113</v>
      </c>
      <c r="G2144" s="33">
        <f t="shared" si="236"/>
        <v>1.041666666666663E-2</v>
      </c>
      <c r="H2144" s="4">
        <v>2</v>
      </c>
      <c r="I2144" s="5">
        <v>1</v>
      </c>
      <c r="J2144" s="5">
        <v>15</v>
      </c>
      <c r="K2144" s="4">
        <v>15</v>
      </c>
      <c r="L2144" s="4" t="s">
        <v>52</v>
      </c>
      <c r="M2144" s="4" t="s">
        <v>53</v>
      </c>
      <c r="N2144" s="4">
        <v>2</v>
      </c>
      <c r="O2144" s="5">
        <f t="shared" si="237"/>
        <v>52.8</v>
      </c>
      <c r="P2144" s="5">
        <v>16</v>
      </c>
      <c r="Q2144" s="5">
        <f t="shared" si="238"/>
        <v>45.54</v>
      </c>
      <c r="R2144" s="5">
        <v>13.8</v>
      </c>
      <c r="S2144" s="5">
        <f t="shared" si="239"/>
        <v>52.8</v>
      </c>
      <c r="T2144" s="5">
        <v>16</v>
      </c>
      <c r="U2144" s="8">
        <f t="shared" si="240"/>
        <v>49.17</v>
      </c>
      <c r="V2144" s="5">
        <f t="shared" si="241"/>
        <v>14.9</v>
      </c>
      <c r="W2144" s="12">
        <v>27.835850000000001</v>
      </c>
      <c r="X2144" s="12">
        <v>-115.13414</v>
      </c>
      <c r="Y2144" s="4">
        <f t="shared" si="242"/>
        <v>57.2</v>
      </c>
      <c r="Z2144" s="4">
        <v>14</v>
      </c>
      <c r="AA2144" s="4">
        <v>10</v>
      </c>
      <c r="AB2144" s="9" t="s">
        <v>753</v>
      </c>
      <c r="AC2144" s="4">
        <v>14</v>
      </c>
      <c r="AD2144" s="4" t="s">
        <v>38</v>
      </c>
      <c r="AE2144" s="4">
        <v>90</v>
      </c>
      <c r="AF2144" s="4"/>
      <c r="AG2144" s="4"/>
    </row>
    <row r="2145" spans="1:33">
      <c r="A2145" s="4" t="s">
        <v>392</v>
      </c>
      <c r="B2145" s="4" t="s">
        <v>393</v>
      </c>
      <c r="C2145" s="28">
        <v>40025</v>
      </c>
      <c r="D2145" s="4">
        <v>2009</v>
      </c>
      <c r="E2145" s="33">
        <v>0.4069444444444445</v>
      </c>
      <c r="F2145" s="33">
        <v>0.41736111111111113</v>
      </c>
      <c r="G2145" s="33">
        <f t="shared" si="236"/>
        <v>1.041666666666663E-2</v>
      </c>
      <c r="H2145" s="4">
        <v>2</v>
      </c>
      <c r="I2145" s="5">
        <v>1</v>
      </c>
      <c r="J2145" s="5">
        <v>15</v>
      </c>
      <c r="K2145" s="4">
        <v>15</v>
      </c>
      <c r="L2145" s="4" t="s">
        <v>52</v>
      </c>
      <c r="M2145" s="4" t="s">
        <v>53</v>
      </c>
      <c r="N2145" s="4">
        <v>2</v>
      </c>
      <c r="O2145" s="5">
        <f t="shared" si="237"/>
        <v>52.8</v>
      </c>
      <c r="P2145" s="5">
        <v>16</v>
      </c>
      <c r="Q2145" s="5">
        <f t="shared" si="238"/>
        <v>45.54</v>
      </c>
      <c r="R2145" s="5">
        <v>13.8</v>
      </c>
      <c r="S2145" s="5">
        <f t="shared" si="239"/>
        <v>52.8</v>
      </c>
      <c r="T2145" s="5">
        <v>16</v>
      </c>
      <c r="U2145" s="8">
        <f t="shared" si="240"/>
        <v>49.17</v>
      </c>
      <c r="V2145" s="5">
        <f t="shared" si="241"/>
        <v>14.9</v>
      </c>
      <c r="W2145" s="12">
        <v>27.835850000000001</v>
      </c>
      <c r="X2145" s="12">
        <v>-115.13414</v>
      </c>
      <c r="Y2145" s="4">
        <f t="shared" si="242"/>
        <v>57.2</v>
      </c>
      <c r="Z2145" s="4">
        <v>14</v>
      </c>
      <c r="AA2145" s="4">
        <v>10</v>
      </c>
      <c r="AB2145" s="4" t="s">
        <v>619</v>
      </c>
      <c r="AC2145" s="4">
        <v>5</v>
      </c>
      <c r="AD2145" s="4" t="s">
        <v>38</v>
      </c>
      <c r="AE2145" s="4">
        <v>90</v>
      </c>
      <c r="AF2145" s="4"/>
      <c r="AG2145" s="4"/>
    </row>
    <row r="2146" spans="1:33">
      <c r="A2146" s="4" t="s">
        <v>392</v>
      </c>
      <c r="B2146" s="4" t="s">
        <v>393</v>
      </c>
      <c r="C2146" s="28">
        <v>40025</v>
      </c>
      <c r="D2146" s="4">
        <v>2009</v>
      </c>
      <c r="E2146" s="33">
        <v>0.4069444444444445</v>
      </c>
      <c r="F2146" s="33">
        <v>0.41736111111111113</v>
      </c>
      <c r="G2146" s="33">
        <f t="shared" si="236"/>
        <v>1.041666666666663E-2</v>
      </c>
      <c r="H2146" s="4">
        <v>2</v>
      </c>
      <c r="I2146" s="5">
        <v>1</v>
      </c>
      <c r="J2146" s="5">
        <v>15</v>
      </c>
      <c r="K2146" s="4">
        <v>15</v>
      </c>
      <c r="L2146" s="4" t="s">
        <v>52</v>
      </c>
      <c r="M2146" s="4" t="s">
        <v>53</v>
      </c>
      <c r="N2146" s="4">
        <v>2</v>
      </c>
      <c r="O2146" s="5">
        <f t="shared" si="237"/>
        <v>52.8</v>
      </c>
      <c r="P2146" s="5">
        <v>16</v>
      </c>
      <c r="Q2146" s="5">
        <f t="shared" si="238"/>
        <v>45.54</v>
      </c>
      <c r="R2146" s="5">
        <v>13.8</v>
      </c>
      <c r="S2146" s="5">
        <f t="shared" si="239"/>
        <v>52.8</v>
      </c>
      <c r="T2146" s="5">
        <v>16</v>
      </c>
      <c r="U2146" s="8">
        <f t="shared" si="240"/>
        <v>49.17</v>
      </c>
      <c r="V2146" s="5">
        <f t="shared" si="241"/>
        <v>14.9</v>
      </c>
      <c r="W2146" s="12">
        <v>27.835850000000001</v>
      </c>
      <c r="X2146" s="12">
        <v>-115.13414</v>
      </c>
      <c r="Y2146" s="4">
        <f t="shared" ref="Y2146:Y2156" si="243">(Z2146*1.8)+32</f>
        <v>57.2</v>
      </c>
      <c r="Z2146" s="4">
        <v>14</v>
      </c>
      <c r="AA2146" s="4">
        <v>10</v>
      </c>
      <c r="AB2146" s="4" t="s">
        <v>620</v>
      </c>
      <c r="AC2146" s="4">
        <v>1</v>
      </c>
      <c r="AD2146" s="4" t="s">
        <v>38</v>
      </c>
      <c r="AE2146" s="4">
        <v>90</v>
      </c>
      <c r="AF2146" s="4"/>
      <c r="AG2146" s="4"/>
    </row>
    <row r="2147" spans="1:33">
      <c r="A2147" s="4" t="s">
        <v>392</v>
      </c>
      <c r="B2147" s="4" t="s">
        <v>393</v>
      </c>
      <c r="C2147" s="28">
        <v>40025</v>
      </c>
      <c r="D2147" s="4">
        <v>2009</v>
      </c>
      <c r="E2147" s="33">
        <v>0.4069444444444445</v>
      </c>
      <c r="F2147" s="33">
        <v>0.41736111111111113</v>
      </c>
      <c r="G2147" s="33">
        <f t="shared" si="236"/>
        <v>1.041666666666663E-2</v>
      </c>
      <c r="H2147" s="4">
        <v>2</v>
      </c>
      <c r="I2147" s="5">
        <v>1</v>
      </c>
      <c r="J2147" s="5">
        <v>15</v>
      </c>
      <c r="K2147" s="4">
        <v>15</v>
      </c>
      <c r="L2147" s="4" t="s">
        <v>52</v>
      </c>
      <c r="M2147" s="4" t="s">
        <v>53</v>
      </c>
      <c r="N2147" s="4">
        <v>2</v>
      </c>
      <c r="O2147" s="5">
        <f t="shared" si="237"/>
        <v>52.8</v>
      </c>
      <c r="P2147" s="5">
        <v>16</v>
      </c>
      <c r="Q2147" s="5">
        <f t="shared" si="238"/>
        <v>45.54</v>
      </c>
      <c r="R2147" s="5">
        <v>13.8</v>
      </c>
      <c r="S2147" s="5">
        <f t="shared" si="239"/>
        <v>52.8</v>
      </c>
      <c r="T2147" s="5">
        <v>16</v>
      </c>
      <c r="U2147" s="8">
        <f t="shared" si="240"/>
        <v>49.17</v>
      </c>
      <c r="V2147" s="5">
        <f t="shared" si="241"/>
        <v>14.9</v>
      </c>
      <c r="W2147" s="12">
        <v>27.835850000000001</v>
      </c>
      <c r="X2147" s="12">
        <v>-115.13414</v>
      </c>
      <c r="Y2147" s="4">
        <f t="shared" si="243"/>
        <v>57.2</v>
      </c>
      <c r="Z2147" s="4">
        <v>14</v>
      </c>
      <c r="AA2147" s="4">
        <v>10</v>
      </c>
      <c r="AB2147" s="4" t="s">
        <v>614</v>
      </c>
      <c r="AC2147" s="4">
        <v>5</v>
      </c>
      <c r="AD2147" s="4" t="s">
        <v>38</v>
      </c>
      <c r="AE2147" s="4">
        <v>90</v>
      </c>
      <c r="AF2147" s="4"/>
      <c r="AG2147" s="4"/>
    </row>
    <row r="2148" spans="1:33">
      <c r="A2148" s="4" t="s">
        <v>392</v>
      </c>
      <c r="B2148" s="4" t="s">
        <v>393</v>
      </c>
      <c r="C2148" s="28">
        <v>40025</v>
      </c>
      <c r="D2148" s="4">
        <v>2009</v>
      </c>
      <c r="E2148" s="33">
        <v>0.4069444444444445</v>
      </c>
      <c r="F2148" s="33">
        <v>0.41736111111111113</v>
      </c>
      <c r="G2148" s="33">
        <f t="shared" si="236"/>
        <v>1.041666666666663E-2</v>
      </c>
      <c r="H2148" s="4">
        <v>2</v>
      </c>
      <c r="I2148" s="5">
        <v>1</v>
      </c>
      <c r="J2148" s="5">
        <v>15</v>
      </c>
      <c r="K2148" s="4">
        <v>15</v>
      </c>
      <c r="L2148" s="4" t="s">
        <v>52</v>
      </c>
      <c r="M2148" s="4" t="s">
        <v>53</v>
      </c>
      <c r="N2148" s="4">
        <v>2</v>
      </c>
      <c r="O2148" s="5">
        <f t="shared" si="237"/>
        <v>52.8</v>
      </c>
      <c r="P2148" s="5">
        <v>16</v>
      </c>
      <c r="Q2148" s="5">
        <f t="shared" si="238"/>
        <v>45.54</v>
      </c>
      <c r="R2148" s="5">
        <v>13.8</v>
      </c>
      <c r="S2148" s="5">
        <f t="shared" si="239"/>
        <v>52.8</v>
      </c>
      <c r="T2148" s="5">
        <v>16</v>
      </c>
      <c r="U2148" s="8">
        <f t="shared" si="240"/>
        <v>49.17</v>
      </c>
      <c r="V2148" s="5">
        <f t="shared" si="241"/>
        <v>14.9</v>
      </c>
      <c r="W2148" s="12">
        <v>27.835850000000001</v>
      </c>
      <c r="X2148" s="12">
        <v>-115.13414</v>
      </c>
      <c r="Y2148" s="4">
        <f t="shared" si="243"/>
        <v>57.2</v>
      </c>
      <c r="Z2148" s="4">
        <v>14</v>
      </c>
      <c r="AA2148" s="4">
        <v>10</v>
      </c>
      <c r="AB2148" s="4" t="s">
        <v>613</v>
      </c>
      <c r="AC2148" s="4">
        <v>40</v>
      </c>
      <c r="AD2148" s="4" t="s">
        <v>38</v>
      </c>
      <c r="AE2148" s="4">
        <v>90</v>
      </c>
      <c r="AF2148" s="4"/>
      <c r="AG2148" s="4"/>
    </row>
    <row r="2149" spans="1:33">
      <c r="A2149" s="4" t="s">
        <v>392</v>
      </c>
      <c r="B2149" s="4" t="s">
        <v>393</v>
      </c>
      <c r="C2149" s="28">
        <v>40025</v>
      </c>
      <c r="D2149" s="4">
        <v>2009</v>
      </c>
      <c r="E2149" s="33">
        <v>0.4069444444444445</v>
      </c>
      <c r="F2149" s="33">
        <v>0.41736111111111113</v>
      </c>
      <c r="G2149" s="33">
        <f t="shared" si="236"/>
        <v>1.041666666666663E-2</v>
      </c>
      <c r="H2149" s="4">
        <v>2</v>
      </c>
      <c r="I2149" s="5">
        <v>1</v>
      </c>
      <c r="J2149" s="5">
        <v>15</v>
      </c>
      <c r="K2149" s="4">
        <v>15</v>
      </c>
      <c r="L2149" s="4" t="s">
        <v>52</v>
      </c>
      <c r="M2149" s="4" t="s">
        <v>53</v>
      </c>
      <c r="N2149" s="4">
        <v>2</v>
      </c>
      <c r="O2149" s="5">
        <f t="shared" si="237"/>
        <v>52.8</v>
      </c>
      <c r="P2149" s="5">
        <v>16</v>
      </c>
      <c r="Q2149" s="5">
        <f t="shared" si="238"/>
        <v>45.54</v>
      </c>
      <c r="R2149" s="5">
        <v>13.8</v>
      </c>
      <c r="S2149" s="5">
        <f t="shared" si="239"/>
        <v>52.8</v>
      </c>
      <c r="T2149" s="5">
        <v>16</v>
      </c>
      <c r="U2149" s="8">
        <f t="shared" si="240"/>
        <v>49.17</v>
      </c>
      <c r="V2149" s="5">
        <f t="shared" si="241"/>
        <v>14.9</v>
      </c>
      <c r="W2149" s="12">
        <v>27.835850000000001</v>
      </c>
      <c r="X2149" s="12">
        <v>-115.13414</v>
      </c>
      <c r="Y2149" s="4">
        <f t="shared" si="243"/>
        <v>57.2</v>
      </c>
      <c r="Z2149" s="4">
        <v>14</v>
      </c>
      <c r="AA2149" s="4">
        <v>10</v>
      </c>
      <c r="AB2149" s="4" t="s">
        <v>609</v>
      </c>
      <c r="AC2149" s="4">
        <v>4</v>
      </c>
      <c r="AD2149" s="4" t="s">
        <v>38</v>
      </c>
      <c r="AE2149" s="4">
        <v>90</v>
      </c>
      <c r="AF2149" s="4"/>
      <c r="AG2149" s="4"/>
    </row>
    <row r="2150" spans="1:33">
      <c r="A2150" s="4" t="s">
        <v>392</v>
      </c>
      <c r="B2150" s="4" t="s">
        <v>393</v>
      </c>
      <c r="C2150" s="28">
        <v>40025</v>
      </c>
      <c r="D2150" s="4">
        <v>2009</v>
      </c>
      <c r="E2150" s="33">
        <v>0.4069444444444445</v>
      </c>
      <c r="F2150" s="33">
        <v>0.41736111111111113</v>
      </c>
      <c r="G2150" s="33">
        <f t="shared" si="236"/>
        <v>1.041666666666663E-2</v>
      </c>
      <c r="H2150" s="4">
        <v>2</v>
      </c>
      <c r="I2150" s="5">
        <v>1</v>
      </c>
      <c r="J2150" s="5">
        <v>15</v>
      </c>
      <c r="K2150" s="4">
        <v>15</v>
      </c>
      <c r="L2150" s="4" t="s">
        <v>52</v>
      </c>
      <c r="M2150" s="4" t="s">
        <v>53</v>
      </c>
      <c r="N2150" s="4">
        <v>2</v>
      </c>
      <c r="O2150" s="5">
        <f t="shared" si="237"/>
        <v>52.8</v>
      </c>
      <c r="P2150" s="5">
        <v>16</v>
      </c>
      <c r="Q2150" s="5">
        <f t="shared" si="238"/>
        <v>45.54</v>
      </c>
      <c r="R2150" s="5">
        <v>13.8</v>
      </c>
      <c r="S2150" s="5">
        <f t="shared" si="239"/>
        <v>52.8</v>
      </c>
      <c r="T2150" s="5">
        <v>16</v>
      </c>
      <c r="U2150" s="8">
        <f t="shared" si="240"/>
        <v>49.17</v>
      </c>
      <c r="V2150" s="5">
        <f t="shared" si="241"/>
        <v>14.9</v>
      </c>
      <c r="W2150" s="12">
        <v>27.835850000000001</v>
      </c>
      <c r="X2150" s="12">
        <v>-115.13414</v>
      </c>
      <c r="Y2150" s="4">
        <f t="shared" si="243"/>
        <v>57.2</v>
      </c>
      <c r="Z2150" s="4">
        <v>14</v>
      </c>
      <c r="AA2150" s="4">
        <v>10</v>
      </c>
      <c r="AB2150" s="4" t="s">
        <v>608</v>
      </c>
      <c r="AC2150" s="4">
        <v>2</v>
      </c>
      <c r="AD2150" s="4" t="s">
        <v>38</v>
      </c>
      <c r="AE2150" s="4">
        <v>90</v>
      </c>
      <c r="AF2150" s="4"/>
      <c r="AG2150" s="4"/>
    </row>
    <row r="2151" spans="1:33">
      <c r="A2151" s="4" t="s">
        <v>392</v>
      </c>
      <c r="B2151" s="4" t="s">
        <v>393</v>
      </c>
      <c r="C2151" s="28">
        <v>40025</v>
      </c>
      <c r="D2151" s="4">
        <v>2009</v>
      </c>
      <c r="E2151" s="33">
        <v>0.4069444444444445</v>
      </c>
      <c r="F2151" s="33">
        <v>0.41736111111111113</v>
      </c>
      <c r="G2151" s="33">
        <f t="shared" si="236"/>
        <v>1.041666666666663E-2</v>
      </c>
      <c r="H2151" s="4">
        <v>2</v>
      </c>
      <c r="I2151" s="5">
        <v>1</v>
      </c>
      <c r="J2151" s="5">
        <v>15</v>
      </c>
      <c r="K2151" s="4">
        <v>15</v>
      </c>
      <c r="L2151" s="4" t="s">
        <v>52</v>
      </c>
      <c r="M2151" s="4" t="s">
        <v>53</v>
      </c>
      <c r="N2151" s="4">
        <v>2</v>
      </c>
      <c r="O2151" s="5">
        <f t="shared" si="237"/>
        <v>52.8</v>
      </c>
      <c r="P2151" s="5">
        <v>16</v>
      </c>
      <c r="Q2151" s="5">
        <f t="shared" si="238"/>
        <v>45.54</v>
      </c>
      <c r="R2151" s="5">
        <v>13.8</v>
      </c>
      <c r="S2151" s="5">
        <f t="shared" si="239"/>
        <v>52.8</v>
      </c>
      <c r="T2151" s="5">
        <v>16</v>
      </c>
      <c r="U2151" s="8">
        <f t="shared" si="240"/>
        <v>49.17</v>
      </c>
      <c r="V2151" s="5">
        <f t="shared" si="241"/>
        <v>14.9</v>
      </c>
      <c r="W2151" s="12">
        <v>27.835850000000001</v>
      </c>
      <c r="X2151" s="12">
        <v>-115.13414</v>
      </c>
      <c r="Y2151" s="4">
        <f t="shared" si="243"/>
        <v>57.2</v>
      </c>
      <c r="Z2151" s="4">
        <v>14</v>
      </c>
      <c r="AA2151" s="4">
        <v>10</v>
      </c>
      <c r="AB2151" s="4" t="s">
        <v>610</v>
      </c>
      <c r="AC2151" s="4">
        <v>6</v>
      </c>
      <c r="AD2151" s="4" t="s">
        <v>38</v>
      </c>
      <c r="AE2151" s="4">
        <v>90</v>
      </c>
      <c r="AF2151" s="4"/>
      <c r="AG2151" s="4"/>
    </row>
    <row r="2152" spans="1:33">
      <c r="A2152" s="4" t="s">
        <v>392</v>
      </c>
      <c r="B2152" s="4" t="s">
        <v>393</v>
      </c>
      <c r="C2152" s="28">
        <v>40025</v>
      </c>
      <c r="D2152" s="4">
        <v>2009</v>
      </c>
      <c r="E2152" s="33">
        <v>0.4069444444444445</v>
      </c>
      <c r="F2152" s="33">
        <v>0.41736111111111113</v>
      </c>
      <c r="G2152" s="33">
        <f t="shared" si="236"/>
        <v>1.041666666666663E-2</v>
      </c>
      <c r="H2152" s="4">
        <v>2</v>
      </c>
      <c r="I2152" s="5">
        <v>1</v>
      </c>
      <c r="J2152" s="5">
        <v>15</v>
      </c>
      <c r="K2152" s="4">
        <v>15</v>
      </c>
      <c r="L2152" s="4" t="s">
        <v>52</v>
      </c>
      <c r="M2152" s="4" t="s">
        <v>53</v>
      </c>
      <c r="N2152" s="4">
        <v>2</v>
      </c>
      <c r="O2152" s="5">
        <f t="shared" si="237"/>
        <v>52.8</v>
      </c>
      <c r="P2152" s="5">
        <v>16</v>
      </c>
      <c r="Q2152" s="5">
        <f t="shared" si="238"/>
        <v>45.54</v>
      </c>
      <c r="R2152" s="5">
        <v>13.8</v>
      </c>
      <c r="S2152" s="5">
        <f t="shared" si="239"/>
        <v>52.8</v>
      </c>
      <c r="T2152" s="5">
        <v>16</v>
      </c>
      <c r="U2152" s="8">
        <f t="shared" si="240"/>
        <v>49.17</v>
      </c>
      <c r="V2152" s="5">
        <f t="shared" si="241"/>
        <v>14.9</v>
      </c>
      <c r="W2152" s="12">
        <v>27.835850000000001</v>
      </c>
      <c r="X2152" s="12">
        <v>-115.13414</v>
      </c>
      <c r="Y2152" s="4">
        <f t="shared" si="243"/>
        <v>57.2</v>
      </c>
      <c r="Z2152" s="4">
        <v>14</v>
      </c>
      <c r="AA2152" s="4">
        <v>10</v>
      </c>
      <c r="AB2152" s="4" t="s">
        <v>606</v>
      </c>
      <c r="AC2152" s="4">
        <v>17</v>
      </c>
      <c r="AD2152" s="4" t="s">
        <v>38</v>
      </c>
      <c r="AE2152" s="4">
        <v>90</v>
      </c>
      <c r="AF2152" s="4"/>
      <c r="AG2152" s="4"/>
    </row>
    <row r="2153" spans="1:33">
      <c r="A2153" s="4" t="s">
        <v>392</v>
      </c>
      <c r="B2153" s="4" t="s">
        <v>393</v>
      </c>
      <c r="C2153" s="28">
        <v>40025</v>
      </c>
      <c r="D2153" s="4">
        <v>2009</v>
      </c>
      <c r="E2153" s="33">
        <v>0.4069444444444445</v>
      </c>
      <c r="F2153" s="33">
        <v>0.41736111111111113</v>
      </c>
      <c r="G2153" s="33">
        <f t="shared" si="236"/>
        <v>1.041666666666663E-2</v>
      </c>
      <c r="H2153" s="4">
        <v>2</v>
      </c>
      <c r="I2153" s="5">
        <v>1</v>
      </c>
      <c r="J2153" s="5">
        <v>15</v>
      </c>
      <c r="K2153" s="4">
        <v>15</v>
      </c>
      <c r="L2153" s="4" t="s">
        <v>52</v>
      </c>
      <c r="M2153" s="4" t="s">
        <v>53</v>
      </c>
      <c r="N2153" s="4">
        <v>2</v>
      </c>
      <c r="O2153" s="5">
        <f t="shared" si="237"/>
        <v>52.8</v>
      </c>
      <c r="P2153" s="5">
        <v>16</v>
      </c>
      <c r="Q2153" s="5">
        <f t="shared" si="238"/>
        <v>45.54</v>
      </c>
      <c r="R2153" s="5">
        <v>13.8</v>
      </c>
      <c r="S2153" s="5">
        <f t="shared" si="239"/>
        <v>52.8</v>
      </c>
      <c r="T2153" s="5">
        <v>16</v>
      </c>
      <c r="U2153" s="8">
        <f t="shared" si="240"/>
        <v>49.17</v>
      </c>
      <c r="V2153" s="5">
        <f t="shared" si="241"/>
        <v>14.9</v>
      </c>
      <c r="W2153" s="12">
        <v>27.835850000000001</v>
      </c>
      <c r="X2153" s="12">
        <v>-115.13414</v>
      </c>
      <c r="Y2153" s="4">
        <f t="shared" si="243"/>
        <v>57.2</v>
      </c>
      <c r="Z2153" s="4">
        <v>14</v>
      </c>
      <c r="AA2153" s="4">
        <v>10</v>
      </c>
      <c r="AB2153" s="4" t="s">
        <v>607</v>
      </c>
      <c r="AC2153" s="4">
        <v>9</v>
      </c>
      <c r="AD2153" s="4" t="s">
        <v>38</v>
      </c>
      <c r="AE2153" s="4">
        <v>90</v>
      </c>
      <c r="AF2153" s="4"/>
      <c r="AG2153" s="4"/>
    </row>
    <row r="2154" spans="1:33">
      <c r="A2154" s="4" t="s">
        <v>392</v>
      </c>
      <c r="B2154" s="4" t="s">
        <v>393</v>
      </c>
      <c r="C2154" s="28">
        <v>40025</v>
      </c>
      <c r="D2154" s="4">
        <v>2009</v>
      </c>
      <c r="E2154" s="33">
        <v>0.4069444444444445</v>
      </c>
      <c r="F2154" s="33">
        <v>0.41736111111111113</v>
      </c>
      <c r="G2154" s="33">
        <f t="shared" si="236"/>
        <v>1.041666666666663E-2</v>
      </c>
      <c r="H2154" s="4">
        <v>2</v>
      </c>
      <c r="I2154" s="5">
        <v>1</v>
      </c>
      <c r="J2154" s="5">
        <v>15</v>
      </c>
      <c r="K2154" s="4">
        <v>15</v>
      </c>
      <c r="L2154" s="4" t="s">
        <v>52</v>
      </c>
      <c r="M2154" s="4" t="s">
        <v>53</v>
      </c>
      <c r="N2154" s="4">
        <v>2</v>
      </c>
      <c r="O2154" s="5">
        <f t="shared" si="237"/>
        <v>52.8</v>
      </c>
      <c r="P2154" s="5">
        <v>16</v>
      </c>
      <c r="Q2154" s="5">
        <f t="shared" si="238"/>
        <v>45.54</v>
      </c>
      <c r="R2154" s="5">
        <v>13.8</v>
      </c>
      <c r="S2154" s="5">
        <f t="shared" si="239"/>
        <v>52.8</v>
      </c>
      <c r="T2154" s="5">
        <v>16</v>
      </c>
      <c r="U2154" s="8">
        <f t="shared" si="240"/>
        <v>49.17</v>
      </c>
      <c r="V2154" s="5">
        <f t="shared" si="241"/>
        <v>14.9</v>
      </c>
      <c r="W2154" s="12">
        <v>27.835850000000001</v>
      </c>
      <c r="X2154" s="12">
        <v>-115.13414</v>
      </c>
      <c r="Y2154" s="4">
        <f t="shared" si="243"/>
        <v>57.2</v>
      </c>
      <c r="Z2154" s="4">
        <v>14</v>
      </c>
      <c r="AA2154" s="4">
        <v>10</v>
      </c>
      <c r="AB2154" s="4" t="s">
        <v>611</v>
      </c>
      <c r="AC2154" s="4">
        <v>4</v>
      </c>
      <c r="AD2154" s="4" t="s">
        <v>38</v>
      </c>
      <c r="AE2154" s="4">
        <v>90</v>
      </c>
      <c r="AF2154" s="4"/>
      <c r="AG2154" s="4"/>
    </row>
    <row r="2155" spans="1:33">
      <c r="A2155" s="4" t="s">
        <v>394</v>
      </c>
      <c r="B2155" s="4" t="s">
        <v>393</v>
      </c>
      <c r="C2155" s="28">
        <v>40025</v>
      </c>
      <c r="D2155" s="4">
        <v>2009</v>
      </c>
      <c r="E2155" s="33">
        <v>0.42291666666666666</v>
      </c>
      <c r="F2155" s="33">
        <v>0.43402777777777773</v>
      </c>
      <c r="G2155" s="33">
        <f t="shared" si="236"/>
        <v>1.1111111111111072E-2</v>
      </c>
      <c r="H2155" s="4">
        <v>2</v>
      </c>
      <c r="I2155" s="5">
        <v>1</v>
      </c>
      <c r="J2155" s="5">
        <v>16</v>
      </c>
      <c r="K2155" s="4">
        <v>16</v>
      </c>
      <c r="L2155" s="4" t="s">
        <v>52</v>
      </c>
      <c r="M2155" s="4" t="s">
        <v>53</v>
      </c>
      <c r="N2155" s="4">
        <v>2</v>
      </c>
      <c r="O2155" s="5">
        <f t="shared" si="237"/>
        <v>52.8</v>
      </c>
      <c r="P2155" s="5">
        <v>16</v>
      </c>
      <c r="Q2155" s="5">
        <f t="shared" si="238"/>
        <v>52.8</v>
      </c>
      <c r="R2155" s="5">
        <v>16</v>
      </c>
      <c r="S2155" s="5">
        <f t="shared" si="239"/>
        <v>52.8</v>
      </c>
      <c r="T2155" s="5">
        <v>16</v>
      </c>
      <c r="U2155" s="8">
        <f t="shared" si="240"/>
        <v>52.8</v>
      </c>
      <c r="V2155" s="5">
        <f t="shared" si="241"/>
        <v>16</v>
      </c>
      <c r="W2155" s="12">
        <v>27.835850000000001</v>
      </c>
      <c r="X2155" s="12">
        <v>-115.13414</v>
      </c>
      <c r="Y2155" s="4">
        <f t="shared" si="243"/>
        <v>57.2</v>
      </c>
      <c r="Z2155" s="4">
        <v>14</v>
      </c>
      <c r="AA2155" s="4">
        <v>10</v>
      </c>
      <c r="AB2155" s="4" t="s">
        <v>618</v>
      </c>
      <c r="AC2155" s="4">
        <v>2</v>
      </c>
      <c r="AD2155" s="4" t="s">
        <v>38</v>
      </c>
      <c r="AE2155" s="4">
        <v>190</v>
      </c>
      <c r="AF2155" s="4"/>
      <c r="AG2155" s="4"/>
    </row>
    <row r="2156" spans="1:33">
      <c r="A2156" s="4" t="s">
        <v>394</v>
      </c>
      <c r="B2156" s="4" t="s">
        <v>393</v>
      </c>
      <c r="C2156" s="28">
        <v>40025</v>
      </c>
      <c r="D2156" s="4">
        <v>2009</v>
      </c>
      <c r="E2156" s="33">
        <v>0.42291666666666666</v>
      </c>
      <c r="F2156" s="33">
        <v>0.43402777777777773</v>
      </c>
      <c r="G2156" s="33">
        <f t="shared" si="236"/>
        <v>1.1111111111111072E-2</v>
      </c>
      <c r="H2156" s="4">
        <v>2</v>
      </c>
      <c r="I2156" s="5">
        <v>1</v>
      </c>
      <c r="J2156" s="5">
        <v>16</v>
      </c>
      <c r="K2156" s="4">
        <v>16</v>
      </c>
      <c r="L2156" s="4" t="s">
        <v>52</v>
      </c>
      <c r="M2156" s="4" t="s">
        <v>53</v>
      </c>
      <c r="N2156" s="4">
        <v>2</v>
      </c>
      <c r="O2156" s="5">
        <f t="shared" si="237"/>
        <v>52.8</v>
      </c>
      <c r="P2156" s="5">
        <v>16</v>
      </c>
      <c r="Q2156" s="5">
        <f t="shared" si="238"/>
        <v>52.8</v>
      </c>
      <c r="R2156" s="5">
        <v>16</v>
      </c>
      <c r="S2156" s="5">
        <f t="shared" si="239"/>
        <v>52.8</v>
      </c>
      <c r="T2156" s="5">
        <v>16</v>
      </c>
      <c r="U2156" s="8">
        <f t="shared" si="240"/>
        <v>52.8</v>
      </c>
      <c r="V2156" s="5">
        <f t="shared" si="241"/>
        <v>16</v>
      </c>
      <c r="W2156" s="12">
        <v>27.835850000000001</v>
      </c>
      <c r="X2156" s="12">
        <v>-115.13414</v>
      </c>
      <c r="Y2156" s="4">
        <f t="shared" si="243"/>
        <v>57.2</v>
      </c>
      <c r="Z2156" s="4">
        <v>14</v>
      </c>
      <c r="AA2156" s="4">
        <v>10</v>
      </c>
      <c r="AB2156" s="9" t="s">
        <v>753</v>
      </c>
      <c r="AC2156" s="4">
        <v>17</v>
      </c>
      <c r="AD2156" s="4" t="s">
        <v>38</v>
      </c>
      <c r="AE2156" s="4">
        <v>190</v>
      </c>
      <c r="AF2156" s="4"/>
      <c r="AG2156" s="4"/>
    </row>
    <row r="2157" spans="1:33">
      <c r="A2157" s="4" t="s">
        <v>394</v>
      </c>
      <c r="B2157" s="4" t="s">
        <v>393</v>
      </c>
      <c r="C2157" s="28">
        <v>40025</v>
      </c>
      <c r="D2157" s="4">
        <v>2009</v>
      </c>
      <c r="E2157" s="33">
        <v>0.42291666666666666</v>
      </c>
      <c r="F2157" s="33">
        <v>0.43402777777777773</v>
      </c>
      <c r="G2157" s="33">
        <f t="shared" si="236"/>
        <v>1.1111111111111072E-2</v>
      </c>
      <c r="H2157" s="4">
        <v>2</v>
      </c>
      <c r="I2157" s="5">
        <v>1</v>
      </c>
      <c r="J2157" s="5">
        <v>16</v>
      </c>
      <c r="K2157" s="4">
        <v>16</v>
      </c>
      <c r="L2157" s="4" t="s">
        <v>52</v>
      </c>
      <c r="M2157" s="4" t="s">
        <v>53</v>
      </c>
      <c r="N2157" s="4">
        <v>2</v>
      </c>
      <c r="O2157" s="5">
        <f t="shared" si="237"/>
        <v>52.8</v>
      </c>
      <c r="P2157" s="5">
        <v>16</v>
      </c>
      <c r="Q2157" s="5">
        <f t="shared" si="238"/>
        <v>52.8</v>
      </c>
      <c r="R2157" s="5">
        <v>16</v>
      </c>
      <c r="S2157" s="5">
        <f t="shared" si="239"/>
        <v>52.8</v>
      </c>
      <c r="T2157" s="5">
        <v>16</v>
      </c>
      <c r="U2157" s="8">
        <f t="shared" si="240"/>
        <v>52.8</v>
      </c>
      <c r="V2157" s="5">
        <f t="shared" si="241"/>
        <v>16</v>
      </c>
      <c r="W2157" s="12">
        <v>27.835850000000001</v>
      </c>
      <c r="X2157" s="12">
        <v>-115.13414</v>
      </c>
      <c r="Y2157" s="4">
        <f t="shared" ref="Y2157:Y2194" si="244">(Z2157*1.8)+32</f>
        <v>57.2</v>
      </c>
      <c r="Z2157" s="4">
        <v>14</v>
      </c>
      <c r="AA2157" s="4">
        <v>10</v>
      </c>
      <c r="AB2157" s="4" t="s">
        <v>620</v>
      </c>
      <c r="AC2157" s="4">
        <v>2</v>
      </c>
      <c r="AD2157" s="4" t="s">
        <v>38</v>
      </c>
      <c r="AE2157" s="4">
        <v>190</v>
      </c>
      <c r="AF2157" s="4"/>
      <c r="AG2157" s="4"/>
    </row>
    <row r="2158" spans="1:33">
      <c r="A2158" s="4" t="s">
        <v>394</v>
      </c>
      <c r="B2158" s="4" t="s">
        <v>393</v>
      </c>
      <c r="C2158" s="28">
        <v>40025</v>
      </c>
      <c r="D2158" s="4">
        <v>2009</v>
      </c>
      <c r="E2158" s="33">
        <v>0.42291666666666666</v>
      </c>
      <c r="F2158" s="33">
        <v>0.43402777777777773</v>
      </c>
      <c r="G2158" s="33">
        <f t="shared" si="236"/>
        <v>1.1111111111111072E-2</v>
      </c>
      <c r="H2158" s="4">
        <v>2</v>
      </c>
      <c r="I2158" s="5">
        <v>1</v>
      </c>
      <c r="J2158" s="5">
        <v>16</v>
      </c>
      <c r="K2158" s="4">
        <v>16</v>
      </c>
      <c r="L2158" s="4" t="s">
        <v>52</v>
      </c>
      <c r="M2158" s="4" t="s">
        <v>53</v>
      </c>
      <c r="N2158" s="4">
        <v>2</v>
      </c>
      <c r="O2158" s="5">
        <f t="shared" si="237"/>
        <v>52.8</v>
      </c>
      <c r="P2158" s="5">
        <v>16</v>
      </c>
      <c r="Q2158" s="5">
        <f t="shared" si="238"/>
        <v>52.8</v>
      </c>
      <c r="R2158" s="5">
        <v>16</v>
      </c>
      <c r="S2158" s="5">
        <f t="shared" si="239"/>
        <v>52.8</v>
      </c>
      <c r="T2158" s="5">
        <v>16</v>
      </c>
      <c r="U2158" s="8">
        <f t="shared" si="240"/>
        <v>52.8</v>
      </c>
      <c r="V2158" s="5">
        <f t="shared" si="241"/>
        <v>16</v>
      </c>
      <c r="W2158" s="12">
        <v>27.835850000000001</v>
      </c>
      <c r="X2158" s="12">
        <v>-115.13414</v>
      </c>
      <c r="Y2158" s="4">
        <f t="shared" si="244"/>
        <v>57.2</v>
      </c>
      <c r="Z2158" s="4">
        <v>14</v>
      </c>
      <c r="AA2158" s="4">
        <v>10</v>
      </c>
      <c r="AB2158" s="4" t="s">
        <v>614</v>
      </c>
      <c r="AC2158" s="4">
        <v>6</v>
      </c>
      <c r="AD2158" s="4" t="s">
        <v>38</v>
      </c>
      <c r="AE2158" s="4">
        <v>190</v>
      </c>
      <c r="AF2158" s="4"/>
      <c r="AG2158" s="4"/>
    </row>
    <row r="2159" spans="1:33">
      <c r="A2159" s="4" t="s">
        <v>394</v>
      </c>
      <c r="B2159" s="4" t="s">
        <v>393</v>
      </c>
      <c r="C2159" s="28">
        <v>40025</v>
      </c>
      <c r="D2159" s="4">
        <v>2009</v>
      </c>
      <c r="E2159" s="33">
        <v>0.42291666666666666</v>
      </c>
      <c r="F2159" s="33">
        <v>0.43402777777777773</v>
      </c>
      <c r="G2159" s="33">
        <f t="shared" si="236"/>
        <v>1.1111111111111072E-2</v>
      </c>
      <c r="H2159" s="4">
        <v>2</v>
      </c>
      <c r="I2159" s="5">
        <v>1</v>
      </c>
      <c r="J2159" s="5">
        <v>16</v>
      </c>
      <c r="K2159" s="4">
        <v>16</v>
      </c>
      <c r="L2159" s="4" t="s">
        <v>52</v>
      </c>
      <c r="M2159" s="4" t="s">
        <v>53</v>
      </c>
      <c r="N2159" s="4">
        <v>2</v>
      </c>
      <c r="O2159" s="5">
        <f t="shared" si="237"/>
        <v>52.8</v>
      </c>
      <c r="P2159" s="5">
        <v>16</v>
      </c>
      <c r="Q2159" s="5">
        <f t="shared" si="238"/>
        <v>52.8</v>
      </c>
      <c r="R2159" s="5">
        <v>16</v>
      </c>
      <c r="S2159" s="5">
        <f t="shared" si="239"/>
        <v>52.8</v>
      </c>
      <c r="T2159" s="5">
        <v>16</v>
      </c>
      <c r="U2159" s="8">
        <f t="shared" si="240"/>
        <v>52.8</v>
      </c>
      <c r="V2159" s="5">
        <f t="shared" si="241"/>
        <v>16</v>
      </c>
      <c r="W2159" s="12">
        <v>27.835850000000001</v>
      </c>
      <c r="X2159" s="12">
        <v>-115.13414</v>
      </c>
      <c r="Y2159" s="4">
        <f t="shared" si="244"/>
        <v>57.2</v>
      </c>
      <c r="Z2159" s="4">
        <v>14</v>
      </c>
      <c r="AA2159" s="4">
        <v>10</v>
      </c>
      <c r="AB2159" s="4" t="s">
        <v>613</v>
      </c>
      <c r="AC2159" s="4">
        <v>47</v>
      </c>
      <c r="AD2159" s="4" t="s">
        <v>38</v>
      </c>
      <c r="AE2159" s="4">
        <v>190</v>
      </c>
      <c r="AF2159" s="4"/>
      <c r="AG2159" s="4"/>
    </row>
    <row r="2160" spans="1:33">
      <c r="A2160" s="4" t="s">
        <v>394</v>
      </c>
      <c r="B2160" s="4" t="s">
        <v>393</v>
      </c>
      <c r="C2160" s="28">
        <v>40025</v>
      </c>
      <c r="D2160" s="4">
        <v>2009</v>
      </c>
      <c r="E2160" s="33">
        <v>0.42291666666666666</v>
      </c>
      <c r="F2160" s="33">
        <v>0.43402777777777773</v>
      </c>
      <c r="G2160" s="33">
        <f t="shared" si="236"/>
        <v>1.1111111111111072E-2</v>
      </c>
      <c r="H2160" s="4">
        <v>2</v>
      </c>
      <c r="I2160" s="5">
        <v>1</v>
      </c>
      <c r="J2160" s="5">
        <v>16</v>
      </c>
      <c r="K2160" s="4">
        <v>16</v>
      </c>
      <c r="L2160" s="4" t="s">
        <v>52</v>
      </c>
      <c r="M2160" s="4" t="s">
        <v>53</v>
      </c>
      <c r="N2160" s="4">
        <v>2</v>
      </c>
      <c r="O2160" s="5">
        <f t="shared" si="237"/>
        <v>52.8</v>
      </c>
      <c r="P2160" s="5">
        <v>16</v>
      </c>
      <c r="Q2160" s="5">
        <f t="shared" si="238"/>
        <v>52.8</v>
      </c>
      <c r="R2160" s="5">
        <v>16</v>
      </c>
      <c r="S2160" s="5">
        <f t="shared" si="239"/>
        <v>52.8</v>
      </c>
      <c r="T2160" s="5">
        <v>16</v>
      </c>
      <c r="U2160" s="8">
        <f t="shared" si="240"/>
        <v>52.8</v>
      </c>
      <c r="V2160" s="5">
        <f t="shared" si="241"/>
        <v>16</v>
      </c>
      <c r="W2160" s="12">
        <v>27.835850000000001</v>
      </c>
      <c r="X2160" s="12">
        <v>-115.13414</v>
      </c>
      <c r="Y2160" s="4">
        <f t="shared" si="244"/>
        <v>57.2</v>
      </c>
      <c r="Z2160" s="4">
        <v>14</v>
      </c>
      <c r="AA2160" s="4">
        <v>10</v>
      </c>
      <c r="AB2160" s="4" t="s">
        <v>609</v>
      </c>
      <c r="AC2160" s="4">
        <v>5</v>
      </c>
      <c r="AD2160" s="4" t="s">
        <v>38</v>
      </c>
      <c r="AE2160" s="4">
        <v>190</v>
      </c>
      <c r="AF2160" s="4"/>
      <c r="AG2160" s="4"/>
    </row>
    <row r="2161" spans="1:33">
      <c r="A2161" s="4" t="s">
        <v>394</v>
      </c>
      <c r="B2161" s="4" t="s">
        <v>393</v>
      </c>
      <c r="C2161" s="28">
        <v>40025</v>
      </c>
      <c r="D2161" s="4">
        <v>2009</v>
      </c>
      <c r="E2161" s="33">
        <v>0.42291666666666666</v>
      </c>
      <c r="F2161" s="33">
        <v>0.43402777777777773</v>
      </c>
      <c r="G2161" s="33">
        <f t="shared" si="236"/>
        <v>1.1111111111111072E-2</v>
      </c>
      <c r="H2161" s="4">
        <v>2</v>
      </c>
      <c r="I2161" s="5">
        <v>1</v>
      </c>
      <c r="J2161" s="5">
        <v>16</v>
      </c>
      <c r="K2161" s="4">
        <v>16</v>
      </c>
      <c r="L2161" s="4" t="s">
        <v>52</v>
      </c>
      <c r="M2161" s="4" t="s">
        <v>53</v>
      </c>
      <c r="N2161" s="4">
        <v>2</v>
      </c>
      <c r="O2161" s="5">
        <f t="shared" si="237"/>
        <v>52.8</v>
      </c>
      <c r="P2161" s="5">
        <v>16</v>
      </c>
      <c r="Q2161" s="5">
        <f t="shared" si="238"/>
        <v>52.8</v>
      </c>
      <c r="R2161" s="5">
        <v>16</v>
      </c>
      <c r="S2161" s="5">
        <f t="shared" si="239"/>
        <v>52.8</v>
      </c>
      <c r="T2161" s="5">
        <v>16</v>
      </c>
      <c r="U2161" s="8">
        <f t="shared" si="240"/>
        <v>52.8</v>
      </c>
      <c r="V2161" s="5">
        <f t="shared" si="241"/>
        <v>16</v>
      </c>
      <c r="W2161" s="12">
        <v>27.835850000000001</v>
      </c>
      <c r="X2161" s="12">
        <v>-115.13414</v>
      </c>
      <c r="Y2161" s="4">
        <f t="shared" si="244"/>
        <v>57.2</v>
      </c>
      <c r="Z2161" s="4">
        <v>14</v>
      </c>
      <c r="AA2161" s="4">
        <v>10</v>
      </c>
      <c r="AB2161" s="4" t="s">
        <v>606</v>
      </c>
      <c r="AC2161" s="4">
        <v>10</v>
      </c>
      <c r="AD2161" s="4" t="s">
        <v>38</v>
      </c>
      <c r="AE2161" s="4">
        <v>190</v>
      </c>
      <c r="AF2161" s="4"/>
      <c r="AG2161" s="4"/>
    </row>
    <row r="2162" spans="1:33">
      <c r="A2162" s="4" t="s">
        <v>394</v>
      </c>
      <c r="B2162" s="4" t="s">
        <v>393</v>
      </c>
      <c r="C2162" s="28">
        <v>40025</v>
      </c>
      <c r="D2162" s="4">
        <v>2009</v>
      </c>
      <c r="E2162" s="33">
        <v>0.42291666666666666</v>
      </c>
      <c r="F2162" s="33">
        <v>0.43402777777777773</v>
      </c>
      <c r="G2162" s="33">
        <f t="shared" si="236"/>
        <v>1.1111111111111072E-2</v>
      </c>
      <c r="H2162" s="4">
        <v>2</v>
      </c>
      <c r="I2162" s="5">
        <v>1</v>
      </c>
      <c r="J2162" s="5">
        <v>16</v>
      </c>
      <c r="K2162" s="4">
        <v>16</v>
      </c>
      <c r="L2162" s="4" t="s">
        <v>52</v>
      </c>
      <c r="M2162" s="4" t="s">
        <v>53</v>
      </c>
      <c r="N2162" s="4">
        <v>2</v>
      </c>
      <c r="O2162" s="5">
        <f t="shared" si="237"/>
        <v>52.8</v>
      </c>
      <c r="P2162" s="5">
        <v>16</v>
      </c>
      <c r="Q2162" s="5">
        <f t="shared" si="238"/>
        <v>52.8</v>
      </c>
      <c r="R2162" s="5">
        <v>16</v>
      </c>
      <c r="S2162" s="5">
        <f t="shared" si="239"/>
        <v>52.8</v>
      </c>
      <c r="T2162" s="5">
        <v>16</v>
      </c>
      <c r="U2162" s="8">
        <f t="shared" si="240"/>
        <v>52.8</v>
      </c>
      <c r="V2162" s="5">
        <f t="shared" si="241"/>
        <v>16</v>
      </c>
      <c r="W2162" s="12">
        <v>27.835850000000001</v>
      </c>
      <c r="X2162" s="12">
        <v>-115.13414</v>
      </c>
      <c r="Y2162" s="4">
        <f t="shared" si="244"/>
        <v>57.2</v>
      </c>
      <c r="Z2162" s="4">
        <v>14</v>
      </c>
      <c r="AA2162" s="4">
        <v>10</v>
      </c>
      <c r="AB2162" s="4" t="s">
        <v>611</v>
      </c>
      <c r="AC2162" s="4">
        <v>5</v>
      </c>
      <c r="AD2162" s="4" t="s">
        <v>38</v>
      </c>
      <c r="AE2162" s="4">
        <v>190</v>
      </c>
      <c r="AF2162" s="4"/>
      <c r="AG2162" s="4"/>
    </row>
    <row r="2163" spans="1:33">
      <c r="A2163" s="4" t="s">
        <v>395</v>
      </c>
      <c r="B2163" s="4" t="s">
        <v>393</v>
      </c>
      <c r="C2163" s="28">
        <v>40025</v>
      </c>
      <c r="D2163" s="4">
        <v>2009</v>
      </c>
      <c r="E2163" s="33">
        <v>0.50624999999999998</v>
      </c>
      <c r="F2163" s="33">
        <v>0.51180555555555551</v>
      </c>
      <c r="G2163" s="33">
        <f t="shared" si="236"/>
        <v>5.5555555555555358E-3</v>
      </c>
      <c r="H2163" s="4">
        <v>2</v>
      </c>
      <c r="I2163" s="5">
        <v>2</v>
      </c>
      <c r="J2163" s="5">
        <v>17</v>
      </c>
      <c r="K2163" s="4">
        <v>17</v>
      </c>
      <c r="L2163" s="4" t="s">
        <v>52</v>
      </c>
      <c r="M2163" s="4" t="s">
        <v>53</v>
      </c>
      <c r="N2163" s="4">
        <v>2</v>
      </c>
      <c r="O2163" s="5">
        <f t="shared" si="237"/>
        <v>33.33</v>
      </c>
      <c r="P2163" s="5">
        <v>10.1</v>
      </c>
      <c r="Q2163" s="5">
        <f t="shared" si="238"/>
        <v>42.24</v>
      </c>
      <c r="R2163" s="5">
        <v>12.8</v>
      </c>
      <c r="S2163" s="5">
        <f t="shared" si="239"/>
        <v>42.24</v>
      </c>
      <c r="T2163" s="5">
        <v>12.8</v>
      </c>
      <c r="U2163" s="8">
        <f t="shared" si="240"/>
        <v>37.784999999999997</v>
      </c>
      <c r="V2163" s="5">
        <f t="shared" si="241"/>
        <v>11.45</v>
      </c>
      <c r="W2163" s="12">
        <v>27.843039999999998</v>
      </c>
      <c r="X2163" s="12">
        <v>-115.14313</v>
      </c>
      <c r="Y2163" s="4">
        <f t="shared" si="244"/>
        <v>32</v>
      </c>
      <c r="Z2163" s="4"/>
      <c r="AA2163" s="4">
        <v>8</v>
      </c>
      <c r="AB2163" s="4" t="s">
        <v>605</v>
      </c>
      <c r="AC2163" s="4">
        <v>1</v>
      </c>
      <c r="AD2163" s="4" t="s">
        <v>38</v>
      </c>
      <c r="AE2163" s="4">
        <v>30</v>
      </c>
      <c r="AF2163" s="4"/>
      <c r="AG2163" s="4" t="s">
        <v>336</v>
      </c>
    </row>
    <row r="2164" spans="1:33">
      <c r="A2164" s="4" t="s">
        <v>395</v>
      </c>
      <c r="B2164" s="4" t="s">
        <v>393</v>
      </c>
      <c r="C2164" s="28">
        <v>40025</v>
      </c>
      <c r="D2164" s="4">
        <v>2009</v>
      </c>
      <c r="E2164" s="33">
        <v>0.50624999999999998</v>
      </c>
      <c r="F2164" s="33">
        <v>0.51180555555555551</v>
      </c>
      <c r="G2164" s="33">
        <f t="shared" si="236"/>
        <v>5.5555555555555358E-3</v>
      </c>
      <c r="H2164" s="4">
        <v>2</v>
      </c>
      <c r="I2164" s="5">
        <v>2</v>
      </c>
      <c r="J2164" s="5">
        <v>17</v>
      </c>
      <c r="K2164" s="4">
        <v>17</v>
      </c>
      <c r="L2164" s="4" t="s">
        <v>52</v>
      </c>
      <c r="M2164" s="4" t="s">
        <v>53</v>
      </c>
      <c r="N2164" s="4">
        <v>2</v>
      </c>
      <c r="O2164" s="5">
        <f t="shared" si="237"/>
        <v>33.33</v>
      </c>
      <c r="P2164" s="5">
        <v>10.1</v>
      </c>
      <c r="Q2164" s="5">
        <f t="shared" si="238"/>
        <v>42.24</v>
      </c>
      <c r="R2164" s="5">
        <v>12.8</v>
      </c>
      <c r="S2164" s="5">
        <f t="shared" si="239"/>
        <v>42.24</v>
      </c>
      <c r="T2164" s="5">
        <v>12.8</v>
      </c>
      <c r="U2164" s="8">
        <f t="shared" si="240"/>
        <v>37.784999999999997</v>
      </c>
      <c r="V2164" s="5">
        <f t="shared" si="241"/>
        <v>11.45</v>
      </c>
      <c r="W2164" s="12">
        <v>27.843039999999998</v>
      </c>
      <c r="X2164" s="12">
        <v>-115.14313</v>
      </c>
      <c r="Y2164" s="4">
        <f t="shared" si="244"/>
        <v>32</v>
      </c>
      <c r="Z2164" s="4"/>
      <c r="AA2164" s="4">
        <v>8</v>
      </c>
      <c r="AB2164" s="4" t="s">
        <v>605</v>
      </c>
      <c r="AC2164" s="4">
        <v>1</v>
      </c>
      <c r="AD2164" s="4" t="s">
        <v>38</v>
      </c>
      <c r="AE2164" s="4">
        <v>30</v>
      </c>
      <c r="AF2164" s="4"/>
      <c r="AG2164" s="4" t="s">
        <v>339</v>
      </c>
    </row>
    <row r="2165" spans="1:33">
      <c r="A2165" s="4" t="s">
        <v>395</v>
      </c>
      <c r="B2165" s="4" t="s">
        <v>393</v>
      </c>
      <c r="C2165" s="28">
        <v>40025</v>
      </c>
      <c r="D2165" s="4">
        <v>2009</v>
      </c>
      <c r="E2165" s="33">
        <v>0.50624999999999998</v>
      </c>
      <c r="F2165" s="33">
        <v>0.51180555555555551</v>
      </c>
      <c r="G2165" s="33">
        <f t="shared" si="236"/>
        <v>5.5555555555555358E-3</v>
      </c>
      <c r="H2165" s="4">
        <v>2</v>
      </c>
      <c r="I2165" s="5">
        <v>2</v>
      </c>
      <c r="J2165" s="5">
        <v>17</v>
      </c>
      <c r="K2165" s="4">
        <v>17</v>
      </c>
      <c r="L2165" s="4" t="s">
        <v>52</v>
      </c>
      <c r="M2165" s="4" t="s">
        <v>53</v>
      </c>
      <c r="N2165" s="4">
        <v>2</v>
      </c>
      <c r="O2165" s="5">
        <f t="shared" si="237"/>
        <v>33.33</v>
      </c>
      <c r="P2165" s="5">
        <v>10.1</v>
      </c>
      <c r="Q2165" s="5">
        <f t="shared" si="238"/>
        <v>42.24</v>
      </c>
      <c r="R2165" s="5">
        <v>12.8</v>
      </c>
      <c r="S2165" s="5">
        <f t="shared" si="239"/>
        <v>42.24</v>
      </c>
      <c r="T2165" s="5">
        <v>12.8</v>
      </c>
      <c r="U2165" s="8">
        <f t="shared" si="240"/>
        <v>37.784999999999997</v>
      </c>
      <c r="V2165" s="5">
        <f t="shared" si="241"/>
        <v>11.45</v>
      </c>
      <c r="W2165" s="12">
        <v>27.843039999999998</v>
      </c>
      <c r="X2165" s="12">
        <v>-115.14313</v>
      </c>
      <c r="Y2165" s="4">
        <f t="shared" si="244"/>
        <v>32</v>
      </c>
      <c r="Z2165" s="4"/>
      <c r="AA2165" s="4">
        <v>8</v>
      </c>
      <c r="AB2165" s="4" t="s">
        <v>618</v>
      </c>
      <c r="AC2165" s="4">
        <v>4</v>
      </c>
      <c r="AD2165" s="4" t="s">
        <v>38</v>
      </c>
      <c r="AE2165" s="4">
        <v>30</v>
      </c>
      <c r="AF2165" s="4"/>
      <c r="AG2165" s="4"/>
    </row>
    <row r="2166" spans="1:33">
      <c r="A2166" s="4" t="s">
        <v>395</v>
      </c>
      <c r="B2166" s="4" t="s">
        <v>393</v>
      </c>
      <c r="C2166" s="28">
        <v>40025</v>
      </c>
      <c r="D2166" s="4">
        <v>2009</v>
      </c>
      <c r="E2166" s="33">
        <v>0.50624999999999998</v>
      </c>
      <c r="F2166" s="33">
        <v>0.51180555555555551</v>
      </c>
      <c r="G2166" s="33">
        <f t="shared" si="236"/>
        <v>5.5555555555555358E-3</v>
      </c>
      <c r="H2166" s="4">
        <v>2</v>
      </c>
      <c r="I2166" s="5">
        <v>2</v>
      </c>
      <c r="J2166" s="5">
        <v>17</v>
      </c>
      <c r="K2166" s="4">
        <v>17</v>
      </c>
      <c r="L2166" s="4" t="s">
        <v>52</v>
      </c>
      <c r="M2166" s="4" t="s">
        <v>53</v>
      </c>
      <c r="N2166" s="4">
        <v>2</v>
      </c>
      <c r="O2166" s="5">
        <f t="shared" si="237"/>
        <v>33.33</v>
      </c>
      <c r="P2166" s="5">
        <v>10.1</v>
      </c>
      <c r="Q2166" s="5">
        <f t="shared" si="238"/>
        <v>42.24</v>
      </c>
      <c r="R2166" s="5">
        <v>12.8</v>
      </c>
      <c r="S2166" s="5">
        <f t="shared" si="239"/>
        <v>42.24</v>
      </c>
      <c r="T2166" s="5">
        <v>12.8</v>
      </c>
      <c r="U2166" s="8">
        <f t="shared" si="240"/>
        <v>37.784999999999997</v>
      </c>
      <c r="V2166" s="5">
        <f t="shared" si="241"/>
        <v>11.45</v>
      </c>
      <c r="W2166" s="12">
        <v>27.843039999999998</v>
      </c>
      <c r="X2166" s="12">
        <v>-115.14313</v>
      </c>
      <c r="Y2166" s="4">
        <f t="shared" si="244"/>
        <v>32</v>
      </c>
      <c r="Z2166" s="4"/>
      <c r="AA2166" s="4">
        <v>8</v>
      </c>
      <c r="AB2166" s="9" t="s">
        <v>753</v>
      </c>
      <c r="AC2166" s="4">
        <v>1</v>
      </c>
      <c r="AD2166" s="4" t="s">
        <v>38</v>
      </c>
      <c r="AE2166" s="4">
        <v>30</v>
      </c>
      <c r="AF2166" s="4"/>
      <c r="AG2166" s="4"/>
    </row>
    <row r="2167" spans="1:33">
      <c r="A2167" s="4" t="s">
        <v>395</v>
      </c>
      <c r="B2167" s="4" t="s">
        <v>393</v>
      </c>
      <c r="C2167" s="28">
        <v>40025</v>
      </c>
      <c r="D2167" s="4">
        <v>2009</v>
      </c>
      <c r="E2167" s="33">
        <v>0.50624999999999998</v>
      </c>
      <c r="F2167" s="33">
        <v>0.51180555555555551</v>
      </c>
      <c r="G2167" s="33">
        <f t="shared" si="236"/>
        <v>5.5555555555555358E-3</v>
      </c>
      <c r="H2167" s="4">
        <v>2</v>
      </c>
      <c r="I2167" s="5">
        <v>2</v>
      </c>
      <c r="J2167" s="5">
        <v>17</v>
      </c>
      <c r="K2167" s="4">
        <v>17</v>
      </c>
      <c r="L2167" s="4" t="s">
        <v>52</v>
      </c>
      <c r="M2167" s="4" t="s">
        <v>53</v>
      </c>
      <c r="N2167" s="4">
        <v>2</v>
      </c>
      <c r="O2167" s="5">
        <f t="shared" si="237"/>
        <v>33.33</v>
      </c>
      <c r="P2167" s="5">
        <v>10.1</v>
      </c>
      <c r="Q2167" s="5">
        <f t="shared" si="238"/>
        <v>42.24</v>
      </c>
      <c r="R2167" s="5">
        <v>12.8</v>
      </c>
      <c r="S2167" s="5">
        <f t="shared" si="239"/>
        <v>42.24</v>
      </c>
      <c r="T2167" s="5">
        <v>12.8</v>
      </c>
      <c r="U2167" s="8">
        <f t="shared" si="240"/>
        <v>37.784999999999997</v>
      </c>
      <c r="V2167" s="5">
        <f t="shared" si="241"/>
        <v>11.45</v>
      </c>
      <c r="W2167" s="12">
        <v>27.843039999999998</v>
      </c>
      <c r="X2167" s="12">
        <v>-115.14313</v>
      </c>
      <c r="Y2167" s="4">
        <f t="shared" si="244"/>
        <v>32</v>
      </c>
      <c r="Z2167" s="4"/>
      <c r="AA2167" s="4">
        <v>8</v>
      </c>
      <c r="AB2167" s="4" t="s">
        <v>614</v>
      </c>
      <c r="AC2167" s="4">
        <v>4</v>
      </c>
      <c r="AD2167" s="4" t="s">
        <v>38</v>
      </c>
      <c r="AE2167" s="4">
        <v>30</v>
      </c>
      <c r="AF2167" s="4"/>
      <c r="AG2167" s="4"/>
    </row>
    <row r="2168" spans="1:33">
      <c r="A2168" s="4" t="s">
        <v>395</v>
      </c>
      <c r="B2168" s="4" t="s">
        <v>393</v>
      </c>
      <c r="C2168" s="28">
        <v>40025</v>
      </c>
      <c r="D2168" s="4">
        <v>2009</v>
      </c>
      <c r="E2168" s="33">
        <v>0.50624999999999998</v>
      </c>
      <c r="F2168" s="33">
        <v>0.51180555555555551</v>
      </c>
      <c r="G2168" s="33">
        <f t="shared" si="236"/>
        <v>5.5555555555555358E-3</v>
      </c>
      <c r="H2168" s="4">
        <v>2</v>
      </c>
      <c r="I2168" s="5">
        <v>2</v>
      </c>
      <c r="J2168" s="5">
        <v>17</v>
      </c>
      <c r="K2168" s="4">
        <v>17</v>
      </c>
      <c r="L2168" s="4" t="s">
        <v>52</v>
      </c>
      <c r="M2168" s="4" t="s">
        <v>53</v>
      </c>
      <c r="N2168" s="4">
        <v>2</v>
      </c>
      <c r="O2168" s="5">
        <f t="shared" si="237"/>
        <v>33.33</v>
      </c>
      <c r="P2168" s="5">
        <v>10.1</v>
      </c>
      <c r="Q2168" s="5">
        <f t="shared" si="238"/>
        <v>42.24</v>
      </c>
      <c r="R2168" s="5">
        <v>12.8</v>
      </c>
      <c r="S2168" s="5">
        <f t="shared" si="239"/>
        <v>42.24</v>
      </c>
      <c r="T2168" s="5">
        <v>12.8</v>
      </c>
      <c r="U2168" s="8">
        <f t="shared" si="240"/>
        <v>37.784999999999997</v>
      </c>
      <c r="V2168" s="5">
        <f t="shared" si="241"/>
        <v>11.45</v>
      </c>
      <c r="W2168" s="12">
        <v>27.843039999999998</v>
      </c>
      <c r="X2168" s="12">
        <v>-115.14313</v>
      </c>
      <c r="Y2168" s="4">
        <f t="shared" si="244"/>
        <v>32</v>
      </c>
      <c r="Z2168" s="4"/>
      <c r="AA2168" s="4">
        <v>8</v>
      </c>
      <c r="AB2168" s="4" t="s">
        <v>613</v>
      </c>
      <c r="AC2168" s="4">
        <v>231</v>
      </c>
      <c r="AD2168" s="4">
        <v>6.5</v>
      </c>
      <c r="AE2168" s="4">
        <v>30</v>
      </c>
      <c r="AF2168" s="4">
        <v>50</v>
      </c>
      <c r="AG2168" s="4"/>
    </row>
    <row r="2169" spans="1:33">
      <c r="A2169" s="4" t="s">
        <v>395</v>
      </c>
      <c r="B2169" s="4" t="s">
        <v>393</v>
      </c>
      <c r="C2169" s="28">
        <v>40025</v>
      </c>
      <c r="D2169" s="4">
        <v>2009</v>
      </c>
      <c r="E2169" s="33">
        <v>0.50624999999999998</v>
      </c>
      <c r="F2169" s="33">
        <v>0.51180555555555551</v>
      </c>
      <c r="G2169" s="33">
        <f t="shared" si="236"/>
        <v>5.5555555555555358E-3</v>
      </c>
      <c r="H2169" s="4">
        <v>2</v>
      </c>
      <c r="I2169" s="5">
        <v>2</v>
      </c>
      <c r="J2169" s="5">
        <v>17</v>
      </c>
      <c r="K2169" s="4">
        <v>17</v>
      </c>
      <c r="L2169" s="4" t="s">
        <v>52</v>
      </c>
      <c r="M2169" s="4" t="s">
        <v>53</v>
      </c>
      <c r="N2169" s="4">
        <v>2</v>
      </c>
      <c r="O2169" s="5">
        <f t="shared" si="237"/>
        <v>33.33</v>
      </c>
      <c r="P2169" s="5">
        <v>10.1</v>
      </c>
      <c r="Q2169" s="5">
        <f t="shared" si="238"/>
        <v>42.24</v>
      </c>
      <c r="R2169" s="5">
        <v>12.8</v>
      </c>
      <c r="S2169" s="5">
        <f t="shared" si="239"/>
        <v>42.24</v>
      </c>
      <c r="T2169" s="5">
        <v>12.8</v>
      </c>
      <c r="U2169" s="8">
        <f t="shared" si="240"/>
        <v>37.784999999999997</v>
      </c>
      <c r="V2169" s="5">
        <f t="shared" si="241"/>
        <v>11.45</v>
      </c>
      <c r="W2169" s="12">
        <v>27.843039999999998</v>
      </c>
      <c r="X2169" s="12">
        <v>-115.14313</v>
      </c>
      <c r="Y2169" s="4">
        <f t="shared" si="244"/>
        <v>32</v>
      </c>
      <c r="Z2169" s="4"/>
      <c r="AA2169" s="4">
        <v>8</v>
      </c>
      <c r="AB2169" s="4" t="s">
        <v>609</v>
      </c>
      <c r="AC2169" s="4">
        <v>2</v>
      </c>
      <c r="AD2169" s="4" t="s">
        <v>38</v>
      </c>
      <c r="AE2169" s="4">
        <v>30</v>
      </c>
      <c r="AF2169" s="4"/>
      <c r="AG2169" s="4"/>
    </row>
    <row r="2170" spans="1:33">
      <c r="A2170" s="4" t="s">
        <v>395</v>
      </c>
      <c r="B2170" s="4" t="s">
        <v>393</v>
      </c>
      <c r="C2170" s="28">
        <v>40025</v>
      </c>
      <c r="D2170" s="4">
        <v>2009</v>
      </c>
      <c r="E2170" s="33">
        <v>0.50624999999999998</v>
      </c>
      <c r="F2170" s="33">
        <v>0.51180555555555551</v>
      </c>
      <c r="G2170" s="33">
        <f t="shared" si="236"/>
        <v>5.5555555555555358E-3</v>
      </c>
      <c r="H2170" s="4">
        <v>2</v>
      </c>
      <c r="I2170" s="5">
        <v>2</v>
      </c>
      <c r="J2170" s="5">
        <v>17</v>
      </c>
      <c r="K2170" s="4">
        <v>17</v>
      </c>
      <c r="L2170" s="4" t="s">
        <v>52</v>
      </c>
      <c r="M2170" s="4" t="s">
        <v>53</v>
      </c>
      <c r="N2170" s="4">
        <v>2</v>
      </c>
      <c r="O2170" s="5">
        <f t="shared" si="237"/>
        <v>33.33</v>
      </c>
      <c r="P2170" s="5">
        <v>10.1</v>
      </c>
      <c r="Q2170" s="5">
        <f t="shared" si="238"/>
        <v>42.24</v>
      </c>
      <c r="R2170" s="5">
        <v>12.8</v>
      </c>
      <c r="S2170" s="5">
        <f t="shared" si="239"/>
        <v>42.24</v>
      </c>
      <c r="T2170" s="5">
        <v>12.8</v>
      </c>
      <c r="U2170" s="8">
        <f t="shared" si="240"/>
        <v>37.784999999999997</v>
      </c>
      <c r="V2170" s="5">
        <f t="shared" si="241"/>
        <v>11.45</v>
      </c>
      <c r="W2170" s="12">
        <v>27.843039999999998</v>
      </c>
      <c r="X2170" s="12">
        <v>-115.14313</v>
      </c>
      <c r="Y2170" s="4">
        <f t="shared" si="244"/>
        <v>32</v>
      </c>
      <c r="Z2170" s="4"/>
      <c r="AA2170" s="4">
        <v>8</v>
      </c>
      <c r="AB2170" s="4" t="s">
        <v>606</v>
      </c>
      <c r="AC2170" s="4">
        <v>3</v>
      </c>
      <c r="AD2170" s="4" t="s">
        <v>38</v>
      </c>
      <c r="AE2170" s="4">
        <v>30</v>
      </c>
      <c r="AF2170" s="4"/>
      <c r="AG2170" s="4"/>
    </row>
    <row r="2171" spans="1:33">
      <c r="A2171" s="4" t="s">
        <v>395</v>
      </c>
      <c r="B2171" s="4" t="s">
        <v>393</v>
      </c>
      <c r="C2171" s="28">
        <v>40025</v>
      </c>
      <c r="D2171" s="4">
        <v>2009</v>
      </c>
      <c r="E2171" s="33">
        <v>0.50624999999999998</v>
      </c>
      <c r="F2171" s="33">
        <v>0.51180555555555551</v>
      </c>
      <c r="G2171" s="33">
        <f t="shared" si="236"/>
        <v>5.5555555555555358E-3</v>
      </c>
      <c r="H2171" s="4">
        <v>2</v>
      </c>
      <c r="I2171" s="5">
        <v>2</v>
      </c>
      <c r="J2171" s="5">
        <v>17</v>
      </c>
      <c r="K2171" s="4">
        <v>17</v>
      </c>
      <c r="L2171" s="4" t="s">
        <v>52</v>
      </c>
      <c r="M2171" s="4" t="s">
        <v>53</v>
      </c>
      <c r="N2171" s="4">
        <v>2</v>
      </c>
      <c r="O2171" s="5">
        <f t="shared" si="237"/>
        <v>33.33</v>
      </c>
      <c r="P2171" s="5">
        <v>10.1</v>
      </c>
      <c r="Q2171" s="5">
        <f t="shared" si="238"/>
        <v>42.24</v>
      </c>
      <c r="R2171" s="5">
        <v>12.8</v>
      </c>
      <c r="S2171" s="5">
        <f t="shared" si="239"/>
        <v>42.24</v>
      </c>
      <c r="T2171" s="5">
        <v>12.8</v>
      </c>
      <c r="U2171" s="8">
        <f t="shared" si="240"/>
        <v>37.784999999999997</v>
      </c>
      <c r="V2171" s="5">
        <f t="shared" si="241"/>
        <v>11.45</v>
      </c>
      <c r="W2171" s="12">
        <v>27.843039999999998</v>
      </c>
      <c r="X2171" s="12">
        <v>-115.14313</v>
      </c>
      <c r="Y2171" s="4">
        <f t="shared" si="244"/>
        <v>32</v>
      </c>
      <c r="Z2171" s="4"/>
      <c r="AA2171" s="4">
        <v>8</v>
      </c>
      <c r="AB2171" s="4" t="s">
        <v>607</v>
      </c>
      <c r="AC2171" s="4">
        <v>3</v>
      </c>
      <c r="AD2171" s="4" t="s">
        <v>38</v>
      </c>
      <c r="AE2171" s="4">
        <v>30</v>
      </c>
      <c r="AF2171" s="4"/>
      <c r="AG2171" s="4"/>
    </row>
    <row r="2172" spans="1:33">
      <c r="A2172" s="4" t="s">
        <v>395</v>
      </c>
      <c r="B2172" s="4" t="s">
        <v>393</v>
      </c>
      <c r="C2172" s="28">
        <v>40025</v>
      </c>
      <c r="D2172" s="4">
        <v>2009</v>
      </c>
      <c r="E2172" s="33">
        <v>0.50624999999999998</v>
      </c>
      <c r="F2172" s="33">
        <v>0.51180555555555551</v>
      </c>
      <c r="G2172" s="33">
        <f t="shared" si="236"/>
        <v>5.5555555555555358E-3</v>
      </c>
      <c r="H2172" s="4">
        <v>2</v>
      </c>
      <c r="I2172" s="5">
        <v>2</v>
      </c>
      <c r="J2172" s="5">
        <v>17</v>
      </c>
      <c r="K2172" s="4">
        <v>17</v>
      </c>
      <c r="L2172" s="4" t="s">
        <v>52</v>
      </c>
      <c r="M2172" s="4" t="s">
        <v>53</v>
      </c>
      <c r="N2172" s="4">
        <v>2</v>
      </c>
      <c r="O2172" s="5">
        <f t="shared" si="237"/>
        <v>33.33</v>
      </c>
      <c r="P2172" s="5">
        <v>10.1</v>
      </c>
      <c r="Q2172" s="5">
        <f t="shared" si="238"/>
        <v>42.24</v>
      </c>
      <c r="R2172" s="5">
        <v>12.8</v>
      </c>
      <c r="S2172" s="5">
        <f t="shared" si="239"/>
        <v>42.24</v>
      </c>
      <c r="T2172" s="5">
        <v>12.8</v>
      </c>
      <c r="U2172" s="8">
        <f t="shared" si="240"/>
        <v>37.784999999999997</v>
      </c>
      <c r="V2172" s="5">
        <f t="shared" si="241"/>
        <v>11.45</v>
      </c>
      <c r="W2172" s="12">
        <v>27.843039999999998</v>
      </c>
      <c r="X2172" s="12">
        <v>-115.14313</v>
      </c>
      <c r="Y2172" s="4">
        <f t="shared" si="244"/>
        <v>32</v>
      </c>
      <c r="Z2172" s="4"/>
      <c r="AA2172" s="4">
        <v>8</v>
      </c>
      <c r="AB2172" s="4" t="s">
        <v>611</v>
      </c>
      <c r="AC2172" s="4">
        <v>2</v>
      </c>
      <c r="AD2172" s="4" t="s">
        <v>38</v>
      </c>
      <c r="AE2172" s="4">
        <v>30</v>
      </c>
      <c r="AF2172" s="4"/>
      <c r="AG2172" s="4"/>
    </row>
    <row r="2173" spans="1:33">
      <c r="A2173" s="4" t="s">
        <v>396</v>
      </c>
      <c r="B2173" s="4" t="s">
        <v>393</v>
      </c>
      <c r="C2173" s="28">
        <v>40025</v>
      </c>
      <c r="D2173" s="4">
        <v>2009</v>
      </c>
      <c r="E2173" s="33">
        <v>0.52152777777777781</v>
      </c>
      <c r="F2173" s="33">
        <v>0.52847222222222223</v>
      </c>
      <c r="G2173" s="33">
        <f t="shared" si="236"/>
        <v>6.9444444444444198E-3</v>
      </c>
      <c r="H2173" s="4">
        <v>2</v>
      </c>
      <c r="I2173" s="5">
        <v>2</v>
      </c>
      <c r="J2173" s="5">
        <v>18</v>
      </c>
      <c r="K2173" s="4">
        <v>18</v>
      </c>
      <c r="L2173" s="4" t="s">
        <v>52</v>
      </c>
      <c r="M2173" s="4" t="s">
        <v>53</v>
      </c>
      <c r="N2173" s="4">
        <v>2</v>
      </c>
      <c r="O2173" s="5">
        <f t="shared" si="237"/>
        <v>25.08</v>
      </c>
      <c r="P2173" s="5">
        <v>7.6</v>
      </c>
      <c r="Q2173" s="5">
        <f t="shared" si="238"/>
        <v>31.349999999999998</v>
      </c>
      <c r="R2173" s="5">
        <v>9.5</v>
      </c>
      <c r="S2173" s="5">
        <f t="shared" si="239"/>
        <v>31.349999999999998</v>
      </c>
      <c r="T2173" s="5">
        <v>9.5</v>
      </c>
      <c r="U2173" s="8">
        <f t="shared" si="240"/>
        <v>28.215</v>
      </c>
      <c r="V2173" s="5">
        <f t="shared" si="241"/>
        <v>8.5500000000000007</v>
      </c>
      <c r="W2173" s="12">
        <v>27.843039999999998</v>
      </c>
      <c r="X2173" s="12">
        <v>-115.14313</v>
      </c>
      <c r="Y2173" s="4">
        <f t="shared" si="244"/>
        <v>32</v>
      </c>
      <c r="Z2173" s="4"/>
      <c r="AA2173" s="4">
        <v>8</v>
      </c>
      <c r="AB2173" s="4" t="s">
        <v>605</v>
      </c>
      <c r="AC2173" s="4">
        <v>2</v>
      </c>
      <c r="AD2173" s="4" t="s">
        <v>38</v>
      </c>
      <c r="AE2173" s="4">
        <v>30</v>
      </c>
      <c r="AF2173" s="4"/>
      <c r="AG2173" s="4" t="s">
        <v>336</v>
      </c>
    </row>
    <row r="2174" spans="1:33">
      <c r="A2174" s="4" t="s">
        <v>396</v>
      </c>
      <c r="B2174" s="4" t="s">
        <v>393</v>
      </c>
      <c r="C2174" s="28">
        <v>40025</v>
      </c>
      <c r="D2174" s="4">
        <v>2009</v>
      </c>
      <c r="E2174" s="33">
        <v>0.52152777777777781</v>
      </c>
      <c r="F2174" s="33">
        <v>0.52847222222222223</v>
      </c>
      <c r="G2174" s="33">
        <f t="shared" si="236"/>
        <v>6.9444444444444198E-3</v>
      </c>
      <c r="H2174" s="4">
        <v>2</v>
      </c>
      <c r="I2174" s="5">
        <v>2</v>
      </c>
      <c r="J2174" s="5">
        <v>18</v>
      </c>
      <c r="K2174" s="4">
        <v>18</v>
      </c>
      <c r="L2174" s="4" t="s">
        <v>52</v>
      </c>
      <c r="M2174" s="4" t="s">
        <v>53</v>
      </c>
      <c r="N2174" s="4">
        <v>2</v>
      </c>
      <c r="O2174" s="5">
        <f t="shared" si="237"/>
        <v>25.08</v>
      </c>
      <c r="P2174" s="5">
        <v>7.6</v>
      </c>
      <c r="Q2174" s="5">
        <f t="shared" si="238"/>
        <v>31.349999999999998</v>
      </c>
      <c r="R2174" s="5">
        <v>9.5</v>
      </c>
      <c r="S2174" s="5">
        <f t="shared" si="239"/>
        <v>31.349999999999998</v>
      </c>
      <c r="T2174" s="5">
        <v>9.5</v>
      </c>
      <c r="U2174" s="8">
        <f t="shared" si="240"/>
        <v>28.215</v>
      </c>
      <c r="V2174" s="5">
        <f t="shared" si="241"/>
        <v>8.5500000000000007</v>
      </c>
      <c r="W2174" s="12">
        <v>27.843039999999998</v>
      </c>
      <c r="X2174" s="12">
        <v>-115.14313</v>
      </c>
      <c r="Y2174" s="4">
        <f t="shared" si="244"/>
        <v>32</v>
      </c>
      <c r="Z2174" s="4"/>
      <c r="AA2174" s="4">
        <v>8</v>
      </c>
      <c r="AB2174" s="4" t="s">
        <v>618</v>
      </c>
      <c r="AC2174" s="4">
        <v>2</v>
      </c>
      <c r="AD2174" s="4" t="s">
        <v>38</v>
      </c>
      <c r="AE2174" s="4">
        <v>30</v>
      </c>
      <c r="AF2174" s="4"/>
      <c r="AG2174" s="4"/>
    </row>
    <row r="2175" spans="1:33">
      <c r="A2175" s="4" t="s">
        <v>396</v>
      </c>
      <c r="B2175" s="4" t="s">
        <v>393</v>
      </c>
      <c r="C2175" s="28">
        <v>40025</v>
      </c>
      <c r="D2175" s="4">
        <v>2009</v>
      </c>
      <c r="E2175" s="33">
        <v>0.52152777777777781</v>
      </c>
      <c r="F2175" s="33">
        <v>0.52847222222222223</v>
      </c>
      <c r="G2175" s="33">
        <f t="shared" si="236"/>
        <v>6.9444444444444198E-3</v>
      </c>
      <c r="H2175" s="4">
        <v>2</v>
      </c>
      <c r="I2175" s="5">
        <v>2</v>
      </c>
      <c r="J2175" s="5">
        <v>18</v>
      </c>
      <c r="K2175" s="4">
        <v>18</v>
      </c>
      <c r="L2175" s="4" t="s">
        <v>52</v>
      </c>
      <c r="M2175" s="4" t="s">
        <v>53</v>
      </c>
      <c r="N2175" s="4">
        <v>2</v>
      </c>
      <c r="O2175" s="5">
        <f t="shared" si="237"/>
        <v>25.08</v>
      </c>
      <c r="P2175" s="5">
        <v>7.6</v>
      </c>
      <c r="Q2175" s="5">
        <f t="shared" si="238"/>
        <v>31.349999999999998</v>
      </c>
      <c r="R2175" s="5">
        <v>9.5</v>
      </c>
      <c r="S2175" s="5">
        <f t="shared" si="239"/>
        <v>31.349999999999998</v>
      </c>
      <c r="T2175" s="5">
        <v>9.5</v>
      </c>
      <c r="U2175" s="8">
        <f t="shared" si="240"/>
        <v>28.215</v>
      </c>
      <c r="V2175" s="5">
        <f t="shared" si="241"/>
        <v>8.5500000000000007</v>
      </c>
      <c r="W2175" s="12">
        <v>27.843039999999998</v>
      </c>
      <c r="X2175" s="12">
        <v>-115.14313</v>
      </c>
      <c r="Y2175" s="4">
        <f t="shared" si="244"/>
        <v>32</v>
      </c>
      <c r="Z2175" s="4"/>
      <c r="AA2175" s="4">
        <v>8</v>
      </c>
      <c r="AB2175" s="9" t="s">
        <v>753</v>
      </c>
      <c r="AC2175" s="4">
        <v>6</v>
      </c>
      <c r="AD2175" s="4" t="s">
        <v>38</v>
      </c>
      <c r="AE2175" s="4">
        <v>30</v>
      </c>
      <c r="AF2175" s="4"/>
      <c r="AG2175" s="4"/>
    </row>
    <row r="2176" spans="1:33">
      <c r="A2176" s="4" t="s">
        <v>396</v>
      </c>
      <c r="B2176" s="4" t="s">
        <v>393</v>
      </c>
      <c r="C2176" s="28">
        <v>40025</v>
      </c>
      <c r="D2176" s="4">
        <v>2009</v>
      </c>
      <c r="E2176" s="33">
        <v>0.52152777777777781</v>
      </c>
      <c r="F2176" s="33">
        <v>0.52847222222222223</v>
      </c>
      <c r="G2176" s="33">
        <f t="shared" si="236"/>
        <v>6.9444444444444198E-3</v>
      </c>
      <c r="H2176" s="4">
        <v>2</v>
      </c>
      <c r="I2176" s="5">
        <v>2</v>
      </c>
      <c r="J2176" s="5">
        <v>18</v>
      </c>
      <c r="K2176" s="4">
        <v>18</v>
      </c>
      <c r="L2176" s="4" t="s">
        <v>52</v>
      </c>
      <c r="M2176" s="4" t="s">
        <v>53</v>
      </c>
      <c r="N2176" s="4">
        <v>2</v>
      </c>
      <c r="O2176" s="5">
        <f t="shared" si="237"/>
        <v>25.08</v>
      </c>
      <c r="P2176" s="5">
        <v>7.6</v>
      </c>
      <c r="Q2176" s="5">
        <f t="shared" si="238"/>
        <v>31.349999999999998</v>
      </c>
      <c r="R2176" s="5">
        <v>9.5</v>
      </c>
      <c r="S2176" s="5">
        <f t="shared" si="239"/>
        <v>31.349999999999998</v>
      </c>
      <c r="T2176" s="5">
        <v>9.5</v>
      </c>
      <c r="U2176" s="8">
        <f t="shared" si="240"/>
        <v>28.215</v>
      </c>
      <c r="V2176" s="5">
        <f t="shared" si="241"/>
        <v>8.5500000000000007</v>
      </c>
      <c r="W2176" s="12">
        <v>27.843039999999998</v>
      </c>
      <c r="X2176" s="12">
        <v>-115.14313</v>
      </c>
      <c r="Y2176" s="4">
        <f t="shared" si="244"/>
        <v>32</v>
      </c>
      <c r="Z2176" s="4"/>
      <c r="AA2176" s="4">
        <v>8</v>
      </c>
      <c r="AB2176" s="4" t="s">
        <v>620</v>
      </c>
      <c r="AC2176" s="4">
        <v>2</v>
      </c>
      <c r="AD2176" s="4" t="s">
        <v>38</v>
      </c>
      <c r="AE2176" s="4">
        <v>30</v>
      </c>
      <c r="AF2176" s="4"/>
      <c r="AG2176" s="4"/>
    </row>
    <row r="2177" spans="1:33">
      <c r="A2177" s="4" t="s">
        <v>396</v>
      </c>
      <c r="B2177" s="4" t="s">
        <v>393</v>
      </c>
      <c r="C2177" s="28">
        <v>40025</v>
      </c>
      <c r="D2177" s="4">
        <v>2009</v>
      </c>
      <c r="E2177" s="33">
        <v>0.52152777777777781</v>
      </c>
      <c r="F2177" s="33">
        <v>0.52847222222222223</v>
      </c>
      <c r="G2177" s="33">
        <f t="shared" si="236"/>
        <v>6.9444444444444198E-3</v>
      </c>
      <c r="H2177" s="4">
        <v>2</v>
      </c>
      <c r="I2177" s="5">
        <v>2</v>
      </c>
      <c r="J2177" s="5">
        <v>18</v>
      </c>
      <c r="K2177" s="4">
        <v>18</v>
      </c>
      <c r="L2177" s="4" t="s">
        <v>52</v>
      </c>
      <c r="M2177" s="4" t="s">
        <v>53</v>
      </c>
      <c r="N2177" s="4">
        <v>2</v>
      </c>
      <c r="O2177" s="5">
        <f t="shared" si="237"/>
        <v>25.08</v>
      </c>
      <c r="P2177" s="5">
        <v>7.6</v>
      </c>
      <c r="Q2177" s="5">
        <f t="shared" si="238"/>
        <v>31.349999999999998</v>
      </c>
      <c r="R2177" s="5">
        <v>9.5</v>
      </c>
      <c r="S2177" s="5">
        <f t="shared" si="239"/>
        <v>31.349999999999998</v>
      </c>
      <c r="T2177" s="5">
        <v>9.5</v>
      </c>
      <c r="U2177" s="8">
        <f t="shared" si="240"/>
        <v>28.215</v>
      </c>
      <c r="V2177" s="5">
        <f t="shared" si="241"/>
        <v>8.5500000000000007</v>
      </c>
      <c r="W2177" s="12">
        <v>27.843039999999998</v>
      </c>
      <c r="X2177" s="12">
        <v>-115.14313</v>
      </c>
      <c r="Y2177" s="4">
        <f t="shared" si="244"/>
        <v>32</v>
      </c>
      <c r="Z2177" s="4"/>
      <c r="AA2177" s="4">
        <v>8</v>
      </c>
      <c r="AB2177" s="4" t="s">
        <v>614</v>
      </c>
      <c r="AC2177" s="4">
        <v>2</v>
      </c>
      <c r="AD2177" s="4" t="s">
        <v>38</v>
      </c>
      <c r="AE2177" s="4">
        <v>30</v>
      </c>
      <c r="AF2177" s="4"/>
      <c r="AG2177" s="4"/>
    </row>
    <row r="2178" spans="1:33">
      <c r="A2178" s="4" t="s">
        <v>396</v>
      </c>
      <c r="B2178" s="4" t="s">
        <v>393</v>
      </c>
      <c r="C2178" s="28">
        <v>40025</v>
      </c>
      <c r="D2178" s="4">
        <v>2009</v>
      </c>
      <c r="E2178" s="33">
        <v>0.52152777777777781</v>
      </c>
      <c r="F2178" s="33">
        <v>0.52847222222222223</v>
      </c>
      <c r="G2178" s="33">
        <f t="shared" ref="G2178:G2241" si="245">F2178-E2178</f>
        <v>6.9444444444444198E-3</v>
      </c>
      <c r="H2178" s="4">
        <v>2</v>
      </c>
      <c r="I2178" s="5">
        <v>2</v>
      </c>
      <c r="J2178" s="5">
        <v>18</v>
      </c>
      <c r="K2178" s="4">
        <v>18</v>
      </c>
      <c r="L2178" s="4" t="s">
        <v>52</v>
      </c>
      <c r="M2178" s="4" t="s">
        <v>53</v>
      </c>
      <c r="N2178" s="4">
        <v>2</v>
      </c>
      <c r="O2178" s="5">
        <f t="shared" ref="O2178:O2241" si="246">3.3*P2178</f>
        <v>25.08</v>
      </c>
      <c r="P2178" s="5">
        <v>7.6</v>
      </c>
      <c r="Q2178" s="5">
        <f t="shared" ref="Q2178:Q2241" si="247">3.3*R2178</f>
        <v>31.349999999999998</v>
      </c>
      <c r="R2178" s="5">
        <v>9.5</v>
      </c>
      <c r="S2178" s="5">
        <f t="shared" ref="S2178:S2241" si="248">3.3*T2178</f>
        <v>31.349999999999998</v>
      </c>
      <c r="T2178" s="5">
        <v>9.5</v>
      </c>
      <c r="U2178" s="8">
        <f t="shared" si="240"/>
        <v>28.215</v>
      </c>
      <c r="V2178" s="5">
        <f t="shared" si="241"/>
        <v>8.5500000000000007</v>
      </c>
      <c r="W2178" s="12">
        <v>27.843039999999998</v>
      </c>
      <c r="X2178" s="12">
        <v>-115.14313</v>
      </c>
      <c r="Y2178" s="4">
        <f t="shared" si="244"/>
        <v>32</v>
      </c>
      <c r="Z2178" s="4"/>
      <c r="AA2178" s="4">
        <v>8</v>
      </c>
      <c r="AB2178" s="4" t="s">
        <v>613</v>
      </c>
      <c r="AC2178" s="4">
        <v>107</v>
      </c>
      <c r="AD2178" s="4">
        <v>14</v>
      </c>
      <c r="AE2178" s="4">
        <v>30</v>
      </c>
      <c r="AF2178" s="4">
        <v>50</v>
      </c>
      <c r="AG2178" s="4"/>
    </row>
    <row r="2179" spans="1:33">
      <c r="A2179" s="4" t="s">
        <v>396</v>
      </c>
      <c r="B2179" s="4" t="s">
        <v>393</v>
      </c>
      <c r="C2179" s="28">
        <v>40025</v>
      </c>
      <c r="D2179" s="4">
        <v>2009</v>
      </c>
      <c r="E2179" s="33">
        <v>0.52152777777777781</v>
      </c>
      <c r="F2179" s="33">
        <v>0.52847222222222223</v>
      </c>
      <c r="G2179" s="33">
        <f t="shared" si="245"/>
        <v>6.9444444444444198E-3</v>
      </c>
      <c r="H2179" s="4">
        <v>2</v>
      </c>
      <c r="I2179" s="5">
        <v>2</v>
      </c>
      <c r="J2179" s="5">
        <v>18</v>
      </c>
      <c r="K2179" s="4">
        <v>18</v>
      </c>
      <c r="L2179" s="4" t="s">
        <v>52</v>
      </c>
      <c r="M2179" s="4" t="s">
        <v>53</v>
      </c>
      <c r="N2179" s="4">
        <v>2</v>
      </c>
      <c r="O2179" s="5">
        <f t="shared" si="246"/>
        <v>25.08</v>
      </c>
      <c r="P2179" s="5">
        <v>7.6</v>
      </c>
      <c r="Q2179" s="5">
        <f t="shared" si="247"/>
        <v>31.349999999999998</v>
      </c>
      <c r="R2179" s="5">
        <v>9.5</v>
      </c>
      <c r="S2179" s="5">
        <f t="shared" si="248"/>
        <v>31.349999999999998</v>
      </c>
      <c r="T2179" s="5">
        <v>9.5</v>
      </c>
      <c r="U2179" s="8">
        <f t="shared" ref="U2179:U2242" si="249">V2179*3.3</f>
        <v>28.215</v>
      </c>
      <c r="V2179" s="5">
        <f t="shared" ref="V2179:V2242" si="250">(R2179+P2179)/2</f>
        <v>8.5500000000000007</v>
      </c>
      <c r="W2179" s="12">
        <v>27.843039999999998</v>
      </c>
      <c r="X2179" s="12">
        <v>-115.14313</v>
      </c>
      <c r="Y2179" s="4">
        <f t="shared" si="244"/>
        <v>32</v>
      </c>
      <c r="Z2179" s="4"/>
      <c r="AA2179" s="4">
        <v>8</v>
      </c>
      <c r="AB2179" s="4" t="s">
        <v>609</v>
      </c>
      <c r="AC2179" s="4">
        <v>4</v>
      </c>
      <c r="AD2179" s="4" t="s">
        <v>38</v>
      </c>
      <c r="AE2179" s="4">
        <v>30</v>
      </c>
      <c r="AF2179" s="4"/>
      <c r="AG2179" s="4"/>
    </row>
    <row r="2180" spans="1:33">
      <c r="A2180" s="4" t="s">
        <v>396</v>
      </c>
      <c r="B2180" s="4" t="s">
        <v>393</v>
      </c>
      <c r="C2180" s="28">
        <v>40025</v>
      </c>
      <c r="D2180" s="4">
        <v>2009</v>
      </c>
      <c r="E2180" s="33">
        <v>0.52152777777777781</v>
      </c>
      <c r="F2180" s="33">
        <v>0.52847222222222223</v>
      </c>
      <c r="G2180" s="33">
        <f t="shared" si="245"/>
        <v>6.9444444444444198E-3</v>
      </c>
      <c r="H2180" s="4">
        <v>2</v>
      </c>
      <c r="I2180" s="5">
        <v>2</v>
      </c>
      <c r="J2180" s="5">
        <v>18</v>
      </c>
      <c r="K2180" s="4">
        <v>18</v>
      </c>
      <c r="L2180" s="4" t="s">
        <v>52</v>
      </c>
      <c r="M2180" s="4" t="s">
        <v>53</v>
      </c>
      <c r="N2180" s="4">
        <v>2</v>
      </c>
      <c r="O2180" s="5">
        <f t="shared" si="246"/>
        <v>25.08</v>
      </c>
      <c r="P2180" s="5">
        <v>7.6</v>
      </c>
      <c r="Q2180" s="5">
        <f t="shared" si="247"/>
        <v>31.349999999999998</v>
      </c>
      <c r="R2180" s="5">
        <v>9.5</v>
      </c>
      <c r="S2180" s="5">
        <f t="shared" si="248"/>
        <v>31.349999999999998</v>
      </c>
      <c r="T2180" s="5">
        <v>9.5</v>
      </c>
      <c r="U2180" s="8">
        <f t="shared" si="249"/>
        <v>28.215</v>
      </c>
      <c r="V2180" s="5">
        <f t="shared" si="250"/>
        <v>8.5500000000000007</v>
      </c>
      <c r="W2180" s="12">
        <v>27.843039999999998</v>
      </c>
      <c r="X2180" s="12">
        <v>-115.14313</v>
      </c>
      <c r="Y2180" s="4">
        <f t="shared" si="244"/>
        <v>32</v>
      </c>
      <c r="Z2180" s="4"/>
      <c r="AA2180" s="4">
        <v>8</v>
      </c>
      <c r="AB2180" s="4" t="s">
        <v>606</v>
      </c>
      <c r="AC2180" s="4">
        <v>100</v>
      </c>
      <c r="AD2180" s="4">
        <v>10</v>
      </c>
      <c r="AE2180" s="4">
        <v>30</v>
      </c>
      <c r="AF2180" s="4">
        <v>50</v>
      </c>
      <c r="AG2180" s="4"/>
    </row>
    <row r="2181" spans="1:33">
      <c r="A2181" s="4" t="s">
        <v>396</v>
      </c>
      <c r="B2181" s="4" t="s">
        <v>393</v>
      </c>
      <c r="C2181" s="28">
        <v>40025</v>
      </c>
      <c r="D2181" s="4">
        <v>2009</v>
      </c>
      <c r="E2181" s="33">
        <v>0.52152777777777781</v>
      </c>
      <c r="F2181" s="33">
        <v>0.52847222222222223</v>
      </c>
      <c r="G2181" s="33">
        <f t="shared" si="245"/>
        <v>6.9444444444444198E-3</v>
      </c>
      <c r="H2181" s="4">
        <v>2</v>
      </c>
      <c r="I2181" s="5">
        <v>2</v>
      </c>
      <c r="J2181" s="5">
        <v>18</v>
      </c>
      <c r="K2181" s="4">
        <v>18</v>
      </c>
      <c r="L2181" s="4" t="s">
        <v>52</v>
      </c>
      <c r="M2181" s="4" t="s">
        <v>53</v>
      </c>
      <c r="N2181" s="4">
        <v>2</v>
      </c>
      <c r="O2181" s="5">
        <f t="shared" si="246"/>
        <v>25.08</v>
      </c>
      <c r="P2181" s="5">
        <v>7.6</v>
      </c>
      <c r="Q2181" s="5">
        <f t="shared" si="247"/>
        <v>31.349999999999998</v>
      </c>
      <c r="R2181" s="5">
        <v>9.5</v>
      </c>
      <c r="S2181" s="5">
        <f t="shared" si="248"/>
        <v>31.349999999999998</v>
      </c>
      <c r="T2181" s="5">
        <v>9.5</v>
      </c>
      <c r="U2181" s="8">
        <f t="shared" si="249"/>
        <v>28.215</v>
      </c>
      <c r="V2181" s="5">
        <f t="shared" si="250"/>
        <v>8.5500000000000007</v>
      </c>
      <c r="W2181" s="12">
        <v>27.843039999999998</v>
      </c>
      <c r="X2181" s="12">
        <v>-115.14313</v>
      </c>
      <c r="Y2181" s="4">
        <f t="shared" si="244"/>
        <v>32</v>
      </c>
      <c r="Z2181" s="4"/>
      <c r="AA2181" s="4">
        <v>8</v>
      </c>
      <c r="AB2181" s="4" t="s">
        <v>607</v>
      </c>
      <c r="AC2181" s="4">
        <v>7</v>
      </c>
      <c r="AD2181" s="4" t="s">
        <v>38</v>
      </c>
      <c r="AE2181" s="4">
        <v>30</v>
      </c>
      <c r="AF2181" s="4"/>
      <c r="AG2181" s="4"/>
    </row>
    <row r="2182" spans="1:33">
      <c r="A2182" s="4" t="s">
        <v>397</v>
      </c>
      <c r="B2182" s="4" t="s">
        <v>34</v>
      </c>
      <c r="C2182" s="28">
        <v>40028</v>
      </c>
      <c r="D2182" s="4">
        <v>2009</v>
      </c>
      <c r="E2182" s="33">
        <v>0.41666666666666669</v>
      </c>
      <c r="F2182" s="33">
        <v>0.42291666666666666</v>
      </c>
      <c r="G2182" s="33">
        <f t="shared" si="245"/>
        <v>6.2499999999999778E-3</v>
      </c>
      <c r="H2182" s="4">
        <v>2</v>
      </c>
      <c r="I2182" s="5">
        <v>1</v>
      </c>
      <c r="J2182" s="5">
        <v>19</v>
      </c>
      <c r="K2182" s="4">
        <v>19</v>
      </c>
      <c r="L2182" s="4" t="s">
        <v>52</v>
      </c>
      <c r="M2182" s="4" t="s">
        <v>53</v>
      </c>
      <c r="N2182" s="4">
        <v>2</v>
      </c>
      <c r="O2182" s="5">
        <f t="shared" si="246"/>
        <v>46.859999999999992</v>
      </c>
      <c r="P2182" s="5">
        <v>14.2</v>
      </c>
      <c r="Q2182" s="5">
        <f t="shared" si="247"/>
        <v>50.16</v>
      </c>
      <c r="R2182" s="5">
        <v>15.2</v>
      </c>
      <c r="S2182" s="5">
        <f t="shared" si="248"/>
        <v>50.16</v>
      </c>
      <c r="T2182" s="5">
        <v>15.2</v>
      </c>
      <c r="U2182" s="8">
        <f t="shared" si="249"/>
        <v>48.51</v>
      </c>
      <c r="V2182" s="5">
        <f t="shared" si="250"/>
        <v>14.7</v>
      </c>
      <c r="W2182" s="12">
        <v>27.842289999999998</v>
      </c>
      <c r="X2182" s="12">
        <v>-115.14378000000001</v>
      </c>
      <c r="Y2182" s="4">
        <f t="shared" si="244"/>
        <v>32</v>
      </c>
      <c r="Z2182" s="4"/>
      <c r="AA2182" s="4">
        <v>8</v>
      </c>
      <c r="AB2182" s="4" t="s">
        <v>618</v>
      </c>
      <c r="AC2182" s="4">
        <v>1</v>
      </c>
      <c r="AD2182" s="4" t="s">
        <v>38</v>
      </c>
      <c r="AE2182" s="4">
        <v>300</v>
      </c>
      <c r="AF2182" s="4"/>
      <c r="AG2182" s="4"/>
    </row>
    <row r="2183" spans="1:33">
      <c r="A2183" s="4" t="s">
        <v>397</v>
      </c>
      <c r="B2183" s="4" t="s">
        <v>34</v>
      </c>
      <c r="C2183" s="28">
        <v>40028</v>
      </c>
      <c r="D2183" s="4">
        <v>2009</v>
      </c>
      <c r="E2183" s="33">
        <v>0.41666666666666669</v>
      </c>
      <c r="F2183" s="33">
        <v>0.42291666666666666</v>
      </c>
      <c r="G2183" s="33">
        <f t="shared" si="245"/>
        <v>6.2499999999999778E-3</v>
      </c>
      <c r="H2183" s="4">
        <v>2</v>
      </c>
      <c r="I2183" s="5">
        <v>1</v>
      </c>
      <c r="J2183" s="5">
        <v>19</v>
      </c>
      <c r="K2183" s="4">
        <v>19</v>
      </c>
      <c r="L2183" s="4" t="s">
        <v>52</v>
      </c>
      <c r="M2183" s="4" t="s">
        <v>53</v>
      </c>
      <c r="N2183" s="4">
        <v>2</v>
      </c>
      <c r="O2183" s="5">
        <f t="shared" si="246"/>
        <v>46.859999999999992</v>
      </c>
      <c r="P2183" s="5">
        <v>14.2</v>
      </c>
      <c r="Q2183" s="5">
        <f t="shared" si="247"/>
        <v>50.16</v>
      </c>
      <c r="R2183" s="5">
        <v>15.2</v>
      </c>
      <c r="S2183" s="5">
        <f t="shared" si="248"/>
        <v>50.16</v>
      </c>
      <c r="T2183" s="5">
        <v>15.2</v>
      </c>
      <c r="U2183" s="8">
        <f t="shared" si="249"/>
        <v>48.51</v>
      </c>
      <c r="V2183" s="5">
        <f t="shared" si="250"/>
        <v>14.7</v>
      </c>
      <c r="W2183" s="12">
        <v>27.842289999999998</v>
      </c>
      <c r="X2183" s="12">
        <v>-115.14378000000001</v>
      </c>
      <c r="Y2183" s="4">
        <f t="shared" si="244"/>
        <v>32</v>
      </c>
      <c r="Z2183" s="4"/>
      <c r="AA2183" s="4">
        <v>8</v>
      </c>
      <c r="AB2183" s="9" t="s">
        <v>753</v>
      </c>
      <c r="AC2183" s="4">
        <v>4</v>
      </c>
      <c r="AD2183" s="4" t="s">
        <v>38</v>
      </c>
      <c r="AE2183" s="4">
        <v>300</v>
      </c>
      <c r="AF2183" s="4"/>
      <c r="AG2183" s="4"/>
    </row>
    <row r="2184" spans="1:33">
      <c r="A2184" s="4" t="s">
        <v>397</v>
      </c>
      <c r="B2184" s="4" t="s">
        <v>34</v>
      </c>
      <c r="C2184" s="28">
        <v>40028</v>
      </c>
      <c r="D2184" s="4">
        <v>2009</v>
      </c>
      <c r="E2184" s="33">
        <v>0.41666666666666669</v>
      </c>
      <c r="F2184" s="33">
        <v>0.42291666666666666</v>
      </c>
      <c r="G2184" s="33">
        <f t="shared" si="245"/>
        <v>6.2499999999999778E-3</v>
      </c>
      <c r="H2184" s="4">
        <v>2</v>
      </c>
      <c r="I2184" s="5">
        <v>1</v>
      </c>
      <c r="J2184" s="5">
        <v>19</v>
      </c>
      <c r="K2184" s="4">
        <v>19</v>
      </c>
      <c r="L2184" s="4" t="s">
        <v>52</v>
      </c>
      <c r="M2184" s="4" t="s">
        <v>53</v>
      </c>
      <c r="N2184" s="4">
        <v>2</v>
      </c>
      <c r="O2184" s="5">
        <f t="shared" si="246"/>
        <v>46.859999999999992</v>
      </c>
      <c r="P2184" s="5">
        <v>14.2</v>
      </c>
      <c r="Q2184" s="5">
        <f t="shared" si="247"/>
        <v>50.16</v>
      </c>
      <c r="R2184" s="5">
        <v>15.2</v>
      </c>
      <c r="S2184" s="5">
        <f t="shared" si="248"/>
        <v>50.16</v>
      </c>
      <c r="T2184" s="5">
        <v>15.2</v>
      </c>
      <c r="U2184" s="8">
        <f t="shared" si="249"/>
        <v>48.51</v>
      </c>
      <c r="V2184" s="5">
        <f t="shared" si="250"/>
        <v>14.7</v>
      </c>
      <c r="W2184" s="12">
        <v>27.842289999999998</v>
      </c>
      <c r="X2184" s="12">
        <v>-115.14378000000001</v>
      </c>
      <c r="Y2184" s="4">
        <f t="shared" si="244"/>
        <v>32</v>
      </c>
      <c r="Z2184" s="4"/>
      <c r="AA2184" s="4">
        <v>8</v>
      </c>
      <c r="AB2184" s="4" t="s">
        <v>619</v>
      </c>
      <c r="AC2184" s="4">
        <v>3</v>
      </c>
      <c r="AD2184" s="4" t="s">
        <v>38</v>
      </c>
      <c r="AE2184" s="4">
        <v>300</v>
      </c>
      <c r="AF2184" s="4"/>
      <c r="AG2184" s="4"/>
    </row>
    <row r="2185" spans="1:33">
      <c r="A2185" s="4" t="s">
        <v>397</v>
      </c>
      <c r="B2185" s="4" t="s">
        <v>34</v>
      </c>
      <c r="C2185" s="28">
        <v>40028</v>
      </c>
      <c r="D2185" s="4">
        <v>2009</v>
      </c>
      <c r="E2185" s="33">
        <v>0.41666666666666669</v>
      </c>
      <c r="F2185" s="33">
        <v>0.42291666666666666</v>
      </c>
      <c r="G2185" s="33">
        <f t="shared" si="245"/>
        <v>6.2499999999999778E-3</v>
      </c>
      <c r="H2185" s="4">
        <v>2</v>
      </c>
      <c r="I2185" s="5">
        <v>1</v>
      </c>
      <c r="J2185" s="5">
        <v>19</v>
      </c>
      <c r="K2185" s="4">
        <v>19</v>
      </c>
      <c r="L2185" s="4" t="s">
        <v>52</v>
      </c>
      <c r="M2185" s="4" t="s">
        <v>53</v>
      </c>
      <c r="N2185" s="4">
        <v>2</v>
      </c>
      <c r="O2185" s="5">
        <f t="shared" si="246"/>
        <v>46.859999999999992</v>
      </c>
      <c r="P2185" s="5">
        <v>14.2</v>
      </c>
      <c r="Q2185" s="5">
        <f t="shared" si="247"/>
        <v>50.16</v>
      </c>
      <c r="R2185" s="5">
        <v>15.2</v>
      </c>
      <c r="S2185" s="5">
        <f t="shared" si="248"/>
        <v>50.16</v>
      </c>
      <c r="T2185" s="5">
        <v>15.2</v>
      </c>
      <c r="U2185" s="8">
        <f t="shared" si="249"/>
        <v>48.51</v>
      </c>
      <c r="V2185" s="5">
        <f t="shared" si="250"/>
        <v>14.7</v>
      </c>
      <c r="W2185" s="12">
        <v>27.842289999999998</v>
      </c>
      <c r="X2185" s="12">
        <v>-115.14378000000001</v>
      </c>
      <c r="Y2185" s="4">
        <f t="shared" si="244"/>
        <v>32</v>
      </c>
      <c r="Z2185" s="4"/>
      <c r="AA2185" s="4">
        <v>8</v>
      </c>
      <c r="AB2185" s="4" t="s">
        <v>614</v>
      </c>
      <c r="AC2185" s="4">
        <v>18</v>
      </c>
      <c r="AD2185" s="4" t="s">
        <v>38</v>
      </c>
      <c r="AE2185" s="4">
        <v>300</v>
      </c>
      <c r="AF2185" s="4"/>
      <c r="AG2185" s="4"/>
    </row>
    <row r="2186" spans="1:33">
      <c r="A2186" s="4" t="s">
        <v>397</v>
      </c>
      <c r="B2186" s="4" t="s">
        <v>34</v>
      </c>
      <c r="C2186" s="28">
        <v>40028</v>
      </c>
      <c r="D2186" s="4">
        <v>2009</v>
      </c>
      <c r="E2186" s="33">
        <v>0.41666666666666669</v>
      </c>
      <c r="F2186" s="33">
        <v>0.42291666666666666</v>
      </c>
      <c r="G2186" s="33">
        <f t="shared" si="245"/>
        <v>6.2499999999999778E-3</v>
      </c>
      <c r="H2186" s="4">
        <v>2</v>
      </c>
      <c r="I2186" s="5">
        <v>1</v>
      </c>
      <c r="J2186" s="5">
        <v>19</v>
      </c>
      <c r="K2186" s="4">
        <v>19</v>
      </c>
      <c r="L2186" s="4" t="s">
        <v>52</v>
      </c>
      <c r="M2186" s="4" t="s">
        <v>53</v>
      </c>
      <c r="N2186" s="4">
        <v>2</v>
      </c>
      <c r="O2186" s="5">
        <f t="shared" si="246"/>
        <v>46.859999999999992</v>
      </c>
      <c r="P2186" s="5">
        <v>14.2</v>
      </c>
      <c r="Q2186" s="5">
        <f t="shared" si="247"/>
        <v>50.16</v>
      </c>
      <c r="R2186" s="5">
        <v>15.2</v>
      </c>
      <c r="S2186" s="5">
        <f t="shared" si="248"/>
        <v>50.16</v>
      </c>
      <c r="T2186" s="5">
        <v>15.2</v>
      </c>
      <c r="U2186" s="8">
        <f t="shared" si="249"/>
        <v>48.51</v>
      </c>
      <c r="V2186" s="5">
        <f t="shared" si="250"/>
        <v>14.7</v>
      </c>
      <c r="W2186" s="12">
        <v>27.842289999999998</v>
      </c>
      <c r="X2186" s="12">
        <v>-115.14378000000001</v>
      </c>
      <c r="Y2186" s="4">
        <f t="shared" si="244"/>
        <v>32</v>
      </c>
      <c r="Z2186" s="4"/>
      <c r="AA2186" s="4">
        <v>8</v>
      </c>
      <c r="AB2186" s="4" t="s">
        <v>613</v>
      </c>
      <c r="AC2186" s="4">
        <v>300</v>
      </c>
      <c r="AD2186" s="4">
        <v>5</v>
      </c>
      <c r="AE2186" s="4">
        <v>300</v>
      </c>
      <c r="AF2186" s="4">
        <v>50</v>
      </c>
      <c r="AG2186" s="4"/>
    </row>
    <row r="2187" spans="1:33">
      <c r="A2187" s="4" t="s">
        <v>397</v>
      </c>
      <c r="B2187" s="4" t="s">
        <v>34</v>
      </c>
      <c r="C2187" s="28">
        <v>40028</v>
      </c>
      <c r="D2187" s="4">
        <v>2009</v>
      </c>
      <c r="E2187" s="33">
        <v>0.41666666666666669</v>
      </c>
      <c r="F2187" s="33">
        <v>0.42291666666666666</v>
      </c>
      <c r="G2187" s="33">
        <f t="shared" si="245"/>
        <v>6.2499999999999778E-3</v>
      </c>
      <c r="H2187" s="4">
        <v>2</v>
      </c>
      <c r="I2187" s="5">
        <v>1</v>
      </c>
      <c r="J2187" s="5">
        <v>19</v>
      </c>
      <c r="K2187" s="4">
        <v>19</v>
      </c>
      <c r="L2187" s="4" t="s">
        <v>52</v>
      </c>
      <c r="M2187" s="4" t="s">
        <v>53</v>
      </c>
      <c r="N2187" s="4">
        <v>2</v>
      </c>
      <c r="O2187" s="5">
        <f t="shared" si="246"/>
        <v>46.859999999999992</v>
      </c>
      <c r="P2187" s="5">
        <v>14.2</v>
      </c>
      <c r="Q2187" s="5">
        <f t="shared" si="247"/>
        <v>50.16</v>
      </c>
      <c r="R2187" s="5">
        <v>15.2</v>
      </c>
      <c r="S2187" s="5">
        <f t="shared" si="248"/>
        <v>50.16</v>
      </c>
      <c r="T2187" s="5">
        <v>15.2</v>
      </c>
      <c r="U2187" s="8">
        <f t="shared" si="249"/>
        <v>48.51</v>
      </c>
      <c r="V2187" s="5">
        <f t="shared" si="250"/>
        <v>14.7</v>
      </c>
      <c r="W2187" s="12">
        <v>27.842289999999998</v>
      </c>
      <c r="X2187" s="12">
        <v>-115.14378000000001</v>
      </c>
      <c r="Y2187" s="4">
        <f t="shared" si="244"/>
        <v>32</v>
      </c>
      <c r="Z2187" s="4"/>
      <c r="AA2187" s="4">
        <v>8</v>
      </c>
      <c r="AB2187" s="4" t="s">
        <v>609</v>
      </c>
      <c r="AC2187" s="4">
        <v>5</v>
      </c>
      <c r="AD2187" s="4" t="s">
        <v>38</v>
      </c>
      <c r="AE2187" s="4">
        <v>300</v>
      </c>
      <c r="AF2187" s="4"/>
      <c r="AG2187" s="4"/>
    </row>
    <row r="2188" spans="1:33">
      <c r="A2188" s="4" t="s">
        <v>397</v>
      </c>
      <c r="B2188" s="4" t="s">
        <v>34</v>
      </c>
      <c r="C2188" s="28">
        <v>40028</v>
      </c>
      <c r="D2188" s="4">
        <v>2009</v>
      </c>
      <c r="E2188" s="33">
        <v>0.41666666666666669</v>
      </c>
      <c r="F2188" s="33">
        <v>0.42291666666666666</v>
      </c>
      <c r="G2188" s="33">
        <f t="shared" si="245"/>
        <v>6.2499999999999778E-3</v>
      </c>
      <c r="H2188" s="4">
        <v>2</v>
      </c>
      <c r="I2188" s="5">
        <v>1</v>
      </c>
      <c r="J2188" s="5">
        <v>19</v>
      </c>
      <c r="K2188" s="4">
        <v>19</v>
      </c>
      <c r="L2188" s="4" t="s">
        <v>52</v>
      </c>
      <c r="M2188" s="4" t="s">
        <v>53</v>
      </c>
      <c r="N2188" s="4">
        <v>2</v>
      </c>
      <c r="O2188" s="5">
        <f t="shared" si="246"/>
        <v>46.859999999999992</v>
      </c>
      <c r="P2188" s="5">
        <v>14.2</v>
      </c>
      <c r="Q2188" s="5">
        <f t="shared" si="247"/>
        <v>50.16</v>
      </c>
      <c r="R2188" s="5">
        <v>15.2</v>
      </c>
      <c r="S2188" s="5">
        <f t="shared" si="248"/>
        <v>50.16</v>
      </c>
      <c r="T2188" s="5">
        <v>15.2</v>
      </c>
      <c r="U2188" s="8">
        <f t="shared" si="249"/>
        <v>48.51</v>
      </c>
      <c r="V2188" s="5">
        <f t="shared" si="250"/>
        <v>14.7</v>
      </c>
      <c r="W2188" s="12">
        <v>27.842289999999998</v>
      </c>
      <c r="X2188" s="12">
        <v>-115.14378000000001</v>
      </c>
      <c r="Y2188" s="4">
        <f t="shared" si="244"/>
        <v>32</v>
      </c>
      <c r="Z2188" s="4"/>
      <c r="AA2188" s="4">
        <v>8</v>
      </c>
      <c r="AB2188" s="4" t="s">
        <v>610</v>
      </c>
      <c r="AC2188" s="4">
        <v>2</v>
      </c>
      <c r="AD2188" s="4" t="s">
        <v>38</v>
      </c>
      <c r="AE2188" s="4">
        <v>300</v>
      </c>
      <c r="AF2188" s="4"/>
      <c r="AG2188" s="4"/>
    </row>
    <row r="2189" spans="1:33">
      <c r="A2189" s="4" t="s">
        <v>397</v>
      </c>
      <c r="B2189" s="4" t="s">
        <v>34</v>
      </c>
      <c r="C2189" s="28">
        <v>40028</v>
      </c>
      <c r="D2189" s="4">
        <v>2009</v>
      </c>
      <c r="E2189" s="33">
        <v>0.41666666666666669</v>
      </c>
      <c r="F2189" s="33">
        <v>0.42291666666666666</v>
      </c>
      <c r="G2189" s="33">
        <f t="shared" si="245"/>
        <v>6.2499999999999778E-3</v>
      </c>
      <c r="H2189" s="4">
        <v>2</v>
      </c>
      <c r="I2189" s="5">
        <v>1</v>
      </c>
      <c r="J2189" s="5">
        <v>19</v>
      </c>
      <c r="K2189" s="4">
        <v>19</v>
      </c>
      <c r="L2189" s="4" t="s">
        <v>52</v>
      </c>
      <c r="M2189" s="4" t="s">
        <v>53</v>
      </c>
      <c r="N2189" s="4">
        <v>2</v>
      </c>
      <c r="O2189" s="5">
        <f t="shared" si="246"/>
        <v>46.859999999999992</v>
      </c>
      <c r="P2189" s="5">
        <v>14.2</v>
      </c>
      <c r="Q2189" s="5">
        <f t="shared" si="247"/>
        <v>50.16</v>
      </c>
      <c r="R2189" s="5">
        <v>15.2</v>
      </c>
      <c r="S2189" s="5">
        <f t="shared" si="248"/>
        <v>50.16</v>
      </c>
      <c r="T2189" s="5">
        <v>15.2</v>
      </c>
      <c r="U2189" s="8">
        <f t="shared" si="249"/>
        <v>48.51</v>
      </c>
      <c r="V2189" s="5">
        <f t="shared" si="250"/>
        <v>14.7</v>
      </c>
      <c r="W2189" s="12">
        <v>27.842289999999998</v>
      </c>
      <c r="X2189" s="12">
        <v>-115.14378000000001</v>
      </c>
      <c r="Y2189" s="4">
        <f t="shared" si="244"/>
        <v>32</v>
      </c>
      <c r="Z2189" s="4"/>
      <c r="AA2189" s="4">
        <v>8</v>
      </c>
      <c r="AB2189" s="4" t="s">
        <v>606</v>
      </c>
      <c r="AC2189" s="4">
        <v>1</v>
      </c>
      <c r="AD2189" s="4" t="s">
        <v>38</v>
      </c>
      <c r="AE2189" s="4">
        <v>300</v>
      </c>
      <c r="AF2189" s="4"/>
      <c r="AG2189" s="4"/>
    </row>
    <row r="2190" spans="1:33">
      <c r="A2190" s="4" t="s">
        <v>397</v>
      </c>
      <c r="B2190" s="4" t="s">
        <v>34</v>
      </c>
      <c r="C2190" s="28">
        <v>40028</v>
      </c>
      <c r="D2190" s="4">
        <v>2009</v>
      </c>
      <c r="E2190" s="33">
        <v>0.41666666666666669</v>
      </c>
      <c r="F2190" s="33">
        <v>0.42291666666666666</v>
      </c>
      <c r="G2190" s="33">
        <f t="shared" si="245"/>
        <v>6.2499999999999778E-3</v>
      </c>
      <c r="H2190" s="4">
        <v>2</v>
      </c>
      <c r="I2190" s="5">
        <v>1</v>
      </c>
      <c r="J2190" s="5">
        <v>19</v>
      </c>
      <c r="K2190" s="4">
        <v>19</v>
      </c>
      <c r="L2190" s="4" t="s">
        <v>52</v>
      </c>
      <c r="M2190" s="4" t="s">
        <v>53</v>
      </c>
      <c r="N2190" s="4">
        <v>2</v>
      </c>
      <c r="O2190" s="5">
        <f t="shared" si="246"/>
        <v>46.859999999999992</v>
      </c>
      <c r="P2190" s="5">
        <v>14.2</v>
      </c>
      <c r="Q2190" s="5">
        <f t="shared" si="247"/>
        <v>50.16</v>
      </c>
      <c r="R2190" s="5">
        <v>15.2</v>
      </c>
      <c r="S2190" s="5">
        <f t="shared" si="248"/>
        <v>50.16</v>
      </c>
      <c r="T2190" s="5">
        <v>15.2</v>
      </c>
      <c r="U2190" s="8">
        <f t="shared" si="249"/>
        <v>48.51</v>
      </c>
      <c r="V2190" s="5">
        <f t="shared" si="250"/>
        <v>14.7</v>
      </c>
      <c r="W2190" s="12">
        <v>27.842289999999998</v>
      </c>
      <c r="X2190" s="12">
        <v>-115.14378000000001</v>
      </c>
      <c r="Y2190" s="4">
        <f t="shared" si="244"/>
        <v>32</v>
      </c>
      <c r="Z2190" s="4"/>
      <c r="AA2190" s="4">
        <v>8</v>
      </c>
      <c r="AB2190" s="4" t="s">
        <v>607</v>
      </c>
      <c r="AC2190" s="4">
        <v>4</v>
      </c>
      <c r="AD2190" s="4" t="s">
        <v>38</v>
      </c>
      <c r="AE2190" s="4">
        <v>300</v>
      </c>
      <c r="AF2190" s="4"/>
      <c r="AG2190" s="4"/>
    </row>
    <row r="2191" spans="1:33">
      <c r="A2191" s="4" t="s">
        <v>397</v>
      </c>
      <c r="B2191" s="4" t="s">
        <v>34</v>
      </c>
      <c r="C2191" s="28">
        <v>40028</v>
      </c>
      <c r="D2191" s="4">
        <v>2009</v>
      </c>
      <c r="E2191" s="33">
        <v>0.41666666666666669</v>
      </c>
      <c r="F2191" s="33">
        <v>0.42291666666666666</v>
      </c>
      <c r="G2191" s="33">
        <f t="shared" si="245"/>
        <v>6.2499999999999778E-3</v>
      </c>
      <c r="H2191" s="4">
        <v>2</v>
      </c>
      <c r="I2191" s="5">
        <v>1</v>
      </c>
      <c r="J2191" s="5">
        <v>19</v>
      </c>
      <c r="K2191" s="4">
        <v>19</v>
      </c>
      <c r="L2191" s="4" t="s">
        <v>52</v>
      </c>
      <c r="M2191" s="4" t="s">
        <v>53</v>
      </c>
      <c r="N2191" s="4">
        <v>2</v>
      </c>
      <c r="O2191" s="5">
        <f t="shared" si="246"/>
        <v>46.859999999999992</v>
      </c>
      <c r="P2191" s="5">
        <v>14.2</v>
      </c>
      <c r="Q2191" s="5">
        <f t="shared" si="247"/>
        <v>50.16</v>
      </c>
      <c r="R2191" s="5">
        <v>15.2</v>
      </c>
      <c r="S2191" s="5">
        <f t="shared" si="248"/>
        <v>50.16</v>
      </c>
      <c r="T2191" s="5">
        <v>15.2</v>
      </c>
      <c r="U2191" s="8">
        <f t="shared" si="249"/>
        <v>48.51</v>
      </c>
      <c r="V2191" s="5">
        <f t="shared" si="250"/>
        <v>14.7</v>
      </c>
      <c r="W2191" s="12">
        <v>27.842289999999998</v>
      </c>
      <c r="X2191" s="12">
        <v>-115.14378000000001</v>
      </c>
      <c r="Y2191" s="4">
        <f t="shared" si="244"/>
        <v>32</v>
      </c>
      <c r="Z2191" s="4"/>
      <c r="AA2191" s="4">
        <v>8</v>
      </c>
      <c r="AB2191" s="4" t="s">
        <v>611</v>
      </c>
      <c r="AC2191" s="4">
        <v>1</v>
      </c>
      <c r="AD2191" s="4" t="s">
        <v>38</v>
      </c>
      <c r="AE2191" s="4">
        <v>300</v>
      </c>
      <c r="AF2191" s="4"/>
      <c r="AG2191" s="4"/>
    </row>
    <row r="2192" spans="1:33">
      <c r="A2192" s="4" t="s">
        <v>398</v>
      </c>
      <c r="B2192" s="4" t="s">
        <v>223</v>
      </c>
      <c r="C2192" s="28">
        <v>40028</v>
      </c>
      <c r="D2192" s="4">
        <v>2009</v>
      </c>
      <c r="E2192" s="33">
        <v>0.41319444444444442</v>
      </c>
      <c r="F2192" s="33">
        <v>0.4201388888888889</v>
      </c>
      <c r="G2192" s="33">
        <f t="shared" si="245"/>
        <v>6.9444444444444753E-3</v>
      </c>
      <c r="H2192" s="4">
        <v>2</v>
      </c>
      <c r="I2192" s="5">
        <v>1</v>
      </c>
      <c r="J2192" s="5">
        <v>20</v>
      </c>
      <c r="K2192" s="4">
        <v>20</v>
      </c>
      <c r="L2192" s="4" t="s">
        <v>52</v>
      </c>
      <c r="M2192" s="4" t="s">
        <v>53</v>
      </c>
      <c r="N2192" s="4">
        <v>2</v>
      </c>
      <c r="O2192" s="5">
        <f t="shared" si="246"/>
        <v>48.839999999999996</v>
      </c>
      <c r="P2192" s="5">
        <v>14.8</v>
      </c>
      <c r="Q2192" s="5">
        <f t="shared" si="247"/>
        <v>49.5</v>
      </c>
      <c r="R2192" s="5">
        <v>15</v>
      </c>
      <c r="S2192" s="5">
        <f t="shared" si="248"/>
        <v>49.5</v>
      </c>
      <c r="T2192" s="5">
        <v>15</v>
      </c>
      <c r="U2192" s="8">
        <f t="shared" si="249"/>
        <v>49.17</v>
      </c>
      <c r="V2192" s="5">
        <f t="shared" si="250"/>
        <v>14.9</v>
      </c>
      <c r="W2192" s="12">
        <v>27.842289999999998</v>
      </c>
      <c r="X2192" s="12">
        <v>-115.14378000000001</v>
      </c>
      <c r="Y2192" s="4">
        <f t="shared" si="244"/>
        <v>59</v>
      </c>
      <c r="Z2192" s="4">
        <v>15</v>
      </c>
      <c r="AA2192" s="4">
        <v>10</v>
      </c>
      <c r="AB2192" s="4" t="s">
        <v>604</v>
      </c>
      <c r="AC2192" s="4">
        <v>3</v>
      </c>
      <c r="AD2192" s="4" t="s">
        <v>38</v>
      </c>
      <c r="AE2192" s="4">
        <v>370</v>
      </c>
      <c r="AF2192" s="4"/>
      <c r="AG2192" s="4" t="s">
        <v>336</v>
      </c>
    </row>
    <row r="2193" spans="1:33">
      <c r="A2193" s="4" t="s">
        <v>398</v>
      </c>
      <c r="B2193" s="4" t="s">
        <v>223</v>
      </c>
      <c r="C2193" s="28">
        <v>40028</v>
      </c>
      <c r="D2193" s="4">
        <v>2009</v>
      </c>
      <c r="E2193" s="33">
        <v>0.41319444444444442</v>
      </c>
      <c r="F2193" s="33">
        <v>0.4201388888888889</v>
      </c>
      <c r="G2193" s="33">
        <f t="shared" si="245"/>
        <v>6.9444444444444753E-3</v>
      </c>
      <c r="H2193" s="4">
        <v>2</v>
      </c>
      <c r="I2193" s="5">
        <v>1</v>
      </c>
      <c r="J2193" s="5">
        <v>20</v>
      </c>
      <c r="K2193" s="4">
        <v>20</v>
      </c>
      <c r="L2193" s="4" t="s">
        <v>52</v>
      </c>
      <c r="M2193" s="4" t="s">
        <v>53</v>
      </c>
      <c r="N2193" s="4">
        <v>2</v>
      </c>
      <c r="O2193" s="5">
        <f t="shared" si="246"/>
        <v>48.839999999999996</v>
      </c>
      <c r="P2193" s="5">
        <v>14.8</v>
      </c>
      <c r="Q2193" s="5">
        <f t="shared" si="247"/>
        <v>49.5</v>
      </c>
      <c r="R2193" s="5">
        <v>15</v>
      </c>
      <c r="S2193" s="5">
        <f t="shared" si="248"/>
        <v>49.5</v>
      </c>
      <c r="T2193" s="5">
        <v>15</v>
      </c>
      <c r="U2193" s="8">
        <f t="shared" si="249"/>
        <v>49.17</v>
      </c>
      <c r="V2193" s="5">
        <f t="shared" si="250"/>
        <v>14.9</v>
      </c>
      <c r="W2193" s="12">
        <v>27.842289999999998</v>
      </c>
      <c r="X2193" s="12">
        <v>-115.14378000000001</v>
      </c>
      <c r="Y2193" s="4">
        <f t="shared" si="244"/>
        <v>59</v>
      </c>
      <c r="Z2193" s="4">
        <v>15</v>
      </c>
      <c r="AA2193" s="4">
        <v>10</v>
      </c>
      <c r="AB2193" s="4" t="s">
        <v>605</v>
      </c>
      <c r="AC2193" s="4">
        <v>1</v>
      </c>
      <c r="AD2193" s="4" t="s">
        <v>38</v>
      </c>
      <c r="AE2193" s="4">
        <v>370</v>
      </c>
      <c r="AF2193" s="4"/>
      <c r="AG2193" s="4" t="s">
        <v>336</v>
      </c>
    </row>
    <row r="2194" spans="1:33">
      <c r="A2194" s="4" t="s">
        <v>398</v>
      </c>
      <c r="B2194" s="4" t="s">
        <v>223</v>
      </c>
      <c r="C2194" s="28">
        <v>40028</v>
      </c>
      <c r="D2194" s="4">
        <v>2009</v>
      </c>
      <c r="E2194" s="33">
        <v>0.41319444444444442</v>
      </c>
      <c r="F2194" s="33">
        <v>0.4201388888888889</v>
      </c>
      <c r="G2194" s="33">
        <f t="shared" si="245"/>
        <v>6.9444444444444753E-3</v>
      </c>
      <c r="H2194" s="4">
        <v>2</v>
      </c>
      <c r="I2194" s="5">
        <v>1</v>
      </c>
      <c r="J2194" s="5">
        <v>20</v>
      </c>
      <c r="K2194" s="4">
        <v>20</v>
      </c>
      <c r="L2194" s="4" t="s">
        <v>52</v>
      </c>
      <c r="M2194" s="4" t="s">
        <v>53</v>
      </c>
      <c r="N2194" s="4">
        <v>2</v>
      </c>
      <c r="O2194" s="5">
        <f t="shared" si="246"/>
        <v>48.839999999999996</v>
      </c>
      <c r="P2194" s="5">
        <v>14.8</v>
      </c>
      <c r="Q2194" s="5">
        <f t="shared" si="247"/>
        <v>49.5</v>
      </c>
      <c r="R2194" s="5">
        <v>15</v>
      </c>
      <c r="S2194" s="5">
        <f t="shared" si="248"/>
        <v>49.5</v>
      </c>
      <c r="T2194" s="5">
        <v>15</v>
      </c>
      <c r="U2194" s="8">
        <f t="shared" si="249"/>
        <v>49.17</v>
      </c>
      <c r="V2194" s="5">
        <f t="shared" si="250"/>
        <v>14.9</v>
      </c>
      <c r="W2194" s="12">
        <v>27.842289999999998</v>
      </c>
      <c r="X2194" s="12">
        <v>-115.14378000000001</v>
      </c>
      <c r="Y2194" s="4">
        <f t="shared" si="244"/>
        <v>59</v>
      </c>
      <c r="Z2194" s="4">
        <v>15</v>
      </c>
      <c r="AA2194" s="4">
        <v>10</v>
      </c>
      <c r="AB2194" s="9" t="s">
        <v>753</v>
      </c>
      <c r="AC2194" s="4">
        <v>10</v>
      </c>
      <c r="AD2194" s="4" t="s">
        <v>38</v>
      </c>
      <c r="AE2194" s="4">
        <v>370</v>
      </c>
      <c r="AF2194" s="4"/>
      <c r="AG2194" s="4"/>
    </row>
    <row r="2195" spans="1:33">
      <c r="A2195" s="4" t="s">
        <v>398</v>
      </c>
      <c r="B2195" s="4" t="s">
        <v>223</v>
      </c>
      <c r="C2195" s="28">
        <v>40028</v>
      </c>
      <c r="D2195" s="4">
        <v>2009</v>
      </c>
      <c r="E2195" s="33">
        <v>0.41319444444444442</v>
      </c>
      <c r="F2195" s="33">
        <v>0.4201388888888889</v>
      </c>
      <c r="G2195" s="33">
        <f t="shared" si="245"/>
        <v>6.9444444444444753E-3</v>
      </c>
      <c r="H2195" s="4">
        <v>2</v>
      </c>
      <c r="I2195" s="5">
        <v>1</v>
      </c>
      <c r="J2195" s="5">
        <v>20</v>
      </c>
      <c r="K2195" s="4">
        <v>20</v>
      </c>
      <c r="L2195" s="4" t="s">
        <v>52</v>
      </c>
      <c r="M2195" s="4" t="s">
        <v>53</v>
      </c>
      <c r="N2195" s="4">
        <v>2</v>
      </c>
      <c r="O2195" s="5">
        <f t="shared" si="246"/>
        <v>48.839999999999996</v>
      </c>
      <c r="P2195" s="5">
        <v>14.8</v>
      </c>
      <c r="Q2195" s="5">
        <f t="shared" si="247"/>
        <v>49.5</v>
      </c>
      <c r="R2195" s="5">
        <v>15</v>
      </c>
      <c r="S2195" s="5">
        <f t="shared" si="248"/>
        <v>49.5</v>
      </c>
      <c r="T2195" s="5">
        <v>15</v>
      </c>
      <c r="U2195" s="8">
        <f t="shared" si="249"/>
        <v>49.17</v>
      </c>
      <c r="V2195" s="5">
        <f t="shared" si="250"/>
        <v>14.9</v>
      </c>
      <c r="W2195" s="12">
        <v>27.842289999999998</v>
      </c>
      <c r="X2195" s="12">
        <v>-115.14378000000001</v>
      </c>
      <c r="Y2195" s="4">
        <f t="shared" ref="Y2195:Y2226" si="251">(Z2195*1.8)+32</f>
        <v>59</v>
      </c>
      <c r="Z2195" s="4">
        <v>15</v>
      </c>
      <c r="AA2195" s="4">
        <v>10</v>
      </c>
      <c r="AB2195" s="4" t="s">
        <v>621</v>
      </c>
      <c r="AC2195" s="4">
        <v>1</v>
      </c>
      <c r="AD2195" s="4" t="s">
        <v>38</v>
      </c>
      <c r="AE2195" s="4">
        <v>370</v>
      </c>
      <c r="AF2195" s="4"/>
      <c r="AG2195" s="4"/>
    </row>
    <row r="2196" spans="1:33">
      <c r="A2196" s="4" t="s">
        <v>398</v>
      </c>
      <c r="B2196" s="4" t="s">
        <v>223</v>
      </c>
      <c r="C2196" s="28">
        <v>40028</v>
      </c>
      <c r="D2196" s="4">
        <v>2009</v>
      </c>
      <c r="E2196" s="33">
        <v>0.41319444444444442</v>
      </c>
      <c r="F2196" s="33">
        <v>0.4201388888888889</v>
      </c>
      <c r="G2196" s="33">
        <f t="shared" si="245"/>
        <v>6.9444444444444753E-3</v>
      </c>
      <c r="H2196" s="4">
        <v>2</v>
      </c>
      <c r="I2196" s="5">
        <v>1</v>
      </c>
      <c r="J2196" s="5">
        <v>20</v>
      </c>
      <c r="K2196" s="4">
        <v>20</v>
      </c>
      <c r="L2196" s="4" t="s">
        <v>52</v>
      </c>
      <c r="M2196" s="4" t="s">
        <v>53</v>
      </c>
      <c r="N2196" s="4">
        <v>2</v>
      </c>
      <c r="O2196" s="5">
        <f t="shared" si="246"/>
        <v>48.839999999999996</v>
      </c>
      <c r="P2196" s="5">
        <v>14.8</v>
      </c>
      <c r="Q2196" s="5">
        <f t="shared" si="247"/>
        <v>49.5</v>
      </c>
      <c r="R2196" s="5">
        <v>15</v>
      </c>
      <c r="S2196" s="5">
        <f t="shared" si="248"/>
        <v>49.5</v>
      </c>
      <c r="T2196" s="5">
        <v>15</v>
      </c>
      <c r="U2196" s="8">
        <f t="shared" si="249"/>
        <v>49.17</v>
      </c>
      <c r="V2196" s="5">
        <f t="shared" si="250"/>
        <v>14.9</v>
      </c>
      <c r="W2196" s="12">
        <v>27.842289999999998</v>
      </c>
      <c r="X2196" s="12">
        <v>-115.14378000000001</v>
      </c>
      <c r="Y2196" s="4">
        <f t="shared" si="251"/>
        <v>59</v>
      </c>
      <c r="Z2196" s="4">
        <v>15</v>
      </c>
      <c r="AA2196" s="4">
        <v>10</v>
      </c>
      <c r="AB2196" s="4" t="s">
        <v>614</v>
      </c>
      <c r="AC2196" s="4">
        <v>5</v>
      </c>
      <c r="AD2196" s="4" t="s">
        <v>38</v>
      </c>
      <c r="AE2196" s="4">
        <v>370</v>
      </c>
      <c r="AF2196" s="4"/>
      <c r="AG2196" s="4"/>
    </row>
    <row r="2197" spans="1:33">
      <c r="A2197" s="4" t="s">
        <v>398</v>
      </c>
      <c r="B2197" s="4" t="s">
        <v>223</v>
      </c>
      <c r="C2197" s="28">
        <v>40028</v>
      </c>
      <c r="D2197" s="4">
        <v>2009</v>
      </c>
      <c r="E2197" s="33">
        <v>0.41319444444444442</v>
      </c>
      <c r="F2197" s="33">
        <v>0.4201388888888889</v>
      </c>
      <c r="G2197" s="33">
        <f t="shared" si="245"/>
        <v>6.9444444444444753E-3</v>
      </c>
      <c r="H2197" s="4">
        <v>2</v>
      </c>
      <c r="I2197" s="5">
        <v>1</v>
      </c>
      <c r="J2197" s="5">
        <v>20</v>
      </c>
      <c r="K2197" s="4">
        <v>20</v>
      </c>
      <c r="L2197" s="4" t="s">
        <v>52</v>
      </c>
      <c r="M2197" s="4" t="s">
        <v>53</v>
      </c>
      <c r="N2197" s="4">
        <v>2</v>
      </c>
      <c r="O2197" s="5">
        <f t="shared" si="246"/>
        <v>48.839999999999996</v>
      </c>
      <c r="P2197" s="5">
        <v>14.8</v>
      </c>
      <c r="Q2197" s="5">
        <f t="shared" si="247"/>
        <v>49.5</v>
      </c>
      <c r="R2197" s="5">
        <v>15</v>
      </c>
      <c r="S2197" s="5">
        <f t="shared" si="248"/>
        <v>49.5</v>
      </c>
      <c r="T2197" s="5">
        <v>15</v>
      </c>
      <c r="U2197" s="8">
        <f t="shared" si="249"/>
        <v>49.17</v>
      </c>
      <c r="V2197" s="5">
        <f t="shared" si="250"/>
        <v>14.9</v>
      </c>
      <c r="W2197" s="12">
        <v>27.842289999999998</v>
      </c>
      <c r="X2197" s="12">
        <v>-115.14378000000001</v>
      </c>
      <c r="Y2197" s="4">
        <f t="shared" si="251"/>
        <v>59</v>
      </c>
      <c r="Z2197" s="4">
        <v>15</v>
      </c>
      <c r="AA2197" s="4">
        <v>10</v>
      </c>
      <c r="AB2197" s="4" t="s">
        <v>613</v>
      </c>
      <c r="AC2197" s="4">
        <v>20</v>
      </c>
      <c r="AD2197" s="4" t="s">
        <v>38</v>
      </c>
      <c r="AE2197" s="4">
        <v>370</v>
      </c>
      <c r="AF2197" s="4"/>
      <c r="AG2197" s="4"/>
    </row>
    <row r="2198" spans="1:33">
      <c r="A2198" s="4" t="s">
        <v>398</v>
      </c>
      <c r="B2198" s="4" t="s">
        <v>223</v>
      </c>
      <c r="C2198" s="28">
        <v>40028</v>
      </c>
      <c r="D2198" s="4">
        <v>2009</v>
      </c>
      <c r="E2198" s="33">
        <v>0.41319444444444442</v>
      </c>
      <c r="F2198" s="33">
        <v>0.4201388888888889</v>
      </c>
      <c r="G2198" s="33">
        <f t="shared" si="245"/>
        <v>6.9444444444444753E-3</v>
      </c>
      <c r="H2198" s="4">
        <v>2</v>
      </c>
      <c r="I2198" s="5">
        <v>1</v>
      </c>
      <c r="J2198" s="5">
        <v>20</v>
      </c>
      <c r="K2198" s="4">
        <v>20</v>
      </c>
      <c r="L2198" s="4" t="s">
        <v>52</v>
      </c>
      <c r="M2198" s="4" t="s">
        <v>53</v>
      </c>
      <c r="N2198" s="4">
        <v>2</v>
      </c>
      <c r="O2198" s="5">
        <f t="shared" si="246"/>
        <v>48.839999999999996</v>
      </c>
      <c r="P2198" s="5">
        <v>14.8</v>
      </c>
      <c r="Q2198" s="5">
        <f t="shared" si="247"/>
        <v>49.5</v>
      </c>
      <c r="R2198" s="5">
        <v>15</v>
      </c>
      <c r="S2198" s="5">
        <f t="shared" si="248"/>
        <v>49.5</v>
      </c>
      <c r="T2198" s="5">
        <v>15</v>
      </c>
      <c r="U2198" s="8">
        <f t="shared" si="249"/>
        <v>49.17</v>
      </c>
      <c r="V2198" s="5">
        <f t="shared" si="250"/>
        <v>14.9</v>
      </c>
      <c r="W2198" s="12">
        <v>27.842289999999998</v>
      </c>
      <c r="X2198" s="12">
        <v>-115.14378000000001</v>
      </c>
      <c r="Y2198" s="4">
        <f t="shared" si="251"/>
        <v>59</v>
      </c>
      <c r="Z2198" s="4">
        <v>15</v>
      </c>
      <c r="AA2198" s="4">
        <v>10</v>
      </c>
      <c r="AB2198" s="4" t="s">
        <v>608</v>
      </c>
      <c r="AC2198" s="4">
        <v>1</v>
      </c>
      <c r="AD2198" s="4" t="s">
        <v>38</v>
      </c>
      <c r="AE2198" s="4">
        <v>370</v>
      </c>
      <c r="AF2198" s="4"/>
      <c r="AG2198" s="4"/>
    </row>
    <row r="2199" spans="1:33">
      <c r="A2199" s="4" t="s">
        <v>398</v>
      </c>
      <c r="B2199" s="4" t="s">
        <v>223</v>
      </c>
      <c r="C2199" s="28">
        <v>40028</v>
      </c>
      <c r="D2199" s="4">
        <v>2009</v>
      </c>
      <c r="E2199" s="33">
        <v>0.41319444444444442</v>
      </c>
      <c r="F2199" s="33">
        <v>0.4201388888888889</v>
      </c>
      <c r="G2199" s="33">
        <f t="shared" si="245"/>
        <v>6.9444444444444753E-3</v>
      </c>
      <c r="H2199" s="4">
        <v>2</v>
      </c>
      <c r="I2199" s="5">
        <v>1</v>
      </c>
      <c r="J2199" s="5">
        <v>20</v>
      </c>
      <c r="K2199" s="4">
        <v>20</v>
      </c>
      <c r="L2199" s="4" t="s">
        <v>52</v>
      </c>
      <c r="M2199" s="4" t="s">
        <v>53</v>
      </c>
      <c r="N2199" s="4">
        <v>2</v>
      </c>
      <c r="O2199" s="5">
        <f t="shared" si="246"/>
        <v>48.839999999999996</v>
      </c>
      <c r="P2199" s="5">
        <v>14.8</v>
      </c>
      <c r="Q2199" s="5">
        <f t="shared" si="247"/>
        <v>49.5</v>
      </c>
      <c r="R2199" s="5">
        <v>15</v>
      </c>
      <c r="S2199" s="5">
        <f t="shared" si="248"/>
        <v>49.5</v>
      </c>
      <c r="T2199" s="5">
        <v>15</v>
      </c>
      <c r="U2199" s="8">
        <f t="shared" si="249"/>
        <v>49.17</v>
      </c>
      <c r="V2199" s="5">
        <f t="shared" si="250"/>
        <v>14.9</v>
      </c>
      <c r="W2199" s="12">
        <v>27.842289999999998</v>
      </c>
      <c r="X2199" s="12">
        <v>-115.14378000000001</v>
      </c>
      <c r="Y2199" s="4">
        <f t="shared" si="251"/>
        <v>59</v>
      </c>
      <c r="Z2199" s="4">
        <v>15</v>
      </c>
      <c r="AA2199" s="4">
        <v>10</v>
      </c>
      <c r="AB2199" s="4" t="s">
        <v>608</v>
      </c>
      <c r="AC2199" s="4">
        <v>6</v>
      </c>
      <c r="AD2199" s="4" t="s">
        <v>38</v>
      </c>
      <c r="AE2199" s="4">
        <v>370</v>
      </c>
      <c r="AF2199" s="4"/>
      <c r="AG2199" s="4"/>
    </row>
    <row r="2200" spans="1:33">
      <c r="A2200" s="4" t="s">
        <v>398</v>
      </c>
      <c r="B2200" s="4" t="s">
        <v>223</v>
      </c>
      <c r="C2200" s="28">
        <v>40028</v>
      </c>
      <c r="D2200" s="4">
        <v>2009</v>
      </c>
      <c r="E2200" s="33">
        <v>0.41319444444444442</v>
      </c>
      <c r="F2200" s="33">
        <v>0.4201388888888889</v>
      </c>
      <c r="G2200" s="33">
        <f t="shared" si="245"/>
        <v>6.9444444444444753E-3</v>
      </c>
      <c r="H2200" s="4">
        <v>2</v>
      </c>
      <c r="I2200" s="5">
        <v>1</v>
      </c>
      <c r="J2200" s="5">
        <v>20</v>
      </c>
      <c r="K2200" s="4">
        <v>20</v>
      </c>
      <c r="L2200" s="4" t="s">
        <v>52</v>
      </c>
      <c r="M2200" s="4" t="s">
        <v>53</v>
      </c>
      <c r="N2200" s="4">
        <v>2</v>
      </c>
      <c r="O2200" s="5">
        <f t="shared" si="246"/>
        <v>48.839999999999996</v>
      </c>
      <c r="P2200" s="5">
        <v>14.8</v>
      </c>
      <c r="Q2200" s="5">
        <f t="shared" si="247"/>
        <v>49.5</v>
      </c>
      <c r="R2200" s="5">
        <v>15</v>
      </c>
      <c r="S2200" s="5">
        <f t="shared" si="248"/>
        <v>49.5</v>
      </c>
      <c r="T2200" s="5">
        <v>15</v>
      </c>
      <c r="U2200" s="8">
        <f t="shared" si="249"/>
        <v>49.17</v>
      </c>
      <c r="V2200" s="5">
        <f t="shared" si="250"/>
        <v>14.9</v>
      </c>
      <c r="W2200" s="12">
        <v>27.842289999999998</v>
      </c>
      <c r="X2200" s="12">
        <v>-115.14378000000001</v>
      </c>
      <c r="Y2200" s="4">
        <f t="shared" si="251"/>
        <v>59</v>
      </c>
      <c r="Z2200" s="4">
        <v>15</v>
      </c>
      <c r="AA2200" s="4">
        <v>10</v>
      </c>
      <c r="AB2200" s="4" t="s">
        <v>610</v>
      </c>
      <c r="AC2200" s="4">
        <v>1</v>
      </c>
      <c r="AD2200" s="4" t="s">
        <v>38</v>
      </c>
      <c r="AE2200" s="4">
        <v>370</v>
      </c>
      <c r="AF2200" s="4"/>
      <c r="AG2200" s="4"/>
    </row>
    <row r="2201" spans="1:33">
      <c r="A2201" s="4" t="s">
        <v>398</v>
      </c>
      <c r="B2201" s="4" t="s">
        <v>223</v>
      </c>
      <c r="C2201" s="28">
        <v>40028</v>
      </c>
      <c r="D2201" s="4">
        <v>2009</v>
      </c>
      <c r="E2201" s="33">
        <v>0.41319444444444442</v>
      </c>
      <c r="F2201" s="33">
        <v>0.4201388888888889</v>
      </c>
      <c r="G2201" s="33">
        <f t="shared" si="245"/>
        <v>6.9444444444444753E-3</v>
      </c>
      <c r="H2201" s="4">
        <v>2</v>
      </c>
      <c r="I2201" s="5">
        <v>1</v>
      </c>
      <c r="J2201" s="5">
        <v>20</v>
      </c>
      <c r="K2201" s="4">
        <v>20</v>
      </c>
      <c r="L2201" s="4" t="s">
        <v>52</v>
      </c>
      <c r="M2201" s="4" t="s">
        <v>53</v>
      </c>
      <c r="N2201" s="4">
        <v>2</v>
      </c>
      <c r="O2201" s="5">
        <f t="shared" si="246"/>
        <v>48.839999999999996</v>
      </c>
      <c r="P2201" s="5">
        <v>14.8</v>
      </c>
      <c r="Q2201" s="5">
        <f t="shared" si="247"/>
        <v>49.5</v>
      </c>
      <c r="R2201" s="5">
        <v>15</v>
      </c>
      <c r="S2201" s="5">
        <f t="shared" si="248"/>
        <v>49.5</v>
      </c>
      <c r="T2201" s="5">
        <v>15</v>
      </c>
      <c r="U2201" s="8">
        <f t="shared" si="249"/>
        <v>49.17</v>
      </c>
      <c r="V2201" s="5">
        <f t="shared" si="250"/>
        <v>14.9</v>
      </c>
      <c r="W2201" s="12">
        <v>27.842289999999998</v>
      </c>
      <c r="X2201" s="12">
        <v>-115.14378000000001</v>
      </c>
      <c r="Y2201" s="4">
        <f t="shared" si="251"/>
        <v>59</v>
      </c>
      <c r="Z2201" s="4">
        <v>15</v>
      </c>
      <c r="AA2201" s="4">
        <v>10</v>
      </c>
      <c r="AB2201" s="4" t="s">
        <v>606</v>
      </c>
      <c r="AC2201" s="4">
        <v>6</v>
      </c>
      <c r="AD2201" s="4" t="s">
        <v>38</v>
      </c>
      <c r="AE2201" s="4">
        <v>370</v>
      </c>
      <c r="AF2201" s="4"/>
      <c r="AG2201" s="4"/>
    </row>
    <row r="2202" spans="1:33">
      <c r="A2202" s="4" t="s">
        <v>398</v>
      </c>
      <c r="B2202" s="4" t="s">
        <v>223</v>
      </c>
      <c r="C2202" s="28">
        <v>40028</v>
      </c>
      <c r="D2202" s="4">
        <v>2009</v>
      </c>
      <c r="E2202" s="33">
        <v>0.41319444444444442</v>
      </c>
      <c r="F2202" s="33">
        <v>0.4201388888888889</v>
      </c>
      <c r="G2202" s="33">
        <f t="shared" si="245"/>
        <v>6.9444444444444753E-3</v>
      </c>
      <c r="H2202" s="4">
        <v>2</v>
      </c>
      <c r="I2202" s="5">
        <v>1</v>
      </c>
      <c r="J2202" s="5">
        <v>20</v>
      </c>
      <c r="K2202" s="4">
        <v>20</v>
      </c>
      <c r="L2202" s="4" t="s">
        <v>52</v>
      </c>
      <c r="M2202" s="4" t="s">
        <v>53</v>
      </c>
      <c r="N2202" s="4">
        <v>2</v>
      </c>
      <c r="O2202" s="5">
        <f t="shared" si="246"/>
        <v>48.839999999999996</v>
      </c>
      <c r="P2202" s="5">
        <v>14.8</v>
      </c>
      <c r="Q2202" s="5">
        <f t="shared" si="247"/>
        <v>49.5</v>
      </c>
      <c r="R2202" s="5">
        <v>15</v>
      </c>
      <c r="S2202" s="5">
        <f t="shared" si="248"/>
        <v>49.5</v>
      </c>
      <c r="T2202" s="5">
        <v>15</v>
      </c>
      <c r="U2202" s="8">
        <f t="shared" si="249"/>
        <v>49.17</v>
      </c>
      <c r="V2202" s="5">
        <f t="shared" si="250"/>
        <v>14.9</v>
      </c>
      <c r="W2202" s="12">
        <v>27.842289999999998</v>
      </c>
      <c r="X2202" s="12">
        <v>-115.14378000000001</v>
      </c>
      <c r="Y2202" s="4">
        <f t="shared" si="251"/>
        <v>59</v>
      </c>
      <c r="Z2202" s="4">
        <v>15</v>
      </c>
      <c r="AA2202" s="4">
        <v>10</v>
      </c>
      <c r="AB2202" s="4" t="s">
        <v>607</v>
      </c>
      <c r="AC2202" s="4">
        <v>7</v>
      </c>
      <c r="AD2202" s="4" t="s">
        <v>38</v>
      </c>
      <c r="AE2202" s="4">
        <v>370</v>
      </c>
      <c r="AF2202" s="4"/>
      <c r="AG2202" s="4"/>
    </row>
    <row r="2203" spans="1:33">
      <c r="A2203" s="4" t="s">
        <v>398</v>
      </c>
      <c r="B2203" s="4" t="s">
        <v>223</v>
      </c>
      <c r="C2203" s="28">
        <v>40028</v>
      </c>
      <c r="D2203" s="4">
        <v>2009</v>
      </c>
      <c r="E2203" s="33">
        <v>0.41319444444444442</v>
      </c>
      <c r="F2203" s="33">
        <v>0.4201388888888889</v>
      </c>
      <c r="G2203" s="33">
        <f t="shared" si="245"/>
        <v>6.9444444444444753E-3</v>
      </c>
      <c r="H2203" s="4">
        <v>2</v>
      </c>
      <c r="I2203" s="5">
        <v>1</v>
      </c>
      <c r="J2203" s="5">
        <v>20</v>
      </c>
      <c r="K2203" s="4">
        <v>20</v>
      </c>
      <c r="L2203" s="4" t="s">
        <v>52</v>
      </c>
      <c r="M2203" s="4" t="s">
        <v>53</v>
      </c>
      <c r="N2203" s="4">
        <v>2</v>
      </c>
      <c r="O2203" s="5">
        <f t="shared" si="246"/>
        <v>48.839999999999996</v>
      </c>
      <c r="P2203" s="5">
        <v>14.8</v>
      </c>
      <c r="Q2203" s="5">
        <f t="shared" si="247"/>
        <v>49.5</v>
      </c>
      <c r="R2203" s="5">
        <v>15</v>
      </c>
      <c r="S2203" s="5">
        <f t="shared" si="248"/>
        <v>49.5</v>
      </c>
      <c r="T2203" s="5">
        <v>15</v>
      </c>
      <c r="U2203" s="8">
        <f t="shared" si="249"/>
        <v>49.17</v>
      </c>
      <c r="V2203" s="5">
        <f t="shared" si="250"/>
        <v>14.9</v>
      </c>
      <c r="W2203" s="12">
        <v>27.842289999999998</v>
      </c>
      <c r="X2203" s="12">
        <v>-115.14378000000001</v>
      </c>
      <c r="Y2203" s="4">
        <f t="shared" si="251"/>
        <v>59</v>
      </c>
      <c r="Z2203" s="4">
        <v>15</v>
      </c>
      <c r="AA2203" s="4">
        <v>10</v>
      </c>
      <c r="AB2203" s="4" t="s">
        <v>611</v>
      </c>
      <c r="AC2203" s="4">
        <v>5</v>
      </c>
      <c r="AD2203" s="4" t="s">
        <v>38</v>
      </c>
      <c r="AE2203" s="4">
        <v>370</v>
      </c>
      <c r="AF2203" s="4"/>
      <c r="AG2203" s="4"/>
    </row>
    <row r="2204" spans="1:33">
      <c r="A2204" s="4" t="s">
        <v>399</v>
      </c>
      <c r="B2204" s="4" t="s">
        <v>226</v>
      </c>
      <c r="C2204" s="28">
        <v>40028</v>
      </c>
      <c r="D2204" s="4">
        <v>2009</v>
      </c>
      <c r="E2204" s="33">
        <v>0.4145833333333333</v>
      </c>
      <c r="F2204" s="33">
        <v>0.42083333333333334</v>
      </c>
      <c r="G2204" s="33">
        <f t="shared" si="245"/>
        <v>6.2500000000000333E-3</v>
      </c>
      <c r="H2204" s="4">
        <v>2</v>
      </c>
      <c r="I2204" s="5">
        <v>1</v>
      </c>
      <c r="J2204" s="5">
        <v>21</v>
      </c>
      <c r="K2204" s="4">
        <v>21</v>
      </c>
      <c r="L2204" s="4" t="s">
        <v>52</v>
      </c>
      <c r="M2204" s="4" t="s">
        <v>53</v>
      </c>
      <c r="N2204" s="4">
        <v>2</v>
      </c>
      <c r="O2204" s="5">
        <f t="shared" si="246"/>
        <v>25.08</v>
      </c>
      <c r="P2204" s="5">
        <v>7.6</v>
      </c>
      <c r="Q2204" s="5">
        <f t="shared" si="247"/>
        <v>25.08</v>
      </c>
      <c r="R2204" s="5">
        <v>7.6</v>
      </c>
      <c r="S2204" s="5">
        <f t="shared" si="248"/>
        <v>25.08</v>
      </c>
      <c r="T2204" s="5">
        <v>7.6</v>
      </c>
      <c r="U2204" s="8">
        <f t="shared" si="249"/>
        <v>25.08</v>
      </c>
      <c r="V2204" s="5">
        <f t="shared" si="250"/>
        <v>7.6</v>
      </c>
      <c r="W2204" s="12">
        <v>27.842780000000001</v>
      </c>
      <c r="X2204" s="12">
        <v>-115.14252</v>
      </c>
      <c r="Y2204" s="4">
        <f t="shared" si="251"/>
        <v>59</v>
      </c>
      <c r="Z2204" s="4">
        <v>15</v>
      </c>
      <c r="AA2204" s="4">
        <v>8</v>
      </c>
      <c r="AB2204" s="4" t="s">
        <v>604</v>
      </c>
      <c r="AC2204" s="4">
        <v>1</v>
      </c>
      <c r="AD2204" s="4" t="s">
        <v>38</v>
      </c>
      <c r="AE2204" s="4">
        <v>240</v>
      </c>
      <c r="AF2204" s="4"/>
      <c r="AG2204" s="4" t="s">
        <v>336</v>
      </c>
    </row>
    <row r="2205" spans="1:33">
      <c r="A2205" s="4" t="s">
        <v>399</v>
      </c>
      <c r="B2205" s="4" t="s">
        <v>226</v>
      </c>
      <c r="C2205" s="28">
        <v>40028</v>
      </c>
      <c r="D2205" s="4">
        <v>2009</v>
      </c>
      <c r="E2205" s="33">
        <v>0.4145833333333333</v>
      </c>
      <c r="F2205" s="33">
        <v>0.42083333333333334</v>
      </c>
      <c r="G2205" s="33">
        <f t="shared" si="245"/>
        <v>6.2500000000000333E-3</v>
      </c>
      <c r="H2205" s="4">
        <v>2</v>
      </c>
      <c r="I2205" s="5">
        <v>1</v>
      </c>
      <c r="J2205" s="5">
        <v>21</v>
      </c>
      <c r="K2205" s="4">
        <v>21</v>
      </c>
      <c r="L2205" s="4" t="s">
        <v>52</v>
      </c>
      <c r="M2205" s="4" t="s">
        <v>53</v>
      </c>
      <c r="N2205" s="4">
        <v>2</v>
      </c>
      <c r="O2205" s="5">
        <f t="shared" si="246"/>
        <v>25.08</v>
      </c>
      <c r="P2205" s="5">
        <v>7.6</v>
      </c>
      <c r="Q2205" s="5">
        <f t="shared" si="247"/>
        <v>25.08</v>
      </c>
      <c r="R2205" s="5">
        <v>7.6</v>
      </c>
      <c r="S2205" s="5">
        <f t="shared" si="248"/>
        <v>25.08</v>
      </c>
      <c r="T2205" s="5">
        <v>7.6</v>
      </c>
      <c r="U2205" s="8">
        <f t="shared" si="249"/>
        <v>25.08</v>
      </c>
      <c r="V2205" s="5">
        <f t="shared" si="250"/>
        <v>7.6</v>
      </c>
      <c r="W2205" s="12">
        <v>27.842780000000001</v>
      </c>
      <c r="X2205" s="12">
        <v>-115.14252</v>
      </c>
      <c r="Y2205" s="4">
        <f t="shared" si="251"/>
        <v>59</v>
      </c>
      <c r="Z2205" s="4">
        <v>15</v>
      </c>
      <c r="AA2205" s="4">
        <v>8</v>
      </c>
      <c r="AB2205" s="4" t="s">
        <v>615</v>
      </c>
      <c r="AC2205" s="4">
        <v>2</v>
      </c>
      <c r="AD2205" s="4" t="s">
        <v>38</v>
      </c>
      <c r="AE2205" s="4">
        <v>180</v>
      </c>
      <c r="AF2205" s="4"/>
      <c r="AG2205" s="4"/>
    </row>
    <row r="2206" spans="1:33">
      <c r="A2206" s="4" t="s">
        <v>399</v>
      </c>
      <c r="B2206" s="4" t="s">
        <v>226</v>
      </c>
      <c r="C2206" s="28">
        <v>40028</v>
      </c>
      <c r="D2206" s="4">
        <v>2009</v>
      </c>
      <c r="E2206" s="33">
        <v>0.4145833333333333</v>
      </c>
      <c r="F2206" s="33">
        <v>0.42083333333333334</v>
      </c>
      <c r="G2206" s="33">
        <f t="shared" si="245"/>
        <v>6.2500000000000333E-3</v>
      </c>
      <c r="H2206" s="4">
        <v>2</v>
      </c>
      <c r="I2206" s="5">
        <v>1</v>
      </c>
      <c r="J2206" s="5">
        <v>21</v>
      </c>
      <c r="K2206" s="4">
        <v>21</v>
      </c>
      <c r="L2206" s="4" t="s">
        <v>52</v>
      </c>
      <c r="M2206" s="4" t="s">
        <v>53</v>
      </c>
      <c r="N2206" s="4">
        <v>2</v>
      </c>
      <c r="O2206" s="5">
        <f t="shared" si="246"/>
        <v>25.08</v>
      </c>
      <c r="P2206" s="5">
        <v>7.6</v>
      </c>
      <c r="Q2206" s="5">
        <f t="shared" si="247"/>
        <v>25.08</v>
      </c>
      <c r="R2206" s="5">
        <v>7.6</v>
      </c>
      <c r="S2206" s="5">
        <f t="shared" si="248"/>
        <v>25.08</v>
      </c>
      <c r="T2206" s="5">
        <v>7.6</v>
      </c>
      <c r="U2206" s="8">
        <f t="shared" si="249"/>
        <v>25.08</v>
      </c>
      <c r="V2206" s="5">
        <f t="shared" si="250"/>
        <v>7.6</v>
      </c>
      <c r="W2206" s="12">
        <v>27.842780000000001</v>
      </c>
      <c r="X2206" s="12">
        <v>-115.14252</v>
      </c>
      <c r="Y2206" s="4">
        <f t="shared" si="251"/>
        <v>59</v>
      </c>
      <c r="Z2206" s="4">
        <v>15</v>
      </c>
      <c r="AA2206" s="4">
        <v>8</v>
      </c>
      <c r="AB2206" s="4" t="s">
        <v>618</v>
      </c>
      <c r="AC2206" s="4">
        <v>8</v>
      </c>
      <c r="AD2206" s="4" t="s">
        <v>38</v>
      </c>
      <c r="AE2206" s="4">
        <v>180</v>
      </c>
      <c r="AF2206" s="4"/>
      <c r="AG2206" s="4"/>
    </row>
    <row r="2207" spans="1:33">
      <c r="A2207" s="4" t="s">
        <v>399</v>
      </c>
      <c r="B2207" s="4" t="s">
        <v>226</v>
      </c>
      <c r="C2207" s="28">
        <v>40028</v>
      </c>
      <c r="D2207" s="4">
        <v>2009</v>
      </c>
      <c r="E2207" s="33">
        <v>0.4145833333333333</v>
      </c>
      <c r="F2207" s="33">
        <v>0.42083333333333334</v>
      </c>
      <c r="G2207" s="33">
        <f t="shared" si="245"/>
        <v>6.2500000000000333E-3</v>
      </c>
      <c r="H2207" s="4">
        <v>2</v>
      </c>
      <c r="I2207" s="5">
        <v>1</v>
      </c>
      <c r="J2207" s="5">
        <v>21</v>
      </c>
      <c r="K2207" s="4">
        <v>21</v>
      </c>
      <c r="L2207" s="4" t="s">
        <v>52</v>
      </c>
      <c r="M2207" s="4" t="s">
        <v>53</v>
      </c>
      <c r="N2207" s="4">
        <v>2</v>
      </c>
      <c r="O2207" s="5">
        <f t="shared" si="246"/>
        <v>25.08</v>
      </c>
      <c r="P2207" s="5">
        <v>7.6</v>
      </c>
      <c r="Q2207" s="5">
        <f t="shared" si="247"/>
        <v>25.08</v>
      </c>
      <c r="R2207" s="5">
        <v>7.6</v>
      </c>
      <c r="S2207" s="5">
        <f t="shared" si="248"/>
        <v>25.08</v>
      </c>
      <c r="T2207" s="5">
        <v>7.6</v>
      </c>
      <c r="U2207" s="8">
        <f t="shared" si="249"/>
        <v>25.08</v>
      </c>
      <c r="V2207" s="5">
        <f t="shared" si="250"/>
        <v>7.6</v>
      </c>
      <c r="W2207" s="12">
        <v>27.842780000000001</v>
      </c>
      <c r="X2207" s="12">
        <v>-115.14252</v>
      </c>
      <c r="Y2207" s="4">
        <f t="shared" si="251"/>
        <v>59</v>
      </c>
      <c r="Z2207" s="4">
        <v>15</v>
      </c>
      <c r="AA2207" s="4">
        <v>8</v>
      </c>
      <c r="AB2207" s="4" t="s">
        <v>614</v>
      </c>
      <c r="AC2207" s="4">
        <v>14</v>
      </c>
      <c r="AD2207" s="4" t="s">
        <v>38</v>
      </c>
      <c r="AE2207" s="4">
        <v>180</v>
      </c>
      <c r="AF2207" s="4"/>
      <c r="AG2207" s="4"/>
    </row>
    <row r="2208" spans="1:33">
      <c r="A2208" s="4" t="s">
        <v>399</v>
      </c>
      <c r="B2208" s="4" t="s">
        <v>226</v>
      </c>
      <c r="C2208" s="28">
        <v>40028</v>
      </c>
      <c r="D2208" s="4">
        <v>2009</v>
      </c>
      <c r="E2208" s="33">
        <v>0.4145833333333333</v>
      </c>
      <c r="F2208" s="33">
        <v>0.42083333333333334</v>
      </c>
      <c r="G2208" s="33">
        <f t="shared" si="245"/>
        <v>6.2500000000000333E-3</v>
      </c>
      <c r="H2208" s="4">
        <v>2</v>
      </c>
      <c r="I2208" s="5">
        <v>1</v>
      </c>
      <c r="J2208" s="5">
        <v>21</v>
      </c>
      <c r="K2208" s="4">
        <v>21</v>
      </c>
      <c r="L2208" s="4" t="s">
        <v>52</v>
      </c>
      <c r="M2208" s="4" t="s">
        <v>53</v>
      </c>
      <c r="N2208" s="4">
        <v>2</v>
      </c>
      <c r="O2208" s="5">
        <f t="shared" si="246"/>
        <v>25.08</v>
      </c>
      <c r="P2208" s="5">
        <v>7.6</v>
      </c>
      <c r="Q2208" s="5">
        <f t="shared" si="247"/>
        <v>25.08</v>
      </c>
      <c r="R2208" s="5">
        <v>7.6</v>
      </c>
      <c r="S2208" s="5">
        <f t="shared" si="248"/>
        <v>25.08</v>
      </c>
      <c r="T2208" s="5">
        <v>7.6</v>
      </c>
      <c r="U2208" s="8">
        <f t="shared" si="249"/>
        <v>25.08</v>
      </c>
      <c r="V2208" s="5">
        <f t="shared" si="250"/>
        <v>7.6</v>
      </c>
      <c r="W2208" s="12">
        <v>27.842780000000001</v>
      </c>
      <c r="X2208" s="12">
        <v>-115.14252</v>
      </c>
      <c r="Y2208" s="4">
        <f t="shared" si="251"/>
        <v>59</v>
      </c>
      <c r="Z2208" s="4">
        <v>15</v>
      </c>
      <c r="AA2208" s="4">
        <v>8</v>
      </c>
      <c r="AB2208" s="4" t="s">
        <v>613</v>
      </c>
      <c r="AC2208" s="4">
        <v>250</v>
      </c>
      <c r="AD2208" s="4">
        <v>6</v>
      </c>
      <c r="AE2208" s="4">
        <v>180</v>
      </c>
      <c r="AF2208" s="4">
        <v>50</v>
      </c>
      <c r="AG2208" s="4"/>
    </row>
    <row r="2209" spans="1:33">
      <c r="A2209" s="4" t="s">
        <v>399</v>
      </c>
      <c r="B2209" s="4" t="s">
        <v>226</v>
      </c>
      <c r="C2209" s="28">
        <v>40028</v>
      </c>
      <c r="D2209" s="4">
        <v>2009</v>
      </c>
      <c r="E2209" s="33">
        <v>0.4145833333333333</v>
      </c>
      <c r="F2209" s="33">
        <v>0.42083333333333334</v>
      </c>
      <c r="G2209" s="33">
        <f t="shared" si="245"/>
        <v>6.2500000000000333E-3</v>
      </c>
      <c r="H2209" s="4">
        <v>2</v>
      </c>
      <c r="I2209" s="5">
        <v>1</v>
      </c>
      <c r="J2209" s="5">
        <v>21</v>
      </c>
      <c r="K2209" s="4">
        <v>21</v>
      </c>
      <c r="L2209" s="4" t="s">
        <v>52</v>
      </c>
      <c r="M2209" s="4" t="s">
        <v>53</v>
      </c>
      <c r="N2209" s="4">
        <v>2</v>
      </c>
      <c r="O2209" s="5">
        <f t="shared" si="246"/>
        <v>25.08</v>
      </c>
      <c r="P2209" s="5">
        <v>7.6</v>
      </c>
      <c r="Q2209" s="5">
        <f t="shared" si="247"/>
        <v>25.08</v>
      </c>
      <c r="R2209" s="5">
        <v>7.6</v>
      </c>
      <c r="S2209" s="5">
        <f t="shared" si="248"/>
        <v>25.08</v>
      </c>
      <c r="T2209" s="5">
        <v>7.6</v>
      </c>
      <c r="U2209" s="8">
        <f t="shared" si="249"/>
        <v>25.08</v>
      </c>
      <c r="V2209" s="5">
        <f t="shared" si="250"/>
        <v>7.6</v>
      </c>
      <c r="W2209" s="12">
        <v>27.842780000000001</v>
      </c>
      <c r="X2209" s="12">
        <v>-115.14252</v>
      </c>
      <c r="Y2209" s="4">
        <f t="shared" si="251"/>
        <v>59</v>
      </c>
      <c r="Z2209" s="4">
        <v>15</v>
      </c>
      <c r="AA2209" s="4">
        <v>8</v>
      </c>
      <c r="AB2209" s="4" t="s">
        <v>609</v>
      </c>
      <c r="AC2209" s="4">
        <v>7</v>
      </c>
      <c r="AD2209" s="4" t="s">
        <v>38</v>
      </c>
      <c r="AE2209" s="4">
        <v>180</v>
      </c>
      <c r="AF2209" s="4"/>
      <c r="AG2209" s="4"/>
    </row>
    <row r="2210" spans="1:33">
      <c r="A2210" s="4" t="s">
        <v>399</v>
      </c>
      <c r="B2210" s="4" t="s">
        <v>226</v>
      </c>
      <c r="C2210" s="28">
        <v>40028</v>
      </c>
      <c r="D2210" s="4">
        <v>2009</v>
      </c>
      <c r="E2210" s="33">
        <v>0.4145833333333333</v>
      </c>
      <c r="F2210" s="33">
        <v>0.42083333333333334</v>
      </c>
      <c r="G2210" s="33">
        <f t="shared" si="245"/>
        <v>6.2500000000000333E-3</v>
      </c>
      <c r="H2210" s="4">
        <v>2</v>
      </c>
      <c r="I2210" s="5">
        <v>1</v>
      </c>
      <c r="J2210" s="5">
        <v>21</v>
      </c>
      <c r="K2210" s="4">
        <v>21</v>
      </c>
      <c r="L2210" s="4" t="s">
        <v>52</v>
      </c>
      <c r="M2210" s="4" t="s">
        <v>53</v>
      </c>
      <c r="N2210" s="4">
        <v>2</v>
      </c>
      <c r="O2210" s="5">
        <f t="shared" si="246"/>
        <v>25.08</v>
      </c>
      <c r="P2210" s="5">
        <v>7.6</v>
      </c>
      <c r="Q2210" s="5">
        <f t="shared" si="247"/>
        <v>25.08</v>
      </c>
      <c r="R2210" s="5">
        <v>7.6</v>
      </c>
      <c r="S2210" s="5">
        <f t="shared" si="248"/>
        <v>25.08</v>
      </c>
      <c r="T2210" s="5">
        <v>7.6</v>
      </c>
      <c r="U2210" s="8">
        <f t="shared" si="249"/>
        <v>25.08</v>
      </c>
      <c r="V2210" s="5">
        <f t="shared" si="250"/>
        <v>7.6</v>
      </c>
      <c r="W2210" s="12">
        <v>27.842780000000001</v>
      </c>
      <c r="X2210" s="12">
        <v>-115.14252</v>
      </c>
      <c r="Y2210" s="4">
        <f t="shared" si="251"/>
        <v>59</v>
      </c>
      <c r="Z2210" s="4">
        <v>15</v>
      </c>
      <c r="AA2210" s="4">
        <v>8</v>
      </c>
      <c r="AB2210" s="4" t="s">
        <v>606</v>
      </c>
      <c r="AC2210" s="4">
        <v>36</v>
      </c>
      <c r="AD2210" s="4" t="s">
        <v>38</v>
      </c>
      <c r="AE2210" s="4">
        <v>180</v>
      </c>
      <c r="AF2210" s="4"/>
      <c r="AG2210" s="4"/>
    </row>
    <row r="2211" spans="1:33">
      <c r="A2211" s="4" t="s">
        <v>399</v>
      </c>
      <c r="B2211" s="4" t="s">
        <v>226</v>
      </c>
      <c r="C2211" s="28">
        <v>40028</v>
      </c>
      <c r="D2211" s="4">
        <v>2009</v>
      </c>
      <c r="E2211" s="33">
        <v>0.4145833333333333</v>
      </c>
      <c r="F2211" s="33">
        <v>0.42083333333333334</v>
      </c>
      <c r="G2211" s="33">
        <f t="shared" si="245"/>
        <v>6.2500000000000333E-3</v>
      </c>
      <c r="H2211" s="4">
        <v>2</v>
      </c>
      <c r="I2211" s="5">
        <v>1</v>
      </c>
      <c r="J2211" s="5">
        <v>21</v>
      </c>
      <c r="K2211" s="4">
        <v>21</v>
      </c>
      <c r="L2211" s="4" t="s">
        <v>52</v>
      </c>
      <c r="M2211" s="4" t="s">
        <v>53</v>
      </c>
      <c r="N2211" s="4">
        <v>2</v>
      </c>
      <c r="O2211" s="5">
        <f t="shared" si="246"/>
        <v>25.08</v>
      </c>
      <c r="P2211" s="5">
        <v>7.6</v>
      </c>
      <c r="Q2211" s="5">
        <f t="shared" si="247"/>
        <v>25.08</v>
      </c>
      <c r="R2211" s="5">
        <v>7.6</v>
      </c>
      <c r="S2211" s="5">
        <f t="shared" si="248"/>
        <v>25.08</v>
      </c>
      <c r="T2211" s="5">
        <v>7.6</v>
      </c>
      <c r="U2211" s="8">
        <f t="shared" si="249"/>
        <v>25.08</v>
      </c>
      <c r="V2211" s="5">
        <f t="shared" si="250"/>
        <v>7.6</v>
      </c>
      <c r="W2211" s="12">
        <v>27.842780000000001</v>
      </c>
      <c r="X2211" s="12">
        <v>-115.14252</v>
      </c>
      <c r="Y2211" s="4">
        <f t="shared" si="251"/>
        <v>59</v>
      </c>
      <c r="Z2211" s="4">
        <v>15</v>
      </c>
      <c r="AA2211" s="4">
        <v>8</v>
      </c>
      <c r="AB2211" s="4" t="s">
        <v>607</v>
      </c>
      <c r="AC2211" s="4">
        <v>6</v>
      </c>
      <c r="AD2211" s="4" t="s">
        <v>38</v>
      </c>
      <c r="AE2211" s="4">
        <v>180</v>
      </c>
      <c r="AF2211" s="4"/>
      <c r="AG2211" s="4"/>
    </row>
    <row r="2212" spans="1:33">
      <c r="A2212" s="4" t="s">
        <v>399</v>
      </c>
      <c r="B2212" s="4" t="s">
        <v>226</v>
      </c>
      <c r="C2212" s="28">
        <v>40028</v>
      </c>
      <c r="D2212" s="4">
        <v>2009</v>
      </c>
      <c r="E2212" s="33">
        <v>0.4145833333333333</v>
      </c>
      <c r="F2212" s="33">
        <v>0.42083333333333334</v>
      </c>
      <c r="G2212" s="33">
        <f t="shared" si="245"/>
        <v>6.2500000000000333E-3</v>
      </c>
      <c r="H2212" s="4">
        <v>2</v>
      </c>
      <c r="I2212" s="5">
        <v>1</v>
      </c>
      <c r="J2212" s="5">
        <v>21</v>
      </c>
      <c r="K2212" s="4">
        <v>21</v>
      </c>
      <c r="L2212" s="4" t="s">
        <v>52</v>
      </c>
      <c r="M2212" s="4" t="s">
        <v>53</v>
      </c>
      <c r="N2212" s="4">
        <v>2</v>
      </c>
      <c r="O2212" s="5">
        <f t="shared" si="246"/>
        <v>25.08</v>
      </c>
      <c r="P2212" s="5">
        <v>7.6</v>
      </c>
      <c r="Q2212" s="5">
        <f t="shared" si="247"/>
        <v>25.08</v>
      </c>
      <c r="R2212" s="5">
        <v>7.6</v>
      </c>
      <c r="S2212" s="5">
        <f t="shared" si="248"/>
        <v>25.08</v>
      </c>
      <c r="T2212" s="5">
        <v>7.6</v>
      </c>
      <c r="U2212" s="8">
        <f t="shared" si="249"/>
        <v>25.08</v>
      </c>
      <c r="V2212" s="5">
        <f t="shared" si="250"/>
        <v>7.6</v>
      </c>
      <c r="W2212" s="12">
        <v>27.842780000000001</v>
      </c>
      <c r="X2212" s="12">
        <v>-115.14252</v>
      </c>
      <c r="Y2212" s="4">
        <f t="shared" si="251"/>
        <v>59</v>
      </c>
      <c r="Z2212" s="4">
        <v>15</v>
      </c>
      <c r="AA2212" s="4">
        <v>8</v>
      </c>
      <c r="AB2212" s="4" t="s">
        <v>611</v>
      </c>
      <c r="AC2212" s="4">
        <v>1</v>
      </c>
      <c r="AD2212" s="4" t="s">
        <v>38</v>
      </c>
      <c r="AE2212" s="4">
        <v>180</v>
      </c>
      <c r="AF2212" s="4"/>
      <c r="AG2212" s="4"/>
    </row>
    <row r="2213" spans="1:33">
      <c r="A2213" s="4" t="s">
        <v>400</v>
      </c>
      <c r="B2213" s="4" t="s">
        <v>43</v>
      </c>
      <c r="C2213" s="28">
        <v>40028</v>
      </c>
      <c r="D2213" s="4">
        <v>2009</v>
      </c>
      <c r="E2213" s="33">
        <v>0.40902777777777777</v>
      </c>
      <c r="F2213" s="33">
        <v>0.41666666666666669</v>
      </c>
      <c r="G2213" s="33">
        <f t="shared" si="245"/>
        <v>7.6388888888889173E-3</v>
      </c>
      <c r="H2213" s="4">
        <v>2</v>
      </c>
      <c r="I2213" s="5">
        <v>1</v>
      </c>
      <c r="J2213" s="5">
        <v>22</v>
      </c>
      <c r="K2213" s="4">
        <v>22</v>
      </c>
      <c r="L2213" s="4" t="s">
        <v>52</v>
      </c>
      <c r="M2213" s="4" t="s">
        <v>53</v>
      </c>
      <c r="N2213" s="4">
        <v>2</v>
      </c>
      <c r="O2213" s="5">
        <f t="shared" si="246"/>
        <v>37.619999999999997</v>
      </c>
      <c r="P2213" s="5">
        <v>11.4</v>
      </c>
      <c r="Q2213" s="5">
        <f t="shared" si="247"/>
        <v>40.26</v>
      </c>
      <c r="R2213" s="5">
        <v>12.2</v>
      </c>
      <c r="S2213" s="5">
        <f t="shared" si="248"/>
        <v>40.26</v>
      </c>
      <c r="T2213" s="5">
        <v>12.2</v>
      </c>
      <c r="U2213" s="8">
        <f t="shared" si="249"/>
        <v>38.94</v>
      </c>
      <c r="V2213" s="5">
        <f t="shared" si="250"/>
        <v>11.8</v>
      </c>
      <c r="W2213" s="12">
        <v>27.842379999999999</v>
      </c>
      <c r="X2213" s="12">
        <v>-115.14251</v>
      </c>
      <c r="Y2213" s="4">
        <f t="shared" si="251"/>
        <v>32</v>
      </c>
      <c r="Z2213" s="4"/>
      <c r="AA2213" s="4">
        <v>10</v>
      </c>
      <c r="AB2213" s="4" t="s">
        <v>618</v>
      </c>
      <c r="AC2213" s="4">
        <v>1</v>
      </c>
      <c r="AD2213" s="4" t="s">
        <v>38</v>
      </c>
      <c r="AE2213" s="4">
        <v>180</v>
      </c>
      <c r="AF2213" s="4"/>
      <c r="AG2213" s="4"/>
    </row>
    <row r="2214" spans="1:33">
      <c r="A2214" s="4" t="s">
        <v>400</v>
      </c>
      <c r="B2214" s="4" t="s">
        <v>43</v>
      </c>
      <c r="C2214" s="28">
        <v>40028</v>
      </c>
      <c r="D2214" s="4">
        <v>2009</v>
      </c>
      <c r="E2214" s="33">
        <v>0.40902777777777777</v>
      </c>
      <c r="F2214" s="33">
        <v>0.41666666666666669</v>
      </c>
      <c r="G2214" s="33">
        <f t="shared" si="245"/>
        <v>7.6388888888889173E-3</v>
      </c>
      <c r="H2214" s="4">
        <v>2</v>
      </c>
      <c r="I2214" s="5">
        <v>1</v>
      </c>
      <c r="J2214" s="5">
        <v>22</v>
      </c>
      <c r="K2214" s="4">
        <v>22</v>
      </c>
      <c r="L2214" s="4" t="s">
        <v>52</v>
      </c>
      <c r="M2214" s="4" t="s">
        <v>53</v>
      </c>
      <c r="N2214" s="4">
        <v>2</v>
      </c>
      <c r="O2214" s="5">
        <f t="shared" si="246"/>
        <v>37.619999999999997</v>
      </c>
      <c r="P2214" s="5">
        <v>11.4</v>
      </c>
      <c r="Q2214" s="5">
        <f t="shared" si="247"/>
        <v>40.26</v>
      </c>
      <c r="R2214" s="5">
        <v>12.2</v>
      </c>
      <c r="S2214" s="5">
        <f t="shared" si="248"/>
        <v>40.26</v>
      </c>
      <c r="T2214" s="5">
        <v>12.2</v>
      </c>
      <c r="U2214" s="8">
        <f t="shared" si="249"/>
        <v>38.94</v>
      </c>
      <c r="V2214" s="5">
        <f t="shared" si="250"/>
        <v>11.8</v>
      </c>
      <c r="W2214" s="12">
        <v>27.842379999999999</v>
      </c>
      <c r="X2214" s="12">
        <v>-115.14251</v>
      </c>
      <c r="Y2214" s="4">
        <f t="shared" si="251"/>
        <v>32</v>
      </c>
      <c r="Z2214" s="4"/>
      <c r="AA2214" s="4">
        <v>10</v>
      </c>
      <c r="AB2214" s="9" t="s">
        <v>753</v>
      </c>
      <c r="AC2214" s="4">
        <v>19</v>
      </c>
      <c r="AD2214" s="4" t="s">
        <v>38</v>
      </c>
      <c r="AE2214" s="4">
        <v>180</v>
      </c>
      <c r="AF2214" s="4"/>
      <c r="AG2214" s="4"/>
    </row>
    <row r="2215" spans="1:33">
      <c r="A2215" s="4" t="s">
        <v>400</v>
      </c>
      <c r="B2215" s="4" t="s">
        <v>43</v>
      </c>
      <c r="C2215" s="28">
        <v>40028</v>
      </c>
      <c r="D2215" s="4">
        <v>2009</v>
      </c>
      <c r="E2215" s="33">
        <v>0.40902777777777777</v>
      </c>
      <c r="F2215" s="33">
        <v>0.41666666666666669</v>
      </c>
      <c r="G2215" s="33">
        <f t="shared" si="245"/>
        <v>7.6388888888889173E-3</v>
      </c>
      <c r="H2215" s="4">
        <v>2</v>
      </c>
      <c r="I2215" s="5">
        <v>1</v>
      </c>
      <c r="J2215" s="5">
        <v>22</v>
      </c>
      <c r="K2215" s="4">
        <v>22</v>
      </c>
      <c r="L2215" s="4" t="s">
        <v>52</v>
      </c>
      <c r="M2215" s="4" t="s">
        <v>53</v>
      </c>
      <c r="N2215" s="4">
        <v>2</v>
      </c>
      <c r="O2215" s="5">
        <f t="shared" si="246"/>
        <v>37.619999999999997</v>
      </c>
      <c r="P2215" s="5">
        <v>11.4</v>
      </c>
      <c r="Q2215" s="5">
        <f t="shared" si="247"/>
        <v>40.26</v>
      </c>
      <c r="R2215" s="5">
        <v>12.2</v>
      </c>
      <c r="S2215" s="5">
        <f t="shared" si="248"/>
        <v>40.26</v>
      </c>
      <c r="T2215" s="5">
        <v>12.2</v>
      </c>
      <c r="U2215" s="8">
        <f t="shared" si="249"/>
        <v>38.94</v>
      </c>
      <c r="V2215" s="5">
        <f t="shared" si="250"/>
        <v>11.8</v>
      </c>
      <c r="W2215" s="12">
        <v>27.842379999999999</v>
      </c>
      <c r="X2215" s="12">
        <v>-115.14251</v>
      </c>
      <c r="Y2215" s="4">
        <f t="shared" si="251"/>
        <v>32</v>
      </c>
      <c r="Z2215" s="4"/>
      <c r="AA2215" s="4">
        <v>10</v>
      </c>
      <c r="AB2215" s="4" t="s">
        <v>619</v>
      </c>
      <c r="AC2215" s="4">
        <v>1</v>
      </c>
      <c r="AD2215" s="4" t="s">
        <v>38</v>
      </c>
      <c r="AE2215" s="4">
        <v>180</v>
      </c>
      <c r="AF2215" s="4"/>
      <c r="AG2215" s="4"/>
    </row>
    <row r="2216" spans="1:33">
      <c r="A2216" s="4" t="s">
        <v>400</v>
      </c>
      <c r="B2216" s="4" t="s">
        <v>43</v>
      </c>
      <c r="C2216" s="28">
        <v>40028</v>
      </c>
      <c r="D2216" s="4">
        <v>2009</v>
      </c>
      <c r="E2216" s="33">
        <v>0.40902777777777777</v>
      </c>
      <c r="F2216" s="33">
        <v>0.41666666666666669</v>
      </c>
      <c r="G2216" s="33">
        <f t="shared" si="245"/>
        <v>7.6388888888889173E-3</v>
      </c>
      <c r="H2216" s="4">
        <v>2</v>
      </c>
      <c r="I2216" s="5">
        <v>1</v>
      </c>
      <c r="J2216" s="5">
        <v>22</v>
      </c>
      <c r="K2216" s="4">
        <v>22</v>
      </c>
      <c r="L2216" s="4" t="s">
        <v>52</v>
      </c>
      <c r="M2216" s="4" t="s">
        <v>53</v>
      </c>
      <c r="N2216" s="4">
        <v>2</v>
      </c>
      <c r="O2216" s="5">
        <f t="shared" si="246"/>
        <v>37.619999999999997</v>
      </c>
      <c r="P2216" s="5">
        <v>11.4</v>
      </c>
      <c r="Q2216" s="5">
        <f t="shared" si="247"/>
        <v>40.26</v>
      </c>
      <c r="R2216" s="5">
        <v>12.2</v>
      </c>
      <c r="S2216" s="5">
        <f t="shared" si="248"/>
        <v>40.26</v>
      </c>
      <c r="T2216" s="5">
        <v>12.2</v>
      </c>
      <c r="U2216" s="8">
        <f t="shared" si="249"/>
        <v>38.94</v>
      </c>
      <c r="V2216" s="5">
        <f t="shared" si="250"/>
        <v>11.8</v>
      </c>
      <c r="W2216" s="12">
        <v>27.842379999999999</v>
      </c>
      <c r="X2216" s="12">
        <v>-115.14251</v>
      </c>
      <c r="Y2216" s="4">
        <f t="shared" si="251"/>
        <v>32</v>
      </c>
      <c r="Z2216" s="4"/>
      <c r="AA2216" s="4">
        <v>10</v>
      </c>
      <c r="AB2216" s="4" t="s">
        <v>614</v>
      </c>
      <c r="AC2216" s="4">
        <v>14</v>
      </c>
      <c r="AD2216" s="4" t="s">
        <v>38</v>
      </c>
      <c r="AE2216" s="4">
        <v>180</v>
      </c>
      <c r="AF2216" s="4"/>
      <c r="AG2216" s="4"/>
    </row>
    <row r="2217" spans="1:33">
      <c r="A2217" s="4" t="s">
        <v>400</v>
      </c>
      <c r="B2217" s="4" t="s">
        <v>43</v>
      </c>
      <c r="C2217" s="28">
        <v>40028</v>
      </c>
      <c r="D2217" s="4">
        <v>2009</v>
      </c>
      <c r="E2217" s="33">
        <v>0.40902777777777777</v>
      </c>
      <c r="F2217" s="33">
        <v>0.41666666666666669</v>
      </c>
      <c r="G2217" s="33">
        <f t="shared" si="245"/>
        <v>7.6388888888889173E-3</v>
      </c>
      <c r="H2217" s="4">
        <v>2</v>
      </c>
      <c r="I2217" s="5">
        <v>1</v>
      </c>
      <c r="J2217" s="5">
        <v>22</v>
      </c>
      <c r="K2217" s="4">
        <v>22</v>
      </c>
      <c r="L2217" s="4" t="s">
        <v>52</v>
      </c>
      <c r="M2217" s="4" t="s">
        <v>53</v>
      </c>
      <c r="N2217" s="4">
        <v>2</v>
      </c>
      <c r="O2217" s="5">
        <f t="shared" si="246"/>
        <v>37.619999999999997</v>
      </c>
      <c r="P2217" s="5">
        <v>11.4</v>
      </c>
      <c r="Q2217" s="5">
        <f t="shared" si="247"/>
        <v>40.26</v>
      </c>
      <c r="R2217" s="5">
        <v>12.2</v>
      </c>
      <c r="S2217" s="5">
        <f t="shared" si="248"/>
        <v>40.26</v>
      </c>
      <c r="T2217" s="5">
        <v>12.2</v>
      </c>
      <c r="U2217" s="8">
        <f t="shared" si="249"/>
        <v>38.94</v>
      </c>
      <c r="V2217" s="5">
        <f t="shared" si="250"/>
        <v>11.8</v>
      </c>
      <c r="W2217" s="12">
        <v>27.842379999999999</v>
      </c>
      <c r="X2217" s="12">
        <v>-115.14251</v>
      </c>
      <c r="Y2217" s="4">
        <f t="shared" si="251"/>
        <v>32</v>
      </c>
      <c r="Z2217" s="4"/>
      <c r="AA2217" s="4">
        <v>10</v>
      </c>
      <c r="AB2217" s="4" t="s">
        <v>613</v>
      </c>
      <c r="AC2217" s="4">
        <v>250</v>
      </c>
      <c r="AD2217" s="4">
        <v>6</v>
      </c>
      <c r="AE2217" s="4">
        <v>180</v>
      </c>
      <c r="AF2217" s="4"/>
      <c r="AG2217" s="4"/>
    </row>
    <row r="2218" spans="1:33">
      <c r="A2218" s="4" t="s">
        <v>400</v>
      </c>
      <c r="B2218" s="4" t="s">
        <v>43</v>
      </c>
      <c r="C2218" s="28">
        <v>40028</v>
      </c>
      <c r="D2218" s="4">
        <v>2009</v>
      </c>
      <c r="E2218" s="33">
        <v>0.40902777777777777</v>
      </c>
      <c r="F2218" s="33">
        <v>0.41666666666666669</v>
      </c>
      <c r="G2218" s="33">
        <f t="shared" si="245"/>
        <v>7.6388888888889173E-3</v>
      </c>
      <c r="H2218" s="4">
        <v>2</v>
      </c>
      <c r="I2218" s="5">
        <v>1</v>
      </c>
      <c r="J2218" s="5">
        <v>22</v>
      </c>
      <c r="K2218" s="4">
        <v>22</v>
      </c>
      <c r="L2218" s="4" t="s">
        <v>52</v>
      </c>
      <c r="M2218" s="4" t="s">
        <v>53</v>
      </c>
      <c r="N2218" s="4">
        <v>2</v>
      </c>
      <c r="O2218" s="5">
        <f t="shared" si="246"/>
        <v>37.619999999999997</v>
      </c>
      <c r="P2218" s="5">
        <v>11.4</v>
      </c>
      <c r="Q2218" s="5">
        <f t="shared" si="247"/>
        <v>40.26</v>
      </c>
      <c r="R2218" s="5">
        <v>12.2</v>
      </c>
      <c r="S2218" s="5">
        <f t="shared" si="248"/>
        <v>40.26</v>
      </c>
      <c r="T2218" s="5">
        <v>12.2</v>
      </c>
      <c r="U2218" s="8">
        <f t="shared" si="249"/>
        <v>38.94</v>
      </c>
      <c r="V2218" s="5">
        <f t="shared" si="250"/>
        <v>11.8</v>
      </c>
      <c r="W2218" s="12">
        <v>27.842379999999999</v>
      </c>
      <c r="X2218" s="12">
        <v>-115.14251</v>
      </c>
      <c r="Y2218" s="4">
        <f t="shared" si="251"/>
        <v>32</v>
      </c>
      <c r="Z2218" s="4"/>
      <c r="AA2218" s="4">
        <v>10</v>
      </c>
      <c r="AB2218" s="4" t="s">
        <v>609</v>
      </c>
      <c r="AC2218" s="4">
        <v>7</v>
      </c>
      <c r="AD2218" s="4" t="s">
        <v>38</v>
      </c>
      <c r="AE2218" s="4">
        <v>180</v>
      </c>
      <c r="AF2218" s="4"/>
      <c r="AG2218" s="4"/>
    </row>
    <row r="2219" spans="1:33">
      <c r="A2219" s="4" t="s">
        <v>400</v>
      </c>
      <c r="B2219" s="4" t="s">
        <v>43</v>
      </c>
      <c r="C2219" s="28">
        <v>40028</v>
      </c>
      <c r="D2219" s="4">
        <v>2009</v>
      </c>
      <c r="E2219" s="33">
        <v>0.40902777777777777</v>
      </c>
      <c r="F2219" s="33">
        <v>0.41666666666666669</v>
      </c>
      <c r="G2219" s="33">
        <f t="shared" si="245"/>
        <v>7.6388888888889173E-3</v>
      </c>
      <c r="H2219" s="4">
        <v>2</v>
      </c>
      <c r="I2219" s="5">
        <v>1</v>
      </c>
      <c r="J2219" s="5">
        <v>22</v>
      </c>
      <c r="K2219" s="4">
        <v>22</v>
      </c>
      <c r="L2219" s="4" t="s">
        <v>52</v>
      </c>
      <c r="M2219" s="4" t="s">
        <v>53</v>
      </c>
      <c r="N2219" s="4">
        <v>2</v>
      </c>
      <c r="O2219" s="5">
        <f t="shared" si="246"/>
        <v>37.619999999999997</v>
      </c>
      <c r="P2219" s="5">
        <v>11.4</v>
      </c>
      <c r="Q2219" s="5">
        <f t="shared" si="247"/>
        <v>40.26</v>
      </c>
      <c r="R2219" s="5">
        <v>12.2</v>
      </c>
      <c r="S2219" s="5">
        <f t="shared" si="248"/>
        <v>40.26</v>
      </c>
      <c r="T2219" s="5">
        <v>12.2</v>
      </c>
      <c r="U2219" s="8">
        <f t="shared" si="249"/>
        <v>38.94</v>
      </c>
      <c r="V2219" s="5">
        <f t="shared" si="250"/>
        <v>11.8</v>
      </c>
      <c r="W2219" s="12">
        <v>27.842379999999999</v>
      </c>
      <c r="X2219" s="12">
        <v>-115.14251</v>
      </c>
      <c r="Y2219" s="4">
        <f t="shared" si="251"/>
        <v>32</v>
      </c>
      <c r="Z2219" s="4"/>
      <c r="AA2219" s="4">
        <v>10</v>
      </c>
      <c r="AB2219" s="4" t="s">
        <v>608</v>
      </c>
      <c r="AC2219" s="4">
        <v>1</v>
      </c>
      <c r="AD2219" s="4" t="s">
        <v>38</v>
      </c>
      <c r="AE2219" s="4">
        <v>180</v>
      </c>
      <c r="AF2219" s="4"/>
      <c r="AG2219" s="4"/>
    </row>
    <row r="2220" spans="1:33">
      <c r="A2220" s="4" t="s">
        <v>400</v>
      </c>
      <c r="B2220" s="4" t="s">
        <v>43</v>
      </c>
      <c r="C2220" s="28">
        <v>40028</v>
      </c>
      <c r="D2220" s="4">
        <v>2009</v>
      </c>
      <c r="E2220" s="33">
        <v>0.40902777777777777</v>
      </c>
      <c r="F2220" s="33">
        <v>0.41666666666666669</v>
      </c>
      <c r="G2220" s="33">
        <f t="shared" si="245"/>
        <v>7.6388888888889173E-3</v>
      </c>
      <c r="H2220" s="4">
        <v>2</v>
      </c>
      <c r="I2220" s="5">
        <v>1</v>
      </c>
      <c r="J2220" s="5">
        <v>22</v>
      </c>
      <c r="K2220" s="4">
        <v>22</v>
      </c>
      <c r="L2220" s="4" t="s">
        <v>52</v>
      </c>
      <c r="M2220" s="4" t="s">
        <v>53</v>
      </c>
      <c r="N2220" s="4">
        <v>2</v>
      </c>
      <c r="O2220" s="5">
        <f t="shared" si="246"/>
        <v>37.619999999999997</v>
      </c>
      <c r="P2220" s="5">
        <v>11.4</v>
      </c>
      <c r="Q2220" s="5">
        <f t="shared" si="247"/>
        <v>40.26</v>
      </c>
      <c r="R2220" s="5">
        <v>12.2</v>
      </c>
      <c r="S2220" s="5">
        <f t="shared" si="248"/>
        <v>40.26</v>
      </c>
      <c r="T2220" s="5">
        <v>12.2</v>
      </c>
      <c r="U2220" s="8">
        <f t="shared" si="249"/>
        <v>38.94</v>
      </c>
      <c r="V2220" s="5">
        <f t="shared" si="250"/>
        <v>11.8</v>
      </c>
      <c r="W2220" s="12">
        <v>27.842379999999999</v>
      </c>
      <c r="X2220" s="12">
        <v>-115.14251</v>
      </c>
      <c r="Y2220" s="4">
        <f t="shared" si="251"/>
        <v>32</v>
      </c>
      <c r="Z2220" s="4"/>
      <c r="AA2220" s="4">
        <v>10</v>
      </c>
      <c r="AB2220" s="4" t="s">
        <v>610</v>
      </c>
      <c r="AC2220" s="4">
        <v>1</v>
      </c>
      <c r="AD2220" s="4" t="s">
        <v>38</v>
      </c>
      <c r="AE2220" s="4">
        <v>180</v>
      </c>
      <c r="AF2220" s="4"/>
      <c r="AG2220" s="4"/>
    </row>
    <row r="2221" spans="1:33">
      <c r="A2221" s="4" t="s">
        <v>400</v>
      </c>
      <c r="B2221" s="4" t="s">
        <v>43</v>
      </c>
      <c r="C2221" s="28">
        <v>40028</v>
      </c>
      <c r="D2221" s="4">
        <v>2009</v>
      </c>
      <c r="E2221" s="33">
        <v>0.40902777777777777</v>
      </c>
      <c r="F2221" s="33">
        <v>0.41666666666666669</v>
      </c>
      <c r="G2221" s="33">
        <f t="shared" si="245"/>
        <v>7.6388888888889173E-3</v>
      </c>
      <c r="H2221" s="4">
        <v>2</v>
      </c>
      <c r="I2221" s="5">
        <v>1</v>
      </c>
      <c r="J2221" s="5">
        <v>22</v>
      </c>
      <c r="K2221" s="4">
        <v>22</v>
      </c>
      <c r="L2221" s="4" t="s">
        <v>52</v>
      </c>
      <c r="M2221" s="4" t="s">
        <v>53</v>
      </c>
      <c r="N2221" s="4">
        <v>2</v>
      </c>
      <c r="O2221" s="5">
        <f t="shared" si="246"/>
        <v>37.619999999999997</v>
      </c>
      <c r="P2221" s="5">
        <v>11.4</v>
      </c>
      <c r="Q2221" s="5">
        <f t="shared" si="247"/>
        <v>40.26</v>
      </c>
      <c r="R2221" s="5">
        <v>12.2</v>
      </c>
      <c r="S2221" s="5">
        <f t="shared" si="248"/>
        <v>40.26</v>
      </c>
      <c r="T2221" s="5">
        <v>12.2</v>
      </c>
      <c r="U2221" s="8">
        <f t="shared" si="249"/>
        <v>38.94</v>
      </c>
      <c r="V2221" s="5">
        <f t="shared" si="250"/>
        <v>11.8</v>
      </c>
      <c r="W2221" s="12">
        <v>27.842379999999999</v>
      </c>
      <c r="X2221" s="12">
        <v>-115.14251</v>
      </c>
      <c r="Y2221" s="4">
        <f t="shared" si="251"/>
        <v>32</v>
      </c>
      <c r="Z2221" s="4"/>
      <c r="AA2221" s="4">
        <v>10</v>
      </c>
      <c r="AB2221" s="4" t="s">
        <v>606</v>
      </c>
      <c r="AC2221" s="4">
        <v>22</v>
      </c>
      <c r="AD2221" s="4" t="s">
        <v>38</v>
      </c>
      <c r="AE2221" s="4">
        <v>0</v>
      </c>
      <c r="AF2221" s="4"/>
      <c r="AG2221" s="4"/>
    </row>
    <row r="2222" spans="1:33">
      <c r="A2222" s="4" t="s">
        <v>400</v>
      </c>
      <c r="B2222" s="4" t="s">
        <v>43</v>
      </c>
      <c r="C2222" s="28">
        <v>40028</v>
      </c>
      <c r="D2222" s="4">
        <v>2009</v>
      </c>
      <c r="E2222" s="33">
        <v>0.40902777777777777</v>
      </c>
      <c r="F2222" s="33">
        <v>0.41666666666666669</v>
      </c>
      <c r="G2222" s="33">
        <f t="shared" si="245"/>
        <v>7.6388888888889173E-3</v>
      </c>
      <c r="H2222" s="4">
        <v>2</v>
      </c>
      <c r="I2222" s="5">
        <v>1</v>
      </c>
      <c r="J2222" s="5">
        <v>22</v>
      </c>
      <c r="K2222" s="4">
        <v>22</v>
      </c>
      <c r="L2222" s="4" t="s">
        <v>52</v>
      </c>
      <c r="M2222" s="4" t="s">
        <v>53</v>
      </c>
      <c r="N2222" s="4">
        <v>2</v>
      </c>
      <c r="O2222" s="5">
        <f t="shared" si="246"/>
        <v>37.619999999999997</v>
      </c>
      <c r="P2222" s="5">
        <v>11.4</v>
      </c>
      <c r="Q2222" s="5">
        <f t="shared" si="247"/>
        <v>40.26</v>
      </c>
      <c r="R2222" s="5">
        <v>12.2</v>
      </c>
      <c r="S2222" s="5">
        <f t="shared" si="248"/>
        <v>40.26</v>
      </c>
      <c r="T2222" s="5">
        <v>12.2</v>
      </c>
      <c r="U2222" s="8">
        <f t="shared" si="249"/>
        <v>38.94</v>
      </c>
      <c r="V2222" s="5">
        <f t="shared" si="250"/>
        <v>11.8</v>
      </c>
      <c r="W2222" s="12">
        <v>27.842379999999999</v>
      </c>
      <c r="X2222" s="12">
        <v>-115.14251</v>
      </c>
      <c r="Y2222" s="4">
        <f t="shared" si="251"/>
        <v>32</v>
      </c>
      <c r="Z2222" s="4"/>
      <c r="AA2222" s="4">
        <v>10</v>
      </c>
      <c r="AB2222" s="4" t="s">
        <v>607</v>
      </c>
      <c r="AC2222" s="4">
        <v>2</v>
      </c>
      <c r="AD2222" s="4" t="s">
        <v>38</v>
      </c>
      <c r="AE2222" s="4">
        <v>180</v>
      </c>
      <c r="AF2222" s="4"/>
      <c r="AG2222" s="4"/>
    </row>
    <row r="2223" spans="1:33">
      <c r="A2223" s="4" t="s">
        <v>401</v>
      </c>
      <c r="B2223" s="4" t="s">
        <v>238</v>
      </c>
      <c r="C2223" s="28">
        <v>40028</v>
      </c>
      <c r="D2223" s="4">
        <v>2009</v>
      </c>
      <c r="E2223" s="33">
        <v>0.41250000000000003</v>
      </c>
      <c r="F2223" s="33">
        <v>0.4236111111111111</v>
      </c>
      <c r="G2223" s="33">
        <f t="shared" si="245"/>
        <v>1.1111111111111072E-2</v>
      </c>
      <c r="H2223" s="4">
        <v>2</v>
      </c>
      <c r="I2223" s="5">
        <v>1</v>
      </c>
      <c r="J2223" s="5">
        <v>23</v>
      </c>
      <c r="K2223" s="4">
        <v>23</v>
      </c>
      <c r="L2223" s="4" t="s">
        <v>52</v>
      </c>
      <c r="M2223" s="4" t="s">
        <v>53</v>
      </c>
      <c r="N2223" s="4">
        <v>2</v>
      </c>
      <c r="O2223" s="5">
        <f t="shared" si="246"/>
        <v>21.45</v>
      </c>
      <c r="P2223" s="5">
        <v>6.5</v>
      </c>
      <c r="Q2223" s="5">
        <f t="shared" si="247"/>
        <v>20.46</v>
      </c>
      <c r="R2223" s="5">
        <v>6.2</v>
      </c>
      <c r="S2223" s="5">
        <f t="shared" si="248"/>
        <v>21.45</v>
      </c>
      <c r="T2223" s="5">
        <v>6.5</v>
      </c>
      <c r="U2223" s="8">
        <f t="shared" si="249"/>
        <v>20.954999999999998</v>
      </c>
      <c r="V2223" s="5">
        <f t="shared" si="250"/>
        <v>6.35</v>
      </c>
      <c r="W2223" s="12">
        <v>27.842700000000001</v>
      </c>
      <c r="X2223" s="12">
        <v>-115.14252</v>
      </c>
      <c r="Y2223" s="4">
        <f t="shared" si="251"/>
        <v>60.8</v>
      </c>
      <c r="Z2223" s="4">
        <v>16</v>
      </c>
      <c r="AA2223" s="4">
        <v>8</v>
      </c>
      <c r="AB2223" s="4" t="s">
        <v>605</v>
      </c>
      <c r="AC2223" s="4">
        <v>4</v>
      </c>
      <c r="AD2223" s="4" t="s">
        <v>38</v>
      </c>
      <c r="AE2223" s="4">
        <v>240</v>
      </c>
      <c r="AF2223" s="4"/>
      <c r="AG2223" s="4" t="s">
        <v>336</v>
      </c>
    </row>
    <row r="2224" spans="1:33">
      <c r="A2224" s="4" t="s">
        <v>401</v>
      </c>
      <c r="B2224" s="4" t="s">
        <v>238</v>
      </c>
      <c r="C2224" s="28">
        <v>40028</v>
      </c>
      <c r="D2224" s="4">
        <v>2009</v>
      </c>
      <c r="E2224" s="33">
        <v>0.41250000000000003</v>
      </c>
      <c r="F2224" s="33">
        <v>0.4236111111111111</v>
      </c>
      <c r="G2224" s="33">
        <f t="shared" si="245"/>
        <v>1.1111111111111072E-2</v>
      </c>
      <c r="H2224" s="4">
        <v>2</v>
      </c>
      <c r="I2224" s="5">
        <v>1</v>
      </c>
      <c r="J2224" s="5">
        <v>23</v>
      </c>
      <c r="K2224" s="4">
        <v>23</v>
      </c>
      <c r="L2224" s="4" t="s">
        <v>52</v>
      </c>
      <c r="M2224" s="4" t="s">
        <v>53</v>
      </c>
      <c r="N2224" s="4">
        <v>2</v>
      </c>
      <c r="O2224" s="5">
        <f t="shared" si="246"/>
        <v>21.45</v>
      </c>
      <c r="P2224" s="5">
        <v>6.5</v>
      </c>
      <c r="Q2224" s="5">
        <f t="shared" si="247"/>
        <v>20.46</v>
      </c>
      <c r="R2224" s="5">
        <v>6.2</v>
      </c>
      <c r="S2224" s="5">
        <f t="shared" si="248"/>
        <v>21.45</v>
      </c>
      <c r="T2224" s="5">
        <v>6.5</v>
      </c>
      <c r="U2224" s="8">
        <f t="shared" si="249"/>
        <v>20.954999999999998</v>
      </c>
      <c r="V2224" s="5">
        <f t="shared" si="250"/>
        <v>6.35</v>
      </c>
      <c r="W2224" s="12">
        <v>27.842700000000001</v>
      </c>
      <c r="X2224" s="12">
        <v>-115.14252</v>
      </c>
      <c r="Y2224" s="4">
        <f t="shared" si="251"/>
        <v>60.8</v>
      </c>
      <c r="Z2224" s="4">
        <v>16</v>
      </c>
      <c r="AA2224" s="4">
        <v>8</v>
      </c>
      <c r="AB2224" s="4" t="s">
        <v>615</v>
      </c>
      <c r="AC2224" s="4">
        <v>2</v>
      </c>
      <c r="AD2224" s="4" t="s">
        <v>38</v>
      </c>
      <c r="AE2224" s="4">
        <v>0</v>
      </c>
      <c r="AF2224" s="4"/>
      <c r="AG2224" s="4"/>
    </row>
    <row r="2225" spans="1:33">
      <c r="A2225" s="4" t="s">
        <v>401</v>
      </c>
      <c r="B2225" s="4" t="s">
        <v>238</v>
      </c>
      <c r="C2225" s="28">
        <v>40028</v>
      </c>
      <c r="D2225" s="4">
        <v>2009</v>
      </c>
      <c r="E2225" s="33">
        <v>0.41250000000000003</v>
      </c>
      <c r="F2225" s="33">
        <v>0.4236111111111111</v>
      </c>
      <c r="G2225" s="33">
        <f t="shared" si="245"/>
        <v>1.1111111111111072E-2</v>
      </c>
      <c r="H2225" s="4">
        <v>2</v>
      </c>
      <c r="I2225" s="5">
        <v>1</v>
      </c>
      <c r="J2225" s="5">
        <v>23</v>
      </c>
      <c r="K2225" s="4">
        <v>23</v>
      </c>
      <c r="L2225" s="4" t="s">
        <v>52</v>
      </c>
      <c r="M2225" s="4" t="s">
        <v>53</v>
      </c>
      <c r="N2225" s="4">
        <v>2</v>
      </c>
      <c r="O2225" s="5">
        <f t="shared" si="246"/>
        <v>21.45</v>
      </c>
      <c r="P2225" s="5">
        <v>6.5</v>
      </c>
      <c r="Q2225" s="5">
        <f t="shared" si="247"/>
        <v>20.46</v>
      </c>
      <c r="R2225" s="5">
        <v>6.2</v>
      </c>
      <c r="S2225" s="5">
        <f t="shared" si="248"/>
        <v>21.45</v>
      </c>
      <c r="T2225" s="5">
        <v>6.5</v>
      </c>
      <c r="U2225" s="8">
        <f t="shared" si="249"/>
        <v>20.954999999999998</v>
      </c>
      <c r="V2225" s="5">
        <f t="shared" si="250"/>
        <v>6.35</v>
      </c>
      <c r="W2225" s="12">
        <v>27.842700000000001</v>
      </c>
      <c r="X2225" s="12">
        <v>-115.14252</v>
      </c>
      <c r="Y2225" s="4">
        <f t="shared" si="251"/>
        <v>60.8</v>
      </c>
      <c r="Z2225" s="4">
        <v>16</v>
      </c>
      <c r="AA2225" s="4">
        <v>8</v>
      </c>
      <c r="AB2225" s="4" t="s">
        <v>618</v>
      </c>
      <c r="AC2225" s="4">
        <v>17</v>
      </c>
      <c r="AD2225" s="4" t="s">
        <v>38</v>
      </c>
      <c r="AE2225" s="4">
        <v>0</v>
      </c>
      <c r="AF2225" s="4"/>
      <c r="AG2225" s="4"/>
    </row>
    <row r="2226" spans="1:33">
      <c r="A2226" s="4" t="s">
        <v>401</v>
      </c>
      <c r="B2226" s="4" t="s">
        <v>238</v>
      </c>
      <c r="C2226" s="28">
        <v>40028</v>
      </c>
      <c r="D2226" s="4">
        <v>2009</v>
      </c>
      <c r="E2226" s="33">
        <v>0.41250000000000003</v>
      </c>
      <c r="F2226" s="33">
        <v>0.4236111111111111</v>
      </c>
      <c r="G2226" s="33">
        <f t="shared" si="245"/>
        <v>1.1111111111111072E-2</v>
      </c>
      <c r="H2226" s="4">
        <v>2</v>
      </c>
      <c r="I2226" s="5">
        <v>1</v>
      </c>
      <c r="J2226" s="5">
        <v>23</v>
      </c>
      <c r="K2226" s="4">
        <v>23</v>
      </c>
      <c r="L2226" s="4" t="s">
        <v>52</v>
      </c>
      <c r="M2226" s="4" t="s">
        <v>53</v>
      </c>
      <c r="N2226" s="4">
        <v>2</v>
      </c>
      <c r="O2226" s="5">
        <f t="shared" si="246"/>
        <v>21.45</v>
      </c>
      <c r="P2226" s="5">
        <v>6.5</v>
      </c>
      <c r="Q2226" s="5">
        <f t="shared" si="247"/>
        <v>20.46</v>
      </c>
      <c r="R2226" s="5">
        <v>6.2</v>
      </c>
      <c r="S2226" s="5">
        <f t="shared" si="248"/>
        <v>21.45</v>
      </c>
      <c r="T2226" s="5">
        <v>6.5</v>
      </c>
      <c r="U2226" s="8">
        <f t="shared" si="249"/>
        <v>20.954999999999998</v>
      </c>
      <c r="V2226" s="5">
        <f t="shared" si="250"/>
        <v>6.35</v>
      </c>
      <c r="W2226" s="12">
        <v>27.842700000000001</v>
      </c>
      <c r="X2226" s="12">
        <v>-115.14252</v>
      </c>
      <c r="Y2226" s="4">
        <f t="shared" si="251"/>
        <v>60.8</v>
      </c>
      <c r="Z2226" s="4">
        <v>16</v>
      </c>
      <c r="AA2226" s="4">
        <v>8</v>
      </c>
      <c r="AB2226" s="9" t="s">
        <v>753</v>
      </c>
      <c r="AC2226" s="4">
        <v>1</v>
      </c>
      <c r="AD2226" s="4" t="s">
        <v>38</v>
      </c>
      <c r="AE2226" s="4">
        <v>0</v>
      </c>
      <c r="AF2226" s="4"/>
      <c r="AG2226" s="4"/>
    </row>
    <row r="2227" spans="1:33">
      <c r="A2227" s="4" t="s">
        <v>401</v>
      </c>
      <c r="B2227" s="4" t="s">
        <v>238</v>
      </c>
      <c r="C2227" s="28">
        <v>40028</v>
      </c>
      <c r="D2227" s="4">
        <v>2009</v>
      </c>
      <c r="E2227" s="33">
        <v>0.41250000000000003</v>
      </c>
      <c r="F2227" s="33">
        <v>0.4236111111111111</v>
      </c>
      <c r="G2227" s="33">
        <f t="shared" si="245"/>
        <v>1.1111111111111072E-2</v>
      </c>
      <c r="H2227" s="4">
        <v>2</v>
      </c>
      <c r="I2227" s="5">
        <v>1</v>
      </c>
      <c r="J2227" s="5">
        <v>23</v>
      </c>
      <c r="K2227" s="4">
        <v>23</v>
      </c>
      <c r="L2227" s="4" t="s">
        <v>52</v>
      </c>
      <c r="M2227" s="4" t="s">
        <v>53</v>
      </c>
      <c r="N2227" s="4">
        <v>2</v>
      </c>
      <c r="O2227" s="5">
        <f t="shared" si="246"/>
        <v>21.45</v>
      </c>
      <c r="P2227" s="5">
        <v>6.5</v>
      </c>
      <c r="Q2227" s="5">
        <f t="shared" si="247"/>
        <v>20.46</v>
      </c>
      <c r="R2227" s="5">
        <v>6.2</v>
      </c>
      <c r="S2227" s="5">
        <f t="shared" si="248"/>
        <v>21.45</v>
      </c>
      <c r="T2227" s="5">
        <v>6.5</v>
      </c>
      <c r="U2227" s="8">
        <f t="shared" si="249"/>
        <v>20.954999999999998</v>
      </c>
      <c r="V2227" s="5">
        <f t="shared" si="250"/>
        <v>6.35</v>
      </c>
      <c r="W2227" s="12">
        <v>27.842700000000001</v>
      </c>
      <c r="X2227" s="12">
        <v>-115.14252</v>
      </c>
      <c r="Y2227" s="4">
        <f t="shared" ref="Y2227:Y2238" si="252">(Z2227*1.8)+32</f>
        <v>60.8</v>
      </c>
      <c r="Z2227" s="4">
        <v>16</v>
      </c>
      <c r="AA2227" s="4">
        <v>8</v>
      </c>
      <c r="AB2227" s="4" t="s">
        <v>620</v>
      </c>
      <c r="AC2227" s="4">
        <v>11</v>
      </c>
      <c r="AD2227" s="4" t="s">
        <v>38</v>
      </c>
      <c r="AE2227" s="4">
        <v>0</v>
      </c>
      <c r="AF2227" s="4"/>
      <c r="AG2227" s="4"/>
    </row>
    <row r="2228" spans="1:33">
      <c r="A2228" s="4" t="s">
        <v>401</v>
      </c>
      <c r="B2228" s="4" t="s">
        <v>238</v>
      </c>
      <c r="C2228" s="28">
        <v>40028</v>
      </c>
      <c r="D2228" s="4">
        <v>2009</v>
      </c>
      <c r="E2228" s="33">
        <v>0.41250000000000003</v>
      </c>
      <c r="F2228" s="33">
        <v>0.4236111111111111</v>
      </c>
      <c r="G2228" s="33">
        <f t="shared" si="245"/>
        <v>1.1111111111111072E-2</v>
      </c>
      <c r="H2228" s="4">
        <v>2</v>
      </c>
      <c r="I2228" s="5">
        <v>1</v>
      </c>
      <c r="J2228" s="5">
        <v>23</v>
      </c>
      <c r="K2228" s="4">
        <v>23</v>
      </c>
      <c r="L2228" s="4" t="s">
        <v>52</v>
      </c>
      <c r="M2228" s="4" t="s">
        <v>53</v>
      </c>
      <c r="N2228" s="4">
        <v>2</v>
      </c>
      <c r="O2228" s="5">
        <f t="shared" si="246"/>
        <v>21.45</v>
      </c>
      <c r="P2228" s="5">
        <v>6.5</v>
      </c>
      <c r="Q2228" s="5">
        <f t="shared" si="247"/>
        <v>20.46</v>
      </c>
      <c r="R2228" s="5">
        <v>6.2</v>
      </c>
      <c r="S2228" s="5">
        <f t="shared" si="248"/>
        <v>21.45</v>
      </c>
      <c r="T2228" s="5">
        <v>6.5</v>
      </c>
      <c r="U2228" s="8">
        <f t="shared" si="249"/>
        <v>20.954999999999998</v>
      </c>
      <c r="V2228" s="5">
        <f t="shared" si="250"/>
        <v>6.35</v>
      </c>
      <c r="W2228" s="12">
        <v>27.842700000000001</v>
      </c>
      <c r="X2228" s="12">
        <v>-115.14252</v>
      </c>
      <c r="Y2228" s="4">
        <f t="shared" si="252"/>
        <v>60.8</v>
      </c>
      <c r="Z2228" s="4">
        <v>16</v>
      </c>
      <c r="AA2228" s="4">
        <v>8</v>
      </c>
      <c r="AB2228" s="4" t="s">
        <v>614</v>
      </c>
      <c r="AC2228" s="4">
        <v>10</v>
      </c>
      <c r="AD2228" s="4" t="s">
        <v>38</v>
      </c>
      <c r="AE2228" s="4">
        <v>0</v>
      </c>
      <c r="AF2228" s="4"/>
      <c r="AG2228" s="4"/>
    </row>
    <row r="2229" spans="1:33">
      <c r="A2229" s="4" t="s">
        <v>401</v>
      </c>
      <c r="B2229" s="4" t="s">
        <v>238</v>
      </c>
      <c r="C2229" s="28">
        <v>40028</v>
      </c>
      <c r="D2229" s="4">
        <v>2009</v>
      </c>
      <c r="E2229" s="33">
        <v>0.41250000000000003</v>
      </c>
      <c r="F2229" s="33">
        <v>0.4236111111111111</v>
      </c>
      <c r="G2229" s="33">
        <f t="shared" si="245"/>
        <v>1.1111111111111072E-2</v>
      </c>
      <c r="H2229" s="4">
        <v>2</v>
      </c>
      <c r="I2229" s="5">
        <v>1</v>
      </c>
      <c r="J2229" s="5">
        <v>23</v>
      </c>
      <c r="K2229" s="4">
        <v>23</v>
      </c>
      <c r="L2229" s="4" t="s">
        <v>52</v>
      </c>
      <c r="M2229" s="4" t="s">
        <v>53</v>
      </c>
      <c r="N2229" s="4">
        <v>2</v>
      </c>
      <c r="O2229" s="5">
        <f t="shared" si="246"/>
        <v>21.45</v>
      </c>
      <c r="P2229" s="5">
        <v>6.5</v>
      </c>
      <c r="Q2229" s="5">
        <f t="shared" si="247"/>
        <v>20.46</v>
      </c>
      <c r="R2229" s="5">
        <v>6.2</v>
      </c>
      <c r="S2229" s="5">
        <f t="shared" si="248"/>
        <v>21.45</v>
      </c>
      <c r="T2229" s="5">
        <v>6.5</v>
      </c>
      <c r="U2229" s="8">
        <f t="shared" si="249"/>
        <v>20.954999999999998</v>
      </c>
      <c r="V2229" s="5">
        <f t="shared" si="250"/>
        <v>6.35</v>
      </c>
      <c r="W2229" s="12">
        <v>27.842700000000001</v>
      </c>
      <c r="X2229" s="12">
        <v>-115.14252</v>
      </c>
      <c r="Y2229" s="4">
        <f t="shared" si="252"/>
        <v>60.8</v>
      </c>
      <c r="Z2229" s="4">
        <v>16</v>
      </c>
      <c r="AA2229" s="4">
        <v>8</v>
      </c>
      <c r="AB2229" s="4" t="s">
        <v>613</v>
      </c>
      <c r="AC2229" s="4">
        <v>375</v>
      </c>
      <c r="AD2229" s="4">
        <v>4</v>
      </c>
      <c r="AE2229" s="4">
        <v>0</v>
      </c>
      <c r="AF2229" s="4">
        <v>50</v>
      </c>
      <c r="AG2229" s="4"/>
    </row>
    <row r="2230" spans="1:33">
      <c r="A2230" s="4" t="s">
        <v>401</v>
      </c>
      <c r="B2230" s="4" t="s">
        <v>238</v>
      </c>
      <c r="C2230" s="28">
        <v>40028</v>
      </c>
      <c r="D2230" s="4">
        <v>2009</v>
      </c>
      <c r="E2230" s="33">
        <v>0.41250000000000003</v>
      </c>
      <c r="F2230" s="33">
        <v>0.4236111111111111</v>
      </c>
      <c r="G2230" s="33">
        <f t="shared" si="245"/>
        <v>1.1111111111111072E-2</v>
      </c>
      <c r="H2230" s="4">
        <v>2</v>
      </c>
      <c r="I2230" s="5">
        <v>1</v>
      </c>
      <c r="J2230" s="5">
        <v>23</v>
      </c>
      <c r="K2230" s="4">
        <v>23</v>
      </c>
      <c r="L2230" s="4" t="s">
        <v>52</v>
      </c>
      <c r="M2230" s="4" t="s">
        <v>53</v>
      </c>
      <c r="N2230" s="4">
        <v>2</v>
      </c>
      <c r="O2230" s="5">
        <f t="shared" si="246"/>
        <v>21.45</v>
      </c>
      <c r="P2230" s="5">
        <v>6.5</v>
      </c>
      <c r="Q2230" s="5">
        <f t="shared" si="247"/>
        <v>20.46</v>
      </c>
      <c r="R2230" s="5">
        <v>6.2</v>
      </c>
      <c r="S2230" s="5">
        <f t="shared" si="248"/>
        <v>21.45</v>
      </c>
      <c r="T2230" s="5">
        <v>6.5</v>
      </c>
      <c r="U2230" s="8">
        <f t="shared" si="249"/>
        <v>20.954999999999998</v>
      </c>
      <c r="V2230" s="5">
        <f t="shared" si="250"/>
        <v>6.35</v>
      </c>
      <c r="W2230" s="12">
        <v>27.842700000000001</v>
      </c>
      <c r="X2230" s="12">
        <v>-115.14252</v>
      </c>
      <c r="Y2230" s="4">
        <f t="shared" si="252"/>
        <v>60.8</v>
      </c>
      <c r="Z2230" s="4">
        <v>16</v>
      </c>
      <c r="AA2230" s="4">
        <v>8</v>
      </c>
      <c r="AB2230" s="4" t="s">
        <v>609</v>
      </c>
      <c r="AC2230" s="4">
        <v>6</v>
      </c>
      <c r="AD2230" s="4" t="s">
        <v>38</v>
      </c>
      <c r="AE2230" s="4">
        <v>0</v>
      </c>
      <c r="AF2230" s="4"/>
      <c r="AG2230" s="4"/>
    </row>
    <row r="2231" spans="1:33">
      <c r="A2231" s="4" t="s">
        <v>401</v>
      </c>
      <c r="B2231" s="4" t="s">
        <v>238</v>
      </c>
      <c r="C2231" s="28">
        <v>40028</v>
      </c>
      <c r="D2231" s="4">
        <v>2009</v>
      </c>
      <c r="E2231" s="33">
        <v>0.41250000000000003</v>
      </c>
      <c r="F2231" s="33">
        <v>0.4236111111111111</v>
      </c>
      <c r="G2231" s="33">
        <f t="shared" si="245"/>
        <v>1.1111111111111072E-2</v>
      </c>
      <c r="H2231" s="4">
        <v>2</v>
      </c>
      <c r="I2231" s="5">
        <v>1</v>
      </c>
      <c r="J2231" s="5">
        <v>23</v>
      </c>
      <c r="K2231" s="4">
        <v>23</v>
      </c>
      <c r="L2231" s="4" t="s">
        <v>52</v>
      </c>
      <c r="M2231" s="4" t="s">
        <v>53</v>
      </c>
      <c r="N2231" s="4">
        <v>2</v>
      </c>
      <c r="O2231" s="5">
        <f t="shared" si="246"/>
        <v>21.45</v>
      </c>
      <c r="P2231" s="5">
        <v>6.5</v>
      </c>
      <c r="Q2231" s="5">
        <f t="shared" si="247"/>
        <v>20.46</v>
      </c>
      <c r="R2231" s="5">
        <v>6.2</v>
      </c>
      <c r="S2231" s="5">
        <f t="shared" si="248"/>
        <v>21.45</v>
      </c>
      <c r="T2231" s="5">
        <v>6.5</v>
      </c>
      <c r="U2231" s="8">
        <f t="shared" si="249"/>
        <v>20.954999999999998</v>
      </c>
      <c r="V2231" s="5">
        <f t="shared" si="250"/>
        <v>6.35</v>
      </c>
      <c r="W2231" s="12">
        <v>27.842700000000001</v>
      </c>
      <c r="X2231" s="12">
        <v>-115.14252</v>
      </c>
      <c r="Y2231" s="4">
        <f t="shared" si="252"/>
        <v>60.8</v>
      </c>
      <c r="Z2231" s="4">
        <v>16</v>
      </c>
      <c r="AA2231" s="4">
        <v>8</v>
      </c>
      <c r="AB2231" s="4" t="s">
        <v>608</v>
      </c>
      <c r="AC2231" s="4">
        <v>1</v>
      </c>
      <c r="AD2231" s="4" t="s">
        <v>38</v>
      </c>
      <c r="AE2231" s="4">
        <v>0</v>
      </c>
      <c r="AF2231" s="4"/>
      <c r="AG2231" s="4"/>
    </row>
    <row r="2232" spans="1:33">
      <c r="A2232" s="4" t="s">
        <v>401</v>
      </c>
      <c r="B2232" s="4" t="s">
        <v>238</v>
      </c>
      <c r="C2232" s="28">
        <v>40028</v>
      </c>
      <c r="D2232" s="4">
        <v>2009</v>
      </c>
      <c r="E2232" s="33">
        <v>0.41250000000000003</v>
      </c>
      <c r="F2232" s="33">
        <v>0.4236111111111111</v>
      </c>
      <c r="G2232" s="33">
        <f t="shared" si="245"/>
        <v>1.1111111111111072E-2</v>
      </c>
      <c r="H2232" s="4">
        <v>2</v>
      </c>
      <c r="I2232" s="5">
        <v>1</v>
      </c>
      <c r="J2232" s="5">
        <v>23</v>
      </c>
      <c r="K2232" s="4">
        <v>23</v>
      </c>
      <c r="L2232" s="4" t="s">
        <v>52</v>
      </c>
      <c r="M2232" s="4" t="s">
        <v>53</v>
      </c>
      <c r="N2232" s="4">
        <v>2</v>
      </c>
      <c r="O2232" s="5">
        <f t="shared" si="246"/>
        <v>21.45</v>
      </c>
      <c r="P2232" s="5">
        <v>6.5</v>
      </c>
      <c r="Q2232" s="5">
        <f t="shared" si="247"/>
        <v>20.46</v>
      </c>
      <c r="R2232" s="5">
        <v>6.2</v>
      </c>
      <c r="S2232" s="5">
        <f t="shared" si="248"/>
        <v>21.45</v>
      </c>
      <c r="T2232" s="5">
        <v>6.5</v>
      </c>
      <c r="U2232" s="8">
        <f t="shared" si="249"/>
        <v>20.954999999999998</v>
      </c>
      <c r="V2232" s="5">
        <f t="shared" si="250"/>
        <v>6.35</v>
      </c>
      <c r="W2232" s="12">
        <v>27.842700000000001</v>
      </c>
      <c r="X2232" s="12">
        <v>-115.14252</v>
      </c>
      <c r="Y2232" s="4">
        <f t="shared" si="252"/>
        <v>60.8</v>
      </c>
      <c r="Z2232" s="4">
        <v>16</v>
      </c>
      <c r="AA2232" s="4">
        <v>8</v>
      </c>
      <c r="AB2232" s="4" t="s">
        <v>610</v>
      </c>
      <c r="AC2232" s="4">
        <v>2</v>
      </c>
      <c r="AD2232" s="4" t="s">
        <v>38</v>
      </c>
      <c r="AE2232" s="4">
        <v>0</v>
      </c>
      <c r="AF2232" s="4"/>
      <c r="AG2232" s="4"/>
    </row>
    <row r="2233" spans="1:33">
      <c r="A2233" s="4" t="s">
        <v>401</v>
      </c>
      <c r="B2233" s="4" t="s">
        <v>238</v>
      </c>
      <c r="C2233" s="28">
        <v>40028</v>
      </c>
      <c r="D2233" s="4">
        <v>2009</v>
      </c>
      <c r="E2233" s="33">
        <v>0.41250000000000003</v>
      </c>
      <c r="F2233" s="33">
        <v>0.4236111111111111</v>
      </c>
      <c r="G2233" s="33">
        <f t="shared" si="245"/>
        <v>1.1111111111111072E-2</v>
      </c>
      <c r="H2233" s="4">
        <v>2</v>
      </c>
      <c r="I2233" s="5">
        <v>1</v>
      </c>
      <c r="J2233" s="5">
        <v>23</v>
      </c>
      <c r="K2233" s="4">
        <v>23</v>
      </c>
      <c r="L2233" s="4" t="s">
        <v>52</v>
      </c>
      <c r="M2233" s="4" t="s">
        <v>53</v>
      </c>
      <c r="N2233" s="4">
        <v>2</v>
      </c>
      <c r="O2233" s="5">
        <f t="shared" si="246"/>
        <v>21.45</v>
      </c>
      <c r="P2233" s="5">
        <v>6.5</v>
      </c>
      <c r="Q2233" s="5">
        <f t="shared" si="247"/>
        <v>20.46</v>
      </c>
      <c r="R2233" s="5">
        <v>6.2</v>
      </c>
      <c r="S2233" s="5">
        <f t="shared" si="248"/>
        <v>21.45</v>
      </c>
      <c r="T2233" s="5">
        <v>6.5</v>
      </c>
      <c r="U2233" s="8">
        <f t="shared" si="249"/>
        <v>20.954999999999998</v>
      </c>
      <c r="V2233" s="5">
        <f t="shared" si="250"/>
        <v>6.35</v>
      </c>
      <c r="W2233" s="12">
        <v>27.842700000000001</v>
      </c>
      <c r="X2233" s="12">
        <v>-115.14252</v>
      </c>
      <c r="Y2233" s="4">
        <f t="shared" si="252"/>
        <v>60.8</v>
      </c>
      <c r="Z2233" s="4">
        <v>16</v>
      </c>
      <c r="AA2233" s="4">
        <v>8</v>
      </c>
      <c r="AB2233" s="4" t="s">
        <v>606</v>
      </c>
      <c r="AC2233" s="4">
        <v>150</v>
      </c>
      <c r="AD2233" s="4">
        <v>10</v>
      </c>
      <c r="AE2233" s="4">
        <v>0</v>
      </c>
      <c r="AF2233" s="4">
        <v>50</v>
      </c>
      <c r="AG2233" s="4"/>
    </row>
    <row r="2234" spans="1:33">
      <c r="A2234" s="4" t="s">
        <v>401</v>
      </c>
      <c r="B2234" s="4" t="s">
        <v>238</v>
      </c>
      <c r="C2234" s="28">
        <v>40028</v>
      </c>
      <c r="D2234" s="4">
        <v>2009</v>
      </c>
      <c r="E2234" s="33">
        <v>0.41250000000000003</v>
      </c>
      <c r="F2234" s="33">
        <v>0.4236111111111111</v>
      </c>
      <c r="G2234" s="33">
        <f t="shared" si="245"/>
        <v>1.1111111111111072E-2</v>
      </c>
      <c r="H2234" s="4">
        <v>2</v>
      </c>
      <c r="I2234" s="5">
        <v>1</v>
      </c>
      <c r="J2234" s="5">
        <v>23</v>
      </c>
      <c r="K2234" s="4">
        <v>23</v>
      </c>
      <c r="L2234" s="4" t="s">
        <v>52</v>
      </c>
      <c r="M2234" s="4" t="s">
        <v>53</v>
      </c>
      <c r="N2234" s="4">
        <v>2</v>
      </c>
      <c r="O2234" s="5">
        <f t="shared" si="246"/>
        <v>21.45</v>
      </c>
      <c r="P2234" s="5">
        <v>6.5</v>
      </c>
      <c r="Q2234" s="5">
        <f t="shared" si="247"/>
        <v>20.46</v>
      </c>
      <c r="R2234" s="5">
        <v>6.2</v>
      </c>
      <c r="S2234" s="5">
        <f t="shared" si="248"/>
        <v>21.45</v>
      </c>
      <c r="T2234" s="5">
        <v>6.5</v>
      </c>
      <c r="U2234" s="8">
        <f t="shared" si="249"/>
        <v>20.954999999999998</v>
      </c>
      <c r="V2234" s="5">
        <f t="shared" si="250"/>
        <v>6.35</v>
      </c>
      <c r="W2234" s="12">
        <v>27.842700000000001</v>
      </c>
      <c r="X2234" s="12">
        <v>-115.14252</v>
      </c>
      <c r="Y2234" s="4">
        <f t="shared" si="252"/>
        <v>60.8</v>
      </c>
      <c r="Z2234" s="4">
        <v>16</v>
      </c>
      <c r="AA2234" s="4">
        <v>8</v>
      </c>
      <c r="AB2234" s="4" t="s">
        <v>607</v>
      </c>
      <c r="AC2234" s="4">
        <v>9</v>
      </c>
      <c r="AD2234" s="4" t="s">
        <v>38</v>
      </c>
      <c r="AE2234" s="4">
        <v>0</v>
      </c>
      <c r="AF2234" s="4"/>
      <c r="AG2234" s="4"/>
    </row>
    <row r="2235" spans="1:33">
      <c r="A2235" s="4" t="s">
        <v>402</v>
      </c>
      <c r="B2235" s="4" t="s">
        <v>118</v>
      </c>
      <c r="C2235" s="28">
        <v>40028</v>
      </c>
      <c r="D2235" s="4">
        <v>2009</v>
      </c>
      <c r="E2235" s="33">
        <v>0.45833333333333331</v>
      </c>
      <c r="F2235" s="33">
        <v>0.46597222222222223</v>
      </c>
      <c r="G2235" s="33">
        <f t="shared" si="245"/>
        <v>7.6388888888889173E-3</v>
      </c>
      <c r="H2235" s="4">
        <v>2</v>
      </c>
      <c r="I2235" s="5">
        <v>1</v>
      </c>
      <c r="J2235" s="5">
        <v>24</v>
      </c>
      <c r="K2235" s="4">
        <v>24</v>
      </c>
      <c r="L2235" s="4" t="s">
        <v>52</v>
      </c>
      <c r="M2235" s="4" t="s">
        <v>53</v>
      </c>
      <c r="N2235" s="4">
        <v>2</v>
      </c>
      <c r="O2235" s="5">
        <f t="shared" si="246"/>
        <v>46.199999999999996</v>
      </c>
      <c r="P2235" s="5">
        <v>14</v>
      </c>
      <c r="Q2235" s="5">
        <f t="shared" si="247"/>
        <v>49.5</v>
      </c>
      <c r="R2235" s="5">
        <v>15</v>
      </c>
      <c r="S2235" s="5">
        <f t="shared" si="248"/>
        <v>49.5</v>
      </c>
      <c r="T2235" s="5">
        <v>15</v>
      </c>
      <c r="U2235" s="8">
        <f t="shared" si="249"/>
        <v>47.849999999999994</v>
      </c>
      <c r="V2235" s="5">
        <f t="shared" si="250"/>
        <v>14.5</v>
      </c>
      <c r="W2235" s="12">
        <v>27.842289999999998</v>
      </c>
      <c r="X2235" s="12">
        <v>-115.14378000000001</v>
      </c>
      <c r="Y2235" s="4">
        <f t="shared" si="252"/>
        <v>59</v>
      </c>
      <c r="Z2235" s="4">
        <v>15</v>
      </c>
      <c r="AA2235" s="4">
        <v>8</v>
      </c>
      <c r="AB2235" s="4" t="s">
        <v>604</v>
      </c>
      <c r="AC2235" s="4">
        <v>4</v>
      </c>
      <c r="AD2235" s="4" t="s">
        <v>38</v>
      </c>
      <c r="AE2235" s="4">
        <v>180</v>
      </c>
      <c r="AF2235" s="4"/>
      <c r="AG2235" s="4" t="s">
        <v>336</v>
      </c>
    </row>
    <row r="2236" spans="1:33">
      <c r="A2236" s="4" t="s">
        <v>402</v>
      </c>
      <c r="B2236" s="4" t="s">
        <v>118</v>
      </c>
      <c r="C2236" s="28">
        <v>40028</v>
      </c>
      <c r="D2236" s="4">
        <v>2009</v>
      </c>
      <c r="E2236" s="33">
        <v>0.45833333333333331</v>
      </c>
      <c r="F2236" s="33">
        <v>0.46597222222222223</v>
      </c>
      <c r="G2236" s="33">
        <f t="shared" si="245"/>
        <v>7.6388888888889173E-3</v>
      </c>
      <c r="H2236" s="4">
        <v>2</v>
      </c>
      <c r="I2236" s="5">
        <v>1</v>
      </c>
      <c r="J2236" s="5">
        <v>24</v>
      </c>
      <c r="K2236" s="4">
        <v>24</v>
      </c>
      <c r="L2236" s="4" t="s">
        <v>52</v>
      </c>
      <c r="M2236" s="4" t="s">
        <v>53</v>
      </c>
      <c r="N2236" s="4">
        <v>2</v>
      </c>
      <c r="O2236" s="5">
        <f t="shared" si="246"/>
        <v>46.199999999999996</v>
      </c>
      <c r="P2236" s="5">
        <v>14</v>
      </c>
      <c r="Q2236" s="5">
        <f t="shared" si="247"/>
        <v>49.5</v>
      </c>
      <c r="R2236" s="5">
        <v>15</v>
      </c>
      <c r="S2236" s="5">
        <f t="shared" si="248"/>
        <v>49.5</v>
      </c>
      <c r="T2236" s="5">
        <v>15</v>
      </c>
      <c r="U2236" s="8">
        <f t="shared" si="249"/>
        <v>47.849999999999994</v>
      </c>
      <c r="V2236" s="5">
        <f t="shared" si="250"/>
        <v>14.5</v>
      </c>
      <c r="W2236" s="12">
        <v>27.842289999999998</v>
      </c>
      <c r="X2236" s="12">
        <v>-115.14378000000001</v>
      </c>
      <c r="Y2236" s="4">
        <f t="shared" si="252"/>
        <v>59</v>
      </c>
      <c r="Z2236" s="4">
        <v>15</v>
      </c>
      <c r="AA2236" s="4">
        <v>8</v>
      </c>
      <c r="AB2236" s="4" t="s">
        <v>604</v>
      </c>
      <c r="AC2236" s="4">
        <v>1</v>
      </c>
      <c r="AD2236" s="4" t="s">
        <v>38</v>
      </c>
      <c r="AE2236" s="4">
        <v>240</v>
      </c>
      <c r="AF2236" s="4"/>
      <c r="AG2236" s="4" t="s">
        <v>339</v>
      </c>
    </row>
    <row r="2237" spans="1:33">
      <c r="A2237" s="4" t="s">
        <v>402</v>
      </c>
      <c r="B2237" s="4" t="s">
        <v>118</v>
      </c>
      <c r="C2237" s="28">
        <v>40028</v>
      </c>
      <c r="D2237" s="4">
        <v>2009</v>
      </c>
      <c r="E2237" s="33">
        <v>0.45833333333333331</v>
      </c>
      <c r="F2237" s="33">
        <v>0.46597222222222223</v>
      </c>
      <c r="G2237" s="33">
        <f t="shared" si="245"/>
        <v>7.6388888888889173E-3</v>
      </c>
      <c r="H2237" s="4">
        <v>2</v>
      </c>
      <c r="I2237" s="5">
        <v>1</v>
      </c>
      <c r="J2237" s="5">
        <v>24</v>
      </c>
      <c r="K2237" s="4">
        <v>24</v>
      </c>
      <c r="L2237" s="4" t="s">
        <v>52</v>
      </c>
      <c r="M2237" s="4" t="s">
        <v>53</v>
      </c>
      <c r="N2237" s="4">
        <v>2</v>
      </c>
      <c r="O2237" s="5">
        <f t="shared" si="246"/>
        <v>46.199999999999996</v>
      </c>
      <c r="P2237" s="5">
        <v>14</v>
      </c>
      <c r="Q2237" s="5">
        <f t="shared" si="247"/>
        <v>49.5</v>
      </c>
      <c r="R2237" s="5">
        <v>15</v>
      </c>
      <c r="S2237" s="5">
        <f t="shared" si="248"/>
        <v>49.5</v>
      </c>
      <c r="T2237" s="5">
        <v>15</v>
      </c>
      <c r="U2237" s="8">
        <f t="shared" si="249"/>
        <v>47.849999999999994</v>
      </c>
      <c r="V2237" s="5">
        <f t="shared" si="250"/>
        <v>14.5</v>
      </c>
      <c r="W2237" s="12">
        <v>27.842289999999998</v>
      </c>
      <c r="X2237" s="12">
        <v>-115.14378000000001</v>
      </c>
      <c r="Y2237" s="4">
        <f t="shared" si="252"/>
        <v>59</v>
      </c>
      <c r="Z2237" s="4">
        <v>15</v>
      </c>
      <c r="AA2237" s="4">
        <v>8</v>
      </c>
      <c r="AB2237" s="4" t="s">
        <v>618</v>
      </c>
      <c r="AC2237" s="4">
        <v>1</v>
      </c>
      <c r="AD2237" s="4" t="s">
        <v>38</v>
      </c>
      <c r="AE2237" s="4">
        <v>240</v>
      </c>
      <c r="AF2237" s="4"/>
      <c r="AG2237" s="4"/>
    </row>
    <row r="2238" spans="1:33">
      <c r="A2238" s="4" t="s">
        <v>402</v>
      </c>
      <c r="B2238" s="4" t="s">
        <v>118</v>
      </c>
      <c r="C2238" s="28">
        <v>40028</v>
      </c>
      <c r="D2238" s="4">
        <v>2009</v>
      </c>
      <c r="E2238" s="33">
        <v>0.45833333333333331</v>
      </c>
      <c r="F2238" s="33">
        <v>0.46597222222222223</v>
      </c>
      <c r="G2238" s="33">
        <f t="shared" si="245"/>
        <v>7.6388888888889173E-3</v>
      </c>
      <c r="H2238" s="4">
        <v>2</v>
      </c>
      <c r="I2238" s="5">
        <v>1</v>
      </c>
      <c r="J2238" s="5">
        <v>24</v>
      </c>
      <c r="K2238" s="4">
        <v>24</v>
      </c>
      <c r="L2238" s="4" t="s">
        <v>52</v>
      </c>
      <c r="M2238" s="4" t="s">
        <v>53</v>
      </c>
      <c r="N2238" s="4">
        <v>2</v>
      </c>
      <c r="O2238" s="5">
        <f t="shared" si="246"/>
        <v>46.199999999999996</v>
      </c>
      <c r="P2238" s="5">
        <v>14</v>
      </c>
      <c r="Q2238" s="5">
        <f t="shared" si="247"/>
        <v>49.5</v>
      </c>
      <c r="R2238" s="5">
        <v>15</v>
      </c>
      <c r="S2238" s="5">
        <f t="shared" si="248"/>
        <v>49.5</v>
      </c>
      <c r="T2238" s="5">
        <v>15</v>
      </c>
      <c r="U2238" s="8">
        <f t="shared" si="249"/>
        <v>47.849999999999994</v>
      </c>
      <c r="V2238" s="5">
        <f t="shared" si="250"/>
        <v>14.5</v>
      </c>
      <c r="W2238" s="12">
        <v>27.842289999999998</v>
      </c>
      <c r="X2238" s="12">
        <v>-115.14378000000001</v>
      </c>
      <c r="Y2238" s="4">
        <f t="shared" si="252"/>
        <v>59</v>
      </c>
      <c r="Z2238" s="4">
        <v>15</v>
      </c>
      <c r="AA2238" s="4">
        <v>8</v>
      </c>
      <c r="AB2238" s="9" t="s">
        <v>753</v>
      </c>
      <c r="AC2238" s="4">
        <v>11</v>
      </c>
      <c r="AD2238" s="4" t="s">
        <v>38</v>
      </c>
      <c r="AE2238" s="4">
        <v>240</v>
      </c>
      <c r="AF2238" s="4"/>
      <c r="AG2238" s="4"/>
    </row>
    <row r="2239" spans="1:33">
      <c r="A2239" s="4" t="s">
        <v>402</v>
      </c>
      <c r="B2239" s="4" t="s">
        <v>118</v>
      </c>
      <c r="C2239" s="28">
        <v>40028</v>
      </c>
      <c r="D2239" s="4">
        <v>2009</v>
      </c>
      <c r="E2239" s="33">
        <v>0.45833333333333331</v>
      </c>
      <c r="F2239" s="33">
        <v>0.46597222222222223</v>
      </c>
      <c r="G2239" s="33">
        <f t="shared" si="245"/>
        <v>7.6388888888889173E-3</v>
      </c>
      <c r="H2239" s="4">
        <v>2</v>
      </c>
      <c r="I2239" s="5">
        <v>1</v>
      </c>
      <c r="J2239" s="5">
        <v>24</v>
      </c>
      <c r="K2239" s="4">
        <v>24</v>
      </c>
      <c r="L2239" s="4" t="s">
        <v>52</v>
      </c>
      <c r="M2239" s="4" t="s">
        <v>53</v>
      </c>
      <c r="N2239" s="4">
        <v>2</v>
      </c>
      <c r="O2239" s="5">
        <f t="shared" si="246"/>
        <v>46.199999999999996</v>
      </c>
      <c r="P2239" s="5">
        <v>14</v>
      </c>
      <c r="Q2239" s="5">
        <f t="shared" si="247"/>
        <v>49.5</v>
      </c>
      <c r="R2239" s="5">
        <v>15</v>
      </c>
      <c r="S2239" s="5">
        <f t="shared" si="248"/>
        <v>49.5</v>
      </c>
      <c r="T2239" s="5">
        <v>15</v>
      </c>
      <c r="U2239" s="8">
        <f t="shared" si="249"/>
        <v>47.849999999999994</v>
      </c>
      <c r="V2239" s="5">
        <f t="shared" si="250"/>
        <v>14.5</v>
      </c>
      <c r="W2239" s="12">
        <v>27.842289999999998</v>
      </c>
      <c r="X2239" s="12">
        <v>-115.14378000000001</v>
      </c>
      <c r="Y2239" s="4">
        <f t="shared" ref="Y2239:Y2272" si="253">(Z2239*1.8)+32</f>
        <v>59</v>
      </c>
      <c r="Z2239" s="4">
        <v>15</v>
      </c>
      <c r="AA2239" s="4">
        <v>8</v>
      </c>
      <c r="AB2239" s="4" t="s">
        <v>621</v>
      </c>
      <c r="AC2239" s="4">
        <v>2</v>
      </c>
      <c r="AD2239" s="4" t="s">
        <v>38</v>
      </c>
      <c r="AE2239" s="4">
        <v>240</v>
      </c>
      <c r="AF2239" s="4"/>
      <c r="AG2239" s="4"/>
    </row>
    <row r="2240" spans="1:33">
      <c r="A2240" s="4" t="s">
        <v>402</v>
      </c>
      <c r="B2240" s="4" t="s">
        <v>118</v>
      </c>
      <c r="C2240" s="28">
        <v>40028</v>
      </c>
      <c r="D2240" s="4">
        <v>2009</v>
      </c>
      <c r="E2240" s="33">
        <v>0.45833333333333331</v>
      </c>
      <c r="F2240" s="33">
        <v>0.46597222222222223</v>
      </c>
      <c r="G2240" s="33">
        <f t="shared" si="245"/>
        <v>7.6388888888889173E-3</v>
      </c>
      <c r="H2240" s="4">
        <v>2</v>
      </c>
      <c r="I2240" s="5">
        <v>1</v>
      </c>
      <c r="J2240" s="5">
        <v>24</v>
      </c>
      <c r="K2240" s="4">
        <v>24</v>
      </c>
      <c r="L2240" s="4" t="s">
        <v>52</v>
      </c>
      <c r="M2240" s="4" t="s">
        <v>53</v>
      </c>
      <c r="N2240" s="4">
        <v>2</v>
      </c>
      <c r="O2240" s="5">
        <f t="shared" si="246"/>
        <v>46.199999999999996</v>
      </c>
      <c r="P2240" s="5">
        <v>14</v>
      </c>
      <c r="Q2240" s="5">
        <f t="shared" si="247"/>
        <v>49.5</v>
      </c>
      <c r="R2240" s="5">
        <v>15</v>
      </c>
      <c r="S2240" s="5">
        <f t="shared" si="248"/>
        <v>49.5</v>
      </c>
      <c r="T2240" s="5">
        <v>15</v>
      </c>
      <c r="U2240" s="8">
        <f t="shared" si="249"/>
        <v>47.849999999999994</v>
      </c>
      <c r="V2240" s="5">
        <f t="shared" si="250"/>
        <v>14.5</v>
      </c>
      <c r="W2240" s="12">
        <v>27.842289999999998</v>
      </c>
      <c r="X2240" s="12">
        <v>-115.14378000000001</v>
      </c>
      <c r="Y2240" s="4">
        <f t="shared" si="253"/>
        <v>59</v>
      </c>
      <c r="Z2240" s="4">
        <v>15</v>
      </c>
      <c r="AA2240" s="4">
        <v>8</v>
      </c>
      <c r="AB2240" s="4" t="s">
        <v>614</v>
      </c>
      <c r="AC2240" s="4">
        <v>6</v>
      </c>
      <c r="AD2240" s="4" t="s">
        <v>38</v>
      </c>
      <c r="AE2240" s="4">
        <v>240</v>
      </c>
      <c r="AF2240" s="4"/>
      <c r="AG2240" s="4"/>
    </row>
    <row r="2241" spans="1:33">
      <c r="A2241" s="4" t="s">
        <v>402</v>
      </c>
      <c r="B2241" s="4" t="s">
        <v>118</v>
      </c>
      <c r="C2241" s="28">
        <v>40028</v>
      </c>
      <c r="D2241" s="4">
        <v>2009</v>
      </c>
      <c r="E2241" s="33">
        <v>0.45833333333333331</v>
      </c>
      <c r="F2241" s="33">
        <v>0.46597222222222223</v>
      </c>
      <c r="G2241" s="33">
        <f t="shared" si="245"/>
        <v>7.6388888888889173E-3</v>
      </c>
      <c r="H2241" s="4">
        <v>2</v>
      </c>
      <c r="I2241" s="5">
        <v>1</v>
      </c>
      <c r="J2241" s="5">
        <v>24</v>
      </c>
      <c r="K2241" s="4">
        <v>24</v>
      </c>
      <c r="L2241" s="4" t="s">
        <v>52</v>
      </c>
      <c r="M2241" s="4" t="s">
        <v>53</v>
      </c>
      <c r="N2241" s="4">
        <v>2</v>
      </c>
      <c r="O2241" s="5">
        <f t="shared" si="246"/>
        <v>46.199999999999996</v>
      </c>
      <c r="P2241" s="5">
        <v>14</v>
      </c>
      <c r="Q2241" s="5">
        <f t="shared" si="247"/>
        <v>49.5</v>
      </c>
      <c r="R2241" s="5">
        <v>15</v>
      </c>
      <c r="S2241" s="5">
        <f t="shared" si="248"/>
        <v>49.5</v>
      </c>
      <c r="T2241" s="5">
        <v>15</v>
      </c>
      <c r="U2241" s="8">
        <f t="shared" si="249"/>
        <v>47.849999999999994</v>
      </c>
      <c r="V2241" s="5">
        <f t="shared" si="250"/>
        <v>14.5</v>
      </c>
      <c r="W2241" s="12">
        <v>27.842289999999998</v>
      </c>
      <c r="X2241" s="12">
        <v>-115.14378000000001</v>
      </c>
      <c r="Y2241" s="4">
        <f t="shared" si="253"/>
        <v>59</v>
      </c>
      <c r="Z2241" s="4">
        <v>15</v>
      </c>
      <c r="AA2241" s="4">
        <v>8</v>
      </c>
      <c r="AB2241" s="4" t="s">
        <v>613</v>
      </c>
      <c r="AC2241" s="4">
        <v>214</v>
      </c>
      <c r="AD2241" s="4">
        <v>7</v>
      </c>
      <c r="AE2241" s="4">
        <v>240</v>
      </c>
      <c r="AF2241" s="4">
        <v>50</v>
      </c>
      <c r="AG2241" s="4"/>
    </row>
    <row r="2242" spans="1:33">
      <c r="A2242" s="4" t="s">
        <v>402</v>
      </c>
      <c r="B2242" s="4" t="s">
        <v>118</v>
      </c>
      <c r="C2242" s="28">
        <v>40028</v>
      </c>
      <c r="D2242" s="4">
        <v>2009</v>
      </c>
      <c r="E2242" s="33">
        <v>0.45833333333333331</v>
      </c>
      <c r="F2242" s="33">
        <v>0.46597222222222223</v>
      </c>
      <c r="G2242" s="33">
        <f t="shared" ref="G2242:G2305" si="254">F2242-E2242</f>
        <v>7.6388888888889173E-3</v>
      </c>
      <c r="H2242" s="4">
        <v>2</v>
      </c>
      <c r="I2242" s="5">
        <v>1</v>
      </c>
      <c r="J2242" s="5">
        <v>24</v>
      </c>
      <c r="K2242" s="4">
        <v>24</v>
      </c>
      <c r="L2242" s="4" t="s">
        <v>52</v>
      </c>
      <c r="M2242" s="4" t="s">
        <v>53</v>
      </c>
      <c r="N2242" s="4">
        <v>2</v>
      </c>
      <c r="O2242" s="5">
        <f t="shared" ref="O2242:O2305" si="255">3.3*P2242</f>
        <v>46.199999999999996</v>
      </c>
      <c r="P2242" s="5">
        <v>14</v>
      </c>
      <c r="Q2242" s="5">
        <f t="shared" ref="Q2242:Q2305" si="256">3.3*R2242</f>
        <v>49.5</v>
      </c>
      <c r="R2242" s="5">
        <v>15</v>
      </c>
      <c r="S2242" s="5">
        <f t="shared" ref="S2242:S2305" si="257">3.3*T2242</f>
        <v>49.5</v>
      </c>
      <c r="T2242" s="5">
        <v>15</v>
      </c>
      <c r="U2242" s="8">
        <f t="shared" si="249"/>
        <v>47.849999999999994</v>
      </c>
      <c r="V2242" s="5">
        <f t="shared" si="250"/>
        <v>14.5</v>
      </c>
      <c r="W2242" s="12">
        <v>27.842289999999998</v>
      </c>
      <c r="X2242" s="12">
        <v>-115.14378000000001</v>
      </c>
      <c r="Y2242" s="4">
        <f t="shared" si="253"/>
        <v>59</v>
      </c>
      <c r="Z2242" s="4">
        <v>15</v>
      </c>
      <c r="AA2242" s="4">
        <v>8</v>
      </c>
      <c r="AB2242" s="4" t="s">
        <v>609</v>
      </c>
      <c r="AC2242" s="4">
        <v>7</v>
      </c>
      <c r="AD2242" s="4" t="s">
        <v>38</v>
      </c>
      <c r="AE2242" s="4">
        <v>240</v>
      </c>
      <c r="AF2242" s="4"/>
      <c r="AG2242" s="4"/>
    </row>
    <row r="2243" spans="1:33">
      <c r="A2243" s="4" t="s">
        <v>402</v>
      </c>
      <c r="B2243" s="4" t="s">
        <v>118</v>
      </c>
      <c r="C2243" s="28">
        <v>40028</v>
      </c>
      <c r="D2243" s="4">
        <v>2009</v>
      </c>
      <c r="E2243" s="33">
        <v>0.45833333333333331</v>
      </c>
      <c r="F2243" s="33">
        <v>0.46597222222222223</v>
      </c>
      <c r="G2243" s="33">
        <f t="shared" si="254"/>
        <v>7.6388888888889173E-3</v>
      </c>
      <c r="H2243" s="4">
        <v>2</v>
      </c>
      <c r="I2243" s="5">
        <v>1</v>
      </c>
      <c r="J2243" s="5">
        <v>24</v>
      </c>
      <c r="K2243" s="4">
        <v>24</v>
      </c>
      <c r="L2243" s="4" t="s">
        <v>52</v>
      </c>
      <c r="M2243" s="4" t="s">
        <v>53</v>
      </c>
      <c r="N2243" s="4">
        <v>2</v>
      </c>
      <c r="O2243" s="5">
        <f t="shared" si="255"/>
        <v>46.199999999999996</v>
      </c>
      <c r="P2243" s="5">
        <v>14</v>
      </c>
      <c r="Q2243" s="5">
        <f t="shared" si="256"/>
        <v>49.5</v>
      </c>
      <c r="R2243" s="5">
        <v>15</v>
      </c>
      <c r="S2243" s="5">
        <f t="shared" si="257"/>
        <v>49.5</v>
      </c>
      <c r="T2243" s="5">
        <v>15</v>
      </c>
      <c r="U2243" s="8">
        <f t="shared" ref="U2243:U2306" si="258">V2243*3.3</f>
        <v>47.849999999999994</v>
      </c>
      <c r="V2243" s="5">
        <f t="shared" ref="V2243:V2306" si="259">(R2243+P2243)/2</f>
        <v>14.5</v>
      </c>
      <c r="W2243" s="12">
        <v>27.842289999999998</v>
      </c>
      <c r="X2243" s="12">
        <v>-115.14378000000001</v>
      </c>
      <c r="Y2243" s="4">
        <f t="shared" si="253"/>
        <v>59</v>
      </c>
      <c r="Z2243" s="4">
        <v>15</v>
      </c>
      <c r="AA2243" s="4">
        <v>8</v>
      </c>
      <c r="AB2243" s="4" t="s">
        <v>608</v>
      </c>
      <c r="AC2243" s="4">
        <v>1</v>
      </c>
      <c r="AD2243" s="4" t="s">
        <v>38</v>
      </c>
      <c r="AE2243" s="4">
        <v>240</v>
      </c>
      <c r="AF2243" s="4"/>
      <c r="AG2243" s="4"/>
    </row>
    <row r="2244" spans="1:33">
      <c r="A2244" s="4" t="s">
        <v>402</v>
      </c>
      <c r="B2244" s="4" t="s">
        <v>118</v>
      </c>
      <c r="C2244" s="28">
        <v>40028</v>
      </c>
      <c r="D2244" s="4">
        <v>2009</v>
      </c>
      <c r="E2244" s="33">
        <v>0.45833333333333331</v>
      </c>
      <c r="F2244" s="33">
        <v>0.46597222222222223</v>
      </c>
      <c r="G2244" s="33">
        <f t="shared" si="254"/>
        <v>7.6388888888889173E-3</v>
      </c>
      <c r="H2244" s="4">
        <v>2</v>
      </c>
      <c r="I2244" s="5">
        <v>1</v>
      </c>
      <c r="J2244" s="5">
        <v>24</v>
      </c>
      <c r="K2244" s="4">
        <v>24</v>
      </c>
      <c r="L2244" s="4" t="s">
        <v>52</v>
      </c>
      <c r="M2244" s="4" t="s">
        <v>53</v>
      </c>
      <c r="N2244" s="4">
        <v>2</v>
      </c>
      <c r="O2244" s="5">
        <f t="shared" si="255"/>
        <v>46.199999999999996</v>
      </c>
      <c r="P2244" s="5">
        <v>14</v>
      </c>
      <c r="Q2244" s="5">
        <f t="shared" si="256"/>
        <v>49.5</v>
      </c>
      <c r="R2244" s="5">
        <v>15</v>
      </c>
      <c r="S2244" s="5">
        <f t="shared" si="257"/>
        <v>49.5</v>
      </c>
      <c r="T2244" s="5">
        <v>15</v>
      </c>
      <c r="U2244" s="8">
        <f t="shared" si="258"/>
        <v>47.849999999999994</v>
      </c>
      <c r="V2244" s="5">
        <f t="shared" si="259"/>
        <v>14.5</v>
      </c>
      <c r="W2244" s="12">
        <v>27.842289999999998</v>
      </c>
      <c r="X2244" s="12">
        <v>-115.14378000000001</v>
      </c>
      <c r="Y2244" s="4">
        <f t="shared" si="253"/>
        <v>59</v>
      </c>
      <c r="Z2244" s="4">
        <v>15</v>
      </c>
      <c r="AA2244" s="4">
        <v>8</v>
      </c>
      <c r="AB2244" s="4" t="s">
        <v>606</v>
      </c>
      <c r="AC2244" s="4">
        <v>1</v>
      </c>
      <c r="AD2244" s="4" t="s">
        <v>38</v>
      </c>
      <c r="AE2244" s="4">
        <v>240</v>
      </c>
      <c r="AF2244" s="4"/>
      <c r="AG2244" s="4"/>
    </row>
    <row r="2245" spans="1:33">
      <c r="A2245" s="4" t="s">
        <v>402</v>
      </c>
      <c r="B2245" s="4" t="s">
        <v>118</v>
      </c>
      <c r="C2245" s="28">
        <v>40028</v>
      </c>
      <c r="D2245" s="4">
        <v>2009</v>
      </c>
      <c r="E2245" s="33">
        <v>0.45833333333333331</v>
      </c>
      <c r="F2245" s="33">
        <v>0.46597222222222223</v>
      </c>
      <c r="G2245" s="33">
        <f t="shared" si="254"/>
        <v>7.6388888888889173E-3</v>
      </c>
      <c r="H2245" s="4">
        <v>2</v>
      </c>
      <c r="I2245" s="5">
        <v>1</v>
      </c>
      <c r="J2245" s="5">
        <v>24</v>
      </c>
      <c r="K2245" s="4">
        <v>24</v>
      </c>
      <c r="L2245" s="4" t="s">
        <v>52</v>
      </c>
      <c r="M2245" s="4" t="s">
        <v>53</v>
      </c>
      <c r="N2245" s="4">
        <v>2</v>
      </c>
      <c r="O2245" s="5">
        <f t="shared" si="255"/>
        <v>46.199999999999996</v>
      </c>
      <c r="P2245" s="5">
        <v>14</v>
      </c>
      <c r="Q2245" s="5">
        <f t="shared" si="256"/>
        <v>49.5</v>
      </c>
      <c r="R2245" s="5">
        <v>15</v>
      </c>
      <c r="S2245" s="5">
        <f t="shared" si="257"/>
        <v>49.5</v>
      </c>
      <c r="T2245" s="5">
        <v>15</v>
      </c>
      <c r="U2245" s="8">
        <f t="shared" si="258"/>
        <v>47.849999999999994</v>
      </c>
      <c r="V2245" s="5">
        <f t="shared" si="259"/>
        <v>14.5</v>
      </c>
      <c r="W2245" s="12">
        <v>27.842289999999998</v>
      </c>
      <c r="X2245" s="12">
        <v>-115.14378000000001</v>
      </c>
      <c r="Y2245" s="4">
        <f t="shared" si="253"/>
        <v>59</v>
      </c>
      <c r="Z2245" s="4">
        <v>15</v>
      </c>
      <c r="AA2245" s="4">
        <v>8</v>
      </c>
      <c r="AB2245" s="4" t="s">
        <v>607</v>
      </c>
      <c r="AC2245" s="4">
        <v>4</v>
      </c>
      <c r="AD2245" s="4" t="s">
        <v>38</v>
      </c>
      <c r="AE2245" s="4">
        <v>240</v>
      </c>
      <c r="AF2245" s="4"/>
      <c r="AG2245" s="4"/>
    </row>
    <row r="2246" spans="1:33">
      <c r="A2246" s="4" t="s">
        <v>402</v>
      </c>
      <c r="B2246" s="4" t="s">
        <v>118</v>
      </c>
      <c r="C2246" s="28">
        <v>40028</v>
      </c>
      <c r="D2246" s="4">
        <v>2009</v>
      </c>
      <c r="E2246" s="33">
        <v>0.45833333333333331</v>
      </c>
      <c r="F2246" s="33">
        <v>0.46597222222222223</v>
      </c>
      <c r="G2246" s="33">
        <f t="shared" si="254"/>
        <v>7.6388888888889173E-3</v>
      </c>
      <c r="H2246" s="4">
        <v>2</v>
      </c>
      <c r="I2246" s="5">
        <v>1</v>
      </c>
      <c r="J2246" s="5">
        <v>24</v>
      </c>
      <c r="K2246" s="4">
        <v>24</v>
      </c>
      <c r="L2246" s="4" t="s">
        <v>52</v>
      </c>
      <c r="M2246" s="4" t="s">
        <v>53</v>
      </c>
      <c r="N2246" s="4">
        <v>2</v>
      </c>
      <c r="O2246" s="5">
        <f t="shared" si="255"/>
        <v>46.199999999999996</v>
      </c>
      <c r="P2246" s="5">
        <v>14</v>
      </c>
      <c r="Q2246" s="5">
        <f t="shared" si="256"/>
        <v>49.5</v>
      </c>
      <c r="R2246" s="5">
        <v>15</v>
      </c>
      <c r="S2246" s="5">
        <f t="shared" si="257"/>
        <v>49.5</v>
      </c>
      <c r="T2246" s="5">
        <v>15</v>
      </c>
      <c r="U2246" s="8">
        <f t="shared" si="258"/>
        <v>47.849999999999994</v>
      </c>
      <c r="V2246" s="5">
        <f t="shared" si="259"/>
        <v>14.5</v>
      </c>
      <c r="W2246" s="12">
        <v>27.842289999999998</v>
      </c>
      <c r="X2246" s="12">
        <v>-115.14378000000001</v>
      </c>
      <c r="Y2246" s="4">
        <f t="shared" si="253"/>
        <v>59</v>
      </c>
      <c r="Z2246" s="4">
        <v>15</v>
      </c>
      <c r="AA2246" s="4">
        <v>8</v>
      </c>
      <c r="AB2246" s="4" t="s">
        <v>611</v>
      </c>
      <c r="AC2246" s="4">
        <v>6</v>
      </c>
      <c r="AD2246" s="4" t="s">
        <v>38</v>
      </c>
      <c r="AE2246" s="4">
        <v>240</v>
      </c>
      <c r="AF2246" s="4"/>
      <c r="AG2246" s="4"/>
    </row>
    <row r="2247" spans="1:33">
      <c r="A2247" s="4" t="s">
        <v>403</v>
      </c>
      <c r="B2247" s="4" t="s">
        <v>253</v>
      </c>
      <c r="C2247" s="28">
        <v>40028</v>
      </c>
      <c r="D2247" s="4">
        <v>2009</v>
      </c>
      <c r="E2247" s="33">
        <v>0.40902777777777777</v>
      </c>
      <c r="F2247" s="33">
        <v>0.41666666666666669</v>
      </c>
      <c r="G2247" s="33">
        <f t="shared" si="254"/>
        <v>7.6388888888889173E-3</v>
      </c>
      <c r="H2247" s="4">
        <v>2</v>
      </c>
      <c r="I2247" s="5">
        <v>1</v>
      </c>
      <c r="J2247" s="5">
        <v>25</v>
      </c>
      <c r="K2247" s="4">
        <v>25</v>
      </c>
      <c r="L2247" s="4" t="s">
        <v>52</v>
      </c>
      <c r="M2247" s="4" t="s">
        <v>53</v>
      </c>
      <c r="N2247" s="4">
        <v>2</v>
      </c>
      <c r="O2247" s="5">
        <f t="shared" si="255"/>
        <v>37.619999999999997</v>
      </c>
      <c r="P2247" s="5">
        <v>11.4</v>
      </c>
      <c r="Q2247" s="5">
        <f t="shared" si="256"/>
        <v>40.26</v>
      </c>
      <c r="R2247" s="5">
        <v>12.2</v>
      </c>
      <c r="S2247" s="5">
        <f t="shared" si="257"/>
        <v>40.26</v>
      </c>
      <c r="T2247" s="5">
        <v>12.2</v>
      </c>
      <c r="U2247" s="8">
        <f t="shared" si="258"/>
        <v>38.94</v>
      </c>
      <c r="V2247" s="5">
        <f t="shared" si="259"/>
        <v>11.8</v>
      </c>
      <c r="W2247" s="12">
        <v>27.848549999999999</v>
      </c>
      <c r="X2247" s="12">
        <v>-115.17321</v>
      </c>
      <c r="Y2247" s="4">
        <f t="shared" si="253"/>
        <v>62.6</v>
      </c>
      <c r="Z2247" s="4">
        <v>17</v>
      </c>
      <c r="AA2247" s="4">
        <v>7</v>
      </c>
      <c r="AB2247" s="4" t="s">
        <v>604</v>
      </c>
      <c r="AC2247" s="4">
        <v>1</v>
      </c>
      <c r="AD2247" s="4" t="s">
        <v>38</v>
      </c>
      <c r="AE2247" s="4">
        <v>0</v>
      </c>
      <c r="AF2247" s="4"/>
      <c r="AG2247" s="4" t="s">
        <v>336</v>
      </c>
    </row>
    <row r="2248" spans="1:33">
      <c r="A2248" s="4" t="s">
        <v>403</v>
      </c>
      <c r="B2248" s="4" t="s">
        <v>253</v>
      </c>
      <c r="C2248" s="28">
        <v>40028</v>
      </c>
      <c r="D2248" s="4">
        <v>2009</v>
      </c>
      <c r="E2248" s="33">
        <v>0.40902777777777777</v>
      </c>
      <c r="F2248" s="33">
        <v>0.41666666666666669</v>
      </c>
      <c r="G2248" s="33">
        <f t="shared" si="254"/>
        <v>7.6388888888889173E-3</v>
      </c>
      <c r="H2248" s="4">
        <v>2</v>
      </c>
      <c r="I2248" s="5">
        <v>1</v>
      </c>
      <c r="J2248" s="5">
        <v>25</v>
      </c>
      <c r="K2248" s="4">
        <v>25</v>
      </c>
      <c r="L2248" s="4" t="s">
        <v>52</v>
      </c>
      <c r="M2248" s="4" t="s">
        <v>53</v>
      </c>
      <c r="N2248" s="4">
        <v>2</v>
      </c>
      <c r="O2248" s="5">
        <f t="shared" si="255"/>
        <v>37.619999999999997</v>
      </c>
      <c r="P2248" s="5">
        <v>11.4</v>
      </c>
      <c r="Q2248" s="5">
        <f t="shared" si="256"/>
        <v>40.26</v>
      </c>
      <c r="R2248" s="5">
        <v>12.2</v>
      </c>
      <c r="S2248" s="5">
        <f t="shared" si="257"/>
        <v>40.26</v>
      </c>
      <c r="T2248" s="5">
        <v>12.2</v>
      </c>
      <c r="U2248" s="8">
        <f t="shared" si="258"/>
        <v>38.94</v>
      </c>
      <c r="V2248" s="5">
        <f t="shared" si="259"/>
        <v>11.8</v>
      </c>
      <c r="W2248" s="12">
        <v>27.848549999999999</v>
      </c>
      <c r="X2248" s="12">
        <v>-115.17321</v>
      </c>
      <c r="Y2248" s="4">
        <f t="shared" si="253"/>
        <v>62.6</v>
      </c>
      <c r="Z2248" s="4">
        <v>17</v>
      </c>
      <c r="AA2248" s="4">
        <v>7</v>
      </c>
      <c r="AB2248" s="4" t="s">
        <v>605</v>
      </c>
      <c r="AC2248" s="4">
        <v>1</v>
      </c>
      <c r="AD2248" s="4" t="s">
        <v>38</v>
      </c>
      <c r="AE2248" s="4">
        <v>0</v>
      </c>
      <c r="AF2248" s="4"/>
      <c r="AG2248" s="4" t="s">
        <v>336</v>
      </c>
    </row>
    <row r="2249" spans="1:33">
      <c r="A2249" s="4" t="s">
        <v>403</v>
      </c>
      <c r="B2249" s="4" t="s">
        <v>253</v>
      </c>
      <c r="C2249" s="28">
        <v>40028</v>
      </c>
      <c r="D2249" s="4">
        <v>2009</v>
      </c>
      <c r="E2249" s="33">
        <v>0.40902777777777777</v>
      </c>
      <c r="F2249" s="33">
        <v>0.41666666666666669</v>
      </c>
      <c r="G2249" s="33">
        <f t="shared" si="254"/>
        <v>7.6388888888889173E-3</v>
      </c>
      <c r="H2249" s="4">
        <v>2</v>
      </c>
      <c r="I2249" s="5">
        <v>1</v>
      </c>
      <c r="J2249" s="5">
        <v>25</v>
      </c>
      <c r="K2249" s="4">
        <v>25</v>
      </c>
      <c r="L2249" s="4" t="s">
        <v>52</v>
      </c>
      <c r="M2249" s="4" t="s">
        <v>53</v>
      </c>
      <c r="N2249" s="4">
        <v>2</v>
      </c>
      <c r="O2249" s="5">
        <f t="shared" si="255"/>
        <v>37.619999999999997</v>
      </c>
      <c r="P2249" s="5">
        <v>11.4</v>
      </c>
      <c r="Q2249" s="5">
        <f t="shared" si="256"/>
        <v>40.26</v>
      </c>
      <c r="R2249" s="5">
        <v>12.2</v>
      </c>
      <c r="S2249" s="5">
        <f t="shared" si="257"/>
        <v>40.26</v>
      </c>
      <c r="T2249" s="5">
        <v>12.2</v>
      </c>
      <c r="U2249" s="8">
        <f t="shared" si="258"/>
        <v>38.94</v>
      </c>
      <c r="V2249" s="5">
        <f t="shared" si="259"/>
        <v>11.8</v>
      </c>
      <c r="W2249" s="12">
        <v>27.848549999999999</v>
      </c>
      <c r="X2249" s="12">
        <v>-115.17321</v>
      </c>
      <c r="Y2249" s="4">
        <f t="shared" si="253"/>
        <v>62.6</v>
      </c>
      <c r="Z2249" s="4">
        <v>17</v>
      </c>
      <c r="AA2249" s="4">
        <v>7</v>
      </c>
      <c r="AB2249" s="4" t="s">
        <v>618</v>
      </c>
      <c r="AC2249" s="4">
        <v>5</v>
      </c>
      <c r="AD2249" s="4" t="s">
        <v>38</v>
      </c>
      <c r="AE2249" s="4">
        <v>0</v>
      </c>
      <c r="AF2249" s="4"/>
      <c r="AG2249" s="4"/>
    </row>
    <row r="2250" spans="1:33">
      <c r="A2250" s="4" t="s">
        <v>403</v>
      </c>
      <c r="B2250" s="4" t="s">
        <v>253</v>
      </c>
      <c r="C2250" s="28">
        <v>40028</v>
      </c>
      <c r="D2250" s="4">
        <v>2009</v>
      </c>
      <c r="E2250" s="33">
        <v>0.40902777777777777</v>
      </c>
      <c r="F2250" s="33">
        <v>0.41666666666666669</v>
      </c>
      <c r="G2250" s="33">
        <f t="shared" si="254"/>
        <v>7.6388888888889173E-3</v>
      </c>
      <c r="H2250" s="4">
        <v>2</v>
      </c>
      <c r="I2250" s="5">
        <v>1</v>
      </c>
      <c r="J2250" s="5">
        <v>25</v>
      </c>
      <c r="K2250" s="4">
        <v>25</v>
      </c>
      <c r="L2250" s="4" t="s">
        <v>52</v>
      </c>
      <c r="M2250" s="4" t="s">
        <v>53</v>
      </c>
      <c r="N2250" s="4">
        <v>2</v>
      </c>
      <c r="O2250" s="5">
        <f t="shared" si="255"/>
        <v>37.619999999999997</v>
      </c>
      <c r="P2250" s="5">
        <v>11.4</v>
      </c>
      <c r="Q2250" s="5">
        <f t="shared" si="256"/>
        <v>40.26</v>
      </c>
      <c r="R2250" s="5">
        <v>12.2</v>
      </c>
      <c r="S2250" s="5">
        <f t="shared" si="257"/>
        <v>40.26</v>
      </c>
      <c r="T2250" s="5">
        <v>12.2</v>
      </c>
      <c r="U2250" s="8">
        <f t="shared" si="258"/>
        <v>38.94</v>
      </c>
      <c r="V2250" s="5">
        <f t="shared" si="259"/>
        <v>11.8</v>
      </c>
      <c r="W2250" s="12">
        <v>27.848549999999999</v>
      </c>
      <c r="X2250" s="12">
        <v>-115.17321</v>
      </c>
      <c r="Y2250" s="4">
        <f t="shared" si="253"/>
        <v>62.6</v>
      </c>
      <c r="Z2250" s="4">
        <v>17</v>
      </c>
      <c r="AA2250" s="4">
        <v>7</v>
      </c>
      <c r="AB2250" s="9" t="s">
        <v>753</v>
      </c>
      <c r="AC2250" s="4">
        <v>2</v>
      </c>
      <c r="AD2250" s="4" t="s">
        <v>38</v>
      </c>
      <c r="AE2250" s="4">
        <v>0</v>
      </c>
      <c r="AF2250" s="4"/>
      <c r="AG2250" s="4"/>
    </row>
    <row r="2251" spans="1:33">
      <c r="A2251" s="4" t="s">
        <v>403</v>
      </c>
      <c r="B2251" s="4" t="s">
        <v>253</v>
      </c>
      <c r="C2251" s="28">
        <v>40028</v>
      </c>
      <c r="D2251" s="4">
        <v>2009</v>
      </c>
      <c r="E2251" s="33">
        <v>0.40902777777777777</v>
      </c>
      <c r="F2251" s="33">
        <v>0.41666666666666669</v>
      </c>
      <c r="G2251" s="33">
        <f t="shared" si="254"/>
        <v>7.6388888888889173E-3</v>
      </c>
      <c r="H2251" s="4">
        <v>2</v>
      </c>
      <c r="I2251" s="5">
        <v>1</v>
      </c>
      <c r="J2251" s="5">
        <v>25</v>
      </c>
      <c r="K2251" s="4">
        <v>25</v>
      </c>
      <c r="L2251" s="4" t="s">
        <v>52</v>
      </c>
      <c r="M2251" s="4" t="s">
        <v>53</v>
      </c>
      <c r="N2251" s="4">
        <v>2</v>
      </c>
      <c r="O2251" s="5">
        <f t="shared" si="255"/>
        <v>37.619999999999997</v>
      </c>
      <c r="P2251" s="5">
        <v>11.4</v>
      </c>
      <c r="Q2251" s="5">
        <f t="shared" si="256"/>
        <v>40.26</v>
      </c>
      <c r="R2251" s="5">
        <v>12.2</v>
      </c>
      <c r="S2251" s="5">
        <f t="shared" si="257"/>
        <v>40.26</v>
      </c>
      <c r="T2251" s="5">
        <v>12.2</v>
      </c>
      <c r="U2251" s="8">
        <f t="shared" si="258"/>
        <v>38.94</v>
      </c>
      <c r="V2251" s="5">
        <f t="shared" si="259"/>
        <v>11.8</v>
      </c>
      <c r="W2251" s="12">
        <v>27.848549999999999</v>
      </c>
      <c r="X2251" s="12">
        <v>-115.17321</v>
      </c>
      <c r="Y2251" s="4">
        <f t="shared" si="253"/>
        <v>62.6</v>
      </c>
      <c r="Z2251" s="4">
        <v>17</v>
      </c>
      <c r="AA2251" s="4">
        <v>7</v>
      </c>
      <c r="AB2251" s="4" t="s">
        <v>614</v>
      </c>
      <c r="AC2251" s="4">
        <v>6</v>
      </c>
      <c r="AD2251" s="4" t="s">
        <v>38</v>
      </c>
      <c r="AE2251" s="4">
        <v>0</v>
      </c>
      <c r="AF2251" s="4"/>
      <c r="AG2251" s="4"/>
    </row>
    <row r="2252" spans="1:33">
      <c r="A2252" s="4" t="s">
        <v>403</v>
      </c>
      <c r="B2252" s="4" t="s">
        <v>253</v>
      </c>
      <c r="C2252" s="28">
        <v>40028</v>
      </c>
      <c r="D2252" s="4">
        <v>2009</v>
      </c>
      <c r="E2252" s="33">
        <v>0.40902777777777777</v>
      </c>
      <c r="F2252" s="33">
        <v>0.41666666666666669</v>
      </c>
      <c r="G2252" s="33">
        <f t="shared" si="254"/>
        <v>7.6388888888889173E-3</v>
      </c>
      <c r="H2252" s="4">
        <v>2</v>
      </c>
      <c r="I2252" s="5">
        <v>1</v>
      </c>
      <c r="J2252" s="5">
        <v>25</v>
      </c>
      <c r="K2252" s="4">
        <v>25</v>
      </c>
      <c r="L2252" s="4" t="s">
        <v>52</v>
      </c>
      <c r="M2252" s="4" t="s">
        <v>53</v>
      </c>
      <c r="N2252" s="4">
        <v>2</v>
      </c>
      <c r="O2252" s="5">
        <f t="shared" si="255"/>
        <v>37.619999999999997</v>
      </c>
      <c r="P2252" s="5">
        <v>11.4</v>
      </c>
      <c r="Q2252" s="5">
        <f t="shared" si="256"/>
        <v>40.26</v>
      </c>
      <c r="R2252" s="5">
        <v>12.2</v>
      </c>
      <c r="S2252" s="5">
        <f t="shared" si="257"/>
        <v>40.26</v>
      </c>
      <c r="T2252" s="5">
        <v>12.2</v>
      </c>
      <c r="U2252" s="8">
        <f t="shared" si="258"/>
        <v>38.94</v>
      </c>
      <c r="V2252" s="5">
        <f t="shared" si="259"/>
        <v>11.8</v>
      </c>
      <c r="W2252" s="12">
        <v>27.848549999999999</v>
      </c>
      <c r="X2252" s="12">
        <v>-115.17321</v>
      </c>
      <c r="Y2252" s="4">
        <f t="shared" si="253"/>
        <v>62.6</v>
      </c>
      <c r="Z2252" s="4">
        <v>17</v>
      </c>
      <c r="AA2252" s="4">
        <v>7</v>
      </c>
      <c r="AB2252" s="4" t="s">
        <v>613</v>
      </c>
      <c r="AC2252" s="4">
        <v>79</v>
      </c>
      <c r="AD2252" s="4">
        <v>19</v>
      </c>
      <c r="AE2252" s="4">
        <v>0</v>
      </c>
      <c r="AF2252" s="4">
        <v>50</v>
      </c>
      <c r="AG2252" s="4"/>
    </row>
    <row r="2253" spans="1:33">
      <c r="A2253" s="4" t="s">
        <v>403</v>
      </c>
      <c r="B2253" s="4" t="s">
        <v>253</v>
      </c>
      <c r="C2253" s="28">
        <v>40028</v>
      </c>
      <c r="D2253" s="4">
        <v>2009</v>
      </c>
      <c r="E2253" s="33">
        <v>0.40902777777777777</v>
      </c>
      <c r="F2253" s="33">
        <v>0.41666666666666669</v>
      </c>
      <c r="G2253" s="33">
        <f t="shared" si="254"/>
        <v>7.6388888888889173E-3</v>
      </c>
      <c r="H2253" s="4">
        <v>2</v>
      </c>
      <c r="I2253" s="5">
        <v>1</v>
      </c>
      <c r="J2253" s="5">
        <v>25</v>
      </c>
      <c r="K2253" s="4">
        <v>25</v>
      </c>
      <c r="L2253" s="4" t="s">
        <v>52</v>
      </c>
      <c r="M2253" s="4" t="s">
        <v>53</v>
      </c>
      <c r="N2253" s="4">
        <v>2</v>
      </c>
      <c r="O2253" s="5">
        <f t="shared" si="255"/>
        <v>37.619999999999997</v>
      </c>
      <c r="P2253" s="5">
        <v>11.4</v>
      </c>
      <c r="Q2253" s="5">
        <f t="shared" si="256"/>
        <v>40.26</v>
      </c>
      <c r="R2253" s="5">
        <v>12.2</v>
      </c>
      <c r="S2253" s="5">
        <f t="shared" si="257"/>
        <v>40.26</v>
      </c>
      <c r="T2253" s="5">
        <v>12.2</v>
      </c>
      <c r="U2253" s="8">
        <f t="shared" si="258"/>
        <v>38.94</v>
      </c>
      <c r="V2253" s="5">
        <f t="shared" si="259"/>
        <v>11.8</v>
      </c>
      <c r="W2253" s="12">
        <v>27.848549999999999</v>
      </c>
      <c r="X2253" s="12">
        <v>-115.17321</v>
      </c>
      <c r="Y2253" s="4">
        <f t="shared" si="253"/>
        <v>62.6</v>
      </c>
      <c r="Z2253" s="4">
        <v>17</v>
      </c>
      <c r="AA2253" s="4">
        <v>7</v>
      </c>
      <c r="AB2253" s="4" t="s">
        <v>609</v>
      </c>
      <c r="AC2253" s="4">
        <v>1</v>
      </c>
      <c r="AD2253" s="4" t="s">
        <v>38</v>
      </c>
      <c r="AE2253" s="4">
        <v>0</v>
      </c>
      <c r="AF2253" s="4"/>
      <c r="AG2253" s="4"/>
    </row>
    <row r="2254" spans="1:33">
      <c r="A2254" s="4" t="s">
        <v>403</v>
      </c>
      <c r="B2254" s="4" t="s">
        <v>253</v>
      </c>
      <c r="C2254" s="28">
        <v>40028</v>
      </c>
      <c r="D2254" s="4">
        <v>2009</v>
      </c>
      <c r="E2254" s="33">
        <v>0.40902777777777777</v>
      </c>
      <c r="F2254" s="33">
        <v>0.41666666666666669</v>
      </c>
      <c r="G2254" s="33">
        <f t="shared" si="254"/>
        <v>7.6388888888889173E-3</v>
      </c>
      <c r="H2254" s="4">
        <v>2</v>
      </c>
      <c r="I2254" s="5">
        <v>1</v>
      </c>
      <c r="J2254" s="5">
        <v>25</v>
      </c>
      <c r="K2254" s="4">
        <v>25</v>
      </c>
      <c r="L2254" s="4" t="s">
        <v>52</v>
      </c>
      <c r="M2254" s="4" t="s">
        <v>53</v>
      </c>
      <c r="N2254" s="4">
        <v>2</v>
      </c>
      <c r="O2254" s="5">
        <f t="shared" si="255"/>
        <v>37.619999999999997</v>
      </c>
      <c r="P2254" s="5">
        <v>11.4</v>
      </c>
      <c r="Q2254" s="5">
        <f t="shared" si="256"/>
        <v>40.26</v>
      </c>
      <c r="R2254" s="5">
        <v>12.2</v>
      </c>
      <c r="S2254" s="5">
        <f t="shared" si="257"/>
        <v>40.26</v>
      </c>
      <c r="T2254" s="5">
        <v>12.2</v>
      </c>
      <c r="U2254" s="8">
        <f t="shared" si="258"/>
        <v>38.94</v>
      </c>
      <c r="V2254" s="5">
        <f t="shared" si="259"/>
        <v>11.8</v>
      </c>
      <c r="W2254" s="12">
        <v>27.848549999999999</v>
      </c>
      <c r="X2254" s="12">
        <v>-115.17321</v>
      </c>
      <c r="Y2254" s="4">
        <f t="shared" si="253"/>
        <v>62.6</v>
      </c>
      <c r="Z2254" s="4">
        <v>17</v>
      </c>
      <c r="AA2254" s="4">
        <v>7</v>
      </c>
      <c r="AB2254" s="4" t="s">
        <v>610</v>
      </c>
      <c r="AC2254" s="4">
        <v>1</v>
      </c>
      <c r="AD2254" s="4" t="s">
        <v>38</v>
      </c>
      <c r="AE2254" s="4">
        <v>0</v>
      </c>
      <c r="AF2254" s="4"/>
      <c r="AG2254" s="4"/>
    </row>
    <row r="2255" spans="1:33">
      <c r="A2255" s="4" t="s">
        <v>403</v>
      </c>
      <c r="B2255" s="4" t="s">
        <v>253</v>
      </c>
      <c r="C2255" s="28">
        <v>40028</v>
      </c>
      <c r="D2255" s="4">
        <v>2009</v>
      </c>
      <c r="E2255" s="33">
        <v>0.40902777777777777</v>
      </c>
      <c r="F2255" s="33">
        <v>0.41666666666666669</v>
      </c>
      <c r="G2255" s="33">
        <f t="shared" si="254"/>
        <v>7.6388888888889173E-3</v>
      </c>
      <c r="H2255" s="4">
        <v>2</v>
      </c>
      <c r="I2255" s="5">
        <v>1</v>
      </c>
      <c r="J2255" s="5">
        <v>25</v>
      </c>
      <c r="K2255" s="4">
        <v>25</v>
      </c>
      <c r="L2255" s="4" t="s">
        <v>52</v>
      </c>
      <c r="M2255" s="4" t="s">
        <v>53</v>
      </c>
      <c r="N2255" s="4">
        <v>2</v>
      </c>
      <c r="O2255" s="5">
        <f t="shared" si="255"/>
        <v>37.619999999999997</v>
      </c>
      <c r="P2255" s="5">
        <v>11.4</v>
      </c>
      <c r="Q2255" s="5">
        <f t="shared" si="256"/>
        <v>40.26</v>
      </c>
      <c r="R2255" s="5">
        <v>12.2</v>
      </c>
      <c r="S2255" s="5">
        <f t="shared" si="257"/>
        <v>40.26</v>
      </c>
      <c r="T2255" s="5">
        <v>12.2</v>
      </c>
      <c r="U2255" s="8">
        <f t="shared" si="258"/>
        <v>38.94</v>
      </c>
      <c r="V2255" s="5">
        <f t="shared" si="259"/>
        <v>11.8</v>
      </c>
      <c r="W2255" s="12">
        <v>27.848549999999999</v>
      </c>
      <c r="X2255" s="12">
        <v>-115.17321</v>
      </c>
      <c r="Y2255" s="4">
        <f t="shared" si="253"/>
        <v>62.6</v>
      </c>
      <c r="Z2255" s="4">
        <v>17</v>
      </c>
      <c r="AA2255" s="4">
        <v>7</v>
      </c>
      <c r="AB2255" s="4" t="s">
        <v>606</v>
      </c>
      <c r="AC2255" s="4">
        <v>38</v>
      </c>
      <c r="AD2255" s="4" t="s">
        <v>38</v>
      </c>
      <c r="AE2255" s="4">
        <v>0</v>
      </c>
      <c r="AF2255" s="4"/>
      <c r="AG2255" s="4"/>
    </row>
    <row r="2256" spans="1:33">
      <c r="A2256" s="4" t="s">
        <v>403</v>
      </c>
      <c r="B2256" s="4" t="s">
        <v>253</v>
      </c>
      <c r="C2256" s="28">
        <v>40028</v>
      </c>
      <c r="D2256" s="4">
        <v>2009</v>
      </c>
      <c r="E2256" s="33">
        <v>0.40902777777777777</v>
      </c>
      <c r="F2256" s="33">
        <v>0.41666666666666669</v>
      </c>
      <c r="G2256" s="33">
        <f t="shared" si="254"/>
        <v>7.6388888888889173E-3</v>
      </c>
      <c r="H2256" s="4">
        <v>2</v>
      </c>
      <c r="I2256" s="5">
        <v>1</v>
      </c>
      <c r="J2256" s="5">
        <v>25</v>
      </c>
      <c r="K2256" s="4">
        <v>25</v>
      </c>
      <c r="L2256" s="4" t="s">
        <v>52</v>
      </c>
      <c r="M2256" s="4" t="s">
        <v>53</v>
      </c>
      <c r="N2256" s="4">
        <v>2</v>
      </c>
      <c r="O2256" s="5">
        <f t="shared" si="255"/>
        <v>37.619999999999997</v>
      </c>
      <c r="P2256" s="5">
        <v>11.4</v>
      </c>
      <c r="Q2256" s="5">
        <f t="shared" si="256"/>
        <v>40.26</v>
      </c>
      <c r="R2256" s="5">
        <v>12.2</v>
      </c>
      <c r="S2256" s="5">
        <f t="shared" si="257"/>
        <v>40.26</v>
      </c>
      <c r="T2256" s="5">
        <v>12.2</v>
      </c>
      <c r="U2256" s="8">
        <f t="shared" si="258"/>
        <v>38.94</v>
      </c>
      <c r="V2256" s="5">
        <f t="shared" si="259"/>
        <v>11.8</v>
      </c>
      <c r="W2256" s="12">
        <v>27.848549999999999</v>
      </c>
      <c r="X2256" s="12">
        <v>-115.17321</v>
      </c>
      <c r="Y2256" s="4">
        <f t="shared" si="253"/>
        <v>62.6</v>
      </c>
      <c r="Z2256" s="4">
        <v>17</v>
      </c>
      <c r="AA2256" s="4">
        <v>7</v>
      </c>
      <c r="AB2256" s="4" t="s">
        <v>607</v>
      </c>
      <c r="AC2256" s="4">
        <v>19</v>
      </c>
      <c r="AD2256" s="4" t="s">
        <v>38</v>
      </c>
      <c r="AE2256" s="4">
        <v>0</v>
      </c>
      <c r="AF2256" s="4"/>
      <c r="AG2256" s="4"/>
    </row>
    <row r="2257" spans="1:33">
      <c r="A2257" s="4" t="s">
        <v>403</v>
      </c>
      <c r="B2257" s="4" t="s">
        <v>253</v>
      </c>
      <c r="C2257" s="28">
        <v>40028</v>
      </c>
      <c r="D2257" s="4">
        <v>2009</v>
      </c>
      <c r="E2257" s="33">
        <v>0.40902777777777777</v>
      </c>
      <c r="F2257" s="33">
        <v>0.41666666666666669</v>
      </c>
      <c r="G2257" s="33">
        <f t="shared" si="254"/>
        <v>7.6388888888889173E-3</v>
      </c>
      <c r="H2257" s="4">
        <v>2</v>
      </c>
      <c r="I2257" s="5">
        <v>1</v>
      </c>
      <c r="J2257" s="5">
        <v>25</v>
      </c>
      <c r="K2257" s="4">
        <v>25</v>
      </c>
      <c r="L2257" s="4" t="s">
        <v>52</v>
      </c>
      <c r="M2257" s="4" t="s">
        <v>53</v>
      </c>
      <c r="N2257" s="4">
        <v>2</v>
      </c>
      <c r="O2257" s="5">
        <f t="shared" si="255"/>
        <v>37.619999999999997</v>
      </c>
      <c r="P2257" s="5">
        <v>11.4</v>
      </c>
      <c r="Q2257" s="5">
        <f t="shared" si="256"/>
        <v>40.26</v>
      </c>
      <c r="R2257" s="5">
        <v>12.2</v>
      </c>
      <c r="S2257" s="5">
        <f t="shared" si="257"/>
        <v>40.26</v>
      </c>
      <c r="T2257" s="5">
        <v>12.2</v>
      </c>
      <c r="U2257" s="8">
        <f t="shared" si="258"/>
        <v>38.94</v>
      </c>
      <c r="V2257" s="5">
        <f t="shared" si="259"/>
        <v>11.8</v>
      </c>
      <c r="W2257" s="12">
        <v>27.848549999999999</v>
      </c>
      <c r="X2257" s="12">
        <v>-115.17321</v>
      </c>
      <c r="Y2257" s="4">
        <f t="shared" si="253"/>
        <v>62.6</v>
      </c>
      <c r="Z2257" s="4">
        <v>17</v>
      </c>
      <c r="AA2257" s="4">
        <v>7</v>
      </c>
      <c r="AB2257" s="4" t="s">
        <v>611</v>
      </c>
      <c r="AC2257" s="4">
        <v>1</v>
      </c>
      <c r="AD2257" s="4" t="s">
        <v>38</v>
      </c>
      <c r="AE2257" s="4">
        <v>0</v>
      </c>
      <c r="AF2257" s="4"/>
      <c r="AG2257" s="4"/>
    </row>
    <row r="2258" spans="1:33">
      <c r="A2258" s="4" t="s">
        <v>404</v>
      </c>
      <c r="B2258" s="4" t="s">
        <v>34</v>
      </c>
      <c r="C2258" s="28">
        <v>40030</v>
      </c>
      <c r="D2258" s="4">
        <v>2009</v>
      </c>
      <c r="E2258" s="33">
        <v>0.4236111111111111</v>
      </c>
      <c r="F2258" s="33">
        <v>0.4291666666666667</v>
      </c>
      <c r="G2258" s="33">
        <f t="shared" si="254"/>
        <v>5.5555555555555913E-3</v>
      </c>
      <c r="H2258" s="4">
        <v>2</v>
      </c>
      <c r="I2258" s="5">
        <v>1</v>
      </c>
      <c r="J2258" s="5">
        <v>1</v>
      </c>
      <c r="K2258" s="4">
        <v>1</v>
      </c>
      <c r="L2258" s="4" t="s">
        <v>163</v>
      </c>
      <c r="M2258" s="4" t="s">
        <v>164</v>
      </c>
      <c r="N2258" s="4">
        <v>2</v>
      </c>
      <c r="O2258" s="5">
        <f t="shared" si="255"/>
        <v>42.9</v>
      </c>
      <c r="P2258" s="5">
        <v>13</v>
      </c>
      <c r="Q2258" s="5">
        <f t="shared" si="256"/>
        <v>40.590000000000003</v>
      </c>
      <c r="R2258" s="5">
        <v>12.3</v>
      </c>
      <c r="S2258" s="5">
        <f t="shared" si="257"/>
        <v>42.9</v>
      </c>
      <c r="T2258" s="5">
        <v>13</v>
      </c>
      <c r="U2258" s="8">
        <f t="shared" si="258"/>
        <v>41.744999999999997</v>
      </c>
      <c r="V2258" s="5">
        <f t="shared" si="259"/>
        <v>12.65</v>
      </c>
      <c r="W2258" s="12">
        <v>27.878299999999999</v>
      </c>
      <c r="X2258" s="12">
        <v>-115.16907999999999</v>
      </c>
      <c r="Y2258" s="4">
        <f t="shared" si="253"/>
        <v>57.2</v>
      </c>
      <c r="Z2258" s="4">
        <v>14</v>
      </c>
      <c r="AA2258" s="4">
        <v>8</v>
      </c>
      <c r="AB2258" s="4" t="s">
        <v>604</v>
      </c>
      <c r="AC2258" s="4">
        <v>2</v>
      </c>
      <c r="AD2258" s="4" t="s">
        <v>38</v>
      </c>
      <c r="AE2258" s="4">
        <v>90</v>
      </c>
      <c r="AF2258" s="4"/>
      <c r="AG2258" s="4" t="s">
        <v>336</v>
      </c>
    </row>
    <row r="2259" spans="1:33">
      <c r="A2259" s="4" t="s">
        <v>404</v>
      </c>
      <c r="B2259" s="4" t="s">
        <v>34</v>
      </c>
      <c r="C2259" s="28">
        <v>40030</v>
      </c>
      <c r="D2259" s="4">
        <v>2009</v>
      </c>
      <c r="E2259" s="33">
        <v>0.4236111111111111</v>
      </c>
      <c r="F2259" s="33">
        <v>0.4291666666666667</v>
      </c>
      <c r="G2259" s="33">
        <f t="shared" si="254"/>
        <v>5.5555555555555913E-3</v>
      </c>
      <c r="H2259" s="4">
        <v>2</v>
      </c>
      <c r="I2259" s="5">
        <v>1</v>
      </c>
      <c r="J2259" s="5">
        <v>1</v>
      </c>
      <c r="K2259" s="4">
        <v>1</v>
      </c>
      <c r="L2259" s="4" t="s">
        <v>163</v>
      </c>
      <c r="M2259" s="4" t="s">
        <v>164</v>
      </c>
      <c r="N2259" s="4">
        <v>2</v>
      </c>
      <c r="O2259" s="5">
        <f t="shared" si="255"/>
        <v>42.9</v>
      </c>
      <c r="P2259" s="5">
        <v>13</v>
      </c>
      <c r="Q2259" s="5">
        <f t="shared" si="256"/>
        <v>40.590000000000003</v>
      </c>
      <c r="R2259" s="5">
        <v>12.3</v>
      </c>
      <c r="S2259" s="5">
        <f t="shared" si="257"/>
        <v>42.9</v>
      </c>
      <c r="T2259" s="5">
        <v>13</v>
      </c>
      <c r="U2259" s="8">
        <f t="shared" si="258"/>
        <v>41.744999999999997</v>
      </c>
      <c r="V2259" s="5">
        <f t="shared" si="259"/>
        <v>12.65</v>
      </c>
      <c r="W2259" s="12">
        <v>27.878299999999999</v>
      </c>
      <c r="X2259" s="12">
        <v>-115.16907999999999</v>
      </c>
      <c r="Y2259" s="4">
        <f t="shared" si="253"/>
        <v>57.2</v>
      </c>
      <c r="Z2259" s="4">
        <v>14</v>
      </c>
      <c r="AA2259" s="4">
        <v>8</v>
      </c>
      <c r="AB2259" s="9" t="s">
        <v>753</v>
      </c>
      <c r="AC2259" s="4">
        <v>1</v>
      </c>
      <c r="AD2259" s="4" t="s">
        <v>38</v>
      </c>
      <c r="AE2259" s="4">
        <v>240</v>
      </c>
      <c r="AF2259" s="4"/>
      <c r="AG2259" s="4"/>
    </row>
    <row r="2260" spans="1:33">
      <c r="A2260" s="4" t="s">
        <v>404</v>
      </c>
      <c r="B2260" s="4" t="s">
        <v>34</v>
      </c>
      <c r="C2260" s="28">
        <v>40030</v>
      </c>
      <c r="D2260" s="4">
        <v>2009</v>
      </c>
      <c r="E2260" s="33">
        <v>0.4236111111111111</v>
      </c>
      <c r="F2260" s="33">
        <v>0.4291666666666667</v>
      </c>
      <c r="G2260" s="33">
        <f t="shared" si="254"/>
        <v>5.5555555555555913E-3</v>
      </c>
      <c r="H2260" s="4">
        <v>2</v>
      </c>
      <c r="I2260" s="5">
        <v>1</v>
      </c>
      <c r="J2260" s="5">
        <v>1</v>
      </c>
      <c r="K2260" s="4">
        <v>1</v>
      </c>
      <c r="L2260" s="4" t="s">
        <v>163</v>
      </c>
      <c r="M2260" s="4" t="s">
        <v>164</v>
      </c>
      <c r="N2260" s="4">
        <v>2</v>
      </c>
      <c r="O2260" s="5">
        <f t="shared" si="255"/>
        <v>42.9</v>
      </c>
      <c r="P2260" s="5">
        <v>13</v>
      </c>
      <c r="Q2260" s="5">
        <f t="shared" si="256"/>
        <v>40.590000000000003</v>
      </c>
      <c r="R2260" s="5">
        <v>12.3</v>
      </c>
      <c r="S2260" s="5">
        <f t="shared" si="257"/>
        <v>42.9</v>
      </c>
      <c r="T2260" s="5">
        <v>13</v>
      </c>
      <c r="U2260" s="8">
        <f t="shared" si="258"/>
        <v>41.744999999999997</v>
      </c>
      <c r="V2260" s="5">
        <f t="shared" si="259"/>
        <v>12.65</v>
      </c>
      <c r="W2260" s="12">
        <v>27.878299999999999</v>
      </c>
      <c r="X2260" s="12">
        <v>-115.16907999999999</v>
      </c>
      <c r="Y2260" s="4">
        <f t="shared" si="253"/>
        <v>57.2</v>
      </c>
      <c r="Z2260" s="4">
        <v>14</v>
      </c>
      <c r="AA2260" s="4">
        <v>8</v>
      </c>
      <c r="AB2260" s="4" t="s">
        <v>614</v>
      </c>
      <c r="AC2260" s="4">
        <v>1</v>
      </c>
      <c r="AD2260" s="4" t="s">
        <v>38</v>
      </c>
      <c r="AE2260" s="4">
        <v>240</v>
      </c>
      <c r="AF2260" s="4"/>
      <c r="AG2260" s="4"/>
    </row>
    <row r="2261" spans="1:33">
      <c r="A2261" s="4" t="s">
        <v>404</v>
      </c>
      <c r="B2261" s="4" t="s">
        <v>34</v>
      </c>
      <c r="C2261" s="28">
        <v>40030</v>
      </c>
      <c r="D2261" s="4">
        <v>2009</v>
      </c>
      <c r="E2261" s="33">
        <v>0.4236111111111111</v>
      </c>
      <c r="F2261" s="33">
        <v>0.4291666666666667</v>
      </c>
      <c r="G2261" s="33">
        <f t="shared" si="254"/>
        <v>5.5555555555555913E-3</v>
      </c>
      <c r="H2261" s="4">
        <v>2</v>
      </c>
      <c r="I2261" s="5">
        <v>1</v>
      </c>
      <c r="J2261" s="5">
        <v>1</v>
      </c>
      <c r="K2261" s="4">
        <v>1</v>
      </c>
      <c r="L2261" s="4" t="s">
        <v>163</v>
      </c>
      <c r="M2261" s="4" t="s">
        <v>164</v>
      </c>
      <c r="N2261" s="4">
        <v>2</v>
      </c>
      <c r="O2261" s="5">
        <f t="shared" si="255"/>
        <v>42.9</v>
      </c>
      <c r="P2261" s="5">
        <v>13</v>
      </c>
      <c r="Q2261" s="5">
        <f t="shared" si="256"/>
        <v>40.590000000000003</v>
      </c>
      <c r="R2261" s="5">
        <v>12.3</v>
      </c>
      <c r="S2261" s="5">
        <f t="shared" si="257"/>
        <v>42.9</v>
      </c>
      <c r="T2261" s="5">
        <v>13</v>
      </c>
      <c r="U2261" s="8">
        <f t="shared" si="258"/>
        <v>41.744999999999997</v>
      </c>
      <c r="V2261" s="5">
        <f t="shared" si="259"/>
        <v>12.65</v>
      </c>
      <c r="W2261" s="12">
        <v>27.878299999999999</v>
      </c>
      <c r="X2261" s="12">
        <v>-115.16907999999999</v>
      </c>
      <c r="Y2261" s="4">
        <f t="shared" si="253"/>
        <v>57.2</v>
      </c>
      <c r="Z2261" s="4">
        <v>14</v>
      </c>
      <c r="AA2261" s="4">
        <v>8</v>
      </c>
      <c r="AB2261" s="4" t="s">
        <v>613</v>
      </c>
      <c r="AC2261" s="4">
        <v>58</v>
      </c>
      <c r="AD2261" s="4">
        <v>25.8</v>
      </c>
      <c r="AE2261" s="4">
        <v>240</v>
      </c>
      <c r="AF2261" s="4">
        <v>50</v>
      </c>
      <c r="AG2261" s="4"/>
    </row>
    <row r="2262" spans="1:33">
      <c r="A2262" s="4" t="s">
        <v>404</v>
      </c>
      <c r="B2262" s="4" t="s">
        <v>34</v>
      </c>
      <c r="C2262" s="28">
        <v>40030</v>
      </c>
      <c r="D2262" s="4">
        <v>2009</v>
      </c>
      <c r="E2262" s="33">
        <v>0.4236111111111111</v>
      </c>
      <c r="F2262" s="33">
        <v>0.4291666666666667</v>
      </c>
      <c r="G2262" s="33">
        <f t="shared" si="254"/>
        <v>5.5555555555555913E-3</v>
      </c>
      <c r="H2262" s="4">
        <v>2</v>
      </c>
      <c r="I2262" s="5">
        <v>1</v>
      </c>
      <c r="J2262" s="5">
        <v>1</v>
      </c>
      <c r="K2262" s="4">
        <v>1</v>
      </c>
      <c r="L2262" s="4" t="s">
        <v>163</v>
      </c>
      <c r="M2262" s="4" t="s">
        <v>164</v>
      </c>
      <c r="N2262" s="4">
        <v>2</v>
      </c>
      <c r="O2262" s="5">
        <f t="shared" si="255"/>
        <v>42.9</v>
      </c>
      <c r="P2262" s="5">
        <v>13</v>
      </c>
      <c r="Q2262" s="5">
        <f t="shared" si="256"/>
        <v>40.590000000000003</v>
      </c>
      <c r="R2262" s="5">
        <v>12.3</v>
      </c>
      <c r="S2262" s="5">
        <f t="shared" si="257"/>
        <v>42.9</v>
      </c>
      <c r="T2262" s="5">
        <v>13</v>
      </c>
      <c r="U2262" s="8">
        <f t="shared" si="258"/>
        <v>41.744999999999997</v>
      </c>
      <c r="V2262" s="5">
        <f t="shared" si="259"/>
        <v>12.65</v>
      </c>
      <c r="W2262" s="12">
        <v>27.878299999999999</v>
      </c>
      <c r="X2262" s="12">
        <v>-115.16907999999999</v>
      </c>
      <c r="Y2262" s="4">
        <f t="shared" si="253"/>
        <v>57.2</v>
      </c>
      <c r="Z2262" s="4">
        <v>14</v>
      </c>
      <c r="AA2262" s="4">
        <v>8</v>
      </c>
      <c r="AB2262" s="4" t="s">
        <v>609</v>
      </c>
      <c r="AC2262" s="4">
        <v>6</v>
      </c>
      <c r="AD2262" s="4" t="s">
        <v>38</v>
      </c>
      <c r="AE2262" s="4">
        <v>240</v>
      </c>
      <c r="AF2262" s="4"/>
      <c r="AG2262" s="4"/>
    </row>
    <row r="2263" spans="1:33">
      <c r="A2263" s="4" t="s">
        <v>404</v>
      </c>
      <c r="B2263" s="4" t="s">
        <v>34</v>
      </c>
      <c r="C2263" s="28">
        <v>40030</v>
      </c>
      <c r="D2263" s="4">
        <v>2009</v>
      </c>
      <c r="E2263" s="33">
        <v>0.4236111111111111</v>
      </c>
      <c r="F2263" s="33">
        <v>0.4291666666666667</v>
      </c>
      <c r="G2263" s="33">
        <f t="shared" si="254"/>
        <v>5.5555555555555913E-3</v>
      </c>
      <c r="H2263" s="4">
        <v>2</v>
      </c>
      <c r="I2263" s="5">
        <v>1</v>
      </c>
      <c r="J2263" s="5">
        <v>1</v>
      </c>
      <c r="K2263" s="4">
        <v>1</v>
      </c>
      <c r="L2263" s="4" t="s">
        <v>163</v>
      </c>
      <c r="M2263" s="4" t="s">
        <v>164</v>
      </c>
      <c r="N2263" s="4">
        <v>2</v>
      </c>
      <c r="O2263" s="5">
        <f t="shared" si="255"/>
        <v>42.9</v>
      </c>
      <c r="P2263" s="5">
        <v>13</v>
      </c>
      <c r="Q2263" s="5">
        <f t="shared" si="256"/>
        <v>40.590000000000003</v>
      </c>
      <c r="R2263" s="5">
        <v>12.3</v>
      </c>
      <c r="S2263" s="5">
        <f t="shared" si="257"/>
        <v>42.9</v>
      </c>
      <c r="T2263" s="5">
        <v>13</v>
      </c>
      <c r="U2263" s="8">
        <f t="shared" si="258"/>
        <v>41.744999999999997</v>
      </c>
      <c r="V2263" s="5">
        <f t="shared" si="259"/>
        <v>12.65</v>
      </c>
      <c r="W2263" s="12">
        <v>27.878299999999999</v>
      </c>
      <c r="X2263" s="12">
        <v>-115.16907999999999</v>
      </c>
      <c r="Y2263" s="4">
        <f t="shared" si="253"/>
        <v>57.2</v>
      </c>
      <c r="Z2263" s="4">
        <v>14</v>
      </c>
      <c r="AA2263" s="4">
        <v>8</v>
      </c>
      <c r="AB2263" s="4" t="s">
        <v>608</v>
      </c>
      <c r="AC2263" s="4">
        <v>3</v>
      </c>
      <c r="AD2263" s="4" t="s">
        <v>38</v>
      </c>
      <c r="AE2263" s="4">
        <v>240</v>
      </c>
      <c r="AF2263" s="4"/>
      <c r="AG2263" s="4"/>
    </row>
    <row r="2264" spans="1:33">
      <c r="A2264" s="4" t="s">
        <v>404</v>
      </c>
      <c r="B2264" s="4" t="s">
        <v>34</v>
      </c>
      <c r="C2264" s="28">
        <v>40030</v>
      </c>
      <c r="D2264" s="4">
        <v>2009</v>
      </c>
      <c r="E2264" s="33">
        <v>0.4236111111111111</v>
      </c>
      <c r="F2264" s="33">
        <v>0.4291666666666667</v>
      </c>
      <c r="G2264" s="33">
        <f t="shared" si="254"/>
        <v>5.5555555555555913E-3</v>
      </c>
      <c r="H2264" s="4">
        <v>2</v>
      </c>
      <c r="I2264" s="5">
        <v>1</v>
      </c>
      <c r="J2264" s="5">
        <v>1</v>
      </c>
      <c r="K2264" s="4">
        <v>1</v>
      </c>
      <c r="L2264" s="4" t="s">
        <v>163</v>
      </c>
      <c r="M2264" s="4" t="s">
        <v>164</v>
      </c>
      <c r="N2264" s="4">
        <v>2</v>
      </c>
      <c r="O2264" s="5">
        <f t="shared" si="255"/>
        <v>42.9</v>
      </c>
      <c r="P2264" s="5">
        <v>13</v>
      </c>
      <c r="Q2264" s="5">
        <f t="shared" si="256"/>
        <v>40.590000000000003</v>
      </c>
      <c r="R2264" s="5">
        <v>12.3</v>
      </c>
      <c r="S2264" s="5">
        <f t="shared" si="257"/>
        <v>42.9</v>
      </c>
      <c r="T2264" s="5">
        <v>13</v>
      </c>
      <c r="U2264" s="8">
        <f t="shared" si="258"/>
        <v>41.744999999999997</v>
      </c>
      <c r="V2264" s="5">
        <f t="shared" si="259"/>
        <v>12.65</v>
      </c>
      <c r="W2264" s="12">
        <v>27.878299999999999</v>
      </c>
      <c r="X2264" s="12">
        <v>-115.16907999999999</v>
      </c>
      <c r="Y2264" s="4">
        <f t="shared" si="253"/>
        <v>57.2</v>
      </c>
      <c r="Z2264" s="4">
        <v>14</v>
      </c>
      <c r="AA2264" s="4">
        <v>8</v>
      </c>
      <c r="AB2264" s="4" t="s">
        <v>607</v>
      </c>
      <c r="AC2264" s="4">
        <v>2</v>
      </c>
      <c r="AD2264" s="4" t="s">
        <v>38</v>
      </c>
      <c r="AE2264" s="4">
        <v>240</v>
      </c>
      <c r="AF2264" s="4"/>
      <c r="AG2264" s="4"/>
    </row>
    <row r="2265" spans="1:33">
      <c r="A2265" s="4" t="s">
        <v>404</v>
      </c>
      <c r="B2265" s="4" t="s">
        <v>34</v>
      </c>
      <c r="C2265" s="28">
        <v>40030</v>
      </c>
      <c r="D2265" s="4">
        <v>2009</v>
      </c>
      <c r="E2265" s="33">
        <v>0.4236111111111111</v>
      </c>
      <c r="F2265" s="33">
        <v>0.4291666666666667</v>
      </c>
      <c r="G2265" s="33">
        <f t="shared" si="254"/>
        <v>5.5555555555555913E-3</v>
      </c>
      <c r="H2265" s="4">
        <v>2</v>
      </c>
      <c r="I2265" s="5">
        <v>1</v>
      </c>
      <c r="J2265" s="5">
        <v>1</v>
      </c>
      <c r="K2265" s="4">
        <v>1</v>
      </c>
      <c r="L2265" s="4" t="s">
        <v>163</v>
      </c>
      <c r="M2265" s="4" t="s">
        <v>164</v>
      </c>
      <c r="N2265" s="4">
        <v>2</v>
      </c>
      <c r="O2265" s="5">
        <f t="shared" si="255"/>
        <v>42.9</v>
      </c>
      <c r="P2265" s="5">
        <v>13</v>
      </c>
      <c r="Q2265" s="5">
        <f t="shared" si="256"/>
        <v>40.590000000000003</v>
      </c>
      <c r="R2265" s="5">
        <v>12.3</v>
      </c>
      <c r="S2265" s="5">
        <f t="shared" si="257"/>
        <v>42.9</v>
      </c>
      <c r="T2265" s="5">
        <v>13</v>
      </c>
      <c r="U2265" s="8">
        <f t="shared" si="258"/>
        <v>41.744999999999997</v>
      </c>
      <c r="V2265" s="5">
        <f t="shared" si="259"/>
        <v>12.65</v>
      </c>
      <c r="W2265" s="12">
        <v>27.878299999999999</v>
      </c>
      <c r="X2265" s="12">
        <v>-115.16907999999999</v>
      </c>
      <c r="Y2265" s="4">
        <f t="shared" si="253"/>
        <v>57.2</v>
      </c>
      <c r="Z2265" s="4">
        <v>14</v>
      </c>
      <c r="AA2265" s="4">
        <v>8</v>
      </c>
      <c r="AB2265" s="4" t="s">
        <v>611</v>
      </c>
      <c r="AC2265" s="4">
        <v>6</v>
      </c>
      <c r="AD2265" s="4" t="s">
        <v>38</v>
      </c>
      <c r="AE2265" s="4">
        <v>240</v>
      </c>
      <c r="AF2265" s="4"/>
      <c r="AG2265" s="4"/>
    </row>
    <row r="2266" spans="1:33">
      <c r="A2266" s="4" t="s">
        <v>405</v>
      </c>
      <c r="B2266" s="4" t="s">
        <v>34</v>
      </c>
      <c r="C2266" s="28">
        <v>40030</v>
      </c>
      <c r="D2266" s="4">
        <v>2009</v>
      </c>
      <c r="E2266" s="33">
        <v>0.46875</v>
      </c>
      <c r="F2266" s="33">
        <v>0.47986111111111113</v>
      </c>
      <c r="G2266" s="33">
        <f t="shared" si="254"/>
        <v>1.1111111111111127E-2</v>
      </c>
      <c r="H2266" s="4">
        <v>2</v>
      </c>
      <c r="I2266" s="5">
        <v>2</v>
      </c>
      <c r="J2266" s="5">
        <v>2</v>
      </c>
      <c r="K2266" s="4">
        <v>2</v>
      </c>
      <c r="L2266" s="4" t="s">
        <v>163</v>
      </c>
      <c r="M2266" s="4" t="s">
        <v>164</v>
      </c>
      <c r="N2266" s="4">
        <v>2</v>
      </c>
      <c r="O2266" s="5">
        <f t="shared" si="255"/>
        <v>26.4</v>
      </c>
      <c r="P2266" s="5">
        <v>8</v>
      </c>
      <c r="Q2266" s="5">
        <f t="shared" si="256"/>
        <v>26.4</v>
      </c>
      <c r="R2266" s="5">
        <v>8</v>
      </c>
      <c r="S2266" s="5">
        <f t="shared" si="257"/>
        <v>26.4</v>
      </c>
      <c r="T2266" s="5">
        <v>8</v>
      </c>
      <c r="U2266" s="8">
        <f t="shared" si="258"/>
        <v>26.4</v>
      </c>
      <c r="V2266" s="5">
        <f t="shared" si="259"/>
        <v>8</v>
      </c>
      <c r="W2266" s="12">
        <v>27.87848</v>
      </c>
      <c r="X2266" s="12">
        <v>-115.17294</v>
      </c>
      <c r="Y2266" s="4">
        <f t="shared" si="253"/>
        <v>57.2</v>
      </c>
      <c r="Z2266" s="4">
        <v>14</v>
      </c>
      <c r="AA2266" s="4">
        <v>8</v>
      </c>
      <c r="AB2266" s="4" t="s">
        <v>613</v>
      </c>
      <c r="AC2266" s="4">
        <v>13</v>
      </c>
      <c r="AD2266" s="4" t="s">
        <v>38</v>
      </c>
      <c r="AE2266" s="4">
        <v>30</v>
      </c>
      <c r="AF2266" s="4"/>
      <c r="AG2266" s="4"/>
    </row>
    <row r="2267" spans="1:33">
      <c r="A2267" s="4" t="s">
        <v>405</v>
      </c>
      <c r="B2267" s="4" t="s">
        <v>34</v>
      </c>
      <c r="C2267" s="28">
        <v>40030</v>
      </c>
      <c r="D2267" s="4">
        <v>2009</v>
      </c>
      <c r="E2267" s="33">
        <v>0.46875</v>
      </c>
      <c r="F2267" s="33">
        <v>0.47986111111111113</v>
      </c>
      <c r="G2267" s="33">
        <f t="shared" si="254"/>
        <v>1.1111111111111127E-2</v>
      </c>
      <c r="H2267" s="4">
        <v>2</v>
      </c>
      <c r="I2267" s="5">
        <v>2</v>
      </c>
      <c r="J2267" s="5">
        <v>2</v>
      </c>
      <c r="K2267" s="4">
        <v>2</v>
      </c>
      <c r="L2267" s="4" t="s">
        <v>163</v>
      </c>
      <c r="M2267" s="4" t="s">
        <v>164</v>
      </c>
      <c r="N2267" s="4">
        <v>2</v>
      </c>
      <c r="O2267" s="5">
        <f t="shared" si="255"/>
        <v>26.4</v>
      </c>
      <c r="P2267" s="5">
        <v>8</v>
      </c>
      <c r="Q2267" s="5">
        <f t="shared" si="256"/>
        <v>26.4</v>
      </c>
      <c r="R2267" s="5">
        <v>8</v>
      </c>
      <c r="S2267" s="5">
        <f t="shared" si="257"/>
        <v>26.4</v>
      </c>
      <c r="T2267" s="5">
        <v>8</v>
      </c>
      <c r="U2267" s="8">
        <f t="shared" si="258"/>
        <v>26.4</v>
      </c>
      <c r="V2267" s="5">
        <f t="shared" si="259"/>
        <v>8</v>
      </c>
      <c r="W2267" s="12">
        <v>27.87848</v>
      </c>
      <c r="X2267" s="12">
        <v>-115.17294</v>
      </c>
      <c r="Y2267" s="4">
        <f t="shared" si="253"/>
        <v>57.2</v>
      </c>
      <c r="Z2267" s="4">
        <v>14</v>
      </c>
      <c r="AA2267" s="4">
        <v>8</v>
      </c>
      <c r="AB2267" s="4" t="s">
        <v>610</v>
      </c>
      <c r="AC2267" s="4">
        <v>1</v>
      </c>
      <c r="AD2267" s="4" t="s">
        <v>38</v>
      </c>
      <c r="AE2267" s="4">
        <v>30</v>
      </c>
      <c r="AF2267" s="4"/>
      <c r="AG2267" s="4"/>
    </row>
    <row r="2268" spans="1:33">
      <c r="A2268" s="4" t="s">
        <v>405</v>
      </c>
      <c r="B2268" s="4" t="s">
        <v>34</v>
      </c>
      <c r="C2268" s="28">
        <v>40030</v>
      </c>
      <c r="D2268" s="4">
        <v>2009</v>
      </c>
      <c r="E2268" s="33">
        <v>0.46875</v>
      </c>
      <c r="F2268" s="33">
        <v>0.47986111111111113</v>
      </c>
      <c r="G2268" s="33">
        <f t="shared" si="254"/>
        <v>1.1111111111111127E-2</v>
      </c>
      <c r="H2268" s="4">
        <v>2</v>
      </c>
      <c r="I2268" s="5">
        <v>2</v>
      </c>
      <c r="J2268" s="5">
        <v>2</v>
      </c>
      <c r="K2268" s="4">
        <v>2</v>
      </c>
      <c r="L2268" s="4" t="s">
        <v>163</v>
      </c>
      <c r="M2268" s="4" t="s">
        <v>164</v>
      </c>
      <c r="N2268" s="4">
        <v>2</v>
      </c>
      <c r="O2268" s="5">
        <f t="shared" si="255"/>
        <v>26.4</v>
      </c>
      <c r="P2268" s="5">
        <v>8</v>
      </c>
      <c r="Q2268" s="5">
        <f t="shared" si="256"/>
        <v>26.4</v>
      </c>
      <c r="R2268" s="5">
        <v>8</v>
      </c>
      <c r="S2268" s="5">
        <f t="shared" si="257"/>
        <v>26.4</v>
      </c>
      <c r="T2268" s="5">
        <v>8</v>
      </c>
      <c r="U2268" s="8">
        <f t="shared" si="258"/>
        <v>26.4</v>
      </c>
      <c r="V2268" s="5">
        <f t="shared" si="259"/>
        <v>8</v>
      </c>
      <c r="W2268" s="12">
        <v>27.87848</v>
      </c>
      <c r="X2268" s="12">
        <v>-115.17294</v>
      </c>
      <c r="Y2268" s="4">
        <f t="shared" si="253"/>
        <v>57.2</v>
      </c>
      <c r="Z2268" s="4">
        <v>14</v>
      </c>
      <c r="AA2268" s="4">
        <v>8</v>
      </c>
      <c r="AB2268" s="4" t="s">
        <v>606</v>
      </c>
      <c r="AC2268" s="4">
        <v>2</v>
      </c>
      <c r="AD2268" s="4" t="s">
        <v>38</v>
      </c>
      <c r="AE2268" s="4">
        <v>30</v>
      </c>
      <c r="AF2268" s="4"/>
      <c r="AG2268" s="4"/>
    </row>
    <row r="2269" spans="1:33">
      <c r="A2269" s="4" t="s">
        <v>406</v>
      </c>
      <c r="B2269" s="4" t="s">
        <v>223</v>
      </c>
      <c r="C2269" s="28">
        <v>40030</v>
      </c>
      <c r="D2269" s="4">
        <v>2009</v>
      </c>
      <c r="E2269" s="33">
        <v>0.4236111111111111</v>
      </c>
      <c r="F2269" s="33">
        <v>0.4284722222222222</v>
      </c>
      <c r="G2269" s="33">
        <f t="shared" si="254"/>
        <v>4.8611111111110938E-3</v>
      </c>
      <c r="H2269" s="4">
        <v>2</v>
      </c>
      <c r="I2269" s="5">
        <v>1</v>
      </c>
      <c r="J2269" s="5">
        <v>3</v>
      </c>
      <c r="K2269" s="4">
        <v>3</v>
      </c>
      <c r="L2269" s="4" t="s">
        <v>163</v>
      </c>
      <c r="M2269" s="4" t="s">
        <v>164</v>
      </c>
      <c r="N2269" s="4">
        <v>2</v>
      </c>
      <c r="O2269" s="5">
        <f t="shared" si="255"/>
        <v>52.8</v>
      </c>
      <c r="P2269" s="5">
        <v>16</v>
      </c>
      <c r="Q2269" s="5">
        <f t="shared" si="256"/>
        <v>55.44</v>
      </c>
      <c r="R2269" s="5">
        <v>16.8</v>
      </c>
      <c r="S2269" s="5">
        <f t="shared" si="257"/>
        <v>55.44</v>
      </c>
      <c r="T2269" s="5">
        <v>16.8</v>
      </c>
      <c r="U2269" s="8">
        <f t="shared" si="258"/>
        <v>54.11999999999999</v>
      </c>
      <c r="V2269" s="5">
        <f t="shared" si="259"/>
        <v>16.399999999999999</v>
      </c>
      <c r="W2269" s="12">
        <v>27.878299999999999</v>
      </c>
      <c r="X2269" s="12">
        <v>-115.16907999999999</v>
      </c>
      <c r="Y2269" s="4">
        <f t="shared" si="253"/>
        <v>57.2</v>
      </c>
      <c r="Z2269" s="4">
        <v>14</v>
      </c>
      <c r="AA2269" s="4">
        <v>12</v>
      </c>
      <c r="AB2269" s="4" t="s">
        <v>604</v>
      </c>
      <c r="AC2269" s="4">
        <v>1</v>
      </c>
      <c r="AD2269" s="4" t="s">
        <v>38</v>
      </c>
      <c r="AE2269" s="4">
        <v>180</v>
      </c>
      <c r="AF2269" s="4"/>
      <c r="AG2269" s="4" t="s">
        <v>336</v>
      </c>
    </row>
    <row r="2270" spans="1:33">
      <c r="A2270" s="4" t="s">
        <v>406</v>
      </c>
      <c r="B2270" s="4" t="s">
        <v>223</v>
      </c>
      <c r="C2270" s="28">
        <v>40030</v>
      </c>
      <c r="D2270" s="4">
        <v>2009</v>
      </c>
      <c r="E2270" s="33">
        <v>0.4236111111111111</v>
      </c>
      <c r="F2270" s="33">
        <v>0.4284722222222222</v>
      </c>
      <c r="G2270" s="33">
        <f t="shared" si="254"/>
        <v>4.8611111111110938E-3</v>
      </c>
      <c r="H2270" s="4">
        <v>2</v>
      </c>
      <c r="I2270" s="5">
        <v>1</v>
      </c>
      <c r="J2270" s="5">
        <v>3</v>
      </c>
      <c r="K2270" s="4">
        <v>3</v>
      </c>
      <c r="L2270" s="4" t="s">
        <v>163</v>
      </c>
      <c r="M2270" s="4" t="s">
        <v>164</v>
      </c>
      <c r="N2270" s="4">
        <v>2</v>
      </c>
      <c r="O2270" s="5">
        <f t="shared" si="255"/>
        <v>52.8</v>
      </c>
      <c r="P2270" s="5">
        <v>16</v>
      </c>
      <c r="Q2270" s="5">
        <f t="shared" si="256"/>
        <v>55.44</v>
      </c>
      <c r="R2270" s="5">
        <v>16.8</v>
      </c>
      <c r="S2270" s="5">
        <f t="shared" si="257"/>
        <v>55.44</v>
      </c>
      <c r="T2270" s="5">
        <v>16.8</v>
      </c>
      <c r="U2270" s="8">
        <f t="shared" si="258"/>
        <v>54.11999999999999</v>
      </c>
      <c r="V2270" s="5">
        <f t="shared" si="259"/>
        <v>16.399999999999999</v>
      </c>
      <c r="W2270" s="12">
        <v>27.878299999999999</v>
      </c>
      <c r="X2270" s="12">
        <v>-115.16907999999999</v>
      </c>
      <c r="Y2270" s="4">
        <f t="shared" si="253"/>
        <v>57.2</v>
      </c>
      <c r="Z2270" s="4">
        <v>14</v>
      </c>
      <c r="AA2270" s="4">
        <v>12</v>
      </c>
      <c r="AB2270" s="4" t="s">
        <v>605</v>
      </c>
      <c r="AC2270" s="4">
        <v>3</v>
      </c>
      <c r="AD2270" s="4" t="s">
        <v>38</v>
      </c>
      <c r="AE2270" s="4">
        <v>180</v>
      </c>
      <c r="AF2270" s="4"/>
      <c r="AG2270" s="4" t="s">
        <v>336</v>
      </c>
    </row>
    <row r="2271" spans="1:33">
      <c r="A2271" s="4" t="s">
        <v>406</v>
      </c>
      <c r="B2271" s="4" t="s">
        <v>223</v>
      </c>
      <c r="C2271" s="28">
        <v>40030</v>
      </c>
      <c r="D2271" s="4">
        <v>2009</v>
      </c>
      <c r="E2271" s="33">
        <v>0.4236111111111111</v>
      </c>
      <c r="F2271" s="33">
        <v>0.4284722222222222</v>
      </c>
      <c r="G2271" s="33">
        <f t="shared" si="254"/>
        <v>4.8611111111110938E-3</v>
      </c>
      <c r="H2271" s="4">
        <v>2</v>
      </c>
      <c r="I2271" s="5">
        <v>1</v>
      </c>
      <c r="J2271" s="5">
        <v>3</v>
      </c>
      <c r="K2271" s="4">
        <v>3</v>
      </c>
      <c r="L2271" s="4" t="s">
        <v>163</v>
      </c>
      <c r="M2271" s="4" t="s">
        <v>164</v>
      </c>
      <c r="N2271" s="4">
        <v>2</v>
      </c>
      <c r="O2271" s="5">
        <f t="shared" si="255"/>
        <v>52.8</v>
      </c>
      <c r="P2271" s="5">
        <v>16</v>
      </c>
      <c r="Q2271" s="5">
        <f t="shared" si="256"/>
        <v>55.44</v>
      </c>
      <c r="R2271" s="5">
        <v>16.8</v>
      </c>
      <c r="S2271" s="5">
        <f t="shared" si="257"/>
        <v>55.44</v>
      </c>
      <c r="T2271" s="5">
        <v>16.8</v>
      </c>
      <c r="U2271" s="8">
        <f t="shared" si="258"/>
        <v>54.11999999999999</v>
      </c>
      <c r="V2271" s="5">
        <f t="shared" si="259"/>
        <v>16.399999999999999</v>
      </c>
      <c r="W2271" s="12">
        <v>27.878299999999999</v>
      </c>
      <c r="X2271" s="12">
        <v>-115.16907999999999</v>
      </c>
      <c r="Y2271" s="4">
        <f t="shared" si="253"/>
        <v>57.2</v>
      </c>
      <c r="Z2271" s="4">
        <v>14</v>
      </c>
      <c r="AA2271" s="4">
        <v>12</v>
      </c>
      <c r="AB2271" s="4" t="s">
        <v>615</v>
      </c>
      <c r="AC2271" s="4">
        <v>1</v>
      </c>
      <c r="AD2271" s="4" t="s">
        <v>38</v>
      </c>
      <c r="AE2271" s="4">
        <v>180</v>
      </c>
      <c r="AF2271" s="4"/>
      <c r="AG2271" s="4"/>
    </row>
    <row r="2272" spans="1:33">
      <c r="A2272" s="4" t="s">
        <v>406</v>
      </c>
      <c r="B2272" s="4" t="s">
        <v>223</v>
      </c>
      <c r="C2272" s="28">
        <v>40030</v>
      </c>
      <c r="D2272" s="4">
        <v>2009</v>
      </c>
      <c r="E2272" s="33">
        <v>0.4236111111111111</v>
      </c>
      <c r="F2272" s="33">
        <v>0.4284722222222222</v>
      </c>
      <c r="G2272" s="33">
        <f t="shared" si="254"/>
        <v>4.8611111111110938E-3</v>
      </c>
      <c r="H2272" s="4">
        <v>2</v>
      </c>
      <c r="I2272" s="5">
        <v>1</v>
      </c>
      <c r="J2272" s="5">
        <v>3</v>
      </c>
      <c r="K2272" s="4">
        <v>3</v>
      </c>
      <c r="L2272" s="4" t="s">
        <v>163</v>
      </c>
      <c r="M2272" s="4" t="s">
        <v>164</v>
      </c>
      <c r="N2272" s="4">
        <v>2</v>
      </c>
      <c r="O2272" s="5">
        <f t="shared" si="255"/>
        <v>52.8</v>
      </c>
      <c r="P2272" s="5">
        <v>16</v>
      </c>
      <c r="Q2272" s="5">
        <f t="shared" si="256"/>
        <v>55.44</v>
      </c>
      <c r="R2272" s="5">
        <v>16.8</v>
      </c>
      <c r="S2272" s="5">
        <f t="shared" si="257"/>
        <v>55.44</v>
      </c>
      <c r="T2272" s="5">
        <v>16.8</v>
      </c>
      <c r="U2272" s="8">
        <f t="shared" si="258"/>
        <v>54.11999999999999</v>
      </c>
      <c r="V2272" s="5">
        <f t="shared" si="259"/>
        <v>16.399999999999999</v>
      </c>
      <c r="W2272" s="12">
        <v>27.878299999999999</v>
      </c>
      <c r="X2272" s="12">
        <v>-115.16907999999999</v>
      </c>
      <c r="Y2272" s="4">
        <f t="shared" si="253"/>
        <v>57.2</v>
      </c>
      <c r="Z2272" s="4">
        <v>14</v>
      </c>
      <c r="AA2272" s="4">
        <v>12</v>
      </c>
      <c r="AB2272" s="9" t="s">
        <v>753</v>
      </c>
      <c r="AC2272" s="4">
        <v>2</v>
      </c>
      <c r="AD2272" s="4" t="s">
        <v>38</v>
      </c>
      <c r="AE2272" s="4">
        <v>180</v>
      </c>
      <c r="AF2272" s="4"/>
      <c r="AG2272" s="4"/>
    </row>
    <row r="2273" spans="1:33">
      <c r="A2273" s="4" t="s">
        <v>406</v>
      </c>
      <c r="B2273" s="4" t="s">
        <v>223</v>
      </c>
      <c r="C2273" s="28">
        <v>40030</v>
      </c>
      <c r="D2273" s="4">
        <v>2009</v>
      </c>
      <c r="E2273" s="33">
        <v>0.4236111111111111</v>
      </c>
      <c r="F2273" s="33">
        <v>0.4284722222222222</v>
      </c>
      <c r="G2273" s="33">
        <f t="shared" si="254"/>
        <v>4.8611111111110938E-3</v>
      </c>
      <c r="H2273" s="4">
        <v>2</v>
      </c>
      <c r="I2273" s="5">
        <v>1</v>
      </c>
      <c r="J2273" s="5">
        <v>3</v>
      </c>
      <c r="K2273" s="4">
        <v>3</v>
      </c>
      <c r="L2273" s="4" t="s">
        <v>163</v>
      </c>
      <c r="M2273" s="4" t="s">
        <v>164</v>
      </c>
      <c r="N2273" s="4">
        <v>2</v>
      </c>
      <c r="O2273" s="5">
        <f t="shared" si="255"/>
        <v>52.8</v>
      </c>
      <c r="P2273" s="5">
        <v>16</v>
      </c>
      <c r="Q2273" s="5">
        <f t="shared" si="256"/>
        <v>55.44</v>
      </c>
      <c r="R2273" s="5">
        <v>16.8</v>
      </c>
      <c r="S2273" s="5">
        <f t="shared" si="257"/>
        <v>55.44</v>
      </c>
      <c r="T2273" s="5">
        <v>16.8</v>
      </c>
      <c r="U2273" s="8">
        <f t="shared" si="258"/>
        <v>54.11999999999999</v>
      </c>
      <c r="V2273" s="5">
        <f t="shared" si="259"/>
        <v>16.399999999999999</v>
      </c>
      <c r="W2273" s="12">
        <v>27.878299999999999</v>
      </c>
      <c r="X2273" s="12">
        <v>-115.16907999999999</v>
      </c>
      <c r="Y2273" s="4">
        <f t="shared" ref="Y2273:Y2336" si="260">(Z2273*1.8)+32</f>
        <v>57.2</v>
      </c>
      <c r="Z2273" s="4">
        <v>14</v>
      </c>
      <c r="AA2273" s="4">
        <v>12</v>
      </c>
      <c r="AB2273" s="4" t="s">
        <v>620</v>
      </c>
      <c r="AC2273" s="4">
        <v>2</v>
      </c>
      <c r="AD2273" s="4" t="s">
        <v>38</v>
      </c>
      <c r="AE2273" s="4">
        <v>180</v>
      </c>
      <c r="AF2273" s="4"/>
      <c r="AG2273" s="4"/>
    </row>
    <row r="2274" spans="1:33">
      <c r="A2274" s="4" t="s">
        <v>406</v>
      </c>
      <c r="B2274" s="4" t="s">
        <v>223</v>
      </c>
      <c r="C2274" s="28">
        <v>40030</v>
      </c>
      <c r="D2274" s="4">
        <v>2009</v>
      </c>
      <c r="E2274" s="33">
        <v>0.4236111111111111</v>
      </c>
      <c r="F2274" s="33">
        <v>0.4284722222222222</v>
      </c>
      <c r="G2274" s="33">
        <f t="shared" si="254"/>
        <v>4.8611111111110938E-3</v>
      </c>
      <c r="H2274" s="4">
        <v>2</v>
      </c>
      <c r="I2274" s="5">
        <v>1</v>
      </c>
      <c r="J2274" s="5">
        <v>3</v>
      </c>
      <c r="K2274" s="4">
        <v>3</v>
      </c>
      <c r="L2274" s="4" t="s">
        <v>163</v>
      </c>
      <c r="M2274" s="4" t="s">
        <v>164</v>
      </c>
      <c r="N2274" s="4">
        <v>2</v>
      </c>
      <c r="O2274" s="5">
        <f t="shared" si="255"/>
        <v>52.8</v>
      </c>
      <c r="P2274" s="5">
        <v>16</v>
      </c>
      <c r="Q2274" s="5">
        <f t="shared" si="256"/>
        <v>55.44</v>
      </c>
      <c r="R2274" s="5">
        <v>16.8</v>
      </c>
      <c r="S2274" s="5">
        <f t="shared" si="257"/>
        <v>55.44</v>
      </c>
      <c r="T2274" s="5">
        <v>16.8</v>
      </c>
      <c r="U2274" s="8">
        <f t="shared" si="258"/>
        <v>54.11999999999999</v>
      </c>
      <c r="V2274" s="5">
        <f t="shared" si="259"/>
        <v>16.399999999999999</v>
      </c>
      <c r="W2274" s="12">
        <v>27.878299999999999</v>
      </c>
      <c r="X2274" s="12">
        <v>-115.16907999999999</v>
      </c>
      <c r="Y2274" s="4">
        <f t="shared" si="260"/>
        <v>57.2</v>
      </c>
      <c r="Z2274" s="4">
        <v>14</v>
      </c>
      <c r="AA2274" s="4">
        <v>12</v>
      </c>
      <c r="AB2274" s="4" t="s">
        <v>614</v>
      </c>
      <c r="AC2274" s="4">
        <v>3</v>
      </c>
      <c r="AD2274" s="4" t="s">
        <v>38</v>
      </c>
      <c r="AE2274" s="4">
        <v>180</v>
      </c>
      <c r="AF2274" s="4"/>
      <c r="AG2274" s="4"/>
    </row>
    <row r="2275" spans="1:33">
      <c r="A2275" s="4" t="s">
        <v>406</v>
      </c>
      <c r="B2275" s="4" t="s">
        <v>223</v>
      </c>
      <c r="C2275" s="28">
        <v>40030</v>
      </c>
      <c r="D2275" s="4">
        <v>2009</v>
      </c>
      <c r="E2275" s="33">
        <v>0.4236111111111111</v>
      </c>
      <c r="F2275" s="33">
        <v>0.4284722222222222</v>
      </c>
      <c r="G2275" s="33">
        <f t="shared" si="254"/>
        <v>4.8611111111110938E-3</v>
      </c>
      <c r="H2275" s="4">
        <v>2</v>
      </c>
      <c r="I2275" s="5">
        <v>1</v>
      </c>
      <c r="J2275" s="5">
        <v>3</v>
      </c>
      <c r="K2275" s="4">
        <v>3</v>
      </c>
      <c r="L2275" s="4" t="s">
        <v>163</v>
      </c>
      <c r="M2275" s="4" t="s">
        <v>164</v>
      </c>
      <c r="N2275" s="4">
        <v>2</v>
      </c>
      <c r="O2275" s="5">
        <f t="shared" si="255"/>
        <v>52.8</v>
      </c>
      <c r="P2275" s="5">
        <v>16</v>
      </c>
      <c r="Q2275" s="5">
        <f t="shared" si="256"/>
        <v>55.44</v>
      </c>
      <c r="R2275" s="5">
        <v>16.8</v>
      </c>
      <c r="S2275" s="5">
        <f t="shared" si="257"/>
        <v>55.44</v>
      </c>
      <c r="T2275" s="5">
        <v>16.8</v>
      </c>
      <c r="U2275" s="8">
        <f t="shared" si="258"/>
        <v>54.11999999999999</v>
      </c>
      <c r="V2275" s="5">
        <f t="shared" si="259"/>
        <v>16.399999999999999</v>
      </c>
      <c r="W2275" s="12">
        <v>27.878299999999999</v>
      </c>
      <c r="X2275" s="12">
        <v>-115.16907999999999</v>
      </c>
      <c r="Y2275" s="4">
        <f t="shared" si="260"/>
        <v>57.2</v>
      </c>
      <c r="Z2275" s="4">
        <v>14</v>
      </c>
      <c r="AA2275" s="4">
        <v>12</v>
      </c>
      <c r="AB2275" s="4" t="s">
        <v>613</v>
      </c>
      <c r="AC2275" s="4">
        <v>107</v>
      </c>
      <c r="AD2275" s="4">
        <v>14</v>
      </c>
      <c r="AE2275" s="4">
        <v>180</v>
      </c>
      <c r="AF2275" s="4">
        <v>50</v>
      </c>
      <c r="AG2275" s="4"/>
    </row>
    <row r="2276" spans="1:33">
      <c r="A2276" s="4" t="s">
        <v>406</v>
      </c>
      <c r="B2276" s="4" t="s">
        <v>223</v>
      </c>
      <c r="C2276" s="28">
        <v>40030</v>
      </c>
      <c r="D2276" s="4">
        <v>2009</v>
      </c>
      <c r="E2276" s="33">
        <v>0.4236111111111111</v>
      </c>
      <c r="F2276" s="33">
        <v>0.4284722222222222</v>
      </c>
      <c r="G2276" s="33">
        <f t="shared" si="254"/>
        <v>4.8611111111110938E-3</v>
      </c>
      <c r="H2276" s="4">
        <v>2</v>
      </c>
      <c r="I2276" s="5">
        <v>1</v>
      </c>
      <c r="J2276" s="5">
        <v>3</v>
      </c>
      <c r="K2276" s="4">
        <v>3</v>
      </c>
      <c r="L2276" s="4" t="s">
        <v>163</v>
      </c>
      <c r="M2276" s="4" t="s">
        <v>164</v>
      </c>
      <c r="N2276" s="4">
        <v>2</v>
      </c>
      <c r="O2276" s="5">
        <f t="shared" si="255"/>
        <v>52.8</v>
      </c>
      <c r="P2276" s="5">
        <v>16</v>
      </c>
      <c r="Q2276" s="5">
        <f t="shared" si="256"/>
        <v>55.44</v>
      </c>
      <c r="R2276" s="5">
        <v>16.8</v>
      </c>
      <c r="S2276" s="5">
        <f t="shared" si="257"/>
        <v>55.44</v>
      </c>
      <c r="T2276" s="5">
        <v>16.8</v>
      </c>
      <c r="U2276" s="8">
        <f t="shared" si="258"/>
        <v>54.11999999999999</v>
      </c>
      <c r="V2276" s="5">
        <f t="shared" si="259"/>
        <v>16.399999999999999</v>
      </c>
      <c r="W2276" s="12">
        <v>27.878299999999999</v>
      </c>
      <c r="X2276" s="12">
        <v>-115.16907999999999</v>
      </c>
      <c r="Y2276" s="4">
        <f t="shared" si="260"/>
        <v>57.2</v>
      </c>
      <c r="Z2276" s="4">
        <v>14</v>
      </c>
      <c r="AA2276" s="4">
        <v>12</v>
      </c>
      <c r="AB2276" s="4" t="s">
        <v>609</v>
      </c>
      <c r="AC2276" s="4">
        <v>3</v>
      </c>
      <c r="AD2276" s="4" t="s">
        <v>38</v>
      </c>
      <c r="AE2276" s="4">
        <v>180</v>
      </c>
      <c r="AF2276" s="4"/>
      <c r="AG2276" s="4"/>
    </row>
    <row r="2277" spans="1:33">
      <c r="A2277" s="4" t="s">
        <v>406</v>
      </c>
      <c r="B2277" s="4" t="s">
        <v>223</v>
      </c>
      <c r="C2277" s="28">
        <v>40030</v>
      </c>
      <c r="D2277" s="4">
        <v>2009</v>
      </c>
      <c r="E2277" s="33">
        <v>0.4236111111111111</v>
      </c>
      <c r="F2277" s="33">
        <v>0.4284722222222222</v>
      </c>
      <c r="G2277" s="33">
        <f t="shared" si="254"/>
        <v>4.8611111111110938E-3</v>
      </c>
      <c r="H2277" s="4">
        <v>2</v>
      </c>
      <c r="I2277" s="5">
        <v>1</v>
      </c>
      <c r="J2277" s="5">
        <v>3</v>
      </c>
      <c r="K2277" s="4">
        <v>3</v>
      </c>
      <c r="L2277" s="4" t="s">
        <v>163</v>
      </c>
      <c r="M2277" s="4" t="s">
        <v>164</v>
      </c>
      <c r="N2277" s="4">
        <v>2</v>
      </c>
      <c r="O2277" s="5">
        <f t="shared" si="255"/>
        <v>52.8</v>
      </c>
      <c r="P2277" s="5">
        <v>16</v>
      </c>
      <c r="Q2277" s="5">
        <f t="shared" si="256"/>
        <v>55.44</v>
      </c>
      <c r="R2277" s="5">
        <v>16.8</v>
      </c>
      <c r="S2277" s="5">
        <f t="shared" si="257"/>
        <v>55.44</v>
      </c>
      <c r="T2277" s="5">
        <v>16.8</v>
      </c>
      <c r="U2277" s="8">
        <f t="shared" si="258"/>
        <v>54.11999999999999</v>
      </c>
      <c r="V2277" s="5">
        <f t="shared" si="259"/>
        <v>16.399999999999999</v>
      </c>
      <c r="W2277" s="12">
        <v>27.878299999999999</v>
      </c>
      <c r="X2277" s="12">
        <v>-115.16907999999999</v>
      </c>
      <c r="Y2277" s="4">
        <f t="shared" si="260"/>
        <v>57.2</v>
      </c>
      <c r="Z2277" s="4">
        <v>14</v>
      </c>
      <c r="AA2277" s="4">
        <v>12</v>
      </c>
      <c r="AB2277" s="4" t="s">
        <v>608</v>
      </c>
      <c r="AC2277" s="4">
        <v>1</v>
      </c>
      <c r="AD2277" s="4" t="s">
        <v>38</v>
      </c>
      <c r="AE2277" s="4">
        <v>180</v>
      </c>
      <c r="AF2277" s="4"/>
      <c r="AG2277" s="4"/>
    </row>
    <row r="2278" spans="1:33">
      <c r="A2278" s="4" t="s">
        <v>406</v>
      </c>
      <c r="B2278" s="4" t="s">
        <v>223</v>
      </c>
      <c r="C2278" s="28">
        <v>40030</v>
      </c>
      <c r="D2278" s="4">
        <v>2009</v>
      </c>
      <c r="E2278" s="33">
        <v>0.4236111111111111</v>
      </c>
      <c r="F2278" s="33">
        <v>0.4284722222222222</v>
      </c>
      <c r="G2278" s="33">
        <f t="shared" si="254"/>
        <v>4.8611111111110938E-3</v>
      </c>
      <c r="H2278" s="4">
        <v>2</v>
      </c>
      <c r="I2278" s="5">
        <v>1</v>
      </c>
      <c r="J2278" s="5">
        <v>3</v>
      </c>
      <c r="K2278" s="4">
        <v>3</v>
      </c>
      <c r="L2278" s="4" t="s">
        <v>163</v>
      </c>
      <c r="M2278" s="4" t="s">
        <v>164</v>
      </c>
      <c r="N2278" s="4">
        <v>2</v>
      </c>
      <c r="O2278" s="5">
        <f t="shared" si="255"/>
        <v>52.8</v>
      </c>
      <c r="P2278" s="5">
        <v>16</v>
      </c>
      <c r="Q2278" s="5">
        <f t="shared" si="256"/>
        <v>55.44</v>
      </c>
      <c r="R2278" s="5">
        <v>16.8</v>
      </c>
      <c r="S2278" s="5">
        <f t="shared" si="257"/>
        <v>55.44</v>
      </c>
      <c r="T2278" s="5">
        <v>16.8</v>
      </c>
      <c r="U2278" s="8">
        <f t="shared" si="258"/>
        <v>54.11999999999999</v>
      </c>
      <c r="V2278" s="5">
        <f t="shared" si="259"/>
        <v>16.399999999999999</v>
      </c>
      <c r="W2278" s="12">
        <v>27.878299999999999</v>
      </c>
      <c r="X2278" s="12">
        <v>-115.16907999999999</v>
      </c>
      <c r="Y2278" s="4">
        <f t="shared" si="260"/>
        <v>57.2</v>
      </c>
      <c r="Z2278" s="4">
        <v>14</v>
      </c>
      <c r="AA2278" s="4">
        <v>12</v>
      </c>
      <c r="AB2278" s="4" t="s">
        <v>610</v>
      </c>
      <c r="AC2278" s="4">
        <v>1</v>
      </c>
      <c r="AD2278" s="4" t="s">
        <v>38</v>
      </c>
      <c r="AE2278" s="4">
        <v>180</v>
      </c>
      <c r="AF2278" s="4"/>
      <c r="AG2278" s="4"/>
    </row>
    <row r="2279" spans="1:33">
      <c r="A2279" s="4" t="s">
        <v>406</v>
      </c>
      <c r="B2279" s="4" t="s">
        <v>223</v>
      </c>
      <c r="C2279" s="28">
        <v>40030</v>
      </c>
      <c r="D2279" s="4">
        <v>2009</v>
      </c>
      <c r="E2279" s="33">
        <v>0.4236111111111111</v>
      </c>
      <c r="F2279" s="33">
        <v>0.4284722222222222</v>
      </c>
      <c r="G2279" s="33">
        <f t="shared" si="254"/>
        <v>4.8611111111110938E-3</v>
      </c>
      <c r="H2279" s="4">
        <v>2</v>
      </c>
      <c r="I2279" s="5">
        <v>1</v>
      </c>
      <c r="J2279" s="5">
        <v>3</v>
      </c>
      <c r="K2279" s="4">
        <v>3</v>
      </c>
      <c r="L2279" s="4" t="s">
        <v>163</v>
      </c>
      <c r="M2279" s="4" t="s">
        <v>164</v>
      </c>
      <c r="N2279" s="4">
        <v>2</v>
      </c>
      <c r="O2279" s="5">
        <f t="shared" si="255"/>
        <v>52.8</v>
      </c>
      <c r="P2279" s="5">
        <v>16</v>
      </c>
      <c r="Q2279" s="5">
        <f t="shared" si="256"/>
        <v>55.44</v>
      </c>
      <c r="R2279" s="5">
        <v>16.8</v>
      </c>
      <c r="S2279" s="5">
        <f t="shared" si="257"/>
        <v>55.44</v>
      </c>
      <c r="T2279" s="5">
        <v>16.8</v>
      </c>
      <c r="U2279" s="8">
        <f t="shared" si="258"/>
        <v>54.11999999999999</v>
      </c>
      <c r="V2279" s="5">
        <f t="shared" si="259"/>
        <v>16.399999999999999</v>
      </c>
      <c r="W2279" s="12">
        <v>27.878299999999999</v>
      </c>
      <c r="X2279" s="12">
        <v>-115.16907999999999</v>
      </c>
      <c r="Y2279" s="4">
        <f t="shared" si="260"/>
        <v>57.2</v>
      </c>
      <c r="Z2279" s="4">
        <v>14</v>
      </c>
      <c r="AA2279" s="4">
        <v>12</v>
      </c>
      <c r="AB2279" s="4" t="s">
        <v>606</v>
      </c>
      <c r="AC2279" s="4">
        <v>71</v>
      </c>
      <c r="AD2279" s="4">
        <v>21</v>
      </c>
      <c r="AE2279" s="4">
        <v>180</v>
      </c>
      <c r="AF2279" s="4">
        <v>50</v>
      </c>
      <c r="AG2279" s="4"/>
    </row>
    <row r="2280" spans="1:33">
      <c r="A2280" s="4" t="s">
        <v>406</v>
      </c>
      <c r="B2280" s="4" t="s">
        <v>223</v>
      </c>
      <c r="C2280" s="28">
        <v>40030</v>
      </c>
      <c r="D2280" s="4">
        <v>2009</v>
      </c>
      <c r="E2280" s="33">
        <v>0.4236111111111111</v>
      </c>
      <c r="F2280" s="33">
        <v>0.4284722222222222</v>
      </c>
      <c r="G2280" s="33">
        <f t="shared" si="254"/>
        <v>4.8611111111110938E-3</v>
      </c>
      <c r="H2280" s="4">
        <v>2</v>
      </c>
      <c r="I2280" s="5">
        <v>1</v>
      </c>
      <c r="J2280" s="5">
        <v>3</v>
      </c>
      <c r="K2280" s="4">
        <v>3</v>
      </c>
      <c r="L2280" s="4" t="s">
        <v>163</v>
      </c>
      <c r="M2280" s="4" t="s">
        <v>164</v>
      </c>
      <c r="N2280" s="4">
        <v>2</v>
      </c>
      <c r="O2280" s="5">
        <f t="shared" si="255"/>
        <v>52.8</v>
      </c>
      <c r="P2280" s="5">
        <v>16</v>
      </c>
      <c r="Q2280" s="5">
        <f t="shared" si="256"/>
        <v>55.44</v>
      </c>
      <c r="R2280" s="5">
        <v>16.8</v>
      </c>
      <c r="S2280" s="5">
        <f t="shared" si="257"/>
        <v>55.44</v>
      </c>
      <c r="T2280" s="5">
        <v>16.8</v>
      </c>
      <c r="U2280" s="8">
        <f t="shared" si="258"/>
        <v>54.11999999999999</v>
      </c>
      <c r="V2280" s="5">
        <f t="shared" si="259"/>
        <v>16.399999999999999</v>
      </c>
      <c r="W2280" s="12">
        <v>27.878299999999999</v>
      </c>
      <c r="X2280" s="12">
        <v>-115.16907999999999</v>
      </c>
      <c r="Y2280" s="4">
        <f t="shared" si="260"/>
        <v>57.2</v>
      </c>
      <c r="Z2280" s="4">
        <v>14</v>
      </c>
      <c r="AA2280" s="4">
        <v>12</v>
      </c>
      <c r="AB2280" s="4" t="s">
        <v>607</v>
      </c>
      <c r="AC2280" s="4">
        <v>4</v>
      </c>
      <c r="AD2280" s="4" t="s">
        <v>38</v>
      </c>
      <c r="AE2280" s="4">
        <v>180</v>
      </c>
      <c r="AF2280" s="4"/>
      <c r="AG2280" s="4"/>
    </row>
    <row r="2281" spans="1:33">
      <c r="A2281" s="4" t="s">
        <v>406</v>
      </c>
      <c r="B2281" s="4" t="s">
        <v>223</v>
      </c>
      <c r="C2281" s="28">
        <v>40030</v>
      </c>
      <c r="D2281" s="4">
        <v>2009</v>
      </c>
      <c r="E2281" s="33">
        <v>0.4236111111111111</v>
      </c>
      <c r="F2281" s="33">
        <v>0.4284722222222222</v>
      </c>
      <c r="G2281" s="33">
        <f t="shared" si="254"/>
        <v>4.8611111111110938E-3</v>
      </c>
      <c r="H2281" s="4">
        <v>2</v>
      </c>
      <c r="I2281" s="5">
        <v>1</v>
      </c>
      <c r="J2281" s="5">
        <v>3</v>
      </c>
      <c r="K2281" s="4">
        <v>3</v>
      </c>
      <c r="L2281" s="4" t="s">
        <v>163</v>
      </c>
      <c r="M2281" s="4" t="s">
        <v>164</v>
      </c>
      <c r="N2281" s="4">
        <v>2</v>
      </c>
      <c r="O2281" s="5">
        <f t="shared" si="255"/>
        <v>52.8</v>
      </c>
      <c r="P2281" s="5">
        <v>16</v>
      </c>
      <c r="Q2281" s="5">
        <f t="shared" si="256"/>
        <v>55.44</v>
      </c>
      <c r="R2281" s="5">
        <v>16.8</v>
      </c>
      <c r="S2281" s="5">
        <f t="shared" si="257"/>
        <v>55.44</v>
      </c>
      <c r="T2281" s="5">
        <v>16.8</v>
      </c>
      <c r="U2281" s="8">
        <f t="shared" si="258"/>
        <v>54.11999999999999</v>
      </c>
      <c r="V2281" s="5">
        <f t="shared" si="259"/>
        <v>16.399999999999999</v>
      </c>
      <c r="W2281" s="12">
        <v>27.878299999999999</v>
      </c>
      <c r="X2281" s="12">
        <v>-115.16907999999999</v>
      </c>
      <c r="Y2281" s="4">
        <f t="shared" si="260"/>
        <v>57.2</v>
      </c>
      <c r="Z2281" s="4">
        <v>14</v>
      </c>
      <c r="AA2281" s="4">
        <v>12</v>
      </c>
      <c r="AB2281" s="4" t="s">
        <v>611</v>
      </c>
      <c r="AC2281" s="4">
        <v>1</v>
      </c>
      <c r="AD2281" s="4" t="s">
        <v>38</v>
      </c>
      <c r="AE2281" s="4">
        <v>180</v>
      </c>
      <c r="AF2281" s="4"/>
      <c r="AG2281" s="4"/>
    </row>
    <row r="2282" spans="1:33">
      <c r="A2282" s="4" t="s">
        <v>407</v>
      </c>
      <c r="B2282" s="4" t="s">
        <v>223</v>
      </c>
      <c r="C2282" s="28">
        <v>40030</v>
      </c>
      <c r="D2282" s="4">
        <v>2009</v>
      </c>
      <c r="E2282" s="33">
        <v>0.47569444444444442</v>
      </c>
      <c r="F2282" s="33">
        <v>0.4826388888888889</v>
      </c>
      <c r="G2282" s="33">
        <f t="shared" si="254"/>
        <v>6.9444444444444753E-3</v>
      </c>
      <c r="H2282" s="4">
        <v>2</v>
      </c>
      <c r="I2282" s="5">
        <v>2</v>
      </c>
      <c r="J2282" s="5">
        <v>4</v>
      </c>
      <c r="K2282" s="4">
        <v>4</v>
      </c>
      <c r="L2282" s="4" t="s">
        <v>163</v>
      </c>
      <c r="M2282" s="4" t="s">
        <v>164</v>
      </c>
      <c r="N2282" s="4">
        <v>2</v>
      </c>
      <c r="O2282" s="5">
        <f t="shared" si="255"/>
        <v>33</v>
      </c>
      <c r="P2282" s="5">
        <v>10</v>
      </c>
      <c r="Q2282" s="5">
        <f t="shared" si="256"/>
        <v>33</v>
      </c>
      <c r="R2282" s="5">
        <v>10</v>
      </c>
      <c r="S2282" s="5">
        <f t="shared" si="257"/>
        <v>33</v>
      </c>
      <c r="T2282" s="5">
        <v>10</v>
      </c>
      <c r="U2282" s="8">
        <f t="shared" si="258"/>
        <v>33</v>
      </c>
      <c r="V2282" s="5">
        <f t="shared" si="259"/>
        <v>10</v>
      </c>
      <c r="W2282" s="12">
        <v>27.87848</v>
      </c>
      <c r="X2282" s="12">
        <v>-115.17294</v>
      </c>
      <c r="Y2282" s="4">
        <f t="shared" si="260"/>
        <v>57.2</v>
      </c>
      <c r="Z2282" s="4">
        <v>14</v>
      </c>
      <c r="AA2282" s="4">
        <v>12</v>
      </c>
      <c r="AB2282" s="4" t="s">
        <v>604</v>
      </c>
      <c r="AC2282" s="4">
        <v>2</v>
      </c>
      <c r="AD2282" s="4" t="s">
        <v>38</v>
      </c>
      <c r="AE2282" s="4">
        <v>120</v>
      </c>
      <c r="AF2282" s="4"/>
      <c r="AG2282" s="4" t="s">
        <v>336</v>
      </c>
    </row>
    <row r="2283" spans="1:33">
      <c r="A2283" s="4" t="s">
        <v>407</v>
      </c>
      <c r="B2283" s="4" t="s">
        <v>223</v>
      </c>
      <c r="C2283" s="28">
        <v>40030</v>
      </c>
      <c r="D2283" s="4">
        <v>2009</v>
      </c>
      <c r="E2283" s="33">
        <v>0.47569444444444442</v>
      </c>
      <c r="F2283" s="33">
        <v>0.4826388888888889</v>
      </c>
      <c r="G2283" s="33">
        <f t="shared" si="254"/>
        <v>6.9444444444444753E-3</v>
      </c>
      <c r="H2283" s="4">
        <v>2</v>
      </c>
      <c r="I2283" s="5">
        <v>2</v>
      </c>
      <c r="J2283" s="5">
        <v>4</v>
      </c>
      <c r="K2283" s="4">
        <v>4</v>
      </c>
      <c r="L2283" s="4" t="s">
        <v>163</v>
      </c>
      <c r="M2283" s="4" t="s">
        <v>164</v>
      </c>
      <c r="N2283" s="4">
        <v>2</v>
      </c>
      <c r="O2283" s="5">
        <f t="shared" si="255"/>
        <v>33</v>
      </c>
      <c r="P2283" s="5">
        <v>10</v>
      </c>
      <c r="Q2283" s="5">
        <f t="shared" si="256"/>
        <v>33</v>
      </c>
      <c r="R2283" s="5">
        <v>10</v>
      </c>
      <c r="S2283" s="5">
        <f t="shared" si="257"/>
        <v>33</v>
      </c>
      <c r="T2283" s="5">
        <v>10</v>
      </c>
      <c r="U2283" s="8">
        <f t="shared" si="258"/>
        <v>33</v>
      </c>
      <c r="V2283" s="5">
        <f t="shared" si="259"/>
        <v>10</v>
      </c>
      <c r="W2283" s="12">
        <v>27.87848</v>
      </c>
      <c r="X2283" s="12">
        <v>-115.17294</v>
      </c>
      <c r="Y2283" s="4">
        <f t="shared" si="260"/>
        <v>57.2</v>
      </c>
      <c r="Z2283" s="4">
        <v>14</v>
      </c>
      <c r="AA2283" s="4">
        <v>12</v>
      </c>
      <c r="AB2283" s="4" t="s">
        <v>613</v>
      </c>
      <c r="AC2283" s="4">
        <v>10</v>
      </c>
      <c r="AD2283" s="4" t="s">
        <v>38</v>
      </c>
      <c r="AE2283" s="4">
        <v>120</v>
      </c>
      <c r="AF2283" s="4"/>
      <c r="AG2283" s="4"/>
    </row>
    <row r="2284" spans="1:33">
      <c r="A2284" s="4" t="s">
        <v>407</v>
      </c>
      <c r="B2284" s="4" t="s">
        <v>223</v>
      </c>
      <c r="C2284" s="28">
        <v>40030</v>
      </c>
      <c r="D2284" s="4">
        <v>2009</v>
      </c>
      <c r="E2284" s="33">
        <v>0.47569444444444442</v>
      </c>
      <c r="F2284" s="33">
        <v>0.4826388888888889</v>
      </c>
      <c r="G2284" s="33">
        <f t="shared" si="254"/>
        <v>6.9444444444444753E-3</v>
      </c>
      <c r="H2284" s="4">
        <v>2</v>
      </c>
      <c r="I2284" s="5">
        <v>2</v>
      </c>
      <c r="J2284" s="5">
        <v>4</v>
      </c>
      <c r="K2284" s="4">
        <v>4</v>
      </c>
      <c r="L2284" s="4" t="s">
        <v>163</v>
      </c>
      <c r="M2284" s="4" t="s">
        <v>164</v>
      </c>
      <c r="N2284" s="4">
        <v>2</v>
      </c>
      <c r="O2284" s="5">
        <f t="shared" si="255"/>
        <v>33</v>
      </c>
      <c r="P2284" s="5">
        <v>10</v>
      </c>
      <c r="Q2284" s="5">
        <f t="shared" si="256"/>
        <v>33</v>
      </c>
      <c r="R2284" s="5">
        <v>10</v>
      </c>
      <c r="S2284" s="5">
        <f t="shared" si="257"/>
        <v>33</v>
      </c>
      <c r="T2284" s="5">
        <v>10</v>
      </c>
      <c r="U2284" s="8">
        <f t="shared" si="258"/>
        <v>33</v>
      </c>
      <c r="V2284" s="5">
        <f t="shared" si="259"/>
        <v>10</v>
      </c>
      <c r="W2284" s="12">
        <v>27.87848</v>
      </c>
      <c r="X2284" s="12">
        <v>-115.17294</v>
      </c>
      <c r="Y2284" s="4">
        <f t="shared" si="260"/>
        <v>57.2</v>
      </c>
      <c r="Z2284" s="4">
        <v>14</v>
      </c>
      <c r="AA2284" s="4">
        <v>12</v>
      </c>
      <c r="AB2284" s="4" t="s">
        <v>609</v>
      </c>
      <c r="AC2284" s="4">
        <v>3</v>
      </c>
      <c r="AD2284" s="4" t="s">
        <v>38</v>
      </c>
      <c r="AE2284" s="4">
        <v>120</v>
      </c>
      <c r="AF2284" s="4"/>
      <c r="AG2284" s="4"/>
    </row>
    <row r="2285" spans="1:33">
      <c r="A2285" s="4" t="s">
        <v>407</v>
      </c>
      <c r="B2285" s="4" t="s">
        <v>223</v>
      </c>
      <c r="C2285" s="28">
        <v>40030</v>
      </c>
      <c r="D2285" s="4">
        <v>2009</v>
      </c>
      <c r="E2285" s="33">
        <v>0.47569444444444442</v>
      </c>
      <c r="F2285" s="33">
        <v>0.4826388888888889</v>
      </c>
      <c r="G2285" s="33">
        <f t="shared" si="254"/>
        <v>6.9444444444444753E-3</v>
      </c>
      <c r="H2285" s="4">
        <v>2</v>
      </c>
      <c r="I2285" s="5">
        <v>2</v>
      </c>
      <c r="J2285" s="5">
        <v>4</v>
      </c>
      <c r="K2285" s="4">
        <v>4</v>
      </c>
      <c r="L2285" s="4" t="s">
        <v>163</v>
      </c>
      <c r="M2285" s="4" t="s">
        <v>164</v>
      </c>
      <c r="N2285" s="4">
        <v>2</v>
      </c>
      <c r="O2285" s="5">
        <f t="shared" si="255"/>
        <v>33</v>
      </c>
      <c r="P2285" s="5">
        <v>10</v>
      </c>
      <c r="Q2285" s="5">
        <f t="shared" si="256"/>
        <v>33</v>
      </c>
      <c r="R2285" s="5">
        <v>10</v>
      </c>
      <c r="S2285" s="5">
        <f t="shared" si="257"/>
        <v>33</v>
      </c>
      <c r="T2285" s="5">
        <v>10</v>
      </c>
      <c r="U2285" s="8">
        <f t="shared" si="258"/>
        <v>33</v>
      </c>
      <c r="V2285" s="5">
        <f t="shared" si="259"/>
        <v>10</v>
      </c>
      <c r="W2285" s="12">
        <v>27.87848</v>
      </c>
      <c r="X2285" s="12">
        <v>-115.17294</v>
      </c>
      <c r="Y2285" s="4">
        <f t="shared" si="260"/>
        <v>57.2</v>
      </c>
      <c r="Z2285" s="4">
        <v>14</v>
      </c>
      <c r="AA2285" s="4">
        <v>12</v>
      </c>
      <c r="AB2285" s="4" t="s">
        <v>606</v>
      </c>
      <c r="AC2285" s="4">
        <v>5</v>
      </c>
      <c r="AD2285" s="4" t="s">
        <v>38</v>
      </c>
      <c r="AE2285" s="4">
        <v>120</v>
      </c>
      <c r="AF2285" s="4"/>
      <c r="AG2285" s="4"/>
    </row>
    <row r="2286" spans="1:33">
      <c r="A2286" s="4" t="s">
        <v>407</v>
      </c>
      <c r="B2286" s="4" t="s">
        <v>223</v>
      </c>
      <c r="C2286" s="28">
        <v>40030</v>
      </c>
      <c r="D2286" s="4">
        <v>2009</v>
      </c>
      <c r="E2286" s="33">
        <v>0.47569444444444442</v>
      </c>
      <c r="F2286" s="33">
        <v>0.4826388888888889</v>
      </c>
      <c r="G2286" s="33">
        <f t="shared" si="254"/>
        <v>6.9444444444444753E-3</v>
      </c>
      <c r="H2286" s="4">
        <v>2</v>
      </c>
      <c r="I2286" s="5">
        <v>2</v>
      </c>
      <c r="J2286" s="5">
        <v>4</v>
      </c>
      <c r="K2286" s="4">
        <v>4</v>
      </c>
      <c r="L2286" s="4" t="s">
        <v>163</v>
      </c>
      <c r="M2286" s="4" t="s">
        <v>164</v>
      </c>
      <c r="N2286" s="4">
        <v>2</v>
      </c>
      <c r="O2286" s="5">
        <f t="shared" si="255"/>
        <v>33</v>
      </c>
      <c r="P2286" s="5">
        <v>10</v>
      </c>
      <c r="Q2286" s="5">
        <f t="shared" si="256"/>
        <v>33</v>
      </c>
      <c r="R2286" s="5">
        <v>10</v>
      </c>
      <c r="S2286" s="5">
        <f t="shared" si="257"/>
        <v>33</v>
      </c>
      <c r="T2286" s="5">
        <v>10</v>
      </c>
      <c r="U2286" s="8">
        <f t="shared" si="258"/>
        <v>33</v>
      </c>
      <c r="V2286" s="5">
        <f t="shared" si="259"/>
        <v>10</v>
      </c>
      <c r="W2286" s="12">
        <v>27.87848</v>
      </c>
      <c r="X2286" s="12">
        <v>-115.17294</v>
      </c>
      <c r="Y2286" s="4">
        <f t="shared" si="260"/>
        <v>57.2</v>
      </c>
      <c r="Z2286" s="4">
        <v>14</v>
      </c>
      <c r="AA2286" s="4">
        <v>12</v>
      </c>
      <c r="AB2286" s="4" t="s">
        <v>607</v>
      </c>
      <c r="AC2286" s="4">
        <v>5</v>
      </c>
      <c r="AD2286" s="4" t="s">
        <v>38</v>
      </c>
      <c r="AE2286" s="4">
        <v>120</v>
      </c>
      <c r="AF2286" s="4"/>
      <c r="AG2286" s="4"/>
    </row>
    <row r="2287" spans="1:33">
      <c r="A2287" s="4" t="s">
        <v>408</v>
      </c>
      <c r="B2287" s="4" t="s">
        <v>226</v>
      </c>
      <c r="C2287" s="28">
        <v>40030</v>
      </c>
      <c r="D2287" s="4">
        <v>2009</v>
      </c>
      <c r="E2287" s="33">
        <v>0.42291666666666666</v>
      </c>
      <c r="F2287" s="33">
        <v>0.42777777777777781</v>
      </c>
      <c r="G2287" s="33">
        <f t="shared" si="254"/>
        <v>4.8611111111111494E-3</v>
      </c>
      <c r="H2287" s="4">
        <v>2</v>
      </c>
      <c r="I2287" s="5">
        <v>1</v>
      </c>
      <c r="J2287" s="5">
        <v>5</v>
      </c>
      <c r="K2287" s="4">
        <v>5</v>
      </c>
      <c r="L2287" s="4" t="s">
        <v>163</v>
      </c>
      <c r="M2287" s="4" t="s">
        <v>164</v>
      </c>
      <c r="N2287" s="4">
        <v>2</v>
      </c>
      <c r="O2287" s="5">
        <f t="shared" si="255"/>
        <v>43.89</v>
      </c>
      <c r="P2287" s="5">
        <v>13.3</v>
      </c>
      <c r="Q2287" s="5">
        <f t="shared" si="256"/>
        <v>47.519999999999996</v>
      </c>
      <c r="R2287" s="5">
        <v>14.4</v>
      </c>
      <c r="S2287" s="5">
        <f t="shared" si="257"/>
        <v>47.519999999999996</v>
      </c>
      <c r="T2287" s="5">
        <v>14.4</v>
      </c>
      <c r="U2287" s="8">
        <f t="shared" si="258"/>
        <v>45.705000000000005</v>
      </c>
      <c r="V2287" s="5">
        <f t="shared" si="259"/>
        <v>13.850000000000001</v>
      </c>
      <c r="W2287" s="12">
        <v>27.87716</v>
      </c>
      <c r="X2287" s="12">
        <v>-115.16755999999999</v>
      </c>
      <c r="Y2287" s="4">
        <f t="shared" si="260"/>
        <v>57.2</v>
      </c>
      <c r="Z2287" s="4">
        <v>14</v>
      </c>
      <c r="AA2287" s="4">
        <v>7</v>
      </c>
      <c r="AB2287" s="4" t="s">
        <v>614</v>
      </c>
      <c r="AC2287" s="4">
        <v>2</v>
      </c>
      <c r="AD2287" s="4" t="s">
        <v>38</v>
      </c>
      <c r="AE2287" s="4">
        <v>240</v>
      </c>
      <c r="AF2287" s="4"/>
      <c r="AG2287" s="4"/>
    </row>
    <row r="2288" spans="1:33">
      <c r="A2288" s="4" t="s">
        <v>408</v>
      </c>
      <c r="B2288" s="4" t="s">
        <v>226</v>
      </c>
      <c r="C2288" s="28">
        <v>40030</v>
      </c>
      <c r="D2288" s="4">
        <v>2009</v>
      </c>
      <c r="E2288" s="33">
        <v>0.42291666666666666</v>
      </c>
      <c r="F2288" s="33">
        <v>0.42777777777777781</v>
      </c>
      <c r="G2288" s="33">
        <f t="shared" si="254"/>
        <v>4.8611111111111494E-3</v>
      </c>
      <c r="H2288" s="4">
        <v>2</v>
      </c>
      <c r="I2288" s="5">
        <v>1</v>
      </c>
      <c r="J2288" s="5">
        <v>5</v>
      </c>
      <c r="K2288" s="4">
        <v>5</v>
      </c>
      <c r="L2288" s="4" t="s">
        <v>163</v>
      </c>
      <c r="M2288" s="4" t="s">
        <v>164</v>
      </c>
      <c r="N2288" s="4">
        <v>2</v>
      </c>
      <c r="O2288" s="5">
        <f t="shared" si="255"/>
        <v>43.89</v>
      </c>
      <c r="P2288" s="5">
        <v>13.3</v>
      </c>
      <c r="Q2288" s="5">
        <f t="shared" si="256"/>
        <v>47.519999999999996</v>
      </c>
      <c r="R2288" s="5">
        <v>14.4</v>
      </c>
      <c r="S2288" s="5">
        <f t="shared" si="257"/>
        <v>47.519999999999996</v>
      </c>
      <c r="T2288" s="5">
        <v>14.4</v>
      </c>
      <c r="U2288" s="8">
        <f t="shared" si="258"/>
        <v>45.705000000000005</v>
      </c>
      <c r="V2288" s="5">
        <f t="shared" si="259"/>
        <v>13.850000000000001</v>
      </c>
      <c r="W2288" s="12">
        <v>27.87716</v>
      </c>
      <c r="X2288" s="12">
        <v>-115.16755999999999</v>
      </c>
      <c r="Y2288" s="4">
        <f t="shared" si="260"/>
        <v>57.2</v>
      </c>
      <c r="Z2288" s="4">
        <v>14</v>
      </c>
      <c r="AA2288" s="4">
        <v>7</v>
      </c>
      <c r="AB2288" s="4" t="s">
        <v>613</v>
      </c>
      <c r="AC2288" s="4">
        <v>108</v>
      </c>
      <c r="AD2288" s="4">
        <v>19</v>
      </c>
      <c r="AE2288" s="4">
        <v>240</v>
      </c>
      <c r="AF2288" s="4">
        <v>69</v>
      </c>
      <c r="AG2288" s="4"/>
    </row>
    <row r="2289" spans="1:33">
      <c r="A2289" s="4" t="s">
        <v>408</v>
      </c>
      <c r="B2289" s="4" t="s">
        <v>226</v>
      </c>
      <c r="C2289" s="28">
        <v>40030</v>
      </c>
      <c r="D2289" s="4">
        <v>2009</v>
      </c>
      <c r="E2289" s="33">
        <v>0.42291666666666666</v>
      </c>
      <c r="F2289" s="33">
        <v>0.42777777777777781</v>
      </c>
      <c r="G2289" s="33">
        <f t="shared" si="254"/>
        <v>4.8611111111111494E-3</v>
      </c>
      <c r="H2289" s="4">
        <v>2</v>
      </c>
      <c r="I2289" s="5">
        <v>1</v>
      </c>
      <c r="J2289" s="5">
        <v>5</v>
      </c>
      <c r="K2289" s="4">
        <v>5</v>
      </c>
      <c r="L2289" s="4" t="s">
        <v>163</v>
      </c>
      <c r="M2289" s="4" t="s">
        <v>164</v>
      </c>
      <c r="N2289" s="4">
        <v>2</v>
      </c>
      <c r="O2289" s="5">
        <f t="shared" si="255"/>
        <v>43.89</v>
      </c>
      <c r="P2289" s="5">
        <v>13.3</v>
      </c>
      <c r="Q2289" s="5">
        <f t="shared" si="256"/>
        <v>47.519999999999996</v>
      </c>
      <c r="R2289" s="5">
        <v>14.4</v>
      </c>
      <c r="S2289" s="5">
        <f t="shared" si="257"/>
        <v>47.519999999999996</v>
      </c>
      <c r="T2289" s="5">
        <v>14.4</v>
      </c>
      <c r="U2289" s="8">
        <f t="shared" si="258"/>
        <v>45.705000000000005</v>
      </c>
      <c r="V2289" s="5">
        <f t="shared" si="259"/>
        <v>13.850000000000001</v>
      </c>
      <c r="W2289" s="12">
        <v>27.87716</v>
      </c>
      <c r="X2289" s="12">
        <v>-115.16755999999999</v>
      </c>
      <c r="Y2289" s="4">
        <f t="shared" si="260"/>
        <v>57.2</v>
      </c>
      <c r="Z2289" s="4">
        <v>14</v>
      </c>
      <c r="AA2289" s="4">
        <v>7</v>
      </c>
      <c r="AB2289" s="4" t="s">
        <v>609</v>
      </c>
      <c r="AC2289" s="4">
        <v>4</v>
      </c>
      <c r="AD2289" s="4" t="s">
        <v>38</v>
      </c>
      <c r="AE2289" s="4">
        <v>240</v>
      </c>
      <c r="AF2289" s="4"/>
      <c r="AG2289" s="4"/>
    </row>
    <row r="2290" spans="1:33">
      <c r="A2290" s="4" t="s">
        <v>408</v>
      </c>
      <c r="B2290" s="4" t="s">
        <v>226</v>
      </c>
      <c r="C2290" s="28">
        <v>40030</v>
      </c>
      <c r="D2290" s="4">
        <v>2009</v>
      </c>
      <c r="E2290" s="33">
        <v>0.42291666666666666</v>
      </c>
      <c r="F2290" s="33">
        <v>0.42777777777777781</v>
      </c>
      <c r="G2290" s="33">
        <f t="shared" si="254"/>
        <v>4.8611111111111494E-3</v>
      </c>
      <c r="H2290" s="4">
        <v>2</v>
      </c>
      <c r="I2290" s="5">
        <v>1</v>
      </c>
      <c r="J2290" s="5">
        <v>5</v>
      </c>
      <c r="K2290" s="4">
        <v>5</v>
      </c>
      <c r="L2290" s="4" t="s">
        <v>163</v>
      </c>
      <c r="M2290" s="4" t="s">
        <v>164</v>
      </c>
      <c r="N2290" s="4">
        <v>2</v>
      </c>
      <c r="O2290" s="5">
        <f t="shared" si="255"/>
        <v>43.89</v>
      </c>
      <c r="P2290" s="5">
        <v>13.3</v>
      </c>
      <c r="Q2290" s="5">
        <f t="shared" si="256"/>
        <v>47.519999999999996</v>
      </c>
      <c r="R2290" s="5">
        <v>14.4</v>
      </c>
      <c r="S2290" s="5">
        <f t="shared" si="257"/>
        <v>47.519999999999996</v>
      </c>
      <c r="T2290" s="5">
        <v>14.4</v>
      </c>
      <c r="U2290" s="8">
        <f t="shared" si="258"/>
        <v>45.705000000000005</v>
      </c>
      <c r="V2290" s="5">
        <f t="shared" si="259"/>
        <v>13.850000000000001</v>
      </c>
      <c r="W2290" s="12">
        <v>27.87716</v>
      </c>
      <c r="X2290" s="12">
        <v>-115.16755999999999</v>
      </c>
      <c r="Y2290" s="4">
        <f t="shared" si="260"/>
        <v>57.2</v>
      </c>
      <c r="Z2290" s="4">
        <v>14</v>
      </c>
      <c r="AA2290" s="4">
        <v>7</v>
      </c>
      <c r="AB2290" s="4" t="s">
        <v>610</v>
      </c>
      <c r="AC2290" s="4">
        <v>1</v>
      </c>
      <c r="AD2290" s="4" t="s">
        <v>38</v>
      </c>
      <c r="AE2290" s="4">
        <v>240</v>
      </c>
      <c r="AF2290" s="4"/>
      <c r="AG2290" s="4"/>
    </row>
    <row r="2291" spans="1:33">
      <c r="A2291" s="4" t="s">
        <v>408</v>
      </c>
      <c r="B2291" s="4" t="s">
        <v>226</v>
      </c>
      <c r="C2291" s="28">
        <v>40030</v>
      </c>
      <c r="D2291" s="4">
        <v>2009</v>
      </c>
      <c r="E2291" s="33">
        <v>0.42291666666666666</v>
      </c>
      <c r="F2291" s="33">
        <v>0.42777777777777781</v>
      </c>
      <c r="G2291" s="33">
        <f t="shared" si="254"/>
        <v>4.8611111111111494E-3</v>
      </c>
      <c r="H2291" s="4">
        <v>2</v>
      </c>
      <c r="I2291" s="5">
        <v>1</v>
      </c>
      <c r="J2291" s="5">
        <v>5</v>
      </c>
      <c r="K2291" s="4">
        <v>5</v>
      </c>
      <c r="L2291" s="4" t="s">
        <v>163</v>
      </c>
      <c r="M2291" s="4" t="s">
        <v>164</v>
      </c>
      <c r="N2291" s="4">
        <v>2</v>
      </c>
      <c r="O2291" s="5">
        <f t="shared" si="255"/>
        <v>43.89</v>
      </c>
      <c r="P2291" s="5">
        <v>13.3</v>
      </c>
      <c r="Q2291" s="5">
        <f t="shared" si="256"/>
        <v>47.519999999999996</v>
      </c>
      <c r="R2291" s="5">
        <v>14.4</v>
      </c>
      <c r="S2291" s="5">
        <f t="shared" si="257"/>
        <v>47.519999999999996</v>
      </c>
      <c r="T2291" s="5">
        <v>14.4</v>
      </c>
      <c r="U2291" s="8">
        <f t="shared" si="258"/>
        <v>45.705000000000005</v>
      </c>
      <c r="V2291" s="5">
        <f t="shared" si="259"/>
        <v>13.850000000000001</v>
      </c>
      <c r="W2291" s="12">
        <v>27.87716</v>
      </c>
      <c r="X2291" s="12">
        <v>-115.16755999999999</v>
      </c>
      <c r="Y2291" s="4">
        <f t="shared" si="260"/>
        <v>57.2</v>
      </c>
      <c r="Z2291" s="4">
        <v>14</v>
      </c>
      <c r="AA2291" s="4">
        <v>7</v>
      </c>
      <c r="AB2291" s="4" t="s">
        <v>606</v>
      </c>
      <c r="AC2291" s="4">
        <v>5</v>
      </c>
      <c r="AD2291" s="4" t="s">
        <v>38</v>
      </c>
      <c r="AE2291" s="4">
        <v>240</v>
      </c>
      <c r="AF2291" s="4"/>
      <c r="AG2291" s="4"/>
    </row>
    <row r="2292" spans="1:33">
      <c r="A2292" s="4" t="s">
        <v>408</v>
      </c>
      <c r="B2292" s="4" t="s">
        <v>226</v>
      </c>
      <c r="C2292" s="28">
        <v>40030</v>
      </c>
      <c r="D2292" s="4">
        <v>2009</v>
      </c>
      <c r="E2292" s="33">
        <v>0.42291666666666666</v>
      </c>
      <c r="F2292" s="33">
        <v>0.42777777777777781</v>
      </c>
      <c r="G2292" s="33">
        <f t="shared" si="254"/>
        <v>4.8611111111111494E-3</v>
      </c>
      <c r="H2292" s="4">
        <v>2</v>
      </c>
      <c r="I2292" s="5">
        <v>1</v>
      </c>
      <c r="J2292" s="5">
        <v>5</v>
      </c>
      <c r="K2292" s="4">
        <v>5</v>
      </c>
      <c r="L2292" s="4" t="s">
        <v>163</v>
      </c>
      <c r="M2292" s="4" t="s">
        <v>164</v>
      </c>
      <c r="N2292" s="4">
        <v>2</v>
      </c>
      <c r="O2292" s="5">
        <f t="shared" si="255"/>
        <v>43.89</v>
      </c>
      <c r="P2292" s="5">
        <v>13.3</v>
      </c>
      <c r="Q2292" s="5">
        <f t="shared" si="256"/>
        <v>47.519999999999996</v>
      </c>
      <c r="R2292" s="5">
        <v>14.4</v>
      </c>
      <c r="S2292" s="5">
        <f t="shared" si="257"/>
        <v>47.519999999999996</v>
      </c>
      <c r="T2292" s="5">
        <v>14.4</v>
      </c>
      <c r="U2292" s="8">
        <f t="shared" si="258"/>
        <v>45.705000000000005</v>
      </c>
      <c r="V2292" s="5">
        <f t="shared" si="259"/>
        <v>13.850000000000001</v>
      </c>
      <c r="W2292" s="12">
        <v>27.87716</v>
      </c>
      <c r="X2292" s="12">
        <v>-115.16755999999999</v>
      </c>
      <c r="Y2292" s="4">
        <f t="shared" si="260"/>
        <v>57.2</v>
      </c>
      <c r="Z2292" s="4">
        <v>14</v>
      </c>
      <c r="AA2292" s="4">
        <v>7</v>
      </c>
      <c r="AB2292" s="4" t="s">
        <v>607</v>
      </c>
      <c r="AC2292" s="4">
        <v>2</v>
      </c>
      <c r="AD2292" s="4" t="s">
        <v>38</v>
      </c>
      <c r="AE2292" s="4">
        <v>240</v>
      </c>
      <c r="AF2292" s="4"/>
      <c r="AG2292" s="4"/>
    </row>
    <row r="2293" spans="1:33">
      <c r="A2293" s="4" t="s">
        <v>408</v>
      </c>
      <c r="B2293" s="4" t="s">
        <v>226</v>
      </c>
      <c r="C2293" s="28">
        <v>40030</v>
      </c>
      <c r="D2293" s="4">
        <v>2009</v>
      </c>
      <c r="E2293" s="33">
        <v>0.42291666666666666</v>
      </c>
      <c r="F2293" s="33">
        <v>0.42777777777777781</v>
      </c>
      <c r="G2293" s="33">
        <f t="shared" si="254"/>
        <v>4.8611111111111494E-3</v>
      </c>
      <c r="H2293" s="4">
        <v>2</v>
      </c>
      <c r="I2293" s="5">
        <v>1</v>
      </c>
      <c r="J2293" s="5">
        <v>5</v>
      </c>
      <c r="K2293" s="4">
        <v>5</v>
      </c>
      <c r="L2293" s="4" t="s">
        <v>163</v>
      </c>
      <c r="M2293" s="4" t="s">
        <v>164</v>
      </c>
      <c r="N2293" s="4">
        <v>2</v>
      </c>
      <c r="O2293" s="5">
        <f t="shared" si="255"/>
        <v>43.89</v>
      </c>
      <c r="P2293" s="5">
        <v>13.3</v>
      </c>
      <c r="Q2293" s="5">
        <f t="shared" si="256"/>
        <v>47.519999999999996</v>
      </c>
      <c r="R2293" s="5">
        <v>14.4</v>
      </c>
      <c r="S2293" s="5">
        <f t="shared" si="257"/>
        <v>47.519999999999996</v>
      </c>
      <c r="T2293" s="5">
        <v>14.4</v>
      </c>
      <c r="U2293" s="8">
        <f t="shared" si="258"/>
        <v>45.705000000000005</v>
      </c>
      <c r="V2293" s="5">
        <f t="shared" si="259"/>
        <v>13.850000000000001</v>
      </c>
      <c r="W2293" s="12">
        <v>27.87716</v>
      </c>
      <c r="X2293" s="12">
        <v>-115.16755999999999</v>
      </c>
      <c r="Y2293" s="4">
        <f t="shared" si="260"/>
        <v>57.2</v>
      </c>
      <c r="Z2293" s="4">
        <v>14</v>
      </c>
      <c r="AA2293" s="4">
        <v>7</v>
      </c>
      <c r="AB2293" s="4" t="s">
        <v>611</v>
      </c>
      <c r="AC2293" s="4">
        <v>1</v>
      </c>
      <c r="AD2293" s="4" t="s">
        <v>38</v>
      </c>
      <c r="AE2293" s="4">
        <v>240</v>
      </c>
      <c r="AF2293" s="4"/>
      <c r="AG2293" s="4"/>
    </row>
    <row r="2294" spans="1:33">
      <c r="A2294" s="4" t="s">
        <v>409</v>
      </c>
      <c r="B2294" s="4" t="s">
        <v>226</v>
      </c>
      <c r="C2294" s="28">
        <v>40030</v>
      </c>
      <c r="D2294" s="4">
        <v>2009</v>
      </c>
      <c r="E2294" s="33">
        <v>0.47430555555555554</v>
      </c>
      <c r="F2294" s="33">
        <v>0.47986111111111113</v>
      </c>
      <c r="G2294" s="33">
        <f t="shared" si="254"/>
        <v>5.5555555555555913E-3</v>
      </c>
      <c r="H2294" s="4">
        <v>2</v>
      </c>
      <c r="I2294" s="5">
        <v>2</v>
      </c>
      <c r="J2294" s="5">
        <v>6</v>
      </c>
      <c r="K2294" s="4">
        <v>6</v>
      </c>
      <c r="L2294" s="4" t="s">
        <v>163</v>
      </c>
      <c r="M2294" s="4" t="s">
        <v>164</v>
      </c>
      <c r="N2294" s="4">
        <v>2</v>
      </c>
      <c r="O2294" s="5">
        <f t="shared" si="255"/>
        <v>16.829999999999998</v>
      </c>
      <c r="P2294" s="5">
        <v>5.0999999999999996</v>
      </c>
      <c r="Q2294" s="5">
        <f t="shared" si="256"/>
        <v>15.51</v>
      </c>
      <c r="R2294" s="5">
        <v>4.7</v>
      </c>
      <c r="S2294" s="5">
        <f t="shared" si="257"/>
        <v>16.829999999999998</v>
      </c>
      <c r="T2294" s="5">
        <v>5.0999999999999996</v>
      </c>
      <c r="U2294" s="8">
        <f t="shared" si="258"/>
        <v>16.170000000000002</v>
      </c>
      <c r="V2294" s="5">
        <f t="shared" si="259"/>
        <v>4.9000000000000004</v>
      </c>
      <c r="W2294" s="12">
        <v>27.8779</v>
      </c>
      <c r="X2294" s="12">
        <v>-115.17374</v>
      </c>
      <c r="Y2294" s="4">
        <f t="shared" si="260"/>
        <v>57.2</v>
      </c>
      <c r="Z2294" s="4">
        <v>14</v>
      </c>
      <c r="AA2294" s="4">
        <v>7</v>
      </c>
      <c r="AB2294" s="4" t="s">
        <v>615</v>
      </c>
      <c r="AC2294" s="4">
        <v>1</v>
      </c>
      <c r="AD2294" s="4" t="s">
        <v>38</v>
      </c>
      <c r="AE2294" s="4">
        <v>300</v>
      </c>
      <c r="AF2294" s="4"/>
      <c r="AG2294" s="4"/>
    </row>
    <row r="2295" spans="1:33">
      <c r="A2295" s="4" t="s">
        <v>409</v>
      </c>
      <c r="B2295" s="4" t="s">
        <v>226</v>
      </c>
      <c r="C2295" s="28">
        <v>40030</v>
      </c>
      <c r="D2295" s="4">
        <v>2009</v>
      </c>
      <c r="E2295" s="33">
        <v>0.47430555555555554</v>
      </c>
      <c r="F2295" s="33">
        <v>0.47986111111111113</v>
      </c>
      <c r="G2295" s="33">
        <f t="shared" si="254"/>
        <v>5.5555555555555913E-3</v>
      </c>
      <c r="H2295" s="4">
        <v>2</v>
      </c>
      <c r="I2295" s="5">
        <v>2</v>
      </c>
      <c r="J2295" s="5">
        <v>6</v>
      </c>
      <c r="K2295" s="4">
        <v>6</v>
      </c>
      <c r="L2295" s="4" t="s">
        <v>163</v>
      </c>
      <c r="M2295" s="4" t="s">
        <v>164</v>
      </c>
      <c r="N2295" s="4">
        <v>2</v>
      </c>
      <c r="O2295" s="5">
        <f t="shared" si="255"/>
        <v>16.829999999999998</v>
      </c>
      <c r="P2295" s="5">
        <v>5.0999999999999996</v>
      </c>
      <c r="Q2295" s="5">
        <f t="shared" si="256"/>
        <v>15.51</v>
      </c>
      <c r="R2295" s="5">
        <v>4.7</v>
      </c>
      <c r="S2295" s="5">
        <f t="shared" si="257"/>
        <v>16.829999999999998</v>
      </c>
      <c r="T2295" s="5">
        <v>5.0999999999999996</v>
      </c>
      <c r="U2295" s="8">
        <f t="shared" si="258"/>
        <v>16.170000000000002</v>
      </c>
      <c r="V2295" s="5">
        <f t="shared" si="259"/>
        <v>4.9000000000000004</v>
      </c>
      <c r="W2295" s="12">
        <v>27.8779</v>
      </c>
      <c r="X2295" s="12">
        <v>-115.17374</v>
      </c>
      <c r="Y2295" s="4">
        <f t="shared" si="260"/>
        <v>57.2</v>
      </c>
      <c r="Z2295" s="4">
        <v>14</v>
      </c>
      <c r="AA2295" s="4">
        <v>7</v>
      </c>
      <c r="AB2295" s="4" t="s">
        <v>613</v>
      </c>
      <c r="AC2295" s="4">
        <v>4</v>
      </c>
      <c r="AD2295" s="4" t="s">
        <v>38</v>
      </c>
      <c r="AE2295" s="4">
        <v>300</v>
      </c>
      <c r="AF2295" s="4"/>
      <c r="AG2295" s="4"/>
    </row>
    <row r="2296" spans="1:33">
      <c r="A2296" s="4" t="s">
        <v>409</v>
      </c>
      <c r="B2296" s="4" t="s">
        <v>226</v>
      </c>
      <c r="C2296" s="28">
        <v>40030</v>
      </c>
      <c r="D2296" s="4">
        <v>2009</v>
      </c>
      <c r="E2296" s="33">
        <v>0.47430555555555554</v>
      </c>
      <c r="F2296" s="33">
        <v>0.47986111111111113</v>
      </c>
      <c r="G2296" s="33">
        <f t="shared" si="254"/>
        <v>5.5555555555555913E-3</v>
      </c>
      <c r="H2296" s="4">
        <v>2</v>
      </c>
      <c r="I2296" s="5">
        <v>2</v>
      </c>
      <c r="J2296" s="5">
        <v>6</v>
      </c>
      <c r="K2296" s="4">
        <v>6</v>
      </c>
      <c r="L2296" s="4" t="s">
        <v>163</v>
      </c>
      <c r="M2296" s="4" t="s">
        <v>164</v>
      </c>
      <c r="N2296" s="4">
        <v>2</v>
      </c>
      <c r="O2296" s="5">
        <f t="shared" si="255"/>
        <v>16.829999999999998</v>
      </c>
      <c r="P2296" s="5">
        <v>5.0999999999999996</v>
      </c>
      <c r="Q2296" s="5">
        <f t="shared" si="256"/>
        <v>15.51</v>
      </c>
      <c r="R2296" s="5">
        <v>4.7</v>
      </c>
      <c r="S2296" s="5">
        <f t="shared" si="257"/>
        <v>16.829999999999998</v>
      </c>
      <c r="T2296" s="5">
        <v>5.0999999999999996</v>
      </c>
      <c r="U2296" s="8">
        <f t="shared" si="258"/>
        <v>16.170000000000002</v>
      </c>
      <c r="V2296" s="5">
        <f t="shared" si="259"/>
        <v>4.9000000000000004</v>
      </c>
      <c r="W2296" s="12">
        <v>27.8779</v>
      </c>
      <c r="X2296" s="12">
        <v>-115.17374</v>
      </c>
      <c r="Y2296" s="4">
        <f t="shared" si="260"/>
        <v>57.2</v>
      </c>
      <c r="Z2296" s="4">
        <v>14</v>
      </c>
      <c r="AA2296" s="4">
        <v>7</v>
      </c>
      <c r="AB2296" s="4" t="s">
        <v>609</v>
      </c>
      <c r="AC2296" s="4">
        <v>1</v>
      </c>
      <c r="AD2296" s="4" t="s">
        <v>38</v>
      </c>
      <c r="AE2296" s="4">
        <v>300</v>
      </c>
      <c r="AF2296" s="4"/>
      <c r="AG2296" s="4"/>
    </row>
    <row r="2297" spans="1:33">
      <c r="A2297" s="4" t="s">
        <v>409</v>
      </c>
      <c r="B2297" s="4" t="s">
        <v>226</v>
      </c>
      <c r="C2297" s="28">
        <v>40030</v>
      </c>
      <c r="D2297" s="4">
        <v>2009</v>
      </c>
      <c r="E2297" s="33">
        <v>0.47430555555555554</v>
      </c>
      <c r="F2297" s="33">
        <v>0.47986111111111113</v>
      </c>
      <c r="G2297" s="33">
        <f t="shared" si="254"/>
        <v>5.5555555555555913E-3</v>
      </c>
      <c r="H2297" s="4">
        <v>2</v>
      </c>
      <c r="I2297" s="5">
        <v>2</v>
      </c>
      <c r="J2297" s="5">
        <v>6</v>
      </c>
      <c r="K2297" s="4">
        <v>6</v>
      </c>
      <c r="L2297" s="4" t="s">
        <v>163</v>
      </c>
      <c r="M2297" s="4" t="s">
        <v>164</v>
      </c>
      <c r="N2297" s="4">
        <v>2</v>
      </c>
      <c r="O2297" s="5">
        <f t="shared" si="255"/>
        <v>16.829999999999998</v>
      </c>
      <c r="P2297" s="5">
        <v>5.0999999999999996</v>
      </c>
      <c r="Q2297" s="5">
        <f t="shared" si="256"/>
        <v>15.51</v>
      </c>
      <c r="R2297" s="5">
        <v>4.7</v>
      </c>
      <c r="S2297" s="5">
        <f t="shared" si="257"/>
        <v>16.829999999999998</v>
      </c>
      <c r="T2297" s="5">
        <v>5.0999999999999996</v>
      </c>
      <c r="U2297" s="8">
        <f t="shared" si="258"/>
        <v>16.170000000000002</v>
      </c>
      <c r="V2297" s="5">
        <f t="shared" si="259"/>
        <v>4.9000000000000004</v>
      </c>
      <c r="W2297" s="12">
        <v>27.8779</v>
      </c>
      <c r="X2297" s="12">
        <v>-115.17374</v>
      </c>
      <c r="Y2297" s="4">
        <f t="shared" si="260"/>
        <v>57.2</v>
      </c>
      <c r="Z2297" s="4">
        <v>14</v>
      </c>
      <c r="AA2297" s="4">
        <v>7</v>
      </c>
      <c r="AB2297" s="4" t="s">
        <v>606</v>
      </c>
      <c r="AC2297" s="4">
        <v>13</v>
      </c>
      <c r="AD2297" s="4" t="s">
        <v>38</v>
      </c>
      <c r="AE2297" s="4">
        <v>300</v>
      </c>
      <c r="AF2297" s="4"/>
      <c r="AG2297" s="4"/>
    </row>
    <row r="2298" spans="1:33">
      <c r="A2298" s="4" t="s">
        <v>410</v>
      </c>
      <c r="B2298" s="4" t="s">
        <v>43</v>
      </c>
      <c r="C2298" s="28">
        <v>40030</v>
      </c>
      <c r="D2298" s="4">
        <v>2009</v>
      </c>
      <c r="E2298" s="33">
        <v>0.41666666666666669</v>
      </c>
      <c r="F2298" s="33">
        <v>0.42152777777777778</v>
      </c>
      <c r="G2298" s="33">
        <f t="shared" si="254"/>
        <v>4.8611111111110938E-3</v>
      </c>
      <c r="H2298" s="4">
        <v>2</v>
      </c>
      <c r="I2298" s="5">
        <v>1</v>
      </c>
      <c r="J2298" s="5">
        <v>7</v>
      </c>
      <c r="K2298" s="4">
        <v>7</v>
      </c>
      <c r="L2298" s="4" t="s">
        <v>163</v>
      </c>
      <c r="M2298" s="4" t="s">
        <v>164</v>
      </c>
      <c r="N2298" s="4">
        <v>2</v>
      </c>
      <c r="O2298" s="5">
        <f t="shared" si="255"/>
        <v>44.879999999999995</v>
      </c>
      <c r="P2298" s="5">
        <v>13.6</v>
      </c>
      <c r="Q2298" s="5">
        <f t="shared" si="256"/>
        <v>47.19</v>
      </c>
      <c r="R2298" s="5">
        <v>14.3</v>
      </c>
      <c r="S2298" s="5">
        <f t="shared" si="257"/>
        <v>47.19</v>
      </c>
      <c r="T2298" s="5">
        <v>14.3</v>
      </c>
      <c r="U2298" s="8">
        <f t="shared" si="258"/>
        <v>46.034999999999997</v>
      </c>
      <c r="V2298" s="5">
        <f t="shared" si="259"/>
        <v>13.95</v>
      </c>
      <c r="W2298" s="12">
        <v>27.876049999999999</v>
      </c>
      <c r="X2298" s="12">
        <v>-115.16637</v>
      </c>
      <c r="Y2298" s="4">
        <f t="shared" si="260"/>
        <v>55.400000000000006</v>
      </c>
      <c r="Z2298" s="4">
        <v>13</v>
      </c>
      <c r="AA2298" s="4">
        <v>6</v>
      </c>
      <c r="AB2298" s="4" t="s">
        <v>604</v>
      </c>
      <c r="AC2298" s="4">
        <v>2</v>
      </c>
      <c r="AD2298" s="4" t="s">
        <v>38</v>
      </c>
      <c r="AE2298" s="4">
        <v>210</v>
      </c>
      <c r="AF2298" s="4"/>
      <c r="AG2298" s="4" t="s">
        <v>336</v>
      </c>
    </row>
    <row r="2299" spans="1:33">
      <c r="A2299" s="4" t="s">
        <v>410</v>
      </c>
      <c r="B2299" s="4" t="s">
        <v>43</v>
      </c>
      <c r="C2299" s="28">
        <v>40030</v>
      </c>
      <c r="D2299" s="4">
        <v>2009</v>
      </c>
      <c r="E2299" s="33">
        <v>0.41666666666666669</v>
      </c>
      <c r="F2299" s="33">
        <v>0.42152777777777778</v>
      </c>
      <c r="G2299" s="33">
        <f t="shared" si="254"/>
        <v>4.8611111111110938E-3</v>
      </c>
      <c r="H2299" s="4">
        <v>2</v>
      </c>
      <c r="I2299" s="5">
        <v>1</v>
      </c>
      <c r="J2299" s="5">
        <v>7</v>
      </c>
      <c r="K2299" s="4">
        <v>7</v>
      </c>
      <c r="L2299" s="4" t="s">
        <v>163</v>
      </c>
      <c r="M2299" s="4" t="s">
        <v>164</v>
      </c>
      <c r="N2299" s="4">
        <v>2</v>
      </c>
      <c r="O2299" s="5">
        <f t="shared" si="255"/>
        <v>44.879999999999995</v>
      </c>
      <c r="P2299" s="5">
        <v>13.6</v>
      </c>
      <c r="Q2299" s="5">
        <f t="shared" si="256"/>
        <v>47.19</v>
      </c>
      <c r="R2299" s="5">
        <v>14.3</v>
      </c>
      <c r="S2299" s="5">
        <f t="shared" si="257"/>
        <v>47.19</v>
      </c>
      <c r="T2299" s="5">
        <v>14.3</v>
      </c>
      <c r="U2299" s="8">
        <f t="shared" si="258"/>
        <v>46.034999999999997</v>
      </c>
      <c r="V2299" s="5">
        <f t="shared" si="259"/>
        <v>13.95</v>
      </c>
      <c r="W2299" s="12">
        <v>27.876049999999999</v>
      </c>
      <c r="X2299" s="12">
        <v>-115.16637</v>
      </c>
      <c r="Y2299" s="4">
        <f t="shared" si="260"/>
        <v>55.400000000000006</v>
      </c>
      <c r="Z2299" s="4">
        <v>13</v>
      </c>
      <c r="AA2299" s="4">
        <v>6</v>
      </c>
      <c r="AB2299" s="9" t="s">
        <v>753</v>
      </c>
      <c r="AC2299" s="4">
        <v>2</v>
      </c>
      <c r="AD2299" s="4" t="s">
        <v>38</v>
      </c>
      <c r="AE2299" s="4">
        <v>210</v>
      </c>
      <c r="AF2299" s="4"/>
      <c r="AG2299" s="4"/>
    </row>
    <row r="2300" spans="1:33">
      <c r="A2300" s="4" t="s">
        <v>410</v>
      </c>
      <c r="B2300" s="4" t="s">
        <v>43</v>
      </c>
      <c r="C2300" s="28">
        <v>40030</v>
      </c>
      <c r="D2300" s="4">
        <v>2009</v>
      </c>
      <c r="E2300" s="33">
        <v>0.41666666666666669</v>
      </c>
      <c r="F2300" s="33">
        <v>0.42152777777777778</v>
      </c>
      <c r="G2300" s="33">
        <f t="shared" si="254"/>
        <v>4.8611111111110938E-3</v>
      </c>
      <c r="H2300" s="4">
        <v>2</v>
      </c>
      <c r="I2300" s="5">
        <v>1</v>
      </c>
      <c r="J2300" s="5">
        <v>7</v>
      </c>
      <c r="K2300" s="4">
        <v>7</v>
      </c>
      <c r="L2300" s="4" t="s">
        <v>163</v>
      </c>
      <c r="M2300" s="4" t="s">
        <v>164</v>
      </c>
      <c r="N2300" s="4">
        <v>2</v>
      </c>
      <c r="O2300" s="5">
        <f t="shared" si="255"/>
        <v>44.879999999999995</v>
      </c>
      <c r="P2300" s="5">
        <v>13.6</v>
      </c>
      <c r="Q2300" s="5">
        <f t="shared" si="256"/>
        <v>47.19</v>
      </c>
      <c r="R2300" s="5">
        <v>14.3</v>
      </c>
      <c r="S2300" s="5">
        <f t="shared" si="257"/>
        <v>47.19</v>
      </c>
      <c r="T2300" s="5">
        <v>14.3</v>
      </c>
      <c r="U2300" s="8">
        <f t="shared" si="258"/>
        <v>46.034999999999997</v>
      </c>
      <c r="V2300" s="5">
        <f t="shared" si="259"/>
        <v>13.95</v>
      </c>
      <c r="W2300" s="12">
        <v>27.876049999999999</v>
      </c>
      <c r="X2300" s="12">
        <v>-115.16637</v>
      </c>
      <c r="Y2300" s="4">
        <f t="shared" si="260"/>
        <v>55.400000000000006</v>
      </c>
      <c r="Z2300" s="4">
        <v>13</v>
      </c>
      <c r="AA2300" s="4">
        <v>6</v>
      </c>
      <c r="AB2300" s="4" t="s">
        <v>619</v>
      </c>
      <c r="AC2300" s="4">
        <v>1</v>
      </c>
      <c r="AD2300" s="4" t="s">
        <v>38</v>
      </c>
      <c r="AE2300" s="4">
        <v>210</v>
      </c>
      <c r="AF2300" s="4"/>
      <c r="AG2300" s="4"/>
    </row>
    <row r="2301" spans="1:33">
      <c r="A2301" s="4" t="s">
        <v>410</v>
      </c>
      <c r="B2301" s="4" t="s">
        <v>43</v>
      </c>
      <c r="C2301" s="28">
        <v>40030</v>
      </c>
      <c r="D2301" s="4">
        <v>2009</v>
      </c>
      <c r="E2301" s="33">
        <v>0.41666666666666669</v>
      </c>
      <c r="F2301" s="33">
        <v>0.42152777777777778</v>
      </c>
      <c r="G2301" s="33">
        <f t="shared" si="254"/>
        <v>4.8611111111110938E-3</v>
      </c>
      <c r="H2301" s="4">
        <v>2</v>
      </c>
      <c r="I2301" s="5">
        <v>1</v>
      </c>
      <c r="J2301" s="5">
        <v>7</v>
      </c>
      <c r="K2301" s="4">
        <v>7</v>
      </c>
      <c r="L2301" s="4" t="s">
        <v>163</v>
      </c>
      <c r="M2301" s="4" t="s">
        <v>164</v>
      </c>
      <c r="N2301" s="4">
        <v>2</v>
      </c>
      <c r="O2301" s="5">
        <f t="shared" si="255"/>
        <v>44.879999999999995</v>
      </c>
      <c r="P2301" s="5">
        <v>13.6</v>
      </c>
      <c r="Q2301" s="5">
        <f t="shared" si="256"/>
        <v>47.19</v>
      </c>
      <c r="R2301" s="5">
        <v>14.3</v>
      </c>
      <c r="S2301" s="5">
        <f t="shared" si="257"/>
        <v>47.19</v>
      </c>
      <c r="T2301" s="5">
        <v>14.3</v>
      </c>
      <c r="U2301" s="8">
        <f t="shared" si="258"/>
        <v>46.034999999999997</v>
      </c>
      <c r="V2301" s="5">
        <f t="shared" si="259"/>
        <v>13.95</v>
      </c>
      <c r="W2301" s="12">
        <v>27.876049999999999</v>
      </c>
      <c r="X2301" s="12">
        <v>-115.16637</v>
      </c>
      <c r="Y2301" s="4">
        <f t="shared" si="260"/>
        <v>55.400000000000006</v>
      </c>
      <c r="Z2301" s="4">
        <v>13</v>
      </c>
      <c r="AA2301" s="4">
        <v>6</v>
      </c>
      <c r="AB2301" s="4" t="s">
        <v>613</v>
      </c>
      <c r="AC2301" s="4">
        <v>55</v>
      </c>
      <c r="AD2301" s="4">
        <v>27</v>
      </c>
      <c r="AE2301" s="4">
        <v>210</v>
      </c>
      <c r="AF2301" s="4">
        <v>50</v>
      </c>
      <c r="AG2301" s="4"/>
    </row>
    <row r="2302" spans="1:33">
      <c r="A2302" s="4" t="s">
        <v>410</v>
      </c>
      <c r="B2302" s="4" t="s">
        <v>43</v>
      </c>
      <c r="C2302" s="28">
        <v>40030</v>
      </c>
      <c r="D2302" s="4">
        <v>2009</v>
      </c>
      <c r="E2302" s="33">
        <v>0.41666666666666669</v>
      </c>
      <c r="F2302" s="33">
        <v>0.42152777777777778</v>
      </c>
      <c r="G2302" s="33">
        <f t="shared" si="254"/>
        <v>4.8611111111110938E-3</v>
      </c>
      <c r="H2302" s="4">
        <v>2</v>
      </c>
      <c r="I2302" s="5">
        <v>1</v>
      </c>
      <c r="J2302" s="5">
        <v>7</v>
      </c>
      <c r="K2302" s="4">
        <v>7</v>
      </c>
      <c r="L2302" s="4" t="s">
        <v>163</v>
      </c>
      <c r="M2302" s="4" t="s">
        <v>164</v>
      </c>
      <c r="N2302" s="4">
        <v>2</v>
      </c>
      <c r="O2302" s="5">
        <f t="shared" si="255"/>
        <v>44.879999999999995</v>
      </c>
      <c r="P2302" s="5">
        <v>13.6</v>
      </c>
      <c r="Q2302" s="5">
        <f t="shared" si="256"/>
        <v>47.19</v>
      </c>
      <c r="R2302" s="5">
        <v>14.3</v>
      </c>
      <c r="S2302" s="5">
        <f t="shared" si="257"/>
        <v>47.19</v>
      </c>
      <c r="T2302" s="5">
        <v>14.3</v>
      </c>
      <c r="U2302" s="8">
        <f t="shared" si="258"/>
        <v>46.034999999999997</v>
      </c>
      <c r="V2302" s="5">
        <f t="shared" si="259"/>
        <v>13.95</v>
      </c>
      <c r="W2302" s="12">
        <v>27.876049999999999</v>
      </c>
      <c r="X2302" s="12">
        <v>-115.16637</v>
      </c>
      <c r="Y2302" s="4">
        <f t="shared" si="260"/>
        <v>55.400000000000006</v>
      </c>
      <c r="Z2302" s="4">
        <v>13</v>
      </c>
      <c r="AA2302" s="4">
        <v>6</v>
      </c>
      <c r="AB2302" s="4" t="s">
        <v>609</v>
      </c>
      <c r="AC2302" s="4">
        <v>4</v>
      </c>
      <c r="AD2302" s="4" t="s">
        <v>38</v>
      </c>
      <c r="AE2302" s="4">
        <v>210</v>
      </c>
      <c r="AF2302" s="4"/>
      <c r="AG2302" s="4"/>
    </row>
    <row r="2303" spans="1:33">
      <c r="A2303" s="4" t="s">
        <v>410</v>
      </c>
      <c r="B2303" s="4" t="s">
        <v>43</v>
      </c>
      <c r="C2303" s="28">
        <v>40030</v>
      </c>
      <c r="D2303" s="4">
        <v>2009</v>
      </c>
      <c r="E2303" s="33">
        <v>0.41666666666666669</v>
      </c>
      <c r="F2303" s="33">
        <v>0.42152777777777778</v>
      </c>
      <c r="G2303" s="33">
        <f t="shared" si="254"/>
        <v>4.8611111111110938E-3</v>
      </c>
      <c r="H2303" s="4">
        <v>2</v>
      </c>
      <c r="I2303" s="5">
        <v>1</v>
      </c>
      <c r="J2303" s="5">
        <v>7</v>
      </c>
      <c r="K2303" s="4">
        <v>7</v>
      </c>
      <c r="L2303" s="4" t="s">
        <v>163</v>
      </c>
      <c r="M2303" s="4" t="s">
        <v>164</v>
      </c>
      <c r="N2303" s="4">
        <v>2</v>
      </c>
      <c r="O2303" s="5">
        <f t="shared" si="255"/>
        <v>44.879999999999995</v>
      </c>
      <c r="P2303" s="5">
        <v>13.6</v>
      </c>
      <c r="Q2303" s="5">
        <f t="shared" si="256"/>
        <v>47.19</v>
      </c>
      <c r="R2303" s="5">
        <v>14.3</v>
      </c>
      <c r="S2303" s="5">
        <f t="shared" si="257"/>
        <v>47.19</v>
      </c>
      <c r="T2303" s="5">
        <v>14.3</v>
      </c>
      <c r="U2303" s="8">
        <f t="shared" si="258"/>
        <v>46.034999999999997</v>
      </c>
      <c r="V2303" s="5">
        <f t="shared" si="259"/>
        <v>13.95</v>
      </c>
      <c r="W2303" s="12">
        <v>27.876049999999999</v>
      </c>
      <c r="X2303" s="12">
        <v>-115.16637</v>
      </c>
      <c r="Y2303" s="4">
        <f t="shared" si="260"/>
        <v>55.400000000000006</v>
      </c>
      <c r="Z2303" s="4">
        <v>13</v>
      </c>
      <c r="AA2303" s="4">
        <v>6</v>
      </c>
      <c r="AB2303" s="4" t="s">
        <v>606</v>
      </c>
      <c r="AC2303" s="4">
        <v>2</v>
      </c>
      <c r="AD2303" s="4" t="s">
        <v>38</v>
      </c>
      <c r="AE2303" s="4">
        <v>210</v>
      </c>
      <c r="AF2303" s="4"/>
      <c r="AG2303" s="4"/>
    </row>
    <row r="2304" spans="1:33">
      <c r="A2304" s="4" t="s">
        <v>410</v>
      </c>
      <c r="B2304" s="4" t="s">
        <v>43</v>
      </c>
      <c r="C2304" s="28">
        <v>40030</v>
      </c>
      <c r="D2304" s="4">
        <v>2009</v>
      </c>
      <c r="E2304" s="33">
        <v>0.41666666666666669</v>
      </c>
      <c r="F2304" s="33">
        <v>0.42152777777777778</v>
      </c>
      <c r="G2304" s="33">
        <f t="shared" si="254"/>
        <v>4.8611111111110938E-3</v>
      </c>
      <c r="H2304" s="4">
        <v>2</v>
      </c>
      <c r="I2304" s="5">
        <v>1</v>
      </c>
      <c r="J2304" s="5">
        <v>7</v>
      </c>
      <c r="K2304" s="4">
        <v>7</v>
      </c>
      <c r="L2304" s="4" t="s">
        <v>163</v>
      </c>
      <c r="M2304" s="4" t="s">
        <v>164</v>
      </c>
      <c r="N2304" s="4">
        <v>2</v>
      </c>
      <c r="O2304" s="5">
        <f t="shared" si="255"/>
        <v>44.879999999999995</v>
      </c>
      <c r="P2304" s="5">
        <v>13.6</v>
      </c>
      <c r="Q2304" s="5">
        <f t="shared" si="256"/>
        <v>47.19</v>
      </c>
      <c r="R2304" s="5">
        <v>14.3</v>
      </c>
      <c r="S2304" s="5">
        <f t="shared" si="257"/>
        <v>47.19</v>
      </c>
      <c r="T2304" s="5">
        <v>14.3</v>
      </c>
      <c r="U2304" s="8">
        <f t="shared" si="258"/>
        <v>46.034999999999997</v>
      </c>
      <c r="V2304" s="5">
        <f t="shared" si="259"/>
        <v>13.95</v>
      </c>
      <c r="W2304" s="12">
        <v>27.876049999999999</v>
      </c>
      <c r="X2304" s="12">
        <v>-115.16637</v>
      </c>
      <c r="Y2304" s="4">
        <f t="shared" si="260"/>
        <v>55.400000000000006</v>
      </c>
      <c r="Z2304" s="4">
        <v>13</v>
      </c>
      <c r="AA2304" s="4">
        <v>6</v>
      </c>
      <c r="AB2304" s="4" t="s">
        <v>607</v>
      </c>
      <c r="AC2304" s="4">
        <v>1</v>
      </c>
      <c r="AD2304" s="4" t="s">
        <v>38</v>
      </c>
      <c r="AE2304" s="4">
        <v>210</v>
      </c>
      <c r="AF2304" s="4"/>
      <c r="AG2304" s="4"/>
    </row>
    <row r="2305" spans="1:33">
      <c r="A2305" s="4" t="s">
        <v>410</v>
      </c>
      <c r="B2305" s="4" t="s">
        <v>43</v>
      </c>
      <c r="C2305" s="28">
        <v>40030</v>
      </c>
      <c r="D2305" s="4">
        <v>2009</v>
      </c>
      <c r="E2305" s="33">
        <v>0.41666666666666669</v>
      </c>
      <c r="F2305" s="33">
        <v>0.42152777777777778</v>
      </c>
      <c r="G2305" s="33">
        <f t="shared" si="254"/>
        <v>4.8611111111110938E-3</v>
      </c>
      <c r="H2305" s="4">
        <v>2</v>
      </c>
      <c r="I2305" s="5">
        <v>1</v>
      </c>
      <c r="J2305" s="5">
        <v>7</v>
      </c>
      <c r="K2305" s="4">
        <v>7</v>
      </c>
      <c r="L2305" s="4" t="s">
        <v>163</v>
      </c>
      <c r="M2305" s="4" t="s">
        <v>164</v>
      </c>
      <c r="N2305" s="4">
        <v>2</v>
      </c>
      <c r="O2305" s="5">
        <f t="shared" si="255"/>
        <v>44.879999999999995</v>
      </c>
      <c r="P2305" s="5">
        <v>13.6</v>
      </c>
      <c r="Q2305" s="5">
        <f t="shared" si="256"/>
        <v>47.19</v>
      </c>
      <c r="R2305" s="5">
        <v>14.3</v>
      </c>
      <c r="S2305" s="5">
        <f t="shared" si="257"/>
        <v>47.19</v>
      </c>
      <c r="T2305" s="5">
        <v>14.3</v>
      </c>
      <c r="U2305" s="8">
        <f t="shared" si="258"/>
        <v>46.034999999999997</v>
      </c>
      <c r="V2305" s="5">
        <f t="shared" si="259"/>
        <v>13.95</v>
      </c>
      <c r="W2305" s="12">
        <v>27.876049999999999</v>
      </c>
      <c r="X2305" s="12">
        <v>-115.16637</v>
      </c>
      <c r="Y2305" s="4">
        <f t="shared" si="260"/>
        <v>55.400000000000006</v>
      </c>
      <c r="Z2305" s="4">
        <v>13</v>
      </c>
      <c r="AA2305" s="4">
        <v>6</v>
      </c>
      <c r="AB2305" s="4" t="s">
        <v>611</v>
      </c>
      <c r="AC2305" s="4">
        <v>1</v>
      </c>
      <c r="AD2305" s="4" t="s">
        <v>38</v>
      </c>
      <c r="AE2305" s="4">
        <v>210</v>
      </c>
      <c r="AF2305" s="4"/>
      <c r="AG2305" s="4"/>
    </row>
    <row r="2306" spans="1:33">
      <c r="A2306" s="4" t="s">
        <v>411</v>
      </c>
      <c r="B2306" s="4" t="s">
        <v>43</v>
      </c>
      <c r="C2306" s="28">
        <v>40030</v>
      </c>
      <c r="D2306" s="4">
        <v>2009</v>
      </c>
      <c r="E2306" s="33">
        <v>0.46736111111111112</v>
      </c>
      <c r="F2306" s="33">
        <v>0.47083333333333338</v>
      </c>
      <c r="G2306" s="33">
        <f t="shared" ref="G2306:G2369" si="261">F2306-E2306</f>
        <v>3.4722222222222654E-3</v>
      </c>
      <c r="H2306" s="4">
        <v>2</v>
      </c>
      <c r="I2306" s="5">
        <v>2</v>
      </c>
      <c r="J2306" s="5">
        <v>8</v>
      </c>
      <c r="K2306" s="4">
        <v>8</v>
      </c>
      <c r="L2306" s="4" t="s">
        <v>163</v>
      </c>
      <c r="M2306" s="4" t="s">
        <v>164</v>
      </c>
      <c r="N2306" s="4">
        <v>2</v>
      </c>
      <c r="O2306" s="5">
        <f t="shared" ref="O2306:O2369" si="262">3.3*P2306</f>
        <v>21.779999999999998</v>
      </c>
      <c r="P2306" s="5">
        <v>6.6</v>
      </c>
      <c r="Q2306" s="5">
        <f t="shared" ref="Q2306:Q2369" si="263">3.3*R2306</f>
        <v>23.429999999999996</v>
      </c>
      <c r="R2306" s="5">
        <v>7.1</v>
      </c>
      <c r="S2306" s="5">
        <f t="shared" ref="S2306:S2369" si="264">3.3*T2306</f>
        <v>23.429999999999996</v>
      </c>
      <c r="T2306" s="5">
        <v>7.1</v>
      </c>
      <c r="U2306" s="8">
        <f t="shared" si="258"/>
        <v>22.604999999999997</v>
      </c>
      <c r="V2306" s="5">
        <f t="shared" si="259"/>
        <v>6.85</v>
      </c>
      <c r="W2306" s="12">
        <v>27.876999999999999</v>
      </c>
      <c r="X2306" s="12">
        <v>-115.17278</v>
      </c>
      <c r="Y2306" s="4">
        <f t="shared" si="260"/>
        <v>55.400000000000006</v>
      </c>
      <c r="Z2306" s="4">
        <v>13</v>
      </c>
      <c r="AA2306" s="4">
        <v>6</v>
      </c>
      <c r="AB2306" s="4" t="s">
        <v>613</v>
      </c>
      <c r="AC2306" s="4">
        <v>12</v>
      </c>
      <c r="AD2306" s="4" t="s">
        <v>38</v>
      </c>
      <c r="AE2306" s="4">
        <v>210</v>
      </c>
      <c r="AF2306" s="4"/>
      <c r="AG2306" s="4"/>
    </row>
    <row r="2307" spans="1:33">
      <c r="A2307" s="4" t="s">
        <v>411</v>
      </c>
      <c r="B2307" s="4" t="s">
        <v>43</v>
      </c>
      <c r="C2307" s="28">
        <v>40030</v>
      </c>
      <c r="D2307" s="4">
        <v>2009</v>
      </c>
      <c r="E2307" s="33">
        <v>0.46736111111111112</v>
      </c>
      <c r="F2307" s="33">
        <v>0.47083333333333338</v>
      </c>
      <c r="G2307" s="33">
        <f t="shared" si="261"/>
        <v>3.4722222222222654E-3</v>
      </c>
      <c r="H2307" s="4">
        <v>2</v>
      </c>
      <c r="I2307" s="5">
        <v>2</v>
      </c>
      <c r="J2307" s="5">
        <v>8</v>
      </c>
      <c r="K2307" s="4">
        <v>8</v>
      </c>
      <c r="L2307" s="4" t="s">
        <v>163</v>
      </c>
      <c r="M2307" s="4" t="s">
        <v>164</v>
      </c>
      <c r="N2307" s="4">
        <v>2</v>
      </c>
      <c r="O2307" s="5">
        <f t="shared" si="262"/>
        <v>21.779999999999998</v>
      </c>
      <c r="P2307" s="5">
        <v>6.6</v>
      </c>
      <c r="Q2307" s="5">
        <f t="shared" si="263"/>
        <v>23.429999999999996</v>
      </c>
      <c r="R2307" s="5">
        <v>7.1</v>
      </c>
      <c r="S2307" s="5">
        <f t="shared" si="264"/>
        <v>23.429999999999996</v>
      </c>
      <c r="T2307" s="5">
        <v>7.1</v>
      </c>
      <c r="U2307" s="8">
        <f t="shared" ref="U2307:U2370" si="265">V2307*3.3</f>
        <v>22.604999999999997</v>
      </c>
      <c r="V2307" s="5">
        <f t="shared" ref="V2307:V2370" si="266">(R2307+P2307)/2</f>
        <v>6.85</v>
      </c>
      <c r="W2307" s="12">
        <v>27.876999999999999</v>
      </c>
      <c r="X2307" s="12">
        <v>-115.17278</v>
      </c>
      <c r="Y2307" s="4">
        <f t="shared" si="260"/>
        <v>55.400000000000006</v>
      </c>
      <c r="Z2307" s="4">
        <v>13</v>
      </c>
      <c r="AA2307" s="4">
        <v>6</v>
      </c>
      <c r="AB2307" s="4" t="s">
        <v>606</v>
      </c>
      <c r="AC2307" s="4">
        <v>3</v>
      </c>
      <c r="AD2307" s="4" t="s">
        <v>38</v>
      </c>
      <c r="AE2307" s="4">
        <v>210</v>
      </c>
      <c r="AF2307" s="4"/>
      <c r="AG2307" s="4"/>
    </row>
    <row r="2308" spans="1:33">
      <c r="A2308" s="4" t="s">
        <v>412</v>
      </c>
      <c r="B2308" s="4" t="s">
        <v>238</v>
      </c>
      <c r="C2308" s="28">
        <v>40030</v>
      </c>
      <c r="D2308" s="4">
        <v>2009</v>
      </c>
      <c r="E2308" s="33">
        <v>0.4201388888888889</v>
      </c>
      <c r="F2308" s="33">
        <v>0.42499999999999999</v>
      </c>
      <c r="G2308" s="33">
        <f t="shared" si="261"/>
        <v>4.8611111111110938E-3</v>
      </c>
      <c r="H2308" s="4">
        <v>2</v>
      </c>
      <c r="I2308" s="5">
        <v>1</v>
      </c>
      <c r="J2308" s="5">
        <v>9</v>
      </c>
      <c r="K2308" s="4">
        <v>9</v>
      </c>
      <c r="L2308" s="4" t="s">
        <v>163</v>
      </c>
      <c r="M2308" s="4" t="s">
        <v>164</v>
      </c>
      <c r="N2308" s="4">
        <v>2</v>
      </c>
      <c r="O2308" s="5">
        <f t="shared" si="262"/>
        <v>49.5</v>
      </c>
      <c r="P2308" s="5">
        <v>15</v>
      </c>
      <c r="Q2308" s="5">
        <f t="shared" si="263"/>
        <v>48.18</v>
      </c>
      <c r="R2308" s="5">
        <v>14.6</v>
      </c>
      <c r="S2308" s="5">
        <f t="shared" si="264"/>
        <v>49.5</v>
      </c>
      <c r="T2308" s="5">
        <v>15</v>
      </c>
      <c r="U2308" s="8">
        <f t="shared" si="265"/>
        <v>48.839999999999996</v>
      </c>
      <c r="V2308" s="5">
        <f t="shared" si="266"/>
        <v>14.8</v>
      </c>
      <c r="W2308" s="12">
        <v>27.87716</v>
      </c>
      <c r="X2308" s="12">
        <v>-115.16755999999999</v>
      </c>
      <c r="Y2308" s="4">
        <f t="shared" si="260"/>
        <v>57.2</v>
      </c>
      <c r="Z2308" s="4">
        <v>14</v>
      </c>
      <c r="AA2308" s="4">
        <v>7</v>
      </c>
      <c r="AB2308" s="4" t="s">
        <v>618</v>
      </c>
      <c r="AC2308" s="4">
        <v>1</v>
      </c>
      <c r="AD2308" s="4" t="s">
        <v>38</v>
      </c>
      <c r="AE2308" s="4">
        <v>300</v>
      </c>
      <c r="AF2308" s="4"/>
      <c r="AG2308" s="4"/>
    </row>
    <row r="2309" spans="1:33">
      <c r="A2309" s="4" t="s">
        <v>412</v>
      </c>
      <c r="B2309" s="4" t="s">
        <v>238</v>
      </c>
      <c r="C2309" s="28">
        <v>40030</v>
      </c>
      <c r="D2309" s="4">
        <v>2009</v>
      </c>
      <c r="E2309" s="33">
        <v>0.4201388888888889</v>
      </c>
      <c r="F2309" s="33">
        <v>0.42499999999999999</v>
      </c>
      <c r="G2309" s="33">
        <f t="shared" si="261"/>
        <v>4.8611111111110938E-3</v>
      </c>
      <c r="H2309" s="4">
        <v>2</v>
      </c>
      <c r="I2309" s="5">
        <v>1</v>
      </c>
      <c r="J2309" s="5">
        <v>9</v>
      </c>
      <c r="K2309" s="4">
        <v>9</v>
      </c>
      <c r="L2309" s="4" t="s">
        <v>163</v>
      </c>
      <c r="M2309" s="4" t="s">
        <v>164</v>
      </c>
      <c r="N2309" s="4">
        <v>2</v>
      </c>
      <c r="O2309" s="5">
        <f t="shared" si="262"/>
        <v>49.5</v>
      </c>
      <c r="P2309" s="5">
        <v>15</v>
      </c>
      <c r="Q2309" s="5">
        <f t="shared" si="263"/>
        <v>48.18</v>
      </c>
      <c r="R2309" s="5">
        <v>14.6</v>
      </c>
      <c r="S2309" s="5">
        <f t="shared" si="264"/>
        <v>49.5</v>
      </c>
      <c r="T2309" s="5">
        <v>15</v>
      </c>
      <c r="U2309" s="8">
        <f t="shared" si="265"/>
        <v>48.839999999999996</v>
      </c>
      <c r="V2309" s="5">
        <f t="shared" si="266"/>
        <v>14.8</v>
      </c>
      <c r="W2309" s="12">
        <v>27.87716</v>
      </c>
      <c r="X2309" s="12">
        <v>-115.16755999999999</v>
      </c>
      <c r="Y2309" s="4">
        <f t="shared" si="260"/>
        <v>57.2</v>
      </c>
      <c r="Z2309" s="4">
        <v>14</v>
      </c>
      <c r="AA2309" s="4">
        <v>7</v>
      </c>
      <c r="AB2309" s="9" t="s">
        <v>753</v>
      </c>
      <c r="AC2309" s="4">
        <v>3</v>
      </c>
      <c r="AD2309" s="4" t="s">
        <v>38</v>
      </c>
      <c r="AE2309" s="4">
        <v>300</v>
      </c>
      <c r="AF2309" s="4"/>
      <c r="AG2309" s="4"/>
    </row>
    <row r="2310" spans="1:33">
      <c r="A2310" s="4" t="s">
        <v>412</v>
      </c>
      <c r="B2310" s="4" t="s">
        <v>238</v>
      </c>
      <c r="C2310" s="28">
        <v>40030</v>
      </c>
      <c r="D2310" s="4">
        <v>2009</v>
      </c>
      <c r="E2310" s="33">
        <v>0.4201388888888889</v>
      </c>
      <c r="F2310" s="33">
        <v>0.42499999999999999</v>
      </c>
      <c r="G2310" s="33">
        <f t="shared" si="261"/>
        <v>4.8611111111110938E-3</v>
      </c>
      <c r="H2310" s="4">
        <v>2</v>
      </c>
      <c r="I2310" s="5">
        <v>1</v>
      </c>
      <c r="J2310" s="5">
        <v>9</v>
      </c>
      <c r="K2310" s="4">
        <v>9</v>
      </c>
      <c r="L2310" s="4" t="s">
        <v>163</v>
      </c>
      <c r="M2310" s="4" t="s">
        <v>164</v>
      </c>
      <c r="N2310" s="4">
        <v>2</v>
      </c>
      <c r="O2310" s="5">
        <f t="shared" si="262"/>
        <v>49.5</v>
      </c>
      <c r="P2310" s="5">
        <v>15</v>
      </c>
      <c r="Q2310" s="5">
        <f t="shared" si="263"/>
        <v>48.18</v>
      </c>
      <c r="R2310" s="5">
        <v>14.6</v>
      </c>
      <c r="S2310" s="5">
        <f t="shared" si="264"/>
        <v>49.5</v>
      </c>
      <c r="T2310" s="5">
        <v>15</v>
      </c>
      <c r="U2310" s="8">
        <f t="shared" si="265"/>
        <v>48.839999999999996</v>
      </c>
      <c r="V2310" s="5">
        <f t="shared" si="266"/>
        <v>14.8</v>
      </c>
      <c r="W2310" s="12">
        <v>27.87716</v>
      </c>
      <c r="X2310" s="12">
        <v>-115.16755999999999</v>
      </c>
      <c r="Y2310" s="4">
        <f t="shared" si="260"/>
        <v>57.2</v>
      </c>
      <c r="Z2310" s="4">
        <v>14</v>
      </c>
      <c r="AA2310" s="4">
        <v>7</v>
      </c>
      <c r="AB2310" s="4" t="s">
        <v>614</v>
      </c>
      <c r="AC2310" s="4">
        <v>4</v>
      </c>
      <c r="AD2310" s="4" t="s">
        <v>38</v>
      </c>
      <c r="AE2310" s="4">
        <v>300</v>
      </c>
      <c r="AF2310" s="4"/>
      <c r="AG2310" s="4"/>
    </row>
    <row r="2311" spans="1:33">
      <c r="A2311" s="4" t="s">
        <v>412</v>
      </c>
      <c r="B2311" s="4" t="s">
        <v>238</v>
      </c>
      <c r="C2311" s="28">
        <v>40030</v>
      </c>
      <c r="D2311" s="4">
        <v>2009</v>
      </c>
      <c r="E2311" s="33">
        <v>0.4201388888888889</v>
      </c>
      <c r="F2311" s="33">
        <v>0.42499999999999999</v>
      </c>
      <c r="G2311" s="33">
        <f t="shared" si="261"/>
        <v>4.8611111111110938E-3</v>
      </c>
      <c r="H2311" s="4">
        <v>2</v>
      </c>
      <c r="I2311" s="5">
        <v>1</v>
      </c>
      <c r="J2311" s="5">
        <v>9</v>
      </c>
      <c r="K2311" s="4">
        <v>9</v>
      </c>
      <c r="L2311" s="4" t="s">
        <v>163</v>
      </c>
      <c r="M2311" s="4" t="s">
        <v>164</v>
      </c>
      <c r="N2311" s="4">
        <v>2</v>
      </c>
      <c r="O2311" s="5">
        <f t="shared" si="262"/>
        <v>49.5</v>
      </c>
      <c r="P2311" s="5">
        <v>15</v>
      </c>
      <c r="Q2311" s="5">
        <f t="shared" si="263"/>
        <v>48.18</v>
      </c>
      <c r="R2311" s="5">
        <v>14.6</v>
      </c>
      <c r="S2311" s="5">
        <f t="shared" si="264"/>
        <v>49.5</v>
      </c>
      <c r="T2311" s="5">
        <v>15</v>
      </c>
      <c r="U2311" s="8">
        <f t="shared" si="265"/>
        <v>48.839999999999996</v>
      </c>
      <c r="V2311" s="5">
        <f t="shared" si="266"/>
        <v>14.8</v>
      </c>
      <c r="W2311" s="12">
        <v>27.87716</v>
      </c>
      <c r="X2311" s="12">
        <v>-115.16755999999999</v>
      </c>
      <c r="Y2311" s="4">
        <f t="shared" si="260"/>
        <v>57.2</v>
      </c>
      <c r="Z2311" s="4">
        <v>14</v>
      </c>
      <c r="AA2311" s="4">
        <v>7</v>
      </c>
      <c r="AB2311" s="4" t="s">
        <v>613</v>
      </c>
      <c r="AC2311" s="4">
        <v>39</v>
      </c>
      <c r="AD2311" s="4" t="s">
        <v>38</v>
      </c>
      <c r="AE2311" s="4">
        <v>300</v>
      </c>
      <c r="AF2311" s="4"/>
      <c r="AG2311" s="4"/>
    </row>
    <row r="2312" spans="1:33">
      <c r="A2312" s="4" t="s">
        <v>412</v>
      </c>
      <c r="B2312" s="4" t="s">
        <v>238</v>
      </c>
      <c r="C2312" s="28">
        <v>40030</v>
      </c>
      <c r="D2312" s="4">
        <v>2009</v>
      </c>
      <c r="E2312" s="33">
        <v>0.4201388888888889</v>
      </c>
      <c r="F2312" s="33">
        <v>0.42499999999999999</v>
      </c>
      <c r="G2312" s="33">
        <f t="shared" si="261"/>
        <v>4.8611111111110938E-3</v>
      </c>
      <c r="H2312" s="4">
        <v>2</v>
      </c>
      <c r="I2312" s="5">
        <v>1</v>
      </c>
      <c r="J2312" s="5">
        <v>9</v>
      </c>
      <c r="K2312" s="4">
        <v>9</v>
      </c>
      <c r="L2312" s="4" t="s">
        <v>163</v>
      </c>
      <c r="M2312" s="4" t="s">
        <v>164</v>
      </c>
      <c r="N2312" s="4">
        <v>2</v>
      </c>
      <c r="O2312" s="5">
        <f t="shared" si="262"/>
        <v>49.5</v>
      </c>
      <c r="P2312" s="5">
        <v>15</v>
      </c>
      <c r="Q2312" s="5">
        <f t="shared" si="263"/>
        <v>48.18</v>
      </c>
      <c r="R2312" s="5">
        <v>14.6</v>
      </c>
      <c r="S2312" s="5">
        <f t="shared" si="264"/>
        <v>49.5</v>
      </c>
      <c r="T2312" s="5">
        <v>15</v>
      </c>
      <c r="U2312" s="8">
        <f t="shared" si="265"/>
        <v>48.839999999999996</v>
      </c>
      <c r="V2312" s="5">
        <f t="shared" si="266"/>
        <v>14.8</v>
      </c>
      <c r="W2312" s="12">
        <v>27.87716</v>
      </c>
      <c r="X2312" s="12">
        <v>-115.16755999999999</v>
      </c>
      <c r="Y2312" s="4">
        <f t="shared" si="260"/>
        <v>57.2</v>
      </c>
      <c r="Z2312" s="4">
        <v>14</v>
      </c>
      <c r="AA2312" s="4">
        <v>7</v>
      </c>
      <c r="AB2312" s="4" t="s">
        <v>609</v>
      </c>
      <c r="AC2312" s="4">
        <v>3</v>
      </c>
      <c r="AD2312" s="4" t="s">
        <v>38</v>
      </c>
      <c r="AE2312" s="4">
        <v>300</v>
      </c>
      <c r="AF2312" s="4"/>
      <c r="AG2312" s="4"/>
    </row>
    <row r="2313" spans="1:33">
      <c r="A2313" s="4" t="s">
        <v>412</v>
      </c>
      <c r="B2313" s="4" t="s">
        <v>238</v>
      </c>
      <c r="C2313" s="28">
        <v>40030</v>
      </c>
      <c r="D2313" s="4">
        <v>2009</v>
      </c>
      <c r="E2313" s="33">
        <v>0.4201388888888889</v>
      </c>
      <c r="F2313" s="33">
        <v>0.42499999999999999</v>
      </c>
      <c r="G2313" s="33">
        <f t="shared" si="261"/>
        <v>4.8611111111110938E-3</v>
      </c>
      <c r="H2313" s="4">
        <v>2</v>
      </c>
      <c r="I2313" s="5">
        <v>1</v>
      </c>
      <c r="J2313" s="5">
        <v>9</v>
      </c>
      <c r="K2313" s="4">
        <v>9</v>
      </c>
      <c r="L2313" s="4" t="s">
        <v>163</v>
      </c>
      <c r="M2313" s="4" t="s">
        <v>164</v>
      </c>
      <c r="N2313" s="4">
        <v>2</v>
      </c>
      <c r="O2313" s="5">
        <f t="shared" si="262"/>
        <v>49.5</v>
      </c>
      <c r="P2313" s="5">
        <v>15</v>
      </c>
      <c r="Q2313" s="5">
        <f t="shared" si="263"/>
        <v>48.18</v>
      </c>
      <c r="R2313" s="5">
        <v>14.6</v>
      </c>
      <c r="S2313" s="5">
        <f t="shared" si="264"/>
        <v>49.5</v>
      </c>
      <c r="T2313" s="5">
        <v>15</v>
      </c>
      <c r="U2313" s="8">
        <f t="shared" si="265"/>
        <v>48.839999999999996</v>
      </c>
      <c r="V2313" s="5">
        <f t="shared" si="266"/>
        <v>14.8</v>
      </c>
      <c r="W2313" s="12">
        <v>27.87716</v>
      </c>
      <c r="X2313" s="12">
        <v>-115.16755999999999</v>
      </c>
      <c r="Y2313" s="4">
        <f t="shared" si="260"/>
        <v>57.2</v>
      </c>
      <c r="Z2313" s="4">
        <v>14</v>
      </c>
      <c r="AA2313" s="4">
        <v>7</v>
      </c>
      <c r="AB2313" s="4" t="s">
        <v>607</v>
      </c>
      <c r="AC2313" s="4">
        <v>2</v>
      </c>
      <c r="AD2313" s="4" t="s">
        <v>38</v>
      </c>
      <c r="AE2313" s="4">
        <v>300</v>
      </c>
      <c r="AF2313" s="4"/>
      <c r="AG2313" s="4"/>
    </row>
    <row r="2314" spans="1:33">
      <c r="A2314" s="4" t="s">
        <v>412</v>
      </c>
      <c r="B2314" s="4" t="s">
        <v>238</v>
      </c>
      <c r="C2314" s="28">
        <v>40030</v>
      </c>
      <c r="D2314" s="4">
        <v>2009</v>
      </c>
      <c r="E2314" s="33">
        <v>0.4201388888888889</v>
      </c>
      <c r="F2314" s="33">
        <v>0.42499999999999999</v>
      </c>
      <c r="G2314" s="33">
        <f t="shared" si="261"/>
        <v>4.8611111111110938E-3</v>
      </c>
      <c r="H2314" s="4">
        <v>2</v>
      </c>
      <c r="I2314" s="5">
        <v>1</v>
      </c>
      <c r="J2314" s="5">
        <v>9</v>
      </c>
      <c r="K2314" s="4">
        <v>9</v>
      </c>
      <c r="L2314" s="4" t="s">
        <v>163</v>
      </c>
      <c r="M2314" s="4" t="s">
        <v>164</v>
      </c>
      <c r="N2314" s="4">
        <v>2</v>
      </c>
      <c r="O2314" s="5">
        <f t="shared" si="262"/>
        <v>49.5</v>
      </c>
      <c r="P2314" s="5">
        <v>15</v>
      </c>
      <c r="Q2314" s="5">
        <f t="shared" si="263"/>
        <v>48.18</v>
      </c>
      <c r="R2314" s="5">
        <v>14.6</v>
      </c>
      <c r="S2314" s="5">
        <f t="shared" si="264"/>
        <v>49.5</v>
      </c>
      <c r="T2314" s="5">
        <v>15</v>
      </c>
      <c r="U2314" s="8">
        <f t="shared" si="265"/>
        <v>48.839999999999996</v>
      </c>
      <c r="V2314" s="5">
        <f t="shared" si="266"/>
        <v>14.8</v>
      </c>
      <c r="W2314" s="12">
        <v>27.87716</v>
      </c>
      <c r="X2314" s="12">
        <v>-115.16755999999999</v>
      </c>
      <c r="Y2314" s="4">
        <f t="shared" si="260"/>
        <v>57.2</v>
      </c>
      <c r="Z2314" s="4">
        <v>14</v>
      </c>
      <c r="AA2314" s="4">
        <v>7</v>
      </c>
      <c r="AB2314" s="4" t="s">
        <v>611</v>
      </c>
      <c r="AC2314" s="4">
        <v>4</v>
      </c>
      <c r="AD2314" s="4" t="s">
        <v>38</v>
      </c>
      <c r="AE2314" s="4">
        <v>300</v>
      </c>
      <c r="AF2314" s="4"/>
      <c r="AG2314" s="4"/>
    </row>
    <row r="2315" spans="1:33">
      <c r="A2315" s="4" t="s">
        <v>413</v>
      </c>
      <c r="B2315" s="4" t="s">
        <v>238</v>
      </c>
      <c r="C2315" s="28">
        <v>40030</v>
      </c>
      <c r="D2315" s="4">
        <v>2009</v>
      </c>
      <c r="E2315" s="33">
        <v>0.47013888888888888</v>
      </c>
      <c r="F2315" s="33">
        <v>0.48749999999999999</v>
      </c>
      <c r="G2315" s="33">
        <f t="shared" si="261"/>
        <v>1.7361111111111105E-2</v>
      </c>
      <c r="H2315" s="4">
        <v>2</v>
      </c>
      <c r="I2315" s="5">
        <v>2</v>
      </c>
      <c r="J2315" s="5">
        <v>10</v>
      </c>
      <c r="K2315" s="4">
        <v>10</v>
      </c>
      <c r="L2315" s="4" t="s">
        <v>163</v>
      </c>
      <c r="M2315" s="4" t="s">
        <v>164</v>
      </c>
      <c r="N2315" s="4">
        <v>2</v>
      </c>
      <c r="O2315" s="5">
        <f t="shared" si="262"/>
        <v>13.86</v>
      </c>
      <c r="P2315" s="5">
        <v>4.2</v>
      </c>
      <c r="Q2315" s="5">
        <f t="shared" si="263"/>
        <v>13.2</v>
      </c>
      <c r="R2315" s="5">
        <v>4</v>
      </c>
      <c r="S2315" s="5">
        <f t="shared" si="264"/>
        <v>13.86</v>
      </c>
      <c r="T2315" s="5">
        <v>4.2</v>
      </c>
      <c r="U2315" s="8">
        <f t="shared" si="265"/>
        <v>13.529999999999998</v>
      </c>
      <c r="V2315" s="5">
        <f t="shared" si="266"/>
        <v>4.0999999999999996</v>
      </c>
      <c r="W2315" s="12">
        <v>27.8779</v>
      </c>
      <c r="X2315" s="12">
        <v>-115.17374</v>
      </c>
      <c r="Y2315" s="4">
        <f t="shared" si="260"/>
        <v>57.2</v>
      </c>
      <c r="Z2315" s="4">
        <v>14</v>
      </c>
      <c r="AA2315" s="4">
        <v>7</v>
      </c>
      <c r="AB2315" s="4" t="s">
        <v>605</v>
      </c>
      <c r="AC2315" s="4">
        <v>4</v>
      </c>
      <c r="AD2315" s="4" t="s">
        <v>38</v>
      </c>
      <c r="AE2315" s="4">
        <v>90</v>
      </c>
      <c r="AF2315" s="4"/>
      <c r="AG2315" s="4" t="s">
        <v>336</v>
      </c>
    </row>
    <row r="2316" spans="1:33">
      <c r="A2316" s="4" t="s">
        <v>413</v>
      </c>
      <c r="B2316" s="4" t="s">
        <v>238</v>
      </c>
      <c r="C2316" s="28">
        <v>40030</v>
      </c>
      <c r="D2316" s="4">
        <v>2009</v>
      </c>
      <c r="E2316" s="33">
        <v>0.47013888888888888</v>
      </c>
      <c r="F2316" s="33">
        <v>0.48749999999999999</v>
      </c>
      <c r="G2316" s="33">
        <f t="shared" si="261"/>
        <v>1.7361111111111105E-2</v>
      </c>
      <c r="H2316" s="4">
        <v>2</v>
      </c>
      <c r="I2316" s="5">
        <v>2</v>
      </c>
      <c r="J2316" s="5">
        <v>10</v>
      </c>
      <c r="K2316" s="4">
        <v>10</v>
      </c>
      <c r="L2316" s="4" t="s">
        <v>163</v>
      </c>
      <c r="M2316" s="4" t="s">
        <v>164</v>
      </c>
      <c r="N2316" s="4">
        <v>2</v>
      </c>
      <c r="O2316" s="5">
        <f t="shared" si="262"/>
        <v>13.86</v>
      </c>
      <c r="P2316" s="5">
        <v>4.2</v>
      </c>
      <c r="Q2316" s="5">
        <f t="shared" si="263"/>
        <v>13.2</v>
      </c>
      <c r="R2316" s="5">
        <v>4</v>
      </c>
      <c r="S2316" s="5">
        <f t="shared" si="264"/>
        <v>13.86</v>
      </c>
      <c r="T2316" s="5">
        <v>4.2</v>
      </c>
      <c r="U2316" s="8">
        <f t="shared" si="265"/>
        <v>13.529999999999998</v>
      </c>
      <c r="V2316" s="5">
        <f t="shared" si="266"/>
        <v>4.0999999999999996</v>
      </c>
      <c r="W2316" s="12">
        <v>27.8779</v>
      </c>
      <c r="X2316" s="12">
        <v>-115.17374</v>
      </c>
      <c r="Y2316" s="4">
        <f t="shared" si="260"/>
        <v>57.2</v>
      </c>
      <c r="Z2316" s="4">
        <v>14</v>
      </c>
      <c r="AA2316" s="4">
        <v>7</v>
      </c>
      <c r="AB2316" s="4" t="s">
        <v>615</v>
      </c>
      <c r="AC2316" s="4">
        <v>2</v>
      </c>
      <c r="AD2316" s="4" t="s">
        <v>38</v>
      </c>
      <c r="AE2316" s="4">
        <v>90</v>
      </c>
      <c r="AF2316" s="4"/>
      <c r="AG2316" s="4"/>
    </row>
    <row r="2317" spans="1:33">
      <c r="A2317" s="4" t="s">
        <v>413</v>
      </c>
      <c r="B2317" s="4" t="s">
        <v>238</v>
      </c>
      <c r="C2317" s="28">
        <v>40030</v>
      </c>
      <c r="D2317" s="4">
        <v>2009</v>
      </c>
      <c r="E2317" s="33">
        <v>0.47013888888888888</v>
      </c>
      <c r="F2317" s="33">
        <v>0.48749999999999999</v>
      </c>
      <c r="G2317" s="33">
        <f t="shared" si="261"/>
        <v>1.7361111111111105E-2</v>
      </c>
      <c r="H2317" s="4">
        <v>2</v>
      </c>
      <c r="I2317" s="5">
        <v>2</v>
      </c>
      <c r="J2317" s="5">
        <v>10</v>
      </c>
      <c r="K2317" s="4">
        <v>10</v>
      </c>
      <c r="L2317" s="4" t="s">
        <v>163</v>
      </c>
      <c r="M2317" s="4" t="s">
        <v>164</v>
      </c>
      <c r="N2317" s="4">
        <v>2</v>
      </c>
      <c r="O2317" s="5">
        <f t="shared" si="262"/>
        <v>13.86</v>
      </c>
      <c r="P2317" s="5">
        <v>4.2</v>
      </c>
      <c r="Q2317" s="5">
        <f t="shared" si="263"/>
        <v>13.2</v>
      </c>
      <c r="R2317" s="5">
        <v>4</v>
      </c>
      <c r="S2317" s="5">
        <f t="shared" si="264"/>
        <v>13.86</v>
      </c>
      <c r="T2317" s="5">
        <v>4.2</v>
      </c>
      <c r="U2317" s="8">
        <f t="shared" si="265"/>
        <v>13.529999999999998</v>
      </c>
      <c r="V2317" s="5">
        <f t="shared" si="266"/>
        <v>4.0999999999999996</v>
      </c>
      <c r="W2317" s="12">
        <v>27.8779</v>
      </c>
      <c r="X2317" s="12">
        <v>-115.17374</v>
      </c>
      <c r="Y2317" s="4">
        <f t="shared" si="260"/>
        <v>57.2</v>
      </c>
      <c r="Z2317" s="4">
        <v>14</v>
      </c>
      <c r="AA2317" s="4">
        <v>7</v>
      </c>
      <c r="AB2317" s="4" t="s">
        <v>618</v>
      </c>
      <c r="AC2317" s="4">
        <v>3</v>
      </c>
      <c r="AD2317" s="4" t="s">
        <v>38</v>
      </c>
      <c r="AE2317" s="4">
        <v>90</v>
      </c>
      <c r="AF2317" s="4"/>
      <c r="AG2317" s="4"/>
    </row>
    <row r="2318" spans="1:33">
      <c r="A2318" s="4" t="s">
        <v>413</v>
      </c>
      <c r="B2318" s="4" t="s">
        <v>238</v>
      </c>
      <c r="C2318" s="28">
        <v>40030</v>
      </c>
      <c r="D2318" s="4">
        <v>2009</v>
      </c>
      <c r="E2318" s="33">
        <v>0.47013888888888888</v>
      </c>
      <c r="F2318" s="33">
        <v>0.48749999999999999</v>
      </c>
      <c r="G2318" s="33">
        <f t="shared" si="261"/>
        <v>1.7361111111111105E-2</v>
      </c>
      <c r="H2318" s="4">
        <v>2</v>
      </c>
      <c r="I2318" s="5">
        <v>2</v>
      </c>
      <c r="J2318" s="5">
        <v>10</v>
      </c>
      <c r="K2318" s="4">
        <v>10</v>
      </c>
      <c r="L2318" s="4" t="s">
        <v>163</v>
      </c>
      <c r="M2318" s="4" t="s">
        <v>164</v>
      </c>
      <c r="N2318" s="4">
        <v>2</v>
      </c>
      <c r="O2318" s="5">
        <f t="shared" si="262"/>
        <v>13.86</v>
      </c>
      <c r="P2318" s="5">
        <v>4.2</v>
      </c>
      <c r="Q2318" s="5">
        <f t="shared" si="263"/>
        <v>13.2</v>
      </c>
      <c r="R2318" s="5">
        <v>4</v>
      </c>
      <c r="S2318" s="5">
        <f t="shared" si="264"/>
        <v>13.86</v>
      </c>
      <c r="T2318" s="5">
        <v>4.2</v>
      </c>
      <c r="U2318" s="8">
        <f t="shared" si="265"/>
        <v>13.529999999999998</v>
      </c>
      <c r="V2318" s="5">
        <f t="shared" si="266"/>
        <v>4.0999999999999996</v>
      </c>
      <c r="W2318" s="12">
        <v>27.8779</v>
      </c>
      <c r="X2318" s="12">
        <v>-115.17374</v>
      </c>
      <c r="Y2318" s="4">
        <f t="shared" si="260"/>
        <v>57.2</v>
      </c>
      <c r="Z2318" s="4">
        <v>14</v>
      </c>
      <c r="AA2318" s="4">
        <v>7</v>
      </c>
      <c r="AB2318" s="9" t="s">
        <v>753</v>
      </c>
      <c r="AC2318" s="4">
        <v>8</v>
      </c>
      <c r="AD2318" s="4" t="s">
        <v>38</v>
      </c>
      <c r="AE2318" s="4">
        <v>90</v>
      </c>
      <c r="AF2318" s="4"/>
      <c r="AG2318" s="4"/>
    </row>
    <row r="2319" spans="1:33">
      <c r="A2319" s="4" t="s">
        <v>413</v>
      </c>
      <c r="B2319" s="4" t="s">
        <v>238</v>
      </c>
      <c r="C2319" s="28">
        <v>40030</v>
      </c>
      <c r="D2319" s="4">
        <v>2009</v>
      </c>
      <c r="E2319" s="33">
        <v>0.47013888888888888</v>
      </c>
      <c r="F2319" s="33">
        <v>0.48749999999999999</v>
      </c>
      <c r="G2319" s="33">
        <f t="shared" si="261"/>
        <v>1.7361111111111105E-2</v>
      </c>
      <c r="H2319" s="4">
        <v>2</v>
      </c>
      <c r="I2319" s="5">
        <v>2</v>
      </c>
      <c r="J2319" s="5">
        <v>10</v>
      </c>
      <c r="K2319" s="4">
        <v>10</v>
      </c>
      <c r="L2319" s="4" t="s">
        <v>163</v>
      </c>
      <c r="M2319" s="4" t="s">
        <v>164</v>
      </c>
      <c r="N2319" s="4">
        <v>2</v>
      </c>
      <c r="O2319" s="5">
        <f t="shared" si="262"/>
        <v>13.86</v>
      </c>
      <c r="P2319" s="5">
        <v>4.2</v>
      </c>
      <c r="Q2319" s="5">
        <f t="shared" si="263"/>
        <v>13.2</v>
      </c>
      <c r="R2319" s="5">
        <v>4</v>
      </c>
      <c r="S2319" s="5">
        <f t="shared" si="264"/>
        <v>13.86</v>
      </c>
      <c r="T2319" s="5">
        <v>4.2</v>
      </c>
      <c r="U2319" s="8">
        <f t="shared" si="265"/>
        <v>13.529999999999998</v>
      </c>
      <c r="V2319" s="5">
        <f t="shared" si="266"/>
        <v>4.0999999999999996</v>
      </c>
      <c r="W2319" s="12">
        <v>27.8779</v>
      </c>
      <c r="X2319" s="12">
        <v>-115.17374</v>
      </c>
      <c r="Y2319" s="4">
        <f t="shared" si="260"/>
        <v>57.2</v>
      </c>
      <c r="Z2319" s="4">
        <v>14</v>
      </c>
      <c r="AA2319" s="4">
        <v>7</v>
      </c>
      <c r="AB2319" s="4" t="s">
        <v>752</v>
      </c>
      <c r="AC2319" s="4">
        <v>1</v>
      </c>
      <c r="AD2319" s="4" t="s">
        <v>38</v>
      </c>
      <c r="AE2319" s="4">
        <v>90</v>
      </c>
      <c r="AF2319" s="4"/>
      <c r="AG2319" s="4"/>
    </row>
    <row r="2320" spans="1:33">
      <c r="A2320" s="4" t="s">
        <v>413</v>
      </c>
      <c r="B2320" s="4" t="s">
        <v>238</v>
      </c>
      <c r="C2320" s="28">
        <v>40030</v>
      </c>
      <c r="D2320" s="4">
        <v>2009</v>
      </c>
      <c r="E2320" s="33">
        <v>0.47013888888888888</v>
      </c>
      <c r="F2320" s="33">
        <v>0.48749999999999999</v>
      </c>
      <c r="G2320" s="33">
        <f t="shared" si="261"/>
        <v>1.7361111111111105E-2</v>
      </c>
      <c r="H2320" s="4">
        <v>2</v>
      </c>
      <c r="I2320" s="5">
        <v>2</v>
      </c>
      <c r="J2320" s="5">
        <v>10</v>
      </c>
      <c r="K2320" s="4">
        <v>10</v>
      </c>
      <c r="L2320" s="4" t="s">
        <v>163</v>
      </c>
      <c r="M2320" s="4" t="s">
        <v>164</v>
      </c>
      <c r="N2320" s="4">
        <v>2</v>
      </c>
      <c r="O2320" s="5">
        <f t="shared" si="262"/>
        <v>13.86</v>
      </c>
      <c r="P2320" s="5">
        <v>4.2</v>
      </c>
      <c r="Q2320" s="5">
        <f t="shared" si="263"/>
        <v>13.2</v>
      </c>
      <c r="R2320" s="5">
        <v>4</v>
      </c>
      <c r="S2320" s="5">
        <f t="shared" si="264"/>
        <v>13.86</v>
      </c>
      <c r="T2320" s="5">
        <v>4.2</v>
      </c>
      <c r="U2320" s="8">
        <f t="shared" si="265"/>
        <v>13.529999999999998</v>
      </c>
      <c r="V2320" s="5">
        <f t="shared" si="266"/>
        <v>4.0999999999999996</v>
      </c>
      <c r="W2320" s="12">
        <v>27.8779</v>
      </c>
      <c r="X2320" s="12">
        <v>-115.17374</v>
      </c>
      <c r="Y2320" s="4">
        <f t="shared" si="260"/>
        <v>57.2</v>
      </c>
      <c r="Z2320" s="4">
        <v>14</v>
      </c>
      <c r="AA2320" s="4">
        <v>7</v>
      </c>
      <c r="AB2320" s="4" t="s">
        <v>613</v>
      </c>
      <c r="AC2320" s="4">
        <v>19</v>
      </c>
      <c r="AD2320" s="4" t="s">
        <v>38</v>
      </c>
      <c r="AE2320" s="4">
        <v>90</v>
      </c>
      <c r="AF2320" s="4"/>
      <c r="AG2320" s="4"/>
    </row>
    <row r="2321" spans="1:33">
      <c r="A2321" s="4" t="s">
        <v>413</v>
      </c>
      <c r="B2321" s="4" t="s">
        <v>238</v>
      </c>
      <c r="C2321" s="28">
        <v>40030</v>
      </c>
      <c r="D2321" s="4">
        <v>2009</v>
      </c>
      <c r="E2321" s="33">
        <v>0.47013888888888888</v>
      </c>
      <c r="F2321" s="33">
        <v>0.48749999999999999</v>
      </c>
      <c r="G2321" s="33">
        <f t="shared" si="261"/>
        <v>1.7361111111111105E-2</v>
      </c>
      <c r="H2321" s="4">
        <v>2</v>
      </c>
      <c r="I2321" s="5">
        <v>2</v>
      </c>
      <c r="J2321" s="5">
        <v>10</v>
      </c>
      <c r="K2321" s="4">
        <v>10</v>
      </c>
      <c r="L2321" s="4" t="s">
        <v>163</v>
      </c>
      <c r="M2321" s="4" t="s">
        <v>164</v>
      </c>
      <c r="N2321" s="4">
        <v>2</v>
      </c>
      <c r="O2321" s="5">
        <f t="shared" si="262"/>
        <v>13.86</v>
      </c>
      <c r="P2321" s="5">
        <v>4.2</v>
      </c>
      <c r="Q2321" s="5">
        <f t="shared" si="263"/>
        <v>13.2</v>
      </c>
      <c r="R2321" s="5">
        <v>4</v>
      </c>
      <c r="S2321" s="5">
        <f t="shared" si="264"/>
        <v>13.86</v>
      </c>
      <c r="T2321" s="5">
        <v>4.2</v>
      </c>
      <c r="U2321" s="8">
        <f t="shared" si="265"/>
        <v>13.529999999999998</v>
      </c>
      <c r="V2321" s="5">
        <f t="shared" si="266"/>
        <v>4.0999999999999996</v>
      </c>
      <c r="W2321" s="12">
        <v>27.8779</v>
      </c>
      <c r="X2321" s="12">
        <v>-115.17374</v>
      </c>
      <c r="Y2321" s="4">
        <f t="shared" si="260"/>
        <v>57.2</v>
      </c>
      <c r="Z2321" s="4">
        <v>14</v>
      </c>
      <c r="AA2321" s="4">
        <v>7</v>
      </c>
      <c r="AB2321" s="4" t="s">
        <v>609</v>
      </c>
      <c r="AC2321" s="4">
        <v>3</v>
      </c>
      <c r="AD2321" s="4" t="s">
        <v>38</v>
      </c>
      <c r="AE2321" s="4">
        <v>90</v>
      </c>
      <c r="AF2321" s="4"/>
      <c r="AG2321" s="4"/>
    </row>
    <row r="2322" spans="1:33">
      <c r="A2322" s="4" t="s">
        <v>413</v>
      </c>
      <c r="B2322" s="4" t="s">
        <v>238</v>
      </c>
      <c r="C2322" s="28">
        <v>40030</v>
      </c>
      <c r="D2322" s="4">
        <v>2009</v>
      </c>
      <c r="E2322" s="33">
        <v>0.47013888888888888</v>
      </c>
      <c r="F2322" s="33">
        <v>0.48749999999999999</v>
      </c>
      <c r="G2322" s="33">
        <f t="shared" si="261"/>
        <v>1.7361111111111105E-2</v>
      </c>
      <c r="H2322" s="4">
        <v>2</v>
      </c>
      <c r="I2322" s="5">
        <v>2</v>
      </c>
      <c r="J2322" s="5">
        <v>10</v>
      </c>
      <c r="K2322" s="4">
        <v>10</v>
      </c>
      <c r="L2322" s="4" t="s">
        <v>163</v>
      </c>
      <c r="M2322" s="4" t="s">
        <v>164</v>
      </c>
      <c r="N2322" s="4">
        <v>2</v>
      </c>
      <c r="O2322" s="5">
        <f t="shared" si="262"/>
        <v>13.86</v>
      </c>
      <c r="P2322" s="5">
        <v>4.2</v>
      </c>
      <c r="Q2322" s="5">
        <f t="shared" si="263"/>
        <v>13.2</v>
      </c>
      <c r="R2322" s="5">
        <v>4</v>
      </c>
      <c r="S2322" s="5">
        <f t="shared" si="264"/>
        <v>13.86</v>
      </c>
      <c r="T2322" s="5">
        <v>4.2</v>
      </c>
      <c r="U2322" s="8">
        <f t="shared" si="265"/>
        <v>13.529999999999998</v>
      </c>
      <c r="V2322" s="5">
        <f t="shared" si="266"/>
        <v>4.0999999999999996</v>
      </c>
      <c r="W2322" s="12">
        <v>27.8779</v>
      </c>
      <c r="X2322" s="12">
        <v>-115.17374</v>
      </c>
      <c r="Y2322" s="4">
        <f t="shared" si="260"/>
        <v>57.2</v>
      </c>
      <c r="Z2322" s="4">
        <v>14</v>
      </c>
      <c r="AA2322" s="4">
        <v>7</v>
      </c>
      <c r="AB2322" s="4" t="s">
        <v>612</v>
      </c>
      <c r="AC2322" s="4">
        <v>1</v>
      </c>
      <c r="AD2322" s="4" t="s">
        <v>38</v>
      </c>
      <c r="AE2322" s="4">
        <v>90</v>
      </c>
      <c r="AF2322" s="4"/>
      <c r="AG2322" s="4"/>
    </row>
    <row r="2323" spans="1:33">
      <c r="A2323" s="4" t="s">
        <v>413</v>
      </c>
      <c r="B2323" s="4" t="s">
        <v>238</v>
      </c>
      <c r="C2323" s="28">
        <v>40030</v>
      </c>
      <c r="D2323" s="4">
        <v>2009</v>
      </c>
      <c r="E2323" s="33">
        <v>0.47013888888888888</v>
      </c>
      <c r="F2323" s="33">
        <v>0.48749999999999999</v>
      </c>
      <c r="G2323" s="33">
        <f t="shared" si="261"/>
        <v>1.7361111111111105E-2</v>
      </c>
      <c r="H2323" s="4">
        <v>2</v>
      </c>
      <c r="I2323" s="5">
        <v>2</v>
      </c>
      <c r="J2323" s="5">
        <v>10</v>
      </c>
      <c r="K2323" s="4">
        <v>10</v>
      </c>
      <c r="L2323" s="4" t="s">
        <v>163</v>
      </c>
      <c r="M2323" s="4" t="s">
        <v>164</v>
      </c>
      <c r="N2323" s="4">
        <v>2</v>
      </c>
      <c r="O2323" s="5">
        <f t="shared" si="262"/>
        <v>13.86</v>
      </c>
      <c r="P2323" s="5">
        <v>4.2</v>
      </c>
      <c r="Q2323" s="5">
        <f t="shared" si="263"/>
        <v>13.2</v>
      </c>
      <c r="R2323" s="5">
        <v>4</v>
      </c>
      <c r="S2323" s="5">
        <f t="shared" si="264"/>
        <v>13.86</v>
      </c>
      <c r="T2323" s="5">
        <v>4.2</v>
      </c>
      <c r="U2323" s="8">
        <f t="shared" si="265"/>
        <v>13.529999999999998</v>
      </c>
      <c r="V2323" s="5">
        <f t="shared" si="266"/>
        <v>4.0999999999999996</v>
      </c>
      <c r="W2323" s="12">
        <v>27.8779</v>
      </c>
      <c r="X2323" s="12">
        <v>-115.17374</v>
      </c>
      <c r="Y2323" s="4">
        <f t="shared" si="260"/>
        <v>57.2</v>
      </c>
      <c r="Z2323" s="4">
        <v>14</v>
      </c>
      <c r="AA2323" s="4">
        <v>7</v>
      </c>
      <c r="AB2323" s="4" t="s">
        <v>606</v>
      </c>
      <c r="AC2323" s="4">
        <v>83</v>
      </c>
      <c r="AD2323" s="4">
        <v>18</v>
      </c>
      <c r="AE2323" s="4">
        <v>90</v>
      </c>
      <c r="AF2323" s="4">
        <v>50</v>
      </c>
      <c r="AG2323" s="4"/>
    </row>
    <row r="2324" spans="1:33">
      <c r="A2324" s="4" t="s">
        <v>413</v>
      </c>
      <c r="B2324" s="4" t="s">
        <v>238</v>
      </c>
      <c r="C2324" s="28">
        <v>40030</v>
      </c>
      <c r="D2324" s="4">
        <v>2009</v>
      </c>
      <c r="E2324" s="33">
        <v>0.47013888888888888</v>
      </c>
      <c r="F2324" s="33">
        <v>0.48749999999999999</v>
      </c>
      <c r="G2324" s="33">
        <f t="shared" si="261"/>
        <v>1.7361111111111105E-2</v>
      </c>
      <c r="H2324" s="4">
        <v>2</v>
      </c>
      <c r="I2324" s="5">
        <v>2</v>
      </c>
      <c r="J2324" s="5">
        <v>10</v>
      </c>
      <c r="K2324" s="4">
        <v>10</v>
      </c>
      <c r="L2324" s="4" t="s">
        <v>163</v>
      </c>
      <c r="M2324" s="4" t="s">
        <v>164</v>
      </c>
      <c r="N2324" s="4">
        <v>2</v>
      </c>
      <c r="O2324" s="5">
        <f t="shared" si="262"/>
        <v>13.86</v>
      </c>
      <c r="P2324" s="5">
        <v>4.2</v>
      </c>
      <c r="Q2324" s="5">
        <f t="shared" si="263"/>
        <v>13.2</v>
      </c>
      <c r="R2324" s="5">
        <v>4</v>
      </c>
      <c r="S2324" s="5">
        <f t="shared" si="264"/>
        <v>13.86</v>
      </c>
      <c r="T2324" s="5">
        <v>4.2</v>
      </c>
      <c r="U2324" s="8">
        <f t="shared" si="265"/>
        <v>13.529999999999998</v>
      </c>
      <c r="V2324" s="5">
        <f t="shared" si="266"/>
        <v>4.0999999999999996</v>
      </c>
      <c r="W2324" s="12">
        <v>27.8779</v>
      </c>
      <c r="X2324" s="12">
        <v>-115.17374</v>
      </c>
      <c r="Y2324" s="4">
        <f t="shared" si="260"/>
        <v>57.2</v>
      </c>
      <c r="Z2324" s="4">
        <v>14</v>
      </c>
      <c r="AA2324" s="4">
        <v>7</v>
      </c>
      <c r="AB2324" s="4" t="s">
        <v>607</v>
      </c>
      <c r="AC2324" s="4">
        <v>4</v>
      </c>
      <c r="AD2324" s="4" t="s">
        <v>38</v>
      </c>
      <c r="AE2324" s="4">
        <v>90</v>
      </c>
      <c r="AF2324" s="4"/>
      <c r="AG2324" s="4"/>
    </row>
    <row r="2325" spans="1:33">
      <c r="A2325" s="4" t="s">
        <v>414</v>
      </c>
      <c r="B2325" s="4" t="s">
        <v>118</v>
      </c>
      <c r="C2325" s="28">
        <v>40030</v>
      </c>
      <c r="D2325" s="4">
        <v>2009</v>
      </c>
      <c r="E2325" s="33">
        <v>0.41666666666666669</v>
      </c>
      <c r="F2325" s="33">
        <v>0.42291666666666666</v>
      </c>
      <c r="G2325" s="33">
        <f t="shared" si="261"/>
        <v>6.2499999999999778E-3</v>
      </c>
      <c r="H2325" s="4">
        <v>2</v>
      </c>
      <c r="I2325" s="5">
        <v>1</v>
      </c>
      <c r="J2325" s="5">
        <v>11</v>
      </c>
      <c r="K2325" s="4">
        <v>11</v>
      </c>
      <c r="L2325" s="4" t="s">
        <v>163</v>
      </c>
      <c r="M2325" s="4" t="s">
        <v>164</v>
      </c>
      <c r="N2325" s="4">
        <v>2</v>
      </c>
      <c r="O2325" s="5">
        <f t="shared" si="262"/>
        <v>49.5</v>
      </c>
      <c r="P2325" s="5">
        <v>15</v>
      </c>
      <c r="Q2325" s="5">
        <f t="shared" si="263"/>
        <v>49.5</v>
      </c>
      <c r="R2325" s="5">
        <v>15</v>
      </c>
      <c r="S2325" s="5">
        <f t="shared" si="264"/>
        <v>49.5</v>
      </c>
      <c r="T2325" s="5">
        <v>15</v>
      </c>
      <c r="U2325" s="8">
        <f t="shared" si="265"/>
        <v>49.5</v>
      </c>
      <c r="V2325" s="5">
        <f t="shared" si="266"/>
        <v>15</v>
      </c>
      <c r="W2325" s="12">
        <v>27.878299999999999</v>
      </c>
      <c r="X2325" s="12">
        <v>-115.16907999999999</v>
      </c>
      <c r="Y2325" s="4">
        <f t="shared" si="260"/>
        <v>57.2</v>
      </c>
      <c r="Z2325" s="4">
        <v>14</v>
      </c>
      <c r="AA2325" s="4">
        <v>10</v>
      </c>
      <c r="AB2325" s="4" t="s">
        <v>604</v>
      </c>
      <c r="AC2325" s="4">
        <v>2</v>
      </c>
      <c r="AD2325" s="4" t="s">
        <v>38</v>
      </c>
      <c r="AE2325" s="4">
        <v>120</v>
      </c>
      <c r="AF2325" s="4"/>
      <c r="AG2325" s="4" t="s">
        <v>336</v>
      </c>
    </row>
    <row r="2326" spans="1:33">
      <c r="A2326" s="4" t="s">
        <v>414</v>
      </c>
      <c r="B2326" s="4" t="s">
        <v>118</v>
      </c>
      <c r="C2326" s="28">
        <v>40030</v>
      </c>
      <c r="D2326" s="4">
        <v>2009</v>
      </c>
      <c r="E2326" s="33">
        <v>0.41666666666666669</v>
      </c>
      <c r="F2326" s="33">
        <v>0.42291666666666666</v>
      </c>
      <c r="G2326" s="33">
        <f t="shared" si="261"/>
        <v>6.2499999999999778E-3</v>
      </c>
      <c r="H2326" s="4">
        <v>2</v>
      </c>
      <c r="I2326" s="5">
        <v>1</v>
      </c>
      <c r="J2326" s="5">
        <v>11</v>
      </c>
      <c r="K2326" s="4">
        <v>11</v>
      </c>
      <c r="L2326" s="4" t="s">
        <v>163</v>
      </c>
      <c r="M2326" s="4" t="s">
        <v>164</v>
      </c>
      <c r="N2326" s="4">
        <v>2</v>
      </c>
      <c r="O2326" s="5">
        <f t="shared" si="262"/>
        <v>49.5</v>
      </c>
      <c r="P2326" s="5">
        <v>15</v>
      </c>
      <c r="Q2326" s="5">
        <f t="shared" si="263"/>
        <v>49.5</v>
      </c>
      <c r="R2326" s="5">
        <v>15</v>
      </c>
      <c r="S2326" s="5">
        <f t="shared" si="264"/>
        <v>49.5</v>
      </c>
      <c r="T2326" s="5">
        <v>15</v>
      </c>
      <c r="U2326" s="8">
        <f t="shared" si="265"/>
        <v>49.5</v>
      </c>
      <c r="V2326" s="5">
        <f t="shared" si="266"/>
        <v>15</v>
      </c>
      <c r="W2326" s="12">
        <v>27.878299999999999</v>
      </c>
      <c r="X2326" s="12">
        <v>-115.16907999999999</v>
      </c>
      <c r="Y2326" s="4">
        <f t="shared" si="260"/>
        <v>57.2</v>
      </c>
      <c r="Z2326" s="4">
        <v>14</v>
      </c>
      <c r="AA2326" s="4">
        <v>10</v>
      </c>
      <c r="AB2326" s="9" t="s">
        <v>753</v>
      </c>
      <c r="AC2326" s="4">
        <v>3</v>
      </c>
      <c r="AD2326" s="4" t="s">
        <v>38</v>
      </c>
      <c r="AE2326" s="4">
        <v>120</v>
      </c>
      <c r="AF2326" s="4"/>
      <c r="AG2326" s="4"/>
    </row>
    <row r="2327" spans="1:33">
      <c r="A2327" s="4" t="s">
        <v>414</v>
      </c>
      <c r="B2327" s="4" t="s">
        <v>118</v>
      </c>
      <c r="C2327" s="28">
        <v>40030</v>
      </c>
      <c r="D2327" s="4">
        <v>2009</v>
      </c>
      <c r="E2327" s="33">
        <v>0.41666666666666669</v>
      </c>
      <c r="F2327" s="33">
        <v>0.42291666666666666</v>
      </c>
      <c r="G2327" s="33">
        <f t="shared" si="261"/>
        <v>6.2499999999999778E-3</v>
      </c>
      <c r="H2327" s="4">
        <v>2</v>
      </c>
      <c r="I2327" s="5">
        <v>1</v>
      </c>
      <c r="J2327" s="5">
        <v>11</v>
      </c>
      <c r="K2327" s="4">
        <v>11</v>
      </c>
      <c r="L2327" s="4" t="s">
        <v>163</v>
      </c>
      <c r="M2327" s="4" t="s">
        <v>164</v>
      </c>
      <c r="N2327" s="4">
        <v>2</v>
      </c>
      <c r="O2327" s="5">
        <f t="shared" si="262"/>
        <v>49.5</v>
      </c>
      <c r="P2327" s="5">
        <v>15</v>
      </c>
      <c r="Q2327" s="5">
        <f t="shared" si="263"/>
        <v>49.5</v>
      </c>
      <c r="R2327" s="5">
        <v>15</v>
      </c>
      <c r="S2327" s="5">
        <f t="shared" si="264"/>
        <v>49.5</v>
      </c>
      <c r="T2327" s="5">
        <v>15</v>
      </c>
      <c r="U2327" s="8">
        <f t="shared" si="265"/>
        <v>49.5</v>
      </c>
      <c r="V2327" s="5">
        <f t="shared" si="266"/>
        <v>15</v>
      </c>
      <c r="W2327" s="12">
        <v>27.878299999999999</v>
      </c>
      <c r="X2327" s="12">
        <v>-115.16907999999999</v>
      </c>
      <c r="Y2327" s="4">
        <f t="shared" si="260"/>
        <v>57.2</v>
      </c>
      <c r="Z2327" s="4">
        <v>14</v>
      </c>
      <c r="AA2327" s="4">
        <v>10</v>
      </c>
      <c r="AB2327" s="4" t="s">
        <v>614</v>
      </c>
      <c r="AC2327" s="4">
        <v>3</v>
      </c>
      <c r="AD2327" s="4" t="s">
        <v>38</v>
      </c>
      <c r="AE2327" s="4">
        <v>120</v>
      </c>
      <c r="AF2327" s="4"/>
      <c r="AG2327" s="4"/>
    </row>
    <row r="2328" spans="1:33">
      <c r="A2328" s="4" t="s">
        <v>414</v>
      </c>
      <c r="B2328" s="4" t="s">
        <v>118</v>
      </c>
      <c r="C2328" s="28">
        <v>40030</v>
      </c>
      <c r="D2328" s="4">
        <v>2009</v>
      </c>
      <c r="E2328" s="33">
        <v>0.41666666666666669</v>
      </c>
      <c r="F2328" s="33">
        <v>0.42291666666666666</v>
      </c>
      <c r="G2328" s="33">
        <f t="shared" si="261"/>
        <v>6.2499999999999778E-3</v>
      </c>
      <c r="H2328" s="4">
        <v>2</v>
      </c>
      <c r="I2328" s="5">
        <v>1</v>
      </c>
      <c r="J2328" s="5">
        <v>11</v>
      </c>
      <c r="K2328" s="4">
        <v>11</v>
      </c>
      <c r="L2328" s="4" t="s">
        <v>163</v>
      </c>
      <c r="M2328" s="4" t="s">
        <v>164</v>
      </c>
      <c r="N2328" s="4">
        <v>2</v>
      </c>
      <c r="O2328" s="5">
        <f t="shared" si="262"/>
        <v>49.5</v>
      </c>
      <c r="P2328" s="5">
        <v>15</v>
      </c>
      <c r="Q2328" s="5">
        <f t="shared" si="263"/>
        <v>49.5</v>
      </c>
      <c r="R2328" s="5">
        <v>15</v>
      </c>
      <c r="S2328" s="5">
        <f t="shared" si="264"/>
        <v>49.5</v>
      </c>
      <c r="T2328" s="5">
        <v>15</v>
      </c>
      <c r="U2328" s="8">
        <f t="shared" si="265"/>
        <v>49.5</v>
      </c>
      <c r="V2328" s="5">
        <f t="shared" si="266"/>
        <v>15</v>
      </c>
      <c r="W2328" s="12">
        <v>27.878299999999999</v>
      </c>
      <c r="X2328" s="12">
        <v>-115.16907999999999</v>
      </c>
      <c r="Y2328" s="4">
        <f t="shared" si="260"/>
        <v>57.2</v>
      </c>
      <c r="Z2328" s="4">
        <v>14</v>
      </c>
      <c r="AA2328" s="4">
        <v>10</v>
      </c>
      <c r="AB2328" s="4" t="s">
        <v>613</v>
      </c>
      <c r="AC2328" s="4">
        <v>22</v>
      </c>
      <c r="AD2328" s="4" t="s">
        <v>38</v>
      </c>
      <c r="AE2328" s="4">
        <v>120</v>
      </c>
      <c r="AF2328" s="4"/>
      <c r="AG2328" s="4"/>
    </row>
    <row r="2329" spans="1:33">
      <c r="A2329" s="4" t="s">
        <v>414</v>
      </c>
      <c r="B2329" s="4" t="s">
        <v>118</v>
      </c>
      <c r="C2329" s="28">
        <v>40030</v>
      </c>
      <c r="D2329" s="4">
        <v>2009</v>
      </c>
      <c r="E2329" s="33">
        <v>0.41666666666666669</v>
      </c>
      <c r="F2329" s="33">
        <v>0.42291666666666666</v>
      </c>
      <c r="G2329" s="33">
        <f t="shared" si="261"/>
        <v>6.2499999999999778E-3</v>
      </c>
      <c r="H2329" s="4">
        <v>2</v>
      </c>
      <c r="I2329" s="5">
        <v>1</v>
      </c>
      <c r="J2329" s="5">
        <v>11</v>
      </c>
      <c r="K2329" s="4">
        <v>11</v>
      </c>
      <c r="L2329" s="4" t="s">
        <v>163</v>
      </c>
      <c r="M2329" s="4" t="s">
        <v>164</v>
      </c>
      <c r="N2329" s="4">
        <v>2</v>
      </c>
      <c r="O2329" s="5">
        <f t="shared" si="262"/>
        <v>49.5</v>
      </c>
      <c r="P2329" s="5">
        <v>15</v>
      </c>
      <c r="Q2329" s="5">
        <f t="shared" si="263"/>
        <v>49.5</v>
      </c>
      <c r="R2329" s="5">
        <v>15</v>
      </c>
      <c r="S2329" s="5">
        <f t="shared" si="264"/>
        <v>49.5</v>
      </c>
      <c r="T2329" s="5">
        <v>15</v>
      </c>
      <c r="U2329" s="8">
        <f t="shared" si="265"/>
        <v>49.5</v>
      </c>
      <c r="V2329" s="5">
        <f t="shared" si="266"/>
        <v>15</v>
      </c>
      <c r="W2329" s="12">
        <v>27.878299999999999</v>
      </c>
      <c r="X2329" s="12">
        <v>-115.16907999999999</v>
      </c>
      <c r="Y2329" s="4">
        <f t="shared" si="260"/>
        <v>57.2</v>
      </c>
      <c r="Z2329" s="4">
        <v>14</v>
      </c>
      <c r="AA2329" s="4">
        <v>10</v>
      </c>
      <c r="AB2329" s="4" t="s">
        <v>609</v>
      </c>
      <c r="AC2329" s="4">
        <v>4</v>
      </c>
      <c r="AD2329" s="4" t="s">
        <v>38</v>
      </c>
      <c r="AE2329" s="4">
        <v>120</v>
      </c>
      <c r="AF2329" s="4"/>
      <c r="AG2329" s="4"/>
    </row>
    <row r="2330" spans="1:33">
      <c r="A2330" s="4" t="s">
        <v>414</v>
      </c>
      <c r="B2330" s="4" t="s">
        <v>118</v>
      </c>
      <c r="C2330" s="28">
        <v>40030</v>
      </c>
      <c r="D2330" s="4">
        <v>2009</v>
      </c>
      <c r="E2330" s="33">
        <v>0.41666666666666669</v>
      </c>
      <c r="F2330" s="33">
        <v>0.42291666666666666</v>
      </c>
      <c r="G2330" s="33">
        <f t="shared" si="261"/>
        <v>6.2499999999999778E-3</v>
      </c>
      <c r="H2330" s="4">
        <v>2</v>
      </c>
      <c r="I2330" s="5">
        <v>1</v>
      </c>
      <c r="J2330" s="5">
        <v>11</v>
      </c>
      <c r="K2330" s="4">
        <v>11</v>
      </c>
      <c r="L2330" s="4" t="s">
        <v>163</v>
      </c>
      <c r="M2330" s="4" t="s">
        <v>164</v>
      </c>
      <c r="N2330" s="4">
        <v>2</v>
      </c>
      <c r="O2330" s="5">
        <f t="shared" si="262"/>
        <v>49.5</v>
      </c>
      <c r="P2330" s="5">
        <v>15</v>
      </c>
      <c r="Q2330" s="5">
        <f t="shared" si="263"/>
        <v>49.5</v>
      </c>
      <c r="R2330" s="5">
        <v>15</v>
      </c>
      <c r="S2330" s="5">
        <f t="shared" si="264"/>
        <v>49.5</v>
      </c>
      <c r="T2330" s="5">
        <v>15</v>
      </c>
      <c r="U2330" s="8">
        <f t="shared" si="265"/>
        <v>49.5</v>
      </c>
      <c r="V2330" s="5">
        <f t="shared" si="266"/>
        <v>15</v>
      </c>
      <c r="W2330" s="12">
        <v>27.878299999999999</v>
      </c>
      <c r="X2330" s="12">
        <v>-115.16907999999999</v>
      </c>
      <c r="Y2330" s="4">
        <f t="shared" si="260"/>
        <v>57.2</v>
      </c>
      <c r="Z2330" s="4">
        <v>14</v>
      </c>
      <c r="AA2330" s="4">
        <v>10</v>
      </c>
      <c r="AB2330" s="4" t="s">
        <v>608</v>
      </c>
      <c r="AC2330" s="4">
        <v>2</v>
      </c>
      <c r="AD2330" s="4" t="s">
        <v>38</v>
      </c>
      <c r="AE2330" s="4">
        <v>120</v>
      </c>
      <c r="AF2330" s="4"/>
      <c r="AG2330" s="4"/>
    </row>
    <row r="2331" spans="1:33">
      <c r="A2331" s="4" t="s">
        <v>414</v>
      </c>
      <c r="B2331" s="4" t="s">
        <v>118</v>
      </c>
      <c r="C2331" s="28">
        <v>40030</v>
      </c>
      <c r="D2331" s="4">
        <v>2009</v>
      </c>
      <c r="E2331" s="33">
        <v>0.41666666666666669</v>
      </c>
      <c r="F2331" s="33">
        <v>0.42291666666666666</v>
      </c>
      <c r="G2331" s="33">
        <f t="shared" si="261"/>
        <v>6.2499999999999778E-3</v>
      </c>
      <c r="H2331" s="4">
        <v>2</v>
      </c>
      <c r="I2331" s="5">
        <v>1</v>
      </c>
      <c r="J2331" s="5">
        <v>11</v>
      </c>
      <c r="K2331" s="4">
        <v>11</v>
      </c>
      <c r="L2331" s="4" t="s">
        <v>163</v>
      </c>
      <c r="M2331" s="4" t="s">
        <v>164</v>
      </c>
      <c r="N2331" s="4">
        <v>2</v>
      </c>
      <c r="O2331" s="5">
        <f t="shared" si="262"/>
        <v>49.5</v>
      </c>
      <c r="P2331" s="5">
        <v>15</v>
      </c>
      <c r="Q2331" s="5">
        <f t="shared" si="263"/>
        <v>49.5</v>
      </c>
      <c r="R2331" s="5">
        <v>15</v>
      </c>
      <c r="S2331" s="5">
        <f t="shared" si="264"/>
        <v>49.5</v>
      </c>
      <c r="T2331" s="5">
        <v>15</v>
      </c>
      <c r="U2331" s="8">
        <f t="shared" si="265"/>
        <v>49.5</v>
      </c>
      <c r="V2331" s="5">
        <f t="shared" si="266"/>
        <v>15</v>
      </c>
      <c r="W2331" s="12">
        <v>27.878299999999999</v>
      </c>
      <c r="X2331" s="12">
        <v>-115.16907999999999</v>
      </c>
      <c r="Y2331" s="4">
        <f t="shared" si="260"/>
        <v>57.2</v>
      </c>
      <c r="Z2331" s="4">
        <v>14</v>
      </c>
      <c r="AA2331" s="4">
        <v>10</v>
      </c>
      <c r="AB2331" s="4" t="s">
        <v>611</v>
      </c>
      <c r="AC2331" s="4">
        <v>1</v>
      </c>
      <c r="AD2331" s="4" t="s">
        <v>38</v>
      </c>
      <c r="AE2331" s="4">
        <v>120</v>
      </c>
      <c r="AF2331" s="4"/>
      <c r="AG2331" s="4"/>
    </row>
    <row r="2332" spans="1:33">
      <c r="A2332" s="4" t="s">
        <v>415</v>
      </c>
      <c r="B2332" s="4" t="s">
        <v>118</v>
      </c>
      <c r="C2332" s="28">
        <v>40030</v>
      </c>
      <c r="D2332" s="4">
        <v>2009</v>
      </c>
      <c r="E2332" s="33">
        <v>0.45833333333333331</v>
      </c>
      <c r="F2332" s="33">
        <v>0.46388888888888885</v>
      </c>
      <c r="G2332" s="33">
        <f t="shared" si="261"/>
        <v>5.5555555555555358E-3</v>
      </c>
      <c r="H2332" s="4">
        <v>2</v>
      </c>
      <c r="I2332" s="5">
        <v>2</v>
      </c>
      <c r="J2332" s="5">
        <v>12</v>
      </c>
      <c r="K2332" s="4">
        <v>12</v>
      </c>
      <c r="L2332" s="4" t="s">
        <v>163</v>
      </c>
      <c r="M2332" s="4" t="s">
        <v>164</v>
      </c>
      <c r="N2332" s="4">
        <v>2</v>
      </c>
      <c r="O2332" s="5">
        <f t="shared" si="262"/>
        <v>33</v>
      </c>
      <c r="P2332" s="5">
        <v>10</v>
      </c>
      <c r="Q2332" s="5">
        <f t="shared" si="263"/>
        <v>33</v>
      </c>
      <c r="R2332" s="5">
        <v>10</v>
      </c>
      <c r="S2332" s="5">
        <f t="shared" si="264"/>
        <v>33</v>
      </c>
      <c r="T2332" s="5">
        <v>10</v>
      </c>
      <c r="U2332" s="8">
        <f t="shared" si="265"/>
        <v>33</v>
      </c>
      <c r="V2332" s="5">
        <f t="shared" si="266"/>
        <v>10</v>
      </c>
      <c r="W2332" s="12">
        <v>27.87848</v>
      </c>
      <c r="X2332" s="12">
        <v>-115.17294</v>
      </c>
      <c r="Y2332" s="4">
        <f t="shared" si="260"/>
        <v>57.2</v>
      </c>
      <c r="Z2332" s="4">
        <v>14</v>
      </c>
      <c r="AA2332" s="4">
        <v>10</v>
      </c>
      <c r="AB2332" s="4" t="s">
        <v>604</v>
      </c>
      <c r="AC2332" s="4">
        <v>2</v>
      </c>
      <c r="AD2332" s="4" t="s">
        <v>38</v>
      </c>
      <c r="AE2332" s="4">
        <v>320</v>
      </c>
      <c r="AF2332" s="4"/>
      <c r="AG2332" s="4" t="s">
        <v>336</v>
      </c>
    </row>
    <row r="2333" spans="1:33">
      <c r="A2333" s="4" t="s">
        <v>415</v>
      </c>
      <c r="B2333" s="4" t="s">
        <v>118</v>
      </c>
      <c r="C2333" s="28">
        <v>40030</v>
      </c>
      <c r="D2333" s="4">
        <v>2009</v>
      </c>
      <c r="E2333" s="33">
        <v>0.45833333333333331</v>
      </c>
      <c r="F2333" s="33">
        <v>0.46388888888888885</v>
      </c>
      <c r="G2333" s="33">
        <f t="shared" si="261"/>
        <v>5.5555555555555358E-3</v>
      </c>
      <c r="H2333" s="4">
        <v>2</v>
      </c>
      <c r="I2333" s="5">
        <v>2</v>
      </c>
      <c r="J2333" s="5">
        <v>12</v>
      </c>
      <c r="K2333" s="4">
        <v>12</v>
      </c>
      <c r="L2333" s="4" t="s">
        <v>163</v>
      </c>
      <c r="M2333" s="4" t="s">
        <v>164</v>
      </c>
      <c r="N2333" s="4">
        <v>2</v>
      </c>
      <c r="O2333" s="5">
        <f t="shared" si="262"/>
        <v>33</v>
      </c>
      <c r="P2333" s="5">
        <v>10</v>
      </c>
      <c r="Q2333" s="5">
        <f t="shared" si="263"/>
        <v>33</v>
      </c>
      <c r="R2333" s="5">
        <v>10</v>
      </c>
      <c r="S2333" s="5">
        <f t="shared" si="264"/>
        <v>33</v>
      </c>
      <c r="T2333" s="5">
        <v>10</v>
      </c>
      <c r="U2333" s="8">
        <f t="shared" si="265"/>
        <v>33</v>
      </c>
      <c r="V2333" s="5">
        <f t="shared" si="266"/>
        <v>10</v>
      </c>
      <c r="W2333" s="12">
        <v>27.87848</v>
      </c>
      <c r="X2333" s="12">
        <v>-115.17294</v>
      </c>
      <c r="Y2333" s="4">
        <f t="shared" si="260"/>
        <v>57.2</v>
      </c>
      <c r="Z2333" s="4">
        <v>14</v>
      </c>
      <c r="AA2333" s="4">
        <v>10</v>
      </c>
      <c r="AB2333" s="4" t="s">
        <v>615</v>
      </c>
      <c r="AC2333" s="4">
        <v>3</v>
      </c>
      <c r="AD2333" s="4" t="s">
        <v>38</v>
      </c>
      <c r="AE2333" s="4">
        <v>320</v>
      </c>
      <c r="AF2333" s="4"/>
      <c r="AG2333" s="4"/>
    </row>
    <row r="2334" spans="1:33">
      <c r="A2334" s="4" t="s">
        <v>415</v>
      </c>
      <c r="B2334" s="4" t="s">
        <v>118</v>
      </c>
      <c r="C2334" s="28">
        <v>40030</v>
      </c>
      <c r="D2334" s="4">
        <v>2009</v>
      </c>
      <c r="E2334" s="33">
        <v>0.45833333333333331</v>
      </c>
      <c r="F2334" s="33">
        <v>0.46388888888888885</v>
      </c>
      <c r="G2334" s="33">
        <f t="shared" si="261"/>
        <v>5.5555555555555358E-3</v>
      </c>
      <c r="H2334" s="4">
        <v>2</v>
      </c>
      <c r="I2334" s="5">
        <v>2</v>
      </c>
      <c r="J2334" s="5">
        <v>12</v>
      </c>
      <c r="K2334" s="4">
        <v>12</v>
      </c>
      <c r="L2334" s="4" t="s">
        <v>163</v>
      </c>
      <c r="M2334" s="4" t="s">
        <v>164</v>
      </c>
      <c r="N2334" s="4">
        <v>2</v>
      </c>
      <c r="O2334" s="5">
        <f t="shared" si="262"/>
        <v>33</v>
      </c>
      <c r="P2334" s="5">
        <v>10</v>
      </c>
      <c r="Q2334" s="5">
        <f t="shared" si="263"/>
        <v>33</v>
      </c>
      <c r="R2334" s="5">
        <v>10</v>
      </c>
      <c r="S2334" s="5">
        <f t="shared" si="264"/>
        <v>33</v>
      </c>
      <c r="T2334" s="5">
        <v>10</v>
      </c>
      <c r="U2334" s="8">
        <f t="shared" si="265"/>
        <v>33</v>
      </c>
      <c r="V2334" s="5">
        <f t="shared" si="266"/>
        <v>10</v>
      </c>
      <c r="W2334" s="12">
        <v>27.87848</v>
      </c>
      <c r="X2334" s="12">
        <v>-115.17294</v>
      </c>
      <c r="Y2334" s="4">
        <f t="shared" si="260"/>
        <v>57.2</v>
      </c>
      <c r="Z2334" s="4">
        <v>14</v>
      </c>
      <c r="AA2334" s="4">
        <v>10</v>
      </c>
      <c r="AB2334" s="4" t="s">
        <v>613</v>
      </c>
      <c r="AC2334" s="4">
        <v>5</v>
      </c>
      <c r="AD2334" s="4" t="s">
        <v>38</v>
      </c>
      <c r="AE2334" s="4">
        <v>320</v>
      </c>
      <c r="AF2334" s="4"/>
      <c r="AG2334" s="4"/>
    </row>
    <row r="2335" spans="1:33">
      <c r="A2335" s="4" t="s">
        <v>415</v>
      </c>
      <c r="B2335" s="4" t="s">
        <v>118</v>
      </c>
      <c r="C2335" s="28">
        <v>40030</v>
      </c>
      <c r="D2335" s="4">
        <v>2009</v>
      </c>
      <c r="E2335" s="33">
        <v>0.45833333333333331</v>
      </c>
      <c r="F2335" s="33">
        <v>0.46388888888888885</v>
      </c>
      <c r="G2335" s="33">
        <f t="shared" si="261"/>
        <v>5.5555555555555358E-3</v>
      </c>
      <c r="H2335" s="4">
        <v>2</v>
      </c>
      <c r="I2335" s="5">
        <v>2</v>
      </c>
      <c r="J2335" s="5">
        <v>12</v>
      </c>
      <c r="K2335" s="4">
        <v>12</v>
      </c>
      <c r="L2335" s="4" t="s">
        <v>163</v>
      </c>
      <c r="M2335" s="4" t="s">
        <v>164</v>
      </c>
      <c r="N2335" s="4">
        <v>2</v>
      </c>
      <c r="O2335" s="5">
        <f t="shared" si="262"/>
        <v>33</v>
      </c>
      <c r="P2335" s="5">
        <v>10</v>
      </c>
      <c r="Q2335" s="5">
        <f t="shared" si="263"/>
        <v>33</v>
      </c>
      <c r="R2335" s="5">
        <v>10</v>
      </c>
      <c r="S2335" s="5">
        <f t="shared" si="264"/>
        <v>33</v>
      </c>
      <c r="T2335" s="5">
        <v>10</v>
      </c>
      <c r="U2335" s="8">
        <f t="shared" si="265"/>
        <v>33</v>
      </c>
      <c r="V2335" s="5">
        <f t="shared" si="266"/>
        <v>10</v>
      </c>
      <c r="W2335" s="12">
        <v>27.87848</v>
      </c>
      <c r="X2335" s="12">
        <v>-115.17294</v>
      </c>
      <c r="Y2335" s="4">
        <f t="shared" si="260"/>
        <v>57.2</v>
      </c>
      <c r="Z2335" s="4">
        <v>14</v>
      </c>
      <c r="AA2335" s="4">
        <v>10</v>
      </c>
      <c r="AB2335" s="4" t="s">
        <v>606</v>
      </c>
      <c r="AC2335" s="4">
        <v>2</v>
      </c>
      <c r="AD2335" s="4" t="s">
        <v>38</v>
      </c>
      <c r="AE2335" s="4">
        <v>320</v>
      </c>
      <c r="AF2335" s="4"/>
      <c r="AG2335" s="4"/>
    </row>
    <row r="2336" spans="1:33">
      <c r="A2336" s="4" t="s">
        <v>415</v>
      </c>
      <c r="B2336" s="4" t="s">
        <v>118</v>
      </c>
      <c r="C2336" s="28">
        <v>40030</v>
      </c>
      <c r="D2336" s="4">
        <v>2009</v>
      </c>
      <c r="E2336" s="33">
        <v>0.45833333333333331</v>
      </c>
      <c r="F2336" s="33">
        <v>0.46388888888888885</v>
      </c>
      <c r="G2336" s="33">
        <f t="shared" si="261"/>
        <v>5.5555555555555358E-3</v>
      </c>
      <c r="H2336" s="4">
        <v>2</v>
      </c>
      <c r="I2336" s="5">
        <v>2</v>
      </c>
      <c r="J2336" s="5">
        <v>12</v>
      </c>
      <c r="K2336" s="4">
        <v>12</v>
      </c>
      <c r="L2336" s="4" t="s">
        <v>163</v>
      </c>
      <c r="M2336" s="4" t="s">
        <v>164</v>
      </c>
      <c r="N2336" s="4">
        <v>2</v>
      </c>
      <c r="O2336" s="5">
        <f t="shared" si="262"/>
        <v>33</v>
      </c>
      <c r="P2336" s="5">
        <v>10</v>
      </c>
      <c r="Q2336" s="5">
        <f t="shared" si="263"/>
        <v>33</v>
      </c>
      <c r="R2336" s="5">
        <v>10</v>
      </c>
      <c r="S2336" s="5">
        <f t="shared" si="264"/>
        <v>33</v>
      </c>
      <c r="T2336" s="5">
        <v>10</v>
      </c>
      <c r="U2336" s="8">
        <f t="shared" si="265"/>
        <v>33</v>
      </c>
      <c r="V2336" s="5">
        <f t="shared" si="266"/>
        <v>10</v>
      </c>
      <c r="W2336" s="12">
        <v>27.87848</v>
      </c>
      <c r="X2336" s="12">
        <v>-115.17294</v>
      </c>
      <c r="Y2336" s="4">
        <f t="shared" si="260"/>
        <v>57.2</v>
      </c>
      <c r="Z2336" s="4">
        <v>14</v>
      </c>
      <c r="AA2336" s="4">
        <v>10</v>
      </c>
      <c r="AB2336" s="4" t="s">
        <v>607</v>
      </c>
      <c r="AC2336" s="4">
        <v>1</v>
      </c>
      <c r="AD2336" s="4" t="s">
        <v>38</v>
      </c>
      <c r="AE2336" s="4">
        <v>320</v>
      </c>
      <c r="AF2336" s="4"/>
      <c r="AG2336" s="4"/>
    </row>
    <row r="2337" spans="1:33">
      <c r="A2337" s="4" t="s">
        <v>416</v>
      </c>
      <c r="B2337" s="4" t="s">
        <v>253</v>
      </c>
      <c r="C2337" s="28">
        <v>40030</v>
      </c>
      <c r="D2337" s="4">
        <v>2009</v>
      </c>
      <c r="E2337" s="33">
        <v>0.41666666666666669</v>
      </c>
      <c r="F2337" s="33">
        <v>0.42152777777777778</v>
      </c>
      <c r="G2337" s="33">
        <f t="shared" si="261"/>
        <v>4.8611111111110938E-3</v>
      </c>
      <c r="H2337" s="4">
        <v>2</v>
      </c>
      <c r="I2337" s="5">
        <v>1</v>
      </c>
      <c r="J2337" s="5">
        <v>13</v>
      </c>
      <c r="K2337" s="4">
        <v>13</v>
      </c>
      <c r="L2337" s="4" t="s">
        <v>163</v>
      </c>
      <c r="M2337" s="4" t="s">
        <v>164</v>
      </c>
      <c r="N2337" s="4">
        <v>2</v>
      </c>
      <c r="O2337" s="5">
        <f t="shared" si="262"/>
        <v>44.879999999999995</v>
      </c>
      <c r="P2337" s="5">
        <v>13.6</v>
      </c>
      <c r="Q2337" s="5">
        <f t="shared" si="263"/>
        <v>47.19</v>
      </c>
      <c r="R2337" s="5">
        <v>14.3</v>
      </c>
      <c r="S2337" s="5">
        <f t="shared" si="264"/>
        <v>47.19</v>
      </c>
      <c r="T2337" s="5">
        <v>14.3</v>
      </c>
      <c r="U2337" s="8">
        <f t="shared" si="265"/>
        <v>46.034999999999997</v>
      </c>
      <c r="V2337" s="5">
        <f t="shared" si="266"/>
        <v>13.95</v>
      </c>
      <c r="W2337" s="12">
        <v>27.876049999999999</v>
      </c>
      <c r="X2337" s="12">
        <v>-115.16637</v>
      </c>
      <c r="Y2337" s="4">
        <f t="shared" ref="Y2337:Y2345" si="267">(Z2337*1.8)+32</f>
        <v>55.400000000000006</v>
      </c>
      <c r="Z2337" s="4">
        <v>13</v>
      </c>
      <c r="AA2337" s="4">
        <v>6</v>
      </c>
      <c r="AB2337" s="4" t="s">
        <v>604</v>
      </c>
      <c r="AC2337" s="4">
        <v>3</v>
      </c>
      <c r="AD2337" s="4" t="s">
        <v>38</v>
      </c>
      <c r="AE2337" s="4">
        <v>90</v>
      </c>
      <c r="AF2337" s="4"/>
      <c r="AG2337" s="4" t="s">
        <v>336</v>
      </c>
    </row>
    <row r="2338" spans="1:33">
      <c r="A2338" s="4" t="s">
        <v>416</v>
      </c>
      <c r="B2338" s="4" t="s">
        <v>253</v>
      </c>
      <c r="C2338" s="28">
        <v>40030</v>
      </c>
      <c r="D2338" s="4">
        <v>2009</v>
      </c>
      <c r="E2338" s="33">
        <v>0.41666666666666669</v>
      </c>
      <c r="F2338" s="33">
        <v>0.42152777777777778</v>
      </c>
      <c r="G2338" s="33">
        <f t="shared" si="261"/>
        <v>4.8611111111110938E-3</v>
      </c>
      <c r="H2338" s="4">
        <v>2</v>
      </c>
      <c r="I2338" s="5">
        <v>1</v>
      </c>
      <c r="J2338" s="5">
        <v>13</v>
      </c>
      <c r="K2338" s="4">
        <v>13</v>
      </c>
      <c r="L2338" s="4" t="s">
        <v>163</v>
      </c>
      <c r="M2338" s="4" t="s">
        <v>164</v>
      </c>
      <c r="N2338" s="4">
        <v>2</v>
      </c>
      <c r="O2338" s="5">
        <f t="shared" si="262"/>
        <v>44.879999999999995</v>
      </c>
      <c r="P2338" s="5">
        <v>13.6</v>
      </c>
      <c r="Q2338" s="5">
        <f t="shared" si="263"/>
        <v>47.19</v>
      </c>
      <c r="R2338" s="5">
        <v>14.3</v>
      </c>
      <c r="S2338" s="5">
        <f t="shared" si="264"/>
        <v>47.19</v>
      </c>
      <c r="T2338" s="5">
        <v>14.3</v>
      </c>
      <c r="U2338" s="8">
        <f t="shared" si="265"/>
        <v>46.034999999999997</v>
      </c>
      <c r="V2338" s="5">
        <f t="shared" si="266"/>
        <v>13.95</v>
      </c>
      <c r="W2338" s="12">
        <v>27.876049999999999</v>
      </c>
      <c r="X2338" s="12">
        <v>-115.16637</v>
      </c>
      <c r="Y2338" s="4">
        <f t="shared" si="267"/>
        <v>55.400000000000006</v>
      </c>
      <c r="Z2338" s="4">
        <v>13</v>
      </c>
      <c r="AA2338" s="4">
        <v>6</v>
      </c>
      <c r="AB2338" s="4" t="s">
        <v>615</v>
      </c>
      <c r="AC2338" s="4">
        <v>6</v>
      </c>
      <c r="AD2338" s="4" t="s">
        <v>38</v>
      </c>
      <c r="AE2338" s="4">
        <v>90</v>
      </c>
      <c r="AF2338" s="4"/>
      <c r="AG2338" s="4"/>
    </row>
    <row r="2339" spans="1:33">
      <c r="A2339" s="4" t="s">
        <v>416</v>
      </c>
      <c r="B2339" s="4" t="s">
        <v>253</v>
      </c>
      <c r="C2339" s="28">
        <v>40030</v>
      </c>
      <c r="D2339" s="4">
        <v>2009</v>
      </c>
      <c r="E2339" s="33">
        <v>0.41666666666666669</v>
      </c>
      <c r="F2339" s="33">
        <v>0.42152777777777778</v>
      </c>
      <c r="G2339" s="33">
        <f t="shared" si="261"/>
        <v>4.8611111111110938E-3</v>
      </c>
      <c r="H2339" s="4">
        <v>2</v>
      </c>
      <c r="I2339" s="5">
        <v>1</v>
      </c>
      <c r="J2339" s="5">
        <v>13</v>
      </c>
      <c r="K2339" s="4">
        <v>13</v>
      </c>
      <c r="L2339" s="4" t="s">
        <v>163</v>
      </c>
      <c r="M2339" s="4" t="s">
        <v>164</v>
      </c>
      <c r="N2339" s="4">
        <v>2</v>
      </c>
      <c r="O2339" s="5">
        <f t="shared" si="262"/>
        <v>44.879999999999995</v>
      </c>
      <c r="P2339" s="5">
        <v>13.6</v>
      </c>
      <c r="Q2339" s="5">
        <f t="shared" si="263"/>
        <v>47.19</v>
      </c>
      <c r="R2339" s="5">
        <v>14.3</v>
      </c>
      <c r="S2339" s="5">
        <f t="shared" si="264"/>
        <v>47.19</v>
      </c>
      <c r="T2339" s="5">
        <v>14.3</v>
      </c>
      <c r="U2339" s="8">
        <f t="shared" si="265"/>
        <v>46.034999999999997</v>
      </c>
      <c r="V2339" s="5">
        <f t="shared" si="266"/>
        <v>13.95</v>
      </c>
      <c r="W2339" s="12">
        <v>27.876049999999999</v>
      </c>
      <c r="X2339" s="12">
        <v>-115.16637</v>
      </c>
      <c r="Y2339" s="4">
        <f t="shared" si="267"/>
        <v>55.400000000000006</v>
      </c>
      <c r="Z2339" s="4">
        <v>13</v>
      </c>
      <c r="AA2339" s="4">
        <v>6</v>
      </c>
      <c r="AB2339" s="4" t="s">
        <v>613</v>
      </c>
      <c r="AC2339" s="4">
        <v>43</v>
      </c>
      <c r="AD2339" s="4" t="s">
        <v>38</v>
      </c>
      <c r="AE2339" s="4">
        <v>90</v>
      </c>
      <c r="AF2339" s="4"/>
      <c r="AG2339" s="4"/>
    </row>
    <row r="2340" spans="1:33">
      <c r="A2340" s="4" t="s">
        <v>416</v>
      </c>
      <c r="B2340" s="4" t="s">
        <v>253</v>
      </c>
      <c r="C2340" s="28">
        <v>40030</v>
      </c>
      <c r="D2340" s="4">
        <v>2009</v>
      </c>
      <c r="E2340" s="33">
        <v>0.41666666666666669</v>
      </c>
      <c r="F2340" s="33">
        <v>0.42152777777777778</v>
      </c>
      <c r="G2340" s="33">
        <f t="shared" si="261"/>
        <v>4.8611111111110938E-3</v>
      </c>
      <c r="H2340" s="4">
        <v>2</v>
      </c>
      <c r="I2340" s="5">
        <v>1</v>
      </c>
      <c r="J2340" s="5">
        <v>13</v>
      </c>
      <c r="K2340" s="4">
        <v>13</v>
      </c>
      <c r="L2340" s="4" t="s">
        <v>163</v>
      </c>
      <c r="M2340" s="4" t="s">
        <v>164</v>
      </c>
      <c r="N2340" s="4">
        <v>2</v>
      </c>
      <c r="O2340" s="5">
        <f t="shared" si="262"/>
        <v>44.879999999999995</v>
      </c>
      <c r="P2340" s="5">
        <v>13.6</v>
      </c>
      <c r="Q2340" s="5">
        <f t="shared" si="263"/>
        <v>47.19</v>
      </c>
      <c r="R2340" s="5">
        <v>14.3</v>
      </c>
      <c r="S2340" s="5">
        <f t="shared" si="264"/>
        <v>47.19</v>
      </c>
      <c r="T2340" s="5">
        <v>14.3</v>
      </c>
      <c r="U2340" s="8">
        <f t="shared" si="265"/>
        <v>46.034999999999997</v>
      </c>
      <c r="V2340" s="5">
        <f t="shared" si="266"/>
        <v>13.95</v>
      </c>
      <c r="W2340" s="12">
        <v>27.876049999999999</v>
      </c>
      <c r="X2340" s="12">
        <v>-115.16637</v>
      </c>
      <c r="Y2340" s="4">
        <f t="shared" si="267"/>
        <v>55.400000000000006</v>
      </c>
      <c r="Z2340" s="4">
        <v>13</v>
      </c>
      <c r="AA2340" s="4">
        <v>6</v>
      </c>
      <c r="AB2340" s="4" t="s">
        <v>609</v>
      </c>
      <c r="AC2340" s="4">
        <v>19</v>
      </c>
      <c r="AD2340" s="4" t="s">
        <v>38</v>
      </c>
      <c r="AE2340" s="4">
        <v>90</v>
      </c>
      <c r="AF2340" s="4"/>
      <c r="AG2340" s="4"/>
    </row>
    <row r="2341" spans="1:33">
      <c r="A2341" s="4" t="s">
        <v>416</v>
      </c>
      <c r="B2341" s="4" t="s">
        <v>253</v>
      </c>
      <c r="C2341" s="28">
        <v>40030</v>
      </c>
      <c r="D2341" s="4">
        <v>2009</v>
      </c>
      <c r="E2341" s="33">
        <v>0.41666666666666669</v>
      </c>
      <c r="F2341" s="33">
        <v>0.42152777777777778</v>
      </c>
      <c r="G2341" s="33">
        <f t="shared" si="261"/>
        <v>4.8611111111110938E-3</v>
      </c>
      <c r="H2341" s="4">
        <v>2</v>
      </c>
      <c r="I2341" s="5">
        <v>1</v>
      </c>
      <c r="J2341" s="5">
        <v>13</v>
      </c>
      <c r="K2341" s="4">
        <v>13</v>
      </c>
      <c r="L2341" s="4" t="s">
        <v>163</v>
      </c>
      <c r="M2341" s="4" t="s">
        <v>164</v>
      </c>
      <c r="N2341" s="4">
        <v>2</v>
      </c>
      <c r="O2341" s="5">
        <f t="shared" si="262"/>
        <v>44.879999999999995</v>
      </c>
      <c r="P2341" s="5">
        <v>13.6</v>
      </c>
      <c r="Q2341" s="5">
        <f t="shared" si="263"/>
        <v>47.19</v>
      </c>
      <c r="R2341" s="5">
        <v>14.3</v>
      </c>
      <c r="S2341" s="5">
        <f t="shared" si="264"/>
        <v>47.19</v>
      </c>
      <c r="T2341" s="5">
        <v>14.3</v>
      </c>
      <c r="U2341" s="8">
        <f t="shared" si="265"/>
        <v>46.034999999999997</v>
      </c>
      <c r="V2341" s="5">
        <f t="shared" si="266"/>
        <v>13.95</v>
      </c>
      <c r="W2341" s="12">
        <v>27.876049999999999</v>
      </c>
      <c r="X2341" s="12">
        <v>-115.16637</v>
      </c>
      <c r="Y2341" s="4">
        <f t="shared" si="267"/>
        <v>55.400000000000006</v>
      </c>
      <c r="Z2341" s="4">
        <v>13</v>
      </c>
      <c r="AA2341" s="4">
        <v>6</v>
      </c>
      <c r="AB2341" s="4" t="s">
        <v>608</v>
      </c>
      <c r="AC2341" s="4">
        <v>2</v>
      </c>
      <c r="AD2341" s="4" t="s">
        <v>38</v>
      </c>
      <c r="AE2341" s="4">
        <v>90</v>
      </c>
      <c r="AF2341" s="4"/>
      <c r="AG2341" s="4"/>
    </row>
    <row r="2342" spans="1:33">
      <c r="A2342" s="4" t="s">
        <v>416</v>
      </c>
      <c r="B2342" s="4" t="s">
        <v>253</v>
      </c>
      <c r="C2342" s="28">
        <v>40030</v>
      </c>
      <c r="D2342" s="4">
        <v>2009</v>
      </c>
      <c r="E2342" s="33">
        <v>0.41666666666666669</v>
      </c>
      <c r="F2342" s="33">
        <v>0.42152777777777778</v>
      </c>
      <c r="G2342" s="33">
        <f t="shared" si="261"/>
        <v>4.8611111111110938E-3</v>
      </c>
      <c r="H2342" s="4">
        <v>2</v>
      </c>
      <c r="I2342" s="5">
        <v>1</v>
      </c>
      <c r="J2342" s="5">
        <v>13</v>
      </c>
      <c r="K2342" s="4">
        <v>13</v>
      </c>
      <c r="L2342" s="4" t="s">
        <v>163</v>
      </c>
      <c r="M2342" s="4" t="s">
        <v>164</v>
      </c>
      <c r="N2342" s="4">
        <v>2</v>
      </c>
      <c r="O2342" s="5">
        <f t="shared" si="262"/>
        <v>44.879999999999995</v>
      </c>
      <c r="P2342" s="5">
        <v>13.6</v>
      </c>
      <c r="Q2342" s="5">
        <f t="shared" si="263"/>
        <v>47.19</v>
      </c>
      <c r="R2342" s="5">
        <v>14.3</v>
      </c>
      <c r="S2342" s="5">
        <f t="shared" si="264"/>
        <v>47.19</v>
      </c>
      <c r="T2342" s="5">
        <v>14.3</v>
      </c>
      <c r="U2342" s="8">
        <f t="shared" si="265"/>
        <v>46.034999999999997</v>
      </c>
      <c r="V2342" s="5">
        <f t="shared" si="266"/>
        <v>13.95</v>
      </c>
      <c r="W2342" s="12">
        <v>27.876049999999999</v>
      </c>
      <c r="X2342" s="12">
        <v>-115.16637</v>
      </c>
      <c r="Y2342" s="4">
        <f t="shared" si="267"/>
        <v>55.400000000000006</v>
      </c>
      <c r="Z2342" s="4">
        <v>13</v>
      </c>
      <c r="AA2342" s="4">
        <v>6</v>
      </c>
      <c r="AB2342" s="4" t="s">
        <v>610</v>
      </c>
      <c r="AC2342" s="4">
        <v>1</v>
      </c>
      <c r="AD2342" s="4" t="s">
        <v>38</v>
      </c>
      <c r="AE2342" s="4">
        <v>90</v>
      </c>
      <c r="AF2342" s="4"/>
      <c r="AG2342" s="4"/>
    </row>
    <row r="2343" spans="1:33">
      <c r="A2343" s="4" t="s">
        <v>416</v>
      </c>
      <c r="B2343" s="4" t="s">
        <v>253</v>
      </c>
      <c r="C2343" s="28">
        <v>40030</v>
      </c>
      <c r="D2343" s="4">
        <v>2009</v>
      </c>
      <c r="E2343" s="33">
        <v>0.41666666666666669</v>
      </c>
      <c r="F2343" s="33">
        <v>0.42152777777777778</v>
      </c>
      <c r="G2343" s="33">
        <f t="shared" si="261"/>
        <v>4.8611111111110938E-3</v>
      </c>
      <c r="H2343" s="4">
        <v>2</v>
      </c>
      <c r="I2343" s="5">
        <v>1</v>
      </c>
      <c r="J2343" s="5">
        <v>13</v>
      </c>
      <c r="K2343" s="4">
        <v>13</v>
      </c>
      <c r="L2343" s="4" t="s">
        <v>163</v>
      </c>
      <c r="M2343" s="4" t="s">
        <v>164</v>
      </c>
      <c r="N2343" s="4">
        <v>2</v>
      </c>
      <c r="O2343" s="5">
        <f t="shared" si="262"/>
        <v>44.879999999999995</v>
      </c>
      <c r="P2343" s="5">
        <v>13.6</v>
      </c>
      <c r="Q2343" s="5">
        <f t="shared" si="263"/>
        <v>47.19</v>
      </c>
      <c r="R2343" s="5">
        <v>14.3</v>
      </c>
      <c r="S2343" s="5">
        <f t="shared" si="264"/>
        <v>47.19</v>
      </c>
      <c r="T2343" s="5">
        <v>14.3</v>
      </c>
      <c r="U2343" s="8">
        <f t="shared" si="265"/>
        <v>46.034999999999997</v>
      </c>
      <c r="V2343" s="5">
        <f t="shared" si="266"/>
        <v>13.95</v>
      </c>
      <c r="W2343" s="12">
        <v>27.876049999999999</v>
      </c>
      <c r="X2343" s="12">
        <v>-115.16637</v>
      </c>
      <c r="Y2343" s="4">
        <f t="shared" si="267"/>
        <v>55.400000000000006</v>
      </c>
      <c r="Z2343" s="4">
        <v>13</v>
      </c>
      <c r="AA2343" s="4">
        <v>6</v>
      </c>
      <c r="AB2343" s="4" t="s">
        <v>606</v>
      </c>
      <c r="AC2343" s="4">
        <v>18</v>
      </c>
      <c r="AD2343" s="4" t="s">
        <v>38</v>
      </c>
      <c r="AE2343" s="4">
        <v>90</v>
      </c>
      <c r="AF2343" s="4"/>
      <c r="AG2343" s="4"/>
    </row>
    <row r="2344" spans="1:33">
      <c r="A2344" s="4" t="s">
        <v>416</v>
      </c>
      <c r="B2344" s="4" t="s">
        <v>253</v>
      </c>
      <c r="C2344" s="28">
        <v>40030</v>
      </c>
      <c r="D2344" s="4">
        <v>2009</v>
      </c>
      <c r="E2344" s="33">
        <v>0.41666666666666669</v>
      </c>
      <c r="F2344" s="33">
        <v>0.42152777777777778</v>
      </c>
      <c r="G2344" s="33">
        <f t="shared" si="261"/>
        <v>4.8611111111110938E-3</v>
      </c>
      <c r="H2344" s="4">
        <v>2</v>
      </c>
      <c r="I2344" s="5">
        <v>1</v>
      </c>
      <c r="J2344" s="5">
        <v>13</v>
      </c>
      <c r="K2344" s="4">
        <v>13</v>
      </c>
      <c r="L2344" s="4" t="s">
        <v>163</v>
      </c>
      <c r="M2344" s="4" t="s">
        <v>164</v>
      </c>
      <c r="N2344" s="4">
        <v>2</v>
      </c>
      <c r="O2344" s="5">
        <f t="shared" si="262"/>
        <v>44.879999999999995</v>
      </c>
      <c r="P2344" s="5">
        <v>13.6</v>
      </c>
      <c r="Q2344" s="5">
        <f t="shared" si="263"/>
        <v>47.19</v>
      </c>
      <c r="R2344" s="5">
        <v>14.3</v>
      </c>
      <c r="S2344" s="5">
        <f t="shared" si="264"/>
        <v>47.19</v>
      </c>
      <c r="T2344" s="5">
        <v>14.3</v>
      </c>
      <c r="U2344" s="8">
        <f t="shared" si="265"/>
        <v>46.034999999999997</v>
      </c>
      <c r="V2344" s="5">
        <f t="shared" si="266"/>
        <v>13.95</v>
      </c>
      <c r="W2344" s="12">
        <v>27.876049999999999</v>
      </c>
      <c r="X2344" s="12">
        <v>-115.16637</v>
      </c>
      <c r="Y2344" s="4">
        <f t="shared" si="267"/>
        <v>55.400000000000006</v>
      </c>
      <c r="Z2344" s="4">
        <v>13</v>
      </c>
      <c r="AA2344" s="4">
        <v>6</v>
      </c>
      <c r="AB2344" s="4" t="s">
        <v>607</v>
      </c>
      <c r="AC2344" s="4">
        <v>5</v>
      </c>
      <c r="AD2344" s="4" t="s">
        <v>38</v>
      </c>
      <c r="AE2344" s="4">
        <v>90</v>
      </c>
      <c r="AF2344" s="4"/>
      <c r="AG2344" s="4"/>
    </row>
    <row r="2345" spans="1:33">
      <c r="A2345" s="4" t="s">
        <v>416</v>
      </c>
      <c r="B2345" s="4" t="s">
        <v>253</v>
      </c>
      <c r="C2345" s="28">
        <v>40030</v>
      </c>
      <c r="D2345" s="4">
        <v>2009</v>
      </c>
      <c r="E2345" s="33">
        <v>0.41666666666666669</v>
      </c>
      <c r="F2345" s="33">
        <v>0.42152777777777778</v>
      </c>
      <c r="G2345" s="33">
        <f t="shared" si="261"/>
        <v>4.8611111111110938E-3</v>
      </c>
      <c r="H2345" s="4">
        <v>2</v>
      </c>
      <c r="I2345" s="5">
        <v>1</v>
      </c>
      <c r="J2345" s="5">
        <v>13</v>
      </c>
      <c r="K2345" s="4">
        <v>13</v>
      </c>
      <c r="L2345" s="4" t="s">
        <v>163</v>
      </c>
      <c r="M2345" s="4" t="s">
        <v>164</v>
      </c>
      <c r="N2345" s="4">
        <v>2</v>
      </c>
      <c r="O2345" s="5">
        <f t="shared" si="262"/>
        <v>44.879999999999995</v>
      </c>
      <c r="P2345" s="5">
        <v>13.6</v>
      </c>
      <c r="Q2345" s="5">
        <f t="shared" si="263"/>
        <v>47.19</v>
      </c>
      <c r="R2345" s="5">
        <v>14.3</v>
      </c>
      <c r="S2345" s="5">
        <f t="shared" si="264"/>
        <v>47.19</v>
      </c>
      <c r="T2345" s="5">
        <v>14.3</v>
      </c>
      <c r="U2345" s="8">
        <f t="shared" si="265"/>
        <v>46.034999999999997</v>
      </c>
      <c r="V2345" s="5">
        <f t="shared" si="266"/>
        <v>13.95</v>
      </c>
      <c r="W2345" s="12">
        <v>27.876049999999999</v>
      </c>
      <c r="X2345" s="12">
        <v>-115.16637</v>
      </c>
      <c r="Y2345" s="4">
        <f t="shared" si="267"/>
        <v>55.400000000000006</v>
      </c>
      <c r="Z2345" s="4">
        <v>13</v>
      </c>
      <c r="AA2345" s="4">
        <v>6</v>
      </c>
      <c r="AB2345" s="4" t="s">
        <v>611</v>
      </c>
      <c r="AC2345" s="4">
        <v>2</v>
      </c>
      <c r="AD2345" s="4" t="s">
        <v>38</v>
      </c>
      <c r="AE2345" s="4">
        <v>90</v>
      </c>
      <c r="AF2345" s="4"/>
      <c r="AG2345" s="4"/>
    </row>
    <row r="2346" spans="1:33">
      <c r="A2346" s="4" t="s">
        <v>417</v>
      </c>
      <c r="B2346" s="4" t="s">
        <v>253</v>
      </c>
      <c r="C2346" s="28">
        <v>40030</v>
      </c>
      <c r="D2346" s="4">
        <v>2009</v>
      </c>
      <c r="E2346" s="33">
        <v>0.46736111111111112</v>
      </c>
      <c r="F2346" s="33">
        <v>0.47083333333333338</v>
      </c>
      <c r="G2346" s="33">
        <f t="shared" si="261"/>
        <v>3.4722222222222654E-3</v>
      </c>
      <c r="H2346" s="4">
        <v>2</v>
      </c>
      <c r="I2346" s="5">
        <v>2</v>
      </c>
      <c r="J2346" s="5">
        <v>14</v>
      </c>
      <c r="K2346" s="4">
        <v>14</v>
      </c>
      <c r="L2346" s="4" t="s">
        <v>163</v>
      </c>
      <c r="M2346" s="4" t="s">
        <v>164</v>
      </c>
      <c r="N2346" s="4">
        <v>2</v>
      </c>
      <c r="O2346" s="5">
        <f t="shared" si="262"/>
        <v>21.779999999999998</v>
      </c>
      <c r="P2346" s="5">
        <v>6.6</v>
      </c>
      <c r="Q2346" s="5">
        <f t="shared" si="263"/>
        <v>23.429999999999996</v>
      </c>
      <c r="R2346" s="5">
        <v>7.1</v>
      </c>
      <c r="S2346" s="5">
        <f t="shared" si="264"/>
        <v>23.429999999999996</v>
      </c>
      <c r="T2346" s="5">
        <v>7.1</v>
      </c>
      <c r="U2346" s="8">
        <f t="shared" si="265"/>
        <v>22.604999999999997</v>
      </c>
      <c r="V2346" s="5">
        <f t="shared" si="266"/>
        <v>6.85</v>
      </c>
      <c r="W2346" s="12">
        <v>27.876999999999999</v>
      </c>
      <c r="X2346" s="12">
        <v>-115.17278</v>
      </c>
      <c r="Y2346" s="4">
        <f t="shared" ref="Y2346:Y2409" si="268">(Z2346*1.8)+32</f>
        <v>55.400000000000006</v>
      </c>
      <c r="Z2346" s="4">
        <v>13</v>
      </c>
      <c r="AA2346" s="4">
        <v>6</v>
      </c>
      <c r="AB2346" s="4" t="s">
        <v>620</v>
      </c>
      <c r="AC2346" s="4">
        <v>1</v>
      </c>
      <c r="AD2346" s="4" t="s">
        <v>38</v>
      </c>
      <c r="AE2346" s="4">
        <v>90</v>
      </c>
      <c r="AF2346" s="4"/>
      <c r="AG2346" s="4"/>
    </row>
    <row r="2347" spans="1:33">
      <c r="A2347" s="4" t="s">
        <v>417</v>
      </c>
      <c r="B2347" s="4" t="s">
        <v>253</v>
      </c>
      <c r="C2347" s="28">
        <v>40030</v>
      </c>
      <c r="D2347" s="4">
        <v>2009</v>
      </c>
      <c r="E2347" s="33">
        <v>0.46736111111111112</v>
      </c>
      <c r="F2347" s="33">
        <v>0.47083333333333338</v>
      </c>
      <c r="G2347" s="33">
        <f t="shared" si="261"/>
        <v>3.4722222222222654E-3</v>
      </c>
      <c r="H2347" s="4">
        <v>2</v>
      </c>
      <c r="I2347" s="5">
        <v>2</v>
      </c>
      <c r="J2347" s="5">
        <v>14</v>
      </c>
      <c r="K2347" s="4">
        <v>14</v>
      </c>
      <c r="L2347" s="4" t="s">
        <v>163</v>
      </c>
      <c r="M2347" s="4" t="s">
        <v>164</v>
      </c>
      <c r="N2347" s="4">
        <v>2</v>
      </c>
      <c r="O2347" s="5">
        <f t="shared" si="262"/>
        <v>21.779999999999998</v>
      </c>
      <c r="P2347" s="5">
        <v>6.6</v>
      </c>
      <c r="Q2347" s="5">
        <f t="shared" si="263"/>
        <v>23.429999999999996</v>
      </c>
      <c r="R2347" s="5">
        <v>7.1</v>
      </c>
      <c r="S2347" s="5">
        <f t="shared" si="264"/>
        <v>23.429999999999996</v>
      </c>
      <c r="T2347" s="5">
        <v>7.1</v>
      </c>
      <c r="U2347" s="8">
        <f t="shared" si="265"/>
        <v>22.604999999999997</v>
      </c>
      <c r="V2347" s="5">
        <f t="shared" si="266"/>
        <v>6.85</v>
      </c>
      <c r="W2347" s="12">
        <v>27.876999999999999</v>
      </c>
      <c r="X2347" s="12">
        <v>-115.17278</v>
      </c>
      <c r="Y2347" s="4">
        <f t="shared" si="268"/>
        <v>55.400000000000006</v>
      </c>
      <c r="Z2347" s="4">
        <v>13</v>
      </c>
      <c r="AA2347" s="4">
        <v>6</v>
      </c>
      <c r="AB2347" s="4" t="s">
        <v>613</v>
      </c>
      <c r="AC2347" s="4">
        <v>5</v>
      </c>
      <c r="AD2347" s="4" t="s">
        <v>38</v>
      </c>
      <c r="AE2347" s="4">
        <v>90</v>
      </c>
      <c r="AF2347" s="4"/>
      <c r="AG2347" s="4"/>
    </row>
    <row r="2348" spans="1:33">
      <c r="A2348" s="4" t="s">
        <v>417</v>
      </c>
      <c r="B2348" s="4" t="s">
        <v>253</v>
      </c>
      <c r="C2348" s="28">
        <v>40030</v>
      </c>
      <c r="D2348" s="4">
        <v>2009</v>
      </c>
      <c r="E2348" s="33">
        <v>0.46736111111111112</v>
      </c>
      <c r="F2348" s="33">
        <v>0.47083333333333338</v>
      </c>
      <c r="G2348" s="33">
        <f t="shared" si="261"/>
        <v>3.4722222222222654E-3</v>
      </c>
      <c r="H2348" s="4">
        <v>2</v>
      </c>
      <c r="I2348" s="5">
        <v>2</v>
      </c>
      <c r="J2348" s="5">
        <v>14</v>
      </c>
      <c r="K2348" s="4">
        <v>14</v>
      </c>
      <c r="L2348" s="4" t="s">
        <v>163</v>
      </c>
      <c r="M2348" s="4" t="s">
        <v>164</v>
      </c>
      <c r="N2348" s="4">
        <v>2</v>
      </c>
      <c r="O2348" s="5">
        <f t="shared" si="262"/>
        <v>21.779999999999998</v>
      </c>
      <c r="P2348" s="5">
        <v>6.6</v>
      </c>
      <c r="Q2348" s="5">
        <f t="shared" si="263"/>
        <v>23.429999999999996</v>
      </c>
      <c r="R2348" s="5">
        <v>7.1</v>
      </c>
      <c r="S2348" s="5">
        <f t="shared" si="264"/>
        <v>23.429999999999996</v>
      </c>
      <c r="T2348" s="5">
        <v>7.1</v>
      </c>
      <c r="U2348" s="8">
        <f t="shared" si="265"/>
        <v>22.604999999999997</v>
      </c>
      <c r="V2348" s="5">
        <f t="shared" si="266"/>
        <v>6.85</v>
      </c>
      <c r="W2348" s="12">
        <v>27.876999999999999</v>
      </c>
      <c r="X2348" s="12">
        <v>-115.17278</v>
      </c>
      <c r="Y2348" s="4">
        <f t="shared" si="268"/>
        <v>55.400000000000006</v>
      </c>
      <c r="Z2348" s="4">
        <v>13</v>
      </c>
      <c r="AA2348" s="4">
        <v>6</v>
      </c>
      <c r="AB2348" s="4" t="s">
        <v>607</v>
      </c>
      <c r="AC2348" s="4">
        <v>1</v>
      </c>
      <c r="AD2348" s="4" t="s">
        <v>38</v>
      </c>
      <c r="AE2348" s="4">
        <v>90</v>
      </c>
      <c r="AF2348" s="4"/>
      <c r="AG2348" s="4"/>
    </row>
    <row r="2349" spans="1:33">
      <c r="A2349" s="4" t="s">
        <v>418</v>
      </c>
      <c r="B2349" s="4" t="s">
        <v>34</v>
      </c>
      <c r="C2349" s="28">
        <v>40032</v>
      </c>
      <c r="D2349" s="4">
        <v>2009</v>
      </c>
      <c r="E2349" s="33">
        <v>0.51736111111111105</v>
      </c>
      <c r="F2349" s="33">
        <v>0.52361111111111114</v>
      </c>
      <c r="G2349" s="33">
        <f t="shared" si="261"/>
        <v>6.2500000000000888E-3</v>
      </c>
      <c r="H2349" s="4">
        <v>2</v>
      </c>
      <c r="I2349" s="5">
        <v>3</v>
      </c>
      <c r="J2349" s="4">
        <v>15</v>
      </c>
      <c r="K2349" s="4">
        <v>15</v>
      </c>
      <c r="L2349" s="4" t="s">
        <v>163</v>
      </c>
      <c r="M2349" s="4" t="s">
        <v>164</v>
      </c>
      <c r="N2349" s="4">
        <v>2</v>
      </c>
      <c r="O2349" s="5">
        <f t="shared" si="262"/>
        <v>25.08</v>
      </c>
      <c r="P2349" s="5">
        <v>7.6</v>
      </c>
      <c r="Q2349" s="5">
        <f t="shared" si="263"/>
        <v>30.69</v>
      </c>
      <c r="R2349" s="5">
        <v>9.3000000000000007</v>
      </c>
      <c r="S2349" s="5">
        <f t="shared" si="264"/>
        <v>30.69</v>
      </c>
      <c r="T2349" s="5">
        <v>9.3000000000000007</v>
      </c>
      <c r="U2349" s="8">
        <f t="shared" si="265"/>
        <v>27.884999999999994</v>
      </c>
      <c r="V2349" s="5">
        <f t="shared" si="266"/>
        <v>8.4499999999999993</v>
      </c>
      <c r="W2349" s="12">
        <v>27.875209999999999</v>
      </c>
      <c r="X2349" s="12">
        <v>-115.16757</v>
      </c>
      <c r="Y2349" s="4">
        <f t="shared" si="268"/>
        <v>57.2</v>
      </c>
      <c r="Z2349" s="4">
        <v>14</v>
      </c>
      <c r="AA2349" s="4">
        <v>8</v>
      </c>
      <c r="AB2349" s="4" t="s">
        <v>604</v>
      </c>
      <c r="AC2349" s="4">
        <v>1</v>
      </c>
      <c r="AD2349" s="4" t="s">
        <v>38</v>
      </c>
      <c r="AE2349" s="4">
        <v>240</v>
      </c>
      <c r="AF2349" s="4"/>
      <c r="AG2349" s="4" t="s">
        <v>336</v>
      </c>
    </row>
    <row r="2350" spans="1:33">
      <c r="A2350" s="4" t="s">
        <v>418</v>
      </c>
      <c r="B2350" s="4" t="s">
        <v>34</v>
      </c>
      <c r="C2350" s="28">
        <v>40032</v>
      </c>
      <c r="D2350" s="4">
        <v>2009</v>
      </c>
      <c r="E2350" s="33">
        <v>0.51736111111111105</v>
      </c>
      <c r="F2350" s="33">
        <v>0.52361111111111114</v>
      </c>
      <c r="G2350" s="33">
        <f t="shared" si="261"/>
        <v>6.2500000000000888E-3</v>
      </c>
      <c r="H2350" s="4">
        <v>2</v>
      </c>
      <c r="I2350" s="5">
        <v>3</v>
      </c>
      <c r="J2350" s="4">
        <v>15</v>
      </c>
      <c r="K2350" s="4">
        <v>15</v>
      </c>
      <c r="L2350" s="4" t="s">
        <v>163</v>
      </c>
      <c r="M2350" s="4" t="s">
        <v>164</v>
      </c>
      <c r="N2350" s="4">
        <v>2</v>
      </c>
      <c r="O2350" s="5">
        <f t="shared" si="262"/>
        <v>25.08</v>
      </c>
      <c r="P2350" s="5">
        <v>7.6</v>
      </c>
      <c r="Q2350" s="5">
        <f t="shared" si="263"/>
        <v>30.69</v>
      </c>
      <c r="R2350" s="5">
        <v>9.3000000000000007</v>
      </c>
      <c r="S2350" s="5">
        <f t="shared" si="264"/>
        <v>30.69</v>
      </c>
      <c r="T2350" s="5">
        <v>9.3000000000000007</v>
      </c>
      <c r="U2350" s="8">
        <f t="shared" si="265"/>
        <v>27.884999999999994</v>
      </c>
      <c r="V2350" s="5">
        <f t="shared" si="266"/>
        <v>8.4499999999999993</v>
      </c>
      <c r="W2350" s="12">
        <v>27.875209999999999</v>
      </c>
      <c r="X2350" s="12">
        <v>-115.16757</v>
      </c>
      <c r="Y2350" s="4">
        <f t="shared" si="268"/>
        <v>57.2</v>
      </c>
      <c r="Z2350" s="4">
        <v>14</v>
      </c>
      <c r="AA2350" s="4">
        <v>8</v>
      </c>
      <c r="AB2350" s="4" t="s">
        <v>615</v>
      </c>
      <c r="AC2350" s="4">
        <v>5</v>
      </c>
      <c r="AD2350" s="4" t="s">
        <v>38</v>
      </c>
      <c r="AE2350" s="4">
        <v>240</v>
      </c>
      <c r="AF2350" s="4"/>
      <c r="AG2350" s="4"/>
    </row>
    <row r="2351" spans="1:33">
      <c r="A2351" s="4" t="s">
        <v>418</v>
      </c>
      <c r="B2351" s="4" t="s">
        <v>34</v>
      </c>
      <c r="C2351" s="28">
        <v>40032</v>
      </c>
      <c r="D2351" s="4">
        <v>2009</v>
      </c>
      <c r="E2351" s="33">
        <v>0.51736111111111105</v>
      </c>
      <c r="F2351" s="33">
        <v>0.52361111111111114</v>
      </c>
      <c r="G2351" s="33">
        <f t="shared" si="261"/>
        <v>6.2500000000000888E-3</v>
      </c>
      <c r="H2351" s="4">
        <v>2</v>
      </c>
      <c r="I2351" s="5">
        <v>3</v>
      </c>
      <c r="J2351" s="4">
        <v>15</v>
      </c>
      <c r="K2351" s="4">
        <v>15</v>
      </c>
      <c r="L2351" s="4" t="s">
        <v>163</v>
      </c>
      <c r="M2351" s="4" t="s">
        <v>164</v>
      </c>
      <c r="N2351" s="4">
        <v>2</v>
      </c>
      <c r="O2351" s="5">
        <f t="shared" si="262"/>
        <v>25.08</v>
      </c>
      <c r="P2351" s="5">
        <v>7.6</v>
      </c>
      <c r="Q2351" s="5">
        <f t="shared" si="263"/>
        <v>30.69</v>
      </c>
      <c r="R2351" s="5">
        <v>9.3000000000000007</v>
      </c>
      <c r="S2351" s="5">
        <f t="shared" si="264"/>
        <v>30.69</v>
      </c>
      <c r="T2351" s="5">
        <v>9.3000000000000007</v>
      </c>
      <c r="U2351" s="8">
        <f t="shared" si="265"/>
        <v>27.884999999999994</v>
      </c>
      <c r="V2351" s="5">
        <f t="shared" si="266"/>
        <v>8.4499999999999993</v>
      </c>
      <c r="W2351" s="12">
        <v>27.875209999999999</v>
      </c>
      <c r="X2351" s="12">
        <v>-115.16757</v>
      </c>
      <c r="Y2351" s="4">
        <f t="shared" si="268"/>
        <v>57.2</v>
      </c>
      <c r="Z2351" s="4">
        <v>14</v>
      </c>
      <c r="AA2351" s="4">
        <v>8</v>
      </c>
      <c r="AB2351" s="9" t="s">
        <v>753</v>
      </c>
      <c r="AC2351" s="4">
        <v>3</v>
      </c>
      <c r="AD2351" s="4" t="s">
        <v>38</v>
      </c>
      <c r="AE2351" s="4">
        <v>240</v>
      </c>
      <c r="AF2351" s="4"/>
      <c r="AG2351" s="4"/>
    </row>
    <row r="2352" spans="1:33">
      <c r="A2352" s="4" t="s">
        <v>418</v>
      </c>
      <c r="B2352" s="4" t="s">
        <v>34</v>
      </c>
      <c r="C2352" s="28">
        <v>40032</v>
      </c>
      <c r="D2352" s="4">
        <v>2009</v>
      </c>
      <c r="E2352" s="33">
        <v>0.51736111111111105</v>
      </c>
      <c r="F2352" s="33">
        <v>0.52361111111111114</v>
      </c>
      <c r="G2352" s="33">
        <f t="shared" si="261"/>
        <v>6.2500000000000888E-3</v>
      </c>
      <c r="H2352" s="4">
        <v>2</v>
      </c>
      <c r="I2352" s="5">
        <v>3</v>
      </c>
      <c r="J2352" s="4">
        <v>15</v>
      </c>
      <c r="K2352" s="4">
        <v>15</v>
      </c>
      <c r="L2352" s="4" t="s">
        <v>163</v>
      </c>
      <c r="M2352" s="4" t="s">
        <v>164</v>
      </c>
      <c r="N2352" s="4">
        <v>2</v>
      </c>
      <c r="O2352" s="5">
        <f t="shared" si="262"/>
        <v>25.08</v>
      </c>
      <c r="P2352" s="5">
        <v>7.6</v>
      </c>
      <c r="Q2352" s="5">
        <f t="shared" si="263"/>
        <v>30.69</v>
      </c>
      <c r="R2352" s="5">
        <v>9.3000000000000007</v>
      </c>
      <c r="S2352" s="5">
        <f t="shared" si="264"/>
        <v>30.69</v>
      </c>
      <c r="T2352" s="5">
        <v>9.3000000000000007</v>
      </c>
      <c r="U2352" s="8">
        <f t="shared" si="265"/>
        <v>27.884999999999994</v>
      </c>
      <c r="V2352" s="5">
        <f t="shared" si="266"/>
        <v>8.4499999999999993</v>
      </c>
      <c r="W2352" s="12">
        <v>27.875209999999999</v>
      </c>
      <c r="X2352" s="12">
        <v>-115.16757</v>
      </c>
      <c r="Y2352" s="4">
        <f t="shared" si="268"/>
        <v>57.2</v>
      </c>
      <c r="Z2352" s="4">
        <v>14</v>
      </c>
      <c r="AA2352" s="4">
        <v>8</v>
      </c>
      <c r="AB2352" s="4" t="s">
        <v>619</v>
      </c>
      <c r="AC2352" s="4">
        <v>1</v>
      </c>
      <c r="AD2352" s="4" t="s">
        <v>38</v>
      </c>
      <c r="AE2352" s="4">
        <v>240</v>
      </c>
      <c r="AF2352" s="4"/>
      <c r="AG2352" s="4"/>
    </row>
    <row r="2353" spans="1:33">
      <c r="A2353" s="4" t="s">
        <v>418</v>
      </c>
      <c r="B2353" s="4" t="s">
        <v>34</v>
      </c>
      <c r="C2353" s="28">
        <v>40032</v>
      </c>
      <c r="D2353" s="4">
        <v>2009</v>
      </c>
      <c r="E2353" s="33">
        <v>0.51736111111111105</v>
      </c>
      <c r="F2353" s="33">
        <v>0.52361111111111114</v>
      </c>
      <c r="G2353" s="33">
        <f t="shared" si="261"/>
        <v>6.2500000000000888E-3</v>
      </c>
      <c r="H2353" s="4">
        <v>2</v>
      </c>
      <c r="I2353" s="5">
        <v>3</v>
      </c>
      <c r="J2353" s="4">
        <v>15</v>
      </c>
      <c r="K2353" s="4">
        <v>15</v>
      </c>
      <c r="L2353" s="4" t="s">
        <v>163</v>
      </c>
      <c r="M2353" s="4" t="s">
        <v>164</v>
      </c>
      <c r="N2353" s="4">
        <v>2</v>
      </c>
      <c r="O2353" s="5">
        <f t="shared" si="262"/>
        <v>25.08</v>
      </c>
      <c r="P2353" s="5">
        <v>7.6</v>
      </c>
      <c r="Q2353" s="5">
        <f t="shared" si="263"/>
        <v>30.69</v>
      </c>
      <c r="R2353" s="5">
        <v>9.3000000000000007</v>
      </c>
      <c r="S2353" s="5">
        <f t="shared" si="264"/>
        <v>30.69</v>
      </c>
      <c r="T2353" s="5">
        <v>9.3000000000000007</v>
      </c>
      <c r="U2353" s="8">
        <f t="shared" si="265"/>
        <v>27.884999999999994</v>
      </c>
      <c r="V2353" s="5">
        <f t="shared" si="266"/>
        <v>8.4499999999999993</v>
      </c>
      <c r="W2353" s="12">
        <v>27.875209999999999</v>
      </c>
      <c r="X2353" s="12">
        <v>-115.16757</v>
      </c>
      <c r="Y2353" s="4">
        <f t="shared" si="268"/>
        <v>57.2</v>
      </c>
      <c r="Z2353" s="4">
        <v>14</v>
      </c>
      <c r="AA2353" s="4">
        <v>8</v>
      </c>
      <c r="AB2353" s="4" t="s">
        <v>614</v>
      </c>
      <c r="AC2353" s="4">
        <v>1</v>
      </c>
      <c r="AD2353" s="4" t="s">
        <v>38</v>
      </c>
      <c r="AE2353" s="4">
        <v>240</v>
      </c>
      <c r="AF2353" s="4"/>
      <c r="AG2353" s="4"/>
    </row>
    <row r="2354" spans="1:33">
      <c r="A2354" s="4" t="s">
        <v>418</v>
      </c>
      <c r="B2354" s="4" t="s">
        <v>34</v>
      </c>
      <c r="C2354" s="28">
        <v>40032</v>
      </c>
      <c r="D2354" s="4">
        <v>2009</v>
      </c>
      <c r="E2354" s="33">
        <v>0.51736111111111105</v>
      </c>
      <c r="F2354" s="33">
        <v>0.52361111111111114</v>
      </c>
      <c r="G2354" s="33">
        <f t="shared" si="261"/>
        <v>6.2500000000000888E-3</v>
      </c>
      <c r="H2354" s="4">
        <v>2</v>
      </c>
      <c r="I2354" s="5">
        <v>3</v>
      </c>
      <c r="J2354" s="4">
        <v>15</v>
      </c>
      <c r="K2354" s="4">
        <v>15</v>
      </c>
      <c r="L2354" s="4" t="s">
        <v>163</v>
      </c>
      <c r="M2354" s="4" t="s">
        <v>164</v>
      </c>
      <c r="N2354" s="4">
        <v>2</v>
      </c>
      <c r="O2354" s="5">
        <f t="shared" si="262"/>
        <v>25.08</v>
      </c>
      <c r="P2354" s="5">
        <v>7.6</v>
      </c>
      <c r="Q2354" s="5">
        <f t="shared" si="263"/>
        <v>30.69</v>
      </c>
      <c r="R2354" s="5">
        <v>9.3000000000000007</v>
      </c>
      <c r="S2354" s="5">
        <f t="shared" si="264"/>
        <v>30.69</v>
      </c>
      <c r="T2354" s="5">
        <v>9.3000000000000007</v>
      </c>
      <c r="U2354" s="8">
        <f t="shared" si="265"/>
        <v>27.884999999999994</v>
      </c>
      <c r="V2354" s="5">
        <f t="shared" si="266"/>
        <v>8.4499999999999993</v>
      </c>
      <c r="W2354" s="12">
        <v>27.875209999999999</v>
      </c>
      <c r="X2354" s="12">
        <v>-115.16757</v>
      </c>
      <c r="Y2354" s="4">
        <f t="shared" si="268"/>
        <v>57.2</v>
      </c>
      <c r="Z2354" s="4">
        <v>14</v>
      </c>
      <c r="AA2354" s="4">
        <v>8</v>
      </c>
      <c r="AB2354" s="4" t="s">
        <v>613</v>
      </c>
      <c r="AC2354" s="4">
        <v>83</v>
      </c>
      <c r="AD2354" s="4">
        <v>18</v>
      </c>
      <c r="AE2354" s="4">
        <v>240</v>
      </c>
      <c r="AF2354" s="4">
        <v>50</v>
      </c>
      <c r="AG2354" s="4"/>
    </row>
    <row r="2355" spans="1:33">
      <c r="A2355" s="4" t="s">
        <v>418</v>
      </c>
      <c r="B2355" s="4" t="s">
        <v>34</v>
      </c>
      <c r="C2355" s="28">
        <v>40032</v>
      </c>
      <c r="D2355" s="4">
        <v>2009</v>
      </c>
      <c r="E2355" s="33">
        <v>0.51736111111111105</v>
      </c>
      <c r="F2355" s="33">
        <v>0.52361111111111114</v>
      </c>
      <c r="G2355" s="33">
        <f t="shared" si="261"/>
        <v>6.2500000000000888E-3</v>
      </c>
      <c r="H2355" s="4">
        <v>2</v>
      </c>
      <c r="I2355" s="5">
        <v>3</v>
      </c>
      <c r="J2355" s="4">
        <v>15</v>
      </c>
      <c r="K2355" s="4">
        <v>15</v>
      </c>
      <c r="L2355" s="4" t="s">
        <v>163</v>
      </c>
      <c r="M2355" s="4" t="s">
        <v>164</v>
      </c>
      <c r="N2355" s="4">
        <v>2</v>
      </c>
      <c r="O2355" s="5">
        <f t="shared" si="262"/>
        <v>25.08</v>
      </c>
      <c r="P2355" s="5">
        <v>7.6</v>
      </c>
      <c r="Q2355" s="5">
        <f t="shared" si="263"/>
        <v>30.69</v>
      </c>
      <c r="R2355" s="5">
        <v>9.3000000000000007</v>
      </c>
      <c r="S2355" s="5">
        <f t="shared" si="264"/>
        <v>30.69</v>
      </c>
      <c r="T2355" s="5">
        <v>9.3000000000000007</v>
      </c>
      <c r="U2355" s="8">
        <f t="shared" si="265"/>
        <v>27.884999999999994</v>
      </c>
      <c r="V2355" s="5">
        <f t="shared" si="266"/>
        <v>8.4499999999999993</v>
      </c>
      <c r="W2355" s="12">
        <v>27.875209999999999</v>
      </c>
      <c r="X2355" s="12">
        <v>-115.16757</v>
      </c>
      <c r="Y2355" s="4">
        <f t="shared" si="268"/>
        <v>57.2</v>
      </c>
      <c r="Z2355" s="4">
        <v>14</v>
      </c>
      <c r="AA2355" s="4">
        <v>8</v>
      </c>
      <c r="AB2355" s="4" t="s">
        <v>609</v>
      </c>
      <c r="AC2355" s="4">
        <v>4</v>
      </c>
      <c r="AD2355" s="4" t="s">
        <v>38</v>
      </c>
      <c r="AE2355" s="4">
        <v>240</v>
      </c>
      <c r="AF2355" s="4"/>
      <c r="AG2355" s="4"/>
    </row>
    <row r="2356" spans="1:33">
      <c r="A2356" s="4" t="s">
        <v>418</v>
      </c>
      <c r="B2356" s="4" t="s">
        <v>34</v>
      </c>
      <c r="C2356" s="28">
        <v>40032</v>
      </c>
      <c r="D2356" s="4">
        <v>2009</v>
      </c>
      <c r="E2356" s="33">
        <v>0.51736111111111105</v>
      </c>
      <c r="F2356" s="33">
        <v>0.52361111111111114</v>
      </c>
      <c r="G2356" s="33">
        <f t="shared" si="261"/>
        <v>6.2500000000000888E-3</v>
      </c>
      <c r="H2356" s="4">
        <v>2</v>
      </c>
      <c r="I2356" s="5">
        <v>3</v>
      </c>
      <c r="J2356" s="4">
        <v>15</v>
      </c>
      <c r="K2356" s="4">
        <v>15</v>
      </c>
      <c r="L2356" s="4" t="s">
        <v>163</v>
      </c>
      <c r="M2356" s="4" t="s">
        <v>164</v>
      </c>
      <c r="N2356" s="4">
        <v>2</v>
      </c>
      <c r="O2356" s="5">
        <f t="shared" si="262"/>
        <v>25.08</v>
      </c>
      <c r="P2356" s="5">
        <v>7.6</v>
      </c>
      <c r="Q2356" s="5">
        <f t="shared" si="263"/>
        <v>30.69</v>
      </c>
      <c r="R2356" s="5">
        <v>9.3000000000000007</v>
      </c>
      <c r="S2356" s="5">
        <f t="shared" si="264"/>
        <v>30.69</v>
      </c>
      <c r="T2356" s="5">
        <v>9.3000000000000007</v>
      </c>
      <c r="U2356" s="8">
        <f t="shared" si="265"/>
        <v>27.884999999999994</v>
      </c>
      <c r="V2356" s="5">
        <f t="shared" si="266"/>
        <v>8.4499999999999993</v>
      </c>
      <c r="W2356" s="12">
        <v>27.875209999999999</v>
      </c>
      <c r="X2356" s="12">
        <v>-115.16757</v>
      </c>
      <c r="Y2356" s="4">
        <f t="shared" si="268"/>
        <v>57.2</v>
      </c>
      <c r="Z2356" s="4">
        <v>14</v>
      </c>
      <c r="AA2356" s="4">
        <v>8</v>
      </c>
      <c r="AB2356" s="4" t="s">
        <v>606</v>
      </c>
      <c r="AC2356" s="4">
        <v>30</v>
      </c>
      <c r="AD2356" s="4" t="s">
        <v>38</v>
      </c>
      <c r="AE2356" s="4">
        <v>240</v>
      </c>
      <c r="AF2356" s="4"/>
      <c r="AG2356" s="4"/>
    </row>
    <row r="2357" spans="1:33">
      <c r="A2357" s="4" t="s">
        <v>418</v>
      </c>
      <c r="B2357" s="4" t="s">
        <v>34</v>
      </c>
      <c r="C2357" s="28">
        <v>40032</v>
      </c>
      <c r="D2357" s="4">
        <v>2009</v>
      </c>
      <c r="E2357" s="33">
        <v>0.51736111111111105</v>
      </c>
      <c r="F2357" s="33">
        <v>0.52361111111111114</v>
      </c>
      <c r="G2357" s="33">
        <f t="shared" si="261"/>
        <v>6.2500000000000888E-3</v>
      </c>
      <c r="H2357" s="4">
        <v>2</v>
      </c>
      <c r="I2357" s="5">
        <v>3</v>
      </c>
      <c r="J2357" s="4">
        <v>15</v>
      </c>
      <c r="K2357" s="4">
        <v>15</v>
      </c>
      <c r="L2357" s="4" t="s">
        <v>163</v>
      </c>
      <c r="M2357" s="4" t="s">
        <v>164</v>
      </c>
      <c r="N2357" s="4">
        <v>2</v>
      </c>
      <c r="O2357" s="5">
        <f t="shared" si="262"/>
        <v>25.08</v>
      </c>
      <c r="P2357" s="5">
        <v>7.6</v>
      </c>
      <c r="Q2357" s="5">
        <f t="shared" si="263"/>
        <v>30.69</v>
      </c>
      <c r="R2357" s="5">
        <v>9.3000000000000007</v>
      </c>
      <c r="S2357" s="5">
        <f t="shared" si="264"/>
        <v>30.69</v>
      </c>
      <c r="T2357" s="5">
        <v>9.3000000000000007</v>
      </c>
      <c r="U2357" s="8">
        <f t="shared" si="265"/>
        <v>27.884999999999994</v>
      </c>
      <c r="V2357" s="5">
        <f t="shared" si="266"/>
        <v>8.4499999999999993</v>
      </c>
      <c r="W2357" s="12">
        <v>27.875209999999999</v>
      </c>
      <c r="X2357" s="12">
        <v>-115.16757</v>
      </c>
      <c r="Y2357" s="4">
        <f t="shared" si="268"/>
        <v>57.2</v>
      </c>
      <c r="Z2357" s="4">
        <v>14</v>
      </c>
      <c r="AA2357" s="4">
        <v>8</v>
      </c>
      <c r="AB2357" s="4" t="s">
        <v>607</v>
      </c>
      <c r="AC2357" s="4">
        <v>1</v>
      </c>
      <c r="AD2357" s="4" t="s">
        <v>38</v>
      </c>
      <c r="AE2357" s="4">
        <v>240</v>
      </c>
      <c r="AF2357" s="4"/>
      <c r="AG2357" s="4"/>
    </row>
    <row r="2358" spans="1:33">
      <c r="A2358" s="4" t="s">
        <v>418</v>
      </c>
      <c r="B2358" s="4" t="s">
        <v>34</v>
      </c>
      <c r="C2358" s="28">
        <v>40032</v>
      </c>
      <c r="D2358" s="4">
        <v>2009</v>
      </c>
      <c r="E2358" s="33">
        <v>0.51736111111111105</v>
      </c>
      <c r="F2358" s="33">
        <v>0.52361111111111114</v>
      </c>
      <c r="G2358" s="33">
        <f t="shared" si="261"/>
        <v>6.2500000000000888E-3</v>
      </c>
      <c r="H2358" s="4">
        <v>2</v>
      </c>
      <c r="I2358" s="5">
        <v>3</v>
      </c>
      <c r="J2358" s="4">
        <v>15</v>
      </c>
      <c r="K2358" s="4">
        <v>15</v>
      </c>
      <c r="L2358" s="4" t="s">
        <v>163</v>
      </c>
      <c r="M2358" s="4" t="s">
        <v>164</v>
      </c>
      <c r="N2358" s="4">
        <v>2</v>
      </c>
      <c r="O2358" s="5">
        <f t="shared" si="262"/>
        <v>25.08</v>
      </c>
      <c r="P2358" s="5">
        <v>7.6</v>
      </c>
      <c r="Q2358" s="5">
        <f t="shared" si="263"/>
        <v>30.69</v>
      </c>
      <c r="R2358" s="5">
        <v>9.3000000000000007</v>
      </c>
      <c r="S2358" s="5">
        <f t="shared" si="264"/>
        <v>30.69</v>
      </c>
      <c r="T2358" s="5">
        <v>9.3000000000000007</v>
      </c>
      <c r="U2358" s="8">
        <f t="shared" si="265"/>
        <v>27.884999999999994</v>
      </c>
      <c r="V2358" s="5">
        <f t="shared" si="266"/>
        <v>8.4499999999999993</v>
      </c>
      <c r="W2358" s="12">
        <v>27.875209999999999</v>
      </c>
      <c r="X2358" s="12">
        <v>-115.16757</v>
      </c>
      <c r="Y2358" s="4">
        <f t="shared" si="268"/>
        <v>57.2</v>
      </c>
      <c r="Z2358" s="4">
        <v>14</v>
      </c>
      <c r="AA2358" s="4">
        <v>8</v>
      </c>
      <c r="AB2358" s="4" t="s">
        <v>611</v>
      </c>
      <c r="AC2358" s="4">
        <v>1</v>
      </c>
      <c r="AD2358" s="4" t="s">
        <v>38</v>
      </c>
      <c r="AE2358" s="4">
        <v>240</v>
      </c>
      <c r="AF2358" s="4"/>
      <c r="AG2358" s="4"/>
    </row>
    <row r="2359" spans="1:33">
      <c r="A2359" s="4" t="s">
        <v>419</v>
      </c>
      <c r="B2359" s="4" t="s">
        <v>223</v>
      </c>
      <c r="C2359" s="28">
        <v>40032</v>
      </c>
      <c r="D2359" s="4">
        <v>2009</v>
      </c>
      <c r="E2359" s="33">
        <v>0.51944444444444449</v>
      </c>
      <c r="F2359" s="33">
        <v>0.52569444444444446</v>
      </c>
      <c r="G2359" s="33">
        <f t="shared" si="261"/>
        <v>6.2499999999999778E-3</v>
      </c>
      <c r="H2359" s="4">
        <v>2</v>
      </c>
      <c r="I2359" s="5">
        <v>2</v>
      </c>
      <c r="J2359" s="5">
        <v>16</v>
      </c>
      <c r="K2359" s="4">
        <v>16</v>
      </c>
      <c r="L2359" s="4" t="s">
        <v>163</v>
      </c>
      <c r="M2359" s="4" t="s">
        <v>164</v>
      </c>
      <c r="N2359" s="4">
        <v>2</v>
      </c>
      <c r="O2359" s="5">
        <f t="shared" si="262"/>
        <v>25.08</v>
      </c>
      <c r="P2359" s="5">
        <v>7.6</v>
      </c>
      <c r="Q2359" s="5">
        <f t="shared" si="263"/>
        <v>26.729999999999997</v>
      </c>
      <c r="R2359" s="5">
        <v>8.1</v>
      </c>
      <c r="S2359" s="5">
        <f t="shared" si="264"/>
        <v>26.729999999999997</v>
      </c>
      <c r="T2359" s="5">
        <v>8.1</v>
      </c>
      <c r="U2359" s="8">
        <f t="shared" si="265"/>
        <v>25.904999999999998</v>
      </c>
      <c r="V2359" s="5">
        <f t="shared" si="266"/>
        <v>7.85</v>
      </c>
      <c r="W2359" s="12">
        <v>27.875209999999999</v>
      </c>
      <c r="X2359" s="12">
        <v>-115.16757</v>
      </c>
      <c r="Y2359" s="4">
        <f t="shared" si="268"/>
        <v>57.2</v>
      </c>
      <c r="Z2359" s="4">
        <v>14</v>
      </c>
      <c r="AA2359" s="4">
        <v>8</v>
      </c>
      <c r="AB2359" s="4" t="s">
        <v>604</v>
      </c>
      <c r="AC2359" s="4">
        <v>4</v>
      </c>
      <c r="AD2359" s="4" t="s">
        <v>38</v>
      </c>
      <c r="AE2359" s="4">
        <v>240</v>
      </c>
      <c r="AF2359" s="4"/>
      <c r="AG2359" s="4" t="s">
        <v>336</v>
      </c>
    </row>
    <row r="2360" spans="1:33">
      <c r="A2360" s="4" t="s">
        <v>419</v>
      </c>
      <c r="B2360" s="4" t="s">
        <v>223</v>
      </c>
      <c r="C2360" s="28">
        <v>40032</v>
      </c>
      <c r="D2360" s="4">
        <v>2009</v>
      </c>
      <c r="E2360" s="33">
        <v>0.51944444444444449</v>
      </c>
      <c r="F2360" s="33">
        <v>0.52569444444444446</v>
      </c>
      <c r="G2360" s="33">
        <f t="shared" si="261"/>
        <v>6.2499999999999778E-3</v>
      </c>
      <c r="H2360" s="4">
        <v>2</v>
      </c>
      <c r="I2360" s="5">
        <v>2</v>
      </c>
      <c r="J2360" s="5">
        <v>16</v>
      </c>
      <c r="K2360" s="4">
        <v>16</v>
      </c>
      <c r="L2360" s="4" t="s">
        <v>163</v>
      </c>
      <c r="M2360" s="4" t="s">
        <v>164</v>
      </c>
      <c r="N2360" s="4">
        <v>2</v>
      </c>
      <c r="O2360" s="5">
        <f t="shared" si="262"/>
        <v>25.08</v>
      </c>
      <c r="P2360" s="5">
        <v>7.6</v>
      </c>
      <c r="Q2360" s="5">
        <f t="shared" si="263"/>
        <v>26.729999999999997</v>
      </c>
      <c r="R2360" s="5">
        <v>8.1</v>
      </c>
      <c r="S2360" s="5">
        <f t="shared" si="264"/>
        <v>26.729999999999997</v>
      </c>
      <c r="T2360" s="5">
        <v>8.1</v>
      </c>
      <c r="U2360" s="8">
        <f t="shared" si="265"/>
        <v>25.904999999999998</v>
      </c>
      <c r="V2360" s="5">
        <f t="shared" si="266"/>
        <v>7.85</v>
      </c>
      <c r="W2360" s="12">
        <v>27.875209999999999</v>
      </c>
      <c r="X2360" s="12">
        <v>-115.16757</v>
      </c>
      <c r="Y2360" s="4">
        <f t="shared" si="268"/>
        <v>57.2</v>
      </c>
      <c r="Z2360" s="4">
        <v>14</v>
      </c>
      <c r="AA2360" s="4">
        <v>8</v>
      </c>
      <c r="AB2360" s="4" t="s">
        <v>605</v>
      </c>
      <c r="AC2360" s="4">
        <v>1</v>
      </c>
      <c r="AD2360" s="4" t="s">
        <v>38</v>
      </c>
      <c r="AE2360" s="4">
        <v>240</v>
      </c>
      <c r="AF2360" s="4"/>
      <c r="AG2360" s="4" t="s">
        <v>336</v>
      </c>
    </row>
    <row r="2361" spans="1:33">
      <c r="A2361" s="4" t="s">
        <v>419</v>
      </c>
      <c r="B2361" s="4" t="s">
        <v>223</v>
      </c>
      <c r="C2361" s="28">
        <v>40032</v>
      </c>
      <c r="D2361" s="4">
        <v>2009</v>
      </c>
      <c r="E2361" s="33">
        <v>0.51944444444444449</v>
      </c>
      <c r="F2361" s="33">
        <v>0.52569444444444446</v>
      </c>
      <c r="G2361" s="33">
        <f t="shared" si="261"/>
        <v>6.2499999999999778E-3</v>
      </c>
      <c r="H2361" s="4">
        <v>2</v>
      </c>
      <c r="I2361" s="5">
        <v>2</v>
      </c>
      <c r="J2361" s="5">
        <v>16</v>
      </c>
      <c r="K2361" s="4">
        <v>16</v>
      </c>
      <c r="L2361" s="4" t="s">
        <v>163</v>
      </c>
      <c r="M2361" s="4" t="s">
        <v>164</v>
      </c>
      <c r="N2361" s="4">
        <v>2</v>
      </c>
      <c r="O2361" s="5">
        <f t="shared" si="262"/>
        <v>25.08</v>
      </c>
      <c r="P2361" s="5">
        <v>7.6</v>
      </c>
      <c r="Q2361" s="5">
        <f t="shared" si="263"/>
        <v>26.729999999999997</v>
      </c>
      <c r="R2361" s="5">
        <v>8.1</v>
      </c>
      <c r="S2361" s="5">
        <f t="shared" si="264"/>
        <v>26.729999999999997</v>
      </c>
      <c r="T2361" s="5">
        <v>8.1</v>
      </c>
      <c r="U2361" s="8">
        <f t="shared" si="265"/>
        <v>25.904999999999998</v>
      </c>
      <c r="V2361" s="5">
        <f t="shared" si="266"/>
        <v>7.85</v>
      </c>
      <c r="W2361" s="12">
        <v>27.875209999999999</v>
      </c>
      <c r="X2361" s="12">
        <v>-115.16757</v>
      </c>
      <c r="Y2361" s="4">
        <f t="shared" si="268"/>
        <v>57.2</v>
      </c>
      <c r="Z2361" s="4">
        <v>14</v>
      </c>
      <c r="AA2361" s="4">
        <v>8</v>
      </c>
      <c r="AB2361" s="4" t="s">
        <v>615</v>
      </c>
      <c r="AC2361" s="4">
        <v>2</v>
      </c>
      <c r="AD2361" s="4" t="s">
        <v>38</v>
      </c>
      <c r="AE2361" s="4">
        <v>240</v>
      </c>
      <c r="AF2361" s="4"/>
      <c r="AG2361" s="4"/>
    </row>
    <row r="2362" spans="1:33">
      <c r="A2362" s="4" t="s">
        <v>419</v>
      </c>
      <c r="B2362" s="4" t="s">
        <v>223</v>
      </c>
      <c r="C2362" s="28">
        <v>40032</v>
      </c>
      <c r="D2362" s="4">
        <v>2009</v>
      </c>
      <c r="E2362" s="33">
        <v>0.51944444444444449</v>
      </c>
      <c r="F2362" s="33">
        <v>0.52569444444444446</v>
      </c>
      <c r="G2362" s="33">
        <f t="shared" si="261"/>
        <v>6.2499999999999778E-3</v>
      </c>
      <c r="H2362" s="4">
        <v>2</v>
      </c>
      <c r="I2362" s="5">
        <v>2</v>
      </c>
      <c r="J2362" s="5">
        <v>16</v>
      </c>
      <c r="K2362" s="4">
        <v>16</v>
      </c>
      <c r="L2362" s="4" t="s">
        <v>163</v>
      </c>
      <c r="M2362" s="4" t="s">
        <v>164</v>
      </c>
      <c r="N2362" s="4">
        <v>2</v>
      </c>
      <c r="O2362" s="5">
        <f t="shared" si="262"/>
        <v>25.08</v>
      </c>
      <c r="P2362" s="5">
        <v>7.6</v>
      </c>
      <c r="Q2362" s="5">
        <f t="shared" si="263"/>
        <v>26.729999999999997</v>
      </c>
      <c r="R2362" s="5">
        <v>8.1</v>
      </c>
      <c r="S2362" s="5">
        <f t="shared" si="264"/>
        <v>26.729999999999997</v>
      </c>
      <c r="T2362" s="5">
        <v>8.1</v>
      </c>
      <c r="U2362" s="8">
        <f t="shared" si="265"/>
        <v>25.904999999999998</v>
      </c>
      <c r="V2362" s="5">
        <f t="shared" si="266"/>
        <v>7.85</v>
      </c>
      <c r="W2362" s="12">
        <v>27.875209999999999</v>
      </c>
      <c r="X2362" s="12">
        <v>-115.16757</v>
      </c>
      <c r="Y2362" s="4">
        <f t="shared" si="268"/>
        <v>57.2</v>
      </c>
      <c r="Z2362" s="4">
        <v>14</v>
      </c>
      <c r="AA2362" s="4">
        <v>8</v>
      </c>
      <c r="AB2362" s="9" t="s">
        <v>753</v>
      </c>
      <c r="AC2362" s="4">
        <v>2</v>
      </c>
      <c r="AD2362" s="4" t="s">
        <v>38</v>
      </c>
      <c r="AE2362" s="4">
        <v>240</v>
      </c>
      <c r="AF2362" s="4"/>
      <c r="AG2362" s="4"/>
    </row>
    <row r="2363" spans="1:33">
      <c r="A2363" s="4" t="s">
        <v>419</v>
      </c>
      <c r="B2363" s="4" t="s">
        <v>223</v>
      </c>
      <c r="C2363" s="28">
        <v>40032</v>
      </c>
      <c r="D2363" s="4">
        <v>2009</v>
      </c>
      <c r="E2363" s="33">
        <v>0.51944444444444449</v>
      </c>
      <c r="F2363" s="33">
        <v>0.52569444444444446</v>
      </c>
      <c r="G2363" s="33">
        <f t="shared" si="261"/>
        <v>6.2499999999999778E-3</v>
      </c>
      <c r="H2363" s="4">
        <v>2</v>
      </c>
      <c r="I2363" s="5">
        <v>2</v>
      </c>
      <c r="J2363" s="5">
        <v>16</v>
      </c>
      <c r="K2363" s="4">
        <v>16</v>
      </c>
      <c r="L2363" s="4" t="s">
        <v>163</v>
      </c>
      <c r="M2363" s="4" t="s">
        <v>164</v>
      </c>
      <c r="N2363" s="4">
        <v>2</v>
      </c>
      <c r="O2363" s="5">
        <f t="shared" si="262"/>
        <v>25.08</v>
      </c>
      <c r="P2363" s="5">
        <v>7.6</v>
      </c>
      <c r="Q2363" s="5">
        <f t="shared" si="263"/>
        <v>26.729999999999997</v>
      </c>
      <c r="R2363" s="5">
        <v>8.1</v>
      </c>
      <c r="S2363" s="5">
        <f t="shared" si="264"/>
        <v>26.729999999999997</v>
      </c>
      <c r="T2363" s="5">
        <v>8.1</v>
      </c>
      <c r="U2363" s="8">
        <f t="shared" si="265"/>
        <v>25.904999999999998</v>
      </c>
      <c r="V2363" s="5">
        <f t="shared" si="266"/>
        <v>7.85</v>
      </c>
      <c r="W2363" s="12">
        <v>27.875209999999999</v>
      </c>
      <c r="X2363" s="12">
        <v>-115.16757</v>
      </c>
      <c r="Y2363" s="4">
        <f t="shared" si="268"/>
        <v>57.2</v>
      </c>
      <c r="Z2363" s="4">
        <v>14</v>
      </c>
      <c r="AA2363" s="4">
        <v>8</v>
      </c>
      <c r="AB2363" s="4" t="s">
        <v>619</v>
      </c>
      <c r="AC2363" s="4">
        <v>1</v>
      </c>
      <c r="AD2363" s="4" t="s">
        <v>38</v>
      </c>
      <c r="AE2363" s="4">
        <v>240</v>
      </c>
      <c r="AF2363" s="4"/>
      <c r="AG2363" s="4"/>
    </row>
    <row r="2364" spans="1:33">
      <c r="A2364" s="4" t="s">
        <v>419</v>
      </c>
      <c r="B2364" s="4" t="s">
        <v>223</v>
      </c>
      <c r="C2364" s="28">
        <v>40032</v>
      </c>
      <c r="D2364" s="4">
        <v>2009</v>
      </c>
      <c r="E2364" s="33">
        <v>0.51944444444444449</v>
      </c>
      <c r="F2364" s="33">
        <v>0.52569444444444446</v>
      </c>
      <c r="G2364" s="33">
        <f t="shared" si="261"/>
        <v>6.2499999999999778E-3</v>
      </c>
      <c r="H2364" s="4">
        <v>2</v>
      </c>
      <c r="I2364" s="5">
        <v>2</v>
      </c>
      <c r="J2364" s="5">
        <v>16</v>
      </c>
      <c r="K2364" s="4">
        <v>16</v>
      </c>
      <c r="L2364" s="4" t="s">
        <v>163</v>
      </c>
      <c r="M2364" s="4" t="s">
        <v>164</v>
      </c>
      <c r="N2364" s="4">
        <v>2</v>
      </c>
      <c r="O2364" s="5">
        <f t="shared" si="262"/>
        <v>25.08</v>
      </c>
      <c r="P2364" s="5">
        <v>7.6</v>
      </c>
      <c r="Q2364" s="5">
        <f t="shared" si="263"/>
        <v>26.729999999999997</v>
      </c>
      <c r="R2364" s="5">
        <v>8.1</v>
      </c>
      <c r="S2364" s="5">
        <f t="shared" si="264"/>
        <v>26.729999999999997</v>
      </c>
      <c r="T2364" s="5">
        <v>8.1</v>
      </c>
      <c r="U2364" s="8">
        <f t="shared" si="265"/>
        <v>25.904999999999998</v>
      </c>
      <c r="V2364" s="5">
        <f t="shared" si="266"/>
        <v>7.85</v>
      </c>
      <c r="W2364" s="12">
        <v>27.875209999999999</v>
      </c>
      <c r="X2364" s="12">
        <v>-115.16757</v>
      </c>
      <c r="Y2364" s="4">
        <f t="shared" si="268"/>
        <v>57.2</v>
      </c>
      <c r="Z2364" s="4">
        <v>14</v>
      </c>
      <c r="AA2364" s="4">
        <v>8</v>
      </c>
      <c r="AB2364" s="4" t="s">
        <v>614</v>
      </c>
      <c r="AC2364" s="4">
        <v>2</v>
      </c>
      <c r="AD2364" s="4" t="s">
        <v>38</v>
      </c>
      <c r="AE2364" s="4">
        <v>240</v>
      </c>
      <c r="AF2364" s="4"/>
      <c r="AG2364" s="4"/>
    </row>
    <row r="2365" spans="1:33">
      <c r="A2365" s="4" t="s">
        <v>419</v>
      </c>
      <c r="B2365" s="4" t="s">
        <v>223</v>
      </c>
      <c r="C2365" s="28">
        <v>40032</v>
      </c>
      <c r="D2365" s="4">
        <v>2009</v>
      </c>
      <c r="E2365" s="33">
        <v>0.51944444444444449</v>
      </c>
      <c r="F2365" s="33">
        <v>0.52569444444444446</v>
      </c>
      <c r="G2365" s="33">
        <f t="shared" si="261"/>
        <v>6.2499999999999778E-3</v>
      </c>
      <c r="H2365" s="4">
        <v>2</v>
      </c>
      <c r="I2365" s="5">
        <v>2</v>
      </c>
      <c r="J2365" s="5">
        <v>16</v>
      </c>
      <c r="K2365" s="4">
        <v>16</v>
      </c>
      <c r="L2365" s="4" t="s">
        <v>163</v>
      </c>
      <c r="M2365" s="4" t="s">
        <v>164</v>
      </c>
      <c r="N2365" s="4">
        <v>2</v>
      </c>
      <c r="O2365" s="5">
        <f t="shared" si="262"/>
        <v>25.08</v>
      </c>
      <c r="P2365" s="5">
        <v>7.6</v>
      </c>
      <c r="Q2365" s="5">
        <f t="shared" si="263"/>
        <v>26.729999999999997</v>
      </c>
      <c r="R2365" s="5">
        <v>8.1</v>
      </c>
      <c r="S2365" s="5">
        <f t="shared" si="264"/>
        <v>26.729999999999997</v>
      </c>
      <c r="T2365" s="5">
        <v>8.1</v>
      </c>
      <c r="U2365" s="8">
        <f t="shared" si="265"/>
        <v>25.904999999999998</v>
      </c>
      <c r="V2365" s="5">
        <f t="shared" si="266"/>
        <v>7.85</v>
      </c>
      <c r="W2365" s="12">
        <v>27.875209999999999</v>
      </c>
      <c r="X2365" s="12">
        <v>-115.16757</v>
      </c>
      <c r="Y2365" s="4">
        <f t="shared" si="268"/>
        <v>57.2</v>
      </c>
      <c r="Z2365" s="4">
        <v>14</v>
      </c>
      <c r="AA2365" s="4">
        <v>8</v>
      </c>
      <c r="AB2365" s="4" t="s">
        <v>613</v>
      </c>
      <c r="AC2365" s="4">
        <v>35</v>
      </c>
      <c r="AD2365" s="4" t="s">
        <v>38</v>
      </c>
      <c r="AE2365" s="4">
        <v>240</v>
      </c>
      <c r="AF2365" s="4"/>
      <c r="AG2365" s="4"/>
    </row>
    <row r="2366" spans="1:33">
      <c r="A2366" s="4" t="s">
        <v>419</v>
      </c>
      <c r="B2366" s="4" t="s">
        <v>223</v>
      </c>
      <c r="C2366" s="28">
        <v>40032</v>
      </c>
      <c r="D2366" s="4">
        <v>2009</v>
      </c>
      <c r="E2366" s="33">
        <v>0.51944444444444449</v>
      </c>
      <c r="F2366" s="33">
        <v>0.52569444444444446</v>
      </c>
      <c r="G2366" s="33">
        <f t="shared" si="261"/>
        <v>6.2499999999999778E-3</v>
      </c>
      <c r="H2366" s="4">
        <v>2</v>
      </c>
      <c r="I2366" s="5">
        <v>2</v>
      </c>
      <c r="J2366" s="5">
        <v>16</v>
      </c>
      <c r="K2366" s="4">
        <v>16</v>
      </c>
      <c r="L2366" s="4" t="s">
        <v>163</v>
      </c>
      <c r="M2366" s="4" t="s">
        <v>164</v>
      </c>
      <c r="N2366" s="4">
        <v>2</v>
      </c>
      <c r="O2366" s="5">
        <f t="shared" si="262"/>
        <v>25.08</v>
      </c>
      <c r="P2366" s="5">
        <v>7.6</v>
      </c>
      <c r="Q2366" s="5">
        <f t="shared" si="263"/>
        <v>26.729999999999997</v>
      </c>
      <c r="R2366" s="5">
        <v>8.1</v>
      </c>
      <c r="S2366" s="5">
        <f t="shared" si="264"/>
        <v>26.729999999999997</v>
      </c>
      <c r="T2366" s="5">
        <v>8.1</v>
      </c>
      <c r="U2366" s="8">
        <f t="shared" si="265"/>
        <v>25.904999999999998</v>
      </c>
      <c r="V2366" s="5">
        <f t="shared" si="266"/>
        <v>7.85</v>
      </c>
      <c r="W2366" s="12">
        <v>27.875209999999999</v>
      </c>
      <c r="X2366" s="12">
        <v>-115.16757</v>
      </c>
      <c r="Y2366" s="4">
        <f t="shared" si="268"/>
        <v>57.2</v>
      </c>
      <c r="Z2366" s="4">
        <v>14</v>
      </c>
      <c r="AA2366" s="4">
        <v>8</v>
      </c>
      <c r="AB2366" s="4" t="s">
        <v>609</v>
      </c>
      <c r="AC2366" s="4">
        <v>3</v>
      </c>
      <c r="AD2366" s="4" t="s">
        <v>38</v>
      </c>
      <c r="AE2366" s="4">
        <v>240</v>
      </c>
      <c r="AF2366" s="4"/>
      <c r="AG2366" s="4"/>
    </row>
    <row r="2367" spans="1:33">
      <c r="A2367" s="4" t="s">
        <v>419</v>
      </c>
      <c r="B2367" s="4" t="s">
        <v>223</v>
      </c>
      <c r="C2367" s="28">
        <v>40032</v>
      </c>
      <c r="D2367" s="4">
        <v>2009</v>
      </c>
      <c r="E2367" s="33">
        <v>0.51944444444444449</v>
      </c>
      <c r="F2367" s="33">
        <v>0.52569444444444446</v>
      </c>
      <c r="G2367" s="33">
        <f t="shared" si="261"/>
        <v>6.2499999999999778E-3</v>
      </c>
      <c r="H2367" s="4">
        <v>2</v>
      </c>
      <c r="I2367" s="5">
        <v>2</v>
      </c>
      <c r="J2367" s="5">
        <v>16</v>
      </c>
      <c r="K2367" s="4">
        <v>16</v>
      </c>
      <c r="L2367" s="4" t="s">
        <v>163</v>
      </c>
      <c r="M2367" s="4" t="s">
        <v>164</v>
      </c>
      <c r="N2367" s="4">
        <v>2</v>
      </c>
      <c r="O2367" s="5">
        <f t="shared" si="262"/>
        <v>25.08</v>
      </c>
      <c r="P2367" s="5">
        <v>7.6</v>
      </c>
      <c r="Q2367" s="5">
        <f t="shared" si="263"/>
        <v>26.729999999999997</v>
      </c>
      <c r="R2367" s="5">
        <v>8.1</v>
      </c>
      <c r="S2367" s="5">
        <f t="shared" si="264"/>
        <v>26.729999999999997</v>
      </c>
      <c r="T2367" s="5">
        <v>8.1</v>
      </c>
      <c r="U2367" s="8">
        <f t="shared" si="265"/>
        <v>25.904999999999998</v>
      </c>
      <c r="V2367" s="5">
        <f t="shared" si="266"/>
        <v>7.85</v>
      </c>
      <c r="W2367" s="12">
        <v>27.875209999999999</v>
      </c>
      <c r="X2367" s="12">
        <v>-115.16757</v>
      </c>
      <c r="Y2367" s="4">
        <f t="shared" si="268"/>
        <v>57.2</v>
      </c>
      <c r="Z2367" s="4">
        <v>14</v>
      </c>
      <c r="AA2367" s="4">
        <v>8</v>
      </c>
      <c r="AB2367" s="4" t="s">
        <v>606</v>
      </c>
      <c r="AC2367" s="4">
        <v>7</v>
      </c>
      <c r="AD2367" s="4" t="s">
        <v>38</v>
      </c>
      <c r="AE2367" s="4">
        <v>240</v>
      </c>
      <c r="AF2367" s="4"/>
      <c r="AG2367" s="4"/>
    </row>
    <row r="2368" spans="1:33">
      <c r="A2368" s="4" t="s">
        <v>419</v>
      </c>
      <c r="B2368" s="4" t="s">
        <v>223</v>
      </c>
      <c r="C2368" s="28">
        <v>40032</v>
      </c>
      <c r="D2368" s="4">
        <v>2009</v>
      </c>
      <c r="E2368" s="33">
        <v>0.51944444444444449</v>
      </c>
      <c r="F2368" s="33">
        <v>0.52569444444444446</v>
      </c>
      <c r="G2368" s="33">
        <f t="shared" si="261"/>
        <v>6.2499999999999778E-3</v>
      </c>
      <c r="H2368" s="4">
        <v>2</v>
      </c>
      <c r="I2368" s="5">
        <v>2</v>
      </c>
      <c r="J2368" s="5">
        <v>16</v>
      </c>
      <c r="K2368" s="4">
        <v>16</v>
      </c>
      <c r="L2368" s="4" t="s">
        <v>163</v>
      </c>
      <c r="M2368" s="4" t="s">
        <v>164</v>
      </c>
      <c r="N2368" s="4">
        <v>2</v>
      </c>
      <c r="O2368" s="5">
        <f t="shared" si="262"/>
        <v>25.08</v>
      </c>
      <c r="P2368" s="5">
        <v>7.6</v>
      </c>
      <c r="Q2368" s="5">
        <f t="shared" si="263"/>
        <v>26.729999999999997</v>
      </c>
      <c r="R2368" s="5">
        <v>8.1</v>
      </c>
      <c r="S2368" s="5">
        <f t="shared" si="264"/>
        <v>26.729999999999997</v>
      </c>
      <c r="T2368" s="5">
        <v>8.1</v>
      </c>
      <c r="U2368" s="8">
        <f t="shared" si="265"/>
        <v>25.904999999999998</v>
      </c>
      <c r="V2368" s="5">
        <f t="shared" si="266"/>
        <v>7.85</v>
      </c>
      <c r="W2368" s="12">
        <v>27.875209999999999</v>
      </c>
      <c r="X2368" s="12">
        <v>-115.16757</v>
      </c>
      <c r="Y2368" s="4">
        <f t="shared" si="268"/>
        <v>57.2</v>
      </c>
      <c r="Z2368" s="4">
        <v>14</v>
      </c>
      <c r="AA2368" s="4">
        <v>8</v>
      </c>
      <c r="AB2368" s="4" t="s">
        <v>607</v>
      </c>
      <c r="AC2368" s="4">
        <v>3</v>
      </c>
      <c r="AD2368" s="4" t="s">
        <v>38</v>
      </c>
      <c r="AE2368" s="4">
        <v>240</v>
      </c>
      <c r="AF2368" s="4"/>
      <c r="AG2368" s="4"/>
    </row>
    <row r="2369" spans="1:33">
      <c r="A2369" s="4" t="s">
        <v>420</v>
      </c>
      <c r="B2369" s="4" t="s">
        <v>226</v>
      </c>
      <c r="C2369" s="28">
        <v>40032</v>
      </c>
      <c r="D2369" s="4">
        <v>2009</v>
      </c>
      <c r="E2369" s="33">
        <v>0.5180555555555556</v>
      </c>
      <c r="F2369" s="33">
        <v>0.52152777777777781</v>
      </c>
      <c r="G2369" s="33">
        <f t="shared" si="261"/>
        <v>3.4722222222222099E-3</v>
      </c>
      <c r="H2369" s="4">
        <v>2</v>
      </c>
      <c r="I2369" s="5">
        <v>2</v>
      </c>
      <c r="J2369" s="4">
        <v>17</v>
      </c>
      <c r="K2369" s="4">
        <v>17</v>
      </c>
      <c r="L2369" s="4" t="s">
        <v>163</v>
      </c>
      <c r="M2369" s="4" t="s">
        <v>164</v>
      </c>
      <c r="N2369" s="4">
        <v>2</v>
      </c>
      <c r="O2369" s="5">
        <f t="shared" si="262"/>
        <v>37.949999999999996</v>
      </c>
      <c r="P2369" s="5">
        <v>11.5</v>
      </c>
      <c r="Q2369" s="5">
        <f t="shared" si="263"/>
        <v>36.629999999999995</v>
      </c>
      <c r="R2369" s="5">
        <v>11.1</v>
      </c>
      <c r="S2369" s="5">
        <f t="shared" si="264"/>
        <v>37.949999999999996</v>
      </c>
      <c r="T2369" s="5">
        <v>11.5</v>
      </c>
      <c r="U2369" s="8">
        <f t="shared" si="265"/>
        <v>37.29</v>
      </c>
      <c r="V2369" s="5">
        <f t="shared" si="266"/>
        <v>11.3</v>
      </c>
      <c r="W2369" s="12">
        <v>27.872509999999998</v>
      </c>
      <c r="X2369" s="12">
        <v>-115.16757</v>
      </c>
      <c r="Y2369" s="4">
        <f t="shared" si="268"/>
        <v>55.400000000000006</v>
      </c>
      <c r="Z2369" s="4">
        <v>13</v>
      </c>
      <c r="AA2369" s="4">
        <v>10</v>
      </c>
      <c r="AB2369" s="4" t="s">
        <v>613</v>
      </c>
      <c r="AC2369" s="4">
        <v>22</v>
      </c>
      <c r="AD2369" s="4" t="s">
        <v>38</v>
      </c>
      <c r="AE2369" s="4">
        <v>30</v>
      </c>
      <c r="AF2369" s="4"/>
      <c r="AG2369" s="4"/>
    </row>
    <row r="2370" spans="1:33">
      <c r="A2370" s="4" t="s">
        <v>420</v>
      </c>
      <c r="B2370" s="4" t="s">
        <v>226</v>
      </c>
      <c r="C2370" s="28">
        <v>40032</v>
      </c>
      <c r="D2370" s="4">
        <v>2009</v>
      </c>
      <c r="E2370" s="33">
        <v>0.5180555555555556</v>
      </c>
      <c r="F2370" s="33">
        <v>0.52152777777777781</v>
      </c>
      <c r="G2370" s="33">
        <f t="shared" ref="G2370:G2433" si="269">F2370-E2370</f>
        <v>3.4722222222222099E-3</v>
      </c>
      <c r="H2370" s="4">
        <v>2</v>
      </c>
      <c r="I2370" s="5">
        <v>2</v>
      </c>
      <c r="J2370" s="4">
        <v>17</v>
      </c>
      <c r="K2370" s="4">
        <v>17</v>
      </c>
      <c r="L2370" s="4" t="s">
        <v>163</v>
      </c>
      <c r="M2370" s="4" t="s">
        <v>164</v>
      </c>
      <c r="N2370" s="4">
        <v>2</v>
      </c>
      <c r="O2370" s="5">
        <f t="shared" ref="O2370:O2433" si="270">3.3*P2370</f>
        <v>37.949999999999996</v>
      </c>
      <c r="P2370" s="5">
        <v>11.5</v>
      </c>
      <c r="Q2370" s="5">
        <f t="shared" ref="Q2370:Q2433" si="271">3.3*R2370</f>
        <v>36.629999999999995</v>
      </c>
      <c r="R2370" s="5">
        <v>11.1</v>
      </c>
      <c r="S2370" s="5">
        <f t="shared" ref="S2370:S2433" si="272">3.3*T2370</f>
        <v>37.949999999999996</v>
      </c>
      <c r="T2370" s="5">
        <v>11.5</v>
      </c>
      <c r="U2370" s="8">
        <f t="shared" si="265"/>
        <v>37.29</v>
      </c>
      <c r="V2370" s="5">
        <f t="shared" si="266"/>
        <v>11.3</v>
      </c>
      <c r="W2370" s="12">
        <v>27.872509999999998</v>
      </c>
      <c r="X2370" s="12">
        <v>-115.16757</v>
      </c>
      <c r="Y2370" s="4">
        <f t="shared" si="268"/>
        <v>55.400000000000006</v>
      </c>
      <c r="Z2370" s="4">
        <v>13</v>
      </c>
      <c r="AA2370" s="4">
        <v>10</v>
      </c>
      <c r="AB2370" s="4" t="s">
        <v>609</v>
      </c>
      <c r="AC2370" s="4">
        <v>2</v>
      </c>
      <c r="AD2370" s="4" t="s">
        <v>38</v>
      </c>
      <c r="AE2370" s="4">
        <v>30</v>
      </c>
      <c r="AF2370" s="4"/>
      <c r="AG2370" s="4"/>
    </row>
    <row r="2371" spans="1:33">
      <c r="A2371" s="4" t="s">
        <v>420</v>
      </c>
      <c r="B2371" s="4" t="s">
        <v>226</v>
      </c>
      <c r="C2371" s="28">
        <v>40032</v>
      </c>
      <c r="D2371" s="4">
        <v>2009</v>
      </c>
      <c r="E2371" s="33">
        <v>0.5180555555555556</v>
      </c>
      <c r="F2371" s="33">
        <v>0.52152777777777781</v>
      </c>
      <c r="G2371" s="33">
        <f t="shared" si="269"/>
        <v>3.4722222222222099E-3</v>
      </c>
      <c r="H2371" s="4">
        <v>2</v>
      </c>
      <c r="I2371" s="5">
        <v>2</v>
      </c>
      <c r="J2371" s="4">
        <v>17</v>
      </c>
      <c r="K2371" s="4">
        <v>17</v>
      </c>
      <c r="L2371" s="4" t="s">
        <v>163</v>
      </c>
      <c r="M2371" s="4" t="s">
        <v>164</v>
      </c>
      <c r="N2371" s="4">
        <v>2</v>
      </c>
      <c r="O2371" s="5">
        <f t="shared" si="270"/>
        <v>37.949999999999996</v>
      </c>
      <c r="P2371" s="5">
        <v>11.5</v>
      </c>
      <c r="Q2371" s="5">
        <f t="shared" si="271"/>
        <v>36.629999999999995</v>
      </c>
      <c r="R2371" s="5">
        <v>11.1</v>
      </c>
      <c r="S2371" s="5">
        <f t="shared" si="272"/>
        <v>37.949999999999996</v>
      </c>
      <c r="T2371" s="5">
        <v>11.5</v>
      </c>
      <c r="U2371" s="8">
        <f t="shared" ref="U2371:U2434" si="273">V2371*3.3</f>
        <v>37.29</v>
      </c>
      <c r="V2371" s="5">
        <f t="shared" ref="V2371:V2434" si="274">(R2371+P2371)/2</f>
        <v>11.3</v>
      </c>
      <c r="W2371" s="12">
        <v>27.872509999999998</v>
      </c>
      <c r="X2371" s="12">
        <v>-115.16757</v>
      </c>
      <c r="Y2371" s="4">
        <f t="shared" si="268"/>
        <v>55.400000000000006</v>
      </c>
      <c r="Z2371" s="4">
        <v>13</v>
      </c>
      <c r="AA2371" s="4">
        <v>10</v>
      </c>
      <c r="AB2371" s="4" t="s">
        <v>606</v>
      </c>
      <c r="AC2371" s="4">
        <v>11</v>
      </c>
      <c r="AD2371" s="4" t="s">
        <v>38</v>
      </c>
      <c r="AE2371" s="4">
        <v>30</v>
      </c>
      <c r="AF2371" s="4"/>
      <c r="AG2371" s="4"/>
    </row>
    <row r="2372" spans="1:33">
      <c r="A2372" s="4" t="s">
        <v>420</v>
      </c>
      <c r="B2372" s="4" t="s">
        <v>226</v>
      </c>
      <c r="C2372" s="28">
        <v>40032</v>
      </c>
      <c r="D2372" s="4">
        <v>2009</v>
      </c>
      <c r="E2372" s="33">
        <v>0.5180555555555556</v>
      </c>
      <c r="F2372" s="33">
        <v>0.52152777777777781</v>
      </c>
      <c r="G2372" s="33">
        <f t="shared" si="269"/>
        <v>3.4722222222222099E-3</v>
      </c>
      <c r="H2372" s="4">
        <v>2</v>
      </c>
      <c r="I2372" s="5">
        <v>2</v>
      </c>
      <c r="J2372" s="4">
        <v>17</v>
      </c>
      <c r="K2372" s="4">
        <v>17</v>
      </c>
      <c r="L2372" s="4" t="s">
        <v>163</v>
      </c>
      <c r="M2372" s="4" t="s">
        <v>164</v>
      </c>
      <c r="N2372" s="4">
        <v>2</v>
      </c>
      <c r="O2372" s="5">
        <f t="shared" si="270"/>
        <v>37.949999999999996</v>
      </c>
      <c r="P2372" s="5">
        <v>11.5</v>
      </c>
      <c r="Q2372" s="5">
        <f t="shared" si="271"/>
        <v>36.629999999999995</v>
      </c>
      <c r="R2372" s="5">
        <v>11.1</v>
      </c>
      <c r="S2372" s="5">
        <f t="shared" si="272"/>
        <v>37.949999999999996</v>
      </c>
      <c r="T2372" s="5">
        <v>11.5</v>
      </c>
      <c r="U2372" s="8">
        <f t="shared" si="273"/>
        <v>37.29</v>
      </c>
      <c r="V2372" s="5">
        <f t="shared" si="274"/>
        <v>11.3</v>
      </c>
      <c r="W2372" s="12">
        <v>27.872509999999998</v>
      </c>
      <c r="X2372" s="12">
        <v>-115.16757</v>
      </c>
      <c r="Y2372" s="4">
        <f t="shared" si="268"/>
        <v>55.400000000000006</v>
      </c>
      <c r="Z2372" s="4">
        <v>13</v>
      </c>
      <c r="AA2372" s="4">
        <v>10</v>
      </c>
      <c r="AB2372" s="4" t="s">
        <v>607</v>
      </c>
      <c r="AC2372" s="4">
        <v>7</v>
      </c>
      <c r="AD2372" s="4" t="s">
        <v>38</v>
      </c>
      <c r="AE2372" s="4">
        <v>30</v>
      </c>
      <c r="AF2372" s="4"/>
      <c r="AG2372" s="4"/>
    </row>
    <row r="2373" spans="1:33">
      <c r="A2373" s="4" t="s">
        <v>421</v>
      </c>
      <c r="B2373" s="4" t="s">
        <v>238</v>
      </c>
      <c r="C2373" s="28">
        <v>40032</v>
      </c>
      <c r="D2373" s="4">
        <v>2009</v>
      </c>
      <c r="E2373" s="33">
        <v>0.51527777777777783</v>
      </c>
      <c r="F2373" s="33">
        <v>0.52083333333333337</v>
      </c>
      <c r="G2373" s="33">
        <f t="shared" si="269"/>
        <v>5.5555555555555358E-3</v>
      </c>
      <c r="H2373" s="4">
        <v>2</v>
      </c>
      <c r="I2373" s="5">
        <v>3</v>
      </c>
      <c r="J2373" s="4">
        <v>18</v>
      </c>
      <c r="K2373" s="4">
        <v>18</v>
      </c>
      <c r="L2373" s="4" t="s">
        <v>163</v>
      </c>
      <c r="M2373" s="4" t="s">
        <v>164</v>
      </c>
      <c r="N2373" s="4">
        <v>2</v>
      </c>
      <c r="O2373" s="5">
        <f t="shared" si="270"/>
        <v>34.65</v>
      </c>
      <c r="P2373" s="5">
        <v>10.5</v>
      </c>
      <c r="Q2373" s="5">
        <f t="shared" si="271"/>
        <v>37.949999999999996</v>
      </c>
      <c r="R2373" s="5">
        <v>11.5</v>
      </c>
      <c r="S2373" s="5">
        <f t="shared" si="272"/>
        <v>37.949999999999996</v>
      </c>
      <c r="T2373" s="5">
        <v>11.5</v>
      </c>
      <c r="U2373" s="8">
        <f t="shared" si="273"/>
        <v>36.299999999999997</v>
      </c>
      <c r="V2373" s="5">
        <f t="shared" si="274"/>
        <v>11</v>
      </c>
      <c r="W2373" s="12">
        <v>27.875209999999999</v>
      </c>
      <c r="X2373" s="12">
        <v>-115.16757</v>
      </c>
      <c r="Y2373" s="4">
        <f t="shared" si="268"/>
        <v>55.400000000000006</v>
      </c>
      <c r="Z2373" s="4">
        <v>13</v>
      </c>
      <c r="AA2373" s="4">
        <v>7</v>
      </c>
      <c r="AB2373" s="4" t="s">
        <v>604</v>
      </c>
      <c r="AC2373" s="4">
        <v>1</v>
      </c>
      <c r="AD2373" s="4" t="s">
        <v>38</v>
      </c>
      <c r="AE2373" s="4">
        <v>120</v>
      </c>
      <c r="AF2373" s="4"/>
      <c r="AG2373" s="4" t="s">
        <v>336</v>
      </c>
    </row>
    <row r="2374" spans="1:33">
      <c r="A2374" s="4" t="s">
        <v>421</v>
      </c>
      <c r="B2374" s="4" t="s">
        <v>238</v>
      </c>
      <c r="C2374" s="28">
        <v>40032</v>
      </c>
      <c r="D2374" s="4">
        <v>2009</v>
      </c>
      <c r="E2374" s="33">
        <v>0.51527777777777783</v>
      </c>
      <c r="F2374" s="33">
        <v>0.52083333333333337</v>
      </c>
      <c r="G2374" s="33">
        <f t="shared" si="269"/>
        <v>5.5555555555555358E-3</v>
      </c>
      <c r="H2374" s="4">
        <v>2</v>
      </c>
      <c r="I2374" s="5">
        <v>3</v>
      </c>
      <c r="J2374" s="4">
        <v>18</v>
      </c>
      <c r="K2374" s="4">
        <v>18</v>
      </c>
      <c r="L2374" s="4" t="s">
        <v>163</v>
      </c>
      <c r="M2374" s="4" t="s">
        <v>164</v>
      </c>
      <c r="N2374" s="4">
        <v>2</v>
      </c>
      <c r="O2374" s="5">
        <f t="shared" si="270"/>
        <v>34.65</v>
      </c>
      <c r="P2374" s="5">
        <v>10.5</v>
      </c>
      <c r="Q2374" s="5">
        <f t="shared" si="271"/>
        <v>37.949999999999996</v>
      </c>
      <c r="R2374" s="5">
        <v>11.5</v>
      </c>
      <c r="S2374" s="5">
        <f t="shared" si="272"/>
        <v>37.949999999999996</v>
      </c>
      <c r="T2374" s="5">
        <v>11.5</v>
      </c>
      <c r="U2374" s="8">
        <f t="shared" si="273"/>
        <v>36.299999999999997</v>
      </c>
      <c r="V2374" s="5">
        <f t="shared" si="274"/>
        <v>11</v>
      </c>
      <c r="W2374" s="12">
        <v>27.875209999999999</v>
      </c>
      <c r="X2374" s="12">
        <v>-115.16757</v>
      </c>
      <c r="Y2374" s="4">
        <f t="shared" si="268"/>
        <v>55.400000000000006</v>
      </c>
      <c r="Z2374" s="4">
        <v>13</v>
      </c>
      <c r="AA2374" s="4">
        <v>7</v>
      </c>
      <c r="AB2374" s="4" t="s">
        <v>615</v>
      </c>
      <c r="AC2374" s="4">
        <v>3</v>
      </c>
      <c r="AD2374" s="4" t="s">
        <v>38</v>
      </c>
      <c r="AE2374" s="4">
        <v>120</v>
      </c>
      <c r="AF2374" s="4"/>
      <c r="AG2374" s="4"/>
    </row>
    <row r="2375" spans="1:33">
      <c r="A2375" s="4" t="s">
        <v>421</v>
      </c>
      <c r="B2375" s="4" t="s">
        <v>238</v>
      </c>
      <c r="C2375" s="28">
        <v>40032</v>
      </c>
      <c r="D2375" s="4">
        <v>2009</v>
      </c>
      <c r="E2375" s="33">
        <v>0.51527777777777783</v>
      </c>
      <c r="F2375" s="33">
        <v>0.52083333333333337</v>
      </c>
      <c r="G2375" s="33">
        <f t="shared" si="269"/>
        <v>5.5555555555555358E-3</v>
      </c>
      <c r="H2375" s="4">
        <v>2</v>
      </c>
      <c r="I2375" s="5">
        <v>3</v>
      </c>
      <c r="J2375" s="4">
        <v>18</v>
      </c>
      <c r="K2375" s="4">
        <v>18</v>
      </c>
      <c r="L2375" s="4" t="s">
        <v>163</v>
      </c>
      <c r="M2375" s="4" t="s">
        <v>164</v>
      </c>
      <c r="N2375" s="4">
        <v>2</v>
      </c>
      <c r="O2375" s="5">
        <f t="shared" si="270"/>
        <v>34.65</v>
      </c>
      <c r="P2375" s="5">
        <v>10.5</v>
      </c>
      <c r="Q2375" s="5">
        <f t="shared" si="271"/>
        <v>37.949999999999996</v>
      </c>
      <c r="R2375" s="5">
        <v>11.5</v>
      </c>
      <c r="S2375" s="5">
        <f t="shared" si="272"/>
        <v>37.949999999999996</v>
      </c>
      <c r="T2375" s="5">
        <v>11.5</v>
      </c>
      <c r="U2375" s="8">
        <f t="shared" si="273"/>
        <v>36.299999999999997</v>
      </c>
      <c r="V2375" s="5">
        <f t="shared" si="274"/>
        <v>11</v>
      </c>
      <c r="W2375" s="12">
        <v>27.875209999999999</v>
      </c>
      <c r="X2375" s="12">
        <v>-115.16757</v>
      </c>
      <c r="Y2375" s="4">
        <f t="shared" si="268"/>
        <v>55.400000000000006</v>
      </c>
      <c r="Z2375" s="4">
        <v>13</v>
      </c>
      <c r="AA2375" s="4">
        <v>7</v>
      </c>
      <c r="AB2375" s="4" t="s">
        <v>613</v>
      </c>
      <c r="AC2375" s="4">
        <v>33</v>
      </c>
      <c r="AD2375" s="4" t="s">
        <v>38</v>
      </c>
      <c r="AE2375" s="4">
        <v>120</v>
      </c>
      <c r="AF2375" s="4"/>
      <c r="AG2375" s="4"/>
    </row>
    <row r="2376" spans="1:33">
      <c r="A2376" s="4" t="s">
        <v>421</v>
      </c>
      <c r="B2376" s="4" t="s">
        <v>238</v>
      </c>
      <c r="C2376" s="28">
        <v>40032</v>
      </c>
      <c r="D2376" s="4">
        <v>2009</v>
      </c>
      <c r="E2376" s="33">
        <v>0.51527777777777783</v>
      </c>
      <c r="F2376" s="33">
        <v>0.52083333333333337</v>
      </c>
      <c r="G2376" s="33">
        <f t="shared" si="269"/>
        <v>5.5555555555555358E-3</v>
      </c>
      <c r="H2376" s="4">
        <v>2</v>
      </c>
      <c r="I2376" s="5">
        <v>3</v>
      </c>
      <c r="J2376" s="4">
        <v>18</v>
      </c>
      <c r="K2376" s="4">
        <v>18</v>
      </c>
      <c r="L2376" s="4" t="s">
        <v>163</v>
      </c>
      <c r="M2376" s="4" t="s">
        <v>164</v>
      </c>
      <c r="N2376" s="4">
        <v>2</v>
      </c>
      <c r="O2376" s="5">
        <f t="shared" si="270"/>
        <v>34.65</v>
      </c>
      <c r="P2376" s="5">
        <v>10.5</v>
      </c>
      <c r="Q2376" s="5">
        <f t="shared" si="271"/>
        <v>37.949999999999996</v>
      </c>
      <c r="R2376" s="5">
        <v>11.5</v>
      </c>
      <c r="S2376" s="5">
        <f t="shared" si="272"/>
        <v>37.949999999999996</v>
      </c>
      <c r="T2376" s="5">
        <v>11.5</v>
      </c>
      <c r="U2376" s="8">
        <f t="shared" si="273"/>
        <v>36.299999999999997</v>
      </c>
      <c r="V2376" s="5">
        <f t="shared" si="274"/>
        <v>11</v>
      </c>
      <c r="W2376" s="12">
        <v>27.875209999999999</v>
      </c>
      <c r="X2376" s="12">
        <v>-115.16757</v>
      </c>
      <c r="Y2376" s="4">
        <f t="shared" si="268"/>
        <v>55.400000000000006</v>
      </c>
      <c r="Z2376" s="4">
        <v>13</v>
      </c>
      <c r="AA2376" s="4">
        <v>7</v>
      </c>
      <c r="AB2376" s="4" t="s">
        <v>609</v>
      </c>
      <c r="AC2376" s="4">
        <v>4</v>
      </c>
      <c r="AD2376" s="4" t="s">
        <v>38</v>
      </c>
      <c r="AE2376" s="4">
        <v>120</v>
      </c>
      <c r="AF2376" s="4"/>
      <c r="AG2376" s="4"/>
    </row>
    <row r="2377" spans="1:33">
      <c r="A2377" s="4" t="s">
        <v>421</v>
      </c>
      <c r="B2377" s="4" t="s">
        <v>238</v>
      </c>
      <c r="C2377" s="28">
        <v>40032</v>
      </c>
      <c r="D2377" s="4">
        <v>2009</v>
      </c>
      <c r="E2377" s="33">
        <v>0.51527777777777783</v>
      </c>
      <c r="F2377" s="33">
        <v>0.52083333333333337</v>
      </c>
      <c r="G2377" s="33">
        <f t="shared" si="269"/>
        <v>5.5555555555555358E-3</v>
      </c>
      <c r="H2377" s="4">
        <v>2</v>
      </c>
      <c r="I2377" s="5">
        <v>3</v>
      </c>
      <c r="J2377" s="4">
        <v>18</v>
      </c>
      <c r="K2377" s="4">
        <v>18</v>
      </c>
      <c r="L2377" s="4" t="s">
        <v>163</v>
      </c>
      <c r="M2377" s="4" t="s">
        <v>164</v>
      </c>
      <c r="N2377" s="4">
        <v>2</v>
      </c>
      <c r="O2377" s="5">
        <f t="shared" si="270"/>
        <v>34.65</v>
      </c>
      <c r="P2377" s="5">
        <v>10.5</v>
      </c>
      <c r="Q2377" s="5">
        <f t="shared" si="271"/>
        <v>37.949999999999996</v>
      </c>
      <c r="R2377" s="5">
        <v>11.5</v>
      </c>
      <c r="S2377" s="5">
        <f t="shared" si="272"/>
        <v>37.949999999999996</v>
      </c>
      <c r="T2377" s="5">
        <v>11.5</v>
      </c>
      <c r="U2377" s="8">
        <f t="shared" si="273"/>
        <v>36.299999999999997</v>
      </c>
      <c r="V2377" s="5">
        <f t="shared" si="274"/>
        <v>11</v>
      </c>
      <c r="W2377" s="12">
        <v>27.875209999999999</v>
      </c>
      <c r="X2377" s="12">
        <v>-115.16757</v>
      </c>
      <c r="Y2377" s="4">
        <f t="shared" si="268"/>
        <v>55.400000000000006</v>
      </c>
      <c r="Z2377" s="4">
        <v>13</v>
      </c>
      <c r="AA2377" s="4">
        <v>7</v>
      </c>
      <c r="AB2377" s="4" t="s">
        <v>608</v>
      </c>
      <c r="AC2377" s="4">
        <v>1</v>
      </c>
      <c r="AD2377" s="4" t="s">
        <v>38</v>
      </c>
      <c r="AE2377" s="4">
        <v>120</v>
      </c>
      <c r="AF2377" s="4"/>
      <c r="AG2377" s="4"/>
    </row>
    <row r="2378" spans="1:33">
      <c r="A2378" s="4" t="s">
        <v>421</v>
      </c>
      <c r="B2378" s="4" t="s">
        <v>238</v>
      </c>
      <c r="C2378" s="28">
        <v>40032</v>
      </c>
      <c r="D2378" s="4">
        <v>2009</v>
      </c>
      <c r="E2378" s="33">
        <v>0.51527777777777783</v>
      </c>
      <c r="F2378" s="33">
        <v>0.52083333333333337</v>
      </c>
      <c r="G2378" s="33">
        <f t="shared" si="269"/>
        <v>5.5555555555555358E-3</v>
      </c>
      <c r="H2378" s="4">
        <v>2</v>
      </c>
      <c r="I2378" s="5">
        <v>3</v>
      </c>
      <c r="J2378" s="4">
        <v>18</v>
      </c>
      <c r="K2378" s="4">
        <v>18</v>
      </c>
      <c r="L2378" s="4" t="s">
        <v>163</v>
      </c>
      <c r="M2378" s="4" t="s">
        <v>164</v>
      </c>
      <c r="N2378" s="4">
        <v>2</v>
      </c>
      <c r="O2378" s="5">
        <f t="shared" si="270"/>
        <v>34.65</v>
      </c>
      <c r="P2378" s="5">
        <v>10.5</v>
      </c>
      <c r="Q2378" s="5">
        <f t="shared" si="271"/>
        <v>37.949999999999996</v>
      </c>
      <c r="R2378" s="5">
        <v>11.5</v>
      </c>
      <c r="S2378" s="5">
        <f t="shared" si="272"/>
        <v>37.949999999999996</v>
      </c>
      <c r="T2378" s="5">
        <v>11.5</v>
      </c>
      <c r="U2378" s="8">
        <f t="shared" si="273"/>
        <v>36.299999999999997</v>
      </c>
      <c r="V2378" s="5">
        <f t="shared" si="274"/>
        <v>11</v>
      </c>
      <c r="W2378" s="12">
        <v>27.875209999999999</v>
      </c>
      <c r="X2378" s="12">
        <v>-115.16757</v>
      </c>
      <c r="Y2378" s="4">
        <f t="shared" si="268"/>
        <v>55.400000000000006</v>
      </c>
      <c r="Z2378" s="4">
        <v>13</v>
      </c>
      <c r="AA2378" s="4">
        <v>7</v>
      </c>
      <c r="AB2378" s="4" t="s">
        <v>610</v>
      </c>
      <c r="AC2378" s="4">
        <v>1</v>
      </c>
      <c r="AD2378" s="4" t="s">
        <v>38</v>
      </c>
      <c r="AE2378" s="4">
        <v>120</v>
      </c>
      <c r="AF2378" s="4"/>
      <c r="AG2378" s="4"/>
    </row>
    <row r="2379" spans="1:33">
      <c r="A2379" s="4" t="s">
        <v>421</v>
      </c>
      <c r="B2379" s="4" t="s">
        <v>238</v>
      </c>
      <c r="C2379" s="28">
        <v>40032</v>
      </c>
      <c r="D2379" s="4">
        <v>2009</v>
      </c>
      <c r="E2379" s="33">
        <v>0.51527777777777783</v>
      </c>
      <c r="F2379" s="33">
        <v>0.52083333333333337</v>
      </c>
      <c r="G2379" s="33">
        <f t="shared" si="269"/>
        <v>5.5555555555555358E-3</v>
      </c>
      <c r="H2379" s="4">
        <v>2</v>
      </c>
      <c r="I2379" s="5">
        <v>3</v>
      </c>
      <c r="J2379" s="4">
        <v>18</v>
      </c>
      <c r="K2379" s="4">
        <v>18</v>
      </c>
      <c r="L2379" s="4" t="s">
        <v>163</v>
      </c>
      <c r="M2379" s="4" t="s">
        <v>164</v>
      </c>
      <c r="N2379" s="4">
        <v>2</v>
      </c>
      <c r="O2379" s="5">
        <f t="shared" si="270"/>
        <v>34.65</v>
      </c>
      <c r="P2379" s="5">
        <v>10.5</v>
      </c>
      <c r="Q2379" s="5">
        <f t="shared" si="271"/>
        <v>37.949999999999996</v>
      </c>
      <c r="R2379" s="5">
        <v>11.5</v>
      </c>
      <c r="S2379" s="5">
        <f t="shared" si="272"/>
        <v>37.949999999999996</v>
      </c>
      <c r="T2379" s="5">
        <v>11.5</v>
      </c>
      <c r="U2379" s="8">
        <f t="shared" si="273"/>
        <v>36.299999999999997</v>
      </c>
      <c r="V2379" s="5">
        <f t="shared" si="274"/>
        <v>11</v>
      </c>
      <c r="W2379" s="12">
        <v>27.875209999999999</v>
      </c>
      <c r="X2379" s="12">
        <v>-115.16757</v>
      </c>
      <c r="Y2379" s="4">
        <f t="shared" si="268"/>
        <v>55.400000000000006</v>
      </c>
      <c r="Z2379" s="4">
        <v>13</v>
      </c>
      <c r="AA2379" s="4">
        <v>7</v>
      </c>
      <c r="AB2379" s="4" t="s">
        <v>606</v>
      </c>
      <c r="AC2379" s="4">
        <v>18</v>
      </c>
      <c r="AD2379" s="4" t="s">
        <v>38</v>
      </c>
      <c r="AE2379" s="4">
        <v>120</v>
      </c>
      <c r="AF2379" s="4"/>
      <c r="AG2379" s="4"/>
    </row>
    <row r="2380" spans="1:33">
      <c r="A2380" s="4" t="s">
        <v>421</v>
      </c>
      <c r="B2380" s="4" t="s">
        <v>238</v>
      </c>
      <c r="C2380" s="28">
        <v>40032</v>
      </c>
      <c r="D2380" s="4">
        <v>2009</v>
      </c>
      <c r="E2380" s="33">
        <v>0.51527777777777783</v>
      </c>
      <c r="F2380" s="33">
        <v>0.52083333333333337</v>
      </c>
      <c r="G2380" s="33">
        <f t="shared" si="269"/>
        <v>5.5555555555555358E-3</v>
      </c>
      <c r="H2380" s="4">
        <v>2</v>
      </c>
      <c r="I2380" s="5">
        <v>3</v>
      </c>
      <c r="J2380" s="4">
        <v>18</v>
      </c>
      <c r="K2380" s="4">
        <v>18</v>
      </c>
      <c r="L2380" s="4" t="s">
        <v>163</v>
      </c>
      <c r="M2380" s="4" t="s">
        <v>164</v>
      </c>
      <c r="N2380" s="4">
        <v>2</v>
      </c>
      <c r="O2380" s="5">
        <f t="shared" si="270"/>
        <v>34.65</v>
      </c>
      <c r="P2380" s="5">
        <v>10.5</v>
      </c>
      <c r="Q2380" s="5">
        <f t="shared" si="271"/>
        <v>37.949999999999996</v>
      </c>
      <c r="R2380" s="5">
        <v>11.5</v>
      </c>
      <c r="S2380" s="5">
        <f t="shared" si="272"/>
        <v>37.949999999999996</v>
      </c>
      <c r="T2380" s="5">
        <v>11.5</v>
      </c>
      <c r="U2380" s="8">
        <f t="shared" si="273"/>
        <v>36.299999999999997</v>
      </c>
      <c r="V2380" s="5">
        <f t="shared" si="274"/>
        <v>11</v>
      </c>
      <c r="W2380" s="12">
        <v>27.875209999999999</v>
      </c>
      <c r="X2380" s="12">
        <v>-115.16757</v>
      </c>
      <c r="Y2380" s="4">
        <f t="shared" si="268"/>
        <v>55.400000000000006</v>
      </c>
      <c r="Z2380" s="4">
        <v>13</v>
      </c>
      <c r="AA2380" s="4">
        <v>7</v>
      </c>
      <c r="AB2380" s="4" t="s">
        <v>607</v>
      </c>
      <c r="AC2380" s="4">
        <v>6</v>
      </c>
      <c r="AD2380" s="4" t="s">
        <v>38</v>
      </c>
      <c r="AE2380" s="4">
        <v>120</v>
      </c>
      <c r="AF2380" s="4"/>
      <c r="AG2380" s="4"/>
    </row>
    <row r="2381" spans="1:33">
      <c r="A2381" s="4" t="s">
        <v>421</v>
      </c>
      <c r="B2381" s="4" t="s">
        <v>238</v>
      </c>
      <c r="C2381" s="28">
        <v>40032</v>
      </c>
      <c r="D2381" s="4">
        <v>2009</v>
      </c>
      <c r="E2381" s="33">
        <v>0.51527777777777783</v>
      </c>
      <c r="F2381" s="33">
        <v>0.52083333333333337</v>
      </c>
      <c r="G2381" s="33">
        <f t="shared" si="269"/>
        <v>5.5555555555555358E-3</v>
      </c>
      <c r="H2381" s="4">
        <v>2</v>
      </c>
      <c r="I2381" s="5">
        <v>3</v>
      </c>
      <c r="J2381" s="4">
        <v>18</v>
      </c>
      <c r="K2381" s="4">
        <v>18</v>
      </c>
      <c r="L2381" s="4" t="s">
        <v>163</v>
      </c>
      <c r="M2381" s="4" t="s">
        <v>164</v>
      </c>
      <c r="N2381" s="4">
        <v>2</v>
      </c>
      <c r="O2381" s="5">
        <f t="shared" si="270"/>
        <v>34.65</v>
      </c>
      <c r="P2381" s="5">
        <v>10.5</v>
      </c>
      <c r="Q2381" s="5">
        <f t="shared" si="271"/>
        <v>37.949999999999996</v>
      </c>
      <c r="R2381" s="5">
        <v>11.5</v>
      </c>
      <c r="S2381" s="5">
        <f t="shared" si="272"/>
        <v>37.949999999999996</v>
      </c>
      <c r="T2381" s="5">
        <v>11.5</v>
      </c>
      <c r="U2381" s="8">
        <f t="shared" si="273"/>
        <v>36.299999999999997</v>
      </c>
      <c r="V2381" s="5">
        <f t="shared" si="274"/>
        <v>11</v>
      </c>
      <c r="W2381" s="12">
        <v>27.875209999999999</v>
      </c>
      <c r="X2381" s="12">
        <v>-115.16757</v>
      </c>
      <c r="Y2381" s="4">
        <f t="shared" si="268"/>
        <v>55.400000000000006</v>
      </c>
      <c r="Z2381" s="4">
        <v>13</v>
      </c>
      <c r="AA2381" s="4">
        <v>7</v>
      </c>
      <c r="AB2381" s="4" t="s">
        <v>611</v>
      </c>
      <c r="AC2381" s="4">
        <v>1</v>
      </c>
      <c r="AD2381" s="4" t="s">
        <v>38</v>
      </c>
      <c r="AE2381" s="4">
        <v>120</v>
      </c>
      <c r="AF2381" s="4"/>
      <c r="AG2381" s="4"/>
    </row>
    <row r="2382" spans="1:33">
      <c r="A2382" s="4" t="s">
        <v>422</v>
      </c>
      <c r="B2382" s="4" t="s">
        <v>118</v>
      </c>
      <c r="C2382" s="28">
        <v>40032</v>
      </c>
      <c r="D2382" s="4">
        <v>2009</v>
      </c>
      <c r="E2382" s="33">
        <v>0.51041666666666663</v>
      </c>
      <c r="F2382" s="33">
        <v>0.51388888888888895</v>
      </c>
      <c r="G2382" s="33">
        <f t="shared" si="269"/>
        <v>3.4722222222223209E-3</v>
      </c>
      <c r="H2382" s="4">
        <v>2</v>
      </c>
      <c r="I2382" s="5">
        <v>3</v>
      </c>
      <c r="J2382" s="4">
        <v>19</v>
      </c>
      <c r="K2382" s="4">
        <v>19</v>
      </c>
      <c r="L2382" s="4" t="s">
        <v>163</v>
      </c>
      <c r="M2382" s="4" t="s">
        <v>164</v>
      </c>
      <c r="N2382" s="4">
        <v>2</v>
      </c>
      <c r="O2382" s="5">
        <f t="shared" si="270"/>
        <v>29.7</v>
      </c>
      <c r="P2382" s="5">
        <v>9</v>
      </c>
      <c r="Q2382" s="5">
        <f t="shared" si="271"/>
        <v>26.4</v>
      </c>
      <c r="R2382" s="5">
        <v>8</v>
      </c>
      <c r="S2382" s="5">
        <f t="shared" si="272"/>
        <v>29.7</v>
      </c>
      <c r="T2382" s="5">
        <v>9</v>
      </c>
      <c r="U2382" s="8">
        <f t="shared" si="273"/>
        <v>28.049999999999997</v>
      </c>
      <c r="V2382" s="5">
        <f t="shared" si="274"/>
        <v>8.5</v>
      </c>
      <c r="W2382" s="12">
        <v>27.875209999999999</v>
      </c>
      <c r="X2382" s="12">
        <v>-115.16757</v>
      </c>
      <c r="Y2382" s="4">
        <f t="shared" si="268"/>
        <v>55.400000000000006</v>
      </c>
      <c r="Z2382" s="4">
        <v>13</v>
      </c>
      <c r="AA2382" s="4">
        <v>7</v>
      </c>
      <c r="AB2382" s="4" t="s">
        <v>615</v>
      </c>
      <c r="AC2382" s="4">
        <v>2</v>
      </c>
      <c r="AD2382" s="4" t="s">
        <v>38</v>
      </c>
      <c r="AE2382" s="4">
        <v>0</v>
      </c>
      <c r="AF2382" s="4"/>
      <c r="AG2382" s="4"/>
    </row>
    <row r="2383" spans="1:33">
      <c r="A2383" s="4" t="s">
        <v>422</v>
      </c>
      <c r="B2383" s="4" t="s">
        <v>118</v>
      </c>
      <c r="C2383" s="28">
        <v>40032</v>
      </c>
      <c r="D2383" s="4">
        <v>2009</v>
      </c>
      <c r="E2383" s="33">
        <v>0.51041666666666663</v>
      </c>
      <c r="F2383" s="33">
        <v>0.51388888888888895</v>
      </c>
      <c r="G2383" s="33">
        <f t="shared" si="269"/>
        <v>3.4722222222223209E-3</v>
      </c>
      <c r="H2383" s="4">
        <v>2</v>
      </c>
      <c r="I2383" s="5">
        <v>3</v>
      </c>
      <c r="J2383" s="4">
        <v>19</v>
      </c>
      <c r="K2383" s="4">
        <v>19</v>
      </c>
      <c r="L2383" s="4" t="s">
        <v>163</v>
      </c>
      <c r="M2383" s="4" t="s">
        <v>164</v>
      </c>
      <c r="N2383" s="4">
        <v>2</v>
      </c>
      <c r="O2383" s="5">
        <f t="shared" si="270"/>
        <v>29.7</v>
      </c>
      <c r="P2383" s="5">
        <v>9</v>
      </c>
      <c r="Q2383" s="5">
        <f t="shared" si="271"/>
        <v>26.4</v>
      </c>
      <c r="R2383" s="5">
        <v>8</v>
      </c>
      <c r="S2383" s="5">
        <f t="shared" si="272"/>
        <v>29.7</v>
      </c>
      <c r="T2383" s="5">
        <v>9</v>
      </c>
      <c r="U2383" s="8">
        <f t="shared" si="273"/>
        <v>28.049999999999997</v>
      </c>
      <c r="V2383" s="5">
        <f t="shared" si="274"/>
        <v>8.5</v>
      </c>
      <c r="W2383" s="12">
        <v>27.875209999999999</v>
      </c>
      <c r="X2383" s="12">
        <v>-115.16757</v>
      </c>
      <c r="Y2383" s="4">
        <f t="shared" si="268"/>
        <v>55.400000000000006</v>
      </c>
      <c r="Z2383" s="4">
        <v>13</v>
      </c>
      <c r="AA2383" s="4">
        <v>7</v>
      </c>
      <c r="AB2383" s="4" t="s">
        <v>614</v>
      </c>
      <c r="AC2383" s="4">
        <v>1</v>
      </c>
      <c r="AD2383" s="4" t="s">
        <v>38</v>
      </c>
      <c r="AE2383" s="4">
        <v>0</v>
      </c>
      <c r="AF2383" s="4"/>
      <c r="AG2383" s="4"/>
    </row>
    <row r="2384" spans="1:33">
      <c r="A2384" s="4" t="s">
        <v>422</v>
      </c>
      <c r="B2384" s="4" t="s">
        <v>118</v>
      </c>
      <c r="C2384" s="28">
        <v>40032</v>
      </c>
      <c r="D2384" s="4">
        <v>2009</v>
      </c>
      <c r="E2384" s="33">
        <v>0.51041666666666663</v>
      </c>
      <c r="F2384" s="33">
        <v>0.51388888888888895</v>
      </c>
      <c r="G2384" s="33">
        <f t="shared" si="269"/>
        <v>3.4722222222223209E-3</v>
      </c>
      <c r="H2384" s="4">
        <v>2</v>
      </c>
      <c r="I2384" s="5">
        <v>3</v>
      </c>
      <c r="J2384" s="4">
        <v>19</v>
      </c>
      <c r="K2384" s="4">
        <v>19</v>
      </c>
      <c r="L2384" s="4" t="s">
        <v>163</v>
      </c>
      <c r="M2384" s="4" t="s">
        <v>164</v>
      </c>
      <c r="N2384" s="4">
        <v>2</v>
      </c>
      <c r="O2384" s="5">
        <f t="shared" si="270"/>
        <v>29.7</v>
      </c>
      <c r="P2384" s="5">
        <v>9</v>
      </c>
      <c r="Q2384" s="5">
        <f t="shared" si="271"/>
        <v>26.4</v>
      </c>
      <c r="R2384" s="5">
        <v>8</v>
      </c>
      <c r="S2384" s="5">
        <f t="shared" si="272"/>
        <v>29.7</v>
      </c>
      <c r="T2384" s="5">
        <v>9</v>
      </c>
      <c r="U2384" s="8">
        <f t="shared" si="273"/>
        <v>28.049999999999997</v>
      </c>
      <c r="V2384" s="5">
        <f t="shared" si="274"/>
        <v>8.5</v>
      </c>
      <c r="W2384" s="12">
        <v>27.875209999999999</v>
      </c>
      <c r="X2384" s="12">
        <v>-115.16757</v>
      </c>
      <c r="Y2384" s="4">
        <f t="shared" si="268"/>
        <v>55.400000000000006</v>
      </c>
      <c r="Z2384" s="4">
        <v>13</v>
      </c>
      <c r="AA2384" s="4">
        <v>7</v>
      </c>
      <c r="AB2384" s="4" t="s">
        <v>613</v>
      </c>
      <c r="AC2384" s="4">
        <v>62</v>
      </c>
      <c r="AD2384" s="4">
        <v>24</v>
      </c>
      <c r="AE2384" s="4">
        <v>0</v>
      </c>
      <c r="AF2384" s="4">
        <v>50</v>
      </c>
      <c r="AG2384" s="4"/>
    </row>
    <row r="2385" spans="1:33">
      <c r="A2385" s="4" t="s">
        <v>422</v>
      </c>
      <c r="B2385" s="4" t="s">
        <v>118</v>
      </c>
      <c r="C2385" s="28">
        <v>40032</v>
      </c>
      <c r="D2385" s="4">
        <v>2009</v>
      </c>
      <c r="E2385" s="33">
        <v>0.51041666666666663</v>
      </c>
      <c r="F2385" s="33">
        <v>0.51388888888888895</v>
      </c>
      <c r="G2385" s="33">
        <f t="shared" si="269"/>
        <v>3.4722222222223209E-3</v>
      </c>
      <c r="H2385" s="4">
        <v>2</v>
      </c>
      <c r="I2385" s="5">
        <v>3</v>
      </c>
      <c r="J2385" s="4">
        <v>19</v>
      </c>
      <c r="K2385" s="4">
        <v>19</v>
      </c>
      <c r="L2385" s="4" t="s">
        <v>163</v>
      </c>
      <c r="M2385" s="4" t="s">
        <v>164</v>
      </c>
      <c r="N2385" s="4">
        <v>2</v>
      </c>
      <c r="O2385" s="5">
        <f t="shared" si="270"/>
        <v>29.7</v>
      </c>
      <c r="P2385" s="5">
        <v>9</v>
      </c>
      <c r="Q2385" s="5">
        <f t="shared" si="271"/>
        <v>26.4</v>
      </c>
      <c r="R2385" s="5">
        <v>8</v>
      </c>
      <c r="S2385" s="5">
        <f t="shared" si="272"/>
        <v>29.7</v>
      </c>
      <c r="T2385" s="5">
        <v>9</v>
      </c>
      <c r="U2385" s="8">
        <f t="shared" si="273"/>
        <v>28.049999999999997</v>
      </c>
      <c r="V2385" s="5">
        <f t="shared" si="274"/>
        <v>8.5</v>
      </c>
      <c r="W2385" s="12">
        <v>27.875209999999999</v>
      </c>
      <c r="X2385" s="12">
        <v>-115.16757</v>
      </c>
      <c r="Y2385" s="4">
        <f t="shared" si="268"/>
        <v>55.400000000000006</v>
      </c>
      <c r="Z2385" s="4">
        <v>13</v>
      </c>
      <c r="AA2385" s="4">
        <v>7</v>
      </c>
      <c r="AB2385" s="4" t="s">
        <v>609</v>
      </c>
      <c r="AC2385" s="4">
        <v>2</v>
      </c>
      <c r="AD2385" s="4" t="s">
        <v>38</v>
      </c>
      <c r="AE2385" s="4">
        <v>0</v>
      </c>
      <c r="AF2385" s="4"/>
      <c r="AG2385" s="4"/>
    </row>
    <row r="2386" spans="1:33">
      <c r="A2386" s="4" t="s">
        <v>422</v>
      </c>
      <c r="B2386" s="4" t="s">
        <v>118</v>
      </c>
      <c r="C2386" s="28">
        <v>40032</v>
      </c>
      <c r="D2386" s="4">
        <v>2009</v>
      </c>
      <c r="E2386" s="33">
        <v>0.51041666666666663</v>
      </c>
      <c r="F2386" s="33">
        <v>0.51388888888888895</v>
      </c>
      <c r="G2386" s="33">
        <f t="shared" si="269"/>
        <v>3.4722222222223209E-3</v>
      </c>
      <c r="H2386" s="4">
        <v>2</v>
      </c>
      <c r="I2386" s="5">
        <v>3</v>
      </c>
      <c r="J2386" s="4">
        <v>19</v>
      </c>
      <c r="K2386" s="4">
        <v>19</v>
      </c>
      <c r="L2386" s="4" t="s">
        <v>163</v>
      </c>
      <c r="M2386" s="4" t="s">
        <v>164</v>
      </c>
      <c r="N2386" s="4">
        <v>2</v>
      </c>
      <c r="O2386" s="5">
        <f t="shared" si="270"/>
        <v>29.7</v>
      </c>
      <c r="P2386" s="5">
        <v>9</v>
      </c>
      <c r="Q2386" s="5">
        <f t="shared" si="271"/>
        <v>26.4</v>
      </c>
      <c r="R2386" s="5">
        <v>8</v>
      </c>
      <c r="S2386" s="5">
        <f t="shared" si="272"/>
        <v>29.7</v>
      </c>
      <c r="T2386" s="5">
        <v>9</v>
      </c>
      <c r="U2386" s="8">
        <f t="shared" si="273"/>
        <v>28.049999999999997</v>
      </c>
      <c r="V2386" s="5">
        <f t="shared" si="274"/>
        <v>8.5</v>
      </c>
      <c r="W2386" s="12">
        <v>27.875209999999999</v>
      </c>
      <c r="X2386" s="12">
        <v>-115.16757</v>
      </c>
      <c r="Y2386" s="4">
        <f t="shared" si="268"/>
        <v>55.400000000000006</v>
      </c>
      <c r="Z2386" s="4">
        <v>13</v>
      </c>
      <c r="AA2386" s="4">
        <v>7</v>
      </c>
      <c r="AB2386" s="4" t="s">
        <v>606</v>
      </c>
      <c r="AC2386" s="4">
        <v>20</v>
      </c>
      <c r="AD2386" s="4" t="s">
        <v>38</v>
      </c>
      <c r="AE2386" s="4">
        <v>0</v>
      </c>
      <c r="AF2386" s="4"/>
      <c r="AG2386" s="4"/>
    </row>
    <row r="2387" spans="1:33">
      <c r="A2387" s="4" t="s">
        <v>422</v>
      </c>
      <c r="B2387" s="4" t="s">
        <v>118</v>
      </c>
      <c r="C2387" s="28">
        <v>40032</v>
      </c>
      <c r="D2387" s="4">
        <v>2009</v>
      </c>
      <c r="E2387" s="33">
        <v>0.51041666666666663</v>
      </c>
      <c r="F2387" s="33">
        <v>0.51388888888888895</v>
      </c>
      <c r="G2387" s="33">
        <f t="shared" si="269"/>
        <v>3.4722222222223209E-3</v>
      </c>
      <c r="H2387" s="4">
        <v>2</v>
      </c>
      <c r="I2387" s="5">
        <v>3</v>
      </c>
      <c r="J2387" s="4">
        <v>19</v>
      </c>
      <c r="K2387" s="4">
        <v>19</v>
      </c>
      <c r="L2387" s="4" t="s">
        <v>163</v>
      </c>
      <c r="M2387" s="4" t="s">
        <v>164</v>
      </c>
      <c r="N2387" s="4">
        <v>2</v>
      </c>
      <c r="O2387" s="5">
        <f t="shared" si="270"/>
        <v>29.7</v>
      </c>
      <c r="P2387" s="5">
        <v>9</v>
      </c>
      <c r="Q2387" s="5">
        <f t="shared" si="271"/>
        <v>26.4</v>
      </c>
      <c r="R2387" s="5">
        <v>8</v>
      </c>
      <c r="S2387" s="5">
        <f t="shared" si="272"/>
        <v>29.7</v>
      </c>
      <c r="T2387" s="5">
        <v>9</v>
      </c>
      <c r="U2387" s="8">
        <f t="shared" si="273"/>
        <v>28.049999999999997</v>
      </c>
      <c r="V2387" s="5">
        <f t="shared" si="274"/>
        <v>8.5</v>
      </c>
      <c r="W2387" s="12">
        <v>27.875209999999999</v>
      </c>
      <c r="X2387" s="12">
        <v>-115.16757</v>
      </c>
      <c r="Y2387" s="4">
        <f t="shared" si="268"/>
        <v>55.400000000000006</v>
      </c>
      <c r="Z2387" s="4">
        <v>13</v>
      </c>
      <c r="AA2387" s="4">
        <v>7</v>
      </c>
      <c r="AB2387" s="4" t="s">
        <v>607</v>
      </c>
      <c r="AC2387" s="4">
        <v>1</v>
      </c>
      <c r="AD2387" s="4" t="s">
        <v>38</v>
      </c>
      <c r="AE2387" s="4">
        <v>0</v>
      </c>
      <c r="AF2387" s="4"/>
      <c r="AG2387" s="4"/>
    </row>
    <row r="2388" spans="1:33">
      <c r="A2388" s="4" t="s">
        <v>423</v>
      </c>
      <c r="B2388" s="4" t="s">
        <v>253</v>
      </c>
      <c r="C2388" s="28">
        <v>40032</v>
      </c>
      <c r="D2388" s="4">
        <v>2009</v>
      </c>
      <c r="E2388" s="33">
        <v>0.51458333333333328</v>
      </c>
      <c r="F2388" s="33">
        <v>0.51944444444444449</v>
      </c>
      <c r="G2388" s="33">
        <f t="shared" si="269"/>
        <v>4.8611111111112049E-3</v>
      </c>
      <c r="H2388" s="4">
        <v>2</v>
      </c>
      <c r="I2388" s="5">
        <v>3</v>
      </c>
      <c r="J2388" s="4">
        <v>20</v>
      </c>
      <c r="K2388" s="4">
        <v>20</v>
      </c>
      <c r="L2388" s="4" t="s">
        <v>163</v>
      </c>
      <c r="M2388" s="4" t="s">
        <v>164</v>
      </c>
      <c r="N2388" s="4">
        <v>2</v>
      </c>
      <c r="O2388" s="5">
        <f t="shared" si="270"/>
        <v>36.299999999999997</v>
      </c>
      <c r="P2388" s="5">
        <v>11</v>
      </c>
      <c r="Q2388" s="5">
        <f t="shared" si="271"/>
        <v>37.949999999999996</v>
      </c>
      <c r="R2388" s="5">
        <v>11.5</v>
      </c>
      <c r="S2388" s="5">
        <f t="shared" si="272"/>
        <v>37.949999999999996</v>
      </c>
      <c r="T2388" s="5">
        <v>11.5</v>
      </c>
      <c r="U2388" s="8">
        <f t="shared" si="273"/>
        <v>37.125</v>
      </c>
      <c r="V2388" s="5">
        <f t="shared" si="274"/>
        <v>11.25</v>
      </c>
      <c r="W2388" s="12">
        <v>27.875209999999999</v>
      </c>
      <c r="X2388" s="12">
        <v>-115.16757</v>
      </c>
      <c r="Y2388" s="4">
        <f t="shared" si="268"/>
        <v>57.2</v>
      </c>
      <c r="Z2388" s="4">
        <v>14</v>
      </c>
      <c r="AA2388" s="4">
        <v>7</v>
      </c>
      <c r="AB2388" s="4" t="s">
        <v>604</v>
      </c>
      <c r="AC2388" s="4">
        <v>1</v>
      </c>
      <c r="AD2388" s="4" t="s">
        <v>38</v>
      </c>
      <c r="AE2388" s="4">
        <v>240</v>
      </c>
      <c r="AF2388" s="4"/>
      <c r="AG2388" s="4" t="s">
        <v>336</v>
      </c>
    </row>
    <row r="2389" spans="1:33">
      <c r="A2389" s="4" t="s">
        <v>423</v>
      </c>
      <c r="B2389" s="4" t="s">
        <v>253</v>
      </c>
      <c r="C2389" s="28">
        <v>40032</v>
      </c>
      <c r="D2389" s="4">
        <v>2009</v>
      </c>
      <c r="E2389" s="33">
        <v>0.51458333333333328</v>
      </c>
      <c r="F2389" s="33">
        <v>0.51944444444444449</v>
      </c>
      <c r="G2389" s="33">
        <f t="shared" si="269"/>
        <v>4.8611111111112049E-3</v>
      </c>
      <c r="H2389" s="4">
        <v>2</v>
      </c>
      <c r="I2389" s="5">
        <v>3</v>
      </c>
      <c r="J2389" s="4">
        <v>20</v>
      </c>
      <c r="K2389" s="4">
        <v>20</v>
      </c>
      <c r="L2389" s="4" t="s">
        <v>163</v>
      </c>
      <c r="M2389" s="4" t="s">
        <v>164</v>
      </c>
      <c r="N2389" s="4">
        <v>2</v>
      </c>
      <c r="O2389" s="5">
        <f t="shared" si="270"/>
        <v>36.299999999999997</v>
      </c>
      <c r="P2389" s="5">
        <v>11</v>
      </c>
      <c r="Q2389" s="5">
        <f t="shared" si="271"/>
        <v>37.949999999999996</v>
      </c>
      <c r="R2389" s="5">
        <v>11.5</v>
      </c>
      <c r="S2389" s="5">
        <f t="shared" si="272"/>
        <v>37.949999999999996</v>
      </c>
      <c r="T2389" s="5">
        <v>11.5</v>
      </c>
      <c r="U2389" s="8">
        <f t="shared" si="273"/>
        <v>37.125</v>
      </c>
      <c r="V2389" s="5">
        <f t="shared" si="274"/>
        <v>11.25</v>
      </c>
      <c r="W2389" s="12">
        <v>27.875209999999999</v>
      </c>
      <c r="X2389" s="12">
        <v>-115.16757</v>
      </c>
      <c r="Y2389" s="4">
        <f t="shared" si="268"/>
        <v>57.2</v>
      </c>
      <c r="Z2389" s="4">
        <v>14</v>
      </c>
      <c r="AA2389" s="4">
        <v>7</v>
      </c>
      <c r="AB2389" s="4" t="s">
        <v>613</v>
      </c>
      <c r="AC2389" s="4">
        <v>15</v>
      </c>
      <c r="AD2389" s="4" t="s">
        <v>38</v>
      </c>
      <c r="AE2389" s="4">
        <v>240</v>
      </c>
      <c r="AF2389" s="4"/>
      <c r="AG2389" s="4"/>
    </row>
    <row r="2390" spans="1:33">
      <c r="A2390" s="4" t="s">
        <v>423</v>
      </c>
      <c r="B2390" s="4" t="s">
        <v>253</v>
      </c>
      <c r="C2390" s="28">
        <v>40032</v>
      </c>
      <c r="D2390" s="4">
        <v>2009</v>
      </c>
      <c r="E2390" s="33">
        <v>0.51458333333333328</v>
      </c>
      <c r="F2390" s="33">
        <v>0.51944444444444449</v>
      </c>
      <c r="G2390" s="33">
        <f t="shared" si="269"/>
        <v>4.8611111111112049E-3</v>
      </c>
      <c r="H2390" s="4">
        <v>2</v>
      </c>
      <c r="I2390" s="5">
        <v>3</v>
      </c>
      <c r="J2390" s="4">
        <v>20</v>
      </c>
      <c r="K2390" s="4">
        <v>20</v>
      </c>
      <c r="L2390" s="4" t="s">
        <v>163</v>
      </c>
      <c r="M2390" s="4" t="s">
        <v>164</v>
      </c>
      <c r="N2390" s="4">
        <v>2</v>
      </c>
      <c r="O2390" s="5">
        <f t="shared" si="270"/>
        <v>36.299999999999997</v>
      </c>
      <c r="P2390" s="5">
        <v>11</v>
      </c>
      <c r="Q2390" s="5">
        <f t="shared" si="271"/>
        <v>37.949999999999996</v>
      </c>
      <c r="R2390" s="5">
        <v>11.5</v>
      </c>
      <c r="S2390" s="5">
        <f t="shared" si="272"/>
        <v>37.949999999999996</v>
      </c>
      <c r="T2390" s="5">
        <v>11.5</v>
      </c>
      <c r="U2390" s="8">
        <f t="shared" si="273"/>
        <v>37.125</v>
      </c>
      <c r="V2390" s="5">
        <f t="shared" si="274"/>
        <v>11.25</v>
      </c>
      <c r="W2390" s="12">
        <v>27.875209999999999</v>
      </c>
      <c r="X2390" s="12">
        <v>-115.16757</v>
      </c>
      <c r="Y2390" s="4">
        <f t="shared" si="268"/>
        <v>57.2</v>
      </c>
      <c r="Z2390" s="4">
        <v>14</v>
      </c>
      <c r="AA2390" s="4">
        <v>7</v>
      </c>
      <c r="AB2390" s="4" t="s">
        <v>609</v>
      </c>
      <c r="AC2390" s="4">
        <v>1</v>
      </c>
      <c r="AD2390" s="4" t="s">
        <v>38</v>
      </c>
      <c r="AE2390" s="4">
        <v>240</v>
      </c>
      <c r="AF2390" s="4"/>
      <c r="AG2390" s="4"/>
    </row>
    <row r="2391" spans="1:33">
      <c r="A2391" s="4" t="s">
        <v>423</v>
      </c>
      <c r="B2391" s="4" t="s">
        <v>253</v>
      </c>
      <c r="C2391" s="28">
        <v>40032</v>
      </c>
      <c r="D2391" s="4">
        <v>2009</v>
      </c>
      <c r="E2391" s="33">
        <v>0.51458333333333328</v>
      </c>
      <c r="F2391" s="33">
        <v>0.51944444444444449</v>
      </c>
      <c r="G2391" s="33">
        <f t="shared" si="269"/>
        <v>4.8611111111112049E-3</v>
      </c>
      <c r="H2391" s="4">
        <v>2</v>
      </c>
      <c r="I2391" s="5">
        <v>3</v>
      </c>
      <c r="J2391" s="4">
        <v>20</v>
      </c>
      <c r="K2391" s="4">
        <v>20</v>
      </c>
      <c r="L2391" s="4" t="s">
        <v>163</v>
      </c>
      <c r="M2391" s="4" t="s">
        <v>164</v>
      </c>
      <c r="N2391" s="4">
        <v>2</v>
      </c>
      <c r="O2391" s="5">
        <f t="shared" si="270"/>
        <v>36.299999999999997</v>
      </c>
      <c r="P2391" s="5">
        <v>11</v>
      </c>
      <c r="Q2391" s="5">
        <f t="shared" si="271"/>
        <v>37.949999999999996</v>
      </c>
      <c r="R2391" s="5">
        <v>11.5</v>
      </c>
      <c r="S2391" s="5">
        <f t="shared" si="272"/>
        <v>37.949999999999996</v>
      </c>
      <c r="T2391" s="5">
        <v>11.5</v>
      </c>
      <c r="U2391" s="8">
        <f t="shared" si="273"/>
        <v>37.125</v>
      </c>
      <c r="V2391" s="5">
        <f t="shared" si="274"/>
        <v>11.25</v>
      </c>
      <c r="W2391" s="12">
        <v>27.875209999999999</v>
      </c>
      <c r="X2391" s="12">
        <v>-115.16757</v>
      </c>
      <c r="Y2391" s="4">
        <f t="shared" si="268"/>
        <v>57.2</v>
      </c>
      <c r="Z2391" s="4">
        <v>14</v>
      </c>
      <c r="AA2391" s="4">
        <v>7</v>
      </c>
      <c r="AB2391" s="4" t="s">
        <v>606</v>
      </c>
      <c r="AC2391" s="4">
        <v>15</v>
      </c>
      <c r="AD2391" s="4" t="s">
        <v>38</v>
      </c>
      <c r="AE2391" s="4">
        <v>240</v>
      </c>
      <c r="AF2391" s="4"/>
      <c r="AG2391" s="4"/>
    </row>
    <row r="2392" spans="1:33">
      <c r="A2392" s="4" t="s">
        <v>423</v>
      </c>
      <c r="B2392" s="4" t="s">
        <v>253</v>
      </c>
      <c r="C2392" s="28">
        <v>40032</v>
      </c>
      <c r="D2392" s="4">
        <v>2009</v>
      </c>
      <c r="E2392" s="33">
        <v>0.51458333333333328</v>
      </c>
      <c r="F2392" s="33">
        <v>0.51944444444444449</v>
      </c>
      <c r="G2392" s="33">
        <f t="shared" si="269"/>
        <v>4.8611111111112049E-3</v>
      </c>
      <c r="H2392" s="4">
        <v>2</v>
      </c>
      <c r="I2392" s="5">
        <v>3</v>
      </c>
      <c r="J2392" s="4">
        <v>20</v>
      </c>
      <c r="K2392" s="4">
        <v>20</v>
      </c>
      <c r="L2392" s="4" t="s">
        <v>163</v>
      </c>
      <c r="M2392" s="4" t="s">
        <v>164</v>
      </c>
      <c r="N2392" s="4">
        <v>2</v>
      </c>
      <c r="O2392" s="5">
        <f t="shared" si="270"/>
        <v>36.299999999999997</v>
      </c>
      <c r="P2392" s="5">
        <v>11</v>
      </c>
      <c r="Q2392" s="5">
        <f t="shared" si="271"/>
        <v>37.949999999999996</v>
      </c>
      <c r="R2392" s="5">
        <v>11.5</v>
      </c>
      <c r="S2392" s="5">
        <f t="shared" si="272"/>
        <v>37.949999999999996</v>
      </c>
      <c r="T2392" s="5">
        <v>11.5</v>
      </c>
      <c r="U2392" s="8">
        <f t="shared" si="273"/>
        <v>37.125</v>
      </c>
      <c r="V2392" s="5">
        <f t="shared" si="274"/>
        <v>11.25</v>
      </c>
      <c r="W2392" s="12">
        <v>27.875209999999999</v>
      </c>
      <c r="X2392" s="12">
        <v>-115.16757</v>
      </c>
      <c r="Y2392" s="4">
        <f t="shared" si="268"/>
        <v>57.2</v>
      </c>
      <c r="Z2392" s="4">
        <v>14</v>
      </c>
      <c r="AA2392" s="4">
        <v>7</v>
      </c>
      <c r="AB2392" s="4" t="s">
        <v>607</v>
      </c>
      <c r="AC2392" s="4">
        <v>3</v>
      </c>
      <c r="AD2392" s="4" t="s">
        <v>38</v>
      </c>
      <c r="AE2392" s="4">
        <v>240</v>
      </c>
      <c r="AF2392" s="4"/>
      <c r="AG2392" s="4"/>
    </row>
    <row r="2393" spans="1:33">
      <c r="A2393" s="4" t="s">
        <v>424</v>
      </c>
      <c r="B2393" s="4" t="s">
        <v>34</v>
      </c>
      <c r="C2393" s="28">
        <v>40033</v>
      </c>
      <c r="D2393" s="4">
        <v>2009</v>
      </c>
      <c r="E2393" s="33">
        <v>0.4909722222222222</v>
      </c>
      <c r="F2393" s="33">
        <v>0.49722222222222223</v>
      </c>
      <c r="G2393" s="33">
        <f t="shared" si="269"/>
        <v>6.2500000000000333E-3</v>
      </c>
      <c r="H2393" s="4">
        <v>2</v>
      </c>
      <c r="I2393" s="5">
        <v>2</v>
      </c>
      <c r="J2393" s="4">
        <v>21</v>
      </c>
      <c r="K2393" s="4">
        <v>21</v>
      </c>
      <c r="L2393" s="4" t="s">
        <v>163</v>
      </c>
      <c r="M2393" s="4" t="s">
        <v>164</v>
      </c>
      <c r="N2393" s="4">
        <v>2</v>
      </c>
      <c r="O2393" s="5">
        <f t="shared" si="270"/>
        <v>30.69</v>
      </c>
      <c r="P2393" s="5">
        <v>9.3000000000000007</v>
      </c>
      <c r="Q2393" s="5">
        <f t="shared" si="271"/>
        <v>25.74</v>
      </c>
      <c r="R2393" s="5">
        <v>7.8</v>
      </c>
      <c r="S2393" s="5">
        <f t="shared" si="272"/>
        <v>30.69</v>
      </c>
      <c r="T2393" s="5">
        <v>9.3000000000000007</v>
      </c>
      <c r="U2393" s="8">
        <f t="shared" si="273"/>
        <v>28.215</v>
      </c>
      <c r="V2393" s="5">
        <f t="shared" si="274"/>
        <v>8.5500000000000007</v>
      </c>
      <c r="W2393" s="12">
        <v>27.873290000000001</v>
      </c>
      <c r="X2393" s="12">
        <v>-115.16418</v>
      </c>
      <c r="Y2393" s="4">
        <f t="shared" si="268"/>
        <v>57.2</v>
      </c>
      <c r="Z2393" s="4">
        <v>14</v>
      </c>
      <c r="AA2393" s="4">
        <v>7</v>
      </c>
      <c r="AB2393" s="4" t="s">
        <v>615</v>
      </c>
      <c r="AC2393" s="4">
        <v>5</v>
      </c>
      <c r="AD2393" s="4" t="s">
        <v>38</v>
      </c>
      <c r="AE2393" s="4">
        <v>270</v>
      </c>
      <c r="AF2393" s="4"/>
      <c r="AG2393" s="4"/>
    </row>
    <row r="2394" spans="1:33">
      <c r="A2394" s="4" t="s">
        <v>424</v>
      </c>
      <c r="B2394" s="4" t="s">
        <v>34</v>
      </c>
      <c r="C2394" s="28">
        <v>40033</v>
      </c>
      <c r="D2394" s="4">
        <v>2009</v>
      </c>
      <c r="E2394" s="33">
        <v>0.4909722222222222</v>
      </c>
      <c r="F2394" s="33">
        <v>0.49722222222222223</v>
      </c>
      <c r="G2394" s="33">
        <f t="shared" si="269"/>
        <v>6.2500000000000333E-3</v>
      </c>
      <c r="H2394" s="4">
        <v>2</v>
      </c>
      <c r="I2394" s="5">
        <v>2</v>
      </c>
      <c r="J2394" s="4">
        <v>21</v>
      </c>
      <c r="K2394" s="4">
        <v>21</v>
      </c>
      <c r="L2394" s="4" t="s">
        <v>163</v>
      </c>
      <c r="M2394" s="4" t="s">
        <v>164</v>
      </c>
      <c r="N2394" s="4">
        <v>2</v>
      </c>
      <c r="O2394" s="5">
        <f t="shared" si="270"/>
        <v>30.69</v>
      </c>
      <c r="P2394" s="5">
        <v>9.3000000000000007</v>
      </c>
      <c r="Q2394" s="5">
        <f t="shared" si="271"/>
        <v>25.74</v>
      </c>
      <c r="R2394" s="5">
        <v>7.8</v>
      </c>
      <c r="S2394" s="5">
        <f t="shared" si="272"/>
        <v>30.69</v>
      </c>
      <c r="T2394" s="5">
        <v>9.3000000000000007</v>
      </c>
      <c r="U2394" s="8">
        <f t="shared" si="273"/>
        <v>28.215</v>
      </c>
      <c r="V2394" s="5">
        <f t="shared" si="274"/>
        <v>8.5500000000000007</v>
      </c>
      <c r="W2394" s="12">
        <v>27.873290000000001</v>
      </c>
      <c r="X2394" s="12">
        <v>-115.16418</v>
      </c>
      <c r="Y2394" s="4">
        <f t="shared" si="268"/>
        <v>57.2</v>
      </c>
      <c r="Z2394" s="4">
        <v>14</v>
      </c>
      <c r="AA2394" s="4">
        <v>7</v>
      </c>
      <c r="AB2394" s="9" t="s">
        <v>753</v>
      </c>
      <c r="AC2394" s="4">
        <v>3</v>
      </c>
      <c r="AD2394" s="4" t="s">
        <v>38</v>
      </c>
      <c r="AE2394" s="4">
        <v>270</v>
      </c>
      <c r="AF2394" s="4"/>
      <c r="AG2394" s="4"/>
    </row>
    <row r="2395" spans="1:33">
      <c r="A2395" s="4" t="s">
        <v>424</v>
      </c>
      <c r="B2395" s="4" t="s">
        <v>34</v>
      </c>
      <c r="C2395" s="28">
        <v>40033</v>
      </c>
      <c r="D2395" s="4">
        <v>2009</v>
      </c>
      <c r="E2395" s="33">
        <v>0.4909722222222222</v>
      </c>
      <c r="F2395" s="33">
        <v>0.49722222222222223</v>
      </c>
      <c r="G2395" s="33">
        <f t="shared" si="269"/>
        <v>6.2500000000000333E-3</v>
      </c>
      <c r="H2395" s="4">
        <v>2</v>
      </c>
      <c r="I2395" s="5">
        <v>2</v>
      </c>
      <c r="J2395" s="4">
        <v>21</v>
      </c>
      <c r="K2395" s="4">
        <v>21</v>
      </c>
      <c r="L2395" s="4" t="s">
        <v>163</v>
      </c>
      <c r="M2395" s="4" t="s">
        <v>164</v>
      </c>
      <c r="N2395" s="4">
        <v>2</v>
      </c>
      <c r="O2395" s="5">
        <f t="shared" si="270"/>
        <v>30.69</v>
      </c>
      <c r="P2395" s="5">
        <v>9.3000000000000007</v>
      </c>
      <c r="Q2395" s="5">
        <f t="shared" si="271"/>
        <v>25.74</v>
      </c>
      <c r="R2395" s="5">
        <v>7.8</v>
      </c>
      <c r="S2395" s="5">
        <f t="shared" si="272"/>
        <v>30.69</v>
      </c>
      <c r="T2395" s="5">
        <v>9.3000000000000007</v>
      </c>
      <c r="U2395" s="8">
        <f t="shared" si="273"/>
        <v>28.215</v>
      </c>
      <c r="V2395" s="5">
        <f t="shared" si="274"/>
        <v>8.5500000000000007</v>
      </c>
      <c r="W2395" s="12">
        <v>27.873290000000001</v>
      </c>
      <c r="X2395" s="12">
        <v>-115.16418</v>
      </c>
      <c r="Y2395" s="4">
        <f t="shared" si="268"/>
        <v>57.2</v>
      </c>
      <c r="Z2395" s="4">
        <v>14</v>
      </c>
      <c r="AA2395" s="4">
        <v>7</v>
      </c>
      <c r="AB2395" s="4" t="s">
        <v>614</v>
      </c>
      <c r="AC2395" s="4">
        <v>1</v>
      </c>
      <c r="AD2395" s="4" t="s">
        <v>38</v>
      </c>
      <c r="AE2395" s="4">
        <v>270</v>
      </c>
      <c r="AF2395" s="4"/>
      <c r="AG2395" s="4"/>
    </row>
    <row r="2396" spans="1:33">
      <c r="A2396" s="4" t="s">
        <v>424</v>
      </c>
      <c r="B2396" s="4" t="s">
        <v>34</v>
      </c>
      <c r="C2396" s="28">
        <v>40033</v>
      </c>
      <c r="D2396" s="4">
        <v>2009</v>
      </c>
      <c r="E2396" s="33">
        <v>0.4909722222222222</v>
      </c>
      <c r="F2396" s="33">
        <v>0.49722222222222223</v>
      </c>
      <c r="G2396" s="33">
        <f t="shared" si="269"/>
        <v>6.2500000000000333E-3</v>
      </c>
      <c r="H2396" s="4">
        <v>2</v>
      </c>
      <c r="I2396" s="5">
        <v>2</v>
      </c>
      <c r="J2396" s="4">
        <v>21</v>
      </c>
      <c r="K2396" s="4">
        <v>21</v>
      </c>
      <c r="L2396" s="4" t="s">
        <v>163</v>
      </c>
      <c r="M2396" s="4" t="s">
        <v>164</v>
      </c>
      <c r="N2396" s="4">
        <v>2</v>
      </c>
      <c r="O2396" s="5">
        <f t="shared" si="270"/>
        <v>30.69</v>
      </c>
      <c r="P2396" s="5">
        <v>9.3000000000000007</v>
      </c>
      <c r="Q2396" s="5">
        <f t="shared" si="271"/>
        <v>25.74</v>
      </c>
      <c r="R2396" s="5">
        <v>7.8</v>
      </c>
      <c r="S2396" s="5">
        <f t="shared" si="272"/>
        <v>30.69</v>
      </c>
      <c r="T2396" s="5">
        <v>9.3000000000000007</v>
      </c>
      <c r="U2396" s="8">
        <f t="shared" si="273"/>
        <v>28.215</v>
      </c>
      <c r="V2396" s="5">
        <f t="shared" si="274"/>
        <v>8.5500000000000007</v>
      </c>
      <c r="W2396" s="12">
        <v>27.873290000000001</v>
      </c>
      <c r="X2396" s="12">
        <v>-115.16418</v>
      </c>
      <c r="Y2396" s="4">
        <f t="shared" si="268"/>
        <v>57.2</v>
      </c>
      <c r="Z2396" s="4">
        <v>14</v>
      </c>
      <c r="AA2396" s="4">
        <v>7</v>
      </c>
      <c r="AB2396" s="4" t="s">
        <v>613</v>
      </c>
      <c r="AC2396" s="4">
        <v>88</v>
      </c>
      <c r="AD2396" s="4">
        <v>17</v>
      </c>
      <c r="AE2396" s="4">
        <v>270</v>
      </c>
      <c r="AF2396" s="4">
        <v>50</v>
      </c>
      <c r="AG2396" s="4"/>
    </row>
    <row r="2397" spans="1:33">
      <c r="A2397" s="4" t="s">
        <v>424</v>
      </c>
      <c r="B2397" s="4" t="s">
        <v>34</v>
      </c>
      <c r="C2397" s="28">
        <v>40033</v>
      </c>
      <c r="D2397" s="4">
        <v>2009</v>
      </c>
      <c r="E2397" s="33">
        <v>0.4909722222222222</v>
      </c>
      <c r="F2397" s="33">
        <v>0.49722222222222223</v>
      </c>
      <c r="G2397" s="33">
        <f t="shared" si="269"/>
        <v>6.2500000000000333E-3</v>
      </c>
      <c r="H2397" s="4">
        <v>2</v>
      </c>
      <c r="I2397" s="5">
        <v>2</v>
      </c>
      <c r="J2397" s="4">
        <v>21</v>
      </c>
      <c r="K2397" s="4">
        <v>21</v>
      </c>
      <c r="L2397" s="4" t="s">
        <v>163</v>
      </c>
      <c r="M2397" s="4" t="s">
        <v>164</v>
      </c>
      <c r="N2397" s="4">
        <v>2</v>
      </c>
      <c r="O2397" s="5">
        <f t="shared" si="270"/>
        <v>30.69</v>
      </c>
      <c r="P2397" s="5">
        <v>9.3000000000000007</v>
      </c>
      <c r="Q2397" s="5">
        <f t="shared" si="271"/>
        <v>25.74</v>
      </c>
      <c r="R2397" s="5">
        <v>7.8</v>
      </c>
      <c r="S2397" s="5">
        <f t="shared" si="272"/>
        <v>30.69</v>
      </c>
      <c r="T2397" s="5">
        <v>9.3000000000000007</v>
      </c>
      <c r="U2397" s="8">
        <f t="shared" si="273"/>
        <v>28.215</v>
      </c>
      <c r="V2397" s="5">
        <f t="shared" si="274"/>
        <v>8.5500000000000007</v>
      </c>
      <c r="W2397" s="12">
        <v>27.873290000000001</v>
      </c>
      <c r="X2397" s="12">
        <v>-115.16418</v>
      </c>
      <c r="Y2397" s="4">
        <f t="shared" si="268"/>
        <v>57.2</v>
      </c>
      <c r="Z2397" s="4">
        <v>14</v>
      </c>
      <c r="AA2397" s="4">
        <v>7</v>
      </c>
      <c r="AB2397" s="4" t="s">
        <v>609</v>
      </c>
      <c r="AC2397" s="4">
        <v>2</v>
      </c>
      <c r="AD2397" s="4" t="s">
        <v>38</v>
      </c>
      <c r="AE2397" s="4">
        <v>270</v>
      </c>
      <c r="AF2397" s="4"/>
      <c r="AG2397" s="4"/>
    </row>
    <row r="2398" spans="1:33">
      <c r="A2398" s="4" t="s">
        <v>424</v>
      </c>
      <c r="B2398" s="4" t="s">
        <v>34</v>
      </c>
      <c r="C2398" s="28">
        <v>40033</v>
      </c>
      <c r="D2398" s="4">
        <v>2009</v>
      </c>
      <c r="E2398" s="33">
        <v>0.4909722222222222</v>
      </c>
      <c r="F2398" s="33">
        <v>0.49722222222222223</v>
      </c>
      <c r="G2398" s="33">
        <f t="shared" si="269"/>
        <v>6.2500000000000333E-3</v>
      </c>
      <c r="H2398" s="4">
        <v>2</v>
      </c>
      <c r="I2398" s="5">
        <v>2</v>
      </c>
      <c r="J2398" s="4">
        <v>21</v>
      </c>
      <c r="K2398" s="4">
        <v>21</v>
      </c>
      <c r="L2398" s="4" t="s">
        <v>163</v>
      </c>
      <c r="M2398" s="4" t="s">
        <v>164</v>
      </c>
      <c r="N2398" s="4">
        <v>2</v>
      </c>
      <c r="O2398" s="5">
        <f t="shared" si="270"/>
        <v>30.69</v>
      </c>
      <c r="P2398" s="5">
        <v>9.3000000000000007</v>
      </c>
      <c r="Q2398" s="5">
        <f t="shared" si="271"/>
        <v>25.74</v>
      </c>
      <c r="R2398" s="5">
        <v>7.8</v>
      </c>
      <c r="S2398" s="5">
        <f t="shared" si="272"/>
        <v>30.69</v>
      </c>
      <c r="T2398" s="5">
        <v>9.3000000000000007</v>
      </c>
      <c r="U2398" s="8">
        <f t="shared" si="273"/>
        <v>28.215</v>
      </c>
      <c r="V2398" s="5">
        <f t="shared" si="274"/>
        <v>8.5500000000000007</v>
      </c>
      <c r="W2398" s="12">
        <v>27.873290000000001</v>
      </c>
      <c r="X2398" s="12">
        <v>-115.16418</v>
      </c>
      <c r="Y2398" s="4">
        <f t="shared" si="268"/>
        <v>57.2</v>
      </c>
      <c r="Z2398" s="4">
        <v>14</v>
      </c>
      <c r="AA2398" s="4">
        <v>7</v>
      </c>
      <c r="AB2398" s="4" t="s">
        <v>606</v>
      </c>
      <c r="AC2398" s="4">
        <v>31</v>
      </c>
      <c r="AD2398" s="4" t="s">
        <v>38</v>
      </c>
      <c r="AE2398" s="4">
        <v>270</v>
      </c>
      <c r="AF2398" s="4"/>
      <c r="AG2398" s="4"/>
    </row>
    <row r="2399" spans="1:33">
      <c r="A2399" s="4" t="s">
        <v>424</v>
      </c>
      <c r="B2399" s="4" t="s">
        <v>34</v>
      </c>
      <c r="C2399" s="28">
        <v>40033</v>
      </c>
      <c r="D2399" s="4">
        <v>2009</v>
      </c>
      <c r="E2399" s="33">
        <v>0.4909722222222222</v>
      </c>
      <c r="F2399" s="33">
        <v>0.49722222222222223</v>
      </c>
      <c r="G2399" s="33">
        <f t="shared" si="269"/>
        <v>6.2500000000000333E-3</v>
      </c>
      <c r="H2399" s="4">
        <v>2</v>
      </c>
      <c r="I2399" s="5">
        <v>2</v>
      </c>
      <c r="J2399" s="4">
        <v>21</v>
      </c>
      <c r="K2399" s="4">
        <v>21</v>
      </c>
      <c r="L2399" s="4" t="s">
        <v>163</v>
      </c>
      <c r="M2399" s="4" t="s">
        <v>164</v>
      </c>
      <c r="N2399" s="4">
        <v>2</v>
      </c>
      <c r="O2399" s="5">
        <f t="shared" si="270"/>
        <v>30.69</v>
      </c>
      <c r="P2399" s="5">
        <v>9.3000000000000007</v>
      </c>
      <c r="Q2399" s="5">
        <f t="shared" si="271"/>
        <v>25.74</v>
      </c>
      <c r="R2399" s="5">
        <v>7.8</v>
      </c>
      <c r="S2399" s="5">
        <f t="shared" si="272"/>
        <v>30.69</v>
      </c>
      <c r="T2399" s="5">
        <v>9.3000000000000007</v>
      </c>
      <c r="U2399" s="8">
        <f t="shared" si="273"/>
        <v>28.215</v>
      </c>
      <c r="V2399" s="5">
        <f t="shared" si="274"/>
        <v>8.5500000000000007</v>
      </c>
      <c r="W2399" s="12">
        <v>27.873290000000001</v>
      </c>
      <c r="X2399" s="12">
        <v>-115.16418</v>
      </c>
      <c r="Y2399" s="4">
        <f t="shared" si="268"/>
        <v>57.2</v>
      </c>
      <c r="Z2399" s="4">
        <v>14</v>
      </c>
      <c r="AA2399" s="4">
        <v>7</v>
      </c>
      <c r="AB2399" s="4" t="s">
        <v>607</v>
      </c>
      <c r="AC2399" s="4">
        <v>2</v>
      </c>
      <c r="AD2399" s="4" t="s">
        <v>38</v>
      </c>
      <c r="AE2399" s="4">
        <v>270</v>
      </c>
      <c r="AF2399" s="4"/>
      <c r="AG2399" s="4"/>
    </row>
    <row r="2400" spans="1:33">
      <c r="A2400" s="4" t="s">
        <v>425</v>
      </c>
      <c r="B2400" s="4" t="s">
        <v>223</v>
      </c>
      <c r="C2400" s="28">
        <v>40033</v>
      </c>
      <c r="D2400" s="4">
        <v>2009</v>
      </c>
      <c r="E2400" s="33">
        <v>0.4916666666666667</v>
      </c>
      <c r="F2400" s="33">
        <v>0.49791666666666662</v>
      </c>
      <c r="G2400" s="33">
        <f t="shared" si="269"/>
        <v>6.2499999999999223E-3</v>
      </c>
      <c r="H2400" s="4">
        <v>2</v>
      </c>
      <c r="I2400" s="5">
        <v>2</v>
      </c>
      <c r="J2400" s="4">
        <v>22</v>
      </c>
      <c r="K2400" s="4">
        <v>22</v>
      </c>
      <c r="L2400" s="4" t="s">
        <v>163</v>
      </c>
      <c r="M2400" s="4" t="s">
        <v>164</v>
      </c>
      <c r="N2400" s="4">
        <v>2</v>
      </c>
      <c r="O2400" s="5">
        <f t="shared" si="270"/>
        <v>29.7</v>
      </c>
      <c r="P2400" s="5">
        <v>9</v>
      </c>
      <c r="Q2400" s="5">
        <f t="shared" si="271"/>
        <v>32.340000000000003</v>
      </c>
      <c r="R2400" s="5">
        <v>9.8000000000000007</v>
      </c>
      <c r="S2400" s="5">
        <f t="shared" si="272"/>
        <v>32.340000000000003</v>
      </c>
      <c r="T2400" s="5">
        <v>9.8000000000000007</v>
      </c>
      <c r="U2400" s="8">
        <f t="shared" si="273"/>
        <v>31.02</v>
      </c>
      <c r="V2400" s="5">
        <f t="shared" si="274"/>
        <v>9.4</v>
      </c>
      <c r="W2400" s="12">
        <v>27.873290000000001</v>
      </c>
      <c r="X2400" s="12">
        <v>-115.16418</v>
      </c>
      <c r="Y2400" s="4">
        <f t="shared" si="268"/>
        <v>57.2</v>
      </c>
      <c r="Z2400" s="4">
        <v>14</v>
      </c>
      <c r="AA2400" s="4">
        <v>7</v>
      </c>
      <c r="AB2400" s="4" t="s">
        <v>615</v>
      </c>
      <c r="AC2400" s="4">
        <v>5</v>
      </c>
      <c r="AD2400" s="4" t="s">
        <v>38</v>
      </c>
      <c r="AE2400" s="4">
        <v>120</v>
      </c>
      <c r="AF2400" s="4"/>
      <c r="AG2400" s="4"/>
    </row>
    <row r="2401" spans="1:33">
      <c r="A2401" s="4" t="s">
        <v>425</v>
      </c>
      <c r="B2401" s="4" t="s">
        <v>223</v>
      </c>
      <c r="C2401" s="28">
        <v>40033</v>
      </c>
      <c r="D2401" s="4">
        <v>2009</v>
      </c>
      <c r="E2401" s="33">
        <v>0.4916666666666667</v>
      </c>
      <c r="F2401" s="33">
        <v>0.49791666666666662</v>
      </c>
      <c r="G2401" s="33">
        <f t="shared" si="269"/>
        <v>6.2499999999999223E-3</v>
      </c>
      <c r="H2401" s="4">
        <v>2</v>
      </c>
      <c r="I2401" s="5">
        <v>2</v>
      </c>
      <c r="J2401" s="4">
        <v>22</v>
      </c>
      <c r="K2401" s="4">
        <v>22</v>
      </c>
      <c r="L2401" s="4" t="s">
        <v>163</v>
      </c>
      <c r="M2401" s="4" t="s">
        <v>164</v>
      </c>
      <c r="N2401" s="4">
        <v>2</v>
      </c>
      <c r="O2401" s="5">
        <f t="shared" si="270"/>
        <v>29.7</v>
      </c>
      <c r="P2401" s="5">
        <v>9</v>
      </c>
      <c r="Q2401" s="5">
        <f t="shared" si="271"/>
        <v>32.340000000000003</v>
      </c>
      <c r="R2401" s="5">
        <v>9.8000000000000007</v>
      </c>
      <c r="S2401" s="5">
        <f t="shared" si="272"/>
        <v>32.340000000000003</v>
      </c>
      <c r="T2401" s="5">
        <v>9.8000000000000007</v>
      </c>
      <c r="U2401" s="8">
        <f t="shared" si="273"/>
        <v>31.02</v>
      </c>
      <c r="V2401" s="5">
        <f t="shared" si="274"/>
        <v>9.4</v>
      </c>
      <c r="W2401" s="12">
        <v>27.873290000000001</v>
      </c>
      <c r="X2401" s="12">
        <v>-115.16418</v>
      </c>
      <c r="Y2401" s="4">
        <f t="shared" si="268"/>
        <v>57.2</v>
      </c>
      <c r="Z2401" s="4">
        <v>14</v>
      </c>
      <c r="AA2401" s="4">
        <v>7</v>
      </c>
      <c r="AB2401" s="4" t="s">
        <v>618</v>
      </c>
      <c r="AC2401" s="4">
        <v>2</v>
      </c>
      <c r="AD2401" s="4" t="s">
        <v>38</v>
      </c>
      <c r="AE2401" s="4">
        <v>120</v>
      </c>
      <c r="AF2401" s="4"/>
      <c r="AG2401" s="4"/>
    </row>
    <row r="2402" spans="1:33">
      <c r="A2402" s="4" t="s">
        <v>425</v>
      </c>
      <c r="B2402" s="4" t="s">
        <v>223</v>
      </c>
      <c r="C2402" s="28">
        <v>40033</v>
      </c>
      <c r="D2402" s="4">
        <v>2009</v>
      </c>
      <c r="E2402" s="33">
        <v>0.4916666666666667</v>
      </c>
      <c r="F2402" s="33">
        <v>0.49791666666666662</v>
      </c>
      <c r="G2402" s="33">
        <f t="shared" si="269"/>
        <v>6.2499999999999223E-3</v>
      </c>
      <c r="H2402" s="4">
        <v>2</v>
      </c>
      <c r="I2402" s="5">
        <v>2</v>
      </c>
      <c r="J2402" s="4">
        <v>22</v>
      </c>
      <c r="K2402" s="4">
        <v>22</v>
      </c>
      <c r="L2402" s="4" t="s">
        <v>163</v>
      </c>
      <c r="M2402" s="4" t="s">
        <v>164</v>
      </c>
      <c r="N2402" s="4">
        <v>2</v>
      </c>
      <c r="O2402" s="5">
        <f t="shared" si="270"/>
        <v>29.7</v>
      </c>
      <c r="P2402" s="5">
        <v>9</v>
      </c>
      <c r="Q2402" s="5">
        <f t="shared" si="271"/>
        <v>32.340000000000003</v>
      </c>
      <c r="R2402" s="5">
        <v>9.8000000000000007</v>
      </c>
      <c r="S2402" s="5">
        <f t="shared" si="272"/>
        <v>32.340000000000003</v>
      </c>
      <c r="T2402" s="5">
        <v>9.8000000000000007</v>
      </c>
      <c r="U2402" s="8">
        <f t="shared" si="273"/>
        <v>31.02</v>
      </c>
      <c r="V2402" s="5">
        <f t="shared" si="274"/>
        <v>9.4</v>
      </c>
      <c r="W2402" s="12">
        <v>27.873290000000001</v>
      </c>
      <c r="X2402" s="12">
        <v>-115.16418</v>
      </c>
      <c r="Y2402" s="4">
        <f t="shared" si="268"/>
        <v>57.2</v>
      </c>
      <c r="Z2402" s="4">
        <v>14</v>
      </c>
      <c r="AA2402" s="4">
        <v>7</v>
      </c>
      <c r="AB2402" s="9" t="s">
        <v>753</v>
      </c>
      <c r="AC2402" s="4">
        <v>1</v>
      </c>
      <c r="AD2402" s="4" t="s">
        <v>38</v>
      </c>
      <c r="AE2402" s="4">
        <v>120</v>
      </c>
      <c r="AF2402" s="4"/>
      <c r="AG2402" s="4"/>
    </row>
    <row r="2403" spans="1:33">
      <c r="A2403" s="4" t="s">
        <v>425</v>
      </c>
      <c r="B2403" s="4" t="s">
        <v>223</v>
      </c>
      <c r="C2403" s="28">
        <v>40033</v>
      </c>
      <c r="D2403" s="4">
        <v>2009</v>
      </c>
      <c r="E2403" s="33">
        <v>0.4916666666666667</v>
      </c>
      <c r="F2403" s="33">
        <v>0.49791666666666662</v>
      </c>
      <c r="G2403" s="33">
        <f t="shared" si="269"/>
        <v>6.2499999999999223E-3</v>
      </c>
      <c r="H2403" s="4">
        <v>2</v>
      </c>
      <c r="I2403" s="5">
        <v>2</v>
      </c>
      <c r="J2403" s="4">
        <v>22</v>
      </c>
      <c r="K2403" s="4">
        <v>22</v>
      </c>
      <c r="L2403" s="4" t="s">
        <v>163</v>
      </c>
      <c r="M2403" s="4" t="s">
        <v>164</v>
      </c>
      <c r="N2403" s="4">
        <v>2</v>
      </c>
      <c r="O2403" s="5">
        <f t="shared" si="270"/>
        <v>29.7</v>
      </c>
      <c r="P2403" s="5">
        <v>9</v>
      </c>
      <c r="Q2403" s="5">
        <f t="shared" si="271"/>
        <v>32.340000000000003</v>
      </c>
      <c r="R2403" s="5">
        <v>9.8000000000000007</v>
      </c>
      <c r="S2403" s="5">
        <f t="shared" si="272"/>
        <v>32.340000000000003</v>
      </c>
      <c r="T2403" s="5">
        <v>9.8000000000000007</v>
      </c>
      <c r="U2403" s="8">
        <f t="shared" si="273"/>
        <v>31.02</v>
      </c>
      <c r="V2403" s="5">
        <f t="shared" si="274"/>
        <v>9.4</v>
      </c>
      <c r="W2403" s="12">
        <v>27.873290000000001</v>
      </c>
      <c r="X2403" s="12">
        <v>-115.16418</v>
      </c>
      <c r="Y2403" s="4">
        <f t="shared" si="268"/>
        <v>57.2</v>
      </c>
      <c r="Z2403" s="4">
        <v>14</v>
      </c>
      <c r="AA2403" s="4">
        <v>7</v>
      </c>
      <c r="AB2403" s="4" t="s">
        <v>614</v>
      </c>
      <c r="AC2403" s="4">
        <v>2</v>
      </c>
      <c r="AD2403" s="4" t="s">
        <v>38</v>
      </c>
      <c r="AE2403" s="4">
        <v>120</v>
      </c>
      <c r="AF2403" s="4"/>
      <c r="AG2403" s="4"/>
    </row>
    <row r="2404" spans="1:33">
      <c r="A2404" s="4" t="s">
        <v>425</v>
      </c>
      <c r="B2404" s="4" t="s">
        <v>223</v>
      </c>
      <c r="C2404" s="28">
        <v>40033</v>
      </c>
      <c r="D2404" s="4">
        <v>2009</v>
      </c>
      <c r="E2404" s="33">
        <v>0.4916666666666667</v>
      </c>
      <c r="F2404" s="33">
        <v>0.49791666666666662</v>
      </c>
      <c r="G2404" s="33">
        <f t="shared" si="269"/>
        <v>6.2499999999999223E-3</v>
      </c>
      <c r="H2404" s="4">
        <v>2</v>
      </c>
      <c r="I2404" s="5">
        <v>2</v>
      </c>
      <c r="J2404" s="4">
        <v>22</v>
      </c>
      <c r="K2404" s="4">
        <v>22</v>
      </c>
      <c r="L2404" s="4" t="s">
        <v>163</v>
      </c>
      <c r="M2404" s="4" t="s">
        <v>164</v>
      </c>
      <c r="N2404" s="4">
        <v>2</v>
      </c>
      <c r="O2404" s="5">
        <f t="shared" si="270"/>
        <v>29.7</v>
      </c>
      <c r="P2404" s="5">
        <v>9</v>
      </c>
      <c r="Q2404" s="5">
        <f t="shared" si="271"/>
        <v>32.340000000000003</v>
      </c>
      <c r="R2404" s="5">
        <v>9.8000000000000007</v>
      </c>
      <c r="S2404" s="5">
        <f t="shared" si="272"/>
        <v>32.340000000000003</v>
      </c>
      <c r="T2404" s="5">
        <v>9.8000000000000007</v>
      </c>
      <c r="U2404" s="8">
        <f t="shared" si="273"/>
        <v>31.02</v>
      </c>
      <c r="V2404" s="5">
        <f t="shared" si="274"/>
        <v>9.4</v>
      </c>
      <c r="W2404" s="12">
        <v>27.873290000000001</v>
      </c>
      <c r="X2404" s="12">
        <v>-115.16418</v>
      </c>
      <c r="Y2404" s="4">
        <f t="shared" si="268"/>
        <v>57.2</v>
      </c>
      <c r="Z2404" s="4">
        <v>14</v>
      </c>
      <c r="AA2404" s="4">
        <v>7</v>
      </c>
      <c r="AB2404" s="4" t="s">
        <v>613</v>
      </c>
      <c r="AC2404" s="4">
        <v>23</v>
      </c>
      <c r="AD2404" s="4" t="s">
        <v>38</v>
      </c>
      <c r="AE2404" s="4">
        <v>120</v>
      </c>
      <c r="AF2404" s="4"/>
      <c r="AG2404" s="4"/>
    </row>
    <row r="2405" spans="1:33">
      <c r="A2405" s="4" t="s">
        <v>425</v>
      </c>
      <c r="B2405" s="4" t="s">
        <v>223</v>
      </c>
      <c r="C2405" s="28">
        <v>40033</v>
      </c>
      <c r="D2405" s="4">
        <v>2009</v>
      </c>
      <c r="E2405" s="33">
        <v>0.4916666666666667</v>
      </c>
      <c r="F2405" s="33">
        <v>0.49791666666666662</v>
      </c>
      <c r="G2405" s="33">
        <f t="shared" si="269"/>
        <v>6.2499999999999223E-3</v>
      </c>
      <c r="H2405" s="4">
        <v>2</v>
      </c>
      <c r="I2405" s="5">
        <v>2</v>
      </c>
      <c r="J2405" s="4">
        <v>22</v>
      </c>
      <c r="K2405" s="4">
        <v>22</v>
      </c>
      <c r="L2405" s="4" t="s">
        <v>163</v>
      </c>
      <c r="M2405" s="4" t="s">
        <v>164</v>
      </c>
      <c r="N2405" s="4">
        <v>2</v>
      </c>
      <c r="O2405" s="5">
        <f t="shared" si="270"/>
        <v>29.7</v>
      </c>
      <c r="P2405" s="5">
        <v>9</v>
      </c>
      <c r="Q2405" s="5">
        <f t="shared" si="271"/>
        <v>32.340000000000003</v>
      </c>
      <c r="R2405" s="5">
        <v>9.8000000000000007</v>
      </c>
      <c r="S2405" s="5">
        <f t="shared" si="272"/>
        <v>32.340000000000003</v>
      </c>
      <c r="T2405" s="5">
        <v>9.8000000000000007</v>
      </c>
      <c r="U2405" s="8">
        <f t="shared" si="273"/>
        <v>31.02</v>
      </c>
      <c r="V2405" s="5">
        <f t="shared" si="274"/>
        <v>9.4</v>
      </c>
      <c r="W2405" s="12">
        <v>27.873290000000001</v>
      </c>
      <c r="X2405" s="12">
        <v>-115.16418</v>
      </c>
      <c r="Y2405" s="4">
        <f t="shared" si="268"/>
        <v>57.2</v>
      </c>
      <c r="Z2405" s="4">
        <v>14</v>
      </c>
      <c r="AA2405" s="4">
        <v>7</v>
      </c>
      <c r="AB2405" s="4" t="s">
        <v>609</v>
      </c>
      <c r="AC2405" s="4">
        <v>3</v>
      </c>
      <c r="AD2405" s="4" t="s">
        <v>38</v>
      </c>
      <c r="AE2405" s="4">
        <v>120</v>
      </c>
      <c r="AF2405" s="4"/>
      <c r="AG2405" s="4"/>
    </row>
    <row r="2406" spans="1:33">
      <c r="A2406" s="4" t="s">
        <v>425</v>
      </c>
      <c r="B2406" s="4" t="s">
        <v>223</v>
      </c>
      <c r="C2406" s="28">
        <v>40033</v>
      </c>
      <c r="D2406" s="4">
        <v>2009</v>
      </c>
      <c r="E2406" s="33">
        <v>0.4916666666666667</v>
      </c>
      <c r="F2406" s="33">
        <v>0.49791666666666662</v>
      </c>
      <c r="G2406" s="33">
        <f t="shared" si="269"/>
        <v>6.2499999999999223E-3</v>
      </c>
      <c r="H2406" s="4">
        <v>2</v>
      </c>
      <c r="I2406" s="5">
        <v>2</v>
      </c>
      <c r="J2406" s="4">
        <v>22</v>
      </c>
      <c r="K2406" s="4">
        <v>22</v>
      </c>
      <c r="L2406" s="4" t="s">
        <v>163</v>
      </c>
      <c r="M2406" s="4" t="s">
        <v>164</v>
      </c>
      <c r="N2406" s="4">
        <v>2</v>
      </c>
      <c r="O2406" s="5">
        <f t="shared" si="270"/>
        <v>29.7</v>
      </c>
      <c r="P2406" s="5">
        <v>9</v>
      </c>
      <c r="Q2406" s="5">
        <f t="shared" si="271"/>
        <v>32.340000000000003</v>
      </c>
      <c r="R2406" s="5">
        <v>9.8000000000000007</v>
      </c>
      <c r="S2406" s="5">
        <f t="shared" si="272"/>
        <v>32.340000000000003</v>
      </c>
      <c r="T2406" s="5">
        <v>9.8000000000000007</v>
      </c>
      <c r="U2406" s="8">
        <f t="shared" si="273"/>
        <v>31.02</v>
      </c>
      <c r="V2406" s="5">
        <f t="shared" si="274"/>
        <v>9.4</v>
      </c>
      <c r="W2406" s="12">
        <v>27.873290000000001</v>
      </c>
      <c r="X2406" s="12">
        <v>-115.16418</v>
      </c>
      <c r="Y2406" s="4">
        <f t="shared" si="268"/>
        <v>57.2</v>
      </c>
      <c r="Z2406" s="4">
        <v>14</v>
      </c>
      <c r="AA2406" s="4">
        <v>7</v>
      </c>
      <c r="AB2406" s="4" t="s">
        <v>606</v>
      </c>
      <c r="AC2406" s="4">
        <v>5</v>
      </c>
      <c r="AD2406" s="4" t="s">
        <v>38</v>
      </c>
      <c r="AE2406" s="4">
        <v>120</v>
      </c>
      <c r="AF2406" s="4"/>
      <c r="AG2406" s="4"/>
    </row>
    <row r="2407" spans="1:33">
      <c r="A2407" s="4" t="s">
        <v>426</v>
      </c>
      <c r="B2407" s="4" t="s">
        <v>118</v>
      </c>
      <c r="C2407" s="28">
        <v>40033</v>
      </c>
      <c r="D2407" s="4">
        <v>2009</v>
      </c>
      <c r="E2407" s="33">
        <v>0.45833333333333331</v>
      </c>
      <c r="F2407" s="33">
        <v>0.46388888888888885</v>
      </c>
      <c r="G2407" s="33">
        <f t="shared" si="269"/>
        <v>5.5555555555555358E-3</v>
      </c>
      <c r="H2407" s="4">
        <v>2</v>
      </c>
      <c r="I2407" s="5">
        <v>3</v>
      </c>
      <c r="J2407" s="4">
        <v>23</v>
      </c>
      <c r="K2407" s="4">
        <v>23</v>
      </c>
      <c r="L2407" s="4" t="s">
        <v>163</v>
      </c>
      <c r="M2407" s="4" t="s">
        <v>164</v>
      </c>
      <c r="N2407" s="4">
        <v>2</v>
      </c>
      <c r="O2407" s="5">
        <f t="shared" si="270"/>
        <v>33</v>
      </c>
      <c r="P2407" s="5">
        <v>10</v>
      </c>
      <c r="Q2407" s="5">
        <f t="shared" si="271"/>
        <v>33</v>
      </c>
      <c r="R2407" s="5">
        <v>10</v>
      </c>
      <c r="S2407" s="5">
        <f t="shared" si="272"/>
        <v>33</v>
      </c>
      <c r="T2407" s="5">
        <v>10</v>
      </c>
      <c r="U2407" s="8">
        <f t="shared" si="273"/>
        <v>33</v>
      </c>
      <c r="V2407" s="5">
        <f t="shared" si="274"/>
        <v>10</v>
      </c>
      <c r="W2407" s="12">
        <v>27.873290000000001</v>
      </c>
      <c r="X2407" s="12">
        <v>-115.16418</v>
      </c>
      <c r="Y2407" s="4">
        <f t="shared" si="268"/>
        <v>57.2</v>
      </c>
      <c r="Z2407" s="4">
        <v>14</v>
      </c>
      <c r="AA2407" s="4">
        <v>7</v>
      </c>
      <c r="AB2407" s="4" t="s">
        <v>604</v>
      </c>
      <c r="AC2407" s="4">
        <v>2</v>
      </c>
      <c r="AD2407" s="4" t="s">
        <v>38</v>
      </c>
      <c r="AE2407" s="4">
        <v>320</v>
      </c>
      <c r="AF2407" s="4"/>
      <c r="AG2407" s="4" t="s">
        <v>336</v>
      </c>
    </row>
    <row r="2408" spans="1:33">
      <c r="A2408" s="4" t="s">
        <v>426</v>
      </c>
      <c r="B2408" s="4" t="s">
        <v>118</v>
      </c>
      <c r="C2408" s="28">
        <v>40033</v>
      </c>
      <c r="D2408" s="4">
        <v>2009</v>
      </c>
      <c r="E2408" s="33">
        <v>0.45833333333333331</v>
      </c>
      <c r="F2408" s="33">
        <v>0.46388888888888885</v>
      </c>
      <c r="G2408" s="33">
        <f t="shared" si="269"/>
        <v>5.5555555555555358E-3</v>
      </c>
      <c r="H2408" s="4">
        <v>2</v>
      </c>
      <c r="I2408" s="5">
        <v>3</v>
      </c>
      <c r="J2408" s="4">
        <v>23</v>
      </c>
      <c r="K2408" s="4">
        <v>23</v>
      </c>
      <c r="L2408" s="4" t="s">
        <v>163</v>
      </c>
      <c r="M2408" s="4" t="s">
        <v>164</v>
      </c>
      <c r="N2408" s="4">
        <v>2</v>
      </c>
      <c r="O2408" s="5">
        <f t="shared" si="270"/>
        <v>33</v>
      </c>
      <c r="P2408" s="5">
        <v>10</v>
      </c>
      <c r="Q2408" s="5">
        <f t="shared" si="271"/>
        <v>33</v>
      </c>
      <c r="R2408" s="5">
        <v>10</v>
      </c>
      <c r="S2408" s="5">
        <f t="shared" si="272"/>
        <v>33</v>
      </c>
      <c r="T2408" s="5">
        <v>10</v>
      </c>
      <c r="U2408" s="8">
        <f t="shared" si="273"/>
        <v>33</v>
      </c>
      <c r="V2408" s="5">
        <f t="shared" si="274"/>
        <v>10</v>
      </c>
      <c r="W2408" s="12">
        <v>27.873290000000001</v>
      </c>
      <c r="X2408" s="12">
        <v>-115.16418</v>
      </c>
      <c r="Y2408" s="4">
        <f t="shared" si="268"/>
        <v>57.2</v>
      </c>
      <c r="Z2408" s="4">
        <v>14</v>
      </c>
      <c r="AA2408" s="4">
        <v>7</v>
      </c>
      <c r="AB2408" s="4" t="s">
        <v>615</v>
      </c>
      <c r="AC2408" s="4">
        <v>2</v>
      </c>
      <c r="AD2408" s="4" t="s">
        <v>38</v>
      </c>
      <c r="AE2408" s="4">
        <v>320</v>
      </c>
      <c r="AF2408" s="4"/>
      <c r="AG2408" s="4"/>
    </row>
    <row r="2409" spans="1:33">
      <c r="A2409" s="4" t="s">
        <v>426</v>
      </c>
      <c r="B2409" s="4" t="s">
        <v>118</v>
      </c>
      <c r="C2409" s="28">
        <v>40033</v>
      </c>
      <c r="D2409" s="4">
        <v>2009</v>
      </c>
      <c r="E2409" s="33">
        <v>0.45833333333333331</v>
      </c>
      <c r="F2409" s="33">
        <v>0.46388888888888885</v>
      </c>
      <c r="G2409" s="33">
        <f t="shared" si="269"/>
        <v>5.5555555555555358E-3</v>
      </c>
      <c r="H2409" s="4">
        <v>2</v>
      </c>
      <c r="I2409" s="5">
        <v>3</v>
      </c>
      <c r="J2409" s="4">
        <v>23</v>
      </c>
      <c r="K2409" s="4">
        <v>23</v>
      </c>
      <c r="L2409" s="4" t="s">
        <v>163</v>
      </c>
      <c r="M2409" s="4" t="s">
        <v>164</v>
      </c>
      <c r="N2409" s="4">
        <v>2</v>
      </c>
      <c r="O2409" s="5">
        <f t="shared" si="270"/>
        <v>33</v>
      </c>
      <c r="P2409" s="5">
        <v>10</v>
      </c>
      <c r="Q2409" s="5">
        <f t="shared" si="271"/>
        <v>33</v>
      </c>
      <c r="R2409" s="5">
        <v>10</v>
      </c>
      <c r="S2409" s="5">
        <f t="shared" si="272"/>
        <v>33</v>
      </c>
      <c r="T2409" s="5">
        <v>10</v>
      </c>
      <c r="U2409" s="8">
        <f t="shared" si="273"/>
        <v>33</v>
      </c>
      <c r="V2409" s="5">
        <f t="shared" si="274"/>
        <v>10</v>
      </c>
      <c r="W2409" s="12">
        <v>27.873290000000001</v>
      </c>
      <c r="X2409" s="12">
        <v>-115.16418</v>
      </c>
      <c r="Y2409" s="4">
        <f t="shared" si="268"/>
        <v>57.2</v>
      </c>
      <c r="Z2409" s="4">
        <v>14</v>
      </c>
      <c r="AA2409" s="4">
        <v>7</v>
      </c>
      <c r="AB2409" s="4" t="s">
        <v>614</v>
      </c>
      <c r="AC2409" s="4">
        <v>10</v>
      </c>
      <c r="AD2409" s="4" t="s">
        <v>38</v>
      </c>
      <c r="AE2409" s="4">
        <v>320</v>
      </c>
      <c r="AF2409" s="4"/>
      <c r="AG2409" s="4"/>
    </row>
    <row r="2410" spans="1:33">
      <c r="A2410" s="4" t="s">
        <v>426</v>
      </c>
      <c r="B2410" s="4" t="s">
        <v>118</v>
      </c>
      <c r="C2410" s="28">
        <v>40033</v>
      </c>
      <c r="D2410" s="4">
        <v>2009</v>
      </c>
      <c r="E2410" s="33">
        <v>0.45833333333333331</v>
      </c>
      <c r="F2410" s="33">
        <v>0.46388888888888885</v>
      </c>
      <c r="G2410" s="33">
        <f t="shared" si="269"/>
        <v>5.5555555555555358E-3</v>
      </c>
      <c r="H2410" s="4">
        <v>2</v>
      </c>
      <c r="I2410" s="5">
        <v>3</v>
      </c>
      <c r="J2410" s="4">
        <v>23</v>
      </c>
      <c r="K2410" s="4">
        <v>23</v>
      </c>
      <c r="L2410" s="4" t="s">
        <v>163</v>
      </c>
      <c r="M2410" s="4" t="s">
        <v>164</v>
      </c>
      <c r="N2410" s="4">
        <v>2</v>
      </c>
      <c r="O2410" s="5">
        <f t="shared" si="270"/>
        <v>33</v>
      </c>
      <c r="P2410" s="5">
        <v>10</v>
      </c>
      <c r="Q2410" s="5">
        <f t="shared" si="271"/>
        <v>33</v>
      </c>
      <c r="R2410" s="5">
        <v>10</v>
      </c>
      <c r="S2410" s="5">
        <f t="shared" si="272"/>
        <v>33</v>
      </c>
      <c r="T2410" s="5">
        <v>10</v>
      </c>
      <c r="U2410" s="8">
        <f t="shared" si="273"/>
        <v>33</v>
      </c>
      <c r="V2410" s="5">
        <f t="shared" si="274"/>
        <v>10</v>
      </c>
      <c r="W2410" s="12">
        <v>27.873290000000001</v>
      </c>
      <c r="X2410" s="12">
        <v>-115.16418</v>
      </c>
      <c r="Y2410" s="4">
        <f t="shared" ref="Y2410:Y2436" si="275">(Z2410*1.8)+32</f>
        <v>57.2</v>
      </c>
      <c r="Z2410" s="4">
        <v>14</v>
      </c>
      <c r="AA2410" s="4">
        <v>7</v>
      </c>
      <c r="AB2410" s="4" t="s">
        <v>613</v>
      </c>
      <c r="AC2410" s="4">
        <v>62</v>
      </c>
      <c r="AD2410" s="4">
        <v>24</v>
      </c>
      <c r="AE2410" s="4">
        <v>320</v>
      </c>
      <c r="AF2410" s="4">
        <v>50</v>
      </c>
      <c r="AG2410" s="4"/>
    </row>
    <row r="2411" spans="1:33">
      <c r="A2411" s="4" t="s">
        <v>426</v>
      </c>
      <c r="B2411" s="4" t="s">
        <v>118</v>
      </c>
      <c r="C2411" s="28">
        <v>40033</v>
      </c>
      <c r="D2411" s="4">
        <v>2009</v>
      </c>
      <c r="E2411" s="33">
        <v>0.45833333333333331</v>
      </c>
      <c r="F2411" s="33">
        <v>0.46388888888888885</v>
      </c>
      <c r="G2411" s="33">
        <f t="shared" si="269"/>
        <v>5.5555555555555358E-3</v>
      </c>
      <c r="H2411" s="4">
        <v>2</v>
      </c>
      <c r="I2411" s="5">
        <v>3</v>
      </c>
      <c r="J2411" s="4">
        <v>23</v>
      </c>
      <c r="K2411" s="4">
        <v>23</v>
      </c>
      <c r="L2411" s="4" t="s">
        <v>163</v>
      </c>
      <c r="M2411" s="4" t="s">
        <v>164</v>
      </c>
      <c r="N2411" s="4">
        <v>2</v>
      </c>
      <c r="O2411" s="5">
        <f t="shared" si="270"/>
        <v>33</v>
      </c>
      <c r="P2411" s="5">
        <v>10</v>
      </c>
      <c r="Q2411" s="5">
        <f t="shared" si="271"/>
        <v>33</v>
      </c>
      <c r="R2411" s="5">
        <v>10</v>
      </c>
      <c r="S2411" s="5">
        <f t="shared" si="272"/>
        <v>33</v>
      </c>
      <c r="T2411" s="5">
        <v>10</v>
      </c>
      <c r="U2411" s="8">
        <f t="shared" si="273"/>
        <v>33</v>
      </c>
      <c r="V2411" s="5">
        <f t="shared" si="274"/>
        <v>10</v>
      </c>
      <c r="W2411" s="12">
        <v>27.873290000000001</v>
      </c>
      <c r="X2411" s="12">
        <v>-115.16418</v>
      </c>
      <c r="Y2411" s="4">
        <f t="shared" si="275"/>
        <v>57.2</v>
      </c>
      <c r="Z2411" s="4">
        <v>14</v>
      </c>
      <c r="AA2411" s="4">
        <v>7</v>
      </c>
      <c r="AB2411" s="4" t="s">
        <v>609</v>
      </c>
      <c r="AC2411" s="4">
        <v>3</v>
      </c>
      <c r="AD2411" s="4" t="s">
        <v>38</v>
      </c>
      <c r="AE2411" s="4">
        <v>320</v>
      </c>
      <c r="AF2411" s="4"/>
      <c r="AG2411" s="4"/>
    </row>
    <row r="2412" spans="1:33">
      <c r="A2412" s="4" t="s">
        <v>426</v>
      </c>
      <c r="B2412" s="4" t="s">
        <v>118</v>
      </c>
      <c r="C2412" s="28">
        <v>40033</v>
      </c>
      <c r="D2412" s="4">
        <v>2009</v>
      </c>
      <c r="E2412" s="33">
        <v>0.45833333333333331</v>
      </c>
      <c r="F2412" s="33">
        <v>0.46388888888888885</v>
      </c>
      <c r="G2412" s="33">
        <f t="shared" si="269"/>
        <v>5.5555555555555358E-3</v>
      </c>
      <c r="H2412" s="4">
        <v>2</v>
      </c>
      <c r="I2412" s="5">
        <v>3</v>
      </c>
      <c r="J2412" s="4">
        <v>23</v>
      </c>
      <c r="K2412" s="4">
        <v>23</v>
      </c>
      <c r="L2412" s="4" t="s">
        <v>163</v>
      </c>
      <c r="M2412" s="4" t="s">
        <v>164</v>
      </c>
      <c r="N2412" s="4">
        <v>2</v>
      </c>
      <c r="O2412" s="5">
        <f t="shared" si="270"/>
        <v>33</v>
      </c>
      <c r="P2412" s="5">
        <v>10</v>
      </c>
      <c r="Q2412" s="5">
        <f t="shared" si="271"/>
        <v>33</v>
      </c>
      <c r="R2412" s="5">
        <v>10</v>
      </c>
      <c r="S2412" s="5">
        <f t="shared" si="272"/>
        <v>33</v>
      </c>
      <c r="T2412" s="5">
        <v>10</v>
      </c>
      <c r="U2412" s="8">
        <f t="shared" si="273"/>
        <v>33</v>
      </c>
      <c r="V2412" s="5">
        <f t="shared" si="274"/>
        <v>10</v>
      </c>
      <c r="W2412" s="12">
        <v>27.873290000000001</v>
      </c>
      <c r="X2412" s="12">
        <v>-115.16418</v>
      </c>
      <c r="Y2412" s="4">
        <f t="shared" si="275"/>
        <v>57.2</v>
      </c>
      <c r="Z2412" s="4">
        <v>14</v>
      </c>
      <c r="AA2412" s="4">
        <v>7</v>
      </c>
      <c r="AB2412" s="4" t="s">
        <v>608</v>
      </c>
      <c r="AC2412" s="4">
        <v>1</v>
      </c>
      <c r="AD2412" s="4" t="s">
        <v>38</v>
      </c>
      <c r="AE2412" s="4">
        <v>320</v>
      </c>
      <c r="AF2412" s="4"/>
      <c r="AG2412" s="4"/>
    </row>
    <row r="2413" spans="1:33">
      <c r="A2413" s="4" t="s">
        <v>426</v>
      </c>
      <c r="B2413" s="4" t="s">
        <v>118</v>
      </c>
      <c r="C2413" s="28">
        <v>40033</v>
      </c>
      <c r="D2413" s="4">
        <v>2009</v>
      </c>
      <c r="E2413" s="33">
        <v>0.45833333333333331</v>
      </c>
      <c r="F2413" s="33">
        <v>0.46388888888888885</v>
      </c>
      <c r="G2413" s="33">
        <f t="shared" si="269"/>
        <v>5.5555555555555358E-3</v>
      </c>
      <c r="H2413" s="4">
        <v>2</v>
      </c>
      <c r="I2413" s="5">
        <v>3</v>
      </c>
      <c r="J2413" s="4">
        <v>23</v>
      </c>
      <c r="K2413" s="4">
        <v>23</v>
      </c>
      <c r="L2413" s="4" t="s">
        <v>163</v>
      </c>
      <c r="M2413" s="4" t="s">
        <v>164</v>
      </c>
      <c r="N2413" s="4">
        <v>2</v>
      </c>
      <c r="O2413" s="5">
        <f t="shared" si="270"/>
        <v>33</v>
      </c>
      <c r="P2413" s="5">
        <v>10</v>
      </c>
      <c r="Q2413" s="5">
        <f t="shared" si="271"/>
        <v>33</v>
      </c>
      <c r="R2413" s="5">
        <v>10</v>
      </c>
      <c r="S2413" s="5">
        <f t="shared" si="272"/>
        <v>33</v>
      </c>
      <c r="T2413" s="5">
        <v>10</v>
      </c>
      <c r="U2413" s="8">
        <f t="shared" si="273"/>
        <v>33</v>
      </c>
      <c r="V2413" s="5">
        <f t="shared" si="274"/>
        <v>10</v>
      </c>
      <c r="W2413" s="12">
        <v>27.873290000000001</v>
      </c>
      <c r="X2413" s="12">
        <v>-115.16418</v>
      </c>
      <c r="Y2413" s="4">
        <f t="shared" si="275"/>
        <v>57.2</v>
      </c>
      <c r="Z2413" s="4">
        <v>14</v>
      </c>
      <c r="AA2413" s="4">
        <v>7</v>
      </c>
      <c r="AB2413" s="4" t="s">
        <v>606</v>
      </c>
      <c r="AC2413" s="4">
        <v>15</v>
      </c>
      <c r="AD2413" s="4" t="s">
        <v>38</v>
      </c>
      <c r="AE2413" s="4">
        <v>320</v>
      </c>
      <c r="AF2413" s="4"/>
      <c r="AG2413" s="4"/>
    </row>
    <row r="2414" spans="1:33">
      <c r="A2414" s="4" t="s">
        <v>426</v>
      </c>
      <c r="B2414" s="4" t="s">
        <v>118</v>
      </c>
      <c r="C2414" s="28">
        <v>40033</v>
      </c>
      <c r="D2414" s="4">
        <v>2009</v>
      </c>
      <c r="E2414" s="33">
        <v>0.45833333333333331</v>
      </c>
      <c r="F2414" s="33">
        <v>0.46388888888888885</v>
      </c>
      <c r="G2414" s="33">
        <f t="shared" si="269"/>
        <v>5.5555555555555358E-3</v>
      </c>
      <c r="H2414" s="4">
        <v>2</v>
      </c>
      <c r="I2414" s="5">
        <v>3</v>
      </c>
      <c r="J2414" s="4">
        <v>23</v>
      </c>
      <c r="K2414" s="4">
        <v>23</v>
      </c>
      <c r="L2414" s="4" t="s">
        <v>163</v>
      </c>
      <c r="M2414" s="4" t="s">
        <v>164</v>
      </c>
      <c r="N2414" s="4">
        <v>2</v>
      </c>
      <c r="O2414" s="5">
        <f t="shared" si="270"/>
        <v>33</v>
      </c>
      <c r="P2414" s="5">
        <v>10</v>
      </c>
      <c r="Q2414" s="5">
        <f t="shared" si="271"/>
        <v>33</v>
      </c>
      <c r="R2414" s="5">
        <v>10</v>
      </c>
      <c r="S2414" s="5">
        <f t="shared" si="272"/>
        <v>33</v>
      </c>
      <c r="T2414" s="5">
        <v>10</v>
      </c>
      <c r="U2414" s="8">
        <f t="shared" si="273"/>
        <v>33</v>
      </c>
      <c r="V2414" s="5">
        <f t="shared" si="274"/>
        <v>10</v>
      </c>
      <c r="W2414" s="12">
        <v>27.873290000000001</v>
      </c>
      <c r="X2414" s="12">
        <v>-115.16418</v>
      </c>
      <c r="Y2414" s="4">
        <f t="shared" si="275"/>
        <v>57.2</v>
      </c>
      <c r="Z2414" s="4">
        <v>14</v>
      </c>
      <c r="AA2414" s="4">
        <v>7</v>
      </c>
      <c r="AB2414" s="4" t="s">
        <v>607</v>
      </c>
      <c r="AC2414" s="4">
        <v>1</v>
      </c>
      <c r="AD2414" s="4" t="s">
        <v>38</v>
      </c>
      <c r="AE2414" s="4">
        <v>320</v>
      </c>
      <c r="AF2414" s="4"/>
      <c r="AG2414" s="4"/>
    </row>
    <row r="2415" spans="1:33">
      <c r="A2415" s="4" t="s">
        <v>426</v>
      </c>
      <c r="B2415" s="4" t="s">
        <v>118</v>
      </c>
      <c r="C2415" s="28">
        <v>40033</v>
      </c>
      <c r="D2415" s="4">
        <v>2009</v>
      </c>
      <c r="E2415" s="33">
        <v>0.45833333333333331</v>
      </c>
      <c r="F2415" s="33">
        <v>0.46388888888888885</v>
      </c>
      <c r="G2415" s="33">
        <f t="shared" si="269"/>
        <v>5.5555555555555358E-3</v>
      </c>
      <c r="H2415" s="4">
        <v>2</v>
      </c>
      <c r="I2415" s="5">
        <v>3</v>
      </c>
      <c r="J2415" s="4">
        <v>23</v>
      </c>
      <c r="K2415" s="4">
        <v>23</v>
      </c>
      <c r="L2415" s="4" t="s">
        <v>163</v>
      </c>
      <c r="M2415" s="4" t="s">
        <v>164</v>
      </c>
      <c r="N2415" s="4">
        <v>2</v>
      </c>
      <c r="O2415" s="5">
        <f t="shared" si="270"/>
        <v>33</v>
      </c>
      <c r="P2415" s="5">
        <v>10</v>
      </c>
      <c r="Q2415" s="5">
        <f t="shared" si="271"/>
        <v>33</v>
      </c>
      <c r="R2415" s="5">
        <v>10</v>
      </c>
      <c r="S2415" s="5">
        <f t="shared" si="272"/>
        <v>33</v>
      </c>
      <c r="T2415" s="5">
        <v>10</v>
      </c>
      <c r="U2415" s="8">
        <f t="shared" si="273"/>
        <v>33</v>
      </c>
      <c r="V2415" s="5">
        <f t="shared" si="274"/>
        <v>10</v>
      </c>
      <c r="W2415" s="12">
        <v>27.873290000000001</v>
      </c>
      <c r="X2415" s="12">
        <v>-115.16418</v>
      </c>
      <c r="Y2415" s="4">
        <f t="shared" si="275"/>
        <v>57.2</v>
      </c>
      <c r="Z2415" s="4">
        <v>14</v>
      </c>
      <c r="AA2415" s="4">
        <v>7</v>
      </c>
      <c r="AB2415" s="4" t="s">
        <v>611</v>
      </c>
      <c r="AC2415" s="4">
        <v>2</v>
      </c>
      <c r="AD2415" s="4" t="s">
        <v>38</v>
      </c>
      <c r="AE2415" s="4">
        <v>320</v>
      </c>
      <c r="AF2415" s="4"/>
      <c r="AG2415" s="4"/>
    </row>
    <row r="2416" spans="1:33">
      <c r="A2416" s="4" t="s">
        <v>427</v>
      </c>
      <c r="B2416" s="4" t="s">
        <v>34</v>
      </c>
      <c r="C2416" s="28">
        <v>40026</v>
      </c>
      <c r="D2416" s="4">
        <v>2009</v>
      </c>
      <c r="E2416" s="33">
        <v>0.41250000000000003</v>
      </c>
      <c r="F2416" s="33">
        <v>0.41805555555555557</v>
      </c>
      <c r="G2416" s="33">
        <f t="shared" si="269"/>
        <v>5.5555555555555358E-3</v>
      </c>
      <c r="H2416" s="4">
        <v>2</v>
      </c>
      <c r="I2416" s="5">
        <v>1</v>
      </c>
      <c r="J2416" s="5">
        <v>1</v>
      </c>
      <c r="K2416" s="4">
        <v>1</v>
      </c>
      <c r="L2416" s="6" t="s">
        <v>66</v>
      </c>
      <c r="M2416" s="4" t="s">
        <v>67</v>
      </c>
      <c r="N2416" s="4">
        <v>1</v>
      </c>
      <c r="O2416" s="5">
        <f t="shared" si="270"/>
        <v>39.599999999999994</v>
      </c>
      <c r="P2416" s="5">
        <v>12</v>
      </c>
      <c r="Q2416" s="5">
        <f t="shared" si="271"/>
        <v>39.599999999999994</v>
      </c>
      <c r="R2416" s="5">
        <v>12</v>
      </c>
      <c r="S2416" s="5">
        <f t="shared" si="272"/>
        <v>39.599999999999994</v>
      </c>
      <c r="T2416" s="5">
        <v>12</v>
      </c>
      <c r="U2416" s="8">
        <f t="shared" si="273"/>
        <v>39.599999999999994</v>
      </c>
      <c r="V2416" s="5">
        <f t="shared" si="274"/>
        <v>12</v>
      </c>
      <c r="W2416" s="12">
        <v>27.84826</v>
      </c>
      <c r="X2416" s="12">
        <v>-115.1692</v>
      </c>
      <c r="Y2416" s="4">
        <f t="shared" si="275"/>
        <v>60.8</v>
      </c>
      <c r="Z2416" s="4">
        <v>16</v>
      </c>
      <c r="AA2416" s="4">
        <v>6</v>
      </c>
      <c r="AB2416" s="4" t="s">
        <v>618</v>
      </c>
      <c r="AC2416" s="4">
        <v>2</v>
      </c>
      <c r="AD2416" s="4" t="s">
        <v>38</v>
      </c>
      <c r="AE2416" s="4">
        <v>0</v>
      </c>
      <c r="AF2416" s="4"/>
      <c r="AG2416" s="4"/>
    </row>
    <row r="2417" spans="1:33">
      <c r="A2417" s="4" t="s">
        <v>427</v>
      </c>
      <c r="B2417" s="4" t="s">
        <v>34</v>
      </c>
      <c r="C2417" s="28">
        <v>40026</v>
      </c>
      <c r="D2417" s="4">
        <v>2009</v>
      </c>
      <c r="E2417" s="33">
        <v>0.41250000000000003</v>
      </c>
      <c r="F2417" s="33">
        <v>0.41805555555555557</v>
      </c>
      <c r="G2417" s="33">
        <f t="shared" si="269"/>
        <v>5.5555555555555358E-3</v>
      </c>
      <c r="H2417" s="4">
        <v>2</v>
      </c>
      <c r="I2417" s="5">
        <v>1</v>
      </c>
      <c r="J2417" s="5">
        <v>1</v>
      </c>
      <c r="K2417" s="4">
        <v>1</v>
      </c>
      <c r="L2417" s="6" t="s">
        <v>66</v>
      </c>
      <c r="M2417" s="4" t="s">
        <v>67</v>
      </c>
      <c r="N2417" s="4">
        <v>1</v>
      </c>
      <c r="O2417" s="5">
        <f t="shared" si="270"/>
        <v>39.599999999999994</v>
      </c>
      <c r="P2417" s="5">
        <v>12</v>
      </c>
      <c r="Q2417" s="5">
        <f t="shared" si="271"/>
        <v>39.599999999999994</v>
      </c>
      <c r="R2417" s="5">
        <v>12</v>
      </c>
      <c r="S2417" s="5">
        <f t="shared" si="272"/>
        <v>39.599999999999994</v>
      </c>
      <c r="T2417" s="5">
        <v>12</v>
      </c>
      <c r="U2417" s="8">
        <f t="shared" si="273"/>
        <v>39.599999999999994</v>
      </c>
      <c r="V2417" s="5">
        <f t="shared" si="274"/>
        <v>12</v>
      </c>
      <c r="W2417" s="12">
        <v>27.84826</v>
      </c>
      <c r="X2417" s="12">
        <v>-115.1692</v>
      </c>
      <c r="Y2417" s="4">
        <f t="shared" si="275"/>
        <v>60.8</v>
      </c>
      <c r="Z2417" s="4">
        <v>16</v>
      </c>
      <c r="AA2417" s="4">
        <v>6</v>
      </c>
      <c r="AB2417" s="9" t="s">
        <v>753</v>
      </c>
      <c r="AC2417" s="4">
        <v>1</v>
      </c>
      <c r="AD2417" s="4" t="s">
        <v>38</v>
      </c>
      <c r="AE2417" s="4">
        <v>0</v>
      </c>
      <c r="AF2417" s="4"/>
      <c r="AG2417" s="4"/>
    </row>
    <row r="2418" spans="1:33">
      <c r="A2418" s="4" t="s">
        <v>427</v>
      </c>
      <c r="B2418" s="4" t="s">
        <v>34</v>
      </c>
      <c r="C2418" s="28">
        <v>40026</v>
      </c>
      <c r="D2418" s="4">
        <v>2009</v>
      </c>
      <c r="E2418" s="33">
        <v>0.41250000000000003</v>
      </c>
      <c r="F2418" s="33">
        <v>0.41805555555555557</v>
      </c>
      <c r="G2418" s="33">
        <f t="shared" si="269"/>
        <v>5.5555555555555358E-3</v>
      </c>
      <c r="H2418" s="4">
        <v>2</v>
      </c>
      <c r="I2418" s="5">
        <v>1</v>
      </c>
      <c r="J2418" s="5">
        <v>1</v>
      </c>
      <c r="K2418" s="4">
        <v>1</v>
      </c>
      <c r="L2418" s="6" t="s">
        <v>66</v>
      </c>
      <c r="M2418" s="4" t="s">
        <v>67</v>
      </c>
      <c r="N2418" s="4">
        <v>1</v>
      </c>
      <c r="O2418" s="5">
        <f t="shared" si="270"/>
        <v>39.599999999999994</v>
      </c>
      <c r="P2418" s="5">
        <v>12</v>
      </c>
      <c r="Q2418" s="5">
        <f t="shared" si="271"/>
        <v>39.599999999999994</v>
      </c>
      <c r="R2418" s="5">
        <v>12</v>
      </c>
      <c r="S2418" s="5">
        <f t="shared" si="272"/>
        <v>39.599999999999994</v>
      </c>
      <c r="T2418" s="5">
        <v>12</v>
      </c>
      <c r="U2418" s="8">
        <f t="shared" si="273"/>
        <v>39.599999999999994</v>
      </c>
      <c r="V2418" s="5">
        <f t="shared" si="274"/>
        <v>12</v>
      </c>
      <c r="W2418" s="12">
        <v>27.84826</v>
      </c>
      <c r="X2418" s="12">
        <v>-115.1692</v>
      </c>
      <c r="Y2418" s="4">
        <f t="shared" si="275"/>
        <v>60.8</v>
      </c>
      <c r="Z2418" s="4">
        <v>16</v>
      </c>
      <c r="AA2418" s="4">
        <v>6</v>
      </c>
      <c r="AB2418" s="4" t="s">
        <v>614</v>
      </c>
      <c r="AC2418" s="4">
        <v>1</v>
      </c>
      <c r="AD2418" s="4" t="s">
        <v>38</v>
      </c>
      <c r="AE2418" s="4">
        <v>0</v>
      </c>
      <c r="AF2418" s="4"/>
      <c r="AG2418" s="4"/>
    </row>
    <row r="2419" spans="1:33">
      <c r="A2419" s="4" t="s">
        <v>427</v>
      </c>
      <c r="B2419" s="4" t="s">
        <v>34</v>
      </c>
      <c r="C2419" s="28">
        <v>40026</v>
      </c>
      <c r="D2419" s="4">
        <v>2009</v>
      </c>
      <c r="E2419" s="33">
        <v>0.41250000000000003</v>
      </c>
      <c r="F2419" s="33">
        <v>0.41805555555555557</v>
      </c>
      <c r="G2419" s="33">
        <f t="shared" si="269"/>
        <v>5.5555555555555358E-3</v>
      </c>
      <c r="H2419" s="4">
        <v>2</v>
      </c>
      <c r="I2419" s="5">
        <v>1</v>
      </c>
      <c r="J2419" s="5">
        <v>1</v>
      </c>
      <c r="K2419" s="4">
        <v>1</v>
      </c>
      <c r="L2419" s="6" t="s">
        <v>66</v>
      </c>
      <c r="M2419" s="4" t="s">
        <v>67</v>
      </c>
      <c r="N2419" s="4">
        <v>1</v>
      </c>
      <c r="O2419" s="5">
        <f t="shared" si="270"/>
        <v>39.599999999999994</v>
      </c>
      <c r="P2419" s="5">
        <v>12</v>
      </c>
      <c r="Q2419" s="5">
        <f t="shared" si="271"/>
        <v>39.599999999999994</v>
      </c>
      <c r="R2419" s="5">
        <v>12</v>
      </c>
      <c r="S2419" s="5">
        <f t="shared" si="272"/>
        <v>39.599999999999994</v>
      </c>
      <c r="T2419" s="5">
        <v>12</v>
      </c>
      <c r="U2419" s="8">
        <f t="shared" si="273"/>
        <v>39.599999999999994</v>
      </c>
      <c r="V2419" s="5">
        <f t="shared" si="274"/>
        <v>12</v>
      </c>
      <c r="W2419" s="12">
        <v>27.84826</v>
      </c>
      <c r="X2419" s="12">
        <v>-115.1692</v>
      </c>
      <c r="Y2419" s="4">
        <f t="shared" si="275"/>
        <v>60.8</v>
      </c>
      <c r="Z2419" s="4">
        <v>16</v>
      </c>
      <c r="AA2419" s="4">
        <v>6</v>
      </c>
      <c r="AB2419" s="4" t="s">
        <v>613</v>
      </c>
      <c r="AC2419" s="4">
        <v>375</v>
      </c>
      <c r="AD2419" s="4">
        <v>4</v>
      </c>
      <c r="AE2419" s="4">
        <v>0</v>
      </c>
      <c r="AF2419" s="4">
        <v>50</v>
      </c>
      <c r="AG2419" s="4"/>
    </row>
    <row r="2420" spans="1:33">
      <c r="A2420" s="4" t="s">
        <v>427</v>
      </c>
      <c r="B2420" s="4" t="s">
        <v>34</v>
      </c>
      <c r="C2420" s="28">
        <v>40026</v>
      </c>
      <c r="D2420" s="4">
        <v>2009</v>
      </c>
      <c r="E2420" s="33">
        <v>0.41250000000000003</v>
      </c>
      <c r="F2420" s="33">
        <v>0.41805555555555557</v>
      </c>
      <c r="G2420" s="33">
        <f t="shared" si="269"/>
        <v>5.5555555555555358E-3</v>
      </c>
      <c r="H2420" s="4">
        <v>2</v>
      </c>
      <c r="I2420" s="5">
        <v>1</v>
      </c>
      <c r="J2420" s="5">
        <v>1</v>
      </c>
      <c r="K2420" s="4">
        <v>1</v>
      </c>
      <c r="L2420" s="6" t="s">
        <v>66</v>
      </c>
      <c r="M2420" s="4" t="s">
        <v>67</v>
      </c>
      <c r="N2420" s="4">
        <v>1</v>
      </c>
      <c r="O2420" s="5">
        <f t="shared" si="270"/>
        <v>39.599999999999994</v>
      </c>
      <c r="P2420" s="5">
        <v>12</v>
      </c>
      <c r="Q2420" s="5">
        <f t="shared" si="271"/>
        <v>39.599999999999994</v>
      </c>
      <c r="R2420" s="5">
        <v>12</v>
      </c>
      <c r="S2420" s="5">
        <f t="shared" si="272"/>
        <v>39.599999999999994</v>
      </c>
      <c r="T2420" s="5">
        <v>12</v>
      </c>
      <c r="U2420" s="8">
        <f t="shared" si="273"/>
        <v>39.599999999999994</v>
      </c>
      <c r="V2420" s="5">
        <f t="shared" si="274"/>
        <v>12</v>
      </c>
      <c r="W2420" s="12">
        <v>27.84826</v>
      </c>
      <c r="X2420" s="12">
        <v>-115.1692</v>
      </c>
      <c r="Y2420" s="4">
        <f t="shared" si="275"/>
        <v>60.8</v>
      </c>
      <c r="Z2420" s="4">
        <v>16</v>
      </c>
      <c r="AA2420" s="4">
        <v>6</v>
      </c>
      <c r="AB2420" s="4" t="s">
        <v>610</v>
      </c>
      <c r="AC2420" s="4">
        <v>1</v>
      </c>
      <c r="AD2420" s="4" t="s">
        <v>38</v>
      </c>
      <c r="AE2420" s="4">
        <v>0</v>
      </c>
      <c r="AF2420" s="4"/>
      <c r="AG2420" s="4"/>
    </row>
    <row r="2421" spans="1:33">
      <c r="A2421" s="4" t="s">
        <v>427</v>
      </c>
      <c r="B2421" s="4" t="s">
        <v>34</v>
      </c>
      <c r="C2421" s="28">
        <v>40026</v>
      </c>
      <c r="D2421" s="4">
        <v>2009</v>
      </c>
      <c r="E2421" s="33">
        <v>0.41250000000000003</v>
      </c>
      <c r="F2421" s="33">
        <v>0.41805555555555557</v>
      </c>
      <c r="G2421" s="33">
        <f t="shared" si="269"/>
        <v>5.5555555555555358E-3</v>
      </c>
      <c r="H2421" s="4">
        <v>2</v>
      </c>
      <c r="I2421" s="5">
        <v>1</v>
      </c>
      <c r="J2421" s="5">
        <v>1</v>
      </c>
      <c r="K2421" s="4">
        <v>1</v>
      </c>
      <c r="L2421" s="6" t="s">
        <v>66</v>
      </c>
      <c r="M2421" s="4" t="s">
        <v>67</v>
      </c>
      <c r="N2421" s="4">
        <v>1</v>
      </c>
      <c r="O2421" s="5">
        <f t="shared" si="270"/>
        <v>39.599999999999994</v>
      </c>
      <c r="P2421" s="5">
        <v>12</v>
      </c>
      <c r="Q2421" s="5">
        <f t="shared" si="271"/>
        <v>39.599999999999994</v>
      </c>
      <c r="R2421" s="5">
        <v>12</v>
      </c>
      <c r="S2421" s="5">
        <f t="shared" si="272"/>
        <v>39.599999999999994</v>
      </c>
      <c r="T2421" s="5">
        <v>12</v>
      </c>
      <c r="U2421" s="8">
        <f t="shared" si="273"/>
        <v>39.599999999999994</v>
      </c>
      <c r="V2421" s="5">
        <f t="shared" si="274"/>
        <v>12</v>
      </c>
      <c r="W2421" s="12">
        <v>27.84826</v>
      </c>
      <c r="X2421" s="12">
        <v>-115.1692</v>
      </c>
      <c r="Y2421" s="4">
        <f t="shared" si="275"/>
        <v>60.8</v>
      </c>
      <c r="Z2421" s="4">
        <v>16</v>
      </c>
      <c r="AA2421" s="4">
        <v>6</v>
      </c>
      <c r="AB2421" s="4" t="s">
        <v>606</v>
      </c>
      <c r="AC2421" s="4">
        <v>4</v>
      </c>
      <c r="AD2421" s="4" t="s">
        <v>38</v>
      </c>
      <c r="AE2421" s="4">
        <v>0</v>
      </c>
      <c r="AF2421" s="4"/>
      <c r="AG2421" s="4"/>
    </row>
    <row r="2422" spans="1:33">
      <c r="A2422" s="4" t="s">
        <v>427</v>
      </c>
      <c r="B2422" s="4" t="s">
        <v>34</v>
      </c>
      <c r="C2422" s="28">
        <v>40026</v>
      </c>
      <c r="D2422" s="4">
        <v>2009</v>
      </c>
      <c r="E2422" s="33">
        <v>0.41250000000000003</v>
      </c>
      <c r="F2422" s="33">
        <v>0.41805555555555557</v>
      </c>
      <c r="G2422" s="33">
        <f t="shared" si="269"/>
        <v>5.5555555555555358E-3</v>
      </c>
      <c r="H2422" s="4">
        <v>2</v>
      </c>
      <c r="I2422" s="5">
        <v>1</v>
      </c>
      <c r="J2422" s="5">
        <v>1</v>
      </c>
      <c r="K2422" s="4">
        <v>1</v>
      </c>
      <c r="L2422" s="6" t="s">
        <v>66</v>
      </c>
      <c r="M2422" s="4" t="s">
        <v>67</v>
      </c>
      <c r="N2422" s="4">
        <v>1</v>
      </c>
      <c r="O2422" s="5">
        <f t="shared" si="270"/>
        <v>39.599999999999994</v>
      </c>
      <c r="P2422" s="5">
        <v>12</v>
      </c>
      <c r="Q2422" s="5">
        <f t="shared" si="271"/>
        <v>39.599999999999994</v>
      </c>
      <c r="R2422" s="5">
        <v>12</v>
      </c>
      <c r="S2422" s="5">
        <f t="shared" si="272"/>
        <v>39.599999999999994</v>
      </c>
      <c r="T2422" s="5">
        <v>12</v>
      </c>
      <c r="U2422" s="8">
        <f t="shared" si="273"/>
        <v>39.599999999999994</v>
      </c>
      <c r="V2422" s="5">
        <f t="shared" si="274"/>
        <v>12</v>
      </c>
      <c r="W2422" s="12">
        <v>27.84826</v>
      </c>
      <c r="X2422" s="12">
        <v>-115.1692</v>
      </c>
      <c r="Y2422" s="4">
        <f t="shared" si="275"/>
        <v>60.8</v>
      </c>
      <c r="Z2422" s="4">
        <v>16</v>
      </c>
      <c r="AA2422" s="4">
        <v>6</v>
      </c>
      <c r="AB2422" s="4" t="s">
        <v>607</v>
      </c>
      <c r="AC2422" s="4">
        <v>3</v>
      </c>
      <c r="AD2422" s="4" t="s">
        <v>38</v>
      </c>
      <c r="AE2422" s="4">
        <v>0</v>
      </c>
      <c r="AF2422" s="4"/>
      <c r="AG2422" s="4"/>
    </row>
    <row r="2423" spans="1:33">
      <c r="A2423" s="4" t="s">
        <v>427</v>
      </c>
      <c r="B2423" s="4" t="s">
        <v>34</v>
      </c>
      <c r="C2423" s="28">
        <v>40026</v>
      </c>
      <c r="D2423" s="4">
        <v>2009</v>
      </c>
      <c r="E2423" s="33">
        <v>0.41250000000000003</v>
      </c>
      <c r="F2423" s="33">
        <v>0.41805555555555557</v>
      </c>
      <c r="G2423" s="33">
        <f t="shared" si="269"/>
        <v>5.5555555555555358E-3</v>
      </c>
      <c r="H2423" s="4">
        <v>2</v>
      </c>
      <c r="I2423" s="5">
        <v>1</v>
      </c>
      <c r="J2423" s="5">
        <v>1</v>
      </c>
      <c r="K2423" s="4">
        <v>1</v>
      </c>
      <c r="L2423" s="6" t="s">
        <v>66</v>
      </c>
      <c r="M2423" s="4" t="s">
        <v>67</v>
      </c>
      <c r="N2423" s="4">
        <v>1</v>
      </c>
      <c r="O2423" s="5">
        <f t="shared" si="270"/>
        <v>39.599999999999994</v>
      </c>
      <c r="P2423" s="5">
        <v>12</v>
      </c>
      <c r="Q2423" s="5">
        <f t="shared" si="271"/>
        <v>39.599999999999994</v>
      </c>
      <c r="R2423" s="5">
        <v>12</v>
      </c>
      <c r="S2423" s="5">
        <f t="shared" si="272"/>
        <v>39.599999999999994</v>
      </c>
      <c r="T2423" s="5">
        <v>12</v>
      </c>
      <c r="U2423" s="8">
        <f t="shared" si="273"/>
        <v>39.599999999999994</v>
      </c>
      <c r="V2423" s="5">
        <f t="shared" si="274"/>
        <v>12</v>
      </c>
      <c r="W2423" s="12">
        <v>27.84826</v>
      </c>
      <c r="X2423" s="12">
        <v>-115.1692</v>
      </c>
      <c r="Y2423" s="4">
        <f t="shared" si="275"/>
        <v>60.8</v>
      </c>
      <c r="Z2423" s="4">
        <v>16</v>
      </c>
      <c r="AA2423" s="4">
        <v>6</v>
      </c>
      <c r="AB2423" s="4" t="s">
        <v>611</v>
      </c>
      <c r="AC2423" s="4">
        <v>13</v>
      </c>
      <c r="AD2423" s="4" t="s">
        <v>38</v>
      </c>
      <c r="AE2423" s="4">
        <v>0</v>
      </c>
      <c r="AF2423" s="4"/>
      <c r="AG2423" s="4"/>
    </row>
    <row r="2424" spans="1:33">
      <c r="A2424" s="4" t="s">
        <v>428</v>
      </c>
      <c r="B2424" s="4" t="s">
        <v>34</v>
      </c>
      <c r="C2424" s="28">
        <v>40026</v>
      </c>
      <c r="D2424" s="4">
        <v>2009</v>
      </c>
      <c r="E2424" s="33">
        <v>0.47916666666666669</v>
      </c>
      <c r="F2424" s="33">
        <v>0.48333333333333334</v>
      </c>
      <c r="G2424" s="33">
        <f t="shared" si="269"/>
        <v>4.1666666666666519E-3</v>
      </c>
      <c r="H2424" s="4">
        <v>2</v>
      </c>
      <c r="I2424" s="5">
        <v>2</v>
      </c>
      <c r="J2424" s="5">
        <v>2</v>
      </c>
      <c r="K2424" s="4">
        <v>2</v>
      </c>
      <c r="L2424" s="6" t="s">
        <v>66</v>
      </c>
      <c r="M2424" s="4" t="s">
        <v>67</v>
      </c>
      <c r="N2424" s="4">
        <v>1</v>
      </c>
      <c r="O2424" s="5">
        <f t="shared" si="270"/>
        <v>17.16</v>
      </c>
      <c r="P2424" s="5">
        <v>5.2</v>
      </c>
      <c r="Q2424" s="5">
        <f t="shared" si="271"/>
        <v>16.5</v>
      </c>
      <c r="R2424" s="5">
        <v>5</v>
      </c>
      <c r="S2424" s="5">
        <f t="shared" si="272"/>
        <v>17.16</v>
      </c>
      <c r="T2424" s="5">
        <v>5.2</v>
      </c>
      <c r="U2424" s="8">
        <f t="shared" si="273"/>
        <v>16.829999999999998</v>
      </c>
      <c r="V2424" s="5">
        <f t="shared" si="274"/>
        <v>5.0999999999999996</v>
      </c>
      <c r="W2424" s="12">
        <v>27.8504</v>
      </c>
      <c r="X2424" s="12">
        <v>-115.16579</v>
      </c>
      <c r="Y2424" s="4">
        <f t="shared" si="275"/>
        <v>60.8</v>
      </c>
      <c r="Z2424" s="4">
        <v>16</v>
      </c>
      <c r="AA2424" s="4">
        <v>7</v>
      </c>
      <c r="AB2424" s="4" t="s">
        <v>613</v>
      </c>
      <c r="AC2424" s="4">
        <v>23</v>
      </c>
      <c r="AD2424" s="4" t="s">
        <v>38</v>
      </c>
      <c r="AE2424" s="4">
        <v>30</v>
      </c>
      <c r="AF2424" s="4"/>
      <c r="AG2424" s="4"/>
    </row>
    <row r="2425" spans="1:33">
      <c r="A2425" s="4" t="s">
        <v>428</v>
      </c>
      <c r="B2425" s="4" t="s">
        <v>34</v>
      </c>
      <c r="C2425" s="28">
        <v>40026</v>
      </c>
      <c r="D2425" s="4">
        <v>2009</v>
      </c>
      <c r="E2425" s="33">
        <v>0.47916666666666669</v>
      </c>
      <c r="F2425" s="33">
        <v>0.48333333333333334</v>
      </c>
      <c r="G2425" s="33">
        <f t="shared" si="269"/>
        <v>4.1666666666666519E-3</v>
      </c>
      <c r="H2425" s="4">
        <v>2</v>
      </c>
      <c r="I2425" s="5">
        <v>2</v>
      </c>
      <c r="J2425" s="5">
        <v>2</v>
      </c>
      <c r="K2425" s="4">
        <v>2</v>
      </c>
      <c r="L2425" s="6" t="s">
        <v>66</v>
      </c>
      <c r="M2425" s="4" t="s">
        <v>67</v>
      </c>
      <c r="N2425" s="4">
        <v>1</v>
      </c>
      <c r="O2425" s="5">
        <f t="shared" si="270"/>
        <v>17.16</v>
      </c>
      <c r="P2425" s="5">
        <v>5.2</v>
      </c>
      <c r="Q2425" s="5">
        <f t="shared" si="271"/>
        <v>16.5</v>
      </c>
      <c r="R2425" s="5">
        <v>5</v>
      </c>
      <c r="S2425" s="5">
        <f t="shared" si="272"/>
        <v>17.16</v>
      </c>
      <c r="T2425" s="5">
        <v>5.2</v>
      </c>
      <c r="U2425" s="8">
        <f t="shared" si="273"/>
        <v>16.829999999999998</v>
      </c>
      <c r="V2425" s="5">
        <f t="shared" si="274"/>
        <v>5.0999999999999996</v>
      </c>
      <c r="W2425" s="12">
        <v>27.8504</v>
      </c>
      <c r="X2425" s="12">
        <v>-115.16579</v>
      </c>
      <c r="Y2425" s="4">
        <f t="shared" si="275"/>
        <v>60.8</v>
      </c>
      <c r="Z2425" s="4">
        <v>16</v>
      </c>
      <c r="AA2425" s="4">
        <v>7</v>
      </c>
      <c r="AB2425" s="4" t="s">
        <v>607</v>
      </c>
      <c r="AC2425" s="4">
        <v>1</v>
      </c>
      <c r="AD2425" s="4" t="s">
        <v>38</v>
      </c>
      <c r="AE2425" s="4">
        <v>30</v>
      </c>
      <c r="AF2425" s="4"/>
      <c r="AG2425" s="4"/>
    </row>
    <row r="2426" spans="1:33">
      <c r="A2426" s="4" t="s">
        <v>429</v>
      </c>
      <c r="B2426" s="4" t="s">
        <v>223</v>
      </c>
      <c r="C2426" s="28">
        <v>40026</v>
      </c>
      <c r="D2426" s="4">
        <v>2009</v>
      </c>
      <c r="E2426" s="33">
        <v>0.41319444444444442</v>
      </c>
      <c r="F2426" s="33">
        <v>0.42430555555555555</v>
      </c>
      <c r="G2426" s="33">
        <f t="shared" si="269"/>
        <v>1.1111111111111127E-2</v>
      </c>
      <c r="H2426" s="4">
        <v>2</v>
      </c>
      <c r="I2426" s="5">
        <v>1</v>
      </c>
      <c r="J2426" s="5">
        <v>3</v>
      </c>
      <c r="K2426" s="4">
        <v>3</v>
      </c>
      <c r="L2426" s="6" t="s">
        <v>66</v>
      </c>
      <c r="M2426" s="4" t="s">
        <v>67</v>
      </c>
      <c r="N2426" s="4">
        <v>1</v>
      </c>
      <c r="O2426" s="5">
        <f t="shared" si="270"/>
        <v>41.25</v>
      </c>
      <c r="P2426" s="5">
        <v>12.5</v>
      </c>
      <c r="Q2426" s="5">
        <f t="shared" si="271"/>
        <v>39.599999999999994</v>
      </c>
      <c r="R2426" s="5">
        <v>12</v>
      </c>
      <c r="S2426" s="5">
        <f t="shared" si="272"/>
        <v>41.25</v>
      </c>
      <c r="T2426" s="5">
        <v>12.5</v>
      </c>
      <c r="U2426" s="8">
        <f t="shared" si="273"/>
        <v>40.424999999999997</v>
      </c>
      <c r="V2426" s="5">
        <f t="shared" si="274"/>
        <v>12.25</v>
      </c>
      <c r="W2426" s="12">
        <v>27.84826</v>
      </c>
      <c r="X2426" s="12">
        <v>-115.1692</v>
      </c>
      <c r="Y2426" s="4">
        <f t="shared" si="275"/>
        <v>60.8</v>
      </c>
      <c r="Z2426" s="4">
        <v>16</v>
      </c>
      <c r="AA2426" s="4">
        <v>7</v>
      </c>
      <c r="AB2426" s="4" t="s">
        <v>605</v>
      </c>
      <c r="AC2426" s="4">
        <v>2</v>
      </c>
      <c r="AD2426" s="4" t="s">
        <v>38</v>
      </c>
      <c r="AE2426" s="4">
        <v>320</v>
      </c>
      <c r="AF2426" s="4"/>
      <c r="AG2426" s="4" t="s">
        <v>336</v>
      </c>
    </row>
    <row r="2427" spans="1:33">
      <c r="A2427" s="4" t="s">
        <v>429</v>
      </c>
      <c r="B2427" s="4" t="s">
        <v>223</v>
      </c>
      <c r="C2427" s="28">
        <v>40026</v>
      </c>
      <c r="D2427" s="4">
        <v>2009</v>
      </c>
      <c r="E2427" s="33">
        <v>0.41319444444444442</v>
      </c>
      <c r="F2427" s="33">
        <v>0.42430555555555555</v>
      </c>
      <c r="G2427" s="33">
        <f t="shared" si="269"/>
        <v>1.1111111111111127E-2</v>
      </c>
      <c r="H2427" s="4">
        <v>2</v>
      </c>
      <c r="I2427" s="5">
        <v>1</v>
      </c>
      <c r="J2427" s="5">
        <v>3</v>
      </c>
      <c r="K2427" s="4">
        <v>3</v>
      </c>
      <c r="L2427" s="6" t="s">
        <v>66</v>
      </c>
      <c r="M2427" s="4" t="s">
        <v>67</v>
      </c>
      <c r="N2427" s="4">
        <v>1</v>
      </c>
      <c r="O2427" s="5">
        <f t="shared" si="270"/>
        <v>41.25</v>
      </c>
      <c r="P2427" s="5">
        <v>12.5</v>
      </c>
      <c r="Q2427" s="5">
        <f t="shared" si="271"/>
        <v>39.599999999999994</v>
      </c>
      <c r="R2427" s="5">
        <v>12</v>
      </c>
      <c r="S2427" s="5">
        <f t="shared" si="272"/>
        <v>41.25</v>
      </c>
      <c r="T2427" s="5">
        <v>12.5</v>
      </c>
      <c r="U2427" s="8">
        <f t="shared" si="273"/>
        <v>40.424999999999997</v>
      </c>
      <c r="V2427" s="5">
        <f t="shared" si="274"/>
        <v>12.25</v>
      </c>
      <c r="W2427" s="12">
        <v>27.84826</v>
      </c>
      <c r="X2427" s="12">
        <v>-115.1692</v>
      </c>
      <c r="Y2427" s="4">
        <f t="shared" si="275"/>
        <v>60.8</v>
      </c>
      <c r="Z2427" s="4">
        <v>16</v>
      </c>
      <c r="AA2427" s="4">
        <v>7</v>
      </c>
      <c r="AB2427" s="4" t="s">
        <v>605</v>
      </c>
      <c r="AC2427" s="4">
        <v>1</v>
      </c>
      <c r="AD2427" s="4" t="s">
        <v>38</v>
      </c>
      <c r="AE2427" s="4">
        <v>320</v>
      </c>
      <c r="AF2427" s="4"/>
      <c r="AG2427" s="4" t="s">
        <v>339</v>
      </c>
    </row>
    <row r="2428" spans="1:33">
      <c r="A2428" s="4" t="s">
        <v>429</v>
      </c>
      <c r="B2428" s="4" t="s">
        <v>223</v>
      </c>
      <c r="C2428" s="28">
        <v>40026</v>
      </c>
      <c r="D2428" s="4">
        <v>2009</v>
      </c>
      <c r="E2428" s="33">
        <v>0.41319444444444442</v>
      </c>
      <c r="F2428" s="33">
        <v>0.42430555555555555</v>
      </c>
      <c r="G2428" s="33">
        <f t="shared" si="269"/>
        <v>1.1111111111111127E-2</v>
      </c>
      <c r="H2428" s="4">
        <v>2</v>
      </c>
      <c r="I2428" s="5">
        <v>1</v>
      </c>
      <c r="J2428" s="5">
        <v>3</v>
      </c>
      <c r="K2428" s="4">
        <v>3</v>
      </c>
      <c r="L2428" s="6" t="s">
        <v>66</v>
      </c>
      <c r="M2428" s="4" t="s">
        <v>67</v>
      </c>
      <c r="N2428" s="4">
        <v>1</v>
      </c>
      <c r="O2428" s="5">
        <f t="shared" si="270"/>
        <v>41.25</v>
      </c>
      <c r="P2428" s="5">
        <v>12.5</v>
      </c>
      <c r="Q2428" s="5">
        <f t="shared" si="271"/>
        <v>39.599999999999994</v>
      </c>
      <c r="R2428" s="5">
        <v>12</v>
      </c>
      <c r="S2428" s="5">
        <f t="shared" si="272"/>
        <v>41.25</v>
      </c>
      <c r="T2428" s="5">
        <v>12.5</v>
      </c>
      <c r="U2428" s="8">
        <f t="shared" si="273"/>
        <v>40.424999999999997</v>
      </c>
      <c r="V2428" s="5">
        <f t="shared" si="274"/>
        <v>12.25</v>
      </c>
      <c r="W2428" s="12">
        <v>27.84826</v>
      </c>
      <c r="X2428" s="12">
        <v>-115.1692</v>
      </c>
      <c r="Y2428" s="4">
        <f t="shared" si="275"/>
        <v>60.8</v>
      </c>
      <c r="Z2428" s="4">
        <v>16</v>
      </c>
      <c r="AA2428" s="4">
        <v>7</v>
      </c>
      <c r="AB2428" s="4" t="s">
        <v>618</v>
      </c>
      <c r="AC2428" s="4">
        <v>4</v>
      </c>
      <c r="AD2428" s="4" t="s">
        <v>38</v>
      </c>
      <c r="AE2428" s="4">
        <v>320</v>
      </c>
      <c r="AF2428" s="4"/>
      <c r="AG2428" s="4"/>
    </row>
    <row r="2429" spans="1:33">
      <c r="A2429" s="4" t="s">
        <v>429</v>
      </c>
      <c r="B2429" s="4" t="s">
        <v>223</v>
      </c>
      <c r="C2429" s="28">
        <v>40026</v>
      </c>
      <c r="D2429" s="4">
        <v>2009</v>
      </c>
      <c r="E2429" s="33">
        <v>0.41319444444444442</v>
      </c>
      <c r="F2429" s="33">
        <v>0.42430555555555555</v>
      </c>
      <c r="G2429" s="33">
        <f t="shared" si="269"/>
        <v>1.1111111111111127E-2</v>
      </c>
      <c r="H2429" s="4">
        <v>2</v>
      </c>
      <c r="I2429" s="5">
        <v>1</v>
      </c>
      <c r="J2429" s="5">
        <v>3</v>
      </c>
      <c r="K2429" s="4">
        <v>3</v>
      </c>
      <c r="L2429" s="6" t="s">
        <v>66</v>
      </c>
      <c r="M2429" s="4" t="s">
        <v>67</v>
      </c>
      <c r="N2429" s="4">
        <v>1</v>
      </c>
      <c r="O2429" s="5">
        <f t="shared" si="270"/>
        <v>41.25</v>
      </c>
      <c r="P2429" s="5">
        <v>12.5</v>
      </c>
      <c r="Q2429" s="5">
        <f t="shared" si="271"/>
        <v>39.599999999999994</v>
      </c>
      <c r="R2429" s="5">
        <v>12</v>
      </c>
      <c r="S2429" s="5">
        <f t="shared" si="272"/>
        <v>41.25</v>
      </c>
      <c r="T2429" s="5">
        <v>12.5</v>
      </c>
      <c r="U2429" s="8">
        <f t="shared" si="273"/>
        <v>40.424999999999997</v>
      </c>
      <c r="V2429" s="5">
        <f t="shared" si="274"/>
        <v>12.25</v>
      </c>
      <c r="W2429" s="12">
        <v>27.84826</v>
      </c>
      <c r="X2429" s="12">
        <v>-115.1692</v>
      </c>
      <c r="Y2429" s="4">
        <f t="shared" si="275"/>
        <v>60.8</v>
      </c>
      <c r="Z2429" s="4">
        <v>16</v>
      </c>
      <c r="AA2429" s="4">
        <v>7</v>
      </c>
      <c r="AB2429" s="9" t="s">
        <v>753</v>
      </c>
      <c r="AC2429" s="4">
        <v>1</v>
      </c>
      <c r="AD2429" s="4" t="s">
        <v>38</v>
      </c>
      <c r="AE2429" s="4">
        <v>320</v>
      </c>
      <c r="AF2429" s="4"/>
      <c r="AG2429" s="4"/>
    </row>
    <row r="2430" spans="1:33">
      <c r="A2430" s="4" t="s">
        <v>429</v>
      </c>
      <c r="B2430" s="4" t="s">
        <v>223</v>
      </c>
      <c r="C2430" s="28">
        <v>40026</v>
      </c>
      <c r="D2430" s="4">
        <v>2009</v>
      </c>
      <c r="E2430" s="33">
        <v>0.41319444444444442</v>
      </c>
      <c r="F2430" s="33">
        <v>0.42430555555555555</v>
      </c>
      <c r="G2430" s="33">
        <f t="shared" si="269"/>
        <v>1.1111111111111127E-2</v>
      </c>
      <c r="H2430" s="4">
        <v>2</v>
      </c>
      <c r="I2430" s="5">
        <v>1</v>
      </c>
      <c r="J2430" s="5">
        <v>3</v>
      </c>
      <c r="K2430" s="4">
        <v>3</v>
      </c>
      <c r="L2430" s="6" t="s">
        <v>66</v>
      </c>
      <c r="M2430" s="4" t="s">
        <v>67</v>
      </c>
      <c r="N2430" s="4">
        <v>1</v>
      </c>
      <c r="O2430" s="5">
        <f t="shared" si="270"/>
        <v>41.25</v>
      </c>
      <c r="P2430" s="5">
        <v>12.5</v>
      </c>
      <c r="Q2430" s="5">
        <f t="shared" si="271"/>
        <v>39.599999999999994</v>
      </c>
      <c r="R2430" s="5">
        <v>12</v>
      </c>
      <c r="S2430" s="5">
        <f t="shared" si="272"/>
        <v>41.25</v>
      </c>
      <c r="T2430" s="5">
        <v>12.5</v>
      </c>
      <c r="U2430" s="8">
        <f t="shared" si="273"/>
        <v>40.424999999999997</v>
      </c>
      <c r="V2430" s="5">
        <f t="shared" si="274"/>
        <v>12.25</v>
      </c>
      <c r="W2430" s="12">
        <v>27.84826</v>
      </c>
      <c r="X2430" s="12">
        <v>-115.1692</v>
      </c>
      <c r="Y2430" s="4">
        <f t="shared" si="275"/>
        <v>60.8</v>
      </c>
      <c r="Z2430" s="4">
        <v>16</v>
      </c>
      <c r="AA2430" s="4">
        <v>7</v>
      </c>
      <c r="AB2430" s="4" t="s">
        <v>613</v>
      </c>
      <c r="AC2430" s="4">
        <v>79</v>
      </c>
      <c r="AD2430" s="4">
        <v>19</v>
      </c>
      <c r="AE2430" s="4">
        <v>320</v>
      </c>
      <c r="AF2430" s="4">
        <v>50</v>
      </c>
      <c r="AG2430" s="4"/>
    </row>
    <row r="2431" spans="1:33">
      <c r="A2431" s="4" t="s">
        <v>429</v>
      </c>
      <c r="B2431" s="4" t="s">
        <v>223</v>
      </c>
      <c r="C2431" s="28">
        <v>40026</v>
      </c>
      <c r="D2431" s="4">
        <v>2009</v>
      </c>
      <c r="E2431" s="33">
        <v>0.41319444444444442</v>
      </c>
      <c r="F2431" s="33">
        <v>0.42430555555555555</v>
      </c>
      <c r="G2431" s="33">
        <f t="shared" si="269"/>
        <v>1.1111111111111127E-2</v>
      </c>
      <c r="H2431" s="4">
        <v>2</v>
      </c>
      <c r="I2431" s="5">
        <v>1</v>
      </c>
      <c r="J2431" s="5">
        <v>3</v>
      </c>
      <c r="K2431" s="4">
        <v>3</v>
      </c>
      <c r="L2431" s="6" t="s">
        <v>66</v>
      </c>
      <c r="M2431" s="4" t="s">
        <v>67</v>
      </c>
      <c r="N2431" s="4">
        <v>1</v>
      </c>
      <c r="O2431" s="5">
        <f t="shared" si="270"/>
        <v>41.25</v>
      </c>
      <c r="P2431" s="5">
        <v>12.5</v>
      </c>
      <c r="Q2431" s="5">
        <f t="shared" si="271"/>
        <v>39.599999999999994</v>
      </c>
      <c r="R2431" s="5">
        <v>12</v>
      </c>
      <c r="S2431" s="5">
        <f t="shared" si="272"/>
        <v>41.25</v>
      </c>
      <c r="T2431" s="5">
        <v>12.5</v>
      </c>
      <c r="U2431" s="8">
        <f t="shared" si="273"/>
        <v>40.424999999999997</v>
      </c>
      <c r="V2431" s="5">
        <f t="shared" si="274"/>
        <v>12.25</v>
      </c>
      <c r="W2431" s="12">
        <v>27.84826</v>
      </c>
      <c r="X2431" s="12">
        <v>-115.1692</v>
      </c>
      <c r="Y2431" s="4">
        <f t="shared" si="275"/>
        <v>60.8</v>
      </c>
      <c r="Z2431" s="4">
        <v>16</v>
      </c>
      <c r="AA2431" s="4">
        <v>7</v>
      </c>
      <c r="AB2431" s="4" t="s">
        <v>612</v>
      </c>
      <c r="AC2431" s="4">
        <v>1</v>
      </c>
      <c r="AD2431" s="4" t="s">
        <v>38</v>
      </c>
      <c r="AE2431" s="4">
        <v>320</v>
      </c>
      <c r="AF2431" s="4"/>
      <c r="AG2431" s="4"/>
    </row>
    <row r="2432" spans="1:33">
      <c r="A2432" s="4" t="s">
        <v>429</v>
      </c>
      <c r="B2432" s="4" t="s">
        <v>223</v>
      </c>
      <c r="C2432" s="28">
        <v>40026</v>
      </c>
      <c r="D2432" s="4">
        <v>2009</v>
      </c>
      <c r="E2432" s="33">
        <v>0.41319444444444442</v>
      </c>
      <c r="F2432" s="33">
        <v>0.42430555555555555</v>
      </c>
      <c r="G2432" s="33">
        <f t="shared" si="269"/>
        <v>1.1111111111111127E-2</v>
      </c>
      <c r="H2432" s="4">
        <v>2</v>
      </c>
      <c r="I2432" s="5">
        <v>1</v>
      </c>
      <c r="J2432" s="5">
        <v>3</v>
      </c>
      <c r="K2432" s="4">
        <v>3</v>
      </c>
      <c r="L2432" s="6" t="s">
        <v>66</v>
      </c>
      <c r="M2432" s="4" t="s">
        <v>67</v>
      </c>
      <c r="N2432" s="4">
        <v>1</v>
      </c>
      <c r="O2432" s="5">
        <f t="shared" si="270"/>
        <v>41.25</v>
      </c>
      <c r="P2432" s="5">
        <v>12.5</v>
      </c>
      <c r="Q2432" s="5">
        <f t="shared" si="271"/>
        <v>39.599999999999994</v>
      </c>
      <c r="R2432" s="5">
        <v>12</v>
      </c>
      <c r="S2432" s="5">
        <f t="shared" si="272"/>
        <v>41.25</v>
      </c>
      <c r="T2432" s="5">
        <v>12.5</v>
      </c>
      <c r="U2432" s="8">
        <f t="shared" si="273"/>
        <v>40.424999999999997</v>
      </c>
      <c r="V2432" s="5">
        <f t="shared" si="274"/>
        <v>12.25</v>
      </c>
      <c r="W2432" s="12">
        <v>27.84826</v>
      </c>
      <c r="X2432" s="12">
        <v>-115.1692</v>
      </c>
      <c r="Y2432" s="4">
        <f t="shared" si="275"/>
        <v>60.8</v>
      </c>
      <c r="Z2432" s="4">
        <v>16</v>
      </c>
      <c r="AA2432" s="4">
        <v>7</v>
      </c>
      <c r="AB2432" s="4" t="s">
        <v>607</v>
      </c>
      <c r="AC2432" s="4">
        <v>2</v>
      </c>
      <c r="AD2432" s="4" t="s">
        <v>38</v>
      </c>
      <c r="AE2432" s="4">
        <v>320</v>
      </c>
      <c r="AF2432" s="4"/>
      <c r="AG2432" s="4"/>
    </row>
    <row r="2433" spans="1:33">
      <c r="A2433" s="4" t="s">
        <v>429</v>
      </c>
      <c r="B2433" s="4" t="s">
        <v>223</v>
      </c>
      <c r="C2433" s="28">
        <v>40026</v>
      </c>
      <c r="D2433" s="4">
        <v>2009</v>
      </c>
      <c r="E2433" s="33">
        <v>0.41319444444444442</v>
      </c>
      <c r="F2433" s="33">
        <v>0.42430555555555555</v>
      </c>
      <c r="G2433" s="33">
        <f t="shared" si="269"/>
        <v>1.1111111111111127E-2</v>
      </c>
      <c r="H2433" s="4">
        <v>2</v>
      </c>
      <c r="I2433" s="5">
        <v>1</v>
      </c>
      <c r="J2433" s="5">
        <v>3</v>
      </c>
      <c r="K2433" s="4">
        <v>3</v>
      </c>
      <c r="L2433" s="6" t="s">
        <v>66</v>
      </c>
      <c r="M2433" s="4" t="s">
        <v>67</v>
      </c>
      <c r="N2433" s="4">
        <v>1</v>
      </c>
      <c r="O2433" s="5">
        <f t="shared" si="270"/>
        <v>41.25</v>
      </c>
      <c r="P2433" s="5">
        <v>12.5</v>
      </c>
      <c r="Q2433" s="5">
        <f t="shared" si="271"/>
        <v>39.599999999999994</v>
      </c>
      <c r="R2433" s="5">
        <v>12</v>
      </c>
      <c r="S2433" s="5">
        <f t="shared" si="272"/>
        <v>41.25</v>
      </c>
      <c r="T2433" s="5">
        <v>12.5</v>
      </c>
      <c r="U2433" s="8">
        <f t="shared" si="273"/>
        <v>40.424999999999997</v>
      </c>
      <c r="V2433" s="5">
        <f t="shared" si="274"/>
        <v>12.25</v>
      </c>
      <c r="W2433" s="12">
        <v>27.84826</v>
      </c>
      <c r="X2433" s="12">
        <v>-115.1692</v>
      </c>
      <c r="Y2433" s="4">
        <f t="shared" si="275"/>
        <v>60.8</v>
      </c>
      <c r="Z2433" s="4">
        <v>16</v>
      </c>
      <c r="AA2433" s="4">
        <v>7</v>
      </c>
      <c r="AB2433" s="4" t="s">
        <v>611</v>
      </c>
      <c r="AC2433" s="4">
        <v>7</v>
      </c>
      <c r="AD2433" s="4" t="s">
        <v>38</v>
      </c>
      <c r="AE2433" s="4">
        <v>320</v>
      </c>
      <c r="AF2433" s="4"/>
      <c r="AG2433" s="4"/>
    </row>
    <row r="2434" spans="1:33">
      <c r="A2434" s="4" t="s">
        <v>430</v>
      </c>
      <c r="B2434" s="4" t="s">
        <v>223</v>
      </c>
      <c r="C2434" s="28">
        <v>40026</v>
      </c>
      <c r="D2434" s="4">
        <v>2009</v>
      </c>
      <c r="E2434" s="33">
        <v>0.47847222222222219</v>
      </c>
      <c r="F2434" s="33">
        <v>0.48472222222222222</v>
      </c>
      <c r="G2434" s="33">
        <f t="shared" ref="G2434:G2497" si="276">F2434-E2434</f>
        <v>6.2500000000000333E-3</v>
      </c>
      <c r="H2434" s="4">
        <v>2</v>
      </c>
      <c r="I2434" s="5">
        <v>2</v>
      </c>
      <c r="J2434" s="5">
        <v>4</v>
      </c>
      <c r="K2434" s="4">
        <v>4</v>
      </c>
      <c r="L2434" s="6" t="s">
        <v>66</v>
      </c>
      <c r="M2434" s="4" t="s">
        <v>67</v>
      </c>
      <c r="N2434" s="4">
        <v>1</v>
      </c>
      <c r="O2434" s="5">
        <f t="shared" ref="O2434:O2497" si="277">3.3*P2434</f>
        <v>19.799999999999997</v>
      </c>
      <c r="P2434" s="5">
        <v>6</v>
      </c>
      <c r="Q2434" s="5">
        <f t="shared" ref="Q2434:Q2497" si="278">3.3*R2434</f>
        <v>19.799999999999997</v>
      </c>
      <c r="R2434" s="5">
        <v>6</v>
      </c>
      <c r="S2434" s="5">
        <f t="shared" ref="S2434:S2497" si="279">3.3*T2434</f>
        <v>19.799999999999997</v>
      </c>
      <c r="T2434" s="5">
        <v>6</v>
      </c>
      <c r="U2434" s="8">
        <f t="shared" si="273"/>
        <v>19.799999999999997</v>
      </c>
      <c r="V2434" s="5">
        <f t="shared" si="274"/>
        <v>6</v>
      </c>
      <c r="W2434" s="12">
        <v>27.8504</v>
      </c>
      <c r="X2434" s="12">
        <v>-115.16579</v>
      </c>
      <c r="Y2434" s="4">
        <f t="shared" si="275"/>
        <v>60.8</v>
      </c>
      <c r="Z2434" s="4">
        <v>16</v>
      </c>
      <c r="AA2434" s="4">
        <v>7</v>
      </c>
      <c r="AB2434" s="4" t="s">
        <v>605</v>
      </c>
      <c r="AC2434" s="4">
        <v>3</v>
      </c>
      <c r="AD2434" s="4" t="s">
        <v>38</v>
      </c>
      <c r="AE2434" s="4">
        <v>300</v>
      </c>
      <c r="AF2434" s="4"/>
      <c r="AG2434" s="4" t="s">
        <v>336</v>
      </c>
    </row>
    <row r="2435" spans="1:33">
      <c r="A2435" s="4" t="s">
        <v>430</v>
      </c>
      <c r="B2435" s="4" t="s">
        <v>223</v>
      </c>
      <c r="C2435" s="28">
        <v>40026</v>
      </c>
      <c r="D2435" s="4">
        <v>2009</v>
      </c>
      <c r="E2435" s="33">
        <v>0.47847222222222219</v>
      </c>
      <c r="F2435" s="33">
        <v>0.48472222222222222</v>
      </c>
      <c r="G2435" s="33">
        <f t="shared" si="276"/>
        <v>6.2500000000000333E-3</v>
      </c>
      <c r="H2435" s="4">
        <v>2</v>
      </c>
      <c r="I2435" s="5">
        <v>2</v>
      </c>
      <c r="J2435" s="5">
        <v>4</v>
      </c>
      <c r="K2435" s="4">
        <v>4</v>
      </c>
      <c r="L2435" s="6" t="s">
        <v>66</v>
      </c>
      <c r="M2435" s="4" t="s">
        <v>67</v>
      </c>
      <c r="N2435" s="4">
        <v>1</v>
      </c>
      <c r="O2435" s="5">
        <f t="shared" si="277"/>
        <v>19.799999999999997</v>
      </c>
      <c r="P2435" s="5">
        <v>6</v>
      </c>
      <c r="Q2435" s="5">
        <f t="shared" si="278"/>
        <v>19.799999999999997</v>
      </c>
      <c r="R2435" s="5">
        <v>6</v>
      </c>
      <c r="S2435" s="5">
        <f t="shared" si="279"/>
        <v>19.799999999999997</v>
      </c>
      <c r="T2435" s="5">
        <v>6</v>
      </c>
      <c r="U2435" s="8">
        <f t="shared" ref="U2435:U2498" si="280">V2435*3.3</f>
        <v>19.799999999999997</v>
      </c>
      <c r="V2435" s="5">
        <f t="shared" ref="V2435:V2498" si="281">(R2435+P2435)/2</f>
        <v>6</v>
      </c>
      <c r="W2435" s="12">
        <v>27.8504</v>
      </c>
      <c r="X2435" s="12">
        <v>-115.16579</v>
      </c>
      <c r="Y2435" s="4">
        <f t="shared" si="275"/>
        <v>60.8</v>
      </c>
      <c r="Z2435" s="4">
        <v>16</v>
      </c>
      <c r="AA2435" s="4">
        <v>7</v>
      </c>
      <c r="AB2435" s="4" t="s">
        <v>615</v>
      </c>
      <c r="AC2435" s="4">
        <v>1</v>
      </c>
      <c r="AD2435" s="4" t="s">
        <v>38</v>
      </c>
      <c r="AE2435" s="4">
        <v>300</v>
      </c>
      <c r="AF2435" s="4"/>
      <c r="AG2435" s="4"/>
    </row>
    <row r="2436" spans="1:33">
      <c r="A2436" s="4" t="s">
        <v>430</v>
      </c>
      <c r="B2436" s="4" t="s">
        <v>223</v>
      </c>
      <c r="C2436" s="28">
        <v>40026</v>
      </c>
      <c r="D2436" s="4">
        <v>2009</v>
      </c>
      <c r="E2436" s="33">
        <v>0.47847222222222219</v>
      </c>
      <c r="F2436" s="33">
        <v>0.48472222222222222</v>
      </c>
      <c r="G2436" s="33">
        <f t="shared" si="276"/>
        <v>6.2500000000000333E-3</v>
      </c>
      <c r="H2436" s="4">
        <v>2</v>
      </c>
      <c r="I2436" s="5">
        <v>2</v>
      </c>
      <c r="J2436" s="5">
        <v>4</v>
      </c>
      <c r="K2436" s="4">
        <v>4</v>
      </c>
      <c r="L2436" s="6" t="s">
        <v>66</v>
      </c>
      <c r="M2436" s="4" t="s">
        <v>67</v>
      </c>
      <c r="N2436" s="4">
        <v>1</v>
      </c>
      <c r="O2436" s="5">
        <f t="shared" si="277"/>
        <v>19.799999999999997</v>
      </c>
      <c r="P2436" s="5">
        <v>6</v>
      </c>
      <c r="Q2436" s="5">
        <f t="shared" si="278"/>
        <v>19.799999999999997</v>
      </c>
      <c r="R2436" s="5">
        <v>6</v>
      </c>
      <c r="S2436" s="5">
        <f t="shared" si="279"/>
        <v>19.799999999999997</v>
      </c>
      <c r="T2436" s="5">
        <v>6</v>
      </c>
      <c r="U2436" s="8">
        <f t="shared" si="280"/>
        <v>19.799999999999997</v>
      </c>
      <c r="V2436" s="5">
        <f t="shared" si="281"/>
        <v>6</v>
      </c>
      <c r="W2436" s="12">
        <v>27.8504</v>
      </c>
      <c r="X2436" s="12">
        <v>-115.16579</v>
      </c>
      <c r="Y2436" s="4">
        <f t="shared" si="275"/>
        <v>60.8</v>
      </c>
      <c r="Z2436" s="4">
        <v>16</v>
      </c>
      <c r="AA2436" s="4">
        <v>7</v>
      </c>
      <c r="AB2436" s="4" t="s">
        <v>618</v>
      </c>
      <c r="AC2436" s="4">
        <v>3</v>
      </c>
      <c r="AD2436" s="4" t="s">
        <v>38</v>
      </c>
      <c r="AE2436" s="4">
        <v>300</v>
      </c>
      <c r="AF2436" s="4"/>
      <c r="AG2436" s="4"/>
    </row>
    <row r="2437" spans="1:33">
      <c r="A2437" s="4" t="s">
        <v>430</v>
      </c>
      <c r="B2437" s="4" t="s">
        <v>223</v>
      </c>
      <c r="C2437" s="28">
        <v>40026</v>
      </c>
      <c r="D2437" s="4">
        <v>2009</v>
      </c>
      <c r="E2437" s="33">
        <v>0.47847222222222219</v>
      </c>
      <c r="F2437" s="33">
        <v>0.48472222222222222</v>
      </c>
      <c r="G2437" s="33">
        <f t="shared" si="276"/>
        <v>6.2500000000000333E-3</v>
      </c>
      <c r="H2437" s="4">
        <v>2</v>
      </c>
      <c r="I2437" s="5">
        <v>2</v>
      </c>
      <c r="J2437" s="5">
        <v>4</v>
      </c>
      <c r="K2437" s="4">
        <v>4</v>
      </c>
      <c r="L2437" s="6" t="s">
        <v>66</v>
      </c>
      <c r="M2437" s="4" t="s">
        <v>67</v>
      </c>
      <c r="N2437" s="4">
        <v>1</v>
      </c>
      <c r="O2437" s="5">
        <f t="shared" si="277"/>
        <v>19.799999999999997</v>
      </c>
      <c r="P2437" s="5">
        <v>6</v>
      </c>
      <c r="Q2437" s="5">
        <f t="shared" si="278"/>
        <v>19.799999999999997</v>
      </c>
      <c r="R2437" s="5">
        <v>6</v>
      </c>
      <c r="S2437" s="5">
        <f t="shared" si="279"/>
        <v>19.799999999999997</v>
      </c>
      <c r="T2437" s="5">
        <v>6</v>
      </c>
      <c r="U2437" s="8">
        <f t="shared" si="280"/>
        <v>19.799999999999997</v>
      </c>
      <c r="V2437" s="5">
        <f t="shared" si="281"/>
        <v>6</v>
      </c>
      <c r="W2437" s="12">
        <v>27.8504</v>
      </c>
      <c r="X2437" s="12">
        <v>-115.16579</v>
      </c>
      <c r="Y2437" s="4">
        <f t="shared" ref="Y2437:Y2470" si="282">(Z2437*1.8)+32</f>
        <v>60.8</v>
      </c>
      <c r="Z2437" s="4">
        <v>16</v>
      </c>
      <c r="AA2437" s="4">
        <v>7</v>
      </c>
      <c r="AB2437" s="4" t="s">
        <v>620</v>
      </c>
      <c r="AC2437" s="4">
        <v>2</v>
      </c>
      <c r="AD2437" s="4" t="s">
        <v>38</v>
      </c>
      <c r="AE2437" s="4">
        <v>300</v>
      </c>
      <c r="AF2437" s="4"/>
      <c r="AG2437" s="4"/>
    </row>
    <row r="2438" spans="1:33">
      <c r="A2438" s="4" t="s">
        <v>430</v>
      </c>
      <c r="B2438" s="4" t="s">
        <v>223</v>
      </c>
      <c r="C2438" s="28">
        <v>40026</v>
      </c>
      <c r="D2438" s="4">
        <v>2009</v>
      </c>
      <c r="E2438" s="33">
        <v>0.47847222222222219</v>
      </c>
      <c r="F2438" s="33">
        <v>0.48472222222222222</v>
      </c>
      <c r="G2438" s="33">
        <f t="shared" si="276"/>
        <v>6.2500000000000333E-3</v>
      </c>
      <c r="H2438" s="4">
        <v>2</v>
      </c>
      <c r="I2438" s="5">
        <v>2</v>
      </c>
      <c r="J2438" s="5">
        <v>4</v>
      </c>
      <c r="K2438" s="4">
        <v>4</v>
      </c>
      <c r="L2438" s="6" t="s">
        <v>66</v>
      </c>
      <c r="M2438" s="4" t="s">
        <v>67</v>
      </c>
      <c r="N2438" s="4">
        <v>1</v>
      </c>
      <c r="O2438" s="5">
        <f t="shared" si="277"/>
        <v>19.799999999999997</v>
      </c>
      <c r="P2438" s="5">
        <v>6</v>
      </c>
      <c r="Q2438" s="5">
        <f t="shared" si="278"/>
        <v>19.799999999999997</v>
      </c>
      <c r="R2438" s="5">
        <v>6</v>
      </c>
      <c r="S2438" s="5">
        <f t="shared" si="279"/>
        <v>19.799999999999997</v>
      </c>
      <c r="T2438" s="5">
        <v>6</v>
      </c>
      <c r="U2438" s="8">
        <f t="shared" si="280"/>
        <v>19.799999999999997</v>
      </c>
      <c r="V2438" s="5">
        <f t="shared" si="281"/>
        <v>6</v>
      </c>
      <c r="W2438" s="12">
        <v>27.8504</v>
      </c>
      <c r="X2438" s="12">
        <v>-115.16579</v>
      </c>
      <c r="Y2438" s="4">
        <f t="shared" si="282"/>
        <v>60.8</v>
      </c>
      <c r="Z2438" s="4">
        <v>16</v>
      </c>
      <c r="AA2438" s="4">
        <v>7</v>
      </c>
      <c r="AB2438" s="4" t="s">
        <v>613</v>
      </c>
      <c r="AC2438" s="4">
        <v>20</v>
      </c>
      <c r="AD2438" s="4" t="s">
        <v>38</v>
      </c>
      <c r="AE2438" s="4">
        <v>300</v>
      </c>
      <c r="AF2438" s="4"/>
      <c r="AG2438" s="4"/>
    </row>
    <row r="2439" spans="1:33">
      <c r="A2439" s="4" t="s">
        <v>430</v>
      </c>
      <c r="B2439" s="4" t="s">
        <v>223</v>
      </c>
      <c r="C2439" s="28">
        <v>40026</v>
      </c>
      <c r="D2439" s="4">
        <v>2009</v>
      </c>
      <c r="E2439" s="33">
        <v>0.47847222222222219</v>
      </c>
      <c r="F2439" s="33">
        <v>0.48472222222222222</v>
      </c>
      <c r="G2439" s="33">
        <f t="shared" si="276"/>
        <v>6.2500000000000333E-3</v>
      </c>
      <c r="H2439" s="4">
        <v>2</v>
      </c>
      <c r="I2439" s="5">
        <v>2</v>
      </c>
      <c r="J2439" s="5">
        <v>4</v>
      </c>
      <c r="K2439" s="4">
        <v>4</v>
      </c>
      <c r="L2439" s="6" t="s">
        <v>66</v>
      </c>
      <c r="M2439" s="4" t="s">
        <v>67</v>
      </c>
      <c r="N2439" s="4">
        <v>1</v>
      </c>
      <c r="O2439" s="5">
        <f t="shared" si="277"/>
        <v>19.799999999999997</v>
      </c>
      <c r="P2439" s="5">
        <v>6</v>
      </c>
      <c r="Q2439" s="5">
        <f t="shared" si="278"/>
        <v>19.799999999999997</v>
      </c>
      <c r="R2439" s="5">
        <v>6</v>
      </c>
      <c r="S2439" s="5">
        <f t="shared" si="279"/>
        <v>19.799999999999997</v>
      </c>
      <c r="T2439" s="5">
        <v>6</v>
      </c>
      <c r="U2439" s="8">
        <f t="shared" si="280"/>
        <v>19.799999999999997</v>
      </c>
      <c r="V2439" s="5">
        <f t="shared" si="281"/>
        <v>6</v>
      </c>
      <c r="W2439" s="12">
        <v>27.8504</v>
      </c>
      <c r="X2439" s="12">
        <v>-115.16579</v>
      </c>
      <c r="Y2439" s="4">
        <f t="shared" si="282"/>
        <v>60.8</v>
      </c>
      <c r="Z2439" s="4">
        <v>16</v>
      </c>
      <c r="AA2439" s="4">
        <v>7</v>
      </c>
      <c r="AB2439" s="9" t="s">
        <v>622</v>
      </c>
      <c r="AC2439" s="4">
        <v>1</v>
      </c>
      <c r="AD2439" s="4" t="s">
        <v>38</v>
      </c>
      <c r="AE2439" s="4">
        <v>300</v>
      </c>
      <c r="AF2439" s="4"/>
      <c r="AG2439" s="4"/>
    </row>
    <row r="2440" spans="1:33">
      <c r="A2440" s="4" t="s">
        <v>430</v>
      </c>
      <c r="B2440" s="4" t="s">
        <v>223</v>
      </c>
      <c r="C2440" s="28">
        <v>40026</v>
      </c>
      <c r="D2440" s="4">
        <v>2009</v>
      </c>
      <c r="E2440" s="33">
        <v>0.47847222222222219</v>
      </c>
      <c r="F2440" s="33">
        <v>0.48472222222222222</v>
      </c>
      <c r="G2440" s="33">
        <f t="shared" si="276"/>
        <v>6.2500000000000333E-3</v>
      </c>
      <c r="H2440" s="4">
        <v>2</v>
      </c>
      <c r="I2440" s="5">
        <v>2</v>
      </c>
      <c r="J2440" s="5">
        <v>4</v>
      </c>
      <c r="K2440" s="4">
        <v>4</v>
      </c>
      <c r="L2440" s="6" t="s">
        <v>66</v>
      </c>
      <c r="M2440" s="4" t="s">
        <v>67</v>
      </c>
      <c r="N2440" s="4">
        <v>1</v>
      </c>
      <c r="O2440" s="5">
        <f t="shared" si="277"/>
        <v>19.799999999999997</v>
      </c>
      <c r="P2440" s="5">
        <v>6</v>
      </c>
      <c r="Q2440" s="5">
        <f t="shared" si="278"/>
        <v>19.799999999999997</v>
      </c>
      <c r="R2440" s="5">
        <v>6</v>
      </c>
      <c r="S2440" s="5">
        <f t="shared" si="279"/>
        <v>19.799999999999997</v>
      </c>
      <c r="T2440" s="5">
        <v>6</v>
      </c>
      <c r="U2440" s="8">
        <f t="shared" si="280"/>
        <v>19.799999999999997</v>
      </c>
      <c r="V2440" s="5">
        <f t="shared" si="281"/>
        <v>6</v>
      </c>
      <c r="W2440" s="12">
        <v>27.8504</v>
      </c>
      <c r="X2440" s="12">
        <v>-115.16579</v>
      </c>
      <c r="Y2440" s="4">
        <f t="shared" si="282"/>
        <v>60.8</v>
      </c>
      <c r="Z2440" s="4">
        <v>16</v>
      </c>
      <c r="AA2440" s="4">
        <v>7</v>
      </c>
      <c r="AB2440" s="4" t="s">
        <v>606</v>
      </c>
      <c r="AC2440" s="4">
        <v>6</v>
      </c>
      <c r="AD2440" s="4" t="s">
        <v>38</v>
      </c>
      <c r="AE2440" s="4">
        <v>300</v>
      </c>
      <c r="AF2440" s="4"/>
      <c r="AG2440" s="4"/>
    </row>
    <row r="2441" spans="1:33">
      <c r="A2441" s="4" t="s">
        <v>430</v>
      </c>
      <c r="B2441" s="4" t="s">
        <v>223</v>
      </c>
      <c r="C2441" s="28">
        <v>40026</v>
      </c>
      <c r="D2441" s="4">
        <v>2009</v>
      </c>
      <c r="E2441" s="33">
        <v>0.47847222222222219</v>
      </c>
      <c r="F2441" s="33">
        <v>0.48472222222222222</v>
      </c>
      <c r="G2441" s="33">
        <f t="shared" si="276"/>
        <v>6.2500000000000333E-3</v>
      </c>
      <c r="H2441" s="4">
        <v>2</v>
      </c>
      <c r="I2441" s="5">
        <v>2</v>
      </c>
      <c r="J2441" s="5">
        <v>4</v>
      </c>
      <c r="K2441" s="4">
        <v>4</v>
      </c>
      <c r="L2441" s="6" t="s">
        <v>66</v>
      </c>
      <c r="M2441" s="4" t="s">
        <v>67</v>
      </c>
      <c r="N2441" s="4">
        <v>1</v>
      </c>
      <c r="O2441" s="5">
        <f t="shared" si="277"/>
        <v>19.799999999999997</v>
      </c>
      <c r="P2441" s="5">
        <v>6</v>
      </c>
      <c r="Q2441" s="5">
        <f t="shared" si="278"/>
        <v>19.799999999999997</v>
      </c>
      <c r="R2441" s="5">
        <v>6</v>
      </c>
      <c r="S2441" s="5">
        <f t="shared" si="279"/>
        <v>19.799999999999997</v>
      </c>
      <c r="T2441" s="5">
        <v>6</v>
      </c>
      <c r="U2441" s="8">
        <f t="shared" si="280"/>
        <v>19.799999999999997</v>
      </c>
      <c r="V2441" s="5">
        <f t="shared" si="281"/>
        <v>6</v>
      </c>
      <c r="W2441" s="12">
        <v>27.8504</v>
      </c>
      <c r="X2441" s="12">
        <v>-115.16579</v>
      </c>
      <c r="Y2441" s="4">
        <f t="shared" si="282"/>
        <v>60.8</v>
      </c>
      <c r="Z2441" s="4">
        <v>16</v>
      </c>
      <c r="AA2441" s="4">
        <v>7</v>
      </c>
      <c r="AB2441" s="4" t="s">
        <v>607</v>
      </c>
      <c r="AC2441" s="4">
        <v>1</v>
      </c>
      <c r="AD2441" s="4" t="s">
        <v>38</v>
      </c>
      <c r="AE2441" s="4">
        <v>300</v>
      </c>
      <c r="AF2441" s="4"/>
      <c r="AG2441" s="4"/>
    </row>
    <row r="2442" spans="1:33">
      <c r="A2442" s="4" t="s">
        <v>431</v>
      </c>
      <c r="B2442" s="4" t="s">
        <v>226</v>
      </c>
      <c r="C2442" s="28">
        <v>40026</v>
      </c>
      <c r="D2442" s="4">
        <v>2009</v>
      </c>
      <c r="E2442" s="33">
        <v>0.40486111111111112</v>
      </c>
      <c r="F2442" s="33">
        <v>0.4069444444444445</v>
      </c>
      <c r="G2442" s="33">
        <f t="shared" si="276"/>
        <v>2.0833333333333814E-3</v>
      </c>
      <c r="H2442" s="4">
        <v>2</v>
      </c>
      <c r="I2442" s="5">
        <v>1</v>
      </c>
      <c r="J2442" s="5">
        <v>5</v>
      </c>
      <c r="K2442" s="4">
        <v>5</v>
      </c>
      <c r="L2442" s="6" t="s">
        <v>66</v>
      </c>
      <c r="M2442" s="4" t="s">
        <v>67</v>
      </c>
      <c r="N2442" s="4">
        <v>1</v>
      </c>
      <c r="O2442" s="5">
        <f t="shared" si="277"/>
        <v>58.41</v>
      </c>
      <c r="P2442" s="5">
        <v>17.7</v>
      </c>
      <c r="Q2442" s="5">
        <f t="shared" si="278"/>
        <v>58.08</v>
      </c>
      <c r="R2442" s="5">
        <v>17.600000000000001</v>
      </c>
      <c r="S2442" s="5">
        <f t="shared" si="279"/>
        <v>58.41</v>
      </c>
      <c r="T2442" s="5">
        <v>17.7</v>
      </c>
      <c r="U2442" s="8">
        <f t="shared" si="280"/>
        <v>58.24499999999999</v>
      </c>
      <c r="V2442" s="5">
        <f t="shared" si="281"/>
        <v>17.649999999999999</v>
      </c>
      <c r="W2442" s="12">
        <v>27.846</v>
      </c>
      <c r="X2442" s="12">
        <v>-115.16887</v>
      </c>
      <c r="Y2442" s="4">
        <f t="shared" si="282"/>
        <v>60.8</v>
      </c>
      <c r="Z2442" s="4">
        <v>16</v>
      </c>
      <c r="AA2442" s="4">
        <v>10</v>
      </c>
      <c r="AB2442" s="4" t="s">
        <v>618</v>
      </c>
      <c r="AC2442" s="4">
        <v>1</v>
      </c>
      <c r="AD2442" s="4" t="s">
        <v>38</v>
      </c>
      <c r="AE2442" s="4">
        <v>180</v>
      </c>
      <c r="AF2442" s="4"/>
      <c r="AG2442" s="4"/>
    </row>
    <row r="2443" spans="1:33">
      <c r="A2443" s="4" t="s">
        <v>431</v>
      </c>
      <c r="B2443" s="4" t="s">
        <v>226</v>
      </c>
      <c r="C2443" s="28">
        <v>40026</v>
      </c>
      <c r="D2443" s="4">
        <v>2009</v>
      </c>
      <c r="E2443" s="33">
        <v>0.40486111111111112</v>
      </c>
      <c r="F2443" s="33">
        <v>0.4069444444444445</v>
      </c>
      <c r="G2443" s="33">
        <f t="shared" si="276"/>
        <v>2.0833333333333814E-3</v>
      </c>
      <c r="H2443" s="4">
        <v>2</v>
      </c>
      <c r="I2443" s="5">
        <v>1</v>
      </c>
      <c r="J2443" s="5">
        <v>5</v>
      </c>
      <c r="K2443" s="4">
        <v>5</v>
      </c>
      <c r="L2443" s="6" t="s">
        <v>66</v>
      </c>
      <c r="M2443" s="4" t="s">
        <v>67</v>
      </c>
      <c r="N2443" s="4">
        <v>1</v>
      </c>
      <c r="O2443" s="5">
        <f t="shared" si="277"/>
        <v>58.41</v>
      </c>
      <c r="P2443" s="5">
        <v>17.7</v>
      </c>
      <c r="Q2443" s="5">
        <f t="shared" si="278"/>
        <v>58.08</v>
      </c>
      <c r="R2443" s="5">
        <v>17.600000000000001</v>
      </c>
      <c r="S2443" s="5">
        <f t="shared" si="279"/>
        <v>58.41</v>
      </c>
      <c r="T2443" s="5">
        <v>17.7</v>
      </c>
      <c r="U2443" s="8">
        <f t="shared" si="280"/>
        <v>58.24499999999999</v>
      </c>
      <c r="V2443" s="5">
        <f t="shared" si="281"/>
        <v>17.649999999999999</v>
      </c>
      <c r="W2443" s="12">
        <v>27.846</v>
      </c>
      <c r="X2443" s="12">
        <v>-115.16887</v>
      </c>
      <c r="Y2443" s="4">
        <f t="shared" si="282"/>
        <v>60.8</v>
      </c>
      <c r="Z2443" s="4">
        <v>16</v>
      </c>
      <c r="AA2443" s="4">
        <v>10</v>
      </c>
      <c r="AB2443" s="4" t="s">
        <v>614</v>
      </c>
      <c r="AC2443" s="4">
        <v>2</v>
      </c>
      <c r="AD2443" s="4" t="s">
        <v>38</v>
      </c>
      <c r="AE2443" s="4">
        <v>180</v>
      </c>
      <c r="AF2443" s="4"/>
      <c r="AG2443" s="4"/>
    </row>
    <row r="2444" spans="1:33">
      <c r="A2444" s="4" t="s">
        <v>431</v>
      </c>
      <c r="B2444" s="4" t="s">
        <v>226</v>
      </c>
      <c r="C2444" s="28">
        <v>40026</v>
      </c>
      <c r="D2444" s="4">
        <v>2009</v>
      </c>
      <c r="E2444" s="33">
        <v>0.40486111111111112</v>
      </c>
      <c r="F2444" s="33">
        <v>0.4069444444444445</v>
      </c>
      <c r="G2444" s="33">
        <f t="shared" si="276"/>
        <v>2.0833333333333814E-3</v>
      </c>
      <c r="H2444" s="4">
        <v>2</v>
      </c>
      <c r="I2444" s="5">
        <v>1</v>
      </c>
      <c r="J2444" s="5">
        <v>5</v>
      </c>
      <c r="K2444" s="4">
        <v>5</v>
      </c>
      <c r="L2444" s="6" t="s">
        <v>66</v>
      </c>
      <c r="M2444" s="4" t="s">
        <v>67</v>
      </c>
      <c r="N2444" s="4">
        <v>1</v>
      </c>
      <c r="O2444" s="5">
        <f t="shared" si="277"/>
        <v>58.41</v>
      </c>
      <c r="P2444" s="5">
        <v>17.7</v>
      </c>
      <c r="Q2444" s="5">
        <f t="shared" si="278"/>
        <v>58.08</v>
      </c>
      <c r="R2444" s="5">
        <v>17.600000000000001</v>
      </c>
      <c r="S2444" s="5">
        <f t="shared" si="279"/>
        <v>58.41</v>
      </c>
      <c r="T2444" s="5">
        <v>17.7</v>
      </c>
      <c r="U2444" s="8">
        <f t="shared" si="280"/>
        <v>58.24499999999999</v>
      </c>
      <c r="V2444" s="5">
        <f t="shared" si="281"/>
        <v>17.649999999999999</v>
      </c>
      <c r="W2444" s="12">
        <v>27.846</v>
      </c>
      <c r="X2444" s="12">
        <v>-115.16887</v>
      </c>
      <c r="Y2444" s="4">
        <f t="shared" si="282"/>
        <v>60.8</v>
      </c>
      <c r="Z2444" s="4">
        <v>16</v>
      </c>
      <c r="AA2444" s="4">
        <v>10</v>
      </c>
      <c r="AB2444" s="4" t="s">
        <v>613</v>
      </c>
      <c r="AC2444" s="4">
        <v>23</v>
      </c>
      <c r="AD2444" s="4" t="s">
        <v>38</v>
      </c>
      <c r="AE2444" s="4">
        <v>180</v>
      </c>
      <c r="AF2444" s="4"/>
      <c r="AG2444" s="4"/>
    </row>
    <row r="2445" spans="1:33">
      <c r="A2445" s="4" t="s">
        <v>431</v>
      </c>
      <c r="B2445" s="4" t="s">
        <v>226</v>
      </c>
      <c r="C2445" s="28">
        <v>40026</v>
      </c>
      <c r="D2445" s="4">
        <v>2009</v>
      </c>
      <c r="E2445" s="33">
        <v>0.40486111111111112</v>
      </c>
      <c r="F2445" s="33">
        <v>0.4069444444444445</v>
      </c>
      <c r="G2445" s="33">
        <f t="shared" si="276"/>
        <v>2.0833333333333814E-3</v>
      </c>
      <c r="H2445" s="4">
        <v>2</v>
      </c>
      <c r="I2445" s="5">
        <v>1</v>
      </c>
      <c r="J2445" s="5">
        <v>5</v>
      </c>
      <c r="K2445" s="4">
        <v>5</v>
      </c>
      <c r="L2445" s="6" t="s">
        <v>66</v>
      </c>
      <c r="M2445" s="4" t="s">
        <v>67</v>
      </c>
      <c r="N2445" s="4">
        <v>1</v>
      </c>
      <c r="O2445" s="5">
        <f t="shared" si="277"/>
        <v>58.41</v>
      </c>
      <c r="P2445" s="5">
        <v>17.7</v>
      </c>
      <c r="Q2445" s="5">
        <f t="shared" si="278"/>
        <v>58.08</v>
      </c>
      <c r="R2445" s="5">
        <v>17.600000000000001</v>
      </c>
      <c r="S2445" s="5">
        <f t="shared" si="279"/>
        <v>58.41</v>
      </c>
      <c r="T2445" s="5">
        <v>17.7</v>
      </c>
      <c r="U2445" s="8">
        <f t="shared" si="280"/>
        <v>58.24499999999999</v>
      </c>
      <c r="V2445" s="5">
        <f t="shared" si="281"/>
        <v>17.649999999999999</v>
      </c>
      <c r="W2445" s="12">
        <v>27.846</v>
      </c>
      <c r="X2445" s="12">
        <v>-115.16887</v>
      </c>
      <c r="Y2445" s="4">
        <f t="shared" si="282"/>
        <v>60.8</v>
      </c>
      <c r="Z2445" s="4">
        <v>16</v>
      </c>
      <c r="AA2445" s="4">
        <v>10</v>
      </c>
      <c r="AB2445" s="4" t="s">
        <v>611</v>
      </c>
      <c r="AC2445" s="4">
        <v>1</v>
      </c>
      <c r="AD2445" s="4" t="s">
        <v>38</v>
      </c>
      <c r="AE2445" s="4">
        <v>180</v>
      </c>
      <c r="AF2445" s="4"/>
      <c r="AG2445" s="4"/>
    </row>
    <row r="2446" spans="1:33">
      <c r="A2446" s="4" t="s">
        <v>432</v>
      </c>
      <c r="B2446" s="4" t="s">
        <v>226</v>
      </c>
      <c r="C2446" s="28">
        <v>40026</v>
      </c>
      <c r="D2446" s="4">
        <v>2009</v>
      </c>
      <c r="E2446" s="33">
        <v>0.47152777777777777</v>
      </c>
      <c r="F2446" s="33">
        <v>0.47847222222222219</v>
      </c>
      <c r="G2446" s="33">
        <f t="shared" si="276"/>
        <v>6.9444444444444198E-3</v>
      </c>
      <c r="H2446" s="4">
        <v>2</v>
      </c>
      <c r="I2446" s="5">
        <v>2</v>
      </c>
      <c r="J2446" s="5">
        <v>6</v>
      </c>
      <c r="K2446" s="4">
        <v>6</v>
      </c>
      <c r="L2446" s="6" t="s">
        <v>66</v>
      </c>
      <c r="M2446" s="4" t="s">
        <v>67</v>
      </c>
      <c r="N2446" s="4">
        <v>1</v>
      </c>
      <c r="O2446" s="5">
        <f t="shared" si="277"/>
        <v>35.64</v>
      </c>
      <c r="P2446" s="5">
        <v>10.8</v>
      </c>
      <c r="Q2446" s="5">
        <f t="shared" si="278"/>
        <v>28.38</v>
      </c>
      <c r="R2446" s="5">
        <v>8.6</v>
      </c>
      <c r="S2446" s="5">
        <f t="shared" si="279"/>
        <v>35.64</v>
      </c>
      <c r="T2446" s="5">
        <v>10.8</v>
      </c>
      <c r="U2446" s="8">
        <f t="shared" si="280"/>
        <v>32.01</v>
      </c>
      <c r="V2446" s="5">
        <f t="shared" si="281"/>
        <v>9.6999999999999993</v>
      </c>
      <c r="W2446" s="12">
        <v>27.846900000000002</v>
      </c>
      <c r="X2446" s="12">
        <v>-115.16397000000001</v>
      </c>
      <c r="Y2446" s="4">
        <f t="shared" si="282"/>
        <v>60.8</v>
      </c>
      <c r="Z2446" s="4">
        <v>16</v>
      </c>
      <c r="AA2446" s="4">
        <v>10</v>
      </c>
      <c r="AB2446" s="4" t="s">
        <v>604</v>
      </c>
      <c r="AC2446" s="4">
        <v>2</v>
      </c>
      <c r="AD2446" s="4" t="s">
        <v>38</v>
      </c>
      <c r="AE2446" s="4">
        <v>180</v>
      </c>
      <c r="AF2446" s="4"/>
      <c r="AG2446" s="4" t="s">
        <v>336</v>
      </c>
    </row>
    <row r="2447" spans="1:33">
      <c r="A2447" s="4" t="s">
        <v>432</v>
      </c>
      <c r="B2447" s="4" t="s">
        <v>226</v>
      </c>
      <c r="C2447" s="28">
        <v>40026</v>
      </c>
      <c r="D2447" s="4">
        <v>2009</v>
      </c>
      <c r="E2447" s="33">
        <v>0.47152777777777777</v>
      </c>
      <c r="F2447" s="33">
        <v>0.47847222222222219</v>
      </c>
      <c r="G2447" s="33">
        <f t="shared" si="276"/>
        <v>6.9444444444444198E-3</v>
      </c>
      <c r="H2447" s="4">
        <v>2</v>
      </c>
      <c r="I2447" s="5">
        <v>2</v>
      </c>
      <c r="J2447" s="5">
        <v>6</v>
      </c>
      <c r="K2447" s="4">
        <v>6</v>
      </c>
      <c r="L2447" s="6" t="s">
        <v>66</v>
      </c>
      <c r="M2447" s="4" t="s">
        <v>67</v>
      </c>
      <c r="N2447" s="4">
        <v>1</v>
      </c>
      <c r="O2447" s="5">
        <f t="shared" si="277"/>
        <v>35.64</v>
      </c>
      <c r="P2447" s="5">
        <v>10.8</v>
      </c>
      <c r="Q2447" s="5">
        <f t="shared" si="278"/>
        <v>28.38</v>
      </c>
      <c r="R2447" s="5">
        <v>8.6</v>
      </c>
      <c r="S2447" s="5">
        <f t="shared" si="279"/>
        <v>35.64</v>
      </c>
      <c r="T2447" s="5">
        <v>10.8</v>
      </c>
      <c r="U2447" s="8">
        <f t="shared" si="280"/>
        <v>32.01</v>
      </c>
      <c r="V2447" s="5">
        <f t="shared" si="281"/>
        <v>9.6999999999999993</v>
      </c>
      <c r="W2447" s="12">
        <v>27.846900000000002</v>
      </c>
      <c r="X2447" s="12">
        <v>-115.16397000000001</v>
      </c>
      <c r="Y2447" s="4">
        <f t="shared" si="282"/>
        <v>60.8</v>
      </c>
      <c r="Z2447" s="4">
        <v>16</v>
      </c>
      <c r="AA2447" s="4">
        <v>10</v>
      </c>
      <c r="AB2447" s="4" t="s">
        <v>605</v>
      </c>
      <c r="AC2447" s="4">
        <v>1</v>
      </c>
      <c r="AD2447" s="4" t="s">
        <v>38</v>
      </c>
      <c r="AE2447" s="4">
        <v>180</v>
      </c>
      <c r="AF2447" s="4"/>
      <c r="AG2447" s="4" t="s">
        <v>336</v>
      </c>
    </row>
    <row r="2448" spans="1:33">
      <c r="A2448" s="4" t="s">
        <v>432</v>
      </c>
      <c r="B2448" s="4" t="s">
        <v>226</v>
      </c>
      <c r="C2448" s="28">
        <v>40026</v>
      </c>
      <c r="D2448" s="4">
        <v>2009</v>
      </c>
      <c r="E2448" s="33">
        <v>0.47152777777777777</v>
      </c>
      <c r="F2448" s="33">
        <v>0.47847222222222219</v>
      </c>
      <c r="G2448" s="33">
        <f t="shared" si="276"/>
        <v>6.9444444444444198E-3</v>
      </c>
      <c r="H2448" s="4">
        <v>2</v>
      </c>
      <c r="I2448" s="5">
        <v>2</v>
      </c>
      <c r="J2448" s="5">
        <v>6</v>
      </c>
      <c r="K2448" s="4">
        <v>6</v>
      </c>
      <c r="L2448" s="6" t="s">
        <v>66</v>
      </c>
      <c r="M2448" s="4" t="s">
        <v>67</v>
      </c>
      <c r="N2448" s="4">
        <v>1</v>
      </c>
      <c r="O2448" s="5">
        <f t="shared" si="277"/>
        <v>35.64</v>
      </c>
      <c r="P2448" s="5">
        <v>10.8</v>
      </c>
      <c r="Q2448" s="5">
        <f t="shared" si="278"/>
        <v>28.38</v>
      </c>
      <c r="R2448" s="5">
        <v>8.6</v>
      </c>
      <c r="S2448" s="5">
        <f t="shared" si="279"/>
        <v>35.64</v>
      </c>
      <c r="T2448" s="5">
        <v>10.8</v>
      </c>
      <c r="U2448" s="8">
        <f t="shared" si="280"/>
        <v>32.01</v>
      </c>
      <c r="V2448" s="5">
        <f t="shared" si="281"/>
        <v>9.6999999999999993</v>
      </c>
      <c r="W2448" s="12">
        <v>27.846900000000002</v>
      </c>
      <c r="X2448" s="12">
        <v>-115.16397000000001</v>
      </c>
      <c r="Y2448" s="4">
        <f t="shared" si="282"/>
        <v>60.8</v>
      </c>
      <c r="Z2448" s="4">
        <v>16</v>
      </c>
      <c r="AA2448" s="4">
        <v>10</v>
      </c>
      <c r="AB2448" s="4" t="s">
        <v>618</v>
      </c>
      <c r="AC2448" s="4">
        <v>6</v>
      </c>
      <c r="AD2448" s="4" t="s">
        <v>38</v>
      </c>
      <c r="AE2448" s="4">
        <v>180</v>
      </c>
      <c r="AF2448" s="4"/>
      <c r="AG2448" s="4"/>
    </row>
    <row r="2449" spans="1:33">
      <c r="A2449" s="4" t="s">
        <v>432</v>
      </c>
      <c r="B2449" s="4" t="s">
        <v>226</v>
      </c>
      <c r="C2449" s="28">
        <v>40026</v>
      </c>
      <c r="D2449" s="4">
        <v>2009</v>
      </c>
      <c r="E2449" s="33">
        <v>0.47152777777777777</v>
      </c>
      <c r="F2449" s="33">
        <v>0.47847222222222219</v>
      </c>
      <c r="G2449" s="33">
        <f t="shared" si="276"/>
        <v>6.9444444444444198E-3</v>
      </c>
      <c r="H2449" s="4">
        <v>2</v>
      </c>
      <c r="I2449" s="5">
        <v>2</v>
      </c>
      <c r="J2449" s="5">
        <v>6</v>
      </c>
      <c r="K2449" s="4">
        <v>6</v>
      </c>
      <c r="L2449" s="6" t="s">
        <v>66</v>
      </c>
      <c r="M2449" s="4" t="s">
        <v>67</v>
      </c>
      <c r="N2449" s="4">
        <v>1</v>
      </c>
      <c r="O2449" s="5">
        <f t="shared" si="277"/>
        <v>35.64</v>
      </c>
      <c r="P2449" s="5">
        <v>10.8</v>
      </c>
      <c r="Q2449" s="5">
        <f t="shared" si="278"/>
        <v>28.38</v>
      </c>
      <c r="R2449" s="5">
        <v>8.6</v>
      </c>
      <c r="S2449" s="5">
        <f t="shared" si="279"/>
        <v>35.64</v>
      </c>
      <c r="T2449" s="5">
        <v>10.8</v>
      </c>
      <c r="U2449" s="8">
        <f t="shared" si="280"/>
        <v>32.01</v>
      </c>
      <c r="V2449" s="5">
        <f t="shared" si="281"/>
        <v>9.6999999999999993</v>
      </c>
      <c r="W2449" s="12">
        <v>27.846900000000002</v>
      </c>
      <c r="X2449" s="12">
        <v>-115.16397000000001</v>
      </c>
      <c r="Y2449" s="4">
        <f t="shared" si="282"/>
        <v>60.8</v>
      </c>
      <c r="Z2449" s="4">
        <v>16</v>
      </c>
      <c r="AA2449" s="4">
        <v>10</v>
      </c>
      <c r="AB2449" s="9" t="s">
        <v>753</v>
      </c>
      <c r="AC2449" s="4">
        <v>6</v>
      </c>
      <c r="AD2449" s="4" t="s">
        <v>38</v>
      </c>
      <c r="AE2449" s="4">
        <v>180</v>
      </c>
      <c r="AF2449" s="4"/>
      <c r="AG2449" s="4"/>
    </row>
    <row r="2450" spans="1:33">
      <c r="A2450" s="4" t="s">
        <v>432</v>
      </c>
      <c r="B2450" s="4" t="s">
        <v>226</v>
      </c>
      <c r="C2450" s="28">
        <v>40026</v>
      </c>
      <c r="D2450" s="4">
        <v>2009</v>
      </c>
      <c r="E2450" s="33">
        <v>0.47152777777777777</v>
      </c>
      <c r="F2450" s="33">
        <v>0.47847222222222219</v>
      </c>
      <c r="G2450" s="33">
        <f t="shared" si="276"/>
        <v>6.9444444444444198E-3</v>
      </c>
      <c r="H2450" s="4">
        <v>2</v>
      </c>
      <c r="I2450" s="5">
        <v>2</v>
      </c>
      <c r="J2450" s="5">
        <v>6</v>
      </c>
      <c r="K2450" s="4">
        <v>6</v>
      </c>
      <c r="L2450" s="6" t="s">
        <v>66</v>
      </c>
      <c r="M2450" s="4" t="s">
        <v>67</v>
      </c>
      <c r="N2450" s="4">
        <v>1</v>
      </c>
      <c r="O2450" s="5">
        <f t="shared" si="277"/>
        <v>35.64</v>
      </c>
      <c r="P2450" s="5">
        <v>10.8</v>
      </c>
      <c r="Q2450" s="5">
        <f t="shared" si="278"/>
        <v>28.38</v>
      </c>
      <c r="R2450" s="5">
        <v>8.6</v>
      </c>
      <c r="S2450" s="5">
        <f t="shared" si="279"/>
        <v>35.64</v>
      </c>
      <c r="T2450" s="5">
        <v>10.8</v>
      </c>
      <c r="U2450" s="8">
        <f t="shared" si="280"/>
        <v>32.01</v>
      </c>
      <c r="V2450" s="5">
        <f t="shared" si="281"/>
        <v>9.6999999999999993</v>
      </c>
      <c r="W2450" s="12">
        <v>27.846900000000002</v>
      </c>
      <c r="X2450" s="12">
        <v>-115.16397000000001</v>
      </c>
      <c r="Y2450" s="4">
        <f t="shared" si="282"/>
        <v>60.8</v>
      </c>
      <c r="Z2450" s="4">
        <v>16</v>
      </c>
      <c r="AA2450" s="4">
        <v>10</v>
      </c>
      <c r="AB2450" s="4" t="s">
        <v>619</v>
      </c>
      <c r="AC2450" s="4">
        <v>8</v>
      </c>
      <c r="AD2450" s="4" t="s">
        <v>38</v>
      </c>
      <c r="AE2450" s="4">
        <v>180</v>
      </c>
      <c r="AF2450" s="4"/>
      <c r="AG2450" s="4"/>
    </row>
    <row r="2451" spans="1:33">
      <c r="A2451" s="4" t="s">
        <v>432</v>
      </c>
      <c r="B2451" s="4" t="s">
        <v>226</v>
      </c>
      <c r="C2451" s="28">
        <v>40026</v>
      </c>
      <c r="D2451" s="4">
        <v>2009</v>
      </c>
      <c r="E2451" s="33">
        <v>0.47152777777777777</v>
      </c>
      <c r="F2451" s="33">
        <v>0.47847222222222219</v>
      </c>
      <c r="G2451" s="33">
        <f t="shared" si="276"/>
        <v>6.9444444444444198E-3</v>
      </c>
      <c r="H2451" s="4">
        <v>2</v>
      </c>
      <c r="I2451" s="5">
        <v>2</v>
      </c>
      <c r="J2451" s="5">
        <v>6</v>
      </c>
      <c r="K2451" s="4">
        <v>6</v>
      </c>
      <c r="L2451" s="6" t="s">
        <v>66</v>
      </c>
      <c r="M2451" s="4" t="s">
        <v>67</v>
      </c>
      <c r="N2451" s="4">
        <v>1</v>
      </c>
      <c r="O2451" s="5">
        <f t="shared" si="277"/>
        <v>35.64</v>
      </c>
      <c r="P2451" s="5">
        <v>10.8</v>
      </c>
      <c r="Q2451" s="5">
        <f t="shared" si="278"/>
        <v>28.38</v>
      </c>
      <c r="R2451" s="5">
        <v>8.6</v>
      </c>
      <c r="S2451" s="5">
        <f t="shared" si="279"/>
        <v>35.64</v>
      </c>
      <c r="T2451" s="5">
        <v>10.8</v>
      </c>
      <c r="U2451" s="8">
        <f t="shared" si="280"/>
        <v>32.01</v>
      </c>
      <c r="V2451" s="5">
        <f t="shared" si="281"/>
        <v>9.6999999999999993</v>
      </c>
      <c r="W2451" s="12">
        <v>27.846900000000002</v>
      </c>
      <c r="X2451" s="12">
        <v>-115.16397000000001</v>
      </c>
      <c r="Y2451" s="4">
        <f t="shared" si="282"/>
        <v>60.8</v>
      </c>
      <c r="Z2451" s="4">
        <v>16</v>
      </c>
      <c r="AA2451" s="4">
        <v>10</v>
      </c>
      <c r="AB2451" s="4" t="s">
        <v>754</v>
      </c>
      <c r="AC2451" s="4">
        <v>1</v>
      </c>
      <c r="AD2451" s="4" t="s">
        <v>38</v>
      </c>
      <c r="AE2451" s="4">
        <v>180</v>
      </c>
      <c r="AF2451" s="4"/>
      <c r="AG2451" s="4"/>
    </row>
    <row r="2452" spans="1:33">
      <c r="A2452" s="4" t="s">
        <v>432</v>
      </c>
      <c r="B2452" s="4" t="s">
        <v>226</v>
      </c>
      <c r="C2452" s="28">
        <v>40026</v>
      </c>
      <c r="D2452" s="4">
        <v>2009</v>
      </c>
      <c r="E2452" s="33">
        <v>0.47152777777777777</v>
      </c>
      <c r="F2452" s="33">
        <v>0.47847222222222219</v>
      </c>
      <c r="G2452" s="33">
        <f t="shared" si="276"/>
        <v>6.9444444444444198E-3</v>
      </c>
      <c r="H2452" s="4">
        <v>2</v>
      </c>
      <c r="I2452" s="5">
        <v>2</v>
      </c>
      <c r="J2452" s="5">
        <v>6</v>
      </c>
      <c r="K2452" s="4">
        <v>6</v>
      </c>
      <c r="L2452" s="6" t="s">
        <v>66</v>
      </c>
      <c r="M2452" s="4" t="s">
        <v>67</v>
      </c>
      <c r="N2452" s="4">
        <v>1</v>
      </c>
      <c r="O2452" s="5">
        <f t="shared" si="277"/>
        <v>35.64</v>
      </c>
      <c r="P2452" s="5">
        <v>10.8</v>
      </c>
      <c r="Q2452" s="5">
        <f t="shared" si="278"/>
        <v>28.38</v>
      </c>
      <c r="R2452" s="5">
        <v>8.6</v>
      </c>
      <c r="S2452" s="5">
        <f t="shared" si="279"/>
        <v>35.64</v>
      </c>
      <c r="T2452" s="5">
        <v>10.8</v>
      </c>
      <c r="U2452" s="8">
        <f t="shared" si="280"/>
        <v>32.01</v>
      </c>
      <c r="V2452" s="5">
        <f t="shared" si="281"/>
        <v>9.6999999999999993</v>
      </c>
      <c r="W2452" s="12">
        <v>27.846900000000002</v>
      </c>
      <c r="X2452" s="12">
        <v>-115.16397000000001</v>
      </c>
      <c r="Y2452" s="4">
        <f t="shared" si="282"/>
        <v>60.8</v>
      </c>
      <c r="Z2452" s="4">
        <v>16</v>
      </c>
      <c r="AA2452" s="4">
        <v>10</v>
      </c>
      <c r="AB2452" s="4" t="s">
        <v>613</v>
      </c>
      <c r="AC2452" s="4">
        <v>68</v>
      </c>
      <c r="AD2452" s="4">
        <v>22</v>
      </c>
      <c r="AE2452" s="4">
        <v>180</v>
      </c>
      <c r="AF2452" s="4">
        <v>50</v>
      </c>
      <c r="AG2452" s="4"/>
    </row>
    <row r="2453" spans="1:33">
      <c r="A2453" s="4" t="s">
        <v>432</v>
      </c>
      <c r="B2453" s="4" t="s">
        <v>226</v>
      </c>
      <c r="C2453" s="28">
        <v>40026</v>
      </c>
      <c r="D2453" s="4">
        <v>2009</v>
      </c>
      <c r="E2453" s="33">
        <v>0.47152777777777777</v>
      </c>
      <c r="F2453" s="33">
        <v>0.47847222222222219</v>
      </c>
      <c r="G2453" s="33">
        <f t="shared" si="276"/>
        <v>6.9444444444444198E-3</v>
      </c>
      <c r="H2453" s="4">
        <v>2</v>
      </c>
      <c r="I2453" s="5">
        <v>2</v>
      </c>
      <c r="J2453" s="5">
        <v>6</v>
      </c>
      <c r="K2453" s="4">
        <v>6</v>
      </c>
      <c r="L2453" s="6" t="s">
        <v>66</v>
      </c>
      <c r="M2453" s="4" t="s">
        <v>67</v>
      </c>
      <c r="N2453" s="4">
        <v>1</v>
      </c>
      <c r="O2453" s="5">
        <f t="shared" si="277"/>
        <v>35.64</v>
      </c>
      <c r="P2453" s="5">
        <v>10.8</v>
      </c>
      <c r="Q2453" s="5">
        <f t="shared" si="278"/>
        <v>28.38</v>
      </c>
      <c r="R2453" s="5">
        <v>8.6</v>
      </c>
      <c r="S2453" s="5">
        <f t="shared" si="279"/>
        <v>35.64</v>
      </c>
      <c r="T2453" s="5">
        <v>10.8</v>
      </c>
      <c r="U2453" s="8">
        <f t="shared" si="280"/>
        <v>32.01</v>
      </c>
      <c r="V2453" s="5">
        <f t="shared" si="281"/>
        <v>9.6999999999999993</v>
      </c>
      <c r="W2453" s="12">
        <v>27.846900000000002</v>
      </c>
      <c r="X2453" s="12">
        <v>-115.16397000000001</v>
      </c>
      <c r="Y2453" s="4">
        <f t="shared" si="282"/>
        <v>60.8</v>
      </c>
      <c r="Z2453" s="4">
        <v>16</v>
      </c>
      <c r="AA2453" s="4">
        <v>10</v>
      </c>
      <c r="AB2453" s="4" t="s">
        <v>609</v>
      </c>
      <c r="AC2453" s="4">
        <v>2</v>
      </c>
      <c r="AD2453" s="4" t="s">
        <v>38</v>
      </c>
      <c r="AE2453" s="4">
        <v>180</v>
      </c>
      <c r="AF2453" s="4"/>
      <c r="AG2453" s="4"/>
    </row>
    <row r="2454" spans="1:33">
      <c r="A2454" s="4" t="s">
        <v>432</v>
      </c>
      <c r="B2454" s="4" t="s">
        <v>226</v>
      </c>
      <c r="C2454" s="28">
        <v>40026</v>
      </c>
      <c r="D2454" s="4">
        <v>2009</v>
      </c>
      <c r="E2454" s="33">
        <v>0.47152777777777777</v>
      </c>
      <c r="F2454" s="33">
        <v>0.47847222222222219</v>
      </c>
      <c r="G2454" s="33">
        <f t="shared" si="276"/>
        <v>6.9444444444444198E-3</v>
      </c>
      <c r="H2454" s="4">
        <v>2</v>
      </c>
      <c r="I2454" s="5">
        <v>2</v>
      </c>
      <c r="J2454" s="5">
        <v>6</v>
      </c>
      <c r="K2454" s="4">
        <v>6</v>
      </c>
      <c r="L2454" s="6" t="s">
        <v>66</v>
      </c>
      <c r="M2454" s="4" t="s">
        <v>67</v>
      </c>
      <c r="N2454" s="4">
        <v>1</v>
      </c>
      <c r="O2454" s="5">
        <f t="shared" si="277"/>
        <v>35.64</v>
      </c>
      <c r="P2454" s="5">
        <v>10.8</v>
      </c>
      <c r="Q2454" s="5">
        <f t="shared" si="278"/>
        <v>28.38</v>
      </c>
      <c r="R2454" s="5">
        <v>8.6</v>
      </c>
      <c r="S2454" s="5">
        <f t="shared" si="279"/>
        <v>35.64</v>
      </c>
      <c r="T2454" s="5">
        <v>10.8</v>
      </c>
      <c r="U2454" s="8">
        <f t="shared" si="280"/>
        <v>32.01</v>
      </c>
      <c r="V2454" s="5">
        <f t="shared" si="281"/>
        <v>9.6999999999999993</v>
      </c>
      <c r="W2454" s="12">
        <v>27.846900000000002</v>
      </c>
      <c r="X2454" s="12">
        <v>-115.16397000000001</v>
      </c>
      <c r="Y2454" s="4">
        <f t="shared" si="282"/>
        <v>60.8</v>
      </c>
      <c r="Z2454" s="4">
        <v>16</v>
      </c>
      <c r="AA2454" s="4">
        <v>10</v>
      </c>
      <c r="AB2454" s="4" t="s">
        <v>608</v>
      </c>
      <c r="AC2454" s="4">
        <v>2</v>
      </c>
      <c r="AD2454" s="4" t="s">
        <v>38</v>
      </c>
      <c r="AE2454" s="4">
        <v>180</v>
      </c>
      <c r="AF2454" s="4"/>
      <c r="AG2454" s="4"/>
    </row>
    <row r="2455" spans="1:33">
      <c r="A2455" s="4" t="s">
        <v>432</v>
      </c>
      <c r="B2455" s="4" t="s">
        <v>226</v>
      </c>
      <c r="C2455" s="28">
        <v>40026</v>
      </c>
      <c r="D2455" s="4">
        <v>2009</v>
      </c>
      <c r="E2455" s="33">
        <v>0.47152777777777777</v>
      </c>
      <c r="F2455" s="33">
        <v>0.47847222222222219</v>
      </c>
      <c r="G2455" s="33">
        <f t="shared" si="276"/>
        <v>6.9444444444444198E-3</v>
      </c>
      <c r="H2455" s="4">
        <v>2</v>
      </c>
      <c r="I2455" s="5">
        <v>2</v>
      </c>
      <c r="J2455" s="5">
        <v>6</v>
      </c>
      <c r="K2455" s="4">
        <v>6</v>
      </c>
      <c r="L2455" s="6" t="s">
        <v>66</v>
      </c>
      <c r="M2455" s="4" t="s">
        <v>67</v>
      </c>
      <c r="N2455" s="4">
        <v>1</v>
      </c>
      <c r="O2455" s="5">
        <f t="shared" si="277"/>
        <v>35.64</v>
      </c>
      <c r="P2455" s="5">
        <v>10.8</v>
      </c>
      <c r="Q2455" s="5">
        <f t="shared" si="278"/>
        <v>28.38</v>
      </c>
      <c r="R2455" s="5">
        <v>8.6</v>
      </c>
      <c r="S2455" s="5">
        <f t="shared" si="279"/>
        <v>35.64</v>
      </c>
      <c r="T2455" s="5">
        <v>10.8</v>
      </c>
      <c r="U2455" s="8">
        <f t="shared" si="280"/>
        <v>32.01</v>
      </c>
      <c r="V2455" s="5">
        <f t="shared" si="281"/>
        <v>9.6999999999999993</v>
      </c>
      <c r="W2455" s="12">
        <v>27.846900000000002</v>
      </c>
      <c r="X2455" s="12">
        <v>-115.16397000000001</v>
      </c>
      <c r="Y2455" s="4">
        <f t="shared" si="282"/>
        <v>60.8</v>
      </c>
      <c r="Z2455" s="4">
        <v>16</v>
      </c>
      <c r="AA2455" s="4">
        <v>10</v>
      </c>
      <c r="AB2455" s="4" t="s">
        <v>612</v>
      </c>
      <c r="AC2455" s="4">
        <v>1</v>
      </c>
      <c r="AD2455" s="4" t="s">
        <v>38</v>
      </c>
      <c r="AE2455" s="4">
        <v>180</v>
      </c>
      <c r="AF2455" s="4"/>
      <c r="AG2455" s="4"/>
    </row>
    <row r="2456" spans="1:33">
      <c r="A2456" s="4" t="s">
        <v>432</v>
      </c>
      <c r="B2456" s="4" t="s">
        <v>226</v>
      </c>
      <c r="C2456" s="28">
        <v>40026</v>
      </c>
      <c r="D2456" s="4">
        <v>2009</v>
      </c>
      <c r="E2456" s="33">
        <v>0.47152777777777777</v>
      </c>
      <c r="F2456" s="33">
        <v>0.47847222222222219</v>
      </c>
      <c r="G2456" s="33">
        <f t="shared" si="276"/>
        <v>6.9444444444444198E-3</v>
      </c>
      <c r="H2456" s="4">
        <v>2</v>
      </c>
      <c r="I2456" s="5">
        <v>2</v>
      </c>
      <c r="J2456" s="5">
        <v>6</v>
      </c>
      <c r="K2456" s="4">
        <v>6</v>
      </c>
      <c r="L2456" s="6" t="s">
        <v>66</v>
      </c>
      <c r="M2456" s="4" t="s">
        <v>67</v>
      </c>
      <c r="N2456" s="4">
        <v>1</v>
      </c>
      <c r="O2456" s="5">
        <f t="shared" si="277"/>
        <v>35.64</v>
      </c>
      <c r="P2456" s="5">
        <v>10.8</v>
      </c>
      <c r="Q2456" s="5">
        <f t="shared" si="278"/>
        <v>28.38</v>
      </c>
      <c r="R2456" s="5">
        <v>8.6</v>
      </c>
      <c r="S2456" s="5">
        <f t="shared" si="279"/>
        <v>35.64</v>
      </c>
      <c r="T2456" s="5">
        <v>10.8</v>
      </c>
      <c r="U2456" s="8">
        <f t="shared" si="280"/>
        <v>32.01</v>
      </c>
      <c r="V2456" s="5">
        <f t="shared" si="281"/>
        <v>9.6999999999999993</v>
      </c>
      <c r="W2456" s="12">
        <v>27.846900000000002</v>
      </c>
      <c r="X2456" s="12">
        <v>-115.16397000000001</v>
      </c>
      <c r="Y2456" s="4">
        <f t="shared" si="282"/>
        <v>60.8</v>
      </c>
      <c r="Z2456" s="4">
        <v>16</v>
      </c>
      <c r="AA2456" s="4">
        <v>10</v>
      </c>
      <c r="AB2456" s="4" t="s">
        <v>606</v>
      </c>
      <c r="AC2456" s="4">
        <v>6</v>
      </c>
      <c r="AD2456" s="4" t="s">
        <v>38</v>
      </c>
      <c r="AE2456" s="4">
        <v>180</v>
      </c>
      <c r="AF2456" s="4"/>
      <c r="AG2456" s="4"/>
    </row>
    <row r="2457" spans="1:33">
      <c r="A2457" s="4" t="s">
        <v>432</v>
      </c>
      <c r="B2457" s="4" t="s">
        <v>226</v>
      </c>
      <c r="C2457" s="28">
        <v>40026</v>
      </c>
      <c r="D2457" s="4">
        <v>2009</v>
      </c>
      <c r="E2457" s="33">
        <v>0.47152777777777777</v>
      </c>
      <c r="F2457" s="33">
        <v>0.47847222222222219</v>
      </c>
      <c r="G2457" s="33">
        <f t="shared" si="276"/>
        <v>6.9444444444444198E-3</v>
      </c>
      <c r="H2457" s="4">
        <v>2</v>
      </c>
      <c r="I2457" s="5">
        <v>2</v>
      </c>
      <c r="J2457" s="5">
        <v>6</v>
      </c>
      <c r="K2457" s="4">
        <v>6</v>
      </c>
      <c r="L2457" s="6" t="s">
        <v>66</v>
      </c>
      <c r="M2457" s="4" t="s">
        <v>67</v>
      </c>
      <c r="N2457" s="4">
        <v>1</v>
      </c>
      <c r="O2457" s="5">
        <f t="shared" si="277"/>
        <v>35.64</v>
      </c>
      <c r="P2457" s="5">
        <v>10.8</v>
      </c>
      <c r="Q2457" s="5">
        <f t="shared" si="278"/>
        <v>28.38</v>
      </c>
      <c r="R2457" s="5">
        <v>8.6</v>
      </c>
      <c r="S2457" s="5">
        <f t="shared" si="279"/>
        <v>35.64</v>
      </c>
      <c r="T2457" s="5">
        <v>10.8</v>
      </c>
      <c r="U2457" s="8">
        <f t="shared" si="280"/>
        <v>32.01</v>
      </c>
      <c r="V2457" s="5">
        <f t="shared" si="281"/>
        <v>9.6999999999999993</v>
      </c>
      <c r="W2457" s="12">
        <v>27.846900000000002</v>
      </c>
      <c r="X2457" s="12">
        <v>-115.16397000000001</v>
      </c>
      <c r="Y2457" s="4">
        <f t="shared" si="282"/>
        <v>60.8</v>
      </c>
      <c r="Z2457" s="4">
        <v>16</v>
      </c>
      <c r="AA2457" s="4">
        <v>10</v>
      </c>
      <c r="AB2457" s="4" t="s">
        <v>607</v>
      </c>
      <c r="AC2457" s="4">
        <v>9</v>
      </c>
      <c r="AD2457" s="4" t="s">
        <v>38</v>
      </c>
      <c r="AE2457" s="4">
        <v>180</v>
      </c>
      <c r="AF2457" s="4"/>
      <c r="AG2457" s="4"/>
    </row>
    <row r="2458" spans="1:33">
      <c r="A2458" s="4" t="s">
        <v>432</v>
      </c>
      <c r="B2458" s="4" t="s">
        <v>226</v>
      </c>
      <c r="C2458" s="28">
        <v>40026</v>
      </c>
      <c r="D2458" s="4">
        <v>2009</v>
      </c>
      <c r="E2458" s="33">
        <v>0.47152777777777777</v>
      </c>
      <c r="F2458" s="33">
        <v>0.47847222222222219</v>
      </c>
      <c r="G2458" s="33">
        <f t="shared" si="276"/>
        <v>6.9444444444444198E-3</v>
      </c>
      <c r="H2458" s="4">
        <v>2</v>
      </c>
      <c r="I2458" s="5">
        <v>2</v>
      </c>
      <c r="J2458" s="5">
        <v>6</v>
      </c>
      <c r="K2458" s="4">
        <v>6</v>
      </c>
      <c r="L2458" s="6" t="s">
        <v>66</v>
      </c>
      <c r="M2458" s="4" t="s">
        <v>67</v>
      </c>
      <c r="N2458" s="4">
        <v>1</v>
      </c>
      <c r="O2458" s="5">
        <f t="shared" si="277"/>
        <v>35.64</v>
      </c>
      <c r="P2458" s="5">
        <v>10.8</v>
      </c>
      <c r="Q2458" s="5">
        <f t="shared" si="278"/>
        <v>28.38</v>
      </c>
      <c r="R2458" s="5">
        <v>8.6</v>
      </c>
      <c r="S2458" s="5">
        <f t="shared" si="279"/>
        <v>35.64</v>
      </c>
      <c r="T2458" s="5">
        <v>10.8</v>
      </c>
      <c r="U2458" s="8">
        <f t="shared" si="280"/>
        <v>32.01</v>
      </c>
      <c r="V2458" s="5">
        <f t="shared" si="281"/>
        <v>9.6999999999999993</v>
      </c>
      <c r="W2458" s="12">
        <v>27.846900000000002</v>
      </c>
      <c r="X2458" s="12">
        <v>-115.16397000000001</v>
      </c>
      <c r="Y2458" s="4">
        <f t="shared" si="282"/>
        <v>60.8</v>
      </c>
      <c r="Z2458" s="4">
        <v>16</v>
      </c>
      <c r="AA2458" s="4">
        <v>10</v>
      </c>
      <c r="AB2458" s="4" t="s">
        <v>611</v>
      </c>
      <c r="AC2458" s="4">
        <v>1</v>
      </c>
      <c r="AD2458" s="4" t="s">
        <v>38</v>
      </c>
      <c r="AE2458" s="4">
        <v>180</v>
      </c>
      <c r="AF2458" s="4"/>
      <c r="AG2458" s="4"/>
    </row>
    <row r="2459" spans="1:33">
      <c r="A2459" s="4" t="s">
        <v>433</v>
      </c>
      <c r="B2459" s="4" t="s">
        <v>43</v>
      </c>
      <c r="C2459" s="28">
        <v>40026</v>
      </c>
      <c r="D2459" s="4">
        <v>2009</v>
      </c>
      <c r="E2459" s="33">
        <v>0.47430555555555554</v>
      </c>
      <c r="F2459" s="33">
        <v>0.48055555555555557</v>
      </c>
      <c r="G2459" s="33">
        <f t="shared" si="276"/>
        <v>6.2500000000000333E-3</v>
      </c>
      <c r="H2459" s="4">
        <v>2</v>
      </c>
      <c r="I2459" s="5">
        <v>2</v>
      </c>
      <c r="J2459" s="5">
        <v>7</v>
      </c>
      <c r="K2459" s="4">
        <v>7</v>
      </c>
      <c r="L2459" s="6" t="s">
        <v>66</v>
      </c>
      <c r="M2459" s="4" t="s">
        <v>67</v>
      </c>
      <c r="N2459" s="4">
        <v>1</v>
      </c>
      <c r="O2459" s="5">
        <f t="shared" si="277"/>
        <v>29.7</v>
      </c>
      <c r="P2459" s="5">
        <v>9</v>
      </c>
      <c r="Q2459" s="5">
        <f t="shared" si="278"/>
        <v>32.340000000000003</v>
      </c>
      <c r="R2459" s="5">
        <v>9.8000000000000007</v>
      </c>
      <c r="S2459" s="5">
        <f t="shared" si="279"/>
        <v>32.340000000000003</v>
      </c>
      <c r="T2459" s="5">
        <v>9.8000000000000007</v>
      </c>
      <c r="U2459" s="8">
        <f t="shared" si="280"/>
        <v>31.02</v>
      </c>
      <c r="V2459" s="5">
        <f t="shared" si="281"/>
        <v>9.4</v>
      </c>
      <c r="W2459" s="12">
        <v>27.848510000000001</v>
      </c>
      <c r="X2459" s="12">
        <v>-115.16154</v>
      </c>
      <c r="Y2459" s="4">
        <f t="shared" si="282"/>
        <v>59</v>
      </c>
      <c r="Z2459" s="4">
        <v>15</v>
      </c>
      <c r="AA2459" s="4">
        <v>8</v>
      </c>
      <c r="AB2459" s="4" t="s">
        <v>604</v>
      </c>
      <c r="AC2459" s="4">
        <v>1</v>
      </c>
      <c r="AD2459" s="4" t="s">
        <v>38</v>
      </c>
      <c r="AE2459" s="4">
        <v>60</v>
      </c>
      <c r="AF2459" s="4"/>
      <c r="AG2459" s="4" t="s">
        <v>336</v>
      </c>
    </row>
    <row r="2460" spans="1:33">
      <c r="A2460" s="4" t="s">
        <v>433</v>
      </c>
      <c r="B2460" s="4" t="s">
        <v>43</v>
      </c>
      <c r="C2460" s="28">
        <v>40026</v>
      </c>
      <c r="D2460" s="4">
        <v>2009</v>
      </c>
      <c r="E2460" s="33">
        <v>0.47430555555555554</v>
      </c>
      <c r="F2460" s="33">
        <v>0.48055555555555557</v>
      </c>
      <c r="G2460" s="33">
        <f t="shared" si="276"/>
        <v>6.2500000000000333E-3</v>
      </c>
      <c r="H2460" s="4">
        <v>2</v>
      </c>
      <c r="I2460" s="5">
        <v>2</v>
      </c>
      <c r="J2460" s="5">
        <v>7</v>
      </c>
      <c r="K2460" s="4">
        <v>7</v>
      </c>
      <c r="L2460" s="6" t="s">
        <v>66</v>
      </c>
      <c r="M2460" s="4" t="s">
        <v>67</v>
      </c>
      <c r="N2460" s="4">
        <v>1</v>
      </c>
      <c r="O2460" s="5">
        <f t="shared" si="277"/>
        <v>29.7</v>
      </c>
      <c r="P2460" s="5">
        <v>9</v>
      </c>
      <c r="Q2460" s="5">
        <f t="shared" si="278"/>
        <v>32.340000000000003</v>
      </c>
      <c r="R2460" s="5">
        <v>9.8000000000000007</v>
      </c>
      <c r="S2460" s="5">
        <f t="shared" si="279"/>
        <v>32.340000000000003</v>
      </c>
      <c r="T2460" s="5">
        <v>9.8000000000000007</v>
      </c>
      <c r="U2460" s="8">
        <f t="shared" si="280"/>
        <v>31.02</v>
      </c>
      <c r="V2460" s="5">
        <f t="shared" si="281"/>
        <v>9.4</v>
      </c>
      <c r="W2460" s="12">
        <v>27.848510000000001</v>
      </c>
      <c r="X2460" s="12">
        <v>-115.16154</v>
      </c>
      <c r="Y2460" s="4">
        <f t="shared" si="282"/>
        <v>59</v>
      </c>
      <c r="Z2460" s="4">
        <v>15</v>
      </c>
      <c r="AA2460" s="4">
        <v>8</v>
      </c>
      <c r="AB2460" s="4" t="s">
        <v>605</v>
      </c>
      <c r="AC2460" s="4">
        <v>1</v>
      </c>
      <c r="AD2460" s="4" t="s">
        <v>38</v>
      </c>
      <c r="AE2460" s="4">
        <v>60</v>
      </c>
      <c r="AF2460" s="4"/>
      <c r="AG2460" s="4" t="s">
        <v>336</v>
      </c>
    </row>
    <row r="2461" spans="1:33">
      <c r="A2461" s="4" t="s">
        <v>433</v>
      </c>
      <c r="B2461" s="4" t="s">
        <v>43</v>
      </c>
      <c r="C2461" s="28">
        <v>40026</v>
      </c>
      <c r="D2461" s="4">
        <v>2009</v>
      </c>
      <c r="E2461" s="33">
        <v>0.47430555555555554</v>
      </c>
      <c r="F2461" s="33">
        <v>0.48055555555555557</v>
      </c>
      <c r="G2461" s="33">
        <f t="shared" si="276"/>
        <v>6.2500000000000333E-3</v>
      </c>
      <c r="H2461" s="4">
        <v>2</v>
      </c>
      <c r="I2461" s="5">
        <v>2</v>
      </c>
      <c r="J2461" s="5">
        <v>7</v>
      </c>
      <c r="K2461" s="4">
        <v>7</v>
      </c>
      <c r="L2461" s="6" t="s">
        <v>66</v>
      </c>
      <c r="M2461" s="4" t="s">
        <v>67</v>
      </c>
      <c r="N2461" s="4">
        <v>1</v>
      </c>
      <c r="O2461" s="5">
        <f t="shared" si="277"/>
        <v>29.7</v>
      </c>
      <c r="P2461" s="5">
        <v>9</v>
      </c>
      <c r="Q2461" s="5">
        <f t="shared" si="278"/>
        <v>32.340000000000003</v>
      </c>
      <c r="R2461" s="5">
        <v>9.8000000000000007</v>
      </c>
      <c r="S2461" s="5">
        <f t="shared" si="279"/>
        <v>32.340000000000003</v>
      </c>
      <c r="T2461" s="5">
        <v>9.8000000000000007</v>
      </c>
      <c r="U2461" s="8">
        <f t="shared" si="280"/>
        <v>31.02</v>
      </c>
      <c r="V2461" s="5">
        <f t="shared" si="281"/>
        <v>9.4</v>
      </c>
      <c r="W2461" s="12">
        <v>27.848510000000001</v>
      </c>
      <c r="X2461" s="12">
        <v>-115.16154</v>
      </c>
      <c r="Y2461" s="4">
        <f t="shared" si="282"/>
        <v>59</v>
      </c>
      <c r="Z2461" s="4">
        <v>15</v>
      </c>
      <c r="AA2461" s="4">
        <v>8</v>
      </c>
      <c r="AB2461" s="4" t="s">
        <v>615</v>
      </c>
      <c r="AC2461" s="4">
        <v>2</v>
      </c>
      <c r="AD2461" s="4" t="s">
        <v>38</v>
      </c>
      <c r="AE2461" s="4">
        <v>60</v>
      </c>
      <c r="AF2461" s="4"/>
      <c r="AG2461" s="4"/>
    </row>
    <row r="2462" spans="1:33">
      <c r="A2462" s="4" t="s">
        <v>433</v>
      </c>
      <c r="B2462" s="4" t="s">
        <v>43</v>
      </c>
      <c r="C2462" s="28">
        <v>40026</v>
      </c>
      <c r="D2462" s="4">
        <v>2009</v>
      </c>
      <c r="E2462" s="33">
        <v>0.47430555555555554</v>
      </c>
      <c r="F2462" s="33">
        <v>0.48055555555555557</v>
      </c>
      <c r="G2462" s="33">
        <f t="shared" si="276"/>
        <v>6.2500000000000333E-3</v>
      </c>
      <c r="H2462" s="4">
        <v>2</v>
      </c>
      <c r="I2462" s="5">
        <v>2</v>
      </c>
      <c r="J2462" s="5">
        <v>7</v>
      </c>
      <c r="K2462" s="4">
        <v>7</v>
      </c>
      <c r="L2462" s="6" t="s">
        <v>66</v>
      </c>
      <c r="M2462" s="4" t="s">
        <v>67</v>
      </c>
      <c r="N2462" s="4">
        <v>1</v>
      </c>
      <c r="O2462" s="5">
        <f t="shared" si="277"/>
        <v>29.7</v>
      </c>
      <c r="P2462" s="5">
        <v>9</v>
      </c>
      <c r="Q2462" s="5">
        <f t="shared" si="278"/>
        <v>32.340000000000003</v>
      </c>
      <c r="R2462" s="5">
        <v>9.8000000000000007</v>
      </c>
      <c r="S2462" s="5">
        <f t="shared" si="279"/>
        <v>32.340000000000003</v>
      </c>
      <c r="T2462" s="5">
        <v>9.8000000000000007</v>
      </c>
      <c r="U2462" s="8">
        <f t="shared" si="280"/>
        <v>31.02</v>
      </c>
      <c r="V2462" s="5">
        <f t="shared" si="281"/>
        <v>9.4</v>
      </c>
      <c r="W2462" s="12">
        <v>27.848510000000001</v>
      </c>
      <c r="X2462" s="12">
        <v>-115.16154</v>
      </c>
      <c r="Y2462" s="4">
        <f t="shared" si="282"/>
        <v>59</v>
      </c>
      <c r="Z2462" s="4">
        <v>15</v>
      </c>
      <c r="AA2462" s="4">
        <v>8</v>
      </c>
      <c r="AB2462" s="4" t="s">
        <v>618</v>
      </c>
      <c r="AC2462" s="4">
        <v>2</v>
      </c>
      <c r="AD2462" s="4" t="s">
        <v>38</v>
      </c>
      <c r="AE2462" s="4">
        <v>60</v>
      </c>
      <c r="AF2462" s="4"/>
      <c r="AG2462" s="4"/>
    </row>
    <row r="2463" spans="1:33">
      <c r="A2463" s="4" t="s">
        <v>433</v>
      </c>
      <c r="B2463" s="4" t="s">
        <v>43</v>
      </c>
      <c r="C2463" s="28">
        <v>40026</v>
      </c>
      <c r="D2463" s="4">
        <v>2009</v>
      </c>
      <c r="E2463" s="33">
        <v>0.47430555555555554</v>
      </c>
      <c r="F2463" s="33">
        <v>0.48055555555555557</v>
      </c>
      <c r="G2463" s="33">
        <f t="shared" si="276"/>
        <v>6.2500000000000333E-3</v>
      </c>
      <c r="H2463" s="4">
        <v>2</v>
      </c>
      <c r="I2463" s="5">
        <v>2</v>
      </c>
      <c r="J2463" s="5">
        <v>7</v>
      </c>
      <c r="K2463" s="4">
        <v>7</v>
      </c>
      <c r="L2463" s="6" t="s">
        <v>66</v>
      </c>
      <c r="M2463" s="4" t="s">
        <v>67</v>
      </c>
      <c r="N2463" s="4">
        <v>1</v>
      </c>
      <c r="O2463" s="5">
        <f t="shared" si="277"/>
        <v>29.7</v>
      </c>
      <c r="P2463" s="5">
        <v>9</v>
      </c>
      <c r="Q2463" s="5">
        <f t="shared" si="278"/>
        <v>32.340000000000003</v>
      </c>
      <c r="R2463" s="5">
        <v>9.8000000000000007</v>
      </c>
      <c r="S2463" s="5">
        <f t="shared" si="279"/>
        <v>32.340000000000003</v>
      </c>
      <c r="T2463" s="5">
        <v>9.8000000000000007</v>
      </c>
      <c r="U2463" s="8">
        <f t="shared" si="280"/>
        <v>31.02</v>
      </c>
      <c r="V2463" s="5">
        <f t="shared" si="281"/>
        <v>9.4</v>
      </c>
      <c r="W2463" s="12">
        <v>27.848510000000001</v>
      </c>
      <c r="X2463" s="12">
        <v>-115.16154</v>
      </c>
      <c r="Y2463" s="4">
        <f t="shared" si="282"/>
        <v>59</v>
      </c>
      <c r="Z2463" s="4">
        <v>15</v>
      </c>
      <c r="AA2463" s="4">
        <v>8</v>
      </c>
      <c r="AB2463" s="9" t="s">
        <v>753</v>
      </c>
      <c r="AC2463" s="4">
        <v>3</v>
      </c>
      <c r="AD2463" s="4" t="s">
        <v>38</v>
      </c>
      <c r="AE2463" s="4">
        <v>60</v>
      </c>
      <c r="AF2463" s="4"/>
      <c r="AG2463" s="4"/>
    </row>
    <row r="2464" spans="1:33">
      <c r="A2464" s="4" t="s">
        <v>433</v>
      </c>
      <c r="B2464" s="4" t="s">
        <v>43</v>
      </c>
      <c r="C2464" s="28">
        <v>40026</v>
      </c>
      <c r="D2464" s="4">
        <v>2009</v>
      </c>
      <c r="E2464" s="33">
        <v>0.47430555555555554</v>
      </c>
      <c r="F2464" s="33">
        <v>0.48055555555555557</v>
      </c>
      <c r="G2464" s="33">
        <f t="shared" si="276"/>
        <v>6.2500000000000333E-3</v>
      </c>
      <c r="H2464" s="4">
        <v>2</v>
      </c>
      <c r="I2464" s="5">
        <v>2</v>
      </c>
      <c r="J2464" s="5">
        <v>7</v>
      </c>
      <c r="K2464" s="4">
        <v>7</v>
      </c>
      <c r="L2464" s="6" t="s">
        <v>66</v>
      </c>
      <c r="M2464" s="4" t="s">
        <v>67</v>
      </c>
      <c r="N2464" s="4">
        <v>1</v>
      </c>
      <c r="O2464" s="5">
        <f t="shared" si="277"/>
        <v>29.7</v>
      </c>
      <c r="P2464" s="5">
        <v>9</v>
      </c>
      <c r="Q2464" s="5">
        <f t="shared" si="278"/>
        <v>32.340000000000003</v>
      </c>
      <c r="R2464" s="5">
        <v>9.8000000000000007</v>
      </c>
      <c r="S2464" s="5">
        <f t="shared" si="279"/>
        <v>32.340000000000003</v>
      </c>
      <c r="T2464" s="5">
        <v>9.8000000000000007</v>
      </c>
      <c r="U2464" s="8">
        <f t="shared" si="280"/>
        <v>31.02</v>
      </c>
      <c r="V2464" s="5">
        <f t="shared" si="281"/>
        <v>9.4</v>
      </c>
      <c r="W2464" s="12">
        <v>27.848510000000001</v>
      </c>
      <c r="X2464" s="12">
        <v>-115.16154</v>
      </c>
      <c r="Y2464" s="4">
        <f t="shared" si="282"/>
        <v>59</v>
      </c>
      <c r="Z2464" s="4">
        <v>15</v>
      </c>
      <c r="AA2464" s="4">
        <v>8</v>
      </c>
      <c r="AB2464" s="4" t="s">
        <v>614</v>
      </c>
      <c r="AC2464" s="4">
        <v>2</v>
      </c>
      <c r="AD2464" s="4" t="s">
        <v>38</v>
      </c>
      <c r="AE2464" s="4">
        <v>60</v>
      </c>
      <c r="AF2464" s="4"/>
      <c r="AG2464" s="4"/>
    </row>
    <row r="2465" spans="1:33">
      <c r="A2465" s="4" t="s">
        <v>433</v>
      </c>
      <c r="B2465" s="4" t="s">
        <v>43</v>
      </c>
      <c r="C2465" s="28">
        <v>40026</v>
      </c>
      <c r="D2465" s="4">
        <v>2009</v>
      </c>
      <c r="E2465" s="33">
        <v>0.47430555555555554</v>
      </c>
      <c r="F2465" s="33">
        <v>0.48055555555555557</v>
      </c>
      <c r="G2465" s="33">
        <f t="shared" si="276"/>
        <v>6.2500000000000333E-3</v>
      </c>
      <c r="H2465" s="4">
        <v>2</v>
      </c>
      <c r="I2465" s="5">
        <v>2</v>
      </c>
      <c r="J2465" s="5">
        <v>7</v>
      </c>
      <c r="K2465" s="4">
        <v>7</v>
      </c>
      <c r="L2465" s="6" t="s">
        <v>66</v>
      </c>
      <c r="M2465" s="4" t="s">
        <v>67</v>
      </c>
      <c r="N2465" s="4">
        <v>1</v>
      </c>
      <c r="O2465" s="5">
        <f t="shared" si="277"/>
        <v>29.7</v>
      </c>
      <c r="P2465" s="5">
        <v>9</v>
      </c>
      <c r="Q2465" s="5">
        <f t="shared" si="278"/>
        <v>32.340000000000003</v>
      </c>
      <c r="R2465" s="5">
        <v>9.8000000000000007</v>
      </c>
      <c r="S2465" s="5">
        <f t="shared" si="279"/>
        <v>32.340000000000003</v>
      </c>
      <c r="T2465" s="5">
        <v>9.8000000000000007</v>
      </c>
      <c r="U2465" s="8">
        <f t="shared" si="280"/>
        <v>31.02</v>
      </c>
      <c r="V2465" s="5">
        <f t="shared" si="281"/>
        <v>9.4</v>
      </c>
      <c r="W2465" s="12">
        <v>27.848510000000001</v>
      </c>
      <c r="X2465" s="12">
        <v>-115.16154</v>
      </c>
      <c r="Y2465" s="4">
        <f t="shared" si="282"/>
        <v>59</v>
      </c>
      <c r="Z2465" s="4">
        <v>15</v>
      </c>
      <c r="AA2465" s="4">
        <v>8</v>
      </c>
      <c r="AB2465" s="4" t="s">
        <v>613</v>
      </c>
      <c r="AC2465" s="4">
        <v>750</v>
      </c>
      <c r="AD2465" s="4">
        <v>2</v>
      </c>
      <c r="AE2465" s="4">
        <v>60</v>
      </c>
      <c r="AF2465" s="4"/>
      <c r="AG2465" s="4"/>
    </row>
    <row r="2466" spans="1:33">
      <c r="A2466" s="4" t="s">
        <v>433</v>
      </c>
      <c r="B2466" s="4" t="s">
        <v>43</v>
      </c>
      <c r="C2466" s="28">
        <v>40026</v>
      </c>
      <c r="D2466" s="4">
        <v>2009</v>
      </c>
      <c r="E2466" s="33">
        <v>0.47430555555555554</v>
      </c>
      <c r="F2466" s="33">
        <v>0.48055555555555557</v>
      </c>
      <c r="G2466" s="33">
        <f t="shared" si="276"/>
        <v>6.2500000000000333E-3</v>
      </c>
      <c r="H2466" s="4">
        <v>2</v>
      </c>
      <c r="I2466" s="5">
        <v>2</v>
      </c>
      <c r="J2466" s="5">
        <v>7</v>
      </c>
      <c r="K2466" s="4">
        <v>7</v>
      </c>
      <c r="L2466" s="6" t="s">
        <v>66</v>
      </c>
      <c r="M2466" s="4" t="s">
        <v>67</v>
      </c>
      <c r="N2466" s="4">
        <v>1</v>
      </c>
      <c r="O2466" s="5">
        <f t="shared" si="277"/>
        <v>29.7</v>
      </c>
      <c r="P2466" s="5">
        <v>9</v>
      </c>
      <c r="Q2466" s="5">
        <f t="shared" si="278"/>
        <v>32.340000000000003</v>
      </c>
      <c r="R2466" s="5">
        <v>9.8000000000000007</v>
      </c>
      <c r="S2466" s="5">
        <f t="shared" si="279"/>
        <v>32.340000000000003</v>
      </c>
      <c r="T2466" s="5">
        <v>9.8000000000000007</v>
      </c>
      <c r="U2466" s="8">
        <f t="shared" si="280"/>
        <v>31.02</v>
      </c>
      <c r="V2466" s="5">
        <f t="shared" si="281"/>
        <v>9.4</v>
      </c>
      <c r="W2466" s="12">
        <v>27.848510000000001</v>
      </c>
      <c r="X2466" s="12">
        <v>-115.16154</v>
      </c>
      <c r="Y2466" s="4">
        <f t="shared" si="282"/>
        <v>59</v>
      </c>
      <c r="Z2466" s="4">
        <v>15</v>
      </c>
      <c r="AA2466" s="4">
        <v>8</v>
      </c>
      <c r="AB2466" s="4" t="s">
        <v>609</v>
      </c>
      <c r="AC2466" s="4">
        <v>3</v>
      </c>
      <c r="AD2466" s="4" t="s">
        <v>38</v>
      </c>
      <c r="AE2466" s="4">
        <v>60</v>
      </c>
      <c r="AF2466" s="4"/>
      <c r="AG2466" s="4"/>
    </row>
    <row r="2467" spans="1:33">
      <c r="A2467" s="4" t="s">
        <v>433</v>
      </c>
      <c r="B2467" s="4" t="s">
        <v>43</v>
      </c>
      <c r="C2467" s="28">
        <v>40026</v>
      </c>
      <c r="D2467" s="4">
        <v>2009</v>
      </c>
      <c r="E2467" s="33">
        <v>0.47430555555555554</v>
      </c>
      <c r="F2467" s="33">
        <v>0.48055555555555557</v>
      </c>
      <c r="G2467" s="33">
        <f t="shared" si="276"/>
        <v>6.2500000000000333E-3</v>
      </c>
      <c r="H2467" s="4">
        <v>2</v>
      </c>
      <c r="I2467" s="5">
        <v>2</v>
      </c>
      <c r="J2467" s="5">
        <v>7</v>
      </c>
      <c r="K2467" s="4">
        <v>7</v>
      </c>
      <c r="L2467" s="6" t="s">
        <v>66</v>
      </c>
      <c r="M2467" s="4" t="s">
        <v>67</v>
      </c>
      <c r="N2467" s="4">
        <v>1</v>
      </c>
      <c r="O2467" s="5">
        <f t="shared" si="277"/>
        <v>29.7</v>
      </c>
      <c r="P2467" s="5">
        <v>9</v>
      </c>
      <c r="Q2467" s="5">
        <f t="shared" si="278"/>
        <v>32.340000000000003</v>
      </c>
      <c r="R2467" s="5">
        <v>9.8000000000000007</v>
      </c>
      <c r="S2467" s="5">
        <f t="shared" si="279"/>
        <v>32.340000000000003</v>
      </c>
      <c r="T2467" s="5">
        <v>9.8000000000000007</v>
      </c>
      <c r="U2467" s="8">
        <f t="shared" si="280"/>
        <v>31.02</v>
      </c>
      <c r="V2467" s="5">
        <f t="shared" si="281"/>
        <v>9.4</v>
      </c>
      <c r="W2467" s="12">
        <v>27.848510000000001</v>
      </c>
      <c r="X2467" s="12">
        <v>-115.16154</v>
      </c>
      <c r="Y2467" s="4">
        <f t="shared" si="282"/>
        <v>59</v>
      </c>
      <c r="Z2467" s="4">
        <v>15</v>
      </c>
      <c r="AA2467" s="4">
        <v>8</v>
      </c>
      <c r="AB2467" s="4" t="s">
        <v>608</v>
      </c>
      <c r="AC2467" s="4">
        <v>7</v>
      </c>
      <c r="AD2467" s="4" t="s">
        <v>38</v>
      </c>
      <c r="AE2467" s="4">
        <v>60</v>
      </c>
      <c r="AF2467" s="4"/>
      <c r="AG2467" s="4"/>
    </row>
    <row r="2468" spans="1:33">
      <c r="A2468" s="4" t="s">
        <v>433</v>
      </c>
      <c r="B2468" s="4" t="s">
        <v>43</v>
      </c>
      <c r="C2468" s="28">
        <v>40026</v>
      </c>
      <c r="D2468" s="4">
        <v>2009</v>
      </c>
      <c r="E2468" s="33">
        <v>0.47430555555555554</v>
      </c>
      <c r="F2468" s="33">
        <v>0.48055555555555557</v>
      </c>
      <c r="G2468" s="33">
        <f t="shared" si="276"/>
        <v>6.2500000000000333E-3</v>
      </c>
      <c r="H2468" s="4">
        <v>2</v>
      </c>
      <c r="I2468" s="5">
        <v>2</v>
      </c>
      <c r="J2468" s="5">
        <v>7</v>
      </c>
      <c r="K2468" s="4">
        <v>7</v>
      </c>
      <c r="L2468" s="6" t="s">
        <v>66</v>
      </c>
      <c r="M2468" s="4" t="s">
        <v>67</v>
      </c>
      <c r="N2468" s="4">
        <v>1</v>
      </c>
      <c r="O2468" s="5">
        <f t="shared" si="277"/>
        <v>29.7</v>
      </c>
      <c r="P2468" s="5">
        <v>9</v>
      </c>
      <c r="Q2468" s="5">
        <f t="shared" si="278"/>
        <v>32.340000000000003</v>
      </c>
      <c r="R2468" s="5">
        <v>9.8000000000000007</v>
      </c>
      <c r="S2468" s="5">
        <f t="shared" si="279"/>
        <v>32.340000000000003</v>
      </c>
      <c r="T2468" s="5">
        <v>9.8000000000000007</v>
      </c>
      <c r="U2468" s="8">
        <f t="shared" si="280"/>
        <v>31.02</v>
      </c>
      <c r="V2468" s="5">
        <f t="shared" si="281"/>
        <v>9.4</v>
      </c>
      <c r="W2468" s="12">
        <v>27.848510000000001</v>
      </c>
      <c r="X2468" s="12">
        <v>-115.16154</v>
      </c>
      <c r="Y2468" s="4">
        <f t="shared" si="282"/>
        <v>59</v>
      </c>
      <c r="Z2468" s="4">
        <v>15</v>
      </c>
      <c r="AA2468" s="4">
        <v>8</v>
      </c>
      <c r="AB2468" s="4" t="s">
        <v>610</v>
      </c>
      <c r="AC2468" s="4">
        <v>1</v>
      </c>
      <c r="AD2468" s="4" t="s">
        <v>38</v>
      </c>
      <c r="AE2468" s="4">
        <v>60</v>
      </c>
      <c r="AF2468" s="4"/>
      <c r="AG2468" s="4"/>
    </row>
    <row r="2469" spans="1:33">
      <c r="A2469" s="4" t="s">
        <v>433</v>
      </c>
      <c r="B2469" s="4" t="s">
        <v>43</v>
      </c>
      <c r="C2469" s="28">
        <v>40026</v>
      </c>
      <c r="D2469" s="4">
        <v>2009</v>
      </c>
      <c r="E2469" s="33">
        <v>0.47430555555555554</v>
      </c>
      <c r="F2469" s="33">
        <v>0.48055555555555557</v>
      </c>
      <c r="G2469" s="33">
        <f t="shared" si="276"/>
        <v>6.2500000000000333E-3</v>
      </c>
      <c r="H2469" s="4">
        <v>2</v>
      </c>
      <c r="I2469" s="5">
        <v>2</v>
      </c>
      <c r="J2469" s="5">
        <v>7</v>
      </c>
      <c r="K2469" s="4">
        <v>7</v>
      </c>
      <c r="L2469" s="6" t="s">
        <v>66</v>
      </c>
      <c r="M2469" s="4" t="s">
        <v>67</v>
      </c>
      <c r="N2469" s="4">
        <v>1</v>
      </c>
      <c r="O2469" s="5">
        <f t="shared" si="277"/>
        <v>29.7</v>
      </c>
      <c r="P2469" s="5">
        <v>9</v>
      </c>
      <c r="Q2469" s="5">
        <f t="shared" si="278"/>
        <v>32.340000000000003</v>
      </c>
      <c r="R2469" s="5">
        <v>9.8000000000000007</v>
      </c>
      <c r="S2469" s="5">
        <f t="shared" si="279"/>
        <v>32.340000000000003</v>
      </c>
      <c r="T2469" s="5">
        <v>9.8000000000000007</v>
      </c>
      <c r="U2469" s="8">
        <f t="shared" si="280"/>
        <v>31.02</v>
      </c>
      <c r="V2469" s="5">
        <f t="shared" si="281"/>
        <v>9.4</v>
      </c>
      <c r="W2469" s="12">
        <v>27.848510000000001</v>
      </c>
      <c r="X2469" s="12">
        <v>-115.16154</v>
      </c>
      <c r="Y2469" s="4">
        <f t="shared" si="282"/>
        <v>59</v>
      </c>
      <c r="Z2469" s="4">
        <v>15</v>
      </c>
      <c r="AA2469" s="4">
        <v>8</v>
      </c>
      <c r="AB2469" s="4" t="s">
        <v>607</v>
      </c>
      <c r="AC2469" s="4">
        <v>1</v>
      </c>
      <c r="AD2469" s="4" t="s">
        <v>38</v>
      </c>
      <c r="AE2469" s="4">
        <v>60</v>
      </c>
      <c r="AF2469" s="4"/>
      <c r="AG2469" s="4"/>
    </row>
    <row r="2470" spans="1:33">
      <c r="A2470" s="4" t="s">
        <v>433</v>
      </c>
      <c r="B2470" s="4" t="s">
        <v>43</v>
      </c>
      <c r="C2470" s="28">
        <v>40026</v>
      </c>
      <c r="D2470" s="4">
        <v>2009</v>
      </c>
      <c r="E2470" s="33">
        <v>0.47430555555555554</v>
      </c>
      <c r="F2470" s="33">
        <v>0.48055555555555557</v>
      </c>
      <c r="G2470" s="33">
        <f t="shared" si="276"/>
        <v>6.2500000000000333E-3</v>
      </c>
      <c r="H2470" s="4">
        <v>2</v>
      </c>
      <c r="I2470" s="5">
        <v>2</v>
      </c>
      <c r="J2470" s="5">
        <v>7</v>
      </c>
      <c r="K2470" s="4">
        <v>7</v>
      </c>
      <c r="L2470" s="6" t="s">
        <v>66</v>
      </c>
      <c r="M2470" s="4" t="s">
        <v>67</v>
      </c>
      <c r="N2470" s="4">
        <v>1</v>
      </c>
      <c r="O2470" s="5">
        <f t="shared" si="277"/>
        <v>29.7</v>
      </c>
      <c r="P2470" s="5">
        <v>9</v>
      </c>
      <c r="Q2470" s="5">
        <f t="shared" si="278"/>
        <v>32.340000000000003</v>
      </c>
      <c r="R2470" s="5">
        <v>9.8000000000000007</v>
      </c>
      <c r="S2470" s="5">
        <f t="shared" si="279"/>
        <v>32.340000000000003</v>
      </c>
      <c r="T2470" s="5">
        <v>9.8000000000000007</v>
      </c>
      <c r="U2470" s="8">
        <f t="shared" si="280"/>
        <v>31.02</v>
      </c>
      <c r="V2470" s="5">
        <f t="shared" si="281"/>
        <v>9.4</v>
      </c>
      <c r="W2470" s="12">
        <v>27.848510000000001</v>
      </c>
      <c r="X2470" s="12">
        <v>-115.16154</v>
      </c>
      <c r="Y2470" s="4">
        <f t="shared" si="282"/>
        <v>59</v>
      </c>
      <c r="Z2470" s="4">
        <v>15</v>
      </c>
      <c r="AA2470" s="4">
        <v>8</v>
      </c>
      <c r="AB2470" s="4" t="s">
        <v>611</v>
      </c>
      <c r="AC2470" s="4">
        <v>1</v>
      </c>
      <c r="AD2470" s="4" t="s">
        <v>38</v>
      </c>
      <c r="AE2470" s="4">
        <v>60</v>
      </c>
      <c r="AF2470" s="4"/>
      <c r="AG2470" s="4"/>
    </row>
    <row r="2471" spans="1:33">
      <c r="A2471" s="4" t="s">
        <v>434</v>
      </c>
      <c r="B2471" s="4" t="s">
        <v>238</v>
      </c>
      <c r="C2471" s="28">
        <v>40026</v>
      </c>
      <c r="D2471" s="4">
        <v>2009</v>
      </c>
      <c r="E2471" s="33">
        <v>0.40277777777777773</v>
      </c>
      <c r="F2471" s="33">
        <v>0.40486111111111112</v>
      </c>
      <c r="G2471" s="33">
        <f t="shared" si="276"/>
        <v>2.0833333333333814E-3</v>
      </c>
      <c r="H2471" s="4">
        <v>2</v>
      </c>
      <c r="I2471" s="5">
        <v>1</v>
      </c>
      <c r="J2471" s="5">
        <v>8</v>
      </c>
      <c r="K2471" s="4">
        <v>8</v>
      </c>
      <c r="L2471" s="6" t="s">
        <v>66</v>
      </c>
      <c r="M2471" s="4" t="s">
        <v>67</v>
      </c>
      <c r="N2471" s="4">
        <v>1</v>
      </c>
      <c r="O2471" s="5">
        <f t="shared" si="277"/>
        <v>56.43</v>
      </c>
      <c r="P2471" s="5">
        <v>17.100000000000001</v>
      </c>
      <c r="Q2471" s="5">
        <f t="shared" si="278"/>
        <v>58.08</v>
      </c>
      <c r="R2471" s="5">
        <v>17.600000000000001</v>
      </c>
      <c r="S2471" s="5">
        <f t="shared" si="279"/>
        <v>58.08</v>
      </c>
      <c r="T2471" s="5">
        <v>17.600000000000001</v>
      </c>
      <c r="U2471" s="8">
        <f t="shared" si="280"/>
        <v>57.255000000000003</v>
      </c>
      <c r="V2471" s="5">
        <f t="shared" si="281"/>
        <v>17.350000000000001</v>
      </c>
      <c r="W2471" s="12">
        <v>27.846</v>
      </c>
      <c r="X2471" s="12">
        <v>-115.16887</v>
      </c>
      <c r="Y2471" s="4">
        <f t="shared" ref="Y2471:Y2479" si="283">(Z2471*1.8)+32</f>
        <v>53.6</v>
      </c>
      <c r="Z2471" s="4">
        <v>12</v>
      </c>
      <c r="AA2471" s="4">
        <v>10</v>
      </c>
      <c r="AB2471" s="4" t="s">
        <v>620</v>
      </c>
      <c r="AC2471" s="4">
        <v>1</v>
      </c>
      <c r="AD2471" s="4" t="s">
        <v>38</v>
      </c>
      <c r="AE2471" s="4">
        <v>0</v>
      </c>
      <c r="AF2471" s="4"/>
      <c r="AG2471" s="4"/>
    </row>
    <row r="2472" spans="1:33">
      <c r="A2472" s="4" t="s">
        <v>434</v>
      </c>
      <c r="B2472" s="4" t="s">
        <v>238</v>
      </c>
      <c r="C2472" s="28">
        <v>40026</v>
      </c>
      <c r="D2472" s="4">
        <v>2009</v>
      </c>
      <c r="E2472" s="33">
        <v>0.40277777777777773</v>
      </c>
      <c r="F2472" s="33">
        <v>0.40486111111111112</v>
      </c>
      <c r="G2472" s="33">
        <f t="shared" si="276"/>
        <v>2.0833333333333814E-3</v>
      </c>
      <c r="H2472" s="4">
        <v>2</v>
      </c>
      <c r="I2472" s="5">
        <v>1</v>
      </c>
      <c r="J2472" s="5">
        <v>8</v>
      </c>
      <c r="K2472" s="4">
        <v>8</v>
      </c>
      <c r="L2472" s="6" t="s">
        <v>66</v>
      </c>
      <c r="M2472" s="4" t="s">
        <v>67</v>
      </c>
      <c r="N2472" s="4">
        <v>1</v>
      </c>
      <c r="O2472" s="5">
        <f t="shared" si="277"/>
        <v>56.43</v>
      </c>
      <c r="P2472" s="5">
        <v>17.100000000000001</v>
      </c>
      <c r="Q2472" s="5">
        <f t="shared" si="278"/>
        <v>58.08</v>
      </c>
      <c r="R2472" s="5">
        <v>17.600000000000001</v>
      </c>
      <c r="S2472" s="5">
        <f t="shared" si="279"/>
        <v>58.08</v>
      </c>
      <c r="T2472" s="5">
        <v>17.600000000000001</v>
      </c>
      <c r="U2472" s="8">
        <f t="shared" si="280"/>
        <v>57.255000000000003</v>
      </c>
      <c r="V2472" s="5">
        <f t="shared" si="281"/>
        <v>17.350000000000001</v>
      </c>
      <c r="W2472" s="12">
        <v>27.846</v>
      </c>
      <c r="X2472" s="12">
        <v>-115.16887</v>
      </c>
      <c r="Y2472" s="4">
        <f t="shared" si="283"/>
        <v>53.6</v>
      </c>
      <c r="Z2472" s="4">
        <v>12</v>
      </c>
      <c r="AA2472" s="4">
        <v>10</v>
      </c>
      <c r="AB2472" s="4" t="s">
        <v>614</v>
      </c>
      <c r="AC2472" s="4">
        <v>4</v>
      </c>
      <c r="AD2472" s="4" t="s">
        <v>38</v>
      </c>
      <c r="AE2472" s="4">
        <v>0</v>
      </c>
      <c r="AF2472" s="4"/>
      <c r="AG2472" s="4"/>
    </row>
    <row r="2473" spans="1:33">
      <c r="A2473" s="4" t="s">
        <v>434</v>
      </c>
      <c r="B2473" s="4" t="s">
        <v>238</v>
      </c>
      <c r="C2473" s="28">
        <v>40026</v>
      </c>
      <c r="D2473" s="4">
        <v>2009</v>
      </c>
      <c r="E2473" s="33">
        <v>0.40277777777777773</v>
      </c>
      <c r="F2473" s="33">
        <v>0.40486111111111112</v>
      </c>
      <c r="G2473" s="33">
        <f t="shared" si="276"/>
        <v>2.0833333333333814E-3</v>
      </c>
      <c r="H2473" s="4">
        <v>2</v>
      </c>
      <c r="I2473" s="5">
        <v>1</v>
      </c>
      <c r="J2473" s="5">
        <v>8</v>
      </c>
      <c r="K2473" s="4">
        <v>8</v>
      </c>
      <c r="L2473" s="6" t="s">
        <v>66</v>
      </c>
      <c r="M2473" s="4" t="s">
        <v>67</v>
      </c>
      <c r="N2473" s="4">
        <v>1</v>
      </c>
      <c r="O2473" s="5">
        <f t="shared" si="277"/>
        <v>56.43</v>
      </c>
      <c r="P2473" s="5">
        <v>17.100000000000001</v>
      </c>
      <c r="Q2473" s="5">
        <f t="shared" si="278"/>
        <v>58.08</v>
      </c>
      <c r="R2473" s="5">
        <v>17.600000000000001</v>
      </c>
      <c r="S2473" s="5">
        <f t="shared" si="279"/>
        <v>58.08</v>
      </c>
      <c r="T2473" s="5">
        <v>17.600000000000001</v>
      </c>
      <c r="U2473" s="8">
        <f t="shared" si="280"/>
        <v>57.255000000000003</v>
      </c>
      <c r="V2473" s="5">
        <f t="shared" si="281"/>
        <v>17.350000000000001</v>
      </c>
      <c r="W2473" s="12">
        <v>27.846</v>
      </c>
      <c r="X2473" s="12">
        <v>-115.16887</v>
      </c>
      <c r="Y2473" s="4">
        <f t="shared" si="283"/>
        <v>53.6</v>
      </c>
      <c r="Z2473" s="4">
        <v>12</v>
      </c>
      <c r="AA2473" s="4">
        <v>10</v>
      </c>
      <c r="AB2473" s="4" t="s">
        <v>613</v>
      </c>
      <c r="AC2473" s="4">
        <v>26</v>
      </c>
      <c r="AD2473" s="4" t="s">
        <v>38</v>
      </c>
      <c r="AE2473" s="4">
        <v>0</v>
      </c>
      <c r="AF2473" s="4"/>
      <c r="AG2473" s="4"/>
    </row>
    <row r="2474" spans="1:33">
      <c r="A2474" s="4" t="s">
        <v>434</v>
      </c>
      <c r="B2474" s="4" t="s">
        <v>238</v>
      </c>
      <c r="C2474" s="28">
        <v>40026</v>
      </c>
      <c r="D2474" s="4">
        <v>2009</v>
      </c>
      <c r="E2474" s="33">
        <v>0.40277777777777773</v>
      </c>
      <c r="F2474" s="33">
        <v>0.40486111111111112</v>
      </c>
      <c r="G2474" s="33">
        <f t="shared" si="276"/>
        <v>2.0833333333333814E-3</v>
      </c>
      <c r="H2474" s="4">
        <v>2</v>
      </c>
      <c r="I2474" s="5">
        <v>1</v>
      </c>
      <c r="J2474" s="5">
        <v>8</v>
      </c>
      <c r="K2474" s="4">
        <v>8</v>
      </c>
      <c r="L2474" s="6" t="s">
        <v>66</v>
      </c>
      <c r="M2474" s="4" t="s">
        <v>67</v>
      </c>
      <c r="N2474" s="4">
        <v>1</v>
      </c>
      <c r="O2474" s="5">
        <f t="shared" si="277"/>
        <v>56.43</v>
      </c>
      <c r="P2474" s="5">
        <v>17.100000000000001</v>
      </c>
      <c r="Q2474" s="5">
        <f t="shared" si="278"/>
        <v>58.08</v>
      </c>
      <c r="R2474" s="5">
        <v>17.600000000000001</v>
      </c>
      <c r="S2474" s="5">
        <f t="shared" si="279"/>
        <v>58.08</v>
      </c>
      <c r="T2474" s="5">
        <v>17.600000000000001</v>
      </c>
      <c r="U2474" s="8">
        <f t="shared" si="280"/>
        <v>57.255000000000003</v>
      </c>
      <c r="V2474" s="5">
        <f t="shared" si="281"/>
        <v>17.350000000000001</v>
      </c>
      <c r="W2474" s="12">
        <v>27.846</v>
      </c>
      <c r="X2474" s="12">
        <v>-115.16887</v>
      </c>
      <c r="Y2474" s="4">
        <f t="shared" si="283"/>
        <v>53.6</v>
      </c>
      <c r="Z2474" s="4">
        <v>12</v>
      </c>
      <c r="AA2474" s="4">
        <v>10</v>
      </c>
      <c r="AB2474" s="4" t="s">
        <v>751</v>
      </c>
      <c r="AC2474" s="4">
        <v>2</v>
      </c>
      <c r="AD2474" s="4" t="s">
        <v>38</v>
      </c>
      <c r="AE2474" s="4">
        <v>0</v>
      </c>
      <c r="AF2474" s="4"/>
      <c r="AG2474" s="4"/>
    </row>
    <row r="2475" spans="1:33">
      <c r="A2475" s="4" t="s">
        <v>435</v>
      </c>
      <c r="B2475" s="4" t="s">
        <v>238</v>
      </c>
      <c r="C2475" s="28">
        <v>40026</v>
      </c>
      <c r="D2475" s="4">
        <v>2009</v>
      </c>
      <c r="E2475" s="33">
        <v>0.4680555555555555</v>
      </c>
      <c r="F2475" s="33">
        <v>0.47430555555555554</v>
      </c>
      <c r="G2475" s="33">
        <f t="shared" si="276"/>
        <v>6.2500000000000333E-3</v>
      </c>
      <c r="H2475" s="4">
        <v>2</v>
      </c>
      <c r="I2475" s="5">
        <v>2</v>
      </c>
      <c r="J2475" s="5">
        <v>9</v>
      </c>
      <c r="K2475" s="4">
        <v>9</v>
      </c>
      <c r="L2475" s="6" t="s">
        <v>66</v>
      </c>
      <c r="M2475" s="4" t="s">
        <v>67</v>
      </c>
      <c r="N2475" s="4">
        <v>1</v>
      </c>
      <c r="O2475" s="5">
        <f t="shared" si="277"/>
        <v>28.709999999999997</v>
      </c>
      <c r="P2475" s="5">
        <v>8.6999999999999993</v>
      </c>
      <c r="Q2475" s="5">
        <f t="shared" si="278"/>
        <v>31.679999999999996</v>
      </c>
      <c r="R2475" s="5">
        <v>9.6</v>
      </c>
      <c r="S2475" s="5">
        <f t="shared" si="279"/>
        <v>31.679999999999996</v>
      </c>
      <c r="T2475" s="5">
        <v>9.6</v>
      </c>
      <c r="U2475" s="8">
        <f t="shared" si="280"/>
        <v>30.194999999999993</v>
      </c>
      <c r="V2475" s="5">
        <f t="shared" si="281"/>
        <v>9.1499999999999986</v>
      </c>
      <c r="W2475" s="12">
        <v>27.846900000000002</v>
      </c>
      <c r="X2475" s="12">
        <v>-115.16397000000001</v>
      </c>
      <c r="Y2475" s="4">
        <f t="shared" si="283"/>
        <v>59</v>
      </c>
      <c r="Z2475" s="4">
        <v>15</v>
      </c>
      <c r="AA2475" s="4">
        <v>10</v>
      </c>
      <c r="AB2475" s="4" t="s">
        <v>604</v>
      </c>
      <c r="AC2475" s="4">
        <v>4</v>
      </c>
      <c r="AD2475" s="4" t="s">
        <v>38</v>
      </c>
      <c r="AE2475" s="4">
        <v>0</v>
      </c>
      <c r="AF2475" s="4"/>
      <c r="AG2475" s="4" t="s">
        <v>336</v>
      </c>
    </row>
    <row r="2476" spans="1:33">
      <c r="A2476" s="4" t="s">
        <v>435</v>
      </c>
      <c r="B2476" s="4" t="s">
        <v>238</v>
      </c>
      <c r="C2476" s="28">
        <v>40026</v>
      </c>
      <c r="D2476" s="4">
        <v>2009</v>
      </c>
      <c r="E2476" s="33">
        <v>0.4680555555555555</v>
      </c>
      <c r="F2476" s="33">
        <v>0.47430555555555554</v>
      </c>
      <c r="G2476" s="33">
        <f t="shared" si="276"/>
        <v>6.2500000000000333E-3</v>
      </c>
      <c r="H2476" s="4">
        <v>2</v>
      </c>
      <c r="I2476" s="5">
        <v>2</v>
      </c>
      <c r="J2476" s="5">
        <v>9</v>
      </c>
      <c r="K2476" s="4">
        <v>9</v>
      </c>
      <c r="L2476" s="6" t="s">
        <v>66</v>
      </c>
      <c r="M2476" s="4" t="s">
        <v>67</v>
      </c>
      <c r="N2476" s="4">
        <v>1</v>
      </c>
      <c r="O2476" s="5">
        <f t="shared" si="277"/>
        <v>28.709999999999997</v>
      </c>
      <c r="P2476" s="5">
        <v>8.6999999999999993</v>
      </c>
      <c r="Q2476" s="5">
        <f t="shared" si="278"/>
        <v>31.679999999999996</v>
      </c>
      <c r="R2476" s="5">
        <v>9.6</v>
      </c>
      <c r="S2476" s="5">
        <f t="shared" si="279"/>
        <v>31.679999999999996</v>
      </c>
      <c r="T2476" s="5">
        <v>9.6</v>
      </c>
      <c r="U2476" s="8">
        <f t="shared" si="280"/>
        <v>30.194999999999993</v>
      </c>
      <c r="V2476" s="5">
        <f t="shared" si="281"/>
        <v>9.1499999999999986</v>
      </c>
      <c r="W2476" s="12">
        <v>27.846900000000002</v>
      </c>
      <c r="X2476" s="12">
        <v>-115.16397000000001</v>
      </c>
      <c r="Y2476" s="4">
        <f t="shared" si="283"/>
        <v>59</v>
      </c>
      <c r="Z2476" s="4">
        <v>15</v>
      </c>
      <c r="AA2476" s="4">
        <v>10</v>
      </c>
      <c r="AB2476" s="4" t="s">
        <v>615</v>
      </c>
      <c r="AC2476" s="4">
        <v>4</v>
      </c>
      <c r="AD2476" s="4" t="s">
        <v>38</v>
      </c>
      <c r="AE2476" s="4">
        <v>0</v>
      </c>
      <c r="AF2476" s="4"/>
      <c r="AG2476" s="4"/>
    </row>
    <row r="2477" spans="1:33">
      <c r="A2477" s="4" t="s">
        <v>435</v>
      </c>
      <c r="B2477" s="4" t="s">
        <v>238</v>
      </c>
      <c r="C2477" s="28">
        <v>40026</v>
      </c>
      <c r="D2477" s="4">
        <v>2009</v>
      </c>
      <c r="E2477" s="33">
        <v>0.4680555555555555</v>
      </c>
      <c r="F2477" s="33">
        <v>0.47430555555555554</v>
      </c>
      <c r="G2477" s="33">
        <f t="shared" si="276"/>
        <v>6.2500000000000333E-3</v>
      </c>
      <c r="H2477" s="4">
        <v>2</v>
      </c>
      <c r="I2477" s="5">
        <v>2</v>
      </c>
      <c r="J2477" s="5">
        <v>9</v>
      </c>
      <c r="K2477" s="4">
        <v>9</v>
      </c>
      <c r="L2477" s="6" t="s">
        <v>66</v>
      </c>
      <c r="M2477" s="4" t="s">
        <v>67</v>
      </c>
      <c r="N2477" s="4">
        <v>1</v>
      </c>
      <c r="O2477" s="5">
        <f t="shared" si="277"/>
        <v>28.709999999999997</v>
      </c>
      <c r="P2477" s="5">
        <v>8.6999999999999993</v>
      </c>
      <c r="Q2477" s="5">
        <f t="shared" si="278"/>
        <v>31.679999999999996</v>
      </c>
      <c r="R2477" s="5">
        <v>9.6</v>
      </c>
      <c r="S2477" s="5">
        <f t="shared" si="279"/>
        <v>31.679999999999996</v>
      </c>
      <c r="T2477" s="5">
        <v>9.6</v>
      </c>
      <c r="U2477" s="8">
        <f t="shared" si="280"/>
        <v>30.194999999999993</v>
      </c>
      <c r="V2477" s="5">
        <f t="shared" si="281"/>
        <v>9.1499999999999986</v>
      </c>
      <c r="W2477" s="12">
        <v>27.846900000000002</v>
      </c>
      <c r="X2477" s="12">
        <v>-115.16397000000001</v>
      </c>
      <c r="Y2477" s="4">
        <f t="shared" si="283"/>
        <v>59</v>
      </c>
      <c r="Z2477" s="4">
        <v>15</v>
      </c>
      <c r="AA2477" s="4">
        <v>10</v>
      </c>
      <c r="AB2477" s="4" t="s">
        <v>618</v>
      </c>
      <c r="AC2477" s="4">
        <v>9</v>
      </c>
      <c r="AD2477" s="4" t="s">
        <v>38</v>
      </c>
      <c r="AE2477" s="4">
        <v>0</v>
      </c>
      <c r="AF2477" s="4"/>
      <c r="AG2477" s="4"/>
    </row>
    <row r="2478" spans="1:33">
      <c r="A2478" s="4" t="s">
        <v>435</v>
      </c>
      <c r="B2478" s="4" t="s">
        <v>238</v>
      </c>
      <c r="C2478" s="28">
        <v>40026</v>
      </c>
      <c r="D2478" s="4">
        <v>2009</v>
      </c>
      <c r="E2478" s="33">
        <v>0.4680555555555555</v>
      </c>
      <c r="F2478" s="33">
        <v>0.47430555555555554</v>
      </c>
      <c r="G2478" s="33">
        <f t="shared" si="276"/>
        <v>6.2500000000000333E-3</v>
      </c>
      <c r="H2478" s="4">
        <v>2</v>
      </c>
      <c r="I2478" s="5">
        <v>2</v>
      </c>
      <c r="J2478" s="5">
        <v>9</v>
      </c>
      <c r="K2478" s="4">
        <v>9</v>
      </c>
      <c r="L2478" s="6" t="s">
        <v>66</v>
      </c>
      <c r="M2478" s="4" t="s">
        <v>67</v>
      </c>
      <c r="N2478" s="4">
        <v>1</v>
      </c>
      <c r="O2478" s="5">
        <f t="shared" si="277"/>
        <v>28.709999999999997</v>
      </c>
      <c r="P2478" s="5">
        <v>8.6999999999999993</v>
      </c>
      <c r="Q2478" s="5">
        <f t="shared" si="278"/>
        <v>31.679999999999996</v>
      </c>
      <c r="R2478" s="5">
        <v>9.6</v>
      </c>
      <c r="S2478" s="5">
        <f t="shared" si="279"/>
        <v>31.679999999999996</v>
      </c>
      <c r="T2478" s="5">
        <v>9.6</v>
      </c>
      <c r="U2478" s="8">
        <f t="shared" si="280"/>
        <v>30.194999999999993</v>
      </c>
      <c r="V2478" s="5">
        <f t="shared" si="281"/>
        <v>9.1499999999999986</v>
      </c>
      <c r="W2478" s="12">
        <v>27.846900000000002</v>
      </c>
      <c r="X2478" s="12">
        <v>-115.16397000000001</v>
      </c>
      <c r="Y2478" s="4">
        <f t="shared" si="283"/>
        <v>59</v>
      </c>
      <c r="Z2478" s="4">
        <v>15</v>
      </c>
      <c r="AA2478" s="4">
        <v>10</v>
      </c>
      <c r="AB2478" s="9" t="s">
        <v>753</v>
      </c>
      <c r="AC2478" s="4">
        <v>7</v>
      </c>
      <c r="AD2478" s="4" t="s">
        <v>38</v>
      </c>
      <c r="AE2478" s="4">
        <v>0</v>
      </c>
      <c r="AF2478" s="4"/>
      <c r="AG2478" s="4"/>
    </row>
    <row r="2479" spans="1:33">
      <c r="A2479" s="4" t="s">
        <v>435</v>
      </c>
      <c r="B2479" s="4" t="s">
        <v>238</v>
      </c>
      <c r="C2479" s="28">
        <v>40026</v>
      </c>
      <c r="D2479" s="4">
        <v>2009</v>
      </c>
      <c r="E2479" s="33">
        <v>0.4680555555555555</v>
      </c>
      <c r="F2479" s="33">
        <v>0.47430555555555554</v>
      </c>
      <c r="G2479" s="33">
        <f t="shared" si="276"/>
        <v>6.2500000000000333E-3</v>
      </c>
      <c r="H2479" s="4">
        <v>2</v>
      </c>
      <c r="I2479" s="5">
        <v>2</v>
      </c>
      <c r="J2479" s="5">
        <v>9</v>
      </c>
      <c r="K2479" s="4">
        <v>9</v>
      </c>
      <c r="L2479" s="6" t="s">
        <v>66</v>
      </c>
      <c r="M2479" s="4" t="s">
        <v>67</v>
      </c>
      <c r="N2479" s="4">
        <v>1</v>
      </c>
      <c r="O2479" s="5">
        <f t="shared" si="277"/>
        <v>28.709999999999997</v>
      </c>
      <c r="P2479" s="5">
        <v>8.6999999999999993</v>
      </c>
      <c r="Q2479" s="5">
        <f t="shared" si="278"/>
        <v>31.679999999999996</v>
      </c>
      <c r="R2479" s="5">
        <v>9.6</v>
      </c>
      <c r="S2479" s="5">
        <f t="shared" si="279"/>
        <v>31.679999999999996</v>
      </c>
      <c r="T2479" s="5">
        <v>9.6</v>
      </c>
      <c r="U2479" s="8">
        <f t="shared" si="280"/>
        <v>30.194999999999993</v>
      </c>
      <c r="V2479" s="5">
        <f t="shared" si="281"/>
        <v>9.1499999999999986</v>
      </c>
      <c r="W2479" s="12">
        <v>27.846900000000002</v>
      </c>
      <c r="X2479" s="12">
        <v>-115.16397000000001</v>
      </c>
      <c r="Y2479" s="4">
        <f t="shared" si="283"/>
        <v>59</v>
      </c>
      <c r="Z2479" s="4">
        <v>15</v>
      </c>
      <c r="AA2479" s="4">
        <v>10</v>
      </c>
      <c r="AB2479" s="4" t="s">
        <v>619</v>
      </c>
      <c r="AC2479" s="4">
        <v>10</v>
      </c>
      <c r="AD2479" s="4" t="s">
        <v>38</v>
      </c>
      <c r="AE2479" s="4">
        <v>0</v>
      </c>
      <c r="AF2479" s="4"/>
      <c r="AG2479" s="4"/>
    </row>
    <row r="2480" spans="1:33">
      <c r="A2480" s="4" t="s">
        <v>435</v>
      </c>
      <c r="B2480" s="4" t="s">
        <v>238</v>
      </c>
      <c r="C2480" s="28">
        <v>40026</v>
      </c>
      <c r="D2480" s="4">
        <v>2009</v>
      </c>
      <c r="E2480" s="33">
        <v>0.4680555555555555</v>
      </c>
      <c r="F2480" s="33">
        <v>0.47430555555555554</v>
      </c>
      <c r="G2480" s="33">
        <f t="shared" si="276"/>
        <v>6.2500000000000333E-3</v>
      </c>
      <c r="H2480" s="4">
        <v>2</v>
      </c>
      <c r="I2480" s="5">
        <v>2</v>
      </c>
      <c r="J2480" s="5">
        <v>9</v>
      </c>
      <c r="K2480" s="4">
        <v>9</v>
      </c>
      <c r="L2480" s="6" t="s">
        <v>66</v>
      </c>
      <c r="M2480" s="4" t="s">
        <v>67</v>
      </c>
      <c r="N2480" s="4">
        <v>1</v>
      </c>
      <c r="O2480" s="5">
        <f t="shared" si="277"/>
        <v>28.709999999999997</v>
      </c>
      <c r="P2480" s="5">
        <v>8.6999999999999993</v>
      </c>
      <c r="Q2480" s="5">
        <f t="shared" si="278"/>
        <v>31.679999999999996</v>
      </c>
      <c r="R2480" s="5">
        <v>9.6</v>
      </c>
      <c r="S2480" s="5">
        <f t="shared" si="279"/>
        <v>31.679999999999996</v>
      </c>
      <c r="T2480" s="5">
        <v>9.6</v>
      </c>
      <c r="U2480" s="8">
        <f t="shared" si="280"/>
        <v>30.194999999999993</v>
      </c>
      <c r="V2480" s="5">
        <f t="shared" si="281"/>
        <v>9.1499999999999986</v>
      </c>
      <c r="W2480" s="12">
        <v>27.846900000000002</v>
      </c>
      <c r="X2480" s="12">
        <v>-115.16397000000001</v>
      </c>
      <c r="Y2480" s="4">
        <f t="shared" ref="Y2480:Y2522" si="284">(Z2480*1.8)+32</f>
        <v>59</v>
      </c>
      <c r="Z2480" s="4">
        <v>15</v>
      </c>
      <c r="AA2480" s="4">
        <v>10</v>
      </c>
      <c r="AB2480" s="4" t="s">
        <v>620</v>
      </c>
      <c r="AC2480" s="4">
        <v>9</v>
      </c>
      <c r="AD2480" s="4" t="s">
        <v>38</v>
      </c>
      <c r="AE2480" s="4">
        <v>0</v>
      </c>
      <c r="AF2480" s="4"/>
      <c r="AG2480" s="4"/>
    </row>
    <row r="2481" spans="1:33">
      <c r="A2481" s="4" t="s">
        <v>435</v>
      </c>
      <c r="B2481" s="4" t="s">
        <v>238</v>
      </c>
      <c r="C2481" s="28">
        <v>40026</v>
      </c>
      <c r="D2481" s="4">
        <v>2009</v>
      </c>
      <c r="E2481" s="33">
        <v>0.4680555555555555</v>
      </c>
      <c r="F2481" s="33">
        <v>0.47430555555555554</v>
      </c>
      <c r="G2481" s="33">
        <f t="shared" si="276"/>
        <v>6.2500000000000333E-3</v>
      </c>
      <c r="H2481" s="4">
        <v>2</v>
      </c>
      <c r="I2481" s="5">
        <v>2</v>
      </c>
      <c r="J2481" s="5">
        <v>9</v>
      </c>
      <c r="K2481" s="4">
        <v>9</v>
      </c>
      <c r="L2481" s="6" t="s">
        <v>66</v>
      </c>
      <c r="M2481" s="4" t="s">
        <v>67</v>
      </c>
      <c r="N2481" s="4">
        <v>1</v>
      </c>
      <c r="O2481" s="5">
        <f t="shared" si="277"/>
        <v>28.709999999999997</v>
      </c>
      <c r="P2481" s="5">
        <v>8.6999999999999993</v>
      </c>
      <c r="Q2481" s="5">
        <f t="shared" si="278"/>
        <v>31.679999999999996</v>
      </c>
      <c r="R2481" s="5">
        <v>9.6</v>
      </c>
      <c r="S2481" s="5">
        <f t="shared" si="279"/>
        <v>31.679999999999996</v>
      </c>
      <c r="T2481" s="5">
        <v>9.6</v>
      </c>
      <c r="U2481" s="8">
        <f t="shared" si="280"/>
        <v>30.194999999999993</v>
      </c>
      <c r="V2481" s="5">
        <f t="shared" si="281"/>
        <v>9.1499999999999986</v>
      </c>
      <c r="W2481" s="12">
        <v>27.846900000000002</v>
      </c>
      <c r="X2481" s="12">
        <v>-115.16397000000001</v>
      </c>
      <c r="Y2481" s="4">
        <f t="shared" si="284"/>
        <v>59</v>
      </c>
      <c r="Z2481" s="4">
        <v>15</v>
      </c>
      <c r="AA2481" s="4">
        <v>10</v>
      </c>
      <c r="AB2481" s="4" t="s">
        <v>614</v>
      </c>
      <c r="AC2481" s="4">
        <v>6</v>
      </c>
      <c r="AD2481" s="4" t="s">
        <v>38</v>
      </c>
      <c r="AE2481" s="4">
        <v>0</v>
      </c>
      <c r="AF2481" s="4"/>
      <c r="AG2481" s="4"/>
    </row>
    <row r="2482" spans="1:33">
      <c r="A2482" s="4" t="s">
        <v>435</v>
      </c>
      <c r="B2482" s="4" t="s">
        <v>238</v>
      </c>
      <c r="C2482" s="28">
        <v>40026</v>
      </c>
      <c r="D2482" s="4">
        <v>2009</v>
      </c>
      <c r="E2482" s="33">
        <v>0.4680555555555555</v>
      </c>
      <c r="F2482" s="33">
        <v>0.47430555555555554</v>
      </c>
      <c r="G2482" s="33">
        <f t="shared" si="276"/>
        <v>6.2500000000000333E-3</v>
      </c>
      <c r="H2482" s="4">
        <v>2</v>
      </c>
      <c r="I2482" s="5">
        <v>2</v>
      </c>
      <c r="J2482" s="5">
        <v>9</v>
      </c>
      <c r="K2482" s="4">
        <v>9</v>
      </c>
      <c r="L2482" s="6" t="s">
        <v>66</v>
      </c>
      <c r="M2482" s="4" t="s">
        <v>67</v>
      </c>
      <c r="N2482" s="4">
        <v>1</v>
      </c>
      <c r="O2482" s="5">
        <f t="shared" si="277"/>
        <v>28.709999999999997</v>
      </c>
      <c r="P2482" s="5">
        <v>8.6999999999999993</v>
      </c>
      <c r="Q2482" s="5">
        <f t="shared" si="278"/>
        <v>31.679999999999996</v>
      </c>
      <c r="R2482" s="5">
        <v>9.6</v>
      </c>
      <c r="S2482" s="5">
        <f t="shared" si="279"/>
        <v>31.679999999999996</v>
      </c>
      <c r="T2482" s="5">
        <v>9.6</v>
      </c>
      <c r="U2482" s="8">
        <f t="shared" si="280"/>
        <v>30.194999999999993</v>
      </c>
      <c r="V2482" s="5">
        <f t="shared" si="281"/>
        <v>9.1499999999999986</v>
      </c>
      <c r="W2482" s="12">
        <v>27.846900000000002</v>
      </c>
      <c r="X2482" s="12">
        <v>-115.16397000000001</v>
      </c>
      <c r="Y2482" s="4">
        <f t="shared" si="284"/>
        <v>59</v>
      </c>
      <c r="Z2482" s="4">
        <v>15</v>
      </c>
      <c r="AA2482" s="4">
        <v>10</v>
      </c>
      <c r="AB2482" s="4" t="s">
        <v>613</v>
      </c>
      <c r="AC2482" s="4">
        <v>51</v>
      </c>
      <c r="AD2482" s="4">
        <v>29</v>
      </c>
      <c r="AE2482" s="4">
        <v>0</v>
      </c>
      <c r="AF2482" s="4">
        <v>50</v>
      </c>
      <c r="AG2482" s="4"/>
    </row>
    <row r="2483" spans="1:33">
      <c r="A2483" s="4" t="s">
        <v>435</v>
      </c>
      <c r="B2483" s="4" t="s">
        <v>238</v>
      </c>
      <c r="C2483" s="28">
        <v>40026</v>
      </c>
      <c r="D2483" s="4">
        <v>2009</v>
      </c>
      <c r="E2483" s="33">
        <v>0.4680555555555555</v>
      </c>
      <c r="F2483" s="33">
        <v>0.47430555555555554</v>
      </c>
      <c r="G2483" s="33">
        <f t="shared" si="276"/>
        <v>6.2500000000000333E-3</v>
      </c>
      <c r="H2483" s="4">
        <v>2</v>
      </c>
      <c r="I2483" s="5">
        <v>2</v>
      </c>
      <c r="J2483" s="5">
        <v>9</v>
      </c>
      <c r="K2483" s="4">
        <v>9</v>
      </c>
      <c r="L2483" s="6" t="s">
        <v>66</v>
      </c>
      <c r="M2483" s="4" t="s">
        <v>67</v>
      </c>
      <c r="N2483" s="4">
        <v>1</v>
      </c>
      <c r="O2483" s="5">
        <f t="shared" si="277"/>
        <v>28.709999999999997</v>
      </c>
      <c r="P2483" s="5">
        <v>8.6999999999999993</v>
      </c>
      <c r="Q2483" s="5">
        <f t="shared" si="278"/>
        <v>31.679999999999996</v>
      </c>
      <c r="R2483" s="5">
        <v>9.6</v>
      </c>
      <c r="S2483" s="5">
        <f t="shared" si="279"/>
        <v>31.679999999999996</v>
      </c>
      <c r="T2483" s="5">
        <v>9.6</v>
      </c>
      <c r="U2483" s="8">
        <f t="shared" si="280"/>
        <v>30.194999999999993</v>
      </c>
      <c r="V2483" s="5">
        <f t="shared" si="281"/>
        <v>9.1499999999999986</v>
      </c>
      <c r="W2483" s="12">
        <v>27.846900000000002</v>
      </c>
      <c r="X2483" s="12">
        <v>-115.16397000000001</v>
      </c>
      <c r="Y2483" s="4">
        <f t="shared" si="284"/>
        <v>59</v>
      </c>
      <c r="Z2483" s="4">
        <v>15</v>
      </c>
      <c r="AA2483" s="4">
        <v>10</v>
      </c>
      <c r="AB2483" s="4" t="s">
        <v>609</v>
      </c>
      <c r="AC2483" s="4">
        <v>6</v>
      </c>
      <c r="AD2483" s="4" t="s">
        <v>38</v>
      </c>
      <c r="AE2483" s="4">
        <v>0</v>
      </c>
      <c r="AF2483" s="4"/>
      <c r="AG2483" s="4"/>
    </row>
    <row r="2484" spans="1:33">
      <c r="A2484" s="4" t="s">
        <v>435</v>
      </c>
      <c r="B2484" s="4" t="s">
        <v>238</v>
      </c>
      <c r="C2484" s="28">
        <v>40026</v>
      </c>
      <c r="D2484" s="4">
        <v>2009</v>
      </c>
      <c r="E2484" s="33">
        <v>0.4680555555555555</v>
      </c>
      <c r="F2484" s="33">
        <v>0.47430555555555554</v>
      </c>
      <c r="G2484" s="33">
        <f t="shared" si="276"/>
        <v>6.2500000000000333E-3</v>
      </c>
      <c r="H2484" s="4">
        <v>2</v>
      </c>
      <c r="I2484" s="5">
        <v>2</v>
      </c>
      <c r="J2484" s="5">
        <v>9</v>
      </c>
      <c r="K2484" s="4">
        <v>9</v>
      </c>
      <c r="L2484" s="6" t="s">
        <v>66</v>
      </c>
      <c r="M2484" s="4" t="s">
        <v>67</v>
      </c>
      <c r="N2484" s="4">
        <v>1</v>
      </c>
      <c r="O2484" s="5">
        <f t="shared" si="277"/>
        <v>28.709999999999997</v>
      </c>
      <c r="P2484" s="5">
        <v>8.6999999999999993</v>
      </c>
      <c r="Q2484" s="5">
        <f t="shared" si="278"/>
        <v>31.679999999999996</v>
      </c>
      <c r="R2484" s="5">
        <v>9.6</v>
      </c>
      <c r="S2484" s="5">
        <f t="shared" si="279"/>
        <v>31.679999999999996</v>
      </c>
      <c r="T2484" s="5">
        <v>9.6</v>
      </c>
      <c r="U2484" s="8">
        <f t="shared" si="280"/>
        <v>30.194999999999993</v>
      </c>
      <c r="V2484" s="5">
        <f t="shared" si="281"/>
        <v>9.1499999999999986</v>
      </c>
      <c r="W2484" s="12">
        <v>27.846900000000002</v>
      </c>
      <c r="X2484" s="12">
        <v>-115.16397000000001</v>
      </c>
      <c r="Y2484" s="4">
        <f t="shared" si="284"/>
        <v>59</v>
      </c>
      <c r="Z2484" s="4">
        <v>15</v>
      </c>
      <c r="AA2484" s="4">
        <v>10</v>
      </c>
      <c r="AB2484" s="4" t="s">
        <v>608</v>
      </c>
      <c r="AC2484" s="4">
        <v>2</v>
      </c>
      <c r="AD2484" s="4" t="s">
        <v>38</v>
      </c>
      <c r="AE2484" s="4">
        <v>0</v>
      </c>
      <c r="AF2484" s="4"/>
      <c r="AG2484" s="4"/>
    </row>
    <row r="2485" spans="1:33">
      <c r="A2485" s="4" t="s">
        <v>435</v>
      </c>
      <c r="B2485" s="4" t="s">
        <v>238</v>
      </c>
      <c r="C2485" s="28">
        <v>40026</v>
      </c>
      <c r="D2485" s="4">
        <v>2009</v>
      </c>
      <c r="E2485" s="33">
        <v>0.4680555555555555</v>
      </c>
      <c r="F2485" s="33">
        <v>0.47430555555555554</v>
      </c>
      <c r="G2485" s="33">
        <f t="shared" si="276"/>
        <v>6.2500000000000333E-3</v>
      </c>
      <c r="H2485" s="4">
        <v>2</v>
      </c>
      <c r="I2485" s="5">
        <v>2</v>
      </c>
      <c r="J2485" s="5">
        <v>9</v>
      </c>
      <c r="K2485" s="4">
        <v>9</v>
      </c>
      <c r="L2485" s="6" t="s">
        <v>66</v>
      </c>
      <c r="M2485" s="4" t="s">
        <v>67</v>
      </c>
      <c r="N2485" s="4">
        <v>1</v>
      </c>
      <c r="O2485" s="5">
        <f t="shared" si="277"/>
        <v>28.709999999999997</v>
      </c>
      <c r="P2485" s="5">
        <v>8.6999999999999993</v>
      </c>
      <c r="Q2485" s="5">
        <f t="shared" si="278"/>
        <v>31.679999999999996</v>
      </c>
      <c r="R2485" s="5">
        <v>9.6</v>
      </c>
      <c r="S2485" s="5">
        <f t="shared" si="279"/>
        <v>31.679999999999996</v>
      </c>
      <c r="T2485" s="5">
        <v>9.6</v>
      </c>
      <c r="U2485" s="8">
        <f t="shared" si="280"/>
        <v>30.194999999999993</v>
      </c>
      <c r="V2485" s="5">
        <f t="shared" si="281"/>
        <v>9.1499999999999986</v>
      </c>
      <c r="W2485" s="12">
        <v>27.846900000000002</v>
      </c>
      <c r="X2485" s="12">
        <v>-115.16397000000001</v>
      </c>
      <c r="Y2485" s="4">
        <f t="shared" si="284"/>
        <v>59</v>
      </c>
      <c r="Z2485" s="4">
        <v>15</v>
      </c>
      <c r="AA2485" s="4">
        <v>10</v>
      </c>
      <c r="AB2485" s="4" t="s">
        <v>610</v>
      </c>
      <c r="AC2485" s="4">
        <v>2</v>
      </c>
      <c r="AD2485" s="4" t="s">
        <v>38</v>
      </c>
      <c r="AE2485" s="4">
        <v>0</v>
      </c>
      <c r="AF2485" s="4"/>
      <c r="AG2485" s="4"/>
    </row>
    <row r="2486" spans="1:33">
      <c r="A2486" s="4" t="s">
        <v>435</v>
      </c>
      <c r="B2486" s="4" t="s">
        <v>238</v>
      </c>
      <c r="C2486" s="28">
        <v>40026</v>
      </c>
      <c r="D2486" s="4">
        <v>2009</v>
      </c>
      <c r="E2486" s="33">
        <v>0.4680555555555555</v>
      </c>
      <c r="F2486" s="33">
        <v>0.47430555555555554</v>
      </c>
      <c r="G2486" s="33">
        <f t="shared" si="276"/>
        <v>6.2500000000000333E-3</v>
      </c>
      <c r="H2486" s="4">
        <v>2</v>
      </c>
      <c r="I2486" s="5">
        <v>2</v>
      </c>
      <c r="J2486" s="5">
        <v>9</v>
      </c>
      <c r="K2486" s="4">
        <v>9</v>
      </c>
      <c r="L2486" s="6" t="s">
        <v>66</v>
      </c>
      <c r="M2486" s="4" t="s">
        <v>67</v>
      </c>
      <c r="N2486" s="4">
        <v>1</v>
      </c>
      <c r="O2486" s="5">
        <f t="shared" si="277"/>
        <v>28.709999999999997</v>
      </c>
      <c r="P2486" s="5">
        <v>8.6999999999999993</v>
      </c>
      <c r="Q2486" s="5">
        <f t="shared" si="278"/>
        <v>31.679999999999996</v>
      </c>
      <c r="R2486" s="5">
        <v>9.6</v>
      </c>
      <c r="S2486" s="5">
        <f t="shared" si="279"/>
        <v>31.679999999999996</v>
      </c>
      <c r="T2486" s="5">
        <v>9.6</v>
      </c>
      <c r="U2486" s="8">
        <f t="shared" si="280"/>
        <v>30.194999999999993</v>
      </c>
      <c r="V2486" s="5">
        <f t="shared" si="281"/>
        <v>9.1499999999999986</v>
      </c>
      <c r="W2486" s="12">
        <v>27.846900000000002</v>
      </c>
      <c r="X2486" s="12">
        <v>-115.16397000000001</v>
      </c>
      <c r="Y2486" s="4">
        <f t="shared" si="284"/>
        <v>59</v>
      </c>
      <c r="Z2486" s="4">
        <v>15</v>
      </c>
      <c r="AA2486" s="4">
        <v>10</v>
      </c>
      <c r="AB2486" s="4" t="s">
        <v>606</v>
      </c>
      <c r="AC2486" s="4">
        <v>18</v>
      </c>
      <c r="AD2486" s="4" t="s">
        <v>38</v>
      </c>
      <c r="AE2486" s="4">
        <v>0</v>
      </c>
      <c r="AF2486" s="4"/>
      <c r="AG2486" s="4"/>
    </row>
    <row r="2487" spans="1:33">
      <c r="A2487" s="4" t="s">
        <v>435</v>
      </c>
      <c r="B2487" s="4" t="s">
        <v>238</v>
      </c>
      <c r="C2487" s="28">
        <v>40026</v>
      </c>
      <c r="D2487" s="4">
        <v>2009</v>
      </c>
      <c r="E2487" s="33">
        <v>0.4680555555555555</v>
      </c>
      <c r="F2487" s="33">
        <v>0.47430555555555554</v>
      </c>
      <c r="G2487" s="33">
        <f t="shared" si="276"/>
        <v>6.2500000000000333E-3</v>
      </c>
      <c r="H2487" s="4">
        <v>2</v>
      </c>
      <c r="I2487" s="5">
        <v>2</v>
      </c>
      <c r="J2487" s="5">
        <v>9</v>
      </c>
      <c r="K2487" s="4">
        <v>9</v>
      </c>
      <c r="L2487" s="6" t="s">
        <v>66</v>
      </c>
      <c r="M2487" s="4" t="s">
        <v>67</v>
      </c>
      <c r="N2487" s="4">
        <v>1</v>
      </c>
      <c r="O2487" s="5">
        <f t="shared" si="277"/>
        <v>28.709999999999997</v>
      </c>
      <c r="P2487" s="5">
        <v>8.6999999999999993</v>
      </c>
      <c r="Q2487" s="5">
        <f t="shared" si="278"/>
        <v>31.679999999999996</v>
      </c>
      <c r="R2487" s="5">
        <v>9.6</v>
      </c>
      <c r="S2487" s="5">
        <f t="shared" si="279"/>
        <v>31.679999999999996</v>
      </c>
      <c r="T2487" s="5">
        <v>9.6</v>
      </c>
      <c r="U2487" s="8">
        <f t="shared" si="280"/>
        <v>30.194999999999993</v>
      </c>
      <c r="V2487" s="5">
        <f t="shared" si="281"/>
        <v>9.1499999999999986</v>
      </c>
      <c r="W2487" s="12">
        <v>27.846900000000002</v>
      </c>
      <c r="X2487" s="12">
        <v>-115.16397000000001</v>
      </c>
      <c r="Y2487" s="4">
        <f t="shared" si="284"/>
        <v>59</v>
      </c>
      <c r="Z2487" s="4">
        <v>15</v>
      </c>
      <c r="AA2487" s="4">
        <v>10</v>
      </c>
      <c r="AB2487" s="4" t="s">
        <v>607</v>
      </c>
      <c r="AC2487" s="4">
        <v>15</v>
      </c>
      <c r="AD2487" s="4" t="s">
        <v>38</v>
      </c>
      <c r="AE2487" s="4">
        <v>0</v>
      </c>
      <c r="AF2487" s="4"/>
      <c r="AG2487" s="4"/>
    </row>
    <row r="2488" spans="1:33">
      <c r="A2488" s="4" t="s">
        <v>436</v>
      </c>
      <c r="B2488" s="4" t="s">
        <v>118</v>
      </c>
      <c r="C2488" s="28">
        <v>40026</v>
      </c>
      <c r="D2488" s="4">
        <v>2009</v>
      </c>
      <c r="E2488" s="33">
        <v>0.41250000000000003</v>
      </c>
      <c r="F2488" s="33">
        <v>0.41805555555555557</v>
      </c>
      <c r="G2488" s="33">
        <f t="shared" si="276"/>
        <v>5.5555555555555358E-3</v>
      </c>
      <c r="H2488" s="4">
        <v>2</v>
      </c>
      <c r="I2488" s="5">
        <v>1</v>
      </c>
      <c r="J2488" s="5">
        <v>10</v>
      </c>
      <c r="K2488" s="4">
        <v>10</v>
      </c>
      <c r="L2488" s="6" t="s">
        <v>66</v>
      </c>
      <c r="M2488" s="4" t="s">
        <v>67</v>
      </c>
      <c r="N2488" s="4">
        <v>1</v>
      </c>
      <c r="O2488" s="5">
        <f t="shared" si="277"/>
        <v>39.599999999999994</v>
      </c>
      <c r="P2488" s="5">
        <v>12</v>
      </c>
      <c r="Q2488" s="5">
        <f t="shared" si="278"/>
        <v>39.599999999999994</v>
      </c>
      <c r="R2488" s="5">
        <v>12</v>
      </c>
      <c r="S2488" s="5">
        <f t="shared" si="279"/>
        <v>39.599999999999994</v>
      </c>
      <c r="T2488" s="5">
        <v>12</v>
      </c>
      <c r="U2488" s="8">
        <f t="shared" si="280"/>
        <v>39.599999999999994</v>
      </c>
      <c r="V2488" s="5">
        <f t="shared" si="281"/>
        <v>12</v>
      </c>
      <c r="W2488" s="12">
        <v>27.84826</v>
      </c>
      <c r="X2488" s="12">
        <v>-115.1692</v>
      </c>
      <c r="Y2488" s="4">
        <f t="shared" si="284"/>
        <v>59</v>
      </c>
      <c r="Z2488" s="4">
        <v>15</v>
      </c>
      <c r="AA2488" s="4">
        <v>6</v>
      </c>
      <c r="AB2488" s="4" t="s">
        <v>604</v>
      </c>
      <c r="AC2488" s="4">
        <v>2</v>
      </c>
      <c r="AD2488" s="4" t="s">
        <v>38</v>
      </c>
      <c r="AE2488" s="4">
        <v>190</v>
      </c>
      <c r="AF2488" s="4"/>
      <c r="AG2488" s="4" t="s">
        <v>336</v>
      </c>
    </row>
    <row r="2489" spans="1:33">
      <c r="A2489" s="4" t="s">
        <v>436</v>
      </c>
      <c r="B2489" s="4" t="s">
        <v>118</v>
      </c>
      <c r="C2489" s="28">
        <v>40026</v>
      </c>
      <c r="D2489" s="4">
        <v>2009</v>
      </c>
      <c r="E2489" s="33">
        <v>0.41250000000000003</v>
      </c>
      <c r="F2489" s="33">
        <v>0.41805555555555557</v>
      </c>
      <c r="G2489" s="33">
        <f t="shared" si="276"/>
        <v>5.5555555555555358E-3</v>
      </c>
      <c r="H2489" s="4">
        <v>2</v>
      </c>
      <c r="I2489" s="5">
        <v>1</v>
      </c>
      <c r="J2489" s="5">
        <v>10</v>
      </c>
      <c r="K2489" s="4">
        <v>10</v>
      </c>
      <c r="L2489" s="6" t="s">
        <v>66</v>
      </c>
      <c r="M2489" s="4" t="s">
        <v>67</v>
      </c>
      <c r="N2489" s="4">
        <v>1</v>
      </c>
      <c r="O2489" s="5">
        <f t="shared" si="277"/>
        <v>39.599999999999994</v>
      </c>
      <c r="P2489" s="5">
        <v>12</v>
      </c>
      <c r="Q2489" s="5">
        <f t="shared" si="278"/>
        <v>39.599999999999994</v>
      </c>
      <c r="R2489" s="5">
        <v>12</v>
      </c>
      <c r="S2489" s="5">
        <f t="shared" si="279"/>
        <v>39.599999999999994</v>
      </c>
      <c r="T2489" s="5">
        <v>12</v>
      </c>
      <c r="U2489" s="8">
        <f t="shared" si="280"/>
        <v>39.599999999999994</v>
      </c>
      <c r="V2489" s="5">
        <f t="shared" si="281"/>
        <v>12</v>
      </c>
      <c r="W2489" s="12">
        <v>27.84826</v>
      </c>
      <c r="X2489" s="12">
        <v>-115.1692</v>
      </c>
      <c r="Y2489" s="4">
        <f t="shared" si="284"/>
        <v>59</v>
      </c>
      <c r="Z2489" s="4">
        <v>15</v>
      </c>
      <c r="AA2489" s="4">
        <v>6</v>
      </c>
      <c r="AB2489" s="4" t="s">
        <v>618</v>
      </c>
      <c r="AC2489" s="4">
        <v>2</v>
      </c>
      <c r="AD2489" s="4" t="s">
        <v>38</v>
      </c>
      <c r="AE2489" s="4">
        <v>190</v>
      </c>
      <c r="AF2489" s="4"/>
      <c r="AG2489" s="4"/>
    </row>
    <row r="2490" spans="1:33">
      <c r="A2490" s="4" t="s">
        <v>436</v>
      </c>
      <c r="B2490" s="4" t="s">
        <v>118</v>
      </c>
      <c r="C2490" s="28">
        <v>40026</v>
      </c>
      <c r="D2490" s="4">
        <v>2009</v>
      </c>
      <c r="E2490" s="33">
        <v>0.41250000000000003</v>
      </c>
      <c r="F2490" s="33">
        <v>0.41805555555555557</v>
      </c>
      <c r="G2490" s="33">
        <f t="shared" si="276"/>
        <v>5.5555555555555358E-3</v>
      </c>
      <c r="H2490" s="4">
        <v>2</v>
      </c>
      <c r="I2490" s="5">
        <v>1</v>
      </c>
      <c r="J2490" s="5">
        <v>10</v>
      </c>
      <c r="K2490" s="4">
        <v>10</v>
      </c>
      <c r="L2490" s="6" t="s">
        <v>66</v>
      </c>
      <c r="M2490" s="4" t="s">
        <v>67</v>
      </c>
      <c r="N2490" s="4">
        <v>1</v>
      </c>
      <c r="O2490" s="5">
        <f t="shared" si="277"/>
        <v>39.599999999999994</v>
      </c>
      <c r="P2490" s="5">
        <v>12</v>
      </c>
      <c r="Q2490" s="5">
        <f t="shared" si="278"/>
        <v>39.599999999999994</v>
      </c>
      <c r="R2490" s="5">
        <v>12</v>
      </c>
      <c r="S2490" s="5">
        <f t="shared" si="279"/>
        <v>39.599999999999994</v>
      </c>
      <c r="T2490" s="5">
        <v>12</v>
      </c>
      <c r="U2490" s="8">
        <f t="shared" si="280"/>
        <v>39.599999999999994</v>
      </c>
      <c r="V2490" s="5">
        <f t="shared" si="281"/>
        <v>12</v>
      </c>
      <c r="W2490" s="12">
        <v>27.84826</v>
      </c>
      <c r="X2490" s="12">
        <v>-115.1692</v>
      </c>
      <c r="Y2490" s="4">
        <f t="shared" si="284"/>
        <v>59</v>
      </c>
      <c r="Z2490" s="4">
        <v>15</v>
      </c>
      <c r="AA2490" s="4">
        <v>6</v>
      </c>
      <c r="AB2490" s="9" t="s">
        <v>753</v>
      </c>
      <c r="AC2490" s="4">
        <v>3</v>
      </c>
      <c r="AD2490" s="4" t="s">
        <v>38</v>
      </c>
      <c r="AE2490" s="4">
        <v>190</v>
      </c>
      <c r="AF2490" s="4"/>
      <c r="AG2490" s="4"/>
    </row>
    <row r="2491" spans="1:33">
      <c r="A2491" s="4" t="s">
        <v>436</v>
      </c>
      <c r="B2491" s="4" t="s">
        <v>118</v>
      </c>
      <c r="C2491" s="28">
        <v>40026</v>
      </c>
      <c r="D2491" s="4">
        <v>2009</v>
      </c>
      <c r="E2491" s="33">
        <v>0.41250000000000003</v>
      </c>
      <c r="F2491" s="33">
        <v>0.41805555555555557</v>
      </c>
      <c r="G2491" s="33">
        <f t="shared" si="276"/>
        <v>5.5555555555555358E-3</v>
      </c>
      <c r="H2491" s="4">
        <v>2</v>
      </c>
      <c r="I2491" s="5">
        <v>1</v>
      </c>
      <c r="J2491" s="5">
        <v>10</v>
      </c>
      <c r="K2491" s="4">
        <v>10</v>
      </c>
      <c r="L2491" s="6" t="s">
        <v>66</v>
      </c>
      <c r="M2491" s="4" t="s">
        <v>67</v>
      </c>
      <c r="N2491" s="4">
        <v>1</v>
      </c>
      <c r="O2491" s="5">
        <f t="shared" si="277"/>
        <v>39.599999999999994</v>
      </c>
      <c r="P2491" s="5">
        <v>12</v>
      </c>
      <c r="Q2491" s="5">
        <f t="shared" si="278"/>
        <v>39.599999999999994</v>
      </c>
      <c r="R2491" s="5">
        <v>12</v>
      </c>
      <c r="S2491" s="5">
        <f t="shared" si="279"/>
        <v>39.599999999999994</v>
      </c>
      <c r="T2491" s="5">
        <v>12</v>
      </c>
      <c r="U2491" s="8">
        <f t="shared" si="280"/>
        <v>39.599999999999994</v>
      </c>
      <c r="V2491" s="5">
        <f t="shared" si="281"/>
        <v>12</v>
      </c>
      <c r="W2491" s="12">
        <v>27.84826</v>
      </c>
      <c r="X2491" s="12">
        <v>-115.1692</v>
      </c>
      <c r="Y2491" s="4">
        <f t="shared" si="284"/>
        <v>59</v>
      </c>
      <c r="Z2491" s="4">
        <v>15</v>
      </c>
      <c r="AA2491" s="4">
        <v>6</v>
      </c>
      <c r="AB2491" s="4" t="s">
        <v>613</v>
      </c>
      <c r="AC2491" s="4">
        <v>94</v>
      </c>
      <c r="AD2491" s="4">
        <v>16</v>
      </c>
      <c r="AE2491" s="4">
        <v>190</v>
      </c>
      <c r="AF2491" s="4">
        <v>50</v>
      </c>
      <c r="AG2491" s="4"/>
    </row>
    <row r="2492" spans="1:33">
      <c r="A2492" s="4" t="s">
        <v>436</v>
      </c>
      <c r="B2492" s="4" t="s">
        <v>118</v>
      </c>
      <c r="C2492" s="28">
        <v>40026</v>
      </c>
      <c r="D2492" s="4">
        <v>2009</v>
      </c>
      <c r="E2492" s="33">
        <v>0.41250000000000003</v>
      </c>
      <c r="F2492" s="33">
        <v>0.41805555555555557</v>
      </c>
      <c r="G2492" s="33">
        <f t="shared" si="276"/>
        <v>5.5555555555555358E-3</v>
      </c>
      <c r="H2492" s="4">
        <v>2</v>
      </c>
      <c r="I2492" s="5">
        <v>1</v>
      </c>
      <c r="J2492" s="5">
        <v>10</v>
      </c>
      <c r="K2492" s="4">
        <v>10</v>
      </c>
      <c r="L2492" s="6" t="s">
        <v>66</v>
      </c>
      <c r="M2492" s="4" t="s">
        <v>67</v>
      </c>
      <c r="N2492" s="4">
        <v>1</v>
      </c>
      <c r="O2492" s="5">
        <f t="shared" si="277"/>
        <v>39.599999999999994</v>
      </c>
      <c r="P2492" s="5">
        <v>12</v>
      </c>
      <c r="Q2492" s="5">
        <f t="shared" si="278"/>
        <v>39.599999999999994</v>
      </c>
      <c r="R2492" s="5">
        <v>12</v>
      </c>
      <c r="S2492" s="5">
        <f t="shared" si="279"/>
        <v>39.599999999999994</v>
      </c>
      <c r="T2492" s="5">
        <v>12</v>
      </c>
      <c r="U2492" s="8">
        <f t="shared" si="280"/>
        <v>39.599999999999994</v>
      </c>
      <c r="V2492" s="5">
        <f t="shared" si="281"/>
        <v>12</v>
      </c>
      <c r="W2492" s="12">
        <v>27.84826</v>
      </c>
      <c r="X2492" s="12">
        <v>-115.1692</v>
      </c>
      <c r="Y2492" s="4">
        <f t="shared" si="284"/>
        <v>59</v>
      </c>
      <c r="Z2492" s="4">
        <v>15</v>
      </c>
      <c r="AA2492" s="4">
        <v>6</v>
      </c>
      <c r="AB2492" s="4" t="s">
        <v>610</v>
      </c>
      <c r="AC2492" s="4">
        <v>1</v>
      </c>
      <c r="AD2492" s="4" t="s">
        <v>38</v>
      </c>
      <c r="AE2492" s="4">
        <v>190</v>
      </c>
      <c r="AF2492" s="4"/>
      <c r="AG2492" s="4"/>
    </row>
    <row r="2493" spans="1:33">
      <c r="A2493" s="4" t="s">
        <v>436</v>
      </c>
      <c r="B2493" s="4" t="s">
        <v>118</v>
      </c>
      <c r="C2493" s="28">
        <v>40026</v>
      </c>
      <c r="D2493" s="4">
        <v>2009</v>
      </c>
      <c r="E2493" s="33">
        <v>0.41250000000000003</v>
      </c>
      <c r="F2493" s="33">
        <v>0.41805555555555557</v>
      </c>
      <c r="G2493" s="33">
        <f t="shared" si="276"/>
        <v>5.5555555555555358E-3</v>
      </c>
      <c r="H2493" s="4">
        <v>2</v>
      </c>
      <c r="I2493" s="5">
        <v>1</v>
      </c>
      <c r="J2493" s="5">
        <v>10</v>
      </c>
      <c r="K2493" s="4">
        <v>10</v>
      </c>
      <c r="L2493" s="6" t="s">
        <v>66</v>
      </c>
      <c r="M2493" s="4" t="s">
        <v>67</v>
      </c>
      <c r="N2493" s="4">
        <v>1</v>
      </c>
      <c r="O2493" s="5">
        <f t="shared" si="277"/>
        <v>39.599999999999994</v>
      </c>
      <c r="P2493" s="5">
        <v>12</v>
      </c>
      <c r="Q2493" s="5">
        <f t="shared" si="278"/>
        <v>39.599999999999994</v>
      </c>
      <c r="R2493" s="5">
        <v>12</v>
      </c>
      <c r="S2493" s="5">
        <f t="shared" si="279"/>
        <v>39.599999999999994</v>
      </c>
      <c r="T2493" s="5">
        <v>12</v>
      </c>
      <c r="U2493" s="8">
        <f t="shared" si="280"/>
        <v>39.599999999999994</v>
      </c>
      <c r="V2493" s="5">
        <f t="shared" si="281"/>
        <v>12</v>
      </c>
      <c r="W2493" s="12">
        <v>27.84826</v>
      </c>
      <c r="X2493" s="12">
        <v>-115.1692</v>
      </c>
      <c r="Y2493" s="4">
        <f t="shared" si="284"/>
        <v>59</v>
      </c>
      <c r="Z2493" s="4">
        <v>15</v>
      </c>
      <c r="AA2493" s="4">
        <v>6</v>
      </c>
      <c r="AB2493" s="4" t="s">
        <v>606</v>
      </c>
      <c r="AC2493" s="4">
        <v>2</v>
      </c>
      <c r="AD2493" s="4" t="s">
        <v>38</v>
      </c>
      <c r="AE2493" s="4">
        <v>190</v>
      </c>
      <c r="AF2493" s="4"/>
      <c r="AG2493" s="4"/>
    </row>
    <row r="2494" spans="1:33">
      <c r="A2494" s="4" t="s">
        <v>436</v>
      </c>
      <c r="B2494" s="4" t="s">
        <v>118</v>
      </c>
      <c r="C2494" s="28">
        <v>40026</v>
      </c>
      <c r="D2494" s="4">
        <v>2009</v>
      </c>
      <c r="E2494" s="33">
        <v>0.41250000000000003</v>
      </c>
      <c r="F2494" s="33">
        <v>0.41805555555555557</v>
      </c>
      <c r="G2494" s="33">
        <f t="shared" si="276"/>
        <v>5.5555555555555358E-3</v>
      </c>
      <c r="H2494" s="4">
        <v>2</v>
      </c>
      <c r="I2494" s="5">
        <v>1</v>
      </c>
      <c r="J2494" s="5">
        <v>10</v>
      </c>
      <c r="K2494" s="4">
        <v>10</v>
      </c>
      <c r="L2494" s="6" t="s">
        <v>66</v>
      </c>
      <c r="M2494" s="4" t="s">
        <v>67</v>
      </c>
      <c r="N2494" s="4">
        <v>1</v>
      </c>
      <c r="O2494" s="5">
        <f t="shared" si="277"/>
        <v>39.599999999999994</v>
      </c>
      <c r="P2494" s="5">
        <v>12</v>
      </c>
      <c r="Q2494" s="5">
        <f t="shared" si="278"/>
        <v>39.599999999999994</v>
      </c>
      <c r="R2494" s="5">
        <v>12</v>
      </c>
      <c r="S2494" s="5">
        <f t="shared" si="279"/>
        <v>39.599999999999994</v>
      </c>
      <c r="T2494" s="5">
        <v>12</v>
      </c>
      <c r="U2494" s="8">
        <f t="shared" si="280"/>
        <v>39.599999999999994</v>
      </c>
      <c r="V2494" s="5">
        <f t="shared" si="281"/>
        <v>12</v>
      </c>
      <c r="W2494" s="12">
        <v>27.84826</v>
      </c>
      <c r="X2494" s="12">
        <v>-115.1692</v>
      </c>
      <c r="Y2494" s="4">
        <f t="shared" si="284"/>
        <v>59</v>
      </c>
      <c r="Z2494" s="4">
        <v>15</v>
      </c>
      <c r="AA2494" s="4">
        <v>6</v>
      </c>
      <c r="AB2494" s="4" t="s">
        <v>607</v>
      </c>
      <c r="AC2494" s="4">
        <v>7</v>
      </c>
      <c r="AD2494" s="4" t="s">
        <v>38</v>
      </c>
      <c r="AE2494" s="4">
        <v>190</v>
      </c>
      <c r="AF2494" s="4"/>
      <c r="AG2494" s="4"/>
    </row>
    <row r="2495" spans="1:33">
      <c r="A2495" s="4" t="s">
        <v>436</v>
      </c>
      <c r="B2495" s="4" t="s">
        <v>118</v>
      </c>
      <c r="C2495" s="28">
        <v>40026</v>
      </c>
      <c r="D2495" s="4">
        <v>2009</v>
      </c>
      <c r="E2495" s="33">
        <v>0.41250000000000003</v>
      </c>
      <c r="F2495" s="33">
        <v>0.41805555555555557</v>
      </c>
      <c r="G2495" s="33">
        <f t="shared" si="276"/>
        <v>5.5555555555555358E-3</v>
      </c>
      <c r="H2495" s="4">
        <v>2</v>
      </c>
      <c r="I2495" s="5">
        <v>1</v>
      </c>
      <c r="J2495" s="5">
        <v>10</v>
      </c>
      <c r="K2495" s="4">
        <v>10</v>
      </c>
      <c r="L2495" s="6" t="s">
        <v>66</v>
      </c>
      <c r="M2495" s="4" t="s">
        <v>67</v>
      </c>
      <c r="N2495" s="4">
        <v>1</v>
      </c>
      <c r="O2495" s="5">
        <f t="shared" si="277"/>
        <v>39.599999999999994</v>
      </c>
      <c r="P2495" s="5">
        <v>12</v>
      </c>
      <c r="Q2495" s="5">
        <f t="shared" si="278"/>
        <v>39.599999999999994</v>
      </c>
      <c r="R2495" s="5">
        <v>12</v>
      </c>
      <c r="S2495" s="5">
        <f t="shared" si="279"/>
        <v>39.599999999999994</v>
      </c>
      <c r="T2495" s="5">
        <v>12</v>
      </c>
      <c r="U2495" s="8">
        <f t="shared" si="280"/>
        <v>39.599999999999994</v>
      </c>
      <c r="V2495" s="5">
        <f t="shared" si="281"/>
        <v>12</v>
      </c>
      <c r="W2495" s="12">
        <v>27.84826</v>
      </c>
      <c r="X2495" s="12">
        <v>-115.1692</v>
      </c>
      <c r="Y2495" s="4">
        <f t="shared" si="284"/>
        <v>59</v>
      </c>
      <c r="Z2495" s="4">
        <v>15</v>
      </c>
      <c r="AA2495" s="4">
        <v>6</v>
      </c>
      <c r="AB2495" s="4" t="s">
        <v>611</v>
      </c>
      <c r="AC2495" s="4">
        <v>12</v>
      </c>
      <c r="AD2495" s="4" t="s">
        <v>38</v>
      </c>
      <c r="AE2495" s="4">
        <v>190</v>
      </c>
      <c r="AF2495" s="4"/>
      <c r="AG2495" s="4"/>
    </row>
    <row r="2496" spans="1:33">
      <c r="A2496" s="4" t="s">
        <v>437</v>
      </c>
      <c r="B2496" s="4" t="s">
        <v>118</v>
      </c>
      <c r="C2496" s="28">
        <v>40026</v>
      </c>
      <c r="D2496" s="4">
        <v>2009</v>
      </c>
      <c r="E2496" s="33">
        <v>0.47916666666666669</v>
      </c>
      <c r="F2496" s="33">
        <v>0.48333333333333334</v>
      </c>
      <c r="G2496" s="33">
        <f t="shared" si="276"/>
        <v>4.1666666666666519E-3</v>
      </c>
      <c r="H2496" s="4">
        <v>2</v>
      </c>
      <c r="I2496" s="5">
        <v>2</v>
      </c>
      <c r="J2496" s="5">
        <v>11</v>
      </c>
      <c r="K2496" s="4">
        <v>11</v>
      </c>
      <c r="L2496" s="6" t="s">
        <v>66</v>
      </c>
      <c r="M2496" s="4" t="s">
        <v>67</v>
      </c>
      <c r="N2496" s="4">
        <v>1</v>
      </c>
      <c r="O2496" s="5">
        <f t="shared" si="277"/>
        <v>19.799999999999997</v>
      </c>
      <c r="P2496" s="5">
        <v>6</v>
      </c>
      <c r="Q2496" s="5">
        <f t="shared" si="278"/>
        <v>19.799999999999997</v>
      </c>
      <c r="R2496" s="5">
        <v>6</v>
      </c>
      <c r="S2496" s="5">
        <f t="shared" si="279"/>
        <v>19.799999999999997</v>
      </c>
      <c r="T2496" s="5">
        <v>6</v>
      </c>
      <c r="U2496" s="8">
        <f t="shared" si="280"/>
        <v>19.799999999999997</v>
      </c>
      <c r="V2496" s="5">
        <f t="shared" si="281"/>
        <v>6</v>
      </c>
      <c r="W2496" s="12">
        <v>27.8504</v>
      </c>
      <c r="X2496" s="12">
        <v>-115.16579</v>
      </c>
      <c r="Y2496" s="4">
        <f t="shared" si="284"/>
        <v>59</v>
      </c>
      <c r="Z2496" s="4">
        <v>15</v>
      </c>
      <c r="AA2496" s="4">
        <v>6</v>
      </c>
      <c r="AB2496" s="4" t="s">
        <v>604</v>
      </c>
      <c r="AC2496" s="4">
        <v>2</v>
      </c>
      <c r="AD2496" s="4" t="s">
        <v>38</v>
      </c>
      <c r="AE2496" s="4">
        <v>240</v>
      </c>
      <c r="AF2496" s="4"/>
      <c r="AG2496" s="4" t="s">
        <v>336</v>
      </c>
    </row>
    <row r="2497" spans="1:33">
      <c r="A2497" s="4" t="s">
        <v>437</v>
      </c>
      <c r="B2497" s="4" t="s">
        <v>118</v>
      </c>
      <c r="C2497" s="28">
        <v>40026</v>
      </c>
      <c r="D2497" s="4">
        <v>2009</v>
      </c>
      <c r="E2497" s="33">
        <v>0.47916666666666669</v>
      </c>
      <c r="F2497" s="33">
        <v>0.48333333333333334</v>
      </c>
      <c r="G2497" s="33">
        <f t="shared" si="276"/>
        <v>4.1666666666666519E-3</v>
      </c>
      <c r="H2497" s="4">
        <v>2</v>
      </c>
      <c r="I2497" s="5">
        <v>2</v>
      </c>
      <c r="J2497" s="5">
        <v>11</v>
      </c>
      <c r="K2497" s="4">
        <v>11</v>
      </c>
      <c r="L2497" s="6" t="s">
        <v>66</v>
      </c>
      <c r="M2497" s="4" t="s">
        <v>67</v>
      </c>
      <c r="N2497" s="4">
        <v>1</v>
      </c>
      <c r="O2497" s="5">
        <f t="shared" si="277"/>
        <v>19.799999999999997</v>
      </c>
      <c r="P2497" s="5">
        <v>6</v>
      </c>
      <c r="Q2497" s="5">
        <f t="shared" si="278"/>
        <v>19.799999999999997</v>
      </c>
      <c r="R2497" s="5">
        <v>6</v>
      </c>
      <c r="S2497" s="5">
        <f t="shared" si="279"/>
        <v>19.799999999999997</v>
      </c>
      <c r="T2497" s="5">
        <v>6</v>
      </c>
      <c r="U2497" s="8">
        <f t="shared" si="280"/>
        <v>19.799999999999997</v>
      </c>
      <c r="V2497" s="5">
        <f t="shared" si="281"/>
        <v>6</v>
      </c>
      <c r="W2497" s="12">
        <v>27.8504</v>
      </c>
      <c r="X2497" s="12">
        <v>-115.16579</v>
      </c>
      <c r="Y2497" s="4">
        <f t="shared" si="284"/>
        <v>59</v>
      </c>
      <c r="Z2497" s="4">
        <v>15</v>
      </c>
      <c r="AA2497" s="4">
        <v>6</v>
      </c>
      <c r="AB2497" s="4" t="s">
        <v>618</v>
      </c>
      <c r="AC2497" s="4">
        <v>1</v>
      </c>
      <c r="AD2497" s="4" t="s">
        <v>38</v>
      </c>
      <c r="AE2497" s="4">
        <v>240</v>
      </c>
      <c r="AF2497" s="4"/>
      <c r="AG2497" s="4"/>
    </row>
    <row r="2498" spans="1:33">
      <c r="A2498" s="4" t="s">
        <v>437</v>
      </c>
      <c r="B2498" s="4" t="s">
        <v>118</v>
      </c>
      <c r="C2498" s="28">
        <v>40026</v>
      </c>
      <c r="D2498" s="4">
        <v>2009</v>
      </c>
      <c r="E2498" s="33">
        <v>0.47916666666666669</v>
      </c>
      <c r="F2498" s="33">
        <v>0.48333333333333334</v>
      </c>
      <c r="G2498" s="33">
        <f t="shared" ref="G2498:G2561" si="285">F2498-E2498</f>
        <v>4.1666666666666519E-3</v>
      </c>
      <c r="H2498" s="4">
        <v>2</v>
      </c>
      <c r="I2498" s="5">
        <v>2</v>
      </c>
      <c r="J2498" s="5">
        <v>11</v>
      </c>
      <c r="K2498" s="4">
        <v>11</v>
      </c>
      <c r="L2498" s="6" t="s">
        <v>66</v>
      </c>
      <c r="M2498" s="4" t="s">
        <v>67</v>
      </c>
      <c r="N2498" s="4">
        <v>1</v>
      </c>
      <c r="O2498" s="5">
        <f t="shared" ref="O2498:O2561" si="286">3.3*P2498</f>
        <v>19.799999999999997</v>
      </c>
      <c r="P2498" s="5">
        <v>6</v>
      </c>
      <c r="Q2498" s="5">
        <f t="shared" ref="Q2498:Q2561" si="287">3.3*R2498</f>
        <v>19.799999999999997</v>
      </c>
      <c r="R2498" s="5">
        <v>6</v>
      </c>
      <c r="S2498" s="5">
        <f t="shared" ref="S2498:S2561" si="288">3.3*T2498</f>
        <v>19.799999999999997</v>
      </c>
      <c r="T2498" s="5">
        <v>6</v>
      </c>
      <c r="U2498" s="8">
        <f t="shared" si="280"/>
        <v>19.799999999999997</v>
      </c>
      <c r="V2498" s="5">
        <f t="shared" si="281"/>
        <v>6</v>
      </c>
      <c r="W2498" s="12">
        <v>27.8504</v>
      </c>
      <c r="X2498" s="12">
        <v>-115.16579</v>
      </c>
      <c r="Y2498" s="4">
        <f t="shared" si="284"/>
        <v>59</v>
      </c>
      <c r="Z2498" s="4">
        <v>15</v>
      </c>
      <c r="AA2498" s="4">
        <v>6</v>
      </c>
      <c r="AB2498" s="4" t="s">
        <v>613</v>
      </c>
      <c r="AC2498" s="4">
        <v>14</v>
      </c>
      <c r="AD2498" s="4" t="s">
        <v>38</v>
      </c>
      <c r="AE2498" s="4">
        <v>240</v>
      </c>
      <c r="AF2498" s="4"/>
      <c r="AG2498" s="4"/>
    </row>
    <row r="2499" spans="1:33">
      <c r="A2499" s="4" t="s">
        <v>437</v>
      </c>
      <c r="B2499" s="4" t="s">
        <v>118</v>
      </c>
      <c r="C2499" s="28">
        <v>40026</v>
      </c>
      <c r="D2499" s="4">
        <v>2009</v>
      </c>
      <c r="E2499" s="33">
        <v>0.47916666666666669</v>
      </c>
      <c r="F2499" s="33">
        <v>0.48333333333333334</v>
      </c>
      <c r="G2499" s="33">
        <f t="shared" si="285"/>
        <v>4.1666666666666519E-3</v>
      </c>
      <c r="H2499" s="4">
        <v>2</v>
      </c>
      <c r="I2499" s="5">
        <v>2</v>
      </c>
      <c r="J2499" s="5">
        <v>11</v>
      </c>
      <c r="K2499" s="4">
        <v>11</v>
      </c>
      <c r="L2499" s="6" t="s">
        <v>66</v>
      </c>
      <c r="M2499" s="4" t="s">
        <v>67</v>
      </c>
      <c r="N2499" s="4">
        <v>1</v>
      </c>
      <c r="O2499" s="5">
        <f t="shared" si="286"/>
        <v>19.799999999999997</v>
      </c>
      <c r="P2499" s="5">
        <v>6</v>
      </c>
      <c r="Q2499" s="5">
        <f t="shared" si="287"/>
        <v>19.799999999999997</v>
      </c>
      <c r="R2499" s="5">
        <v>6</v>
      </c>
      <c r="S2499" s="5">
        <f t="shared" si="288"/>
        <v>19.799999999999997</v>
      </c>
      <c r="T2499" s="5">
        <v>6</v>
      </c>
      <c r="U2499" s="8">
        <f t="shared" ref="U2499:U2562" si="289">V2499*3.3</f>
        <v>19.799999999999997</v>
      </c>
      <c r="V2499" s="5">
        <f t="shared" ref="V2499:V2562" si="290">(R2499+P2499)/2</f>
        <v>6</v>
      </c>
      <c r="W2499" s="12">
        <v>27.8504</v>
      </c>
      <c r="X2499" s="12">
        <v>-115.16579</v>
      </c>
      <c r="Y2499" s="4">
        <f t="shared" si="284"/>
        <v>59</v>
      </c>
      <c r="Z2499" s="4">
        <v>15</v>
      </c>
      <c r="AA2499" s="4">
        <v>6</v>
      </c>
      <c r="AB2499" s="4" t="s">
        <v>606</v>
      </c>
      <c r="AC2499" s="4">
        <v>2</v>
      </c>
      <c r="AD2499" s="4" t="s">
        <v>38</v>
      </c>
      <c r="AE2499" s="4">
        <v>240</v>
      </c>
      <c r="AF2499" s="4"/>
      <c r="AG2499" s="4"/>
    </row>
    <row r="2500" spans="1:33">
      <c r="A2500" s="4" t="s">
        <v>437</v>
      </c>
      <c r="B2500" s="4" t="s">
        <v>118</v>
      </c>
      <c r="C2500" s="28">
        <v>40026</v>
      </c>
      <c r="D2500" s="4">
        <v>2009</v>
      </c>
      <c r="E2500" s="33">
        <v>0.47916666666666669</v>
      </c>
      <c r="F2500" s="33">
        <v>0.48333333333333334</v>
      </c>
      <c r="G2500" s="33">
        <f t="shared" si="285"/>
        <v>4.1666666666666519E-3</v>
      </c>
      <c r="H2500" s="4">
        <v>2</v>
      </c>
      <c r="I2500" s="5">
        <v>2</v>
      </c>
      <c r="J2500" s="5">
        <v>11</v>
      </c>
      <c r="K2500" s="4">
        <v>11</v>
      </c>
      <c r="L2500" s="6" t="s">
        <v>66</v>
      </c>
      <c r="M2500" s="4" t="s">
        <v>67</v>
      </c>
      <c r="N2500" s="4">
        <v>1</v>
      </c>
      <c r="O2500" s="5">
        <f t="shared" si="286"/>
        <v>19.799999999999997</v>
      </c>
      <c r="P2500" s="5">
        <v>6</v>
      </c>
      <c r="Q2500" s="5">
        <f t="shared" si="287"/>
        <v>19.799999999999997</v>
      </c>
      <c r="R2500" s="5">
        <v>6</v>
      </c>
      <c r="S2500" s="5">
        <f t="shared" si="288"/>
        <v>19.799999999999997</v>
      </c>
      <c r="T2500" s="5">
        <v>6</v>
      </c>
      <c r="U2500" s="8">
        <f t="shared" si="289"/>
        <v>19.799999999999997</v>
      </c>
      <c r="V2500" s="5">
        <f t="shared" si="290"/>
        <v>6</v>
      </c>
      <c r="W2500" s="12">
        <v>27.8504</v>
      </c>
      <c r="X2500" s="12">
        <v>-115.16579</v>
      </c>
      <c r="Y2500" s="4">
        <f t="shared" si="284"/>
        <v>59</v>
      </c>
      <c r="Z2500" s="4">
        <v>15</v>
      </c>
      <c r="AA2500" s="4">
        <v>6</v>
      </c>
      <c r="AB2500" s="4" t="s">
        <v>607</v>
      </c>
      <c r="AC2500" s="4">
        <v>4</v>
      </c>
      <c r="AD2500" s="4" t="s">
        <v>38</v>
      </c>
      <c r="AE2500" s="4">
        <v>240</v>
      </c>
      <c r="AF2500" s="4"/>
      <c r="AG2500" s="4"/>
    </row>
    <row r="2501" spans="1:33">
      <c r="A2501" s="4" t="s">
        <v>438</v>
      </c>
      <c r="B2501" s="4" t="s">
        <v>253</v>
      </c>
      <c r="C2501" s="28">
        <v>40026</v>
      </c>
      <c r="D2501" s="4">
        <v>2009</v>
      </c>
      <c r="E2501" s="33">
        <v>0.47430555555555554</v>
      </c>
      <c r="F2501" s="33">
        <v>0.48055555555555557</v>
      </c>
      <c r="G2501" s="33">
        <f t="shared" si="285"/>
        <v>6.2500000000000333E-3</v>
      </c>
      <c r="H2501" s="4">
        <v>2</v>
      </c>
      <c r="I2501" s="5">
        <v>2</v>
      </c>
      <c r="J2501" s="5">
        <v>12</v>
      </c>
      <c r="K2501" s="4">
        <v>12</v>
      </c>
      <c r="L2501" s="6" t="s">
        <v>66</v>
      </c>
      <c r="M2501" s="4" t="s">
        <v>67</v>
      </c>
      <c r="N2501" s="4">
        <v>1</v>
      </c>
      <c r="O2501" s="5">
        <f t="shared" si="286"/>
        <v>29.7</v>
      </c>
      <c r="P2501" s="5">
        <v>9</v>
      </c>
      <c r="Q2501" s="5">
        <f t="shared" si="287"/>
        <v>32.340000000000003</v>
      </c>
      <c r="R2501" s="5">
        <v>9.8000000000000007</v>
      </c>
      <c r="S2501" s="5">
        <f t="shared" si="288"/>
        <v>32.340000000000003</v>
      </c>
      <c r="T2501" s="5">
        <v>9.8000000000000007</v>
      </c>
      <c r="U2501" s="8">
        <f t="shared" si="289"/>
        <v>31.02</v>
      </c>
      <c r="V2501" s="5">
        <f t="shared" si="290"/>
        <v>9.4</v>
      </c>
      <c r="W2501" s="12">
        <v>27.848510000000001</v>
      </c>
      <c r="X2501" s="12">
        <v>-115.16154</v>
      </c>
      <c r="Y2501" s="4">
        <f t="shared" si="284"/>
        <v>59</v>
      </c>
      <c r="Z2501" s="4">
        <v>15</v>
      </c>
      <c r="AA2501" s="4">
        <v>8</v>
      </c>
      <c r="AB2501" s="4" t="s">
        <v>604</v>
      </c>
      <c r="AC2501" s="4">
        <v>1</v>
      </c>
      <c r="AD2501" s="4" t="s">
        <v>38</v>
      </c>
      <c r="AE2501" s="4">
        <v>240</v>
      </c>
      <c r="AF2501" s="4"/>
      <c r="AG2501" s="4" t="s">
        <v>336</v>
      </c>
    </row>
    <row r="2502" spans="1:33">
      <c r="A2502" s="4" t="s">
        <v>438</v>
      </c>
      <c r="B2502" s="4" t="s">
        <v>253</v>
      </c>
      <c r="C2502" s="28">
        <v>40026</v>
      </c>
      <c r="D2502" s="4">
        <v>2009</v>
      </c>
      <c r="E2502" s="33">
        <v>0.47430555555555554</v>
      </c>
      <c r="F2502" s="33">
        <v>0.48055555555555557</v>
      </c>
      <c r="G2502" s="33">
        <f t="shared" si="285"/>
        <v>6.2500000000000333E-3</v>
      </c>
      <c r="H2502" s="4">
        <v>2</v>
      </c>
      <c r="I2502" s="5">
        <v>2</v>
      </c>
      <c r="J2502" s="5">
        <v>12</v>
      </c>
      <c r="K2502" s="4">
        <v>12</v>
      </c>
      <c r="L2502" s="6" t="s">
        <v>66</v>
      </c>
      <c r="M2502" s="4" t="s">
        <v>67</v>
      </c>
      <c r="N2502" s="4">
        <v>1</v>
      </c>
      <c r="O2502" s="5">
        <f t="shared" si="286"/>
        <v>29.7</v>
      </c>
      <c r="P2502" s="5">
        <v>9</v>
      </c>
      <c r="Q2502" s="5">
        <f t="shared" si="287"/>
        <v>32.340000000000003</v>
      </c>
      <c r="R2502" s="5">
        <v>9.8000000000000007</v>
      </c>
      <c r="S2502" s="5">
        <f t="shared" si="288"/>
        <v>32.340000000000003</v>
      </c>
      <c r="T2502" s="5">
        <v>9.8000000000000007</v>
      </c>
      <c r="U2502" s="8">
        <f t="shared" si="289"/>
        <v>31.02</v>
      </c>
      <c r="V2502" s="5">
        <f t="shared" si="290"/>
        <v>9.4</v>
      </c>
      <c r="W2502" s="12">
        <v>27.848510000000001</v>
      </c>
      <c r="X2502" s="12">
        <v>-115.16154</v>
      </c>
      <c r="Y2502" s="4">
        <f t="shared" si="284"/>
        <v>59</v>
      </c>
      <c r="Z2502" s="4">
        <v>15</v>
      </c>
      <c r="AA2502" s="4">
        <v>8</v>
      </c>
      <c r="AB2502" s="4" t="s">
        <v>604</v>
      </c>
      <c r="AC2502" s="4">
        <v>1</v>
      </c>
      <c r="AD2502" s="4" t="s">
        <v>38</v>
      </c>
      <c r="AE2502" s="4">
        <v>240</v>
      </c>
      <c r="AF2502" s="4"/>
      <c r="AG2502" s="4" t="s">
        <v>339</v>
      </c>
    </row>
    <row r="2503" spans="1:33">
      <c r="A2503" s="4" t="s">
        <v>438</v>
      </c>
      <c r="B2503" s="4" t="s">
        <v>253</v>
      </c>
      <c r="C2503" s="28">
        <v>40026</v>
      </c>
      <c r="D2503" s="4">
        <v>2009</v>
      </c>
      <c r="E2503" s="33">
        <v>0.47430555555555554</v>
      </c>
      <c r="F2503" s="33">
        <v>0.48055555555555557</v>
      </c>
      <c r="G2503" s="33">
        <f t="shared" si="285"/>
        <v>6.2500000000000333E-3</v>
      </c>
      <c r="H2503" s="4">
        <v>2</v>
      </c>
      <c r="I2503" s="5">
        <v>2</v>
      </c>
      <c r="J2503" s="5">
        <v>12</v>
      </c>
      <c r="K2503" s="4">
        <v>12</v>
      </c>
      <c r="L2503" s="6" t="s">
        <v>66</v>
      </c>
      <c r="M2503" s="4" t="s">
        <v>67</v>
      </c>
      <c r="N2503" s="4">
        <v>1</v>
      </c>
      <c r="O2503" s="5">
        <f t="shared" si="286"/>
        <v>29.7</v>
      </c>
      <c r="P2503" s="5">
        <v>9</v>
      </c>
      <c r="Q2503" s="5">
        <f t="shared" si="287"/>
        <v>32.340000000000003</v>
      </c>
      <c r="R2503" s="5">
        <v>9.8000000000000007</v>
      </c>
      <c r="S2503" s="5">
        <f t="shared" si="288"/>
        <v>32.340000000000003</v>
      </c>
      <c r="T2503" s="5">
        <v>9.8000000000000007</v>
      </c>
      <c r="U2503" s="8">
        <f t="shared" si="289"/>
        <v>31.02</v>
      </c>
      <c r="V2503" s="5">
        <f t="shared" si="290"/>
        <v>9.4</v>
      </c>
      <c r="W2503" s="12">
        <v>27.848510000000001</v>
      </c>
      <c r="X2503" s="12">
        <v>-115.16154</v>
      </c>
      <c r="Y2503" s="4">
        <f t="shared" si="284"/>
        <v>59</v>
      </c>
      <c r="Z2503" s="4">
        <v>15</v>
      </c>
      <c r="AA2503" s="4">
        <v>8</v>
      </c>
      <c r="AB2503" s="4" t="s">
        <v>618</v>
      </c>
      <c r="AC2503" s="4">
        <v>12</v>
      </c>
      <c r="AD2503" s="4" t="s">
        <v>38</v>
      </c>
      <c r="AE2503" s="4">
        <v>240</v>
      </c>
      <c r="AF2503" s="4"/>
      <c r="AG2503" s="4"/>
    </row>
    <row r="2504" spans="1:33">
      <c r="A2504" s="4" t="s">
        <v>438</v>
      </c>
      <c r="B2504" s="4" t="s">
        <v>253</v>
      </c>
      <c r="C2504" s="28">
        <v>40026</v>
      </c>
      <c r="D2504" s="4">
        <v>2009</v>
      </c>
      <c r="E2504" s="33">
        <v>0.47430555555555554</v>
      </c>
      <c r="F2504" s="33">
        <v>0.48055555555555557</v>
      </c>
      <c r="G2504" s="33">
        <f t="shared" si="285"/>
        <v>6.2500000000000333E-3</v>
      </c>
      <c r="H2504" s="4">
        <v>2</v>
      </c>
      <c r="I2504" s="5">
        <v>2</v>
      </c>
      <c r="J2504" s="5">
        <v>12</v>
      </c>
      <c r="K2504" s="4">
        <v>12</v>
      </c>
      <c r="L2504" s="6" t="s">
        <v>66</v>
      </c>
      <c r="M2504" s="4" t="s">
        <v>67</v>
      </c>
      <c r="N2504" s="4">
        <v>1</v>
      </c>
      <c r="O2504" s="5">
        <f t="shared" si="286"/>
        <v>29.7</v>
      </c>
      <c r="P2504" s="5">
        <v>9</v>
      </c>
      <c r="Q2504" s="5">
        <f t="shared" si="287"/>
        <v>32.340000000000003</v>
      </c>
      <c r="R2504" s="5">
        <v>9.8000000000000007</v>
      </c>
      <c r="S2504" s="5">
        <f t="shared" si="288"/>
        <v>32.340000000000003</v>
      </c>
      <c r="T2504" s="5">
        <v>9.8000000000000007</v>
      </c>
      <c r="U2504" s="8">
        <f t="shared" si="289"/>
        <v>31.02</v>
      </c>
      <c r="V2504" s="5">
        <f t="shared" si="290"/>
        <v>9.4</v>
      </c>
      <c r="W2504" s="12">
        <v>27.848510000000001</v>
      </c>
      <c r="X2504" s="12">
        <v>-115.16154</v>
      </c>
      <c r="Y2504" s="4">
        <f t="shared" si="284"/>
        <v>59</v>
      </c>
      <c r="Z2504" s="4">
        <v>15</v>
      </c>
      <c r="AA2504" s="4">
        <v>8</v>
      </c>
      <c r="AB2504" s="4" t="s">
        <v>614</v>
      </c>
      <c r="AC2504" s="4">
        <v>2</v>
      </c>
      <c r="AD2504" s="4" t="s">
        <v>38</v>
      </c>
      <c r="AE2504" s="4">
        <v>240</v>
      </c>
      <c r="AF2504" s="4"/>
      <c r="AG2504" s="4"/>
    </row>
    <row r="2505" spans="1:33">
      <c r="A2505" s="4" t="s">
        <v>438</v>
      </c>
      <c r="B2505" s="4" t="s">
        <v>253</v>
      </c>
      <c r="C2505" s="28">
        <v>40026</v>
      </c>
      <c r="D2505" s="4">
        <v>2009</v>
      </c>
      <c r="E2505" s="33">
        <v>0.47430555555555554</v>
      </c>
      <c r="F2505" s="33">
        <v>0.48055555555555557</v>
      </c>
      <c r="G2505" s="33">
        <f t="shared" si="285"/>
        <v>6.2500000000000333E-3</v>
      </c>
      <c r="H2505" s="4">
        <v>2</v>
      </c>
      <c r="I2505" s="5">
        <v>2</v>
      </c>
      <c r="J2505" s="5">
        <v>12</v>
      </c>
      <c r="K2505" s="4">
        <v>12</v>
      </c>
      <c r="L2505" s="6" t="s">
        <v>66</v>
      </c>
      <c r="M2505" s="4" t="s">
        <v>67</v>
      </c>
      <c r="N2505" s="4">
        <v>1</v>
      </c>
      <c r="O2505" s="5">
        <f t="shared" si="286"/>
        <v>29.7</v>
      </c>
      <c r="P2505" s="5">
        <v>9</v>
      </c>
      <c r="Q2505" s="5">
        <f t="shared" si="287"/>
        <v>32.340000000000003</v>
      </c>
      <c r="R2505" s="5">
        <v>9.8000000000000007</v>
      </c>
      <c r="S2505" s="5">
        <f t="shared" si="288"/>
        <v>32.340000000000003</v>
      </c>
      <c r="T2505" s="5">
        <v>9.8000000000000007</v>
      </c>
      <c r="U2505" s="8">
        <f t="shared" si="289"/>
        <v>31.02</v>
      </c>
      <c r="V2505" s="5">
        <f t="shared" si="290"/>
        <v>9.4</v>
      </c>
      <c r="W2505" s="12">
        <v>27.848510000000001</v>
      </c>
      <c r="X2505" s="12">
        <v>-115.16154</v>
      </c>
      <c r="Y2505" s="4">
        <f t="shared" si="284"/>
        <v>59</v>
      </c>
      <c r="Z2505" s="4">
        <v>15</v>
      </c>
      <c r="AA2505" s="4">
        <v>8</v>
      </c>
      <c r="AB2505" s="4" t="s">
        <v>613</v>
      </c>
      <c r="AC2505" s="4">
        <v>50</v>
      </c>
      <c r="AD2505" s="4" t="s">
        <v>38</v>
      </c>
      <c r="AE2505" s="4">
        <v>240</v>
      </c>
      <c r="AF2505" s="4"/>
      <c r="AG2505" s="4"/>
    </row>
    <row r="2506" spans="1:33">
      <c r="A2506" s="4" t="s">
        <v>438</v>
      </c>
      <c r="B2506" s="4" t="s">
        <v>253</v>
      </c>
      <c r="C2506" s="28">
        <v>40026</v>
      </c>
      <c r="D2506" s="4">
        <v>2009</v>
      </c>
      <c r="E2506" s="33">
        <v>0.47430555555555554</v>
      </c>
      <c r="F2506" s="33">
        <v>0.48055555555555557</v>
      </c>
      <c r="G2506" s="33">
        <f t="shared" si="285"/>
        <v>6.2500000000000333E-3</v>
      </c>
      <c r="H2506" s="4">
        <v>2</v>
      </c>
      <c r="I2506" s="5">
        <v>2</v>
      </c>
      <c r="J2506" s="5">
        <v>12</v>
      </c>
      <c r="K2506" s="4">
        <v>12</v>
      </c>
      <c r="L2506" s="6" t="s">
        <v>66</v>
      </c>
      <c r="M2506" s="4" t="s">
        <v>67</v>
      </c>
      <c r="N2506" s="4">
        <v>1</v>
      </c>
      <c r="O2506" s="5">
        <f t="shared" si="286"/>
        <v>29.7</v>
      </c>
      <c r="P2506" s="5">
        <v>9</v>
      </c>
      <c r="Q2506" s="5">
        <f t="shared" si="287"/>
        <v>32.340000000000003</v>
      </c>
      <c r="R2506" s="5">
        <v>9.8000000000000007</v>
      </c>
      <c r="S2506" s="5">
        <f t="shared" si="288"/>
        <v>32.340000000000003</v>
      </c>
      <c r="T2506" s="5">
        <v>9.8000000000000007</v>
      </c>
      <c r="U2506" s="8">
        <f t="shared" si="289"/>
        <v>31.02</v>
      </c>
      <c r="V2506" s="5">
        <f t="shared" si="290"/>
        <v>9.4</v>
      </c>
      <c r="W2506" s="12">
        <v>27.848510000000001</v>
      </c>
      <c r="X2506" s="12">
        <v>-115.16154</v>
      </c>
      <c r="Y2506" s="4">
        <f t="shared" si="284"/>
        <v>59</v>
      </c>
      <c r="Z2506" s="4">
        <v>15</v>
      </c>
      <c r="AA2506" s="4">
        <v>8</v>
      </c>
      <c r="AB2506" s="4" t="s">
        <v>608</v>
      </c>
      <c r="AC2506" s="4">
        <v>5</v>
      </c>
      <c r="AD2506" s="4" t="s">
        <v>38</v>
      </c>
      <c r="AE2506" s="4">
        <v>240</v>
      </c>
      <c r="AF2506" s="4"/>
      <c r="AG2506" s="4"/>
    </row>
    <row r="2507" spans="1:33">
      <c r="A2507" s="4" t="s">
        <v>438</v>
      </c>
      <c r="B2507" s="4" t="s">
        <v>253</v>
      </c>
      <c r="C2507" s="28">
        <v>40026</v>
      </c>
      <c r="D2507" s="4">
        <v>2009</v>
      </c>
      <c r="E2507" s="33">
        <v>0.47430555555555554</v>
      </c>
      <c r="F2507" s="33">
        <v>0.48055555555555557</v>
      </c>
      <c r="G2507" s="33">
        <f t="shared" si="285"/>
        <v>6.2500000000000333E-3</v>
      </c>
      <c r="H2507" s="4">
        <v>2</v>
      </c>
      <c r="I2507" s="5">
        <v>2</v>
      </c>
      <c r="J2507" s="5">
        <v>12</v>
      </c>
      <c r="K2507" s="4">
        <v>12</v>
      </c>
      <c r="L2507" s="6" t="s">
        <v>66</v>
      </c>
      <c r="M2507" s="4" t="s">
        <v>67</v>
      </c>
      <c r="N2507" s="4">
        <v>1</v>
      </c>
      <c r="O2507" s="5">
        <f t="shared" si="286"/>
        <v>29.7</v>
      </c>
      <c r="P2507" s="5">
        <v>9</v>
      </c>
      <c r="Q2507" s="5">
        <f t="shared" si="287"/>
        <v>32.340000000000003</v>
      </c>
      <c r="R2507" s="5">
        <v>9.8000000000000007</v>
      </c>
      <c r="S2507" s="5">
        <f t="shared" si="288"/>
        <v>32.340000000000003</v>
      </c>
      <c r="T2507" s="5">
        <v>9.8000000000000007</v>
      </c>
      <c r="U2507" s="8">
        <f t="shared" si="289"/>
        <v>31.02</v>
      </c>
      <c r="V2507" s="5">
        <f t="shared" si="290"/>
        <v>9.4</v>
      </c>
      <c r="W2507" s="12">
        <v>27.848510000000001</v>
      </c>
      <c r="X2507" s="12">
        <v>-115.16154</v>
      </c>
      <c r="Y2507" s="4">
        <f t="shared" si="284"/>
        <v>59</v>
      </c>
      <c r="Z2507" s="4">
        <v>15</v>
      </c>
      <c r="AA2507" s="4">
        <v>8</v>
      </c>
      <c r="AB2507" s="4" t="s">
        <v>606</v>
      </c>
      <c r="AC2507" s="4">
        <v>18</v>
      </c>
      <c r="AD2507" s="4" t="s">
        <v>38</v>
      </c>
      <c r="AE2507" s="4">
        <v>240</v>
      </c>
      <c r="AF2507" s="4"/>
      <c r="AG2507" s="4"/>
    </row>
    <row r="2508" spans="1:33">
      <c r="A2508" s="4" t="s">
        <v>439</v>
      </c>
      <c r="B2508" s="4" t="s">
        <v>393</v>
      </c>
      <c r="C2508" s="28">
        <v>40026</v>
      </c>
      <c r="D2508" s="4">
        <v>2009</v>
      </c>
      <c r="E2508" s="33">
        <v>0.3888888888888889</v>
      </c>
      <c r="F2508" s="33">
        <v>0.39374999999999999</v>
      </c>
      <c r="G2508" s="33">
        <f t="shared" si="285"/>
        <v>4.8611111111110938E-3</v>
      </c>
      <c r="H2508" s="4">
        <v>2</v>
      </c>
      <c r="I2508" s="5">
        <v>1</v>
      </c>
      <c r="J2508" s="5">
        <v>13</v>
      </c>
      <c r="K2508" s="4">
        <v>13</v>
      </c>
      <c r="L2508" s="6" t="s">
        <v>66</v>
      </c>
      <c r="M2508" s="4" t="s">
        <v>67</v>
      </c>
      <c r="N2508" s="4">
        <v>1</v>
      </c>
      <c r="O2508" s="5">
        <f t="shared" si="286"/>
        <v>60.059999999999995</v>
      </c>
      <c r="P2508" s="5">
        <v>18.2</v>
      </c>
      <c r="Q2508" s="5">
        <f t="shared" si="287"/>
        <v>58.41</v>
      </c>
      <c r="R2508" s="5">
        <v>17.7</v>
      </c>
      <c r="S2508" s="5">
        <f t="shared" si="288"/>
        <v>60.059999999999995</v>
      </c>
      <c r="T2508" s="5">
        <v>18.2</v>
      </c>
      <c r="U2508" s="8">
        <f t="shared" si="289"/>
        <v>59.234999999999992</v>
      </c>
      <c r="V2508" s="5">
        <f t="shared" si="290"/>
        <v>17.95</v>
      </c>
      <c r="W2508" s="12">
        <v>27.845300000000002</v>
      </c>
      <c r="X2508" s="12">
        <v>-115.16988000000001</v>
      </c>
      <c r="Y2508" s="4">
        <f t="shared" si="284"/>
        <v>59</v>
      </c>
      <c r="Z2508" s="4">
        <v>15</v>
      </c>
      <c r="AA2508" s="4">
        <v>6</v>
      </c>
      <c r="AB2508" s="4" t="s">
        <v>611</v>
      </c>
      <c r="AC2508" s="4">
        <v>2</v>
      </c>
      <c r="AD2508" s="4" t="s">
        <v>38</v>
      </c>
      <c r="AE2508" s="4">
        <v>230</v>
      </c>
      <c r="AF2508" s="4"/>
      <c r="AG2508" s="4"/>
    </row>
    <row r="2509" spans="1:33">
      <c r="A2509" s="4" t="s">
        <v>439</v>
      </c>
      <c r="B2509" s="4" t="s">
        <v>393</v>
      </c>
      <c r="C2509" s="28">
        <v>40026</v>
      </c>
      <c r="D2509" s="4">
        <v>2009</v>
      </c>
      <c r="E2509" s="33">
        <v>0.3888888888888889</v>
      </c>
      <c r="F2509" s="33">
        <v>0.39374999999999999</v>
      </c>
      <c r="G2509" s="33">
        <f t="shared" si="285"/>
        <v>4.8611111111110938E-3</v>
      </c>
      <c r="H2509" s="4">
        <v>2</v>
      </c>
      <c r="I2509" s="5">
        <v>1</v>
      </c>
      <c r="J2509" s="5">
        <v>13</v>
      </c>
      <c r="K2509" s="4">
        <v>13</v>
      </c>
      <c r="L2509" s="6" t="s">
        <v>66</v>
      </c>
      <c r="M2509" s="4" t="s">
        <v>67</v>
      </c>
      <c r="N2509" s="4">
        <v>1</v>
      </c>
      <c r="O2509" s="5">
        <f t="shared" si="286"/>
        <v>60.059999999999995</v>
      </c>
      <c r="P2509" s="5">
        <v>18.2</v>
      </c>
      <c r="Q2509" s="5">
        <f t="shared" si="287"/>
        <v>58.41</v>
      </c>
      <c r="R2509" s="5">
        <v>17.7</v>
      </c>
      <c r="S2509" s="5">
        <f t="shared" si="288"/>
        <v>60.059999999999995</v>
      </c>
      <c r="T2509" s="5">
        <v>18.2</v>
      </c>
      <c r="U2509" s="8">
        <f t="shared" si="289"/>
        <v>59.234999999999992</v>
      </c>
      <c r="V2509" s="5">
        <f t="shared" si="290"/>
        <v>17.95</v>
      </c>
      <c r="W2509" s="12">
        <v>27.845300000000002</v>
      </c>
      <c r="X2509" s="12">
        <v>-115.16988000000001</v>
      </c>
      <c r="Y2509" s="4">
        <f t="shared" si="284"/>
        <v>59</v>
      </c>
      <c r="Z2509" s="4">
        <v>15</v>
      </c>
      <c r="AA2509" s="4">
        <v>6</v>
      </c>
      <c r="AB2509" s="4" t="s">
        <v>613</v>
      </c>
      <c r="AC2509" s="4">
        <v>14</v>
      </c>
      <c r="AD2509" s="4" t="s">
        <v>38</v>
      </c>
      <c r="AE2509" s="4">
        <v>230</v>
      </c>
      <c r="AF2509" s="4"/>
      <c r="AG2509" s="4"/>
    </row>
    <row r="2510" spans="1:33">
      <c r="A2510" s="4" t="s">
        <v>439</v>
      </c>
      <c r="B2510" s="4" t="s">
        <v>393</v>
      </c>
      <c r="C2510" s="28">
        <v>40026</v>
      </c>
      <c r="D2510" s="4">
        <v>2009</v>
      </c>
      <c r="E2510" s="33">
        <v>0.3888888888888889</v>
      </c>
      <c r="F2510" s="33">
        <v>0.39374999999999999</v>
      </c>
      <c r="G2510" s="33">
        <f t="shared" si="285"/>
        <v>4.8611111111110938E-3</v>
      </c>
      <c r="H2510" s="4">
        <v>2</v>
      </c>
      <c r="I2510" s="5">
        <v>1</v>
      </c>
      <c r="J2510" s="5">
        <v>13</v>
      </c>
      <c r="K2510" s="4">
        <v>13</v>
      </c>
      <c r="L2510" s="6" t="s">
        <v>66</v>
      </c>
      <c r="M2510" s="4" t="s">
        <v>67</v>
      </c>
      <c r="N2510" s="4">
        <v>1</v>
      </c>
      <c r="O2510" s="5">
        <f t="shared" si="286"/>
        <v>60.059999999999995</v>
      </c>
      <c r="P2510" s="5">
        <v>18.2</v>
      </c>
      <c r="Q2510" s="5">
        <f t="shared" si="287"/>
        <v>58.41</v>
      </c>
      <c r="R2510" s="5">
        <v>17.7</v>
      </c>
      <c r="S2510" s="5">
        <f t="shared" si="288"/>
        <v>60.059999999999995</v>
      </c>
      <c r="T2510" s="5">
        <v>18.2</v>
      </c>
      <c r="U2510" s="8">
        <f t="shared" si="289"/>
        <v>59.234999999999992</v>
      </c>
      <c r="V2510" s="5">
        <f t="shared" si="290"/>
        <v>17.95</v>
      </c>
      <c r="W2510" s="12">
        <v>27.845300000000002</v>
      </c>
      <c r="X2510" s="12">
        <v>-115.16988000000001</v>
      </c>
      <c r="Y2510" s="4">
        <f t="shared" si="284"/>
        <v>59</v>
      </c>
      <c r="Z2510" s="4">
        <v>15</v>
      </c>
      <c r="AA2510" s="4">
        <v>6</v>
      </c>
      <c r="AB2510" s="4" t="s">
        <v>614</v>
      </c>
      <c r="AC2510" s="4">
        <v>6</v>
      </c>
      <c r="AD2510" s="4" t="s">
        <v>38</v>
      </c>
      <c r="AE2510" s="4">
        <v>230</v>
      </c>
      <c r="AF2510" s="4"/>
      <c r="AG2510" s="4"/>
    </row>
    <row r="2511" spans="1:33">
      <c r="A2511" s="4" t="s">
        <v>439</v>
      </c>
      <c r="B2511" s="4" t="s">
        <v>393</v>
      </c>
      <c r="C2511" s="28">
        <v>40026</v>
      </c>
      <c r="D2511" s="4">
        <v>2009</v>
      </c>
      <c r="E2511" s="33">
        <v>0.3888888888888889</v>
      </c>
      <c r="F2511" s="33">
        <v>0.39374999999999999</v>
      </c>
      <c r="G2511" s="33">
        <f t="shared" si="285"/>
        <v>4.8611111111110938E-3</v>
      </c>
      <c r="H2511" s="4">
        <v>2</v>
      </c>
      <c r="I2511" s="5">
        <v>1</v>
      </c>
      <c r="J2511" s="5">
        <v>13</v>
      </c>
      <c r="K2511" s="4">
        <v>13</v>
      </c>
      <c r="L2511" s="6" t="s">
        <v>66</v>
      </c>
      <c r="M2511" s="4" t="s">
        <v>67</v>
      </c>
      <c r="N2511" s="4">
        <v>1</v>
      </c>
      <c r="O2511" s="5">
        <f t="shared" si="286"/>
        <v>60.059999999999995</v>
      </c>
      <c r="P2511" s="5">
        <v>18.2</v>
      </c>
      <c r="Q2511" s="5">
        <f t="shared" si="287"/>
        <v>58.41</v>
      </c>
      <c r="R2511" s="5">
        <v>17.7</v>
      </c>
      <c r="S2511" s="5">
        <f t="shared" si="288"/>
        <v>60.059999999999995</v>
      </c>
      <c r="T2511" s="5">
        <v>18.2</v>
      </c>
      <c r="U2511" s="8">
        <f t="shared" si="289"/>
        <v>59.234999999999992</v>
      </c>
      <c r="V2511" s="5">
        <f t="shared" si="290"/>
        <v>17.95</v>
      </c>
      <c r="W2511" s="12">
        <v>27.845300000000002</v>
      </c>
      <c r="X2511" s="12">
        <v>-115.16988000000001</v>
      </c>
      <c r="Y2511" s="4">
        <f t="shared" si="284"/>
        <v>59</v>
      </c>
      <c r="Z2511" s="4">
        <v>15</v>
      </c>
      <c r="AA2511" s="4">
        <v>6</v>
      </c>
      <c r="AB2511" s="4" t="s">
        <v>607</v>
      </c>
      <c r="AC2511" s="4">
        <v>2</v>
      </c>
      <c r="AD2511" s="4" t="s">
        <v>38</v>
      </c>
      <c r="AE2511" s="4">
        <v>230</v>
      </c>
      <c r="AF2511" s="4"/>
      <c r="AG2511" s="4"/>
    </row>
    <row r="2512" spans="1:33">
      <c r="A2512" s="4" t="s">
        <v>439</v>
      </c>
      <c r="B2512" s="4" t="s">
        <v>393</v>
      </c>
      <c r="C2512" s="28">
        <v>40026</v>
      </c>
      <c r="D2512" s="4">
        <v>2009</v>
      </c>
      <c r="E2512" s="33">
        <v>0.3888888888888889</v>
      </c>
      <c r="F2512" s="33">
        <v>0.39374999999999999</v>
      </c>
      <c r="G2512" s="33">
        <f t="shared" si="285"/>
        <v>4.8611111111110938E-3</v>
      </c>
      <c r="H2512" s="4">
        <v>2</v>
      </c>
      <c r="I2512" s="5">
        <v>1</v>
      </c>
      <c r="J2512" s="5">
        <v>13</v>
      </c>
      <c r="K2512" s="4">
        <v>13</v>
      </c>
      <c r="L2512" s="6" t="s">
        <v>66</v>
      </c>
      <c r="M2512" s="4" t="s">
        <v>67</v>
      </c>
      <c r="N2512" s="4">
        <v>1</v>
      </c>
      <c r="O2512" s="5">
        <f t="shared" si="286"/>
        <v>60.059999999999995</v>
      </c>
      <c r="P2512" s="5">
        <v>18.2</v>
      </c>
      <c r="Q2512" s="5">
        <f t="shared" si="287"/>
        <v>58.41</v>
      </c>
      <c r="R2512" s="5">
        <v>17.7</v>
      </c>
      <c r="S2512" s="5">
        <f t="shared" si="288"/>
        <v>60.059999999999995</v>
      </c>
      <c r="T2512" s="5">
        <v>18.2</v>
      </c>
      <c r="U2512" s="8">
        <f t="shared" si="289"/>
        <v>59.234999999999992</v>
      </c>
      <c r="V2512" s="5">
        <f t="shared" si="290"/>
        <v>17.95</v>
      </c>
      <c r="W2512" s="12">
        <v>27.845300000000002</v>
      </c>
      <c r="X2512" s="12">
        <v>-115.16988000000001</v>
      </c>
      <c r="Y2512" s="4">
        <f t="shared" si="284"/>
        <v>59</v>
      </c>
      <c r="Z2512" s="4">
        <v>15</v>
      </c>
      <c r="AA2512" s="4">
        <v>6</v>
      </c>
      <c r="AB2512" s="4" t="s">
        <v>610</v>
      </c>
      <c r="AC2512" s="4">
        <v>1</v>
      </c>
      <c r="AD2512" s="4" t="s">
        <v>38</v>
      </c>
      <c r="AE2512" s="4">
        <v>230</v>
      </c>
      <c r="AF2512" s="4"/>
      <c r="AG2512" s="4"/>
    </row>
    <row r="2513" spans="1:33">
      <c r="A2513" s="4" t="s">
        <v>439</v>
      </c>
      <c r="B2513" s="4" t="s">
        <v>393</v>
      </c>
      <c r="C2513" s="28">
        <v>40026</v>
      </c>
      <c r="D2513" s="4">
        <v>2009</v>
      </c>
      <c r="E2513" s="33">
        <v>0.3888888888888889</v>
      </c>
      <c r="F2513" s="33">
        <v>0.39374999999999999</v>
      </c>
      <c r="G2513" s="33">
        <f t="shared" si="285"/>
        <v>4.8611111111110938E-3</v>
      </c>
      <c r="H2513" s="4">
        <v>2</v>
      </c>
      <c r="I2513" s="5">
        <v>1</v>
      </c>
      <c r="J2513" s="5">
        <v>13</v>
      </c>
      <c r="K2513" s="4">
        <v>13</v>
      </c>
      <c r="L2513" s="6" t="s">
        <v>66</v>
      </c>
      <c r="M2513" s="4" t="s">
        <v>67</v>
      </c>
      <c r="N2513" s="4">
        <v>1</v>
      </c>
      <c r="O2513" s="5">
        <f t="shared" si="286"/>
        <v>60.059999999999995</v>
      </c>
      <c r="P2513" s="5">
        <v>18.2</v>
      </c>
      <c r="Q2513" s="5">
        <f t="shared" si="287"/>
        <v>58.41</v>
      </c>
      <c r="R2513" s="5">
        <v>17.7</v>
      </c>
      <c r="S2513" s="5">
        <f t="shared" si="288"/>
        <v>60.059999999999995</v>
      </c>
      <c r="T2513" s="5">
        <v>18.2</v>
      </c>
      <c r="U2513" s="8">
        <f t="shared" si="289"/>
        <v>59.234999999999992</v>
      </c>
      <c r="V2513" s="5">
        <f t="shared" si="290"/>
        <v>17.95</v>
      </c>
      <c r="W2513" s="12">
        <v>27.845300000000002</v>
      </c>
      <c r="X2513" s="12">
        <v>-115.16988000000001</v>
      </c>
      <c r="Y2513" s="4">
        <f t="shared" si="284"/>
        <v>59</v>
      </c>
      <c r="Z2513" s="4">
        <v>15</v>
      </c>
      <c r="AA2513" s="4">
        <v>6</v>
      </c>
      <c r="AB2513" s="4" t="s">
        <v>609</v>
      </c>
      <c r="AC2513" s="4">
        <v>1</v>
      </c>
      <c r="AD2513" s="4" t="s">
        <v>38</v>
      </c>
      <c r="AE2513" s="4">
        <v>230</v>
      </c>
      <c r="AF2513" s="4"/>
      <c r="AG2513" s="4"/>
    </row>
    <row r="2514" spans="1:33">
      <c r="A2514" s="4" t="s">
        <v>440</v>
      </c>
      <c r="B2514" s="4" t="s">
        <v>393</v>
      </c>
      <c r="C2514" s="28">
        <v>40026</v>
      </c>
      <c r="D2514" s="4">
        <v>2009</v>
      </c>
      <c r="E2514" s="33">
        <v>0.39999999999999997</v>
      </c>
      <c r="F2514" s="33">
        <v>0.40347222222222223</v>
      </c>
      <c r="G2514" s="33">
        <f t="shared" si="285"/>
        <v>3.4722222222222654E-3</v>
      </c>
      <c r="H2514" s="4">
        <v>2</v>
      </c>
      <c r="I2514" s="5">
        <v>1</v>
      </c>
      <c r="J2514" s="5">
        <v>14</v>
      </c>
      <c r="K2514" s="4">
        <v>14</v>
      </c>
      <c r="L2514" s="6" t="s">
        <v>66</v>
      </c>
      <c r="M2514" s="4" t="s">
        <v>67</v>
      </c>
      <c r="N2514" s="4">
        <v>1</v>
      </c>
      <c r="O2514" s="5">
        <f t="shared" si="286"/>
        <v>57.75</v>
      </c>
      <c r="P2514" s="5">
        <v>17.5</v>
      </c>
      <c r="Q2514" s="5">
        <f t="shared" si="287"/>
        <v>59.069999999999993</v>
      </c>
      <c r="R2514" s="5">
        <v>17.899999999999999</v>
      </c>
      <c r="S2514" s="5">
        <f t="shared" si="288"/>
        <v>59.069999999999993</v>
      </c>
      <c r="T2514" s="5">
        <v>17.899999999999999</v>
      </c>
      <c r="U2514" s="8">
        <f t="shared" si="289"/>
        <v>58.41</v>
      </c>
      <c r="V2514" s="5">
        <f t="shared" si="290"/>
        <v>17.7</v>
      </c>
      <c r="W2514" s="12">
        <v>27.845300000000002</v>
      </c>
      <c r="X2514" s="12">
        <v>-115.16988000000001</v>
      </c>
      <c r="Y2514" s="4">
        <f t="shared" si="284"/>
        <v>59</v>
      </c>
      <c r="Z2514" s="4">
        <v>15</v>
      </c>
      <c r="AA2514" s="4">
        <v>6</v>
      </c>
      <c r="AB2514" s="4" t="s">
        <v>611</v>
      </c>
      <c r="AC2514" s="4">
        <v>4</v>
      </c>
      <c r="AD2514" s="4" t="s">
        <v>38</v>
      </c>
      <c r="AE2514" s="4">
        <v>230</v>
      </c>
      <c r="AF2514" s="4"/>
      <c r="AG2514" s="4"/>
    </row>
    <row r="2515" spans="1:33">
      <c r="A2515" s="4" t="s">
        <v>440</v>
      </c>
      <c r="B2515" s="4" t="s">
        <v>393</v>
      </c>
      <c r="C2515" s="28">
        <v>40026</v>
      </c>
      <c r="D2515" s="4">
        <v>2009</v>
      </c>
      <c r="E2515" s="33">
        <v>0.39999999999999997</v>
      </c>
      <c r="F2515" s="33">
        <v>0.40347222222222223</v>
      </c>
      <c r="G2515" s="33">
        <f t="shared" si="285"/>
        <v>3.4722222222222654E-3</v>
      </c>
      <c r="H2515" s="4">
        <v>2</v>
      </c>
      <c r="I2515" s="5">
        <v>1</v>
      </c>
      <c r="J2515" s="5">
        <v>14</v>
      </c>
      <c r="K2515" s="4">
        <v>14</v>
      </c>
      <c r="L2515" s="6" t="s">
        <v>66</v>
      </c>
      <c r="M2515" s="4" t="s">
        <v>67</v>
      </c>
      <c r="N2515" s="4">
        <v>1</v>
      </c>
      <c r="O2515" s="5">
        <f t="shared" si="286"/>
        <v>57.75</v>
      </c>
      <c r="P2515" s="5">
        <v>17.5</v>
      </c>
      <c r="Q2515" s="5">
        <f t="shared" si="287"/>
        <v>59.069999999999993</v>
      </c>
      <c r="R2515" s="5">
        <v>17.899999999999999</v>
      </c>
      <c r="S2515" s="5">
        <f t="shared" si="288"/>
        <v>59.069999999999993</v>
      </c>
      <c r="T2515" s="5">
        <v>17.899999999999999</v>
      </c>
      <c r="U2515" s="8">
        <f t="shared" si="289"/>
        <v>58.41</v>
      </c>
      <c r="V2515" s="5">
        <f t="shared" si="290"/>
        <v>17.7</v>
      </c>
      <c r="W2515" s="12">
        <v>27.845300000000002</v>
      </c>
      <c r="X2515" s="12">
        <v>-115.16988000000001</v>
      </c>
      <c r="Y2515" s="4">
        <f t="shared" si="284"/>
        <v>59</v>
      </c>
      <c r="Z2515" s="4">
        <v>15</v>
      </c>
      <c r="AA2515" s="4">
        <v>6</v>
      </c>
      <c r="AB2515" s="4" t="s">
        <v>612</v>
      </c>
      <c r="AC2515" s="4">
        <v>1</v>
      </c>
      <c r="AD2515" s="4" t="s">
        <v>38</v>
      </c>
      <c r="AE2515" s="4">
        <v>230</v>
      </c>
      <c r="AF2515" s="4"/>
      <c r="AG2515" s="4"/>
    </row>
    <row r="2516" spans="1:33">
      <c r="A2516" s="4" t="s">
        <v>440</v>
      </c>
      <c r="B2516" s="4" t="s">
        <v>393</v>
      </c>
      <c r="C2516" s="28">
        <v>40026</v>
      </c>
      <c r="D2516" s="4">
        <v>2009</v>
      </c>
      <c r="E2516" s="33">
        <v>0.39999999999999997</v>
      </c>
      <c r="F2516" s="33">
        <v>0.40347222222222223</v>
      </c>
      <c r="G2516" s="33">
        <f t="shared" si="285"/>
        <v>3.4722222222222654E-3</v>
      </c>
      <c r="H2516" s="4">
        <v>2</v>
      </c>
      <c r="I2516" s="5">
        <v>1</v>
      </c>
      <c r="J2516" s="5">
        <v>14</v>
      </c>
      <c r="K2516" s="4">
        <v>14</v>
      </c>
      <c r="L2516" s="6" t="s">
        <v>66</v>
      </c>
      <c r="M2516" s="4" t="s">
        <v>67</v>
      </c>
      <c r="N2516" s="4">
        <v>1</v>
      </c>
      <c r="O2516" s="5">
        <f t="shared" si="286"/>
        <v>57.75</v>
      </c>
      <c r="P2516" s="5">
        <v>17.5</v>
      </c>
      <c r="Q2516" s="5">
        <f t="shared" si="287"/>
        <v>59.069999999999993</v>
      </c>
      <c r="R2516" s="5">
        <v>17.899999999999999</v>
      </c>
      <c r="S2516" s="5">
        <f t="shared" si="288"/>
        <v>59.069999999999993</v>
      </c>
      <c r="T2516" s="5">
        <v>17.899999999999999</v>
      </c>
      <c r="U2516" s="8">
        <f t="shared" si="289"/>
        <v>58.41</v>
      </c>
      <c r="V2516" s="5">
        <f t="shared" si="290"/>
        <v>17.7</v>
      </c>
      <c r="W2516" s="12">
        <v>27.845300000000002</v>
      </c>
      <c r="X2516" s="12">
        <v>-115.16988000000001</v>
      </c>
      <c r="Y2516" s="4">
        <f t="shared" si="284"/>
        <v>59</v>
      </c>
      <c r="Z2516" s="4">
        <v>15</v>
      </c>
      <c r="AA2516" s="4">
        <v>6</v>
      </c>
      <c r="AB2516" s="4" t="s">
        <v>613</v>
      </c>
      <c r="AC2516" s="4">
        <v>20</v>
      </c>
      <c r="AD2516" s="4" t="s">
        <v>38</v>
      </c>
      <c r="AE2516" s="4">
        <v>230</v>
      </c>
      <c r="AF2516" s="4"/>
      <c r="AG2516" s="4"/>
    </row>
    <row r="2517" spans="1:33">
      <c r="A2517" s="4" t="s">
        <v>440</v>
      </c>
      <c r="B2517" s="4" t="s">
        <v>393</v>
      </c>
      <c r="C2517" s="28">
        <v>40026</v>
      </c>
      <c r="D2517" s="4">
        <v>2009</v>
      </c>
      <c r="E2517" s="33">
        <v>0.39999999999999997</v>
      </c>
      <c r="F2517" s="33">
        <v>0.40347222222222223</v>
      </c>
      <c r="G2517" s="33">
        <f t="shared" si="285"/>
        <v>3.4722222222222654E-3</v>
      </c>
      <c r="H2517" s="4">
        <v>2</v>
      </c>
      <c r="I2517" s="5">
        <v>1</v>
      </c>
      <c r="J2517" s="5">
        <v>14</v>
      </c>
      <c r="K2517" s="4">
        <v>14</v>
      </c>
      <c r="L2517" s="6" t="s">
        <v>66</v>
      </c>
      <c r="M2517" s="4" t="s">
        <v>67</v>
      </c>
      <c r="N2517" s="4">
        <v>1</v>
      </c>
      <c r="O2517" s="5">
        <f t="shared" si="286"/>
        <v>57.75</v>
      </c>
      <c r="P2517" s="5">
        <v>17.5</v>
      </c>
      <c r="Q2517" s="5">
        <f t="shared" si="287"/>
        <v>59.069999999999993</v>
      </c>
      <c r="R2517" s="5">
        <v>17.899999999999999</v>
      </c>
      <c r="S2517" s="5">
        <f t="shared" si="288"/>
        <v>59.069999999999993</v>
      </c>
      <c r="T2517" s="5">
        <v>17.899999999999999</v>
      </c>
      <c r="U2517" s="8">
        <f t="shared" si="289"/>
        <v>58.41</v>
      </c>
      <c r="V2517" s="5">
        <f t="shared" si="290"/>
        <v>17.7</v>
      </c>
      <c r="W2517" s="12">
        <v>27.845300000000002</v>
      </c>
      <c r="X2517" s="12">
        <v>-115.16988000000001</v>
      </c>
      <c r="Y2517" s="4">
        <f t="shared" si="284"/>
        <v>59</v>
      </c>
      <c r="Z2517" s="4">
        <v>15</v>
      </c>
      <c r="AA2517" s="4">
        <v>6</v>
      </c>
      <c r="AB2517" s="4" t="s">
        <v>614</v>
      </c>
      <c r="AC2517" s="4">
        <v>4</v>
      </c>
      <c r="AD2517" s="4" t="s">
        <v>38</v>
      </c>
      <c r="AE2517" s="4">
        <v>230</v>
      </c>
      <c r="AF2517" s="4"/>
      <c r="AG2517" s="4"/>
    </row>
    <row r="2518" spans="1:33">
      <c r="A2518" s="4" t="s">
        <v>440</v>
      </c>
      <c r="B2518" s="4" t="s">
        <v>393</v>
      </c>
      <c r="C2518" s="28">
        <v>40026</v>
      </c>
      <c r="D2518" s="4">
        <v>2009</v>
      </c>
      <c r="E2518" s="33">
        <v>0.39999999999999997</v>
      </c>
      <c r="F2518" s="33">
        <v>0.40347222222222223</v>
      </c>
      <c r="G2518" s="33">
        <f t="shared" si="285"/>
        <v>3.4722222222222654E-3</v>
      </c>
      <c r="H2518" s="4">
        <v>2</v>
      </c>
      <c r="I2518" s="5">
        <v>1</v>
      </c>
      <c r="J2518" s="5">
        <v>14</v>
      </c>
      <c r="K2518" s="4">
        <v>14</v>
      </c>
      <c r="L2518" s="6" t="s">
        <v>66</v>
      </c>
      <c r="M2518" s="4" t="s">
        <v>67</v>
      </c>
      <c r="N2518" s="4">
        <v>1</v>
      </c>
      <c r="O2518" s="5">
        <f t="shared" si="286"/>
        <v>57.75</v>
      </c>
      <c r="P2518" s="5">
        <v>17.5</v>
      </c>
      <c r="Q2518" s="5">
        <f t="shared" si="287"/>
        <v>59.069999999999993</v>
      </c>
      <c r="R2518" s="5">
        <v>17.899999999999999</v>
      </c>
      <c r="S2518" s="5">
        <f t="shared" si="288"/>
        <v>59.069999999999993</v>
      </c>
      <c r="T2518" s="5">
        <v>17.899999999999999</v>
      </c>
      <c r="U2518" s="8">
        <f t="shared" si="289"/>
        <v>58.41</v>
      </c>
      <c r="V2518" s="5">
        <f t="shared" si="290"/>
        <v>17.7</v>
      </c>
      <c r="W2518" s="12">
        <v>27.845300000000002</v>
      </c>
      <c r="X2518" s="12">
        <v>-115.16988000000001</v>
      </c>
      <c r="Y2518" s="4">
        <f t="shared" si="284"/>
        <v>59</v>
      </c>
      <c r="Z2518" s="4">
        <v>15</v>
      </c>
      <c r="AA2518" s="4">
        <v>6</v>
      </c>
      <c r="AB2518" s="4" t="s">
        <v>607</v>
      </c>
      <c r="AC2518" s="4">
        <v>1</v>
      </c>
      <c r="AD2518" s="4" t="s">
        <v>38</v>
      </c>
      <c r="AE2518" s="4">
        <v>230</v>
      </c>
      <c r="AF2518" s="4"/>
      <c r="AG2518" s="4"/>
    </row>
    <row r="2519" spans="1:33">
      <c r="A2519" s="4" t="s">
        <v>440</v>
      </c>
      <c r="B2519" s="4" t="s">
        <v>393</v>
      </c>
      <c r="C2519" s="28">
        <v>40026</v>
      </c>
      <c r="D2519" s="4">
        <v>2009</v>
      </c>
      <c r="E2519" s="33">
        <v>0.39999999999999997</v>
      </c>
      <c r="F2519" s="33">
        <v>0.40347222222222223</v>
      </c>
      <c r="G2519" s="33">
        <f t="shared" si="285"/>
        <v>3.4722222222222654E-3</v>
      </c>
      <c r="H2519" s="4">
        <v>2</v>
      </c>
      <c r="I2519" s="5">
        <v>1</v>
      </c>
      <c r="J2519" s="5">
        <v>14</v>
      </c>
      <c r="K2519" s="4">
        <v>14</v>
      </c>
      <c r="L2519" s="6" t="s">
        <v>66</v>
      </c>
      <c r="M2519" s="4" t="s">
        <v>67</v>
      </c>
      <c r="N2519" s="4">
        <v>1</v>
      </c>
      <c r="O2519" s="5">
        <f t="shared" si="286"/>
        <v>57.75</v>
      </c>
      <c r="P2519" s="5">
        <v>17.5</v>
      </c>
      <c r="Q2519" s="5">
        <f t="shared" si="287"/>
        <v>59.069999999999993</v>
      </c>
      <c r="R2519" s="5">
        <v>17.899999999999999</v>
      </c>
      <c r="S2519" s="5">
        <f t="shared" si="288"/>
        <v>59.069999999999993</v>
      </c>
      <c r="T2519" s="5">
        <v>17.899999999999999</v>
      </c>
      <c r="U2519" s="8">
        <f t="shared" si="289"/>
        <v>58.41</v>
      </c>
      <c r="V2519" s="5">
        <f t="shared" si="290"/>
        <v>17.7</v>
      </c>
      <c r="W2519" s="12">
        <v>27.845300000000002</v>
      </c>
      <c r="X2519" s="12">
        <v>-115.16988000000001</v>
      </c>
      <c r="Y2519" s="4">
        <f t="shared" si="284"/>
        <v>59</v>
      </c>
      <c r="Z2519" s="4">
        <v>15</v>
      </c>
      <c r="AA2519" s="4">
        <v>6</v>
      </c>
      <c r="AB2519" s="4" t="s">
        <v>610</v>
      </c>
      <c r="AC2519" s="4">
        <v>4</v>
      </c>
      <c r="AD2519" s="4" t="s">
        <v>38</v>
      </c>
      <c r="AE2519" s="4">
        <v>230</v>
      </c>
      <c r="AF2519" s="4"/>
      <c r="AG2519" s="4"/>
    </row>
    <row r="2520" spans="1:33">
      <c r="A2520" s="4" t="s">
        <v>441</v>
      </c>
      <c r="B2520" s="4" t="s">
        <v>393</v>
      </c>
      <c r="C2520" s="28">
        <v>40026</v>
      </c>
      <c r="D2520" s="4">
        <v>2009</v>
      </c>
      <c r="E2520" s="33">
        <v>0.45833333333333331</v>
      </c>
      <c r="F2520" s="33">
        <v>0.46527777777777773</v>
      </c>
      <c r="G2520" s="33">
        <f t="shared" si="285"/>
        <v>6.9444444444444198E-3</v>
      </c>
      <c r="H2520" s="4">
        <v>2</v>
      </c>
      <c r="I2520" s="5">
        <v>2</v>
      </c>
      <c r="J2520" s="5">
        <v>15</v>
      </c>
      <c r="K2520" s="4">
        <v>15</v>
      </c>
      <c r="L2520" s="6" t="s">
        <v>66</v>
      </c>
      <c r="M2520" s="4" t="s">
        <v>67</v>
      </c>
      <c r="N2520" s="4">
        <v>1</v>
      </c>
      <c r="O2520" s="5">
        <f t="shared" si="286"/>
        <v>29.04</v>
      </c>
      <c r="P2520" s="5">
        <v>8.8000000000000007</v>
      </c>
      <c r="Q2520" s="5">
        <f t="shared" si="287"/>
        <v>33.33</v>
      </c>
      <c r="R2520" s="5">
        <v>10.1</v>
      </c>
      <c r="S2520" s="5">
        <f t="shared" si="288"/>
        <v>33.33</v>
      </c>
      <c r="T2520" s="5">
        <v>10.1</v>
      </c>
      <c r="U2520" s="8">
        <f t="shared" si="289"/>
        <v>31.184999999999995</v>
      </c>
      <c r="V2520" s="5">
        <f t="shared" si="290"/>
        <v>9.4499999999999993</v>
      </c>
      <c r="W2520" s="12">
        <v>27.84779</v>
      </c>
      <c r="X2520" s="12">
        <v>-115.16558999999999</v>
      </c>
      <c r="Y2520" s="4">
        <f t="shared" si="284"/>
        <v>59</v>
      </c>
      <c r="Z2520" s="4">
        <v>15</v>
      </c>
      <c r="AA2520" s="4">
        <v>7</v>
      </c>
      <c r="AB2520" s="4" t="s">
        <v>604</v>
      </c>
      <c r="AC2520" s="4">
        <v>1</v>
      </c>
      <c r="AD2520" s="4" t="s">
        <v>38</v>
      </c>
      <c r="AE2520" s="4">
        <v>230</v>
      </c>
      <c r="AF2520" s="4"/>
      <c r="AG2520" s="4" t="s">
        <v>336</v>
      </c>
    </row>
    <row r="2521" spans="1:33">
      <c r="A2521" s="4" t="s">
        <v>441</v>
      </c>
      <c r="B2521" s="4" t="s">
        <v>393</v>
      </c>
      <c r="C2521" s="28">
        <v>40026</v>
      </c>
      <c r="D2521" s="4">
        <v>2009</v>
      </c>
      <c r="E2521" s="33">
        <v>0.45833333333333331</v>
      </c>
      <c r="F2521" s="33">
        <v>0.46527777777777773</v>
      </c>
      <c r="G2521" s="33">
        <f t="shared" si="285"/>
        <v>6.9444444444444198E-3</v>
      </c>
      <c r="H2521" s="4">
        <v>2</v>
      </c>
      <c r="I2521" s="5">
        <v>2</v>
      </c>
      <c r="J2521" s="5">
        <v>15</v>
      </c>
      <c r="K2521" s="4">
        <v>15</v>
      </c>
      <c r="L2521" s="6" t="s">
        <v>66</v>
      </c>
      <c r="M2521" s="4" t="s">
        <v>67</v>
      </c>
      <c r="N2521" s="4">
        <v>1</v>
      </c>
      <c r="O2521" s="5">
        <f t="shared" si="286"/>
        <v>29.04</v>
      </c>
      <c r="P2521" s="5">
        <v>8.8000000000000007</v>
      </c>
      <c r="Q2521" s="5">
        <f t="shared" si="287"/>
        <v>33.33</v>
      </c>
      <c r="R2521" s="5">
        <v>10.1</v>
      </c>
      <c r="S2521" s="5">
        <f t="shared" si="288"/>
        <v>33.33</v>
      </c>
      <c r="T2521" s="5">
        <v>10.1</v>
      </c>
      <c r="U2521" s="8">
        <f t="shared" si="289"/>
        <v>31.184999999999995</v>
      </c>
      <c r="V2521" s="5">
        <f t="shared" si="290"/>
        <v>9.4499999999999993</v>
      </c>
      <c r="W2521" s="12">
        <v>27.84779</v>
      </c>
      <c r="X2521" s="12">
        <v>-115.16558999999999</v>
      </c>
      <c r="Y2521" s="4">
        <f t="shared" si="284"/>
        <v>59</v>
      </c>
      <c r="Z2521" s="4">
        <v>15</v>
      </c>
      <c r="AA2521" s="4">
        <v>7</v>
      </c>
      <c r="AB2521" s="4" t="s">
        <v>618</v>
      </c>
      <c r="AC2521" s="4">
        <v>1</v>
      </c>
      <c r="AD2521" s="4" t="s">
        <v>38</v>
      </c>
      <c r="AE2521" s="4">
        <v>230</v>
      </c>
      <c r="AF2521" s="4"/>
      <c r="AG2521" s="4"/>
    </row>
    <row r="2522" spans="1:33">
      <c r="A2522" s="4" t="s">
        <v>441</v>
      </c>
      <c r="B2522" s="4" t="s">
        <v>393</v>
      </c>
      <c r="C2522" s="28">
        <v>40026</v>
      </c>
      <c r="D2522" s="4">
        <v>2009</v>
      </c>
      <c r="E2522" s="33">
        <v>0.45833333333333331</v>
      </c>
      <c r="F2522" s="33">
        <v>0.46527777777777773</v>
      </c>
      <c r="G2522" s="33">
        <f t="shared" si="285"/>
        <v>6.9444444444444198E-3</v>
      </c>
      <c r="H2522" s="4">
        <v>2</v>
      </c>
      <c r="I2522" s="5">
        <v>2</v>
      </c>
      <c r="J2522" s="5">
        <v>15</v>
      </c>
      <c r="K2522" s="4">
        <v>15</v>
      </c>
      <c r="L2522" s="6" t="s">
        <v>66</v>
      </c>
      <c r="M2522" s="4" t="s">
        <v>67</v>
      </c>
      <c r="N2522" s="4">
        <v>1</v>
      </c>
      <c r="O2522" s="5">
        <f t="shared" si="286"/>
        <v>29.04</v>
      </c>
      <c r="P2522" s="5">
        <v>8.8000000000000007</v>
      </c>
      <c r="Q2522" s="5">
        <f t="shared" si="287"/>
        <v>33.33</v>
      </c>
      <c r="R2522" s="5">
        <v>10.1</v>
      </c>
      <c r="S2522" s="5">
        <f t="shared" si="288"/>
        <v>33.33</v>
      </c>
      <c r="T2522" s="5">
        <v>10.1</v>
      </c>
      <c r="U2522" s="8">
        <f t="shared" si="289"/>
        <v>31.184999999999995</v>
      </c>
      <c r="V2522" s="5">
        <f t="shared" si="290"/>
        <v>9.4499999999999993</v>
      </c>
      <c r="W2522" s="12">
        <v>27.84779</v>
      </c>
      <c r="X2522" s="12">
        <v>-115.16558999999999</v>
      </c>
      <c r="Y2522" s="4">
        <f t="shared" si="284"/>
        <v>59</v>
      </c>
      <c r="Z2522" s="4">
        <v>15</v>
      </c>
      <c r="AA2522" s="4">
        <v>7</v>
      </c>
      <c r="AB2522" s="9" t="s">
        <v>753</v>
      </c>
      <c r="AC2522" s="4">
        <v>18</v>
      </c>
      <c r="AD2522" s="4" t="s">
        <v>38</v>
      </c>
      <c r="AE2522" s="4">
        <v>230</v>
      </c>
      <c r="AF2522" s="4"/>
      <c r="AG2522" s="4"/>
    </row>
    <row r="2523" spans="1:33">
      <c r="A2523" s="4" t="s">
        <v>441</v>
      </c>
      <c r="B2523" s="4" t="s">
        <v>393</v>
      </c>
      <c r="C2523" s="28">
        <v>40026</v>
      </c>
      <c r="D2523" s="4">
        <v>2009</v>
      </c>
      <c r="E2523" s="33">
        <v>0.45833333333333331</v>
      </c>
      <c r="F2523" s="33">
        <v>0.46527777777777773</v>
      </c>
      <c r="G2523" s="33">
        <f t="shared" si="285"/>
        <v>6.9444444444444198E-3</v>
      </c>
      <c r="H2523" s="4">
        <v>2</v>
      </c>
      <c r="I2523" s="5">
        <v>2</v>
      </c>
      <c r="J2523" s="5">
        <v>15</v>
      </c>
      <c r="K2523" s="4">
        <v>15</v>
      </c>
      <c r="L2523" s="6" t="s">
        <v>66</v>
      </c>
      <c r="M2523" s="4" t="s">
        <v>67</v>
      </c>
      <c r="N2523" s="4">
        <v>1</v>
      </c>
      <c r="O2523" s="5">
        <f t="shared" si="286"/>
        <v>29.04</v>
      </c>
      <c r="P2523" s="5">
        <v>8.8000000000000007</v>
      </c>
      <c r="Q2523" s="5">
        <f t="shared" si="287"/>
        <v>33.33</v>
      </c>
      <c r="R2523" s="5">
        <v>10.1</v>
      </c>
      <c r="S2523" s="5">
        <f t="shared" si="288"/>
        <v>33.33</v>
      </c>
      <c r="T2523" s="5">
        <v>10.1</v>
      </c>
      <c r="U2523" s="8">
        <f t="shared" si="289"/>
        <v>31.184999999999995</v>
      </c>
      <c r="V2523" s="5">
        <f t="shared" si="290"/>
        <v>9.4499999999999993</v>
      </c>
      <c r="W2523" s="12">
        <v>27.84779</v>
      </c>
      <c r="X2523" s="12">
        <v>-115.16558999999999</v>
      </c>
      <c r="Y2523" s="4">
        <f t="shared" ref="Y2523:Y2543" si="291">(Z2523*1.8)+32</f>
        <v>59</v>
      </c>
      <c r="Z2523" s="4">
        <v>15</v>
      </c>
      <c r="AA2523" s="4">
        <v>7</v>
      </c>
      <c r="AB2523" s="4" t="s">
        <v>620</v>
      </c>
      <c r="AC2523" s="4">
        <v>1</v>
      </c>
      <c r="AD2523" s="4" t="s">
        <v>38</v>
      </c>
      <c r="AE2523" s="4">
        <v>230</v>
      </c>
      <c r="AF2523" s="4"/>
      <c r="AG2523" s="4"/>
    </row>
    <row r="2524" spans="1:33">
      <c r="A2524" s="4" t="s">
        <v>441</v>
      </c>
      <c r="B2524" s="4" t="s">
        <v>393</v>
      </c>
      <c r="C2524" s="28">
        <v>40026</v>
      </c>
      <c r="D2524" s="4">
        <v>2009</v>
      </c>
      <c r="E2524" s="33">
        <v>0.45833333333333331</v>
      </c>
      <c r="F2524" s="33">
        <v>0.46527777777777773</v>
      </c>
      <c r="G2524" s="33">
        <f t="shared" si="285"/>
        <v>6.9444444444444198E-3</v>
      </c>
      <c r="H2524" s="4">
        <v>2</v>
      </c>
      <c r="I2524" s="5">
        <v>2</v>
      </c>
      <c r="J2524" s="5">
        <v>15</v>
      </c>
      <c r="K2524" s="4">
        <v>15</v>
      </c>
      <c r="L2524" s="6" t="s">
        <v>66</v>
      </c>
      <c r="M2524" s="4" t="s">
        <v>67</v>
      </c>
      <c r="N2524" s="4">
        <v>1</v>
      </c>
      <c r="O2524" s="5">
        <f t="shared" si="286"/>
        <v>29.04</v>
      </c>
      <c r="P2524" s="5">
        <v>8.8000000000000007</v>
      </c>
      <c r="Q2524" s="5">
        <f t="shared" si="287"/>
        <v>33.33</v>
      </c>
      <c r="R2524" s="5">
        <v>10.1</v>
      </c>
      <c r="S2524" s="5">
        <f t="shared" si="288"/>
        <v>33.33</v>
      </c>
      <c r="T2524" s="5">
        <v>10.1</v>
      </c>
      <c r="U2524" s="8">
        <f t="shared" si="289"/>
        <v>31.184999999999995</v>
      </c>
      <c r="V2524" s="5">
        <f t="shared" si="290"/>
        <v>9.4499999999999993</v>
      </c>
      <c r="W2524" s="12">
        <v>27.84779</v>
      </c>
      <c r="X2524" s="12">
        <v>-115.16558999999999</v>
      </c>
      <c r="Y2524" s="4">
        <f t="shared" si="291"/>
        <v>59</v>
      </c>
      <c r="Z2524" s="4">
        <v>15</v>
      </c>
      <c r="AA2524" s="4">
        <v>7</v>
      </c>
      <c r="AB2524" s="4" t="s">
        <v>614</v>
      </c>
      <c r="AC2524" s="4">
        <v>2</v>
      </c>
      <c r="AD2524" s="4" t="s">
        <v>38</v>
      </c>
      <c r="AE2524" s="4">
        <v>230</v>
      </c>
      <c r="AF2524" s="4"/>
      <c r="AG2524" s="4"/>
    </row>
    <row r="2525" spans="1:33">
      <c r="A2525" s="4" t="s">
        <v>441</v>
      </c>
      <c r="B2525" s="4" t="s">
        <v>393</v>
      </c>
      <c r="C2525" s="28">
        <v>40026</v>
      </c>
      <c r="D2525" s="4">
        <v>2009</v>
      </c>
      <c r="E2525" s="33">
        <v>0.45833333333333331</v>
      </c>
      <c r="F2525" s="33">
        <v>0.46527777777777773</v>
      </c>
      <c r="G2525" s="33">
        <f t="shared" si="285"/>
        <v>6.9444444444444198E-3</v>
      </c>
      <c r="H2525" s="4">
        <v>2</v>
      </c>
      <c r="I2525" s="5">
        <v>2</v>
      </c>
      <c r="J2525" s="5">
        <v>15</v>
      </c>
      <c r="K2525" s="4">
        <v>15</v>
      </c>
      <c r="L2525" s="6" t="s">
        <v>66</v>
      </c>
      <c r="M2525" s="4" t="s">
        <v>67</v>
      </c>
      <c r="N2525" s="4">
        <v>1</v>
      </c>
      <c r="O2525" s="5">
        <f t="shared" si="286"/>
        <v>29.04</v>
      </c>
      <c r="P2525" s="5">
        <v>8.8000000000000007</v>
      </c>
      <c r="Q2525" s="5">
        <f t="shared" si="287"/>
        <v>33.33</v>
      </c>
      <c r="R2525" s="5">
        <v>10.1</v>
      </c>
      <c r="S2525" s="5">
        <f t="shared" si="288"/>
        <v>33.33</v>
      </c>
      <c r="T2525" s="5">
        <v>10.1</v>
      </c>
      <c r="U2525" s="8">
        <f t="shared" si="289"/>
        <v>31.184999999999995</v>
      </c>
      <c r="V2525" s="5">
        <f t="shared" si="290"/>
        <v>9.4499999999999993</v>
      </c>
      <c r="W2525" s="12">
        <v>27.84779</v>
      </c>
      <c r="X2525" s="12">
        <v>-115.16558999999999</v>
      </c>
      <c r="Y2525" s="4">
        <f t="shared" si="291"/>
        <v>59</v>
      </c>
      <c r="Z2525" s="4">
        <v>15</v>
      </c>
      <c r="AA2525" s="4">
        <v>7</v>
      </c>
      <c r="AB2525" s="4" t="s">
        <v>613</v>
      </c>
      <c r="AC2525" s="4">
        <v>57</v>
      </c>
      <c r="AD2525" s="4">
        <v>26</v>
      </c>
      <c r="AE2525" s="4">
        <v>230</v>
      </c>
      <c r="AF2525" s="4">
        <v>50</v>
      </c>
      <c r="AG2525" s="4"/>
    </row>
    <row r="2526" spans="1:33">
      <c r="A2526" s="4" t="s">
        <v>441</v>
      </c>
      <c r="B2526" s="4" t="s">
        <v>393</v>
      </c>
      <c r="C2526" s="28">
        <v>40026</v>
      </c>
      <c r="D2526" s="4">
        <v>2009</v>
      </c>
      <c r="E2526" s="33">
        <v>0.45833333333333331</v>
      </c>
      <c r="F2526" s="33">
        <v>0.46527777777777773</v>
      </c>
      <c r="G2526" s="33">
        <f t="shared" si="285"/>
        <v>6.9444444444444198E-3</v>
      </c>
      <c r="H2526" s="4">
        <v>2</v>
      </c>
      <c r="I2526" s="5">
        <v>2</v>
      </c>
      <c r="J2526" s="5">
        <v>15</v>
      </c>
      <c r="K2526" s="4">
        <v>15</v>
      </c>
      <c r="L2526" s="6" t="s">
        <v>66</v>
      </c>
      <c r="M2526" s="4" t="s">
        <v>67</v>
      </c>
      <c r="N2526" s="4">
        <v>1</v>
      </c>
      <c r="O2526" s="5">
        <f t="shared" si="286"/>
        <v>29.04</v>
      </c>
      <c r="P2526" s="5">
        <v>8.8000000000000007</v>
      </c>
      <c r="Q2526" s="5">
        <f t="shared" si="287"/>
        <v>33.33</v>
      </c>
      <c r="R2526" s="5">
        <v>10.1</v>
      </c>
      <c r="S2526" s="5">
        <f t="shared" si="288"/>
        <v>33.33</v>
      </c>
      <c r="T2526" s="5">
        <v>10.1</v>
      </c>
      <c r="U2526" s="8">
        <f t="shared" si="289"/>
        <v>31.184999999999995</v>
      </c>
      <c r="V2526" s="5">
        <f t="shared" si="290"/>
        <v>9.4499999999999993</v>
      </c>
      <c r="W2526" s="12">
        <v>27.84779</v>
      </c>
      <c r="X2526" s="12">
        <v>-115.16558999999999</v>
      </c>
      <c r="Y2526" s="4">
        <f t="shared" si="291"/>
        <v>59</v>
      </c>
      <c r="Z2526" s="4">
        <v>15</v>
      </c>
      <c r="AA2526" s="4">
        <v>7</v>
      </c>
      <c r="AB2526" s="4" t="s">
        <v>612</v>
      </c>
      <c r="AC2526" s="4">
        <v>1</v>
      </c>
      <c r="AD2526" s="4" t="s">
        <v>38</v>
      </c>
      <c r="AE2526" s="4">
        <v>230</v>
      </c>
      <c r="AF2526" s="4"/>
      <c r="AG2526" s="4"/>
    </row>
    <row r="2527" spans="1:33">
      <c r="A2527" s="4" t="s">
        <v>441</v>
      </c>
      <c r="B2527" s="4" t="s">
        <v>393</v>
      </c>
      <c r="C2527" s="28">
        <v>40026</v>
      </c>
      <c r="D2527" s="4">
        <v>2009</v>
      </c>
      <c r="E2527" s="33">
        <v>0.45833333333333331</v>
      </c>
      <c r="F2527" s="33">
        <v>0.46527777777777773</v>
      </c>
      <c r="G2527" s="33">
        <f t="shared" si="285"/>
        <v>6.9444444444444198E-3</v>
      </c>
      <c r="H2527" s="4">
        <v>2</v>
      </c>
      <c r="I2527" s="5">
        <v>2</v>
      </c>
      <c r="J2527" s="5">
        <v>15</v>
      </c>
      <c r="K2527" s="4">
        <v>15</v>
      </c>
      <c r="L2527" s="6" t="s">
        <v>66</v>
      </c>
      <c r="M2527" s="4" t="s">
        <v>67</v>
      </c>
      <c r="N2527" s="4">
        <v>1</v>
      </c>
      <c r="O2527" s="5">
        <f t="shared" si="286"/>
        <v>29.04</v>
      </c>
      <c r="P2527" s="5">
        <v>8.8000000000000007</v>
      </c>
      <c r="Q2527" s="5">
        <f t="shared" si="287"/>
        <v>33.33</v>
      </c>
      <c r="R2527" s="5">
        <v>10.1</v>
      </c>
      <c r="S2527" s="5">
        <f t="shared" si="288"/>
        <v>33.33</v>
      </c>
      <c r="T2527" s="5">
        <v>10.1</v>
      </c>
      <c r="U2527" s="8">
        <f t="shared" si="289"/>
        <v>31.184999999999995</v>
      </c>
      <c r="V2527" s="5">
        <f t="shared" si="290"/>
        <v>9.4499999999999993</v>
      </c>
      <c r="W2527" s="12">
        <v>27.84779</v>
      </c>
      <c r="X2527" s="12">
        <v>-115.16558999999999</v>
      </c>
      <c r="Y2527" s="4">
        <f t="shared" si="291"/>
        <v>59</v>
      </c>
      <c r="Z2527" s="4">
        <v>15</v>
      </c>
      <c r="AA2527" s="4">
        <v>7</v>
      </c>
      <c r="AB2527" s="4" t="s">
        <v>606</v>
      </c>
      <c r="AC2527" s="4">
        <v>1</v>
      </c>
      <c r="AD2527" s="4" t="s">
        <v>38</v>
      </c>
      <c r="AE2527" s="4">
        <v>230</v>
      </c>
      <c r="AF2527" s="4"/>
      <c r="AG2527" s="4"/>
    </row>
    <row r="2528" spans="1:33">
      <c r="A2528" s="4" t="s">
        <v>441</v>
      </c>
      <c r="B2528" s="4" t="s">
        <v>393</v>
      </c>
      <c r="C2528" s="28">
        <v>40026</v>
      </c>
      <c r="D2528" s="4">
        <v>2009</v>
      </c>
      <c r="E2528" s="33">
        <v>0.45833333333333331</v>
      </c>
      <c r="F2528" s="33">
        <v>0.46527777777777773</v>
      </c>
      <c r="G2528" s="33">
        <f t="shared" si="285"/>
        <v>6.9444444444444198E-3</v>
      </c>
      <c r="H2528" s="4">
        <v>2</v>
      </c>
      <c r="I2528" s="5">
        <v>2</v>
      </c>
      <c r="J2528" s="5">
        <v>15</v>
      </c>
      <c r="K2528" s="4">
        <v>15</v>
      </c>
      <c r="L2528" s="6" t="s">
        <v>66</v>
      </c>
      <c r="M2528" s="4" t="s">
        <v>67</v>
      </c>
      <c r="N2528" s="4">
        <v>1</v>
      </c>
      <c r="O2528" s="5">
        <f t="shared" si="286"/>
        <v>29.04</v>
      </c>
      <c r="P2528" s="5">
        <v>8.8000000000000007</v>
      </c>
      <c r="Q2528" s="5">
        <f t="shared" si="287"/>
        <v>33.33</v>
      </c>
      <c r="R2528" s="5">
        <v>10.1</v>
      </c>
      <c r="S2528" s="5">
        <f t="shared" si="288"/>
        <v>33.33</v>
      </c>
      <c r="T2528" s="5">
        <v>10.1</v>
      </c>
      <c r="U2528" s="8">
        <f t="shared" si="289"/>
        <v>31.184999999999995</v>
      </c>
      <c r="V2528" s="5">
        <f t="shared" si="290"/>
        <v>9.4499999999999993</v>
      </c>
      <c r="W2528" s="12">
        <v>27.84779</v>
      </c>
      <c r="X2528" s="12">
        <v>-115.16558999999999</v>
      </c>
      <c r="Y2528" s="4">
        <f t="shared" si="291"/>
        <v>59</v>
      </c>
      <c r="Z2528" s="4">
        <v>15</v>
      </c>
      <c r="AA2528" s="4">
        <v>7</v>
      </c>
      <c r="AB2528" s="4" t="s">
        <v>607</v>
      </c>
      <c r="AC2528" s="4">
        <v>3</v>
      </c>
      <c r="AD2528" s="4" t="s">
        <v>38</v>
      </c>
      <c r="AE2528" s="4">
        <v>230</v>
      </c>
      <c r="AF2528" s="4"/>
      <c r="AG2528" s="4"/>
    </row>
    <row r="2529" spans="1:33">
      <c r="A2529" s="4" t="s">
        <v>442</v>
      </c>
      <c r="B2529" s="4" t="s">
        <v>393</v>
      </c>
      <c r="C2529" s="28">
        <v>40026</v>
      </c>
      <c r="D2529" s="4">
        <v>2009</v>
      </c>
      <c r="E2529" s="33">
        <v>0.47291666666666665</v>
      </c>
      <c r="F2529" s="33">
        <v>0.47986111111111113</v>
      </c>
      <c r="G2529" s="33">
        <f t="shared" si="285"/>
        <v>6.9444444444444753E-3</v>
      </c>
      <c r="H2529" s="4">
        <v>2</v>
      </c>
      <c r="I2529" s="5">
        <v>2</v>
      </c>
      <c r="J2529" s="5">
        <v>16</v>
      </c>
      <c r="K2529" s="4">
        <v>16</v>
      </c>
      <c r="L2529" s="6" t="s">
        <v>66</v>
      </c>
      <c r="M2529" s="4" t="s">
        <v>67</v>
      </c>
      <c r="N2529" s="4">
        <v>1</v>
      </c>
      <c r="O2529" s="5">
        <f t="shared" si="286"/>
        <v>32.340000000000003</v>
      </c>
      <c r="P2529" s="5">
        <v>9.8000000000000007</v>
      </c>
      <c r="Q2529" s="5">
        <f t="shared" si="287"/>
        <v>30.029999999999998</v>
      </c>
      <c r="R2529" s="5">
        <v>9.1</v>
      </c>
      <c r="S2529" s="5">
        <f t="shared" si="288"/>
        <v>30.029999999999998</v>
      </c>
      <c r="T2529" s="5">
        <v>9.1</v>
      </c>
      <c r="U2529" s="8">
        <f t="shared" si="289"/>
        <v>31.184999999999995</v>
      </c>
      <c r="V2529" s="5">
        <f t="shared" si="290"/>
        <v>9.4499999999999993</v>
      </c>
      <c r="W2529" s="12">
        <v>27.84779</v>
      </c>
      <c r="X2529" s="12">
        <v>-115.16558999999999</v>
      </c>
      <c r="Y2529" s="4">
        <f t="shared" si="291"/>
        <v>59</v>
      </c>
      <c r="Z2529" s="4">
        <v>15</v>
      </c>
      <c r="AA2529" s="4">
        <v>7</v>
      </c>
      <c r="AB2529" s="4" t="s">
        <v>618</v>
      </c>
      <c r="AC2529" s="4">
        <v>4</v>
      </c>
      <c r="AD2529" s="4" t="s">
        <v>38</v>
      </c>
      <c r="AE2529" s="4">
        <v>240</v>
      </c>
      <c r="AF2529" s="4"/>
      <c r="AG2529" s="4"/>
    </row>
    <row r="2530" spans="1:33">
      <c r="A2530" s="4" t="s">
        <v>442</v>
      </c>
      <c r="B2530" s="4" t="s">
        <v>393</v>
      </c>
      <c r="C2530" s="28">
        <v>40026</v>
      </c>
      <c r="D2530" s="4">
        <v>2009</v>
      </c>
      <c r="E2530" s="33">
        <v>0.47291666666666665</v>
      </c>
      <c r="F2530" s="33">
        <v>0.47986111111111113</v>
      </c>
      <c r="G2530" s="33">
        <f t="shared" si="285"/>
        <v>6.9444444444444753E-3</v>
      </c>
      <c r="H2530" s="4">
        <v>2</v>
      </c>
      <c r="I2530" s="5">
        <v>2</v>
      </c>
      <c r="J2530" s="5">
        <v>16</v>
      </c>
      <c r="K2530" s="4">
        <v>16</v>
      </c>
      <c r="L2530" s="6" t="s">
        <v>66</v>
      </c>
      <c r="M2530" s="4" t="s">
        <v>67</v>
      </c>
      <c r="N2530" s="4">
        <v>1</v>
      </c>
      <c r="O2530" s="5">
        <f t="shared" si="286"/>
        <v>32.340000000000003</v>
      </c>
      <c r="P2530" s="5">
        <v>9.8000000000000007</v>
      </c>
      <c r="Q2530" s="5">
        <f t="shared" si="287"/>
        <v>30.029999999999998</v>
      </c>
      <c r="R2530" s="5">
        <v>9.1</v>
      </c>
      <c r="S2530" s="5">
        <f t="shared" si="288"/>
        <v>30.029999999999998</v>
      </c>
      <c r="T2530" s="5">
        <v>9.1</v>
      </c>
      <c r="U2530" s="8">
        <f t="shared" si="289"/>
        <v>31.184999999999995</v>
      </c>
      <c r="V2530" s="5">
        <f t="shared" si="290"/>
        <v>9.4499999999999993</v>
      </c>
      <c r="W2530" s="12">
        <v>27.84779</v>
      </c>
      <c r="X2530" s="12">
        <v>-115.16558999999999</v>
      </c>
      <c r="Y2530" s="4">
        <f t="shared" si="291"/>
        <v>59</v>
      </c>
      <c r="Z2530" s="4">
        <v>15</v>
      </c>
      <c r="AA2530" s="4">
        <v>7</v>
      </c>
      <c r="AB2530" s="9" t="s">
        <v>753</v>
      </c>
      <c r="AC2530" s="4">
        <v>32</v>
      </c>
      <c r="AD2530" s="4" t="s">
        <v>38</v>
      </c>
      <c r="AE2530" s="4">
        <v>240</v>
      </c>
      <c r="AF2530" s="4"/>
      <c r="AG2530" s="4"/>
    </row>
    <row r="2531" spans="1:33">
      <c r="A2531" s="4" t="s">
        <v>442</v>
      </c>
      <c r="B2531" s="4" t="s">
        <v>393</v>
      </c>
      <c r="C2531" s="28">
        <v>40026</v>
      </c>
      <c r="D2531" s="4">
        <v>2009</v>
      </c>
      <c r="E2531" s="33">
        <v>0.47291666666666665</v>
      </c>
      <c r="F2531" s="33">
        <v>0.47986111111111113</v>
      </c>
      <c r="G2531" s="33">
        <f t="shared" si="285"/>
        <v>6.9444444444444753E-3</v>
      </c>
      <c r="H2531" s="4">
        <v>2</v>
      </c>
      <c r="I2531" s="5">
        <v>2</v>
      </c>
      <c r="J2531" s="5">
        <v>16</v>
      </c>
      <c r="K2531" s="4">
        <v>16</v>
      </c>
      <c r="L2531" s="6" t="s">
        <v>66</v>
      </c>
      <c r="M2531" s="4" t="s">
        <v>67</v>
      </c>
      <c r="N2531" s="4">
        <v>1</v>
      </c>
      <c r="O2531" s="5">
        <f t="shared" si="286"/>
        <v>32.340000000000003</v>
      </c>
      <c r="P2531" s="5">
        <v>9.8000000000000007</v>
      </c>
      <c r="Q2531" s="5">
        <f t="shared" si="287"/>
        <v>30.029999999999998</v>
      </c>
      <c r="R2531" s="5">
        <v>9.1</v>
      </c>
      <c r="S2531" s="5">
        <f t="shared" si="288"/>
        <v>30.029999999999998</v>
      </c>
      <c r="T2531" s="5">
        <v>9.1</v>
      </c>
      <c r="U2531" s="8">
        <f t="shared" si="289"/>
        <v>31.184999999999995</v>
      </c>
      <c r="V2531" s="5">
        <f t="shared" si="290"/>
        <v>9.4499999999999993</v>
      </c>
      <c r="W2531" s="12">
        <v>27.84779</v>
      </c>
      <c r="X2531" s="12">
        <v>-115.16558999999999</v>
      </c>
      <c r="Y2531" s="4">
        <f t="shared" si="291"/>
        <v>59</v>
      </c>
      <c r="Z2531" s="4">
        <v>15</v>
      </c>
      <c r="AA2531" s="4">
        <v>7</v>
      </c>
      <c r="AB2531" s="4" t="s">
        <v>613</v>
      </c>
      <c r="AC2531" s="4">
        <v>44</v>
      </c>
      <c r="AD2531" s="4" t="s">
        <v>38</v>
      </c>
      <c r="AE2531" s="4">
        <v>240</v>
      </c>
      <c r="AF2531" s="4"/>
      <c r="AG2531" s="4"/>
    </row>
    <row r="2532" spans="1:33">
      <c r="A2532" s="4" t="s">
        <v>442</v>
      </c>
      <c r="B2532" s="4" t="s">
        <v>393</v>
      </c>
      <c r="C2532" s="28">
        <v>40026</v>
      </c>
      <c r="D2532" s="4">
        <v>2009</v>
      </c>
      <c r="E2532" s="33">
        <v>0.47291666666666665</v>
      </c>
      <c r="F2532" s="33">
        <v>0.47986111111111113</v>
      </c>
      <c r="G2532" s="33">
        <f t="shared" si="285"/>
        <v>6.9444444444444753E-3</v>
      </c>
      <c r="H2532" s="4">
        <v>2</v>
      </c>
      <c r="I2532" s="5">
        <v>2</v>
      </c>
      <c r="J2532" s="5">
        <v>16</v>
      </c>
      <c r="K2532" s="4">
        <v>16</v>
      </c>
      <c r="L2532" s="6" t="s">
        <v>66</v>
      </c>
      <c r="M2532" s="4" t="s">
        <v>67</v>
      </c>
      <c r="N2532" s="4">
        <v>1</v>
      </c>
      <c r="O2532" s="5">
        <f t="shared" si="286"/>
        <v>32.340000000000003</v>
      </c>
      <c r="P2532" s="5">
        <v>9.8000000000000007</v>
      </c>
      <c r="Q2532" s="5">
        <f t="shared" si="287"/>
        <v>30.029999999999998</v>
      </c>
      <c r="R2532" s="5">
        <v>9.1</v>
      </c>
      <c r="S2532" s="5">
        <f t="shared" si="288"/>
        <v>30.029999999999998</v>
      </c>
      <c r="T2532" s="5">
        <v>9.1</v>
      </c>
      <c r="U2532" s="8">
        <f t="shared" si="289"/>
        <v>31.184999999999995</v>
      </c>
      <c r="V2532" s="5">
        <f t="shared" si="290"/>
        <v>9.4499999999999993</v>
      </c>
      <c r="W2532" s="12">
        <v>27.84779</v>
      </c>
      <c r="X2532" s="12">
        <v>-115.16558999999999</v>
      </c>
      <c r="Y2532" s="4">
        <f t="shared" si="291"/>
        <v>59</v>
      </c>
      <c r="Z2532" s="4">
        <v>15</v>
      </c>
      <c r="AA2532" s="4">
        <v>7</v>
      </c>
      <c r="AB2532" s="4" t="s">
        <v>609</v>
      </c>
      <c r="AC2532" s="4">
        <v>1</v>
      </c>
      <c r="AD2532" s="4" t="s">
        <v>38</v>
      </c>
      <c r="AE2532" s="4">
        <v>240</v>
      </c>
      <c r="AF2532" s="4"/>
      <c r="AG2532" s="4"/>
    </row>
    <row r="2533" spans="1:33">
      <c r="A2533" s="4" t="s">
        <v>442</v>
      </c>
      <c r="B2533" s="4" t="s">
        <v>393</v>
      </c>
      <c r="C2533" s="28">
        <v>40026</v>
      </c>
      <c r="D2533" s="4">
        <v>2009</v>
      </c>
      <c r="E2533" s="33">
        <v>0.47291666666666665</v>
      </c>
      <c r="F2533" s="33">
        <v>0.47986111111111113</v>
      </c>
      <c r="G2533" s="33">
        <f t="shared" si="285"/>
        <v>6.9444444444444753E-3</v>
      </c>
      <c r="H2533" s="4">
        <v>2</v>
      </c>
      <c r="I2533" s="5">
        <v>2</v>
      </c>
      <c r="J2533" s="5">
        <v>16</v>
      </c>
      <c r="K2533" s="4">
        <v>16</v>
      </c>
      <c r="L2533" s="6" t="s">
        <v>66</v>
      </c>
      <c r="M2533" s="4" t="s">
        <v>67</v>
      </c>
      <c r="N2533" s="4">
        <v>1</v>
      </c>
      <c r="O2533" s="5">
        <f t="shared" si="286"/>
        <v>32.340000000000003</v>
      </c>
      <c r="P2533" s="5">
        <v>9.8000000000000007</v>
      </c>
      <c r="Q2533" s="5">
        <f t="shared" si="287"/>
        <v>30.029999999999998</v>
      </c>
      <c r="R2533" s="5">
        <v>9.1</v>
      </c>
      <c r="S2533" s="5">
        <f t="shared" si="288"/>
        <v>30.029999999999998</v>
      </c>
      <c r="T2533" s="5">
        <v>9.1</v>
      </c>
      <c r="U2533" s="8">
        <f t="shared" si="289"/>
        <v>31.184999999999995</v>
      </c>
      <c r="V2533" s="5">
        <f t="shared" si="290"/>
        <v>9.4499999999999993</v>
      </c>
      <c r="W2533" s="12">
        <v>27.84779</v>
      </c>
      <c r="X2533" s="12">
        <v>-115.16558999999999</v>
      </c>
      <c r="Y2533" s="4">
        <f t="shared" si="291"/>
        <v>59</v>
      </c>
      <c r="Z2533" s="4">
        <v>15</v>
      </c>
      <c r="AA2533" s="4">
        <v>7</v>
      </c>
      <c r="AB2533" s="4" t="s">
        <v>610</v>
      </c>
      <c r="AC2533" s="4">
        <v>2</v>
      </c>
      <c r="AD2533" s="4" t="s">
        <v>38</v>
      </c>
      <c r="AE2533" s="4">
        <v>240</v>
      </c>
      <c r="AF2533" s="4"/>
      <c r="AG2533" s="4"/>
    </row>
    <row r="2534" spans="1:33">
      <c r="A2534" s="4" t="s">
        <v>442</v>
      </c>
      <c r="B2534" s="4" t="s">
        <v>393</v>
      </c>
      <c r="C2534" s="28">
        <v>40026</v>
      </c>
      <c r="D2534" s="4">
        <v>2009</v>
      </c>
      <c r="E2534" s="33">
        <v>0.47291666666666665</v>
      </c>
      <c r="F2534" s="33">
        <v>0.47986111111111113</v>
      </c>
      <c r="G2534" s="33">
        <f t="shared" si="285"/>
        <v>6.9444444444444753E-3</v>
      </c>
      <c r="H2534" s="4">
        <v>2</v>
      </c>
      <c r="I2534" s="5">
        <v>2</v>
      </c>
      <c r="J2534" s="5">
        <v>16</v>
      </c>
      <c r="K2534" s="4">
        <v>16</v>
      </c>
      <c r="L2534" s="6" t="s">
        <v>66</v>
      </c>
      <c r="M2534" s="4" t="s">
        <v>67</v>
      </c>
      <c r="N2534" s="4">
        <v>1</v>
      </c>
      <c r="O2534" s="5">
        <f t="shared" si="286"/>
        <v>32.340000000000003</v>
      </c>
      <c r="P2534" s="5">
        <v>9.8000000000000007</v>
      </c>
      <c r="Q2534" s="5">
        <f t="shared" si="287"/>
        <v>30.029999999999998</v>
      </c>
      <c r="R2534" s="5">
        <v>9.1</v>
      </c>
      <c r="S2534" s="5">
        <f t="shared" si="288"/>
        <v>30.029999999999998</v>
      </c>
      <c r="T2534" s="5">
        <v>9.1</v>
      </c>
      <c r="U2534" s="8">
        <f t="shared" si="289"/>
        <v>31.184999999999995</v>
      </c>
      <c r="V2534" s="5">
        <f t="shared" si="290"/>
        <v>9.4499999999999993</v>
      </c>
      <c r="W2534" s="12">
        <v>27.84779</v>
      </c>
      <c r="X2534" s="12">
        <v>-115.16558999999999</v>
      </c>
      <c r="Y2534" s="4">
        <f t="shared" si="291"/>
        <v>59</v>
      </c>
      <c r="Z2534" s="4">
        <v>15</v>
      </c>
      <c r="AA2534" s="4">
        <v>7</v>
      </c>
      <c r="AB2534" s="4" t="s">
        <v>606</v>
      </c>
      <c r="AC2534" s="4">
        <v>6</v>
      </c>
      <c r="AD2534" s="4" t="s">
        <v>38</v>
      </c>
      <c r="AE2534" s="4">
        <v>240</v>
      </c>
      <c r="AF2534" s="4"/>
      <c r="AG2534" s="4"/>
    </row>
    <row r="2535" spans="1:33">
      <c r="A2535" s="4" t="s">
        <v>442</v>
      </c>
      <c r="B2535" s="4" t="s">
        <v>393</v>
      </c>
      <c r="C2535" s="28">
        <v>40026</v>
      </c>
      <c r="D2535" s="4">
        <v>2009</v>
      </c>
      <c r="E2535" s="33">
        <v>0.47291666666666665</v>
      </c>
      <c r="F2535" s="33">
        <v>0.47986111111111113</v>
      </c>
      <c r="G2535" s="33">
        <f t="shared" si="285"/>
        <v>6.9444444444444753E-3</v>
      </c>
      <c r="H2535" s="4">
        <v>2</v>
      </c>
      <c r="I2535" s="5">
        <v>2</v>
      </c>
      <c r="J2535" s="5">
        <v>16</v>
      </c>
      <c r="K2535" s="4">
        <v>16</v>
      </c>
      <c r="L2535" s="6" t="s">
        <v>66</v>
      </c>
      <c r="M2535" s="4" t="s">
        <v>67</v>
      </c>
      <c r="N2535" s="4">
        <v>1</v>
      </c>
      <c r="O2535" s="5">
        <f t="shared" si="286"/>
        <v>32.340000000000003</v>
      </c>
      <c r="P2535" s="5">
        <v>9.8000000000000007</v>
      </c>
      <c r="Q2535" s="5">
        <f t="shared" si="287"/>
        <v>30.029999999999998</v>
      </c>
      <c r="R2535" s="5">
        <v>9.1</v>
      </c>
      <c r="S2535" s="5">
        <f t="shared" si="288"/>
        <v>30.029999999999998</v>
      </c>
      <c r="T2535" s="5">
        <v>9.1</v>
      </c>
      <c r="U2535" s="8">
        <f t="shared" si="289"/>
        <v>31.184999999999995</v>
      </c>
      <c r="V2535" s="5">
        <f t="shared" si="290"/>
        <v>9.4499999999999993</v>
      </c>
      <c r="W2535" s="12">
        <v>27.84779</v>
      </c>
      <c r="X2535" s="12">
        <v>-115.16558999999999</v>
      </c>
      <c r="Y2535" s="4">
        <f t="shared" si="291"/>
        <v>59</v>
      </c>
      <c r="Z2535" s="4">
        <v>15</v>
      </c>
      <c r="AA2535" s="4">
        <v>7</v>
      </c>
      <c r="AB2535" s="4" t="s">
        <v>607</v>
      </c>
      <c r="AC2535" s="4">
        <v>7</v>
      </c>
      <c r="AD2535" s="4" t="s">
        <v>38</v>
      </c>
      <c r="AE2535" s="4">
        <v>240</v>
      </c>
      <c r="AF2535" s="4"/>
      <c r="AG2535" s="4"/>
    </row>
    <row r="2536" spans="1:33">
      <c r="A2536" s="4" t="s">
        <v>443</v>
      </c>
      <c r="B2536" s="4" t="s">
        <v>34</v>
      </c>
      <c r="C2536" s="28">
        <v>40028</v>
      </c>
      <c r="D2536" s="4">
        <v>2009</v>
      </c>
      <c r="E2536" s="33">
        <v>0.47569444444444442</v>
      </c>
      <c r="F2536" s="33">
        <v>0.48333333333333334</v>
      </c>
      <c r="G2536" s="33">
        <f t="shared" si="285"/>
        <v>7.6388888888889173E-3</v>
      </c>
      <c r="H2536" s="4">
        <v>2</v>
      </c>
      <c r="I2536" s="5">
        <v>2</v>
      </c>
      <c r="J2536" s="5">
        <v>17</v>
      </c>
      <c r="K2536" s="4">
        <v>17</v>
      </c>
      <c r="L2536" s="6" t="s">
        <v>66</v>
      </c>
      <c r="M2536" s="4" t="s">
        <v>67</v>
      </c>
      <c r="N2536" s="4">
        <v>1</v>
      </c>
      <c r="O2536" s="5">
        <f t="shared" si="286"/>
        <v>17.489999999999998</v>
      </c>
      <c r="P2536" s="5">
        <v>5.3</v>
      </c>
      <c r="Q2536" s="5">
        <f t="shared" si="287"/>
        <v>21.779999999999998</v>
      </c>
      <c r="R2536" s="5">
        <v>6.6</v>
      </c>
      <c r="S2536" s="5">
        <f t="shared" si="288"/>
        <v>21.779999999999998</v>
      </c>
      <c r="T2536" s="5">
        <v>6.6</v>
      </c>
      <c r="U2536" s="8">
        <f t="shared" si="289"/>
        <v>19.634999999999998</v>
      </c>
      <c r="V2536" s="5">
        <f t="shared" si="290"/>
        <v>5.9499999999999993</v>
      </c>
      <c r="W2536" s="12">
        <v>27.850200000000001</v>
      </c>
      <c r="X2536" s="12">
        <v>-115.17031</v>
      </c>
      <c r="Y2536" s="4">
        <f t="shared" si="291"/>
        <v>53.6</v>
      </c>
      <c r="Z2536" s="4">
        <v>12</v>
      </c>
      <c r="AA2536" s="4">
        <v>8</v>
      </c>
      <c r="AB2536" s="4" t="s">
        <v>604</v>
      </c>
      <c r="AC2536" s="4">
        <v>3</v>
      </c>
      <c r="AD2536" s="4" t="s">
        <v>38</v>
      </c>
      <c r="AE2536" s="9" t="s">
        <v>37</v>
      </c>
      <c r="AF2536" s="4"/>
      <c r="AG2536" s="4" t="s">
        <v>336</v>
      </c>
    </row>
    <row r="2537" spans="1:33">
      <c r="A2537" s="4" t="s">
        <v>443</v>
      </c>
      <c r="B2537" s="4" t="s">
        <v>34</v>
      </c>
      <c r="C2537" s="28">
        <v>40028</v>
      </c>
      <c r="D2537" s="4">
        <v>2009</v>
      </c>
      <c r="E2537" s="33">
        <v>0.47569444444444442</v>
      </c>
      <c r="F2537" s="33">
        <v>0.48333333333333334</v>
      </c>
      <c r="G2537" s="33">
        <f t="shared" si="285"/>
        <v>7.6388888888889173E-3</v>
      </c>
      <c r="H2537" s="4">
        <v>2</v>
      </c>
      <c r="I2537" s="5">
        <v>2</v>
      </c>
      <c r="J2537" s="5">
        <v>17</v>
      </c>
      <c r="K2537" s="4">
        <v>17</v>
      </c>
      <c r="L2537" s="6" t="s">
        <v>66</v>
      </c>
      <c r="M2537" s="4" t="s">
        <v>67</v>
      </c>
      <c r="N2537" s="4">
        <v>1</v>
      </c>
      <c r="O2537" s="5">
        <f t="shared" si="286"/>
        <v>17.489999999999998</v>
      </c>
      <c r="P2537" s="5">
        <v>5.3</v>
      </c>
      <c r="Q2537" s="5">
        <f t="shared" si="287"/>
        <v>21.779999999999998</v>
      </c>
      <c r="R2537" s="5">
        <v>6.6</v>
      </c>
      <c r="S2537" s="5">
        <f t="shared" si="288"/>
        <v>21.779999999999998</v>
      </c>
      <c r="T2537" s="5">
        <v>6.6</v>
      </c>
      <c r="U2537" s="8">
        <f t="shared" si="289"/>
        <v>19.634999999999998</v>
      </c>
      <c r="V2537" s="5">
        <f t="shared" si="290"/>
        <v>5.9499999999999993</v>
      </c>
      <c r="W2537" s="12">
        <v>27.850200000000001</v>
      </c>
      <c r="X2537" s="12">
        <v>-115.17031</v>
      </c>
      <c r="Y2537" s="4">
        <f t="shared" si="291"/>
        <v>53.6</v>
      </c>
      <c r="Z2537" s="4">
        <v>12</v>
      </c>
      <c r="AA2537" s="4">
        <v>8</v>
      </c>
      <c r="AB2537" s="4" t="s">
        <v>605</v>
      </c>
      <c r="AC2537" s="4">
        <v>6</v>
      </c>
      <c r="AD2537" s="4" t="s">
        <v>38</v>
      </c>
      <c r="AE2537" s="9" t="s">
        <v>37</v>
      </c>
      <c r="AF2537" s="4"/>
      <c r="AG2537" s="4" t="s">
        <v>336</v>
      </c>
    </row>
    <row r="2538" spans="1:33">
      <c r="A2538" s="4" t="s">
        <v>443</v>
      </c>
      <c r="B2538" s="4" t="s">
        <v>34</v>
      </c>
      <c r="C2538" s="28">
        <v>40028</v>
      </c>
      <c r="D2538" s="4">
        <v>2009</v>
      </c>
      <c r="E2538" s="33">
        <v>0.47569444444444442</v>
      </c>
      <c r="F2538" s="33">
        <v>0.48333333333333334</v>
      </c>
      <c r="G2538" s="33">
        <f t="shared" si="285"/>
        <v>7.6388888888889173E-3</v>
      </c>
      <c r="H2538" s="4">
        <v>2</v>
      </c>
      <c r="I2538" s="5">
        <v>2</v>
      </c>
      <c r="J2538" s="5">
        <v>17</v>
      </c>
      <c r="K2538" s="4">
        <v>17</v>
      </c>
      <c r="L2538" s="6" t="s">
        <v>66</v>
      </c>
      <c r="M2538" s="4" t="s">
        <v>67</v>
      </c>
      <c r="N2538" s="4">
        <v>1</v>
      </c>
      <c r="O2538" s="5">
        <f t="shared" si="286"/>
        <v>17.489999999999998</v>
      </c>
      <c r="P2538" s="5">
        <v>5.3</v>
      </c>
      <c r="Q2538" s="5">
        <f t="shared" si="287"/>
        <v>21.779999999999998</v>
      </c>
      <c r="R2538" s="5">
        <v>6.6</v>
      </c>
      <c r="S2538" s="5">
        <f t="shared" si="288"/>
        <v>21.779999999999998</v>
      </c>
      <c r="T2538" s="5">
        <v>6.6</v>
      </c>
      <c r="U2538" s="8">
        <f t="shared" si="289"/>
        <v>19.634999999999998</v>
      </c>
      <c r="V2538" s="5">
        <f t="shared" si="290"/>
        <v>5.9499999999999993</v>
      </c>
      <c r="W2538" s="12">
        <v>27.850200000000001</v>
      </c>
      <c r="X2538" s="12">
        <v>-115.17031</v>
      </c>
      <c r="Y2538" s="4">
        <f t="shared" si="291"/>
        <v>53.6</v>
      </c>
      <c r="Z2538" s="4">
        <v>12</v>
      </c>
      <c r="AA2538" s="4">
        <v>8</v>
      </c>
      <c r="AB2538" s="4" t="s">
        <v>613</v>
      </c>
      <c r="AC2538" s="4">
        <v>166</v>
      </c>
      <c r="AD2538" s="4">
        <v>9</v>
      </c>
      <c r="AE2538" s="9" t="s">
        <v>37</v>
      </c>
      <c r="AF2538" s="4">
        <v>50</v>
      </c>
      <c r="AG2538" s="4"/>
    </row>
    <row r="2539" spans="1:33">
      <c r="A2539" s="4" t="s">
        <v>443</v>
      </c>
      <c r="B2539" s="4" t="s">
        <v>34</v>
      </c>
      <c r="C2539" s="28">
        <v>40028</v>
      </c>
      <c r="D2539" s="4">
        <v>2009</v>
      </c>
      <c r="E2539" s="33">
        <v>0.47569444444444442</v>
      </c>
      <c r="F2539" s="33">
        <v>0.48333333333333334</v>
      </c>
      <c r="G2539" s="33">
        <f t="shared" si="285"/>
        <v>7.6388888888889173E-3</v>
      </c>
      <c r="H2539" s="4">
        <v>2</v>
      </c>
      <c r="I2539" s="5">
        <v>2</v>
      </c>
      <c r="J2539" s="5">
        <v>17</v>
      </c>
      <c r="K2539" s="4">
        <v>17</v>
      </c>
      <c r="L2539" s="6" t="s">
        <v>66</v>
      </c>
      <c r="M2539" s="4" t="s">
        <v>67</v>
      </c>
      <c r="N2539" s="4">
        <v>1</v>
      </c>
      <c r="O2539" s="5">
        <f t="shared" si="286"/>
        <v>17.489999999999998</v>
      </c>
      <c r="P2539" s="5">
        <v>5.3</v>
      </c>
      <c r="Q2539" s="5">
        <f t="shared" si="287"/>
        <v>21.779999999999998</v>
      </c>
      <c r="R2539" s="5">
        <v>6.6</v>
      </c>
      <c r="S2539" s="5">
        <f t="shared" si="288"/>
        <v>21.779999999999998</v>
      </c>
      <c r="T2539" s="5">
        <v>6.6</v>
      </c>
      <c r="U2539" s="8">
        <f t="shared" si="289"/>
        <v>19.634999999999998</v>
      </c>
      <c r="V2539" s="5">
        <f t="shared" si="290"/>
        <v>5.9499999999999993</v>
      </c>
      <c r="W2539" s="12">
        <v>27.850200000000001</v>
      </c>
      <c r="X2539" s="12">
        <v>-115.17031</v>
      </c>
      <c r="Y2539" s="4">
        <f t="shared" si="291"/>
        <v>53.6</v>
      </c>
      <c r="Z2539" s="4">
        <v>12</v>
      </c>
      <c r="AA2539" s="4">
        <v>8</v>
      </c>
      <c r="AB2539" s="4" t="s">
        <v>609</v>
      </c>
      <c r="AC2539" s="4">
        <v>1</v>
      </c>
      <c r="AD2539" s="4" t="s">
        <v>38</v>
      </c>
      <c r="AE2539" s="9" t="s">
        <v>37</v>
      </c>
      <c r="AF2539" s="4"/>
      <c r="AG2539" s="4"/>
    </row>
    <row r="2540" spans="1:33">
      <c r="A2540" s="4" t="s">
        <v>443</v>
      </c>
      <c r="B2540" s="4" t="s">
        <v>34</v>
      </c>
      <c r="C2540" s="28">
        <v>40028</v>
      </c>
      <c r="D2540" s="4">
        <v>2009</v>
      </c>
      <c r="E2540" s="33">
        <v>0.47569444444444442</v>
      </c>
      <c r="F2540" s="33">
        <v>0.48333333333333334</v>
      </c>
      <c r="G2540" s="33">
        <f t="shared" si="285"/>
        <v>7.6388888888889173E-3</v>
      </c>
      <c r="H2540" s="4">
        <v>2</v>
      </c>
      <c r="I2540" s="5">
        <v>2</v>
      </c>
      <c r="J2540" s="5">
        <v>17</v>
      </c>
      <c r="K2540" s="4">
        <v>17</v>
      </c>
      <c r="L2540" s="6" t="s">
        <v>66</v>
      </c>
      <c r="M2540" s="4" t="s">
        <v>67</v>
      </c>
      <c r="N2540" s="4">
        <v>1</v>
      </c>
      <c r="O2540" s="5">
        <f t="shared" si="286"/>
        <v>17.489999999999998</v>
      </c>
      <c r="P2540" s="5">
        <v>5.3</v>
      </c>
      <c r="Q2540" s="5">
        <f t="shared" si="287"/>
        <v>21.779999999999998</v>
      </c>
      <c r="R2540" s="5">
        <v>6.6</v>
      </c>
      <c r="S2540" s="5">
        <f t="shared" si="288"/>
        <v>21.779999999999998</v>
      </c>
      <c r="T2540" s="5">
        <v>6.6</v>
      </c>
      <c r="U2540" s="8">
        <f t="shared" si="289"/>
        <v>19.634999999999998</v>
      </c>
      <c r="V2540" s="5">
        <f t="shared" si="290"/>
        <v>5.9499999999999993</v>
      </c>
      <c r="W2540" s="12">
        <v>27.850200000000001</v>
      </c>
      <c r="X2540" s="12">
        <v>-115.17031</v>
      </c>
      <c r="Y2540" s="4">
        <f t="shared" si="291"/>
        <v>53.6</v>
      </c>
      <c r="Z2540" s="4">
        <v>12</v>
      </c>
      <c r="AA2540" s="4">
        <v>8</v>
      </c>
      <c r="AB2540" s="4" t="s">
        <v>606</v>
      </c>
      <c r="AC2540" s="4">
        <v>40</v>
      </c>
      <c r="AD2540" s="4" t="s">
        <v>38</v>
      </c>
      <c r="AE2540" s="9" t="s">
        <v>37</v>
      </c>
      <c r="AF2540" s="4"/>
      <c r="AG2540" s="4"/>
    </row>
    <row r="2541" spans="1:33">
      <c r="A2541" s="4" t="s">
        <v>443</v>
      </c>
      <c r="B2541" s="4" t="s">
        <v>34</v>
      </c>
      <c r="C2541" s="28">
        <v>40028</v>
      </c>
      <c r="D2541" s="4">
        <v>2009</v>
      </c>
      <c r="E2541" s="33">
        <v>0.47569444444444442</v>
      </c>
      <c r="F2541" s="33">
        <v>0.48333333333333334</v>
      </c>
      <c r="G2541" s="33">
        <f t="shared" si="285"/>
        <v>7.6388888888889173E-3</v>
      </c>
      <c r="H2541" s="4">
        <v>2</v>
      </c>
      <c r="I2541" s="5">
        <v>2</v>
      </c>
      <c r="J2541" s="5">
        <v>17</v>
      </c>
      <c r="K2541" s="4">
        <v>17</v>
      </c>
      <c r="L2541" s="6" t="s">
        <v>66</v>
      </c>
      <c r="M2541" s="4" t="s">
        <v>67</v>
      </c>
      <c r="N2541" s="4">
        <v>1</v>
      </c>
      <c r="O2541" s="5">
        <f t="shared" si="286"/>
        <v>17.489999999999998</v>
      </c>
      <c r="P2541" s="5">
        <v>5.3</v>
      </c>
      <c r="Q2541" s="5">
        <f t="shared" si="287"/>
        <v>21.779999999999998</v>
      </c>
      <c r="R2541" s="5">
        <v>6.6</v>
      </c>
      <c r="S2541" s="5">
        <f t="shared" si="288"/>
        <v>21.779999999999998</v>
      </c>
      <c r="T2541" s="5">
        <v>6.6</v>
      </c>
      <c r="U2541" s="8">
        <f t="shared" si="289"/>
        <v>19.634999999999998</v>
      </c>
      <c r="V2541" s="5">
        <f t="shared" si="290"/>
        <v>5.9499999999999993</v>
      </c>
      <c r="W2541" s="12">
        <v>27.850200000000001</v>
      </c>
      <c r="X2541" s="12">
        <v>-115.17031</v>
      </c>
      <c r="Y2541" s="4">
        <f t="shared" si="291"/>
        <v>53.6</v>
      </c>
      <c r="Z2541" s="4">
        <v>12</v>
      </c>
      <c r="AA2541" s="4">
        <v>8</v>
      </c>
      <c r="AB2541" s="4" t="s">
        <v>607</v>
      </c>
      <c r="AC2541" s="4">
        <v>4</v>
      </c>
      <c r="AD2541" s="4" t="s">
        <v>38</v>
      </c>
      <c r="AE2541" s="9" t="s">
        <v>37</v>
      </c>
      <c r="AF2541" s="4"/>
      <c r="AG2541" s="4"/>
    </row>
    <row r="2542" spans="1:33">
      <c r="A2542" s="4" t="s">
        <v>444</v>
      </c>
      <c r="B2542" s="4" t="s">
        <v>223</v>
      </c>
      <c r="C2542" s="28">
        <v>40028</v>
      </c>
      <c r="D2542" s="4">
        <v>2009</v>
      </c>
      <c r="E2542" s="33">
        <v>0.4777777777777778</v>
      </c>
      <c r="F2542" s="33">
        <v>0.4826388888888889</v>
      </c>
      <c r="G2542" s="33">
        <f t="shared" si="285"/>
        <v>4.8611111111110938E-3</v>
      </c>
      <c r="H2542" s="4">
        <v>2</v>
      </c>
      <c r="I2542" s="5">
        <v>2</v>
      </c>
      <c r="J2542" s="5">
        <v>18</v>
      </c>
      <c r="K2542" s="4">
        <v>18</v>
      </c>
      <c r="L2542" s="6" t="s">
        <v>66</v>
      </c>
      <c r="M2542" s="4" t="s">
        <v>67</v>
      </c>
      <c r="N2542" s="4">
        <v>1</v>
      </c>
      <c r="O2542" s="5">
        <f t="shared" si="286"/>
        <v>28.049999999999997</v>
      </c>
      <c r="P2542" s="5">
        <v>8.5</v>
      </c>
      <c r="Q2542" s="5">
        <f t="shared" si="287"/>
        <v>34.32</v>
      </c>
      <c r="R2542" s="5">
        <v>10.4</v>
      </c>
      <c r="S2542" s="5">
        <f t="shared" si="288"/>
        <v>34.32</v>
      </c>
      <c r="T2542" s="5">
        <v>10.4</v>
      </c>
      <c r="U2542" s="8">
        <f t="shared" si="289"/>
        <v>31.184999999999995</v>
      </c>
      <c r="V2542" s="5">
        <f t="shared" si="290"/>
        <v>9.4499999999999993</v>
      </c>
      <c r="W2542" s="12">
        <v>27.850200000000001</v>
      </c>
      <c r="X2542" s="12">
        <v>-115.17031</v>
      </c>
      <c r="Y2542" s="4">
        <f t="shared" si="291"/>
        <v>53.6</v>
      </c>
      <c r="Z2542" s="4">
        <v>12</v>
      </c>
      <c r="AA2542" s="4">
        <v>10</v>
      </c>
      <c r="AB2542" s="4" t="s">
        <v>604</v>
      </c>
      <c r="AC2542" s="4">
        <v>5</v>
      </c>
      <c r="AD2542" s="4" t="s">
        <v>38</v>
      </c>
      <c r="AE2542" s="4">
        <v>370</v>
      </c>
      <c r="AF2542" s="4"/>
      <c r="AG2542" s="4" t="s">
        <v>336</v>
      </c>
    </row>
    <row r="2543" spans="1:33">
      <c r="A2543" s="4" t="s">
        <v>444</v>
      </c>
      <c r="B2543" s="4" t="s">
        <v>223</v>
      </c>
      <c r="C2543" s="28">
        <v>40028</v>
      </c>
      <c r="D2543" s="4">
        <v>2009</v>
      </c>
      <c r="E2543" s="33">
        <v>0.4777777777777778</v>
      </c>
      <c r="F2543" s="33">
        <v>0.4826388888888889</v>
      </c>
      <c r="G2543" s="33">
        <f t="shared" si="285"/>
        <v>4.8611111111110938E-3</v>
      </c>
      <c r="H2543" s="4">
        <v>2</v>
      </c>
      <c r="I2543" s="5">
        <v>2</v>
      </c>
      <c r="J2543" s="5">
        <v>18</v>
      </c>
      <c r="K2543" s="4">
        <v>18</v>
      </c>
      <c r="L2543" s="6" t="s">
        <v>66</v>
      </c>
      <c r="M2543" s="4" t="s">
        <v>67</v>
      </c>
      <c r="N2543" s="4">
        <v>1</v>
      </c>
      <c r="O2543" s="5">
        <f t="shared" si="286"/>
        <v>28.049999999999997</v>
      </c>
      <c r="P2543" s="5">
        <v>8.5</v>
      </c>
      <c r="Q2543" s="5">
        <f t="shared" si="287"/>
        <v>34.32</v>
      </c>
      <c r="R2543" s="5">
        <v>10.4</v>
      </c>
      <c r="S2543" s="5">
        <f t="shared" si="288"/>
        <v>34.32</v>
      </c>
      <c r="T2543" s="5">
        <v>10.4</v>
      </c>
      <c r="U2543" s="8">
        <f t="shared" si="289"/>
        <v>31.184999999999995</v>
      </c>
      <c r="V2543" s="5">
        <f t="shared" si="290"/>
        <v>9.4499999999999993</v>
      </c>
      <c r="W2543" s="12">
        <v>27.850200000000001</v>
      </c>
      <c r="X2543" s="12">
        <v>-115.17031</v>
      </c>
      <c r="Y2543" s="4">
        <f t="shared" si="291"/>
        <v>53.6</v>
      </c>
      <c r="Z2543" s="4">
        <v>12</v>
      </c>
      <c r="AA2543" s="4">
        <v>10</v>
      </c>
      <c r="AB2543" s="4" t="s">
        <v>605</v>
      </c>
      <c r="AC2543" s="4">
        <v>4</v>
      </c>
      <c r="AD2543" s="4" t="s">
        <v>38</v>
      </c>
      <c r="AE2543" s="4">
        <v>270</v>
      </c>
      <c r="AF2543" s="4"/>
      <c r="AG2543" s="4" t="s">
        <v>336</v>
      </c>
    </row>
    <row r="2544" spans="1:33">
      <c r="A2544" s="4" t="s">
        <v>444</v>
      </c>
      <c r="B2544" s="4" t="s">
        <v>223</v>
      </c>
      <c r="C2544" s="28">
        <v>40028</v>
      </c>
      <c r="D2544" s="4">
        <v>2009</v>
      </c>
      <c r="E2544" s="33">
        <v>0.4777777777777778</v>
      </c>
      <c r="F2544" s="33">
        <v>0.4826388888888889</v>
      </c>
      <c r="G2544" s="33">
        <f t="shared" si="285"/>
        <v>4.8611111111110938E-3</v>
      </c>
      <c r="H2544" s="4">
        <v>2</v>
      </c>
      <c r="I2544" s="5">
        <v>2</v>
      </c>
      <c r="J2544" s="5">
        <v>18</v>
      </c>
      <c r="K2544" s="4">
        <v>18</v>
      </c>
      <c r="L2544" s="6" t="s">
        <v>66</v>
      </c>
      <c r="M2544" s="4" t="s">
        <v>67</v>
      </c>
      <c r="N2544" s="4">
        <v>1</v>
      </c>
      <c r="O2544" s="5">
        <f t="shared" si="286"/>
        <v>28.049999999999997</v>
      </c>
      <c r="P2544" s="5">
        <v>8.5</v>
      </c>
      <c r="Q2544" s="5">
        <f t="shared" si="287"/>
        <v>34.32</v>
      </c>
      <c r="R2544" s="5">
        <v>10.4</v>
      </c>
      <c r="S2544" s="5">
        <f t="shared" si="288"/>
        <v>34.32</v>
      </c>
      <c r="T2544" s="5">
        <v>10.4</v>
      </c>
      <c r="U2544" s="8">
        <f t="shared" si="289"/>
        <v>31.184999999999995</v>
      </c>
      <c r="V2544" s="5">
        <f t="shared" si="290"/>
        <v>9.4499999999999993</v>
      </c>
      <c r="W2544" s="12">
        <v>27.850200000000001</v>
      </c>
      <c r="X2544" s="12">
        <v>-115.17031</v>
      </c>
      <c r="Y2544" s="4">
        <f t="shared" ref="Y2544:Y2579" si="292">(Z2544*1.8)+32</f>
        <v>53.6</v>
      </c>
      <c r="Z2544" s="4">
        <v>12</v>
      </c>
      <c r="AA2544" s="4">
        <v>10</v>
      </c>
      <c r="AB2544" s="4" t="s">
        <v>620</v>
      </c>
      <c r="AC2544" s="4">
        <v>3</v>
      </c>
      <c r="AD2544" s="4" t="s">
        <v>38</v>
      </c>
      <c r="AE2544" s="4">
        <v>270</v>
      </c>
      <c r="AF2544" s="4"/>
      <c r="AG2544" s="4"/>
    </row>
    <row r="2545" spans="1:33">
      <c r="A2545" s="4" t="s">
        <v>444</v>
      </c>
      <c r="B2545" s="4" t="s">
        <v>223</v>
      </c>
      <c r="C2545" s="28">
        <v>40028</v>
      </c>
      <c r="D2545" s="4">
        <v>2009</v>
      </c>
      <c r="E2545" s="33">
        <v>0.4777777777777778</v>
      </c>
      <c r="F2545" s="33">
        <v>0.4826388888888889</v>
      </c>
      <c r="G2545" s="33">
        <f t="shared" si="285"/>
        <v>4.8611111111110938E-3</v>
      </c>
      <c r="H2545" s="4">
        <v>2</v>
      </c>
      <c r="I2545" s="5">
        <v>2</v>
      </c>
      <c r="J2545" s="5">
        <v>18</v>
      </c>
      <c r="K2545" s="4">
        <v>18</v>
      </c>
      <c r="L2545" s="6" t="s">
        <v>66</v>
      </c>
      <c r="M2545" s="4" t="s">
        <v>67</v>
      </c>
      <c r="N2545" s="4">
        <v>1</v>
      </c>
      <c r="O2545" s="5">
        <f t="shared" si="286"/>
        <v>28.049999999999997</v>
      </c>
      <c r="P2545" s="5">
        <v>8.5</v>
      </c>
      <c r="Q2545" s="5">
        <f t="shared" si="287"/>
        <v>34.32</v>
      </c>
      <c r="R2545" s="5">
        <v>10.4</v>
      </c>
      <c r="S2545" s="5">
        <f t="shared" si="288"/>
        <v>34.32</v>
      </c>
      <c r="T2545" s="5">
        <v>10.4</v>
      </c>
      <c r="U2545" s="8">
        <f t="shared" si="289"/>
        <v>31.184999999999995</v>
      </c>
      <c r="V2545" s="5">
        <f t="shared" si="290"/>
        <v>9.4499999999999993</v>
      </c>
      <c r="W2545" s="12">
        <v>27.850200000000001</v>
      </c>
      <c r="X2545" s="12">
        <v>-115.17031</v>
      </c>
      <c r="Y2545" s="4">
        <f t="shared" si="292"/>
        <v>53.6</v>
      </c>
      <c r="Z2545" s="4">
        <v>12</v>
      </c>
      <c r="AA2545" s="4">
        <v>10</v>
      </c>
      <c r="AB2545" s="4" t="s">
        <v>614</v>
      </c>
      <c r="AC2545" s="4">
        <v>1</v>
      </c>
      <c r="AD2545" s="4" t="s">
        <v>38</v>
      </c>
      <c r="AE2545" s="4">
        <v>270</v>
      </c>
      <c r="AF2545" s="4"/>
      <c r="AG2545" s="4"/>
    </row>
    <row r="2546" spans="1:33">
      <c r="A2546" s="4" t="s">
        <v>444</v>
      </c>
      <c r="B2546" s="4" t="s">
        <v>223</v>
      </c>
      <c r="C2546" s="28">
        <v>40028</v>
      </c>
      <c r="D2546" s="4">
        <v>2009</v>
      </c>
      <c r="E2546" s="33">
        <v>0.4777777777777778</v>
      </c>
      <c r="F2546" s="33">
        <v>0.4826388888888889</v>
      </c>
      <c r="G2546" s="33">
        <f t="shared" si="285"/>
        <v>4.8611111111110938E-3</v>
      </c>
      <c r="H2546" s="4">
        <v>2</v>
      </c>
      <c r="I2546" s="5">
        <v>2</v>
      </c>
      <c r="J2546" s="5">
        <v>18</v>
      </c>
      <c r="K2546" s="4">
        <v>18</v>
      </c>
      <c r="L2546" s="6" t="s">
        <v>66</v>
      </c>
      <c r="M2546" s="4" t="s">
        <v>67</v>
      </c>
      <c r="N2546" s="4">
        <v>1</v>
      </c>
      <c r="O2546" s="5">
        <f t="shared" si="286"/>
        <v>28.049999999999997</v>
      </c>
      <c r="P2546" s="5">
        <v>8.5</v>
      </c>
      <c r="Q2546" s="5">
        <f t="shared" si="287"/>
        <v>34.32</v>
      </c>
      <c r="R2546" s="5">
        <v>10.4</v>
      </c>
      <c r="S2546" s="5">
        <f t="shared" si="288"/>
        <v>34.32</v>
      </c>
      <c r="T2546" s="5">
        <v>10.4</v>
      </c>
      <c r="U2546" s="8">
        <f t="shared" si="289"/>
        <v>31.184999999999995</v>
      </c>
      <c r="V2546" s="5">
        <f t="shared" si="290"/>
        <v>9.4499999999999993</v>
      </c>
      <c r="W2546" s="12">
        <v>27.850200000000001</v>
      </c>
      <c r="X2546" s="12">
        <v>-115.17031</v>
      </c>
      <c r="Y2546" s="4">
        <f t="shared" si="292"/>
        <v>53.6</v>
      </c>
      <c r="Z2546" s="4">
        <v>12</v>
      </c>
      <c r="AA2546" s="4">
        <v>10</v>
      </c>
      <c r="AB2546" s="4" t="s">
        <v>613</v>
      </c>
      <c r="AC2546" s="4">
        <v>15</v>
      </c>
      <c r="AD2546" s="4" t="s">
        <v>38</v>
      </c>
      <c r="AE2546" s="4">
        <v>270</v>
      </c>
      <c r="AF2546" s="4"/>
      <c r="AG2546" s="4"/>
    </row>
    <row r="2547" spans="1:33">
      <c r="A2547" s="4" t="s">
        <v>444</v>
      </c>
      <c r="B2547" s="4" t="s">
        <v>223</v>
      </c>
      <c r="C2547" s="28">
        <v>40028</v>
      </c>
      <c r="D2547" s="4">
        <v>2009</v>
      </c>
      <c r="E2547" s="33">
        <v>0.4777777777777778</v>
      </c>
      <c r="F2547" s="33">
        <v>0.4826388888888889</v>
      </c>
      <c r="G2547" s="33">
        <f t="shared" si="285"/>
        <v>4.8611111111110938E-3</v>
      </c>
      <c r="H2547" s="4">
        <v>2</v>
      </c>
      <c r="I2547" s="5">
        <v>2</v>
      </c>
      <c r="J2547" s="5">
        <v>18</v>
      </c>
      <c r="K2547" s="4">
        <v>18</v>
      </c>
      <c r="L2547" s="6" t="s">
        <v>66</v>
      </c>
      <c r="M2547" s="4" t="s">
        <v>67</v>
      </c>
      <c r="N2547" s="4">
        <v>1</v>
      </c>
      <c r="O2547" s="5">
        <f t="shared" si="286"/>
        <v>28.049999999999997</v>
      </c>
      <c r="P2547" s="5">
        <v>8.5</v>
      </c>
      <c r="Q2547" s="5">
        <f t="shared" si="287"/>
        <v>34.32</v>
      </c>
      <c r="R2547" s="5">
        <v>10.4</v>
      </c>
      <c r="S2547" s="5">
        <f t="shared" si="288"/>
        <v>34.32</v>
      </c>
      <c r="T2547" s="5">
        <v>10.4</v>
      </c>
      <c r="U2547" s="8">
        <f t="shared" si="289"/>
        <v>31.184999999999995</v>
      </c>
      <c r="V2547" s="5">
        <f t="shared" si="290"/>
        <v>9.4499999999999993</v>
      </c>
      <c r="W2547" s="12">
        <v>27.850200000000001</v>
      </c>
      <c r="X2547" s="12">
        <v>-115.17031</v>
      </c>
      <c r="Y2547" s="4">
        <f t="shared" si="292"/>
        <v>53.6</v>
      </c>
      <c r="Z2547" s="4">
        <v>12</v>
      </c>
      <c r="AA2547" s="4">
        <v>10</v>
      </c>
      <c r="AB2547" s="4" t="s">
        <v>606</v>
      </c>
      <c r="AC2547" s="4">
        <v>79</v>
      </c>
      <c r="AD2547" s="4">
        <v>19</v>
      </c>
      <c r="AE2547" s="4">
        <v>270</v>
      </c>
      <c r="AF2547" s="4">
        <v>50</v>
      </c>
      <c r="AG2547" s="4"/>
    </row>
    <row r="2548" spans="1:33">
      <c r="A2548" s="4" t="s">
        <v>444</v>
      </c>
      <c r="B2548" s="4" t="s">
        <v>223</v>
      </c>
      <c r="C2548" s="28">
        <v>40028</v>
      </c>
      <c r="D2548" s="4">
        <v>2009</v>
      </c>
      <c r="E2548" s="33">
        <v>0.4777777777777778</v>
      </c>
      <c r="F2548" s="33">
        <v>0.4826388888888889</v>
      </c>
      <c r="G2548" s="33">
        <f t="shared" si="285"/>
        <v>4.8611111111110938E-3</v>
      </c>
      <c r="H2548" s="4">
        <v>2</v>
      </c>
      <c r="I2548" s="5">
        <v>2</v>
      </c>
      <c r="J2548" s="5">
        <v>18</v>
      </c>
      <c r="K2548" s="4">
        <v>18</v>
      </c>
      <c r="L2548" s="6" t="s">
        <v>66</v>
      </c>
      <c r="M2548" s="4" t="s">
        <v>67</v>
      </c>
      <c r="N2548" s="4">
        <v>1</v>
      </c>
      <c r="O2548" s="5">
        <f t="shared" si="286"/>
        <v>28.049999999999997</v>
      </c>
      <c r="P2548" s="5">
        <v>8.5</v>
      </c>
      <c r="Q2548" s="5">
        <f t="shared" si="287"/>
        <v>34.32</v>
      </c>
      <c r="R2548" s="5">
        <v>10.4</v>
      </c>
      <c r="S2548" s="5">
        <f t="shared" si="288"/>
        <v>34.32</v>
      </c>
      <c r="T2548" s="5">
        <v>10.4</v>
      </c>
      <c r="U2548" s="8">
        <f t="shared" si="289"/>
        <v>31.184999999999995</v>
      </c>
      <c r="V2548" s="5">
        <f t="shared" si="290"/>
        <v>9.4499999999999993</v>
      </c>
      <c r="W2548" s="12">
        <v>27.850200000000001</v>
      </c>
      <c r="X2548" s="12">
        <v>-115.17031</v>
      </c>
      <c r="Y2548" s="4">
        <f t="shared" si="292"/>
        <v>53.6</v>
      </c>
      <c r="Z2548" s="4">
        <v>12</v>
      </c>
      <c r="AA2548" s="4">
        <v>10</v>
      </c>
      <c r="AB2548" s="4" t="s">
        <v>607</v>
      </c>
      <c r="AC2548" s="4">
        <v>1</v>
      </c>
      <c r="AD2548" s="4" t="s">
        <v>38</v>
      </c>
      <c r="AE2548" s="4">
        <v>270</v>
      </c>
      <c r="AF2548" s="4"/>
      <c r="AG2548" s="4"/>
    </row>
    <row r="2549" spans="1:33">
      <c r="A2549" s="4" t="s">
        <v>445</v>
      </c>
      <c r="B2549" s="4" t="s">
        <v>226</v>
      </c>
      <c r="C2549" s="28">
        <v>40028</v>
      </c>
      <c r="D2549" s="4">
        <v>2009</v>
      </c>
      <c r="E2549" s="33">
        <v>0.47222222222222227</v>
      </c>
      <c r="F2549" s="33">
        <v>0.47847222222222219</v>
      </c>
      <c r="G2549" s="33">
        <f t="shared" si="285"/>
        <v>6.2499999999999223E-3</v>
      </c>
      <c r="H2549" s="4">
        <v>2</v>
      </c>
      <c r="I2549" s="5">
        <v>2</v>
      </c>
      <c r="J2549" s="5">
        <v>19</v>
      </c>
      <c r="K2549" s="4">
        <v>19</v>
      </c>
      <c r="L2549" s="6" t="s">
        <v>66</v>
      </c>
      <c r="M2549" s="4" t="s">
        <v>67</v>
      </c>
      <c r="N2549" s="4">
        <v>1</v>
      </c>
      <c r="O2549" s="5">
        <f t="shared" si="286"/>
        <v>33.33</v>
      </c>
      <c r="P2549" s="5">
        <v>10.1</v>
      </c>
      <c r="Q2549" s="5">
        <f t="shared" si="287"/>
        <v>31.349999999999998</v>
      </c>
      <c r="R2549" s="5">
        <v>9.5</v>
      </c>
      <c r="S2549" s="5">
        <f t="shared" si="288"/>
        <v>33.33</v>
      </c>
      <c r="T2549" s="5">
        <v>10.1</v>
      </c>
      <c r="U2549" s="8">
        <f t="shared" si="289"/>
        <v>32.340000000000003</v>
      </c>
      <c r="V2549" s="5">
        <f t="shared" si="290"/>
        <v>9.8000000000000007</v>
      </c>
      <c r="W2549" s="12">
        <v>27.84768</v>
      </c>
      <c r="X2549" s="12">
        <v>-115.17268</v>
      </c>
      <c r="Y2549" s="4">
        <f t="shared" si="292"/>
        <v>53.6</v>
      </c>
      <c r="Z2549" s="4">
        <v>12</v>
      </c>
      <c r="AA2549" s="4">
        <v>8</v>
      </c>
      <c r="AB2549" s="4" t="s">
        <v>604</v>
      </c>
      <c r="AC2549" s="4">
        <v>1</v>
      </c>
      <c r="AD2549" s="4" t="s">
        <v>38</v>
      </c>
      <c r="AE2549" s="4">
        <v>180</v>
      </c>
      <c r="AF2549" s="4"/>
      <c r="AG2549" s="4" t="s">
        <v>336</v>
      </c>
    </row>
    <row r="2550" spans="1:33">
      <c r="A2550" s="4" t="s">
        <v>445</v>
      </c>
      <c r="B2550" s="4" t="s">
        <v>226</v>
      </c>
      <c r="C2550" s="28">
        <v>40028</v>
      </c>
      <c r="D2550" s="4">
        <v>2009</v>
      </c>
      <c r="E2550" s="33">
        <v>0.47222222222222227</v>
      </c>
      <c r="F2550" s="33">
        <v>0.47847222222222219</v>
      </c>
      <c r="G2550" s="33">
        <f t="shared" si="285"/>
        <v>6.2499999999999223E-3</v>
      </c>
      <c r="H2550" s="4">
        <v>2</v>
      </c>
      <c r="I2550" s="5">
        <v>2</v>
      </c>
      <c r="J2550" s="5">
        <v>19</v>
      </c>
      <c r="K2550" s="4">
        <v>19</v>
      </c>
      <c r="L2550" s="6" t="s">
        <v>66</v>
      </c>
      <c r="M2550" s="4" t="s">
        <v>67</v>
      </c>
      <c r="N2550" s="4">
        <v>1</v>
      </c>
      <c r="O2550" s="5">
        <f t="shared" si="286"/>
        <v>33.33</v>
      </c>
      <c r="P2550" s="5">
        <v>10.1</v>
      </c>
      <c r="Q2550" s="5">
        <f t="shared" si="287"/>
        <v>31.349999999999998</v>
      </c>
      <c r="R2550" s="5">
        <v>9.5</v>
      </c>
      <c r="S2550" s="5">
        <f t="shared" si="288"/>
        <v>33.33</v>
      </c>
      <c r="T2550" s="5">
        <v>10.1</v>
      </c>
      <c r="U2550" s="8">
        <f t="shared" si="289"/>
        <v>32.340000000000003</v>
      </c>
      <c r="V2550" s="5">
        <f t="shared" si="290"/>
        <v>9.8000000000000007</v>
      </c>
      <c r="W2550" s="12">
        <v>27.84768</v>
      </c>
      <c r="X2550" s="12">
        <v>-115.17268</v>
      </c>
      <c r="Y2550" s="4">
        <f t="shared" si="292"/>
        <v>53.6</v>
      </c>
      <c r="Z2550" s="4">
        <v>12</v>
      </c>
      <c r="AA2550" s="4">
        <v>8</v>
      </c>
      <c r="AB2550" s="4" t="s">
        <v>618</v>
      </c>
      <c r="AC2550" s="4">
        <v>1</v>
      </c>
      <c r="AD2550" s="4" t="s">
        <v>38</v>
      </c>
      <c r="AE2550" s="4">
        <v>180</v>
      </c>
      <c r="AF2550" s="4"/>
      <c r="AG2550" s="4"/>
    </row>
    <row r="2551" spans="1:33">
      <c r="A2551" s="4" t="s">
        <v>445</v>
      </c>
      <c r="B2551" s="4" t="s">
        <v>226</v>
      </c>
      <c r="C2551" s="28">
        <v>40028</v>
      </c>
      <c r="D2551" s="4">
        <v>2009</v>
      </c>
      <c r="E2551" s="33">
        <v>0.47222222222222227</v>
      </c>
      <c r="F2551" s="33">
        <v>0.47847222222222219</v>
      </c>
      <c r="G2551" s="33">
        <f t="shared" si="285"/>
        <v>6.2499999999999223E-3</v>
      </c>
      <c r="H2551" s="4">
        <v>2</v>
      </c>
      <c r="I2551" s="5">
        <v>2</v>
      </c>
      <c r="J2551" s="5">
        <v>19</v>
      </c>
      <c r="K2551" s="4">
        <v>19</v>
      </c>
      <c r="L2551" s="6" t="s">
        <v>66</v>
      </c>
      <c r="M2551" s="4" t="s">
        <v>67</v>
      </c>
      <c r="N2551" s="4">
        <v>1</v>
      </c>
      <c r="O2551" s="5">
        <f t="shared" si="286"/>
        <v>33.33</v>
      </c>
      <c r="P2551" s="5">
        <v>10.1</v>
      </c>
      <c r="Q2551" s="5">
        <f t="shared" si="287"/>
        <v>31.349999999999998</v>
      </c>
      <c r="R2551" s="5">
        <v>9.5</v>
      </c>
      <c r="S2551" s="5">
        <f t="shared" si="288"/>
        <v>33.33</v>
      </c>
      <c r="T2551" s="5">
        <v>10.1</v>
      </c>
      <c r="U2551" s="8">
        <f t="shared" si="289"/>
        <v>32.340000000000003</v>
      </c>
      <c r="V2551" s="5">
        <f t="shared" si="290"/>
        <v>9.8000000000000007</v>
      </c>
      <c r="W2551" s="12">
        <v>27.84768</v>
      </c>
      <c r="X2551" s="12">
        <v>-115.17268</v>
      </c>
      <c r="Y2551" s="4">
        <f t="shared" si="292"/>
        <v>53.6</v>
      </c>
      <c r="Z2551" s="4">
        <v>12</v>
      </c>
      <c r="AA2551" s="4">
        <v>8</v>
      </c>
      <c r="AB2551" s="9" t="s">
        <v>753</v>
      </c>
      <c r="AC2551" s="4">
        <v>1</v>
      </c>
      <c r="AD2551" s="4" t="s">
        <v>38</v>
      </c>
      <c r="AE2551" s="4">
        <v>180</v>
      </c>
      <c r="AF2551" s="4"/>
      <c r="AG2551" s="4"/>
    </row>
    <row r="2552" spans="1:33">
      <c r="A2552" s="4" t="s">
        <v>445</v>
      </c>
      <c r="B2552" s="4" t="s">
        <v>226</v>
      </c>
      <c r="C2552" s="28">
        <v>40028</v>
      </c>
      <c r="D2552" s="4">
        <v>2009</v>
      </c>
      <c r="E2552" s="33">
        <v>0.47222222222222227</v>
      </c>
      <c r="F2552" s="33">
        <v>0.47847222222222219</v>
      </c>
      <c r="G2552" s="33">
        <f t="shared" si="285"/>
        <v>6.2499999999999223E-3</v>
      </c>
      <c r="H2552" s="4">
        <v>2</v>
      </c>
      <c r="I2552" s="5">
        <v>2</v>
      </c>
      <c r="J2552" s="5">
        <v>19</v>
      </c>
      <c r="K2552" s="4">
        <v>19</v>
      </c>
      <c r="L2552" s="6" t="s">
        <v>66</v>
      </c>
      <c r="M2552" s="4" t="s">
        <v>67</v>
      </c>
      <c r="N2552" s="4">
        <v>1</v>
      </c>
      <c r="O2552" s="5">
        <f t="shared" si="286"/>
        <v>33.33</v>
      </c>
      <c r="P2552" s="5">
        <v>10.1</v>
      </c>
      <c r="Q2552" s="5">
        <f t="shared" si="287"/>
        <v>31.349999999999998</v>
      </c>
      <c r="R2552" s="5">
        <v>9.5</v>
      </c>
      <c r="S2552" s="5">
        <f t="shared" si="288"/>
        <v>33.33</v>
      </c>
      <c r="T2552" s="5">
        <v>10.1</v>
      </c>
      <c r="U2552" s="8">
        <f t="shared" si="289"/>
        <v>32.340000000000003</v>
      </c>
      <c r="V2552" s="5">
        <f t="shared" si="290"/>
        <v>9.8000000000000007</v>
      </c>
      <c r="W2552" s="12">
        <v>27.84768</v>
      </c>
      <c r="X2552" s="12">
        <v>-115.17268</v>
      </c>
      <c r="Y2552" s="4">
        <f t="shared" si="292"/>
        <v>53.6</v>
      </c>
      <c r="Z2552" s="4">
        <v>12</v>
      </c>
      <c r="AA2552" s="4">
        <v>8</v>
      </c>
      <c r="AB2552" s="4" t="s">
        <v>752</v>
      </c>
      <c r="AC2552" s="4">
        <v>1</v>
      </c>
      <c r="AD2552" s="4" t="s">
        <v>38</v>
      </c>
      <c r="AE2552" s="4">
        <v>180</v>
      </c>
      <c r="AF2552" s="4"/>
      <c r="AG2552" s="4"/>
    </row>
    <row r="2553" spans="1:33">
      <c r="A2553" s="4" t="s">
        <v>445</v>
      </c>
      <c r="B2553" s="4" t="s">
        <v>226</v>
      </c>
      <c r="C2553" s="28">
        <v>40028</v>
      </c>
      <c r="D2553" s="4">
        <v>2009</v>
      </c>
      <c r="E2553" s="33">
        <v>0.47222222222222227</v>
      </c>
      <c r="F2553" s="33">
        <v>0.47847222222222219</v>
      </c>
      <c r="G2553" s="33">
        <f t="shared" si="285"/>
        <v>6.2499999999999223E-3</v>
      </c>
      <c r="H2553" s="4">
        <v>2</v>
      </c>
      <c r="I2553" s="5">
        <v>2</v>
      </c>
      <c r="J2553" s="5">
        <v>19</v>
      </c>
      <c r="K2553" s="4">
        <v>19</v>
      </c>
      <c r="L2553" s="6" t="s">
        <v>66</v>
      </c>
      <c r="M2553" s="4" t="s">
        <v>67</v>
      </c>
      <c r="N2553" s="4">
        <v>1</v>
      </c>
      <c r="O2553" s="5">
        <f t="shared" si="286"/>
        <v>33.33</v>
      </c>
      <c r="P2553" s="5">
        <v>10.1</v>
      </c>
      <c r="Q2553" s="5">
        <f t="shared" si="287"/>
        <v>31.349999999999998</v>
      </c>
      <c r="R2553" s="5">
        <v>9.5</v>
      </c>
      <c r="S2553" s="5">
        <f t="shared" si="288"/>
        <v>33.33</v>
      </c>
      <c r="T2553" s="5">
        <v>10.1</v>
      </c>
      <c r="U2553" s="8">
        <f t="shared" si="289"/>
        <v>32.340000000000003</v>
      </c>
      <c r="V2553" s="5">
        <f t="shared" si="290"/>
        <v>9.8000000000000007</v>
      </c>
      <c r="W2553" s="12">
        <v>27.84768</v>
      </c>
      <c r="X2553" s="12">
        <v>-115.17268</v>
      </c>
      <c r="Y2553" s="4">
        <f t="shared" si="292"/>
        <v>53.6</v>
      </c>
      <c r="Z2553" s="4">
        <v>12</v>
      </c>
      <c r="AA2553" s="4">
        <v>8</v>
      </c>
      <c r="AB2553" s="4" t="s">
        <v>754</v>
      </c>
      <c r="AC2553" s="4">
        <v>1</v>
      </c>
      <c r="AD2553" s="4" t="s">
        <v>38</v>
      </c>
      <c r="AE2553" s="4">
        <v>180</v>
      </c>
      <c r="AF2553" s="4"/>
      <c r="AG2553" s="4"/>
    </row>
    <row r="2554" spans="1:33">
      <c r="A2554" s="4" t="s">
        <v>445</v>
      </c>
      <c r="B2554" s="4" t="s">
        <v>226</v>
      </c>
      <c r="C2554" s="28">
        <v>40028</v>
      </c>
      <c r="D2554" s="4">
        <v>2009</v>
      </c>
      <c r="E2554" s="33">
        <v>0.47222222222222227</v>
      </c>
      <c r="F2554" s="33">
        <v>0.47847222222222219</v>
      </c>
      <c r="G2554" s="33">
        <f t="shared" si="285"/>
        <v>6.2499999999999223E-3</v>
      </c>
      <c r="H2554" s="4">
        <v>2</v>
      </c>
      <c r="I2554" s="5">
        <v>2</v>
      </c>
      <c r="J2554" s="5">
        <v>19</v>
      </c>
      <c r="K2554" s="4">
        <v>19</v>
      </c>
      <c r="L2554" s="6" t="s">
        <v>66</v>
      </c>
      <c r="M2554" s="4" t="s">
        <v>67</v>
      </c>
      <c r="N2554" s="4">
        <v>1</v>
      </c>
      <c r="O2554" s="5">
        <f t="shared" si="286"/>
        <v>33.33</v>
      </c>
      <c r="P2554" s="5">
        <v>10.1</v>
      </c>
      <c r="Q2554" s="5">
        <f t="shared" si="287"/>
        <v>31.349999999999998</v>
      </c>
      <c r="R2554" s="5">
        <v>9.5</v>
      </c>
      <c r="S2554" s="5">
        <f t="shared" si="288"/>
        <v>33.33</v>
      </c>
      <c r="T2554" s="5">
        <v>10.1</v>
      </c>
      <c r="U2554" s="8">
        <f t="shared" si="289"/>
        <v>32.340000000000003</v>
      </c>
      <c r="V2554" s="5">
        <f t="shared" si="290"/>
        <v>9.8000000000000007</v>
      </c>
      <c r="W2554" s="12">
        <v>27.84768</v>
      </c>
      <c r="X2554" s="12">
        <v>-115.17268</v>
      </c>
      <c r="Y2554" s="4">
        <f t="shared" si="292"/>
        <v>53.6</v>
      </c>
      <c r="Z2554" s="4">
        <v>12</v>
      </c>
      <c r="AA2554" s="4">
        <v>8</v>
      </c>
      <c r="AB2554" s="4" t="s">
        <v>613</v>
      </c>
      <c r="AC2554" s="4">
        <v>22</v>
      </c>
      <c r="AD2554" s="4" t="s">
        <v>38</v>
      </c>
      <c r="AE2554" s="4">
        <v>180</v>
      </c>
      <c r="AF2554" s="4"/>
      <c r="AG2554" s="4"/>
    </row>
    <row r="2555" spans="1:33">
      <c r="A2555" s="4" t="s">
        <v>445</v>
      </c>
      <c r="B2555" s="4" t="s">
        <v>226</v>
      </c>
      <c r="C2555" s="28">
        <v>40028</v>
      </c>
      <c r="D2555" s="4">
        <v>2009</v>
      </c>
      <c r="E2555" s="33">
        <v>0.47222222222222227</v>
      </c>
      <c r="F2555" s="33">
        <v>0.47847222222222219</v>
      </c>
      <c r="G2555" s="33">
        <f t="shared" si="285"/>
        <v>6.2499999999999223E-3</v>
      </c>
      <c r="H2555" s="4">
        <v>2</v>
      </c>
      <c r="I2555" s="5">
        <v>2</v>
      </c>
      <c r="J2555" s="5">
        <v>19</v>
      </c>
      <c r="K2555" s="4">
        <v>19</v>
      </c>
      <c r="L2555" s="6" t="s">
        <v>66</v>
      </c>
      <c r="M2555" s="4" t="s">
        <v>67</v>
      </c>
      <c r="N2555" s="4">
        <v>1</v>
      </c>
      <c r="O2555" s="5">
        <f t="shared" si="286"/>
        <v>33.33</v>
      </c>
      <c r="P2555" s="5">
        <v>10.1</v>
      </c>
      <c r="Q2555" s="5">
        <f t="shared" si="287"/>
        <v>31.349999999999998</v>
      </c>
      <c r="R2555" s="5">
        <v>9.5</v>
      </c>
      <c r="S2555" s="5">
        <f t="shared" si="288"/>
        <v>33.33</v>
      </c>
      <c r="T2555" s="5">
        <v>10.1</v>
      </c>
      <c r="U2555" s="8">
        <f t="shared" si="289"/>
        <v>32.340000000000003</v>
      </c>
      <c r="V2555" s="5">
        <f t="shared" si="290"/>
        <v>9.8000000000000007</v>
      </c>
      <c r="W2555" s="12">
        <v>27.84768</v>
      </c>
      <c r="X2555" s="12">
        <v>-115.17268</v>
      </c>
      <c r="Y2555" s="4">
        <f t="shared" si="292"/>
        <v>53.6</v>
      </c>
      <c r="Z2555" s="4">
        <v>12</v>
      </c>
      <c r="AA2555" s="4">
        <v>8</v>
      </c>
      <c r="AB2555" s="4" t="s">
        <v>609</v>
      </c>
      <c r="AC2555" s="4">
        <v>1</v>
      </c>
      <c r="AD2555" s="4" t="s">
        <v>38</v>
      </c>
      <c r="AE2555" s="4">
        <v>180</v>
      </c>
      <c r="AF2555" s="4"/>
      <c r="AG2555" s="4"/>
    </row>
    <row r="2556" spans="1:33">
      <c r="A2556" s="4" t="s">
        <v>445</v>
      </c>
      <c r="B2556" s="4" t="s">
        <v>226</v>
      </c>
      <c r="C2556" s="28">
        <v>40028</v>
      </c>
      <c r="D2556" s="4">
        <v>2009</v>
      </c>
      <c r="E2556" s="33">
        <v>0.47222222222222227</v>
      </c>
      <c r="F2556" s="33">
        <v>0.47847222222222219</v>
      </c>
      <c r="G2556" s="33">
        <f t="shared" si="285"/>
        <v>6.2499999999999223E-3</v>
      </c>
      <c r="H2556" s="4">
        <v>2</v>
      </c>
      <c r="I2556" s="5">
        <v>2</v>
      </c>
      <c r="J2556" s="5">
        <v>19</v>
      </c>
      <c r="K2556" s="4">
        <v>19</v>
      </c>
      <c r="L2556" s="6" t="s">
        <v>66</v>
      </c>
      <c r="M2556" s="4" t="s">
        <v>67</v>
      </c>
      <c r="N2556" s="4">
        <v>1</v>
      </c>
      <c r="O2556" s="5">
        <f t="shared" si="286"/>
        <v>33.33</v>
      </c>
      <c r="P2556" s="5">
        <v>10.1</v>
      </c>
      <c r="Q2556" s="5">
        <f t="shared" si="287"/>
        <v>31.349999999999998</v>
      </c>
      <c r="R2556" s="5">
        <v>9.5</v>
      </c>
      <c r="S2556" s="5">
        <f t="shared" si="288"/>
        <v>33.33</v>
      </c>
      <c r="T2556" s="5">
        <v>10.1</v>
      </c>
      <c r="U2556" s="8">
        <f t="shared" si="289"/>
        <v>32.340000000000003</v>
      </c>
      <c r="V2556" s="5">
        <f t="shared" si="290"/>
        <v>9.8000000000000007</v>
      </c>
      <c r="W2556" s="12">
        <v>27.84768</v>
      </c>
      <c r="X2556" s="12">
        <v>-115.17268</v>
      </c>
      <c r="Y2556" s="4">
        <f t="shared" si="292"/>
        <v>53.6</v>
      </c>
      <c r="Z2556" s="4">
        <v>12</v>
      </c>
      <c r="AA2556" s="4">
        <v>8</v>
      </c>
      <c r="AB2556" s="4" t="s">
        <v>608</v>
      </c>
      <c r="AC2556" s="4">
        <v>1</v>
      </c>
      <c r="AD2556" s="4" t="s">
        <v>38</v>
      </c>
      <c r="AE2556" s="4">
        <v>180</v>
      </c>
      <c r="AF2556" s="4"/>
      <c r="AG2556" s="4"/>
    </row>
    <row r="2557" spans="1:33">
      <c r="A2557" s="4" t="s">
        <v>445</v>
      </c>
      <c r="B2557" s="4" t="s">
        <v>226</v>
      </c>
      <c r="C2557" s="28">
        <v>40028</v>
      </c>
      <c r="D2557" s="4">
        <v>2009</v>
      </c>
      <c r="E2557" s="33">
        <v>0.47222222222222227</v>
      </c>
      <c r="F2557" s="33">
        <v>0.47847222222222219</v>
      </c>
      <c r="G2557" s="33">
        <f t="shared" si="285"/>
        <v>6.2499999999999223E-3</v>
      </c>
      <c r="H2557" s="4">
        <v>2</v>
      </c>
      <c r="I2557" s="5">
        <v>2</v>
      </c>
      <c r="J2557" s="5">
        <v>19</v>
      </c>
      <c r="K2557" s="4">
        <v>19</v>
      </c>
      <c r="L2557" s="6" t="s">
        <v>66</v>
      </c>
      <c r="M2557" s="4" t="s">
        <v>67</v>
      </c>
      <c r="N2557" s="4">
        <v>1</v>
      </c>
      <c r="O2557" s="5">
        <f t="shared" si="286"/>
        <v>33.33</v>
      </c>
      <c r="P2557" s="5">
        <v>10.1</v>
      </c>
      <c r="Q2557" s="5">
        <f t="shared" si="287"/>
        <v>31.349999999999998</v>
      </c>
      <c r="R2557" s="5">
        <v>9.5</v>
      </c>
      <c r="S2557" s="5">
        <f t="shared" si="288"/>
        <v>33.33</v>
      </c>
      <c r="T2557" s="5">
        <v>10.1</v>
      </c>
      <c r="U2557" s="8">
        <f t="shared" si="289"/>
        <v>32.340000000000003</v>
      </c>
      <c r="V2557" s="5">
        <f t="shared" si="290"/>
        <v>9.8000000000000007</v>
      </c>
      <c r="W2557" s="12">
        <v>27.84768</v>
      </c>
      <c r="X2557" s="12">
        <v>-115.17268</v>
      </c>
      <c r="Y2557" s="4">
        <f t="shared" si="292"/>
        <v>53.6</v>
      </c>
      <c r="Z2557" s="4">
        <v>12</v>
      </c>
      <c r="AA2557" s="4">
        <v>8</v>
      </c>
      <c r="AB2557" s="4" t="s">
        <v>606</v>
      </c>
      <c r="AC2557" s="4">
        <v>5</v>
      </c>
      <c r="AD2557" s="4" t="s">
        <v>38</v>
      </c>
      <c r="AE2557" s="4">
        <v>180</v>
      </c>
      <c r="AF2557" s="4"/>
      <c r="AG2557" s="4"/>
    </row>
    <row r="2558" spans="1:33">
      <c r="A2558" s="4" t="s">
        <v>445</v>
      </c>
      <c r="B2558" s="4" t="s">
        <v>226</v>
      </c>
      <c r="C2558" s="28">
        <v>40028</v>
      </c>
      <c r="D2558" s="4">
        <v>2009</v>
      </c>
      <c r="E2558" s="33">
        <v>0.47222222222222227</v>
      </c>
      <c r="F2558" s="33">
        <v>0.47847222222222219</v>
      </c>
      <c r="G2558" s="33">
        <f t="shared" si="285"/>
        <v>6.2499999999999223E-3</v>
      </c>
      <c r="H2558" s="4">
        <v>2</v>
      </c>
      <c r="I2558" s="5">
        <v>2</v>
      </c>
      <c r="J2558" s="5">
        <v>19</v>
      </c>
      <c r="K2558" s="4">
        <v>19</v>
      </c>
      <c r="L2558" s="6" t="s">
        <v>66</v>
      </c>
      <c r="M2558" s="4" t="s">
        <v>67</v>
      </c>
      <c r="N2558" s="4">
        <v>1</v>
      </c>
      <c r="O2558" s="5">
        <f t="shared" si="286"/>
        <v>33.33</v>
      </c>
      <c r="P2558" s="5">
        <v>10.1</v>
      </c>
      <c r="Q2558" s="5">
        <f t="shared" si="287"/>
        <v>31.349999999999998</v>
      </c>
      <c r="R2558" s="5">
        <v>9.5</v>
      </c>
      <c r="S2558" s="5">
        <f t="shared" si="288"/>
        <v>33.33</v>
      </c>
      <c r="T2558" s="5">
        <v>10.1</v>
      </c>
      <c r="U2558" s="8">
        <f t="shared" si="289"/>
        <v>32.340000000000003</v>
      </c>
      <c r="V2558" s="5">
        <f t="shared" si="290"/>
        <v>9.8000000000000007</v>
      </c>
      <c r="W2558" s="12">
        <v>27.84768</v>
      </c>
      <c r="X2558" s="12">
        <v>-115.17268</v>
      </c>
      <c r="Y2558" s="4">
        <f t="shared" si="292"/>
        <v>53.6</v>
      </c>
      <c r="Z2558" s="4">
        <v>12</v>
      </c>
      <c r="AA2558" s="4">
        <v>8</v>
      </c>
      <c r="AB2558" s="4" t="s">
        <v>607</v>
      </c>
      <c r="AC2558" s="4">
        <v>3</v>
      </c>
      <c r="AD2558" s="4" t="s">
        <v>38</v>
      </c>
      <c r="AE2558" s="4">
        <v>180</v>
      </c>
      <c r="AF2558" s="4"/>
      <c r="AG2558" s="4"/>
    </row>
    <row r="2559" spans="1:33">
      <c r="A2559" s="4" t="s">
        <v>445</v>
      </c>
      <c r="B2559" s="4" t="s">
        <v>226</v>
      </c>
      <c r="C2559" s="28">
        <v>40028</v>
      </c>
      <c r="D2559" s="4">
        <v>2009</v>
      </c>
      <c r="E2559" s="33">
        <v>0.47222222222222227</v>
      </c>
      <c r="F2559" s="33">
        <v>0.47847222222222219</v>
      </c>
      <c r="G2559" s="33">
        <f t="shared" si="285"/>
        <v>6.2499999999999223E-3</v>
      </c>
      <c r="H2559" s="4">
        <v>2</v>
      </c>
      <c r="I2559" s="5">
        <v>2</v>
      </c>
      <c r="J2559" s="5">
        <v>19</v>
      </c>
      <c r="K2559" s="4">
        <v>19</v>
      </c>
      <c r="L2559" s="6" t="s">
        <v>66</v>
      </c>
      <c r="M2559" s="4" t="s">
        <v>67</v>
      </c>
      <c r="N2559" s="4">
        <v>1</v>
      </c>
      <c r="O2559" s="5">
        <f t="shared" si="286"/>
        <v>33.33</v>
      </c>
      <c r="P2559" s="5">
        <v>10.1</v>
      </c>
      <c r="Q2559" s="5">
        <f t="shared" si="287"/>
        <v>31.349999999999998</v>
      </c>
      <c r="R2559" s="5">
        <v>9.5</v>
      </c>
      <c r="S2559" s="5">
        <f t="shared" si="288"/>
        <v>33.33</v>
      </c>
      <c r="T2559" s="5">
        <v>10.1</v>
      </c>
      <c r="U2559" s="8">
        <f t="shared" si="289"/>
        <v>32.340000000000003</v>
      </c>
      <c r="V2559" s="5">
        <f t="shared" si="290"/>
        <v>9.8000000000000007</v>
      </c>
      <c r="W2559" s="12">
        <v>27.84768</v>
      </c>
      <c r="X2559" s="12">
        <v>-115.17268</v>
      </c>
      <c r="Y2559" s="4">
        <f t="shared" si="292"/>
        <v>53.6</v>
      </c>
      <c r="Z2559" s="4">
        <v>12</v>
      </c>
      <c r="AA2559" s="4">
        <v>8</v>
      </c>
      <c r="AB2559" s="4" t="s">
        <v>611</v>
      </c>
      <c r="AC2559" s="4">
        <v>3</v>
      </c>
      <c r="AD2559" s="4" t="s">
        <v>38</v>
      </c>
      <c r="AE2559" s="4">
        <v>180</v>
      </c>
      <c r="AF2559" s="4"/>
      <c r="AG2559" s="4"/>
    </row>
    <row r="2560" spans="1:33">
      <c r="A2560" s="4" t="s">
        <v>446</v>
      </c>
      <c r="B2560" s="4" t="s">
        <v>43</v>
      </c>
      <c r="C2560" s="28">
        <v>40028</v>
      </c>
      <c r="D2560" s="4">
        <v>2009</v>
      </c>
      <c r="E2560" s="33">
        <v>0.4694444444444445</v>
      </c>
      <c r="F2560" s="33">
        <v>0.47500000000000003</v>
      </c>
      <c r="G2560" s="33">
        <f t="shared" si="285"/>
        <v>5.5555555555555358E-3</v>
      </c>
      <c r="H2560" s="4">
        <v>2</v>
      </c>
      <c r="I2560" s="5">
        <v>2</v>
      </c>
      <c r="J2560" s="5">
        <v>20</v>
      </c>
      <c r="K2560" s="4">
        <v>20</v>
      </c>
      <c r="L2560" s="6" t="s">
        <v>66</v>
      </c>
      <c r="M2560" s="4" t="s">
        <v>67</v>
      </c>
      <c r="N2560" s="4">
        <v>1</v>
      </c>
      <c r="O2560" s="5">
        <f t="shared" si="286"/>
        <v>17.16</v>
      </c>
      <c r="P2560" s="5">
        <v>5.2</v>
      </c>
      <c r="Q2560" s="5">
        <f t="shared" si="287"/>
        <v>20.13</v>
      </c>
      <c r="R2560" s="5">
        <v>6.1</v>
      </c>
      <c r="S2560" s="5">
        <f t="shared" si="288"/>
        <v>20.13</v>
      </c>
      <c r="T2560" s="5">
        <v>6.1</v>
      </c>
      <c r="U2560" s="8">
        <f t="shared" si="289"/>
        <v>18.645</v>
      </c>
      <c r="V2560" s="5">
        <f t="shared" si="290"/>
        <v>5.65</v>
      </c>
      <c r="W2560" s="12">
        <v>27.848549999999999</v>
      </c>
      <c r="X2560" s="12">
        <v>-115.17312</v>
      </c>
      <c r="Y2560" s="4">
        <f t="shared" si="292"/>
        <v>53.6</v>
      </c>
      <c r="Z2560" s="4">
        <v>12</v>
      </c>
      <c r="AA2560" s="4">
        <v>10</v>
      </c>
      <c r="AB2560" s="4" t="s">
        <v>605</v>
      </c>
      <c r="AC2560" s="4">
        <v>4</v>
      </c>
      <c r="AD2560" s="4" t="s">
        <v>38</v>
      </c>
      <c r="AE2560" s="4">
        <v>180</v>
      </c>
      <c r="AF2560" s="4"/>
      <c r="AG2560" s="4" t="s">
        <v>336</v>
      </c>
    </row>
    <row r="2561" spans="1:33">
      <c r="A2561" s="4" t="s">
        <v>446</v>
      </c>
      <c r="B2561" s="4" t="s">
        <v>43</v>
      </c>
      <c r="C2561" s="28">
        <v>40028</v>
      </c>
      <c r="D2561" s="4">
        <v>2009</v>
      </c>
      <c r="E2561" s="33">
        <v>0.4694444444444445</v>
      </c>
      <c r="F2561" s="33">
        <v>0.47500000000000003</v>
      </c>
      <c r="G2561" s="33">
        <f t="shared" si="285"/>
        <v>5.5555555555555358E-3</v>
      </c>
      <c r="H2561" s="4">
        <v>2</v>
      </c>
      <c r="I2561" s="5">
        <v>2</v>
      </c>
      <c r="J2561" s="5">
        <v>20</v>
      </c>
      <c r="K2561" s="4">
        <v>20</v>
      </c>
      <c r="L2561" s="6" t="s">
        <v>66</v>
      </c>
      <c r="M2561" s="4" t="s">
        <v>67</v>
      </c>
      <c r="N2561" s="4">
        <v>1</v>
      </c>
      <c r="O2561" s="5">
        <f t="shared" si="286"/>
        <v>17.16</v>
      </c>
      <c r="P2561" s="5">
        <v>5.2</v>
      </c>
      <c r="Q2561" s="5">
        <f t="shared" si="287"/>
        <v>20.13</v>
      </c>
      <c r="R2561" s="5">
        <v>6.1</v>
      </c>
      <c r="S2561" s="5">
        <f t="shared" si="288"/>
        <v>20.13</v>
      </c>
      <c r="T2561" s="5">
        <v>6.1</v>
      </c>
      <c r="U2561" s="8">
        <f t="shared" si="289"/>
        <v>18.645</v>
      </c>
      <c r="V2561" s="5">
        <f t="shared" si="290"/>
        <v>5.65</v>
      </c>
      <c r="W2561" s="12">
        <v>27.848549999999999</v>
      </c>
      <c r="X2561" s="12">
        <v>-115.17312</v>
      </c>
      <c r="Y2561" s="4">
        <f t="shared" si="292"/>
        <v>53.6</v>
      </c>
      <c r="Z2561" s="4">
        <v>12</v>
      </c>
      <c r="AA2561" s="4">
        <v>10</v>
      </c>
      <c r="AB2561" s="4" t="s">
        <v>618</v>
      </c>
      <c r="AC2561" s="4">
        <v>1</v>
      </c>
      <c r="AD2561" s="4" t="s">
        <v>38</v>
      </c>
      <c r="AE2561" s="4">
        <v>180</v>
      </c>
      <c r="AF2561" s="4"/>
      <c r="AG2561" s="4"/>
    </row>
    <row r="2562" spans="1:33">
      <c r="A2562" s="4" t="s">
        <v>446</v>
      </c>
      <c r="B2562" s="4" t="s">
        <v>43</v>
      </c>
      <c r="C2562" s="28">
        <v>40028</v>
      </c>
      <c r="D2562" s="4">
        <v>2009</v>
      </c>
      <c r="E2562" s="33">
        <v>0.4694444444444445</v>
      </c>
      <c r="F2562" s="33">
        <v>0.47500000000000003</v>
      </c>
      <c r="G2562" s="33">
        <f t="shared" ref="G2562:G2625" si="293">F2562-E2562</f>
        <v>5.5555555555555358E-3</v>
      </c>
      <c r="H2562" s="4">
        <v>2</v>
      </c>
      <c r="I2562" s="5">
        <v>2</v>
      </c>
      <c r="J2562" s="5">
        <v>20</v>
      </c>
      <c r="K2562" s="4">
        <v>20</v>
      </c>
      <c r="L2562" s="6" t="s">
        <v>66</v>
      </c>
      <c r="M2562" s="4" t="s">
        <v>67</v>
      </c>
      <c r="N2562" s="4">
        <v>1</v>
      </c>
      <c r="O2562" s="5">
        <f t="shared" ref="O2562:O2625" si="294">3.3*P2562</f>
        <v>17.16</v>
      </c>
      <c r="P2562" s="5">
        <v>5.2</v>
      </c>
      <c r="Q2562" s="5">
        <f t="shared" ref="Q2562:Q2625" si="295">3.3*R2562</f>
        <v>20.13</v>
      </c>
      <c r="R2562" s="5">
        <v>6.1</v>
      </c>
      <c r="S2562" s="5">
        <f t="shared" ref="S2562:S2625" si="296">3.3*T2562</f>
        <v>20.13</v>
      </c>
      <c r="T2562" s="5">
        <v>6.1</v>
      </c>
      <c r="U2562" s="8">
        <f t="shared" si="289"/>
        <v>18.645</v>
      </c>
      <c r="V2562" s="5">
        <f t="shared" si="290"/>
        <v>5.65</v>
      </c>
      <c r="W2562" s="12">
        <v>27.848549999999999</v>
      </c>
      <c r="X2562" s="12">
        <v>-115.17312</v>
      </c>
      <c r="Y2562" s="4">
        <f t="shared" si="292"/>
        <v>53.6</v>
      </c>
      <c r="Z2562" s="4">
        <v>12</v>
      </c>
      <c r="AA2562" s="4">
        <v>10</v>
      </c>
      <c r="AB2562" s="4" t="s">
        <v>613</v>
      </c>
      <c r="AC2562" s="4">
        <v>32</v>
      </c>
      <c r="AD2562" s="4" t="s">
        <v>38</v>
      </c>
      <c r="AE2562" s="4">
        <v>180</v>
      </c>
      <c r="AF2562" s="4"/>
      <c r="AG2562" s="4"/>
    </row>
    <row r="2563" spans="1:33">
      <c r="A2563" s="4" t="s">
        <v>446</v>
      </c>
      <c r="B2563" s="4" t="s">
        <v>43</v>
      </c>
      <c r="C2563" s="28">
        <v>40028</v>
      </c>
      <c r="D2563" s="4">
        <v>2009</v>
      </c>
      <c r="E2563" s="33">
        <v>0.4694444444444445</v>
      </c>
      <c r="F2563" s="33">
        <v>0.47500000000000003</v>
      </c>
      <c r="G2563" s="33">
        <f t="shared" si="293"/>
        <v>5.5555555555555358E-3</v>
      </c>
      <c r="H2563" s="4">
        <v>2</v>
      </c>
      <c r="I2563" s="5">
        <v>2</v>
      </c>
      <c r="J2563" s="5">
        <v>20</v>
      </c>
      <c r="K2563" s="4">
        <v>20</v>
      </c>
      <c r="L2563" s="6" t="s">
        <v>66</v>
      </c>
      <c r="M2563" s="4" t="s">
        <v>67</v>
      </c>
      <c r="N2563" s="4">
        <v>1</v>
      </c>
      <c r="O2563" s="5">
        <f t="shared" si="294"/>
        <v>17.16</v>
      </c>
      <c r="P2563" s="5">
        <v>5.2</v>
      </c>
      <c r="Q2563" s="5">
        <f t="shared" si="295"/>
        <v>20.13</v>
      </c>
      <c r="R2563" s="5">
        <v>6.1</v>
      </c>
      <c r="S2563" s="5">
        <f t="shared" si="296"/>
        <v>20.13</v>
      </c>
      <c r="T2563" s="5">
        <v>6.1</v>
      </c>
      <c r="U2563" s="8">
        <f t="shared" ref="U2563:U2626" si="297">V2563*3.3</f>
        <v>18.645</v>
      </c>
      <c r="V2563" s="5">
        <f t="shared" ref="V2563:V2626" si="298">(R2563+P2563)/2</f>
        <v>5.65</v>
      </c>
      <c r="W2563" s="12">
        <v>27.848549999999999</v>
      </c>
      <c r="X2563" s="12">
        <v>-115.17312</v>
      </c>
      <c r="Y2563" s="4">
        <f t="shared" si="292"/>
        <v>53.6</v>
      </c>
      <c r="Z2563" s="4">
        <v>12</v>
      </c>
      <c r="AA2563" s="4">
        <v>10</v>
      </c>
      <c r="AB2563" s="4" t="s">
        <v>609</v>
      </c>
      <c r="AC2563" s="4">
        <v>1</v>
      </c>
      <c r="AD2563" s="4" t="s">
        <v>38</v>
      </c>
      <c r="AE2563" s="4">
        <v>180</v>
      </c>
      <c r="AF2563" s="4"/>
      <c r="AG2563" s="4"/>
    </row>
    <row r="2564" spans="1:33">
      <c r="A2564" s="4" t="s">
        <v>446</v>
      </c>
      <c r="B2564" s="4" t="s">
        <v>43</v>
      </c>
      <c r="C2564" s="28">
        <v>40028</v>
      </c>
      <c r="D2564" s="4">
        <v>2009</v>
      </c>
      <c r="E2564" s="33">
        <v>0.4694444444444445</v>
      </c>
      <c r="F2564" s="33">
        <v>0.47500000000000003</v>
      </c>
      <c r="G2564" s="33">
        <f t="shared" si="293"/>
        <v>5.5555555555555358E-3</v>
      </c>
      <c r="H2564" s="4">
        <v>2</v>
      </c>
      <c r="I2564" s="5">
        <v>2</v>
      </c>
      <c r="J2564" s="5">
        <v>20</v>
      </c>
      <c r="K2564" s="4">
        <v>20</v>
      </c>
      <c r="L2564" s="6" t="s">
        <v>66</v>
      </c>
      <c r="M2564" s="4" t="s">
        <v>67</v>
      </c>
      <c r="N2564" s="4">
        <v>1</v>
      </c>
      <c r="O2564" s="5">
        <f t="shared" si="294"/>
        <v>17.16</v>
      </c>
      <c r="P2564" s="5">
        <v>5.2</v>
      </c>
      <c r="Q2564" s="5">
        <f t="shared" si="295"/>
        <v>20.13</v>
      </c>
      <c r="R2564" s="5">
        <v>6.1</v>
      </c>
      <c r="S2564" s="5">
        <f t="shared" si="296"/>
        <v>20.13</v>
      </c>
      <c r="T2564" s="5">
        <v>6.1</v>
      </c>
      <c r="U2564" s="8">
        <f t="shared" si="297"/>
        <v>18.645</v>
      </c>
      <c r="V2564" s="5">
        <f t="shared" si="298"/>
        <v>5.65</v>
      </c>
      <c r="W2564" s="12">
        <v>27.848549999999999</v>
      </c>
      <c r="X2564" s="12">
        <v>-115.17312</v>
      </c>
      <c r="Y2564" s="4">
        <f t="shared" si="292"/>
        <v>53.6</v>
      </c>
      <c r="Z2564" s="4">
        <v>12</v>
      </c>
      <c r="AA2564" s="4">
        <v>10</v>
      </c>
      <c r="AB2564" s="4" t="s">
        <v>606</v>
      </c>
      <c r="AC2564" s="4">
        <v>18</v>
      </c>
      <c r="AD2564" s="4" t="s">
        <v>38</v>
      </c>
      <c r="AE2564" s="4">
        <v>180</v>
      </c>
      <c r="AF2564" s="4"/>
      <c r="AG2564" s="4"/>
    </row>
    <row r="2565" spans="1:33">
      <c r="A2565" s="4" t="s">
        <v>446</v>
      </c>
      <c r="B2565" s="4" t="s">
        <v>43</v>
      </c>
      <c r="C2565" s="28">
        <v>40028</v>
      </c>
      <c r="D2565" s="4">
        <v>2009</v>
      </c>
      <c r="E2565" s="33">
        <v>0.4694444444444445</v>
      </c>
      <c r="F2565" s="33">
        <v>0.47500000000000003</v>
      </c>
      <c r="G2565" s="33">
        <f t="shared" si="293"/>
        <v>5.5555555555555358E-3</v>
      </c>
      <c r="H2565" s="4">
        <v>2</v>
      </c>
      <c r="I2565" s="5">
        <v>2</v>
      </c>
      <c r="J2565" s="5">
        <v>20</v>
      </c>
      <c r="K2565" s="4">
        <v>20</v>
      </c>
      <c r="L2565" s="6" t="s">
        <v>66</v>
      </c>
      <c r="M2565" s="4" t="s">
        <v>67</v>
      </c>
      <c r="N2565" s="4">
        <v>1</v>
      </c>
      <c r="O2565" s="5">
        <f t="shared" si="294"/>
        <v>17.16</v>
      </c>
      <c r="P2565" s="5">
        <v>5.2</v>
      </c>
      <c r="Q2565" s="5">
        <f t="shared" si="295"/>
        <v>20.13</v>
      </c>
      <c r="R2565" s="5">
        <v>6.1</v>
      </c>
      <c r="S2565" s="5">
        <f t="shared" si="296"/>
        <v>20.13</v>
      </c>
      <c r="T2565" s="5">
        <v>6.1</v>
      </c>
      <c r="U2565" s="8">
        <f t="shared" si="297"/>
        <v>18.645</v>
      </c>
      <c r="V2565" s="5">
        <f t="shared" si="298"/>
        <v>5.65</v>
      </c>
      <c r="W2565" s="12">
        <v>27.848549999999999</v>
      </c>
      <c r="X2565" s="12">
        <v>-115.17312</v>
      </c>
      <c r="Y2565" s="4">
        <f t="shared" si="292"/>
        <v>53.6</v>
      </c>
      <c r="Z2565" s="4">
        <v>12</v>
      </c>
      <c r="AA2565" s="4">
        <v>10</v>
      </c>
      <c r="AB2565" s="4" t="s">
        <v>607</v>
      </c>
      <c r="AC2565" s="4">
        <v>1</v>
      </c>
      <c r="AD2565" s="4" t="s">
        <v>38</v>
      </c>
      <c r="AE2565" s="4">
        <v>180</v>
      </c>
      <c r="AF2565" s="4"/>
      <c r="AG2565" s="4"/>
    </row>
    <row r="2566" spans="1:33">
      <c r="A2566" s="4" t="s">
        <v>447</v>
      </c>
      <c r="B2566" s="4" t="s">
        <v>238</v>
      </c>
      <c r="C2566" s="28">
        <v>40028</v>
      </c>
      <c r="D2566" s="4">
        <v>2009</v>
      </c>
      <c r="E2566" s="33">
        <v>0.47083333333333338</v>
      </c>
      <c r="F2566" s="33">
        <v>0.48055555555555557</v>
      </c>
      <c r="G2566" s="33">
        <f t="shared" si="293"/>
        <v>9.7222222222221877E-3</v>
      </c>
      <c r="H2566" s="4">
        <v>2</v>
      </c>
      <c r="I2566" s="5">
        <v>2</v>
      </c>
      <c r="J2566" s="5">
        <v>21</v>
      </c>
      <c r="K2566" s="4">
        <v>21</v>
      </c>
      <c r="L2566" s="6" t="s">
        <v>66</v>
      </c>
      <c r="M2566" s="4" t="s">
        <v>67</v>
      </c>
      <c r="N2566" s="4">
        <v>1</v>
      </c>
      <c r="O2566" s="5">
        <f t="shared" si="294"/>
        <v>28.049999999999997</v>
      </c>
      <c r="P2566" s="5">
        <v>8.5</v>
      </c>
      <c r="Q2566" s="5">
        <f t="shared" si="295"/>
        <v>34.32</v>
      </c>
      <c r="R2566" s="5">
        <v>10.4</v>
      </c>
      <c r="S2566" s="5">
        <f t="shared" si="296"/>
        <v>34.32</v>
      </c>
      <c r="T2566" s="5">
        <v>10.4</v>
      </c>
      <c r="U2566" s="8">
        <f t="shared" si="297"/>
        <v>31.184999999999995</v>
      </c>
      <c r="V2566" s="5">
        <f t="shared" si="298"/>
        <v>9.4499999999999993</v>
      </c>
      <c r="W2566" s="12">
        <v>27.86768</v>
      </c>
      <c r="X2566" s="12">
        <v>-115.17268</v>
      </c>
      <c r="Y2566" s="4">
        <f t="shared" si="292"/>
        <v>53.6</v>
      </c>
      <c r="Z2566" s="4">
        <v>12</v>
      </c>
      <c r="AA2566" s="4">
        <v>10</v>
      </c>
      <c r="AB2566" s="4" t="s">
        <v>604</v>
      </c>
      <c r="AC2566" s="4">
        <v>2</v>
      </c>
      <c r="AD2566" s="4" t="s">
        <v>38</v>
      </c>
      <c r="AE2566" s="4">
        <v>0</v>
      </c>
      <c r="AF2566" s="4"/>
      <c r="AG2566" s="4" t="s">
        <v>336</v>
      </c>
    </row>
    <row r="2567" spans="1:33">
      <c r="A2567" s="4" t="s">
        <v>447</v>
      </c>
      <c r="B2567" s="4" t="s">
        <v>238</v>
      </c>
      <c r="C2567" s="28">
        <v>40028</v>
      </c>
      <c r="D2567" s="4">
        <v>2009</v>
      </c>
      <c r="E2567" s="33">
        <v>0.47083333333333338</v>
      </c>
      <c r="F2567" s="33">
        <v>0.48055555555555557</v>
      </c>
      <c r="G2567" s="33">
        <f t="shared" si="293"/>
        <v>9.7222222222221877E-3</v>
      </c>
      <c r="H2567" s="4">
        <v>2</v>
      </c>
      <c r="I2567" s="5">
        <v>2</v>
      </c>
      <c r="J2567" s="5">
        <v>21</v>
      </c>
      <c r="K2567" s="4">
        <v>21</v>
      </c>
      <c r="L2567" s="6" t="s">
        <v>66</v>
      </c>
      <c r="M2567" s="4" t="s">
        <v>67</v>
      </c>
      <c r="N2567" s="4">
        <v>1</v>
      </c>
      <c r="O2567" s="5">
        <f t="shared" si="294"/>
        <v>28.049999999999997</v>
      </c>
      <c r="P2567" s="5">
        <v>8.5</v>
      </c>
      <c r="Q2567" s="5">
        <f t="shared" si="295"/>
        <v>34.32</v>
      </c>
      <c r="R2567" s="5">
        <v>10.4</v>
      </c>
      <c r="S2567" s="5">
        <f t="shared" si="296"/>
        <v>34.32</v>
      </c>
      <c r="T2567" s="5">
        <v>10.4</v>
      </c>
      <c r="U2567" s="8">
        <f t="shared" si="297"/>
        <v>31.184999999999995</v>
      </c>
      <c r="V2567" s="5">
        <f t="shared" si="298"/>
        <v>9.4499999999999993</v>
      </c>
      <c r="W2567" s="12">
        <v>27.86768</v>
      </c>
      <c r="X2567" s="12">
        <v>-115.17268</v>
      </c>
      <c r="Y2567" s="4">
        <f t="shared" si="292"/>
        <v>53.6</v>
      </c>
      <c r="Z2567" s="4">
        <v>12</v>
      </c>
      <c r="AA2567" s="4">
        <v>10</v>
      </c>
      <c r="AB2567" s="4" t="s">
        <v>604</v>
      </c>
      <c r="AC2567" s="4">
        <v>2</v>
      </c>
      <c r="AD2567" s="4" t="s">
        <v>38</v>
      </c>
      <c r="AE2567" s="4">
        <v>0</v>
      </c>
      <c r="AF2567" s="4"/>
      <c r="AG2567" s="4" t="s">
        <v>339</v>
      </c>
    </row>
    <row r="2568" spans="1:33">
      <c r="A2568" s="4" t="s">
        <v>447</v>
      </c>
      <c r="B2568" s="4" t="s">
        <v>238</v>
      </c>
      <c r="C2568" s="28">
        <v>40028</v>
      </c>
      <c r="D2568" s="4">
        <v>2009</v>
      </c>
      <c r="E2568" s="33">
        <v>0.47083333333333338</v>
      </c>
      <c r="F2568" s="33">
        <v>0.48055555555555557</v>
      </c>
      <c r="G2568" s="33">
        <f t="shared" si="293"/>
        <v>9.7222222222221877E-3</v>
      </c>
      <c r="H2568" s="4">
        <v>2</v>
      </c>
      <c r="I2568" s="5">
        <v>2</v>
      </c>
      <c r="J2568" s="5">
        <v>21</v>
      </c>
      <c r="K2568" s="4">
        <v>21</v>
      </c>
      <c r="L2568" s="6" t="s">
        <v>66</v>
      </c>
      <c r="M2568" s="4" t="s">
        <v>67</v>
      </c>
      <c r="N2568" s="4">
        <v>1</v>
      </c>
      <c r="O2568" s="5">
        <f t="shared" si="294"/>
        <v>28.049999999999997</v>
      </c>
      <c r="P2568" s="5">
        <v>8.5</v>
      </c>
      <c r="Q2568" s="5">
        <f t="shared" si="295"/>
        <v>34.32</v>
      </c>
      <c r="R2568" s="5">
        <v>10.4</v>
      </c>
      <c r="S2568" s="5">
        <f t="shared" si="296"/>
        <v>34.32</v>
      </c>
      <c r="T2568" s="5">
        <v>10.4</v>
      </c>
      <c r="U2568" s="8">
        <f t="shared" si="297"/>
        <v>31.184999999999995</v>
      </c>
      <c r="V2568" s="5">
        <f t="shared" si="298"/>
        <v>9.4499999999999993</v>
      </c>
      <c r="W2568" s="12">
        <v>27.86768</v>
      </c>
      <c r="X2568" s="12">
        <v>-115.17268</v>
      </c>
      <c r="Y2568" s="4">
        <f t="shared" si="292"/>
        <v>53.6</v>
      </c>
      <c r="Z2568" s="4">
        <v>12</v>
      </c>
      <c r="AA2568" s="4">
        <v>10</v>
      </c>
      <c r="AB2568" s="4" t="s">
        <v>615</v>
      </c>
      <c r="AC2568" s="4">
        <v>1</v>
      </c>
      <c r="AD2568" s="4" t="s">
        <v>38</v>
      </c>
      <c r="AE2568" s="4">
        <v>0</v>
      </c>
      <c r="AF2568" s="4"/>
      <c r="AG2568" s="4"/>
    </row>
    <row r="2569" spans="1:33">
      <c r="A2569" s="4" t="s">
        <v>447</v>
      </c>
      <c r="B2569" s="4" t="s">
        <v>238</v>
      </c>
      <c r="C2569" s="28">
        <v>40028</v>
      </c>
      <c r="D2569" s="4">
        <v>2009</v>
      </c>
      <c r="E2569" s="33">
        <v>0.47083333333333338</v>
      </c>
      <c r="F2569" s="33">
        <v>0.48055555555555557</v>
      </c>
      <c r="G2569" s="33">
        <f t="shared" si="293"/>
        <v>9.7222222222221877E-3</v>
      </c>
      <c r="H2569" s="4">
        <v>2</v>
      </c>
      <c r="I2569" s="5">
        <v>2</v>
      </c>
      <c r="J2569" s="5">
        <v>21</v>
      </c>
      <c r="K2569" s="4">
        <v>21</v>
      </c>
      <c r="L2569" s="6" t="s">
        <v>66</v>
      </c>
      <c r="M2569" s="4" t="s">
        <v>67</v>
      </c>
      <c r="N2569" s="4">
        <v>1</v>
      </c>
      <c r="O2569" s="5">
        <f t="shared" si="294"/>
        <v>28.049999999999997</v>
      </c>
      <c r="P2569" s="5">
        <v>8.5</v>
      </c>
      <c r="Q2569" s="5">
        <f t="shared" si="295"/>
        <v>34.32</v>
      </c>
      <c r="R2569" s="5">
        <v>10.4</v>
      </c>
      <c r="S2569" s="5">
        <f t="shared" si="296"/>
        <v>34.32</v>
      </c>
      <c r="T2569" s="5">
        <v>10.4</v>
      </c>
      <c r="U2569" s="8">
        <f t="shared" si="297"/>
        <v>31.184999999999995</v>
      </c>
      <c r="V2569" s="5">
        <f t="shared" si="298"/>
        <v>9.4499999999999993</v>
      </c>
      <c r="W2569" s="12">
        <v>27.86768</v>
      </c>
      <c r="X2569" s="12">
        <v>-115.17268</v>
      </c>
      <c r="Y2569" s="4">
        <f t="shared" si="292"/>
        <v>53.6</v>
      </c>
      <c r="Z2569" s="4">
        <v>12</v>
      </c>
      <c r="AA2569" s="4">
        <v>10</v>
      </c>
      <c r="AB2569" s="4" t="s">
        <v>618</v>
      </c>
      <c r="AC2569" s="4">
        <v>8</v>
      </c>
      <c r="AD2569" s="4" t="s">
        <v>38</v>
      </c>
      <c r="AE2569" s="4">
        <v>0</v>
      </c>
      <c r="AF2569" s="4"/>
      <c r="AG2569" s="4"/>
    </row>
    <row r="2570" spans="1:33">
      <c r="A2570" s="4" t="s">
        <v>447</v>
      </c>
      <c r="B2570" s="4" t="s">
        <v>238</v>
      </c>
      <c r="C2570" s="28">
        <v>40028</v>
      </c>
      <c r="D2570" s="4">
        <v>2009</v>
      </c>
      <c r="E2570" s="33">
        <v>0.47083333333333338</v>
      </c>
      <c r="F2570" s="33">
        <v>0.48055555555555557</v>
      </c>
      <c r="G2570" s="33">
        <f t="shared" si="293"/>
        <v>9.7222222222221877E-3</v>
      </c>
      <c r="H2570" s="4">
        <v>2</v>
      </c>
      <c r="I2570" s="5">
        <v>2</v>
      </c>
      <c r="J2570" s="5">
        <v>21</v>
      </c>
      <c r="K2570" s="4">
        <v>21</v>
      </c>
      <c r="L2570" s="6" t="s">
        <v>66</v>
      </c>
      <c r="M2570" s="4" t="s">
        <v>67</v>
      </c>
      <c r="N2570" s="4">
        <v>1</v>
      </c>
      <c r="O2570" s="5">
        <f t="shared" si="294"/>
        <v>28.049999999999997</v>
      </c>
      <c r="P2570" s="5">
        <v>8.5</v>
      </c>
      <c r="Q2570" s="5">
        <f t="shared" si="295"/>
        <v>34.32</v>
      </c>
      <c r="R2570" s="5">
        <v>10.4</v>
      </c>
      <c r="S2570" s="5">
        <f t="shared" si="296"/>
        <v>34.32</v>
      </c>
      <c r="T2570" s="5">
        <v>10.4</v>
      </c>
      <c r="U2570" s="8">
        <f t="shared" si="297"/>
        <v>31.184999999999995</v>
      </c>
      <c r="V2570" s="5">
        <f t="shared" si="298"/>
        <v>9.4499999999999993</v>
      </c>
      <c r="W2570" s="12">
        <v>27.86768</v>
      </c>
      <c r="X2570" s="12">
        <v>-115.17268</v>
      </c>
      <c r="Y2570" s="4">
        <f t="shared" si="292"/>
        <v>53.6</v>
      </c>
      <c r="Z2570" s="4">
        <v>12</v>
      </c>
      <c r="AA2570" s="4">
        <v>10</v>
      </c>
      <c r="AB2570" s="9" t="s">
        <v>753</v>
      </c>
      <c r="AC2570" s="4">
        <v>3</v>
      </c>
      <c r="AD2570" s="4" t="s">
        <v>38</v>
      </c>
      <c r="AE2570" s="4">
        <v>0</v>
      </c>
      <c r="AF2570" s="4"/>
      <c r="AG2570" s="4"/>
    </row>
    <row r="2571" spans="1:33">
      <c r="A2571" s="4" t="s">
        <v>447</v>
      </c>
      <c r="B2571" s="4" t="s">
        <v>238</v>
      </c>
      <c r="C2571" s="28">
        <v>40028</v>
      </c>
      <c r="D2571" s="4">
        <v>2009</v>
      </c>
      <c r="E2571" s="33">
        <v>0.47083333333333338</v>
      </c>
      <c r="F2571" s="33">
        <v>0.48055555555555557</v>
      </c>
      <c r="G2571" s="33">
        <f t="shared" si="293"/>
        <v>9.7222222222221877E-3</v>
      </c>
      <c r="H2571" s="4">
        <v>2</v>
      </c>
      <c r="I2571" s="5">
        <v>2</v>
      </c>
      <c r="J2571" s="5">
        <v>21</v>
      </c>
      <c r="K2571" s="4">
        <v>21</v>
      </c>
      <c r="L2571" s="6" t="s">
        <v>66</v>
      </c>
      <c r="M2571" s="4" t="s">
        <v>67</v>
      </c>
      <c r="N2571" s="4">
        <v>1</v>
      </c>
      <c r="O2571" s="5">
        <f t="shared" si="294"/>
        <v>28.049999999999997</v>
      </c>
      <c r="P2571" s="5">
        <v>8.5</v>
      </c>
      <c r="Q2571" s="5">
        <f t="shared" si="295"/>
        <v>34.32</v>
      </c>
      <c r="R2571" s="5">
        <v>10.4</v>
      </c>
      <c r="S2571" s="5">
        <f t="shared" si="296"/>
        <v>34.32</v>
      </c>
      <c r="T2571" s="5">
        <v>10.4</v>
      </c>
      <c r="U2571" s="8">
        <f t="shared" si="297"/>
        <v>31.184999999999995</v>
      </c>
      <c r="V2571" s="5">
        <f t="shared" si="298"/>
        <v>9.4499999999999993</v>
      </c>
      <c r="W2571" s="12">
        <v>27.86768</v>
      </c>
      <c r="X2571" s="12">
        <v>-115.17268</v>
      </c>
      <c r="Y2571" s="4">
        <f t="shared" si="292"/>
        <v>53.6</v>
      </c>
      <c r="Z2571" s="4">
        <v>12</v>
      </c>
      <c r="AA2571" s="4">
        <v>10</v>
      </c>
      <c r="AB2571" s="4" t="s">
        <v>619</v>
      </c>
      <c r="AC2571" s="4">
        <v>1</v>
      </c>
      <c r="AD2571" s="4" t="s">
        <v>38</v>
      </c>
      <c r="AE2571" s="4">
        <v>0</v>
      </c>
      <c r="AF2571" s="4"/>
      <c r="AG2571" s="4"/>
    </row>
    <row r="2572" spans="1:33">
      <c r="A2572" s="4" t="s">
        <v>447</v>
      </c>
      <c r="B2572" s="4" t="s">
        <v>238</v>
      </c>
      <c r="C2572" s="28">
        <v>40028</v>
      </c>
      <c r="D2572" s="4">
        <v>2009</v>
      </c>
      <c r="E2572" s="33">
        <v>0.47083333333333338</v>
      </c>
      <c r="F2572" s="33">
        <v>0.48055555555555557</v>
      </c>
      <c r="G2572" s="33">
        <f t="shared" si="293"/>
        <v>9.7222222222221877E-3</v>
      </c>
      <c r="H2572" s="4">
        <v>2</v>
      </c>
      <c r="I2572" s="5">
        <v>2</v>
      </c>
      <c r="J2572" s="5">
        <v>21</v>
      </c>
      <c r="K2572" s="4">
        <v>21</v>
      </c>
      <c r="L2572" s="6" t="s">
        <v>66</v>
      </c>
      <c r="M2572" s="4" t="s">
        <v>67</v>
      </c>
      <c r="N2572" s="4">
        <v>1</v>
      </c>
      <c r="O2572" s="5">
        <f t="shared" si="294"/>
        <v>28.049999999999997</v>
      </c>
      <c r="P2572" s="5">
        <v>8.5</v>
      </c>
      <c r="Q2572" s="5">
        <f t="shared" si="295"/>
        <v>34.32</v>
      </c>
      <c r="R2572" s="5">
        <v>10.4</v>
      </c>
      <c r="S2572" s="5">
        <f t="shared" si="296"/>
        <v>34.32</v>
      </c>
      <c r="T2572" s="5">
        <v>10.4</v>
      </c>
      <c r="U2572" s="8">
        <f t="shared" si="297"/>
        <v>31.184999999999995</v>
      </c>
      <c r="V2572" s="5">
        <f t="shared" si="298"/>
        <v>9.4499999999999993</v>
      </c>
      <c r="W2572" s="12">
        <v>27.86768</v>
      </c>
      <c r="X2572" s="12">
        <v>-115.17268</v>
      </c>
      <c r="Y2572" s="4">
        <f t="shared" si="292"/>
        <v>53.6</v>
      </c>
      <c r="Z2572" s="4">
        <v>12</v>
      </c>
      <c r="AA2572" s="4">
        <v>10</v>
      </c>
      <c r="AB2572" s="4" t="s">
        <v>613</v>
      </c>
      <c r="AC2572" s="4">
        <v>60</v>
      </c>
      <c r="AD2572" s="4">
        <v>25</v>
      </c>
      <c r="AE2572" s="4">
        <v>0</v>
      </c>
      <c r="AF2572" s="4">
        <v>50</v>
      </c>
      <c r="AG2572" s="4"/>
    </row>
    <row r="2573" spans="1:33">
      <c r="A2573" s="4" t="s">
        <v>447</v>
      </c>
      <c r="B2573" s="4" t="s">
        <v>238</v>
      </c>
      <c r="C2573" s="28">
        <v>40028</v>
      </c>
      <c r="D2573" s="4">
        <v>2009</v>
      </c>
      <c r="E2573" s="33">
        <v>0.47083333333333338</v>
      </c>
      <c r="F2573" s="33">
        <v>0.48055555555555557</v>
      </c>
      <c r="G2573" s="33">
        <f t="shared" si="293"/>
        <v>9.7222222222221877E-3</v>
      </c>
      <c r="H2573" s="4">
        <v>2</v>
      </c>
      <c r="I2573" s="5">
        <v>2</v>
      </c>
      <c r="J2573" s="5">
        <v>21</v>
      </c>
      <c r="K2573" s="4">
        <v>21</v>
      </c>
      <c r="L2573" s="6" t="s">
        <v>66</v>
      </c>
      <c r="M2573" s="4" t="s">
        <v>67</v>
      </c>
      <c r="N2573" s="4">
        <v>1</v>
      </c>
      <c r="O2573" s="5">
        <f t="shared" si="294"/>
        <v>28.049999999999997</v>
      </c>
      <c r="P2573" s="5">
        <v>8.5</v>
      </c>
      <c r="Q2573" s="5">
        <f t="shared" si="295"/>
        <v>34.32</v>
      </c>
      <c r="R2573" s="5">
        <v>10.4</v>
      </c>
      <c r="S2573" s="5">
        <f t="shared" si="296"/>
        <v>34.32</v>
      </c>
      <c r="T2573" s="5">
        <v>10.4</v>
      </c>
      <c r="U2573" s="8">
        <f t="shared" si="297"/>
        <v>31.184999999999995</v>
      </c>
      <c r="V2573" s="5">
        <f t="shared" si="298"/>
        <v>9.4499999999999993</v>
      </c>
      <c r="W2573" s="12">
        <v>27.86768</v>
      </c>
      <c r="X2573" s="12">
        <v>-115.17268</v>
      </c>
      <c r="Y2573" s="4">
        <f t="shared" si="292"/>
        <v>53.6</v>
      </c>
      <c r="Z2573" s="4">
        <v>12</v>
      </c>
      <c r="AA2573" s="4">
        <v>10</v>
      </c>
      <c r="AB2573" s="4" t="s">
        <v>609</v>
      </c>
      <c r="AC2573" s="4">
        <v>1</v>
      </c>
      <c r="AD2573" s="4" t="s">
        <v>38</v>
      </c>
      <c r="AE2573" s="4">
        <v>0</v>
      </c>
      <c r="AF2573" s="4"/>
      <c r="AG2573" s="4"/>
    </row>
    <row r="2574" spans="1:33">
      <c r="A2574" s="4" t="s">
        <v>447</v>
      </c>
      <c r="B2574" s="4" t="s">
        <v>238</v>
      </c>
      <c r="C2574" s="28">
        <v>40028</v>
      </c>
      <c r="D2574" s="4">
        <v>2009</v>
      </c>
      <c r="E2574" s="33">
        <v>0.47083333333333338</v>
      </c>
      <c r="F2574" s="33">
        <v>0.48055555555555557</v>
      </c>
      <c r="G2574" s="33">
        <f t="shared" si="293"/>
        <v>9.7222222222221877E-3</v>
      </c>
      <c r="H2574" s="4">
        <v>2</v>
      </c>
      <c r="I2574" s="5">
        <v>2</v>
      </c>
      <c r="J2574" s="5">
        <v>21</v>
      </c>
      <c r="K2574" s="4">
        <v>21</v>
      </c>
      <c r="L2574" s="6" t="s">
        <v>66</v>
      </c>
      <c r="M2574" s="4" t="s">
        <v>67</v>
      </c>
      <c r="N2574" s="4">
        <v>1</v>
      </c>
      <c r="O2574" s="5">
        <f t="shared" si="294"/>
        <v>28.049999999999997</v>
      </c>
      <c r="P2574" s="5">
        <v>8.5</v>
      </c>
      <c r="Q2574" s="5">
        <f t="shared" si="295"/>
        <v>34.32</v>
      </c>
      <c r="R2574" s="5">
        <v>10.4</v>
      </c>
      <c r="S2574" s="5">
        <f t="shared" si="296"/>
        <v>34.32</v>
      </c>
      <c r="T2574" s="5">
        <v>10.4</v>
      </c>
      <c r="U2574" s="8">
        <f t="shared" si="297"/>
        <v>31.184999999999995</v>
      </c>
      <c r="V2574" s="5">
        <f t="shared" si="298"/>
        <v>9.4499999999999993</v>
      </c>
      <c r="W2574" s="12">
        <v>27.86768</v>
      </c>
      <c r="X2574" s="12">
        <v>-115.17268</v>
      </c>
      <c r="Y2574" s="4">
        <f t="shared" si="292"/>
        <v>53.6</v>
      </c>
      <c r="Z2574" s="4">
        <v>12</v>
      </c>
      <c r="AA2574" s="4">
        <v>10</v>
      </c>
      <c r="AB2574" s="4" t="s">
        <v>608</v>
      </c>
      <c r="AC2574" s="4">
        <v>1</v>
      </c>
      <c r="AD2574" s="4" t="s">
        <v>38</v>
      </c>
      <c r="AE2574" s="4">
        <v>0</v>
      </c>
      <c r="AF2574" s="4"/>
      <c r="AG2574" s="4"/>
    </row>
    <row r="2575" spans="1:33">
      <c r="A2575" s="4" t="s">
        <v>447</v>
      </c>
      <c r="B2575" s="4" t="s">
        <v>238</v>
      </c>
      <c r="C2575" s="28">
        <v>40028</v>
      </c>
      <c r="D2575" s="4">
        <v>2009</v>
      </c>
      <c r="E2575" s="33">
        <v>0.47083333333333338</v>
      </c>
      <c r="F2575" s="33">
        <v>0.48055555555555557</v>
      </c>
      <c r="G2575" s="33">
        <f t="shared" si="293"/>
        <v>9.7222222222221877E-3</v>
      </c>
      <c r="H2575" s="4">
        <v>2</v>
      </c>
      <c r="I2575" s="5">
        <v>2</v>
      </c>
      <c r="J2575" s="5">
        <v>21</v>
      </c>
      <c r="K2575" s="4">
        <v>21</v>
      </c>
      <c r="L2575" s="6" t="s">
        <v>66</v>
      </c>
      <c r="M2575" s="4" t="s">
        <v>67</v>
      </c>
      <c r="N2575" s="4">
        <v>1</v>
      </c>
      <c r="O2575" s="5">
        <f t="shared" si="294"/>
        <v>28.049999999999997</v>
      </c>
      <c r="P2575" s="5">
        <v>8.5</v>
      </c>
      <c r="Q2575" s="5">
        <f t="shared" si="295"/>
        <v>34.32</v>
      </c>
      <c r="R2575" s="5">
        <v>10.4</v>
      </c>
      <c r="S2575" s="5">
        <f t="shared" si="296"/>
        <v>34.32</v>
      </c>
      <c r="T2575" s="5">
        <v>10.4</v>
      </c>
      <c r="U2575" s="8">
        <f t="shared" si="297"/>
        <v>31.184999999999995</v>
      </c>
      <c r="V2575" s="5">
        <f t="shared" si="298"/>
        <v>9.4499999999999993</v>
      </c>
      <c r="W2575" s="12">
        <v>27.86768</v>
      </c>
      <c r="X2575" s="12">
        <v>-115.17268</v>
      </c>
      <c r="Y2575" s="4">
        <f t="shared" si="292"/>
        <v>53.6</v>
      </c>
      <c r="Z2575" s="4">
        <v>12</v>
      </c>
      <c r="AA2575" s="4">
        <v>10</v>
      </c>
      <c r="AB2575" s="4" t="s">
        <v>606</v>
      </c>
      <c r="AC2575" s="4">
        <v>4</v>
      </c>
      <c r="AD2575" s="4" t="s">
        <v>38</v>
      </c>
      <c r="AE2575" s="4">
        <v>0</v>
      </c>
      <c r="AF2575" s="4"/>
      <c r="AG2575" s="4"/>
    </row>
    <row r="2576" spans="1:33">
      <c r="A2576" s="4" t="s">
        <v>447</v>
      </c>
      <c r="B2576" s="4" t="s">
        <v>238</v>
      </c>
      <c r="C2576" s="28">
        <v>40028</v>
      </c>
      <c r="D2576" s="4">
        <v>2009</v>
      </c>
      <c r="E2576" s="33">
        <v>0.47083333333333338</v>
      </c>
      <c r="F2576" s="33">
        <v>0.48055555555555557</v>
      </c>
      <c r="G2576" s="33">
        <f t="shared" si="293"/>
        <v>9.7222222222221877E-3</v>
      </c>
      <c r="H2576" s="4">
        <v>2</v>
      </c>
      <c r="I2576" s="5">
        <v>2</v>
      </c>
      <c r="J2576" s="5">
        <v>21</v>
      </c>
      <c r="K2576" s="4">
        <v>21</v>
      </c>
      <c r="L2576" s="6" t="s">
        <v>66</v>
      </c>
      <c r="M2576" s="4" t="s">
        <v>67</v>
      </c>
      <c r="N2576" s="4">
        <v>1</v>
      </c>
      <c r="O2576" s="5">
        <f t="shared" si="294"/>
        <v>28.049999999999997</v>
      </c>
      <c r="P2576" s="5">
        <v>8.5</v>
      </c>
      <c r="Q2576" s="5">
        <f t="shared" si="295"/>
        <v>34.32</v>
      </c>
      <c r="R2576" s="5">
        <v>10.4</v>
      </c>
      <c r="S2576" s="5">
        <f t="shared" si="296"/>
        <v>34.32</v>
      </c>
      <c r="T2576" s="5">
        <v>10.4</v>
      </c>
      <c r="U2576" s="8">
        <f t="shared" si="297"/>
        <v>31.184999999999995</v>
      </c>
      <c r="V2576" s="5">
        <f t="shared" si="298"/>
        <v>9.4499999999999993</v>
      </c>
      <c r="W2576" s="12">
        <v>27.86768</v>
      </c>
      <c r="X2576" s="12">
        <v>-115.17268</v>
      </c>
      <c r="Y2576" s="4">
        <f t="shared" si="292"/>
        <v>53.6</v>
      </c>
      <c r="Z2576" s="4">
        <v>12</v>
      </c>
      <c r="AA2576" s="4">
        <v>10</v>
      </c>
      <c r="AB2576" s="4" t="s">
        <v>607</v>
      </c>
      <c r="AC2576" s="4">
        <v>6</v>
      </c>
      <c r="AD2576" s="4" t="s">
        <v>38</v>
      </c>
      <c r="AE2576" s="4">
        <v>0</v>
      </c>
      <c r="AF2576" s="4"/>
      <c r="AG2576" s="4"/>
    </row>
    <row r="2577" spans="1:33">
      <c r="A2577" s="4" t="s">
        <v>447</v>
      </c>
      <c r="B2577" s="4" t="s">
        <v>238</v>
      </c>
      <c r="C2577" s="28">
        <v>40028</v>
      </c>
      <c r="D2577" s="4">
        <v>2009</v>
      </c>
      <c r="E2577" s="33">
        <v>0.47083333333333338</v>
      </c>
      <c r="F2577" s="33">
        <v>0.48055555555555557</v>
      </c>
      <c r="G2577" s="33">
        <f t="shared" si="293"/>
        <v>9.7222222222221877E-3</v>
      </c>
      <c r="H2577" s="4">
        <v>2</v>
      </c>
      <c r="I2577" s="5">
        <v>2</v>
      </c>
      <c r="J2577" s="5">
        <v>21</v>
      </c>
      <c r="K2577" s="4">
        <v>21</v>
      </c>
      <c r="L2577" s="6" t="s">
        <v>66</v>
      </c>
      <c r="M2577" s="4" t="s">
        <v>67</v>
      </c>
      <c r="N2577" s="4">
        <v>1</v>
      </c>
      <c r="O2577" s="5">
        <f t="shared" si="294"/>
        <v>28.049999999999997</v>
      </c>
      <c r="P2577" s="5">
        <v>8.5</v>
      </c>
      <c r="Q2577" s="5">
        <f t="shared" si="295"/>
        <v>34.32</v>
      </c>
      <c r="R2577" s="5">
        <v>10.4</v>
      </c>
      <c r="S2577" s="5">
        <f t="shared" si="296"/>
        <v>34.32</v>
      </c>
      <c r="T2577" s="5">
        <v>10.4</v>
      </c>
      <c r="U2577" s="8">
        <f t="shared" si="297"/>
        <v>31.184999999999995</v>
      </c>
      <c r="V2577" s="5">
        <f t="shared" si="298"/>
        <v>9.4499999999999993</v>
      </c>
      <c r="W2577" s="12">
        <v>27.86768</v>
      </c>
      <c r="X2577" s="12">
        <v>-115.17268</v>
      </c>
      <c r="Y2577" s="4">
        <f t="shared" si="292"/>
        <v>53.6</v>
      </c>
      <c r="Z2577" s="4">
        <v>12</v>
      </c>
      <c r="AA2577" s="4">
        <v>10</v>
      </c>
      <c r="AB2577" s="4" t="s">
        <v>611</v>
      </c>
      <c r="AC2577" s="4">
        <v>2</v>
      </c>
      <c r="AD2577" s="4" t="s">
        <v>38</v>
      </c>
      <c r="AE2577" s="4">
        <v>0</v>
      </c>
      <c r="AF2577" s="4"/>
      <c r="AG2577" s="4"/>
    </row>
    <row r="2578" spans="1:33">
      <c r="A2578" s="4" t="s">
        <v>448</v>
      </c>
      <c r="B2578" s="4" t="s">
        <v>118</v>
      </c>
      <c r="C2578" s="28">
        <v>40028</v>
      </c>
      <c r="D2578" s="4">
        <v>2009</v>
      </c>
      <c r="E2578" s="33">
        <v>0.5</v>
      </c>
      <c r="F2578" s="33">
        <v>0.51041666666666663</v>
      </c>
      <c r="G2578" s="33">
        <f t="shared" si="293"/>
        <v>1.041666666666663E-2</v>
      </c>
      <c r="H2578" s="4">
        <v>2</v>
      </c>
      <c r="I2578" s="5">
        <v>2</v>
      </c>
      <c r="J2578" s="5">
        <v>22</v>
      </c>
      <c r="K2578" s="4">
        <v>22</v>
      </c>
      <c r="L2578" s="6" t="s">
        <v>66</v>
      </c>
      <c r="M2578" s="4" t="s">
        <v>67</v>
      </c>
      <c r="N2578" s="4">
        <v>1</v>
      </c>
      <c r="O2578" s="5">
        <f t="shared" si="294"/>
        <v>22.439999999999998</v>
      </c>
      <c r="P2578" s="5">
        <v>6.8</v>
      </c>
      <c r="Q2578" s="5">
        <f t="shared" si="295"/>
        <v>19.799999999999997</v>
      </c>
      <c r="R2578" s="5">
        <v>6</v>
      </c>
      <c r="S2578" s="5">
        <f t="shared" si="296"/>
        <v>22.439999999999998</v>
      </c>
      <c r="T2578" s="5">
        <v>6.8</v>
      </c>
      <c r="U2578" s="8">
        <f t="shared" si="297"/>
        <v>21.12</v>
      </c>
      <c r="V2578" s="5">
        <f t="shared" si="298"/>
        <v>6.4</v>
      </c>
      <c r="W2578" s="12">
        <v>27.850200000000001</v>
      </c>
      <c r="X2578" s="12">
        <v>-115.17031</v>
      </c>
      <c r="Y2578" s="4">
        <f t="shared" si="292"/>
        <v>53.6</v>
      </c>
      <c r="Z2578" s="4">
        <v>12</v>
      </c>
      <c r="AA2578" s="4">
        <v>8</v>
      </c>
      <c r="AB2578" s="4" t="s">
        <v>604</v>
      </c>
      <c r="AC2578" s="4">
        <v>3</v>
      </c>
      <c r="AD2578" s="4" t="s">
        <v>38</v>
      </c>
      <c r="AE2578" s="4">
        <v>240</v>
      </c>
      <c r="AF2578" s="4"/>
      <c r="AG2578" s="4" t="s">
        <v>336</v>
      </c>
    </row>
    <row r="2579" spans="1:33">
      <c r="A2579" s="4" t="s">
        <v>448</v>
      </c>
      <c r="B2579" s="4" t="s">
        <v>118</v>
      </c>
      <c r="C2579" s="28">
        <v>40028</v>
      </c>
      <c r="D2579" s="4">
        <v>2009</v>
      </c>
      <c r="E2579" s="33">
        <v>0.5</v>
      </c>
      <c r="F2579" s="33">
        <v>0.51041666666666663</v>
      </c>
      <c r="G2579" s="33">
        <f t="shared" si="293"/>
        <v>1.041666666666663E-2</v>
      </c>
      <c r="H2579" s="4">
        <v>2</v>
      </c>
      <c r="I2579" s="5">
        <v>2</v>
      </c>
      <c r="J2579" s="5">
        <v>22</v>
      </c>
      <c r="K2579" s="4">
        <v>22</v>
      </c>
      <c r="L2579" s="6" t="s">
        <v>66</v>
      </c>
      <c r="M2579" s="4" t="s">
        <v>67</v>
      </c>
      <c r="N2579" s="4">
        <v>1</v>
      </c>
      <c r="O2579" s="5">
        <f t="shared" si="294"/>
        <v>22.439999999999998</v>
      </c>
      <c r="P2579" s="5">
        <v>6.8</v>
      </c>
      <c r="Q2579" s="5">
        <f t="shared" si="295"/>
        <v>19.799999999999997</v>
      </c>
      <c r="R2579" s="5">
        <v>6</v>
      </c>
      <c r="S2579" s="5">
        <f t="shared" si="296"/>
        <v>22.439999999999998</v>
      </c>
      <c r="T2579" s="5">
        <v>6.8</v>
      </c>
      <c r="U2579" s="8">
        <f t="shared" si="297"/>
        <v>21.12</v>
      </c>
      <c r="V2579" s="5">
        <f t="shared" si="298"/>
        <v>6.4</v>
      </c>
      <c r="W2579" s="12">
        <v>27.850200000000001</v>
      </c>
      <c r="X2579" s="12">
        <v>-115.17031</v>
      </c>
      <c r="Y2579" s="4">
        <f t="shared" si="292"/>
        <v>53.6</v>
      </c>
      <c r="Z2579" s="4">
        <v>12</v>
      </c>
      <c r="AA2579" s="4">
        <v>8</v>
      </c>
      <c r="AB2579" s="4" t="s">
        <v>605</v>
      </c>
      <c r="AC2579" s="4">
        <v>9</v>
      </c>
      <c r="AD2579" s="4" t="s">
        <v>38</v>
      </c>
      <c r="AE2579" s="4">
        <v>240</v>
      </c>
      <c r="AF2579" s="4"/>
      <c r="AG2579" s="4" t="s">
        <v>336</v>
      </c>
    </row>
    <row r="2580" spans="1:33">
      <c r="A2580" s="4" t="s">
        <v>448</v>
      </c>
      <c r="B2580" s="4" t="s">
        <v>118</v>
      </c>
      <c r="C2580" s="28">
        <v>40028</v>
      </c>
      <c r="D2580" s="4">
        <v>2009</v>
      </c>
      <c r="E2580" s="33">
        <v>0.5</v>
      </c>
      <c r="F2580" s="33">
        <v>0.51041666666666663</v>
      </c>
      <c r="G2580" s="33">
        <f t="shared" si="293"/>
        <v>1.041666666666663E-2</v>
      </c>
      <c r="H2580" s="4">
        <v>2</v>
      </c>
      <c r="I2580" s="5">
        <v>2</v>
      </c>
      <c r="J2580" s="5">
        <v>22</v>
      </c>
      <c r="K2580" s="4">
        <v>22</v>
      </c>
      <c r="L2580" s="6" t="s">
        <v>66</v>
      </c>
      <c r="M2580" s="4" t="s">
        <v>67</v>
      </c>
      <c r="N2580" s="4">
        <v>1</v>
      </c>
      <c r="O2580" s="5">
        <f t="shared" si="294"/>
        <v>22.439999999999998</v>
      </c>
      <c r="P2580" s="5">
        <v>6.8</v>
      </c>
      <c r="Q2580" s="5">
        <f t="shared" si="295"/>
        <v>19.799999999999997</v>
      </c>
      <c r="R2580" s="5">
        <v>6</v>
      </c>
      <c r="S2580" s="5">
        <f t="shared" si="296"/>
        <v>22.439999999999998</v>
      </c>
      <c r="T2580" s="5">
        <v>6.8</v>
      </c>
      <c r="U2580" s="8">
        <f t="shared" si="297"/>
        <v>21.12</v>
      </c>
      <c r="V2580" s="5">
        <f t="shared" si="298"/>
        <v>6.4</v>
      </c>
      <c r="W2580" s="12">
        <v>27.850200000000001</v>
      </c>
      <c r="X2580" s="12">
        <v>-115.17031</v>
      </c>
      <c r="Y2580" s="4">
        <f t="shared" ref="Y2580:Y2589" si="299">(Z2580*1.8)+32</f>
        <v>53.6</v>
      </c>
      <c r="Z2580" s="4">
        <v>12</v>
      </c>
      <c r="AA2580" s="4">
        <v>8</v>
      </c>
      <c r="AB2580" s="4" t="s">
        <v>621</v>
      </c>
      <c r="AC2580" s="4">
        <v>2</v>
      </c>
      <c r="AD2580" s="4" t="s">
        <v>38</v>
      </c>
      <c r="AE2580" s="4">
        <v>240</v>
      </c>
      <c r="AF2580" s="4"/>
      <c r="AG2580" s="4"/>
    </row>
    <row r="2581" spans="1:33">
      <c r="A2581" s="4" t="s">
        <v>448</v>
      </c>
      <c r="B2581" s="4" t="s">
        <v>118</v>
      </c>
      <c r="C2581" s="28">
        <v>40028</v>
      </c>
      <c r="D2581" s="4">
        <v>2009</v>
      </c>
      <c r="E2581" s="33">
        <v>0.5</v>
      </c>
      <c r="F2581" s="33">
        <v>0.51041666666666663</v>
      </c>
      <c r="G2581" s="33">
        <f t="shared" si="293"/>
        <v>1.041666666666663E-2</v>
      </c>
      <c r="H2581" s="4">
        <v>2</v>
      </c>
      <c r="I2581" s="5">
        <v>2</v>
      </c>
      <c r="J2581" s="5">
        <v>22</v>
      </c>
      <c r="K2581" s="4">
        <v>22</v>
      </c>
      <c r="L2581" s="6" t="s">
        <v>66</v>
      </c>
      <c r="M2581" s="4" t="s">
        <v>67</v>
      </c>
      <c r="N2581" s="4">
        <v>1</v>
      </c>
      <c r="O2581" s="5">
        <f t="shared" si="294"/>
        <v>22.439999999999998</v>
      </c>
      <c r="P2581" s="5">
        <v>6.8</v>
      </c>
      <c r="Q2581" s="5">
        <f t="shared" si="295"/>
        <v>19.799999999999997</v>
      </c>
      <c r="R2581" s="5">
        <v>6</v>
      </c>
      <c r="S2581" s="5">
        <f t="shared" si="296"/>
        <v>22.439999999999998</v>
      </c>
      <c r="T2581" s="5">
        <v>6.8</v>
      </c>
      <c r="U2581" s="8">
        <f t="shared" si="297"/>
        <v>21.12</v>
      </c>
      <c r="V2581" s="5">
        <f t="shared" si="298"/>
        <v>6.4</v>
      </c>
      <c r="W2581" s="12">
        <v>27.850200000000001</v>
      </c>
      <c r="X2581" s="12">
        <v>-115.17031</v>
      </c>
      <c r="Y2581" s="4">
        <f t="shared" si="299"/>
        <v>53.6</v>
      </c>
      <c r="Z2581" s="4">
        <v>12</v>
      </c>
      <c r="AA2581" s="4">
        <v>8</v>
      </c>
      <c r="AB2581" s="4" t="s">
        <v>614</v>
      </c>
      <c r="AC2581" s="4">
        <v>2</v>
      </c>
      <c r="AD2581" s="4" t="s">
        <v>38</v>
      </c>
      <c r="AE2581" s="4">
        <v>240</v>
      </c>
      <c r="AF2581" s="4"/>
      <c r="AG2581" s="4"/>
    </row>
    <row r="2582" spans="1:33">
      <c r="A2582" s="4" t="s">
        <v>448</v>
      </c>
      <c r="B2582" s="4" t="s">
        <v>118</v>
      </c>
      <c r="C2582" s="28">
        <v>40028</v>
      </c>
      <c r="D2582" s="4">
        <v>2009</v>
      </c>
      <c r="E2582" s="33">
        <v>0.5</v>
      </c>
      <c r="F2582" s="33">
        <v>0.51041666666666663</v>
      </c>
      <c r="G2582" s="33">
        <f t="shared" si="293"/>
        <v>1.041666666666663E-2</v>
      </c>
      <c r="H2582" s="4">
        <v>2</v>
      </c>
      <c r="I2582" s="5">
        <v>2</v>
      </c>
      <c r="J2582" s="5">
        <v>22</v>
      </c>
      <c r="K2582" s="4">
        <v>22</v>
      </c>
      <c r="L2582" s="6" t="s">
        <v>66</v>
      </c>
      <c r="M2582" s="4" t="s">
        <v>67</v>
      </c>
      <c r="N2582" s="4">
        <v>1</v>
      </c>
      <c r="O2582" s="5">
        <f t="shared" si="294"/>
        <v>22.439999999999998</v>
      </c>
      <c r="P2582" s="5">
        <v>6.8</v>
      </c>
      <c r="Q2582" s="5">
        <f t="shared" si="295"/>
        <v>19.799999999999997</v>
      </c>
      <c r="R2582" s="5">
        <v>6</v>
      </c>
      <c r="S2582" s="5">
        <f t="shared" si="296"/>
        <v>22.439999999999998</v>
      </c>
      <c r="T2582" s="5">
        <v>6.8</v>
      </c>
      <c r="U2582" s="8">
        <f t="shared" si="297"/>
        <v>21.12</v>
      </c>
      <c r="V2582" s="5">
        <f t="shared" si="298"/>
        <v>6.4</v>
      </c>
      <c r="W2582" s="12">
        <v>27.850200000000001</v>
      </c>
      <c r="X2582" s="12">
        <v>-115.17031</v>
      </c>
      <c r="Y2582" s="4">
        <f t="shared" si="299"/>
        <v>53.6</v>
      </c>
      <c r="Z2582" s="4">
        <v>12</v>
      </c>
      <c r="AA2582" s="4">
        <v>8</v>
      </c>
      <c r="AB2582" s="4" t="s">
        <v>613</v>
      </c>
      <c r="AC2582" s="4">
        <v>107</v>
      </c>
      <c r="AD2582" s="4">
        <v>14</v>
      </c>
      <c r="AE2582" s="4">
        <v>240</v>
      </c>
      <c r="AF2582" s="4">
        <v>50</v>
      </c>
      <c r="AG2582" s="4"/>
    </row>
    <row r="2583" spans="1:33">
      <c r="A2583" s="4" t="s">
        <v>448</v>
      </c>
      <c r="B2583" s="4" t="s">
        <v>118</v>
      </c>
      <c r="C2583" s="28">
        <v>40028</v>
      </c>
      <c r="D2583" s="4">
        <v>2009</v>
      </c>
      <c r="E2583" s="33">
        <v>0.5</v>
      </c>
      <c r="F2583" s="33">
        <v>0.51041666666666663</v>
      </c>
      <c r="G2583" s="33">
        <f t="shared" si="293"/>
        <v>1.041666666666663E-2</v>
      </c>
      <c r="H2583" s="4">
        <v>2</v>
      </c>
      <c r="I2583" s="5">
        <v>2</v>
      </c>
      <c r="J2583" s="5">
        <v>22</v>
      </c>
      <c r="K2583" s="4">
        <v>22</v>
      </c>
      <c r="L2583" s="6" t="s">
        <v>66</v>
      </c>
      <c r="M2583" s="4" t="s">
        <v>67</v>
      </c>
      <c r="N2583" s="4">
        <v>1</v>
      </c>
      <c r="O2583" s="5">
        <f t="shared" si="294"/>
        <v>22.439999999999998</v>
      </c>
      <c r="P2583" s="5">
        <v>6.8</v>
      </c>
      <c r="Q2583" s="5">
        <f t="shared" si="295"/>
        <v>19.799999999999997</v>
      </c>
      <c r="R2583" s="5">
        <v>6</v>
      </c>
      <c r="S2583" s="5">
        <f t="shared" si="296"/>
        <v>22.439999999999998</v>
      </c>
      <c r="T2583" s="5">
        <v>6.8</v>
      </c>
      <c r="U2583" s="8">
        <f t="shared" si="297"/>
        <v>21.12</v>
      </c>
      <c r="V2583" s="5">
        <f t="shared" si="298"/>
        <v>6.4</v>
      </c>
      <c r="W2583" s="12">
        <v>27.850200000000001</v>
      </c>
      <c r="X2583" s="12">
        <v>-115.17031</v>
      </c>
      <c r="Y2583" s="4">
        <f t="shared" si="299"/>
        <v>53.6</v>
      </c>
      <c r="Z2583" s="4">
        <v>12</v>
      </c>
      <c r="AA2583" s="4">
        <v>8</v>
      </c>
      <c r="AB2583" s="4" t="s">
        <v>608</v>
      </c>
      <c r="AC2583" s="4">
        <v>1</v>
      </c>
      <c r="AD2583" s="4" t="s">
        <v>38</v>
      </c>
      <c r="AE2583" s="4">
        <v>240</v>
      </c>
      <c r="AF2583" s="4"/>
      <c r="AG2583" s="4"/>
    </row>
    <row r="2584" spans="1:33">
      <c r="A2584" s="4" t="s">
        <v>448</v>
      </c>
      <c r="B2584" s="4" t="s">
        <v>118</v>
      </c>
      <c r="C2584" s="28">
        <v>40028</v>
      </c>
      <c r="D2584" s="4">
        <v>2009</v>
      </c>
      <c r="E2584" s="33">
        <v>0.5</v>
      </c>
      <c r="F2584" s="33">
        <v>0.51041666666666663</v>
      </c>
      <c r="G2584" s="33">
        <f t="shared" si="293"/>
        <v>1.041666666666663E-2</v>
      </c>
      <c r="H2584" s="4">
        <v>2</v>
      </c>
      <c r="I2584" s="5">
        <v>2</v>
      </c>
      <c r="J2584" s="5">
        <v>22</v>
      </c>
      <c r="K2584" s="4">
        <v>22</v>
      </c>
      <c r="L2584" s="6" t="s">
        <v>66</v>
      </c>
      <c r="M2584" s="4" t="s">
        <v>67</v>
      </c>
      <c r="N2584" s="4">
        <v>1</v>
      </c>
      <c r="O2584" s="5">
        <f t="shared" si="294"/>
        <v>22.439999999999998</v>
      </c>
      <c r="P2584" s="5">
        <v>6.8</v>
      </c>
      <c r="Q2584" s="5">
        <f t="shared" si="295"/>
        <v>19.799999999999997</v>
      </c>
      <c r="R2584" s="5">
        <v>6</v>
      </c>
      <c r="S2584" s="5">
        <f t="shared" si="296"/>
        <v>22.439999999999998</v>
      </c>
      <c r="T2584" s="5">
        <v>6.8</v>
      </c>
      <c r="U2584" s="8">
        <f t="shared" si="297"/>
        <v>21.12</v>
      </c>
      <c r="V2584" s="5">
        <f t="shared" si="298"/>
        <v>6.4</v>
      </c>
      <c r="W2584" s="12">
        <v>27.850200000000001</v>
      </c>
      <c r="X2584" s="12">
        <v>-115.17031</v>
      </c>
      <c r="Y2584" s="4">
        <f t="shared" si="299"/>
        <v>53.6</v>
      </c>
      <c r="Z2584" s="4">
        <v>12</v>
      </c>
      <c r="AA2584" s="4">
        <v>8</v>
      </c>
      <c r="AB2584" s="4" t="s">
        <v>606</v>
      </c>
      <c r="AC2584" s="4">
        <v>24</v>
      </c>
      <c r="AD2584" s="4" t="s">
        <v>38</v>
      </c>
      <c r="AE2584" s="4">
        <v>240</v>
      </c>
      <c r="AF2584" s="4"/>
      <c r="AG2584" s="4"/>
    </row>
    <row r="2585" spans="1:33">
      <c r="A2585" s="4" t="s">
        <v>448</v>
      </c>
      <c r="B2585" s="4" t="s">
        <v>118</v>
      </c>
      <c r="C2585" s="28">
        <v>40028</v>
      </c>
      <c r="D2585" s="4">
        <v>2009</v>
      </c>
      <c r="E2585" s="33">
        <v>0.5</v>
      </c>
      <c r="F2585" s="33">
        <v>0.51041666666666663</v>
      </c>
      <c r="G2585" s="33">
        <f t="shared" si="293"/>
        <v>1.041666666666663E-2</v>
      </c>
      <c r="H2585" s="4">
        <v>2</v>
      </c>
      <c r="I2585" s="5">
        <v>2</v>
      </c>
      <c r="J2585" s="5">
        <v>22</v>
      </c>
      <c r="K2585" s="4">
        <v>22</v>
      </c>
      <c r="L2585" s="6" t="s">
        <v>66</v>
      </c>
      <c r="M2585" s="4" t="s">
        <v>67</v>
      </c>
      <c r="N2585" s="4">
        <v>1</v>
      </c>
      <c r="O2585" s="5">
        <f t="shared" si="294"/>
        <v>22.439999999999998</v>
      </c>
      <c r="P2585" s="5">
        <v>6.8</v>
      </c>
      <c r="Q2585" s="5">
        <f t="shared" si="295"/>
        <v>19.799999999999997</v>
      </c>
      <c r="R2585" s="5">
        <v>6</v>
      </c>
      <c r="S2585" s="5">
        <f t="shared" si="296"/>
        <v>22.439999999999998</v>
      </c>
      <c r="T2585" s="5">
        <v>6.8</v>
      </c>
      <c r="U2585" s="8">
        <f t="shared" si="297"/>
        <v>21.12</v>
      </c>
      <c r="V2585" s="5">
        <f t="shared" si="298"/>
        <v>6.4</v>
      </c>
      <c r="W2585" s="12">
        <v>27.850200000000001</v>
      </c>
      <c r="X2585" s="12">
        <v>-115.17031</v>
      </c>
      <c r="Y2585" s="4">
        <f t="shared" si="299"/>
        <v>53.6</v>
      </c>
      <c r="Z2585" s="4">
        <v>12</v>
      </c>
      <c r="AA2585" s="4">
        <v>8</v>
      </c>
      <c r="AB2585" s="4" t="s">
        <v>607</v>
      </c>
      <c r="AC2585" s="4">
        <v>3</v>
      </c>
      <c r="AD2585" s="4" t="s">
        <v>38</v>
      </c>
      <c r="AE2585" s="4">
        <v>240</v>
      </c>
      <c r="AF2585" s="4"/>
      <c r="AG2585" s="4"/>
    </row>
    <row r="2586" spans="1:33">
      <c r="A2586" s="4" t="s">
        <v>449</v>
      </c>
      <c r="B2586" s="4" t="s">
        <v>253</v>
      </c>
      <c r="C2586" s="28">
        <v>40028</v>
      </c>
      <c r="D2586" s="4">
        <v>2009</v>
      </c>
      <c r="E2586" s="33">
        <v>0.4694444444444445</v>
      </c>
      <c r="F2586" s="33">
        <v>0.47500000000000003</v>
      </c>
      <c r="G2586" s="33">
        <f t="shared" si="293"/>
        <v>5.5555555555555358E-3</v>
      </c>
      <c r="H2586" s="4">
        <v>2</v>
      </c>
      <c r="I2586" s="5">
        <v>2</v>
      </c>
      <c r="J2586" s="5">
        <v>23</v>
      </c>
      <c r="K2586" s="4">
        <v>23</v>
      </c>
      <c r="L2586" s="6" t="s">
        <v>66</v>
      </c>
      <c r="M2586" s="4" t="s">
        <v>67</v>
      </c>
      <c r="N2586" s="4">
        <v>1</v>
      </c>
      <c r="O2586" s="5">
        <f t="shared" si="294"/>
        <v>17.16</v>
      </c>
      <c r="P2586" s="5">
        <v>5.2</v>
      </c>
      <c r="Q2586" s="5">
        <f t="shared" si="295"/>
        <v>20.13</v>
      </c>
      <c r="R2586" s="5">
        <v>6.1</v>
      </c>
      <c r="S2586" s="5">
        <f t="shared" si="296"/>
        <v>20.13</v>
      </c>
      <c r="T2586" s="5">
        <v>6.1</v>
      </c>
      <c r="U2586" s="8">
        <f t="shared" si="297"/>
        <v>18.645</v>
      </c>
      <c r="V2586" s="5">
        <f t="shared" si="298"/>
        <v>5.65</v>
      </c>
      <c r="W2586" s="12">
        <v>27.848549999999999</v>
      </c>
      <c r="X2586" s="12">
        <v>-115.17312</v>
      </c>
      <c r="Y2586" s="4">
        <f t="shared" si="299"/>
        <v>62.6</v>
      </c>
      <c r="Z2586" s="4">
        <v>17</v>
      </c>
      <c r="AA2586" s="4">
        <v>7</v>
      </c>
      <c r="AB2586" s="4" t="s">
        <v>613</v>
      </c>
      <c r="AC2586" s="4">
        <v>100</v>
      </c>
      <c r="AD2586" s="4">
        <v>15</v>
      </c>
      <c r="AE2586" s="4">
        <v>60</v>
      </c>
      <c r="AF2586" s="4">
        <v>50</v>
      </c>
      <c r="AG2586" s="4"/>
    </row>
    <row r="2587" spans="1:33">
      <c r="A2587" s="4" t="s">
        <v>449</v>
      </c>
      <c r="B2587" s="4" t="s">
        <v>253</v>
      </c>
      <c r="C2587" s="28">
        <v>40028</v>
      </c>
      <c r="D2587" s="4">
        <v>2009</v>
      </c>
      <c r="E2587" s="33">
        <v>0.4694444444444445</v>
      </c>
      <c r="F2587" s="33">
        <v>0.47500000000000003</v>
      </c>
      <c r="G2587" s="33">
        <f t="shared" si="293"/>
        <v>5.5555555555555358E-3</v>
      </c>
      <c r="H2587" s="4">
        <v>2</v>
      </c>
      <c r="I2587" s="5">
        <v>2</v>
      </c>
      <c r="J2587" s="5">
        <v>23</v>
      </c>
      <c r="K2587" s="4">
        <v>23</v>
      </c>
      <c r="L2587" s="6" t="s">
        <v>66</v>
      </c>
      <c r="M2587" s="4" t="s">
        <v>67</v>
      </c>
      <c r="N2587" s="4">
        <v>1</v>
      </c>
      <c r="O2587" s="5">
        <f t="shared" si="294"/>
        <v>17.16</v>
      </c>
      <c r="P2587" s="5">
        <v>5.2</v>
      </c>
      <c r="Q2587" s="5">
        <f t="shared" si="295"/>
        <v>20.13</v>
      </c>
      <c r="R2587" s="5">
        <v>6.1</v>
      </c>
      <c r="S2587" s="5">
        <f t="shared" si="296"/>
        <v>20.13</v>
      </c>
      <c r="T2587" s="5">
        <v>6.1</v>
      </c>
      <c r="U2587" s="8">
        <f t="shared" si="297"/>
        <v>18.645</v>
      </c>
      <c r="V2587" s="5">
        <f t="shared" si="298"/>
        <v>5.65</v>
      </c>
      <c r="W2587" s="12">
        <v>27.848549999999999</v>
      </c>
      <c r="X2587" s="12">
        <v>-115.17312</v>
      </c>
      <c r="Y2587" s="4">
        <f t="shared" si="299"/>
        <v>62.6</v>
      </c>
      <c r="Z2587" s="4">
        <v>17</v>
      </c>
      <c r="AA2587" s="4">
        <v>7</v>
      </c>
      <c r="AB2587" s="4" t="s">
        <v>606</v>
      </c>
      <c r="AC2587" s="4">
        <v>2</v>
      </c>
      <c r="AD2587" s="4" t="s">
        <v>38</v>
      </c>
      <c r="AE2587" s="4">
        <v>60</v>
      </c>
      <c r="AF2587" s="4"/>
      <c r="AG2587" s="4"/>
    </row>
    <row r="2588" spans="1:33">
      <c r="A2588" s="4" t="s">
        <v>450</v>
      </c>
      <c r="B2588" s="4" t="s">
        <v>223</v>
      </c>
      <c r="C2588" s="28">
        <v>40033</v>
      </c>
      <c r="D2588" s="4">
        <v>2009</v>
      </c>
      <c r="E2588" s="33">
        <v>0.56805555555555554</v>
      </c>
      <c r="F2588" s="33">
        <v>0.57430555555555551</v>
      </c>
      <c r="G2588" s="33">
        <f t="shared" si="293"/>
        <v>6.2499999999999778E-3</v>
      </c>
      <c r="H2588" s="4">
        <v>2</v>
      </c>
      <c r="I2588" s="5">
        <v>3</v>
      </c>
      <c r="J2588" s="4">
        <v>24</v>
      </c>
      <c r="K2588" s="4">
        <v>24</v>
      </c>
      <c r="L2588" s="6" t="s">
        <v>66</v>
      </c>
      <c r="M2588" s="4" t="s">
        <v>67</v>
      </c>
      <c r="N2588" s="4">
        <v>1</v>
      </c>
      <c r="O2588" s="5">
        <f t="shared" si="294"/>
        <v>17.489999999999998</v>
      </c>
      <c r="P2588" s="5">
        <v>5.3</v>
      </c>
      <c r="Q2588" s="5">
        <f t="shared" si="295"/>
        <v>16.829999999999998</v>
      </c>
      <c r="R2588" s="5">
        <v>5.0999999999999996</v>
      </c>
      <c r="S2588" s="5">
        <f t="shared" si="296"/>
        <v>17.489999999999998</v>
      </c>
      <c r="T2588" s="5">
        <v>5.3</v>
      </c>
      <c r="U2588" s="8">
        <f t="shared" si="297"/>
        <v>17.159999999999997</v>
      </c>
      <c r="V2588" s="5">
        <f t="shared" si="298"/>
        <v>5.1999999999999993</v>
      </c>
      <c r="W2588" s="12">
        <v>27.849889999999998</v>
      </c>
      <c r="X2588" s="12">
        <v>-115.1628</v>
      </c>
      <c r="Y2588" s="4">
        <f t="shared" si="299"/>
        <v>57.2</v>
      </c>
      <c r="Z2588" s="4">
        <v>14</v>
      </c>
      <c r="AA2588" s="4">
        <v>8</v>
      </c>
      <c r="AB2588" s="4" t="s">
        <v>604</v>
      </c>
      <c r="AC2588" s="4">
        <v>3</v>
      </c>
      <c r="AD2588" s="4" t="s">
        <v>38</v>
      </c>
      <c r="AE2588" s="4">
        <v>30</v>
      </c>
      <c r="AF2588" s="4"/>
      <c r="AG2588" s="4" t="s">
        <v>336</v>
      </c>
    </row>
    <row r="2589" spans="1:33">
      <c r="A2589" s="4" t="s">
        <v>450</v>
      </c>
      <c r="B2589" s="4" t="s">
        <v>223</v>
      </c>
      <c r="C2589" s="28">
        <v>40033</v>
      </c>
      <c r="D2589" s="4">
        <v>2009</v>
      </c>
      <c r="E2589" s="33">
        <v>0.56805555555555554</v>
      </c>
      <c r="F2589" s="33">
        <v>0.57430555555555551</v>
      </c>
      <c r="G2589" s="33">
        <f t="shared" si="293"/>
        <v>6.2499999999999778E-3</v>
      </c>
      <c r="H2589" s="4">
        <v>2</v>
      </c>
      <c r="I2589" s="5">
        <v>3</v>
      </c>
      <c r="J2589" s="4">
        <v>24</v>
      </c>
      <c r="K2589" s="4">
        <v>24</v>
      </c>
      <c r="L2589" s="6" t="s">
        <v>66</v>
      </c>
      <c r="M2589" s="4" t="s">
        <v>67</v>
      </c>
      <c r="N2589" s="4">
        <v>1</v>
      </c>
      <c r="O2589" s="5">
        <f t="shared" si="294"/>
        <v>17.489999999999998</v>
      </c>
      <c r="P2589" s="5">
        <v>5.3</v>
      </c>
      <c r="Q2589" s="5">
        <f t="shared" si="295"/>
        <v>16.829999999999998</v>
      </c>
      <c r="R2589" s="5">
        <v>5.0999999999999996</v>
      </c>
      <c r="S2589" s="5">
        <f t="shared" si="296"/>
        <v>17.489999999999998</v>
      </c>
      <c r="T2589" s="5">
        <v>5.3</v>
      </c>
      <c r="U2589" s="8">
        <f t="shared" si="297"/>
        <v>17.159999999999997</v>
      </c>
      <c r="V2589" s="5">
        <f t="shared" si="298"/>
        <v>5.1999999999999993</v>
      </c>
      <c r="W2589" s="12">
        <v>27.849889999999998</v>
      </c>
      <c r="X2589" s="12">
        <v>-115.1628</v>
      </c>
      <c r="Y2589" s="4">
        <f t="shared" si="299"/>
        <v>57.2</v>
      </c>
      <c r="Z2589" s="4">
        <v>14</v>
      </c>
      <c r="AA2589" s="4">
        <v>8</v>
      </c>
      <c r="AB2589" s="4" t="s">
        <v>605</v>
      </c>
      <c r="AC2589" s="4">
        <v>6</v>
      </c>
      <c r="AD2589" s="4" t="s">
        <v>38</v>
      </c>
      <c r="AE2589" s="4">
        <v>30</v>
      </c>
      <c r="AF2589" s="4"/>
      <c r="AG2589" s="4" t="s">
        <v>336</v>
      </c>
    </row>
    <row r="2590" spans="1:33">
      <c r="A2590" s="4" t="s">
        <v>450</v>
      </c>
      <c r="B2590" s="4" t="s">
        <v>223</v>
      </c>
      <c r="C2590" s="28">
        <v>40033</v>
      </c>
      <c r="D2590" s="4">
        <v>2009</v>
      </c>
      <c r="E2590" s="33">
        <v>0.56805555555555554</v>
      </c>
      <c r="F2590" s="33">
        <v>0.57430555555555551</v>
      </c>
      <c r="G2590" s="33">
        <f t="shared" si="293"/>
        <v>6.2499999999999778E-3</v>
      </c>
      <c r="H2590" s="4">
        <v>2</v>
      </c>
      <c r="I2590" s="5">
        <v>3</v>
      </c>
      <c r="J2590" s="4">
        <v>24</v>
      </c>
      <c r="K2590" s="4">
        <v>24</v>
      </c>
      <c r="L2590" s="6" t="s">
        <v>66</v>
      </c>
      <c r="M2590" s="4" t="s">
        <v>67</v>
      </c>
      <c r="N2590" s="4">
        <v>1</v>
      </c>
      <c r="O2590" s="5">
        <f t="shared" si="294"/>
        <v>17.489999999999998</v>
      </c>
      <c r="P2590" s="5">
        <v>5.3</v>
      </c>
      <c r="Q2590" s="5">
        <f t="shared" si="295"/>
        <v>16.829999999999998</v>
      </c>
      <c r="R2590" s="5">
        <v>5.0999999999999996</v>
      </c>
      <c r="S2590" s="5">
        <f t="shared" si="296"/>
        <v>17.489999999999998</v>
      </c>
      <c r="T2590" s="5">
        <v>5.3</v>
      </c>
      <c r="U2590" s="8">
        <f t="shared" si="297"/>
        <v>17.159999999999997</v>
      </c>
      <c r="V2590" s="5">
        <f t="shared" si="298"/>
        <v>5.1999999999999993</v>
      </c>
      <c r="W2590" s="12">
        <v>27.849889999999998</v>
      </c>
      <c r="X2590" s="12">
        <v>-115.1628</v>
      </c>
      <c r="Y2590" s="4">
        <f t="shared" ref="Y2590:Y2645" si="300">(Z2590*1.8)+32</f>
        <v>57.2</v>
      </c>
      <c r="Z2590" s="4">
        <v>14</v>
      </c>
      <c r="AA2590" s="4">
        <v>8</v>
      </c>
      <c r="AB2590" s="4" t="s">
        <v>620</v>
      </c>
      <c r="AC2590" s="4">
        <v>3</v>
      </c>
      <c r="AD2590" s="4" t="s">
        <v>38</v>
      </c>
      <c r="AE2590" s="4">
        <v>30</v>
      </c>
      <c r="AF2590" s="4"/>
      <c r="AG2590" s="4"/>
    </row>
    <row r="2591" spans="1:33">
      <c r="A2591" s="4" t="s">
        <v>450</v>
      </c>
      <c r="B2591" s="4" t="s">
        <v>223</v>
      </c>
      <c r="C2591" s="28">
        <v>40033</v>
      </c>
      <c r="D2591" s="4">
        <v>2009</v>
      </c>
      <c r="E2591" s="33">
        <v>0.56805555555555554</v>
      </c>
      <c r="F2591" s="33">
        <v>0.57430555555555551</v>
      </c>
      <c r="G2591" s="33">
        <f t="shared" si="293"/>
        <v>6.2499999999999778E-3</v>
      </c>
      <c r="H2591" s="4">
        <v>2</v>
      </c>
      <c r="I2591" s="5">
        <v>3</v>
      </c>
      <c r="J2591" s="4">
        <v>24</v>
      </c>
      <c r="K2591" s="4">
        <v>24</v>
      </c>
      <c r="L2591" s="6" t="s">
        <v>66</v>
      </c>
      <c r="M2591" s="4" t="s">
        <v>67</v>
      </c>
      <c r="N2591" s="4">
        <v>1</v>
      </c>
      <c r="O2591" s="5">
        <f t="shared" si="294"/>
        <v>17.489999999999998</v>
      </c>
      <c r="P2591" s="5">
        <v>5.3</v>
      </c>
      <c r="Q2591" s="5">
        <f t="shared" si="295"/>
        <v>16.829999999999998</v>
      </c>
      <c r="R2591" s="5">
        <v>5.0999999999999996</v>
      </c>
      <c r="S2591" s="5">
        <f t="shared" si="296"/>
        <v>17.489999999999998</v>
      </c>
      <c r="T2591" s="5">
        <v>5.3</v>
      </c>
      <c r="U2591" s="8">
        <f t="shared" si="297"/>
        <v>17.159999999999997</v>
      </c>
      <c r="V2591" s="5">
        <f t="shared" si="298"/>
        <v>5.1999999999999993</v>
      </c>
      <c r="W2591" s="12">
        <v>27.849889999999998</v>
      </c>
      <c r="X2591" s="12">
        <v>-115.1628</v>
      </c>
      <c r="Y2591" s="4">
        <f t="shared" si="300"/>
        <v>57.2</v>
      </c>
      <c r="Z2591" s="4">
        <v>14</v>
      </c>
      <c r="AA2591" s="4">
        <v>8</v>
      </c>
      <c r="AB2591" s="4" t="s">
        <v>614</v>
      </c>
      <c r="AC2591" s="4">
        <v>7</v>
      </c>
      <c r="AD2591" s="4" t="s">
        <v>38</v>
      </c>
      <c r="AE2591" s="4">
        <v>30</v>
      </c>
      <c r="AF2591" s="4"/>
      <c r="AG2591" s="4"/>
    </row>
    <row r="2592" spans="1:33">
      <c r="A2592" s="4" t="s">
        <v>450</v>
      </c>
      <c r="B2592" s="4" t="s">
        <v>223</v>
      </c>
      <c r="C2592" s="28">
        <v>40033</v>
      </c>
      <c r="D2592" s="4">
        <v>2009</v>
      </c>
      <c r="E2592" s="33">
        <v>0.56805555555555554</v>
      </c>
      <c r="F2592" s="33">
        <v>0.57430555555555551</v>
      </c>
      <c r="G2592" s="33">
        <f t="shared" si="293"/>
        <v>6.2499999999999778E-3</v>
      </c>
      <c r="H2592" s="4">
        <v>2</v>
      </c>
      <c r="I2592" s="5">
        <v>3</v>
      </c>
      <c r="J2592" s="4">
        <v>24</v>
      </c>
      <c r="K2592" s="4">
        <v>24</v>
      </c>
      <c r="L2592" s="6" t="s">
        <v>66</v>
      </c>
      <c r="M2592" s="4" t="s">
        <v>67</v>
      </c>
      <c r="N2592" s="4">
        <v>1</v>
      </c>
      <c r="O2592" s="5">
        <f t="shared" si="294"/>
        <v>17.489999999999998</v>
      </c>
      <c r="P2592" s="5">
        <v>5.3</v>
      </c>
      <c r="Q2592" s="5">
        <f t="shared" si="295"/>
        <v>16.829999999999998</v>
      </c>
      <c r="R2592" s="5">
        <v>5.0999999999999996</v>
      </c>
      <c r="S2592" s="5">
        <f t="shared" si="296"/>
        <v>17.489999999999998</v>
      </c>
      <c r="T2592" s="5">
        <v>5.3</v>
      </c>
      <c r="U2592" s="8">
        <f t="shared" si="297"/>
        <v>17.159999999999997</v>
      </c>
      <c r="V2592" s="5">
        <f t="shared" si="298"/>
        <v>5.1999999999999993</v>
      </c>
      <c r="W2592" s="12">
        <v>27.849889999999998</v>
      </c>
      <c r="X2592" s="12">
        <v>-115.1628</v>
      </c>
      <c r="Y2592" s="4">
        <f t="shared" si="300"/>
        <v>57.2</v>
      </c>
      <c r="Z2592" s="4">
        <v>14</v>
      </c>
      <c r="AA2592" s="4">
        <v>8</v>
      </c>
      <c r="AB2592" s="4" t="s">
        <v>613</v>
      </c>
      <c r="AC2592" s="4">
        <v>107</v>
      </c>
      <c r="AD2592" s="4">
        <v>14</v>
      </c>
      <c r="AE2592" s="4">
        <v>30</v>
      </c>
      <c r="AF2592" s="4"/>
      <c r="AG2592" s="4"/>
    </row>
    <row r="2593" spans="1:33">
      <c r="A2593" s="4" t="s">
        <v>450</v>
      </c>
      <c r="B2593" s="4" t="s">
        <v>223</v>
      </c>
      <c r="C2593" s="28">
        <v>40033</v>
      </c>
      <c r="D2593" s="4">
        <v>2009</v>
      </c>
      <c r="E2593" s="33">
        <v>0.56805555555555554</v>
      </c>
      <c r="F2593" s="33">
        <v>0.57430555555555551</v>
      </c>
      <c r="G2593" s="33">
        <f t="shared" si="293"/>
        <v>6.2499999999999778E-3</v>
      </c>
      <c r="H2593" s="4">
        <v>2</v>
      </c>
      <c r="I2593" s="5">
        <v>3</v>
      </c>
      <c r="J2593" s="4">
        <v>24</v>
      </c>
      <c r="K2593" s="4">
        <v>24</v>
      </c>
      <c r="L2593" s="6" t="s">
        <v>66</v>
      </c>
      <c r="M2593" s="4" t="s">
        <v>67</v>
      </c>
      <c r="N2593" s="4">
        <v>1</v>
      </c>
      <c r="O2593" s="5">
        <f t="shared" si="294"/>
        <v>17.489999999999998</v>
      </c>
      <c r="P2593" s="5">
        <v>5.3</v>
      </c>
      <c r="Q2593" s="5">
        <f t="shared" si="295"/>
        <v>16.829999999999998</v>
      </c>
      <c r="R2593" s="5">
        <v>5.0999999999999996</v>
      </c>
      <c r="S2593" s="5">
        <f t="shared" si="296"/>
        <v>17.489999999999998</v>
      </c>
      <c r="T2593" s="5">
        <v>5.3</v>
      </c>
      <c r="U2593" s="8">
        <f t="shared" si="297"/>
        <v>17.159999999999997</v>
      </c>
      <c r="V2593" s="5">
        <f t="shared" si="298"/>
        <v>5.1999999999999993</v>
      </c>
      <c r="W2593" s="12">
        <v>27.849889999999998</v>
      </c>
      <c r="X2593" s="12">
        <v>-115.1628</v>
      </c>
      <c r="Y2593" s="4">
        <f t="shared" si="300"/>
        <v>57.2</v>
      </c>
      <c r="Z2593" s="4">
        <v>14</v>
      </c>
      <c r="AA2593" s="4">
        <v>8</v>
      </c>
      <c r="AB2593" s="4" t="s">
        <v>606</v>
      </c>
      <c r="AC2593" s="4">
        <v>18</v>
      </c>
      <c r="AD2593" s="4" t="s">
        <v>38</v>
      </c>
      <c r="AE2593" s="4">
        <v>30</v>
      </c>
      <c r="AF2593" s="4"/>
      <c r="AG2593" s="4"/>
    </row>
    <row r="2594" spans="1:33">
      <c r="A2594" s="4" t="s">
        <v>450</v>
      </c>
      <c r="B2594" s="4" t="s">
        <v>223</v>
      </c>
      <c r="C2594" s="28">
        <v>40033</v>
      </c>
      <c r="D2594" s="4">
        <v>2009</v>
      </c>
      <c r="E2594" s="33">
        <v>0.56805555555555554</v>
      </c>
      <c r="F2594" s="33">
        <v>0.57430555555555551</v>
      </c>
      <c r="G2594" s="33">
        <f t="shared" si="293"/>
        <v>6.2499999999999778E-3</v>
      </c>
      <c r="H2594" s="4">
        <v>2</v>
      </c>
      <c r="I2594" s="5">
        <v>3</v>
      </c>
      <c r="J2594" s="4">
        <v>24</v>
      </c>
      <c r="K2594" s="4">
        <v>24</v>
      </c>
      <c r="L2594" s="6" t="s">
        <v>66</v>
      </c>
      <c r="M2594" s="4" t="s">
        <v>67</v>
      </c>
      <c r="N2594" s="4">
        <v>1</v>
      </c>
      <c r="O2594" s="5">
        <f t="shared" si="294"/>
        <v>17.489999999999998</v>
      </c>
      <c r="P2594" s="5">
        <v>5.3</v>
      </c>
      <c r="Q2594" s="5">
        <f t="shared" si="295"/>
        <v>16.829999999999998</v>
      </c>
      <c r="R2594" s="5">
        <v>5.0999999999999996</v>
      </c>
      <c r="S2594" s="5">
        <f t="shared" si="296"/>
        <v>17.489999999999998</v>
      </c>
      <c r="T2594" s="5">
        <v>5.3</v>
      </c>
      <c r="U2594" s="8">
        <f t="shared" si="297"/>
        <v>17.159999999999997</v>
      </c>
      <c r="V2594" s="5">
        <f t="shared" si="298"/>
        <v>5.1999999999999993</v>
      </c>
      <c r="W2594" s="12">
        <v>27.849889999999998</v>
      </c>
      <c r="X2594" s="12">
        <v>-115.1628</v>
      </c>
      <c r="Y2594" s="4">
        <f t="shared" si="300"/>
        <v>57.2</v>
      </c>
      <c r="Z2594" s="4">
        <v>14</v>
      </c>
      <c r="AA2594" s="4">
        <v>8</v>
      </c>
      <c r="AB2594" s="4" t="s">
        <v>607</v>
      </c>
      <c r="AC2594" s="4">
        <v>3</v>
      </c>
      <c r="AD2594" s="4" t="s">
        <v>38</v>
      </c>
      <c r="AE2594" s="4">
        <v>30</v>
      </c>
      <c r="AF2594" s="4"/>
      <c r="AG2594" s="4"/>
    </row>
    <row r="2595" spans="1:33">
      <c r="A2595" s="4" t="s">
        <v>451</v>
      </c>
      <c r="B2595" s="4" t="s">
        <v>226</v>
      </c>
      <c r="C2595" s="28">
        <v>40033</v>
      </c>
      <c r="D2595" s="4">
        <v>2009</v>
      </c>
      <c r="E2595" s="33">
        <v>0.57013888888888886</v>
      </c>
      <c r="F2595" s="33">
        <v>0.57986111111111105</v>
      </c>
      <c r="G2595" s="33">
        <f t="shared" si="293"/>
        <v>9.7222222222221877E-3</v>
      </c>
      <c r="H2595" s="4">
        <v>2</v>
      </c>
      <c r="I2595" s="5">
        <v>3</v>
      </c>
      <c r="J2595" s="4">
        <v>25</v>
      </c>
      <c r="K2595" s="4">
        <v>25</v>
      </c>
      <c r="L2595" s="6" t="s">
        <v>66</v>
      </c>
      <c r="M2595" s="4" t="s">
        <v>67</v>
      </c>
      <c r="N2595" s="4">
        <v>1</v>
      </c>
      <c r="O2595" s="5">
        <f t="shared" si="294"/>
        <v>19.799999999999997</v>
      </c>
      <c r="P2595" s="5">
        <v>6</v>
      </c>
      <c r="Q2595" s="5">
        <f t="shared" si="295"/>
        <v>19.139999999999997</v>
      </c>
      <c r="R2595" s="5">
        <v>5.8</v>
      </c>
      <c r="S2595" s="5">
        <f t="shared" si="296"/>
        <v>19.799999999999997</v>
      </c>
      <c r="T2595" s="5">
        <v>6</v>
      </c>
      <c r="U2595" s="8">
        <f t="shared" si="297"/>
        <v>19.47</v>
      </c>
      <c r="V2595" s="5">
        <f t="shared" si="298"/>
        <v>5.9</v>
      </c>
      <c r="W2595" s="12">
        <v>27.849889999999998</v>
      </c>
      <c r="X2595" s="12">
        <v>-115.1628</v>
      </c>
      <c r="Y2595" s="4">
        <f t="shared" si="300"/>
        <v>57.2</v>
      </c>
      <c r="Z2595" s="4">
        <v>14</v>
      </c>
      <c r="AA2595" s="4">
        <v>8</v>
      </c>
      <c r="AB2595" s="4" t="s">
        <v>605</v>
      </c>
      <c r="AC2595" s="4">
        <v>5</v>
      </c>
      <c r="AD2595" s="4" t="s">
        <v>38</v>
      </c>
      <c r="AE2595" s="4">
        <v>210</v>
      </c>
      <c r="AF2595" s="4"/>
      <c r="AG2595" s="4" t="s">
        <v>336</v>
      </c>
    </row>
    <row r="2596" spans="1:33">
      <c r="A2596" s="4" t="s">
        <v>451</v>
      </c>
      <c r="B2596" s="4" t="s">
        <v>226</v>
      </c>
      <c r="C2596" s="28">
        <v>40033</v>
      </c>
      <c r="D2596" s="4">
        <v>2009</v>
      </c>
      <c r="E2596" s="33">
        <v>0.57013888888888886</v>
      </c>
      <c r="F2596" s="33">
        <v>0.57986111111111105</v>
      </c>
      <c r="G2596" s="33">
        <f t="shared" si="293"/>
        <v>9.7222222222221877E-3</v>
      </c>
      <c r="H2596" s="4">
        <v>2</v>
      </c>
      <c r="I2596" s="5">
        <v>3</v>
      </c>
      <c r="J2596" s="4">
        <v>25</v>
      </c>
      <c r="K2596" s="4">
        <v>25</v>
      </c>
      <c r="L2596" s="6" t="s">
        <v>66</v>
      </c>
      <c r="M2596" s="4" t="s">
        <v>67</v>
      </c>
      <c r="N2596" s="4">
        <v>1</v>
      </c>
      <c r="O2596" s="5">
        <f t="shared" si="294"/>
        <v>19.799999999999997</v>
      </c>
      <c r="P2596" s="5">
        <v>6</v>
      </c>
      <c r="Q2596" s="5">
        <f t="shared" si="295"/>
        <v>19.139999999999997</v>
      </c>
      <c r="R2596" s="5">
        <v>5.8</v>
      </c>
      <c r="S2596" s="5">
        <f t="shared" si="296"/>
        <v>19.799999999999997</v>
      </c>
      <c r="T2596" s="5">
        <v>6</v>
      </c>
      <c r="U2596" s="8">
        <f t="shared" si="297"/>
        <v>19.47</v>
      </c>
      <c r="V2596" s="5">
        <f t="shared" si="298"/>
        <v>5.9</v>
      </c>
      <c r="W2596" s="12">
        <v>27.849889999999998</v>
      </c>
      <c r="X2596" s="12">
        <v>-115.1628</v>
      </c>
      <c r="Y2596" s="4">
        <f t="shared" si="300"/>
        <v>57.2</v>
      </c>
      <c r="Z2596" s="4">
        <v>14</v>
      </c>
      <c r="AA2596" s="4">
        <v>8</v>
      </c>
      <c r="AB2596" s="4" t="s">
        <v>618</v>
      </c>
      <c r="AC2596" s="4">
        <v>2</v>
      </c>
      <c r="AD2596" s="4" t="s">
        <v>38</v>
      </c>
      <c r="AE2596" s="4">
        <v>210</v>
      </c>
      <c r="AF2596" s="4"/>
      <c r="AG2596" s="4"/>
    </row>
    <row r="2597" spans="1:33">
      <c r="A2597" s="4" t="s">
        <v>451</v>
      </c>
      <c r="B2597" s="4" t="s">
        <v>226</v>
      </c>
      <c r="C2597" s="28">
        <v>40033</v>
      </c>
      <c r="D2597" s="4">
        <v>2009</v>
      </c>
      <c r="E2597" s="33">
        <v>0.57013888888888886</v>
      </c>
      <c r="F2597" s="33">
        <v>0.57986111111111105</v>
      </c>
      <c r="G2597" s="33">
        <f t="shared" si="293"/>
        <v>9.7222222222221877E-3</v>
      </c>
      <c r="H2597" s="4">
        <v>2</v>
      </c>
      <c r="I2597" s="5">
        <v>3</v>
      </c>
      <c r="J2597" s="4">
        <v>25</v>
      </c>
      <c r="K2597" s="4">
        <v>25</v>
      </c>
      <c r="L2597" s="6" t="s">
        <v>66</v>
      </c>
      <c r="M2597" s="4" t="s">
        <v>67</v>
      </c>
      <c r="N2597" s="4">
        <v>1</v>
      </c>
      <c r="O2597" s="5">
        <f t="shared" si="294"/>
        <v>19.799999999999997</v>
      </c>
      <c r="P2597" s="5">
        <v>6</v>
      </c>
      <c r="Q2597" s="5">
        <f t="shared" si="295"/>
        <v>19.139999999999997</v>
      </c>
      <c r="R2597" s="5">
        <v>5.8</v>
      </c>
      <c r="S2597" s="5">
        <f t="shared" si="296"/>
        <v>19.799999999999997</v>
      </c>
      <c r="T2597" s="5">
        <v>6</v>
      </c>
      <c r="U2597" s="8">
        <f t="shared" si="297"/>
        <v>19.47</v>
      </c>
      <c r="V2597" s="5">
        <f t="shared" si="298"/>
        <v>5.9</v>
      </c>
      <c r="W2597" s="12">
        <v>27.849889999999998</v>
      </c>
      <c r="X2597" s="12">
        <v>-115.1628</v>
      </c>
      <c r="Y2597" s="4">
        <f t="shared" si="300"/>
        <v>57.2</v>
      </c>
      <c r="Z2597" s="4">
        <v>14</v>
      </c>
      <c r="AA2597" s="4">
        <v>8</v>
      </c>
      <c r="AB2597" s="4" t="s">
        <v>613</v>
      </c>
      <c r="AC2597" s="4">
        <v>50</v>
      </c>
      <c r="AD2597" s="4" t="s">
        <v>38</v>
      </c>
      <c r="AE2597" s="4">
        <v>210</v>
      </c>
      <c r="AF2597" s="4"/>
      <c r="AG2597" s="4"/>
    </row>
    <row r="2598" spans="1:33">
      <c r="A2598" s="4" t="s">
        <v>451</v>
      </c>
      <c r="B2598" s="4" t="s">
        <v>226</v>
      </c>
      <c r="C2598" s="28">
        <v>40033</v>
      </c>
      <c r="D2598" s="4">
        <v>2009</v>
      </c>
      <c r="E2598" s="33">
        <v>0.57013888888888886</v>
      </c>
      <c r="F2598" s="33">
        <v>0.57986111111111105</v>
      </c>
      <c r="G2598" s="33">
        <f t="shared" si="293"/>
        <v>9.7222222222221877E-3</v>
      </c>
      <c r="H2598" s="4">
        <v>2</v>
      </c>
      <c r="I2598" s="5">
        <v>3</v>
      </c>
      <c r="J2598" s="4">
        <v>25</v>
      </c>
      <c r="K2598" s="4">
        <v>25</v>
      </c>
      <c r="L2598" s="6" t="s">
        <v>66</v>
      </c>
      <c r="M2598" s="4" t="s">
        <v>67</v>
      </c>
      <c r="N2598" s="4">
        <v>1</v>
      </c>
      <c r="O2598" s="5">
        <f t="shared" si="294"/>
        <v>19.799999999999997</v>
      </c>
      <c r="P2598" s="5">
        <v>6</v>
      </c>
      <c r="Q2598" s="5">
        <f t="shared" si="295"/>
        <v>19.139999999999997</v>
      </c>
      <c r="R2598" s="5">
        <v>5.8</v>
      </c>
      <c r="S2598" s="5">
        <f t="shared" si="296"/>
        <v>19.799999999999997</v>
      </c>
      <c r="T2598" s="5">
        <v>6</v>
      </c>
      <c r="U2598" s="8">
        <f t="shared" si="297"/>
        <v>19.47</v>
      </c>
      <c r="V2598" s="5">
        <f t="shared" si="298"/>
        <v>5.9</v>
      </c>
      <c r="W2598" s="12">
        <v>27.849889999999998</v>
      </c>
      <c r="X2598" s="12">
        <v>-115.1628</v>
      </c>
      <c r="Y2598" s="4">
        <f t="shared" si="300"/>
        <v>57.2</v>
      </c>
      <c r="Z2598" s="4">
        <v>14</v>
      </c>
      <c r="AA2598" s="4">
        <v>8</v>
      </c>
      <c r="AB2598" s="4" t="s">
        <v>609</v>
      </c>
      <c r="AC2598" s="4">
        <v>1</v>
      </c>
      <c r="AD2598" s="4" t="s">
        <v>38</v>
      </c>
      <c r="AE2598" s="4">
        <v>210</v>
      </c>
      <c r="AF2598" s="4"/>
      <c r="AG2598" s="4"/>
    </row>
    <row r="2599" spans="1:33">
      <c r="A2599" s="4" t="s">
        <v>451</v>
      </c>
      <c r="B2599" s="4" t="s">
        <v>226</v>
      </c>
      <c r="C2599" s="28">
        <v>40033</v>
      </c>
      <c r="D2599" s="4">
        <v>2009</v>
      </c>
      <c r="E2599" s="33">
        <v>0.57013888888888886</v>
      </c>
      <c r="F2599" s="33">
        <v>0.57986111111111105</v>
      </c>
      <c r="G2599" s="33">
        <f t="shared" si="293"/>
        <v>9.7222222222221877E-3</v>
      </c>
      <c r="H2599" s="4">
        <v>2</v>
      </c>
      <c r="I2599" s="5">
        <v>3</v>
      </c>
      <c r="J2599" s="4">
        <v>25</v>
      </c>
      <c r="K2599" s="4">
        <v>25</v>
      </c>
      <c r="L2599" s="6" t="s">
        <v>66</v>
      </c>
      <c r="M2599" s="4" t="s">
        <v>67</v>
      </c>
      <c r="N2599" s="4">
        <v>1</v>
      </c>
      <c r="O2599" s="5">
        <f t="shared" si="294"/>
        <v>19.799999999999997</v>
      </c>
      <c r="P2599" s="5">
        <v>6</v>
      </c>
      <c r="Q2599" s="5">
        <f t="shared" si="295"/>
        <v>19.139999999999997</v>
      </c>
      <c r="R2599" s="5">
        <v>5.8</v>
      </c>
      <c r="S2599" s="5">
        <f t="shared" si="296"/>
        <v>19.799999999999997</v>
      </c>
      <c r="T2599" s="5">
        <v>6</v>
      </c>
      <c r="U2599" s="8">
        <f t="shared" si="297"/>
        <v>19.47</v>
      </c>
      <c r="V2599" s="5">
        <f t="shared" si="298"/>
        <v>5.9</v>
      </c>
      <c r="W2599" s="12">
        <v>27.849889999999998</v>
      </c>
      <c r="X2599" s="12">
        <v>-115.1628</v>
      </c>
      <c r="Y2599" s="4">
        <f t="shared" si="300"/>
        <v>57.2</v>
      </c>
      <c r="Z2599" s="4">
        <v>14</v>
      </c>
      <c r="AA2599" s="4">
        <v>8</v>
      </c>
      <c r="AB2599" s="4" t="s">
        <v>606</v>
      </c>
      <c r="AC2599" s="4">
        <v>24</v>
      </c>
      <c r="AD2599" s="4" t="s">
        <v>38</v>
      </c>
      <c r="AE2599" s="4">
        <v>210</v>
      </c>
      <c r="AF2599" s="4"/>
      <c r="AG2599" s="4"/>
    </row>
    <row r="2600" spans="1:33">
      <c r="A2600" s="4" t="s">
        <v>451</v>
      </c>
      <c r="B2600" s="4" t="s">
        <v>226</v>
      </c>
      <c r="C2600" s="28">
        <v>40033</v>
      </c>
      <c r="D2600" s="4">
        <v>2009</v>
      </c>
      <c r="E2600" s="33">
        <v>0.57013888888888886</v>
      </c>
      <c r="F2600" s="33">
        <v>0.57986111111111105</v>
      </c>
      <c r="G2600" s="33">
        <f t="shared" si="293"/>
        <v>9.7222222222221877E-3</v>
      </c>
      <c r="H2600" s="4">
        <v>2</v>
      </c>
      <c r="I2600" s="5">
        <v>3</v>
      </c>
      <c r="J2600" s="4">
        <v>25</v>
      </c>
      <c r="K2600" s="4">
        <v>25</v>
      </c>
      <c r="L2600" s="6" t="s">
        <v>66</v>
      </c>
      <c r="M2600" s="4" t="s">
        <v>67</v>
      </c>
      <c r="N2600" s="4">
        <v>1</v>
      </c>
      <c r="O2600" s="5">
        <f t="shared" si="294"/>
        <v>19.799999999999997</v>
      </c>
      <c r="P2600" s="5">
        <v>6</v>
      </c>
      <c r="Q2600" s="5">
        <f t="shared" si="295"/>
        <v>19.139999999999997</v>
      </c>
      <c r="R2600" s="5">
        <v>5.8</v>
      </c>
      <c r="S2600" s="5">
        <f t="shared" si="296"/>
        <v>19.799999999999997</v>
      </c>
      <c r="T2600" s="5">
        <v>6</v>
      </c>
      <c r="U2600" s="8">
        <f t="shared" si="297"/>
        <v>19.47</v>
      </c>
      <c r="V2600" s="5">
        <f t="shared" si="298"/>
        <v>5.9</v>
      </c>
      <c r="W2600" s="12">
        <v>27.849889999999998</v>
      </c>
      <c r="X2600" s="12">
        <v>-115.1628</v>
      </c>
      <c r="Y2600" s="4">
        <f t="shared" si="300"/>
        <v>57.2</v>
      </c>
      <c r="Z2600" s="4">
        <v>14</v>
      </c>
      <c r="AA2600" s="4">
        <v>8</v>
      </c>
      <c r="AB2600" s="4" t="s">
        <v>607</v>
      </c>
      <c r="AC2600" s="4">
        <v>4</v>
      </c>
      <c r="AD2600" s="4" t="s">
        <v>38</v>
      </c>
      <c r="AE2600" s="4">
        <v>210</v>
      </c>
      <c r="AF2600" s="4"/>
      <c r="AG2600" s="4"/>
    </row>
    <row r="2601" spans="1:33">
      <c r="A2601" s="4" t="s">
        <v>452</v>
      </c>
      <c r="B2601" s="4" t="s">
        <v>253</v>
      </c>
      <c r="C2601" s="28">
        <v>40033</v>
      </c>
      <c r="D2601" s="4">
        <v>2009</v>
      </c>
      <c r="E2601" s="33">
        <v>0.56597222222222221</v>
      </c>
      <c r="F2601" s="33">
        <v>0.57291666666666663</v>
      </c>
      <c r="G2601" s="33">
        <f t="shared" si="293"/>
        <v>6.9444444444444198E-3</v>
      </c>
      <c r="H2601" s="4">
        <v>2</v>
      </c>
      <c r="I2601" s="5">
        <v>3</v>
      </c>
      <c r="J2601" s="4">
        <v>26</v>
      </c>
      <c r="K2601" s="4">
        <v>26</v>
      </c>
      <c r="L2601" s="6" t="s">
        <v>66</v>
      </c>
      <c r="M2601" s="4" t="s">
        <v>67</v>
      </c>
      <c r="N2601" s="4">
        <v>1</v>
      </c>
      <c r="O2601" s="5">
        <f t="shared" si="294"/>
        <v>17.489999999999998</v>
      </c>
      <c r="P2601" s="5">
        <v>5.3</v>
      </c>
      <c r="Q2601" s="5">
        <f t="shared" si="295"/>
        <v>16.829999999999998</v>
      </c>
      <c r="R2601" s="5">
        <v>5.0999999999999996</v>
      </c>
      <c r="S2601" s="5">
        <f t="shared" si="296"/>
        <v>17.489999999999998</v>
      </c>
      <c r="T2601" s="5">
        <v>5.3</v>
      </c>
      <c r="U2601" s="8">
        <f t="shared" si="297"/>
        <v>17.159999999999997</v>
      </c>
      <c r="V2601" s="5">
        <f t="shared" si="298"/>
        <v>5.1999999999999993</v>
      </c>
      <c r="W2601" s="12">
        <v>27.849889999999998</v>
      </c>
      <c r="X2601" s="12">
        <v>-115.1628</v>
      </c>
      <c r="Y2601" s="4">
        <f t="shared" si="300"/>
        <v>57.2</v>
      </c>
      <c r="Z2601" s="4">
        <v>14</v>
      </c>
      <c r="AA2601" s="4">
        <v>7</v>
      </c>
      <c r="AB2601" s="4" t="s">
        <v>604</v>
      </c>
      <c r="AC2601" s="4">
        <v>1</v>
      </c>
      <c r="AD2601" s="4" t="s">
        <v>38</v>
      </c>
      <c r="AE2601" s="4">
        <v>30</v>
      </c>
      <c r="AF2601" s="4"/>
      <c r="AG2601" s="4" t="s">
        <v>336</v>
      </c>
    </row>
    <row r="2602" spans="1:33">
      <c r="A2602" s="4" t="s">
        <v>452</v>
      </c>
      <c r="B2602" s="4" t="s">
        <v>253</v>
      </c>
      <c r="C2602" s="28">
        <v>40033</v>
      </c>
      <c r="D2602" s="4">
        <v>2009</v>
      </c>
      <c r="E2602" s="33">
        <v>0.56597222222222221</v>
      </c>
      <c r="F2602" s="33">
        <v>0.57291666666666663</v>
      </c>
      <c r="G2602" s="33">
        <f t="shared" si="293"/>
        <v>6.9444444444444198E-3</v>
      </c>
      <c r="H2602" s="4">
        <v>2</v>
      </c>
      <c r="I2602" s="5">
        <v>3</v>
      </c>
      <c r="J2602" s="4">
        <v>26</v>
      </c>
      <c r="K2602" s="4">
        <v>26</v>
      </c>
      <c r="L2602" s="6" t="s">
        <v>66</v>
      </c>
      <c r="M2602" s="4" t="s">
        <v>67</v>
      </c>
      <c r="N2602" s="4">
        <v>1</v>
      </c>
      <c r="O2602" s="5">
        <f t="shared" si="294"/>
        <v>17.489999999999998</v>
      </c>
      <c r="P2602" s="5">
        <v>5.3</v>
      </c>
      <c r="Q2602" s="5">
        <f t="shared" si="295"/>
        <v>16.829999999999998</v>
      </c>
      <c r="R2602" s="5">
        <v>5.0999999999999996</v>
      </c>
      <c r="S2602" s="5">
        <f t="shared" si="296"/>
        <v>17.489999999999998</v>
      </c>
      <c r="T2602" s="5">
        <v>5.3</v>
      </c>
      <c r="U2602" s="8">
        <f t="shared" si="297"/>
        <v>17.159999999999997</v>
      </c>
      <c r="V2602" s="5">
        <f t="shared" si="298"/>
        <v>5.1999999999999993</v>
      </c>
      <c r="W2602" s="12">
        <v>27.849889999999998</v>
      </c>
      <c r="X2602" s="12">
        <v>-115.1628</v>
      </c>
      <c r="Y2602" s="4">
        <f t="shared" si="300"/>
        <v>57.2</v>
      </c>
      <c r="Z2602" s="4">
        <v>14</v>
      </c>
      <c r="AA2602" s="4">
        <v>7</v>
      </c>
      <c r="AB2602" s="4" t="s">
        <v>605</v>
      </c>
      <c r="AC2602" s="4">
        <v>2</v>
      </c>
      <c r="AD2602" s="4" t="s">
        <v>38</v>
      </c>
      <c r="AE2602" s="4">
        <v>30</v>
      </c>
      <c r="AF2602" s="4"/>
      <c r="AG2602" s="4" t="s">
        <v>336</v>
      </c>
    </row>
    <row r="2603" spans="1:33">
      <c r="A2603" s="4" t="s">
        <v>452</v>
      </c>
      <c r="B2603" s="4" t="s">
        <v>253</v>
      </c>
      <c r="C2603" s="28">
        <v>40033</v>
      </c>
      <c r="D2603" s="4">
        <v>2009</v>
      </c>
      <c r="E2603" s="33">
        <v>0.56597222222222221</v>
      </c>
      <c r="F2603" s="33">
        <v>0.57291666666666663</v>
      </c>
      <c r="G2603" s="33">
        <f t="shared" si="293"/>
        <v>6.9444444444444198E-3</v>
      </c>
      <c r="H2603" s="4">
        <v>2</v>
      </c>
      <c r="I2603" s="5">
        <v>3</v>
      </c>
      <c r="J2603" s="4">
        <v>26</v>
      </c>
      <c r="K2603" s="4">
        <v>26</v>
      </c>
      <c r="L2603" s="6" t="s">
        <v>66</v>
      </c>
      <c r="M2603" s="4" t="s">
        <v>67</v>
      </c>
      <c r="N2603" s="4">
        <v>1</v>
      </c>
      <c r="O2603" s="5">
        <f t="shared" si="294"/>
        <v>17.489999999999998</v>
      </c>
      <c r="P2603" s="5">
        <v>5.3</v>
      </c>
      <c r="Q2603" s="5">
        <f t="shared" si="295"/>
        <v>16.829999999999998</v>
      </c>
      <c r="R2603" s="5">
        <v>5.0999999999999996</v>
      </c>
      <c r="S2603" s="5">
        <f t="shared" si="296"/>
        <v>17.489999999999998</v>
      </c>
      <c r="T2603" s="5">
        <v>5.3</v>
      </c>
      <c r="U2603" s="8">
        <f t="shared" si="297"/>
        <v>17.159999999999997</v>
      </c>
      <c r="V2603" s="5">
        <f t="shared" si="298"/>
        <v>5.1999999999999993</v>
      </c>
      <c r="W2603" s="12">
        <v>27.849889999999998</v>
      </c>
      <c r="X2603" s="12">
        <v>-115.1628</v>
      </c>
      <c r="Y2603" s="4">
        <f t="shared" si="300"/>
        <v>57.2</v>
      </c>
      <c r="Z2603" s="4">
        <v>14</v>
      </c>
      <c r="AA2603" s="4">
        <v>7</v>
      </c>
      <c r="AB2603" s="4" t="s">
        <v>613</v>
      </c>
      <c r="AC2603" s="4">
        <v>24</v>
      </c>
      <c r="AD2603" s="4" t="s">
        <v>38</v>
      </c>
      <c r="AE2603" s="4">
        <v>30</v>
      </c>
      <c r="AF2603" s="4"/>
      <c r="AG2603" s="4"/>
    </row>
    <row r="2604" spans="1:33">
      <c r="A2604" s="4" t="s">
        <v>452</v>
      </c>
      <c r="B2604" s="4" t="s">
        <v>253</v>
      </c>
      <c r="C2604" s="28">
        <v>40033</v>
      </c>
      <c r="D2604" s="4">
        <v>2009</v>
      </c>
      <c r="E2604" s="33">
        <v>0.56597222222222221</v>
      </c>
      <c r="F2604" s="33">
        <v>0.57291666666666663</v>
      </c>
      <c r="G2604" s="33">
        <f t="shared" si="293"/>
        <v>6.9444444444444198E-3</v>
      </c>
      <c r="H2604" s="4">
        <v>2</v>
      </c>
      <c r="I2604" s="5">
        <v>3</v>
      </c>
      <c r="J2604" s="4">
        <v>26</v>
      </c>
      <c r="K2604" s="4">
        <v>26</v>
      </c>
      <c r="L2604" s="6" t="s">
        <v>66</v>
      </c>
      <c r="M2604" s="4" t="s">
        <v>67</v>
      </c>
      <c r="N2604" s="4">
        <v>1</v>
      </c>
      <c r="O2604" s="5">
        <f t="shared" si="294"/>
        <v>17.489999999999998</v>
      </c>
      <c r="P2604" s="5">
        <v>5.3</v>
      </c>
      <c r="Q2604" s="5">
        <f t="shared" si="295"/>
        <v>16.829999999999998</v>
      </c>
      <c r="R2604" s="5">
        <v>5.0999999999999996</v>
      </c>
      <c r="S2604" s="5">
        <f t="shared" si="296"/>
        <v>17.489999999999998</v>
      </c>
      <c r="T2604" s="5">
        <v>5.3</v>
      </c>
      <c r="U2604" s="8">
        <f t="shared" si="297"/>
        <v>17.159999999999997</v>
      </c>
      <c r="V2604" s="5">
        <f t="shared" si="298"/>
        <v>5.1999999999999993</v>
      </c>
      <c r="W2604" s="12">
        <v>27.849889999999998</v>
      </c>
      <c r="X2604" s="12">
        <v>-115.1628</v>
      </c>
      <c r="Y2604" s="4">
        <f t="shared" si="300"/>
        <v>57.2</v>
      </c>
      <c r="Z2604" s="4">
        <v>14</v>
      </c>
      <c r="AA2604" s="4">
        <v>7</v>
      </c>
      <c r="AB2604" s="4" t="s">
        <v>609</v>
      </c>
      <c r="AC2604" s="4">
        <v>1</v>
      </c>
      <c r="AD2604" s="4" t="s">
        <v>38</v>
      </c>
      <c r="AE2604" s="4">
        <v>30</v>
      </c>
      <c r="AF2604" s="4"/>
      <c r="AG2604" s="4"/>
    </row>
    <row r="2605" spans="1:33">
      <c r="A2605" s="4" t="s">
        <v>452</v>
      </c>
      <c r="B2605" s="4" t="s">
        <v>253</v>
      </c>
      <c r="C2605" s="28">
        <v>40033</v>
      </c>
      <c r="D2605" s="4">
        <v>2009</v>
      </c>
      <c r="E2605" s="33">
        <v>0.56597222222222221</v>
      </c>
      <c r="F2605" s="33">
        <v>0.57291666666666663</v>
      </c>
      <c r="G2605" s="33">
        <f t="shared" si="293"/>
        <v>6.9444444444444198E-3</v>
      </c>
      <c r="H2605" s="4">
        <v>2</v>
      </c>
      <c r="I2605" s="5">
        <v>3</v>
      </c>
      <c r="J2605" s="4">
        <v>26</v>
      </c>
      <c r="K2605" s="4">
        <v>26</v>
      </c>
      <c r="L2605" s="6" t="s">
        <v>66</v>
      </c>
      <c r="M2605" s="4" t="s">
        <v>67</v>
      </c>
      <c r="N2605" s="4">
        <v>1</v>
      </c>
      <c r="O2605" s="5">
        <f t="shared" si="294"/>
        <v>17.489999999999998</v>
      </c>
      <c r="P2605" s="5">
        <v>5.3</v>
      </c>
      <c r="Q2605" s="5">
        <f t="shared" si="295"/>
        <v>16.829999999999998</v>
      </c>
      <c r="R2605" s="5">
        <v>5.0999999999999996</v>
      </c>
      <c r="S2605" s="5">
        <f t="shared" si="296"/>
        <v>17.489999999999998</v>
      </c>
      <c r="T2605" s="5">
        <v>5.3</v>
      </c>
      <c r="U2605" s="8">
        <f t="shared" si="297"/>
        <v>17.159999999999997</v>
      </c>
      <c r="V2605" s="5">
        <f t="shared" si="298"/>
        <v>5.1999999999999993</v>
      </c>
      <c r="W2605" s="12">
        <v>27.849889999999998</v>
      </c>
      <c r="X2605" s="12">
        <v>-115.1628</v>
      </c>
      <c r="Y2605" s="4">
        <f t="shared" si="300"/>
        <v>57.2</v>
      </c>
      <c r="Z2605" s="4">
        <v>14</v>
      </c>
      <c r="AA2605" s="4">
        <v>7</v>
      </c>
      <c r="AB2605" s="4" t="s">
        <v>608</v>
      </c>
      <c r="AC2605" s="4">
        <v>1</v>
      </c>
      <c r="AD2605" s="4" t="s">
        <v>38</v>
      </c>
      <c r="AE2605" s="4">
        <v>30</v>
      </c>
      <c r="AF2605" s="4"/>
      <c r="AG2605" s="4"/>
    </row>
    <row r="2606" spans="1:33">
      <c r="A2606" s="4" t="s">
        <v>452</v>
      </c>
      <c r="B2606" s="4" t="s">
        <v>253</v>
      </c>
      <c r="C2606" s="28">
        <v>40033</v>
      </c>
      <c r="D2606" s="4">
        <v>2009</v>
      </c>
      <c r="E2606" s="33">
        <v>0.56597222222222221</v>
      </c>
      <c r="F2606" s="33">
        <v>0.57291666666666663</v>
      </c>
      <c r="G2606" s="33">
        <f t="shared" si="293"/>
        <v>6.9444444444444198E-3</v>
      </c>
      <c r="H2606" s="4">
        <v>2</v>
      </c>
      <c r="I2606" s="5">
        <v>3</v>
      </c>
      <c r="J2606" s="4">
        <v>26</v>
      </c>
      <c r="K2606" s="4">
        <v>26</v>
      </c>
      <c r="L2606" s="6" t="s">
        <v>66</v>
      </c>
      <c r="M2606" s="4" t="s">
        <v>67</v>
      </c>
      <c r="N2606" s="4">
        <v>1</v>
      </c>
      <c r="O2606" s="5">
        <f t="shared" si="294"/>
        <v>17.489999999999998</v>
      </c>
      <c r="P2606" s="5">
        <v>5.3</v>
      </c>
      <c r="Q2606" s="5">
        <f t="shared" si="295"/>
        <v>16.829999999999998</v>
      </c>
      <c r="R2606" s="5">
        <v>5.0999999999999996</v>
      </c>
      <c r="S2606" s="5">
        <f t="shared" si="296"/>
        <v>17.489999999999998</v>
      </c>
      <c r="T2606" s="5">
        <v>5.3</v>
      </c>
      <c r="U2606" s="8">
        <f t="shared" si="297"/>
        <v>17.159999999999997</v>
      </c>
      <c r="V2606" s="5">
        <f t="shared" si="298"/>
        <v>5.1999999999999993</v>
      </c>
      <c r="W2606" s="12">
        <v>27.849889999999998</v>
      </c>
      <c r="X2606" s="12">
        <v>-115.1628</v>
      </c>
      <c r="Y2606" s="4">
        <f t="shared" si="300"/>
        <v>57.2</v>
      </c>
      <c r="Z2606" s="4">
        <v>14</v>
      </c>
      <c r="AA2606" s="4">
        <v>7</v>
      </c>
      <c r="AB2606" s="4" t="s">
        <v>606</v>
      </c>
      <c r="AC2606" s="4">
        <v>16</v>
      </c>
      <c r="AD2606" s="4" t="s">
        <v>38</v>
      </c>
      <c r="AE2606" s="4">
        <v>30</v>
      </c>
      <c r="AF2606" s="4"/>
      <c r="AG2606" s="4"/>
    </row>
    <row r="2607" spans="1:33">
      <c r="A2607" s="4" t="s">
        <v>452</v>
      </c>
      <c r="B2607" s="4" t="s">
        <v>253</v>
      </c>
      <c r="C2607" s="28">
        <v>40033</v>
      </c>
      <c r="D2607" s="4">
        <v>2009</v>
      </c>
      <c r="E2607" s="33">
        <v>0.56597222222222221</v>
      </c>
      <c r="F2607" s="33">
        <v>0.57291666666666663</v>
      </c>
      <c r="G2607" s="33">
        <f t="shared" si="293"/>
        <v>6.9444444444444198E-3</v>
      </c>
      <c r="H2607" s="4">
        <v>2</v>
      </c>
      <c r="I2607" s="5">
        <v>3</v>
      </c>
      <c r="J2607" s="4">
        <v>26</v>
      </c>
      <c r="K2607" s="4">
        <v>26</v>
      </c>
      <c r="L2607" s="6" t="s">
        <v>66</v>
      </c>
      <c r="M2607" s="4" t="s">
        <v>67</v>
      </c>
      <c r="N2607" s="4">
        <v>1</v>
      </c>
      <c r="O2607" s="5">
        <f t="shared" si="294"/>
        <v>17.489999999999998</v>
      </c>
      <c r="P2607" s="5">
        <v>5.3</v>
      </c>
      <c r="Q2607" s="5">
        <f t="shared" si="295"/>
        <v>16.829999999999998</v>
      </c>
      <c r="R2607" s="5">
        <v>5.0999999999999996</v>
      </c>
      <c r="S2607" s="5">
        <f t="shared" si="296"/>
        <v>17.489999999999998</v>
      </c>
      <c r="T2607" s="5">
        <v>5.3</v>
      </c>
      <c r="U2607" s="8">
        <f t="shared" si="297"/>
        <v>17.159999999999997</v>
      </c>
      <c r="V2607" s="5">
        <f t="shared" si="298"/>
        <v>5.1999999999999993</v>
      </c>
      <c r="W2607" s="12">
        <v>27.849889999999998</v>
      </c>
      <c r="X2607" s="12">
        <v>-115.1628</v>
      </c>
      <c r="Y2607" s="4">
        <f t="shared" si="300"/>
        <v>57.2</v>
      </c>
      <c r="Z2607" s="4">
        <v>14</v>
      </c>
      <c r="AA2607" s="4">
        <v>7</v>
      </c>
      <c r="AB2607" s="4" t="s">
        <v>607</v>
      </c>
      <c r="AC2607" s="4">
        <v>4</v>
      </c>
      <c r="AD2607" s="4" t="s">
        <v>38</v>
      </c>
      <c r="AE2607" s="4">
        <v>30</v>
      </c>
      <c r="AF2607" s="4"/>
      <c r="AG2607" s="4"/>
    </row>
    <row r="2608" spans="1:33">
      <c r="A2608" s="4" t="s">
        <v>453</v>
      </c>
      <c r="B2608" s="4" t="s">
        <v>34</v>
      </c>
      <c r="C2608" s="28">
        <v>40031</v>
      </c>
      <c r="D2608" s="4">
        <v>2009</v>
      </c>
      <c r="E2608" s="33">
        <v>0.41041666666666665</v>
      </c>
      <c r="F2608" s="33">
        <v>0.4145833333333333</v>
      </c>
      <c r="G2608" s="33">
        <f t="shared" si="293"/>
        <v>4.1666666666666519E-3</v>
      </c>
      <c r="H2608" s="4">
        <v>2</v>
      </c>
      <c r="I2608" s="5">
        <v>1</v>
      </c>
      <c r="J2608" s="5">
        <v>1</v>
      </c>
      <c r="K2608" s="4">
        <v>1</v>
      </c>
      <c r="L2608" s="4" t="s">
        <v>98</v>
      </c>
      <c r="M2608" s="4" t="s">
        <v>99</v>
      </c>
      <c r="N2608" s="4">
        <v>1</v>
      </c>
      <c r="O2608" s="5">
        <f t="shared" si="294"/>
        <v>52.8</v>
      </c>
      <c r="P2608" s="5">
        <v>16</v>
      </c>
      <c r="Q2608" s="5">
        <f t="shared" si="295"/>
        <v>55.109999999999992</v>
      </c>
      <c r="R2608" s="5">
        <v>16.7</v>
      </c>
      <c r="S2608" s="5">
        <f t="shared" si="296"/>
        <v>55.109999999999992</v>
      </c>
      <c r="T2608" s="5">
        <v>16.7</v>
      </c>
      <c r="U2608" s="8">
        <f t="shared" si="297"/>
        <v>53.954999999999998</v>
      </c>
      <c r="V2608" s="5">
        <f t="shared" si="298"/>
        <v>16.350000000000001</v>
      </c>
      <c r="W2608" s="12">
        <v>27.892659999999999</v>
      </c>
      <c r="X2608" s="12">
        <v>-115.19262999999999</v>
      </c>
      <c r="Y2608" s="4">
        <f t="shared" si="300"/>
        <v>57.2</v>
      </c>
      <c r="Z2608" s="4">
        <v>14</v>
      </c>
      <c r="AA2608" s="4">
        <v>8</v>
      </c>
      <c r="AB2608" s="4" t="s">
        <v>604</v>
      </c>
      <c r="AC2608" s="4">
        <v>2</v>
      </c>
      <c r="AD2608" s="4" t="s">
        <v>38</v>
      </c>
      <c r="AE2608" s="4">
        <v>220</v>
      </c>
      <c r="AF2608" s="4"/>
      <c r="AG2608" s="4" t="s">
        <v>336</v>
      </c>
    </row>
    <row r="2609" spans="1:33">
      <c r="A2609" s="4" t="s">
        <v>453</v>
      </c>
      <c r="B2609" s="4" t="s">
        <v>34</v>
      </c>
      <c r="C2609" s="28">
        <v>40031</v>
      </c>
      <c r="D2609" s="4">
        <v>2009</v>
      </c>
      <c r="E2609" s="33">
        <v>0.41041666666666665</v>
      </c>
      <c r="F2609" s="33">
        <v>0.4145833333333333</v>
      </c>
      <c r="G2609" s="33">
        <f t="shared" si="293"/>
        <v>4.1666666666666519E-3</v>
      </c>
      <c r="H2609" s="4">
        <v>2</v>
      </c>
      <c r="I2609" s="5">
        <v>1</v>
      </c>
      <c r="J2609" s="5">
        <v>1</v>
      </c>
      <c r="K2609" s="4">
        <v>1</v>
      </c>
      <c r="L2609" s="4" t="s">
        <v>98</v>
      </c>
      <c r="M2609" s="4" t="s">
        <v>99</v>
      </c>
      <c r="N2609" s="4">
        <v>1</v>
      </c>
      <c r="O2609" s="5">
        <f t="shared" si="294"/>
        <v>52.8</v>
      </c>
      <c r="P2609" s="5">
        <v>16</v>
      </c>
      <c r="Q2609" s="5">
        <f t="shared" si="295"/>
        <v>55.109999999999992</v>
      </c>
      <c r="R2609" s="5">
        <v>16.7</v>
      </c>
      <c r="S2609" s="5">
        <f t="shared" si="296"/>
        <v>55.109999999999992</v>
      </c>
      <c r="T2609" s="5">
        <v>16.7</v>
      </c>
      <c r="U2609" s="8">
        <f t="shared" si="297"/>
        <v>53.954999999999998</v>
      </c>
      <c r="V2609" s="5">
        <f t="shared" si="298"/>
        <v>16.350000000000001</v>
      </c>
      <c r="W2609" s="12">
        <v>27.892659999999999</v>
      </c>
      <c r="X2609" s="12">
        <v>-115.19262999999999</v>
      </c>
      <c r="Y2609" s="4">
        <f t="shared" si="300"/>
        <v>57.2</v>
      </c>
      <c r="Z2609" s="4">
        <v>14</v>
      </c>
      <c r="AA2609" s="4">
        <v>8</v>
      </c>
      <c r="AB2609" s="9" t="s">
        <v>753</v>
      </c>
      <c r="AC2609" s="4">
        <v>2</v>
      </c>
      <c r="AD2609" s="4" t="s">
        <v>38</v>
      </c>
      <c r="AE2609" s="4">
        <v>220</v>
      </c>
      <c r="AF2609" s="4"/>
      <c r="AG2609" s="4"/>
    </row>
    <row r="2610" spans="1:33">
      <c r="A2610" s="4" t="s">
        <v>453</v>
      </c>
      <c r="B2610" s="4" t="s">
        <v>34</v>
      </c>
      <c r="C2610" s="28">
        <v>40031</v>
      </c>
      <c r="D2610" s="4">
        <v>2009</v>
      </c>
      <c r="E2610" s="33">
        <v>0.41041666666666665</v>
      </c>
      <c r="F2610" s="33">
        <v>0.4145833333333333</v>
      </c>
      <c r="G2610" s="33">
        <f t="shared" si="293"/>
        <v>4.1666666666666519E-3</v>
      </c>
      <c r="H2610" s="4">
        <v>2</v>
      </c>
      <c r="I2610" s="5">
        <v>1</v>
      </c>
      <c r="J2610" s="5">
        <v>1</v>
      </c>
      <c r="K2610" s="4">
        <v>1</v>
      </c>
      <c r="L2610" s="4" t="s">
        <v>98</v>
      </c>
      <c r="M2610" s="4" t="s">
        <v>99</v>
      </c>
      <c r="N2610" s="4">
        <v>1</v>
      </c>
      <c r="O2610" s="5">
        <f t="shared" si="294"/>
        <v>52.8</v>
      </c>
      <c r="P2610" s="5">
        <v>16</v>
      </c>
      <c r="Q2610" s="5">
        <f t="shared" si="295"/>
        <v>55.109999999999992</v>
      </c>
      <c r="R2610" s="5">
        <v>16.7</v>
      </c>
      <c r="S2610" s="5">
        <f t="shared" si="296"/>
        <v>55.109999999999992</v>
      </c>
      <c r="T2610" s="5">
        <v>16.7</v>
      </c>
      <c r="U2610" s="8">
        <f t="shared" si="297"/>
        <v>53.954999999999998</v>
      </c>
      <c r="V2610" s="5">
        <f t="shared" si="298"/>
        <v>16.350000000000001</v>
      </c>
      <c r="W2610" s="12">
        <v>27.892659999999999</v>
      </c>
      <c r="X2610" s="12">
        <v>-115.19262999999999</v>
      </c>
      <c r="Y2610" s="4">
        <f t="shared" si="300"/>
        <v>57.2</v>
      </c>
      <c r="Z2610" s="4">
        <v>14</v>
      </c>
      <c r="AA2610" s="4">
        <v>8</v>
      </c>
      <c r="AB2610" s="4" t="s">
        <v>619</v>
      </c>
      <c r="AC2610" s="4">
        <v>3</v>
      </c>
      <c r="AD2610" s="4" t="s">
        <v>38</v>
      </c>
      <c r="AE2610" s="4">
        <v>220</v>
      </c>
      <c r="AF2610" s="4"/>
      <c r="AG2610" s="4"/>
    </row>
    <row r="2611" spans="1:33">
      <c r="A2611" s="4" t="s">
        <v>453</v>
      </c>
      <c r="B2611" s="4" t="s">
        <v>34</v>
      </c>
      <c r="C2611" s="28">
        <v>40031</v>
      </c>
      <c r="D2611" s="4">
        <v>2009</v>
      </c>
      <c r="E2611" s="33">
        <v>0.41041666666666665</v>
      </c>
      <c r="F2611" s="33">
        <v>0.4145833333333333</v>
      </c>
      <c r="G2611" s="33">
        <f t="shared" si="293"/>
        <v>4.1666666666666519E-3</v>
      </c>
      <c r="H2611" s="4">
        <v>2</v>
      </c>
      <c r="I2611" s="5">
        <v>1</v>
      </c>
      <c r="J2611" s="5">
        <v>1</v>
      </c>
      <c r="K2611" s="4">
        <v>1</v>
      </c>
      <c r="L2611" s="4" t="s">
        <v>98</v>
      </c>
      <c r="M2611" s="4" t="s">
        <v>99</v>
      </c>
      <c r="N2611" s="4">
        <v>1</v>
      </c>
      <c r="O2611" s="5">
        <f t="shared" si="294"/>
        <v>52.8</v>
      </c>
      <c r="P2611" s="5">
        <v>16</v>
      </c>
      <c r="Q2611" s="5">
        <f t="shared" si="295"/>
        <v>55.109999999999992</v>
      </c>
      <c r="R2611" s="5">
        <v>16.7</v>
      </c>
      <c r="S2611" s="5">
        <f t="shared" si="296"/>
        <v>55.109999999999992</v>
      </c>
      <c r="T2611" s="5">
        <v>16.7</v>
      </c>
      <c r="U2611" s="8">
        <f t="shared" si="297"/>
        <v>53.954999999999998</v>
      </c>
      <c r="V2611" s="5">
        <f t="shared" si="298"/>
        <v>16.350000000000001</v>
      </c>
      <c r="W2611" s="12">
        <v>27.892659999999999</v>
      </c>
      <c r="X2611" s="12">
        <v>-115.19262999999999</v>
      </c>
      <c r="Y2611" s="4">
        <f t="shared" si="300"/>
        <v>57.2</v>
      </c>
      <c r="Z2611" s="4">
        <v>14</v>
      </c>
      <c r="AA2611" s="4">
        <v>8</v>
      </c>
      <c r="AB2611" s="4" t="s">
        <v>614</v>
      </c>
      <c r="AC2611" s="4">
        <v>6</v>
      </c>
      <c r="AD2611" s="4" t="s">
        <v>38</v>
      </c>
      <c r="AE2611" s="4">
        <v>220</v>
      </c>
      <c r="AF2611" s="4"/>
      <c r="AG2611" s="4"/>
    </row>
    <row r="2612" spans="1:33">
      <c r="A2612" s="4" t="s">
        <v>453</v>
      </c>
      <c r="B2612" s="4" t="s">
        <v>34</v>
      </c>
      <c r="C2612" s="28">
        <v>40031</v>
      </c>
      <c r="D2612" s="4">
        <v>2009</v>
      </c>
      <c r="E2612" s="33">
        <v>0.41041666666666665</v>
      </c>
      <c r="F2612" s="33">
        <v>0.4145833333333333</v>
      </c>
      <c r="G2612" s="33">
        <f t="shared" si="293"/>
        <v>4.1666666666666519E-3</v>
      </c>
      <c r="H2612" s="4">
        <v>2</v>
      </c>
      <c r="I2612" s="5">
        <v>1</v>
      </c>
      <c r="J2612" s="5">
        <v>1</v>
      </c>
      <c r="K2612" s="4">
        <v>1</v>
      </c>
      <c r="L2612" s="4" t="s">
        <v>98</v>
      </c>
      <c r="M2612" s="4" t="s">
        <v>99</v>
      </c>
      <c r="N2612" s="4">
        <v>1</v>
      </c>
      <c r="O2612" s="5">
        <f t="shared" si="294"/>
        <v>52.8</v>
      </c>
      <c r="P2612" s="5">
        <v>16</v>
      </c>
      <c r="Q2612" s="5">
        <f t="shared" si="295"/>
        <v>55.109999999999992</v>
      </c>
      <c r="R2612" s="5">
        <v>16.7</v>
      </c>
      <c r="S2612" s="5">
        <f t="shared" si="296"/>
        <v>55.109999999999992</v>
      </c>
      <c r="T2612" s="5">
        <v>16.7</v>
      </c>
      <c r="U2612" s="8">
        <f t="shared" si="297"/>
        <v>53.954999999999998</v>
      </c>
      <c r="V2612" s="5">
        <f t="shared" si="298"/>
        <v>16.350000000000001</v>
      </c>
      <c r="W2612" s="12">
        <v>27.892659999999999</v>
      </c>
      <c r="X2612" s="12">
        <v>-115.19262999999999</v>
      </c>
      <c r="Y2612" s="4">
        <f t="shared" si="300"/>
        <v>57.2</v>
      </c>
      <c r="Z2612" s="4">
        <v>14</v>
      </c>
      <c r="AA2612" s="4">
        <v>8</v>
      </c>
      <c r="AB2612" s="4" t="s">
        <v>613</v>
      </c>
      <c r="AC2612" s="4">
        <v>60</v>
      </c>
      <c r="AD2612" s="4">
        <v>25</v>
      </c>
      <c r="AE2612" s="4">
        <v>220</v>
      </c>
      <c r="AF2612" s="4">
        <v>50</v>
      </c>
      <c r="AG2612" s="4"/>
    </row>
    <row r="2613" spans="1:33">
      <c r="A2613" s="4" t="s">
        <v>453</v>
      </c>
      <c r="B2613" s="4" t="s">
        <v>34</v>
      </c>
      <c r="C2613" s="28">
        <v>40031</v>
      </c>
      <c r="D2613" s="4">
        <v>2009</v>
      </c>
      <c r="E2613" s="33">
        <v>0.41041666666666665</v>
      </c>
      <c r="F2613" s="33">
        <v>0.4145833333333333</v>
      </c>
      <c r="G2613" s="33">
        <f t="shared" si="293"/>
        <v>4.1666666666666519E-3</v>
      </c>
      <c r="H2613" s="4">
        <v>2</v>
      </c>
      <c r="I2613" s="5">
        <v>1</v>
      </c>
      <c r="J2613" s="5">
        <v>1</v>
      </c>
      <c r="K2613" s="4">
        <v>1</v>
      </c>
      <c r="L2613" s="4" t="s">
        <v>98</v>
      </c>
      <c r="M2613" s="4" t="s">
        <v>99</v>
      </c>
      <c r="N2613" s="4">
        <v>1</v>
      </c>
      <c r="O2613" s="5">
        <f t="shared" si="294"/>
        <v>52.8</v>
      </c>
      <c r="P2613" s="5">
        <v>16</v>
      </c>
      <c r="Q2613" s="5">
        <f t="shared" si="295"/>
        <v>55.109999999999992</v>
      </c>
      <c r="R2613" s="5">
        <v>16.7</v>
      </c>
      <c r="S2613" s="5">
        <f t="shared" si="296"/>
        <v>55.109999999999992</v>
      </c>
      <c r="T2613" s="5">
        <v>16.7</v>
      </c>
      <c r="U2613" s="8">
        <f t="shared" si="297"/>
        <v>53.954999999999998</v>
      </c>
      <c r="V2613" s="5">
        <f t="shared" si="298"/>
        <v>16.350000000000001</v>
      </c>
      <c r="W2613" s="12">
        <v>27.892659999999999</v>
      </c>
      <c r="X2613" s="12">
        <v>-115.19262999999999</v>
      </c>
      <c r="Y2613" s="4">
        <f t="shared" si="300"/>
        <v>57.2</v>
      </c>
      <c r="Z2613" s="4">
        <v>14</v>
      </c>
      <c r="AA2613" s="4">
        <v>8</v>
      </c>
      <c r="AB2613" s="4" t="s">
        <v>609</v>
      </c>
      <c r="AC2613" s="4">
        <v>5</v>
      </c>
      <c r="AD2613" s="4" t="s">
        <v>38</v>
      </c>
      <c r="AE2613" s="4">
        <v>220</v>
      </c>
      <c r="AF2613" s="4"/>
      <c r="AG2613" s="4"/>
    </row>
    <row r="2614" spans="1:33">
      <c r="A2614" s="4" t="s">
        <v>454</v>
      </c>
      <c r="B2614" s="4" t="s">
        <v>34</v>
      </c>
      <c r="C2614" s="28">
        <v>40031</v>
      </c>
      <c r="D2614" s="4">
        <v>2009</v>
      </c>
      <c r="E2614" s="33">
        <v>0.46319444444444446</v>
      </c>
      <c r="F2614" s="33">
        <v>0.46736111111111112</v>
      </c>
      <c r="G2614" s="33">
        <f t="shared" si="293"/>
        <v>4.1666666666666519E-3</v>
      </c>
      <c r="H2614" s="4">
        <v>2</v>
      </c>
      <c r="I2614" s="5">
        <v>2</v>
      </c>
      <c r="J2614" s="5">
        <v>2</v>
      </c>
      <c r="K2614" s="4">
        <v>2</v>
      </c>
      <c r="L2614" s="4" t="s">
        <v>98</v>
      </c>
      <c r="M2614" s="4" t="s">
        <v>99</v>
      </c>
      <c r="N2614" s="4">
        <v>1</v>
      </c>
      <c r="O2614" s="5">
        <f t="shared" si="294"/>
        <v>31.679999999999996</v>
      </c>
      <c r="P2614" s="5">
        <v>9.6</v>
      </c>
      <c r="Q2614" s="5">
        <f t="shared" si="295"/>
        <v>33.33</v>
      </c>
      <c r="R2614" s="5">
        <v>10.1</v>
      </c>
      <c r="S2614" s="5">
        <f t="shared" si="296"/>
        <v>33.33</v>
      </c>
      <c r="T2614" s="5">
        <v>10.1</v>
      </c>
      <c r="U2614" s="8">
        <f t="shared" si="297"/>
        <v>32.504999999999995</v>
      </c>
      <c r="V2614" s="5">
        <f t="shared" si="298"/>
        <v>9.85</v>
      </c>
      <c r="W2614" s="12">
        <v>27.88786</v>
      </c>
      <c r="X2614" s="12">
        <v>-115.19204999999999</v>
      </c>
      <c r="Y2614" s="4">
        <f t="shared" si="300"/>
        <v>59</v>
      </c>
      <c r="Z2614" s="4">
        <v>15</v>
      </c>
      <c r="AA2614" s="4">
        <v>8</v>
      </c>
      <c r="AB2614" s="4" t="s">
        <v>613</v>
      </c>
      <c r="AC2614" s="4">
        <v>35</v>
      </c>
      <c r="AD2614" s="4" t="s">
        <v>38</v>
      </c>
      <c r="AE2614" s="4">
        <v>90</v>
      </c>
      <c r="AF2614" s="4"/>
      <c r="AG2614" s="4"/>
    </row>
    <row r="2615" spans="1:33">
      <c r="A2615" s="4" t="s">
        <v>454</v>
      </c>
      <c r="B2615" s="4" t="s">
        <v>34</v>
      </c>
      <c r="C2615" s="28">
        <v>40031</v>
      </c>
      <c r="D2615" s="4">
        <v>2009</v>
      </c>
      <c r="E2615" s="33">
        <v>0.46319444444444446</v>
      </c>
      <c r="F2615" s="33">
        <v>0.46736111111111112</v>
      </c>
      <c r="G2615" s="33">
        <f t="shared" si="293"/>
        <v>4.1666666666666519E-3</v>
      </c>
      <c r="H2615" s="4">
        <v>2</v>
      </c>
      <c r="I2615" s="5">
        <v>2</v>
      </c>
      <c r="J2615" s="5">
        <v>2</v>
      </c>
      <c r="K2615" s="4">
        <v>2</v>
      </c>
      <c r="L2615" s="4" t="s">
        <v>98</v>
      </c>
      <c r="M2615" s="4" t="s">
        <v>99</v>
      </c>
      <c r="N2615" s="4">
        <v>1</v>
      </c>
      <c r="O2615" s="5">
        <f t="shared" si="294"/>
        <v>31.679999999999996</v>
      </c>
      <c r="P2615" s="5">
        <v>9.6</v>
      </c>
      <c r="Q2615" s="5">
        <f t="shared" si="295"/>
        <v>33.33</v>
      </c>
      <c r="R2615" s="5">
        <v>10.1</v>
      </c>
      <c r="S2615" s="5">
        <f t="shared" si="296"/>
        <v>33.33</v>
      </c>
      <c r="T2615" s="5">
        <v>10.1</v>
      </c>
      <c r="U2615" s="8">
        <f t="shared" si="297"/>
        <v>32.504999999999995</v>
      </c>
      <c r="V2615" s="5">
        <f t="shared" si="298"/>
        <v>9.85</v>
      </c>
      <c r="W2615" s="12">
        <v>27.88786</v>
      </c>
      <c r="X2615" s="12">
        <v>-115.19204999999999</v>
      </c>
      <c r="Y2615" s="4">
        <f t="shared" si="300"/>
        <v>59</v>
      </c>
      <c r="Z2615" s="4">
        <v>15</v>
      </c>
      <c r="AA2615" s="4">
        <v>8</v>
      </c>
      <c r="AB2615" s="4" t="s">
        <v>609</v>
      </c>
      <c r="AC2615" s="4">
        <v>1</v>
      </c>
      <c r="AD2615" s="4" t="s">
        <v>38</v>
      </c>
      <c r="AE2615" s="4">
        <v>90</v>
      </c>
      <c r="AF2615" s="4"/>
      <c r="AG2615" s="4"/>
    </row>
    <row r="2616" spans="1:33">
      <c r="A2616" s="4" t="s">
        <v>454</v>
      </c>
      <c r="B2616" s="4" t="s">
        <v>34</v>
      </c>
      <c r="C2616" s="28">
        <v>40031</v>
      </c>
      <c r="D2616" s="4">
        <v>2009</v>
      </c>
      <c r="E2616" s="33">
        <v>0.46319444444444446</v>
      </c>
      <c r="F2616" s="33">
        <v>0.46736111111111112</v>
      </c>
      <c r="G2616" s="33">
        <f t="shared" si="293"/>
        <v>4.1666666666666519E-3</v>
      </c>
      <c r="H2616" s="4">
        <v>2</v>
      </c>
      <c r="I2616" s="5">
        <v>2</v>
      </c>
      <c r="J2616" s="5">
        <v>2</v>
      </c>
      <c r="K2616" s="4">
        <v>2</v>
      </c>
      <c r="L2616" s="4" t="s">
        <v>98</v>
      </c>
      <c r="M2616" s="4" t="s">
        <v>99</v>
      </c>
      <c r="N2616" s="4">
        <v>1</v>
      </c>
      <c r="O2616" s="5">
        <f t="shared" si="294"/>
        <v>31.679999999999996</v>
      </c>
      <c r="P2616" s="5">
        <v>9.6</v>
      </c>
      <c r="Q2616" s="5">
        <f t="shared" si="295"/>
        <v>33.33</v>
      </c>
      <c r="R2616" s="5">
        <v>10.1</v>
      </c>
      <c r="S2616" s="5">
        <f t="shared" si="296"/>
        <v>33.33</v>
      </c>
      <c r="T2616" s="5">
        <v>10.1</v>
      </c>
      <c r="U2616" s="8">
        <f t="shared" si="297"/>
        <v>32.504999999999995</v>
      </c>
      <c r="V2616" s="5">
        <f t="shared" si="298"/>
        <v>9.85</v>
      </c>
      <c r="W2616" s="12">
        <v>27.88786</v>
      </c>
      <c r="X2616" s="12">
        <v>-115.19204999999999</v>
      </c>
      <c r="Y2616" s="4">
        <f t="shared" si="300"/>
        <v>59</v>
      </c>
      <c r="Z2616" s="4">
        <v>15</v>
      </c>
      <c r="AA2616" s="4">
        <v>8</v>
      </c>
      <c r="AB2616" s="4" t="s">
        <v>606</v>
      </c>
      <c r="AC2616" s="4">
        <v>19</v>
      </c>
      <c r="AD2616" s="4" t="s">
        <v>38</v>
      </c>
      <c r="AE2616" s="4">
        <v>90</v>
      </c>
      <c r="AF2616" s="4"/>
      <c r="AG2616" s="4"/>
    </row>
    <row r="2617" spans="1:33">
      <c r="A2617" s="4" t="s">
        <v>455</v>
      </c>
      <c r="B2617" s="4" t="s">
        <v>226</v>
      </c>
      <c r="C2617" s="28">
        <v>40031</v>
      </c>
      <c r="D2617" s="4">
        <v>2009</v>
      </c>
      <c r="E2617" s="33">
        <v>0.41041666666666665</v>
      </c>
      <c r="F2617" s="33">
        <v>0.4152777777777778</v>
      </c>
      <c r="G2617" s="33">
        <f t="shared" si="293"/>
        <v>4.8611111111111494E-3</v>
      </c>
      <c r="H2617" s="4">
        <v>2</v>
      </c>
      <c r="I2617" s="5">
        <v>1</v>
      </c>
      <c r="J2617" s="5">
        <v>3</v>
      </c>
      <c r="K2617" s="4">
        <v>3</v>
      </c>
      <c r="L2617" s="4" t="s">
        <v>98</v>
      </c>
      <c r="M2617" s="4" t="s">
        <v>99</v>
      </c>
      <c r="N2617" s="4">
        <v>1</v>
      </c>
      <c r="O2617" s="5">
        <f t="shared" si="294"/>
        <v>48.839999999999996</v>
      </c>
      <c r="P2617" s="5">
        <v>14.8</v>
      </c>
      <c r="Q2617" s="5">
        <f t="shared" si="295"/>
        <v>53.13</v>
      </c>
      <c r="R2617" s="5">
        <v>16.100000000000001</v>
      </c>
      <c r="S2617" s="5">
        <f t="shared" si="296"/>
        <v>53.13</v>
      </c>
      <c r="T2617" s="5">
        <v>16.100000000000001</v>
      </c>
      <c r="U2617" s="8">
        <f t="shared" si="297"/>
        <v>50.984999999999999</v>
      </c>
      <c r="V2617" s="5">
        <f t="shared" si="298"/>
        <v>15.450000000000001</v>
      </c>
      <c r="W2617" s="12">
        <v>27.891870000000001</v>
      </c>
      <c r="X2617" s="12">
        <v>-115.19101999999999</v>
      </c>
      <c r="Y2617" s="4">
        <f t="shared" si="300"/>
        <v>57.2</v>
      </c>
      <c r="Z2617" s="4">
        <v>14</v>
      </c>
      <c r="AA2617" s="4">
        <v>6</v>
      </c>
      <c r="AB2617" s="4" t="s">
        <v>604</v>
      </c>
      <c r="AC2617" s="4">
        <v>1</v>
      </c>
      <c r="AD2617" s="4" t="s">
        <v>38</v>
      </c>
      <c r="AE2617" s="4">
        <v>270</v>
      </c>
      <c r="AF2617" s="4"/>
      <c r="AG2617" s="4" t="s">
        <v>336</v>
      </c>
    </row>
    <row r="2618" spans="1:33">
      <c r="A2618" s="4" t="s">
        <v>455</v>
      </c>
      <c r="B2618" s="4" t="s">
        <v>226</v>
      </c>
      <c r="C2618" s="28">
        <v>40031</v>
      </c>
      <c r="D2618" s="4">
        <v>2009</v>
      </c>
      <c r="E2618" s="33">
        <v>0.41041666666666665</v>
      </c>
      <c r="F2618" s="33">
        <v>0.4152777777777778</v>
      </c>
      <c r="G2618" s="33">
        <f t="shared" si="293"/>
        <v>4.8611111111111494E-3</v>
      </c>
      <c r="H2618" s="4">
        <v>2</v>
      </c>
      <c r="I2618" s="5">
        <v>1</v>
      </c>
      <c r="J2618" s="5">
        <v>3</v>
      </c>
      <c r="K2618" s="4">
        <v>3</v>
      </c>
      <c r="L2618" s="4" t="s">
        <v>98</v>
      </c>
      <c r="M2618" s="4" t="s">
        <v>99</v>
      </c>
      <c r="N2618" s="4">
        <v>1</v>
      </c>
      <c r="O2618" s="5">
        <f t="shared" si="294"/>
        <v>48.839999999999996</v>
      </c>
      <c r="P2618" s="5">
        <v>14.8</v>
      </c>
      <c r="Q2618" s="5">
        <f t="shared" si="295"/>
        <v>53.13</v>
      </c>
      <c r="R2618" s="5">
        <v>16.100000000000001</v>
      </c>
      <c r="S2618" s="5">
        <f t="shared" si="296"/>
        <v>53.13</v>
      </c>
      <c r="T2618" s="5">
        <v>16.100000000000001</v>
      </c>
      <c r="U2618" s="8">
        <f t="shared" si="297"/>
        <v>50.984999999999999</v>
      </c>
      <c r="V2618" s="5">
        <f t="shared" si="298"/>
        <v>15.450000000000001</v>
      </c>
      <c r="W2618" s="12">
        <v>27.891870000000001</v>
      </c>
      <c r="X2618" s="12">
        <v>-115.19101999999999</v>
      </c>
      <c r="Y2618" s="4">
        <f t="shared" si="300"/>
        <v>57.2</v>
      </c>
      <c r="Z2618" s="4">
        <v>14</v>
      </c>
      <c r="AA2618" s="4">
        <v>6</v>
      </c>
      <c r="AB2618" s="9" t="s">
        <v>753</v>
      </c>
      <c r="AC2618" s="4">
        <v>2</v>
      </c>
      <c r="AD2618" s="4" t="s">
        <v>38</v>
      </c>
      <c r="AE2618" s="4">
        <v>270</v>
      </c>
      <c r="AF2618" s="4"/>
      <c r="AG2618" s="4"/>
    </row>
    <row r="2619" spans="1:33">
      <c r="A2619" s="4" t="s">
        <v>455</v>
      </c>
      <c r="B2619" s="4" t="s">
        <v>226</v>
      </c>
      <c r="C2619" s="28">
        <v>40031</v>
      </c>
      <c r="D2619" s="4">
        <v>2009</v>
      </c>
      <c r="E2619" s="33">
        <v>0.41041666666666665</v>
      </c>
      <c r="F2619" s="33">
        <v>0.4152777777777778</v>
      </c>
      <c r="G2619" s="33">
        <f t="shared" si="293"/>
        <v>4.8611111111111494E-3</v>
      </c>
      <c r="H2619" s="4">
        <v>2</v>
      </c>
      <c r="I2619" s="5">
        <v>1</v>
      </c>
      <c r="J2619" s="5">
        <v>3</v>
      </c>
      <c r="K2619" s="4">
        <v>3</v>
      </c>
      <c r="L2619" s="4" t="s">
        <v>98</v>
      </c>
      <c r="M2619" s="4" t="s">
        <v>99</v>
      </c>
      <c r="N2619" s="4">
        <v>1</v>
      </c>
      <c r="O2619" s="5">
        <f t="shared" si="294"/>
        <v>48.839999999999996</v>
      </c>
      <c r="P2619" s="5">
        <v>14.8</v>
      </c>
      <c r="Q2619" s="5">
        <f t="shared" si="295"/>
        <v>53.13</v>
      </c>
      <c r="R2619" s="5">
        <v>16.100000000000001</v>
      </c>
      <c r="S2619" s="5">
        <f t="shared" si="296"/>
        <v>53.13</v>
      </c>
      <c r="T2619" s="5">
        <v>16.100000000000001</v>
      </c>
      <c r="U2619" s="8">
        <f t="shared" si="297"/>
        <v>50.984999999999999</v>
      </c>
      <c r="V2619" s="5">
        <f t="shared" si="298"/>
        <v>15.450000000000001</v>
      </c>
      <c r="W2619" s="12">
        <v>27.891870000000001</v>
      </c>
      <c r="X2619" s="12">
        <v>-115.19101999999999</v>
      </c>
      <c r="Y2619" s="4">
        <f t="shared" si="300"/>
        <v>57.2</v>
      </c>
      <c r="Z2619" s="4">
        <v>14</v>
      </c>
      <c r="AA2619" s="4">
        <v>6</v>
      </c>
      <c r="AB2619" s="4" t="s">
        <v>619</v>
      </c>
      <c r="AC2619" s="4">
        <v>5</v>
      </c>
      <c r="AD2619" s="4" t="s">
        <v>38</v>
      </c>
      <c r="AE2619" s="4">
        <v>270</v>
      </c>
      <c r="AF2619" s="4"/>
      <c r="AG2619" s="4"/>
    </row>
    <row r="2620" spans="1:33">
      <c r="A2620" s="4" t="s">
        <v>455</v>
      </c>
      <c r="B2620" s="4" t="s">
        <v>226</v>
      </c>
      <c r="C2620" s="28">
        <v>40031</v>
      </c>
      <c r="D2620" s="4">
        <v>2009</v>
      </c>
      <c r="E2620" s="33">
        <v>0.41041666666666665</v>
      </c>
      <c r="F2620" s="33">
        <v>0.4152777777777778</v>
      </c>
      <c r="G2620" s="33">
        <f t="shared" si="293"/>
        <v>4.8611111111111494E-3</v>
      </c>
      <c r="H2620" s="4">
        <v>2</v>
      </c>
      <c r="I2620" s="5">
        <v>1</v>
      </c>
      <c r="J2620" s="5">
        <v>3</v>
      </c>
      <c r="K2620" s="4">
        <v>3</v>
      </c>
      <c r="L2620" s="4" t="s">
        <v>98</v>
      </c>
      <c r="M2620" s="4" t="s">
        <v>99</v>
      </c>
      <c r="N2620" s="4">
        <v>1</v>
      </c>
      <c r="O2620" s="5">
        <f t="shared" si="294"/>
        <v>48.839999999999996</v>
      </c>
      <c r="P2620" s="5">
        <v>14.8</v>
      </c>
      <c r="Q2620" s="5">
        <f t="shared" si="295"/>
        <v>53.13</v>
      </c>
      <c r="R2620" s="5">
        <v>16.100000000000001</v>
      </c>
      <c r="S2620" s="5">
        <f t="shared" si="296"/>
        <v>53.13</v>
      </c>
      <c r="T2620" s="5">
        <v>16.100000000000001</v>
      </c>
      <c r="U2620" s="8">
        <f t="shared" si="297"/>
        <v>50.984999999999999</v>
      </c>
      <c r="V2620" s="5">
        <f t="shared" si="298"/>
        <v>15.450000000000001</v>
      </c>
      <c r="W2620" s="12">
        <v>27.891870000000001</v>
      </c>
      <c r="X2620" s="12">
        <v>-115.19101999999999</v>
      </c>
      <c r="Y2620" s="4">
        <f t="shared" si="300"/>
        <v>57.2</v>
      </c>
      <c r="Z2620" s="4">
        <v>14</v>
      </c>
      <c r="AA2620" s="4">
        <v>6</v>
      </c>
      <c r="AB2620" s="4" t="s">
        <v>614</v>
      </c>
      <c r="AC2620" s="4">
        <v>7</v>
      </c>
      <c r="AD2620" s="4" t="s">
        <v>38</v>
      </c>
      <c r="AE2620" s="4">
        <v>270</v>
      </c>
      <c r="AF2620" s="4"/>
      <c r="AG2620" s="4"/>
    </row>
    <row r="2621" spans="1:33">
      <c r="A2621" s="4" t="s">
        <v>455</v>
      </c>
      <c r="B2621" s="4" t="s">
        <v>226</v>
      </c>
      <c r="C2621" s="28">
        <v>40031</v>
      </c>
      <c r="D2621" s="4">
        <v>2009</v>
      </c>
      <c r="E2621" s="33">
        <v>0.41041666666666665</v>
      </c>
      <c r="F2621" s="33">
        <v>0.4152777777777778</v>
      </c>
      <c r="G2621" s="33">
        <f t="shared" si="293"/>
        <v>4.8611111111111494E-3</v>
      </c>
      <c r="H2621" s="4">
        <v>2</v>
      </c>
      <c r="I2621" s="5">
        <v>1</v>
      </c>
      <c r="J2621" s="5">
        <v>3</v>
      </c>
      <c r="K2621" s="4">
        <v>3</v>
      </c>
      <c r="L2621" s="4" t="s">
        <v>98</v>
      </c>
      <c r="M2621" s="4" t="s">
        <v>99</v>
      </c>
      <c r="N2621" s="4">
        <v>1</v>
      </c>
      <c r="O2621" s="5">
        <f t="shared" si="294"/>
        <v>48.839999999999996</v>
      </c>
      <c r="P2621" s="5">
        <v>14.8</v>
      </c>
      <c r="Q2621" s="5">
        <f t="shared" si="295"/>
        <v>53.13</v>
      </c>
      <c r="R2621" s="5">
        <v>16.100000000000001</v>
      </c>
      <c r="S2621" s="5">
        <f t="shared" si="296"/>
        <v>53.13</v>
      </c>
      <c r="T2621" s="5">
        <v>16.100000000000001</v>
      </c>
      <c r="U2621" s="8">
        <f t="shared" si="297"/>
        <v>50.984999999999999</v>
      </c>
      <c r="V2621" s="5">
        <f t="shared" si="298"/>
        <v>15.450000000000001</v>
      </c>
      <c r="W2621" s="12">
        <v>27.891870000000001</v>
      </c>
      <c r="X2621" s="12">
        <v>-115.19101999999999</v>
      </c>
      <c r="Y2621" s="4">
        <f t="shared" si="300"/>
        <v>57.2</v>
      </c>
      <c r="Z2621" s="4">
        <v>14</v>
      </c>
      <c r="AA2621" s="4">
        <v>6</v>
      </c>
      <c r="AB2621" s="4" t="s">
        <v>613</v>
      </c>
      <c r="AC2621" s="4">
        <v>59</v>
      </c>
      <c r="AD2621" s="4" t="s">
        <v>38</v>
      </c>
      <c r="AE2621" s="4">
        <v>270</v>
      </c>
      <c r="AF2621" s="4"/>
      <c r="AG2621" s="4"/>
    </row>
    <row r="2622" spans="1:33">
      <c r="A2622" s="4" t="s">
        <v>455</v>
      </c>
      <c r="B2622" s="4" t="s">
        <v>226</v>
      </c>
      <c r="C2622" s="28">
        <v>40031</v>
      </c>
      <c r="D2622" s="4">
        <v>2009</v>
      </c>
      <c r="E2622" s="33">
        <v>0.41041666666666665</v>
      </c>
      <c r="F2622" s="33">
        <v>0.4152777777777778</v>
      </c>
      <c r="G2622" s="33">
        <f t="shared" si="293"/>
        <v>4.8611111111111494E-3</v>
      </c>
      <c r="H2622" s="4">
        <v>2</v>
      </c>
      <c r="I2622" s="5">
        <v>1</v>
      </c>
      <c r="J2622" s="5">
        <v>3</v>
      </c>
      <c r="K2622" s="4">
        <v>3</v>
      </c>
      <c r="L2622" s="4" t="s">
        <v>98</v>
      </c>
      <c r="M2622" s="4" t="s">
        <v>99</v>
      </c>
      <c r="N2622" s="4">
        <v>1</v>
      </c>
      <c r="O2622" s="5">
        <f t="shared" si="294"/>
        <v>48.839999999999996</v>
      </c>
      <c r="P2622" s="5">
        <v>14.8</v>
      </c>
      <c r="Q2622" s="5">
        <f t="shared" si="295"/>
        <v>53.13</v>
      </c>
      <c r="R2622" s="5">
        <v>16.100000000000001</v>
      </c>
      <c r="S2622" s="5">
        <f t="shared" si="296"/>
        <v>53.13</v>
      </c>
      <c r="T2622" s="5">
        <v>16.100000000000001</v>
      </c>
      <c r="U2622" s="8">
        <f t="shared" si="297"/>
        <v>50.984999999999999</v>
      </c>
      <c r="V2622" s="5">
        <f t="shared" si="298"/>
        <v>15.450000000000001</v>
      </c>
      <c r="W2622" s="12">
        <v>27.891870000000001</v>
      </c>
      <c r="X2622" s="12">
        <v>-115.19101999999999</v>
      </c>
      <c r="Y2622" s="4">
        <f t="shared" si="300"/>
        <v>57.2</v>
      </c>
      <c r="Z2622" s="4">
        <v>14</v>
      </c>
      <c r="AA2622" s="4">
        <v>6</v>
      </c>
      <c r="AB2622" s="4" t="s">
        <v>609</v>
      </c>
      <c r="AC2622" s="4">
        <v>17</v>
      </c>
      <c r="AD2622" s="4" t="s">
        <v>38</v>
      </c>
      <c r="AE2622" s="4">
        <v>270</v>
      </c>
      <c r="AF2622" s="4"/>
      <c r="AG2622" s="4"/>
    </row>
    <row r="2623" spans="1:33">
      <c r="A2623" s="4" t="s">
        <v>455</v>
      </c>
      <c r="B2623" s="4" t="s">
        <v>226</v>
      </c>
      <c r="C2623" s="28">
        <v>40031</v>
      </c>
      <c r="D2623" s="4">
        <v>2009</v>
      </c>
      <c r="E2623" s="33">
        <v>0.41041666666666665</v>
      </c>
      <c r="F2623" s="33">
        <v>0.4152777777777778</v>
      </c>
      <c r="G2623" s="33">
        <f t="shared" si="293"/>
        <v>4.8611111111111494E-3</v>
      </c>
      <c r="H2623" s="4">
        <v>2</v>
      </c>
      <c r="I2623" s="5">
        <v>1</v>
      </c>
      <c r="J2623" s="5">
        <v>3</v>
      </c>
      <c r="K2623" s="4">
        <v>3</v>
      </c>
      <c r="L2623" s="4" t="s">
        <v>98</v>
      </c>
      <c r="M2623" s="4" t="s">
        <v>99</v>
      </c>
      <c r="N2623" s="4">
        <v>1</v>
      </c>
      <c r="O2623" s="5">
        <f t="shared" si="294"/>
        <v>48.839999999999996</v>
      </c>
      <c r="P2623" s="5">
        <v>14.8</v>
      </c>
      <c r="Q2623" s="5">
        <f t="shared" si="295"/>
        <v>53.13</v>
      </c>
      <c r="R2623" s="5">
        <v>16.100000000000001</v>
      </c>
      <c r="S2623" s="5">
        <f t="shared" si="296"/>
        <v>53.13</v>
      </c>
      <c r="T2623" s="5">
        <v>16.100000000000001</v>
      </c>
      <c r="U2623" s="8">
        <f t="shared" si="297"/>
        <v>50.984999999999999</v>
      </c>
      <c r="V2623" s="5">
        <f t="shared" si="298"/>
        <v>15.450000000000001</v>
      </c>
      <c r="W2623" s="12">
        <v>27.891870000000001</v>
      </c>
      <c r="X2623" s="12">
        <v>-115.19101999999999</v>
      </c>
      <c r="Y2623" s="4">
        <f t="shared" si="300"/>
        <v>57.2</v>
      </c>
      <c r="Z2623" s="4">
        <v>14</v>
      </c>
      <c r="AA2623" s="4">
        <v>6</v>
      </c>
      <c r="AB2623" s="4" t="s">
        <v>606</v>
      </c>
      <c r="AC2623" s="4">
        <v>2</v>
      </c>
      <c r="AD2623" s="4" t="s">
        <v>38</v>
      </c>
      <c r="AE2623" s="4">
        <v>270</v>
      </c>
      <c r="AF2623" s="4"/>
      <c r="AG2623" s="4"/>
    </row>
    <row r="2624" spans="1:33">
      <c r="A2624" s="4" t="s">
        <v>455</v>
      </c>
      <c r="B2624" s="4" t="s">
        <v>226</v>
      </c>
      <c r="C2624" s="28">
        <v>40031</v>
      </c>
      <c r="D2624" s="4">
        <v>2009</v>
      </c>
      <c r="E2624" s="33">
        <v>0.41041666666666665</v>
      </c>
      <c r="F2624" s="33">
        <v>0.4152777777777778</v>
      </c>
      <c r="G2624" s="33">
        <f t="shared" si="293"/>
        <v>4.8611111111111494E-3</v>
      </c>
      <c r="H2624" s="4">
        <v>2</v>
      </c>
      <c r="I2624" s="5">
        <v>1</v>
      </c>
      <c r="J2624" s="5">
        <v>3</v>
      </c>
      <c r="K2624" s="4">
        <v>3</v>
      </c>
      <c r="L2624" s="4" t="s">
        <v>98</v>
      </c>
      <c r="M2624" s="4" t="s">
        <v>99</v>
      </c>
      <c r="N2624" s="4">
        <v>1</v>
      </c>
      <c r="O2624" s="5">
        <f t="shared" si="294"/>
        <v>48.839999999999996</v>
      </c>
      <c r="P2624" s="5">
        <v>14.8</v>
      </c>
      <c r="Q2624" s="5">
        <f t="shared" si="295"/>
        <v>53.13</v>
      </c>
      <c r="R2624" s="5">
        <v>16.100000000000001</v>
      </c>
      <c r="S2624" s="5">
        <f t="shared" si="296"/>
        <v>53.13</v>
      </c>
      <c r="T2624" s="5">
        <v>16.100000000000001</v>
      </c>
      <c r="U2624" s="8">
        <f t="shared" si="297"/>
        <v>50.984999999999999</v>
      </c>
      <c r="V2624" s="5">
        <f t="shared" si="298"/>
        <v>15.450000000000001</v>
      </c>
      <c r="W2624" s="12">
        <v>27.891870000000001</v>
      </c>
      <c r="X2624" s="12">
        <v>-115.19101999999999</v>
      </c>
      <c r="Y2624" s="4">
        <f t="shared" si="300"/>
        <v>57.2</v>
      </c>
      <c r="Z2624" s="4">
        <v>14</v>
      </c>
      <c r="AA2624" s="4">
        <v>6</v>
      </c>
      <c r="AB2624" s="4" t="s">
        <v>611</v>
      </c>
      <c r="AC2624" s="4">
        <v>1</v>
      </c>
      <c r="AD2624" s="4" t="s">
        <v>38</v>
      </c>
      <c r="AE2624" s="4">
        <v>270</v>
      </c>
      <c r="AF2624" s="4"/>
      <c r="AG2624" s="4"/>
    </row>
    <row r="2625" spans="1:33">
      <c r="A2625" s="4" t="s">
        <v>456</v>
      </c>
      <c r="B2625" s="4" t="s">
        <v>226</v>
      </c>
      <c r="C2625" s="28">
        <v>40031</v>
      </c>
      <c r="D2625" s="4">
        <v>2009</v>
      </c>
      <c r="E2625" s="33">
        <v>0.46111111111111108</v>
      </c>
      <c r="F2625" s="33">
        <v>0.46875</v>
      </c>
      <c r="G2625" s="33">
        <f t="shared" si="293"/>
        <v>7.6388888888889173E-3</v>
      </c>
      <c r="H2625" s="4">
        <v>2</v>
      </c>
      <c r="I2625" s="5">
        <v>2</v>
      </c>
      <c r="J2625" s="5">
        <v>4</v>
      </c>
      <c r="K2625" s="4">
        <v>4</v>
      </c>
      <c r="L2625" s="4" t="s">
        <v>98</v>
      </c>
      <c r="M2625" s="4" t="s">
        <v>99</v>
      </c>
      <c r="N2625" s="4">
        <v>1</v>
      </c>
      <c r="O2625" s="5">
        <f t="shared" si="294"/>
        <v>32.340000000000003</v>
      </c>
      <c r="P2625" s="5">
        <v>9.8000000000000007</v>
      </c>
      <c r="Q2625" s="5">
        <f t="shared" si="295"/>
        <v>26.729999999999997</v>
      </c>
      <c r="R2625" s="5">
        <v>8.1</v>
      </c>
      <c r="S2625" s="5">
        <f t="shared" si="296"/>
        <v>32.340000000000003</v>
      </c>
      <c r="T2625" s="5">
        <v>9.8000000000000007</v>
      </c>
      <c r="U2625" s="8">
        <f t="shared" si="297"/>
        <v>29.534999999999997</v>
      </c>
      <c r="V2625" s="5">
        <f t="shared" si="298"/>
        <v>8.9499999999999993</v>
      </c>
      <c r="W2625" s="12">
        <v>27.8873</v>
      </c>
      <c r="X2625" s="12">
        <v>-115.19095</v>
      </c>
      <c r="Y2625" s="4">
        <f t="shared" si="300"/>
        <v>57.2</v>
      </c>
      <c r="Z2625" s="4">
        <v>14</v>
      </c>
      <c r="AA2625" s="4">
        <v>6</v>
      </c>
      <c r="AB2625" s="4" t="s">
        <v>604</v>
      </c>
      <c r="AC2625" s="4">
        <v>2</v>
      </c>
      <c r="AD2625" s="4" t="s">
        <v>38</v>
      </c>
      <c r="AE2625" s="4">
        <v>90</v>
      </c>
      <c r="AF2625" s="4"/>
      <c r="AG2625" s="4" t="s">
        <v>336</v>
      </c>
    </row>
    <row r="2626" spans="1:33">
      <c r="A2626" s="4" t="s">
        <v>456</v>
      </c>
      <c r="B2626" s="4" t="s">
        <v>226</v>
      </c>
      <c r="C2626" s="28">
        <v>40031</v>
      </c>
      <c r="D2626" s="4">
        <v>2009</v>
      </c>
      <c r="E2626" s="33">
        <v>0.46111111111111108</v>
      </c>
      <c r="F2626" s="33">
        <v>0.46875</v>
      </c>
      <c r="G2626" s="33">
        <f t="shared" ref="G2626:G2689" si="301">F2626-E2626</f>
        <v>7.6388888888889173E-3</v>
      </c>
      <c r="H2626" s="4">
        <v>2</v>
      </c>
      <c r="I2626" s="5">
        <v>2</v>
      </c>
      <c r="J2626" s="5">
        <v>4</v>
      </c>
      <c r="K2626" s="4">
        <v>4</v>
      </c>
      <c r="L2626" s="4" t="s">
        <v>98</v>
      </c>
      <c r="M2626" s="4" t="s">
        <v>99</v>
      </c>
      <c r="N2626" s="4">
        <v>1</v>
      </c>
      <c r="O2626" s="5">
        <f t="shared" ref="O2626:O2689" si="302">3.3*P2626</f>
        <v>32.340000000000003</v>
      </c>
      <c r="P2626" s="5">
        <v>9.8000000000000007</v>
      </c>
      <c r="Q2626" s="5">
        <f t="shared" ref="Q2626:Q2689" si="303">3.3*R2626</f>
        <v>26.729999999999997</v>
      </c>
      <c r="R2626" s="5">
        <v>8.1</v>
      </c>
      <c r="S2626" s="5">
        <f t="shared" ref="S2626:S2689" si="304">3.3*T2626</f>
        <v>32.340000000000003</v>
      </c>
      <c r="T2626" s="5">
        <v>9.8000000000000007</v>
      </c>
      <c r="U2626" s="8">
        <f t="shared" si="297"/>
        <v>29.534999999999997</v>
      </c>
      <c r="V2626" s="5">
        <f t="shared" si="298"/>
        <v>8.9499999999999993</v>
      </c>
      <c r="W2626" s="12">
        <v>27.8873</v>
      </c>
      <c r="X2626" s="12">
        <v>-115.19095</v>
      </c>
      <c r="Y2626" s="4">
        <f t="shared" si="300"/>
        <v>57.2</v>
      </c>
      <c r="Z2626" s="4">
        <v>14</v>
      </c>
      <c r="AA2626" s="4">
        <v>6</v>
      </c>
      <c r="AB2626" s="4" t="s">
        <v>615</v>
      </c>
      <c r="AC2626" s="4">
        <v>2</v>
      </c>
      <c r="AD2626" s="4" t="s">
        <v>38</v>
      </c>
      <c r="AE2626" s="4">
        <v>90</v>
      </c>
      <c r="AF2626" s="4"/>
      <c r="AG2626" s="4"/>
    </row>
    <row r="2627" spans="1:33">
      <c r="A2627" s="4" t="s">
        <v>456</v>
      </c>
      <c r="B2627" s="4" t="s">
        <v>226</v>
      </c>
      <c r="C2627" s="28">
        <v>40031</v>
      </c>
      <c r="D2627" s="4">
        <v>2009</v>
      </c>
      <c r="E2627" s="33">
        <v>0.46111111111111108</v>
      </c>
      <c r="F2627" s="33">
        <v>0.46875</v>
      </c>
      <c r="G2627" s="33">
        <f t="shared" si="301"/>
        <v>7.6388888888889173E-3</v>
      </c>
      <c r="H2627" s="4">
        <v>2</v>
      </c>
      <c r="I2627" s="5">
        <v>2</v>
      </c>
      <c r="J2627" s="5">
        <v>4</v>
      </c>
      <c r="K2627" s="4">
        <v>4</v>
      </c>
      <c r="L2627" s="4" t="s">
        <v>98</v>
      </c>
      <c r="M2627" s="4" t="s">
        <v>99</v>
      </c>
      <c r="N2627" s="4">
        <v>1</v>
      </c>
      <c r="O2627" s="5">
        <f t="shared" si="302"/>
        <v>32.340000000000003</v>
      </c>
      <c r="P2627" s="5">
        <v>9.8000000000000007</v>
      </c>
      <c r="Q2627" s="5">
        <f t="shared" si="303"/>
        <v>26.729999999999997</v>
      </c>
      <c r="R2627" s="5">
        <v>8.1</v>
      </c>
      <c r="S2627" s="5">
        <f t="shared" si="304"/>
        <v>32.340000000000003</v>
      </c>
      <c r="T2627" s="5">
        <v>9.8000000000000007</v>
      </c>
      <c r="U2627" s="8">
        <f t="shared" ref="U2627:U2690" si="305">V2627*3.3</f>
        <v>29.534999999999997</v>
      </c>
      <c r="V2627" s="5">
        <f t="shared" ref="V2627:V2690" si="306">(R2627+P2627)/2</f>
        <v>8.9499999999999993</v>
      </c>
      <c r="W2627" s="12">
        <v>27.8873</v>
      </c>
      <c r="X2627" s="12">
        <v>-115.19095</v>
      </c>
      <c r="Y2627" s="4">
        <f t="shared" si="300"/>
        <v>57.2</v>
      </c>
      <c r="Z2627" s="4">
        <v>14</v>
      </c>
      <c r="AA2627" s="4">
        <v>6</v>
      </c>
      <c r="AB2627" s="4" t="s">
        <v>618</v>
      </c>
      <c r="AC2627" s="4">
        <v>2</v>
      </c>
      <c r="AD2627" s="4" t="s">
        <v>38</v>
      </c>
      <c r="AE2627" s="4">
        <v>90</v>
      </c>
      <c r="AF2627" s="4"/>
      <c r="AG2627" s="4"/>
    </row>
    <row r="2628" spans="1:33">
      <c r="A2628" s="4" t="s">
        <v>456</v>
      </c>
      <c r="B2628" s="4" t="s">
        <v>226</v>
      </c>
      <c r="C2628" s="28">
        <v>40031</v>
      </c>
      <c r="D2628" s="4">
        <v>2009</v>
      </c>
      <c r="E2628" s="33">
        <v>0.46111111111111108</v>
      </c>
      <c r="F2628" s="33">
        <v>0.46875</v>
      </c>
      <c r="G2628" s="33">
        <f t="shared" si="301"/>
        <v>7.6388888888889173E-3</v>
      </c>
      <c r="H2628" s="4">
        <v>2</v>
      </c>
      <c r="I2628" s="5">
        <v>2</v>
      </c>
      <c r="J2628" s="5">
        <v>4</v>
      </c>
      <c r="K2628" s="4">
        <v>4</v>
      </c>
      <c r="L2628" s="4" t="s">
        <v>98</v>
      </c>
      <c r="M2628" s="4" t="s">
        <v>99</v>
      </c>
      <c r="N2628" s="4">
        <v>1</v>
      </c>
      <c r="O2628" s="5">
        <f t="shared" si="302"/>
        <v>32.340000000000003</v>
      </c>
      <c r="P2628" s="5">
        <v>9.8000000000000007</v>
      </c>
      <c r="Q2628" s="5">
        <f t="shared" si="303"/>
        <v>26.729999999999997</v>
      </c>
      <c r="R2628" s="5">
        <v>8.1</v>
      </c>
      <c r="S2628" s="5">
        <f t="shared" si="304"/>
        <v>32.340000000000003</v>
      </c>
      <c r="T2628" s="5">
        <v>9.8000000000000007</v>
      </c>
      <c r="U2628" s="8">
        <f t="shared" si="305"/>
        <v>29.534999999999997</v>
      </c>
      <c r="V2628" s="5">
        <f t="shared" si="306"/>
        <v>8.9499999999999993</v>
      </c>
      <c r="W2628" s="12">
        <v>27.8873</v>
      </c>
      <c r="X2628" s="12">
        <v>-115.19095</v>
      </c>
      <c r="Y2628" s="4">
        <f t="shared" si="300"/>
        <v>57.2</v>
      </c>
      <c r="Z2628" s="4">
        <v>14</v>
      </c>
      <c r="AA2628" s="4">
        <v>6</v>
      </c>
      <c r="AB2628" s="4" t="s">
        <v>619</v>
      </c>
      <c r="AC2628" s="4">
        <v>1</v>
      </c>
      <c r="AD2628" s="4" t="s">
        <v>38</v>
      </c>
      <c r="AE2628" s="4">
        <v>90</v>
      </c>
      <c r="AF2628" s="4"/>
      <c r="AG2628" s="4"/>
    </row>
    <row r="2629" spans="1:33">
      <c r="A2629" s="4" t="s">
        <v>456</v>
      </c>
      <c r="B2629" s="4" t="s">
        <v>226</v>
      </c>
      <c r="C2629" s="28">
        <v>40031</v>
      </c>
      <c r="D2629" s="4">
        <v>2009</v>
      </c>
      <c r="E2629" s="33">
        <v>0.46111111111111108</v>
      </c>
      <c r="F2629" s="33">
        <v>0.46875</v>
      </c>
      <c r="G2629" s="33">
        <f t="shared" si="301"/>
        <v>7.6388888888889173E-3</v>
      </c>
      <c r="H2629" s="4">
        <v>2</v>
      </c>
      <c r="I2629" s="5">
        <v>2</v>
      </c>
      <c r="J2629" s="5">
        <v>4</v>
      </c>
      <c r="K2629" s="4">
        <v>4</v>
      </c>
      <c r="L2629" s="4" t="s">
        <v>98</v>
      </c>
      <c r="M2629" s="4" t="s">
        <v>99</v>
      </c>
      <c r="N2629" s="4">
        <v>1</v>
      </c>
      <c r="O2629" s="5">
        <f t="shared" si="302"/>
        <v>32.340000000000003</v>
      </c>
      <c r="P2629" s="5">
        <v>9.8000000000000007</v>
      </c>
      <c r="Q2629" s="5">
        <f t="shared" si="303"/>
        <v>26.729999999999997</v>
      </c>
      <c r="R2629" s="5">
        <v>8.1</v>
      </c>
      <c r="S2629" s="5">
        <f t="shared" si="304"/>
        <v>32.340000000000003</v>
      </c>
      <c r="T2629" s="5">
        <v>9.8000000000000007</v>
      </c>
      <c r="U2629" s="8">
        <f t="shared" si="305"/>
        <v>29.534999999999997</v>
      </c>
      <c r="V2629" s="5">
        <f t="shared" si="306"/>
        <v>8.9499999999999993</v>
      </c>
      <c r="W2629" s="12">
        <v>27.8873</v>
      </c>
      <c r="X2629" s="12">
        <v>-115.19095</v>
      </c>
      <c r="Y2629" s="4">
        <f t="shared" si="300"/>
        <v>57.2</v>
      </c>
      <c r="Z2629" s="4">
        <v>14</v>
      </c>
      <c r="AA2629" s="4">
        <v>6</v>
      </c>
      <c r="AB2629" s="4" t="s">
        <v>613</v>
      </c>
      <c r="AC2629" s="4">
        <v>17</v>
      </c>
      <c r="AD2629" s="4" t="s">
        <v>38</v>
      </c>
      <c r="AE2629" s="4">
        <v>90</v>
      </c>
      <c r="AF2629" s="4"/>
      <c r="AG2629" s="4"/>
    </row>
    <row r="2630" spans="1:33">
      <c r="A2630" s="4" t="s">
        <v>456</v>
      </c>
      <c r="B2630" s="4" t="s">
        <v>226</v>
      </c>
      <c r="C2630" s="28">
        <v>40031</v>
      </c>
      <c r="D2630" s="4">
        <v>2009</v>
      </c>
      <c r="E2630" s="33">
        <v>0.46111111111111108</v>
      </c>
      <c r="F2630" s="33">
        <v>0.46875</v>
      </c>
      <c r="G2630" s="33">
        <f t="shared" si="301"/>
        <v>7.6388888888889173E-3</v>
      </c>
      <c r="H2630" s="4">
        <v>2</v>
      </c>
      <c r="I2630" s="5">
        <v>2</v>
      </c>
      <c r="J2630" s="5">
        <v>4</v>
      </c>
      <c r="K2630" s="4">
        <v>4</v>
      </c>
      <c r="L2630" s="4" t="s">
        <v>98</v>
      </c>
      <c r="M2630" s="4" t="s">
        <v>99</v>
      </c>
      <c r="N2630" s="4">
        <v>1</v>
      </c>
      <c r="O2630" s="5">
        <f t="shared" si="302"/>
        <v>32.340000000000003</v>
      </c>
      <c r="P2630" s="5">
        <v>9.8000000000000007</v>
      </c>
      <c r="Q2630" s="5">
        <f t="shared" si="303"/>
        <v>26.729999999999997</v>
      </c>
      <c r="R2630" s="5">
        <v>8.1</v>
      </c>
      <c r="S2630" s="5">
        <f t="shared" si="304"/>
        <v>32.340000000000003</v>
      </c>
      <c r="T2630" s="5">
        <v>9.8000000000000007</v>
      </c>
      <c r="U2630" s="8">
        <f t="shared" si="305"/>
        <v>29.534999999999997</v>
      </c>
      <c r="V2630" s="5">
        <f t="shared" si="306"/>
        <v>8.9499999999999993</v>
      </c>
      <c r="W2630" s="12">
        <v>27.8873</v>
      </c>
      <c r="X2630" s="12">
        <v>-115.19095</v>
      </c>
      <c r="Y2630" s="4">
        <f t="shared" si="300"/>
        <v>57.2</v>
      </c>
      <c r="Z2630" s="4">
        <v>14</v>
      </c>
      <c r="AA2630" s="4">
        <v>6</v>
      </c>
      <c r="AB2630" s="4" t="s">
        <v>606</v>
      </c>
      <c r="AC2630" s="4">
        <v>39</v>
      </c>
      <c r="AD2630" s="4" t="s">
        <v>38</v>
      </c>
      <c r="AE2630" s="4">
        <v>90</v>
      </c>
      <c r="AF2630" s="4"/>
      <c r="AG2630" s="4"/>
    </row>
    <row r="2631" spans="1:33">
      <c r="A2631" s="4" t="s">
        <v>456</v>
      </c>
      <c r="B2631" s="4" t="s">
        <v>226</v>
      </c>
      <c r="C2631" s="28">
        <v>40031</v>
      </c>
      <c r="D2631" s="4">
        <v>2009</v>
      </c>
      <c r="E2631" s="33">
        <v>0.46111111111111108</v>
      </c>
      <c r="F2631" s="33">
        <v>0.46875</v>
      </c>
      <c r="G2631" s="33">
        <f t="shared" si="301"/>
        <v>7.6388888888889173E-3</v>
      </c>
      <c r="H2631" s="4">
        <v>2</v>
      </c>
      <c r="I2631" s="5">
        <v>2</v>
      </c>
      <c r="J2631" s="5">
        <v>4</v>
      </c>
      <c r="K2631" s="4">
        <v>4</v>
      </c>
      <c r="L2631" s="4" t="s">
        <v>98</v>
      </c>
      <c r="M2631" s="4" t="s">
        <v>99</v>
      </c>
      <c r="N2631" s="4">
        <v>1</v>
      </c>
      <c r="O2631" s="5">
        <f t="shared" si="302"/>
        <v>32.340000000000003</v>
      </c>
      <c r="P2631" s="5">
        <v>9.8000000000000007</v>
      </c>
      <c r="Q2631" s="5">
        <f t="shared" si="303"/>
        <v>26.729999999999997</v>
      </c>
      <c r="R2631" s="5">
        <v>8.1</v>
      </c>
      <c r="S2631" s="5">
        <f t="shared" si="304"/>
        <v>32.340000000000003</v>
      </c>
      <c r="T2631" s="5">
        <v>9.8000000000000007</v>
      </c>
      <c r="U2631" s="8">
        <f t="shared" si="305"/>
        <v>29.534999999999997</v>
      </c>
      <c r="V2631" s="5">
        <f t="shared" si="306"/>
        <v>8.9499999999999993</v>
      </c>
      <c r="W2631" s="12">
        <v>27.8873</v>
      </c>
      <c r="X2631" s="12">
        <v>-115.19095</v>
      </c>
      <c r="Y2631" s="4">
        <f t="shared" si="300"/>
        <v>57.2</v>
      </c>
      <c r="Z2631" s="4">
        <v>14</v>
      </c>
      <c r="AA2631" s="4">
        <v>6</v>
      </c>
      <c r="AB2631" s="4" t="s">
        <v>607</v>
      </c>
      <c r="AC2631" s="4">
        <v>1</v>
      </c>
      <c r="AD2631" s="4" t="s">
        <v>38</v>
      </c>
      <c r="AE2631" s="4">
        <v>90</v>
      </c>
      <c r="AF2631" s="4"/>
      <c r="AG2631" s="4"/>
    </row>
    <row r="2632" spans="1:33">
      <c r="A2632" s="4" t="s">
        <v>457</v>
      </c>
      <c r="B2632" s="4" t="s">
        <v>43</v>
      </c>
      <c r="C2632" s="28">
        <v>40031</v>
      </c>
      <c r="D2632" s="4">
        <v>2009</v>
      </c>
      <c r="E2632" s="33">
        <v>0.40416666666666662</v>
      </c>
      <c r="F2632" s="33">
        <v>0.40763888888888888</v>
      </c>
      <c r="G2632" s="33">
        <f t="shared" si="301"/>
        <v>3.4722222222222654E-3</v>
      </c>
      <c r="H2632" s="4">
        <v>2</v>
      </c>
      <c r="I2632" s="5">
        <v>1</v>
      </c>
      <c r="J2632" s="5">
        <v>5</v>
      </c>
      <c r="K2632" s="4">
        <v>5</v>
      </c>
      <c r="L2632" s="4" t="s">
        <v>98</v>
      </c>
      <c r="M2632" s="4" t="s">
        <v>99</v>
      </c>
      <c r="N2632" s="4">
        <v>1</v>
      </c>
      <c r="O2632" s="5">
        <f t="shared" si="302"/>
        <v>54.11999999999999</v>
      </c>
      <c r="P2632" s="5">
        <v>16.399999999999999</v>
      </c>
      <c r="Q2632" s="5">
        <f t="shared" si="303"/>
        <v>54.11999999999999</v>
      </c>
      <c r="R2632" s="5">
        <v>16.399999999999999</v>
      </c>
      <c r="S2632" s="5">
        <f t="shared" si="304"/>
        <v>54.11999999999999</v>
      </c>
      <c r="T2632" s="5">
        <v>16.399999999999999</v>
      </c>
      <c r="U2632" s="8">
        <f t="shared" si="305"/>
        <v>54.11999999999999</v>
      </c>
      <c r="V2632" s="5">
        <f t="shared" si="306"/>
        <v>16.399999999999999</v>
      </c>
      <c r="W2632" s="12">
        <v>27.891839999999998</v>
      </c>
      <c r="X2632" s="12">
        <v>-115.19044</v>
      </c>
      <c r="Y2632" s="4">
        <f t="shared" si="300"/>
        <v>57.2</v>
      </c>
      <c r="Z2632" s="4">
        <v>14</v>
      </c>
      <c r="AA2632" s="4">
        <v>8</v>
      </c>
      <c r="AB2632" s="4" t="s">
        <v>604</v>
      </c>
      <c r="AC2632" s="4">
        <v>2</v>
      </c>
      <c r="AD2632" s="4" t="s">
        <v>38</v>
      </c>
      <c r="AE2632" s="4">
        <v>210</v>
      </c>
      <c r="AF2632" s="4"/>
      <c r="AG2632" s="4" t="s">
        <v>336</v>
      </c>
    </row>
    <row r="2633" spans="1:33">
      <c r="A2633" s="4" t="s">
        <v>457</v>
      </c>
      <c r="B2633" s="4" t="s">
        <v>43</v>
      </c>
      <c r="C2633" s="28">
        <v>40031</v>
      </c>
      <c r="D2633" s="4">
        <v>2009</v>
      </c>
      <c r="E2633" s="33">
        <v>0.40416666666666662</v>
      </c>
      <c r="F2633" s="33">
        <v>0.40763888888888888</v>
      </c>
      <c r="G2633" s="33">
        <f t="shared" si="301"/>
        <v>3.4722222222222654E-3</v>
      </c>
      <c r="H2633" s="4">
        <v>2</v>
      </c>
      <c r="I2633" s="5">
        <v>1</v>
      </c>
      <c r="J2633" s="5">
        <v>5</v>
      </c>
      <c r="K2633" s="4">
        <v>5</v>
      </c>
      <c r="L2633" s="4" t="s">
        <v>98</v>
      </c>
      <c r="M2633" s="4" t="s">
        <v>99</v>
      </c>
      <c r="N2633" s="4">
        <v>1</v>
      </c>
      <c r="O2633" s="5">
        <f t="shared" si="302"/>
        <v>54.11999999999999</v>
      </c>
      <c r="P2633" s="5">
        <v>16.399999999999999</v>
      </c>
      <c r="Q2633" s="5">
        <f t="shared" si="303"/>
        <v>54.11999999999999</v>
      </c>
      <c r="R2633" s="5">
        <v>16.399999999999999</v>
      </c>
      <c r="S2633" s="5">
        <f t="shared" si="304"/>
        <v>54.11999999999999</v>
      </c>
      <c r="T2633" s="5">
        <v>16.399999999999999</v>
      </c>
      <c r="U2633" s="8">
        <f t="shared" si="305"/>
        <v>54.11999999999999</v>
      </c>
      <c r="V2633" s="5">
        <f t="shared" si="306"/>
        <v>16.399999999999999</v>
      </c>
      <c r="W2633" s="12">
        <v>27.891839999999998</v>
      </c>
      <c r="X2633" s="12">
        <v>-115.19044</v>
      </c>
      <c r="Y2633" s="4">
        <f t="shared" si="300"/>
        <v>57.2</v>
      </c>
      <c r="Z2633" s="4">
        <v>14</v>
      </c>
      <c r="AA2633" s="4">
        <v>8</v>
      </c>
      <c r="AB2633" s="9" t="s">
        <v>753</v>
      </c>
      <c r="AC2633" s="4">
        <v>2</v>
      </c>
      <c r="AD2633" s="4" t="s">
        <v>38</v>
      </c>
      <c r="AE2633" s="4">
        <v>210</v>
      </c>
      <c r="AF2633" s="4"/>
      <c r="AG2633" s="4"/>
    </row>
    <row r="2634" spans="1:33">
      <c r="A2634" s="4" t="s">
        <v>457</v>
      </c>
      <c r="B2634" s="4" t="s">
        <v>43</v>
      </c>
      <c r="C2634" s="28">
        <v>40031</v>
      </c>
      <c r="D2634" s="4">
        <v>2009</v>
      </c>
      <c r="E2634" s="33">
        <v>0.40416666666666662</v>
      </c>
      <c r="F2634" s="33">
        <v>0.40763888888888888</v>
      </c>
      <c r="G2634" s="33">
        <f t="shared" si="301"/>
        <v>3.4722222222222654E-3</v>
      </c>
      <c r="H2634" s="4">
        <v>2</v>
      </c>
      <c r="I2634" s="5">
        <v>1</v>
      </c>
      <c r="J2634" s="5">
        <v>5</v>
      </c>
      <c r="K2634" s="4">
        <v>5</v>
      </c>
      <c r="L2634" s="4" t="s">
        <v>98</v>
      </c>
      <c r="M2634" s="4" t="s">
        <v>99</v>
      </c>
      <c r="N2634" s="4">
        <v>1</v>
      </c>
      <c r="O2634" s="5">
        <f t="shared" si="302"/>
        <v>54.11999999999999</v>
      </c>
      <c r="P2634" s="5">
        <v>16.399999999999999</v>
      </c>
      <c r="Q2634" s="5">
        <f t="shared" si="303"/>
        <v>54.11999999999999</v>
      </c>
      <c r="R2634" s="5">
        <v>16.399999999999999</v>
      </c>
      <c r="S2634" s="5">
        <f t="shared" si="304"/>
        <v>54.11999999999999</v>
      </c>
      <c r="T2634" s="5">
        <v>16.399999999999999</v>
      </c>
      <c r="U2634" s="8">
        <f t="shared" si="305"/>
        <v>54.11999999999999</v>
      </c>
      <c r="V2634" s="5">
        <f t="shared" si="306"/>
        <v>16.399999999999999</v>
      </c>
      <c r="W2634" s="12">
        <v>27.891839999999998</v>
      </c>
      <c r="X2634" s="12">
        <v>-115.19044</v>
      </c>
      <c r="Y2634" s="4">
        <f t="shared" si="300"/>
        <v>57.2</v>
      </c>
      <c r="Z2634" s="4">
        <v>14</v>
      </c>
      <c r="AA2634" s="4">
        <v>8</v>
      </c>
      <c r="AB2634" s="4" t="s">
        <v>614</v>
      </c>
      <c r="AC2634" s="4">
        <v>6</v>
      </c>
      <c r="AD2634" s="4" t="s">
        <v>38</v>
      </c>
      <c r="AE2634" s="4">
        <v>210</v>
      </c>
      <c r="AF2634" s="4"/>
      <c r="AG2634" s="4"/>
    </row>
    <row r="2635" spans="1:33">
      <c r="A2635" s="4" t="s">
        <v>457</v>
      </c>
      <c r="B2635" s="4" t="s">
        <v>43</v>
      </c>
      <c r="C2635" s="28">
        <v>40031</v>
      </c>
      <c r="D2635" s="4">
        <v>2009</v>
      </c>
      <c r="E2635" s="33">
        <v>0.40416666666666662</v>
      </c>
      <c r="F2635" s="33">
        <v>0.40763888888888888</v>
      </c>
      <c r="G2635" s="33">
        <f t="shared" si="301"/>
        <v>3.4722222222222654E-3</v>
      </c>
      <c r="H2635" s="4">
        <v>2</v>
      </c>
      <c r="I2635" s="5">
        <v>1</v>
      </c>
      <c r="J2635" s="5">
        <v>5</v>
      </c>
      <c r="K2635" s="4">
        <v>5</v>
      </c>
      <c r="L2635" s="4" t="s">
        <v>98</v>
      </c>
      <c r="M2635" s="4" t="s">
        <v>99</v>
      </c>
      <c r="N2635" s="4">
        <v>1</v>
      </c>
      <c r="O2635" s="5">
        <f t="shared" si="302"/>
        <v>54.11999999999999</v>
      </c>
      <c r="P2635" s="5">
        <v>16.399999999999999</v>
      </c>
      <c r="Q2635" s="5">
        <f t="shared" si="303"/>
        <v>54.11999999999999</v>
      </c>
      <c r="R2635" s="5">
        <v>16.399999999999999</v>
      </c>
      <c r="S2635" s="5">
        <f t="shared" si="304"/>
        <v>54.11999999999999</v>
      </c>
      <c r="T2635" s="5">
        <v>16.399999999999999</v>
      </c>
      <c r="U2635" s="8">
        <f t="shared" si="305"/>
        <v>54.11999999999999</v>
      </c>
      <c r="V2635" s="5">
        <f t="shared" si="306"/>
        <v>16.399999999999999</v>
      </c>
      <c r="W2635" s="12">
        <v>27.891839999999998</v>
      </c>
      <c r="X2635" s="12">
        <v>-115.19044</v>
      </c>
      <c r="Y2635" s="4">
        <f t="shared" si="300"/>
        <v>57.2</v>
      </c>
      <c r="Z2635" s="4">
        <v>14</v>
      </c>
      <c r="AA2635" s="4">
        <v>8</v>
      </c>
      <c r="AB2635" s="4" t="s">
        <v>613</v>
      </c>
      <c r="AC2635" s="4">
        <v>36</v>
      </c>
      <c r="AD2635" s="4" t="s">
        <v>38</v>
      </c>
      <c r="AE2635" s="4">
        <v>210</v>
      </c>
      <c r="AF2635" s="4"/>
      <c r="AG2635" s="4"/>
    </row>
    <row r="2636" spans="1:33">
      <c r="A2636" s="4" t="s">
        <v>457</v>
      </c>
      <c r="B2636" s="4" t="s">
        <v>43</v>
      </c>
      <c r="C2636" s="28">
        <v>40031</v>
      </c>
      <c r="D2636" s="4">
        <v>2009</v>
      </c>
      <c r="E2636" s="33">
        <v>0.40416666666666662</v>
      </c>
      <c r="F2636" s="33">
        <v>0.40763888888888888</v>
      </c>
      <c r="G2636" s="33">
        <f t="shared" si="301"/>
        <v>3.4722222222222654E-3</v>
      </c>
      <c r="H2636" s="4">
        <v>2</v>
      </c>
      <c r="I2636" s="5">
        <v>1</v>
      </c>
      <c r="J2636" s="5">
        <v>5</v>
      </c>
      <c r="K2636" s="4">
        <v>5</v>
      </c>
      <c r="L2636" s="4" t="s">
        <v>98</v>
      </c>
      <c r="M2636" s="4" t="s">
        <v>99</v>
      </c>
      <c r="N2636" s="4">
        <v>1</v>
      </c>
      <c r="O2636" s="5">
        <f t="shared" si="302"/>
        <v>54.11999999999999</v>
      </c>
      <c r="P2636" s="5">
        <v>16.399999999999999</v>
      </c>
      <c r="Q2636" s="5">
        <f t="shared" si="303"/>
        <v>54.11999999999999</v>
      </c>
      <c r="R2636" s="5">
        <v>16.399999999999999</v>
      </c>
      <c r="S2636" s="5">
        <f t="shared" si="304"/>
        <v>54.11999999999999</v>
      </c>
      <c r="T2636" s="5">
        <v>16.399999999999999</v>
      </c>
      <c r="U2636" s="8">
        <f t="shared" si="305"/>
        <v>54.11999999999999</v>
      </c>
      <c r="V2636" s="5">
        <f t="shared" si="306"/>
        <v>16.399999999999999</v>
      </c>
      <c r="W2636" s="12">
        <v>27.891839999999998</v>
      </c>
      <c r="X2636" s="12">
        <v>-115.19044</v>
      </c>
      <c r="Y2636" s="4">
        <f t="shared" si="300"/>
        <v>57.2</v>
      </c>
      <c r="Z2636" s="4">
        <v>14</v>
      </c>
      <c r="AA2636" s="4">
        <v>8</v>
      </c>
      <c r="AB2636" s="4" t="s">
        <v>609</v>
      </c>
      <c r="AC2636" s="4">
        <v>18</v>
      </c>
      <c r="AD2636" s="4" t="s">
        <v>38</v>
      </c>
      <c r="AE2636" s="4">
        <v>210</v>
      </c>
      <c r="AF2636" s="4"/>
      <c r="AG2636" s="4"/>
    </row>
    <row r="2637" spans="1:33">
      <c r="A2637" s="4" t="s">
        <v>457</v>
      </c>
      <c r="B2637" s="4" t="s">
        <v>43</v>
      </c>
      <c r="C2637" s="28">
        <v>40031</v>
      </c>
      <c r="D2637" s="4">
        <v>2009</v>
      </c>
      <c r="E2637" s="33">
        <v>0.40416666666666662</v>
      </c>
      <c r="F2637" s="33">
        <v>0.40763888888888888</v>
      </c>
      <c r="G2637" s="33">
        <f t="shared" si="301"/>
        <v>3.4722222222222654E-3</v>
      </c>
      <c r="H2637" s="4">
        <v>2</v>
      </c>
      <c r="I2637" s="5">
        <v>1</v>
      </c>
      <c r="J2637" s="5">
        <v>5</v>
      </c>
      <c r="K2637" s="4">
        <v>5</v>
      </c>
      <c r="L2637" s="4" t="s">
        <v>98</v>
      </c>
      <c r="M2637" s="4" t="s">
        <v>99</v>
      </c>
      <c r="N2637" s="4">
        <v>1</v>
      </c>
      <c r="O2637" s="5">
        <f t="shared" si="302"/>
        <v>54.11999999999999</v>
      </c>
      <c r="P2637" s="5">
        <v>16.399999999999999</v>
      </c>
      <c r="Q2637" s="5">
        <f t="shared" si="303"/>
        <v>54.11999999999999</v>
      </c>
      <c r="R2637" s="5">
        <v>16.399999999999999</v>
      </c>
      <c r="S2637" s="5">
        <f t="shared" si="304"/>
        <v>54.11999999999999</v>
      </c>
      <c r="T2637" s="5">
        <v>16.399999999999999</v>
      </c>
      <c r="U2637" s="8">
        <f t="shared" si="305"/>
        <v>54.11999999999999</v>
      </c>
      <c r="V2637" s="5">
        <f t="shared" si="306"/>
        <v>16.399999999999999</v>
      </c>
      <c r="W2637" s="12">
        <v>27.891839999999998</v>
      </c>
      <c r="X2637" s="12">
        <v>-115.19044</v>
      </c>
      <c r="Y2637" s="4">
        <f t="shared" si="300"/>
        <v>57.2</v>
      </c>
      <c r="Z2637" s="4">
        <v>14</v>
      </c>
      <c r="AA2637" s="4">
        <v>8</v>
      </c>
      <c r="AB2637" s="4" t="s">
        <v>606</v>
      </c>
      <c r="AC2637" s="4">
        <v>1</v>
      </c>
      <c r="AD2637" s="4" t="s">
        <v>38</v>
      </c>
      <c r="AE2637" s="4">
        <v>210</v>
      </c>
      <c r="AF2637" s="4"/>
      <c r="AG2637" s="4"/>
    </row>
    <row r="2638" spans="1:33">
      <c r="A2638" s="4" t="s">
        <v>457</v>
      </c>
      <c r="B2638" s="4" t="s">
        <v>43</v>
      </c>
      <c r="C2638" s="28">
        <v>40031</v>
      </c>
      <c r="D2638" s="4">
        <v>2009</v>
      </c>
      <c r="E2638" s="33">
        <v>0.40416666666666662</v>
      </c>
      <c r="F2638" s="33">
        <v>0.40763888888888888</v>
      </c>
      <c r="G2638" s="33">
        <f t="shared" si="301"/>
        <v>3.4722222222222654E-3</v>
      </c>
      <c r="H2638" s="4">
        <v>2</v>
      </c>
      <c r="I2638" s="5">
        <v>1</v>
      </c>
      <c r="J2638" s="5">
        <v>5</v>
      </c>
      <c r="K2638" s="4">
        <v>5</v>
      </c>
      <c r="L2638" s="4" t="s">
        <v>98</v>
      </c>
      <c r="M2638" s="4" t="s">
        <v>99</v>
      </c>
      <c r="N2638" s="4">
        <v>1</v>
      </c>
      <c r="O2638" s="5">
        <f t="shared" si="302"/>
        <v>54.11999999999999</v>
      </c>
      <c r="P2638" s="5">
        <v>16.399999999999999</v>
      </c>
      <c r="Q2638" s="5">
        <f t="shared" si="303"/>
        <v>54.11999999999999</v>
      </c>
      <c r="R2638" s="5">
        <v>16.399999999999999</v>
      </c>
      <c r="S2638" s="5">
        <f t="shared" si="304"/>
        <v>54.11999999999999</v>
      </c>
      <c r="T2638" s="5">
        <v>16.399999999999999</v>
      </c>
      <c r="U2638" s="8">
        <f t="shared" si="305"/>
        <v>54.11999999999999</v>
      </c>
      <c r="V2638" s="5">
        <f t="shared" si="306"/>
        <v>16.399999999999999</v>
      </c>
      <c r="W2638" s="12">
        <v>27.891839999999998</v>
      </c>
      <c r="X2638" s="12">
        <v>-115.19044</v>
      </c>
      <c r="Y2638" s="4">
        <f t="shared" si="300"/>
        <v>57.2</v>
      </c>
      <c r="Z2638" s="4">
        <v>14</v>
      </c>
      <c r="AA2638" s="4">
        <v>8</v>
      </c>
      <c r="AB2638" s="4" t="s">
        <v>611</v>
      </c>
      <c r="AC2638" s="4">
        <v>2</v>
      </c>
      <c r="AD2638" s="4" t="s">
        <v>38</v>
      </c>
      <c r="AE2638" s="4">
        <v>210</v>
      </c>
      <c r="AF2638" s="4"/>
      <c r="AG2638" s="4"/>
    </row>
    <row r="2639" spans="1:33">
      <c r="A2639" s="4" t="s">
        <v>458</v>
      </c>
      <c r="B2639" s="4" t="s">
        <v>43</v>
      </c>
      <c r="C2639" s="28">
        <v>40031</v>
      </c>
      <c r="D2639" s="4">
        <v>2009</v>
      </c>
      <c r="E2639" s="33">
        <v>0.45416666666666666</v>
      </c>
      <c r="F2639" s="33">
        <v>0.45833333333333331</v>
      </c>
      <c r="G2639" s="33">
        <f t="shared" si="301"/>
        <v>4.1666666666666519E-3</v>
      </c>
      <c r="H2639" s="4">
        <v>2</v>
      </c>
      <c r="I2639" s="5">
        <v>2</v>
      </c>
      <c r="J2639" s="5">
        <v>6</v>
      </c>
      <c r="K2639" s="4">
        <v>6</v>
      </c>
      <c r="L2639" s="4" t="s">
        <v>98</v>
      </c>
      <c r="M2639" s="4" t="s">
        <v>99</v>
      </c>
      <c r="N2639" s="4">
        <v>1</v>
      </c>
      <c r="O2639" s="5">
        <f t="shared" si="302"/>
        <v>28.709999999999997</v>
      </c>
      <c r="P2639" s="5">
        <v>8.6999999999999993</v>
      </c>
      <c r="Q2639" s="5">
        <f t="shared" si="303"/>
        <v>33</v>
      </c>
      <c r="R2639" s="5">
        <v>10</v>
      </c>
      <c r="S2639" s="5">
        <f t="shared" si="304"/>
        <v>33</v>
      </c>
      <c r="T2639" s="5">
        <v>10</v>
      </c>
      <c r="U2639" s="8">
        <f t="shared" si="305"/>
        <v>30.854999999999997</v>
      </c>
      <c r="V2639" s="5">
        <f t="shared" si="306"/>
        <v>9.35</v>
      </c>
      <c r="W2639" s="12">
        <v>27.886970000000002</v>
      </c>
      <c r="X2639" s="12">
        <v>-115.19047999999999</v>
      </c>
      <c r="Y2639" s="4">
        <f t="shared" si="300"/>
        <v>59</v>
      </c>
      <c r="Z2639" s="4">
        <v>15</v>
      </c>
      <c r="AA2639" s="4">
        <v>8</v>
      </c>
      <c r="AB2639" s="4" t="s">
        <v>613</v>
      </c>
      <c r="AC2639" s="4">
        <v>12</v>
      </c>
      <c r="AD2639" s="4" t="s">
        <v>38</v>
      </c>
      <c r="AE2639" s="4">
        <v>210</v>
      </c>
      <c r="AF2639" s="4"/>
      <c r="AG2639" s="4"/>
    </row>
    <row r="2640" spans="1:33">
      <c r="A2640" s="4" t="s">
        <v>458</v>
      </c>
      <c r="B2640" s="4" t="s">
        <v>43</v>
      </c>
      <c r="C2640" s="28">
        <v>40031</v>
      </c>
      <c r="D2640" s="4">
        <v>2009</v>
      </c>
      <c r="E2640" s="33">
        <v>0.45416666666666666</v>
      </c>
      <c r="F2640" s="33">
        <v>0.45833333333333331</v>
      </c>
      <c r="G2640" s="33">
        <f t="shared" si="301"/>
        <v>4.1666666666666519E-3</v>
      </c>
      <c r="H2640" s="4">
        <v>2</v>
      </c>
      <c r="I2640" s="5">
        <v>2</v>
      </c>
      <c r="J2640" s="5">
        <v>6</v>
      </c>
      <c r="K2640" s="4">
        <v>6</v>
      </c>
      <c r="L2640" s="4" t="s">
        <v>98</v>
      </c>
      <c r="M2640" s="4" t="s">
        <v>99</v>
      </c>
      <c r="N2640" s="4">
        <v>1</v>
      </c>
      <c r="O2640" s="5">
        <f t="shared" si="302"/>
        <v>28.709999999999997</v>
      </c>
      <c r="P2640" s="5">
        <v>8.6999999999999993</v>
      </c>
      <c r="Q2640" s="5">
        <f t="shared" si="303"/>
        <v>33</v>
      </c>
      <c r="R2640" s="5">
        <v>10</v>
      </c>
      <c r="S2640" s="5">
        <f t="shared" si="304"/>
        <v>33</v>
      </c>
      <c r="T2640" s="5">
        <v>10</v>
      </c>
      <c r="U2640" s="8">
        <f t="shared" si="305"/>
        <v>30.854999999999997</v>
      </c>
      <c r="V2640" s="5">
        <f t="shared" si="306"/>
        <v>9.35</v>
      </c>
      <c r="W2640" s="12">
        <v>27.886970000000002</v>
      </c>
      <c r="X2640" s="12">
        <v>-115.19047999999999</v>
      </c>
      <c r="Y2640" s="4">
        <f t="shared" si="300"/>
        <v>59</v>
      </c>
      <c r="Z2640" s="4">
        <v>15</v>
      </c>
      <c r="AA2640" s="4">
        <v>8</v>
      </c>
      <c r="AB2640" s="4" t="s">
        <v>606</v>
      </c>
      <c r="AC2640" s="4">
        <v>4</v>
      </c>
      <c r="AD2640" s="4" t="s">
        <v>38</v>
      </c>
      <c r="AE2640" s="4">
        <v>210</v>
      </c>
      <c r="AF2640" s="4"/>
      <c r="AG2640" s="4"/>
    </row>
    <row r="2641" spans="1:33">
      <c r="A2641" s="4" t="s">
        <v>458</v>
      </c>
      <c r="B2641" s="4" t="s">
        <v>43</v>
      </c>
      <c r="C2641" s="28">
        <v>40031</v>
      </c>
      <c r="D2641" s="4">
        <v>2009</v>
      </c>
      <c r="E2641" s="33">
        <v>0.45416666666666666</v>
      </c>
      <c r="F2641" s="33">
        <v>0.45833333333333331</v>
      </c>
      <c r="G2641" s="33">
        <f t="shared" si="301"/>
        <v>4.1666666666666519E-3</v>
      </c>
      <c r="H2641" s="4">
        <v>2</v>
      </c>
      <c r="I2641" s="5">
        <v>2</v>
      </c>
      <c r="J2641" s="5">
        <v>6</v>
      </c>
      <c r="K2641" s="4">
        <v>6</v>
      </c>
      <c r="L2641" s="4" t="s">
        <v>98</v>
      </c>
      <c r="M2641" s="4" t="s">
        <v>99</v>
      </c>
      <c r="N2641" s="4">
        <v>1</v>
      </c>
      <c r="O2641" s="5">
        <f t="shared" si="302"/>
        <v>28.709999999999997</v>
      </c>
      <c r="P2641" s="5">
        <v>8.6999999999999993</v>
      </c>
      <c r="Q2641" s="5">
        <f t="shared" si="303"/>
        <v>33</v>
      </c>
      <c r="R2641" s="5">
        <v>10</v>
      </c>
      <c r="S2641" s="5">
        <f t="shared" si="304"/>
        <v>33</v>
      </c>
      <c r="T2641" s="5">
        <v>10</v>
      </c>
      <c r="U2641" s="8">
        <f t="shared" si="305"/>
        <v>30.854999999999997</v>
      </c>
      <c r="V2641" s="5">
        <f t="shared" si="306"/>
        <v>9.35</v>
      </c>
      <c r="W2641" s="12">
        <v>27.886970000000002</v>
      </c>
      <c r="X2641" s="12">
        <v>-115.19047999999999</v>
      </c>
      <c r="Y2641" s="4">
        <f t="shared" si="300"/>
        <v>59</v>
      </c>
      <c r="Z2641" s="4">
        <v>15</v>
      </c>
      <c r="AA2641" s="4">
        <v>8</v>
      </c>
      <c r="AB2641" s="4" t="s">
        <v>607</v>
      </c>
      <c r="AC2641" s="4">
        <v>1</v>
      </c>
      <c r="AD2641" s="4" t="s">
        <v>38</v>
      </c>
      <c r="AE2641" s="4">
        <v>210</v>
      </c>
      <c r="AF2641" s="4"/>
      <c r="AG2641" s="4"/>
    </row>
    <row r="2642" spans="1:33">
      <c r="A2642" s="4" t="s">
        <v>459</v>
      </c>
      <c r="B2642" s="4" t="s">
        <v>238</v>
      </c>
      <c r="C2642" s="28">
        <v>40031</v>
      </c>
      <c r="D2642" s="4">
        <v>2009</v>
      </c>
      <c r="E2642" s="33">
        <v>0.4069444444444445</v>
      </c>
      <c r="F2642" s="33">
        <v>0.41805555555555557</v>
      </c>
      <c r="G2642" s="33">
        <f t="shared" si="301"/>
        <v>1.1111111111111072E-2</v>
      </c>
      <c r="H2642" s="4">
        <v>2</v>
      </c>
      <c r="I2642" s="5">
        <v>1</v>
      </c>
      <c r="J2642" s="5">
        <v>7</v>
      </c>
      <c r="K2642" s="4">
        <v>7</v>
      </c>
      <c r="L2642" s="4" t="s">
        <v>98</v>
      </c>
      <c r="M2642" s="4" t="s">
        <v>99</v>
      </c>
      <c r="N2642" s="4">
        <v>1</v>
      </c>
      <c r="O2642" s="5">
        <f t="shared" si="302"/>
        <v>51.48</v>
      </c>
      <c r="P2642" s="5">
        <v>15.6</v>
      </c>
      <c r="Q2642" s="5">
        <f t="shared" si="303"/>
        <v>53.459999999999994</v>
      </c>
      <c r="R2642" s="5">
        <v>16.2</v>
      </c>
      <c r="S2642" s="5">
        <f t="shared" si="304"/>
        <v>53.459999999999994</v>
      </c>
      <c r="T2642" s="5">
        <v>16.2</v>
      </c>
      <c r="U2642" s="8">
        <f t="shared" si="305"/>
        <v>52.469999999999992</v>
      </c>
      <c r="V2642" s="5">
        <f t="shared" si="306"/>
        <v>15.899999999999999</v>
      </c>
      <c r="W2642" s="12">
        <v>27.891870000000001</v>
      </c>
      <c r="X2642" s="12">
        <v>-115.19101999999999</v>
      </c>
      <c r="Y2642" s="4">
        <f t="shared" si="300"/>
        <v>57.2</v>
      </c>
      <c r="Z2642" s="4">
        <v>14</v>
      </c>
      <c r="AA2642" s="4">
        <v>6</v>
      </c>
      <c r="AB2642" s="4" t="s">
        <v>604</v>
      </c>
      <c r="AC2642" s="4">
        <v>2</v>
      </c>
      <c r="AD2642" s="4" t="s">
        <v>38</v>
      </c>
      <c r="AE2642" s="4">
        <v>90</v>
      </c>
      <c r="AF2642" s="4"/>
      <c r="AG2642" s="4" t="s">
        <v>336</v>
      </c>
    </row>
    <row r="2643" spans="1:33">
      <c r="A2643" s="4" t="s">
        <v>459</v>
      </c>
      <c r="B2643" s="4" t="s">
        <v>238</v>
      </c>
      <c r="C2643" s="28">
        <v>40031</v>
      </c>
      <c r="D2643" s="4">
        <v>2009</v>
      </c>
      <c r="E2643" s="33">
        <v>0.4069444444444445</v>
      </c>
      <c r="F2643" s="33">
        <v>0.41805555555555557</v>
      </c>
      <c r="G2643" s="33">
        <f t="shared" si="301"/>
        <v>1.1111111111111072E-2</v>
      </c>
      <c r="H2643" s="4">
        <v>2</v>
      </c>
      <c r="I2643" s="5">
        <v>1</v>
      </c>
      <c r="J2643" s="5">
        <v>7</v>
      </c>
      <c r="K2643" s="4">
        <v>7</v>
      </c>
      <c r="L2643" s="4" t="s">
        <v>98</v>
      </c>
      <c r="M2643" s="4" t="s">
        <v>99</v>
      </c>
      <c r="N2643" s="4">
        <v>1</v>
      </c>
      <c r="O2643" s="5">
        <f t="shared" si="302"/>
        <v>51.48</v>
      </c>
      <c r="P2643" s="5">
        <v>15.6</v>
      </c>
      <c r="Q2643" s="5">
        <f t="shared" si="303"/>
        <v>53.459999999999994</v>
      </c>
      <c r="R2643" s="5">
        <v>16.2</v>
      </c>
      <c r="S2643" s="5">
        <f t="shared" si="304"/>
        <v>53.459999999999994</v>
      </c>
      <c r="T2643" s="5">
        <v>16.2</v>
      </c>
      <c r="U2643" s="8">
        <f t="shared" si="305"/>
        <v>52.469999999999992</v>
      </c>
      <c r="V2643" s="5">
        <f t="shared" si="306"/>
        <v>15.899999999999999</v>
      </c>
      <c r="W2643" s="12">
        <v>27.891870000000001</v>
      </c>
      <c r="X2643" s="12">
        <v>-115.19101999999999</v>
      </c>
      <c r="Y2643" s="4">
        <f t="shared" si="300"/>
        <v>57.2</v>
      </c>
      <c r="Z2643" s="4">
        <v>14</v>
      </c>
      <c r="AA2643" s="4">
        <v>6</v>
      </c>
      <c r="AB2643" s="4" t="s">
        <v>615</v>
      </c>
      <c r="AC2643" s="4">
        <v>2</v>
      </c>
      <c r="AD2643" s="4" t="s">
        <v>38</v>
      </c>
      <c r="AE2643" s="4">
        <v>90</v>
      </c>
      <c r="AF2643" s="4"/>
      <c r="AG2643" s="4"/>
    </row>
    <row r="2644" spans="1:33">
      <c r="A2644" s="4" t="s">
        <v>459</v>
      </c>
      <c r="B2644" s="4" t="s">
        <v>238</v>
      </c>
      <c r="C2644" s="28">
        <v>40031</v>
      </c>
      <c r="D2644" s="4">
        <v>2009</v>
      </c>
      <c r="E2644" s="33">
        <v>0.4069444444444445</v>
      </c>
      <c r="F2644" s="33">
        <v>0.41805555555555557</v>
      </c>
      <c r="G2644" s="33">
        <f t="shared" si="301"/>
        <v>1.1111111111111072E-2</v>
      </c>
      <c r="H2644" s="4">
        <v>2</v>
      </c>
      <c r="I2644" s="5">
        <v>1</v>
      </c>
      <c r="J2644" s="5">
        <v>7</v>
      </c>
      <c r="K2644" s="4">
        <v>7</v>
      </c>
      <c r="L2644" s="4" t="s">
        <v>98</v>
      </c>
      <c r="M2644" s="4" t="s">
        <v>99</v>
      </c>
      <c r="N2644" s="4">
        <v>1</v>
      </c>
      <c r="O2644" s="5">
        <f t="shared" si="302"/>
        <v>51.48</v>
      </c>
      <c r="P2644" s="5">
        <v>15.6</v>
      </c>
      <c r="Q2644" s="5">
        <f t="shared" si="303"/>
        <v>53.459999999999994</v>
      </c>
      <c r="R2644" s="5">
        <v>16.2</v>
      </c>
      <c r="S2644" s="5">
        <f t="shared" si="304"/>
        <v>53.459999999999994</v>
      </c>
      <c r="T2644" s="5">
        <v>16.2</v>
      </c>
      <c r="U2644" s="8">
        <f t="shared" si="305"/>
        <v>52.469999999999992</v>
      </c>
      <c r="V2644" s="5">
        <f t="shared" si="306"/>
        <v>15.899999999999999</v>
      </c>
      <c r="W2644" s="12">
        <v>27.891870000000001</v>
      </c>
      <c r="X2644" s="12">
        <v>-115.19101999999999</v>
      </c>
      <c r="Y2644" s="4">
        <f t="shared" si="300"/>
        <v>57.2</v>
      </c>
      <c r="Z2644" s="4">
        <v>14</v>
      </c>
      <c r="AA2644" s="4">
        <v>6</v>
      </c>
      <c r="AB2644" s="4" t="s">
        <v>618</v>
      </c>
      <c r="AC2644" s="4">
        <v>3</v>
      </c>
      <c r="AD2644" s="4" t="s">
        <v>38</v>
      </c>
      <c r="AE2644" s="4">
        <v>90</v>
      </c>
      <c r="AF2644" s="4"/>
      <c r="AG2644" s="4"/>
    </row>
    <row r="2645" spans="1:33">
      <c r="A2645" s="4" t="s">
        <v>459</v>
      </c>
      <c r="B2645" s="4" t="s">
        <v>238</v>
      </c>
      <c r="C2645" s="28">
        <v>40031</v>
      </c>
      <c r="D2645" s="4">
        <v>2009</v>
      </c>
      <c r="E2645" s="33">
        <v>0.4069444444444445</v>
      </c>
      <c r="F2645" s="33">
        <v>0.41805555555555557</v>
      </c>
      <c r="G2645" s="33">
        <f t="shared" si="301"/>
        <v>1.1111111111111072E-2</v>
      </c>
      <c r="H2645" s="4">
        <v>2</v>
      </c>
      <c r="I2645" s="5">
        <v>1</v>
      </c>
      <c r="J2645" s="5">
        <v>7</v>
      </c>
      <c r="K2645" s="4">
        <v>7</v>
      </c>
      <c r="L2645" s="4" t="s">
        <v>98</v>
      </c>
      <c r="M2645" s="4" t="s">
        <v>99</v>
      </c>
      <c r="N2645" s="4">
        <v>1</v>
      </c>
      <c r="O2645" s="5">
        <f t="shared" si="302"/>
        <v>51.48</v>
      </c>
      <c r="P2645" s="5">
        <v>15.6</v>
      </c>
      <c r="Q2645" s="5">
        <f t="shared" si="303"/>
        <v>53.459999999999994</v>
      </c>
      <c r="R2645" s="5">
        <v>16.2</v>
      </c>
      <c r="S2645" s="5">
        <f t="shared" si="304"/>
        <v>53.459999999999994</v>
      </c>
      <c r="T2645" s="5">
        <v>16.2</v>
      </c>
      <c r="U2645" s="8">
        <f t="shared" si="305"/>
        <v>52.469999999999992</v>
      </c>
      <c r="V2645" s="5">
        <f t="shared" si="306"/>
        <v>15.899999999999999</v>
      </c>
      <c r="W2645" s="12">
        <v>27.891870000000001</v>
      </c>
      <c r="X2645" s="12">
        <v>-115.19101999999999</v>
      </c>
      <c r="Y2645" s="4">
        <f t="shared" si="300"/>
        <v>57.2</v>
      </c>
      <c r="Z2645" s="4">
        <v>14</v>
      </c>
      <c r="AA2645" s="4">
        <v>6</v>
      </c>
      <c r="AB2645" s="9" t="s">
        <v>753</v>
      </c>
      <c r="AC2645" s="4">
        <v>13</v>
      </c>
      <c r="AD2645" s="4" t="s">
        <v>38</v>
      </c>
      <c r="AE2645" s="4">
        <v>90</v>
      </c>
      <c r="AF2645" s="4"/>
      <c r="AG2645" s="4"/>
    </row>
    <row r="2646" spans="1:33">
      <c r="A2646" s="4" t="s">
        <v>459</v>
      </c>
      <c r="B2646" s="4" t="s">
        <v>238</v>
      </c>
      <c r="C2646" s="28">
        <v>40031</v>
      </c>
      <c r="D2646" s="4">
        <v>2009</v>
      </c>
      <c r="E2646" s="33">
        <v>0.4069444444444445</v>
      </c>
      <c r="F2646" s="33">
        <v>0.41805555555555557</v>
      </c>
      <c r="G2646" s="33">
        <f t="shared" si="301"/>
        <v>1.1111111111111072E-2</v>
      </c>
      <c r="H2646" s="4">
        <v>2</v>
      </c>
      <c r="I2646" s="5">
        <v>1</v>
      </c>
      <c r="J2646" s="5">
        <v>7</v>
      </c>
      <c r="K2646" s="4">
        <v>7</v>
      </c>
      <c r="L2646" s="4" t="s">
        <v>98</v>
      </c>
      <c r="M2646" s="4" t="s">
        <v>99</v>
      </c>
      <c r="N2646" s="4">
        <v>1</v>
      </c>
      <c r="O2646" s="5">
        <f t="shared" si="302"/>
        <v>51.48</v>
      </c>
      <c r="P2646" s="5">
        <v>15.6</v>
      </c>
      <c r="Q2646" s="5">
        <f t="shared" si="303"/>
        <v>53.459999999999994</v>
      </c>
      <c r="R2646" s="5">
        <v>16.2</v>
      </c>
      <c r="S2646" s="5">
        <f t="shared" si="304"/>
        <v>53.459999999999994</v>
      </c>
      <c r="T2646" s="5">
        <v>16.2</v>
      </c>
      <c r="U2646" s="8">
        <f t="shared" si="305"/>
        <v>52.469999999999992</v>
      </c>
      <c r="V2646" s="5">
        <f t="shared" si="306"/>
        <v>15.899999999999999</v>
      </c>
      <c r="W2646" s="12">
        <v>27.891870000000001</v>
      </c>
      <c r="X2646" s="12">
        <v>-115.19101999999999</v>
      </c>
      <c r="Y2646" s="4">
        <f t="shared" ref="Y2646:Y2654" si="307">(Z2646*1.8)+32</f>
        <v>57.2</v>
      </c>
      <c r="Z2646" s="4">
        <v>14</v>
      </c>
      <c r="AA2646" s="4">
        <v>6</v>
      </c>
      <c r="AB2646" s="4" t="s">
        <v>620</v>
      </c>
      <c r="AC2646" s="4">
        <v>3</v>
      </c>
      <c r="AD2646" s="4" t="s">
        <v>38</v>
      </c>
      <c r="AE2646" s="4">
        <v>90</v>
      </c>
      <c r="AF2646" s="4"/>
      <c r="AG2646" s="4"/>
    </row>
    <row r="2647" spans="1:33">
      <c r="A2647" s="4" t="s">
        <v>459</v>
      </c>
      <c r="B2647" s="4" t="s">
        <v>238</v>
      </c>
      <c r="C2647" s="28">
        <v>40031</v>
      </c>
      <c r="D2647" s="4">
        <v>2009</v>
      </c>
      <c r="E2647" s="33">
        <v>0.4069444444444445</v>
      </c>
      <c r="F2647" s="33">
        <v>0.41805555555555557</v>
      </c>
      <c r="G2647" s="33">
        <f t="shared" si="301"/>
        <v>1.1111111111111072E-2</v>
      </c>
      <c r="H2647" s="4">
        <v>2</v>
      </c>
      <c r="I2647" s="5">
        <v>1</v>
      </c>
      <c r="J2647" s="5">
        <v>7</v>
      </c>
      <c r="K2647" s="4">
        <v>7</v>
      </c>
      <c r="L2647" s="4" t="s">
        <v>98</v>
      </c>
      <c r="M2647" s="4" t="s">
        <v>99</v>
      </c>
      <c r="N2647" s="4">
        <v>1</v>
      </c>
      <c r="O2647" s="5">
        <f t="shared" si="302"/>
        <v>51.48</v>
      </c>
      <c r="P2647" s="5">
        <v>15.6</v>
      </c>
      <c r="Q2647" s="5">
        <f t="shared" si="303"/>
        <v>53.459999999999994</v>
      </c>
      <c r="R2647" s="5">
        <v>16.2</v>
      </c>
      <c r="S2647" s="5">
        <f t="shared" si="304"/>
        <v>53.459999999999994</v>
      </c>
      <c r="T2647" s="5">
        <v>16.2</v>
      </c>
      <c r="U2647" s="8">
        <f t="shared" si="305"/>
        <v>52.469999999999992</v>
      </c>
      <c r="V2647" s="5">
        <f t="shared" si="306"/>
        <v>15.899999999999999</v>
      </c>
      <c r="W2647" s="12">
        <v>27.891870000000001</v>
      </c>
      <c r="X2647" s="12">
        <v>-115.19101999999999</v>
      </c>
      <c r="Y2647" s="4">
        <f t="shared" si="307"/>
        <v>57.2</v>
      </c>
      <c r="Z2647" s="4">
        <v>14</v>
      </c>
      <c r="AA2647" s="4">
        <v>6</v>
      </c>
      <c r="AB2647" s="4" t="s">
        <v>614</v>
      </c>
      <c r="AC2647" s="4">
        <v>13</v>
      </c>
      <c r="AD2647" s="4" t="s">
        <v>38</v>
      </c>
      <c r="AE2647" s="4">
        <v>90</v>
      </c>
      <c r="AF2647" s="4"/>
      <c r="AG2647" s="4"/>
    </row>
    <row r="2648" spans="1:33">
      <c r="A2648" s="4" t="s">
        <v>459</v>
      </c>
      <c r="B2648" s="4" t="s">
        <v>238</v>
      </c>
      <c r="C2648" s="28">
        <v>40031</v>
      </c>
      <c r="D2648" s="4">
        <v>2009</v>
      </c>
      <c r="E2648" s="33">
        <v>0.4069444444444445</v>
      </c>
      <c r="F2648" s="33">
        <v>0.41805555555555557</v>
      </c>
      <c r="G2648" s="33">
        <f t="shared" si="301"/>
        <v>1.1111111111111072E-2</v>
      </c>
      <c r="H2648" s="4">
        <v>2</v>
      </c>
      <c r="I2648" s="5">
        <v>1</v>
      </c>
      <c r="J2648" s="5">
        <v>7</v>
      </c>
      <c r="K2648" s="4">
        <v>7</v>
      </c>
      <c r="L2648" s="4" t="s">
        <v>98</v>
      </c>
      <c r="M2648" s="4" t="s">
        <v>99</v>
      </c>
      <c r="N2648" s="4">
        <v>1</v>
      </c>
      <c r="O2648" s="5">
        <f t="shared" si="302"/>
        <v>51.48</v>
      </c>
      <c r="P2648" s="5">
        <v>15.6</v>
      </c>
      <c r="Q2648" s="5">
        <f t="shared" si="303"/>
        <v>53.459999999999994</v>
      </c>
      <c r="R2648" s="5">
        <v>16.2</v>
      </c>
      <c r="S2648" s="5">
        <f t="shared" si="304"/>
        <v>53.459999999999994</v>
      </c>
      <c r="T2648" s="5">
        <v>16.2</v>
      </c>
      <c r="U2648" s="8">
        <f t="shared" si="305"/>
        <v>52.469999999999992</v>
      </c>
      <c r="V2648" s="5">
        <f t="shared" si="306"/>
        <v>15.899999999999999</v>
      </c>
      <c r="W2648" s="12">
        <v>27.891870000000001</v>
      </c>
      <c r="X2648" s="12">
        <v>-115.19101999999999</v>
      </c>
      <c r="Y2648" s="4">
        <f t="shared" si="307"/>
        <v>57.2</v>
      </c>
      <c r="Z2648" s="4">
        <v>14</v>
      </c>
      <c r="AA2648" s="4">
        <v>6</v>
      </c>
      <c r="AB2648" s="4" t="s">
        <v>613</v>
      </c>
      <c r="AC2648" s="4">
        <v>75</v>
      </c>
      <c r="AD2648" s="4">
        <v>20</v>
      </c>
      <c r="AE2648" s="4">
        <v>90</v>
      </c>
      <c r="AF2648" s="4">
        <v>50</v>
      </c>
      <c r="AG2648" s="4"/>
    </row>
    <row r="2649" spans="1:33">
      <c r="A2649" s="4" t="s">
        <v>459</v>
      </c>
      <c r="B2649" s="4" t="s">
        <v>238</v>
      </c>
      <c r="C2649" s="28">
        <v>40031</v>
      </c>
      <c r="D2649" s="4">
        <v>2009</v>
      </c>
      <c r="E2649" s="33">
        <v>0.4069444444444445</v>
      </c>
      <c r="F2649" s="33">
        <v>0.41805555555555557</v>
      </c>
      <c r="G2649" s="33">
        <f t="shared" si="301"/>
        <v>1.1111111111111072E-2</v>
      </c>
      <c r="H2649" s="4">
        <v>2</v>
      </c>
      <c r="I2649" s="5">
        <v>1</v>
      </c>
      <c r="J2649" s="5">
        <v>7</v>
      </c>
      <c r="K2649" s="4">
        <v>7</v>
      </c>
      <c r="L2649" s="4" t="s">
        <v>98</v>
      </c>
      <c r="M2649" s="4" t="s">
        <v>99</v>
      </c>
      <c r="N2649" s="4">
        <v>1</v>
      </c>
      <c r="O2649" s="5">
        <f t="shared" si="302"/>
        <v>51.48</v>
      </c>
      <c r="P2649" s="5">
        <v>15.6</v>
      </c>
      <c r="Q2649" s="5">
        <f t="shared" si="303"/>
        <v>53.459999999999994</v>
      </c>
      <c r="R2649" s="5">
        <v>16.2</v>
      </c>
      <c r="S2649" s="5">
        <f t="shared" si="304"/>
        <v>53.459999999999994</v>
      </c>
      <c r="T2649" s="5">
        <v>16.2</v>
      </c>
      <c r="U2649" s="8">
        <f t="shared" si="305"/>
        <v>52.469999999999992</v>
      </c>
      <c r="V2649" s="5">
        <f t="shared" si="306"/>
        <v>15.899999999999999</v>
      </c>
      <c r="W2649" s="12">
        <v>27.891870000000001</v>
      </c>
      <c r="X2649" s="12">
        <v>-115.19101999999999</v>
      </c>
      <c r="Y2649" s="4">
        <f t="shared" si="307"/>
        <v>57.2</v>
      </c>
      <c r="Z2649" s="4">
        <v>14</v>
      </c>
      <c r="AA2649" s="4">
        <v>6</v>
      </c>
      <c r="AB2649" s="4" t="s">
        <v>609</v>
      </c>
      <c r="AC2649" s="4">
        <v>51</v>
      </c>
      <c r="AD2649" s="4">
        <v>29</v>
      </c>
      <c r="AE2649" s="4">
        <v>90</v>
      </c>
      <c r="AF2649" s="4">
        <v>50</v>
      </c>
      <c r="AG2649" s="4"/>
    </row>
    <row r="2650" spans="1:33">
      <c r="A2650" s="4" t="s">
        <v>459</v>
      </c>
      <c r="B2650" s="4" t="s">
        <v>238</v>
      </c>
      <c r="C2650" s="28">
        <v>40031</v>
      </c>
      <c r="D2650" s="4">
        <v>2009</v>
      </c>
      <c r="E2650" s="33">
        <v>0.4069444444444445</v>
      </c>
      <c r="F2650" s="33">
        <v>0.41805555555555557</v>
      </c>
      <c r="G2650" s="33">
        <f t="shared" si="301"/>
        <v>1.1111111111111072E-2</v>
      </c>
      <c r="H2650" s="4">
        <v>2</v>
      </c>
      <c r="I2650" s="5">
        <v>1</v>
      </c>
      <c r="J2650" s="5">
        <v>7</v>
      </c>
      <c r="K2650" s="4">
        <v>7</v>
      </c>
      <c r="L2650" s="4" t="s">
        <v>98</v>
      </c>
      <c r="M2650" s="4" t="s">
        <v>99</v>
      </c>
      <c r="N2650" s="4">
        <v>1</v>
      </c>
      <c r="O2650" s="5">
        <f t="shared" si="302"/>
        <v>51.48</v>
      </c>
      <c r="P2650" s="5">
        <v>15.6</v>
      </c>
      <c r="Q2650" s="5">
        <f t="shared" si="303"/>
        <v>53.459999999999994</v>
      </c>
      <c r="R2650" s="5">
        <v>16.2</v>
      </c>
      <c r="S2650" s="5">
        <f t="shared" si="304"/>
        <v>53.459999999999994</v>
      </c>
      <c r="T2650" s="5">
        <v>16.2</v>
      </c>
      <c r="U2650" s="8">
        <f t="shared" si="305"/>
        <v>52.469999999999992</v>
      </c>
      <c r="V2650" s="5">
        <f t="shared" si="306"/>
        <v>15.899999999999999</v>
      </c>
      <c r="W2650" s="12">
        <v>27.891870000000001</v>
      </c>
      <c r="X2650" s="12">
        <v>-115.19101999999999</v>
      </c>
      <c r="Y2650" s="4">
        <f t="shared" si="307"/>
        <v>57.2</v>
      </c>
      <c r="Z2650" s="4">
        <v>14</v>
      </c>
      <c r="AA2650" s="4">
        <v>6</v>
      </c>
      <c r="AB2650" s="4" t="s">
        <v>610</v>
      </c>
      <c r="AC2650" s="4">
        <v>2</v>
      </c>
      <c r="AD2650" s="4" t="s">
        <v>38</v>
      </c>
      <c r="AE2650" s="4">
        <v>90</v>
      </c>
      <c r="AF2650" s="4"/>
      <c r="AG2650" s="4"/>
    </row>
    <row r="2651" spans="1:33">
      <c r="A2651" s="4" t="s">
        <v>459</v>
      </c>
      <c r="B2651" s="4" t="s">
        <v>238</v>
      </c>
      <c r="C2651" s="28">
        <v>40031</v>
      </c>
      <c r="D2651" s="4">
        <v>2009</v>
      </c>
      <c r="E2651" s="33">
        <v>0.4069444444444445</v>
      </c>
      <c r="F2651" s="33">
        <v>0.41805555555555557</v>
      </c>
      <c r="G2651" s="33">
        <f t="shared" si="301"/>
        <v>1.1111111111111072E-2</v>
      </c>
      <c r="H2651" s="4">
        <v>2</v>
      </c>
      <c r="I2651" s="5">
        <v>1</v>
      </c>
      <c r="J2651" s="5">
        <v>7</v>
      </c>
      <c r="K2651" s="4">
        <v>7</v>
      </c>
      <c r="L2651" s="4" t="s">
        <v>98</v>
      </c>
      <c r="M2651" s="4" t="s">
        <v>99</v>
      </c>
      <c r="N2651" s="4">
        <v>1</v>
      </c>
      <c r="O2651" s="5">
        <f t="shared" si="302"/>
        <v>51.48</v>
      </c>
      <c r="P2651" s="5">
        <v>15.6</v>
      </c>
      <c r="Q2651" s="5">
        <f t="shared" si="303"/>
        <v>53.459999999999994</v>
      </c>
      <c r="R2651" s="5">
        <v>16.2</v>
      </c>
      <c r="S2651" s="5">
        <f t="shared" si="304"/>
        <v>53.459999999999994</v>
      </c>
      <c r="T2651" s="5">
        <v>16.2</v>
      </c>
      <c r="U2651" s="8">
        <f t="shared" si="305"/>
        <v>52.469999999999992</v>
      </c>
      <c r="V2651" s="5">
        <f t="shared" si="306"/>
        <v>15.899999999999999</v>
      </c>
      <c r="W2651" s="12">
        <v>27.891870000000001</v>
      </c>
      <c r="X2651" s="12">
        <v>-115.19101999999999</v>
      </c>
      <c r="Y2651" s="4">
        <f t="shared" si="307"/>
        <v>57.2</v>
      </c>
      <c r="Z2651" s="4">
        <v>14</v>
      </c>
      <c r="AA2651" s="4">
        <v>6</v>
      </c>
      <c r="AB2651" s="4" t="s">
        <v>606</v>
      </c>
      <c r="AC2651" s="4">
        <v>4</v>
      </c>
      <c r="AD2651" s="4" t="s">
        <v>38</v>
      </c>
      <c r="AE2651" s="4">
        <v>90</v>
      </c>
      <c r="AF2651" s="4"/>
      <c r="AG2651" s="4"/>
    </row>
    <row r="2652" spans="1:33">
      <c r="A2652" s="4" t="s">
        <v>459</v>
      </c>
      <c r="B2652" s="4" t="s">
        <v>238</v>
      </c>
      <c r="C2652" s="28">
        <v>40031</v>
      </c>
      <c r="D2652" s="4">
        <v>2009</v>
      </c>
      <c r="E2652" s="33">
        <v>0.4069444444444445</v>
      </c>
      <c r="F2652" s="33">
        <v>0.41805555555555557</v>
      </c>
      <c r="G2652" s="33">
        <f t="shared" si="301"/>
        <v>1.1111111111111072E-2</v>
      </c>
      <c r="H2652" s="4">
        <v>2</v>
      </c>
      <c r="I2652" s="5">
        <v>1</v>
      </c>
      <c r="J2652" s="5">
        <v>7</v>
      </c>
      <c r="K2652" s="4">
        <v>7</v>
      </c>
      <c r="L2652" s="4" t="s">
        <v>98</v>
      </c>
      <c r="M2652" s="4" t="s">
        <v>99</v>
      </c>
      <c r="N2652" s="4">
        <v>1</v>
      </c>
      <c r="O2652" s="5">
        <f t="shared" si="302"/>
        <v>51.48</v>
      </c>
      <c r="P2652" s="5">
        <v>15.6</v>
      </c>
      <c r="Q2652" s="5">
        <f t="shared" si="303"/>
        <v>53.459999999999994</v>
      </c>
      <c r="R2652" s="5">
        <v>16.2</v>
      </c>
      <c r="S2652" s="5">
        <f t="shared" si="304"/>
        <v>53.459999999999994</v>
      </c>
      <c r="T2652" s="5">
        <v>16.2</v>
      </c>
      <c r="U2652" s="8">
        <f t="shared" si="305"/>
        <v>52.469999999999992</v>
      </c>
      <c r="V2652" s="5">
        <f t="shared" si="306"/>
        <v>15.899999999999999</v>
      </c>
      <c r="W2652" s="12">
        <v>27.891870000000001</v>
      </c>
      <c r="X2652" s="12">
        <v>-115.19101999999999</v>
      </c>
      <c r="Y2652" s="4">
        <f t="shared" si="307"/>
        <v>57.2</v>
      </c>
      <c r="Z2652" s="4">
        <v>14</v>
      </c>
      <c r="AA2652" s="4">
        <v>6</v>
      </c>
      <c r="AB2652" s="4" t="s">
        <v>611</v>
      </c>
      <c r="AC2652" s="4">
        <v>2</v>
      </c>
      <c r="AD2652" s="4" t="s">
        <v>38</v>
      </c>
      <c r="AE2652" s="4">
        <v>90</v>
      </c>
      <c r="AF2652" s="4"/>
      <c r="AG2652" s="4"/>
    </row>
    <row r="2653" spans="1:33">
      <c r="A2653" s="4" t="s">
        <v>460</v>
      </c>
      <c r="B2653" s="4" t="s">
        <v>238</v>
      </c>
      <c r="C2653" s="28">
        <v>40031</v>
      </c>
      <c r="D2653" s="4">
        <v>2009</v>
      </c>
      <c r="E2653" s="33">
        <v>0.45833333333333331</v>
      </c>
      <c r="F2653" s="33">
        <v>0.46527777777777773</v>
      </c>
      <c r="G2653" s="33">
        <f t="shared" si="301"/>
        <v>6.9444444444444198E-3</v>
      </c>
      <c r="H2653" s="4">
        <v>2</v>
      </c>
      <c r="I2653" s="5">
        <v>2</v>
      </c>
      <c r="J2653" s="5">
        <v>8</v>
      </c>
      <c r="K2653" s="4">
        <v>8</v>
      </c>
      <c r="L2653" s="4" t="s">
        <v>98</v>
      </c>
      <c r="M2653" s="4" t="s">
        <v>99</v>
      </c>
      <c r="N2653" s="4">
        <v>1</v>
      </c>
      <c r="O2653" s="5">
        <f t="shared" si="302"/>
        <v>28.049999999999997</v>
      </c>
      <c r="P2653" s="5">
        <v>8.5</v>
      </c>
      <c r="Q2653" s="5">
        <f t="shared" si="303"/>
        <v>28.049999999999997</v>
      </c>
      <c r="R2653" s="5">
        <v>8.5</v>
      </c>
      <c r="S2653" s="5">
        <f t="shared" si="304"/>
        <v>28.049999999999997</v>
      </c>
      <c r="T2653" s="5">
        <v>8.5</v>
      </c>
      <c r="U2653" s="8">
        <f t="shared" si="305"/>
        <v>28.049999999999997</v>
      </c>
      <c r="V2653" s="5">
        <f t="shared" si="306"/>
        <v>8.5</v>
      </c>
      <c r="W2653" s="12">
        <v>27.8873</v>
      </c>
      <c r="X2653" s="12">
        <v>-115.19095</v>
      </c>
      <c r="Y2653" s="4">
        <f t="shared" si="307"/>
        <v>59</v>
      </c>
      <c r="Z2653" s="4">
        <v>15</v>
      </c>
      <c r="AA2653" s="4">
        <v>6</v>
      </c>
      <c r="AB2653" s="4" t="s">
        <v>604</v>
      </c>
      <c r="AC2653" s="4">
        <v>1</v>
      </c>
      <c r="AD2653" s="4" t="s">
        <v>38</v>
      </c>
      <c r="AE2653" s="4">
        <v>270</v>
      </c>
      <c r="AF2653" s="4"/>
      <c r="AG2653" s="4" t="s">
        <v>336</v>
      </c>
    </row>
    <row r="2654" spans="1:33">
      <c r="A2654" s="4" t="s">
        <v>460</v>
      </c>
      <c r="B2654" s="4" t="s">
        <v>238</v>
      </c>
      <c r="C2654" s="28">
        <v>40031</v>
      </c>
      <c r="D2654" s="4">
        <v>2009</v>
      </c>
      <c r="E2654" s="33">
        <v>0.45833333333333331</v>
      </c>
      <c r="F2654" s="33">
        <v>0.46527777777777773</v>
      </c>
      <c r="G2654" s="33">
        <f t="shared" si="301"/>
        <v>6.9444444444444198E-3</v>
      </c>
      <c r="H2654" s="4">
        <v>2</v>
      </c>
      <c r="I2654" s="5">
        <v>2</v>
      </c>
      <c r="J2654" s="5">
        <v>8</v>
      </c>
      <c r="K2654" s="4">
        <v>8</v>
      </c>
      <c r="L2654" s="4" t="s">
        <v>98</v>
      </c>
      <c r="M2654" s="4" t="s">
        <v>99</v>
      </c>
      <c r="N2654" s="4">
        <v>1</v>
      </c>
      <c r="O2654" s="5">
        <f t="shared" si="302"/>
        <v>28.049999999999997</v>
      </c>
      <c r="P2654" s="5">
        <v>8.5</v>
      </c>
      <c r="Q2654" s="5">
        <f t="shared" si="303"/>
        <v>28.049999999999997</v>
      </c>
      <c r="R2654" s="5">
        <v>8.5</v>
      </c>
      <c r="S2654" s="5">
        <f t="shared" si="304"/>
        <v>28.049999999999997</v>
      </c>
      <c r="T2654" s="5">
        <v>8.5</v>
      </c>
      <c r="U2654" s="8">
        <f t="shared" si="305"/>
        <v>28.049999999999997</v>
      </c>
      <c r="V2654" s="5">
        <f t="shared" si="306"/>
        <v>8.5</v>
      </c>
      <c r="W2654" s="12">
        <v>27.8873</v>
      </c>
      <c r="X2654" s="12">
        <v>-115.19095</v>
      </c>
      <c r="Y2654" s="4">
        <f t="shared" si="307"/>
        <v>59</v>
      </c>
      <c r="Z2654" s="4">
        <v>15</v>
      </c>
      <c r="AA2654" s="4">
        <v>6</v>
      </c>
      <c r="AB2654" s="4" t="s">
        <v>615</v>
      </c>
      <c r="AC2654" s="4">
        <v>2</v>
      </c>
      <c r="AD2654" s="4" t="s">
        <v>38</v>
      </c>
      <c r="AE2654" s="4">
        <v>270</v>
      </c>
      <c r="AF2654" s="4"/>
      <c r="AG2654" s="4"/>
    </row>
    <row r="2655" spans="1:33">
      <c r="A2655" s="4" t="s">
        <v>460</v>
      </c>
      <c r="B2655" s="4" t="s">
        <v>238</v>
      </c>
      <c r="C2655" s="28">
        <v>40031</v>
      </c>
      <c r="D2655" s="4">
        <v>2009</v>
      </c>
      <c r="E2655" s="33">
        <v>0.45833333333333331</v>
      </c>
      <c r="F2655" s="33">
        <v>0.46527777777777773</v>
      </c>
      <c r="G2655" s="33">
        <f t="shared" si="301"/>
        <v>6.9444444444444198E-3</v>
      </c>
      <c r="H2655" s="4">
        <v>2</v>
      </c>
      <c r="I2655" s="5">
        <v>2</v>
      </c>
      <c r="J2655" s="5">
        <v>8</v>
      </c>
      <c r="K2655" s="4">
        <v>8</v>
      </c>
      <c r="L2655" s="4" t="s">
        <v>98</v>
      </c>
      <c r="M2655" s="4" t="s">
        <v>99</v>
      </c>
      <c r="N2655" s="4">
        <v>1</v>
      </c>
      <c r="O2655" s="5">
        <f t="shared" si="302"/>
        <v>28.049999999999997</v>
      </c>
      <c r="P2655" s="5">
        <v>8.5</v>
      </c>
      <c r="Q2655" s="5">
        <f t="shared" si="303"/>
        <v>28.049999999999997</v>
      </c>
      <c r="R2655" s="5">
        <v>8.5</v>
      </c>
      <c r="S2655" s="5">
        <f t="shared" si="304"/>
        <v>28.049999999999997</v>
      </c>
      <c r="T2655" s="5">
        <v>8.5</v>
      </c>
      <c r="U2655" s="8">
        <f t="shared" si="305"/>
        <v>28.049999999999997</v>
      </c>
      <c r="V2655" s="5">
        <f t="shared" si="306"/>
        <v>8.5</v>
      </c>
      <c r="W2655" s="12">
        <v>27.8873</v>
      </c>
      <c r="X2655" s="12">
        <v>-115.19095</v>
      </c>
      <c r="Y2655" s="4">
        <f t="shared" ref="Y2655:Y2676" si="308">(Z2655*1.8)+32</f>
        <v>59</v>
      </c>
      <c r="Z2655" s="4">
        <v>15</v>
      </c>
      <c r="AA2655" s="4">
        <v>6</v>
      </c>
      <c r="AB2655" s="4" t="s">
        <v>620</v>
      </c>
      <c r="AC2655" s="4">
        <v>3</v>
      </c>
      <c r="AD2655" s="4" t="s">
        <v>38</v>
      </c>
      <c r="AE2655" s="4">
        <v>270</v>
      </c>
      <c r="AF2655" s="4"/>
      <c r="AG2655" s="4"/>
    </row>
    <row r="2656" spans="1:33">
      <c r="A2656" s="4" t="s">
        <v>460</v>
      </c>
      <c r="B2656" s="4" t="s">
        <v>238</v>
      </c>
      <c r="C2656" s="28">
        <v>40031</v>
      </c>
      <c r="D2656" s="4">
        <v>2009</v>
      </c>
      <c r="E2656" s="33">
        <v>0.45833333333333331</v>
      </c>
      <c r="F2656" s="33">
        <v>0.46527777777777773</v>
      </c>
      <c r="G2656" s="33">
        <f t="shared" si="301"/>
        <v>6.9444444444444198E-3</v>
      </c>
      <c r="H2656" s="4">
        <v>2</v>
      </c>
      <c r="I2656" s="5">
        <v>2</v>
      </c>
      <c r="J2656" s="5">
        <v>8</v>
      </c>
      <c r="K2656" s="4">
        <v>8</v>
      </c>
      <c r="L2656" s="4" t="s">
        <v>98</v>
      </c>
      <c r="M2656" s="4" t="s">
        <v>99</v>
      </c>
      <c r="N2656" s="4">
        <v>1</v>
      </c>
      <c r="O2656" s="5">
        <f t="shared" si="302"/>
        <v>28.049999999999997</v>
      </c>
      <c r="P2656" s="5">
        <v>8.5</v>
      </c>
      <c r="Q2656" s="5">
        <f t="shared" si="303"/>
        <v>28.049999999999997</v>
      </c>
      <c r="R2656" s="5">
        <v>8.5</v>
      </c>
      <c r="S2656" s="5">
        <f t="shared" si="304"/>
        <v>28.049999999999997</v>
      </c>
      <c r="T2656" s="5">
        <v>8.5</v>
      </c>
      <c r="U2656" s="8">
        <f t="shared" si="305"/>
        <v>28.049999999999997</v>
      </c>
      <c r="V2656" s="5">
        <f t="shared" si="306"/>
        <v>8.5</v>
      </c>
      <c r="W2656" s="12">
        <v>27.8873</v>
      </c>
      <c r="X2656" s="12">
        <v>-115.19095</v>
      </c>
      <c r="Y2656" s="4">
        <f t="shared" si="308"/>
        <v>59</v>
      </c>
      <c r="Z2656" s="4">
        <v>15</v>
      </c>
      <c r="AA2656" s="4">
        <v>6</v>
      </c>
      <c r="AB2656" s="4" t="s">
        <v>613</v>
      </c>
      <c r="AC2656" s="4">
        <v>30</v>
      </c>
      <c r="AD2656" s="4" t="s">
        <v>38</v>
      </c>
      <c r="AE2656" s="4">
        <v>270</v>
      </c>
      <c r="AF2656" s="4"/>
      <c r="AG2656" s="4"/>
    </row>
    <row r="2657" spans="1:33">
      <c r="A2657" s="4" t="s">
        <v>460</v>
      </c>
      <c r="B2657" s="4" t="s">
        <v>238</v>
      </c>
      <c r="C2657" s="28">
        <v>40031</v>
      </c>
      <c r="D2657" s="4">
        <v>2009</v>
      </c>
      <c r="E2657" s="33">
        <v>0.45833333333333331</v>
      </c>
      <c r="F2657" s="33">
        <v>0.46527777777777773</v>
      </c>
      <c r="G2657" s="33">
        <f t="shared" si="301"/>
        <v>6.9444444444444198E-3</v>
      </c>
      <c r="H2657" s="4">
        <v>2</v>
      </c>
      <c r="I2657" s="5">
        <v>2</v>
      </c>
      <c r="J2657" s="5">
        <v>8</v>
      </c>
      <c r="K2657" s="4">
        <v>8</v>
      </c>
      <c r="L2657" s="4" t="s">
        <v>98</v>
      </c>
      <c r="M2657" s="4" t="s">
        <v>99</v>
      </c>
      <c r="N2657" s="4">
        <v>1</v>
      </c>
      <c r="O2657" s="5">
        <f t="shared" si="302"/>
        <v>28.049999999999997</v>
      </c>
      <c r="P2657" s="5">
        <v>8.5</v>
      </c>
      <c r="Q2657" s="5">
        <f t="shared" si="303"/>
        <v>28.049999999999997</v>
      </c>
      <c r="R2657" s="5">
        <v>8.5</v>
      </c>
      <c r="S2657" s="5">
        <f t="shared" si="304"/>
        <v>28.049999999999997</v>
      </c>
      <c r="T2657" s="5">
        <v>8.5</v>
      </c>
      <c r="U2657" s="8">
        <f t="shared" si="305"/>
        <v>28.049999999999997</v>
      </c>
      <c r="V2657" s="5">
        <f t="shared" si="306"/>
        <v>8.5</v>
      </c>
      <c r="W2657" s="12">
        <v>27.8873</v>
      </c>
      <c r="X2657" s="12">
        <v>-115.19095</v>
      </c>
      <c r="Y2657" s="4">
        <f t="shared" si="308"/>
        <v>59</v>
      </c>
      <c r="Z2657" s="4">
        <v>15</v>
      </c>
      <c r="AA2657" s="4">
        <v>6</v>
      </c>
      <c r="AB2657" s="4" t="s">
        <v>606</v>
      </c>
      <c r="AC2657" s="4">
        <v>5</v>
      </c>
      <c r="AD2657" s="4" t="s">
        <v>38</v>
      </c>
      <c r="AE2657" s="4">
        <v>270</v>
      </c>
      <c r="AF2657" s="4"/>
      <c r="AG2657" s="4"/>
    </row>
    <row r="2658" spans="1:33">
      <c r="A2658" s="4" t="s">
        <v>460</v>
      </c>
      <c r="B2658" s="4" t="s">
        <v>238</v>
      </c>
      <c r="C2658" s="28">
        <v>40031</v>
      </c>
      <c r="D2658" s="4">
        <v>2009</v>
      </c>
      <c r="E2658" s="33">
        <v>0.45833333333333331</v>
      </c>
      <c r="F2658" s="33">
        <v>0.46527777777777773</v>
      </c>
      <c r="G2658" s="33">
        <f t="shared" si="301"/>
        <v>6.9444444444444198E-3</v>
      </c>
      <c r="H2658" s="4">
        <v>2</v>
      </c>
      <c r="I2658" s="5">
        <v>2</v>
      </c>
      <c r="J2658" s="5">
        <v>8</v>
      </c>
      <c r="K2658" s="4">
        <v>8</v>
      </c>
      <c r="L2658" s="4" t="s">
        <v>98</v>
      </c>
      <c r="M2658" s="4" t="s">
        <v>99</v>
      </c>
      <c r="N2658" s="4">
        <v>1</v>
      </c>
      <c r="O2658" s="5">
        <f t="shared" si="302"/>
        <v>28.049999999999997</v>
      </c>
      <c r="P2658" s="5">
        <v>8.5</v>
      </c>
      <c r="Q2658" s="5">
        <f t="shared" si="303"/>
        <v>28.049999999999997</v>
      </c>
      <c r="R2658" s="5">
        <v>8.5</v>
      </c>
      <c r="S2658" s="5">
        <f t="shared" si="304"/>
        <v>28.049999999999997</v>
      </c>
      <c r="T2658" s="5">
        <v>8.5</v>
      </c>
      <c r="U2658" s="8">
        <f t="shared" si="305"/>
        <v>28.049999999999997</v>
      </c>
      <c r="V2658" s="5">
        <f t="shared" si="306"/>
        <v>8.5</v>
      </c>
      <c r="W2658" s="12">
        <v>27.8873</v>
      </c>
      <c r="X2658" s="12">
        <v>-115.19095</v>
      </c>
      <c r="Y2658" s="4">
        <f t="shared" si="308"/>
        <v>59</v>
      </c>
      <c r="Z2658" s="4">
        <v>15</v>
      </c>
      <c r="AA2658" s="4">
        <v>6</v>
      </c>
      <c r="AB2658" s="4" t="s">
        <v>607</v>
      </c>
      <c r="AC2658" s="4">
        <v>2</v>
      </c>
      <c r="AD2658" s="4" t="s">
        <v>38</v>
      </c>
      <c r="AE2658" s="4">
        <v>270</v>
      </c>
      <c r="AF2658" s="4"/>
      <c r="AG2658" s="4"/>
    </row>
    <row r="2659" spans="1:33">
      <c r="A2659" s="4" t="s">
        <v>460</v>
      </c>
      <c r="B2659" s="4" t="s">
        <v>238</v>
      </c>
      <c r="C2659" s="28">
        <v>40031</v>
      </c>
      <c r="D2659" s="4">
        <v>2009</v>
      </c>
      <c r="E2659" s="33">
        <v>0.45833333333333331</v>
      </c>
      <c r="F2659" s="33">
        <v>0.46527777777777773</v>
      </c>
      <c r="G2659" s="33">
        <f t="shared" si="301"/>
        <v>6.9444444444444198E-3</v>
      </c>
      <c r="H2659" s="4">
        <v>2</v>
      </c>
      <c r="I2659" s="5">
        <v>2</v>
      </c>
      <c r="J2659" s="5">
        <v>8</v>
      </c>
      <c r="K2659" s="4">
        <v>8</v>
      </c>
      <c r="L2659" s="4" t="s">
        <v>98</v>
      </c>
      <c r="M2659" s="4" t="s">
        <v>99</v>
      </c>
      <c r="N2659" s="4">
        <v>1</v>
      </c>
      <c r="O2659" s="5">
        <f t="shared" si="302"/>
        <v>28.049999999999997</v>
      </c>
      <c r="P2659" s="5">
        <v>8.5</v>
      </c>
      <c r="Q2659" s="5">
        <f t="shared" si="303"/>
        <v>28.049999999999997</v>
      </c>
      <c r="R2659" s="5">
        <v>8.5</v>
      </c>
      <c r="S2659" s="5">
        <f t="shared" si="304"/>
        <v>28.049999999999997</v>
      </c>
      <c r="T2659" s="5">
        <v>8.5</v>
      </c>
      <c r="U2659" s="8">
        <f t="shared" si="305"/>
        <v>28.049999999999997</v>
      </c>
      <c r="V2659" s="5">
        <f t="shared" si="306"/>
        <v>8.5</v>
      </c>
      <c r="W2659" s="12">
        <v>27.8873</v>
      </c>
      <c r="X2659" s="12">
        <v>-115.19095</v>
      </c>
      <c r="Y2659" s="4">
        <f t="shared" si="308"/>
        <v>59</v>
      </c>
      <c r="Z2659" s="4">
        <v>15</v>
      </c>
      <c r="AA2659" s="4">
        <v>6</v>
      </c>
      <c r="AB2659" s="4" t="s">
        <v>611</v>
      </c>
      <c r="AC2659" s="4">
        <v>1</v>
      </c>
      <c r="AD2659" s="4" t="s">
        <v>38</v>
      </c>
      <c r="AE2659" s="4">
        <v>270</v>
      </c>
      <c r="AF2659" s="4"/>
      <c r="AG2659" s="4"/>
    </row>
    <row r="2660" spans="1:33">
      <c r="A2660" s="4" t="s">
        <v>461</v>
      </c>
      <c r="B2660" s="4" t="s">
        <v>118</v>
      </c>
      <c r="C2660" s="28">
        <v>40031</v>
      </c>
      <c r="D2660" s="4">
        <v>2009</v>
      </c>
      <c r="E2660" s="33">
        <v>0.40416666666666662</v>
      </c>
      <c r="F2660" s="33">
        <v>0.40763888888888888</v>
      </c>
      <c r="G2660" s="33">
        <f t="shared" si="301"/>
        <v>3.4722222222222654E-3</v>
      </c>
      <c r="H2660" s="4">
        <v>2</v>
      </c>
      <c r="I2660" s="5">
        <v>1</v>
      </c>
      <c r="J2660" s="5">
        <v>9</v>
      </c>
      <c r="K2660" s="4">
        <v>9</v>
      </c>
      <c r="L2660" s="4" t="s">
        <v>98</v>
      </c>
      <c r="M2660" s="4" t="s">
        <v>99</v>
      </c>
      <c r="N2660" s="4">
        <v>1</v>
      </c>
      <c r="O2660" s="5">
        <f t="shared" si="302"/>
        <v>64.349999999999994</v>
      </c>
      <c r="P2660" s="5">
        <v>19.5</v>
      </c>
      <c r="Q2660" s="5">
        <f t="shared" si="303"/>
        <v>62.699999999999996</v>
      </c>
      <c r="R2660" s="5">
        <v>19</v>
      </c>
      <c r="S2660" s="5">
        <f t="shared" si="304"/>
        <v>64.349999999999994</v>
      </c>
      <c r="T2660" s="5">
        <v>19.5</v>
      </c>
      <c r="U2660" s="8">
        <f t="shared" si="305"/>
        <v>63.524999999999999</v>
      </c>
      <c r="V2660" s="5">
        <f t="shared" si="306"/>
        <v>19.25</v>
      </c>
      <c r="W2660" s="12">
        <v>27.892659999999999</v>
      </c>
      <c r="X2660" s="12">
        <v>-115.19262999999999</v>
      </c>
      <c r="Y2660" s="4">
        <f t="shared" si="308"/>
        <v>59</v>
      </c>
      <c r="Z2660" s="4">
        <v>15</v>
      </c>
      <c r="AA2660" s="4">
        <v>8</v>
      </c>
      <c r="AB2660" s="4" t="s">
        <v>604</v>
      </c>
      <c r="AC2660" s="4">
        <v>1</v>
      </c>
      <c r="AD2660" s="4" t="s">
        <v>38</v>
      </c>
      <c r="AE2660" s="4">
        <v>270</v>
      </c>
      <c r="AF2660" s="4"/>
      <c r="AG2660" s="4" t="s">
        <v>336</v>
      </c>
    </row>
    <row r="2661" spans="1:33">
      <c r="A2661" s="4" t="s">
        <v>461</v>
      </c>
      <c r="B2661" s="4" t="s">
        <v>118</v>
      </c>
      <c r="C2661" s="28">
        <v>40031</v>
      </c>
      <c r="D2661" s="4">
        <v>2009</v>
      </c>
      <c r="E2661" s="33">
        <v>0.40416666666666662</v>
      </c>
      <c r="F2661" s="33">
        <v>0.40763888888888888</v>
      </c>
      <c r="G2661" s="33">
        <f t="shared" si="301"/>
        <v>3.4722222222222654E-3</v>
      </c>
      <c r="H2661" s="4">
        <v>2</v>
      </c>
      <c r="I2661" s="5">
        <v>1</v>
      </c>
      <c r="J2661" s="5">
        <v>9</v>
      </c>
      <c r="K2661" s="4">
        <v>9</v>
      </c>
      <c r="L2661" s="4" t="s">
        <v>98</v>
      </c>
      <c r="M2661" s="4" t="s">
        <v>99</v>
      </c>
      <c r="N2661" s="4">
        <v>1</v>
      </c>
      <c r="O2661" s="5">
        <f t="shared" si="302"/>
        <v>64.349999999999994</v>
      </c>
      <c r="P2661" s="5">
        <v>19.5</v>
      </c>
      <c r="Q2661" s="5">
        <f t="shared" si="303"/>
        <v>62.699999999999996</v>
      </c>
      <c r="R2661" s="5">
        <v>19</v>
      </c>
      <c r="S2661" s="5">
        <f t="shared" si="304"/>
        <v>64.349999999999994</v>
      </c>
      <c r="T2661" s="5">
        <v>19.5</v>
      </c>
      <c r="U2661" s="8">
        <f t="shared" si="305"/>
        <v>63.524999999999999</v>
      </c>
      <c r="V2661" s="5">
        <f t="shared" si="306"/>
        <v>19.25</v>
      </c>
      <c r="W2661" s="12">
        <v>27.892659999999999</v>
      </c>
      <c r="X2661" s="12">
        <v>-115.19262999999999</v>
      </c>
      <c r="Y2661" s="4">
        <f t="shared" si="308"/>
        <v>59</v>
      </c>
      <c r="Z2661" s="4">
        <v>15</v>
      </c>
      <c r="AA2661" s="4">
        <v>8</v>
      </c>
      <c r="AB2661" s="4" t="s">
        <v>605</v>
      </c>
      <c r="AC2661" s="4">
        <v>1</v>
      </c>
      <c r="AD2661" s="4" t="s">
        <v>38</v>
      </c>
      <c r="AE2661" s="4">
        <v>270</v>
      </c>
      <c r="AF2661" s="4"/>
      <c r="AG2661" s="4" t="s">
        <v>336</v>
      </c>
    </row>
    <row r="2662" spans="1:33">
      <c r="A2662" s="4" t="s">
        <v>461</v>
      </c>
      <c r="B2662" s="4" t="s">
        <v>118</v>
      </c>
      <c r="C2662" s="28">
        <v>40031</v>
      </c>
      <c r="D2662" s="4">
        <v>2009</v>
      </c>
      <c r="E2662" s="33">
        <v>0.40416666666666662</v>
      </c>
      <c r="F2662" s="33">
        <v>0.40763888888888888</v>
      </c>
      <c r="G2662" s="33">
        <f t="shared" si="301"/>
        <v>3.4722222222222654E-3</v>
      </c>
      <c r="H2662" s="4">
        <v>2</v>
      </c>
      <c r="I2662" s="5">
        <v>1</v>
      </c>
      <c r="J2662" s="5">
        <v>9</v>
      </c>
      <c r="K2662" s="4">
        <v>9</v>
      </c>
      <c r="L2662" s="4" t="s">
        <v>98</v>
      </c>
      <c r="M2662" s="4" t="s">
        <v>99</v>
      </c>
      <c r="N2662" s="4">
        <v>1</v>
      </c>
      <c r="O2662" s="5">
        <f t="shared" si="302"/>
        <v>64.349999999999994</v>
      </c>
      <c r="P2662" s="5">
        <v>19.5</v>
      </c>
      <c r="Q2662" s="5">
        <f t="shared" si="303"/>
        <v>62.699999999999996</v>
      </c>
      <c r="R2662" s="5">
        <v>19</v>
      </c>
      <c r="S2662" s="5">
        <f t="shared" si="304"/>
        <v>64.349999999999994</v>
      </c>
      <c r="T2662" s="5">
        <v>19.5</v>
      </c>
      <c r="U2662" s="8">
        <f t="shared" si="305"/>
        <v>63.524999999999999</v>
      </c>
      <c r="V2662" s="5">
        <f t="shared" si="306"/>
        <v>19.25</v>
      </c>
      <c r="W2662" s="12">
        <v>27.892659999999999</v>
      </c>
      <c r="X2662" s="12">
        <v>-115.19262999999999</v>
      </c>
      <c r="Y2662" s="4">
        <f t="shared" si="308"/>
        <v>59</v>
      </c>
      <c r="Z2662" s="4">
        <v>15</v>
      </c>
      <c r="AA2662" s="4">
        <v>8</v>
      </c>
      <c r="AB2662" s="9" t="s">
        <v>753</v>
      </c>
      <c r="AC2662" s="4">
        <v>3</v>
      </c>
      <c r="AD2662" s="4" t="s">
        <v>38</v>
      </c>
      <c r="AE2662" s="4">
        <v>270</v>
      </c>
      <c r="AF2662" s="4"/>
      <c r="AG2662" s="4"/>
    </row>
    <row r="2663" spans="1:33">
      <c r="A2663" s="4" t="s">
        <v>461</v>
      </c>
      <c r="B2663" s="4" t="s">
        <v>118</v>
      </c>
      <c r="C2663" s="28">
        <v>40031</v>
      </c>
      <c r="D2663" s="4">
        <v>2009</v>
      </c>
      <c r="E2663" s="33">
        <v>0.40416666666666662</v>
      </c>
      <c r="F2663" s="33">
        <v>0.40763888888888888</v>
      </c>
      <c r="G2663" s="33">
        <f t="shared" si="301"/>
        <v>3.4722222222222654E-3</v>
      </c>
      <c r="H2663" s="4">
        <v>2</v>
      </c>
      <c r="I2663" s="5">
        <v>1</v>
      </c>
      <c r="J2663" s="5">
        <v>9</v>
      </c>
      <c r="K2663" s="4">
        <v>9</v>
      </c>
      <c r="L2663" s="4" t="s">
        <v>98</v>
      </c>
      <c r="M2663" s="4" t="s">
        <v>99</v>
      </c>
      <c r="N2663" s="4">
        <v>1</v>
      </c>
      <c r="O2663" s="5">
        <f t="shared" si="302"/>
        <v>64.349999999999994</v>
      </c>
      <c r="P2663" s="5">
        <v>19.5</v>
      </c>
      <c r="Q2663" s="5">
        <f t="shared" si="303"/>
        <v>62.699999999999996</v>
      </c>
      <c r="R2663" s="5">
        <v>19</v>
      </c>
      <c r="S2663" s="5">
        <f t="shared" si="304"/>
        <v>64.349999999999994</v>
      </c>
      <c r="T2663" s="5">
        <v>19.5</v>
      </c>
      <c r="U2663" s="8">
        <f t="shared" si="305"/>
        <v>63.524999999999999</v>
      </c>
      <c r="V2663" s="5">
        <f t="shared" si="306"/>
        <v>19.25</v>
      </c>
      <c r="W2663" s="12">
        <v>27.892659999999999</v>
      </c>
      <c r="X2663" s="12">
        <v>-115.19262999999999</v>
      </c>
      <c r="Y2663" s="4">
        <f t="shared" si="308"/>
        <v>59</v>
      </c>
      <c r="Z2663" s="4">
        <v>15</v>
      </c>
      <c r="AA2663" s="4">
        <v>8</v>
      </c>
      <c r="AB2663" s="4" t="s">
        <v>613</v>
      </c>
      <c r="AC2663" s="4">
        <v>75</v>
      </c>
      <c r="AD2663" s="4">
        <v>20</v>
      </c>
      <c r="AE2663" s="4">
        <v>270</v>
      </c>
      <c r="AF2663" s="4">
        <v>50</v>
      </c>
      <c r="AG2663" s="4"/>
    </row>
    <row r="2664" spans="1:33">
      <c r="A2664" s="4" t="s">
        <v>461</v>
      </c>
      <c r="B2664" s="4" t="s">
        <v>118</v>
      </c>
      <c r="C2664" s="28">
        <v>40031</v>
      </c>
      <c r="D2664" s="4">
        <v>2009</v>
      </c>
      <c r="E2664" s="33">
        <v>0.40416666666666662</v>
      </c>
      <c r="F2664" s="33">
        <v>0.40763888888888888</v>
      </c>
      <c r="G2664" s="33">
        <f t="shared" si="301"/>
        <v>3.4722222222222654E-3</v>
      </c>
      <c r="H2664" s="4">
        <v>2</v>
      </c>
      <c r="I2664" s="5">
        <v>1</v>
      </c>
      <c r="J2664" s="5">
        <v>9</v>
      </c>
      <c r="K2664" s="4">
        <v>9</v>
      </c>
      <c r="L2664" s="4" t="s">
        <v>98</v>
      </c>
      <c r="M2664" s="4" t="s">
        <v>99</v>
      </c>
      <c r="N2664" s="4">
        <v>1</v>
      </c>
      <c r="O2664" s="5">
        <f t="shared" si="302"/>
        <v>64.349999999999994</v>
      </c>
      <c r="P2664" s="5">
        <v>19.5</v>
      </c>
      <c r="Q2664" s="5">
        <f t="shared" si="303"/>
        <v>62.699999999999996</v>
      </c>
      <c r="R2664" s="5">
        <v>19</v>
      </c>
      <c r="S2664" s="5">
        <f t="shared" si="304"/>
        <v>64.349999999999994</v>
      </c>
      <c r="T2664" s="5">
        <v>19.5</v>
      </c>
      <c r="U2664" s="8">
        <f t="shared" si="305"/>
        <v>63.524999999999999</v>
      </c>
      <c r="V2664" s="5">
        <f t="shared" si="306"/>
        <v>19.25</v>
      </c>
      <c r="W2664" s="12">
        <v>27.892659999999999</v>
      </c>
      <c r="X2664" s="12">
        <v>-115.19262999999999</v>
      </c>
      <c r="Y2664" s="4">
        <f t="shared" si="308"/>
        <v>59</v>
      </c>
      <c r="Z2664" s="4">
        <v>15</v>
      </c>
      <c r="AA2664" s="4">
        <v>8</v>
      </c>
      <c r="AB2664" s="4" t="s">
        <v>609</v>
      </c>
      <c r="AC2664" s="4">
        <v>5</v>
      </c>
      <c r="AD2664" s="4" t="s">
        <v>38</v>
      </c>
      <c r="AE2664" s="4">
        <v>270</v>
      </c>
      <c r="AF2664" s="4"/>
      <c r="AG2664" s="4"/>
    </row>
    <row r="2665" spans="1:33">
      <c r="A2665" s="4" t="s">
        <v>461</v>
      </c>
      <c r="B2665" s="4" t="s">
        <v>118</v>
      </c>
      <c r="C2665" s="28">
        <v>40031</v>
      </c>
      <c r="D2665" s="4">
        <v>2009</v>
      </c>
      <c r="E2665" s="33">
        <v>0.40416666666666662</v>
      </c>
      <c r="F2665" s="33">
        <v>0.40763888888888888</v>
      </c>
      <c r="G2665" s="33">
        <f t="shared" si="301"/>
        <v>3.4722222222222654E-3</v>
      </c>
      <c r="H2665" s="4">
        <v>2</v>
      </c>
      <c r="I2665" s="5">
        <v>1</v>
      </c>
      <c r="J2665" s="5">
        <v>9</v>
      </c>
      <c r="K2665" s="4">
        <v>9</v>
      </c>
      <c r="L2665" s="4" t="s">
        <v>98</v>
      </c>
      <c r="M2665" s="4" t="s">
        <v>99</v>
      </c>
      <c r="N2665" s="4">
        <v>1</v>
      </c>
      <c r="O2665" s="5">
        <f t="shared" si="302"/>
        <v>64.349999999999994</v>
      </c>
      <c r="P2665" s="5">
        <v>19.5</v>
      </c>
      <c r="Q2665" s="5">
        <f t="shared" si="303"/>
        <v>62.699999999999996</v>
      </c>
      <c r="R2665" s="5">
        <v>19</v>
      </c>
      <c r="S2665" s="5">
        <f t="shared" si="304"/>
        <v>64.349999999999994</v>
      </c>
      <c r="T2665" s="5">
        <v>19.5</v>
      </c>
      <c r="U2665" s="8">
        <f t="shared" si="305"/>
        <v>63.524999999999999</v>
      </c>
      <c r="V2665" s="5">
        <f t="shared" si="306"/>
        <v>19.25</v>
      </c>
      <c r="W2665" s="12">
        <v>27.892659999999999</v>
      </c>
      <c r="X2665" s="12">
        <v>-115.19262999999999</v>
      </c>
      <c r="Y2665" s="4">
        <f t="shared" si="308"/>
        <v>59</v>
      </c>
      <c r="Z2665" s="4">
        <v>15</v>
      </c>
      <c r="AA2665" s="4">
        <v>8</v>
      </c>
      <c r="AB2665" s="4" t="s">
        <v>608</v>
      </c>
      <c r="AC2665" s="4">
        <v>6</v>
      </c>
      <c r="AD2665" s="4" t="s">
        <v>38</v>
      </c>
      <c r="AE2665" s="4">
        <v>270</v>
      </c>
      <c r="AF2665" s="4"/>
      <c r="AG2665" s="4"/>
    </row>
    <row r="2666" spans="1:33">
      <c r="A2666" s="4" t="s">
        <v>461</v>
      </c>
      <c r="B2666" s="4" t="s">
        <v>118</v>
      </c>
      <c r="C2666" s="28">
        <v>40031</v>
      </c>
      <c r="D2666" s="4">
        <v>2009</v>
      </c>
      <c r="E2666" s="33">
        <v>0.40416666666666662</v>
      </c>
      <c r="F2666" s="33">
        <v>0.40763888888888888</v>
      </c>
      <c r="G2666" s="33">
        <f t="shared" si="301"/>
        <v>3.4722222222222654E-3</v>
      </c>
      <c r="H2666" s="4">
        <v>2</v>
      </c>
      <c r="I2666" s="5">
        <v>1</v>
      </c>
      <c r="J2666" s="5">
        <v>9</v>
      </c>
      <c r="K2666" s="4">
        <v>9</v>
      </c>
      <c r="L2666" s="4" t="s">
        <v>98</v>
      </c>
      <c r="M2666" s="4" t="s">
        <v>99</v>
      </c>
      <c r="N2666" s="4">
        <v>1</v>
      </c>
      <c r="O2666" s="5">
        <f t="shared" si="302"/>
        <v>64.349999999999994</v>
      </c>
      <c r="P2666" s="5">
        <v>19.5</v>
      </c>
      <c r="Q2666" s="5">
        <f t="shared" si="303"/>
        <v>62.699999999999996</v>
      </c>
      <c r="R2666" s="5">
        <v>19</v>
      </c>
      <c r="S2666" s="5">
        <f t="shared" si="304"/>
        <v>64.349999999999994</v>
      </c>
      <c r="T2666" s="5">
        <v>19.5</v>
      </c>
      <c r="U2666" s="8">
        <f t="shared" si="305"/>
        <v>63.524999999999999</v>
      </c>
      <c r="V2666" s="5">
        <f t="shared" si="306"/>
        <v>19.25</v>
      </c>
      <c r="W2666" s="12">
        <v>27.892659999999999</v>
      </c>
      <c r="X2666" s="12">
        <v>-115.19262999999999</v>
      </c>
      <c r="Y2666" s="4">
        <f t="shared" si="308"/>
        <v>59</v>
      </c>
      <c r="Z2666" s="4">
        <v>15</v>
      </c>
      <c r="AA2666" s="4">
        <v>8</v>
      </c>
      <c r="AB2666" s="4" t="s">
        <v>611</v>
      </c>
      <c r="AC2666" s="4">
        <v>4</v>
      </c>
      <c r="AD2666" s="4" t="s">
        <v>38</v>
      </c>
      <c r="AE2666" s="4">
        <v>270</v>
      </c>
      <c r="AF2666" s="4"/>
      <c r="AG2666" s="4"/>
    </row>
    <row r="2667" spans="1:33">
      <c r="A2667" s="4" t="s">
        <v>462</v>
      </c>
      <c r="B2667" s="4" t="s">
        <v>118</v>
      </c>
      <c r="C2667" s="28">
        <v>40031</v>
      </c>
      <c r="D2667" s="4">
        <v>2009</v>
      </c>
      <c r="E2667" s="33">
        <v>0.45902777777777781</v>
      </c>
      <c r="F2667" s="33">
        <v>0.46388888888888885</v>
      </c>
      <c r="G2667" s="33">
        <f t="shared" si="301"/>
        <v>4.8611111111110383E-3</v>
      </c>
      <c r="H2667" s="4">
        <v>2</v>
      </c>
      <c r="I2667" s="5">
        <v>2</v>
      </c>
      <c r="J2667" s="5">
        <v>10</v>
      </c>
      <c r="K2667" s="4">
        <v>10</v>
      </c>
      <c r="L2667" s="4" t="s">
        <v>98</v>
      </c>
      <c r="M2667" s="4" t="s">
        <v>99</v>
      </c>
      <c r="N2667" s="4">
        <v>1</v>
      </c>
      <c r="O2667" s="5">
        <f t="shared" si="302"/>
        <v>36.299999999999997</v>
      </c>
      <c r="P2667" s="5">
        <v>11</v>
      </c>
      <c r="Q2667" s="5">
        <f t="shared" si="303"/>
        <v>39.599999999999994</v>
      </c>
      <c r="R2667" s="5">
        <v>12</v>
      </c>
      <c r="S2667" s="5">
        <f t="shared" si="304"/>
        <v>39.599999999999994</v>
      </c>
      <c r="T2667" s="5">
        <v>12</v>
      </c>
      <c r="U2667" s="8">
        <f t="shared" si="305"/>
        <v>37.949999999999996</v>
      </c>
      <c r="V2667" s="5">
        <f t="shared" si="306"/>
        <v>11.5</v>
      </c>
      <c r="W2667" s="12">
        <v>27.88786</v>
      </c>
      <c r="X2667" s="12">
        <v>-115.19204999999999</v>
      </c>
      <c r="Y2667" s="4">
        <f t="shared" si="308"/>
        <v>59</v>
      </c>
      <c r="Z2667" s="4">
        <v>15</v>
      </c>
      <c r="AA2667" s="4">
        <v>8</v>
      </c>
      <c r="AB2667" s="4" t="s">
        <v>605</v>
      </c>
      <c r="AC2667" s="4">
        <v>1</v>
      </c>
      <c r="AD2667" s="4" t="s">
        <v>38</v>
      </c>
      <c r="AE2667" s="4">
        <v>90</v>
      </c>
      <c r="AF2667" s="4"/>
      <c r="AG2667" s="4" t="s">
        <v>336</v>
      </c>
    </row>
    <row r="2668" spans="1:33">
      <c r="A2668" s="4" t="s">
        <v>462</v>
      </c>
      <c r="B2668" s="4" t="s">
        <v>118</v>
      </c>
      <c r="C2668" s="28">
        <v>40031</v>
      </c>
      <c r="D2668" s="4">
        <v>2009</v>
      </c>
      <c r="E2668" s="33">
        <v>0.45902777777777781</v>
      </c>
      <c r="F2668" s="33">
        <v>0.46388888888888885</v>
      </c>
      <c r="G2668" s="33">
        <f t="shared" si="301"/>
        <v>4.8611111111110383E-3</v>
      </c>
      <c r="H2668" s="4">
        <v>2</v>
      </c>
      <c r="I2668" s="5">
        <v>2</v>
      </c>
      <c r="J2668" s="5">
        <v>10</v>
      </c>
      <c r="K2668" s="4">
        <v>10</v>
      </c>
      <c r="L2668" s="4" t="s">
        <v>98</v>
      </c>
      <c r="M2668" s="4" t="s">
        <v>99</v>
      </c>
      <c r="N2668" s="4">
        <v>1</v>
      </c>
      <c r="O2668" s="5">
        <f t="shared" si="302"/>
        <v>36.299999999999997</v>
      </c>
      <c r="P2668" s="5">
        <v>11</v>
      </c>
      <c r="Q2668" s="5">
        <f t="shared" si="303"/>
        <v>39.599999999999994</v>
      </c>
      <c r="R2668" s="5">
        <v>12</v>
      </c>
      <c r="S2668" s="5">
        <f t="shared" si="304"/>
        <v>39.599999999999994</v>
      </c>
      <c r="T2668" s="5">
        <v>12</v>
      </c>
      <c r="U2668" s="8">
        <f t="shared" si="305"/>
        <v>37.949999999999996</v>
      </c>
      <c r="V2668" s="5">
        <f t="shared" si="306"/>
        <v>11.5</v>
      </c>
      <c r="W2668" s="12">
        <v>27.88786</v>
      </c>
      <c r="X2668" s="12">
        <v>-115.19204999999999</v>
      </c>
      <c r="Y2668" s="4">
        <f t="shared" si="308"/>
        <v>59</v>
      </c>
      <c r="Z2668" s="4">
        <v>15</v>
      </c>
      <c r="AA2668" s="4">
        <v>8</v>
      </c>
      <c r="AB2668" s="9" t="s">
        <v>753</v>
      </c>
      <c r="AC2668" s="4">
        <v>1</v>
      </c>
      <c r="AD2668" s="4" t="s">
        <v>38</v>
      </c>
      <c r="AE2668" s="4">
        <v>90</v>
      </c>
      <c r="AF2668" s="4"/>
      <c r="AG2668" s="4"/>
    </row>
    <row r="2669" spans="1:33">
      <c r="A2669" s="4" t="s">
        <v>462</v>
      </c>
      <c r="B2669" s="4" t="s">
        <v>118</v>
      </c>
      <c r="C2669" s="28">
        <v>40031</v>
      </c>
      <c r="D2669" s="4">
        <v>2009</v>
      </c>
      <c r="E2669" s="33">
        <v>0.45902777777777781</v>
      </c>
      <c r="F2669" s="33">
        <v>0.46388888888888885</v>
      </c>
      <c r="G2669" s="33">
        <f t="shared" si="301"/>
        <v>4.8611111111110383E-3</v>
      </c>
      <c r="H2669" s="4">
        <v>2</v>
      </c>
      <c r="I2669" s="5">
        <v>2</v>
      </c>
      <c r="J2669" s="5">
        <v>10</v>
      </c>
      <c r="K2669" s="4">
        <v>10</v>
      </c>
      <c r="L2669" s="4" t="s">
        <v>98</v>
      </c>
      <c r="M2669" s="4" t="s">
        <v>99</v>
      </c>
      <c r="N2669" s="4">
        <v>1</v>
      </c>
      <c r="O2669" s="5">
        <f t="shared" si="302"/>
        <v>36.299999999999997</v>
      </c>
      <c r="P2669" s="5">
        <v>11</v>
      </c>
      <c r="Q2669" s="5">
        <f t="shared" si="303"/>
        <v>39.599999999999994</v>
      </c>
      <c r="R2669" s="5">
        <v>12</v>
      </c>
      <c r="S2669" s="5">
        <f t="shared" si="304"/>
        <v>39.599999999999994</v>
      </c>
      <c r="T2669" s="5">
        <v>12</v>
      </c>
      <c r="U2669" s="8">
        <f t="shared" si="305"/>
        <v>37.949999999999996</v>
      </c>
      <c r="V2669" s="5">
        <f t="shared" si="306"/>
        <v>11.5</v>
      </c>
      <c r="W2669" s="12">
        <v>27.88786</v>
      </c>
      <c r="X2669" s="12">
        <v>-115.19204999999999</v>
      </c>
      <c r="Y2669" s="4">
        <f t="shared" si="308"/>
        <v>59</v>
      </c>
      <c r="Z2669" s="4">
        <v>15</v>
      </c>
      <c r="AA2669" s="4">
        <v>8</v>
      </c>
      <c r="AB2669" s="4" t="s">
        <v>614</v>
      </c>
      <c r="AC2669" s="4">
        <v>3</v>
      </c>
      <c r="AD2669" s="4" t="s">
        <v>38</v>
      </c>
      <c r="AE2669" s="4">
        <v>90</v>
      </c>
      <c r="AF2669" s="4"/>
      <c r="AG2669" s="4"/>
    </row>
    <row r="2670" spans="1:33">
      <c r="A2670" s="4" t="s">
        <v>462</v>
      </c>
      <c r="B2670" s="4" t="s">
        <v>118</v>
      </c>
      <c r="C2670" s="28">
        <v>40031</v>
      </c>
      <c r="D2670" s="4">
        <v>2009</v>
      </c>
      <c r="E2670" s="33">
        <v>0.45902777777777781</v>
      </c>
      <c r="F2670" s="33">
        <v>0.46388888888888885</v>
      </c>
      <c r="G2670" s="33">
        <f t="shared" si="301"/>
        <v>4.8611111111110383E-3</v>
      </c>
      <c r="H2670" s="4">
        <v>2</v>
      </c>
      <c r="I2670" s="5">
        <v>2</v>
      </c>
      <c r="J2670" s="5">
        <v>10</v>
      </c>
      <c r="K2670" s="4">
        <v>10</v>
      </c>
      <c r="L2670" s="4" t="s">
        <v>98</v>
      </c>
      <c r="M2670" s="4" t="s">
        <v>99</v>
      </c>
      <c r="N2670" s="4">
        <v>1</v>
      </c>
      <c r="O2670" s="5">
        <f t="shared" si="302"/>
        <v>36.299999999999997</v>
      </c>
      <c r="P2670" s="5">
        <v>11</v>
      </c>
      <c r="Q2670" s="5">
        <f t="shared" si="303"/>
        <v>39.599999999999994</v>
      </c>
      <c r="R2670" s="5">
        <v>12</v>
      </c>
      <c r="S2670" s="5">
        <f t="shared" si="304"/>
        <v>39.599999999999994</v>
      </c>
      <c r="T2670" s="5">
        <v>12</v>
      </c>
      <c r="U2670" s="8">
        <f t="shared" si="305"/>
        <v>37.949999999999996</v>
      </c>
      <c r="V2670" s="5">
        <f t="shared" si="306"/>
        <v>11.5</v>
      </c>
      <c r="W2670" s="12">
        <v>27.88786</v>
      </c>
      <c r="X2670" s="12">
        <v>-115.19204999999999</v>
      </c>
      <c r="Y2670" s="4">
        <f t="shared" si="308"/>
        <v>59</v>
      </c>
      <c r="Z2670" s="4">
        <v>15</v>
      </c>
      <c r="AA2670" s="4">
        <v>8</v>
      </c>
      <c r="AB2670" s="4" t="s">
        <v>613</v>
      </c>
      <c r="AC2670" s="4">
        <v>25</v>
      </c>
      <c r="AD2670" s="4" t="s">
        <v>38</v>
      </c>
      <c r="AE2670" s="4">
        <v>90</v>
      </c>
      <c r="AF2670" s="4"/>
      <c r="AG2670" s="4"/>
    </row>
    <row r="2671" spans="1:33">
      <c r="A2671" s="4" t="s">
        <v>462</v>
      </c>
      <c r="B2671" s="4" t="s">
        <v>118</v>
      </c>
      <c r="C2671" s="28">
        <v>40031</v>
      </c>
      <c r="D2671" s="4">
        <v>2009</v>
      </c>
      <c r="E2671" s="33">
        <v>0.45902777777777781</v>
      </c>
      <c r="F2671" s="33">
        <v>0.46388888888888885</v>
      </c>
      <c r="G2671" s="33">
        <f t="shared" si="301"/>
        <v>4.8611111111110383E-3</v>
      </c>
      <c r="H2671" s="4">
        <v>2</v>
      </c>
      <c r="I2671" s="5">
        <v>2</v>
      </c>
      <c r="J2671" s="5">
        <v>10</v>
      </c>
      <c r="K2671" s="4">
        <v>10</v>
      </c>
      <c r="L2671" s="4" t="s">
        <v>98</v>
      </c>
      <c r="M2671" s="4" t="s">
        <v>99</v>
      </c>
      <c r="N2671" s="4">
        <v>1</v>
      </c>
      <c r="O2671" s="5">
        <f t="shared" si="302"/>
        <v>36.299999999999997</v>
      </c>
      <c r="P2671" s="5">
        <v>11</v>
      </c>
      <c r="Q2671" s="5">
        <f t="shared" si="303"/>
        <v>39.599999999999994</v>
      </c>
      <c r="R2671" s="5">
        <v>12</v>
      </c>
      <c r="S2671" s="5">
        <f t="shared" si="304"/>
        <v>39.599999999999994</v>
      </c>
      <c r="T2671" s="5">
        <v>12</v>
      </c>
      <c r="U2671" s="8">
        <f t="shared" si="305"/>
        <v>37.949999999999996</v>
      </c>
      <c r="V2671" s="5">
        <f t="shared" si="306"/>
        <v>11.5</v>
      </c>
      <c r="W2671" s="12">
        <v>27.88786</v>
      </c>
      <c r="X2671" s="12">
        <v>-115.19204999999999</v>
      </c>
      <c r="Y2671" s="4">
        <f t="shared" si="308"/>
        <v>59</v>
      </c>
      <c r="Z2671" s="4">
        <v>15</v>
      </c>
      <c r="AA2671" s="4">
        <v>8</v>
      </c>
      <c r="AB2671" s="4" t="s">
        <v>609</v>
      </c>
      <c r="AC2671" s="4">
        <v>3</v>
      </c>
      <c r="AD2671" s="4" t="s">
        <v>38</v>
      </c>
      <c r="AE2671" s="4">
        <v>90</v>
      </c>
      <c r="AF2671" s="4"/>
      <c r="AG2671" s="4"/>
    </row>
    <row r="2672" spans="1:33">
      <c r="A2672" s="4" t="s">
        <v>462</v>
      </c>
      <c r="B2672" s="4" t="s">
        <v>118</v>
      </c>
      <c r="C2672" s="28">
        <v>40031</v>
      </c>
      <c r="D2672" s="4">
        <v>2009</v>
      </c>
      <c r="E2672" s="33">
        <v>0.45902777777777781</v>
      </c>
      <c r="F2672" s="33">
        <v>0.46388888888888885</v>
      </c>
      <c r="G2672" s="33">
        <f t="shared" si="301"/>
        <v>4.8611111111110383E-3</v>
      </c>
      <c r="H2672" s="4">
        <v>2</v>
      </c>
      <c r="I2672" s="5">
        <v>2</v>
      </c>
      <c r="J2672" s="5">
        <v>10</v>
      </c>
      <c r="K2672" s="4">
        <v>10</v>
      </c>
      <c r="L2672" s="4" t="s">
        <v>98</v>
      </c>
      <c r="M2672" s="4" t="s">
        <v>99</v>
      </c>
      <c r="N2672" s="4">
        <v>1</v>
      </c>
      <c r="O2672" s="5">
        <f t="shared" si="302"/>
        <v>36.299999999999997</v>
      </c>
      <c r="P2672" s="5">
        <v>11</v>
      </c>
      <c r="Q2672" s="5">
        <f t="shared" si="303"/>
        <v>39.599999999999994</v>
      </c>
      <c r="R2672" s="5">
        <v>12</v>
      </c>
      <c r="S2672" s="5">
        <f t="shared" si="304"/>
        <v>39.599999999999994</v>
      </c>
      <c r="T2672" s="5">
        <v>12</v>
      </c>
      <c r="U2672" s="8">
        <f t="shared" si="305"/>
        <v>37.949999999999996</v>
      </c>
      <c r="V2672" s="5">
        <f t="shared" si="306"/>
        <v>11.5</v>
      </c>
      <c r="W2672" s="12">
        <v>27.88786</v>
      </c>
      <c r="X2672" s="12">
        <v>-115.19204999999999</v>
      </c>
      <c r="Y2672" s="4">
        <f t="shared" si="308"/>
        <v>59</v>
      </c>
      <c r="Z2672" s="4">
        <v>15</v>
      </c>
      <c r="AA2672" s="4">
        <v>8</v>
      </c>
      <c r="AB2672" s="4" t="s">
        <v>608</v>
      </c>
      <c r="AC2672" s="4">
        <v>2</v>
      </c>
      <c r="AD2672" s="4" t="s">
        <v>38</v>
      </c>
      <c r="AE2672" s="4">
        <v>90</v>
      </c>
      <c r="AF2672" s="4"/>
      <c r="AG2672" s="4"/>
    </row>
    <row r="2673" spans="1:33">
      <c r="A2673" s="4" t="s">
        <v>462</v>
      </c>
      <c r="B2673" s="4" t="s">
        <v>118</v>
      </c>
      <c r="C2673" s="28">
        <v>40031</v>
      </c>
      <c r="D2673" s="4">
        <v>2009</v>
      </c>
      <c r="E2673" s="33">
        <v>0.45902777777777781</v>
      </c>
      <c r="F2673" s="33">
        <v>0.46388888888888885</v>
      </c>
      <c r="G2673" s="33">
        <f t="shared" si="301"/>
        <v>4.8611111111110383E-3</v>
      </c>
      <c r="H2673" s="4">
        <v>2</v>
      </c>
      <c r="I2673" s="5">
        <v>2</v>
      </c>
      <c r="J2673" s="5">
        <v>10</v>
      </c>
      <c r="K2673" s="4">
        <v>10</v>
      </c>
      <c r="L2673" s="4" t="s">
        <v>98</v>
      </c>
      <c r="M2673" s="4" t="s">
        <v>99</v>
      </c>
      <c r="N2673" s="4">
        <v>1</v>
      </c>
      <c r="O2673" s="5">
        <f t="shared" si="302"/>
        <v>36.299999999999997</v>
      </c>
      <c r="P2673" s="5">
        <v>11</v>
      </c>
      <c r="Q2673" s="5">
        <f t="shared" si="303"/>
        <v>39.599999999999994</v>
      </c>
      <c r="R2673" s="5">
        <v>12</v>
      </c>
      <c r="S2673" s="5">
        <f t="shared" si="304"/>
        <v>39.599999999999994</v>
      </c>
      <c r="T2673" s="5">
        <v>12</v>
      </c>
      <c r="U2673" s="8">
        <f t="shared" si="305"/>
        <v>37.949999999999996</v>
      </c>
      <c r="V2673" s="5">
        <f t="shared" si="306"/>
        <v>11.5</v>
      </c>
      <c r="W2673" s="12">
        <v>27.88786</v>
      </c>
      <c r="X2673" s="12">
        <v>-115.19204999999999</v>
      </c>
      <c r="Y2673" s="4">
        <f t="shared" si="308"/>
        <v>59</v>
      </c>
      <c r="Z2673" s="4">
        <v>15</v>
      </c>
      <c r="AA2673" s="4">
        <v>8</v>
      </c>
      <c r="AB2673" s="4" t="s">
        <v>606</v>
      </c>
      <c r="AC2673" s="4">
        <v>22</v>
      </c>
      <c r="AD2673" s="4" t="s">
        <v>38</v>
      </c>
      <c r="AE2673" s="4">
        <v>90</v>
      </c>
      <c r="AF2673" s="4"/>
      <c r="AG2673" s="4"/>
    </row>
    <row r="2674" spans="1:33">
      <c r="A2674" s="4" t="s">
        <v>462</v>
      </c>
      <c r="B2674" s="4" t="s">
        <v>118</v>
      </c>
      <c r="C2674" s="28">
        <v>40031</v>
      </c>
      <c r="D2674" s="4">
        <v>2009</v>
      </c>
      <c r="E2674" s="33">
        <v>0.45902777777777781</v>
      </c>
      <c r="F2674" s="33">
        <v>0.46388888888888885</v>
      </c>
      <c r="G2674" s="33">
        <f t="shared" si="301"/>
        <v>4.8611111111110383E-3</v>
      </c>
      <c r="H2674" s="4">
        <v>2</v>
      </c>
      <c r="I2674" s="5">
        <v>2</v>
      </c>
      <c r="J2674" s="5">
        <v>10</v>
      </c>
      <c r="K2674" s="4">
        <v>10</v>
      </c>
      <c r="L2674" s="4" t="s">
        <v>98</v>
      </c>
      <c r="M2674" s="4" t="s">
        <v>99</v>
      </c>
      <c r="N2674" s="4">
        <v>1</v>
      </c>
      <c r="O2674" s="5">
        <f t="shared" si="302"/>
        <v>36.299999999999997</v>
      </c>
      <c r="P2674" s="5">
        <v>11</v>
      </c>
      <c r="Q2674" s="5">
        <f t="shared" si="303"/>
        <v>39.599999999999994</v>
      </c>
      <c r="R2674" s="5">
        <v>12</v>
      </c>
      <c r="S2674" s="5">
        <f t="shared" si="304"/>
        <v>39.599999999999994</v>
      </c>
      <c r="T2674" s="5">
        <v>12</v>
      </c>
      <c r="U2674" s="8">
        <f t="shared" si="305"/>
        <v>37.949999999999996</v>
      </c>
      <c r="V2674" s="5">
        <f t="shared" si="306"/>
        <v>11.5</v>
      </c>
      <c r="W2674" s="12">
        <v>27.88786</v>
      </c>
      <c r="X2674" s="12">
        <v>-115.19204999999999</v>
      </c>
      <c r="Y2674" s="4">
        <f t="shared" si="308"/>
        <v>59</v>
      </c>
      <c r="Z2674" s="4">
        <v>15</v>
      </c>
      <c r="AA2674" s="4">
        <v>8</v>
      </c>
      <c r="AB2674" s="4" t="s">
        <v>607</v>
      </c>
      <c r="AC2674" s="4">
        <v>4</v>
      </c>
      <c r="AD2674" s="4" t="s">
        <v>38</v>
      </c>
      <c r="AE2674" s="4">
        <v>90</v>
      </c>
      <c r="AF2674" s="4"/>
      <c r="AG2674" s="4"/>
    </row>
    <row r="2675" spans="1:33">
      <c r="A2675" s="4" t="s">
        <v>462</v>
      </c>
      <c r="B2675" s="4" t="s">
        <v>118</v>
      </c>
      <c r="C2675" s="28">
        <v>40031</v>
      </c>
      <c r="D2675" s="4">
        <v>2009</v>
      </c>
      <c r="E2675" s="33">
        <v>0.45902777777777781</v>
      </c>
      <c r="F2675" s="33">
        <v>0.46388888888888885</v>
      </c>
      <c r="G2675" s="33">
        <f t="shared" si="301"/>
        <v>4.8611111111110383E-3</v>
      </c>
      <c r="H2675" s="4">
        <v>2</v>
      </c>
      <c r="I2675" s="5">
        <v>2</v>
      </c>
      <c r="J2675" s="5">
        <v>10</v>
      </c>
      <c r="K2675" s="4">
        <v>10</v>
      </c>
      <c r="L2675" s="4" t="s">
        <v>98</v>
      </c>
      <c r="M2675" s="4" t="s">
        <v>99</v>
      </c>
      <c r="N2675" s="4">
        <v>1</v>
      </c>
      <c r="O2675" s="5">
        <f t="shared" si="302"/>
        <v>36.299999999999997</v>
      </c>
      <c r="P2675" s="5">
        <v>11</v>
      </c>
      <c r="Q2675" s="5">
        <f t="shared" si="303"/>
        <v>39.599999999999994</v>
      </c>
      <c r="R2675" s="5">
        <v>12</v>
      </c>
      <c r="S2675" s="5">
        <f t="shared" si="304"/>
        <v>39.599999999999994</v>
      </c>
      <c r="T2675" s="5">
        <v>12</v>
      </c>
      <c r="U2675" s="8">
        <f t="shared" si="305"/>
        <v>37.949999999999996</v>
      </c>
      <c r="V2675" s="5">
        <f t="shared" si="306"/>
        <v>11.5</v>
      </c>
      <c r="W2675" s="12">
        <v>27.88786</v>
      </c>
      <c r="X2675" s="12">
        <v>-115.19204999999999</v>
      </c>
      <c r="Y2675" s="4">
        <f t="shared" si="308"/>
        <v>59</v>
      </c>
      <c r="Z2675" s="4">
        <v>15</v>
      </c>
      <c r="AA2675" s="4">
        <v>8</v>
      </c>
      <c r="AB2675" s="4" t="s">
        <v>611</v>
      </c>
      <c r="AC2675" s="4">
        <v>1</v>
      </c>
      <c r="AD2675" s="4" t="s">
        <v>38</v>
      </c>
      <c r="AE2675" s="4">
        <v>90</v>
      </c>
      <c r="AF2675" s="4"/>
      <c r="AG2675" s="4"/>
    </row>
    <row r="2676" spans="1:33">
      <c r="A2676" s="4" t="s">
        <v>463</v>
      </c>
      <c r="B2676" s="4" t="s">
        <v>253</v>
      </c>
      <c r="C2676" s="28">
        <v>40031</v>
      </c>
      <c r="D2676" s="4">
        <v>2009</v>
      </c>
      <c r="E2676" s="33">
        <v>0.40138888888888885</v>
      </c>
      <c r="F2676" s="33">
        <v>0.4055555555555555</v>
      </c>
      <c r="G2676" s="33">
        <f t="shared" si="301"/>
        <v>4.1666666666666519E-3</v>
      </c>
      <c r="H2676" s="4">
        <v>2</v>
      </c>
      <c r="I2676" s="5">
        <v>1</v>
      </c>
      <c r="J2676" s="5">
        <v>11</v>
      </c>
      <c r="K2676" s="4">
        <v>11</v>
      </c>
      <c r="L2676" s="4" t="s">
        <v>98</v>
      </c>
      <c r="M2676" s="4" t="s">
        <v>99</v>
      </c>
      <c r="N2676" s="4">
        <v>1</v>
      </c>
      <c r="O2676" s="5">
        <f t="shared" si="302"/>
        <v>54.11999999999999</v>
      </c>
      <c r="P2676" s="5">
        <v>16.399999999999999</v>
      </c>
      <c r="Q2676" s="5">
        <f t="shared" si="303"/>
        <v>54.11999999999999</v>
      </c>
      <c r="R2676" s="5">
        <v>16.399999999999999</v>
      </c>
      <c r="S2676" s="5">
        <f t="shared" si="304"/>
        <v>54.11999999999999</v>
      </c>
      <c r="T2676" s="5">
        <v>16.399999999999999</v>
      </c>
      <c r="U2676" s="8">
        <f t="shared" si="305"/>
        <v>54.11999999999999</v>
      </c>
      <c r="V2676" s="5">
        <f t="shared" si="306"/>
        <v>16.399999999999999</v>
      </c>
      <c r="W2676" s="12">
        <v>27.891839999999998</v>
      </c>
      <c r="X2676" s="12">
        <v>-115.19044</v>
      </c>
      <c r="Y2676" s="4">
        <f t="shared" si="308"/>
        <v>57.2</v>
      </c>
      <c r="Z2676" s="4">
        <v>14</v>
      </c>
      <c r="AA2676" s="4">
        <v>8</v>
      </c>
      <c r="AB2676" s="4" t="s">
        <v>619</v>
      </c>
      <c r="AC2676" s="4">
        <v>5</v>
      </c>
      <c r="AD2676" s="4" t="s">
        <v>38</v>
      </c>
      <c r="AE2676" s="4">
        <v>90</v>
      </c>
      <c r="AF2676" s="4"/>
      <c r="AG2676" s="4"/>
    </row>
    <row r="2677" spans="1:33">
      <c r="A2677" s="4" t="s">
        <v>463</v>
      </c>
      <c r="B2677" s="4" t="s">
        <v>253</v>
      </c>
      <c r="C2677" s="28">
        <v>40031</v>
      </c>
      <c r="D2677" s="4">
        <v>2009</v>
      </c>
      <c r="E2677" s="33">
        <v>0.40138888888888885</v>
      </c>
      <c r="F2677" s="33">
        <v>0.4055555555555555</v>
      </c>
      <c r="G2677" s="33">
        <f t="shared" si="301"/>
        <v>4.1666666666666519E-3</v>
      </c>
      <c r="H2677" s="4">
        <v>2</v>
      </c>
      <c r="I2677" s="5">
        <v>1</v>
      </c>
      <c r="J2677" s="5">
        <v>11</v>
      </c>
      <c r="K2677" s="4">
        <v>11</v>
      </c>
      <c r="L2677" s="4" t="s">
        <v>98</v>
      </c>
      <c r="M2677" s="4" t="s">
        <v>99</v>
      </c>
      <c r="N2677" s="4">
        <v>1</v>
      </c>
      <c r="O2677" s="5">
        <f t="shared" si="302"/>
        <v>54.11999999999999</v>
      </c>
      <c r="P2677" s="5">
        <v>16.399999999999999</v>
      </c>
      <c r="Q2677" s="5">
        <f t="shared" si="303"/>
        <v>54.11999999999999</v>
      </c>
      <c r="R2677" s="5">
        <v>16.399999999999999</v>
      </c>
      <c r="S2677" s="5">
        <f t="shared" si="304"/>
        <v>54.11999999999999</v>
      </c>
      <c r="T2677" s="5">
        <v>16.399999999999999</v>
      </c>
      <c r="U2677" s="8">
        <f t="shared" si="305"/>
        <v>54.11999999999999</v>
      </c>
      <c r="V2677" s="5">
        <f t="shared" si="306"/>
        <v>16.399999999999999</v>
      </c>
      <c r="W2677" s="12">
        <v>27.891839999999998</v>
      </c>
      <c r="X2677" s="12">
        <v>-115.19044</v>
      </c>
      <c r="Y2677" s="4">
        <f t="shared" ref="Y2677:Y2736" si="309">(Z2677*1.8)+32</f>
        <v>57.2</v>
      </c>
      <c r="Z2677" s="4">
        <v>14</v>
      </c>
      <c r="AA2677" s="4">
        <v>8</v>
      </c>
      <c r="AB2677" s="4" t="s">
        <v>620</v>
      </c>
      <c r="AC2677" s="4">
        <v>1</v>
      </c>
      <c r="AD2677" s="4" t="s">
        <v>38</v>
      </c>
      <c r="AE2677" s="4">
        <v>90</v>
      </c>
      <c r="AF2677" s="4"/>
      <c r="AG2677" s="4"/>
    </row>
    <row r="2678" spans="1:33">
      <c r="A2678" s="4" t="s">
        <v>463</v>
      </c>
      <c r="B2678" s="4" t="s">
        <v>253</v>
      </c>
      <c r="C2678" s="28">
        <v>40031</v>
      </c>
      <c r="D2678" s="4">
        <v>2009</v>
      </c>
      <c r="E2678" s="33">
        <v>0.40138888888888885</v>
      </c>
      <c r="F2678" s="33">
        <v>0.4055555555555555</v>
      </c>
      <c r="G2678" s="33">
        <f t="shared" si="301"/>
        <v>4.1666666666666519E-3</v>
      </c>
      <c r="H2678" s="4">
        <v>2</v>
      </c>
      <c r="I2678" s="5">
        <v>1</v>
      </c>
      <c r="J2678" s="5">
        <v>11</v>
      </c>
      <c r="K2678" s="4">
        <v>11</v>
      </c>
      <c r="L2678" s="4" t="s">
        <v>98</v>
      </c>
      <c r="M2678" s="4" t="s">
        <v>99</v>
      </c>
      <c r="N2678" s="4">
        <v>1</v>
      </c>
      <c r="O2678" s="5">
        <f t="shared" si="302"/>
        <v>54.11999999999999</v>
      </c>
      <c r="P2678" s="5">
        <v>16.399999999999999</v>
      </c>
      <c r="Q2678" s="5">
        <f t="shared" si="303"/>
        <v>54.11999999999999</v>
      </c>
      <c r="R2678" s="5">
        <v>16.399999999999999</v>
      </c>
      <c r="S2678" s="5">
        <f t="shared" si="304"/>
        <v>54.11999999999999</v>
      </c>
      <c r="T2678" s="5">
        <v>16.399999999999999</v>
      </c>
      <c r="U2678" s="8">
        <f t="shared" si="305"/>
        <v>54.11999999999999</v>
      </c>
      <c r="V2678" s="5">
        <f t="shared" si="306"/>
        <v>16.399999999999999</v>
      </c>
      <c r="W2678" s="12">
        <v>27.891839999999998</v>
      </c>
      <c r="X2678" s="12">
        <v>-115.19044</v>
      </c>
      <c r="Y2678" s="4">
        <f t="shared" si="309"/>
        <v>57.2</v>
      </c>
      <c r="Z2678" s="4">
        <v>14</v>
      </c>
      <c r="AA2678" s="4">
        <v>8</v>
      </c>
      <c r="AB2678" s="4" t="s">
        <v>613</v>
      </c>
      <c r="AC2678" s="4">
        <v>28</v>
      </c>
      <c r="AD2678" s="4" t="s">
        <v>38</v>
      </c>
      <c r="AE2678" s="4">
        <v>90</v>
      </c>
      <c r="AF2678" s="4"/>
      <c r="AG2678" s="4"/>
    </row>
    <row r="2679" spans="1:33">
      <c r="A2679" s="4" t="s">
        <v>463</v>
      </c>
      <c r="B2679" s="4" t="s">
        <v>253</v>
      </c>
      <c r="C2679" s="28">
        <v>40031</v>
      </c>
      <c r="D2679" s="4">
        <v>2009</v>
      </c>
      <c r="E2679" s="33">
        <v>0.40138888888888885</v>
      </c>
      <c r="F2679" s="33">
        <v>0.4055555555555555</v>
      </c>
      <c r="G2679" s="33">
        <f t="shared" si="301"/>
        <v>4.1666666666666519E-3</v>
      </c>
      <c r="H2679" s="4">
        <v>2</v>
      </c>
      <c r="I2679" s="5">
        <v>1</v>
      </c>
      <c r="J2679" s="5">
        <v>11</v>
      </c>
      <c r="K2679" s="4">
        <v>11</v>
      </c>
      <c r="L2679" s="4" t="s">
        <v>98</v>
      </c>
      <c r="M2679" s="4" t="s">
        <v>99</v>
      </c>
      <c r="N2679" s="4">
        <v>1</v>
      </c>
      <c r="O2679" s="5">
        <f t="shared" si="302"/>
        <v>54.11999999999999</v>
      </c>
      <c r="P2679" s="5">
        <v>16.399999999999999</v>
      </c>
      <c r="Q2679" s="5">
        <f t="shared" si="303"/>
        <v>54.11999999999999</v>
      </c>
      <c r="R2679" s="5">
        <v>16.399999999999999</v>
      </c>
      <c r="S2679" s="5">
        <f t="shared" si="304"/>
        <v>54.11999999999999</v>
      </c>
      <c r="T2679" s="5">
        <v>16.399999999999999</v>
      </c>
      <c r="U2679" s="8">
        <f t="shared" si="305"/>
        <v>54.11999999999999</v>
      </c>
      <c r="V2679" s="5">
        <f t="shared" si="306"/>
        <v>16.399999999999999</v>
      </c>
      <c r="W2679" s="12">
        <v>27.891839999999998</v>
      </c>
      <c r="X2679" s="12">
        <v>-115.19044</v>
      </c>
      <c r="Y2679" s="4">
        <f t="shared" si="309"/>
        <v>57.2</v>
      </c>
      <c r="Z2679" s="4">
        <v>14</v>
      </c>
      <c r="AA2679" s="4">
        <v>8</v>
      </c>
      <c r="AB2679" s="4" t="s">
        <v>609</v>
      </c>
      <c r="AC2679" s="4">
        <v>7</v>
      </c>
      <c r="AD2679" s="4" t="s">
        <v>38</v>
      </c>
      <c r="AE2679" s="4">
        <v>90</v>
      </c>
      <c r="AF2679" s="4"/>
      <c r="AG2679" s="4"/>
    </row>
    <row r="2680" spans="1:33">
      <c r="A2680" s="4" t="s">
        <v>463</v>
      </c>
      <c r="B2680" s="4" t="s">
        <v>253</v>
      </c>
      <c r="C2680" s="28">
        <v>40031</v>
      </c>
      <c r="D2680" s="4">
        <v>2009</v>
      </c>
      <c r="E2680" s="33">
        <v>0.40138888888888885</v>
      </c>
      <c r="F2680" s="33">
        <v>0.4055555555555555</v>
      </c>
      <c r="G2680" s="33">
        <f t="shared" si="301"/>
        <v>4.1666666666666519E-3</v>
      </c>
      <c r="H2680" s="4">
        <v>2</v>
      </c>
      <c r="I2680" s="5">
        <v>1</v>
      </c>
      <c r="J2680" s="5">
        <v>11</v>
      </c>
      <c r="K2680" s="4">
        <v>11</v>
      </c>
      <c r="L2680" s="4" t="s">
        <v>98</v>
      </c>
      <c r="M2680" s="4" t="s">
        <v>99</v>
      </c>
      <c r="N2680" s="4">
        <v>1</v>
      </c>
      <c r="O2680" s="5">
        <f t="shared" si="302"/>
        <v>54.11999999999999</v>
      </c>
      <c r="P2680" s="5">
        <v>16.399999999999999</v>
      </c>
      <c r="Q2680" s="5">
        <f t="shared" si="303"/>
        <v>54.11999999999999</v>
      </c>
      <c r="R2680" s="5">
        <v>16.399999999999999</v>
      </c>
      <c r="S2680" s="5">
        <f t="shared" si="304"/>
        <v>54.11999999999999</v>
      </c>
      <c r="T2680" s="5">
        <v>16.399999999999999</v>
      </c>
      <c r="U2680" s="8">
        <f t="shared" si="305"/>
        <v>54.11999999999999</v>
      </c>
      <c r="V2680" s="5">
        <f t="shared" si="306"/>
        <v>16.399999999999999</v>
      </c>
      <c r="W2680" s="12">
        <v>27.891839999999998</v>
      </c>
      <c r="X2680" s="12">
        <v>-115.19044</v>
      </c>
      <c r="Y2680" s="4">
        <f t="shared" si="309"/>
        <v>57.2</v>
      </c>
      <c r="Z2680" s="4">
        <v>14</v>
      </c>
      <c r="AA2680" s="4">
        <v>8</v>
      </c>
      <c r="AB2680" s="4" t="s">
        <v>606</v>
      </c>
      <c r="AC2680" s="4">
        <v>4</v>
      </c>
      <c r="AD2680" s="4" t="s">
        <v>38</v>
      </c>
      <c r="AE2680" s="4">
        <v>90</v>
      </c>
      <c r="AF2680" s="4"/>
      <c r="AG2680" s="4"/>
    </row>
    <row r="2681" spans="1:33">
      <c r="A2681" s="4" t="s">
        <v>463</v>
      </c>
      <c r="B2681" s="4" t="s">
        <v>253</v>
      </c>
      <c r="C2681" s="28">
        <v>40031</v>
      </c>
      <c r="D2681" s="4">
        <v>2009</v>
      </c>
      <c r="E2681" s="33">
        <v>0.40138888888888885</v>
      </c>
      <c r="F2681" s="33">
        <v>0.4055555555555555</v>
      </c>
      <c r="G2681" s="33">
        <f t="shared" si="301"/>
        <v>4.1666666666666519E-3</v>
      </c>
      <c r="H2681" s="4">
        <v>2</v>
      </c>
      <c r="I2681" s="5">
        <v>1</v>
      </c>
      <c r="J2681" s="5">
        <v>11</v>
      </c>
      <c r="K2681" s="4">
        <v>11</v>
      </c>
      <c r="L2681" s="4" t="s">
        <v>98</v>
      </c>
      <c r="M2681" s="4" t="s">
        <v>99</v>
      </c>
      <c r="N2681" s="4">
        <v>1</v>
      </c>
      <c r="O2681" s="5">
        <f t="shared" si="302"/>
        <v>54.11999999999999</v>
      </c>
      <c r="P2681" s="5">
        <v>16.399999999999999</v>
      </c>
      <c r="Q2681" s="5">
        <f t="shared" si="303"/>
        <v>54.11999999999999</v>
      </c>
      <c r="R2681" s="5">
        <v>16.399999999999999</v>
      </c>
      <c r="S2681" s="5">
        <f t="shared" si="304"/>
        <v>54.11999999999999</v>
      </c>
      <c r="T2681" s="5">
        <v>16.399999999999999</v>
      </c>
      <c r="U2681" s="8">
        <f t="shared" si="305"/>
        <v>54.11999999999999</v>
      </c>
      <c r="V2681" s="5">
        <f t="shared" si="306"/>
        <v>16.399999999999999</v>
      </c>
      <c r="W2681" s="12">
        <v>27.891839999999998</v>
      </c>
      <c r="X2681" s="12">
        <v>-115.19044</v>
      </c>
      <c r="Y2681" s="4">
        <f t="shared" si="309"/>
        <v>57.2</v>
      </c>
      <c r="Z2681" s="4">
        <v>14</v>
      </c>
      <c r="AA2681" s="4">
        <v>8</v>
      </c>
      <c r="AB2681" s="4" t="s">
        <v>611</v>
      </c>
      <c r="AC2681" s="4">
        <v>1</v>
      </c>
      <c r="AD2681" s="4" t="s">
        <v>38</v>
      </c>
      <c r="AE2681" s="4">
        <v>90</v>
      </c>
      <c r="AF2681" s="4"/>
      <c r="AG2681" s="4"/>
    </row>
    <row r="2682" spans="1:33">
      <c r="A2682" s="4" t="s">
        <v>464</v>
      </c>
      <c r="B2682" s="4" t="s">
        <v>253</v>
      </c>
      <c r="C2682" s="28">
        <v>40031</v>
      </c>
      <c r="D2682" s="4">
        <v>2009</v>
      </c>
      <c r="E2682" s="33">
        <v>0.44513888888888892</v>
      </c>
      <c r="F2682" s="33">
        <v>0.4513888888888889</v>
      </c>
      <c r="G2682" s="33">
        <f t="shared" si="301"/>
        <v>6.2499999999999778E-3</v>
      </c>
      <c r="H2682" s="4">
        <v>2</v>
      </c>
      <c r="I2682" s="5">
        <v>2</v>
      </c>
      <c r="J2682" s="5">
        <v>12</v>
      </c>
      <c r="K2682" s="4">
        <v>12</v>
      </c>
      <c r="L2682" s="4" t="s">
        <v>98</v>
      </c>
      <c r="M2682" s="4" t="s">
        <v>99</v>
      </c>
      <c r="N2682" s="4">
        <v>1</v>
      </c>
      <c r="O2682" s="5">
        <f t="shared" si="302"/>
        <v>28.709999999999997</v>
      </c>
      <c r="P2682" s="5">
        <v>8.6999999999999993</v>
      </c>
      <c r="Q2682" s="5">
        <f t="shared" si="303"/>
        <v>33</v>
      </c>
      <c r="R2682" s="5">
        <v>10</v>
      </c>
      <c r="S2682" s="5">
        <f t="shared" si="304"/>
        <v>33</v>
      </c>
      <c r="T2682" s="5">
        <v>10</v>
      </c>
      <c r="U2682" s="8">
        <f t="shared" si="305"/>
        <v>30.854999999999997</v>
      </c>
      <c r="V2682" s="5">
        <f t="shared" si="306"/>
        <v>9.35</v>
      </c>
      <c r="W2682" s="12">
        <v>27.886970000000002</v>
      </c>
      <c r="X2682" s="12">
        <v>-115.19047999999999</v>
      </c>
      <c r="Y2682" s="4">
        <f t="shared" si="309"/>
        <v>59</v>
      </c>
      <c r="Z2682" s="4">
        <v>15</v>
      </c>
      <c r="AA2682" s="4">
        <v>8</v>
      </c>
      <c r="AB2682" s="4" t="s">
        <v>619</v>
      </c>
      <c r="AC2682" s="4">
        <v>1</v>
      </c>
      <c r="AD2682" s="4" t="s">
        <v>38</v>
      </c>
      <c r="AE2682" s="4">
        <v>90</v>
      </c>
      <c r="AF2682" s="4"/>
      <c r="AG2682" s="4"/>
    </row>
    <row r="2683" spans="1:33">
      <c r="A2683" s="4" t="s">
        <v>464</v>
      </c>
      <c r="B2683" s="4" t="s">
        <v>253</v>
      </c>
      <c r="C2683" s="28">
        <v>40031</v>
      </c>
      <c r="D2683" s="4">
        <v>2009</v>
      </c>
      <c r="E2683" s="33">
        <v>0.44513888888888892</v>
      </c>
      <c r="F2683" s="33">
        <v>0.4513888888888889</v>
      </c>
      <c r="G2683" s="33">
        <f t="shared" si="301"/>
        <v>6.2499999999999778E-3</v>
      </c>
      <c r="H2683" s="4">
        <v>2</v>
      </c>
      <c r="I2683" s="5">
        <v>2</v>
      </c>
      <c r="J2683" s="5">
        <v>12</v>
      </c>
      <c r="K2683" s="4">
        <v>12</v>
      </c>
      <c r="L2683" s="4" t="s">
        <v>98</v>
      </c>
      <c r="M2683" s="4" t="s">
        <v>99</v>
      </c>
      <c r="N2683" s="4">
        <v>1</v>
      </c>
      <c r="O2683" s="5">
        <f t="shared" si="302"/>
        <v>28.709999999999997</v>
      </c>
      <c r="P2683" s="5">
        <v>8.6999999999999993</v>
      </c>
      <c r="Q2683" s="5">
        <f t="shared" si="303"/>
        <v>33</v>
      </c>
      <c r="R2683" s="5">
        <v>10</v>
      </c>
      <c r="S2683" s="5">
        <f t="shared" si="304"/>
        <v>33</v>
      </c>
      <c r="T2683" s="5">
        <v>10</v>
      </c>
      <c r="U2683" s="8">
        <f t="shared" si="305"/>
        <v>30.854999999999997</v>
      </c>
      <c r="V2683" s="5">
        <f t="shared" si="306"/>
        <v>9.35</v>
      </c>
      <c r="W2683" s="12">
        <v>27.886970000000002</v>
      </c>
      <c r="X2683" s="12">
        <v>-115.19047999999999</v>
      </c>
      <c r="Y2683" s="4">
        <f t="shared" si="309"/>
        <v>59</v>
      </c>
      <c r="Z2683" s="4">
        <v>15</v>
      </c>
      <c r="AA2683" s="4">
        <v>8</v>
      </c>
      <c r="AB2683" s="4" t="s">
        <v>613</v>
      </c>
      <c r="AC2683" s="4">
        <v>21</v>
      </c>
      <c r="AD2683" s="4" t="s">
        <v>38</v>
      </c>
      <c r="AE2683" s="4">
        <v>90</v>
      </c>
      <c r="AF2683" s="4"/>
      <c r="AG2683" s="4"/>
    </row>
    <row r="2684" spans="1:33">
      <c r="A2684" s="4" t="s">
        <v>464</v>
      </c>
      <c r="B2684" s="4" t="s">
        <v>253</v>
      </c>
      <c r="C2684" s="28">
        <v>40031</v>
      </c>
      <c r="D2684" s="4">
        <v>2009</v>
      </c>
      <c r="E2684" s="33">
        <v>0.44513888888888892</v>
      </c>
      <c r="F2684" s="33">
        <v>0.4513888888888889</v>
      </c>
      <c r="G2684" s="33">
        <f t="shared" si="301"/>
        <v>6.2499999999999778E-3</v>
      </c>
      <c r="H2684" s="4">
        <v>2</v>
      </c>
      <c r="I2684" s="5">
        <v>2</v>
      </c>
      <c r="J2684" s="5">
        <v>12</v>
      </c>
      <c r="K2684" s="4">
        <v>12</v>
      </c>
      <c r="L2684" s="4" t="s">
        <v>98</v>
      </c>
      <c r="M2684" s="4" t="s">
        <v>99</v>
      </c>
      <c r="N2684" s="4">
        <v>1</v>
      </c>
      <c r="O2684" s="5">
        <f t="shared" si="302"/>
        <v>28.709999999999997</v>
      </c>
      <c r="P2684" s="5">
        <v>8.6999999999999993</v>
      </c>
      <c r="Q2684" s="5">
        <f t="shared" si="303"/>
        <v>33</v>
      </c>
      <c r="R2684" s="5">
        <v>10</v>
      </c>
      <c r="S2684" s="5">
        <f t="shared" si="304"/>
        <v>33</v>
      </c>
      <c r="T2684" s="5">
        <v>10</v>
      </c>
      <c r="U2684" s="8">
        <f t="shared" si="305"/>
        <v>30.854999999999997</v>
      </c>
      <c r="V2684" s="5">
        <f t="shared" si="306"/>
        <v>9.35</v>
      </c>
      <c r="W2684" s="12">
        <v>27.886970000000002</v>
      </c>
      <c r="X2684" s="12">
        <v>-115.19047999999999</v>
      </c>
      <c r="Y2684" s="4">
        <f t="shared" si="309"/>
        <v>59</v>
      </c>
      <c r="Z2684" s="4">
        <v>15</v>
      </c>
      <c r="AA2684" s="4">
        <v>8</v>
      </c>
      <c r="AB2684" s="4" t="s">
        <v>609</v>
      </c>
      <c r="AC2684" s="4">
        <v>1</v>
      </c>
      <c r="AD2684" s="4" t="s">
        <v>38</v>
      </c>
      <c r="AE2684" s="4">
        <v>90</v>
      </c>
      <c r="AF2684" s="4"/>
      <c r="AG2684" s="4"/>
    </row>
    <row r="2685" spans="1:33">
      <c r="A2685" s="4" t="s">
        <v>464</v>
      </c>
      <c r="B2685" s="4" t="s">
        <v>253</v>
      </c>
      <c r="C2685" s="28">
        <v>40031</v>
      </c>
      <c r="D2685" s="4">
        <v>2009</v>
      </c>
      <c r="E2685" s="33">
        <v>0.44513888888888892</v>
      </c>
      <c r="F2685" s="33">
        <v>0.4513888888888889</v>
      </c>
      <c r="G2685" s="33">
        <f t="shared" si="301"/>
        <v>6.2499999999999778E-3</v>
      </c>
      <c r="H2685" s="4">
        <v>2</v>
      </c>
      <c r="I2685" s="5">
        <v>2</v>
      </c>
      <c r="J2685" s="5">
        <v>12</v>
      </c>
      <c r="K2685" s="4">
        <v>12</v>
      </c>
      <c r="L2685" s="4" t="s">
        <v>98</v>
      </c>
      <c r="M2685" s="4" t="s">
        <v>99</v>
      </c>
      <c r="N2685" s="4">
        <v>1</v>
      </c>
      <c r="O2685" s="5">
        <f t="shared" si="302"/>
        <v>28.709999999999997</v>
      </c>
      <c r="P2685" s="5">
        <v>8.6999999999999993</v>
      </c>
      <c r="Q2685" s="5">
        <f t="shared" si="303"/>
        <v>33</v>
      </c>
      <c r="R2685" s="5">
        <v>10</v>
      </c>
      <c r="S2685" s="5">
        <f t="shared" si="304"/>
        <v>33</v>
      </c>
      <c r="T2685" s="5">
        <v>10</v>
      </c>
      <c r="U2685" s="8">
        <f t="shared" si="305"/>
        <v>30.854999999999997</v>
      </c>
      <c r="V2685" s="5">
        <f t="shared" si="306"/>
        <v>9.35</v>
      </c>
      <c r="W2685" s="12">
        <v>27.886970000000002</v>
      </c>
      <c r="X2685" s="12">
        <v>-115.19047999999999</v>
      </c>
      <c r="Y2685" s="4">
        <f t="shared" si="309"/>
        <v>59</v>
      </c>
      <c r="Z2685" s="4">
        <v>15</v>
      </c>
      <c r="AA2685" s="4">
        <v>8</v>
      </c>
      <c r="AB2685" s="4" t="s">
        <v>610</v>
      </c>
      <c r="AC2685" s="4">
        <v>1</v>
      </c>
      <c r="AD2685" s="4" t="s">
        <v>38</v>
      </c>
      <c r="AE2685" s="4">
        <v>90</v>
      </c>
      <c r="AF2685" s="4"/>
      <c r="AG2685" s="4"/>
    </row>
    <row r="2686" spans="1:33">
      <c r="A2686" s="4" t="s">
        <v>464</v>
      </c>
      <c r="B2686" s="4" t="s">
        <v>253</v>
      </c>
      <c r="C2686" s="28">
        <v>40031</v>
      </c>
      <c r="D2686" s="4">
        <v>2009</v>
      </c>
      <c r="E2686" s="33">
        <v>0.44513888888888892</v>
      </c>
      <c r="F2686" s="33">
        <v>0.4513888888888889</v>
      </c>
      <c r="G2686" s="33">
        <f t="shared" si="301"/>
        <v>6.2499999999999778E-3</v>
      </c>
      <c r="H2686" s="4">
        <v>2</v>
      </c>
      <c r="I2686" s="5">
        <v>2</v>
      </c>
      <c r="J2686" s="5">
        <v>12</v>
      </c>
      <c r="K2686" s="4">
        <v>12</v>
      </c>
      <c r="L2686" s="4" t="s">
        <v>98</v>
      </c>
      <c r="M2686" s="4" t="s">
        <v>99</v>
      </c>
      <c r="N2686" s="4">
        <v>1</v>
      </c>
      <c r="O2686" s="5">
        <f t="shared" si="302"/>
        <v>28.709999999999997</v>
      </c>
      <c r="P2686" s="5">
        <v>8.6999999999999993</v>
      </c>
      <c r="Q2686" s="5">
        <f t="shared" si="303"/>
        <v>33</v>
      </c>
      <c r="R2686" s="5">
        <v>10</v>
      </c>
      <c r="S2686" s="5">
        <f t="shared" si="304"/>
        <v>33</v>
      </c>
      <c r="T2686" s="5">
        <v>10</v>
      </c>
      <c r="U2686" s="8">
        <f t="shared" si="305"/>
        <v>30.854999999999997</v>
      </c>
      <c r="V2686" s="5">
        <f t="shared" si="306"/>
        <v>9.35</v>
      </c>
      <c r="W2686" s="12">
        <v>27.886970000000002</v>
      </c>
      <c r="X2686" s="12">
        <v>-115.19047999999999</v>
      </c>
      <c r="Y2686" s="4">
        <f t="shared" si="309"/>
        <v>59</v>
      </c>
      <c r="Z2686" s="4">
        <v>15</v>
      </c>
      <c r="AA2686" s="4">
        <v>8</v>
      </c>
      <c r="AB2686" s="4" t="s">
        <v>606</v>
      </c>
      <c r="AC2686" s="4">
        <v>5</v>
      </c>
      <c r="AD2686" s="4" t="s">
        <v>38</v>
      </c>
      <c r="AE2686" s="4">
        <v>90</v>
      </c>
      <c r="AF2686" s="4"/>
      <c r="AG2686" s="4"/>
    </row>
    <row r="2687" spans="1:33">
      <c r="A2687" s="4" t="s">
        <v>465</v>
      </c>
      <c r="B2687" s="4" t="s">
        <v>34</v>
      </c>
      <c r="C2687" s="28">
        <v>40032</v>
      </c>
      <c r="D2687" s="4">
        <v>2009</v>
      </c>
      <c r="E2687" s="33">
        <v>0.4201388888888889</v>
      </c>
      <c r="F2687" s="33">
        <v>0.4236111111111111</v>
      </c>
      <c r="G2687" s="33">
        <f t="shared" si="301"/>
        <v>3.4722222222222099E-3</v>
      </c>
      <c r="H2687" s="4">
        <v>2</v>
      </c>
      <c r="I2687" s="5">
        <v>1</v>
      </c>
      <c r="J2687" s="5">
        <v>13</v>
      </c>
      <c r="K2687" s="4">
        <v>13</v>
      </c>
      <c r="L2687" s="4" t="s">
        <v>98</v>
      </c>
      <c r="M2687" s="4" t="s">
        <v>99</v>
      </c>
      <c r="N2687" s="4">
        <v>1</v>
      </c>
      <c r="O2687" s="5">
        <f t="shared" si="302"/>
        <v>65.34</v>
      </c>
      <c r="P2687" s="5">
        <v>19.8</v>
      </c>
      <c r="Q2687" s="5">
        <f t="shared" si="303"/>
        <v>69.63</v>
      </c>
      <c r="R2687" s="5">
        <v>21.1</v>
      </c>
      <c r="S2687" s="5">
        <f t="shared" si="304"/>
        <v>69.63</v>
      </c>
      <c r="T2687" s="5">
        <v>21.1</v>
      </c>
      <c r="U2687" s="8">
        <f t="shared" si="305"/>
        <v>67.484999999999999</v>
      </c>
      <c r="V2687" s="5">
        <f t="shared" si="306"/>
        <v>20.450000000000003</v>
      </c>
      <c r="W2687" s="12">
        <v>27.892050000000001</v>
      </c>
      <c r="X2687" s="12">
        <v>-115.18825</v>
      </c>
      <c r="Y2687" s="4">
        <f t="shared" si="309"/>
        <v>53.6</v>
      </c>
      <c r="Z2687" s="4">
        <v>12</v>
      </c>
      <c r="AA2687" s="4">
        <v>8</v>
      </c>
      <c r="AB2687" s="4" t="s">
        <v>619</v>
      </c>
      <c r="AC2687" s="4">
        <v>1</v>
      </c>
      <c r="AD2687" s="4" t="s">
        <v>38</v>
      </c>
      <c r="AE2687" s="4">
        <v>330</v>
      </c>
      <c r="AF2687" s="4"/>
      <c r="AG2687" s="4"/>
    </row>
    <row r="2688" spans="1:33">
      <c r="A2688" s="4" t="s">
        <v>465</v>
      </c>
      <c r="B2688" s="4" t="s">
        <v>34</v>
      </c>
      <c r="C2688" s="28">
        <v>40032</v>
      </c>
      <c r="D2688" s="4">
        <v>2009</v>
      </c>
      <c r="E2688" s="33">
        <v>0.4201388888888889</v>
      </c>
      <c r="F2688" s="33">
        <v>0.4236111111111111</v>
      </c>
      <c r="G2688" s="33">
        <f t="shared" si="301"/>
        <v>3.4722222222222099E-3</v>
      </c>
      <c r="H2688" s="4">
        <v>2</v>
      </c>
      <c r="I2688" s="5">
        <v>1</v>
      </c>
      <c r="J2688" s="5">
        <v>13</v>
      </c>
      <c r="K2688" s="4">
        <v>13</v>
      </c>
      <c r="L2688" s="4" t="s">
        <v>98</v>
      </c>
      <c r="M2688" s="4" t="s">
        <v>99</v>
      </c>
      <c r="N2688" s="4">
        <v>1</v>
      </c>
      <c r="O2688" s="5">
        <f t="shared" si="302"/>
        <v>65.34</v>
      </c>
      <c r="P2688" s="5">
        <v>19.8</v>
      </c>
      <c r="Q2688" s="5">
        <f t="shared" si="303"/>
        <v>69.63</v>
      </c>
      <c r="R2688" s="5">
        <v>21.1</v>
      </c>
      <c r="S2688" s="5">
        <f t="shared" si="304"/>
        <v>69.63</v>
      </c>
      <c r="T2688" s="5">
        <v>21.1</v>
      </c>
      <c r="U2688" s="8">
        <f t="shared" si="305"/>
        <v>67.484999999999999</v>
      </c>
      <c r="V2688" s="5">
        <f t="shared" si="306"/>
        <v>20.450000000000003</v>
      </c>
      <c r="W2688" s="12">
        <v>27.892050000000001</v>
      </c>
      <c r="X2688" s="12">
        <v>-115.18825</v>
      </c>
      <c r="Y2688" s="4">
        <f t="shared" si="309"/>
        <v>53.6</v>
      </c>
      <c r="Z2688" s="4">
        <v>12</v>
      </c>
      <c r="AA2688" s="4">
        <v>8</v>
      </c>
      <c r="AB2688" s="4" t="s">
        <v>614</v>
      </c>
      <c r="AC2688" s="4">
        <v>2</v>
      </c>
      <c r="AD2688" s="4" t="s">
        <v>38</v>
      </c>
      <c r="AE2688" s="4">
        <v>330</v>
      </c>
      <c r="AF2688" s="4"/>
      <c r="AG2688" s="4"/>
    </row>
    <row r="2689" spans="1:33">
      <c r="A2689" s="4" t="s">
        <v>465</v>
      </c>
      <c r="B2689" s="4" t="s">
        <v>34</v>
      </c>
      <c r="C2689" s="28">
        <v>40032</v>
      </c>
      <c r="D2689" s="4">
        <v>2009</v>
      </c>
      <c r="E2689" s="33">
        <v>0.4201388888888889</v>
      </c>
      <c r="F2689" s="33">
        <v>0.4236111111111111</v>
      </c>
      <c r="G2689" s="33">
        <f t="shared" si="301"/>
        <v>3.4722222222222099E-3</v>
      </c>
      <c r="H2689" s="4">
        <v>2</v>
      </c>
      <c r="I2689" s="5">
        <v>1</v>
      </c>
      <c r="J2689" s="5">
        <v>13</v>
      </c>
      <c r="K2689" s="4">
        <v>13</v>
      </c>
      <c r="L2689" s="4" t="s">
        <v>98</v>
      </c>
      <c r="M2689" s="4" t="s">
        <v>99</v>
      </c>
      <c r="N2689" s="4">
        <v>1</v>
      </c>
      <c r="O2689" s="5">
        <f t="shared" si="302"/>
        <v>65.34</v>
      </c>
      <c r="P2689" s="5">
        <v>19.8</v>
      </c>
      <c r="Q2689" s="5">
        <f t="shared" si="303"/>
        <v>69.63</v>
      </c>
      <c r="R2689" s="5">
        <v>21.1</v>
      </c>
      <c r="S2689" s="5">
        <f t="shared" si="304"/>
        <v>69.63</v>
      </c>
      <c r="T2689" s="5">
        <v>21.1</v>
      </c>
      <c r="U2689" s="8">
        <f t="shared" si="305"/>
        <v>67.484999999999999</v>
      </c>
      <c r="V2689" s="5">
        <f t="shared" si="306"/>
        <v>20.450000000000003</v>
      </c>
      <c r="W2689" s="12">
        <v>27.892050000000001</v>
      </c>
      <c r="X2689" s="12">
        <v>-115.18825</v>
      </c>
      <c r="Y2689" s="4">
        <f t="shared" si="309"/>
        <v>53.6</v>
      </c>
      <c r="Z2689" s="4">
        <v>12</v>
      </c>
      <c r="AA2689" s="4">
        <v>8</v>
      </c>
      <c r="AB2689" s="4" t="s">
        <v>613</v>
      </c>
      <c r="AC2689" s="4">
        <v>17</v>
      </c>
      <c r="AD2689" s="4" t="s">
        <v>38</v>
      </c>
      <c r="AE2689" s="4">
        <v>330</v>
      </c>
      <c r="AF2689" s="4"/>
      <c r="AG2689" s="4"/>
    </row>
    <row r="2690" spans="1:33">
      <c r="A2690" s="4" t="s">
        <v>465</v>
      </c>
      <c r="B2690" s="4" t="s">
        <v>34</v>
      </c>
      <c r="C2690" s="28">
        <v>40032</v>
      </c>
      <c r="D2690" s="4">
        <v>2009</v>
      </c>
      <c r="E2690" s="33">
        <v>0.4201388888888889</v>
      </c>
      <c r="F2690" s="33">
        <v>0.4236111111111111</v>
      </c>
      <c r="G2690" s="33">
        <f t="shared" ref="G2690:G2753" si="310">F2690-E2690</f>
        <v>3.4722222222222099E-3</v>
      </c>
      <c r="H2690" s="4">
        <v>2</v>
      </c>
      <c r="I2690" s="5">
        <v>1</v>
      </c>
      <c r="J2690" s="5">
        <v>13</v>
      </c>
      <c r="K2690" s="4">
        <v>13</v>
      </c>
      <c r="L2690" s="4" t="s">
        <v>98</v>
      </c>
      <c r="M2690" s="4" t="s">
        <v>99</v>
      </c>
      <c r="N2690" s="4">
        <v>1</v>
      </c>
      <c r="O2690" s="5">
        <f t="shared" ref="O2690:O2753" si="311">3.3*P2690</f>
        <v>65.34</v>
      </c>
      <c r="P2690" s="5">
        <v>19.8</v>
      </c>
      <c r="Q2690" s="5">
        <f t="shared" ref="Q2690:Q2753" si="312">3.3*R2690</f>
        <v>69.63</v>
      </c>
      <c r="R2690" s="5">
        <v>21.1</v>
      </c>
      <c r="S2690" s="5">
        <f t="shared" ref="S2690:S2753" si="313">3.3*T2690</f>
        <v>69.63</v>
      </c>
      <c r="T2690" s="5">
        <v>21.1</v>
      </c>
      <c r="U2690" s="8">
        <f t="shared" si="305"/>
        <v>67.484999999999999</v>
      </c>
      <c r="V2690" s="5">
        <f t="shared" si="306"/>
        <v>20.450000000000003</v>
      </c>
      <c r="W2690" s="12">
        <v>27.892050000000001</v>
      </c>
      <c r="X2690" s="12">
        <v>-115.18825</v>
      </c>
      <c r="Y2690" s="4">
        <f t="shared" si="309"/>
        <v>53.6</v>
      </c>
      <c r="Z2690" s="4">
        <v>12</v>
      </c>
      <c r="AA2690" s="4">
        <v>8</v>
      </c>
      <c r="AB2690" s="4" t="s">
        <v>609</v>
      </c>
      <c r="AC2690" s="4">
        <v>4</v>
      </c>
      <c r="AD2690" s="4" t="s">
        <v>38</v>
      </c>
      <c r="AE2690" s="4">
        <v>330</v>
      </c>
      <c r="AF2690" s="4"/>
      <c r="AG2690" s="4"/>
    </row>
    <row r="2691" spans="1:33">
      <c r="A2691" s="4" t="s">
        <v>465</v>
      </c>
      <c r="B2691" s="4" t="s">
        <v>34</v>
      </c>
      <c r="C2691" s="28">
        <v>40032</v>
      </c>
      <c r="D2691" s="4">
        <v>2009</v>
      </c>
      <c r="E2691" s="33">
        <v>0.4201388888888889</v>
      </c>
      <c r="F2691" s="33">
        <v>0.4236111111111111</v>
      </c>
      <c r="G2691" s="33">
        <f t="shared" si="310"/>
        <v>3.4722222222222099E-3</v>
      </c>
      <c r="H2691" s="4">
        <v>2</v>
      </c>
      <c r="I2691" s="5">
        <v>1</v>
      </c>
      <c r="J2691" s="5">
        <v>13</v>
      </c>
      <c r="K2691" s="4">
        <v>13</v>
      </c>
      <c r="L2691" s="4" t="s">
        <v>98</v>
      </c>
      <c r="M2691" s="4" t="s">
        <v>99</v>
      </c>
      <c r="N2691" s="4">
        <v>1</v>
      </c>
      <c r="O2691" s="5">
        <f t="shared" si="311"/>
        <v>65.34</v>
      </c>
      <c r="P2691" s="5">
        <v>19.8</v>
      </c>
      <c r="Q2691" s="5">
        <f t="shared" si="312"/>
        <v>69.63</v>
      </c>
      <c r="R2691" s="5">
        <v>21.1</v>
      </c>
      <c r="S2691" s="5">
        <f t="shared" si="313"/>
        <v>69.63</v>
      </c>
      <c r="T2691" s="5">
        <v>21.1</v>
      </c>
      <c r="U2691" s="8">
        <f t="shared" ref="U2691:U2754" si="314">V2691*3.3</f>
        <v>67.484999999999999</v>
      </c>
      <c r="V2691" s="5">
        <f t="shared" ref="V2691:V2754" si="315">(R2691+P2691)/2</f>
        <v>20.450000000000003</v>
      </c>
      <c r="W2691" s="12">
        <v>27.892050000000001</v>
      </c>
      <c r="X2691" s="12">
        <v>-115.18825</v>
      </c>
      <c r="Y2691" s="4">
        <f t="shared" si="309"/>
        <v>53.6</v>
      </c>
      <c r="Z2691" s="4">
        <v>12</v>
      </c>
      <c r="AA2691" s="4">
        <v>8</v>
      </c>
      <c r="AB2691" s="4" t="s">
        <v>606</v>
      </c>
      <c r="AC2691" s="4">
        <v>1</v>
      </c>
      <c r="AD2691" s="4" t="s">
        <v>38</v>
      </c>
      <c r="AE2691" s="4">
        <v>330</v>
      </c>
      <c r="AF2691" s="4"/>
      <c r="AG2691" s="4"/>
    </row>
    <row r="2692" spans="1:33">
      <c r="A2692" s="4" t="s">
        <v>465</v>
      </c>
      <c r="B2692" s="4" t="s">
        <v>34</v>
      </c>
      <c r="C2692" s="28">
        <v>40032</v>
      </c>
      <c r="D2692" s="4">
        <v>2009</v>
      </c>
      <c r="E2692" s="33">
        <v>0.4201388888888889</v>
      </c>
      <c r="F2692" s="33">
        <v>0.4236111111111111</v>
      </c>
      <c r="G2692" s="33">
        <f t="shared" si="310"/>
        <v>3.4722222222222099E-3</v>
      </c>
      <c r="H2692" s="4">
        <v>2</v>
      </c>
      <c r="I2692" s="5">
        <v>1</v>
      </c>
      <c r="J2692" s="5">
        <v>13</v>
      </c>
      <c r="K2692" s="4">
        <v>13</v>
      </c>
      <c r="L2692" s="4" t="s">
        <v>98</v>
      </c>
      <c r="M2692" s="4" t="s">
        <v>99</v>
      </c>
      <c r="N2692" s="4">
        <v>1</v>
      </c>
      <c r="O2692" s="5">
        <f t="shared" si="311"/>
        <v>65.34</v>
      </c>
      <c r="P2692" s="5">
        <v>19.8</v>
      </c>
      <c r="Q2692" s="5">
        <f t="shared" si="312"/>
        <v>69.63</v>
      </c>
      <c r="R2692" s="5">
        <v>21.1</v>
      </c>
      <c r="S2692" s="5">
        <f t="shared" si="313"/>
        <v>69.63</v>
      </c>
      <c r="T2692" s="5">
        <v>21.1</v>
      </c>
      <c r="U2692" s="8">
        <f t="shared" si="314"/>
        <v>67.484999999999999</v>
      </c>
      <c r="V2692" s="5">
        <f t="shared" si="315"/>
        <v>20.450000000000003</v>
      </c>
      <c r="W2692" s="12">
        <v>27.892050000000001</v>
      </c>
      <c r="X2692" s="12">
        <v>-115.18825</v>
      </c>
      <c r="Y2692" s="4">
        <f t="shared" si="309"/>
        <v>53.6</v>
      </c>
      <c r="Z2692" s="4">
        <v>12</v>
      </c>
      <c r="AA2692" s="4">
        <v>8</v>
      </c>
      <c r="AB2692" s="4" t="s">
        <v>611</v>
      </c>
      <c r="AC2692" s="4">
        <v>2</v>
      </c>
      <c r="AD2692" s="4" t="s">
        <v>38</v>
      </c>
      <c r="AE2692" s="4">
        <v>330</v>
      </c>
      <c r="AF2692" s="4"/>
      <c r="AG2692" s="4"/>
    </row>
    <row r="2693" spans="1:33">
      <c r="A2693" s="4" t="s">
        <v>466</v>
      </c>
      <c r="B2693" s="4" t="s">
        <v>34</v>
      </c>
      <c r="C2693" s="28">
        <v>40032</v>
      </c>
      <c r="D2693" s="4">
        <v>2009</v>
      </c>
      <c r="E2693" s="33">
        <v>0.46319444444444446</v>
      </c>
      <c r="F2693" s="33">
        <v>0.47083333333333338</v>
      </c>
      <c r="G2693" s="33">
        <f t="shared" si="310"/>
        <v>7.6388888888889173E-3</v>
      </c>
      <c r="H2693" s="4">
        <v>2</v>
      </c>
      <c r="I2693" s="5">
        <v>2</v>
      </c>
      <c r="J2693" s="5">
        <v>14</v>
      </c>
      <c r="K2693" s="4">
        <v>14</v>
      </c>
      <c r="L2693" s="4" t="s">
        <v>98</v>
      </c>
      <c r="M2693" s="4" t="s">
        <v>99</v>
      </c>
      <c r="N2693" s="4">
        <v>1</v>
      </c>
      <c r="O2693" s="5">
        <f t="shared" si="311"/>
        <v>37.619999999999997</v>
      </c>
      <c r="P2693" s="5">
        <v>11.4</v>
      </c>
      <c r="Q2693" s="5">
        <f t="shared" si="312"/>
        <v>34.979999999999997</v>
      </c>
      <c r="R2693" s="5">
        <v>10.6</v>
      </c>
      <c r="S2693" s="5">
        <f t="shared" si="313"/>
        <v>37.619999999999997</v>
      </c>
      <c r="T2693" s="5">
        <v>11.4</v>
      </c>
      <c r="U2693" s="8">
        <f t="shared" si="314"/>
        <v>36.299999999999997</v>
      </c>
      <c r="V2693" s="5">
        <f t="shared" si="315"/>
        <v>11</v>
      </c>
      <c r="W2693" s="12">
        <v>27.891559999999998</v>
      </c>
      <c r="X2693" s="12">
        <v>-115.19089</v>
      </c>
      <c r="Y2693" s="4">
        <f t="shared" si="309"/>
        <v>53.6</v>
      </c>
      <c r="Z2693" s="4">
        <v>12</v>
      </c>
      <c r="AA2693" s="4">
        <v>8</v>
      </c>
      <c r="AB2693" s="4" t="s">
        <v>604</v>
      </c>
      <c r="AC2693" s="4">
        <v>3</v>
      </c>
      <c r="AD2693" s="4" t="s">
        <v>38</v>
      </c>
      <c r="AE2693" s="4">
        <v>300</v>
      </c>
      <c r="AF2693" s="4"/>
      <c r="AG2693" s="4" t="s">
        <v>336</v>
      </c>
    </row>
    <row r="2694" spans="1:33">
      <c r="A2694" s="4" t="s">
        <v>466</v>
      </c>
      <c r="B2694" s="4" t="s">
        <v>34</v>
      </c>
      <c r="C2694" s="28">
        <v>40032</v>
      </c>
      <c r="D2694" s="4">
        <v>2009</v>
      </c>
      <c r="E2694" s="33">
        <v>0.46319444444444446</v>
      </c>
      <c r="F2694" s="33">
        <v>0.47083333333333338</v>
      </c>
      <c r="G2694" s="33">
        <f t="shared" si="310"/>
        <v>7.6388888888889173E-3</v>
      </c>
      <c r="H2694" s="4">
        <v>2</v>
      </c>
      <c r="I2694" s="5">
        <v>2</v>
      </c>
      <c r="J2694" s="5">
        <v>14</v>
      </c>
      <c r="K2694" s="4">
        <v>14</v>
      </c>
      <c r="L2694" s="4" t="s">
        <v>98</v>
      </c>
      <c r="M2694" s="4" t="s">
        <v>99</v>
      </c>
      <c r="N2694" s="4">
        <v>1</v>
      </c>
      <c r="O2694" s="5">
        <f t="shared" si="311"/>
        <v>37.619999999999997</v>
      </c>
      <c r="P2694" s="5">
        <v>11.4</v>
      </c>
      <c r="Q2694" s="5">
        <f t="shared" si="312"/>
        <v>34.979999999999997</v>
      </c>
      <c r="R2694" s="5">
        <v>10.6</v>
      </c>
      <c r="S2694" s="5">
        <f t="shared" si="313"/>
        <v>37.619999999999997</v>
      </c>
      <c r="T2694" s="5">
        <v>11.4</v>
      </c>
      <c r="U2694" s="8">
        <f t="shared" si="314"/>
        <v>36.299999999999997</v>
      </c>
      <c r="V2694" s="5">
        <f t="shared" si="315"/>
        <v>11</v>
      </c>
      <c r="W2694" s="12">
        <v>27.891559999999998</v>
      </c>
      <c r="X2694" s="12">
        <v>-115.19089</v>
      </c>
      <c r="Y2694" s="4">
        <f t="shared" si="309"/>
        <v>53.6</v>
      </c>
      <c r="Z2694" s="4">
        <v>12</v>
      </c>
      <c r="AA2694" s="4">
        <v>8</v>
      </c>
      <c r="AB2694" s="9" t="s">
        <v>753</v>
      </c>
      <c r="AC2694" s="4">
        <v>1</v>
      </c>
      <c r="AD2694" s="4" t="s">
        <v>38</v>
      </c>
      <c r="AE2694" s="4">
        <v>300</v>
      </c>
      <c r="AF2694" s="4"/>
      <c r="AG2694" s="4"/>
    </row>
    <row r="2695" spans="1:33">
      <c r="A2695" s="4" t="s">
        <v>466</v>
      </c>
      <c r="B2695" s="4" t="s">
        <v>34</v>
      </c>
      <c r="C2695" s="28">
        <v>40032</v>
      </c>
      <c r="D2695" s="4">
        <v>2009</v>
      </c>
      <c r="E2695" s="33">
        <v>0.46319444444444446</v>
      </c>
      <c r="F2695" s="33">
        <v>0.47083333333333338</v>
      </c>
      <c r="G2695" s="33">
        <f t="shared" si="310"/>
        <v>7.6388888888889173E-3</v>
      </c>
      <c r="H2695" s="4">
        <v>2</v>
      </c>
      <c r="I2695" s="5">
        <v>2</v>
      </c>
      <c r="J2695" s="5">
        <v>14</v>
      </c>
      <c r="K2695" s="4">
        <v>14</v>
      </c>
      <c r="L2695" s="4" t="s">
        <v>98</v>
      </c>
      <c r="M2695" s="4" t="s">
        <v>99</v>
      </c>
      <c r="N2695" s="4">
        <v>1</v>
      </c>
      <c r="O2695" s="5">
        <f t="shared" si="311"/>
        <v>37.619999999999997</v>
      </c>
      <c r="P2695" s="5">
        <v>11.4</v>
      </c>
      <c r="Q2695" s="5">
        <f t="shared" si="312"/>
        <v>34.979999999999997</v>
      </c>
      <c r="R2695" s="5">
        <v>10.6</v>
      </c>
      <c r="S2695" s="5">
        <f t="shared" si="313"/>
        <v>37.619999999999997</v>
      </c>
      <c r="T2695" s="5">
        <v>11.4</v>
      </c>
      <c r="U2695" s="8">
        <f t="shared" si="314"/>
        <v>36.299999999999997</v>
      </c>
      <c r="V2695" s="5">
        <f t="shared" si="315"/>
        <v>11</v>
      </c>
      <c r="W2695" s="12">
        <v>27.891559999999998</v>
      </c>
      <c r="X2695" s="12">
        <v>-115.19089</v>
      </c>
      <c r="Y2695" s="4">
        <f t="shared" si="309"/>
        <v>53.6</v>
      </c>
      <c r="Z2695" s="4">
        <v>12</v>
      </c>
      <c r="AA2695" s="4">
        <v>8</v>
      </c>
      <c r="AB2695" s="4" t="s">
        <v>619</v>
      </c>
      <c r="AC2695" s="4">
        <v>1</v>
      </c>
      <c r="AD2695" s="4" t="s">
        <v>38</v>
      </c>
      <c r="AE2695" s="4">
        <v>300</v>
      </c>
      <c r="AF2695" s="4"/>
      <c r="AG2695" s="4"/>
    </row>
    <row r="2696" spans="1:33">
      <c r="A2696" s="4" t="s">
        <v>466</v>
      </c>
      <c r="B2696" s="4" t="s">
        <v>34</v>
      </c>
      <c r="C2696" s="28">
        <v>40032</v>
      </c>
      <c r="D2696" s="4">
        <v>2009</v>
      </c>
      <c r="E2696" s="33">
        <v>0.46319444444444446</v>
      </c>
      <c r="F2696" s="33">
        <v>0.47083333333333338</v>
      </c>
      <c r="G2696" s="33">
        <f t="shared" si="310"/>
        <v>7.6388888888889173E-3</v>
      </c>
      <c r="H2696" s="4">
        <v>2</v>
      </c>
      <c r="I2696" s="5">
        <v>2</v>
      </c>
      <c r="J2696" s="5">
        <v>14</v>
      </c>
      <c r="K2696" s="4">
        <v>14</v>
      </c>
      <c r="L2696" s="4" t="s">
        <v>98</v>
      </c>
      <c r="M2696" s="4" t="s">
        <v>99</v>
      </c>
      <c r="N2696" s="4">
        <v>1</v>
      </c>
      <c r="O2696" s="5">
        <f t="shared" si="311"/>
        <v>37.619999999999997</v>
      </c>
      <c r="P2696" s="5">
        <v>11.4</v>
      </c>
      <c r="Q2696" s="5">
        <f t="shared" si="312"/>
        <v>34.979999999999997</v>
      </c>
      <c r="R2696" s="5">
        <v>10.6</v>
      </c>
      <c r="S2696" s="5">
        <f t="shared" si="313"/>
        <v>37.619999999999997</v>
      </c>
      <c r="T2696" s="5">
        <v>11.4</v>
      </c>
      <c r="U2696" s="8">
        <f t="shared" si="314"/>
        <v>36.299999999999997</v>
      </c>
      <c r="V2696" s="5">
        <f t="shared" si="315"/>
        <v>11</v>
      </c>
      <c r="W2696" s="12">
        <v>27.891559999999998</v>
      </c>
      <c r="X2696" s="12">
        <v>-115.19089</v>
      </c>
      <c r="Y2696" s="4">
        <f t="shared" si="309"/>
        <v>53.6</v>
      </c>
      <c r="Z2696" s="4">
        <v>12</v>
      </c>
      <c r="AA2696" s="4">
        <v>8</v>
      </c>
      <c r="AB2696" s="4" t="s">
        <v>614</v>
      </c>
      <c r="AC2696" s="4">
        <v>3</v>
      </c>
      <c r="AD2696" s="4" t="s">
        <v>38</v>
      </c>
      <c r="AE2696" s="4">
        <v>300</v>
      </c>
      <c r="AF2696" s="4"/>
      <c r="AG2696" s="4"/>
    </row>
    <row r="2697" spans="1:33">
      <c r="A2697" s="4" t="s">
        <v>466</v>
      </c>
      <c r="B2697" s="4" t="s">
        <v>34</v>
      </c>
      <c r="C2697" s="28">
        <v>40032</v>
      </c>
      <c r="D2697" s="4">
        <v>2009</v>
      </c>
      <c r="E2697" s="33">
        <v>0.46319444444444446</v>
      </c>
      <c r="F2697" s="33">
        <v>0.47083333333333338</v>
      </c>
      <c r="G2697" s="33">
        <f t="shared" si="310"/>
        <v>7.6388888888889173E-3</v>
      </c>
      <c r="H2697" s="4">
        <v>2</v>
      </c>
      <c r="I2697" s="5">
        <v>2</v>
      </c>
      <c r="J2697" s="5">
        <v>14</v>
      </c>
      <c r="K2697" s="4">
        <v>14</v>
      </c>
      <c r="L2697" s="4" t="s">
        <v>98</v>
      </c>
      <c r="M2697" s="4" t="s">
        <v>99</v>
      </c>
      <c r="N2697" s="4">
        <v>1</v>
      </c>
      <c r="O2697" s="5">
        <f t="shared" si="311"/>
        <v>37.619999999999997</v>
      </c>
      <c r="P2697" s="5">
        <v>11.4</v>
      </c>
      <c r="Q2697" s="5">
        <f t="shared" si="312"/>
        <v>34.979999999999997</v>
      </c>
      <c r="R2697" s="5">
        <v>10.6</v>
      </c>
      <c r="S2697" s="5">
        <f t="shared" si="313"/>
        <v>37.619999999999997</v>
      </c>
      <c r="T2697" s="5">
        <v>11.4</v>
      </c>
      <c r="U2697" s="8">
        <f t="shared" si="314"/>
        <v>36.299999999999997</v>
      </c>
      <c r="V2697" s="5">
        <f t="shared" si="315"/>
        <v>11</v>
      </c>
      <c r="W2697" s="12">
        <v>27.891559999999998</v>
      </c>
      <c r="X2697" s="12">
        <v>-115.19089</v>
      </c>
      <c r="Y2697" s="4">
        <f t="shared" si="309"/>
        <v>53.6</v>
      </c>
      <c r="Z2697" s="4">
        <v>12</v>
      </c>
      <c r="AA2697" s="4">
        <v>8</v>
      </c>
      <c r="AB2697" s="4" t="s">
        <v>613</v>
      </c>
      <c r="AC2697" s="4">
        <v>29</v>
      </c>
      <c r="AD2697" s="4" t="s">
        <v>38</v>
      </c>
      <c r="AE2697" s="4">
        <v>300</v>
      </c>
      <c r="AF2697" s="4"/>
      <c r="AG2697" s="4"/>
    </row>
    <row r="2698" spans="1:33">
      <c r="A2698" s="4" t="s">
        <v>466</v>
      </c>
      <c r="B2698" s="4" t="s">
        <v>34</v>
      </c>
      <c r="C2698" s="28">
        <v>40032</v>
      </c>
      <c r="D2698" s="4">
        <v>2009</v>
      </c>
      <c r="E2698" s="33">
        <v>0.46319444444444446</v>
      </c>
      <c r="F2698" s="33">
        <v>0.47083333333333338</v>
      </c>
      <c r="G2698" s="33">
        <f t="shared" si="310"/>
        <v>7.6388888888889173E-3</v>
      </c>
      <c r="H2698" s="4">
        <v>2</v>
      </c>
      <c r="I2698" s="5">
        <v>2</v>
      </c>
      <c r="J2698" s="5">
        <v>14</v>
      </c>
      <c r="K2698" s="4">
        <v>14</v>
      </c>
      <c r="L2698" s="4" t="s">
        <v>98</v>
      </c>
      <c r="M2698" s="4" t="s">
        <v>99</v>
      </c>
      <c r="N2698" s="4">
        <v>1</v>
      </c>
      <c r="O2698" s="5">
        <f t="shared" si="311"/>
        <v>37.619999999999997</v>
      </c>
      <c r="P2698" s="5">
        <v>11.4</v>
      </c>
      <c r="Q2698" s="5">
        <f t="shared" si="312"/>
        <v>34.979999999999997</v>
      </c>
      <c r="R2698" s="5">
        <v>10.6</v>
      </c>
      <c r="S2698" s="5">
        <f t="shared" si="313"/>
        <v>37.619999999999997</v>
      </c>
      <c r="T2698" s="5">
        <v>11.4</v>
      </c>
      <c r="U2698" s="8">
        <f t="shared" si="314"/>
        <v>36.299999999999997</v>
      </c>
      <c r="V2698" s="5">
        <f t="shared" si="315"/>
        <v>11</v>
      </c>
      <c r="W2698" s="12">
        <v>27.891559999999998</v>
      </c>
      <c r="X2698" s="12">
        <v>-115.19089</v>
      </c>
      <c r="Y2698" s="4">
        <f t="shared" si="309"/>
        <v>53.6</v>
      </c>
      <c r="Z2698" s="4">
        <v>12</v>
      </c>
      <c r="AA2698" s="4">
        <v>8</v>
      </c>
      <c r="AB2698" s="4" t="s">
        <v>609</v>
      </c>
      <c r="AC2698" s="4">
        <v>11</v>
      </c>
      <c r="AD2698" s="4" t="s">
        <v>38</v>
      </c>
      <c r="AE2698" s="4">
        <v>300</v>
      </c>
      <c r="AF2698" s="4"/>
      <c r="AG2698" s="4"/>
    </row>
    <row r="2699" spans="1:33">
      <c r="A2699" s="4" t="s">
        <v>466</v>
      </c>
      <c r="B2699" s="4" t="s">
        <v>34</v>
      </c>
      <c r="C2699" s="28">
        <v>40032</v>
      </c>
      <c r="D2699" s="4">
        <v>2009</v>
      </c>
      <c r="E2699" s="33">
        <v>0.46319444444444446</v>
      </c>
      <c r="F2699" s="33">
        <v>0.47083333333333338</v>
      </c>
      <c r="G2699" s="33">
        <f t="shared" si="310"/>
        <v>7.6388888888889173E-3</v>
      </c>
      <c r="H2699" s="4">
        <v>2</v>
      </c>
      <c r="I2699" s="5">
        <v>2</v>
      </c>
      <c r="J2699" s="5">
        <v>14</v>
      </c>
      <c r="K2699" s="4">
        <v>14</v>
      </c>
      <c r="L2699" s="4" t="s">
        <v>98</v>
      </c>
      <c r="M2699" s="4" t="s">
        <v>99</v>
      </c>
      <c r="N2699" s="4">
        <v>1</v>
      </c>
      <c r="O2699" s="5">
        <f t="shared" si="311"/>
        <v>37.619999999999997</v>
      </c>
      <c r="P2699" s="5">
        <v>11.4</v>
      </c>
      <c r="Q2699" s="5">
        <f t="shared" si="312"/>
        <v>34.979999999999997</v>
      </c>
      <c r="R2699" s="5">
        <v>10.6</v>
      </c>
      <c r="S2699" s="5">
        <f t="shared" si="313"/>
        <v>37.619999999999997</v>
      </c>
      <c r="T2699" s="5">
        <v>11.4</v>
      </c>
      <c r="U2699" s="8">
        <f t="shared" si="314"/>
        <v>36.299999999999997</v>
      </c>
      <c r="V2699" s="5">
        <f t="shared" si="315"/>
        <v>11</v>
      </c>
      <c r="W2699" s="12">
        <v>27.891559999999998</v>
      </c>
      <c r="X2699" s="12">
        <v>-115.19089</v>
      </c>
      <c r="Y2699" s="4">
        <f t="shared" si="309"/>
        <v>53.6</v>
      </c>
      <c r="Z2699" s="4">
        <v>12</v>
      </c>
      <c r="AA2699" s="4">
        <v>8</v>
      </c>
      <c r="AB2699" s="4" t="s">
        <v>610</v>
      </c>
      <c r="AC2699" s="4">
        <v>2</v>
      </c>
      <c r="AD2699" s="4" t="s">
        <v>38</v>
      </c>
      <c r="AE2699" s="4">
        <v>300</v>
      </c>
      <c r="AF2699" s="4"/>
      <c r="AG2699" s="4"/>
    </row>
    <row r="2700" spans="1:33">
      <c r="A2700" s="4" t="s">
        <v>466</v>
      </c>
      <c r="B2700" s="4" t="s">
        <v>34</v>
      </c>
      <c r="C2700" s="28">
        <v>40032</v>
      </c>
      <c r="D2700" s="4">
        <v>2009</v>
      </c>
      <c r="E2700" s="33">
        <v>0.46319444444444446</v>
      </c>
      <c r="F2700" s="33">
        <v>0.47083333333333338</v>
      </c>
      <c r="G2700" s="33">
        <f t="shared" si="310"/>
        <v>7.6388888888889173E-3</v>
      </c>
      <c r="H2700" s="4">
        <v>2</v>
      </c>
      <c r="I2700" s="5">
        <v>2</v>
      </c>
      <c r="J2700" s="5">
        <v>14</v>
      </c>
      <c r="K2700" s="4">
        <v>14</v>
      </c>
      <c r="L2700" s="4" t="s">
        <v>98</v>
      </c>
      <c r="M2700" s="4" t="s">
        <v>99</v>
      </c>
      <c r="N2700" s="4">
        <v>1</v>
      </c>
      <c r="O2700" s="5">
        <f t="shared" si="311"/>
        <v>37.619999999999997</v>
      </c>
      <c r="P2700" s="5">
        <v>11.4</v>
      </c>
      <c r="Q2700" s="5">
        <f t="shared" si="312"/>
        <v>34.979999999999997</v>
      </c>
      <c r="R2700" s="5">
        <v>10.6</v>
      </c>
      <c r="S2700" s="5">
        <f t="shared" si="313"/>
        <v>37.619999999999997</v>
      </c>
      <c r="T2700" s="5">
        <v>11.4</v>
      </c>
      <c r="U2700" s="8">
        <f t="shared" si="314"/>
        <v>36.299999999999997</v>
      </c>
      <c r="V2700" s="5">
        <f t="shared" si="315"/>
        <v>11</v>
      </c>
      <c r="W2700" s="12">
        <v>27.891559999999998</v>
      </c>
      <c r="X2700" s="12">
        <v>-115.19089</v>
      </c>
      <c r="Y2700" s="4">
        <f t="shared" si="309"/>
        <v>53.6</v>
      </c>
      <c r="Z2700" s="4">
        <v>12</v>
      </c>
      <c r="AA2700" s="4">
        <v>8</v>
      </c>
      <c r="AB2700" s="4" t="s">
        <v>612</v>
      </c>
      <c r="AC2700" s="4">
        <v>1</v>
      </c>
      <c r="AD2700" s="4" t="s">
        <v>38</v>
      </c>
      <c r="AE2700" s="4">
        <v>300</v>
      </c>
      <c r="AF2700" s="4"/>
      <c r="AG2700" s="4"/>
    </row>
    <row r="2701" spans="1:33">
      <c r="A2701" s="4" t="s">
        <v>466</v>
      </c>
      <c r="B2701" s="4" t="s">
        <v>34</v>
      </c>
      <c r="C2701" s="28">
        <v>40032</v>
      </c>
      <c r="D2701" s="4">
        <v>2009</v>
      </c>
      <c r="E2701" s="33">
        <v>0.46319444444444446</v>
      </c>
      <c r="F2701" s="33">
        <v>0.47083333333333338</v>
      </c>
      <c r="G2701" s="33">
        <f t="shared" si="310"/>
        <v>7.6388888888889173E-3</v>
      </c>
      <c r="H2701" s="4">
        <v>2</v>
      </c>
      <c r="I2701" s="5">
        <v>2</v>
      </c>
      <c r="J2701" s="5">
        <v>14</v>
      </c>
      <c r="K2701" s="4">
        <v>14</v>
      </c>
      <c r="L2701" s="4" t="s">
        <v>98</v>
      </c>
      <c r="M2701" s="4" t="s">
        <v>99</v>
      </c>
      <c r="N2701" s="4">
        <v>1</v>
      </c>
      <c r="O2701" s="5">
        <f t="shared" si="311"/>
        <v>37.619999999999997</v>
      </c>
      <c r="P2701" s="5">
        <v>11.4</v>
      </c>
      <c r="Q2701" s="5">
        <f t="shared" si="312"/>
        <v>34.979999999999997</v>
      </c>
      <c r="R2701" s="5">
        <v>10.6</v>
      </c>
      <c r="S2701" s="5">
        <f t="shared" si="313"/>
        <v>37.619999999999997</v>
      </c>
      <c r="T2701" s="5">
        <v>11.4</v>
      </c>
      <c r="U2701" s="8">
        <f t="shared" si="314"/>
        <v>36.299999999999997</v>
      </c>
      <c r="V2701" s="5">
        <f t="shared" si="315"/>
        <v>11</v>
      </c>
      <c r="W2701" s="12">
        <v>27.891559999999998</v>
      </c>
      <c r="X2701" s="12">
        <v>-115.19089</v>
      </c>
      <c r="Y2701" s="4">
        <f t="shared" si="309"/>
        <v>53.6</v>
      </c>
      <c r="Z2701" s="4">
        <v>12</v>
      </c>
      <c r="AA2701" s="4">
        <v>8</v>
      </c>
      <c r="AB2701" s="4" t="s">
        <v>606</v>
      </c>
      <c r="AC2701" s="4">
        <v>7</v>
      </c>
      <c r="AD2701" s="4" t="s">
        <v>38</v>
      </c>
      <c r="AE2701" s="4">
        <v>300</v>
      </c>
      <c r="AF2701" s="4"/>
      <c r="AG2701" s="4"/>
    </row>
    <row r="2702" spans="1:33">
      <c r="A2702" s="4" t="s">
        <v>466</v>
      </c>
      <c r="B2702" s="4" t="s">
        <v>34</v>
      </c>
      <c r="C2702" s="28">
        <v>40032</v>
      </c>
      <c r="D2702" s="4">
        <v>2009</v>
      </c>
      <c r="E2702" s="33">
        <v>0.46319444444444446</v>
      </c>
      <c r="F2702" s="33">
        <v>0.47083333333333338</v>
      </c>
      <c r="G2702" s="33">
        <f t="shared" si="310"/>
        <v>7.6388888888889173E-3</v>
      </c>
      <c r="H2702" s="4">
        <v>2</v>
      </c>
      <c r="I2702" s="5">
        <v>2</v>
      </c>
      <c r="J2702" s="5">
        <v>14</v>
      </c>
      <c r="K2702" s="4">
        <v>14</v>
      </c>
      <c r="L2702" s="4" t="s">
        <v>98</v>
      </c>
      <c r="M2702" s="4" t="s">
        <v>99</v>
      </c>
      <c r="N2702" s="4">
        <v>1</v>
      </c>
      <c r="O2702" s="5">
        <f t="shared" si="311"/>
        <v>37.619999999999997</v>
      </c>
      <c r="P2702" s="5">
        <v>11.4</v>
      </c>
      <c r="Q2702" s="5">
        <f t="shared" si="312"/>
        <v>34.979999999999997</v>
      </c>
      <c r="R2702" s="5">
        <v>10.6</v>
      </c>
      <c r="S2702" s="5">
        <f t="shared" si="313"/>
        <v>37.619999999999997</v>
      </c>
      <c r="T2702" s="5">
        <v>11.4</v>
      </c>
      <c r="U2702" s="8">
        <f t="shared" si="314"/>
        <v>36.299999999999997</v>
      </c>
      <c r="V2702" s="5">
        <f t="shared" si="315"/>
        <v>11</v>
      </c>
      <c r="W2702" s="12">
        <v>27.891559999999998</v>
      </c>
      <c r="X2702" s="12">
        <v>-115.19089</v>
      </c>
      <c r="Y2702" s="4">
        <f t="shared" si="309"/>
        <v>53.6</v>
      </c>
      <c r="Z2702" s="4">
        <v>12</v>
      </c>
      <c r="AA2702" s="4">
        <v>8</v>
      </c>
      <c r="AB2702" s="4" t="s">
        <v>607</v>
      </c>
      <c r="AC2702" s="4">
        <v>2</v>
      </c>
      <c r="AD2702" s="4" t="s">
        <v>38</v>
      </c>
      <c r="AE2702" s="4">
        <v>300</v>
      </c>
      <c r="AF2702" s="4"/>
      <c r="AG2702" s="4"/>
    </row>
    <row r="2703" spans="1:33">
      <c r="A2703" s="4" t="s">
        <v>466</v>
      </c>
      <c r="B2703" s="4" t="s">
        <v>34</v>
      </c>
      <c r="C2703" s="28">
        <v>40032</v>
      </c>
      <c r="D2703" s="4">
        <v>2009</v>
      </c>
      <c r="E2703" s="33">
        <v>0.46319444444444446</v>
      </c>
      <c r="F2703" s="33">
        <v>0.47083333333333338</v>
      </c>
      <c r="G2703" s="33">
        <f t="shared" si="310"/>
        <v>7.6388888888889173E-3</v>
      </c>
      <c r="H2703" s="4">
        <v>2</v>
      </c>
      <c r="I2703" s="5">
        <v>2</v>
      </c>
      <c r="J2703" s="5">
        <v>14</v>
      </c>
      <c r="K2703" s="4">
        <v>14</v>
      </c>
      <c r="L2703" s="4" t="s">
        <v>98</v>
      </c>
      <c r="M2703" s="4" t="s">
        <v>99</v>
      </c>
      <c r="N2703" s="4">
        <v>1</v>
      </c>
      <c r="O2703" s="5">
        <f t="shared" si="311"/>
        <v>37.619999999999997</v>
      </c>
      <c r="P2703" s="5">
        <v>11.4</v>
      </c>
      <c r="Q2703" s="5">
        <f t="shared" si="312"/>
        <v>34.979999999999997</v>
      </c>
      <c r="R2703" s="5">
        <v>10.6</v>
      </c>
      <c r="S2703" s="5">
        <f t="shared" si="313"/>
        <v>37.619999999999997</v>
      </c>
      <c r="T2703" s="5">
        <v>11.4</v>
      </c>
      <c r="U2703" s="8">
        <f t="shared" si="314"/>
        <v>36.299999999999997</v>
      </c>
      <c r="V2703" s="5">
        <f t="shared" si="315"/>
        <v>11</v>
      </c>
      <c r="W2703" s="12">
        <v>27.891559999999998</v>
      </c>
      <c r="X2703" s="12">
        <v>-115.19089</v>
      </c>
      <c r="Y2703" s="4">
        <f t="shared" si="309"/>
        <v>53.6</v>
      </c>
      <c r="Z2703" s="4">
        <v>12</v>
      </c>
      <c r="AA2703" s="4">
        <v>8</v>
      </c>
      <c r="AB2703" s="4" t="s">
        <v>611</v>
      </c>
      <c r="AC2703" s="4">
        <v>3</v>
      </c>
      <c r="AD2703" s="4" t="s">
        <v>38</v>
      </c>
      <c r="AE2703" s="4">
        <v>300</v>
      </c>
      <c r="AF2703" s="4"/>
      <c r="AG2703" s="4"/>
    </row>
    <row r="2704" spans="1:33">
      <c r="A2704" s="4" t="s">
        <v>467</v>
      </c>
      <c r="B2704" s="4" t="s">
        <v>223</v>
      </c>
      <c r="C2704" s="28">
        <v>40032</v>
      </c>
      <c r="D2704" s="4">
        <v>2009</v>
      </c>
      <c r="E2704" s="33">
        <v>0.42152777777777778</v>
      </c>
      <c r="F2704" s="33">
        <v>0.42708333333333331</v>
      </c>
      <c r="G2704" s="33">
        <f t="shared" si="310"/>
        <v>5.5555555555555358E-3</v>
      </c>
      <c r="H2704" s="4">
        <v>2</v>
      </c>
      <c r="I2704" s="5">
        <v>1</v>
      </c>
      <c r="J2704" s="5">
        <v>15</v>
      </c>
      <c r="K2704" s="4">
        <v>15</v>
      </c>
      <c r="L2704" s="4" t="s">
        <v>98</v>
      </c>
      <c r="M2704" s="4" t="s">
        <v>99</v>
      </c>
      <c r="N2704" s="4">
        <v>1</v>
      </c>
      <c r="O2704" s="5">
        <f t="shared" si="311"/>
        <v>65.34</v>
      </c>
      <c r="P2704" s="5">
        <v>19.8</v>
      </c>
      <c r="Q2704" s="5">
        <f t="shared" si="312"/>
        <v>64.349999999999994</v>
      </c>
      <c r="R2704" s="5">
        <v>19.5</v>
      </c>
      <c r="S2704" s="5">
        <f t="shared" si="313"/>
        <v>65.34</v>
      </c>
      <c r="T2704" s="5">
        <v>19.8</v>
      </c>
      <c r="U2704" s="8">
        <f t="shared" si="314"/>
        <v>64.844999999999999</v>
      </c>
      <c r="V2704" s="5">
        <f t="shared" si="315"/>
        <v>19.649999999999999</v>
      </c>
      <c r="W2704" s="12">
        <v>27.892050000000001</v>
      </c>
      <c r="X2704" s="12">
        <v>-115.18825</v>
      </c>
      <c r="Y2704" s="4">
        <f t="shared" si="309"/>
        <v>53.6</v>
      </c>
      <c r="Z2704" s="4">
        <v>12</v>
      </c>
      <c r="AA2704" s="4">
        <v>8</v>
      </c>
      <c r="AB2704" s="4" t="s">
        <v>604</v>
      </c>
      <c r="AC2704" s="4">
        <v>2</v>
      </c>
      <c r="AD2704" s="4" t="s">
        <v>38</v>
      </c>
      <c r="AE2704" s="4">
        <v>240</v>
      </c>
      <c r="AF2704" s="4"/>
      <c r="AG2704" s="4" t="s">
        <v>336</v>
      </c>
    </row>
    <row r="2705" spans="1:33">
      <c r="A2705" s="4" t="s">
        <v>467</v>
      </c>
      <c r="B2705" s="4" t="s">
        <v>223</v>
      </c>
      <c r="C2705" s="28">
        <v>40032</v>
      </c>
      <c r="D2705" s="4">
        <v>2009</v>
      </c>
      <c r="E2705" s="33">
        <v>0.42152777777777778</v>
      </c>
      <c r="F2705" s="33">
        <v>0.42708333333333331</v>
      </c>
      <c r="G2705" s="33">
        <f t="shared" si="310"/>
        <v>5.5555555555555358E-3</v>
      </c>
      <c r="H2705" s="4">
        <v>2</v>
      </c>
      <c r="I2705" s="5">
        <v>1</v>
      </c>
      <c r="J2705" s="5">
        <v>15</v>
      </c>
      <c r="K2705" s="4">
        <v>15</v>
      </c>
      <c r="L2705" s="4" t="s">
        <v>98</v>
      </c>
      <c r="M2705" s="4" t="s">
        <v>99</v>
      </c>
      <c r="N2705" s="4">
        <v>1</v>
      </c>
      <c r="O2705" s="5">
        <f t="shared" si="311"/>
        <v>65.34</v>
      </c>
      <c r="P2705" s="5">
        <v>19.8</v>
      </c>
      <c r="Q2705" s="5">
        <f t="shared" si="312"/>
        <v>64.349999999999994</v>
      </c>
      <c r="R2705" s="5">
        <v>19.5</v>
      </c>
      <c r="S2705" s="5">
        <f t="shared" si="313"/>
        <v>65.34</v>
      </c>
      <c r="T2705" s="5">
        <v>19.8</v>
      </c>
      <c r="U2705" s="8">
        <f t="shared" si="314"/>
        <v>64.844999999999999</v>
      </c>
      <c r="V2705" s="5">
        <f t="shared" si="315"/>
        <v>19.649999999999999</v>
      </c>
      <c r="W2705" s="12">
        <v>27.892050000000001</v>
      </c>
      <c r="X2705" s="12">
        <v>-115.18825</v>
      </c>
      <c r="Y2705" s="4">
        <f t="shared" si="309"/>
        <v>53.6</v>
      </c>
      <c r="Z2705" s="4">
        <v>12</v>
      </c>
      <c r="AA2705" s="4">
        <v>8</v>
      </c>
      <c r="AB2705" s="9" t="s">
        <v>753</v>
      </c>
      <c r="AC2705" s="4">
        <v>3</v>
      </c>
      <c r="AD2705" s="4" t="s">
        <v>38</v>
      </c>
      <c r="AE2705" s="4">
        <v>240</v>
      </c>
      <c r="AF2705" s="4"/>
      <c r="AG2705" s="4"/>
    </row>
    <row r="2706" spans="1:33">
      <c r="A2706" s="4" t="s">
        <v>467</v>
      </c>
      <c r="B2706" s="4" t="s">
        <v>223</v>
      </c>
      <c r="C2706" s="28">
        <v>40032</v>
      </c>
      <c r="D2706" s="4">
        <v>2009</v>
      </c>
      <c r="E2706" s="33">
        <v>0.42152777777777778</v>
      </c>
      <c r="F2706" s="33">
        <v>0.42708333333333331</v>
      </c>
      <c r="G2706" s="33">
        <f t="shared" si="310"/>
        <v>5.5555555555555358E-3</v>
      </c>
      <c r="H2706" s="4">
        <v>2</v>
      </c>
      <c r="I2706" s="5">
        <v>1</v>
      </c>
      <c r="J2706" s="5">
        <v>15</v>
      </c>
      <c r="K2706" s="4">
        <v>15</v>
      </c>
      <c r="L2706" s="4" t="s">
        <v>98</v>
      </c>
      <c r="M2706" s="4" t="s">
        <v>99</v>
      </c>
      <c r="N2706" s="4">
        <v>1</v>
      </c>
      <c r="O2706" s="5">
        <f t="shared" si="311"/>
        <v>65.34</v>
      </c>
      <c r="P2706" s="5">
        <v>19.8</v>
      </c>
      <c r="Q2706" s="5">
        <f t="shared" si="312"/>
        <v>64.349999999999994</v>
      </c>
      <c r="R2706" s="5">
        <v>19.5</v>
      </c>
      <c r="S2706" s="5">
        <f t="shared" si="313"/>
        <v>65.34</v>
      </c>
      <c r="T2706" s="5">
        <v>19.8</v>
      </c>
      <c r="U2706" s="8">
        <f t="shared" si="314"/>
        <v>64.844999999999999</v>
      </c>
      <c r="V2706" s="5">
        <f t="shared" si="315"/>
        <v>19.649999999999999</v>
      </c>
      <c r="W2706" s="12">
        <v>27.892050000000001</v>
      </c>
      <c r="X2706" s="12">
        <v>-115.18825</v>
      </c>
      <c r="Y2706" s="4">
        <f t="shared" si="309"/>
        <v>53.6</v>
      </c>
      <c r="Z2706" s="4">
        <v>12</v>
      </c>
      <c r="AA2706" s="4">
        <v>8</v>
      </c>
      <c r="AB2706" s="4" t="s">
        <v>614</v>
      </c>
      <c r="AC2706" s="4">
        <v>1</v>
      </c>
      <c r="AD2706" s="4" t="s">
        <v>38</v>
      </c>
      <c r="AE2706" s="4">
        <v>240</v>
      </c>
      <c r="AF2706" s="4"/>
      <c r="AG2706" s="4"/>
    </row>
    <row r="2707" spans="1:33">
      <c r="A2707" s="4" t="s">
        <v>467</v>
      </c>
      <c r="B2707" s="4" t="s">
        <v>223</v>
      </c>
      <c r="C2707" s="28">
        <v>40032</v>
      </c>
      <c r="D2707" s="4">
        <v>2009</v>
      </c>
      <c r="E2707" s="33">
        <v>0.42152777777777778</v>
      </c>
      <c r="F2707" s="33">
        <v>0.42708333333333331</v>
      </c>
      <c r="G2707" s="33">
        <f t="shared" si="310"/>
        <v>5.5555555555555358E-3</v>
      </c>
      <c r="H2707" s="4">
        <v>2</v>
      </c>
      <c r="I2707" s="5">
        <v>1</v>
      </c>
      <c r="J2707" s="5">
        <v>15</v>
      </c>
      <c r="K2707" s="4">
        <v>15</v>
      </c>
      <c r="L2707" s="4" t="s">
        <v>98</v>
      </c>
      <c r="M2707" s="4" t="s">
        <v>99</v>
      </c>
      <c r="N2707" s="4">
        <v>1</v>
      </c>
      <c r="O2707" s="5">
        <f t="shared" si="311"/>
        <v>65.34</v>
      </c>
      <c r="P2707" s="5">
        <v>19.8</v>
      </c>
      <c r="Q2707" s="5">
        <f t="shared" si="312"/>
        <v>64.349999999999994</v>
      </c>
      <c r="R2707" s="5">
        <v>19.5</v>
      </c>
      <c r="S2707" s="5">
        <f t="shared" si="313"/>
        <v>65.34</v>
      </c>
      <c r="T2707" s="5">
        <v>19.8</v>
      </c>
      <c r="U2707" s="8">
        <f t="shared" si="314"/>
        <v>64.844999999999999</v>
      </c>
      <c r="V2707" s="5">
        <f t="shared" si="315"/>
        <v>19.649999999999999</v>
      </c>
      <c r="W2707" s="12">
        <v>27.892050000000001</v>
      </c>
      <c r="X2707" s="12">
        <v>-115.18825</v>
      </c>
      <c r="Y2707" s="4">
        <f t="shared" si="309"/>
        <v>53.6</v>
      </c>
      <c r="Z2707" s="4">
        <v>12</v>
      </c>
      <c r="AA2707" s="4">
        <v>8</v>
      </c>
      <c r="AB2707" s="4" t="s">
        <v>613</v>
      </c>
      <c r="AC2707" s="4">
        <v>20</v>
      </c>
      <c r="AD2707" s="4" t="s">
        <v>38</v>
      </c>
      <c r="AE2707" s="4">
        <v>240</v>
      </c>
      <c r="AF2707" s="4"/>
      <c r="AG2707" s="4"/>
    </row>
    <row r="2708" spans="1:33">
      <c r="A2708" s="4" t="s">
        <v>467</v>
      </c>
      <c r="B2708" s="4" t="s">
        <v>223</v>
      </c>
      <c r="C2708" s="28">
        <v>40032</v>
      </c>
      <c r="D2708" s="4">
        <v>2009</v>
      </c>
      <c r="E2708" s="33">
        <v>0.42152777777777778</v>
      </c>
      <c r="F2708" s="33">
        <v>0.42708333333333331</v>
      </c>
      <c r="G2708" s="33">
        <f t="shared" si="310"/>
        <v>5.5555555555555358E-3</v>
      </c>
      <c r="H2708" s="4">
        <v>2</v>
      </c>
      <c r="I2708" s="5">
        <v>1</v>
      </c>
      <c r="J2708" s="5">
        <v>15</v>
      </c>
      <c r="K2708" s="4">
        <v>15</v>
      </c>
      <c r="L2708" s="4" t="s">
        <v>98</v>
      </c>
      <c r="M2708" s="4" t="s">
        <v>99</v>
      </c>
      <c r="N2708" s="4">
        <v>1</v>
      </c>
      <c r="O2708" s="5">
        <f t="shared" si="311"/>
        <v>65.34</v>
      </c>
      <c r="P2708" s="5">
        <v>19.8</v>
      </c>
      <c r="Q2708" s="5">
        <f t="shared" si="312"/>
        <v>64.349999999999994</v>
      </c>
      <c r="R2708" s="5">
        <v>19.5</v>
      </c>
      <c r="S2708" s="5">
        <f t="shared" si="313"/>
        <v>65.34</v>
      </c>
      <c r="T2708" s="5">
        <v>19.8</v>
      </c>
      <c r="U2708" s="8">
        <f t="shared" si="314"/>
        <v>64.844999999999999</v>
      </c>
      <c r="V2708" s="5">
        <f t="shared" si="315"/>
        <v>19.649999999999999</v>
      </c>
      <c r="W2708" s="12">
        <v>27.892050000000001</v>
      </c>
      <c r="X2708" s="12">
        <v>-115.18825</v>
      </c>
      <c r="Y2708" s="4">
        <f t="shared" si="309"/>
        <v>53.6</v>
      </c>
      <c r="Z2708" s="4">
        <v>12</v>
      </c>
      <c r="AA2708" s="4">
        <v>8</v>
      </c>
      <c r="AB2708" s="4" t="s">
        <v>609</v>
      </c>
      <c r="AC2708" s="4">
        <v>3</v>
      </c>
      <c r="AD2708" s="4" t="s">
        <v>38</v>
      </c>
      <c r="AE2708" s="4">
        <v>240</v>
      </c>
      <c r="AF2708" s="4"/>
      <c r="AG2708" s="4"/>
    </row>
    <row r="2709" spans="1:33">
      <c r="A2709" s="4" t="s">
        <v>467</v>
      </c>
      <c r="B2709" s="4" t="s">
        <v>223</v>
      </c>
      <c r="C2709" s="28">
        <v>40032</v>
      </c>
      <c r="D2709" s="4">
        <v>2009</v>
      </c>
      <c r="E2709" s="33">
        <v>0.42152777777777778</v>
      </c>
      <c r="F2709" s="33">
        <v>0.42708333333333331</v>
      </c>
      <c r="G2709" s="33">
        <f t="shared" si="310"/>
        <v>5.5555555555555358E-3</v>
      </c>
      <c r="H2709" s="4">
        <v>2</v>
      </c>
      <c r="I2709" s="5">
        <v>1</v>
      </c>
      <c r="J2709" s="5">
        <v>15</v>
      </c>
      <c r="K2709" s="4">
        <v>15</v>
      </c>
      <c r="L2709" s="4" t="s">
        <v>98</v>
      </c>
      <c r="M2709" s="4" t="s">
        <v>99</v>
      </c>
      <c r="N2709" s="4">
        <v>1</v>
      </c>
      <c r="O2709" s="5">
        <f t="shared" si="311"/>
        <v>65.34</v>
      </c>
      <c r="P2709" s="5">
        <v>19.8</v>
      </c>
      <c r="Q2709" s="5">
        <f t="shared" si="312"/>
        <v>64.349999999999994</v>
      </c>
      <c r="R2709" s="5">
        <v>19.5</v>
      </c>
      <c r="S2709" s="5">
        <f t="shared" si="313"/>
        <v>65.34</v>
      </c>
      <c r="T2709" s="5">
        <v>19.8</v>
      </c>
      <c r="U2709" s="8">
        <f t="shared" si="314"/>
        <v>64.844999999999999</v>
      </c>
      <c r="V2709" s="5">
        <f t="shared" si="315"/>
        <v>19.649999999999999</v>
      </c>
      <c r="W2709" s="12">
        <v>27.892050000000001</v>
      </c>
      <c r="X2709" s="12">
        <v>-115.18825</v>
      </c>
      <c r="Y2709" s="4">
        <f t="shared" si="309"/>
        <v>53.6</v>
      </c>
      <c r="Z2709" s="4">
        <v>12</v>
      </c>
      <c r="AA2709" s="4">
        <v>8</v>
      </c>
      <c r="AB2709" s="4" t="s">
        <v>611</v>
      </c>
      <c r="AC2709" s="4">
        <v>12</v>
      </c>
      <c r="AD2709" s="4" t="s">
        <v>38</v>
      </c>
      <c r="AE2709" s="4">
        <v>240</v>
      </c>
      <c r="AF2709" s="4"/>
      <c r="AG2709" s="4"/>
    </row>
    <row r="2710" spans="1:33">
      <c r="A2710" s="4" t="s">
        <v>468</v>
      </c>
      <c r="B2710" s="4" t="s">
        <v>223</v>
      </c>
      <c r="C2710" s="28">
        <v>40032</v>
      </c>
      <c r="D2710" s="4">
        <v>2009</v>
      </c>
      <c r="E2710" s="33">
        <v>0.46458333333333335</v>
      </c>
      <c r="F2710" s="33">
        <v>0.47083333333333338</v>
      </c>
      <c r="G2710" s="33">
        <f t="shared" si="310"/>
        <v>6.2500000000000333E-3</v>
      </c>
      <c r="H2710" s="4">
        <v>2</v>
      </c>
      <c r="I2710" s="5">
        <v>2</v>
      </c>
      <c r="J2710" s="5">
        <v>16</v>
      </c>
      <c r="K2710" s="5">
        <v>16</v>
      </c>
      <c r="L2710" s="4" t="s">
        <v>98</v>
      </c>
      <c r="M2710" s="4" t="s">
        <v>99</v>
      </c>
      <c r="N2710" s="4">
        <v>1</v>
      </c>
      <c r="O2710" s="5">
        <f t="shared" si="311"/>
        <v>31.349999999999998</v>
      </c>
      <c r="P2710" s="5">
        <v>9.5</v>
      </c>
      <c r="Q2710" s="5">
        <f t="shared" si="312"/>
        <v>35.64</v>
      </c>
      <c r="R2710" s="5">
        <v>10.8</v>
      </c>
      <c r="S2710" s="5">
        <f t="shared" si="313"/>
        <v>35.64</v>
      </c>
      <c r="T2710" s="5">
        <v>10.8</v>
      </c>
      <c r="U2710" s="8">
        <f t="shared" si="314"/>
        <v>33.494999999999997</v>
      </c>
      <c r="V2710" s="5">
        <f t="shared" si="315"/>
        <v>10.15</v>
      </c>
      <c r="W2710" s="12">
        <v>27.891559999999998</v>
      </c>
      <c r="X2710" s="12">
        <v>-115.19089</v>
      </c>
      <c r="Y2710" s="4">
        <f t="shared" si="309"/>
        <v>53.6</v>
      </c>
      <c r="Z2710" s="4">
        <v>12</v>
      </c>
      <c r="AA2710" s="4">
        <v>8</v>
      </c>
      <c r="AB2710" s="4" t="s">
        <v>604</v>
      </c>
      <c r="AC2710" s="4">
        <v>3</v>
      </c>
      <c r="AD2710" s="4" t="s">
        <v>38</v>
      </c>
      <c r="AE2710" s="4">
        <v>180</v>
      </c>
      <c r="AF2710" s="4"/>
      <c r="AG2710" s="4" t="s">
        <v>336</v>
      </c>
    </row>
    <row r="2711" spans="1:33">
      <c r="A2711" s="4" t="s">
        <v>468</v>
      </c>
      <c r="B2711" s="4" t="s">
        <v>223</v>
      </c>
      <c r="C2711" s="28">
        <v>40032</v>
      </c>
      <c r="D2711" s="4">
        <v>2009</v>
      </c>
      <c r="E2711" s="33">
        <v>0.46458333333333335</v>
      </c>
      <c r="F2711" s="33">
        <v>0.47083333333333338</v>
      </c>
      <c r="G2711" s="33">
        <f t="shared" si="310"/>
        <v>6.2500000000000333E-3</v>
      </c>
      <c r="H2711" s="4">
        <v>2</v>
      </c>
      <c r="I2711" s="5">
        <v>2</v>
      </c>
      <c r="J2711" s="5">
        <v>16</v>
      </c>
      <c r="K2711" s="5">
        <v>16</v>
      </c>
      <c r="L2711" s="4" t="s">
        <v>98</v>
      </c>
      <c r="M2711" s="4" t="s">
        <v>99</v>
      </c>
      <c r="N2711" s="4">
        <v>1</v>
      </c>
      <c r="O2711" s="5">
        <f t="shared" si="311"/>
        <v>31.349999999999998</v>
      </c>
      <c r="P2711" s="5">
        <v>9.5</v>
      </c>
      <c r="Q2711" s="5">
        <f t="shared" si="312"/>
        <v>35.64</v>
      </c>
      <c r="R2711" s="5">
        <v>10.8</v>
      </c>
      <c r="S2711" s="5">
        <f t="shared" si="313"/>
        <v>35.64</v>
      </c>
      <c r="T2711" s="5">
        <v>10.8</v>
      </c>
      <c r="U2711" s="8">
        <f t="shared" si="314"/>
        <v>33.494999999999997</v>
      </c>
      <c r="V2711" s="5">
        <f t="shared" si="315"/>
        <v>10.15</v>
      </c>
      <c r="W2711" s="12">
        <v>27.891559999999998</v>
      </c>
      <c r="X2711" s="12">
        <v>-115.19089</v>
      </c>
      <c r="Y2711" s="4">
        <f t="shared" si="309"/>
        <v>53.6</v>
      </c>
      <c r="Z2711" s="4">
        <v>12</v>
      </c>
      <c r="AA2711" s="4">
        <v>8</v>
      </c>
      <c r="AB2711" s="4" t="s">
        <v>605</v>
      </c>
      <c r="AC2711" s="4">
        <v>1</v>
      </c>
      <c r="AD2711" s="4" t="s">
        <v>38</v>
      </c>
      <c r="AE2711" s="4">
        <v>180</v>
      </c>
      <c r="AF2711" s="4"/>
      <c r="AG2711" s="4" t="s">
        <v>336</v>
      </c>
    </row>
    <row r="2712" spans="1:33">
      <c r="A2712" s="4" t="s">
        <v>468</v>
      </c>
      <c r="B2712" s="4" t="s">
        <v>223</v>
      </c>
      <c r="C2712" s="28">
        <v>40032</v>
      </c>
      <c r="D2712" s="4">
        <v>2009</v>
      </c>
      <c r="E2712" s="33">
        <v>0.46458333333333335</v>
      </c>
      <c r="F2712" s="33">
        <v>0.47083333333333338</v>
      </c>
      <c r="G2712" s="33">
        <f t="shared" si="310"/>
        <v>6.2500000000000333E-3</v>
      </c>
      <c r="H2712" s="4">
        <v>2</v>
      </c>
      <c r="I2712" s="5">
        <v>2</v>
      </c>
      <c r="J2712" s="5">
        <v>16</v>
      </c>
      <c r="K2712" s="5">
        <v>16</v>
      </c>
      <c r="L2712" s="4" t="s">
        <v>98</v>
      </c>
      <c r="M2712" s="4" t="s">
        <v>99</v>
      </c>
      <c r="N2712" s="4">
        <v>1</v>
      </c>
      <c r="O2712" s="5">
        <f t="shared" si="311"/>
        <v>31.349999999999998</v>
      </c>
      <c r="P2712" s="5">
        <v>9.5</v>
      </c>
      <c r="Q2712" s="5">
        <f t="shared" si="312"/>
        <v>35.64</v>
      </c>
      <c r="R2712" s="5">
        <v>10.8</v>
      </c>
      <c r="S2712" s="5">
        <f t="shared" si="313"/>
        <v>35.64</v>
      </c>
      <c r="T2712" s="5">
        <v>10.8</v>
      </c>
      <c r="U2712" s="8">
        <f t="shared" si="314"/>
        <v>33.494999999999997</v>
      </c>
      <c r="V2712" s="5">
        <f t="shared" si="315"/>
        <v>10.15</v>
      </c>
      <c r="W2712" s="12">
        <v>27.891559999999998</v>
      </c>
      <c r="X2712" s="12">
        <v>-115.19089</v>
      </c>
      <c r="Y2712" s="4">
        <f t="shared" si="309"/>
        <v>53.6</v>
      </c>
      <c r="Z2712" s="4">
        <v>12</v>
      </c>
      <c r="AA2712" s="4">
        <v>8</v>
      </c>
      <c r="AB2712" s="4" t="s">
        <v>615</v>
      </c>
      <c r="AC2712" s="4">
        <v>2</v>
      </c>
      <c r="AD2712" s="4" t="s">
        <v>38</v>
      </c>
      <c r="AE2712" s="4">
        <v>180</v>
      </c>
      <c r="AF2712" s="4"/>
      <c r="AG2712" s="4"/>
    </row>
    <row r="2713" spans="1:33">
      <c r="A2713" s="4" t="s">
        <v>468</v>
      </c>
      <c r="B2713" s="4" t="s">
        <v>223</v>
      </c>
      <c r="C2713" s="28">
        <v>40032</v>
      </c>
      <c r="D2713" s="4">
        <v>2009</v>
      </c>
      <c r="E2713" s="33">
        <v>0.46458333333333335</v>
      </c>
      <c r="F2713" s="33">
        <v>0.47083333333333338</v>
      </c>
      <c r="G2713" s="33">
        <f t="shared" si="310"/>
        <v>6.2500000000000333E-3</v>
      </c>
      <c r="H2713" s="4">
        <v>2</v>
      </c>
      <c r="I2713" s="5">
        <v>2</v>
      </c>
      <c r="J2713" s="5">
        <v>16</v>
      </c>
      <c r="K2713" s="5">
        <v>16</v>
      </c>
      <c r="L2713" s="4" t="s">
        <v>98</v>
      </c>
      <c r="M2713" s="4" t="s">
        <v>99</v>
      </c>
      <c r="N2713" s="4">
        <v>1</v>
      </c>
      <c r="O2713" s="5">
        <f t="shared" si="311"/>
        <v>31.349999999999998</v>
      </c>
      <c r="P2713" s="5">
        <v>9.5</v>
      </c>
      <c r="Q2713" s="5">
        <f t="shared" si="312"/>
        <v>35.64</v>
      </c>
      <c r="R2713" s="5">
        <v>10.8</v>
      </c>
      <c r="S2713" s="5">
        <f t="shared" si="313"/>
        <v>35.64</v>
      </c>
      <c r="T2713" s="5">
        <v>10.8</v>
      </c>
      <c r="U2713" s="8">
        <f t="shared" si="314"/>
        <v>33.494999999999997</v>
      </c>
      <c r="V2713" s="5">
        <f t="shared" si="315"/>
        <v>10.15</v>
      </c>
      <c r="W2713" s="12">
        <v>27.891559999999998</v>
      </c>
      <c r="X2713" s="12">
        <v>-115.19089</v>
      </c>
      <c r="Y2713" s="4">
        <f t="shared" si="309"/>
        <v>53.6</v>
      </c>
      <c r="Z2713" s="4">
        <v>12</v>
      </c>
      <c r="AA2713" s="4">
        <v>8</v>
      </c>
      <c r="AB2713" s="4" t="s">
        <v>618</v>
      </c>
      <c r="AC2713" s="4">
        <v>3</v>
      </c>
      <c r="AD2713" s="4" t="s">
        <v>38</v>
      </c>
      <c r="AE2713" s="4">
        <v>180</v>
      </c>
      <c r="AF2713" s="4"/>
      <c r="AG2713" s="4"/>
    </row>
    <row r="2714" spans="1:33">
      <c r="A2714" s="4" t="s">
        <v>468</v>
      </c>
      <c r="B2714" s="4" t="s">
        <v>223</v>
      </c>
      <c r="C2714" s="28">
        <v>40032</v>
      </c>
      <c r="D2714" s="4">
        <v>2009</v>
      </c>
      <c r="E2714" s="33">
        <v>0.46458333333333335</v>
      </c>
      <c r="F2714" s="33">
        <v>0.47083333333333338</v>
      </c>
      <c r="G2714" s="33">
        <f t="shared" si="310"/>
        <v>6.2500000000000333E-3</v>
      </c>
      <c r="H2714" s="4">
        <v>2</v>
      </c>
      <c r="I2714" s="5">
        <v>2</v>
      </c>
      <c r="J2714" s="5">
        <v>16</v>
      </c>
      <c r="K2714" s="5">
        <v>16</v>
      </c>
      <c r="L2714" s="4" t="s">
        <v>98</v>
      </c>
      <c r="M2714" s="4" t="s">
        <v>99</v>
      </c>
      <c r="N2714" s="4">
        <v>1</v>
      </c>
      <c r="O2714" s="5">
        <f t="shared" si="311"/>
        <v>31.349999999999998</v>
      </c>
      <c r="P2714" s="5">
        <v>9.5</v>
      </c>
      <c r="Q2714" s="5">
        <f t="shared" si="312"/>
        <v>35.64</v>
      </c>
      <c r="R2714" s="5">
        <v>10.8</v>
      </c>
      <c r="S2714" s="5">
        <f t="shared" si="313"/>
        <v>35.64</v>
      </c>
      <c r="T2714" s="5">
        <v>10.8</v>
      </c>
      <c r="U2714" s="8">
        <f t="shared" si="314"/>
        <v>33.494999999999997</v>
      </c>
      <c r="V2714" s="5">
        <f t="shared" si="315"/>
        <v>10.15</v>
      </c>
      <c r="W2714" s="12">
        <v>27.891559999999998</v>
      </c>
      <c r="X2714" s="12">
        <v>-115.19089</v>
      </c>
      <c r="Y2714" s="4">
        <f t="shared" si="309"/>
        <v>53.6</v>
      </c>
      <c r="Z2714" s="4">
        <v>12</v>
      </c>
      <c r="AA2714" s="4">
        <v>8</v>
      </c>
      <c r="AB2714" s="4" t="s">
        <v>613</v>
      </c>
      <c r="AC2714" s="4">
        <v>4</v>
      </c>
      <c r="AD2714" s="4" t="s">
        <v>38</v>
      </c>
      <c r="AE2714" s="4">
        <v>180</v>
      </c>
      <c r="AF2714" s="4"/>
      <c r="AG2714" s="4"/>
    </row>
    <row r="2715" spans="1:33">
      <c r="A2715" s="4" t="s">
        <v>468</v>
      </c>
      <c r="B2715" s="4" t="s">
        <v>223</v>
      </c>
      <c r="C2715" s="28">
        <v>40032</v>
      </c>
      <c r="D2715" s="4">
        <v>2009</v>
      </c>
      <c r="E2715" s="33">
        <v>0.46458333333333335</v>
      </c>
      <c r="F2715" s="33">
        <v>0.47083333333333338</v>
      </c>
      <c r="G2715" s="33">
        <f t="shared" si="310"/>
        <v>6.2500000000000333E-3</v>
      </c>
      <c r="H2715" s="4">
        <v>2</v>
      </c>
      <c r="I2715" s="5">
        <v>2</v>
      </c>
      <c r="J2715" s="5">
        <v>16</v>
      </c>
      <c r="K2715" s="5">
        <v>16</v>
      </c>
      <c r="L2715" s="4" t="s">
        <v>98</v>
      </c>
      <c r="M2715" s="4" t="s">
        <v>99</v>
      </c>
      <c r="N2715" s="4">
        <v>1</v>
      </c>
      <c r="O2715" s="5">
        <f t="shared" si="311"/>
        <v>31.349999999999998</v>
      </c>
      <c r="P2715" s="5">
        <v>9.5</v>
      </c>
      <c r="Q2715" s="5">
        <f t="shared" si="312"/>
        <v>35.64</v>
      </c>
      <c r="R2715" s="5">
        <v>10.8</v>
      </c>
      <c r="S2715" s="5">
        <f t="shared" si="313"/>
        <v>35.64</v>
      </c>
      <c r="T2715" s="5">
        <v>10.8</v>
      </c>
      <c r="U2715" s="8">
        <f t="shared" si="314"/>
        <v>33.494999999999997</v>
      </c>
      <c r="V2715" s="5">
        <f t="shared" si="315"/>
        <v>10.15</v>
      </c>
      <c r="W2715" s="12">
        <v>27.891559999999998</v>
      </c>
      <c r="X2715" s="12">
        <v>-115.19089</v>
      </c>
      <c r="Y2715" s="4">
        <f t="shared" si="309"/>
        <v>53.6</v>
      </c>
      <c r="Z2715" s="4">
        <v>12</v>
      </c>
      <c r="AA2715" s="4">
        <v>8</v>
      </c>
      <c r="AB2715" s="4" t="s">
        <v>609</v>
      </c>
      <c r="AC2715" s="4">
        <v>4</v>
      </c>
      <c r="AD2715" s="4" t="s">
        <v>38</v>
      </c>
      <c r="AE2715" s="4">
        <v>180</v>
      </c>
      <c r="AF2715" s="4"/>
      <c r="AG2715" s="4"/>
    </row>
    <row r="2716" spans="1:33">
      <c r="A2716" s="4" t="s">
        <v>468</v>
      </c>
      <c r="B2716" s="4" t="s">
        <v>223</v>
      </c>
      <c r="C2716" s="28">
        <v>40032</v>
      </c>
      <c r="D2716" s="4">
        <v>2009</v>
      </c>
      <c r="E2716" s="33">
        <v>0.46458333333333335</v>
      </c>
      <c r="F2716" s="33">
        <v>0.47083333333333338</v>
      </c>
      <c r="G2716" s="33">
        <f t="shared" si="310"/>
        <v>6.2500000000000333E-3</v>
      </c>
      <c r="H2716" s="4">
        <v>2</v>
      </c>
      <c r="I2716" s="5">
        <v>2</v>
      </c>
      <c r="J2716" s="5">
        <v>16</v>
      </c>
      <c r="K2716" s="5">
        <v>16</v>
      </c>
      <c r="L2716" s="4" t="s">
        <v>98</v>
      </c>
      <c r="M2716" s="4" t="s">
        <v>99</v>
      </c>
      <c r="N2716" s="4">
        <v>1</v>
      </c>
      <c r="O2716" s="5">
        <f t="shared" si="311"/>
        <v>31.349999999999998</v>
      </c>
      <c r="P2716" s="5">
        <v>9.5</v>
      </c>
      <c r="Q2716" s="5">
        <f t="shared" si="312"/>
        <v>35.64</v>
      </c>
      <c r="R2716" s="5">
        <v>10.8</v>
      </c>
      <c r="S2716" s="5">
        <f t="shared" si="313"/>
        <v>35.64</v>
      </c>
      <c r="T2716" s="5">
        <v>10.8</v>
      </c>
      <c r="U2716" s="8">
        <f t="shared" si="314"/>
        <v>33.494999999999997</v>
      </c>
      <c r="V2716" s="5">
        <f t="shared" si="315"/>
        <v>10.15</v>
      </c>
      <c r="W2716" s="12">
        <v>27.891559999999998</v>
      </c>
      <c r="X2716" s="12">
        <v>-115.19089</v>
      </c>
      <c r="Y2716" s="4">
        <f t="shared" si="309"/>
        <v>53.6</v>
      </c>
      <c r="Z2716" s="4">
        <v>12</v>
      </c>
      <c r="AA2716" s="4">
        <v>8</v>
      </c>
      <c r="AB2716" s="4" t="s">
        <v>606</v>
      </c>
      <c r="AC2716" s="4">
        <v>3</v>
      </c>
      <c r="AD2716" s="4" t="s">
        <v>38</v>
      </c>
      <c r="AE2716" s="4">
        <v>180</v>
      </c>
      <c r="AF2716" s="4"/>
      <c r="AG2716" s="4"/>
    </row>
    <row r="2717" spans="1:33">
      <c r="A2717" s="4" t="s">
        <v>468</v>
      </c>
      <c r="B2717" s="4" t="s">
        <v>223</v>
      </c>
      <c r="C2717" s="28">
        <v>40032</v>
      </c>
      <c r="D2717" s="4">
        <v>2009</v>
      </c>
      <c r="E2717" s="33">
        <v>0.46458333333333335</v>
      </c>
      <c r="F2717" s="33">
        <v>0.47083333333333338</v>
      </c>
      <c r="G2717" s="33">
        <f t="shared" si="310"/>
        <v>6.2500000000000333E-3</v>
      </c>
      <c r="H2717" s="4">
        <v>2</v>
      </c>
      <c r="I2717" s="5">
        <v>2</v>
      </c>
      <c r="J2717" s="5">
        <v>16</v>
      </c>
      <c r="K2717" s="5">
        <v>16</v>
      </c>
      <c r="L2717" s="4" t="s">
        <v>98</v>
      </c>
      <c r="M2717" s="4" t="s">
        <v>99</v>
      </c>
      <c r="N2717" s="4">
        <v>1</v>
      </c>
      <c r="O2717" s="5">
        <f t="shared" si="311"/>
        <v>31.349999999999998</v>
      </c>
      <c r="P2717" s="5">
        <v>9.5</v>
      </c>
      <c r="Q2717" s="5">
        <f t="shared" si="312"/>
        <v>35.64</v>
      </c>
      <c r="R2717" s="5">
        <v>10.8</v>
      </c>
      <c r="S2717" s="5">
        <f t="shared" si="313"/>
        <v>35.64</v>
      </c>
      <c r="T2717" s="5">
        <v>10.8</v>
      </c>
      <c r="U2717" s="8">
        <f t="shared" si="314"/>
        <v>33.494999999999997</v>
      </c>
      <c r="V2717" s="5">
        <f t="shared" si="315"/>
        <v>10.15</v>
      </c>
      <c r="W2717" s="12">
        <v>27.891559999999998</v>
      </c>
      <c r="X2717" s="12">
        <v>-115.19089</v>
      </c>
      <c r="Y2717" s="4">
        <f t="shared" si="309"/>
        <v>53.6</v>
      </c>
      <c r="Z2717" s="4">
        <v>12</v>
      </c>
      <c r="AA2717" s="4">
        <v>8</v>
      </c>
      <c r="AB2717" s="4" t="s">
        <v>611</v>
      </c>
      <c r="AC2717" s="4">
        <v>3</v>
      </c>
      <c r="AD2717" s="4" t="s">
        <v>38</v>
      </c>
      <c r="AE2717" s="4">
        <v>180</v>
      </c>
      <c r="AF2717" s="4"/>
      <c r="AG2717" s="4"/>
    </row>
    <row r="2718" spans="1:33">
      <c r="A2718" s="4" t="s">
        <v>469</v>
      </c>
      <c r="B2718" s="4" t="s">
        <v>226</v>
      </c>
      <c r="C2718" s="28">
        <v>40032</v>
      </c>
      <c r="D2718" s="4">
        <v>2009</v>
      </c>
      <c r="E2718" s="33">
        <v>0.42083333333333334</v>
      </c>
      <c r="F2718" s="33">
        <v>0.42708333333333331</v>
      </c>
      <c r="G2718" s="33">
        <f t="shared" si="310"/>
        <v>6.2499999999999778E-3</v>
      </c>
      <c r="H2718" s="4">
        <v>2</v>
      </c>
      <c r="I2718" s="5">
        <v>1</v>
      </c>
      <c r="J2718" s="5">
        <v>17</v>
      </c>
      <c r="K2718" s="4">
        <v>17</v>
      </c>
      <c r="L2718" s="4" t="s">
        <v>98</v>
      </c>
      <c r="M2718" s="4" t="s">
        <v>99</v>
      </c>
      <c r="N2718" s="4">
        <v>1</v>
      </c>
      <c r="O2718" s="5">
        <f t="shared" si="311"/>
        <v>56.43</v>
      </c>
      <c r="P2718" s="5">
        <v>17.100000000000001</v>
      </c>
      <c r="Q2718" s="5">
        <f t="shared" si="312"/>
        <v>56.099999999999994</v>
      </c>
      <c r="R2718" s="5">
        <v>17</v>
      </c>
      <c r="S2718" s="5">
        <f t="shared" si="313"/>
        <v>56.43</v>
      </c>
      <c r="T2718" s="5">
        <v>17.100000000000001</v>
      </c>
      <c r="U2718" s="8">
        <f t="shared" si="314"/>
        <v>56.265000000000001</v>
      </c>
      <c r="V2718" s="5">
        <f t="shared" si="315"/>
        <v>17.05</v>
      </c>
      <c r="W2718" s="12">
        <v>27.892150000000001</v>
      </c>
      <c r="X2718" s="12">
        <v>-115.18810000000001</v>
      </c>
      <c r="Y2718" s="4">
        <f t="shared" si="309"/>
        <v>57.2</v>
      </c>
      <c r="Z2718" s="4">
        <v>14</v>
      </c>
      <c r="AA2718" s="4">
        <v>8</v>
      </c>
      <c r="AB2718" s="4" t="s">
        <v>604</v>
      </c>
      <c r="AC2718" s="4">
        <v>1</v>
      </c>
      <c r="AD2718" s="4" t="s">
        <v>38</v>
      </c>
      <c r="AE2718" s="4">
        <v>30</v>
      </c>
      <c r="AF2718" s="4"/>
      <c r="AG2718" s="4" t="s">
        <v>336</v>
      </c>
    </row>
    <row r="2719" spans="1:33">
      <c r="A2719" s="4" t="s">
        <v>469</v>
      </c>
      <c r="B2719" s="4" t="s">
        <v>226</v>
      </c>
      <c r="C2719" s="28">
        <v>40032</v>
      </c>
      <c r="D2719" s="4">
        <v>2009</v>
      </c>
      <c r="E2719" s="33">
        <v>0.42083333333333334</v>
      </c>
      <c r="F2719" s="33">
        <v>0.42708333333333331</v>
      </c>
      <c r="G2719" s="33">
        <f t="shared" si="310"/>
        <v>6.2499999999999778E-3</v>
      </c>
      <c r="H2719" s="4">
        <v>2</v>
      </c>
      <c r="I2719" s="5">
        <v>1</v>
      </c>
      <c r="J2719" s="5">
        <v>17</v>
      </c>
      <c r="K2719" s="4">
        <v>17</v>
      </c>
      <c r="L2719" s="4" t="s">
        <v>98</v>
      </c>
      <c r="M2719" s="4" t="s">
        <v>99</v>
      </c>
      <c r="N2719" s="4">
        <v>1</v>
      </c>
      <c r="O2719" s="5">
        <f t="shared" si="311"/>
        <v>56.43</v>
      </c>
      <c r="P2719" s="5">
        <v>17.100000000000001</v>
      </c>
      <c r="Q2719" s="5">
        <f t="shared" si="312"/>
        <v>56.099999999999994</v>
      </c>
      <c r="R2719" s="5">
        <v>17</v>
      </c>
      <c r="S2719" s="5">
        <f t="shared" si="313"/>
        <v>56.43</v>
      </c>
      <c r="T2719" s="5">
        <v>17.100000000000001</v>
      </c>
      <c r="U2719" s="8">
        <f t="shared" si="314"/>
        <v>56.265000000000001</v>
      </c>
      <c r="V2719" s="5">
        <f t="shared" si="315"/>
        <v>17.05</v>
      </c>
      <c r="W2719" s="12">
        <v>27.892150000000001</v>
      </c>
      <c r="X2719" s="12">
        <v>-115.18810000000001</v>
      </c>
      <c r="Y2719" s="4">
        <f t="shared" si="309"/>
        <v>57.2</v>
      </c>
      <c r="Z2719" s="4">
        <v>14</v>
      </c>
      <c r="AA2719" s="4">
        <v>8</v>
      </c>
      <c r="AB2719" s="4" t="s">
        <v>615</v>
      </c>
      <c r="AC2719" s="4">
        <v>4</v>
      </c>
      <c r="AD2719" s="4" t="s">
        <v>38</v>
      </c>
      <c r="AE2719" s="4">
        <v>30</v>
      </c>
      <c r="AF2719" s="4"/>
      <c r="AG2719" s="4"/>
    </row>
    <row r="2720" spans="1:33">
      <c r="A2720" s="4" t="s">
        <v>469</v>
      </c>
      <c r="B2720" s="4" t="s">
        <v>226</v>
      </c>
      <c r="C2720" s="28">
        <v>40032</v>
      </c>
      <c r="D2720" s="4">
        <v>2009</v>
      </c>
      <c r="E2720" s="33">
        <v>0.42083333333333334</v>
      </c>
      <c r="F2720" s="33">
        <v>0.42708333333333331</v>
      </c>
      <c r="G2720" s="33">
        <f t="shared" si="310"/>
        <v>6.2499999999999778E-3</v>
      </c>
      <c r="H2720" s="4">
        <v>2</v>
      </c>
      <c r="I2720" s="5">
        <v>1</v>
      </c>
      <c r="J2720" s="5">
        <v>17</v>
      </c>
      <c r="K2720" s="4">
        <v>17</v>
      </c>
      <c r="L2720" s="4" t="s">
        <v>98</v>
      </c>
      <c r="M2720" s="4" t="s">
        <v>99</v>
      </c>
      <c r="N2720" s="4">
        <v>1</v>
      </c>
      <c r="O2720" s="5">
        <f t="shared" si="311"/>
        <v>56.43</v>
      </c>
      <c r="P2720" s="5">
        <v>17.100000000000001</v>
      </c>
      <c r="Q2720" s="5">
        <f t="shared" si="312"/>
        <v>56.099999999999994</v>
      </c>
      <c r="R2720" s="5">
        <v>17</v>
      </c>
      <c r="S2720" s="5">
        <f t="shared" si="313"/>
        <v>56.43</v>
      </c>
      <c r="T2720" s="5">
        <v>17.100000000000001</v>
      </c>
      <c r="U2720" s="8">
        <f t="shared" si="314"/>
        <v>56.265000000000001</v>
      </c>
      <c r="V2720" s="5">
        <f t="shared" si="315"/>
        <v>17.05</v>
      </c>
      <c r="W2720" s="12">
        <v>27.892150000000001</v>
      </c>
      <c r="X2720" s="12">
        <v>-115.18810000000001</v>
      </c>
      <c r="Y2720" s="4">
        <f t="shared" si="309"/>
        <v>57.2</v>
      </c>
      <c r="Z2720" s="4">
        <v>14</v>
      </c>
      <c r="AA2720" s="4">
        <v>8</v>
      </c>
      <c r="AB2720" s="9" t="s">
        <v>753</v>
      </c>
      <c r="AC2720" s="4">
        <v>5</v>
      </c>
      <c r="AD2720" s="4" t="s">
        <v>38</v>
      </c>
      <c r="AE2720" s="4">
        <v>30</v>
      </c>
      <c r="AF2720" s="4"/>
      <c r="AG2720" s="4"/>
    </row>
    <row r="2721" spans="1:33">
      <c r="A2721" s="4" t="s">
        <v>469</v>
      </c>
      <c r="B2721" s="4" t="s">
        <v>226</v>
      </c>
      <c r="C2721" s="28">
        <v>40032</v>
      </c>
      <c r="D2721" s="4">
        <v>2009</v>
      </c>
      <c r="E2721" s="33">
        <v>0.42083333333333334</v>
      </c>
      <c r="F2721" s="33">
        <v>0.42708333333333331</v>
      </c>
      <c r="G2721" s="33">
        <f t="shared" si="310"/>
        <v>6.2499999999999778E-3</v>
      </c>
      <c r="H2721" s="4">
        <v>2</v>
      </c>
      <c r="I2721" s="5">
        <v>1</v>
      </c>
      <c r="J2721" s="5">
        <v>17</v>
      </c>
      <c r="K2721" s="4">
        <v>17</v>
      </c>
      <c r="L2721" s="4" t="s">
        <v>98</v>
      </c>
      <c r="M2721" s="4" t="s">
        <v>99</v>
      </c>
      <c r="N2721" s="4">
        <v>1</v>
      </c>
      <c r="O2721" s="5">
        <f t="shared" si="311"/>
        <v>56.43</v>
      </c>
      <c r="P2721" s="5">
        <v>17.100000000000001</v>
      </c>
      <c r="Q2721" s="5">
        <f t="shared" si="312"/>
        <v>56.099999999999994</v>
      </c>
      <c r="R2721" s="5">
        <v>17</v>
      </c>
      <c r="S2721" s="5">
        <f t="shared" si="313"/>
        <v>56.43</v>
      </c>
      <c r="T2721" s="5">
        <v>17.100000000000001</v>
      </c>
      <c r="U2721" s="8">
        <f t="shared" si="314"/>
        <v>56.265000000000001</v>
      </c>
      <c r="V2721" s="5">
        <f t="shared" si="315"/>
        <v>17.05</v>
      </c>
      <c r="W2721" s="12">
        <v>27.892150000000001</v>
      </c>
      <c r="X2721" s="12">
        <v>-115.18810000000001</v>
      </c>
      <c r="Y2721" s="4">
        <f t="shared" si="309"/>
        <v>57.2</v>
      </c>
      <c r="Z2721" s="4">
        <v>14</v>
      </c>
      <c r="AA2721" s="4">
        <v>8</v>
      </c>
      <c r="AB2721" s="4" t="s">
        <v>619</v>
      </c>
      <c r="AC2721" s="4">
        <v>9</v>
      </c>
      <c r="AD2721" s="4" t="s">
        <v>38</v>
      </c>
      <c r="AE2721" s="4">
        <v>30</v>
      </c>
      <c r="AF2721" s="4"/>
      <c r="AG2721" s="4"/>
    </row>
    <row r="2722" spans="1:33">
      <c r="A2722" s="4" t="s">
        <v>469</v>
      </c>
      <c r="B2722" s="4" t="s">
        <v>226</v>
      </c>
      <c r="C2722" s="28">
        <v>40032</v>
      </c>
      <c r="D2722" s="4">
        <v>2009</v>
      </c>
      <c r="E2722" s="33">
        <v>0.42083333333333334</v>
      </c>
      <c r="F2722" s="33">
        <v>0.42708333333333331</v>
      </c>
      <c r="G2722" s="33">
        <f t="shared" si="310"/>
        <v>6.2499999999999778E-3</v>
      </c>
      <c r="H2722" s="4">
        <v>2</v>
      </c>
      <c r="I2722" s="5">
        <v>1</v>
      </c>
      <c r="J2722" s="5">
        <v>17</v>
      </c>
      <c r="K2722" s="4">
        <v>17</v>
      </c>
      <c r="L2722" s="4" t="s">
        <v>98</v>
      </c>
      <c r="M2722" s="4" t="s">
        <v>99</v>
      </c>
      <c r="N2722" s="4">
        <v>1</v>
      </c>
      <c r="O2722" s="5">
        <f t="shared" si="311"/>
        <v>56.43</v>
      </c>
      <c r="P2722" s="5">
        <v>17.100000000000001</v>
      </c>
      <c r="Q2722" s="5">
        <f t="shared" si="312"/>
        <v>56.099999999999994</v>
      </c>
      <c r="R2722" s="5">
        <v>17</v>
      </c>
      <c r="S2722" s="5">
        <f t="shared" si="313"/>
        <v>56.43</v>
      </c>
      <c r="T2722" s="5">
        <v>17.100000000000001</v>
      </c>
      <c r="U2722" s="8">
        <f t="shared" si="314"/>
        <v>56.265000000000001</v>
      </c>
      <c r="V2722" s="5">
        <f t="shared" si="315"/>
        <v>17.05</v>
      </c>
      <c r="W2722" s="12">
        <v>27.892150000000001</v>
      </c>
      <c r="X2722" s="12">
        <v>-115.18810000000001</v>
      </c>
      <c r="Y2722" s="4">
        <f t="shared" si="309"/>
        <v>57.2</v>
      </c>
      <c r="Z2722" s="4">
        <v>14</v>
      </c>
      <c r="AA2722" s="4">
        <v>8</v>
      </c>
      <c r="AB2722" s="4" t="s">
        <v>614</v>
      </c>
      <c r="AC2722" s="4">
        <v>9</v>
      </c>
      <c r="AD2722" s="4" t="s">
        <v>38</v>
      </c>
      <c r="AE2722" s="4">
        <v>30</v>
      </c>
      <c r="AF2722" s="4"/>
      <c r="AG2722" s="4"/>
    </row>
    <row r="2723" spans="1:33">
      <c r="A2723" s="4" t="s">
        <v>469</v>
      </c>
      <c r="B2723" s="4" t="s">
        <v>226</v>
      </c>
      <c r="C2723" s="28">
        <v>40032</v>
      </c>
      <c r="D2723" s="4">
        <v>2009</v>
      </c>
      <c r="E2723" s="33">
        <v>0.42083333333333334</v>
      </c>
      <c r="F2723" s="33">
        <v>0.42708333333333331</v>
      </c>
      <c r="G2723" s="33">
        <f t="shared" si="310"/>
        <v>6.2499999999999778E-3</v>
      </c>
      <c r="H2723" s="4">
        <v>2</v>
      </c>
      <c r="I2723" s="5">
        <v>1</v>
      </c>
      <c r="J2723" s="5">
        <v>17</v>
      </c>
      <c r="K2723" s="4">
        <v>17</v>
      </c>
      <c r="L2723" s="4" t="s">
        <v>98</v>
      </c>
      <c r="M2723" s="4" t="s">
        <v>99</v>
      </c>
      <c r="N2723" s="4">
        <v>1</v>
      </c>
      <c r="O2723" s="5">
        <f t="shared" si="311"/>
        <v>56.43</v>
      </c>
      <c r="P2723" s="5">
        <v>17.100000000000001</v>
      </c>
      <c r="Q2723" s="5">
        <f t="shared" si="312"/>
        <v>56.099999999999994</v>
      </c>
      <c r="R2723" s="5">
        <v>17</v>
      </c>
      <c r="S2723" s="5">
        <f t="shared" si="313"/>
        <v>56.43</v>
      </c>
      <c r="T2723" s="5">
        <v>17.100000000000001</v>
      </c>
      <c r="U2723" s="8">
        <f t="shared" si="314"/>
        <v>56.265000000000001</v>
      </c>
      <c r="V2723" s="5">
        <f t="shared" si="315"/>
        <v>17.05</v>
      </c>
      <c r="W2723" s="12">
        <v>27.892150000000001</v>
      </c>
      <c r="X2723" s="12">
        <v>-115.18810000000001</v>
      </c>
      <c r="Y2723" s="4">
        <f t="shared" si="309"/>
        <v>57.2</v>
      </c>
      <c r="Z2723" s="4">
        <v>14</v>
      </c>
      <c r="AA2723" s="4">
        <v>8</v>
      </c>
      <c r="AB2723" s="4" t="s">
        <v>613</v>
      </c>
      <c r="AC2723" s="4">
        <v>34</v>
      </c>
      <c r="AD2723" s="4" t="s">
        <v>38</v>
      </c>
      <c r="AE2723" s="4">
        <v>30</v>
      </c>
      <c r="AF2723" s="4">
        <v>34</v>
      </c>
      <c r="AG2723" s="4"/>
    </row>
    <row r="2724" spans="1:33">
      <c r="A2724" s="4" t="s">
        <v>469</v>
      </c>
      <c r="B2724" s="4" t="s">
        <v>226</v>
      </c>
      <c r="C2724" s="28">
        <v>40032</v>
      </c>
      <c r="D2724" s="4">
        <v>2009</v>
      </c>
      <c r="E2724" s="33">
        <v>0.42083333333333334</v>
      </c>
      <c r="F2724" s="33">
        <v>0.42708333333333331</v>
      </c>
      <c r="G2724" s="33">
        <f t="shared" si="310"/>
        <v>6.2499999999999778E-3</v>
      </c>
      <c r="H2724" s="4">
        <v>2</v>
      </c>
      <c r="I2724" s="5">
        <v>1</v>
      </c>
      <c r="J2724" s="5">
        <v>17</v>
      </c>
      <c r="K2724" s="4">
        <v>17</v>
      </c>
      <c r="L2724" s="4" t="s">
        <v>98</v>
      </c>
      <c r="M2724" s="4" t="s">
        <v>99</v>
      </c>
      <c r="N2724" s="4">
        <v>1</v>
      </c>
      <c r="O2724" s="5">
        <f t="shared" si="311"/>
        <v>56.43</v>
      </c>
      <c r="P2724" s="5">
        <v>17.100000000000001</v>
      </c>
      <c r="Q2724" s="5">
        <f t="shared" si="312"/>
        <v>56.099999999999994</v>
      </c>
      <c r="R2724" s="5">
        <v>17</v>
      </c>
      <c r="S2724" s="5">
        <f t="shared" si="313"/>
        <v>56.43</v>
      </c>
      <c r="T2724" s="5">
        <v>17.100000000000001</v>
      </c>
      <c r="U2724" s="8">
        <f t="shared" si="314"/>
        <v>56.265000000000001</v>
      </c>
      <c r="V2724" s="5">
        <f t="shared" si="315"/>
        <v>17.05</v>
      </c>
      <c r="W2724" s="12">
        <v>27.892150000000001</v>
      </c>
      <c r="X2724" s="12">
        <v>-115.18810000000001</v>
      </c>
      <c r="Y2724" s="4">
        <f t="shared" si="309"/>
        <v>57.2</v>
      </c>
      <c r="Z2724" s="4">
        <v>14</v>
      </c>
      <c r="AA2724" s="4">
        <v>8</v>
      </c>
      <c r="AB2724" s="4" t="s">
        <v>609</v>
      </c>
      <c r="AC2724" s="4">
        <v>16</v>
      </c>
      <c r="AD2724" s="4" t="s">
        <v>38</v>
      </c>
      <c r="AE2724" s="4">
        <v>30</v>
      </c>
      <c r="AF2724" s="4"/>
      <c r="AG2724" s="4"/>
    </row>
    <row r="2725" spans="1:33">
      <c r="A2725" s="4" t="s">
        <v>469</v>
      </c>
      <c r="B2725" s="4" t="s">
        <v>226</v>
      </c>
      <c r="C2725" s="28">
        <v>40032</v>
      </c>
      <c r="D2725" s="4">
        <v>2009</v>
      </c>
      <c r="E2725" s="33">
        <v>0.42083333333333334</v>
      </c>
      <c r="F2725" s="33">
        <v>0.42708333333333331</v>
      </c>
      <c r="G2725" s="33">
        <f t="shared" si="310"/>
        <v>6.2499999999999778E-3</v>
      </c>
      <c r="H2725" s="4">
        <v>2</v>
      </c>
      <c r="I2725" s="5">
        <v>1</v>
      </c>
      <c r="J2725" s="5">
        <v>17</v>
      </c>
      <c r="K2725" s="4">
        <v>17</v>
      </c>
      <c r="L2725" s="4" t="s">
        <v>98</v>
      </c>
      <c r="M2725" s="4" t="s">
        <v>99</v>
      </c>
      <c r="N2725" s="4">
        <v>1</v>
      </c>
      <c r="O2725" s="5">
        <f t="shared" si="311"/>
        <v>56.43</v>
      </c>
      <c r="P2725" s="5">
        <v>17.100000000000001</v>
      </c>
      <c r="Q2725" s="5">
        <f t="shared" si="312"/>
        <v>56.099999999999994</v>
      </c>
      <c r="R2725" s="5">
        <v>17</v>
      </c>
      <c r="S2725" s="5">
        <f t="shared" si="313"/>
        <v>56.43</v>
      </c>
      <c r="T2725" s="5">
        <v>17.100000000000001</v>
      </c>
      <c r="U2725" s="8">
        <f t="shared" si="314"/>
        <v>56.265000000000001</v>
      </c>
      <c r="V2725" s="5">
        <f t="shared" si="315"/>
        <v>17.05</v>
      </c>
      <c r="W2725" s="12">
        <v>27.892150000000001</v>
      </c>
      <c r="X2725" s="12">
        <v>-115.18810000000001</v>
      </c>
      <c r="Y2725" s="4">
        <f t="shared" si="309"/>
        <v>57.2</v>
      </c>
      <c r="Z2725" s="4">
        <v>14</v>
      </c>
      <c r="AA2725" s="4">
        <v>8</v>
      </c>
      <c r="AB2725" s="4" t="s">
        <v>612</v>
      </c>
      <c r="AC2725" s="4">
        <v>1</v>
      </c>
      <c r="AD2725" s="4" t="s">
        <v>38</v>
      </c>
      <c r="AE2725" s="4">
        <v>30</v>
      </c>
      <c r="AF2725" s="4"/>
      <c r="AG2725" s="4"/>
    </row>
    <row r="2726" spans="1:33">
      <c r="A2726" s="4" t="s">
        <v>469</v>
      </c>
      <c r="B2726" s="4" t="s">
        <v>226</v>
      </c>
      <c r="C2726" s="28">
        <v>40032</v>
      </c>
      <c r="D2726" s="4">
        <v>2009</v>
      </c>
      <c r="E2726" s="33">
        <v>0.42083333333333334</v>
      </c>
      <c r="F2726" s="33">
        <v>0.42708333333333331</v>
      </c>
      <c r="G2726" s="33">
        <f t="shared" si="310"/>
        <v>6.2499999999999778E-3</v>
      </c>
      <c r="H2726" s="4">
        <v>2</v>
      </c>
      <c r="I2726" s="5">
        <v>1</v>
      </c>
      <c r="J2726" s="5">
        <v>17</v>
      </c>
      <c r="K2726" s="4">
        <v>17</v>
      </c>
      <c r="L2726" s="4" t="s">
        <v>98</v>
      </c>
      <c r="M2726" s="4" t="s">
        <v>99</v>
      </c>
      <c r="N2726" s="4">
        <v>1</v>
      </c>
      <c r="O2726" s="5">
        <f t="shared" si="311"/>
        <v>56.43</v>
      </c>
      <c r="P2726" s="5">
        <v>17.100000000000001</v>
      </c>
      <c r="Q2726" s="5">
        <f t="shared" si="312"/>
        <v>56.099999999999994</v>
      </c>
      <c r="R2726" s="5">
        <v>17</v>
      </c>
      <c r="S2726" s="5">
        <f t="shared" si="313"/>
        <v>56.43</v>
      </c>
      <c r="T2726" s="5">
        <v>17.100000000000001</v>
      </c>
      <c r="U2726" s="8">
        <f t="shared" si="314"/>
        <v>56.265000000000001</v>
      </c>
      <c r="V2726" s="5">
        <f t="shared" si="315"/>
        <v>17.05</v>
      </c>
      <c r="W2726" s="12">
        <v>27.892150000000001</v>
      </c>
      <c r="X2726" s="12">
        <v>-115.18810000000001</v>
      </c>
      <c r="Y2726" s="4">
        <f t="shared" si="309"/>
        <v>57.2</v>
      </c>
      <c r="Z2726" s="4">
        <v>14</v>
      </c>
      <c r="AA2726" s="4">
        <v>8</v>
      </c>
      <c r="AB2726" s="4" t="s">
        <v>606</v>
      </c>
      <c r="AC2726" s="4">
        <v>27</v>
      </c>
      <c r="AD2726" s="4" t="s">
        <v>38</v>
      </c>
      <c r="AE2726" s="4">
        <v>30</v>
      </c>
      <c r="AF2726" s="4"/>
      <c r="AG2726" s="4"/>
    </row>
    <row r="2727" spans="1:33">
      <c r="A2727" s="4" t="s">
        <v>469</v>
      </c>
      <c r="B2727" s="4" t="s">
        <v>226</v>
      </c>
      <c r="C2727" s="28">
        <v>40032</v>
      </c>
      <c r="D2727" s="4">
        <v>2009</v>
      </c>
      <c r="E2727" s="33">
        <v>0.42083333333333334</v>
      </c>
      <c r="F2727" s="33">
        <v>0.42708333333333331</v>
      </c>
      <c r="G2727" s="33">
        <f t="shared" si="310"/>
        <v>6.2499999999999778E-3</v>
      </c>
      <c r="H2727" s="4">
        <v>2</v>
      </c>
      <c r="I2727" s="5">
        <v>1</v>
      </c>
      <c r="J2727" s="5">
        <v>17</v>
      </c>
      <c r="K2727" s="4">
        <v>17</v>
      </c>
      <c r="L2727" s="4" t="s">
        <v>98</v>
      </c>
      <c r="M2727" s="4" t="s">
        <v>99</v>
      </c>
      <c r="N2727" s="4">
        <v>1</v>
      </c>
      <c r="O2727" s="5">
        <f t="shared" si="311"/>
        <v>56.43</v>
      </c>
      <c r="P2727" s="5">
        <v>17.100000000000001</v>
      </c>
      <c r="Q2727" s="5">
        <f t="shared" si="312"/>
        <v>56.099999999999994</v>
      </c>
      <c r="R2727" s="5">
        <v>17</v>
      </c>
      <c r="S2727" s="5">
        <f t="shared" si="313"/>
        <v>56.43</v>
      </c>
      <c r="T2727" s="5">
        <v>17.100000000000001</v>
      </c>
      <c r="U2727" s="8">
        <f t="shared" si="314"/>
        <v>56.265000000000001</v>
      </c>
      <c r="V2727" s="5">
        <f t="shared" si="315"/>
        <v>17.05</v>
      </c>
      <c r="W2727" s="12">
        <v>27.892150000000001</v>
      </c>
      <c r="X2727" s="12">
        <v>-115.18810000000001</v>
      </c>
      <c r="Y2727" s="4">
        <f t="shared" si="309"/>
        <v>57.2</v>
      </c>
      <c r="Z2727" s="4">
        <v>14</v>
      </c>
      <c r="AA2727" s="4">
        <v>8</v>
      </c>
      <c r="AB2727" s="4" t="s">
        <v>611</v>
      </c>
      <c r="AC2727" s="4">
        <v>8</v>
      </c>
      <c r="AD2727" s="4" t="s">
        <v>38</v>
      </c>
      <c r="AE2727" s="4">
        <v>30</v>
      </c>
      <c r="AF2727" s="4"/>
      <c r="AG2727" s="4"/>
    </row>
    <row r="2728" spans="1:33">
      <c r="A2728" s="4" t="s">
        <v>470</v>
      </c>
      <c r="B2728" s="4" t="s">
        <v>226</v>
      </c>
      <c r="C2728" s="28">
        <v>40032</v>
      </c>
      <c r="D2728" s="4">
        <v>2009</v>
      </c>
      <c r="E2728" s="33">
        <v>0.46388888888888885</v>
      </c>
      <c r="F2728" s="33">
        <v>0.4694444444444445</v>
      </c>
      <c r="G2728" s="33">
        <f t="shared" si="310"/>
        <v>5.5555555555556468E-3</v>
      </c>
      <c r="H2728" s="4">
        <v>2</v>
      </c>
      <c r="I2728" s="5">
        <v>2</v>
      </c>
      <c r="J2728" s="5">
        <v>18</v>
      </c>
      <c r="K2728" s="4">
        <v>18</v>
      </c>
      <c r="L2728" s="4" t="s">
        <v>98</v>
      </c>
      <c r="M2728" s="4" t="s">
        <v>99</v>
      </c>
      <c r="N2728" s="4">
        <v>1</v>
      </c>
      <c r="O2728" s="5">
        <f t="shared" si="311"/>
        <v>35.64</v>
      </c>
      <c r="P2728" s="5">
        <v>10.8</v>
      </c>
      <c r="Q2728" s="5">
        <f t="shared" si="312"/>
        <v>28.38</v>
      </c>
      <c r="R2728" s="5">
        <v>8.6</v>
      </c>
      <c r="S2728" s="5">
        <f t="shared" si="313"/>
        <v>35.64</v>
      </c>
      <c r="T2728" s="5">
        <v>10.8</v>
      </c>
      <c r="U2728" s="8">
        <f t="shared" si="314"/>
        <v>32.01</v>
      </c>
      <c r="V2728" s="5">
        <f t="shared" si="315"/>
        <v>9.6999999999999993</v>
      </c>
      <c r="W2728" s="12">
        <v>27.891449999999999</v>
      </c>
      <c r="X2728" s="12">
        <v>-115.19072</v>
      </c>
      <c r="Y2728" s="4">
        <f t="shared" si="309"/>
        <v>57.2</v>
      </c>
      <c r="Z2728" s="4">
        <v>14</v>
      </c>
      <c r="AA2728" s="4">
        <v>8</v>
      </c>
      <c r="AB2728" s="4" t="s">
        <v>604</v>
      </c>
      <c r="AC2728" s="4">
        <v>2</v>
      </c>
      <c r="AD2728" s="4" t="s">
        <v>38</v>
      </c>
      <c r="AE2728" s="4">
        <v>30</v>
      </c>
      <c r="AF2728" s="4"/>
      <c r="AG2728" s="4" t="s">
        <v>336</v>
      </c>
    </row>
    <row r="2729" spans="1:33">
      <c r="A2729" s="4" t="s">
        <v>470</v>
      </c>
      <c r="B2729" s="4" t="s">
        <v>226</v>
      </c>
      <c r="C2729" s="28">
        <v>40032</v>
      </c>
      <c r="D2729" s="4">
        <v>2009</v>
      </c>
      <c r="E2729" s="33">
        <v>0.46388888888888885</v>
      </c>
      <c r="F2729" s="33">
        <v>0.4694444444444445</v>
      </c>
      <c r="G2729" s="33">
        <f t="shared" si="310"/>
        <v>5.5555555555556468E-3</v>
      </c>
      <c r="H2729" s="4">
        <v>2</v>
      </c>
      <c r="I2729" s="5">
        <v>2</v>
      </c>
      <c r="J2729" s="5">
        <v>18</v>
      </c>
      <c r="K2729" s="4">
        <v>18</v>
      </c>
      <c r="L2729" s="4" t="s">
        <v>98</v>
      </c>
      <c r="M2729" s="4" t="s">
        <v>99</v>
      </c>
      <c r="N2729" s="4">
        <v>1</v>
      </c>
      <c r="O2729" s="5">
        <f t="shared" si="311"/>
        <v>35.64</v>
      </c>
      <c r="P2729" s="5">
        <v>10.8</v>
      </c>
      <c r="Q2729" s="5">
        <f t="shared" si="312"/>
        <v>28.38</v>
      </c>
      <c r="R2729" s="5">
        <v>8.6</v>
      </c>
      <c r="S2729" s="5">
        <f t="shared" si="313"/>
        <v>35.64</v>
      </c>
      <c r="T2729" s="5">
        <v>10.8</v>
      </c>
      <c r="U2729" s="8">
        <f t="shared" si="314"/>
        <v>32.01</v>
      </c>
      <c r="V2729" s="5">
        <f t="shared" si="315"/>
        <v>9.6999999999999993</v>
      </c>
      <c r="W2729" s="12">
        <v>27.891449999999999</v>
      </c>
      <c r="X2729" s="12">
        <v>-115.19072</v>
      </c>
      <c r="Y2729" s="4">
        <f t="shared" si="309"/>
        <v>57.2</v>
      </c>
      <c r="Z2729" s="4">
        <v>14</v>
      </c>
      <c r="AA2729" s="4">
        <v>8</v>
      </c>
      <c r="AB2729" s="9" t="s">
        <v>753</v>
      </c>
      <c r="AC2729" s="4">
        <v>2</v>
      </c>
      <c r="AD2729" s="4" t="s">
        <v>38</v>
      </c>
      <c r="AE2729" s="4">
        <v>30</v>
      </c>
      <c r="AF2729" s="4"/>
      <c r="AG2729" s="4"/>
    </row>
    <row r="2730" spans="1:33">
      <c r="A2730" s="4" t="s">
        <v>470</v>
      </c>
      <c r="B2730" s="4" t="s">
        <v>226</v>
      </c>
      <c r="C2730" s="28">
        <v>40032</v>
      </c>
      <c r="D2730" s="4">
        <v>2009</v>
      </c>
      <c r="E2730" s="33">
        <v>0.46388888888888885</v>
      </c>
      <c r="F2730" s="33">
        <v>0.4694444444444445</v>
      </c>
      <c r="G2730" s="33">
        <f t="shared" si="310"/>
        <v>5.5555555555556468E-3</v>
      </c>
      <c r="H2730" s="4">
        <v>2</v>
      </c>
      <c r="I2730" s="5">
        <v>2</v>
      </c>
      <c r="J2730" s="5">
        <v>18</v>
      </c>
      <c r="K2730" s="4">
        <v>18</v>
      </c>
      <c r="L2730" s="4" t="s">
        <v>98</v>
      </c>
      <c r="M2730" s="4" t="s">
        <v>99</v>
      </c>
      <c r="N2730" s="4">
        <v>1</v>
      </c>
      <c r="O2730" s="5">
        <f t="shared" si="311"/>
        <v>35.64</v>
      </c>
      <c r="P2730" s="5">
        <v>10.8</v>
      </c>
      <c r="Q2730" s="5">
        <f t="shared" si="312"/>
        <v>28.38</v>
      </c>
      <c r="R2730" s="5">
        <v>8.6</v>
      </c>
      <c r="S2730" s="5">
        <f t="shared" si="313"/>
        <v>35.64</v>
      </c>
      <c r="T2730" s="5">
        <v>10.8</v>
      </c>
      <c r="U2730" s="8">
        <f t="shared" si="314"/>
        <v>32.01</v>
      </c>
      <c r="V2730" s="5">
        <f t="shared" si="315"/>
        <v>9.6999999999999993</v>
      </c>
      <c r="W2730" s="12">
        <v>27.891449999999999</v>
      </c>
      <c r="X2730" s="12">
        <v>-115.19072</v>
      </c>
      <c r="Y2730" s="4">
        <f t="shared" si="309"/>
        <v>57.2</v>
      </c>
      <c r="Z2730" s="4">
        <v>14</v>
      </c>
      <c r="AA2730" s="4">
        <v>8</v>
      </c>
      <c r="AB2730" s="4" t="s">
        <v>614</v>
      </c>
      <c r="AC2730" s="4">
        <v>2</v>
      </c>
      <c r="AD2730" s="4" t="s">
        <v>38</v>
      </c>
      <c r="AE2730" s="4">
        <v>30</v>
      </c>
      <c r="AF2730" s="4"/>
      <c r="AG2730" s="4"/>
    </row>
    <row r="2731" spans="1:33">
      <c r="A2731" s="4" t="s">
        <v>470</v>
      </c>
      <c r="B2731" s="4" t="s">
        <v>226</v>
      </c>
      <c r="C2731" s="28">
        <v>40032</v>
      </c>
      <c r="D2731" s="4">
        <v>2009</v>
      </c>
      <c r="E2731" s="33">
        <v>0.46388888888888885</v>
      </c>
      <c r="F2731" s="33">
        <v>0.4694444444444445</v>
      </c>
      <c r="G2731" s="33">
        <f t="shared" si="310"/>
        <v>5.5555555555556468E-3</v>
      </c>
      <c r="H2731" s="4">
        <v>2</v>
      </c>
      <c r="I2731" s="5">
        <v>2</v>
      </c>
      <c r="J2731" s="5">
        <v>18</v>
      </c>
      <c r="K2731" s="4">
        <v>18</v>
      </c>
      <c r="L2731" s="4" t="s">
        <v>98</v>
      </c>
      <c r="M2731" s="4" t="s">
        <v>99</v>
      </c>
      <c r="N2731" s="4">
        <v>1</v>
      </c>
      <c r="O2731" s="5">
        <f t="shared" si="311"/>
        <v>35.64</v>
      </c>
      <c r="P2731" s="5">
        <v>10.8</v>
      </c>
      <c r="Q2731" s="5">
        <f t="shared" si="312"/>
        <v>28.38</v>
      </c>
      <c r="R2731" s="5">
        <v>8.6</v>
      </c>
      <c r="S2731" s="5">
        <f t="shared" si="313"/>
        <v>35.64</v>
      </c>
      <c r="T2731" s="5">
        <v>10.8</v>
      </c>
      <c r="U2731" s="8">
        <f t="shared" si="314"/>
        <v>32.01</v>
      </c>
      <c r="V2731" s="5">
        <f t="shared" si="315"/>
        <v>9.6999999999999993</v>
      </c>
      <c r="W2731" s="12">
        <v>27.891449999999999</v>
      </c>
      <c r="X2731" s="12">
        <v>-115.19072</v>
      </c>
      <c r="Y2731" s="4">
        <f t="shared" si="309"/>
        <v>57.2</v>
      </c>
      <c r="Z2731" s="4">
        <v>14</v>
      </c>
      <c r="AA2731" s="4">
        <v>8</v>
      </c>
      <c r="AB2731" s="4" t="s">
        <v>613</v>
      </c>
      <c r="AC2731" s="4">
        <v>32</v>
      </c>
      <c r="AD2731" s="4" t="s">
        <v>38</v>
      </c>
      <c r="AE2731" s="4">
        <v>30</v>
      </c>
      <c r="AF2731" s="4"/>
      <c r="AG2731" s="4"/>
    </row>
    <row r="2732" spans="1:33">
      <c r="A2732" s="4" t="s">
        <v>470</v>
      </c>
      <c r="B2732" s="4" t="s">
        <v>226</v>
      </c>
      <c r="C2732" s="28">
        <v>40032</v>
      </c>
      <c r="D2732" s="4">
        <v>2009</v>
      </c>
      <c r="E2732" s="33">
        <v>0.46388888888888885</v>
      </c>
      <c r="F2732" s="33">
        <v>0.4694444444444445</v>
      </c>
      <c r="G2732" s="33">
        <f t="shared" si="310"/>
        <v>5.5555555555556468E-3</v>
      </c>
      <c r="H2732" s="4">
        <v>2</v>
      </c>
      <c r="I2732" s="5">
        <v>2</v>
      </c>
      <c r="J2732" s="5">
        <v>18</v>
      </c>
      <c r="K2732" s="4">
        <v>18</v>
      </c>
      <c r="L2732" s="4" t="s">
        <v>98</v>
      </c>
      <c r="M2732" s="4" t="s">
        <v>99</v>
      </c>
      <c r="N2732" s="4">
        <v>1</v>
      </c>
      <c r="O2732" s="5">
        <f t="shared" si="311"/>
        <v>35.64</v>
      </c>
      <c r="P2732" s="5">
        <v>10.8</v>
      </c>
      <c r="Q2732" s="5">
        <f t="shared" si="312"/>
        <v>28.38</v>
      </c>
      <c r="R2732" s="5">
        <v>8.6</v>
      </c>
      <c r="S2732" s="5">
        <f t="shared" si="313"/>
        <v>35.64</v>
      </c>
      <c r="T2732" s="5">
        <v>10.8</v>
      </c>
      <c r="U2732" s="8">
        <f t="shared" si="314"/>
        <v>32.01</v>
      </c>
      <c r="V2732" s="5">
        <f t="shared" si="315"/>
        <v>9.6999999999999993</v>
      </c>
      <c r="W2732" s="12">
        <v>27.891449999999999</v>
      </c>
      <c r="X2732" s="12">
        <v>-115.19072</v>
      </c>
      <c r="Y2732" s="4">
        <f t="shared" si="309"/>
        <v>57.2</v>
      </c>
      <c r="Z2732" s="4">
        <v>14</v>
      </c>
      <c r="AA2732" s="4">
        <v>8</v>
      </c>
      <c r="AB2732" s="4" t="s">
        <v>609</v>
      </c>
      <c r="AC2732" s="4">
        <v>7</v>
      </c>
      <c r="AD2732" s="4" t="s">
        <v>38</v>
      </c>
      <c r="AE2732" s="4">
        <v>30</v>
      </c>
      <c r="AF2732" s="4"/>
      <c r="AG2732" s="4"/>
    </row>
    <row r="2733" spans="1:33">
      <c r="A2733" s="4" t="s">
        <v>470</v>
      </c>
      <c r="B2733" s="4" t="s">
        <v>226</v>
      </c>
      <c r="C2733" s="28">
        <v>40032</v>
      </c>
      <c r="D2733" s="4">
        <v>2009</v>
      </c>
      <c r="E2733" s="33">
        <v>0.46388888888888885</v>
      </c>
      <c r="F2733" s="33">
        <v>0.4694444444444445</v>
      </c>
      <c r="G2733" s="33">
        <f t="shared" si="310"/>
        <v>5.5555555555556468E-3</v>
      </c>
      <c r="H2733" s="4">
        <v>2</v>
      </c>
      <c r="I2733" s="5">
        <v>2</v>
      </c>
      <c r="J2733" s="5">
        <v>18</v>
      </c>
      <c r="K2733" s="4">
        <v>18</v>
      </c>
      <c r="L2733" s="4" t="s">
        <v>98</v>
      </c>
      <c r="M2733" s="4" t="s">
        <v>99</v>
      </c>
      <c r="N2733" s="4">
        <v>1</v>
      </c>
      <c r="O2733" s="5">
        <f t="shared" si="311"/>
        <v>35.64</v>
      </c>
      <c r="P2733" s="5">
        <v>10.8</v>
      </c>
      <c r="Q2733" s="5">
        <f t="shared" si="312"/>
        <v>28.38</v>
      </c>
      <c r="R2733" s="5">
        <v>8.6</v>
      </c>
      <c r="S2733" s="5">
        <f t="shared" si="313"/>
        <v>35.64</v>
      </c>
      <c r="T2733" s="5">
        <v>10.8</v>
      </c>
      <c r="U2733" s="8">
        <f t="shared" si="314"/>
        <v>32.01</v>
      </c>
      <c r="V2733" s="5">
        <f t="shared" si="315"/>
        <v>9.6999999999999993</v>
      </c>
      <c r="W2733" s="12">
        <v>27.891449999999999</v>
      </c>
      <c r="X2733" s="12">
        <v>-115.19072</v>
      </c>
      <c r="Y2733" s="4">
        <f t="shared" si="309"/>
        <v>57.2</v>
      </c>
      <c r="Z2733" s="4">
        <v>14</v>
      </c>
      <c r="AA2733" s="4">
        <v>8</v>
      </c>
      <c r="AB2733" s="4" t="s">
        <v>606</v>
      </c>
      <c r="AC2733" s="4">
        <v>11</v>
      </c>
      <c r="AD2733" s="4" t="s">
        <v>38</v>
      </c>
      <c r="AE2733" s="4">
        <v>30</v>
      </c>
      <c r="AF2733" s="4"/>
      <c r="AG2733" s="4"/>
    </row>
    <row r="2734" spans="1:33">
      <c r="A2734" s="4" t="s">
        <v>471</v>
      </c>
      <c r="B2734" s="4" t="s">
        <v>238</v>
      </c>
      <c r="C2734" s="28">
        <v>40032</v>
      </c>
      <c r="D2734" s="4">
        <v>2009</v>
      </c>
      <c r="E2734" s="33">
        <v>0.41666666666666669</v>
      </c>
      <c r="F2734" s="33">
        <v>0.42638888888888887</v>
      </c>
      <c r="G2734" s="33">
        <f t="shared" si="310"/>
        <v>9.7222222222221877E-3</v>
      </c>
      <c r="H2734" s="4">
        <v>2</v>
      </c>
      <c r="I2734" s="5">
        <v>1</v>
      </c>
      <c r="J2734" s="5">
        <v>19</v>
      </c>
      <c r="K2734" s="4">
        <v>19</v>
      </c>
      <c r="L2734" s="4" t="s">
        <v>98</v>
      </c>
      <c r="M2734" s="4" t="s">
        <v>99</v>
      </c>
      <c r="N2734" s="4">
        <v>1</v>
      </c>
      <c r="O2734" s="5">
        <f t="shared" si="311"/>
        <v>58.74</v>
      </c>
      <c r="P2734" s="5">
        <v>17.8</v>
      </c>
      <c r="Q2734" s="5">
        <f t="shared" si="312"/>
        <v>58.08</v>
      </c>
      <c r="R2734" s="5">
        <v>17.600000000000001</v>
      </c>
      <c r="S2734" s="5">
        <f t="shared" si="313"/>
        <v>58.74</v>
      </c>
      <c r="T2734" s="5">
        <v>17.8</v>
      </c>
      <c r="U2734" s="8">
        <f t="shared" si="314"/>
        <v>58.410000000000004</v>
      </c>
      <c r="V2734" s="5">
        <f t="shared" si="315"/>
        <v>17.700000000000003</v>
      </c>
      <c r="W2734" s="12">
        <v>27.892150000000001</v>
      </c>
      <c r="X2734" s="12">
        <v>-115.18810000000001</v>
      </c>
      <c r="Y2734" s="4">
        <f t="shared" si="309"/>
        <v>57.2</v>
      </c>
      <c r="Z2734" s="4">
        <v>14</v>
      </c>
      <c r="AA2734" s="4">
        <v>7</v>
      </c>
      <c r="AB2734" s="4" t="s">
        <v>604</v>
      </c>
      <c r="AC2734" s="4">
        <v>4</v>
      </c>
      <c r="AD2734" s="4" t="s">
        <v>38</v>
      </c>
      <c r="AE2734" s="4">
        <v>120</v>
      </c>
      <c r="AF2734" s="4"/>
      <c r="AG2734" s="4" t="s">
        <v>336</v>
      </c>
    </row>
    <row r="2735" spans="1:33">
      <c r="A2735" s="4" t="s">
        <v>471</v>
      </c>
      <c r="B2735" s="4" t="s">
        <v>238</v>
      </c>
      <c r="C2735" s="28">
        <v>40032</v>
      </c>
      <c r="D2735" s="4">
        <v>2009</v>
      </c>
      <c r="E2735" s="33">
        <v>0.41666666666666669</v>
      </c>
      <c r="F2735" s="33">
        <v>0.42638888888888887</v>
      </c>
      <c r="G2735" s="33">
        <f t="shared" si="310"/>
        <v>9.7222222222221877E-3</v>
      </c>
      <c r="H2735" s="4">
        <v>2</v>
      </c>
      <c r="I2735" s="5">
        <v>1</v>
      </c>
      <c r="J2735" s="5">
        <v>19</v>
      </c>
      <c r="K2735" s="4">
        <v>19</v>
      </c>
      <c r="L2735" s="4" t="s">
        <v>98</v>
      </c>
      <c r="M2735" s="4" t="s">
        <v>99</v>
      </c>
      <c r="N2735" s="4">
        <v>1</v>
      </c>
      <c r="O2735" s="5">
        <f t="shared" si="311"/>
        <v>58.74</v>
      </c>
      <c r="P2735" s="5">
        <v>17.8</v>
      </c>
      <c r="Q2735" s="5">
        <f t="shared" si="312"/>
        <v>58.08</v>
      </c>
      <c r="R2735" s="5">
        <v>17.600000000000001</v>
      </c>
      <c r="S2735" s="5">
        <f t="shared" si="313"/>
        <v>58.74</v>
      </c>
      <c r="T2735" s="5">
        <v>17.8</v>
      </c>
      <c r="U2735" s="8">
        <f t="shared" si="314"/>
        <v>58.410000000000004</v>
      </c>
      <c r="V2735" s="5">
        <f t="shared" si="315"/>
        <v>17.700000000000003</v>
      </c>
      <c r="W2735" s="12">
        <v>27.892150000000001</v>
      </c>
      <c r="X2735" s="12">
        <v>-115.18810000000001</v>
      </c>
      <c r="Y2735" s="4">
        <f t="shared" si="309"/>
        <v>57.2</v>
      </c>
      <c r="Z2735" s="4">
        <v>14</v>
      </c>
      <c r="AA2735" s="4">
        <v>7</v>
      </c>
      <c r="AB2735" s="4" t="s">
        <v>615</v>
      </c>
      <c r="AC2735" s="4">
        <v>2</v>
      </c>
      <c r="AD2735" s="4" t="s">
        <v>38</v>
      </c>
      <c r="AE2735" s="4">
        <v>120</v>
      </c>
      <c r="AF2735" s="4"/>
      <c r="AG2735" s="4"/>
    </row>
    <row r="2736" spans="1:33">
      <c r="A2736" s="4" t="s">
        <v>471</v>
      </c>
      <c r="B2736" s="4" t="s">
        <v>238</v>
      </c>
      <c r="C2736" s="28">
        <v>40032</v>
      </c>
      <c r="D2736" s="4">
        <v>2009</v>
      </c>
      <c r="E2736" s="33">
        <v>0.41666666666666669</v>
      </c>
      <c r="F2736" s="33">
        <v>0.42638888888888887</v>
      </c>
      <c r="G2736" s="33">
        <f t="shared" si="310"/>
        <v>9.7222222222221877E-3</v>
      </c>
      <c r="H2736" s="4">
        <v>2</v>
      </c>
      <c r="I2736" s="5">
        <v>1</v>
      </c>
      <c r="J2736" s="5">
        <v>19</v>
      </c>
      <c r="K2736" s="4">
        <v>19</v>
      </c>
      <c r="L2736" s="4" t="s">
        <v>98</v>
      </c>
      <c r="M2736" s="4" t="s">
        <v>99</v>
      </c>
      <c r="N2736" s="4">
        <v>1</v>
      </c>
      <c r="O2736" s="5">
        <f t="shared" si="311"/>
        <v>58.74</v>
      </c>
      <c r="P2736" s="5">
        <v>17.8</v>
      </c>
      <c r="Q2736" s="5">
        <f t="shared" si="312"/>
        <v>58.08</v>
      </c>
      <c r="R2736" s="5">
        <v>17.600000000000001</v>
      </c>
      <c r="S2736" s="5">
        <f t="shared" si="313"/>
        <v>58.74</v>
      </c>
      <c r="T2736" s="5">
        <v>17.8</v>
      </c>
      <c r="U2736" s="8">
        <f t="shared" si="314"/>
        <v>58.410000000000004</v>
      </c>
      <c r="V2736" s="5">
        <f t="shared" si="315"/>
        <v>17.700000000000003</v>
      </c>
      <c r="W2736" s="12">
        <v>27.892150000000001</v>
      </c>
      <c r="X2736" s="12">
        <v>-115.18810000000001</v>
      </c>
      <c r="Y2736" s="4">
        <f t="shared" si="309"/>
        <v>57.2</v>
      </c>
      <c r="Z2736" s="4">
        <v>14</v>
      </c>
      <c r="AA2736" s="4">
        <v>7</v>
      </c>
      <c r="AB2736" s="9" t="s">
        <v>753</v>
      </c>
      <c r="AC2736" s="4">
        <v>51</v>
      </c>
      <c r="AD2736" s="4">
        <v>29</v>
      </c>
      <c r="AE2736" s="4">
        <v>120</v>
      </c>
      <c r="AF2736" s="4">
        <v>50</v>
      </c>
      <c r="AG2736" s="4"/>
    </row>
    <row r="2737" spans="1:33">
      <c r="A2737" s="4" t="s">
        <v>471</v>
      </c>
      <c r="B2737" s="4" t="s">
        <v>238</v>
      </c>
      <c r="C2737" s="28">
        <v>40032</v>
      </c>
      <c r="D2737" s="4">
        <v>2009</v>
      </c>
      <c r="E2737" s="33">
        <v>0.41666666666666669</v>
      </c>
      <c r="F2737" s="33">
        <v>0.42638888888888887</v>
      </c>
      <c r="G2737" s="33">
        <f t="shared" si="310"/>
        <v>9.7222222222221877E-3</v>
      </c>
      <c r="H2737" s="4">
        <v>2</v>
      </c>
      <c r="I2737" s="5">
        <v>1</v>
      </c>
      <c r="J2737" s="5">
        <v>19</v>
      </c>
      <c r="K2737" s="4">
        <v>19</v>
      </c>
      <c r="L2737" s="4" t="s">
        <v>98</v>
      </c>
      <c r="M2737" s="4" t="s">
        <v>99</v>
      </c>
      <c r="N2737" s="4">
        <v>1</v>
      </c>
      <c r="O2737" s="5">
        <f t="shared" si="311"/>
        <v>58.74</v>
      </c>
      <c r="P2737" s="5">
        <v>17.8</v>
      </c>
      <c r="Q2737" s="5">
        <f t="shared" si="312"/>
        <v>58.08</v>
      </c>
      <c r="R2737" s="5">
        <v>17.600000000000001</v>
      </c>
      <c r="S2737" s="5">
        <f t="shared" si="313"/>
        <v>58.74</v>
      </c>
      <c r="T2737" s="5">
        <v>17.8</v>
      </c>
      <c r="U2737" s="8">
        <f t="shared" si="314"/>
        <v>58.410000000000004</v>
      </c>
      <c r="V2737" s="5">
        <f t="shared" si="315"/>
        <v>17.700000000000003</v>
      </c>
      <c r="W2737" s="12">
        <v>27.892150000000001</v>
      </c>
      <c r="X2737" s="12">
        <v>-115.18810000000001</v>
      </c>
      <c r="Y2737" s="4">
        <f t="shared" ref="Y2737:Y2758" si="316">(Z2737*1.8)+32</f>
        <v>57.2</v>
      </c>
      <c r="Z2737" s="4">
        <v>14</v>
      </c>
      <c r="AA2737" s="4">
        <v>7</v>
      </c>
      <c r="AB2737" s="4" t="s">
        <v>620</v>
      </c>
      <c r="AC2737" s="4">
        <v>1</v>
      </c>
      <c r="AD2737" s="4" t="s">
        <v>38</v>
      </c>
      <c r="AE2737" s="4">
        <v>120</v>
      </c>
      <c r="AF2737" s="4"/>
      <c r="AG2737" s="4"/>
    </row>
    <row r="2738" spans="1:33">
      <c r="A2738" s="4" t="s">
        <v>471</v>
      </c>
      <c r="B2738" s="4" t="s">
        <v>238</v>
      </c>
      <c r="C2738" s="28">
        <v>40032</v>
      </c>
      <c r="D2738" s="4">
        <v>2009</v>
      </c>
      <c r="E2738" s="33">
        <v>0.41666666666666669</v>
      </c>
      <c r="F2738" s="33">
        <v>0.42638888888888887</v>
      </c>
      <c r="G2738" s="33">
        <f t="shared" si="310"/>
        <v>9.7222222222221877E-3</v>
      </c>
      <c r="H2738" s="4">
        <v>2</v>
      </c>
      <c r="I2738" s="5">
        <v>1</v>
      </c>
      <c r="J2738" s="5">
        <v>19</v>
      </c>
      <c r="K2738" s="4">
        <v>19</v>
      </c>
      <c r="L2738" s="4" t="s">
        <v>98</v>
      </c>
      <c r="M2738" s="4" t="s">
        <v>99</v>
      </c>
      <c r="N2738" s="4">
        <v>1</v>
      </c>
      <c r="O2738" s="5">
        <f t="shared" si="311"/>
        <v>58.74</v>
      </c>
      <c r="P2738" s="5">
        <v>17.8</v>
      </c>
      <c r="Q2738" s="5">
        <f t="shared" si="312"/>
        <v>58.08</v>
      </c>
      <c r="R2738" s="5">
        <v>17.600000000000001</v>
      </c>
      <c r="S2738" s="5">
        <f t="shared" si="313"/>
        <v>58.74</v>
      </c>
      <c r="T2738" s="5">
        <v>17.8</v>
      </c>
      <c r="U2738" s="8">
        <f t="shared" si="314"/>
        <v>58.410000000000004</v>
      </c>
      <c r="V2738" s="5">
        <f t="shared" si="315"/>
        <v>17.700000000000003</v>
      </c>
      <c r="W2738" s="12">
        <v>27.892150000000001</v>
      </c>
      <c r="X2738" s="12">
        <v>-115.18810000000001</v>
      </c>
      <c r="Y2738" s="4">
        <f t="shared" si="316"/>
        <v>57.2</v>
      </c>
      <c r="Z2738" s="4">
        <v>14</v>
      </c>
      <c r="AA2738" s="4">
        <v>7</v>
      </c>
      <c r="AB2738" s="4" t="s">
        <v>614</v>
      </c>
      <c r="AC2738" s="4">
        <v>21</v>
      </c>
      <c r="AD2738" s="4" t="s">
        <v>38</v>
      </c>
      <c r="AE2738" s="4">
        <v>120</v>
      </c>
      <c r="AF2738" s="4"/>
      <c r="AG2738" s="4"/>
    </row>
    <row r="2739" spans="1:33">
      <c r="A2739" s="4" t="s">
        <v>471</v>
      </c>
      <c r="B2739" s="4" t="s">
        <v>238</v>
      </c>
      <c r="C2739" s="28">
        <v>40032</v>
      </c>
      <c r="D2739" s="4">
        <v>2009</v>
      </c>
      <c r="E2739" s="33">
        <v>0.41666666666666669</v>
      </c>
      <c r="F2739" s="33">
        <v>0.42638888888888887</v>
      </c>
      <c r="G2739" s="33">
        <f t="shared" si="310"/>
        <v>9.7222222222221877E-3</v>
      </c>
      <c r="H2739" s="4">
        <v>2</v>
      </c>
      <c r="I2739" s="5">
        <v>1</v>
      </c>
      <c r="J2739" s="5">
        <v>19</v>
      </c>
      <c r="K2739" s="4">
        <v>19</v>
      </c>
      <c r="L2739" s="4" t="s">
        <v>98</v>
      </c>
      <c r="M2739" s="4" t="s">
        <v>99</v>
      </c>
      <c r="N2739" s="4">
        <v>1</v>
      </c>
      <c r="O2739" s="5">
        <f t="shared" si="311"/>
        <v>58.74</v>
      </c>
      <c r="P2739" s="5">
        <v>17.8</v>
      </c>
      <c r="Q2739" s="5">
        <f t="shared" si="312"/>
        <v>58.08</v>
      </c>
      <c r="R2739" s="5">
        <v>17.600000000000001</v>
      </c>
      <c r="S2739" s="5">
        <f t="shared" si="313"/>
        <v>58.74</v>
      </c>
      <c r="T2739" s="5">
        <v>17.8</v>
      </c>
      <c r="U2739" s="8">
        <f t="shared" si="314"/>
        <v>58.410000000000004</v>
      </c>
      <c r="V2739" s="5">
        <f t="shared" si="315"/>
        <v>17.700000000000003</v>
      </c>
      <c r="W2739" s="12">
        <v>27.892150000000001</v>
      </c>
      <c r="X2739" s="12">
        <v>-115.18810000000001</v>
      </c>
      <c r="Y2739" s="4">
        <f t="shared" si="316"/>
        <v>57.2</v>
      </c>
      <c r="Z2739" s="4">
        <v>14</v>
      </c>
      <c r="AA2739" s="4">
        <v>7</v>
      </c>
      <c r="AB2739" s="4" t="s">
        <v>613</v>
      </c>
      <c r="AC2739" s="4">
        <v>41</v>
      </c>
      <c r="AD2739" s="4" t="s">
        <v>38</v>
      </c>
      <c r="AE2739" s="4">
        <v>120</v>
      </c>
      <c r="AF2739" s="4"/>
      <c r="AG2739" s="4"/>
    </row>
    <row r="2740" spans="1:33">
      <c r="A2740" s="4" t="s">
        <v>471</v>
      </c>
      <c r="B2740" s="4" t="s">
        <v>238</v>
      </c>
      <c r="C2740" s="28">
        <v>40032</v>
      </c>
      <c r="D2740" s="4">
        <v>2009</v>
      </c>
      <c r="E2740" s="33">
        <v>0.41666666666666669</v>
      </c>
      <c r="F2740" s="33">
        <v>0.42638888888888887</v>
      </c>
      <c r="G2740" s="33">
        <f t="shared" si="310"/>
        <v>9.7222222222221877E-3</v>
      </c>
      <c r="H2740" s="4">
        <v>2</v>
      </c>
      <c r="I2740" s="5">
        <v>1</v>
      </c>
      <c r="J2740" s="5">
        <v>19</v>
      </c>
      <c r="K2740" s="4">
        <v>19</v>
      </c>
      <c r="L2740" s="4" t="s">
        <v>98</v>
      </c>
      <c r="M2740" s="4" t="s">
        <v>99</v>
      </c>
      <c r="N2740" s="4">
        <v>1</v>
      </c>
      <c r="O2740" s="5">
        <f t="shared" si="311"/>
        <v>58.74</v>
      </c>
      <c r="P2740" s="5">
        <v>17.8</v>
      </c>
      <c r="Q2740" s="5">
        <f t="shared" si="312"/>
        <v>58.08</v>
      </c>
      <c r="R2740" s="5">
        <v>17.600000000000001</v>
      </c>
      <c r="S2740" s="5">
        <f t="shared" si="313"/>
        <v>58.74</v>
      </c>
      <c r="T2740" s="5">
        <v>17.8</v>
      </c>
      <c r="U2740" s="8">
        <f t="shared" si="314"/>
        <v>58.410000000000004</v>
      </c>
      <c r="V2740" s="5">
        <f t="shared" si="315"/>
        <v>17.700000000000003</v>
      </c>
      <c r="W2740" s="12">
        <v>27.892150000000001</v>
      </c>
      <c r="X2740" s="12">
        <v>-115.18810000000001</v>
      </c>
      <c r="Y2740" s="4">
        <f t="shared" si="316"/>
        <v>57.2</v>
      </c>
      <c r="Z2740" s="4">
        <v>14</v>
      </c>
      <c r="AA2740" s="4">
        <v>7</v>
      </c>
      <c r="AB2740" s="4" t="s">
        <v>609</v>
      </c>
      <c r="AC2740" s="4">
        <v>8</v>
      </c>
      <c r="AD2740" s="4" t="s">
        <v>38</v>
      </c>
      <c r="AE2740" s="4">
        <v>120</v>
      </c>
      <c r="AF2740" s="4"/>
      <c r="AG2740" s="4"/>
    </row>
    <row r="2741" spans="1:33">
      <c r="A2741" s="4" t="s">
        <v>471</v>
      </c>
      <c r="B2741" s="4" t="s">
        <v>238</v>
      </c>
      <c r="C2741" s="28">
        <v>40032</v>
      </c>
      <c r="D2741" s="4">
        <v>2009</v>
      </c>
      <c r="E2741" s="33">
        <v>0.41666666666666669</v>
      </c>
      <c r="F2741" s="33">
        <v>0.42638888888888887</v>
      </c>
      <c r="G2741" s="33">
        <f t="shared" si="310"/>
        <v>9.7222222222221877E-3</v>
      </c>
      <c r="H2741" s="4">
        <v>2</v>
      </c>
      <c r="I2741" s="5">
        <v>1</v>
      </c>
      <c r="J2741" s="5">
        <v>19</v>
      </c>
      <c r="K2741" s="4">
        <v>19</v>
      </c>
      <c r="L2741" s="4" t="s">
        <v>98</v>
      </c>
      <c r="M2741" s="4" t="s">
        <v>99</v>
      </c>
      <c r="N2741" s="4">
        <v>1</v>
      </c>
      <c r="O2741" s="5">
        <f t="shared" si="311"/>
        <v>58.74</v>
      </c>
      <c r="P2741" s="5">
        <v>17.8</v>
      </c>
      <c r="Q2741" s="5">
        <f t="shared" si="312"/>
        <v>58.08</v>
      </c>
      <c r="R2741" s="5">
        <v>17.600000000000001</v>
      </c>
      <c r="S2741" s="5">
        <f t="shared" si="313"/>
        <v>58.74</v>
      </c>
      <c r="T2741" s="5">
        <v>17.8</v>
      </c>
      <c r="U2741" s="8">
        <f t="shared" si="314"/>
        <v>58.410000000000004</v>
      </c>
      <c r="V2741" s="5">
        <f t="shared" si="315"/>
        <v>17.700000000000003</v>
      </c>
      <c r="W2741" s="12">
        <v>27.892150000000001</v>
      </c>
      <c r="X2741" s="12">
        <v>-115.18810000000001</v>
      </c>
      <c r="Y2741" s="4">
        <f t="shared" si="316"/>
        <v>57.2</v>
      </c>
      <c r="Z2741" s="4">
        <v>14</v>
      </c>
      <c r="AA2741" s="4">
        <v>7</v>
      </c>
      <c r="AB2741" s="4" t="s">
        <v>608</v>
      </c>
      <c r="AC2741" s="4">
        <v>1</v>
      </c>
      <c r="AD2741" s="4" t="s">
        <v>38</v>
      </c>
      <c r="AE2741" s="4">
        <v>120</v>
      </c>
      <c r="AF2741" s="4"/>
      <c r="AG2741" s="4"/>
    </row>
    <row r="2742" spans="1:33">
      <c r="A2742" s="4" t="s">
        <v>471</v>
      </c>
      <c r="B2742" s="4" t="s">
        <v>238</v>
      </c>
      <c r="C2742" s="28">
        <v>40032</v>
      </c>
      <c r="D2742" s="4">
        <v>2009</v>
      </c>
      <c r="E2742" s="33">
        <v>0.41666666666666669</v>
      </c>
      <c r="F2742" s="33">
        <v>0.42638888888888887</v>
      </c>
      <c r="G2742" s="33">
        <f t="shared" si="310"/>
        <v>9.7222222222221877E-3</v>
      </c>
      <c r="H2742" s="4">
        <v>2</v>
      </c>
      <c r="I2742" s="5">
        <v>1</v>
      </c>
      <c r="J2742" s="5">
        <v>19</v>
      </c>
      <c r="K2742" s="4">
        <v>19</v>
      </c>
      <c r="L2742" s="4" t="s">
        <v>98</v>
      </c>
      <c r="M2742" s="4" t="s">
        <v>99</v>
      </c>
      <c r="N2742" s="4">
        <v>1</v>
      </c>
      <c r="O2742" s="5">
        <f t="shared" si="311"/>
        <v>58.74</v>
      </c>
      <c r="P2742" s="5">
        <v>17.8</v>
      </c>
      <c r="Q2742" s="5">
        <f t="shared" si="312"/>
        <v>58.08</v>
      </c>
      <c r="R2742" s="5">
        <v>17.600000000000001</v>
      </c>
      <c r="S2742" s="5">
        <f t="shared" si="313"/>
        <v>58.74</v>
      </c>
      <c r="T2742" s="5">
        <v>17.8</v>
      </c>
      <c r="U2742" s="8">
        <f t="shared" si="314"/>
        <v>58.410000000000004</v>
      </c>
      <c r="V2742" s="5">
        <f t="shared" si="315"/>
        <v>17.700000000000003</v>
      </c>
      <c r="W2742" s="12">
        <v>27.892150000000001</v>
      </c>
      <c r="X2742" s="12">
        <v>-115.18810000000001</v>
      </c>
      <c r="Y2742" s="4">
        <f t="shared" si="316"/>
        <v>57.2</v>
      </c>
      <c r="Z2742" s="4">
        <v>14</v>
      </c>
      <c r="AA2742" s="4">
        <v>7</v>
      </c>
      <c r="AB2742" s="4" t="s">
        <v>606</v>
      </c>
      <c r="AC2742" s="4">
        <v>3</v>
      </c>
      <c r="AD2742" s="4" t="s">
        <v>38</v>
      </c>
      <c r="AE2742" s="4">
        <v>120</v>
      </c>
      <c r="AF2742" s="4"/>
      <c r="AG2742" s="4"/>
    </row>
    <row r="2743" spans="1:33">
      <c r="A2743" s="4" t="s">
        <v>471</v>
      </c>
      <c r="B2743" s="4" t="s">
        <v>238</v>
      </c>
      <c r="C2743" s="28">
        <v>40032</v>
      </c>
      <c r="D2743" s="4">
        <v>2009</v>
      </c>
      <c r="E2743" s="33">
        <v>0.41666666666666669</v>
      </c>
      <c r="F2743" s="33">
        <v>0.42638888888888887</v>
      </c>
      <c r="G2743" s="33">
        <f t="shared" si="310"/>
        <v>9.7222222222221877E-3</v>
      </c>
      <c r="H2743" s="4">
        <v>2</v>
      </c>
      <c r="I2743" s="5">
        <v>1</v>
      </c>
      <c r="J2743" s="5">
        <v>19</v>
      </c>
      <c r="K2743" s="4">
        <v>19</v>
      </c>
      <c r="L2743" s="4" t="s">
        <v>98</v>
      </c>
      <c r="M2743" s="4" t="s">
        <v>99</v>
      </c>
      <c r="N2743" s="4">
        <v>1</v>
      </c>
      <c r="O2743" s="5">
        <f t="shared" si="311"/>
        <v>58.74</v>
      </c>
      <c r="P2743" s="5">
        <v>17.8</v>
      </c>
      <c r="Q2743" s="5">
        <f t="shared" si="312"/>
        <v>58.08</v>
      </c>
      <c r="R2743" s="5">
        <v>17.600000000000001</v>
      </c>
      <c r="S2743" s="5">
        <f t="shared" si="313"/>
        <v>58.74</v>
      </c>
      <c r="T2743" s="5">
        <v>17.8</v>
      </c>
      <c r="U2743" s="8">
        <f t="shared" si="314"/>
        <v>58.410000000000004</v>
      </c>
      <c r="V2743" s="5">
        <f t="shared" si="315"/>
        <v>17.700000000000003</v>
      </c>
      <c r="W2743" s="12">
        <v>27.892150000000001</v>
      </c>
      <c r="X2743" s="12">
        <v>-115.18810000000001</v>
      </c>
      <c r="Y2743" s="4">
        <f t="shared" si="316"/>
        <v>57.2</v>
      </c>
      <c r="Z2743" s="4">
        <v>14</v>
      </c>
      <c r="AA2743" s="4">
        <v>7</v>
      </c>
      <c r="AB2743" s="4" t="s">
        <v>607</v>
      </c>
      <c r="AC2743" s="4">
        <v>4</v>
      </c>
      <c r="AD2743" s="4" t="s">
        <v>38</v>
      </c>
      <c r="AE2743" s="4">
        <v>120</v>
      </c>
      <c r="AF2743" s="4"/>
      <c r="AG2743" s="4"/>
    </row>
    <row r="2744" spans="1:33">
      <c r="A2744" s="4" t="s">
        <v>471</v>
      </c>
      <c r="B2744" s="4" t="s">
        <v>238</v>
      </c>
      <c r="C2744" s="28">
        <v>40032</v>
      </c>
      <c r="D2744" s="4">
        <v>2009</v>
      </c>
      <c r="E2744" s="33">
        <v>0.41666666666666669</v>
      </c>
      <c r="F2744" s="33">
        <v>0.42638888888888887</v>
      </c>
      <c r="G2744" s="33">
        <f t="shared" si="310"/>
        <v>9.7222222222221877E-3</v>
      </c>
      <c r="H2744" s="4">
        <v>2</v>
      </c>
      <c r="I2744" s="5">
        <v>1</v>
      </c>
      <c r="J2744" s="5">
        <v>19</v>
      </c>
      <c r="K2744" s="4">
        <v>19</v>
      </c>
      <c r="L2744" s="4" t="s">
        <v>98</v>
      </c>
      <c r="M2744" s="4" t="s">
        <v>99</v>
      </c>
      <c r="N2744" s="4">
        <v>1</v>
      </c>
      <c r="O2744" s="5">
        <f t="shared" si="311"/>
        <v>58.74</v>
      </c>
      <c r="P2744" s="5">
        <v>17.8</v>
      </c>
      <c r="Q2744" s="5">
        <f t="shared" si="312"/>
        <v>58.08</v>
      </c>
      <c r="R2744" s="5">
        <v>17.600000000000001</v>
      </c>
      <c r="S2744" s="5">
        <f t="shared" si="313"/>
        <v>58.74</v>
      </c>
      <c r="T2744" s="5">
        <v>17.8</v>
      </c>
      <c r="U2744" s="8">
        <f t="shared" si="314"/>
        <v>58.410000000000004</v>
      </c>
      <c r="V2744" s="5">
        <f t="shared" si="315"/>
        <v>17.700000000000003</v>
      </c>
      <c r="W2744" s="12">
        <v>27.892150000000001</v>
      </c>
      <c r="X2744" s="12">
        <v>-115.18810000000001</v>
      </c>
      <c r="Y2744" s="4">
        <f t="shared" si="316"/>
        <v>57.2</v>
      </c>
      <c r="Z2744" s="4">
        <v>14</v>
      </c>
      <c r="AA2744" s="4">
        <v>7</v>
      </c>
      <c r="AB2744" s="4" t="s">
        <v>611</v>
      </c>
      <c r="AC2744" s="4">
        <v>6</v>
      </c>
      <c r="AD2744" s="4" t="s">
        <v>38</v>
      </c>
      <c r="AE2744" s="4">
        <v>120</v>
      </c>
      <c r="AF2744" s="4"/>
      <c r="AG2744" s="4"/>
    </row>
    <row r="2745" spans="1:33">
      <c r="A2745" s="4" t="s">
        <v>472</v>
      </c>
      <c r="B2745" s="4" t="s">
        <v>238</v>
      </c>
      <c r="C2745" s="28">
        <v>40032</v>
      </c>
      <c r="D2745" s="4">
        <v>2009</v>
      </c>
      <c r="E2745" s="33">
        <v>0.4597222222222222</v>
      </c>
      <c r="F2745" s="33">
        <v>0.46527777777777773</v>
      </c>
      <c r="G2745" s="33">
        <f t="shared" si="310"/>
        <v>5.5555555555555358E-3</v>
      </c>
      <c r="H2745" s="4">
        <v>2</v>
      </c>
      <c r="I2745" s="5">
        <v>2</v>
      </c>
      <c r="J2745" s="5">
        <v>20</v>
      </c>
      <c r="K2745" s="4">
        <v>20</v>
      </c>
      <c r="L2745" s="4" t="s">
        <v>98</v>
      </c>
      <c r="M2745" s="4" t="s">
        <v>99</v>
      </c>
      <c r="N2745" s="4">
        <v>1</v>
      </c>
      <c r="O2745" s="5">
        <f t="shared" si="311"/>
        <v>27.72</v>
      </c>
      <c r="P2745" s="5">
        <v>8.4</v>
      </c>
      <c r="Q2745" s="5">
        <f t="shared" si="312"/>
        <v>23.759999999999998</v>
      </c>
      <c r="R2745" s="5">
        <v>7.2</v>
      </c>
      <c r="S2745" s="5">
        <f t="shared" si="313"/>
        <v>27.72</v>
      </c>
      <c r="T2745" s="5">
        <v>8.4</v>
      </c>
      <c r="U2745" s="8">
        <f t="shared" si="314"/>
        <v>25.740000000000002</v>
      </c>
      <c r="V2745" s="5">
        <f t="shared" si="315"/>
        <v>7.8000000000000007</v>
      </c>
      <c r="W2745" s="12">
        <v>27.891449999999999</v>
      </c>
      <c r="X2745" s="12">
        <v>-115.19072</v>
      </c>
      <c r="Y2745" s="4">
        <f t="shared" si="316"/>
        <v>57.2</v>
      </c>
      <c r="Z2745" s="4">
        <v>14</v>
      </c>
      <c r="AA2745" s="4">
        <v>7</v>
      </c>
      <c r="AB2745" s="4" t="s">
        <v>615</v>
      </c>
      <c r="AC2745" s="4">
        <v>4</v>
      </c>
      <c r="AD2745" s="4" t="s">
        <v>38</v>
      </c>
      <c r="AE2745" s="4">
        <v>120</v>
      </c>
      <c r="AF2745" s="4"/>
      <c r="AG2745" s="4"/>
    </row>
    <row r="2746" spans="1:33">
      <c r="A2746" s="4" t="s">
        <v>472</v>
      </c>
      <c r="B2746" s="4" t="s">
        <v>238</v>
      </c>
      <c r="C2746" s="28">
        <v>40032</v>
      </c>
      <c r="D2746" s="4">
        <v>2009</v>
      </c>
      <c r="E2746" s="33">
        <v>0.4597222222222222</v>
      </c>
      <c r="F2746" s="33">
        <v>0.46527777777777773</v>
      </c>
      <c r="G2746" s="33">
        <f t="shared" si="310"/>
        <v>5.5555555555555358E-3</v>
      </c>
      <c r="H2746" s="4">
        <v>2</v>
      </c>
      <c r="I2746" s="5">
        <v>2</v>
      </c>
      <c r="J2746" s="5">
        <v>20</v>
      </c>
      <c r="K2746" s="4">
        <v>20</v>
      </c>
      <c r="L2746" s="4" t="s">
        <v>98</v>
      </c>
      <c r="M2746" s="4" t="s">
        <v>99</v>
      </c>
      <c r="N2746" s="4">
        <v>1</v>
      </c>
      <c r="O2746" s="5">
        <f t="shared" si="311"/>
        <v>27.72</v>
      </c>
      <c r="P2746" s="5">
        <v>8.4</v>
      </c>
      <c r="Q2746" s="5">
        <f t="shared" si="312"/>
        <v>23.759999999999998</v>
      </c>
      <c r="R2746" s="5">
        <v>7.2</v>
      </c>
      <c r="S2746" s="5">
        <f t="shared" si="313"/>
        <v>27.72</v>
      </c>
      <c r="T2746" s="5">
        <v>8.4</v>
      </c>
      <c r="U2746" s="8">
        <f t="shared" si="314"/>
        <v>25.740000000000002</v>
      </c>
      <c r="V2746" s="5">
        <f t="shared" si="315"/>
        <v>7.8000000000000007</v>
      </c>
      <c r="W2746" s="12">
        <v>27.891449999999999</v>
      </c>
      <c r="X2746" s="12">
        <v>-115.19072</v>
      </c>
      <c r="Y2746" s="4">
        <f t="shared" si="316"/>
        <v>57.2</v>
      </c>
      <c r="Z2746" s="4">
        <v>14</v>
      </c>
      <c r="AA2746" s="4">
        <v>7</v>
      </c>
      <c r="AB2746" s="4" t="s">
        <v>613</v>
      </c>
      <c r="AC2746" s="4">
        <v>8</v>
      </c>
      <c r="AD2746" s="4" t="s">
        <v>38</v>
      </c>
      <c r="AE2746" s="4">
        <v>120</v>
      </c>
      <c r="AF2746" s="4"/>
      <c r="AG2746" s="4"/>
    </row>
    <row r="2747" spans="1:33">
      <c r="A2747" s="4" t="s">
        <v>472</v>
      </c>
      <c r="B2747" s="4" t="s">
        <v>238</v>
      </c>
      <c r="C2747" s="28">
        <v>40032</v>
      </c>
      <c r="D2747" s="4">
        <v>2009</v>
      </c>
      <c r="E2747" s="33">
        <v>0.4597222222222222</v>
      </c>
      <c r="F2747" s="33">
        <v>0.46527777777777773</v>
      </c>
      <c r="G2747" s="33">
        <f t="shared" si="310"/>
        <v>5.5555555555555358E-3</v>
      </c>
      <c r="H2747" s="4">
        <v>2</v>
      </c>
      <c r="I2747" s="5">
        <v>2</v>
      </c>
      <c r="J2747" s="5">
        <v>20</v>
      </c>
      <c r="K2747" s="4">
        <v>20</v>
      </c>
      <c r="L2747" s="4" t="s">
        <v>98</v>
      </c>
      <c r="M2747" s="4" t="s">
        <v>99</v>
      </c>
      <c r="N2747" s="4">
        <v>1</v>
      </c>
      <c r="O2747" s="5">
        <f t="shared" si="311"/>
        <v>27.72</v>
      </c>
      <c r="P2747" s="5">
        <v>8.4</v>
      </c>
      <c r="Q2747" s="5">
        <f t="shared" si="312"/>
        <v>23.759999999999998</v>
      </c>
      <c r="R2747" s="5">
        <v>7.2</v>
      </c>
      <c r="S2747" s="5">
        <f t="shared" si="313"/>
        <v>27.72</v>
      </c>
      <c r="T2747" s="5">
        <v>8.4</v>
      </c>
      <c r="U2747" s="8">
        <f t="shared" si="314"/>
        <v>25.740000000000002</v>
      </c>
      <c r="V2747" s="5">
        <f t="shared" si="315"/>
        <v>7.8000000000000007</v>
      </c>
      <c r="W2747" s="12">
        <v>27.891449999999999</v>
      </c>
      <c r="X2747" s="12">
        <v>-115.19072</v>
      </c>
      <c r="Y2747" s="4">
        <f t="shared" si="316"/>
        <v>57.2</v>
      </c>
      <c r="Z2747" s="4">
        <v>14</v>
      </c>
      <c r="AA2747" s="4">
        <v>7</v>
      </c>
      <c r="AB2747" s="4" t="s">
        <v>608</v>
      </c>
      <c r="AC2747" s="4">
        <v>4</v>
      </c>
      <c r="AD2747" s="4" t="s">
        <v>38</v>
      </c>
      <c r="AE2747" s="4">
        <v>120</v>
      </c>
      <c r="AF2747" s="4"/>
      <c r="AG2747" s="4"/>
    </row>
    <row r="2748" spans="1:33">
      <c r="A2748" s="4" t="s">
        <v>472</v>
      </c>
      <c r="B2748" s="4" t="s">
        <v>238</v>
      </c>
      <c r="C2748" s="28">
        <v>40032</v>
      </c>
      <c r="D2748" s="4">
        <v>2009</v>
      </c>
      <c r="E2748" s="33">
        <v>0.4597222222222222</v>
      </c>
      <c r="F2748" s="33">
        <v>0.46527777777777773</v>
      </c>
      <c r="G2748" s="33">
        <f t="shared" si="310"/>
        <v>5.5555555555555358E-3</v>
      </c>
      <c r="H2748" s="4">
        <v>2</v>
      </c>
      <c r="I2748" s="5">
        <v>2</v>
      </c>
      <c r="J2748" s="5">
        <v>20</v>
      </c>
      <c r="K2748" s="4">
        <v>20</v>
      </c>
      <c r="L2748" s="4" t="s">
        <v>98</v>
      </c>
      <c r="M2748" s="4" t="s">
        <v>99</v>
      </c>
      <c r="N2748" s="4">
        <v>1</v>
      </c>
      <c r="O2748" s="5">
        <f t="shared" si="311"/>
        <v>27.72</v>
      </c>
      <c r="P2748" s="5">
        <v>8.4</v>
      </c>
      <c r="Q2748" s="5">
        <f t="shared" si="312"/>
        <v>23.759999999999998</v>
      </c>
      <c r="R2748" s="5">
        <v>7.2</v>
      </c>
      <c r="S2748" s="5">
        <f t="shared" si="313"/>
        <v>27.72</v>
      </c>
      <c r="T2748" s="5">
        <v>8.4</v>
      </c>
      <c r="U2748" s="8">
        <f t="shared" si="314"/>
        <v>25.740000000000002</v>
      </c>
      <c r="V2748" s="5">
        <f t="shared" si="315"/>
        <v>7.8000000000000007</v>
      </c>
      <c r="W2748" s="12">
        <v>27.891449999999999</v>
      </c>
      <c r="X2748" s="12">
        <v>-115.19072</v>
      </c>
      <c r="Y2748" s="4">
        <f t="shared" si="316"/>
        <v>57.2</v>
      </c>
      <c r="Z2748" s="4">
        <v>14</v>
      </c>
      <c r="AA2748" s="4">
        <v>7</v>
      </c>
      <c r="AB2748" s="4" t="s">
        <v>606</v>
      </c>
      <c r="AC2748" s="4">
        <v>8</v>
      </c>
      <c r="AD2748" s="4" t="s">
        <v>38</v>
      </c>
      <c r="AE2748" s="4">
        <v>120</v>
      </c>
      <c r="AF2748" s="4"/>
      <c r="AG2748" s="4"/>
    </row>
    <row r="2749" spans="1:33">
      <c r="A2749" s="4" t="s">
        <v>472</v>
      </c>
      <c r="B2749" s="4" t="s">
        <v>238</v>
      </c>
      <c r="C2749" s="28">
        <v>40032</v>
      </c>
      <c r="D2749" s="4">
        <v>2009</v>
      </c>
      <c r="E2749" s="33">
        <v>0.4597222222222222</v>
      </c>
      <c r="F2749" s="33">
        <v>0.46527777777777773</v>
      </c>
      <c r="G2749" s="33">
        <f t="shared" si="310"/>
        <v>5.5555555555555358E-3</v>
      </c>
      <c r="H2749" s="4">
        <v>2</v>
      </c>
      <c r="I2749" s="5">
        <v>2</v>
      </c>
      <c r="J2749" s="5">
        <v>20</v>
      </c>
      <c r="K2749" s="4">
        <v>20</v>
      </c>
      <c r="L2749" s="4" t="s">
        <v>98</v>
      </c>
      <c r="M2749" s="4" t="s">
        <v>99</v>
      </c>
      <c r="N2749" s="4">
        <v>1</v>
      </c>
      <c r="O2749" s="5">
        <f t="shared" si="311"/>
        <v>27.72</v>
      </c>
      <c r="P2749" s="5">
        <v>8.4</v>
      </c>
      <c r="Q2749" s="5">
        <f t="shared" si="312"/>
        <v>23.759999999999998</v>
      </c>
      <c r="R2749" s="5">
        <v>7.2</v>
      </c>
      <c r="S2749" s="5">
        <f t="shared" si="313"/>
        <v>27.72</v>
      </c>
      <c r="T2749" s="5">
        <v>8.4</v>
      </c>
      <c r="U2749" s="8">
        <f t="shared" si="314"/>
        <v>25.740000000000002</v>
      </c>
      <c r="V2749" s="5">
        <f t="shared" si="315"/>
        <v>7.8000000000000007</v>
      </c>
      <c r="W2749" s="12">
        <v>27.891449999999999</v>
      </c>
      <c r="X2749" s="12">
        <v>-115.19072</v>
      </c>
      <c r="Y2749" s="4">
        <f t="shared" si="316"/>
        <v>57.2</v>
      </c>
      <c r="Z2749" s="4">
        <v>14</v>
      </c>
      <c r="AA2749" s="4">
        <v>7</v>
      </c>
      <c r="AB2749" s="4" t="s">
        <v>607</v>
      </c>
      <c r="AC2749" s="4">
        <v>3</v>
      </c>
      <c r="AD2749" s="4" t="s">
        <v>38</v>
      </c>
      <c r="AE2749" s="4">
        <v>120</v>
      </c>
      <c r="AF2749" s="4"/>
      <c r="AG2749" s="4"/>
    </row>
    <row r="2750" spans="1:33">
      <c r="A2750" s="4" t="s">
        <v>473</v>
      </c>
      <c r="B2750" s="4" t="s">
        <v>118</v>
      </c>
      <c r="C2750" s="28">
        <v>40032</v>
      </c>
      <c r="D2750" s="4">
        <v>2009</v>
      </c>
      <c r="E2750" s="33">
        <v>0.41180555555555554</v>
      </c>
      <c r="F2750" s="33">
        <v>0.41597222222222219</v>
      </c>
      <c r="G2750" s="33">
        <f t="shared" si="310"/>
        <v>4.1666666666666519E-3</v>
      </c>
      <c r="H2750" s="4">
        <v>2</v>
      </c>
      <c r="I2750" s="5">
        <v>1</v>
      </c>
      <c r="J2750" s="5">
        <v>21</v>
      </c>
      <c r="K2750" s="4">
        <v>21</v>
      </c>
      <c r="L2750" s="4" t="s">
        <v>98</v>
      </c>
      <c r="M2750" s="4" t="s">
        <v>99</v>
      </c>
      <c r="N2750" s="4">
        <v>1</v>
      </c>
      <c r="O2750" s="5">
        <f t="shared" si="311"/>
        <v>69.3</v>
      </c>
      <c r="P2750" s="5">
        <v>21</v>
      </c>
      <c r="Q2750" s="5">
        <f t="shared" si="312"/>
        <v>62.699999999999996</v>
      </c>
      <c r="R2750" s="5">
        <v>19</v>
      </c>
      <c r="S2750" s="5">
        <f t="shared" si="313"/>
        <v>69.3</v>
      </c>
      <c r="T2750" s="5">
        <v>21</v>
      </c>
      <c r="U2750" s="8">
        <f t="shared" si="314"/>
        <v>66</v>
      </c>
      <c r="V2750" s="5">
        <f t="shared" si="315"/>
        <v>20</v>
      </c>
      <c r="W2750" s="12">
        <v>27.892050000000001</v>
      </c>
      <c r="X2750" s="12">
        <v>-115.18825</v>
      </c>
      <c r="Y2750" s="4">
        <f t="shared" si="316"/>
        <v>53.6</v>
      </c>
      <c r="Z2750" s="4">
        <v>12</v>
      </c>
      <c r="AA2750" s="4">
        <v>9</v>
      </c>
      <c r="AB2750" s="4" t="s">
        <v>604</v>
      </c>
      <c r="AC2750" s="4">
        <v>1</v>
      </c>
      <c r="AD2750" s="4" t="s">
        <v>38</v>
      </c>
      <c r="AE2750" s="4">
        <v>270</v>
      </c>
      <c r="AF2750" s="4"/>
      <c r="AG2750" s="4" t="s">
        <v>336</v>
      </c>
    </row>
    <row r="2751" spans="1:33">
      <c r="A2751" s="4" t="s">
        <v>473</v>
      </c>
      <c r="B2751" s="4" t="s">
        <v>118</v>
      </c>
      <c r="C2751" s="28">
        <v>40032</v>
      </c>
      <c r="D2751" s="4">
        <v>2009</v>
      </c>
      <c r="E2751" s="33">
        <v>0.41180555555555554</v>
      </c>
      <c r="F2751" s="33">
        <v>0.41597222222222219</v>
      </c>
      <c r="G2751" s="33">
        <f t="shared" si="310"/>
        <v>4.1666666666666519E-3</v>
      </c>
      <c r="H2751" s="4">
        <v>2</v>
      </c>
      <c r="I2751" s="5">
        <v>1</v>
      </c>
      <c r="J2751" s="5">
        <v>21</v>
      </c>
      <c r="K2751" s="4">
        <v>21</v>
      </c>
      <c r="L2751" s="4" t="s">
        <v>98</v>
      </c>
      <c r="M2751" s="4" t="s">
        <v>99</v>
      </c>
      <c r="N2751" s="4">
        <v>1</v>
      </c>
      <c r="O2751" s="5">
        <f t="shared" si="311"/>
        <v>69.3</v>
      </c>
      <c r="P2751" s="5">
        <v>21</v>
      </c>
      <c r="Q2751" s="5">
        <f t="shared" si="312"/>
        <v>62.699999999999996</v>
      </c>
      <c r="R2751" s="5">
        <v>19</v>
      </c>
      <c r="S2751" s="5">
        <f t="shared" si="313"/>
        <v>69.3</v>
      </c>
      <c r="T2751" s="5">
        <v>21</v>
      </c>
      <c r="U2751" s="8">
        <f t="shared" si="314"/>
        <v>66</v>
      </c>
      <c r="V2751" s="5">
        <f t="shared" si="315"/>
        <v>20</v>
      </c>
      <c r="W2751" s="12">
        <v>27.892050000000001</v>
      </c>
      <c r="X2751" s="12">
        <v>-115.18825</v>
      </c>
      <c r="Y2751" s="4">
        <f t="shared" si="316"/>
        <v>53.6</v>
      </c>
      <c r="Z2751" s="4">
        <v>12</v>
      </c>
      <c r="AA2751" s="4">
        <v>9</v>
      </c>
      <c r="AB2751" s="4" t="s">
        <v>615</v>
      </c>
      <c r="AC2751" s="4">
        <v>1</v>
      </c>
      <c r="AD2751" s="4" t="s">
        <v>38</v>
      </c>
      <c r="AE2751" s="4">
        <v>270</v>
      </c>
      <c r="AF2751" s="4"/>
      <c r="AG2751" s="4"/>
    </row>
    <row r="2752" spans="1:33">
      <c r="A2752" s="4" t="s">
        <v>473</v>
      </c>
      <c r="B2752" s="4" t="s">
        <v>118</v>
      </c>
      <c r="C2752" s="28">
        <v>40032</v>
      </c>
      <c r="D2752" s="4">
        <v>2009</v>
      </c>
      <c r="E2752" s="33">
        <v>0.41180555555555554</v>
      </c>
      <c r="F2752" s="33">
        <v>0.41597222222222219</v>
      </c>
      <c r="G2752" s="33">
        <f t="shared" si="310"/>
        <v>4.1666666666666519E-3</v>
      </c>
      <c r="H2752" s="4">
        <v>2</v>
      </c>
      <c r="I2752" s="5">
        <v>1</v>
      </c>
      <c r="J2752" s="5">
        <v>21</v>
      </c>
      <c r="K2752" s="4">
        <v>21</v>
      </c>
      <c r="L2752" s="4" t="s">
        <v>98</v>
      </c>
      <c r="M2752" s="4" t="s">
        <v>99</v>
      </c>
      <c r="N2752" s="4">
        <v>1</v>
      </c>
      <c r="O2752" s="5">
        <f t="shared" si="311"/>
        <v>69.3</v>
      </c>
      <c r="P2752" s="5">
        <v>21</v>
      </c>
      <c r="Q2752" s="5">
        <f t="shared" si="312"/>
        <v>62.699999999999996</v>
      </c>
      <c r="R2752" s="5">
        <v>19</v>
      </c>
      <c r="S2752" s="5">
        <f t="shared" si="313"/>
        <v>69.3</v>
      </c>
      <c r="T2752" s="5">
        <v>21</v>
      </c>
      <c r="U2752" s="8">
        <f t="shared" si="314"/>
        <v>66</v>
      </c>
      <c r="V2752" s="5">
        <f t="shared" si="315"/>
        <v>20</v>
      </c>
      <c r="W2752" s="12">
        <v>27.892050000000001</v>
      </c>
      <c r="X2752" s="12">
        <v>-115.18825</v>
      </c>
      <c r="Y2752" s="4">
        <f t="shared" si="316"/>
        <v>53.6</v>
      </c>
      <c r="Z2752" s="4">
        <v>12</v>
      </c>
      <c r="AA2752" s="4">
        <v>9</v>
      </c>
      <c r="AB2752" s="4" t="s">
        <v>614</v>
      </c>
      <c r="AC2752" s="4">
        <v>5</v>
      </c>
      <c r="AD2752" s="4" t="s">
        <v>38</v>
      </c>
      <c r="AE2752" s="4">
        <v>270</v>
      </c>
      <c r="AF2752" s="4"/>
      <c r="AG2752" s="4"/>
    </row>
    <row r="2753" spans="1:33">
      <c r="A2753" s="4" t="s">
        <v>473</v>
      </c>
      <c r="B2753" s="4" t="s">
        <v>118</v>
      </c>
      <c r="C2753" s="28">
        <v>40032</v>
      </c>
      <c r="D2753" s="4">
        <v>2009</v>
      </c>
      <c r="E2753" s="33">
        <v>0.41180555555555554</v>
      </c>
      <c r="F2753" s="33">
        <v>0.41597222222222219</v>
      </c>
      <c r="G2753" s="33">
        <f t="shared" si="310"/>
        <v>4.1666666666666519E-3</v>
      </c>
      <c r="H2753" s="4">
        <v>2</v>
      </c>
      <c r="I2753" s="5">
        <v>1</v>
      </c>
      <c r="J2753" s="5">
        <v>21</v>
      </c>
      <c r="K2753" s="4">
        <v>21</v>
      </c>
      <c r="L2753" s="4" t="s">
        <v>98</v>
      </c>
      <c r="M2753" s="4" t="s">
        <v>99</v>
      </c>
      <c r="N2753" s="4">
        <v>1</v>
      </c>
      <c r="O2753" s="5">
        <f t="shared" si="311"/>
        <v>69.3</v>
      </c>
      <c r="P2753" s="5">
        <v>21</v>
      </c>
      <c r="Q2753" s="5">
        <f t="shared" si="312"/>
        <v>62.699999999999996</v>
      </c>
      <c r="R2753" s="5">
        <v>19</v>
      </c>
      <c r="S2753" s="5">
        <f t="shared" si="313"/>
        <v>69.3</v>
      </c>
      <c r="T2753" s="5">
        <v>21</v>
      </c>
      <c r="U2753" s="8">
        <f t="shared" si="314"/>
        <v>66</v>
      </c>
      <c r="V2753" s="5">
        <f t="shared" si="315"/>
        <v>20</v>
      </c>
      <c r="W2753" s="12">
        <v>27.892050000000001</v>
      </c>
      <c r="X2753" s="12">
        <v>-115.18825</v>
      </c>
      <c r="Y2753" s="4">
        <f t="shared" si="316"/>
        <v>53.6</v>
      </c>
      <c r="Z2753" s="4">
        <v>12</v>
      </c>
      <c r="AA2753" s="4">
        <v>9</v>
      </c>
      <c r="AB2753" s="4" t="s">
        <v>613</v>
      </c>
      <c r="AC2753" s="4">
        <v>23</v>
      </c>
      <c r="AD2753" s="4" t="s">
        <v>38</v>
      </c>
      <c r="AE2753" s="4">
        <v>270</v>
      </c>
      <c r="AF2753" s="4"/>
      <c r="AG2753" s="4"/>
    </row>
    <row r="2754" spans="1:33">
      <c r="A2754" s="4" t="s">
        <v>473</v>
      </c>
      <c r="B2754" s="4" t="s">
        <v>118</v>
      </c>
      <c r="C2754" s="28">
        <v>40032</v>
      </c>
      <c r="D2754" s="4">
        <v>2009</v>
      </c>
      <c r="E2754" s="33">
        <v>0.41180555555555554</v>
      </c>
      <c r="F2754" s="33">
        <v>0.41597222222222219</v>
      </c>
      <c r="G2754" s="33">
        <f t="shared" ref="G2754:G2817" si="317">F2754-E2754</f>
        <v>4.1666666666666519E-3</v>
      </c>
      <c r="H2754" s="4">
        <v>2</v>
      </c>
      <c r="I2754" s="5">
        <v>1</v>
      </c>
      <c r="J2754" s="5">
        <v>21</v>
      </c>
      <c r="K2754" s="4">
        <v>21</v>
      </c>
      <c r="L2754" s="4" t="s">
        <v>98</v>
      </c>
      <c r="M2754" s="4" t="s">
        <v>99</v>
      </c>
      <c r="N2754" s="4">
        <v>1</v>
      </c>
      <c r="O2754" s="5">
        <f t="shared" ref="O2754:O2817" si="318">3.3*P2754</f>
        <v>69.3</v>
      </c>
      <c r="P2754" s="5">
        <v>21</v>
      </c>
      <c r="Q2754" s="5">
        <f t="shared" ref="Q2754:Q2817" si="319">3.3*R2754</f>
        <v>62.699999999999996</v>
      </c>
      <c r="R2754" s="5">
        <v>19</v>
      </c>
      <c r="S2754" s="5">
        <f t="shared" ref="S2754:S2817" si="320">3.3*T2754</f>
        <v>69.3</v>
      </c>
      <c r="T2754" s="5">
        <v>21</v>
      </c>
      <c r="U2754" s="8">
        <f t="shared" si="314"/>
        <v>66</v>
      </c>
      <c r="V2754" s="5">
        <f t="shared" si="315"/>
        <v>20</v>
      </c>
      <c r="W2754" s="12">
        <v>27.892050000000001</v>
      </c>
      <c r="X2754" s="12">
        <v>-115.18825</v>
      </c>
      <c r="Y2754" s="4">
        <f t="shared" si="316"/>
        <v>53.6</v>
      </c>
      <c r="Z2754" s="4">
        <v>12</v>
      </c>
      <c r="AA2754" s="4">
        <v>9</v>
      </c>
      <c r="AB2754" s="4" t="s">
        <v>609</v>
      </c>
      <c r="AC2754" s="4">
        <v>9</v>
      </c>
      <c r="AD2754" s="4" t="s">
        <v>38</v>
      </c>
      <c r="AE2754" s="4">
        <v>270</v>
      </c>
      <c r="AF2754" s="4"/>
      <c r="AG2754" s="4"/>
    </row>
    <row r="2755" spans="1:33">
      <c r="A2755" s="4" t="s">
        <v>473</v>
      </c>
      <c r="B2755" s="4" t="s">
        <v>118</v>
      </c>
      <c r="C2755" s="28">
        <v>40032</v>
      </c>
      <c r="D2755" s="4">
        <v>2009</v>
      </c>
      <c r="E2755" s="33">
        <v>0.41180555555555554</v>
      </c>
      <c r="F2755" s="33">
        <v>0.41597222222222219</v>
      </c>
      <c r="G2755" s="33">
        <f t="shared" si="317"/>
        <v>4.1666666666666519E-3</v>
      </c>
      <c r="H2755" s="4">
        <v>2</v>
      </c>
      <c r="I2755" s="5">
        <v>1</v>
      </c>
      <c r="J2755" s="5">
        <v>21</v>
      </c>
      <c r="K2755" s="4">
        <v>21</v>
      </c>
      <c r="L2755" s="4" t="s">
        <v>98</v>
      </c>
      <c r="M2755" s="4" t="s">
        <v>99</v>
      </c>
      <c r="N2755" s="4">
        <v>1</v>
      </c>
      <c r="O2755" s="5">
        <f t="shared" si="318"/>
        <v>69.3</v>
      </c>
      <c r="P2755" s="5">
        <v>21</v>
      </c>
      <c r="Q2755" s="5">
        <f t="shared" si="319"/>
        <v>62.699999999999996</v>
      </c>
      <c r="R2755" s="5">
        <v>19</v>
      </c>
      <c r="S2755" s="5">
        <f t="shared" si="320"/>
        <v>69.3</v>
      </c>
      <c r="T2755" s="5">
        <v>21</v>
      </c>
      <c r="U2755" s="8">
        <f t="shared" ref="U2755:U2818" si="321">V2755*3.3</f>
        <v>66</v>
      </c>
      <c r="V2755" s="5">
        <f t="shared" ref="V2755:V2818" si="322">(R2755+P2755)/2</f>
        <v>20</v>
      </c>
      <c r="W2755" s="12">
        <v>27.892050000000001</v>
      </c>
      <c r="X2755" s="12">
        <v>-115.18825</v>
      </c>
      <c r="Y2755" s="4">
        <f t="shared" si="316"/>
        <v>53.6</v>
      </c>
      <c r="Z2755" s="4">
        <v>12</v>
      </c>
      <c r="AA2755" s="4">
        <v>9</v>
      </c>
      <c r="AB2755" s="4" t="s">
        <v>608</v>
      </c>
      <c r="AC2755" s="4">
        <v>5</v>
      </c>
      <c r="AD2755" s="4" t="s">
        <v>38</v>
      </c>
      <c r="AE2755" s="4">
        <v>270</v>
      </c>
      <c r="AF2755" s="4"/>
      <c r="AG2755" s="4"/>
    </row>
    <row r="2756" spans="1:33">
      <c r="A2756" s="4" t="s">
        <v>473</v>
      </c>
      <c r="B2756" s="4" t="s">
        <v>118</v>
      </c>
      <c r="C2756" s="28">
        <v>40032</v>
      </c>
      <c r="D2756" s="4">
        <v>2009</v>
      </c>
      <c r="E2756" s="33">
        <v>0.41180555555555554</v>
      </c>
      <c r="F2756" s="33">
        <v>0.41597222222222219</v>
      </c>
      <c r="G2756" s="33">
        <f t="shared" si="317"/>
        <v>4.1666666666666519E-3</v>
      </c>
      <c r="H2756" s="4">
        <v>2</v>
      </c>
      <c r="I2756" s="5">
        <v>1</v>
      </c>
      <c r="J2756" s="5">
        <v>21</v>
      </c>
      <c r="K2756" s="4">
        <v>21</v>
      </c>
      <c r="L2756" s="4" t="s">
        <v>98</v>
      </c>
      <c r="M2756" s="4" t="s">
        <v>99</v>
      </c>
      <c r="N2756" s="4">
        <v>1</v>
      </c>
      <c r="O2756" s="5">
        <f t="shared" si="318"/>
        <v>69.3</v>
      </c>
      <c r="P2756" s="5">
        <v>21</v>
      </c>
      <c r="Q2756" s="5">
        <f t="shared" si="319"/>
        <v>62.699999999999996</v>
      </c>
      <c r="R2756" s="5">
        <v>19</v>
      </c>
      <c r="S2756" s="5">
        <f t="shared" si="320"/>
        <v>69.3</v>
      </c>
      <c r="T2756" s="5">
        <v>21</v>
      </c>
      <c r="U2756" s="8">
        <f t="shared" si="321"/>
        <v>66</v>
      </c>
      <c r="V2756" s="5">
        <f t="shared" si="322"/>
        <v>20</v>
      </c>
      <c r="W2756" s="12">
        <v>27.892050000000001</v>
      </c>
      <c r="X2756" s="12">
        <v>-115.18825</v>
      </c>
      <c r="Y2756" s="4">
        <f t="shared" si="316"/>
        <v>53.6</v>
      </c>
      <c r="Z2756" s="4">
        <v>12</v>
      </c>
      <c r="AA2756" s="4">
        <v>9</v>
      </c>
      <c r="AB2756" s="4" t="s">
        <v>606</v>
      </c>
      <c r="AC2756" s="4">
        <v>3</v>
      </c>
      <c r="AD2756" s="4" t="s">
        <v>38</v>
      </c>
      <c r="AE2756" s="4">
        <v>270</v>
      </c>
      <c r="AF2756" s="4"/>
      <c r="AG2756" s="4"/>
    </row>
    <row r="2757" spans="1:33">
      <c r="A2757" s="4" t="s">
        <v>473</v>
      </c>
      <c r="B2757" s="4" t="s">
        <v>118</v>
      </c>
      <c r="C2757" s="28">
        <v>40032</v>
      </c>
      <c r="D2757" s="4">
        <v>2009</v>
      </c>
      <c r="E2757" s="33">
        <v>0.41180555555555554</v>
      </c>
      <c r="F2757" s="33">
        <v>0.41597222222222219</v>
      </c>
      <c r="G2757" s="33">
        <f t="shared" si="317"/>
        <v>4.1666666666666519E-3</v>
      </c>
      <c r="H2757" s="4">
        <v>2</v>
      </c>
      <c r="I2757" s="5">
        <v>1</v>
      </c>
      <c r="J2757" s="5">
        <v>21</v>
      </c>
      <c r="K2757" s="4">
        <v>21</v>
      </c>
      <c r="L2757" s="4" t="s">
        <v>98</v>
      </c>
      <c r="M2757" s="4" t="s">
        <v>99</v>
      </c>
      <c r="N2757" s="4">
        <v>1</v>
      </c>
      <c r="O2757" s="5">
        <f t="shared" si="318"/>
        <v>69.3</v>
      </c>
      <c r="P2757" s="5">
        <v>21</v>
      </c>
      <c r="Q2757" s="5">
        <f t="shared" si="319"/>
        <v>62.699999999999996</v>
      </c>
      <c r="R2757" s="5">
        <v>19</v>
      </c>
      <c r="S2757" s="5">
        <f t="shared" si="320"/>
        <v>69.3</v>
      </c>
      <c r="T2757" s="5">
        <v>21</v>
      </c>
      <c r="U2757" s="8">
        <f t="shared" si="321"/>
        <v>66</v>
      </c>
      <c r="V2757" s="5">
        <f t="shared" si="322"/>
        <v>20</v>
      </c>
      <c r="W2757" s="12">
        <v>27.892050000000001</v>
      </c>
      <c r="X2757" s="12">
        <v>-115.18825</v>
      </c>
      <c r="Y2757" s="4">
        <f t="shared" si="316"/>
        <v>53.6</v>
      </c>
      <c r="Z2757" s="4">
        <v>12</v>
      </c>
      <c r="AA2757" s="4">
        <v>9</v>
      </c>
      <c r="AB2757" s="4" t="s">
        <v>611</v>
      </c>
      <c r="AC2757" s="4">
        <v>3</v>
      </c>
      <c r="AD2757" s="4" t="s">
        <v>38</v>
      </c>
      <c r="AE2757" s="4">
        <v>270</v>
      </c>
      <c r="AF2757" s="4"/>
      <c r="AG2757" s="4"/>
    </row>
    <row r="2758" spans="1:33">
      <c r="A2758" s="4" t="s">
        <v>474</v>
      </c>
      <c r="B2758" s="4" t="s">
        <v>118</v>
      </c>
      <c r="C2758" s="28">
        <v>40032</v>
      </c>
      <c r="D2758" s="4">
        <v>2009</v>
      </c>
      <c r="E2758" s="33">
        <v>0.45555555555555555</v>
      </c>
      <c r="F2758" s="33">
        <v>0.4604166666666667</v>
      </c>
      <c r="G2758" s="33">
        <f t="shared" si="317"/>
        <v>4.8611111111111494E-3</v>
      </c>
      <c r="H2758" s="4">
        <v>2</v>
      </c>
      <c r="I2758" s="5">
        <v>2</v>
      </c>
      <c r="J2758" s="5">
        <v>22</v>
      </c>
      <c r="K2758" s="4">
        <v>22</v>
      </c>
      <c r="L2758" s="4" t="s">
        <v>98</v>
      </c>
      <c r="M2758" s="4" t="s">
        <v>99</v>
      </c>
      <c r="N2758" s="4">
        <v>1</v>
      </c>
      <c r="O2758" s="5">
        <f t="shared" si="318"/>
        <v>31.679999999999996</v>
      </c>
      <c r="P2758" s="5">
        <v>9.6</v>
      </c>
      <c r="Q2758" s="5">
        <f t="shared" si="319"/>
        <v>37.29</v>
      </c>
      <c r="R2758" s="5">
        <v>11.3</v>
      </c>
      <c r="S2758" s="5">
        <f t="shared" si="320"/>
        <v>37.29</v>
      </c>
      <c r="T2758" s="5">
        <v>11.3</v>
      </c>
      <c r="U2758" s="8">
        <f t="shared" si="321"/>
        <v>34.484999999999992</v>
      </c>
      <c r="V2758" s="5">
        <f t="shared" si="322"/>
        <v>10.45</v>
      </c>
      <c r="W2758" s="12">
        <v>27.891559999999998</v>
      </c>
      <c r="X2758" s="12">
        <v>-115.19089</v>
      </c>
      <c r="Y2758" s="4">
        <f t="shared" si="316"/>
        <v>53.6</v>
      </c>
      <c r="Z2758" s="4">
        <v>12</v>
      </c>
      <c r="AA2758" s="4">
        <v>9</v>
      </c>
      <c r="AB2758" s="4" t="s">
        <v>604</v>
      </c>
      <c r="AC2758" s="4">
        <v>1</v>
      </c>
      <c r="AD2758" s="4" t="s">
        <v>38</v>
      </c>
      <c r="AE2758" s="4">
        <v>230</v>
      </c>
      <c r="AF2758" s="4"/>
      <c r="AG2758" s="4" t="s">
        <v>336</v>
      </c>
    </row>
    <row r="2759" spans="1:33">
      <c r="A2759" s="4" t="s">
        <v>474</v>
      </c>
      <c r="B2759" s="4" t="s">
        <v>118</v>
      </c>
      <c r="C2759" s="28">
        <v>40032</v>
      </c>
      <c r="D2759" s="4">
        <v>2009</v>
      </c>
      <c r="E2759" s="33">
        <v>0.45555555555555555</v>
      </c>
      <c r="F2759" s="33">
        <v>0.4604166666666667</v>
      </c>
      <c r="G2759" s="33">
        <f t="shared" si="317"/>
        <v>4.8611111111111494E-3</v>
      </c>
      <c r="H2759" s="4">
        <v>2</v>
      </c>
      <c r="I2759" s="5">
        <v>2</v>
      </c>
      <c r="J2759" s="5">
        <v>22</v>
      </c>
      <c r="K2759" s="4">
        <v>22</v>
      </c>
      <c r="L2759" s="4" t="s">
        <v>98</v>
      </c>
      <c r="M2759" s="4" t="s">
        <v>99</v>
      </c>
      <c r="N2759" s="4">
        <v>1</v>
      </c>
      <c r="O2759" s="5">
        <f t="shared" si="318"/>
        <v>31.679999999999996</v>
      </c>
      <c r="P2759" s="5">
        <v>9.6</v>
      </c>
      <c r="Q2759" s="5">
        <f t="shared" si="319"/>
        <v>37.29</v>
      </c>
      <c r="R2759" s="5">
        <v>11.3</v>
      </c>
      <c r="S2759" s="5">
        <f t="shared" si="320"/>
        <v>37.29</v>
      </c>
      <c r="T2759" s="5">
        <v>11.3</v>
      </c>
      <c r="U2759" s="8">
        <f t="shared" si="321"/>
        <v>34.484999999999992</v>
      </c>
      <c r="V2759" s="5">
        <f t="shared" si="322"/>
        <v>10.45</v>
      </c>
      <c r="W2759" s="12">
        <v>27.891559999999998</v>
      </c>
      <c r="X2759" s="12">
        <v>-115.19089</v>
      </c>
      <c r="Y2759" s="4">
        <f t="shared" ref="Y2759:Y2779" si="323">(Z2759*1.8)+32</f>
        <v>53.6</v>
      </c>
      <c r="Z2759" s="4">
        <v>12</v>
      </c>
      <c r="AA2759" s="4">
        <v>9</v>
      </c>
      <c r="AB2759" s="4" t="s">
        <v>621</v>
      </c>
      <c r="AC2759" s="4">
        <v>1</v>
      </c>
      <c r="AD2759" s="4" t="s">
        <v>38</v>
      </c>
      <c r="AE2759" s="4">
        <v>230</v>
      </c>
      <c r="AF2759" s="4"/>
      <c r="AG2759" s="4"/>
    </row>
    <row r="2760" spans="1:33">
      <c r="A2760" s="4" t="s">
        <v>474</v>
      </c>
      <c r="B2760" s="4" t="s">
        <v>118</v>
      </c>
      <c r="C2760" s="28">
        <v>40032</v>
      </c>
      <c r="D2760" s="4">
        <v>2009</v>
      </c>
      <c r="E2760" s="33">
        <v>0.45555555555555555</v>
      </c>
      <c r="F2760" s="33">
        <v>0.4604166666666667</v>
      </c>
      <c r="G2760" s="33">
        <f t="shared" si="317"/>
        <v>4.8611111111111494E-3</v>
      </c>
      <c r="H2760" s="4">
        <v>2</v>
      </c>
      <c r="I2760" s="5">
        <v>2</v>
      </c>
      <c r="J2760" s="5">
        <v>22</v>
      </c>
      <c r="K2760" s="4">
        <v>22</v>
      </c>
      <c r="L2760" s="4" t="s">
        <v>98</v>
      </c>
      <c r="M2760" s="4" t="s">
        <v>99</v>
      </c>
      <c r="N2760" s="4">
        <v>1</v>
      </c>
      <c r="O2760" s="5">
        <f t="shared" si="318"/>
        <v>31.679999999999996</v>
      </c>
      <c r="P2760" s="5">
        <v>9.6</v>
      </c>
      <c r="Q2760" s="5">
        <f t="shared" si="319"/>
        <v>37.29</v>
      </c>
      <c r="R2760" s="5">
        <v>11.3</v>
      </c>
      <c r="S2760" s="5">
        <f t="shared" si="320"/>
        <v>37.29</v>
      </c>
      <c r="T2760" s="5">
        <v>11.3</v>
      </c>
      <c r="U2760" s="8">
        <f t="shared" si="321"/>
        <v>34.484999999999992</v>
      </c>
      <c r="V2760" s="5">
        <f t="shared" si="322"/>
        <v>10.45</v>
      </c>
      <c r="W2760" s="12">
        <v>27.891559999999998</v>
      </c>
      <c r="X2760" s="12">
        <v>-115.19089</v>
      </c>
      <c r="Y2760" s="4">
        <f t="shared" si="323"/>
        <v>53.6</v>
      </c>
      <c r="Z2760" s="4">
        <v>12</v>
      </c>
      <c r="AA2760" s="4">
        <v>9</v>
      </c>
      <c r="AB2760" s="4" t="s">
        <v>614</v>
      </c>
      <c r="AC2760" s="4">
        <v>1</v>
      </c>
      <c r="AD2760" s="4" t="s">
        <v>38</v>
      </c>
      <c r="AE2760" s="4">
        <v>230</v>
      </c>
      <c r="AF2760" s="4"/>
      <c r="AG2760" s="4"/>
    </row>
    <row r="2761" spans="1:33">
      <c r="A2761" s="4" t="s">
        <v>474</v>
      </c>
      <c r="B2761" s="4" t="s">
        <v>118</v>
      </c>
      <c r="C2761" s="28">
        <v>40032</v>
      </c>
      <c r="D2761" s="4">
        <v>2009</v>
      </c>
      <c r="E2761" s="33">
        <v>0.45555555555555555</v>
      </c>
      <c r="F2761" s="33">
        <v>0.4604166666666667</v>
      </c>
      <c r="G2761" s="33">
        <f t="shared" si="317"/>
        <v>4.8611111111111494E-3</v>
      </c>
      <c r="H2761" s="4">
        <v>2</v>
      </c>
      <c r="I2761" s="5">
        <v>2</v>
      </c>
      <c r="J2761" s="5">
        <v>22</v>
      </c>
      <c r="K2761" s="4">
        <v>22</v>
      </c>
      <c r="L2761" s="4" t="s">
        <v>98</v>
      </c>
      <c r="M2761" s="4" t="s">
        <v>99</v>
      </c>
      <c r="N2761" s="4">
        <v>1</v>
      </c>
      <c r="O2761" s="5">
        <f t="shared" si="318"/>
        <v>31.679999999999996</v>
      </c>
      <c r="P2761" s="5">
        <v>9.6</v>
      </c>
      <c r="Q2761" s="5">
        <f t="shared" si="319"/>
        <v>37.29</v>
      </c>
      <c r="R2761" s="5">
        <v>11.3</v>
      </c>
      <c r="S2761" s="5">
        <f t="shared" si="320"/>
        <v>37.29</v>
      </c>
      <c r="T2761" s="5">
        <v>11.3</v>
      </c>
      <c r="U2761" s="8">
        <f t="shared" si="321"/>
        <v>34.484999999999992</v>
      </c>
      <c r="V2761" s="5">
        <f t="shared" si="322"/>
        <v>10.45</v>
      </c>
      <c r="W2761" s="12">
        <v>27.891559999999998</v>
      </c>
      <c r="X2761" s="12">
        <v>-115.19089</v>
      </c>
      <c r="Y2761" s="4">
        <f t="shared" si="323"/>
        <v>53.6</v>
      </c>
      <c r="Z2761" s="4">
        <v>12</v>
      </c>
      <c r="AA2761" s="4">
        <v>9</v>
      </c>
      <c r="AB2761" s="4" t="s">
        <v>613</v>
      </c>
      <c r="AC2761" s="4">
        <v>24</v>
      </c>
      <c r="AD2761" s="4" t="s">
        <v>38</v>
      </c>
      <c r="AE2761" s="4">
        <v>230</v>
      </c>
      <c r="AF2761" s="4"/>
      <c r="AG2761" s="4"/>
    </row>
    <row r="2762" spans="1:33">
      <c r="A2762" s="4" t="s">
        <v>474</v>
      </c>
      <c r="B2762" s="4" t="s">
        <v>118</v>
      </c>
      <c r="C2762" s="28">
        <v>40032</v>
      </c>
      <c r="D2762" s="4">
        <v>2009</v>
      </c>
      <c r="E2762" s="33">
        <v>0.45555555555555555</v>
      </c>
      <c r="F2762" s="33">
        <v>0.4604166666666667</v>
      </c>
      <c r="G2762" s="33">
        <f t="shared" si="317"/>
        <v>4.8611111111111494E-3</v>
      </c>
      <c r="H2762" s="4">
        <v>2</v>
      </c>
      <c r="I2762" s="5">
        <v>2</v>
      </c>
      <c r="J2762" s="5">
        <v>22</v>
      </c>
      <c r="K2762" s="4">
        <v>22</v>
      </c>
      <c r="L2762" s="4" t="s">
        <v>98</v>
      </c>
      <c r="M2762" s="4" t="s">
        <v>99</v>
      </c>
      <c r="N2762" s="4">
        <v>1</v>
      </c>
      <c r="O2762" s="5">
        <f t="shared" si="318"/>
        <v>31.679999999999996</v>
      </c>
      <c r="P2762" s="5">
        <v>9.6</v>
      </c>
      <c r="Q2762" s="5">
        <f t="shared" si="319"/>
        <v>37.29</v>
      </c>
      <c r="R2762" s="5">
        <v>11.3</v>
      </c>
      <c r="S2762" s="5">
        <f t="shared" si="320"/>
        <v>37.29</v>
      </c>
      <c r="T2762" s="5">
        <v>11.3</v>
      </c>
      <c r="U2762" s="8">
        <f t="shared" si="321"/>
        <v>34.484999999999992</v>
      </c>
      <c r="V2762" s="5">
        <f t="shared" si="322"/>
        <v>10.45</v>
      </c>
      <c r="W2762" s="12">
        <v>27.891559999999998</v>
      </c>
      <c r="X2762" s="12">
        <v>-115.19089</v>
      </c>
      <c r="Y2762" s="4">
        <f t="shared" si="323"/>
        <v>53.6</v>
      </c>
      <c r="Z2762" s="4">
        <v>12</v>
      </c>
      <c r="AA2762" s="4">
        <v>9</v>
      </c>
      <c r="AB2762" s="4" t="s">
        <v>609</v>
      </c>
      <c r="AC2762" s="4">
        <v>4</v>
      </c>
      <c r="AD2762" s="4" t="s">
        <v>38</v>
      </c>
      <c r="AE2762" s="4">
        <v>230</v>
      </c>
      <c r="AF2762" s="4"/>
      <c r="AG2762" s="4"/>
    </row>
    <row r="2763" spans="1:33">
      <c r="A2763" s="4" t="s">
        <v>474</v>
      </c>
      <c r="B2763" s="4" t="s">
        <v>118</v>
      </c>
      <c r="C2763" s="28">
        <v>40032</v>
      </c>
      <c r="D2763" s="4">
        <v>2009</v>
      </c>
      <c r="E2763" s="33">
        <v>0.45555555555555555</v>
      </c>
      <c r="F2763" s="33">
        <v>0.4604166666666667</v>
      </c>
      <c r="G2763" s="33">
        <f t="shared" si="317"/>
        <v>4.8611111111111494E-3</v>
      </c>
      <c r="H2763" s="4">
        <v>2</v>
      </c>
      <c r="I2763" s="5">
        <v>2</v>
      </c>
      <c r="J2763" s="5">
        <v>22</v>
      </c>
      <c r="K2763" s="4">
        <v>22</v>
      </c>
      <c r="L2763" s="4" t="s">
        <v>98</v>
      </c>
      <c r="M2763" s="4" t="s">
        <v>99</v>
      </c>
      <c r="N2763" s="4">
        <v>1</v>
      </c>
      <c r="O2763" s="5">
        <f t="shared" si="318"/>
        <v>31.679999999999996</v>
      </c>
      <c r="P2763" s="5">
        <v>9.6</v>
      </c>
      <c r="Q2763" s="5">
        <f t="shared" si="319"/>
        <v>37.29</v>
      </c>
      <c r="R2763" s="5">
        <v>11.3</v>
      </c>
      <c r="S2763" s="5">
        <f t="shared" si="320"/>
        <v>37.29</v>
      </c>
      <c r="T2763" s="5">
        <v>11.3</v>
      </c>
      <c r="U2763" s="8">
        <f t="shared" si="321"/>
        <v>34.484999999999992</v>
      </c>
      <c r="V2763" s="5">
        <f t="shared" si="322"/>
        <v>10.45</v>
      </c>
      <c r="W2763" s="12">
        <v>27.891559999999998</v>
      </c>
      <c r="X2763" s="12">
        <v>-115.19089</v>
      </c>
      <c r="Y2763" s="4">
        <f t="shared" si="323"/>
        <v>53.6</v>
      </c>
      <c r="Z2763" s="4">
        <v>12</v>
      </c>
      <c r="AA2763" s="4">
        <v>9</v>
      </c>
      <c r="AB2763" s="4" t="s">
        <v>608</v>
      </c>
      <c r="AC2763" s="4">
        <v>2</v>
      </c>
      <c r="AD2763" s="4" t="s">
        <v>38</v>
      </c>
      <c r="AE2763" s="4">
        <v>230</v>
      </c>
      <c r="AF2763" s="4"/>
      <c r="AG2763" s="4"/>
    </row>
    <row r="2764" spans="1:33">
      <c r="A2764" s="4" t="s">
        <v>475</v>
      </c>
      <c r="B2764" s="4" t="s">
        <v>253</v>
      </c>
      <c r="C2764" s="28">
        <v>40032</v>
      </c>
      <c r="D2764" s="4">
        <v>2009</v>
      </c>
      <c r="E2764" s="33">
        <v>0.41250000000000003</v>
      </c>
      <c r="F2764" s="33">
        <v>0.42152777777777778</v>
      </c>
      <c r="G2764" s="33">
        <f t="shared" si="317"/>
        <v>9.0277777777777457E-3</v>
      </c>
      <c r="H2764" s="4">
        <v>2</v>
      </c>
      <c r="I2764" s="5">
        <v>1</v>
      </c>
      <c r="J2764" s="5">
        <v>23</v>
      </c>
      <c r="K2764" s="4">
        <v>23</v>
      </c>
      <c r="L2764" s="4" t="s">
        <v>98</v>
      </c>
      <c r="M2764" s="4" t="s">
        <v>99</v>
      </c>
      <c r="N2764" s="4">
        <v>1</v>
      </c>
      <c r="O2764" s="5">
        <f t="shared" si="318"/>
        <v>56.099999999999994</v>
      </c>
      <c r="P2764" s="5">
        <v>17</v>
      </c>
      <c r="Q2764" s="5">
        <f t="shared" si="319"/>
        <v>57.089999999999996</v>
      </c>
      <c r="R2764" s="5">
        <v>17.3</v>
      </c>
      <c r="S2764" s="5">
        <f t="shared" si="320"/>
        <v>57.089999999999996</v>
      </c>
      <c r="T2764" s="5">
        <v>17.3</v>
      </c>
      <c r="U2764" s="8">
        <f t="shared" si="321"/>
        <v>56.594999999999992</v>
      </c>
      <c r="V2764" s="5">
        <f t="shared" si="322"/>
        <v>17.149999999999999</v>
      </c>
      <c r="W2764" s="12">
        <v>27.892150000000001</v>
      </c>
      <c r="X2764" s="12">
        <v>-115.18810000000001</v>
      </c>
      <c r="Y2764" s="4">
        <f t="shared" si="323"/>
        <v>57.2</v>
      </c>
      <c r="Z2764" s="4">
        <v>14</v>
      </c>
      <c r="AA2764" s="4">
        <v>6</v>
      </c>
      <c r="AB2764" s="4" t="s">
        <v>615</v>
      </c>
      <c r="AC2764" s="4">
        <v>2</v>
      </c>
      <c r="AD2764" s="4" t="s">
        <v>38</v>
      </c>
      <c r="AE2764" s="4">
        <v>240</v>
      </c>
      <c r="AF2764" s="4"/>
      <c r="AG2764" s="4"/>
    </row>
    <row r="2765" spans="1:33">
      <c r="A2765" s="4" t="s">
        <v>475</v>
      </c>
      <c r="B2765" s="4" t="s">
        <v>253</v>
      </c>
      <c r="C2765" s="28">
        <v>40032</v>
      </c>
      <c r="D2765" s="4">
        <v>2009</v>
      </c>
      <c r="E2765" s="33">
        <v>0.41250000000000003</v>
      </c>
      <c r="F2765" s="33">
        <v>0.42152777777777778</v>
      </c>
      <c r="G2765" s="33">
        <f t="shared" si="317"/>
        <v>9.0277777777777457E-3</v>
      </c>
      <c r="H2765" s="4">
        <v>2</v>
      </c>
      <c r="I2765" s="5">
        <v>1</v>
      </c>
      <c r="J2765" s="5">
        <v>23</v>
      </c>
      <c r="K2765" s="4">
        <v>23</v>
      </c>
      <c r="L2765" s="4" t="s">
        <v>98</v>
      </c>
      <c r="M2765" s="4" t="s">
        <v>99</v>
      </c>
      <c r="N2765" s="4">
        <v>1</v>
      </c>
      <c r="O2765" s="5">
        <f t="shared" si="318"/>
        <v>56.099999999999994</v>
      </c>
      <c r="P2765" s="5">
        <v>17</v>
      </c>
      <c r="Q2765" s="5">
        <f t="shared" si="319"/>
        <v>57.089999999999996</v>
      </c>
      <c r="R2765" s="5">
        <v>17.3</v>
      </c>
      <c r="S2765" s="5">
        <f t="shared" si="320"/>
        <v>57.089999999999996</v>
      </c>
      <c r="T2765" s="5">
        <v>17.3</v>
      </c>
      <c r="U2765" s="8">
        <f t="shared" si="321"/>
        <v>56.594999999999992</v>
      </c>
      <c r="V2765" s="5">
        <f t="shared" si="322"/>
        <v>17.149999999999999</v>
      </c>
      <c r="W2765" s="12">
        <v>27.892150000000001</v>
      </c>
      <c r="X2765" s="12">
        <v>-115.18810000000001</v>
      </c>
      <c r="Y2765" s="4">
        <f t="shared" si="323"/>
        <v>57.2</v>
      </c>
      <c r="Z2765" s="4">
        <v>14</v>
      </c>
      <c r="AA2765" s="4">
        <v>6</v>
      </c>
      <c r="AB2765" s="9" t="s">
        <v>753</v>
      </c>
      <c r="AC2765" s="4">
        <v>3</v>
      </c>
      <c r="AD2765" s="4" t="s">
        <v>38</v>
      </c>
      <c r="AE2765" s="4">
        <v>240</v>
      </c>
      <c r="AF2765" s="4"/>
      <c r="AG2765" s="4"/>
    </row>
    <row r="2766" spans="1:33">
      <c r="A2766" s="4" t="s">
        <v>475</v>
      </c>
      <c r="B2766" s="4" t="s">
        <v>253</v>
      </c>
      <c r="C2766" s="28">
        <v>40032</v>
      </c>
      <c r="D2766" s="4">
        <v>2009</v>
      </c>
      <c r="E2766" s="33">
        <v>0.41250000000000003</v>
      </c>
      <c r="F2766" s="33">
        <v>0.42152777777777778</v>
      </c>
      <c r="G2766" s="33">
        <f t="shared" si="317"/>
        <v>9.0277777777777457E-3</v>
      </c>
      <c r="H2766" s="4">
        <v>2</v>
      </c>
      <c r="I2766" s="5">
        <v>1</v>
      </c>
      <c r="J2766" s="5">
        <v>23</v>
      </c>
      <c r="K2766" s="4">
        <v>23</v>
      </c>
      <c r="L2766" s="4" t="s">
        <v>98</v>
      </c>
      <c r="M2766" s="4" t="s">
        <v>99</v>
      </c>
      <c r="N2766" s="4">
        <v>1</v>
      </c>
      <c r="O2766" s="5">
        <f t="shared" si="318"/>
        <v>56.099999999999994</v>
      </c>
      <c r="P2766" s="5">
        <v>17</v>
      </c>
      <c r="Q2766" s="5">
        <f t="shared" si="319"/>
        <v>57.089999999999996</v>
      </c>
      <c r="R2766" s="5">
        <v>17.3</v>
      </c>
      <c r="S2766" s="5">
        <f t="shared" si="320"/>
        <v>57.089999999999996</v>
      </c>
      <c r="T2766" s="5">
        <v>17.3</v>
      </c>
      <c r="U2766" s="8">
        <f t="shared" si="321"/>
        <v>56.594999999999992</v>
      </c>
      <c r="V2766" s="5">
        <f t="shared" si="322"/>
        <v>17.149999999999999</v>
      </c>
      <c r="W2766" s="12">
        <v>27.892150000000001</v>
      </c>
      <c r="X2766" s="12">
        <v>-115.18810000000001</v>
      </c>
      <c r="Y2766" s="4">
        <f t="shared" si="323"/>
        <v>57.2</v>
      </c>
      <c r="Z2766" s="4">
        <v>14</v>
      </c>
      <c r="AA2766" s="4">
        <v>6</v>
      </c>
      <c r="AB2766" s="4" t="s">
        <v>619</v>
      </c>
      <c r="AC2766" s="4">
        <v>4</v>
      </c>
      <c r="AD2766" s="4" t="s">
        <v>38</v>
      </c>
      <c r="AE2766" s="4">
        <v>240</v>
      </c>
      <c r="AF2766" s="4"/>
      <c r="AG2766" s="4"/>
    </row>
    <row r="2767" spans="1:33">
      <c r="A2767" s="4" t="s">
        <v>475</v>
      </c>
      <c r="B2767" s="4" t="s">
        <v>253</v>
      </c>
      <c r="C2767" s="28">
        <v>40032</v>
      </c>
      <c r="D2767" s="4">
        <v>2009</v>
      </c>
      <c r="E2767" s="33">
        <v>0.41250000000000003</v>
      </c>
      <c r="F2767" s="33">
        <v>0.42152777777777778</v>
      </c>
      <c r="G2767" s="33">
        <f t="shared" si="317"/>
        <v>9.0277777777777457E-3</v>
      </c>
      <c r="H2767" s="4">
        <v>2</v>
      </c>
      <c r="I2767" s="5">
        <v>1</v>
      </c>
      <c r="J2767" s="5">
        <v>23</v>
      </c>
      <c r="K2767" s="4">
        <v>23</v>
      </c>
      <c r="L2767" s="4" t="s">
        <v>98</v>
      </c>
      <c r="M2767" s="4" t="s">
        <v>99</v>
      </c>
      <c r="N2767" s="4">
        <v>1</v>
      </c>
      <c r="O2767" s="5">
        <f t="shared" si="318"/>
        <v>56.099999999999994</v>
      </c>
      <c r="P2767" s="5">
        <v>17</v>
      </c>
      <c r="Q2767" s="5">
        <f t="shared" si="319"/>
        <v>57.089999999999996</v>
      </c>
      <c r="R2767" s="5">
        <v>17.3</v>
      </c>
      <c r="S2767" s="5">
        <f t="shared" si="320"/>
        <v>57.089999999999996</v>
      </c>
      <c r="T2767" s="5">
        <v>17.3</v>
      </c>
      <c r="U2767" s="8">
        <f t="shared" si="321"/>
        <v>56.594999999999992</v>
      </c>
      <c r="V2767" s="5">
        <f t="shared" si="322"/>
        <v>17.149999999999999</v>
      </c>
      <c r="W2767" s="12">
        <v>27.892150000000001</v>
      </c>
      <c r="X2767" s="12">
        <v>-115.18810000000001</v>
      </c>
      <c r="Y2767" s="4">
        <f t="shared" si="323"/>
        <v>57.2</v>
      </c>
      <c r="Z2767" s="4">
        <v>14</v>
      </c>
      <c r="AA2767" s="4">
        <v>6</v>
      </c>
      <c r="AB2767" s="4" t="s">
        <v>614</v>
      </c>
      <c r="AC2767" s="4">
        <v>2</v>
      </c>
      <c r="AD2767" s="4" t="s">
        <v>38</v>
      </c>
      <c r="AE2767" s="4">
        <v>240</v>
      </c>
      <c r="AF2767" s="4"/>
      <c r="AG2767" s="4"/>
    </row>
    <row r="2768" spans="1:33">
      <c r="A2768" s="4" t="s">
        <v>475</v>
      </c>
      <c r="B2768" s="4" t="s">
        <v>253</v>
      </c>
      <c r="C2768" s="28">
        <v>40032</v>
      </c>
      <c r="D2768" s="4">
        <v>2009</v>
      </c>
      <c r="E2768" s="33">
        <v>0.41250000000000003</v>
      </c>
      <c r="F2768" s="33">
        <v>0.42152777777777778</v>
      </c>
      <c r="G2768" s="33">
        <f t="shared" si="317"/>
        <v>9.0277777777777457E-3</v>
      </c>
      <c r="H2768" s="4">
        <v>2</v>
      </c>
      <c r="I2768" s="5">
        <v>1</v>
      </c>
      <c r="J2768" s="5">
        <v>23</v>
      </c>
      <c r="K2768" s="4">
        <v>23</v>
      </c>
      <c r="L2768" s="4" t="s">
        <v>98</v>
      </c>
      <c r="M2768" s="4" t="s">
        <v>99</v>
      </c>
      <c r="N2768" s="4">
        <v>1</v>
      </c>
      <c r="O2768" s="5">
        <f t="shared" si="318"/>
        <v>56.099999999999994</v>
      </c>
      <c r="P2768" s="5">
        <v>17</v>
      </c>
      <c r="Q2768" s="5">
        <f t="shared" si="319"/>
        <v>57.089999999999996</v>
      </c>
      <c r="R2768" s="5">
        <v>17.3</v>
      </c>
      <c r="S2768" s="5">
        <f t="shared" si="320"/>
        <v>57.089999999999996</v>
      </c>
      <c r="T2768" s="5">
        <v>17.3</v>
      </c>
      <c r="U2768" s="8">
        <f t="shared" si="321"/>
        <v>56.594999999999992</v>
      </c>
      <c r="V2768" s="5">
        <f t="shared" si="322"/>
        <v>17.149999999999999</v>
      </c>
      <c r="W2768" s="12">
        <v>27.892150000000001</v>
      </c>
      <c r="X2768" s="12">
        <v>-115.18810000000001</v>
      </c>
      <c r="Y2768" s="4">
        <f t="shared" si="323"/>
        <v>57.2</v>
      </c>
      <c r="Z2768" s="4">
        <v>14</v>
      </c>
      <c r="AA2768" s="4">
        <v>6</v>
      </c>
      <c r="AB2768" s="4" t="s">
        <v>613</v>
      </c>
      <c r="AC2768" s="4">
        <v>25</v>
      </c>
      <c r="AD2768" s="4" t="s">
        <v>38</v>
      </c>
      <c r="AE2768" s="4">
        <v>240</v>
      </c>
      <c r="AF2768" s="4"/>
      <c r="AG2768" s="4"/>
    </row>
    <row r="2769" spans="1:33">
      <c r="A2769" s="4" t="s">
        <v>475</v>
      </c>
      <c r="B2769" s="4" t="s">
        <v>253</v>
      </c>
      <c r="C2769" s="28">
        <v>40032</v>
      </c>
      <c r="D2769" s="4">
        <v>2009</v>
      </c>
      <c r="E2769" s="33">
        <v>0.41250000000000003</v>
      </c>
      <c r="F2769" s="33">
        <v>0.42152777777777778</v>
      </c>
      <c r="G2769" s="33">
        <f t="shared" si="317"/>
        <v>9.0277777777777457E-3</v>
      </c>
      <c r="H2769" s="4">
        <v>2</v>
      </c>
      <c r="I2769" s="5">
        <v>1</v>
      </c>
      <c r="J2769" s="5">
        <v>23</v>
      </c>
      <c r="K2769" s="4">
        <v>23</v>
      </c>
      <c r="L2769" s="4" t="s">
        <v>98</v>
      </c>
      <c r="M2769" s="4" t="s">
        <v>99</v>
      </c>
      <c r="N2769" s="4">
        <v>1</v>
      </c>
      <c r="O2769" s="5">
        <f t="shared" si="318"/>
        <v>56.099999999999994</v>
      </c>
      <c r="P2769" s="5">
        <v>17</v>
      </c>
      <c r="Q2769" s="5">
        <f t="shared" si="319"/>
        <v>57.089999999999996</v>
      </c>
      <c r="R2769" s="5">
        <v>17.3</v>
      </c>
      <c r="S2769" s="5">
        <f t="shared" si="320"/>
        <v>57.089999999999996</v>
      </c>
      <c r="T2769" s="5">
        <v>17.3</v>
      </c>
      <c r="U2769" s="8">
        <f t="shared" si="321"/>
        <v>56.594999999999992</v>
      </c>
      <c r="V2769" s="5">
        <f t="shared" si="322"/>
        <v>17.149999999999999</v>
      </c>
      <c r="W2769" s="12">
        <v>27.892150000000001</v>
      </c>
      <c r="X2769" s="12">
        <v>-115.18810000000001</v>
      </c>
      <c r="Y2769" s="4">
        <f t="shared" si="323"/>
        <v>57.2</v>
      </c>
      <c r="Z2769" s="4">
        <v>14</v>
      </c>
      <c r="AA2769" s="4">
        <v>6</v>
      </c>
      <c r="AB2769" s="4" t="s">
        <v>609</v>
      </c>
      <c r="AC2769" s="4">
        <v>5</v>
      </c>
      <c r="AD2769" s="4" t="s">
        <v>38</v>
      </c>
      <c r="AE2769" s="4">
        <v>240</v>
      </c>
      <c r="AF2769" s="4"/>
      <c r="AG2769" s="4"/>
    </row>
    <row r="2770" spans="1:33">
      <c r="A2770" s="4" t="s">
        <v>475</v>
      </c>
      <c r="B2770" s="4" t="s">
        <v>253</v>
      </c>
      <c r="C2770" s="28">
        <v>40032</v>
      </c>
      <c r="D2770" s="4">
        <v>2009</v>
      </c>
      <c r="E2770" s="33">
        <v>0.41250000000000003</v>
      </c>
      <c r="F2770" s="33">
        <v>0.42152777777777778</v>
      </c>
      <c r="G2770" s="33">
        <f t="shared" si="317"/>
        <v>9.0277777777777457E-3</v>
      </c>
      <c r="H2770" s="4">
        <v>2</v>
      </c>
      <c r="I2770" s="5">
        <v>1</v>
      </c>
      <c r="J2770" s="5">
        <v>23</v>
      </c>
      <c r="K2770" s="4">
        <v>23</v>
      </c>
      <c r="L2770" s="4" t="s">
        <v>98</v>
      </c>
      <c r="M2770" s="4" t="s">
        <v>99</v>
      </c>
      <c r="N2770" s="4">
        <v>1</v>
      </c>
      <c r="O2770" s="5">
        <f t="shared" si="318"/>
        <v>56.099999999999994</v>
      </c>
      <c r="P2770" s="5">
        <v>17</v>
      </c>
      <c r="Q2770" s="5">
        <f t="shared" si="319"/>
        <v>57.089999999999996</v>
      </c>
      <c r="R2770" s="5">
        <v>17.3</v>
      </c>
      <c r="S2770" s="5">
        <f t="shared" si="320"/>
        <v>57.089999999999996</v>
      </c>
      <c r="T2770" s="5">
        <v>17.3</v>
      </c>
      <c r="U2770" s="8">
        <f t="shared" si="321"/>
        <v>56.594999999999992</v>
      </c>
      <c r="V2770" s="5">
        <f t="shared" si="322"/>
        <v>17.149999999999999</v>
      </c>
      <c r="W2770" s="12">
        <v>27.892150000000001</v>
      </c>
      <c r="X2770" s="12">
        <v>-115.18810000000001</v>
      </c>
      <c r="Y2770" s="4">
        <f t="shared" si="323"/>
        <v>57.2</v>
      </c>
      <c r="Z2770" s="4">
        <v>14</v>
      </c>
      <c r="AA2770" s="4">
        <v>6</v>
      </c>
      <c r="AB2770" s="4" t="s">
        <v>608</v>
      </c>
      <c r="AC2770" s="4">
        <v>1</v>
      </c>
      <c r="AD2770" s="4" t="s">
        <v>38</v>
      </c>
      <c r="AE2770" s="4">
        <v>240</v>
      </c>
      <c r="AF2770" s="4"/>
      <c r="AG2770" s="4"/>
    </row>
    <row r="2771" spans="1:33">
      <c r="A2771" s="4" t="s">
        <v>475</v>
      </c>
      <c r="B2771" s="4" t="s">
        <v>253</v>
      </c>
      <c r="C2771" s="28">
        <v>40032</v>
      </c>
      <c r="D2771" s="4">
        <v>2009</v>
      </c>
      <c r="E2771" s="33">
        <v>0.41250000000000003</v>
      </c>
      <c r="F2771" s="33">
        <v>0.42152777777777778</v>
      </c>
      <c r="G2771" s="33">
        <f t="shared" si="317"/>
        <v>9.0277777777777457E-3</v>
      </c>
      <c r="H2771" s="4">
        <v>2</v>
      </c>
      <c r="I2771" s="5">
        <v>1</v>
      </c>
      <c r="J2771" s="5">
        <v>23</v>
      </c>
      <c r="K2771" s="4">
        <v>23</v>
      </c>
      <c r="L2771" s="4" t="s">
        <v>98</v>
      </c>
      <c r="M2771" s="4" t="s">
        <v>99</v>
      </c>
      <c r="N2771" s="4">
        <v>1</v>
      </c>
      <c r="O2771" s="5">
        <f t="shared" si="318"/>
        <v>56.099999999999994</v>
      </c>
      <c r="P2771" s="5">
        <v>17</v>
      </c>
      <c r="Q2771" s="5">
        <f t="shared" si="319"/>
        <v>57.089999999999996</v>
      </c>
      <c r="R2771" s="5">
        <v>17.3</v>
      </c>
      <c r="S2771" s="5">
        <f t="shared" si="320"/>
        <v>57.089999999999996</v>
      </c>
      <c r="T2771" s="5">
        <v>17.3</v>
      </c>
      <c r="U2771" s="8">
        <f t="shared" si="321"/>
        <v>56.594999999999992</v>
      </c>
      <c r="V2771" s="5">
        <f t="shared" si="322"/>
        <v>17.149999999999999</v>
      </c>
      <c r="W2771" s="12">
        <v>27.892150000000001</v>
      </c>
      <c r="X2771" s="12">
        <v>-115.18810000000001</v>
      </c>
      <c r="Y2771" s="4">
        <f t="shared" si="323"/>
        <v>57.2</v>
      </c>
      <c r="Z2771" s="4">
        <v>14</v>
      </c>
      <c r="AA2771" s="4">
        <v>6</v>
      </c>
      <c r="AB2771" s="4" t="s">
        <v>610</v>
      </c>
      <c r="AC2771" s="4">
        <v>1</v>
      </c>
      <c r="AD2771" s="4" t="s">
        <v>38</v>
      </c>
      <c r="AE2771" s="4">
        <v>240</v>
      </c>
      <c r="AF2771" s="4"/>
      <c r="AG2771" s="4"/>
    </row>
    <row r="2772" spans="1:33">
      <c r="A2772" s="4" t="s">
        <v>475</v>
      </c>
      <c r="B2772" s="4" t="s">
        <v>253</v>
      </c>
      <c r="C2772" s="28">
        <v>40032</v>
      </c>
      <c r="D2772" s="4">
        <v>2009</v>
      </c>
      <c r="E2772" s="33">
        <v>0.41250000000000003</v>
      </c>
      <c r="F2772" s="33">
        <v>0.42152777777777778</v>
      </c>
      <c r="G2772" s="33">
        <f t="shared" si="317"/>
        <v>9.0277777777777457E-3</v>
      </c>
      <c r="H2772" s="4">
        <v>2</v>
      </c>
      <c r="I2772" s="5">
        <v>1</v>
      </c>
      <c r="J2772" s="5">
        <v>23</v>
      </c>
      <c r="K2772" s="4">
        <v>23</v>
      </c>
      <c r="L2772" s="4" t="s">
        <v>98</v>
      </c>
      <c r="M2772" s="4" t="s">
        <v>99</v>
      </c>
      <c r="N2772" s="4">
        <v>1</v>
      </c>
      <c r="O2772" s="5">
        <f t="shared" si="318"/>
        <v>56.099999999999994</v>
      </c>
      <c r="P2772" s="5">
        <v>17</v>
      </c>
      <c r="Q2772" s="5">
        <f t="shared" si="319"/>
        <v>57.089999999999996</v>
      </c>
      <c r="R2772" s="5">
        <v>17.3</v>
      </c>
      <c r="S2772" s="5">
        <f t="shared" si="320"/>
        <v>57.089999999999996</v>
      </c>
      <c r="T2772" s="5">
        <v>17.3</v>
      </c>
      <c r="U2772" s="8">
        <f t="shared" si="321"/>
        <v>56.594999999999992</v>
      </c>
      <c r="V2772" s="5">
        <f t="shared" si="322"/>
        <v>17.149999999999999</v>
      </c>
      <c r="W2772" s="12">
        <v>27.892150000000001</v>
      </c>
      <c r="X2772" s="12">
        <v>-115.18810000000001</v>
      </c>
      <c r="Y2772" s="4">
        <f t="shared" si="323"/>
        <v>57.2</v>
      </c>
      <c r="Z2772" s="4">
        <v>14</v>
      </c>
      <c r="AA2772" s="4">
        <v>6</v>
      </c>
      <c r="AB2772" s="4" t="s">
        <v>606</v>
      </c>
      <c r="AC2772" s="4">
        <v>2</v>
      </c>
      <c r="AD2772" s="4" t="s">
        <v>38</v>
      </c>
      <c r="AE2772" s="4">
        <v>240</v>
      </c>
      <c r="AF2772" s="4"/>
      <c r="AG2772" s="4"/>
    </row>
    <row r="2773" spans="1:33">
      <c r="A2773" s="4" t="s">
        <v>475</v>
      </c>
      <c r="B2773" s="4" t="s">
        <v>253</v>
      </c>
      <c r="C2773" s="28">
        <v>40032</v>
      </c>
      <c r="D2773" s="4">
        <v>2009</v>
      </c>
      <c r="E2773" s="33">
        <v>0.41250000000000003</v>
      </c>
      <c r="F2773" s="33">
        <v>0.42152777777777778</v>
      </c>
      <c r="G2773" s="33">
        <f t="shared" si="317"/>
        <v>9.0277777777777457E-3</v>
      </c>
      <c r="H2773" s="4">
        <v>2</v>
      </c>
      <c r="I2773" s="5">
        <v>1</v>
      </c>
      <c r="J2773" s="5">
        <v>23</v>
      </c>
      <c r="K2773" s="4">
        <v>23</v>
      </c>
      <c r="L2773" s="4" t="s">
        <v>98</v>
      </c>
      <c r="M2773" s="4" t="s">
        <v>99</v>
      </c>
      <c r="N2773" s="4">
        <v>1</v>
      </c>
      <c r="O2773" s="5">
        <f t="shared" si="318"/>
        <v>56.099999999999994</v>
      </c>
      <c r="P2773" s="5">
        <v>17</v>
      </c>
      <c r="Q2773" s="5">
        <f t="shared" si="319"/>
        <v>57.089999999999996</v>
      </c>
      <c r="R2773" s="5">
        <v>17.3</v>
      </c>
      <c r="S2773" s="5">
        <f t="shared" si="320"/>
        <v>57.089999999999996</v>
      </c>
      <c r="T2773" s="5">
        <v>17.3</v>
      </c>
      <c r="U2773" s="8">
        <f t="shared" si="321"/>
        <v>56.594999999999992</v>
      </c>
      <c r="V2773" s="5">
        <f t="shared" si="322"/>
        <v>17.149999999999999</v>
      </c>
      <c r="W2773" s="12">
        <v>27.892150000000001</v>
      </c>
      <c r="X2773" s="12">
        <v>-115.18810000000001</v>
      </c>
      <c r="Y2773" s="4">
        <f t="shared" si="323"/>
        <v>57.2</v>
      </c>
      <c r="Z2773" s="4">
        <v>14</v>
      </c>
      <c r="AA2773" s="4">
        <v>6</v>
      </c>
      <c r="AB2773" s="4" t="s">
        <v>611</v>
      </c>
      <c r="AC2773" s="4">
        <v>3</v>
      </c>
      <c r="AD2773" s="4" t="s">
        <v>38</v>
      </c>
      <c r="AE2773" s="4">
        <v>240</v>
      </c>
      <c r="AF2773" s="4"/>
      <c r="AG2773" s="4"/>
    </row>
    <row r="2774" spans="1:33">
      <c r="A2774" s="4" t="s">
        <v>476</v>
      </c>
      <c r="B2774" s="4" t="s">
        <v>253</v>
      </c>
      <c r="C2774" s="28">
        <v>40032</v>
      </c>
      <c r="D2774" s="4">
        <v>2009</v>
      </c>
      <c r="E2774" s="33">
        <v>0.4604166666666667</v>
      </c>
      <c r="F2774" s="33">
        <v>0.46388888888888885</v>
      </c>
      <c r="G2774" s="33">
        <f t="shared" si="317"/>
        <v>3.4722222222221544E-3</v>
      </c>
      <c r="H2774" s="4">
        <v>2</v>
      </c>
      <c r="I2774" s="5">
        <v>2</v>
      </c>
      <c r="J2774" s="5">
        <v>24</v>
      </c>
      <c r="K2774" s="4">
        <v>24</v>
      </c>
      <c r="L2774" s="4" t="s">
        <v>98</v>
      </c>
      <c r="M2774" s="4" t="s">
        <v>99</v>
      </c>
      <c r="N2774" s="4">
        <v>1</v>
      </c>
      <c r="O2774" s="5">
        <f t="shared" si="318"/>
        <v>35.64</v>
      </c>
      <c r="P2774" s="5">
        <v>10.8</v>
      </c>
      <c r="Q2774" s="5">
        <f t="shared" si="319"/>
        <v>31.679999999999996</v>
      </c>
      <c r="R2774" s="5">
        <v>9.6</v>
      </c>
      <c r="S2774" s="5">
        <f t="shared" si="320"/>
        <v>35.64</v>
      </c>
      <c r="T2774" s="5">
        <v>10.8</v>
      </c>
      <c r="U2774" s="8">
        <f t="shared" si="321"/>
        <v>33.659999999999997</v>
      </c>
      <c r="V2774" s="5">
        <f t="shared" si="322"/>
        <v>10.199999999999999</v>
      </c>
      <c r="W2774" s="12">
        <v>27.891449999999999</v>
      </c>
      <c r="X2774" s="12">
        <v>-115.19072</v>
      </c>
      <c r="Y2774" s="4">
        <f t="shared" si="323"/>
        <v>57.2</v>
      </c>
      <c r="Z2774" s="4">
        <v>14</v>
      </c>
      <c r="AA2774" s="4">
        <v>6</v>
      </c>
      <c r="AB2774" s="4" t="s">
        <v>615</v>
      </c>
      <c r="AC2774" s="4">
        <v>1</v>
      </c>
      <c r="AD2774" s="4" t="s">
        <v>38</v>
      </c>
      <c r="AE2774" s="4">
        <v>240</v>
      </c>
      <c r="AF2774" s="4"/>
      <c r="AG2774" s="4"/>
    </row>
    <row r="2775" spans="1:33">
      <c r="A2775" s="4" t="s">
        <v>476</v>
      </c>
      <c r="B2775" s="4" t="s">
        <v>253</v>
      </c>
      <c r="C2775" s="28">
        <v>40032</v>
      </c>
      <c r="D2775" s="4">
        <v>2009</v>
      </c>
      <c r="E2775" s="33">
        <v>0.4604166666666667</v>
      </c>
      <c r="F2775" s="33">
        <v>0.46388888888888885</v>
      </c>
      <c r="G2775" s="33">
        <f t="shared" si="317"/>
        <v>3.4722222222221544E-3</v>
      </c>
      <c r="H2775" s="4">
        <v>2</v>
      </c>
      <c r="I2775" s="5">
        <v>2</v>
      </c>
      <c r="J2775" s="5">
        <v>24</v>
      </c>
      <c r="K2775" s="4">
        <v>24</v>
      </c>
      <c r="L2775" s="4" t="s">
        <v>98</v>
      </c>
      <c r="M2775" s="4" t="s">
        <v>99</v>
      </c>
      <c r="N2775" s="4">
        <v>1</v>
      </c>
      <c r="O2775" s="5">
        <f t="shared" si="318"/>
        <v>35.64</v>
      </c>
      <c r="P2775" s="5">
        <v>10.8</v>
      </c>
      <c r="Q2775" s="5">
        <f t="shared" si="319"/>
        <v>31.679999999999996</v>
      </c>
      <c r="R2775" s="5">
        <v>9.6</v>
      </c>
      <c r="S2775" s="5">
        <f t="shared" si="320"/>
        <v>35.64</v>
      </c>
      <c r="T2775" s="5">
        <v>10.8</v>
      </c>
      <c r="U2775" s="8">
        <f t="shared" si="321"/>
        <v>33.659999999999997</v>
      </c>
      <c r="V2775" s="5">
        <f t="shared" si="322"/>
        <v>10.199999999999999</v>
      </c>
      <c r="W2775" s="12">
        <v>27.891449999999999</v>
      </c>
      <c r="X2775" s="12">
        <v>-115.19072</v>
      </c>
      <c r="Y2775" s="4">
        <f t="shared" si="323"/>
        <v>57.2</v>
      </c>
      <c r="Z2775" s="4">
        <v>14</v>
      </c>
      <c r="AA2775" s="4">
        <v>6</v>
      </c>
      <c r="AB2775" s="4" t="s">
        <v>613</v>
      </c>
      <c r="AC2775" s="4">
        <v>4</v>
      </c>
      <c r="AD2775" s="4" t="s">
        <v>38</v>
      </c>
      <c r="AE2775" s="4">
        <v>240</v>
      </c>
      <c r="AF2775" s="4"/>
      <c r="AG2775" s="4"/>
    </row>
    <row r="2776" spans="1:33">
      <c r="A2776" s="4" t="s">
        <v>476</v>
      </c>
      <c r="B2776" s="4" t="s">
        <v>253</v>
      </c>
      <c r="C2776" s="28">
        <v>40032</v>
      </c>
      <c r="D2776" s="4">
        <v>2009</v>
      </c>
      <c r="E2776" s="33">
        <v>0.4604166666666667</v>
      </c>
      <c r="F2776" s="33">
        <v>0.46388888888888885</v>
      </c>
      <c r="G2776" s="33">
        <f t="shared" si="317"/>
        <v>3.4722222222221544E-3</v>
      </c>
      <c r="H2776" s="4">
        <v>2</v>
      </c>
      <c r="I2776" s="5">
        <v>2</v>
      </c>
      <c r="J2776" s="5">
        <v>24</v>
      </c>
      <c r="K2776" s="4">
        <v>24</v>
      </c>
      <c r="L2776" s="4" t="s">
        <v>98</v>
      </c>
      <c r="M2776" s="4" t="s">
        <v>99</v>
      </c>
      <c r="N2776" s="4">
        <v>1</v>
      </c>
      <c r="O2776" s="5">
        <f t="shared" si="318"/>
        <v>35.64</v>
      </c>
      <c r="P2776" s="5">
        <v>10.8</v>
      </c>
      <c r="Q2776" s="5">
        <f t="shared" si="319"/>
        <v>31.679999999999996</v>
      </c>
      <c r="R2776" s="5">
        <v>9.6</v>
      </c>
      <c r="S2776" s="5">
        <f t="shared" si="320"/>
        <v>35.64</v>
      </c>
      <c r="T2776" s="5">
        <v>10.8</v>
      </c>
      <c r="U2776" s="8">
        <f t="shared" si="321"/>
        <v>33.659999999999997</v>
      </c>
      <c r="V2776" s="5">
        <f t="shared" si="322"/>
        <v>10.199999999999999</v>
      </c>
      <c r="W2776" s="12">
        <v>27.891449999999999</v>
      </c>
      <c r="X2776" s="12">
        <v>-115.19072</v>
      </c>
      <c r="Y2776" s="4">
        <f t="shared" si="323"/>
        <v>57.2</v>
      </c>
      <c r="Z2776" s="4">
        <v>14</v>
      </c>
      <c r="AA2776" s="4">
        <v>6</v>
      </c>
      <c r="AB2776" s="4" t="s">
        <v>609</v>
      </c>
      <c r="AC2776" s="4">
        <v>1</v>
      </c>
      <c r="AD2776" s="4" t="s">
        <v>38</v>
      </c>
      <c r="AE2776" s="4">
        <v>240</v>
      </c>
      <c r="AF2776" s="4"/>
      <c r="AG2776" s="4"/>
    </row>
    <row r="2777" spans="1:33">
      <c r="A2777" s="4" t="s">
        <v>476</v>
      </c>
      <c r="B2777" s="4" t="s">
        <v>253</v>
      </c>
      <c r="C2777" s="28">
        <v>40032</v>
      </c>
      <c r="D2777" s="4">
        <v>2009</v>
      </c>
      <c r="E2777" s="33">
        <v>0.4604166666666667</v>
      </c>
      <c r="F2777" s="33">
        <v>0.46388888888888885</v>
      </c>
      <c r="G2777" s="33">
        <f t="shared" si="317"/>
        <v>3.4722222222221544E-3</v>
      </c>
      <c r="H2777" s="4">
        <v>2</v>
      </c>
      <c r="I2777" s="5">
        <v>2</v>
      </c>
      <c r="J2777" s="5">
        <v>24</v>
      </c>
      <c r="K2777" s="4">
        <v>24</v>
      </c>
      <c r="L2777" s="4" t="s">
        <v>98</v>
      </c>
      <c r="M2777" s="4" t="s">
        <v>99</v>
      </c>
      <c r="N2777" s="4">
        <v>1</v>
      </c>
      <c r="O2777" s="5">
        <f t="shared" si="318"/>
        <v>35.64</v>
      </c>
      <c r="P2777" s="5">
        <v>10.8</v>
      </c>
      <c r="Q2777" s="5">
        <f t="shared" si="319"/>
        <v>31.679999999999996</v>
      </c>
      <c r="R2777" s="5">
        <v>9.6</v>
      </c>
      <c r="S2777" s="5">
        <f t="shared" si="320"/>
        <v>35.64</v>
      </c>
      <c r="T2777" s="5">
        <v>10.8</v>
      </c>
      <c r="U2777" s="8">
        <f t="shared" si="321"/>
        <v>33.659999999999997</v>
      </c>
      <c r="V2777" s="5">
        <f t="shared" si="322"/>
        <v>10.199999999999999</v>
      </c>
      <c r="W2777" s="12">
        <v>27.891449999999999</v>
      </c>
      <c r="X2777" s="12">
        <v>-115.19072</v>
      </c>
      <c r="Y2777" s="4">
        <f t="shared" si="323"/>
        <v>57.2</v>
      </c>
      <c r="Z2777" s="4">
        <v>14</v>
      </c>
      <c r="AA2777" s="4">
        <v>6</v>
      </c>
      <c r="AB2777" s="4" t="s">
        <v>610</v>
      </c>
      <c r="AC2777" s="4">
        <v>1</v>
      </c>
      <c r="AD2777" s="4" t="s">
        <v>38</v>
      </c>
      <c r="AE2777" s="4">
        <v>240</v>
      </c>
      <c r="AF2777" s="4"/>
      <c r="AG2777" s="4"/>
    </row>
    <row r="2778" spans="1:33">
      <c r="A2778" s="4" t="s">
        <v>476</v>
      </c>
      <c r="B2778" s="4" t="s">
        <v>253</v>
      </c>
      <c r="C2778" s="28">
        <v>40032</v>
      </c>
      <c r="D2778" s="4">
        <v>2009</v>
      </c>
      <c r="E2778" s="33">
        <v>0.4604166666666667</v>
      </c>
      <c r="F2778" s="33">
        <v>0.46388888888888885</v>
      </c>
      <c r="G2778" s="33">
        <f t="shared" si="317"/>
        <v>3.4722222222221544E-3</v>
      </c>
      <c r="H2778" s="4">
        <v>2</v>
      </c>
      <c r="I2778" s="5">
        <v>2</v>
      </c>
      <c r="J2778" s="5">
        <v>24</v>
      </c>
      <c r="K2778" s="4">
        <v>24</v>
      </c>
      <c r="L2778" s="4" t="s">
        <v>98</v>
      </c>
      <c r="M2778" s="4" t="s">
        <v>99</v>
      </c>
      <c r="N2778" s="4">
        <v>1</v>
      </c>
      <c r="O2778" s="5">
        <f t="shared" si="318"/>
        <v>35.64</v>
      </c>
      <c r="P2778" s="5">
        <v>10.8</v>
      </c>
      <c r="Q2778" s="5">
        <f t="shared" si="319"/>
        <v>31.679999999999996</v>
      </c>
      <c r="R2778" s="5">
        <v>9.6</v>
      </c>
      <c r="S2778" s="5">
        <f t="shared" si="320"/>
        <v>35.64</v>
      </c>
      <c r="T2778" s="5">
        <v>10.8</v>
      </c>
      <c r="U2778" s="8">
        <f t="shared" si="321"/>
        <v>33.659999999999997</v>
      </c>
      <c r="V2778" s="5">
        <f t="shared" si="322"/>
        <v>10.199999999999999</v>
      </c>
      <c r="W2778" s="12">
        <v>27.891449999999999</v>
      </c>
      <c r="X2778" s="12">
        <v>-115.19072</v>
      </c>
      <c r="Y2778" s="4">
        <f t="shared" si="323"/>
        <v>57.2</v>
      </c>
      <c r="Z2778" s="4">
        <v>14</v>
      </c>
      <c r="AA2778" s="4">
        <v>6</v>
      </c>
      <c r="AB2778" s="4" t="s">
        <v>606</v>
      </c>
      <c r="AC2778" s="4">
        <v>10</v>
      </c>
      <c r="AD2778" s="4" t="s">
        <v>38</v>
      </c>
      <c r="AE2778" s="4">
        <v>240</v>
      </c>
      <c r="AF2778" s="4"/>
      <c r="AG2778" s="4"/>
    </row>
    <row r="2779" spans="1:33">
      <c r="A2779" s="4" t="s">
        <v>476</v>
      </c>
      <c r="B2779" s="4" t="s">
        <v>253</v>
      </c>
      <c r="C2779" s="28">
        <v>40032</v>
      </c>
      <c r="D2779" s="4">
        <v>2009</v>
      </c>
      <c r="E2779" s="33">
        <v>0.4604166666666667</v>
      </c>
      <c r="F2779" s="33">
        <v>0.46388888888888885</v>
      </c>
      <c r="G2779" s="33">
        <f t="shared" si="317"/>
        <v>3.4722222222221544E-3</v>
      </c>
      <c r="H2779" s="4">
        <v>2</v>
      </c>
      <c r="I2779" s="5">
        <v>2</v>
      </c>
      <c r="J2779" s="5">
        <v>24</v>
      </c>
      <c r="K2779" s="4">
        <v>24</v>
      </c>
      <c r="L2779" s="4" t="s">
        <v>98</v>
      </c>
      <c r="M2779" s="4" t="s">
        <v>99</v>
      </c>
      <c r="N2779" s="4">
        <v>1</v>
      </c>
      <c r="O2779" s="5">
        <f t="shared" si="318"/>
        <v>35.64</v>
      </c>
      <c r="P2779" s="5">
        <v>10.8</v>
      </c>
      <c r="Q2779" s="5">
        <f t="shared" si="319"/>
        <v>31.679999999999996</v>
      </c>
      <c r="R2779" s="5">
        <v>9.6</v>
      </c>
      <c r="S2779" s="5">
        <f t="shared" si="320"/>
        <v>35.64</v>
      </c>
      <c r="T2779" s="5">
        <v>10.8</v>
      </c>
      <c r="U2779" s="8">
        <f t="shared" si="321"/>
        <v>33.659999999999997</v>
      </c>
      <c r="V2779" s="5">
        <f t="shared" si="322"/>
        <v>10.199999999999999</v>
      </c>
      <c r="W2779" s="12">
        <v>27.891449999999999</v>
      </c>
      <c r="X2779" s="12">
        <v>-115.19072</v>
      </c>
      <c r="Y2779" s="4">
        <f t="shared" si="323"/>
        <v>57.2</v>
      </c>
      <c r="Z2779" s="4">
        <v>14</v>
      </c>
      <c r="AA2779" s="4">
        <v>6</v>
      </c>
      <c r="AB2779" s="4" t="s">
        <v>607</v>
      </c>
      <c r="AC2779" s="4">
        <v>1</v>
      </c>
      <c r="AD2779" s="4" t="s">
        <v>38</v>
      </c>
      <c r="AE2779" s="4">
        <v>240</v>
      </c>
      <c r="AF2779" s="4"/>
      <c r="AG2779" s="4"/>
    </row>
    <row r="2780" spans="1:33">
      <c r="A2780" s="4" t="s">
        <v>477</v>
      </c>
      <c r="B2780" s="4" t="s">
        <v>34</v>
      </c>
      <c r="C2780" s="28">
        <v>40388</v>
      </c>
      <c r="D2780" s="5">
        <v>2010</v>
      </c>
      <c r="E2780" s="33">
        <v>0.38194444444444442</v>
      </c>
      <c r="F2780" s="33">
        <v>0.39444444444444443</v>
      </c>
      <c r="G2780" s="33">
        <f t="shared" si="317"/>
        <v>1.2500000000000011E-2</v>
      </c>
      <c r="H2780" s="4">
        <v>2</v>
      </c>
      <c r="I2780" s="5">
        <v>1</v>
      </c>
      <c r="J2780" s="5">
        <v>1</v>
      </c>
      <c r="K2780" s="4">
        <v>1</v>
      </c>
      <c r="L2780" s="6" t="s">
        <v>35</v>
      </c>
      <c r="M2780" s="6" t="s">
        <v>36</v>
      </c>
      <c r="N2780" s="4">
        <v>2</v>
      </c>
      <c r="O2780" s="5">
        <f t="shared" si="318"/>
        <v>46.199999999999996</v>
      </c>
      <c r="P2780" s="5">
        <v>14</v>
      </c>
      <c r="Q2780" s="5">
        <f t="shared" si="319"/>
        <v>43.89</v>
      </c>
      <c r="R2780" s="5">
        <v>13.3</v>
      </c>
      <c r="S2780" s="5">
        <f t="shared" si="320"/>
        <v>46.199999999999996</v>
      </c>
      <c r="T2780" s="5">
        <v>14</v>
      </c>
      <c r="U2780" s="8">
        <f t="shared" si="321"/>
        <v>45.045000000000002</v>
      </c>
      <c r="V2780" s="5">
        <f t="shared" si="322"/>
        <v>13.65</v>
      </c>
      <c r="W2780" s="1">
        <v>27.859069999999999</v>
      </c>
      <c r="X2780" s="1">
        <v>-115.18759</v>
      </c>
      <c r="Y2780" s="7">
        <f t="shared" ref="Y2780:Y2843" si="324">(Z2780*1.8)+32</f>
        <v>53.6</v>
      </c>
      <c r="Z2780" s="7">
        <v>12</v>
      </c>
      <c r="AA2780" s="5">
        <v>6</v>
      </c>
      <c r="AB2780" s="9" t="s">
        <v>604</v>
      </c>
      <c r="AC2780" s="4">
        <v>1</v>
      </c>
      <c r="AD2780" s="4" t="s">
        <v>38</v>
      </c>
      <c r="AE2780" s="4">
        <v>180</v>
      </c>
      <c r="AF2780" s="4"/>
      <c r="AG2780" s="9"/>
    </row>
    <row r="2781" spans="1:33">
      <c r="A2781" s="4" t="s">
        <v>477</v>
      </c>
      <c r="B2781" s="4" t="s">
        <v>34</v>
      </c>
      <c r="C2781" s="28">
        <v>40388</v>
      </c>
      <c r="D2781" s="5">
        <v>2010</v>
      </c>
      <c r="E2781" s="33">
        <v>0.38194444444444442</v>
      </c>
      <c r="F2781" s="33">
        <v>0.39444444444444443</v>
      </c>
      <c r="G2781" s="33">
        <f t="shared" si="317"/>
        <v>1.2500000000000011E-2</v>
      </c>
      <c r="H2781" s="4">
        <v>2</v>
      </c>
      <c r="I2781" s="5">
        <v>1</v>
      </c>
      <c r="J2781" s="5">
        <v>1</v>
      </c>
      <c r="K2781" s="4">
        <v>1</v>
      </c>
      <c r="L2781" s="6" t="s">
        <v>35</v>
      </c>
      <c r="M2781" s="6" t="s">
        <v>36</v>
      </c>
      <c r="N2781" s="4">
        <v>2</v>
      </c>
      <c r="O2781" s="5">
        <f t="shared" si="318"/>
        <v>46.199999999999996</v>
      </c>
      <c r="P2781" s="5">
        <v>14</v>
      </c>
      <c r="Q2781" s="5">
        <f t="shared" si="319"/>
        <v>43.89</v>
      </c>
      <c r="R2781" s="5">
        <v>13.3</v>
      </c>
      <c r="S2781" s="5">
        <f t="shared" si="320"/>
        <v>46.199999999999996</v>
      </c>
      <c r="T2781" s="5">
        <v>14</v>
      </c>
      <c r="U2781" s="8">
        <f t="shared" si="321"/>
        <v>45.045000000000002</v>
      </c>
      <c r="V2781" s="5">
        <f t="shared" si="322"/>
        <v>13.65</v>
      </c>
      <c r="W2781" s="1">
        <v>27.859069999999999</v>
      </c>
      <c r="X2781" s="1">
        <v>-115.18759</v>
      </c>
      <c r="Y2781" s="7">
        <f t="shared" si="324"/>
        <v>53.6</v>
      </c>
      <c r="Z2781" s="7">
        <v>12</v>
      </c>
      <c r="AA2781" s="5">
        <v>6</v>
      </c>
      <c r="AB2781" s="9" t="s">
        <v>606</v>
      </c>
      <c r="AC2781" s="4">
        <v>5</v>
      </c>
      <c r="AD2781" s="4" t="s">
        <v>38</v>
      </c>
      <c r="AE2781" s="4">
        <v>180</v>
      </c>
      <c r="AF2781" s="4"/>
      <c r="AG2781" s="9"/>
    </row>
    <row r="2782" spans="1:33">
      <c r="A2782" s="4" t="s">
        <v>477</v>
      </c>
      <c r="B2782" s="4" t="s">
        <v>34</v>
      </c>
      <c r="C2782" s="28">
        <v>40388</v>
      </c>
      <c r="D2782" s="5">
        <v>2010</v>
      </c>
      <c r="E2782" s="33">
        <v>0.38194444444444442</v>
      </c>
      <c r="F2782" s="33">
        <v>0.39444444444444443</v>
      </c>
      <c r="G2782" s="33">
        <f t="shared" si="317"/>
        <v>1.2500000000000011E-2</v>
      </c>
      <c r="H2782" s="4">
        <v>2</v>
      </c>
      <c r="I2782" s="5">
        <v>1</v>
      </c>
      <c r="J2782" s="5">
        <v>1</v>
      </c>
      <c r="K2782" s="4">
        <v>1</v>
      </c>
      <c r="L2782" s="6" t="s">
        <v>35</v>
      </c>
      <c r="M2782" s="6" t="s">
        <v>36</v>
      </c>
      <c r="N2782" s="4">
        <v>2</v>
      </c>
      <c r="O2782" s="5">
        <f t="shared" si="318"/>
        <v>46.199999999999996</v>
      </c>
      <c r="P2782" s="5">
        <v>14</v>
      </c>
      <c r="Q2782" s="5">
        <f t="shared" si="319"/>
        <v>43.89</v>
      </c>
      <c r="R2782" s="5">
        <v>13.3</v>
      </c>
      <c r="S2782" s="5">
        <f t="shared" si="320"/>
        <v>46.199999999999996</v>
      </c>
      <c r="T2782" s="5">
        <v>14</v>
      </c>
      <c r="U2782" s="8">
        <f t="shared" si="321"/>
        <v>45.045000000000002</v>
      </c>
      <c r="V2782" s="5">
        <f t="shared" si="322"/>
        <v>13.65</v>
      </c>
      <c r="W2782" s="1">
        <v>27.859069999999999</v>
      </c>
      <c r="X2782" s="1">
        <v>-115.18759</v>
      </c>
      <c r="Y2782" s="7">
        <f t="shared" si="324"/>
        <v>53.6</v>
      </c>
      <c r="Z2782" s="7">
        <v>12</v>
      </c>
      <c r="AA2782" s="5">
        <v>6</v>
      </c>
      <c r="AB2782" s="9" t="s">
        <v>611</v>
      </c>
      <c r="AC2782" s="4">
        <v>18</v>
      </c>
      <c r="AD2782" s="4" t="s">
        <v>38</v>
      </c>
      <c r="AE2782" s="4">
        <v>180</v>
      </c>
      <c r="AF2782" s="4"/>
      <c r="AG2782" s="9"/>
    </row>
    <row r="2783" spans="1:33">
      <c r="A2783" s="4" t="s">
        <v>477</v>
      </c>
      <c r="B2783" s="4" t="s">
        <v>34</v>
      </c>
      <c r="C2783" s="28">
        <v>40388</v>
      </c>
      <c r="D2783" s="5">
        <v>2010</v>
      </c>
      <c r="E2783" s="33">
        <v>0.38194444444444442</v>
      </c>
      <c r="F2783" s="33">
        <v>0.39444444444444443</v>
      </c>
      <c r="G2783" s="33">
        <f t="shared" si="317"/>
        <v>1.2500000000000011E-2</v>
      </c>
      <c r="H2783" s="4">
        <v>2</v>
      </c>
      <c r="I2783" s="5">
        <v>1</v>
      </c>
      <c r="J2783" s="5">
        <v>1</v>
      </c>
      <c r="K2783" s="4">
        <v>1</v>
      </c>
      <c r="L2783" s="6" t="s">
        <v>35</v>
      </c>
      <c r="M2783" s="6" t="s">
        <v>36</v>
      </c>
      <c r="N2783" s="4">
        <v>2</v>
      </c>
      <c r="O2783" s="5">
        <f t="shared" si="318"/>
        <v>46.199999999999996</v>
      </c>
      <c r="P2783" s="5">
        <v>14</v>
      </c>
      <c r="Q2783" s="5">
        <f t="shared" si="319"/>
        <v>43.89</v>
      </c>
      <c r="R2783" s="5">
        <v>13.3</v>
      </c>
      <c r="S2783" s="5">
        <f t="shared" si="320"/>
        <v>46.199999999999996</v>
      </c>
      <c r="T2783" s="5">
        <v>14</v>
      </c>
      <c r="U2783" s="8">
        <f t="shared" si="321"/>
        <v>45.045000000000002</v>
      </c>
      <c r="V2783" s="5">
        <f t="shared" si="322"/>
        <v>13.65</v>
      </c>
      <c r="W2783" s="1">
        <v>27.859069999999999</v>
      </c>
      <c r="X2783" s="1">
        <v>-115.18759</v>
      </c>
      <c r="Y2783" s="7">
        <f t="shared" si="324"/>
        <v>53.6</v>
      </c>
      <c r="Z2783" s="7">
        <v>12</v>
      </c>
      <c r="AA2783" s="5">
        <v>6</v>
      </c>
      <c r="AB2783" s="9" t="s">
        <v>612</v>
      </c>
      <c r="AC2783" s="4">
        <v>1</v>
      </c>
      <c r="AD2783" s="4" t="s">
        <v>38</v>
      </c>
      <c r="AE2783" s="4">
        <v>180</v>
      </c>
      <c r="AF2783" s="4"/>
      <c r="AG2783" s="9"/>
    </row>
    <row r="2784" spans="1:33">
      <c r="A2784" s="4" t="s">
        <v>477</v>
      </c>
      <c r="B2784" s="4" t="s">
        <v>34</v>
      </c>
      <c r="C2784" s="28">
        <v>40388</v>
      </c>
      <c r="D2784" s="5">
        <v>2010</v>
      </c>
      <c r="E2784" s="33">
        <v>0.38194444444444442</v>
      </c>
      <c r="F2784" s="33">
        <v>0.39444444444444443</v>
      </c>
      <c r="G2784" s="33">
        <f t="shared" si="317"/>
        <v>1.2500000000000011E-2</v>
      </c>
      <c r="H2784" s="4">
        <v>2</v>
      </c>
      <c r="I2784" s="5">
        <v>1</v>
      </c>
      <c r="J2784" s="5">
        <v>1</v>
      </c>
      <c r="K2784" s="4">
        <v>1</v>
      </c>
      <c r="L2784" s="6" t="s">
        <v>35</v>
      </c>
      <c r="M2784" s="6" t="s">
        <v>36</v>
      </c>
      <c r="N2784" s="4">
        <v>2</v>
      </c>
      <c r="O2784" s="5">
        <f t="shared" si="318"/>
        <v>46.199999999999996</v>
      </c>
      <c r="P2784" s="5">
        <v>14</v>
      </c>
      <c r="Q2784" s="5">
        <f t="shared" si="319"/>
        <v>43.89</v>
      </c>
      <c r="R2784" s="5">
        <v>13.3</v>
      </c>
      <c r="S2784" s="5">
        <f t="shared" si="320"/>
        <v>46.199999999999996</v>
      </c>
      <c r="T2784" s="5">
        <v>14</v>
      </c>
      <c r="U2784" s="8">
        <f t="shared" si="321"/>
        <v>45.045000000000002</v>
      </c>
      <c r="V2784" s="5">
        <f t="shared" si="322"/>
        <v>13.65</v>
      </c>
      <c r="W2784" s="1">
        <v>27.859069999999999</v>
      </c>
      <c r="X2784" s="1">
        <v>-115.18759</v>
      </c>
      <c r="Y2784" s="7">
        <f t="shared" si="324"/>
        <v>53.6</v>
      </c>
      <c r="Z2784" s="7">
        <v>12</v>
      </c>
      <c r="AA2784" s="5">
        <v>6</v>
      </c>
      <c r="AB2784" s="9" t="s">
        <v>613</v>
      </c>
      <c r="AC2784" s="4">
        <v>24</v>
      </c>
      <c r="AD2784" s="4" t="s">
        <v>38</v>
      </c>
      <c r="AE2784" s="4">
        <v>180</v>
      </c>
      <c r="AF2784" s="4"/>
      <c r="AG2784" s="9"/>
    </row>
    <row r="2785" spans="1:33">
      <c r="A2785" s="4" t="s">
        <v>477</v>
      </c>
      <c r="B2785" s="4" t="s">
        <v>34</v>
      </c>
      <c r="C2785" s="28">
        <v>40388</v>
      </c>
      <c r="D2785" s="5">
        <v>2010</v>
      </c>
      <c r="E2785" s="33">
        <v>0.38194444444444442</v>
      </c>
      <c r="F2785" s="33">
        <v>0.39444444444444443</v>
      </c>
      <c r="G2785" s="33">
        <f t="shared" si="317"/>
        <v>1.2500000000000011E-2</v>
      </c>
      <c r="H2785" s="4">
        <v>2</v>
      </c>
      <c r="I2785" s="5">
        <v>1</v>
      </c>
      <c r="J2785" s="5">
        <v>1</v>
      </c>
      <c r="K2785" s="4">
        <v>1</v>
      </c>
      <c r="L2785" s="6" t="s">
        <v>35</v>
      </c>
      <c r="M2785" s="6" t="s">
        <v>36</v>
      </c>
      <c r="N2785" s="4">
        <v>2</v>
      </c>
      <c r="O2785" s="5">
        <f t="shared" si="318"/>
        <v>46.199999999999996</v>
      </c>
      <c r="P2785" s="5">
        <v>14</v>
      </c>
      <c r="Q2785" s="5">
        <f t="shared" si="319"/>
        <v>43.89</v>
      </c>
      <c r="R2785" s="5">
        <v>13.3</v>
      </c>
      <c r="S2785" s="5">
        <f t="shared" si="320"/>
        <v>46.199999999999996</v>
      </c>
      <c r="T2785" s="5">
        <v>14</v>
      </c>
      <c r="U2785" s="8">
        <f t="shared" si="321"/>
        <v>45.045000000000002</v>
      </c>
      <c r="V2785" s="5">
        <f t="shared" si="322"/>
        <v>13.65</v>
      </c>
      <c r="W2785" s="1">
        <v>27.859069999999999</v>
      </c>
      <c r="X2785" s="1">
        <v>-115.18759</v>
      </c>
      <c r="Y2785" s="7">
        <f t="shared" si="324"/>
        <v>53.6</v>
      </c>
      <c r="Z2785" s="7">
        <v>12</v>
      </c>
      <c r="AA2785" s="5">
        <v>6</v>
      </c>
      <c r="AB2785" s="9" t="s">
        <v>607</v>
      </c>
      <c r="AC2785" s="4">
        <v>7</v>
      </c>
      <c r="AD2785" s="4" t="s">
        <v>38</v>
      </c>
      <c r="AE2785" s="4">
        <v>180</v>
      </c>
      <c r="AF2785" s="4"/>
      <c r="AG2785" s="9"/>
    </row>
    <row r="2786" spans="1:33">
      <c r="A2786" s="4" t="s">
        <v>478</v>
      </c>
      <c r="B2786" s="4" t="s">
        <v>34</v>
      </c>
      <c r="C2786" s="28">
        <v>40388</v>
      </c>
      <c r="D2786" s="5">
        <v>2010</v>
      </c>
      <c r="E2786" s="33">
        <v>0.43055555555555558</v>
      </c>
      <c r="F2786" s="33">
        <v>0.43541666666666662</v>
      </c>
      <c r="G2786" s="33">
        <f t="shared" si="317"/>
        <v>4.8611111111110383E-3</v>
      </c>
      <c r="H2786" s="4">
        <v>2</v>
      </c>
      <c r="I2786" s="5">
        <v>2</v>
      </c>
      <c r="J2786" s="5">
        <v>2</v>
      </c>
      <c r="K2786" s="4">
        <v>2</v>
      </c>
      <c r="L2786" s="6" t="s">
        <v>35</v>
      </c>
      <c r="M2786" s="6" t="s">
        <v>36</v>
      </c>
      <c r="N2786" s="4">
        <v>2</v>
      </c>
      <c r="O2786" s="5">
        <f t="shared" si="318"/>
        <v>30.359999999999996</v>
      </c>
      <c r="P2786" s="5">
        <v>9.1999999999999993</v>
      </c>
      <c r="Q2786" s="5">
        <f t="shared" si="319"/>
        <v>37.949999999999996</v>
      </c>
      <c r="R2786" s="5">
        <v>11.5</v>
      </c>
      <c r="S2786" s="5">
        <f t="shared" si="320"/>
        <v>37.949999999999996</v>
      </c>
      <c r="T2786" s="5">
        <v>11.5</v>
      </c>
      <c r="U2786" s="8">
        <f t="shared" si="321"/>
        <v>34.154999999999994</v>
      </c>
      <c r="V2786" s="5">
        <f t="shared" si="322"/>
        <v>10.35</v>
      </c>
      <c r="W2786" s="1">
        <v>27.86431</v>
      </c>
      <c r="X2786" s="1">
        <v>-115.18738999999999</v>
      </c>
      <c r="Y2786" s="7">
        <f t="shared" si="324"/>
        <v>55.400000000000006</v>
      </c>
      <c r="Z2786" s="7">
        <v>13</v>
      </c>
      <c r="AA2786" s="5">
        <v>6</v>
      </c>
      <c r="AB2786" s="9" t="s">
        <v>611</v>
      </c>
      <c r="AC2786" s="4">
        <v>5</v>
      </c>
      <c r="AD2786" s="4" t="s">
        <v>38</v>
      </c>
      <c r="AE2786" s="4">
        <v>180</v>
      </c>
      <c r="AF2786" s="4"/>
      <c r="AG2786" s="9"/>
    </row>
    <row r="2787" spans="1:33">
      <c r="A2787" s="4" t="s">
        <v>478</v>
      </c>
      <c r="B2787" s="4" t="s">
        <v>34</v>
      </c>
      <c r="C2787" s="28">
        <v>40388</v>
      </c>
      <c r="D2787" s="5">
        <v>2010</v>
      </c>
      <c r="E2787" s="33">
        <v>0.43055555555555558</v>
      </c>
      <c r="F2787" s="33">
        <v>0.43541666666666662</v>
      </c>
      <c r="G2787" s="33">
        <f t="shared" si="317"/>
        <v>4.8611111111110383E-3</v>
      </c>
      <c r="H2787" s="4">
        <v>2</v>
      </c>
      <c r="I2787" s="5">
        <v>2</v>
      </c>
      <c r="J2787" s="5">
        <v>2</v>
      </c>
      <c r="K2787" s="4">
        <v>2</v>
      </c>
      <c r="L2787" s="6" t="s">
        <v>35</v>
      </c>
      <c r="M2787" s="6" t="s">
        <v>36</v>
      </c>
      <c r="N2787" s="4">
        <v>2</v>
      </c>
      <c r="O2787" s="5">
        <f t="shared" si="318"/>
        <v>30.359999999999996</v>
      </c>
      <c r="P2787" s="5">
        <v>9.1999999999999993</v>
      </c>
      <c r="Q2787" s="5">
        <f t="shared" si="319"/>
        <v>37.949999999999996</v>
      </c>
      <c r="R2787" s="5">
        <v>11.5</v>
      </c>
      <c r="S2787" s="5">
        <f t="shared" si="320"/>
        <v>37.949999999999996</v>
      </c>
      <c r="T2787" s="5">
        <v>11.5</v>
      </c>
      <c r="U2787" s="8">
        <f t="shared" si="321"/>
        <v>34.154999999999994</v>
      </c>
      <c r="V2787" s="5">
        <f t="shared" si="322"/>
        <v>10.35</v>
      </c>
      <c r="W2787" s="1">
        <v>27.86431</v>
      </c>
      <c r="X2787" s="1">
        <v>-115.18738999999999</v>
      </c>
      <c r="Y2787" s="7">
        <f t="shared" si="324"/>
        <v>55.400000000000006</v>
      </c>
      <c r="Z2787" s="7">
        <v>13</v>
      </c>
      <c r="AA2787" s="5">
        <v>6</v>
      </c>
      <c r="AB2787" s="9" t="s">
        <v>613</v>
      </c>
      <c r="AC2787" s="4">
        <v>18</v>
      </c>
      <c r="AD2787" s="4" t="s">
        <v>38</v>
      </c>
      <c r="AE2787" s="4">
        <v>180</v>
      </c>
      <c r="AF2787" s="4"/>
      <c r="AG2787" s="9"/>
    </row>
    <row r="2788" spans="1:33">
      <c r="A2788" s="4" t="s">
        <v>478</v>
      </c>
      <c r="B2788" s="4" t="s">
        <v>34</v>
      </c>
      <c r="C2788" s="28">
        <v>40388</v>
      </c>
      <c r="D2788" s="5">
        <v>2010</v>
      </c>
      <c r="E2788" s="33">
        <v>0.43055555555555558</v>
      </c>
      <c r="F2788" s="33">
        <v>0.43541666666666662</v>
      </c>
      <c r="G2788" s="33">
        <f t="shared" si="317"/>
        <v>4.8611111111110383E-3</v>
      </c>
      <c r="H2788" s="4">
        <v>2</v>
      </c>
      <c r="I2788" s="5">
        <v>2</v>
      </c>
      <c r="J2788" s="5">
        <v>2</v>
      </c>
      <c r="K2788" s="4">
        <v>2</v>
      </c>
      <c r="L2788" s="6" t="s">
        <v>35</v>
      </c>
      <c r="M2788" s="6" t="s">
        <v>36</v>
      </c>
      <c r="N2788" s="4">
        <v>2</v>
      </c>
      <c r="O2788" s="5">
        <f t="shared" si="318"/>
        <v>30.359999999999996</v>
      </c>
      <c r="P2788" s="5">
        <v>9.1999999999999993</v>
      </c>
      <c r="Q2788" s="5">
        <f t="shared" si="319"/>
        <v>37.949999999999996</v>
      </c>
      <c r="R2788" s="5">
        <v>11.5</v>
      </c>
      <c r="S2788" s="5">
        <f t="shared" si="320"/>
        <v>37.949999999999996</v>
      </c>
      <c r="T2788" s="5">
        <v>11.5</v>
      </c>
      <c r="U2788" s="8">
        <f t="shared" si="321"/>
        <v>34.154999999999994</v>
      </c>
      <c r="V2788" s="5">
        <f t="shared" si="322"/>
        <v>10.35</v>
      </c>
      <c r="W2788" s="1">
        <v>27.86431</v>
      </c>
      <c r="X2788" s="1">
        <v>-115.18738999999999</v>
      </c>
      <c r="Y2788" s="7">
        <f t="shared" si="324"/>
        <v>55.400000000000006</v>
      </c>
      <c r="Z2788" s="7">
        <v>13</v>
      </c>
      <c r="AA2788" s="5">
        <v>6</v>
      </c>
      <c r="AB2788" s="4" t="s">
        <v>620</v>
      </c>
      <c r="AC2788" s="4">
        <v>1</v>
      </c>
      <c r="AD2788" s="4" t="s">
        <v>38</v>
      </c>
      <c r="AE2788" s="4">
        <v>180</v>
      </c>
      <c r="AF2788" s="4"/>
      <c r="AG2788" s="9"/>
    </row>
    <row r="2789" spans="1:33">
      <c r="A2789" s="4" t="s">
        <v>478</v>
      </c>
      <c r="B2789" s="4" t="s">
        <v>34</v>
      </c>
      <c r="C2789" s="28">
        <v>40388</v>
      </c>
      <c r="D2789" s="5">
        <v>2010</v>
      </c>
      <c r="E2789" s="33">
        <v>0.43055555555555558</v>
      </c>
      <c r="F2789" s="33">
        <v>0.43541666666666662</v>
      </c>
      <c r="G2789" s="33">
        <f t="shared" si="317"/>
        <v>4.8611111111110383E-3</v>
      </c>
      <c r="H2789" s="4">
        <v>2</v>
      </c>
      <c r="I2789" s="5">
        <v>2</v>
      </c>
      <c r="J2789" s="5">
        <v>2</v>
      </c>
      <c r="K2789" s="4">
        <v>2</v>
      </c>
      <c r="L2789" s="6" t="s">
        <v>35</v>
      </c>
      <c r="M2789" s="6" t="s">
        <v>36</v>
      </c>
      <c r="N2789" s="4">
        <v>2</v>
      </c>
      <c r="O2789" s="5">
        <f t="shared" si="318"/>
        <v>30.359999999999996</v>
      </c>
      <c r="P2789" s="5">
        <v>9.1999999999999993</v>
      </c>
      <c r="Q2789" s="5">
        <f t="shared" si="319"/>
        <v>37.949999999999996</v>
      </c>
      <c r="R2789" s="5">
        <v>11.5</v>
      </c>
      <c r="S2789" s="5">
        <f t="shared" si="320"/>
        <v>37.949999999999996</v>
      </c>
      <c r="T2789" s="5">
        <v>11.5</v>
      </c>
      <c r="U2789" s="8">
        <f t="shared" si="321"/>
        <v>34.154999999999994</v>
      </c>
      <c r="V2789" s="5">
        <f t="shared" si="322"/>
        <v>10.35</v>
      </c>
      <c r="W2789" s="1">
        <v>27.86431</v>
      </c>
      <c r="X2789" s="1">
        <v>-115.18738999999999</v>
      </c>
      <c r="Y2789" s="7">
        <f t="shared" si="324"/>
        <v>55.400000000000006</v>
      </c>
      <c r="Z2789" s="7">
        <v>13</v>
      </c>
      <c r="AA2789" s="5">
        <v>6</v>
      </c>
      <c r="AB2789" s="9" t="s">
        <v>607</v>
      </c>
      <c r="AC2789" s="4">
        <v>2</v>
      </c>
      <c r="AD2789" s="4" t="s">
        <v>38</v>
      </c>
      <c r="AE2789" s="4">
        <v>180</v>
      </c>
      <c r="AF2789" s="4"/>
      <c r="AG2789" s="9"/>
    </row>
    <row r="2790" spans="1:33">
      <c r="A2790" s="4" t="s">
        <v>478</v>
      </c>
      <c r="B2790" s="4" t="s">
        <v>34</v>
      </c>
      <c r="C2790" s="28">
        <v>40388</v>
      </c>
      <c r="D2790" s="5">
        <v>2010</v>
      </c>
      <c r="E2790" s="33">
        <v>0.43055555555555558</v>
      </c>
      <c r="F2790" s="33">
        <v>0.43541666666666662</v>
      </c>
      <c r="G2790" s="33">
        <f t="shared" si="317"/>
        <v>4.8611111111110383E-3</v>
      </c>
      <c r="H2790" s="4">
        <v>2</v>
      </c>
      <c r="I2790" s="5">
        <v>2</v>
      </c>
      <c r="J2790" s="5">
        <v>2</v>
      </c>
      <c r="K2790" s="4">
        <v>2</v>
      </c>
      <c r="L2790" s="6" t="s">
        <v>35</v>
      </c>
      <c r="M2790" s="6" t="s">
        <v>36</v>
      </c>
      <c r="N2790" s="4">
        <v>2</v>
      </c>
      <c r="O2790" s="5">
        <f t="shared" si="318"/>
        <v>30.359999999999996</v>
      </c>
      <c r="P2790" s="5">
        <v>9.1999999999999993</v>
      </c>
      <c r="Q2790" s="5">
        <f t="shared" si="319"/>
        <v>37.949999999999996</v>
      </c>
      <c r="R2790" s="5">
        <v>11.5</v>
      </c>
      <c r="S2790" s="5">
        <f t="shared" si="320"/>
        <v>37.949999999999996</v>
      </c>
      <c r="T2790" s="5">
        <v>11.5</v>
      </c>
      <c r="U2790" s="8">
        <f t="shared" si="321"/>
        <v>34.154999999999994</v>
      </c>
      <c r="V2790" s="5">
        <f t="shared" si="322"/>
        <v>10.35</v>
      </c>
      <c r="W2790" s="1">
        <v>27.86431</v>
      </c>
      <c r="X2790" s="1">
        <v>-115.18738999999999</v>
      </c>
      <c r="Y2790" s="7">
        <f t="shared" si="324"/>
        <v>55.400000000000006</v>
      </c>
      <c r="Z2790" s="7">
        <v>13</v>
      </c>
      <c r="AA2790" s="5">
        <v>6</v>
      </c>
      <c r="AB2790" s="9" t="s">
        <v>753</v>
      </c>
      <c r="AC2790" s="4">
        <v>7</v>
      </c>
      <c r="AD2790" s="4" t="s">
        <v>38</v>
      </c>
      <c r="AE2790" s="4">
        <v>180</v>
      </c>
      <c r="AF2790" s="4"/>
      <c r="AG2790" s="9"/>
    </row>
    <row r="2791" spans="1:33">
      <c r="A2791" s="4" t="s">
        <v>478</v>
      </c>
      <c r="B2791" s="4" t="s">
        <v>34</v>
      </c>
      <c r="C2791" s="28">
        <v>40388</v>
      </c>
      <c r="D2791" s="5">
        <v>2010</v>
      </c>
      <c r="E2791" s="33">
        <v>0.43055555555555558</v>
      </c>
      <c r="F2791" s="33">
        <v>0.43541666666666662</v>
      </c>
      <c r="G2791" s="33">
        <f t="shared" si="317"/>
        <v>4.8611111111110383E-3</v>
      </c>
      <c r="H2791" s="4">
        <v>2</v>
      </c>
      <c r="I2791" s="5">
        <v>2</v>
      </c>
      <c r="J2791" s="5">
        <v>2</v>
      </c>
      <c r="K2791" s="4">
        <v>2</v>
      </c>
      <c r="L2791" s="6" t="s">
        <v>35</v>
      </c>
      <c r="M2791" s="6" t="s">
        <v>36</v>
      </c>
      <c r="N2791" s="4">
        <v>2</v>
      </c>
      <c r="O2791" s="5">
        <f t="shared" si="318"/>
        <v>30.359999999999996</v>
      </c>
      <c r="P2791" s="5">
        <v>9.1999999999999993</v>
      </c>
      <c r="Q2791" s="5">
        <f t="shared" si="319"/>
        <v>37.949999999999996</v>
      </c>
      <c r="R2791" s="5">
        <v>11.5</v>
      </c>
      <c r="S2791" s="5">
        <f t="shared" si="320"/>
        <v>37.949999999999996</v>
      </c>
      <c r="T2791" s="5">
        <v>11.5</v>
      </c>
      <c r="U2791" s="8">
        <f t="shared" si="321"/>
        <v>34.154999999999994</v>
      </c>
      <c r="V2791" s="5">
        <f t="shared" si="322"/>
        <v>10.35</v>
      </c>
      <c r="W2791" s="1">
        <v>27.86431</v>
      </c>
      <c r="X2791" s="1">
        <v>-115.18738999999999</v>
      </c>
      <c r="Y2791" s="7">
        <f t="shared" si="324"/>
        <v>55.400000000000006</v>
      </c>
      <c r="Z2791" s="7">
        <v>13</v>
      </c>
      <c r="AA2791" s="5">
        <v>6</v>
      </c>
      <c r="AB2791" s="4" t="s">
        <v>619</v>
      </c>
      <c r="AC2791" s="4">
        <v>8</v>
      </c>
      <c r="AD2791" s="4" t="s">
        <v>38</v>
      </c>
      <c r="AE2791" s="4">
        <v>180</v>
      </c>
      <c r="AF2791" s="4"/>
      <c r="AG2791" s="9"/>
    </row>
    <row r="2792" spans="1:33">
      <c r="A2792" s="4" t="s">
        <v>479</v>
      </c>
      <c r="B2792" s="4" t="s">
        <v>40</v>
      </c>
      <c r="C2792" s="28">
        <v>40388</v>
      </c>
      <c r="D2792" s="5">
        <v>2010</v>
      </c>
      <c r="E2792" s="33">
        <v>0.39027777777777778</v>
      </c>
      <c r="F2792" s="33">
        <v>0.39305555555555555</v>
      </c>
      <c r="G2792" s="33">
        <f t="shared" si="317"/>
        <v>2.7777777777777679E-3</v>
      </c>
      <c r="H2792" s="4">
        <v>2</v>
      </c>
      <c r="I2792" s="5">
        <v>1</v>
      </c>
      <c r="J2792" s="5">
        <v>3</v>
      </c>
      <c r="K2792" s="4">
        <v>3</v>
      </c>
      <c r="L2792" s="6" t="s">
        <v>35</v>
      </c>
      <c r="M2792" s="6" t="s">
        <v>36</v>
      </c>
      <c r="N2792" s="4">
        <v>2</v>
      </c>
      <c r="O2792" s="5">
        <f t="shared" si="318"/>
        <v>49.17</v>
      </c>
      <c r="P2792" s="5">
        <v>14.9</v>
      </c>
      <c r="Q2792" s="5">
        <f t="shared" si="319"/>
        <v>48.18</v>
      </c>
      <c r="R2792" s="5">
        <v>14.6</v>
      </c>
      <c r="S2792" s="5">
        <f t="shared" si="320"/>
        <v>49.17</v>
      </c>
      <c r="T2792" s="5">
        <v>14.9</v>
      </c>
      <c r="U2792" s="8">
        <f t="shared" si="321"/>
        <v>48.674999999999997</v>
      </c>
      <c r="V2792" s="5">
        <f t="shared" si="322"/>
        <v>14.75</v>
      </c>
      <c r="W2792" s="1">
        <v>27.859069999999999</v>
      </c>
      <c r="X2792" s="1">
        <v>-115.18759</v>
      </c>
      <c r="Y2792" s="7">
        <f t="shared" si="324"/>
        <v>55.400000000000006</v>
      </c>
      <c r="Z2792" s="7">
        <v>13</v>
      </c>
      <c r="AA2792" s="5">
        <v>6</v>
      </c>
      <c r="AB2792" s="9" t="s">
        <v>606</v>
      </c>
      <c r="AC2792" s="4">
        <v>1</v>
      </c>
      <c r="AD2792" s="4" t="s">
        <v>38</v>
      </c>
      <c r="AE2792" s="4">
        <v>180</v>
      </c>
      <c r="AF2792" s="4"/>
      <c r="AG2792" s="9"/>
    </row>
    <row r="2793" spans="1:33">
      <c r="A2793" s="4" t="s">
        <v>479</v>
      </c>
      <c r="B2793" s="4" t="s">
        <v>40</v>
      </c>
      <c r="C2793" s="28">
        <v>40388</v>
      </c>
      <c r="D2793" s="5">
        <v>2010</v>
      </c>
      <c r="E2793" s="33">
        <v>0.39027777777777778</v>
      </c>
      <c r="F2793" s="33">
        <v>0.39305555555555555</v>
      </c>
      <c r="G2793" s="33">
        <f t="shared" si="317"/>
        <v>2.7777777777777679E-3</v>
      </c>
      <c r="H2793" s="4">
        <v>2</v>
      </c>
      <c r="I2793" s="5">
        <v>1</v>
      </c>
      <c r="J2793" s="5">
        <v>3</v>
      </c>
      <c r="K2793" s="4">
        <v>3</v>
      </c>
      <c r="L2793" s="6" t="s">
        <v>35</v>
      </c>
      <c r="M2793" s="6" t="s">
        <v>36</v>
      </c>
      <c r="N2793" s="4">
        <v>2</v>
      </c>
      <c r="O2793" s="5">
        <f t="shared" si="318"/>
        <v>49.17</v>
      </c>
      <c r="P2793" s="5">
        <v>14.9</v>
      </c>
      <c r="Q2793" s="5">
        <f t="shared" si="319"/>
        <v>48.18</v>
      </c>
      <c r="R2793" s="5">
        <v>14.6</v>
      </c>
      <c r="S2793" s="5">
        <f t="shared" si="320"/>
        <v>49.17</v>
      </c>
      <c r="T2793" s="5">
        <v>14.9</v>
      </c>
      <c r="U2793" s="8">
        <f t="shared" si="321"/>
        <v>48.674999999999997</v>
      </c>
      <c r="V2793" s="5">
        <f t="shared" si="322"/>
        <v>14.75</v>
      </c>
      <c r="W2793" s="1">
        <v>27.859069999999999</v>
      </c>
      <c r="X2793" s="1">
        <v>-115.18759</v>
      </c>
      <c r="Y2793" s="7">
        <f t="shared" si="324"/>
        <v>55.400000000000006</v>
      </c>
      <c r="Z2793" s="7">
        <v>13</v>
      </c>
      <c r="AA2793" s="5">
        <v>6</v>
      </c>
      <c r="AB2793" s="9" t="s">
        <v>611</v>
      </c>
      <c r="AC2793" s="4">
        <v>2</v>
      </c>
      <c r="AD2793" s="4" t="s">
        <v>38</v>
      </c>
      <c r="AE2793" s="4">
        <v>180</v>
      </c>
      <c r="AF2793" s="4"/>
      <c r="AG2793" s="9"/>
    </row>
    <row r="2794" spans="1:33">
      <c r="A2794" s="4" t="s">
        <v>479</v>
      </c>
      <c r="B2794" s="4" t="s">
        <v>40</v>
      </c>
      <c r="C2794" s="28">
        <v>40388</v>
      </c>
      <c r="D2794" s="5">
        <v>2010</v>
      </c>
      <c r="E2794" s="33">
        <v>0.39027777777777778</v>
      </c>
      <c r="F2794" s="33">
        <v>0.39305555555555555</v>
      </c>
      <c r="G2794" s="33">
        <f t="shared" si="317"/>
        <v>2.7777777777777679E-3</v>
      </c>
      <c r="H2794" s="4">
        <v>2</v>
      </c>
      <c r="I2794" s="5">
        <v>1</v>
      </c>
      <c r="J2794" s="5">
        <v>3</v>
      </c>
      <c r="K2794" s="4">
        <v>3</v>
      </c>
      <c r="L2794" s="6" t="s">
        <v>35</v>
      </c>
      <c r="M2794" s="6" t="s">
        <v>36</v>
      </c>
      <c r="N2794" s="4">
        <v>2</v>
      </c>
      <c r="O2794" s="5">
        <f t="shared" si="318"/>
        <v>49.17</v>
      </c>
      <c r="P2794" s="5">
        <v>14.9</v>
      </c>
      <c r="Q2794" s="5">
        <f t="shared" si="319"/>
        <v>48.18</v>
      </c>
      <c r="R2794" s="5">
        <v>14.6</v>
      </c>
      <c r="S2794" s="5">
        <f t="shared" si="320"/>
        <v>49.17</v>
      </c>
      <c r="T2794" s="5">
        <v>14.9</v>
      </c>
      <c r="U2794" s="8">
        <f t="shared" si="321"/>
        <v>48.674999999999997</v>
      </c>
      <c r="V2794" s="5">
        <f t="shared" si="322"/>
        <v>14.75</v>
      </c>
      <c r="W2794" s="1">
        <v>27.859069999999999</v>
      </c>
      <c r="X2794" s="1">
        <v>-115.18759</v>
      </c>
      <c r="Y2794" s="7">
        <f t="shared" si="324"/>
        <v>55.400000000000006</v>
      </c>
      <c r="Z2794" s="7">
        <v>13</v>
      </c>
      <c r="AA2794" s="5">
        <v>6</v>
      </c>
      <c r="AB2794" s="9" t="s">
        <v>613</v>
      </c>
      <c r="AC2794" s="4">
        <v>14</v>
      </c>
      <c r="AD2794" s="4" t="s">
        <v>38</v>
      </c>
      <c r="AE2794" s="4">
        <v>180</v>
      </c>
      <c r="AF2794" s="4"/>
      <c r="AG2794" s="9"/>
    </row>
    <row r="2795" spans="1:33">
      <c r="A2795" s="4" t="s">
        <v>480</v>
      </c>
      <c r="B2795" s="4" t="s">
        <v>40</v>
      </c>
      <c r="C2795" s="28">
        <v>40388</v>
      </c>
      <c r="D2795" s="5">
        <v>2010</v>
      </c>
      <c r="E2795" s="33">
        <v>0.43263888888888885</v>
      </c>
      <c r="F2795" s="33">
        <v>0.43611111111111112</v>
      </c>
      <c r="G2795" s="33">
        <f t="shared" si="317"/>
        <v>3.4722222222222654E-3</v>
      </c>
      <c r="H2795" s="4">
        <v>2</v>
      </c>
      <c r="I2795" s="5">
        <v>2</v>
      </c>
      <c r="J2795" s="5">
        <v>4</v>
      </c>
      <c r="K2795" s="4">
        <v>4</v>
      </c>
      <c r="L2795" s="6" t="s">
        <v>35</v>
      </c>
      <c r="M2795" s="6" t="s">
        <v>36</v>
      </c>
      <c r="N2795" s="4">
        <v>2</v>
      </c>
      <c r="O2795" s="5">
        <f t="shared" si="318"/>
        <v>28.049999999999997</v>
      </c>
      <c r="P2795" s="5">
        <v>8.5</v>
      </c>
      <c r="Q2795" s="5">
        <f t="shared" si="319"/>
        <v>30.69</v>
      </c>
      <c r="R2795" s="5">
        <v>9.3000000000000007</v>
      </c>
      <c r="S2795" s="5">
        <f t="shared" si="320"/>
        <v>30.69</v>
      </c>
      <c r="T2795" s="5">
        <v>9.3000000000000007</v>
      </c>
      <c r="U2795" s="8">
        <f t="shared" si="321"/>
        <v>29.37</v>
      </c>
      <c r="V2795" s="5">
        <f t="shared" si="322"/>
        <v>8.9</v>
      </c>
      <c r="W2795" s="1">
        <v>27.86431</v>
      </c>
      <c r="X2795" s="1">
        <v>-115.18738999999999</v>
      </c>
      <c r="Y2795" s="7">
        <f t="shared" si="324"/>
        <v>55.400000000000006</v>
      </c>
      <c r="Z2795" s="7">
        <v>13</v>
      </c>
      <c r="AA2795" s="5">
        <v>6</v>
      </c>
      <c r="AB2795" s="9" t="s">
        <v>606</v>
      </c>
      <c r="AC2795" s="4">
        <v>7</v>
      </c>
      <c r="AD2795" s="4" t="s">
        <v>38</v>
      </c>
      <c r="AE2795" s="4">
        <v>180</v>
      </c>
      <c r="AF2795" s="4"/>
      <c r="AG2795" s="9"/>
    </row>
    <row r="2796" spans="1:33">
      <c r="A2796" s="4" t="s">
        <v>480</v>
      </c>
      <c r="B2796" s="4" t="s">
        <v>40</v>
      </c>
      <c r="C2796" s="28">
        <v>40388</v>
      </c>
      <c r="D2796" s="5">
        <v>2010</v>
      </c>
      <c r="E2796" s="33">
        <v>0.43263888888888885</v>
      </c>
      <c r="F2796" s="33">
        <v>0.43611111111111112</v>
      </c>
      <c r="G2796" s="33">
        <f t="shared" si="317"/>
        <v>3.4722222222222654E-3</v>
      </c>
      <c r="H2796" s="4">
        <v>2</v>
      </c>
      <c r="I2796" s="5">
        <v>2</v>
      </c>
      <c r="J2796" s="5">
        <v>4</v>
      </c>
      <c r="K2796" s="4">
        <v>4</v>
      </c>
      <c r="L2796" s="6" t="s">
        <v>35</v>
      </c>
      <c r="M2796" s="6" t="s">
        <v>36</v>
      </c>
      <c r="N2796" s="4">
        <v>2</v>
      </c>
      <c r="O2796" s="5">
        <f t="shared" si="318"/>
        <v>28.049999999999997</v>
      </c>
      <c r="P2796" s="5">
        <v>8.5</v>
      </c>
      <c r="Q2796" s="5">
        <f t="shared" si="319"/>
        <v>30.69</v>
      </c>
      <c r="R2796" s="5">
        <v>9.3000000000000007</v>
      </c>
      <c r="S2796" s="5">
        <f t="shared" si="320"/>
        <v>30.69</v>
      </c>
      <c r="T2796" s="5">
        <v>9.3000000000000007</v>
      </c>
      <c r="U2796" s="8">
        <f t="shared" si="321"/>
        <v>29.37</v>
      </c>
      <c r="V2796" s="5">
        <f t="shared" si="322"/>
        <v>8.9</v>
      </c>
      <c r="W2796" s="1">
        <v>27.86431</v>
      </c>
      <c r="X2796" s="1">
        <v>-115.18738999999999</v>
      </c>
      <c r="Y2796" s="7">
        <f t="shared" si="324"/>
        <v>55.400000000000006</v>
      </c>
      <c r="Z2796" s="7">
        <v>13</v>
      </c>
      <c r="AA2796" s="5">
        <v>6</v>
      </c>
      <c r="AB2796" s="9" t="s">
        <v>613</v>
      </c>
      <c r="AC2796" s="4">
        <v>22</v>
      </c>
      <c r="AD2796" s="4" t="s">
        <v>38</v>
      </c>
      <c r="AE2796" s="4">
        <v>180</v>
      </c>
      <c r="AF2796" s="4"/>
      <c r="AG2796" s="9"/>
    </row>
    <row r="2797" spans="1:33">
      <c r="A2797" s="4" t="s">
        <v>480</v>
      </c>
      <c r="B2797" s="4" t="s">
        <v>40</v>
      </c>
      <c r="C2797" s="28">
        <v>40388</v>
      </c>
      <c r="D2797" s="5">
        <v>2010</v>
      </c>
      <c r="E2797" s="33">
        <v>0.43263888888888885</v>
      </c>
      <c r="F2797" s="33">
        <v>0.43611111111111112</v>
      </c>
      <c r="G2797" s="33">
        <f t="shared" si="317"/>
        <v>3.4722222222222654E-3</v>
      </c>
      <c r="H2797" s="4">
        <v>2</v>
      </c>
      <c r="I2797" s="5">
        <v>2</v>
      </c>
      <c r="J2797" s="5">
        <v>4</v>
      </c>
      <c r="K2797" s="4">
        <v>4</v>
      </c>
      <c r="L2797" s="6" t="s">
        <v>35</v>
      </c>
      <c r="M2797" s="6" t="s">
        <v>36</v>
      </c>
      <c r="N2797" s="4">
        <v>2</v>
      </c>
      <c r="O2797" s="5">
        <f t="shared" si="318"/>
        <v>28.049999999999997</v>
      </c>
      <c r="P2797" s="5">
        <v>8.5</v>
      </c>
      <c r="Q2797" s="5">
        <f t="shared" si="319"/>
        <v>30.69</v>
      </c>
      <c r="R2797" s="5">
        <v>9.3000000000000007</v>
      </c>
      <c r="S2797" s="5">
        <f t="shared" si="320"/>
        <v>30.69</v>
      </c>
      <c r="T2797" s="5">
        <v>9.3000000000000007</v>
      </c>
      <c r="U2797" s="8">
        <f t="shared" si="321"/>
        <v>29.37</v>
      </c>
      <c r="V2797" s="5">
        <f t="shared" si="322"/>
        <v>8.9</v>
      </c>
      <c r="W2797" s="1">
        <v>27.86431</v>
      </c>
      <c r="X2797" s="1">
        <v>-115.18738999999999</v>
      </c>
      <c r="Y2797" s="7">
        <f t="shared" si="324"/>
        <v>55.400000000000006</v>
      </c>
      <c r="Z2797" s="7">
        <v>13</v>
      </c>
      <c r="AA2797" s="5">
        <v>6</v>
      </c>
      <c r="AB2797" s="9" t="s">
        <v>607</v>
      </c>
      <c r="AC2797" s="4">
        <v>11</v>
      </c>
      <c r="AD2797" s="4" t="s">
        <v>38</v>
      </c>
      <c r="AE2797" s="4">
        <v>180</v>
      </c>
      <c r="AF2797" s="4"/>
      <c r="AG2797" s="9"/>
    </row>
    <row r="2798" spans="1:33">
      <c r="A2798" s="4" t="s">
        <v>480</v>
      </c>
      <c r="B2798" s="4" t="s">
        <v>40</v>
      </c>
      <c r="C2798" s="28">
        <v>40388</v>
      </c>
      <c r="D2798" s="5">
        <v>2010</v>
      </c>
      <c r="E2798" s="33">
        <v>0.43263888888888885</v>
      </c>
      <c r="F2798" s="33">
        <v>0.43611111111111112</v>
      </c>
      <c r="G2798" s="33">
        <f t="shared" si="317"/>
        <v>3.4722222222222654E-3</v>
      </c>
      <c r="H2798" s="4">
        <v>2</v>
      </c>
      <c r="I2798" s="5">
        <v>2</v>
      </c>
      <c r="J2798" s="5">
        <v>4</v>
      </c>
      <c r="K2798" s="4">
        <v>4</v>
      </c>
      <c r="L2798" s="6" t="s">
        <v>35</v>
      </c>
      <c r="M2798" s="6" t="s">
        <v>36</v>
      </c>
      <c r="N2798" s="4">
        <v>2</v>
      </c>
      <c r="O2798" s="5">
        <f t="shared" si="318"/>
        <v>28.049999999999997</v>
      </c>
      <c r="P2798" s="5">
        <v>8.5</v>
      </c>
      <c r="Q2798" s="5">
        <f t="shared" si="319"/>
        <v>30.69</v>
      </c>
      <c r="R2798" s="5">
        <v>9.3000000000000007</v>
      </c>
      <c r="S2798" s="5">
        <f t="shared" si="320"/>
        <v>30.69</v>
      </c>
      <c r="T2798" s="5">
        <v>9.3000000000000007</v>
      </c>
      <c r="U2798" s="8">
        <f t="shared" si="321"/>
        <v>29.37</v>
      </c>
      <c r="V2798" s="5">
        <f t="shared" si="322"/>
        <v>8.9</v>
      </c>
      <c r="W2798" s="1">
        <v>27.86431</v>
      </c>
      <c r="X2798" s="1">
        <v>-115.18738999999999</v>
      </c>
      <c r="Y2798" s="7">
        <f t="shared" si="324"/>
        <v>55.400000000000006</v>
      </c>
      <c r="Z2798" s="7">
        <v>13</v>
      </c>
      <c r="AA2798" s="5">
        <v>6</v>
      </c>
      <c r="AB2798" s="9" t="s">
        <v>753</v>
      </c>
      <c r="AC2798" s="4">
        <v>1</v>
      </c>
      <c r="AD2798" s="4" t="s">
        <v>38</v>
      </c>
      <c r="AE2798" s="4">
        <v>180</v>
      </c>
      <c r="AF2798" s="4"/>
      <c r="AG2798" s="9"/>
    </row>
    <row r="2799" spans="1:33">
      <c r="A2799" s="4" t="s">
        <v>481</v>
      </c>
      <c r="B2799" s="4" t="s">
        <v>118</v>
      </c>
      <c r="C2799" s="28">
        <v>40388</v>
      </c>
      <c r="D2799" s="5">
        <v>2010</v>
      </c>
      <c r="E2799" s="33">
        <v>0.3923611111111111</v>
      </c>
      <c r="F2799" s="33">
        <v>0.39652777777777781</v>
      </c>
      <c r="G2799" s="33">
        <f t="shared" si="317"/>
        <v>4.1666666666667074E-3</v>
      </c>
      <c r="H2799" s="4">
        <v>2</v>
      </c>
      <c r="I2799" s="5">
        <v>1</v>
      </c>
      <c r="J2799" s="5">
        <v>5</v>
      </c>
      <c r="K2799" s="4">
        <v>5</v>
      </c>
      <c r="L2799" s="6" t="s">
        <v>35</v>
      </c>
      <c r="M2799" s="6" t="s">
        <v>36</v>
      </c>
      <c r="N2799" s="4">
        <v>2</v>
      </c>
      <c r="O2799" s="5">
        <f t="shared" si="318"/>
        <v>51.15</v>
      </c>
      <c r="P2799" s="5">
        <v>15.5</v>
      </c>
      <c r="Q2799" s="5">
        <f t="shared" si="319"/>
        <v>52.8</v>
      </c>
      <c r="R2799" s="5">
        <v>16</v>
      </c>
      <c r="S2799" s="5">
        <f t="shared" si="320"/>
        <v>52.8</v>
      </c>
      <c r="T2799" s="5">
        <v>16</v>
      </c>
      <c r="U2799" s="8">
        <f t="shared" si="321"/>
        <v>51.974999999999994</v>
      </c>
      <c r="V2799" s="5">
        <f t="shared" si="322"/>
        <v>15.75</v>
      </c>
      <c r="W2799" s="1">
        <v>27.85924</v>
      </c>
      <c r="X2799" s="1">
        <v>-115.18836</v>
      </c>
      <c r="Y2799" s="7">
        <f t="shared" si="324"/>
        <v>53.6</v>
      </c>
      <c r="Z2799" s="7">
        <v>12</v>
      </c>
      <c r="AA2799" s="5">
        <v>7</v>
      </c>
      <c r="AB2799" s="9" t="s">
        <v>613</v>
      </c>
      <c r="AC2799" s="4">
        <v>7</v>
      </c>
      <c r="AD2799" s="4" t="s">
        <v>38</v>
      </c>
      <c r="AE2799" s="4">
        <v>120</v>
      </c>
      <c r="AF2799" s="4"/>
      <c r="AG2799" s="9"/>
    </row>
    <row r="2800" spans="1:33">
      <c r="A2800" s="4" t="s">
        <v>481</v>
      </c>
      <c r="B2800" s="4" t="s">
        <v>118</v>
      </c>
      <c r="C2800" s="28">
        <v>40388</v>
      </c>
      <c r="D2800" s="5">
        <v>2010</v>
      </c>
      <c r="E2800" s="33">
        <v>0.3923611111111111</v>
      </c>
      <c r="F2800" s="33">
        <v>0.39652777777777781</v>
      </c>
      <c r="G2800" s="33">
        <f t="shared" si="317"/>
        <v>4.1666666666667074E-3</v>
      </c>
      <c r="H2800" s="4">
        <v>2</v>
      </c>
      <c r="I2800" s="5">
        <v>1</v>
      </c>
      <c r="J2800" s="5">
        <v>5</v>
      </c>
      <c r="K2800" s="4">
        <v>5</v>
      </c>
      <c r="L2800" s="6" t="s">
        <v>35</v>
      </c>
      <c r="M2800" s="6" t="s">
        <v>36</v>
      </c>
      <c r="N2800" s="4">
        <v>2</v>
      </c>
      <c r="O2800" s="5">
        <f t="shared" si="318"/>
        <v>51.15</v>
      </c>
      <c r="P2800" s="5">
        <v>15.5</v>
      </c>
      <c r="Q2800" s="5">
        <f t="shared" si="319"/>
        <v>52.8</v>
      </c>
      <c r="R2800" s="5">
        <v>16</v>
      </c>
      <c r="S2800" s="5">
        <f t="shared" si="320"/>
        <v>52.8</v>
      </c>
      <c r="T2800" s="5">
        <v>16</v>
      </c>
      <c r="U2800" s="8">
        <f t="shared" si="321"/>
        <v>51.974999999999994</v>
      </c>
      <c r="V2800" s="5">
        <f t="shared" si="322"/>
        <v>15.75</v>
      </c>
      <c r="W2800" s="1">
        <v>27.85924</v>
      </c>
      <c r="X2800" s="1">
        <v>-115.18836</v>
      </c>
      <c r="Y2800" s="7">
        <f t="shared" si="324"/>
        <v>53.6</v>
      </c>
      <c r="Z2800" s="7">
        <v>12</v>
      </c>
      <c r="AA2800" s="5">
        <v>7</v>
      </c>
      <c r="AB2800" s="9" t="s">
        <v>607</v>
      </c>
      <c r="AC2800" s="4">
        <v>2</v>
      </c>
      <c r="AD2800" s="4" t="s">
        <v>38</v>
      </c>
      <c r="AE2800" s="4">
        <v>120</v>
      </c>
      <c r="AF2800" s="4"/>
      <c r="AG2800" s="9"/>
    </row>
    <row r="2801" spans="1:33">
      <c r="A2801" s="4" t="s">
        <v>482</v>
      </c>
      <c r="B2801" s="4" t="s">
        <v>118</v>
      </c>
      <c r="C2801" s="28">
        <v>40388</v>
      </c>
      <c r="D2801" s="5">
        <v>2010</v>
      </c>
      <c r="E2801" s="33">
        <v>0.43402777777777773</v>
      </c>
      <c r="F2801" s="33">
        <v>0.4368055555555555</v>
      </c>
      <c r="G2801" s="33">
        <f t="shared" si="317"/>
        <v>2.7777777777777679E-3</v>
      </c>
      <c r="H2801" s="4">
        <v>2</v>
      </c>
      <c r="I2801" s="5">
        <v>2</v>
      </c>
      <c r="J2801" s="5">
        <v>6</v>
      </c>
      <c r="K2801" s="4">
        <v>6</v>
      </c>
      <c r="L2801" s="6" t="s">
        <v>35</v>
      </c>
      <c r="M2801" s="6" t="s">
        <v>36</v>
      </c>
      <c r="N2801" s="4">
        <v>2</v>
      </c>
      <c r="O2801" s="5">
        <f t="shared" si="318"/>
        <v>32.01</v>
      </c>
      <c r="P2801" s="5">
        <v>9.6999999999999993</v>
      </c>
      <c r="Q2801" s="5">
        <f t="shared" si="319"/>
        <v>29.7</v>
      </c>
      <c r="R2801" s="5">
        <v>9</v>
      </c>
      <c r="S2801" s="5">
        <f t="shared" si="320"/>
        <v>32.01</v>
      </c>
      <c r="T2801" s="5">
        <v>9.6999999999999993</v>
      </c>
      <c r="U2801" s="8">
        <f t="shared" si="321"/>
        <v>30.854999999999997</v>
      </c>
      <c r="V2801" s="5">
        <f t="shared" si="322"/>
        <v>9.35</v>
      </c>
      <c r="W2801" s="1">
        <v>27.864170000000001</v>
      </c>
      <c r="X2801" s="1">
        <v>-115.18668</v>
      </c>
      <c r="Y2801" s="7">
        <f t="shared" si="324"/>
        <v>53.6</v>
      </c>
      <c r="Z2801" s="7">
        <v>12</v>
      </c>
      <c r="AA2801" s="5">
        <v>7</v>
      </c>
      <c r="AB2801" s="9" t="s">
        <v>604</v>
      </c>
      <c r="AC2801" s="4">
        <v>1</v>
      </c>
      <c r="AD2801" s="4" t="s">
        <v>38</v>
      </c>
      <c r="AE2801" s="4">
        <v>120</v>
      </c>
      <c r="AF2801" s="4"/>
      <c r="AG2801" s="9"/>
    </row>
    <row r="2802" spans="1:33">
      <c r="A2802" s="4" t="s">
        <v>482</v>
      </c>
      <c r="B2802" s="4" t="s">
        <v>118</v>
      </c>
      <c r="C2802" s="28">
        <v>40388</v>
      </c>
      <c r="D2802" s="5">
        <v>2010</v>
      </c>
      <c r="E2802" s="33">
        <v>0.43402777777777773</v>
      </c>
      <c r="F2802" s="33">
        <v>0.4368055555555555</v>
      </c>
      <c r="G2802" s="33">
        <f t="shared" si="317"/>
        <v>2.7777777777777679E-3</v>
      </c>
      <c r="H2802" s="4">
        <v>2</v>
      </c>
      <c r="I2802" s="5">
        <v>2</v>
      </c>
      <c r="J2802" s="5">
        <v>6</v>
      </c>
      <c r="K2802" s="4">
        <v>6</v>
      </c>
      <c r="L2802" s="6" t="s">
        <v>35</v>
      </c>
      <c r="M2802" s="6" t="s">
        <v>36</v>
      </c>
      <c r="N2802" s="4">
        <v>2</v>
      </c>
      <c r="O2802" s="5">
        <f t="shared" si="318"/>
        <v>32.01</v>
      </c>
      <c r="P2802" s="5">
        <v>9.6999999999999993</v>
      </c>
      <c r="Q2802" s="5">
        <f t="shared" si="319"/>
        <v>29.7</v>
      </c>
      <c r="R2802" s="5">
        <v>9</v>
      </c>
      <c r="S2802" s="5">
        <f t="shared" si="320"/>
        <v>32.01</v>
      </c>
      <c r="T2802" s="5">
        <v>9.6999999999999993</v>
      </c>
      <c r="U2802" s="8">
        <f t="shared" si="321"/>
        <v>30.854999999999997</v>
      </c>
      <c r="V2802" s="5">
        <f t="shared" si="322"/>
        <v>9.35</v>
      </c>
      <c r="W2802" s="1">
        <v>27.864170000000001</v>
      </c>
      <c r="X2802" s="1">
        <v>-115.18668</v>
      </c>
      <c r="Y2802" s="7">
        <f t="shared" si="324"/>
        <v>53.6</v>
      </c>
      <c r="Z2802" s="7">
        <v>12</v>
      </c>
      <c r="AA2802" s="5">
        <v>7</v>
      </c>
      <c r="AB2802" s="9" t="s">
        <v>606</v>
      </c>
      <c r="AC2802" s="4">
        <v>5</v>
      </c>
      <c r="AD2802" s="4" t="s">
        <v>38</v>
      </c>
      <c r="AE2802" s="4">
        <v>120</v>
      </c>
      <c r="AF2802" s="4"/>
      <c r="AG2802" s="9"/>
    </row>
    <row r="2803" spans="1:33">
      <c r="A2803" s="4" t="s">
        <v>482</v>
      </c>
      <c r="B2803" s="4" t="s">
        <v>118</v>
      </c>
      <c r="C2803" s="28">
        <v>40388</v>
      </c>
      <c r="D2803" s="5">
        <v>2010</v>
      </c>
      <c r="E2803" s="33">
        <v>0.43402777777777773</v>
      </c>
      <c r="F2803" s="33">
        <v>0.4368055555555555</v>
      </c>
      <c r="G2803" s="33">
        <f t="shared" si="317"/>
        <v>2.7777777777777679E-3</v>
      </c>
      <c r="H2803" s="4">
        <v>2</v>
      </c>
      <c r="I2803" s="5">
        <v>2</v>
      </c>
      <c r="J2803" s="5">
        <v>6</v>
      </c>
      <c r="K2803" s="4">
        <v>6</v>
      </c>
      <c r="L2803" s="6" t="s">
        <v>35</v>
      </c>
      <c r="M2803" s="6" t="s">
        <v>36</v>
      </c>
      <c r="N2803" s="4">
        <v>2</v>
      </c>
      <c r="O2803" s="5">
        <f t="shared" si="318"/>
        <v>32.01</v>
      </c>
      <c r="P2803" s="5">
        <v>9.6999999999999993</v>
      </c>
      <c r="Q2803" s="5">
        <f t="shared" si="319"/>
        <v>29.7</v>
      </c>
      <c r="R2803" s="5">
        <v>9</v>
      </c>
      <c r="S2803" s="5">
        <f t="shared" si="320"/>
        <v>32.01</v>
      </c>
      <c r="T2803" s="5">
        <v>9.6999999999999993</v>
      </c>
      <c r="U2803" s="8">
        <f t="shared" si="321"/>
        <v>30.854999999999997</v>
      </c>
      <c r="V2803" s="5">
        <f t="shared" si="322"/>
        <v>9.35</v>
      </c>
      <c r="W2803" s="1">
        <v>27.864170000000001</v>
      </c>
      <c r="X2803" s="1">
        <v>-115.18668</v>
      </c>
      <c r="Y2803" s="7">
        <f t="shared" si="324"/>
        <v>53.6</v>
      </c>
      <c r="Z2803" s="7">
        <v>12</v>
      </c>
      <c r="AA2803" s="5">
        <v>7</v>
      </c>
      <c r="AB2803" s="9" t="s">
        <v>611</v>
      </c>
      <c r="AC2803" s="4">
        <v>4</v>
      </c>
      <c r="AD2803" s="4" t="s">
        <v>38</v>
      </c>
      <c r="AE2803" s="4">
        <v>120</v>
      </c>
      <c r="AF2803" s="4"/>
      <c r="AG2803" s="9"/>
    </row>
    <row r="2804" spans="1:33">
      <c r="A2804" s="4" t="s">
        <v>482</v>
      </c>
      <c r="B2804" s="4" t="s">
        <v>118</v>
      </c>
      <c r="C2804" s="28">
        <v>40388</v>
      </c>
      <c r="D2804" s="5">
        <v>2010</v>
      </c>
      <c r="E2804" s="33">
        <v>0.43402777777777773</v>
      </c>
      <c r="F2804" s="33">
        <v>0.4368055555555555</v>
      </c>
      <c r="G2804" s="33">
        <f t="shared" si="317"/>
        <v>2.7777777777777679E-3</v>
      </c>
      <c r="H2804" s="4">
        <v>2</v>
      </c>
      <c r="I2804" s="5">
        <v>2</v>
      </c>
      <c r="J2804" s="5">
        <v>6</v>
      </c>
      <c r="K2804" s="4">
        <v>6</v>
      </c>
      <c r="L2804" s="6" t="s">
        <v>35</v>
      </c>
      <c r="M2804" s="6" t="s">
        <v>36</v>
      </c>
      <c r="N2804" s="4">
        <v>2</v>
      </c>
      <c r="O2804" s="5">
        <f t="shared" si="318"/>
        <v>32.01</v>
      </c>
      <c r="P2804" s="5">
        <v>9.6999999999999993</v>
      </c>
      <c r="Q2804" s="5">
        <f t="shared" si="319"/>
        <v>29.7</v>
      </c>
      <c r="R2804" s="5">
        <v>9</v>
      </c>
      <c r="S2804" s="5">
        <f t="shared" si="320"/>
        <v>32.01</v>
      </c>
      <c r="T2804" s="5">
        <v>9.6999999999999993</v>
      </c>
      <c r="U2804" s="8">
        <f t="shared" si="321"/>
        <v>30.854999999999997</v>
      </c>
      <c r="V2804" s="5">
        <f t="shared" si="322"/>
        <v>9.35</v>
      </c>
      <c r="W2804" s="1">
        <v>27.864170000000001</v>
      </c>
      <c r="X2804" s="1">
        <v>-115.18668</v>
      </c>
      <c r="Y2804" s="7">
        <f t="shared" si="324"/>
        <v>53.6</v>
      </c>
      <c r="Z2804" s="7">
        <v>12</v>
      </c>
      <c r="AA2804" s="5">
        <v>7</v>
      </c>
      <c r="AB2804" s="9" t="s">
        <v>613</v>
      </c>
      <c r="AC2804" s="4">
        <v>18</v>
      </c>
      <c r="AD2804" s="4" t="s">
        <v>38</v>
      </c>
      <c r="AE2804" s="4">
        <v>120</v>
      </c>
      <c r="AF2804" s="4"/>
      <c r="AG2804" s="9"/>
    </row>
    <row r="2805" spans="1:33">
      <c r="A2805" s="4" t="s">
        <v>482</v>
      </c>
      <c r="B2805" s="4" t="s">
        <v>118</v>
      </c>
      <c r="C2805" s="28">
        <v>40388</v>
      </c>
      <c r="D2805" s="5">
        <v>2010</v>
      </c>
      <c r="E2805" s="33">
        <v>0.43402777777777773</v>
      </c>
      <c r="F2805" s="33">
        <v>0.4368055555555555</v>
      </c>
      <c r="G2805" s="33">
        <f t="shared" si="317"/>
        <v>2.7777777777777679E-3</v>
      </c>
      <c r="H2805" s="4">
        <v>2</v>
      </c>
      <c r="I2805" s="5">
        <v>2</v>
      </c>
      <c r="J2805" s="5">
        <v>6</v>
      </c>
      <c r="K2805" s="4">
        <v>6</v>
      </c>
      <c r="L2805" s="6" t="s">
        <v>35</v>
      </c>
      <c r="M2805" s="6" t="s">
        <v>36</v>
      </c>
      <c r="N2805" s="4">
        <v>2</v>
      </c>
      <c r="O2805" s="5">
        <f t="shared" si="318"/>
        <v>32.01</v>
      </c>
      <c r="P2805" s="5">
        <v>9.6999999999999993</v>
      </c>
      <c r="Q2805" s="5">
        <f t="shared" si="319"/>
        <v>29.7</v>
      </c>
      <c r="R2805" s="5">
        <v>9</v>
      </c>
      <c r="S2805" s="5">
        <f t="shared" si="320"/>
        <v>32.01</v>
      </c>
      <c r="T2805" s="5">
        <v>9.6999999999999993</v>
      </c>
      <c r="U2805" s="8">
        <f t="shared" si="321"/>
        <v>30.854999999999997</v>
      </c>
      <c r="V2805" s="5">
        <f t="shared" si="322"/>
        <v>9.35</v>
      </c>
      <c r="W2805" s="1">
        <v>27.864170000000001</v>
      </c>
      <c r="X2805" s="1">
        <v>-115.18668</v>
      </c>
      <c r="Y2805" s="7">
        <f t="shared" si="324"/>
        <v>53.6</v>
      </c>
      <c r="Z2805" s="7">
        <v>12</v>
      </c>
      <c r="AA2805" s="5">
        <v>7</v>
      </c>
      <c r="AB2805" s="9" t="s">
        <v>607</v>
      </c>
      <c r="AC2805" s="4">
        <v>2</v>
      </c>
      <c r="AD2805" s="4" t="s">
        <v>38</v>
      </c>
      <c r="AE2805" s="4">
        <v>180</v>
      </c>
      <c r="AF2805" s="4"/>
      <c r="AG2805" s="9"/>
    </row>
    <row r="2806" spans="1:33">
      <c r="A2806" s="4" t="s">
        <v>483</v>
      </c>
      <c r="B2806" s="4" t="s">
        <v>226</v>
      </c>
      <c r="C2806" s="28">
        <v>40388</v>
      </c>
      <c r="D2806" s="5">
        <v>2010</v>
      </c>
      <c r="E2806" s="33">
        <v>0.3923611111111111</v>
      </c>
      <c r="F2806" s="33">
        <v>0.39583333333333331</v>
      </c>
      <c r="G2806" s="33">
        <f t="shared" si="317"/>
        <v>3.4722222222222099E-3</v>
      </c>
      <c r="H2806" s="4">
        <v>2</v>
      </c>
      <c r="I2806" s="5">
        <v>1</v>
      </c>
      <c r="J2806" s="5">
        <v>7</v>
      </c>
      <c r="K2806" s="4">
        <v>7</v>
      </c>
      <c r="L2806" s="6" t="s">
        <v>35</v>
      </c>
      <c r="M2806" s="6" t="s">
        <v>36</v>
      </c>
      <c r="N2806" s="4">
        <v>2</v>
      </c>
      <c r="O2806" s="5">
        <f t="shared" si="318"/>
        <v>47.519999999999996</v>
      </c>
      <c r="P2806" s="5">
        <v>14.4</v>
      </c>
      <c r="Q2806" s="5">
        <f t="shared" si="319"/>
        <v>51.48</v>
      </c>
      <c r="R2806" s="5">
        <v>15.6</v>
      </c>
      <c r="S2806" s="5">
        <f t="shared" si="320"/>
        <v>51.48</v>
      </c>
      <c r="T2806" s="5">
        <v>15.6</v>
      </c>
      <c r="U2806" s="8">
        <f t="shared" si="321"/>
        <v>49.5</v>
      </c>
      <c r="V2806" s="5">
        <f t="shared" si="322"/>
        <v>15</v>
      </c>
      <c r="W2806" s="1">
        <v>27.85924</v>
      </c>
      <c r="X2806" s="1">
        <v>-115.18836</v>
      </c>
      <c r="Y2806" s="7">
        <f t="shared" si="324"/>
        <v>53.6</v>
      </c>
      <c r="Z2806" s="7">
        <v>12</v>
      </c>
      <c r="AA2806" s="5">
        <v>6</v>
      </c>
      <c r="AB2806" s="9" t="s">
        <v>606</v>
      </c>
      <c r="AC2806" s="4">
        <v>3</v>
      </c>
      <c r="AD2806" s="4" t="s">
        <v>38</v>
      </c>
      <c r="AE2806" s="4">
        <v>180</v>
      </c>
      <c r="AF2806" s="4"/>
      <c r="AG2806" s="9"/>
    </row>
    <row r="2807" spans="1:33">
      <c r="A2807" s="4" t="s">
        <v>483</v>
      </c>
      <c r="B2807" s="4" t="s">
        <v>226</v>
      </c>
      <c r="C2807" s="28">
        <v>40388</v>
      </c>
      <c r="D2807" s="5">
        <v>2010</v>
      </c>
      <c r="E2807" s="33">
        <v>0.3923611111111111</v>
      </c>
      <c r="F2807" s="33">
        <v>0.39583333333333331</v>
      </c>
      <c r="G2807" s="33">
        <f t="shared" si="317"/>
        <v>3.4722222222222099E-3</v>
      </c>
      <c r="H2807" s="4">
        <v>2</v>
      </c>
      <c r="I2807" s="5">
        <v>1</v>
      </c>
      <c r="J2807" s="5">
        <v>7</v>
      </c>
      <c r="K2807" s="4">
        <v>7</v>
      </c>
      <c r="L2807" s="6" t="s">
        <v>35</v>
      </c>
      <c r="M2807" s="6" t="s">
        <v>36</v>
      </c>
      <c r="N2807" s="4">
        <v>2</v>
      </c>
      <c r="O2807" s="5">
        <f t="shared" si="318"/>
        <v>47.519999999999996</v>
      </c>
      <c r="P2807" s="5">
        <v>14.4</v>
      </c>
      <c r="Q2807" s="5">
        <f t="shared" si="319"/>
        <v>51.48</v>
      </c>
      <c r="R2807" s="5">
        <v>15.6</v>
      </c>
      <c r="S2807" s="5">
        <f t="shared" si="320"/>
        <v>51.48</v>
      </c>
      <c r="T2807" s="5">
        <v>15.6</v>
      </c>
      <c r="U2807" s="8">
        <f t="shared" si="321"/>
        <v>49.5</v>
      </c>
      <c r="V2807" s="5">
        <f t="shared" si="322"/>
        <v>15</v>
      </c>
      <c r="W2807" s="1">
        <v>27.85924</v>
      </c>
      <c r="X2807" s="1">
        <v>-115.18836</v>
      </c>
      <c r="Y2807" s="7">
        <f t="shared" si="324"/>
        <v>53.6</v>
      </c>
      <c r="Z2807" s="7">
        <v>12</v>
      </c>
      <c r="AA2807" s="5">
        <v>6</v>
      </c>
      <c r="AB2807" s="9" t="s">
        <v>611</v>
      </c>
      <c r="AC2807" s="4">
        <v>2</v>
      </c>
      <c r="AD2807" s="4" t="s">
        <v>38</v>
      </c>
      <c r="AE2807" s="4">
        <v>180</v>
      </c>
      <c r="AF2807" s="4"/>
      <c r="AG2807" s="9"/>
    </row>
    <row r="2808" spans="1:33">
      <c r="A2808" s="4" t="s">
        <v>483</v>
      </c>
      <c r="B2808" s="4" t="s">
        <v>226</v>
      </c>
      <c r="C2808" s="28">
        <v>40388</v>
      </c>
      <c r="D2808" s="5">
        <v>2010</v>
      </c>
      <c r="E2808" s="33">
        <v>0.3923611111111111</v>
      </c>
      <c r="F2808" s="33">
        <v>0.39583333333333331</v>
      </c>
      <c r="G2808" s="33">
        <f t="shared" si="317"/>
        <v>3.4722222222222099E-3</v>
      </c>
      <c r="H2808" s="4">
        <v>2</v>
      </c>
      <c r="I2808" s="5">
        <v>1</v>
      </c>
      <c r="J2808" s="5">
        <v>7</v>
      </c>
      <c r="K2808" s="4">
        <v>7</v>
      </c>
      <c r="L2808" s="6" t="s">
        <v>35</v>
      </c>
      <c r="M2808" s="6" t="s">
        <v>36</v>
      </c>
      <c r="N2808" s="4">
        <v>2</v>
      </c>
      <c r="O2808" s="5">
        <f t="shared" si="318"/>
        <v>47.519999999999996</v>
      </c>
      <c r="P2808" s="5">
        <v>14.4</v>
      </c>
      <c r="Q2808" s="5">
        <f t="shared" si="319"/>
        <v>51.48</v>
      </c>
      <c r="R2808" s="5">
        <v>15.6</v>
      </c>
      <c r="S2808" s="5">
        <f t="shared" si="320"/>
        <v>51.48</v>
      </c>
      <c r="T2808" s="5">
        <v>15.6</v>
      </c>
      <c r="U2808" s="8">
        <f t="shared" si="321"/>
        <v>49.5</v>
      </c>
      <c r="V2808" s="5">
        <f t="shared" si="322"/>
        <v>15</v>
      </c>
      <c r="W2808" s="1">
        <v>27.85924</v>
      </c>
      <c r="X2808" s="1">
        <v>-115.18836</v>
      </c>
      <c r="Y2808" s="7">
        <f t="shared" si="324"/>
        <v>53.6</v>
      </c>
      <c r="Z2808" s="7">
        <v>12</v>
      </c>
      <c r="AA2808" s="5">
        <v>6</v>
      </c>
      <c r="AB2808" s="9" t="s">
        <v>613</v>
      </c>
      <c r="AC2808" s="4">
        <v>21</v>
      </c>
      <c r="AD2808" s="4" t="s">
        <v>38</v>
      </c>
      <c r="AE2808" s="4">
        <v>180</v>
      </c>
      <c r="AF2808" s="4"/>
      <c r="AG2808" s="9"/>
    </row>
    <row r="2809" spans="1:33">
      <c r="A2809" s="4" t="s">
        <v>483</v>
      </c>
      <c r="B2809" s="4" t="s">
        <v>226</v>
      </c>
      <c r="C2809" s="28">
        <v>40388</v>
      </c>
      <c r="D2809" s="5">
        <v>2010</v>
      </c>
      <c r="E2809" s="33">
        <v>0.3923611111111111</v>
      </c>
      <c r="F2809" s="33">
        <v>0.39583333333333331</v>
      </c>
      <c r="G2809" s="33">
        <f t="shared" si="317"/>
        <v>3.4722222222222099E-3</v>
      </c>
      <c r="H2809" s="4">
        <v>2</v>
      </c>
      <c r="I2809" s="5">
        <v>1</v>
      </c>
      <c r="J2809" s="5">
        <v>7</v>
      </c>
      <c r="K2809" s="4">
        <v>7</v>
      </c>
      <c r="L2809" s="6" t="s">
        <v>35</v>
      </c>
      <c r="M2809" s="6" t="s">
        <v>36</v>
      </c>
      <c r="N2809" s="4">
        <v>2</v>
      </c>
      <c r="O2809" s="5">
        <f t="shared" si="318"/>
        <v>47.519999999999996</v>
      </c>
      <c r="P2809" s="5">
        <v>14.4</v>
      </c>
      <c r="Q2809" s="5">
        <f t="shared" si="319"/>
        <v>51.48</v>
      </c>
      <c r="R2809" s="5">
        <v>15.6</v>
      </c>
      <c r="S2809" s="5">
        <f t="shared" si="320"/>
        <v>51.48</v>
      </c>
      <c r="T2809" s="5">
        <v>15.6</v>
      </c>
      <c r="U2809" s="8">
        <f t="shared" si="321"/>
        <v>49.5</v>
      </c>
      <c r="V2809" s="5">
        <f t="shared" si="322"/>
        <v>15</v>
      </c>
      <c r="W2809" s="1">
        <v>27.85924</v>
      </c>
      <c r="X2809" s="1">
        <v>-115.18836</v>
      </c>
      <c r="Y2809" s="7">
        <f t="shared" si="324"/>
        <v>53.6</v>
      </c>
      <c r="Z2809" s="7">
        <v>12</v>
      </c>
      <c r="AA2809" s="5">
        <v>6</v>
      </c>
      <c r="AB2809" s="9" t="s">
        <v>607</v>
      </c>
      <c r="AC2809" s="4">
        <v>3</v>
      </c>
      <c r="AD2809" s="4" t="s">
        <v>38</v>
      </c>
      <c r="AE2809" s="4">
        <v>180</v>
      </c>
      <c r="AF2809" s="4"/>
      <c r="AG2809" s="9"/>
    </row>
    <row r="2810" spans="1:33">
      <c r="A2810" s="4" t="s">
        <v>483</v>
      </c>
      <c r="B2810" s="4" t="s">
        <v>226</v>
      </c>
      <c r="C2810" s="28">
        <v>40388</v>
      </c>
      <c r="D2810" s="5">
        <v>2010</v>
      </c>
      <c r="E2810" s="33">
        <v>0.3923611111111111</v>
      </c>
      <c r="F2810" s="33">
        <v>0.39583333333333331</v>
      </c>
      <c r="G2810" s="33">
        <f t="shared" si="317"/>
        <v>3.4722222222222099E-3</v>
      </c>
      <c r="H2810" s="4">
        <v>2</v>
      </c>
      <c r="I2810" s="5">
        <v>1</v>
      </c>
      <c r="J2810" s="5">
        <v>7</v>
      </c>
      <c r="K2810" s="4">
        <v>7</v>
      </c>
      <c r="L2810" s="6" t="s">
        <v>35</v>
      </c>
      <c r="M2810" s="6" t="s">
        <v>36</v>
      </c>
      <c r="N2810" s="4">
        <v>2</v>
      </c>
      <c r="O2810" s="5">
        <f t="shared" si="318"/>
        <v>47.519999999999996</v>
      </c>
      <c r="P2810" s="5">
        <v>14.4</v>
      </c>
      <c r="Q2810" s="5">
        <f t="shared" si="319"/>
        <v>51.48</v>
      </c>
      <c r="R2810" s="5">
        <v>15.6</v>
      </c>
      <c r="S2810" s="5">
        <f t="shared" si="320"/>
        <v>51.48</v>
      </c>
      <c r="T2810" s="5">
        <v>15.6</v>
      </c>
      <c r="U2810" s="8">
        <f t="shared" si="321"/>
        <v>49.5</v>
      </c>
      <c r="V2810" s="5">
        <f t="shared" si="322"/>
        <v>15</v>
      </c>
      <c r="W2810" s="1">
        <v>27.85924</v>
      </c>
      <c r="X2810" s="1">
        <v>-115.18836</v>
      </c>
      <c r="Y2810" s="7">
        <f t="shared" si="324"/>
        <v>53.6</v>
      </c>
      <c r="Z2810" s="7">
        <v>12</v>
      </c>
      <c r="AA2810" s="5">
        <v>6</v>
      </c>
      <c r="AB2810" s="9" t="s">
        <v>609</v>
      </c>
      <c r="AC2810" s="4">
        <v>1</v>
      </c>
      <c r="AD2810" s="4" t="s">
        <v>38</v>
      </c>
      <c r="AE2810" s="4">
        <v>180</v>
      </c>
      <c r="AF2810" s="4"/>
      <c r="AG2810" s="9"/>
    </row>
    <row r="2811" spans="1:33">
      <c r="A2811" s="4" t="s">
        <v>484</v>
      </c>
      <c r="B2811" s="4" t="s">
        <v>226</v>
      </c>
      <c r="C2811" s="28">
        <v>40388</v>
      </c>
      <c r="D2811" s="5">
        <v>2010</v>
      </c>
      <c r="E2811" s="33">
        <v>0.43402777777777773</v>
      </c>
      <c r="F2811" s="33">
        <v>0.43888888888888888</v>
      </c>
      <c r="G2811" s="33">
        <f t="shared" si="317"/>
        <v>4.8611111111111494E-3</v>
      </c>
      <c r="H2811" s="4">
        <v>2</v>
      </c>
      <c r="I2811" s="5">
        <v>2</v>
      </c>
      <c r="J2811" s="5">
        <v>8</v>
      </c>
      <c r="K2811" s="4">
        <v>8</v>
      </c>
      <c r="L2811" s="6" t="s">
        <v>35</v>
      </c>
      <c r="M2811" s="6" t="s">
        <v>36</v>
      </c>
      <c r="N2811" s="4">
        <v>2</v>
      </c>
      <c r="O2811" s="5">
        <f t="shared" si="318"/>
        <v>30.69</v>
      </c>
      <c r="P2811" s="5">
        <v>9.3000000000000007</v>
      </c>
      <c r="Q2811" s="5">
        <f t="shared" si="319"/>
        <v>29.37</v>
      </c>
      <c r="R2811" s="5">
        <v>8.9</v>
      </c>
      <c r="S2811" s="5">
        <f t="shared" si="320"/>
        <v>30.69</v>
      </c>
      <c r="T2811" s="5">
        <v>9.3000000000000007</v>
      </c>
      <c r="U2811" s="8">
        <f t="shared" si="321"/>
        <v>30.030000000000005</v>
      </c>
      <c r="V2811" s="5">
        <f t="shared" si="322"/>
        <v>9.1000000000000014</v>
      </c>
      <c r="W2811" s="1">
        <v>27.864170000000001</v>
      </c>
      <c r="X2811" s="1">
        <v>-115.18668</v>
      </c>
      <c r="Y2811" s="7">
        <f t="shared" si="324"/>
        <v>53.6</v>
      </c>
      <c r="Z2811" s="7">
        <v>12</v>
      </c>
      <c r="AA2811" s="5">
        <v>6</v>
      </c>
      <c r="AB2811" s="9" t="s">
        <v>613</v>
      </c>
      <c r="AC2811" s="4">
        <v>22</v>
      </c>
      <c r="AD2811" s="4" t="s">
        <v>38</v>
      </c>
      <c r="AE2811" s="4">
        <v>180</v>
      </c>
      <c r="AF2811" s="4"/>
      <c r="AG2811" s="9"/>
    </row>
    <row r="2812" spans="1:33">
      <c r="A2812" s="4" t="s">
        <v>484</v>
      </c>
      <c r="B2812" s="4" t="s">
        <v>226</v>
      </c>
      <c r="C2812" s="28">
        <v>40388</v>
      </c>
      <c r="D2812" s="5">
        <v>2010</v>
      </c>
      <c r="E2812" s="33">
        <v>0.43402777777777773</v>
      </c>
      <c r="F2812" s="33">
        <v>0.43888888888888888</v>
      </c>
      <c r="G2812" s="33">
        <f t="shared" si="317"/>
        <v>4.8611111111111494E-3</v>
      </c>
      <c r="H2812" s="4">
        <v>2</v>
      </c>
      <c r="I2812" s="5">
        <v>2</v>
      </c>
      <c r="J2812" s="5">
        <v>8</v>
      </c>
      <c r="K2812" s="4">
        <v>8</v>
      </c>
      <c r="L2812" s="6" t="s">
        <v>35</v>
      </c>
      <c r="M2812" s="6" t="s">
        <v>36</v>
      </c>
      <c r="N2812" s="4">
        <v>2</v>
      </c>
      <c r="O2812" s="5">
        <f t="shared" si="318"/>
        <v>30.69</v>
      </c>
      <c r="P2812" s="5">
        <v>9.3000000000000007</v>
      </c>
      <c r="Q2812" s="5">
        <f t="shared" si="319"/>
        <v>29.37</v>
      </c>
      <c r="R2812" s="5">
        <v>8.9</v>
      </c>
      <c r="S2812" s="5">
        <f t="shared" si="320"/>
        <v>30.69</v>
      </c>
      <c r="T2812" s="5">
        <v>9.3000000000000007</v>
      </c>
      <c r="U2812" s="8">
        <f t="shared" si="321"/>
        <v>30.030000000000005</v>
      </c>
      <c r="V2812" s="5">
        <f t="shared" si="322"/>
        <v>9.1000000000000014</v>
      </c>
      <c r="W2812" s="1">
        <v>27.864170000000001</v>
      </c>
      <c r="X2812" s="1">
        <v>-115.18668</v>
      </c>
      <c r="Y2812" s="7">
        <f t="shared" si="324"/>
        <v>53.6</v>
      </c>
      <c r="Z2812" s="7">
        <v>12</v>
      </c>
      <c r="AA2812" s="5">
        <v>6</v>
      </c>
      <c r="AB2812" s="9" t="s">
        <v>607</v>
      </c>
      <c r="AC2812" s="4">
        <v>2</v>
      </c>
      <c r="AD2812" s="4" t="s">
        <v>38</v>
      </c>
      <c r="AE2812" s="4">
        <v>180</v>
      </c>
      <c r="AF2812" s="4"/>
      <c r="AG2812" s="9"/>
    </row>
    <row r="2813" spans="1:33">
      <c r="A2813" s="4" t="s">
        <v>484</v>
      </c>
      <c r="B2813" s="4" t="s">
        <v>226</v>
      </c>
      <c r="C2813" s="28">
        <v>40388</v>
      </c>
      <c r="D2813" s="5">
        <v>2010</v>
      </c>
      <c r="E2813" s="33">
        <v>0.43402777777777773</v>
      </c>
      <c r="F2813" s="33">
        <v>0.43888888888888888</v>
      </c>
      <c r="G2813" s="33">
        <f t="shared" si="317"/>
        <v>4.8611111111111494E-3</v>
      </c>
      <c r="H2813" s="4">
        <v>2</v>
      </c>
      <c r="I2813" s="5">
        <v>2</v>
      </c>
      <c r="J2813" s="5">
        <v>8</v>
      </c>
      <c r="K2813" s="4">
        <v>8</v>
      </c>
      <c r="L2813" s="6" t="s">
        <v>35</v>
      </c>
      <c r="M2813" s="6" t="s">
        <v>36</v>
      </c>
      <c r="N2813" s="4">
        <v>2</v>
      </c>
      <c r="O2813" s="5">
        <f t="shared" si="318"/>
        <v>30.69</v>
      </c>
      <c r="P2813" s="5">
        <v>9.3000000000000007</v>
      </c>
      <c r="Q2813" s="5">
        <f t="shared" si="319"/>
        <v>29.37</v>
      </c>
      <c r="R2813" s="5">
        <v>8.9</v>
      </c>
      <c r="S2813" s="5">
        <f t="shared" si="320"/>
        <v>30.69</v>
      </c>
      <c r="T2813" s="5">
        <v>9.3000000000000007</v>
      </c>
      <c r="U2813" s="8">
        <f t="shared" si="321"/>
        <v>30.030000000000005</v>
      </c>
      <c r="V2813" s="5">
        <f t="shared" si="322"/>
        <v>9.1000000000000014</v>
      </c>
      <c r="W2813" s="1">
        <v>27.864170000000001</v>
      </c>
      <c r="X2813" s="1">
        <v>-115.18668</v>
      </c>
      <c r="Y2813" s="7">
        <f t="shared" si="324"/>
        <v>53.6</v>
      </c>
      <c r="Z2813" s="7">
        <v>12</v>
      </c>
      <c r="AA2813" s="5">
        <v>6</v>
      </c>
      <c r="AB2813" s="4" t="s">
        <v>618</v>
      </c>
      <c r="AC2813" s="4">
        <v>1</v>
      </c>
      <c r="AD2813" s="4" t="s">
        <v>38</v>
      </c>
      <c r="AE2813" s="4">
        <v>180</v>
      </c>
      <c r="AF2813" s="4"/>
      <c r="AG2813" s="9"/>
    </row>
    <row r="2814" spans="1:33">
      <c r="A2814" s="4" t="s">
        <v>484</v>
      </c>
      <c r="B2814" s="4" t="s">
        <v>226</v>
      </c>
      <c r="C2814" s="28">
        <v>40388</v>
      </c>
      <c r="D2814" s="5">
        <v>2010</v>
      </c>
      <c r="E2814" s="33">
        <v>0.43402777777777773</v>
      </c>
      <c r="F2814" s="33">
        <v>0.43888888888888888</v>
      </c>
      <c r="G2814" s="33">
        <f t="shared" si="317"/>
        <v>4.8611111111111494E-3</v>
      </c>
      <c r="H2814" s="4">
        <v>2</v>
      </c>
      <c r="I2814" s="5">
        <v>2</v>
      </c>
      <c r="J2814" s="5">
        <v>8</v>
      </c>
      <c r="K2814" s="4">
        <v>8</v>
      </c>
      <c r="L2814" s="6" t="s">
        <v>35</v>
      </c>
      <c r="M2814" s="6" t="s">
        <v>36</v>
      </c>
      <c r="N2814" s="4">
        <v>2</v>
      </c>
      <c r="O2814" s="5">
        <f t="shared" si="318"/>
        <v>30.69</v>
      </c>
      <c r="P2814" s="5">
        <v>9.3000000000000007</v>
      </c>
      <c r="Q2814" s="5">
        <f t="shared" si="319"/>
        <v>29.37</v>
      </c>
      <c r="R2814" s="5">
        <v>8.9</v>
      </c>
      <c r="S2814" s="5">
        <f t="shared" si="320"/>
        <v>30.69</v>
      </c>
      <c r="T2814" s="5">
        <v>9.3000000000000007</v>
      </c>
      <c r="U2814" s="8">
        <f t="shared" si="321"/>
        <v>30.030000000000005</v>
      </c>
      <c r="V2814" s="5">
        <f t="shared" si="322"/>
        <v>9.1000000000000014</v>
      </c>
      <c r="W2814" s="1">
        <v>27.864170000000001</v>
      </c>
      <c r="X2814" s="1">
        <v>-115.18668</v>
      </c>
      <c r="Y2814" s="7">
        <f t="shared" si="324"/>
        <v>53.6</v>
      </c>
      <c r="Z2814" s="7">
        <v>12</v>
      </c>
      <c r="AA2814" s="5">
        <v>6</v>
      </c>
      <c r="AB2814" s="9" t="s">
        <v>753</v>
      </c>
      <c r="AC2814" s="4">
        <v>1</v>
      </c>
      <c r="AD2814" s="4" t="s">
        <v>38</v>
      </c>
      <c r="AE2814" s="4">
        <v>180</v>
      </c>
      <c r="AF2814" s="4"/>
      <c r="AG2814" s="9"/>
    </row>
    <row r="2815" spans="1:33">
      <c r="A2815" s="4" t="s">
        <v>484</v>
      </c>
      <c r="B2815" s="4" t="s">
        <v>226</v>
      </c>
      <c r="C2815" s="28">
        <v>40388</v>
      </c>
      <c r="D2815" s="5">
        <v>2010</v>
      </c>
      <c r="E2815" s="33">
        <v>0.43402777777777773</v>
      </c>
      <c r="F2815" s="33">
        <v>0.43888888888888888</v>
      </c>
      <c r="G2815" s="33">
        <f t="shared" si="317"/>
        <v>4.8611111111111494E-3</v>
      </c>
      <c r="H2815" s="4">
        <v>2</v>
      </c>
      <c r="I2815" s="5">
        <v>2</v>
      </c>
      <c r="J2815" s="5">
        <v>8</v>
      </c>
      <c r="K2815" s="4">
        <v>8</v>
      </c>
      <c r="L2815" s="6" t="s">
        <v>35</v>
      </c>
      <c r="M2815" s="6" t="s">
        <v>36</v>
      </c>
      <c r="N2815" s="4">
        <v>2</v>
      </c>
      <c r="O2815" s="5">
        <f t="shared" si="318"/>
        <v>30.69</v>
      </c>
      <c r="P2815" s="5">
        <v>9.3000000000000007</v>
      </c>
      <c r="Q2815" s="5">
        <f t="shared" si="319"/>
        <v>29.37</v>
      </c>
      <c r="R2815" s="5">
        <v>8.9</v>
      </c>
      <c r="S2815" s="5">
        <f t="shared" si="320"/>
        <v>30.69</v>
      </c>
      <c r="T2815" s="5">
        <v>9.3000000000000007</v>
      </c>
      <c r="U2815" s="8">
        <f t="shared" si="321"/>
        <v>30.030000000000005</v>
      </c>
      <c r="V2815" s="5">
        <f t="shared" si="322"/>
        <v>9.1000000000000014</v>
      </c>
      <c r="W2815" s="1">
        <v>27.864170000000001</v>
      </c>
      <c r="X2815" s="1">
        <v>-115.18668</v>
      </c>
      <c r="Y2815" s="7">
        <f t="shared" si="324"/>
        <v>53.6</v>
      </c>
      <c r="Z2815" s="7">
        <v>12</v>
      </c>
      <c r="AA2815" s="5">
        <v>6</v>
      </c>
      <c r="AB2815" s="4" t="s">
        <v>619</v>
      </c>
      <c r="AC2815" s="4">
        <v>2</v>
      </c>
      <c r="AD2815" s="4" t="s">
        <v>38</v>
      </c>
      <c r="AE2815" s="4">
        <v>180</v>
      </c>
      <c r="AF2815" s="4"/>
      <c r="AG2815" s="9"/>
    </row>
    <row r="2816" spans="1:33">
      <c r="A2816" s="4" t="s">
        <v>485</v>
      </c>
      <c r="B2816" s="4" t="s">
        <v>223</v>
      </c>
      <c r="C2816" s="28">
        <v>40388</v>
      </c>
      <c r="D2816" s="5">
        <v>2010</v>
      </c>
      <c r="E2816" s="33">
        <v>0.39374999999999999</v>
      </c>
      <c r="F2816" s="33">
        <v>0.39861111111111108</v>
      </c>
      <c r="G2816" s="33">
        <f t="shared" si="317"/>
        <v>4.8611111111110938E-3</v>
      </c>
      <c r="H2816" s="4">
        <v>2</v>
      </c>
      <c r="I2816" s="5">
        <v>1</v>
      </c>
      <c r="J2816" s="5">
        <v>9</v>
      </c>
      <c r="K2816" s="4">
        <v>9</v>
      </c>
      <c r="L2816" s="6" t="s">
        <v>35</v>
      </c>
      <c r="M2816" s="6" t="s">
        <v>36</v>
      </c>
      <c r="N2816" s="4">
        <v>2</v>
      </c>
      <c r="O2816" s="5">
        <f t="shared" si="318"/>
        <v>52.8</v>
      </c>
      <c r="P2816" s="5">
        <v>16</v>
      </c>
      <c r="Q2816" s="5">
        <f t="shared" si="319"/>
        <v>49.5</v>
      </c>
      <c r="R2816" s="5">
        <v>15</v>
      </c>
      <c r="S2816" s="5">
        <f t="shared" si="320"/>
        <v>52.8</v>
      </c>
      <c r="T2816" s="5">
        <v>16</v>
      </c>
      <c r="U2816" s="8">
        <f t="shared" si="321"/>
        <v>51.15</v>
      </c>
      <c r="V2816" s="5">
        <f t="shared" si="322"/>
        <v>15.5</v>
      </c>
      <c r="W2816" s="1">
        <v>27.858930000000001</v>
      </c>
      <c r="X2816" s="1">
        <v>-115.18876</v>
      </c>
      <c r="Y2816" s="7">
        <f t="shared" si="324"/>
        <v>55.400000000000006</v>
      </c>
      <c r="Z2816" s="7">
        <v>13</v>
      </c>
      <c r="AA2816" s="5">
        <v>6</v>
      </c>
      <c r="AB2816" s="9" t="s">
        <v>604</v>
      </c>
      <c r="AC2816" s="4">
        <v>2</v>
      </c>
      <c r="AD2816" s="4" t="s">
        <v>38</v>
      </c>
      <c r="AE2816" s="4">
        <v>210</v>
      </c>
      <c r="AF2816" s="4"/>
      <c r="AG2816" s="9"/>
    </row>
    <row r="2817" spans="1:33">
      <c r="A2817" s="4" t="s">
        <v>485</v>
      </c>
      <c r="B2817" s="4" t="s">
        <v>223</v>
      </c>
      <c r="C2817" s="28">
        <v>40388</v>
      </c>
      <c r="D2817" s="5">
        <v>2010</v>
      </c>
      <c r="E2817" s="33">
        <v>0.39374999999999999</v>
      </c>
      <c r="F2817" s="33">
        <v>0.39861111111111108</v>
      </c>
      <c r="G2817" s="33">
        <f t="shared" si="317"/>
        <v>4.8611111111110938E-3</v>
      </c>
      <c r="H2817" s="4">
        <v>2</v>
      </c>
      <c r="I2817" s="5">
        <v>1</v>
      </c>
      <c r="J2817" s="5">
        <v>9</v>
      </c>
      <c r="K2817" s="4">
        <v>9</v>
      </c>
      <c r="L2817" s="6" t="s">
        <v>35</v>
      </c>
      <c r="M2817" s="6" t="s">
        <v>36</v>
      </c>
      <c r="N2817" s="4">
        <v>2</v>
      </c>
      <c r="O2817" s="5">
        <f t="shared" si="318"/>
        <v>52.8</v>
      </c>
      <c r="P2817" s="5">
        <v>16</v>
      </c>
      <c r="Q2817" s="5">
        <f t="shared" si="319"/>
        <v>49.5</v>
      </c>
      <c r="R2817" s="5">
        <v>15</v>
      </c>
      <c r="S2817" s="5">
        <f t="shared" si="320"/>
        <v>52.8</v>
      </c>
      <c r="T2817" s="5">
        <v>16</v>
      </c>
      <c r="U2817" s="8">
        <f t="shared" si="321"/>
        <v>51.15</v>
      </c>
      <c r="V2817" s="5">
        <f t="shared" si="322"/>
        <v>15.5</v>
      </c>
      <c r="W2817" s="1">
        <v>27.858930000000001</v>
      </c>
      <c r="X2817" s="1">
        <v>-115.18876</v>
      </c>
      <c r="Y2817" s="7">
        <f t="shared" si="324"/>
        <v>55.400000000000006</v>
      </c>
      <c r="Z2817" s="7">
        <v>13</v>
      </c>
      <c r="AA2817" s="5">
        <v>6</v>
      </c>
      <c r="AB2817" s="9" t="s">
        <v>606</v>
      </c>
      <c r="AC2817" s="4">
        <v>2</v>
      </c>
      <c r="AD2817" s="4" t="s">
        <v>38</v>
      </c>
      <c r="AE2817" s="4">
        <v>210</v>
      </c>
      <c r="AF2817" s="9"/>
      <c r="AG2817" s="9"/>
    </row>
    <row r="2818" spans="1:33">
      <c r="A2818" s="4" t="s">
        <v>485</v>
      </c>
      <c r="B2818" s="4" t="s">
        <v>223</v>
      </c>
      <c r="C2818" s="28">
        <v>40388</v>
      </c>
      <c r="D2818" s="5">
        <v>2010</v>
      </c>
      <c r="E2818" s="33">
        <v>0.39374999999999999</v>
      </c>
      <c r="F2818" s="33">
        <v>0.39861111111111108</v>
      </c>
      <c r="G2818" s="33">
        <f t="shared" ref="G2818:G2881" si="325">F2818-E2818</f>
        <v>4.8611111111110938E-3</v>
      </c>
      <c r="H2818" s="4">
        <v>2</v>
      </c>
      <c r="I2818" s="5">
        <v>1</v>
      </c>
      <c r="J2818" s="5">
        <v>9</v>
      </c>
      <c r="K2818" s="4">
        <v>9</v>
      </c>
      <c r="L2818" s="6" t="s">
        <v>35</v>
      </c>
      <c r="M2818" s="6" t="s">
        <v>36</v>
      </c>
      <c r="N2818" s="4">
        <v>2</v>
      </c>
      <c r="O2818" s="5">
        <f t="shared" ref="O2818:O2881" si="326">3.3*P2818</f>
        <v>52.8</v>
      </c>
      <c r="P2818" s="5">
        <v>16</v>
      </c>
      <c r="Q2818" s="5">
        <f t="shared" ref="Q2818:Q2881" si="327">3.3*R2818</f>
        <v>49.5</v>
      </c>
      <c r="R2818" s="5">
        <v>15</v>
      </c>
      <c r="S2818" s="5">
        <f t="shared" ref="S2818:S2881" si="328">3.3*T2818</f>
        <v>52.8</v>
      </c>
      <c r="T2818" s="5">
        <v>16</v>
      </c>
      <c r="U2818" s="8">
        <f t="shared" si="321"/>
        <v>51.15</v>
      </c>
      <c r="V2818" s="5">
        <f t="shared" si="322"/>
        <v>15.5</v>
      </c>
      <c r="W2818" s="1">
        <v>27.858930000000001</v>
      </c>
      <c r="X2818" s="1">
        <v>-115.18876</v>
      </c>
      <c r="Y2818" s="7">
        <f t="shared" si="324"/>
        <v>55.400000000000006</v>
      </c>
      <c r="Z2818" s="7">
        <v>13</v>
      </c>
      <c r="AA2818" s="5">
        <v>6</v>
      </c>
      <c r="AB2818" s="9" t="s">
        <v>611</v>
      </c>
      <c r="AC2818" s="4">
        <v>4</v>
      </c>
      <c r="AD2818" s="4" t="s">
        <v>38</v>
      </c>
      <c r="AE2818" s="4">
        <v>210</v>
      </c>
      <c r="AF2818" s="9"/>
      <c r="AG2818" s="9"/>
    </row>
    <row r="2819" spans="1:33">
      <c r="A2819" s="4" t="s">
        <v>485</v>
      </c>
      <c r="B2819" s="4" t="s">
        <v>223</v>
      </c>
      <c r="C2819" s="28">
        <v>40388</v>
      </c>
      <c r="D2819" s="5">
        <v>2010</v>
      </c>
      <c r="E2819" s="33">
        <v>0.39374999999999999</v>
      </c>
      <c r="F2819" s="33">
        <v>0.39861111111111108</v>
      </c>
      <c r="G2819" s="33">
        <f t="shared" si="325"/>
        <v>4.8611111111110938E-3</v>
      </c>
      <c r="H2819" s="4">
        <v>2</v>
      </c>
      <c r="I2819" s="5">
        <v>1</v>
      </c>
      <c r="J2819" s="5">
        <v>9</v>
      </c>
      <c r="K2819" s="4">
        <v>9</v>
      </c>
      <c r="L2819" s="6" t="s">
        <v>35</v>
      </c>
      <c r="M2819" s="6" t="s">
        <v>36</v>
      </c>
      <c r="N2819" s="4">
        <v>2</v>
      </c>
      <c r="O2819" s="5">
        <f t="shared" si="326"/>
        <v>52.8</v>
      </c>
      <c r="P2819" s="5">
        <v>16</v>
      </c>
      <c r="Q2819" s="5">
        <f t="shared" si="327"/>
        <v>49.5</v>
      </c>
      <c r="R2819" s="5">
        <v>15</v>
      </c>
      <c r="S2819" s="5">
        <f t="shared" si="328"/>
        <v>52.8</v>
      </c>
      <c r="T2819" s="5">
        <v>16</v>
      </c>
      <c r="U2819" s="8">
        <f t="shared" ref="U2819:U2882" si="329">V2819*3.3</f>
        <v>51.15</v>
      </c>
      <c r="V2819" s="5">
        <f t="shared" ref="V2819:V2882" si="330">(R2819+P2819)/2</f>
        <v>15.5</v>
      </c>
      <c r="W2819" s="1">
        <v>27.858930000000001</v>
      </c>
      <c r="X2819" s="1">
        <v>-115.18876</v>
      </c>
      <c r="Y2819" s="7">
        <f t="shared" si="324"/>
        <v>55.400000000000006</v>
      </c>
      <c r="Z2819" s="7">
        <v>13</v>
      </c>
      <c r="AA2819" s="5">
        <v>6</v>
      </c>
      <c r="AB2819" s="9" t="s">
        <v>612</v>
      </c>
      <c r="AC2819" s="4">
        <v>2</v>
      </c>
      <c r="AD2819" s="4" t="s">
        <v>38</v>
      </c>
      <c r="AE2819" s="4">
        <v>210</v>
      </c>
      <c r="AF2819" s="9"/>
      <c r="AG2819" s="9"/>
    </row>
    <row r="2820" spans="1:33">
      <c r="A2820" s="4" t="s">
        <v>485</v>
      </c>
      <c r="B2820" s="4" t="s">
        <v>223</v>
      </c>
      <c r="C2820" s="28">
        <v>40388</v>
      </c>
      <c r="D2820" s="5">
        <v>2010</v>
      </c>
      <c r="E2820" s="33">
        <v>0.39374999999999999</v>
      </c>
      <c r="F2820" s="33">
        <v>0.39861111111111108</v>
      </c>
      <c r="G2820" s="33">
        <f t="shared" si="325"/>
        <v>4.8611111111110938E-3</v>
      </c>
      <c r="H2820" s="4">
        <v>2</v>
      </c>
      <c r="I2820" s="5">
        <v>1</v>
      </c>
      <c r="J2820" s="5">
        <v>9</v>
      </c>
      <c r="K2820" s="4">
        <v>9</v>
      </c>
      <c r="L2820" s="6" t="s">
        <v>35</v>
      </c>
      <c r="M2820" s="6" t="s">
        <v>36</v>
      </c>
      <c r="N2820" s="4">
        <v>2</v>
      </c>
      <c r="O2820" s="5">
        <f t="shared" si="326"/>
        <v>52.8</v>
      </c>
      <c r="P2820" s="5">
        <v>16</v>
      </c>
      <c r="Q2820" s="5">
        <f t="shared" si="327"/>
        <v>49.5</v>
      </c>
      <c r="R2820" s="5">
        <v>15</v>
      </c>
      <c r="S2820" s="5">
        <f t="shared" si="328"/>
        <v>52.8</v>
      </c>
      <c r="T2820" s="5">
        <v>16</v>
      </c>
      <c r="U2820" s="8">
        <f t="shared" si="329"/>
        <v>51.15</v>
      </c>
      <c r="V2820" s="5">
        <f t="shared" si="330"/>
        <v>15.5</v>
      </c>
      <c r="W2820" s="1">
        <v>27.858930000000001</v>
      </c>
      <c r="X2820" s="1">
        <v>-115.18876</v>
      </c>
      <c r="Y2820" s="7">
        <f t="shared" si="324"/>
        <v>55.400000000000006</v>
      </c>
      <c r="Z2820" s="7">
        <v>13</v>
      </c>
      <c r="AA2820" s="5">
        <v>6</v>
      </c>
      <c r="AB2820" s="9" t="s">
        <v>613</v>
      </c>
      <c r="AC2820" s="4">
        <v>1</v>
      </c>
      <c r="AD2820" s="4" t="s">
        <v>38</v>
      </c>
      <c r="AE2820" s="4">
        <v>210</v>
      </c>
      <c r="AF2820" s="9"/>
      <c r="AG2820" s="9"/>
    </row>
    <row r="2821" spans="1:33">
      <c r="A2821" s="4" t="s">
        <v>485</v>
      </c>
      <c r="B2821" s="4" t="s">
        <v>223</v>
      </c>
      <c r="C2821" s="28">
        <v>40388</v>
      </c>
      <c r="D2821" s="5">
        <v>2010</v>
      </c>
      <c r="E2821" s="33">
        <v>0.39374999999999999</v>
      </c>
      <c r="F2821" s="33">
        <v>0.39861111111111108</v>
      </c>
      <c r="G2821" s="33">
        <f t="shared" si="325"/>
        <v>4.8611111111110938E-3</v>
      </c>
      <c r="H2821" s="4">
        <v>2</v>
      </c>
      <c r="I2821" s="5">
        <v>1</v>
      </c>
      <c r="J2821" s="5">
        <v>9</v>
      </c>
      <c r="K2821" s="4">
        <v>9</v>
      </c>
      <c r="L2821" s="6" t="s">
        <v>35</v>
      </c>
      <c r="M2821" s="6" t="s">
        <v>36</v>
      </c>
      <c r="N2821" s="4">
        <v>2</v>
      </c>
      <c r="O2821" s="5">
        <f t="shared" si="326"/>
        <v>52.8</v>
      </c>
      <c r="P2821" s="5">
        <v>16</v>
      </c>
      <c r="Q2821" s="5">
        <f t="shared" si="327"/>
        <v>49.5</v>
      </c>
      <c r="R2821" s="5">
        <v>15</v>
      </c>
      <c r="S2821" s="5">
        <f t="shared" si="328"/>
        <v>52.8</v>
      </c>
      <c r="T2821" s="5">
        <v>16</v>
      </c>
      <c r="U2821" s="8">
        <f t="shared" si="329"/>
        <v>51.15</v>
      </c>
      <c r="V2821" s="5">
        <f t="shared" si="330"/>
        <v>15.5</v>
      </c>
      <c r="W2821" s="1">
        <v>27.858930000000001</v>
      </c>
      <c r="X2821" s="1">
        <v>-115.18876</v>
      </c>
      <c r="Y2821" s="7">
        <f t="shared" si="324"/>
        <v>55.400000000000006</v>
      </c>
      <c r="Z2821" s="7">
        <v>13</v>
      </c>
      <c r="AA2821" s="5">
        <v>6</v>
      </c>
      <c r="AB2821" s="9" t="s">
        <v>614</v>
      </c>
      <c r="AC2821" s="4">
        <v>6</v>
      </c>
      <c r="AD2821" s="4" t="s">
        <v>38</v>
      </c>
      <c r="AE2821" s="4">
        <v>210</v>
      </c>
      <c r="AF2821" s="4"/>
      <c r="AG2821" s="9"/>
    </row>
    <row r="2822" spans="1:33">
      <c r="A2822" s="4" t="s">
        <v>485</v>
      </c>
      <c r="B2822" s="4" t="s">
        <v>223</v>
      </c>
      <c r="C2822" s="28">
        <v>40388</v>
      </c>
      <c r="D2822" s="5">
        <v>2010</v>
      </c>
      <c r="E2822" s="33">
        <v>0.39374999999999999</v>
      </c>
      <c r="F2822" s="33">
        <v>0.39861111111111108</v>
      </c>
      <c r="G2822" s="33">
        <f t="shared" si="325"/>
        <v>4.8611111111110938E-3</v>
      </c>
      <c r="H2822" s="4">
        <v>2</v>
      </c>
      <c r="I2822" s="5">
        <v>1</v>
      </c>
      <c r="J2822" s="5">
        <v>9</v>
      </c>
      <c r="K2822" s="4">
        <v>9</v>
      </c>
      <c r="L2822" s="6" t="s">
        <v>35</v>
      </c>
      <c r="M2822" s="6" t="s">
        <v>36</v>
      </c>
      <c r="N2822" s="4">
        <v>2</v>
      </c>
      <c r="O2822" s="5">
        <f t="shared" si="326"/>
        <v>52.8</v>
      </c>
      <c r="P2822" s="5">
        <v>16</v>
      </c>
      <c r="Q2822" s="5">
        <f t="shared" si="327"/>
        <v>49.5</v>
      </c>
      <c r="R2822" s="5">
        <v>15</v>
      </c>
      <c r="S2822" s="5">
        <f t="shared" si="328"/>
        <v>52.8</v>
      </c>
      <c r="T2822" s="5">
        <v>16</v>
      </c>
      <c r="U2822" s="8">
        <f t="shared" si="329"/>
        <v>51.15</v>
      </c>
      <c r="V2822" s="5">
        <f t="shared" si="330"/>
        <v>15.5</v>
      </c>
      <c r="W2822" s="1">
        <v>27.858930000000001</v>
      </c>
      <c r="X2822" s="1">
        <v>-115.18876</v>
      </c>
      <c r="Y2822" s="7">
        <f t="shared" si="324"/>
        <v>55.400000000000006</v>
      </c>
      <c r="Z2822" s="7">
        <v>13</v>
      </c>
      <c r="AA2822" s="5">
        <v>6</v>
      </c>
      <c r="AB2822" s="9" t="s">
        <v>607</v>
      </c>
      <c r="AC2822" s="4">
        <v>2</v>
      </c>
      <c r="AD2822" s="4" t="s">
        <v>38</v>
      </c>
      <c r="AE2822" s="4">
        <v>210</v>
      </c>
      <c r="AF2822" s="4"/>
      <c r="AG2822" s="9"/>
    </row>
    <row r="2823" spans="1:33">
      <c r="A2823" s="4" t="s">
        <v>485</v>
      </c>
      <c r="B2823" s="4" t="s">
        <v>223</v>
      </c>
      <c r="C2823" s="28">
        <v>40388</v>
      </c>
      <c r="D2823" s="5">
        <v>2010</v>
      </c>
      <c r="E2823" s="33">
        <v>0.39374999999999999</v>
      </c>
      <c r="F2823" s="33">
        <v>0.39861111111111108</v>
      </c>
      <c r="G2823" s="33">
        <f t="shared" si="325"/>
        <v>4.8611111111110938E-3</v>
      </c>
      <c r="H2823" s="4">
        <v>2</v>
      </c>
      <c r="I2823" s="5">
        <v>1</v>
      </c>
      <c r="J2823" s="5">
        <v>9</v>
      </c>
      <c r="K2823" s="4">
        <v>9</v>
      </c>
      <c r="L2823" s="6" t="s">
        <v>35</v>
      </c>
      <c r="M2823" s="6" t="s">
        <v>36</v>
      </c>
      <c r="N2823" s="4">
        <v>2</v>
      </c>
      <c r="O2823" s="5">
        <f t="shared" si="326"/>
        <v>52.8</v>
      </c>
      <c r="P2823" s="5">
        <v>16</v>
      </c>
      <c r="Q2823" s="5">
        <f t="shared" si="327"/>
        <v>49.5</v>
      </c>
      <c r="R2823" s="5">
        <v>15</v>
      </c>
      <c r="S2823" s="5">
        <f t="shared" si="328"/>
        <v>52.8</v>
      </c>
      <c r="T2823" s="5">
        <v>16</v>
      </c>
      <c r="U2823" s="8">
        <f t="shared" si="329"/>
        <v>51.15</v>
      </c>
      <c r="V2823" s="5">
        <f t="shared" si="330"/>
        <v>15.5</v>
      </c>
      <c r="W2823" s="1">
        <v>27.858930000000001</v>
      </c>
      <c r="X2823" s="1">
        <v>-115.18876</v>
      </c>
      <c r="Y2823" s="7">
        <f t="shared" si="324"/>
        <v>55.400000000000006</v>
      </c>
      <c r="Z2823" s="7">
        <v>13</v>
      </c>
      <c r="AA2823" s="5">
        <v>6</v>
      </c>
      <c r="AB2823" s="9" t="s">
        <v>615</v>
      </c>
      <c r="AC2823" s="4">
        <v>1</v>
      </c>
      <c r="AD2823" s="4" t="s">
        <v>38</v>
      </c>
      <c r="AE2823" s="4">
        <v>210</v>
      </c>
      <c r="AF2823" s="4"/>
      <c r="AG2823" s="9"/>
    </row>
    <row r="2824" spans="1:33">
      <c r="A2824" s="4" t="s">
        <v>485</v>
      </c>
      <c r="B2824" s="4" t="s">
        <v>223</v>
      </c>
      <c r="C2824" s="28">
        <v>40388</v>
      </c>
      <c r="D2824" s="5">
        <v>2010</v>
      </c>
      <c r="E2824" s="33">
        <v>0.39374999999999999</v>
      </c>
      <c r="F2824" s="33">
        <v>0.39861111111111108</v>
      </c>
      <c r="G2824" s="33">
        <f t="shared" si="325"/>
        <v>4.8611111111110938E-3</v>
      </c>
      <c r="H2824" s="4">
        <v>2</v>
      </c>
      <c r="I2824" s="5">
        <v>1</v>
      </c>
      <c r="J2824" s="5">
        <v>9</v>
      </c>
      <c r="K2824" s="4">
        <v>9</v>
      </c>
      <c r="L2824" s="6" t="s">
        <v>35</v>
      </c>
      <c r="M2824" s="6" t="s">
        <v>36</v>
      </c>
      <c r="N2824" s="4">
        <v>2</v>
      </c>
      <c r="O2824" s="5">
        <f t="shared" si="326"/>
        <v>52.8</v>
      </c>
      <c r="P2824" s="5">
        <v>16</v>
      </c>
      <c r="Q2824" s="5">
        <f t="shared" si="327"/>
        <v>49.5</v>
      </c>
      <c r="R2824" s="5">
        <v>15</v>
      </c>
      <c r="S2824" s="5">
        <f t="shared" si="328"/>
        <v>52.8</v>
      </c>
      <c r="T2824" s="5">
        <v>16</v>
      </c>
      <c r="U2824" s="8">
        <f t="shared" si="329"/>
        <v>51.15</v>
      </c>
      <c r="V2824" s="5">
        <f t="shared" si="330"/>
        <v>15.5</v>
      </c>
      <c r="W2824" s="1">
        <v>27.858930000000001</v>
      </c>
      <c r="X2824" s="1">
        <v>-115.18876</v>
      </c>
      <c r="Y2824" s="7">
        <f t="shared" si="324"/>
        <v>55.400000000000006</v>
      </c>
      <c r="Z2824" s="7">
        <v>13</v>
      </c>
      <c r="AA2824" s="5">
        <v>6</v>
      </c>
      <c r="AB2824" s="4" t="s">
        <v>618</v>
      </c>
      <c r="AC2824" s="4">
        <v>3</v>
      </c>
      <c r="AD2824" s="4" t="s">
        <v>38</v>
      </c>
      <c r="AE2824" s="4">
        <v>210</v>
      </c>
      <c r="AF2824" s="4"/>
      <c r="AG2824" s="9"/>
    </row>
    <row r="2825" spans="1:33">
      <c r="A2825" s="4" t="s">
        <v>485</v>
      </c>
      <c r="B2825" s="4" t="s">
        <v>223</v>
      </c>
      <c r="C2825" s="28">
        <v>40388</v>
      </c>
      <c r="D2825" s="5">
        <v>2010</v>
      </c>
      <c r="E2825" s="33">
        <v>0.39374999999999999</v>
      </c>
      <c r="F2825" s="33">
        <v>0.39861111111111108</v>
      </c>
      <c r="G2825" s="33">
        <f t="shared" si="325"/>
        <v>4.8611111111110938E-3</v>
      </c>
      <c r="H2825" s="4">
        <v>2</v>
      </c>
      <c r="I2825" s="5">
        <v>1</v>
      </c>
      <c r="J2825" s="5">
        <v>9</v>
      </c>
      <c r="K2825" s="4">
        <v>9</v>
      </c>
      <c r="L2825" s="6" t="s">
        <v>35</v>
      </c>
      <c r="M2825" s="6" t="s">
        <v>36</v>
      </c>
      <c r="N2825" s="4">
        <v>2</v>
      </c>
      <c r="O2825" s="5">
        <f t="shared" si="326"/>
        <v>52.8</v>
      </c>
      <c r="P2825" s="5">
        <v>16</v>
      </c>
      <c r="Q2825" s="5">
        <f t="shared" si="327"/>
        <v>49.5</v>
      </c>
      <c r="R2825" s="5">
        <v>15</v>
      </c>
      <c r="S2825" s="5">
        <f t="shared" si="328"/>
        <v>52.8</v>
      </c>
      <c r="T2825" s="5">
        <v>16</v>
      </c>
      <c r="U2825" s="8">
        <f t="shared" si="329"/>
        <v>51.15</v>
      </c>
      <c r="V2825" s="5">
        <f t="shared" si="330"/>
        <v>15.5</v>
      </c>
      <c r="W2825" s="1">
        <v>27.858930000000001</v>
      </c>
      <c r="X2825" s="1">
        <v>-115.18876</v>
      </c>
      <c r="Y2825" s="7">
        <f t="shared" si="324"/>
        <v>55.400000000000006</v>
      </c>
      <c r="Z2825" s="7">
        <v>13</v>
      </c>
      <c r="AA2825" s="5">
        <v>6</v>
      </c>
      <c r="AB2825" s="9" t="s">
        <v>753</v>
      </c>
      <c r="AC2825" s="4">
        <v>6</v>
      </c>
      <c r="AD2825" s="4" t="s">
        <v>38</v>
      </c>
      <c r="AE2825" s="4">
        <v>210</v>
      </c>
      <c r="AF2825" s="4"/>
      <c r="AG2825" s="9"/>
    </row>
    <row r="2826" spans="1:33">
      <c r="A2826" s="4" t="s">
        <v>485</v>
      </c>
      <c r="B2826" s="4" t="s">
        <v>223</v>
      </c>
      <c r="C2826" s="28">
        <v>40388</v>
      </c>
      <c r="D2826" s="5">
        <v>2010</v>
      </c>
      <c r="E2826" s="33">
        <v>0.39374999999999999</v>
      </c>
      <c r="F2826" s="33">
        <v>0.39861111111111108</v>
      </c>
      <c r="G2826" s="33">
        <f t="shared" si="325"/>
        <v>4.8611111111110938E-3</v>
      </c>
      <c r="H2826" s="4">
        <v>2</v>
      </c>
      <c r="I2826" s="5">
        <v>1</v>
      </c>
      <c r="J2826" s="5">
        <v>9</v>
      </c>
      <c r="K2826" s="4">
        <v>9</v>
      </c>
      <c r="L2826" s="6" t="s">
        <v>35</v>
      </c>
      <c r="M2826" s="6" t="s">
        <v>36</v>
      </c>
      <c r="N2826" s="4">
        <v>2</v>
      </c>
      <c r="O2826" s="5">
        <f t="shared" si="326"/>
        <v>52.8</v>
      </c>
      <c r="P2826" s="5">
        <v>16</v>
      </c>
      <c r="Q2826" s="5">
        <f t="shared" si="327"/>
        <v>49.5</v>
      </c>
      <c r="R2826" s="5">
        <v>15</v>
      </c>
      <c r="S2826" s="5">
        <f t="shared" si="328"/>
        <v>52.8</v>
      </c>
      <c r="T2826" s="5">
        <v>16</v>
      </c>
      <c r="U2826" s="8">
        <f t="shared" si="329"/>
        <v>51.15</v>
      </c>
      <c r="V2826" s="5">
        <f t="shared" si="330"/>
        <v>15.5</v>
      </c>
      <c r="W2826" s="1">
        <v>27.858930000000001</v>
      </c>
      <c r="X2826" s="1">
        <v>-115.18876</v>
      </c>
      <c r="Y2826" s="7">
        <f t="shared" si="324"/>
        <v>55.400000000000006</v>
      </c>
      <c r="Z2826" s="7">
        <v>13</v>
      </c>
      <c r="AA2826" s="5">
        <v>6</v>
      </c>
      <c r="AB2826" s="4" t="s">
        <v>619</v>
      </c>
      <c r="AC2826" s="4">
        <v>4</v>
      </c>
      <c r="AD2826" s="4" t="s">
        <v>38</v>
      </c>
      <c r="AE2826" s="4">
        <v>210</v>
      </c>
      <c r="AF2826" s="4"/>
      <c r="AG2826" s="9"/>
    </row>
    <row r="2827" spans="1:33">
      <c r="A2827" s="4" t="s">
        <v>485</v>
      </c>
      <c r="B2827" s="4" t="s">
        <v>223</v>
      </c>
      <c r="C2827" s="28">
        <v>40388</v>
      </c>
      <c r="D2827" s="5">
        <v>2010</v>
      </c>
      <c r="E2827" s="33">
        <v>0.39374999999999999</v>
      </c>
      <c r="F2827" s="33">
        <v>0.39861111111111108</v>
      </c>
      <c r="G2827" s="33">
        <f t="shared" si="325"/>
        <v>4.8611111111110938E-3</v>
      </c>
      <c r="H2827" s="4">
        <v>2</v>
      </c>
      <c r="I2827" s="5">
        <v>1</v>
      </c>
      <c r="J2827" s="5">
        <v>9</v>
      </c>
      <c r="K2827" s="4">
        <v>9</v>
      </c>
      <c r="L2827" s="6" t="s">
        <v>35</v>
      </c>
      <c r="M2827" s="6" t="s">
        <v>36</v>
      </c>
      <c r="N2827" s="4">
        <v>2</v>
      </c>
      <c r="O2827" s="5">
        <f t="shared" si="326"/>
        <v>52.8</v>
      </c>
      <c r="P2827" s="5">
        <v>16</v>
      </c>
      <c r="Q2827" s="5">
        <f t="shared" si="327"/>
        <v>49.5</v>
      </c>
      <c r="R2827" s="5">
        <v>15</v>
      </c>
      <c r="S2827" s="5">
        <f t="shared" si="328"/>
        <v>52.8</v>
      </c>
      <c r="T2827" s="5">
        <v>16</v>
      </c>
      <c r="U2827" s="8">
        <f t="shared" si="329"/>
        <v>51.15</v>
      </c>
      <c r="V2827" s="5">
        <f t="shared" si="330"/>
        <v>15.5</v>
      </c>
      <c r="W2827" s="1">
        <v>27.858930000000001</v>
      </c>
      <c r="X2827" s="1">
        <v>-115.18876</v>
      </c>
      <c r="Y2827" s="7">
        <f t="shared" si="324"/>
        <v>55.400000000000006</v>
      </c>
      <c r="Z2827" s="7">
        <v>13</v>
      </c>
      <c r="AA2827" s="5">
        <v>6</v>
      </c>
      <c r="AB2827" s="9" t="s">
        <v>609</v>
      </c>
      <c r="AC2827" s="4">
        <v>2</v>
      </c>
      <c r="AD2827" s="4" t="s">
        <v>38</v>
      </c>
      <c r="AE2827" s="4">
        <v>210</v>
      </c>
      <c r="AF2827" s="4"/>
      <c r="AG2827" s="9"/>
    </row>
    <row r="2828" spans="1:33">
      <c r="A2828" s="4" t="s">
        <v>486</v>
      </c>
      <c r="B2828" s="4" t="s">
        <v>223</v>
      </c>
      <c r="C2828" s="28">
        <v>40388</v>
      </c>
      <c r="D2828" s="5">
        <v>2010</v>
      </c>
      <c r="E2828" s="33">
        <v>0.42430555555555555</v>
      </c>
      <c r="F2828" s="33">
        <v>0.43055555555555558</v>
      </c>
      <c r="G2828" s="33">
        <f t="shared" si="325"/>
        <v>6.2500000000000333E-3</v>
      </c>
      <c r="H2828" s="4">
        <v>2</v>
      </c>
      <c r="I2828" s="5">
        <v>2</v>
      </c>
      <c r="J2828" s="5">
        <v>10</v>
      </c>
      <c r="K2828" s="4">
        <v>10</v>
      </c>
      <c r="L2828" s="6" t="s">
        <v>35</v>
      </c>
      <c r="M2828" s="6" t="s">
        <v>36</v>
      </c>
      <c r="N2828" s="4">
        <v>2</v>
      </c>
      <c r="O2828" s="5">
        <f t="shared" si="326"/>
        <v>56.099999999999994</v>
      </c>
      <c r="P2828" s="5">
        <v>17</v>
      </c>
      <c r="Q2828" s="5">
        <f t="shared" si="327"/>
        <v>49.5</v>
      </c>
      <c r="R2828" s="5">
        <v>15</v>
      </c>
      <c r="S2828" s="5">
        <f t="shared" si="328"/>
        <v>56.099999999999994</v>
      </c>
      <c r="T2828" s="5">
        <v>17</v>
      </c>
      <c r="U2828" s="8">
        <f t="shared" si="329"/>
        <v>52.8</v>
      </c>
      <c r="V2828" s="5">
        <f t="shared" si="330"/>
        <v>16</v>
      </c>
      <c r="W2828" s="1">
        <v>27.86177</v>
      </c>
      <c r="X2828" s="1">
        <v>-115.19064</v>
      </c>
      <c r="Y2828" s="7">
        <f t="shared" si="324"/>
        <v>55.400000000000006</v>
      </c>
      <c r="Z2828" s="7">
        <v>13</v>
      </c>
      <c r="AA2828" s="5">
        <v>6</v>
      </c>
      <c r="AB2828" s="9" t="s">
        <v>604</v>
      </c>
      <c r="AC2828" s="4">
        <v>4</v>
      </c>
      <c r="AD2828" s="4" t="s">
        <v>38</v>
      </c>
      <c r="AE2828" s="4">
        <v>210</v>
      </c>
      <c r="AF2828" s="4"/>
      <c r="AG2828" s="9"/>
    </row>
    <row r="2829" spans="1:33">
      <c r="A2829" s="4" t="s">
        <v>486</v>
      </c>
      <c r="B2829" s="4" t="s">
        <v>223</v>
      </c>
      <c r="C2829" s="28">
        <v>40388</v>
      </c>
      <c r="D2829" s="5">
        <v>2010</v>
      </c>
      <c r="E2829" s="33">
        <v>0.42430555555555555</v>
      </c>
      <c r="F2829" s="33">
        <v>0.43055555555555558</v>
      </c>
      <c r="G2829" s="33">
        <f t="shared" si="325"/>
        <v>6.2500000000000333E-3</v>
      </c>
      <c r="H2829" s="4">
        <v>2</v>
      </c>
      <c r="I2829" s="5">
        <v>2</v>
      </c>
      <c r="J2829" s="5">
        <v>10</v>
      </c>
      <c r="K2829" s="4">
        <v>10</v>
      </c>
      <c r="L2829" s="6" t="s">
        <v>35</v>
      </c>
      <c r="M2829" s="6" t="s">
        <v>36</v>
      </c>
      <c r="N2829" s="4">
        <v>2</v>
      </c>
      <c r="O2829" s="5">
        <f t="shared" si="326"/>
        <v>56.099999999999994</v>
      </c>
      <c r="P2829" s="5">
        <v>17</v>
      </c>
      <c r="Q2829" s="5">
        <f t="shared" si="327"/>
        <v>49.5</v>
      </c>
      <c r="R2829" s="5">
        <v>15</v>
      </c>
      <c r="S2829" s="5">
        <f t="shared" si="328"/>
        <v>56.099999999999994</v>
      </c>
      <c r="T2829" s="5">
        <v>17</v>
      </c>
      <c r="U2829" s="8">
        <f t="shared" si="329"/>
        <v>52.8</v>
      </c>
      <c r="V2829" s="5">
        <f t="shared" si="330"/>
        <v>16</v>
      </c>
      <c r="W2829" s="1">
        <v>27.86177</v>
      </c>
      <c r="X2829" s="1">
        <v>-115.19064</v>
      </c>
      <c r="Y2829" s="7">
        <f t="shared" si="324"/>
        <v>55.400000000000006</v>
      </c>
      <c r="Z2829" s="7">
        <v>13</v>
      </c>
      <c r="AA2829" s="5">
        <v>6</v>
      </c>
      <c r="AB2829" s="9" t="s">
        <v>606</v>
      </c>
      <c r="AC2829" s="4">
        <v>1</v>
      </c>
      <c r="AD2829" s="4" t="s">
        <v>38</v>
      </c>
      <c r="AE2829" s="4">
        <v>210</v>
      </c>
      <c r="AF2829" s="4"/>
      <c r="AG2829" s="9"/>
    </row>
    <row r="2830" spans="1:33">
      <c r="A2830" s="4" t="s">
        <v>486</v>
      </c>
      <c r="B2830" s="4" t="s">
        <v>223</v>
      </c>
      <c r="C2830" s="28">
        <v>40388</v>
      </c>
      <c r="D2830" s="5">
        <v>2010</v>
      </c>
      <c r="E2830" s="33">
        <v>0.42430555555555555</v>
      </c>
      <c r="F2830" s="33">
        <v>0.43055555555555558</v>
      </c>
      <c r="G2830" s="33">
        <f t="shared" si="325"/>
        <v>6.2500000000000333E-3</v>
      </c>
      <c r="H2830" s="4">
        <v>2</v>
      </c>
      <c r="I2830" s="5">
        <v>2</v>
      </c>
      <c r="J2830" s="5">
        <v>10</v>
      </c>
      <c r="K2830" s="4">
        <v>10</v>
      </c>
      <c r="L2830" s="6" t="s">
        <v>35</v>
      </c>
      <c r="M2830" s="6" t="s">
        <v>36</v>
      </c>
      <c r="N2830" s="4">
        <v>2</v>
      </c>
      <c r="O2830" s="5">
        <f t="shared" si="326"/>
        <v>56.099999999999994</v>
      </c>
      <c r="P2830" s="5">
        <v>17</v>
      </c>
      <c r="Q2830" s="5">
        <f t="shared" si="327"/>
        <v>49.5</v>
      </c>
      <c r="R2830" s="5">
        <v>15</v>
      </c>
      <c r="S2830" s="5">
        <f t="shared" si="328"/>
        <v>56.099999999999994</v>
      </c>
      <c r="T2830" s="5">
        <v>17</v>
      </c>
      <c r="U2830" s="8">
        <f t="shared" si="329"/>
        <v>52.8</v>
      </c>
      <c r="V2830" s="5">
        <f t="shared" si="330"/>
        <v>16</v>
      </c>
      <c r="W2830" s="1">
        <v>27.86177</v>
      </c>
      <c r="X2830" s="1">
        <v>-115.19064</v>
      </c>
      <c r="Y2830" s="7">
        <f t="shared" si="324"/>
        <v>55.400000000000006</v>
      </c>
      <c r="Z2830" s="7">
        <v>13</v>
      </c>
      <c r="AA2830" s="5">
        <v>6</v>
      </c>
      <c r="AB2830" s="9" t="s">
        <v>611</v>
      </c>
      <c r="AC2830" s="4">
        <v>8</v>
      </c>
      <c r="AD2830" s="4" t="s">
        <v>38</v>
      </c>
      <c r="AE2830" s="4">
        <v>210</v>
      </c>
      <c r="AF2830" s="4"/>
      <c r="AG2830" s="9"/>
    </row>
    <row r="2831" spans="1:33">
      <c r="A2831" s="4" t="s">
        <v>486</v>
      </c>
      <c r="B2831" s="4" t="s">
        <v>223</v>
      </c>
      <c r="C2831" s="28">
        <v>40388</v>
      </c>
      <c r="D2831" s="5">
        <v>2010</v>
      </c>
      <c r="E2831" s="33">
        <v>0.42430555555555555</v>
      </c>
      <c r="F2831" s="33">
        <v>0.43055555555555558</v>
      </c>
      <c r="G2831" s="33">
        <f t="shared" si="325"/>
        <v>6.2500000000000333E-3</v>
      </c>
      <c r="H2831" s="4">
        <v>2</v>
      </c>
      <c r="I2831" s="5">
        <v>2</v>
      </c>
      <c r="J2831" s="5">
        <v>10</v>
      </c>
      <c r="K2831" s="4">
        <v>10</v>
      </c>
      <c r="L2831" s="6" t="s">
        <v>35</v>
      </c>
      <c r="M2831" s="6" t="s">
        <v>36</v>
      </c>
      <c r="N2831" s="4">
        <v>2</v>
      </c>
      <c r="O2831" s="5">
        <f t="shared" si="326"/>
        <v>56.099999999999994</v>
      </c>
      <c r="P2831" s="5">
        <v>17</v>
      </c>
      <c r="Q2831" s="5">
        <f t="shared" si="327"/>
        <v>49.5</v>
      </c>
      <c r="R2831" s="5">
        <v>15</v>
      </c>
      <c r="S2831" s="5">
        <f t="shared" si="328"/>
        <v>56.099999999999994</v>
      </c>
      <c r="T2831" s="5">
        <v>17</v>
      </c>
      <c r="U2831" s="8">
        <f t="shared" si="329"/>
        <v>52.8</v>
      </c>
      <c r="V2831" s="5">
        <f t="shared" si="330"/>
        <v>16</v>
      </c>
      <c r="W2831" s="1">
        <v>27.86177</v>
      </c>
      <c r="X2831" s="1">
        <v>-115.19064</v>
      </c>
      <c r="Y2831" s="7">
        <f t="shared" si="324"/>
        <v>55.400000000000006</v>
      </c>
      <c r="Z2831" s="7">
        <v>13</v>
      </c>
      <c r="AA2831" s="5">
        <v>6</v>
      </c>
      <c r="AB2831" s="9" t="s">
        <v>613</v>
      </c>
      <c r="AC2831" s="4">
        <v>3</v>
      </c>
      <c r="AD2831" s="4" t="s">
        <v>38</v>
      </c>
      <c r="AE2831" s="4">
        <v>210</v>
      </c>
      <c r="AF2831" s="4"/>
      <c r="AG2831" s="9"/>
    </row>
    <row r="2832" spans="1:33">
      <c r="A2832" s="4" t="s">
        <v>486</v>
      </c>
      <c r="B2832" s="4" t="s">
        <v>223</v>
      </c>
      <c r="C2832" s="28">
        <v>40388</v>
      </c>
      <c r="D2832" s="5">
        <v>2010</v>
      </c>
      <c r="E2832" s="33">
        <v>0.42430555555555555</v>
      </c>
      <c r="F2832" s="33">
        <v>0.43055555555555558</v>
      </c>
      <c r="G2832" s="33">
        <f t="shared" si="325"/>
        <v>6.2500000000000333E-3</v>
      </c>
      <c r="H2832" s="4">
        <v>2</v>
      </c>
      <c r="I2832" s="5">
        <v>2</v>
      </c>
      <c r="J2832" s="5">
        <v>10</v>
      </c>
      <c r="K2832" s="4">
        <v>10</v>
      </c>
      <c r="L2832" s="6" t="s">
        <v>35</v>
      </c>
      <c r="M2832" s="6" t="s">
        <v>36</v>
      </c>
      <c r="N2832" s="4">
        <v>2</v>
      </c>
      <c r="O2832" s="5">
        <f t="shared" si="326"/>
        <v>56.099999999999994</v>
      </c>
      <c r="P2832" s="5">
        <v>17</v>
      </c>
      <c r="Q2832" s="5">
        <f t="shared" si="327"/>
        <v>49.5</v>
      </c>
      <c r="R2832" s="5">
        <v>15</v>
      </c>
      <c r="S2832" s="5">
        <f t="shared" si="328"/>
        <v>56.099999999999994</v>
      </c>
      <c r="T2832" s="5">
        <v>17</v>
      </c>
      <c r="U2832" s="8">
        <f t="shared" si="329"/>
        <v>52.8</v>
      </c>
      <c r="V2832" s="5">
        <f t="shared" si="330"/>
        <v>16</v>
      </c>
      <c r="W2832" s="1">
        <v>27.86177</v>
      </c>
      <c r="X2832" s="1">
        <v>-115.19064</v>
      </c>
      <c r="Y2832" s="7">
        <f t="shared" si="324"/>
        <v>55.400000000000006</v>
      </c>
      <c r="Z2832" s="7">
        <v>13</v>
      </c>
      <c r="AA2832" s="5">
        <v>6</v>
      </c>
      <c r="AB2832" s="9" t="s">
        <v>614</v>
      </c>
      <c r="AC2832" s="4">
        <v>5</v>
      </c>
      <c r="AD2832" s="4" t="s">
        <v>38</v>
      </c>
      <c r="AE2832" s="4">
        <v>210</v>
      </c>
      <c r="AF2832" s="4"/>
      <c r="AG2832" s="9"/>
    </row>
    <row r="2833" spans="1:33">
      <c r="A2833" s="4" t="s">
        <v>486</v>
      </c>
      <c r="B2833" s="4" t="s">
        <v>223</v>
      </c>
      <c r="C2833" s="28">
        <v>40388</v>
      </c>
      <c r="D2833" s="5">
        <v>2010</v>
      </c>
      <c r="E2833" s="33">
        <v>0.42430555555555555</v>
      </c>
      <c r="F2833" s="33">
        <v>0.43055555555555558</v>
      </c>
      <c r="G2833" s="33">
        <f t="shared" si="325"/>
        <v>6.2500000000000333E-3</v>
      </c>
      <c r="H2833" s="4">
        <v>2</v>
      </c>
      <c r="I2833" s="5">
        <v>2</v>
      </c>
      <c r="J2833" s="5">
        <v>10</v>
      </c>
      <c r="K2833" s="4">
        <v>10</v>
      </c>
      <c r="L2833" s="6" t="s">
        <v>35</v>
      </c>
      <c r="M2833" s="6" t="s">
        <v>36</v>
      </c>
      <c r="N2833" s="4">
        <v>2</v>
      </c>
      <c r="O2833" s="5">
        <f t="shared" si="326"/>
        <v>56.099999999999994</v>
      </c>
      <c r="P2833" s="5">
        <v>17</v>
      </c>
      <c r="Q2833" s="5">
        <f t="shared" si="327"/>
        <v>49.5</v>
      </c>
      <c r="R2833" s="5">
        <v>15</v>
      </c>
      <c r="S2833" s="5">
        <f t="shared" si="328"/>
        <v>56.099999999999994</v>
      </c>
      <c r="T2833" s="5">
        <v>17</v>
      </c>
      <c r="U2833" s="8">
        <f t="shared" si="329"/>
        <v>52.8</v>
      </c>
      <c r="V2833" s="5">
        <f t="shared" si="330"/>
        <v>16</v>
      </c>
      <c r="W2833" s="1">
        <v>27.86177</v>
      </c>
      <c r="X2833" s="1">
        <v>-115.19064</v>
      </c>
      <c r="Y2833" s="7">
        <f t="shared" si="324"/>
        <v>55.400000000000006</v>
      </c>
      <c r="Z2833" s="7">
        <v>13</v>
      </c>
      <c r="AA2833" s="5">
        <v>6</v>
      </c>
      <c r="AB2833" s="9" t="s">
        <v>607</v>
      </c>
      <c r="AC2833" s="4">
        <v>4</v>
      </c>
      <c r="AD2833" s="4" t="s">
        <v>38</v>
      </c>
      <c r="AE2833" s="4">
        <v>210</v>
      </c>
      <c r="AF2833" s="4"/>
      <c r="AG2833" s="9"/>
    </row>
    <row r="2834" spans="1:33">
      <c r="A2834" s="4" t="s">
        <v>486</v>
      </c>
      <c r="B2834" s="4" t="s">
        <v>223</v>
      </c>
      <c r="C2834" s="28">
        <v>40388</v>
      </c>
      <c r="D2834" s="5">
        <v>2010</v>
      </c>
      <c r="E2834" s="33">
        <v>0.42430555555555555</v>
      </c>
      <c r="F2834" s="33">
        <v>0.43055555555555558</v>
      </c>
      <c r="G2834" s="33">
        <f t="shared" si="325"/>
        <v>6.2500000000000333E-3</v>
      </c>
      <c r="H2834" s="4">
        <v>2</v>
      </c>
      <c r="I2834" s="5">
        <v>2</v>
      </c>
      <c r="J2834" s="5">
        <v>10</v>
      </c>
      <c r="K2834" s="4">
        <v>10</v>
      </c>
      <c r="L2834" s="6" t="s">
        <v>35</v>
      </c>
      <c r="M2834" s="6" t="s">
        <v>36</v>
      </c>
      <c r="N2834" s="4">
        <v>2</v>
      </c>
      <c r="O2834" s="5">
        <f t="shared" si="326"/>
        <v>56.099999999999994</v>
      </c>
      <c r="P2834" s="5">
        <v>17</v>
      </c>
      <c r="Q2834" s="5">
        <f t="shared" si="327"/>
        <v>49.5</v>
      </c>
      <c r="R2834" s="5">
        <v>15</v>
      </c>
      <c r="S2834" s="5">
        <f t="shared" si="328"/>
        <v>56.099999999999994</v>
      </c>
      <c r="T2834" s="5">
        <v>17</v>
      </c>
      <c r="U2834" s="8">
        <f t="shared" si="329"/>
        <v>52.8</v>
      </c>
      <c r="V2834" s="5">
        <f t="shared" si="330"/>
        <v>16</v>
      </c>
      <c r="W2834" s="1">
        <v>27.86177</v>
      </c>
      <c r="X2834" s="1">
        <v>-115.19064</v>
      </c>
      <c r="Y2834" s="7">
        <f t="shared" si="324"/>
        <v>55.400000000000006</v>
      </c>
      <c r="Z2834" s="7">
        <v>13</v>
      </c>
      <c r="AA2834" s="5">
        <v>6</v>
      </c>
      <c r="AB2834" s="9" t="s">
        <v>609</v>
      </c>
      <c r="AC2834" s="4">
        <v>3</v>
      </c>
      <c r="AD2834" s="4" t="s">
        <v>38</v>
      </c>
      <c r="AE2834" s="4">
        <v>210</v>
      </c>
      <c r="AF2834" s="4"/>
      <c r="AG2834" s="9"/>
    </row>
    <row r="2835" spans="1:33">
      <c r="A2835" s="4" t="s">
        <v>487</v>
      </c>
      <c r="B2835" s="4" t="s">
        <v>488</v>
      </c>
      <c r="C2835" s="28">
        <v>40388</v>
      </c>
      <c r="D2835" s="5">
        <v>2010</v>
      </c>
      <c r="E2835" s="33">
        <v>0.39027777777777778</v>
      </c>
      <c r="F2835" s="33">
        <v>0.39305555555555555</v>
      </c>
      <c r="G2835" s="33">
        <f t="shared" si="325"/>
        <v>2.7777777777777679E-3</v>
      </c>
      <c r="H2835" s="4">
        <v>2</v>
      </c>
      <c r="I2835" s="5">
        <v>1</v>
      </c>
      <c r="J2835" s="5">
        <v>11</v>
      </c>
      <c r="K2835" s="4">
        <v>11</v>
      </c>
      <c r="L2835" s="6" t="s">
        <v>35</v>
      </c>
      <c r="M2835" s="6" t="s">
        <v>36</v>
      </c>
      <c r="N2835" s="4">
        <v>2</v>
      </c>
      <c r="O2835" s="5">
        <f t="shared" si="326"/>
        <v>45.87</v>
      </c>
      <c r="P2835" s="5">
        <v>13.9</v>
      </c>
      <c r="Q2835" s="5">
        <f t="shared" si="327"/>
        <v>42.9</v>
      </c>
      <c r="R2835" s="5">
        <v>13</v>
      </c>
      <c r="S2835" s="5">
        <f t="shared" si="328"/>
        <v>45.87</v>
      </c>
      <c r="T2835" s="5">
        <v>13.9</v>
      </c>
      <c r="U2835" s="8">
        <f t="shared" si="329"/>
        <v>44.384999999999998</v>
      </c>
      <c r="V2835" s="5">
        <f t="shared" si="330"/>
        <v>13.45</v>
      </c>
      <c r="W2835" s="1">
        <v>27.858930000000001</v>
      </c>
      <c r="X2835" s="1">
        <v>-115.18876</v>
      </c>
      <c r="Y2835" s="7">
        <f t="shared" si="324"/>
        <v>55.400000000000006</v>
      </c>
      <c r="Z2835" s="7">
        <v>13</v>
      </c>
      <c r="AA2835" s="5">
        <v>5</v>
      </c>
      <c r="AB2835" s="9" t="s">
        <v>604</v>
      </c>
      <c r="AC2835" s="4">
        <v>1</v>
      </c>
      <c r="AD2835" s="4" t="s">
        <v>38</v>
      </c>
      <c r="AE2835" s="4">
        <v>210</v>
      </c>
      <c r="AF2835" s="4"/>
      <c r="AG2835" s="9"/>
    </row>
    <row r="2836" spans="1:33">
      <c r="A2836" s="4" t="s">
        <v>487</v>
      </c>
      <c r="B2836" s="4" t="s">
        <v>488</v>
      </c>
      <c r="C2836" s="28">
        <v>40388</v>
      </c>
      <c r="D2836" s="5">
        <v>2010</v>
      </c>
      <c r="E2836" s="33">
        <v>0.39027777777777778</v>
      </c>
      <c r="F2836" s="33">
        <v>0.39305555555555555</v>
      </c>
      <c r="G2836" s="33">
        <f t="shared" si="325"/>
        <v>2.7777777777777679E-3</v>
      </c>
      <c r="H2836" s="4">
        <v>2</v>
      </c>
      <c r="I2836" s="5">
        <v>1</v>
      </c>
      <c r="J2836" s="5">
        <v>11</v>
      </c>
      <c r="K2836" s="4">
        <v>11</v>
      </c>
      <c r="L2836" s="6" t="s">
        <v>35</v>
      </c>
      <c r="M2836" s="6" t="s">
        <v>36</v>
      </c>
      <c r="N2836" s="4">
        <v>2</v>
      </c>
      <c r="O2836" s="5">
        <f t="shared" si="326"/>
        <v>45.87</v>
      </c>
      <c r="P2836" s="5">
        <v>13.9</v>
      </c>
      <c r="Q2836" s="5">
        <f t="shared" si="327"/>
        <v>42.9</v>
      </c>
      <c r="R2836" s="5">
        <v>13</v>
      </c>
      <c r="S2836" s="5">
        <f t="shared" si="328"/>
        <v>45.87</v>
      </c>
      <c r="T2836" s="5">
        <v>13.9</v>
      </c>
      <c r="U2836" s="8">
        <f t="shared" si="329"/>
        <v>44.384999999999998</v>
      </c>
      <c r="V2836" s="5">
        <f t="shared" si="330"/>
        <v>13.45</v>
      </c>
      <c r="W2836" s="1">
        <v>27.858930000000001</v>
      </c>
      <c r="X2836" s="1">
        <v>-115.18876</v>
      </c>
      <c r="Y2836" s="7">
        <f t="shared" si="324"/>
        <v>55.400000000000006</v>
      </c>
      <c r="Z2836" s="7">
        <v>13</v>
      </c>
      <c r="AA2836" s="5">
        <v>5</v>
      </c>
      <c r="AB2836" s="9" t="s">
        <v>611</v>
      </c>
      <c r="AC2836" s="4">
        <v>8</v>
      </c>
      <c r="AD2836" s="4" t="s">
        <v>38</v>
      </c>
      <c r="AE2836" s="4">
        <v>210</v>
      </c>
      <c r="AF2836" s="4"/>
      <c r="AG2836" s="9"/>
    </row>
    <row r="2837" spans="1:33">
      <c r="A2837" s="4" t="s">
        <v>487</v>
      </c>
      <c r="B2837" s="4" t="s">
        <v>488</v>
      </c>
      <c r="C2837" s="28">
        <v>40388</v>
      </c>
      <c r="D2837" s="5">
        <v>2010</v>
      </c>
      <c r="E2837" s="33">
        <v>0.39027777777777778</v>
      </c>
      <c r="F2837" s="33">
        <v>0.39305555555555555</v>
      </c>
      <c r="G2837" s="33">
        <f t="shared" si="325"/>
        <v>2.7777777777777679E-3</v>
      </c>
      <c r="H2837" s="4">
        <v>2</v>
      </c>
      <c r="I2837" s="5">
        <v>1</v>
      </c>
      <c r="J2837" s="5">
        <v>11</v>
      </c>
      <c r="K2837" s="4">
        <v>11</v>
      </c>
      <c r="L2837" s="6" t="s">
        <v>35</v>
      </c>
      <c r="M2837" s="6" t="s">
        <v>36</v>
      </c>
      <c r="N2837" s="4">
        <v>2</v>
      </c>
      <c r="O2837" s="5">
        <f t="shared" si="326"/>
        <v>45.87</v>
      </c>
      <c r="P2837" s="5">
        <v>13.9</v>
      </c>
      <c r="Q2837" s="5">
        <f t="shared" si="327"/>
        <v>42.9</v>
      </c>
      <c r="R2837" s="5">
        <v>13</v>
      </c>
      <c r="S2837" s="5">
        <f t="shared" si="328"/>
        <v>45.87</v>
      </c>
      <c r="T2837" s="5">
        <v>13.9</v>
      </c>
      <c r="U2837" s="8">
        <f t="shared" si="329"/>
        <v>44.384999999999998</v>
      </c>
      <c r="V2837" s="5">
        <f t="shared" si="330"/>
        <v>13.45</v>
      </c>
      <c r="W2837" s="1">
        <v>27.858930000000001</v>
      </c>
      <c r="X2837" s="1">
        <v>-115.18876</v>
      </c>
      <c r="Y2837" s="7">
        <f t="shared" si="324"/>
        <v>55.400000000000006</v>
      </c>
      <c r="Z2837" s="7">
        <v>13</v>
      </c>
      <c r="AA2837" s="5">
        <v>5</v>
      </c>
      <c r="AB2837" s="9" t="s">
        <v>613</v>
      </c>
      <c r="AC2837" s="4">
        <v>48</v>
      </c>
      <c r="AD2837" s="4" t="s">
        <v>38</v>
      </c>
      <c r="AE2837" s="4">
        <v>210</v>
      </c>
      <c r="AF2837" s="4"/>
      <c r="AG2837" s="9"/>
    </row>
    <row r="2838" spans="1:33">
      <c r="A2838" s="4" t="s">
        <v>487</v>
      </c>
      <c r="B2838" s="4" t="s">
        <v>488</v>
      </c>
      <c r="C2838" s="28">
        <v>40388</v>
      </c>
      <c r="D2838" s="5">
        <v>2010</v>
      </c>
      <c r="E2838" s="33">
        <v>0.39027777777777778</v>
      </c>
      <c r="F2838" s="33">
        <v>0.39305555555555555</v>
      </c>
      <c r="G2838" s="33">
        <f t="shared" si="325"/>
        <v>2.7777777777777679E-3</v>
      </c>
      <c r="H2838" s="4">
        <v>2</v>
      </c>
      <c r="I2838" s="5">
        <v>1</v>
      </c>
      <c r="J2838" s="5">
        <v>11</v>
      </c>
      <c r="K2838" s="4">
        <v>11</v>
      </c>
      <c r="L2838" s="6" t="s">
        <v>35</v>
      </c>
      <c r="M2838" s="6" t="s">
        <v>36</v>
      </c>
      <c r="N2838" s="4">
        <v>2</v>
      </c>
      <c r="O2838" s="5">
        <f t="shared" si="326"/>
        <v>45.87</v>
      </c>
      <c r="P2838" s="5">
        <v>13.9</v>
      </c>
      <c r="Q2838" s="5">
        <f t="shared" si="327"/>
        <v>42.9</v>
      </c>
      <c r="R2838" s="5">
        <v>13</v>
      </c>
      <c r="S2838" s="5">
        <f t="shared" si="328"/>
        <v>45.87</v>
      </c>
      <c r="T2838" s="5">
        <v>13.9</v>
      </c>
      <c r="U2838" s="8">
        <f t="shared" si="329"/>
        <v>44.384999999999998</v>
      </c>
      <c r="V2838" s="5">
        <f t="shared" si="330"/>
        <v>13.45</v>
      </c>
      <c r="W2838" s="1">
        <v>27.858930000000001</v>
      </c>
      <c r="X2838" s="1">
        <v>-115.18876</v>
      </c>
      <c r="Y2838" s="7">
        <f t="shared" si="324"/>
        <v>55.400000000000006</v>
      </c>
      <c r="Z2838" s="7">
        <v>13</v>
      </c>
      <c r="AA2838" s="5">
        <v>5</v>
      </c>
      <c r="AB2838" s="9" t="s">
        <v>607</v>
      </c>
      <c r="AC2838" s="4">
        <v>3</v>
      </c>
      <c r="AD2838" s="4" t="s">
        <v>38</v>
      </c>
      <c r="AE2838" s="4">
        <v>210</v>
      </c>
      <c r="AF2838" s="4"/>
      <c r="AG2838" s="9"/>
    </row>
    <row r="2839" spans="1:33">
      <c r="A2839" s="4" t="s">
        <v>487</v>
      </c>
      <c r="B2839" s="4" t="s">
        <v>488</v>
      </c>
      <c r="C2839" s="28">
        <v>40388</v>
      </c>
      <c r="D2839" s="5">
        <v>2010</v>
      </c>
      <c r="E2839" s="33">
        <v>0.39027777777777778</v>
      </c>
      <c r="F2839" s="33">
        <v>0.39305555555555555</v>
      </c>
      <c r="G2839" s="33">
        <f t="shared" si="325"/>
        <v>2.7777777777777679E-3</v>
      </c>
      <c r="H2839" s="4">
        <v>2</v>
      </c>
      <c r="I2839" s="5">
        <v>1</v>
      </c>
      <c r="J2839" s="5">
        <v>11</v>
      </c>
      <c r="K2839" s="4">
        <v>11</v>
      </c>
      <c r="L2839" s="6" t="s">
        <v>35</v>
      </c>
      <c r="M2839" s="6" t="s">
        <v>36</v>
      </c>
      <c r="N2839" s="4">
        <v>2</v>
      </c>
      <c r="O2839" s="5">
        <f t="shared" si="326"/>
        <v>45.87</v>
      </c>
      <c r="P2839" s="5">
        <v>13.9</v>
      </c>
      <c r="Q2839" s="5">
        <f t="shared" si="327"/>
        <v>42.9</v>
      </c>
      <c r="R2839" s="5">
        <v>13</v>
      </c>
      <c r="S2839" s="5">
        <f t="shared" si="328"/>
        <v>45.87</v>
      </c>
      <c r="T2839" s="5">
        <v>13.9</v>
      </c>
      <c r="U2839" s="8">
        <f t="shared" si="329"/>
        <v>44.384999999999998</v>
      </c>
      <c r="V2839" s="5">
        <f t="shared" si="330"/>
        <v>13.45</v>
      </c>
      <c r="W2839" s="1">
        <v>27.858930000000001</v>
      </c>
      <c r="X2839" s="1">
        <v>-115.18876</v>
      </c>
      <c r="Y2839" s="7">
        <f t="shared" si="324"/>
        <v>55.400000000000006</v>
      </c>
      <c r="Z2839" s="7">
        <v>13</v>
      </c>
      <c r="AA2839" s="5">
        <v>5</v>
      </c>
      <c r="AB2839" s="4" t="s">
        <v>618</v>
      </c>
      <c r="AC2839" s="4">
        <v>2</v>
      </c>
      <c r="AD2839" s="4" t="s">
        <v>38</v>
      </c>
      <c r="AE2839" s="4">
        <v>210</v>
      </c>
      <c r="AF2839" s="4"/>
      <c r="AG2839" s="9"/>
    </row>
    <row r="2840" spans="1:33">
      <c r="A2840" s="4" t="s">
        <v>489</v>
      </c>
      <c r="B2840" s="4" t="s">
        <v>488</v>
      </c>
      <c r="C2840" s="28">
        <v>40388</v>
      </c>
      <c r="D2840" s="5">
        <v>2010</v>
      </c>
      <c r="E2840" s="33">
        <v>0.43888888888888888</v>
      </c>
      <c r="F2840" s="33">
        <v>0.44166666666666665</v>
      </c>
      <c r="G2840" s="33">
        <f t="shared" si="325"/>
        <v>2.7777777777777679E-3</v>
      </c>
      <c r="H2840" s="4">
        <v>2</v>
      </c>
      <c r="I2840" s="5">
        <v>2</v>
      </c>
      <c r="J2840" s="5">
        <v>12</v>
      </c>
      <c r="K2840" s="4">
        <v>12</v>
      </c>
      <c r="L2840" s="6" t="s">
        <v>35</v>
      </c>
      <c r="M2840" s="6" t="s">
        <v>36</v>
      </c>
      <c r="N2840" s="4">
        <v>2</v>
      </c>
      <c r="O2840" s="5">
        <f t="shared" si="326"/>
        <v>49.5</v>
      </c>
      <c r="P2840" s="5">
        <v>15</v>
      </c>
      <c r="Q2840" s="5">
        <f t="shared" si="327"/>
        <v>46.199999999999996</v>
      </c>
      <c r="R2840" s="5">
        <v>14</v>
      </c>
      <c r="S2840" s="5">
        <f t="shared" si="328"/>
        <v>49.5</v>
      </c>
      <c r="T2840" s="5">
        <v>15</v>
      </c>
      <c r="U2840" s="8">
        <f t="shared" si="329"/>
        <v>47.849999999999994</v>
      </c>
      <c r="V2840" s="5">
        <f t="shared" si="330"/>
        <v>14.5</v>
      </c>
      <c r="W2840" s="1">
        <v>27.86177</v>
      </c>
      <c r="X2840" s="1">
        <v>-115.19064</v>
      </c>
      <c r="Y2840" s="7">
        <f t="shared" si="324"/>
        <v>55.400000000000006</v>
      </c>
      <c r="Z2840" s="7">
        <v>13</v>
      </c>
      <c r="AA2840" s="5">
        <v>5</v>
      </c>
      <c r="AB2840" s="9" t="s">
        <v>606</v>
      </c>
      <c r="AC2840" s="4">
        <v>5</v>
      </c>
      <c r="AD2840" s="4" t="s">
        <v>38</v>
      </c>
      <c r="AE2840" s="4">
        <v>210</v>
      </c>
      <c r="AF2840" s="4"/>
      <c r="AG2840" s="9"/>
    </row>
    <row r="2841" spans="1:33">
      <c r="A2841" s="4" t="s">
        <v>489</v>
      </c>
      <c r="B2841" s="4" t="s">
        <v>488</v>
      </c>
      <c r="C2841" s="28">
        <v>40388</v>
      </c>
      <c r="D2841" s="5">
        <v>2010</v>
      </c>
      <c r="E2841" s="33">
        <v>0.43888888888888888</v>
      </c>
      <c r="F2841" s="33">
        <v>0.44166666666666665</v>
      </c>
      <c r="G2841" s="33">
        <f t="shared" si="325"/>
        <v>2.7777777777777679E-3</v>
      </c>
      <c r="H2841" s="4">
        <v>2</v>
      </c>
      <c r="I2841" s="5">
        <v>2</v>
      </c>
      <c r="J2841" s="5">
        <v>12</v>
      </c>
      <c r="K2841" s="4">
        <v>12</v>
      </c>
      <c r="L2841" s="6" t="s">
        <v>35</v>
      </c>
      <c r="M2841" s="6" t="s">
        <v>36</v>
      </c>
      <c r="N2841" s="4">
        <v>2</v>
      </c>
      <c r="O2841" s="5">
        <f t="shared" si="326"/>
        <v>49.5</v>
      </c>
      <c r="P2841" s="5">
        <v>15</v>
      </c>
      <c r="Q2841" s="5">
        <f t="shared" si="327"/>
        <v>46.199999999999996</v>
      </c>
      <c r="R2841" s="5">
        <v>14</v>
      </c>
      <c r="S2841" s="5">
        <f t="shared" si="328"/>
        <v>49.5</v>
      </c>
      <c r="T2841" s="5">
        <v>15</v>
      </c>
      <c r="U2841" s="8">
        <f t="shared" si="329"/>
        <v>47.849999999999994</v>
      </c>
      <c r="V2841" s="5">
        <f t="shared" si="330"/>
        <v>14.5</v>
      </c>
      <c r="W2841" s="1">
        <v>27.86177</v>
      </c>
      <c r="X2841" s="1">
        <v>-115.19064</v>
      </c>
      <c r="Y2841" s="7">
        <f t="shared" si="324"/>
        <v>55.400000000000006</v>
      </c>
      <c r="Z2841" s="7">
        <v>13</v>
      </c>
      <c r="AA2841" s="5">
        <v>5</v>
      </c>
      <c r="AB2841" s="9" t="s">
        <v>611</v>
      </c>
      <c r="AC2841" s="4">
        <v>6</v>
      </c>
      <c r="AD2841" s="4" t="s">
        <v>38</v>
      </c>
      <c r="AE2841" s="4">
        <v>210</v>
      </c>
      <c r="AF2841" s="4"/>
      <c r="AG2841" s="9"/>
    </row>
    <row r="2842" spans="1:33">
      <c r="A2842" s="4" t="s">
        <v>489</v>
      </c>
      <c r="B2842" s="4" t="s">
        <v>488</v>
      </c>
      <c r="C2842" s="28">
        <v>40388</v>
      </c>
      <c r="D2842" s="5">
        <v>2010</v>
      </c>
      <c r="E2842" s="33">
        <v>0.43888888888888888</v>
      </c>
      <c r="F2842" s="33">
        <v>0.44166666666666665</v>
      </c>
      <c r="G2842" s="33">
        <f t="shared" si="325"/>
        <v>2.7777777777777679E-3</v>
      </c>
      <c r="H2842" s="4">
        <v>2</v>
      </c>
      <c r="I2842" s="5">
        <v>2</v>
      </c>
      <c r="J2842" s="5">
        <v>12</v>
      </c>
      <c r="K2842" s="4">
        <v>12</v>
      </c>
      <c r="L2842" s="6" t="s">
        <v>35</v>
      </c>
      <c r="M2842" s="6" t="s">
        <v>36</v>
      </c>
      <c r="N2842" s="4">
        <v>2</v>
      </c>
      <c r="O2842" s="5">
        <f t="shared" si="326"/>
        <v>49.5</v>
      </c>
      <c r="P2842" s="5">
        <v>15</v>
      </c>
      <c r="Q2842" s="5">
        <f t="shared" si="327"/>
        <v>46.199999999999996</v>
      </c>
      <c r="R2842" s="5">
        <v>14</v>
      </c>
      <c r="S2842" s="5">
        <f t="shared" si="328"/>
        <v>49.5</v>
      </c>
      <c r="T2842" s="5">
        <v>15</v>
      </c>
      <c r="U2842" s="8">
        <f t="shared" si="329"/>
        <v>47.849999999999994</v>
      </c>
      <c r="V2842" s="5">
        <f t="shared" si="330"/>
        <v>14.5</v>
      </c>
      <c r="W2842" s="1">
        <v>27.86177</v>
      </c>
      <c r="X2842" s="1">
        <v>-115.19064</v>
      </c>
      <c r="Y2842" s="7">
        <f t="shared" si="324"/>
        <v>55.400000000000006</v>
      </c>
      <c r="Z2842" s="7">
        <v>13</v>
      </c>
      <c r="AA2842" s="5">
        <v>5</v>
      </c>
      <c r="AB2842" s="9" t="s">
        <v>613</v>
      </c>
      <c r="AC2842" s="4">
        <v>45</v>
      </c>
      <c r="AD2842" s="4" t="s">
        <v>38</v>
      </c>
      <c r="AE2842" s="4">
        <v>210</v>
      </c>
      <c r="AF2842" s="4"/>
      <c r="AG2842" s="9"/>
    </row>
    <row r="2843" spans="1:33">
      <c r="A2843" s="4" t="s">
        <v>489</v>
      </c>
      <c r="B2843" s="4" t="s">
        <v>488</v>
      </c>
      <c r="C2843" s="28">
        <v>40388</v>
      </c>
      <c r="D2843" s="5">
        <v>2010</v>
      </c>
      <c r="E2843" s="33">
        <v>0.43888888888888888</v>
      </c>
      <c r="F2843" s="33">
        <v>0.44166666666666665</v>
      </c>
      <c r="G2843" s="33">
        <f t="shared" si="325"/>
        <v>2.7777777777777679E-3</v>
      </c>
      <c r="H2843" s="4">
        <v>2</v>
      </c>
      <c r="I2843" s="5">
        <v>2</v>
      </c>
      <c r="J2843" s="5">
        <v>12</v>
      </c>
      <c r="K2843" s="4">
        <v>12</v>
      </c>
      <c r="L2843" s="6" t="s">
        <v>35</v>
      </c>
      <c r="M2843" s="6" t="s">
        <v>36</v>
      </c>
      <c r="N2843" s="4">
        <v>2</v>
      </c>
      <c r="O2843" s="5">
        <f t="shared" si="326"/>
        <v>49.5</v>
      </c>
      <c r="P2843" s="5">
        <v>15</v>
      </c>
      <c r="Q2843" s="5">
        <f t="shared" si="327"/>
        <v>46.199999999999996</v>
      </c>
      <c r="R2843" s="5">
        <v>14</v>
      </c>
      <c r="S2843" s="5">
        <f t="shared" si="328"/>
        <v>49.5</v>
      </c>
      <c r="T2843" s="5">
        <v>15</v>
      </c>
      <c r="U2843" s="8">
        <f t="shared" si="329"/>
        <v>47.849999999999994</v>
      </c>
      <c r="V2843" s="5">
        <f t="shared" si="330"/>
        <v>14.5</v>
      </c>
      <c r="W2843" s="1">
        <v>27.86177</v>
      </c>
      <c r="X2843" s="1">
        <v>-115.19064</v>
      </c>
      <c r="Y2843" s="7">
        <f t="shared" si="324"/>
        <v>55.400000000000006</v>
      </c>
      <c r="Z2843" s="7">
        <v>13</v>
      </c>
      <c r="AA2843" s="5">
        <v>5</v>
      </c>
      <c r="AB2843" s="9" t="s">
        <v>607</v>
      </c>
      <c r="AC2843" s="4">
        <v>4</v>
      </c>
      <c r="AD2843" s="4" t="s">
        <v>38</v>
      </c>
      <c r="AE2843" s="4">
        <v>210</v>
      </c>
      <c r="AF2843" s="4"/>
      <c r="AG2843" s="9"/>
    </row>
    <row r="2844" spans="1:33">
      <c r="A2844" s="4" t="s">
        <v>490</v>
      </c>
      <c r="B2844" s="4" t="s">
        <v>43</v>
      </c>
      <c r="C2844" s="28">
        <v>40388</v>
      </c>
      <c r="D2844" s="5">
        <v>2010</v>
      </c>
      <c r="E2844" s="33">
        <v>0.38958333333333334</v>
      </c>
      <c r="F2844" s="33">
        <v>0.39374999999999999</v>
      </c>
      <c r="G2844" s="33">
        <f t="shared" si="325"/>
        <v>4.1666666666666519E-3</v>
      </c>
      <c r="H2844" s="4">
        <v>2</v>
      </c>
      <c r="I2844" s="5">
        <v>1</v>
      </c>
      <c r="J2844" s="5">
        <v>13</v>
      </c>
      <c r="K2844" s="4">
        <v>13</v>
      </c>
      <c r="L2844" s="6" t="s">
        <v>35</v>
      </c>
      <c r="M2844" s="6" t="s">
        <v>36</v>
      </c>
      <c r="N2844" s="4">
        <v>2</v>
      </c>
      <c r="O2844" s="5">
        <f t="shared" si="326"/>
        <v>54.449999999999996</v>
      </c>
      <c r="P2844" s="5">
        <v>16.5</v>
      </c>
      <c r="Q2844" s="5">
        <f t="shared" si="327"/>
        <v>46.199999999999996</v>
      </c>
      <c r="R2844" s="5">
        <v>14</v>
      </c>
      <c r="S2844" s="5">
        <f t="shared" si="328"/>
        <v>54.449999999999996</v>
      </c>
      <c r="T2844" s="5">
        <v>16.5</v>
      </c>
      <c r="U2844" s="8">
        <f t="shared" si="329"/>
        <v>50.324999999999996</v>
      </c>
      <c r="V2844" s="5">
        <f t="shared" si="330"/>
        <v>15.25</v>
      </c>
      <c r="W2844" s="1">
        <v>27.858930000000001</v>
      </c>
      <c r="X2844" s="1">
        <v>-115.18876</v>
      </c>
      <c r="Y2844" s="17">
        <f t="shared" ref="Y2844:Y2907" si="331">(Z2844*1.8)+32</f>
        <v>53.6</v>
      </c>
      <c r="Z2844" s="17">
        <v>12</v>
      </c>
      <c r="AA2844" s="5">
        <v>5</v>
      </c>
      <c r="AB2844" s="9" t="s">
        <v>604</v>
      </c>
      <c r="AC2844" s="4">
        <v>1</v>
      </c>
      <c r="AD2844" s="4" t="s">
        <v>38</v>
      </c>
      <c r="AE2844" s="4">
        <v>30</v>
      </c>
      <c r="AF2844" s="4"/>
      <c r="AG2844" s="9"/>
    </row>
    <row r="2845" spans="1:33">
      <c r="A2845" s="4" t="s">
        <v>490</v>
      </c>
      <c r="B2845" s="4" t="s">
        <v>43</v>
      </c>
      <c r="C2845" s="28">
        <v>40388</v>
      </c>
      <c r="D2845" s="5">
        <v>2010</v>
      </c>
      <c r="E2845" s="33">
        <v>0.38958333333333334</v>
      </c>
      <c r="F2845" s="33">
        <v>0.39374999999999999</v>
      </c>
      <c r="G2845" s="33">
        <f t="shared" si="325"/>
        <v>4.1666666666666519E-3</v>
      </c>
      <c r="H2845" s="4">
        <v>2</v>
      </c>
      <c r="I2845" s="5">
        <v>1</v>
      </c>
      <c r="J2845" s="5">
        <v>13</v>
      </c>
      <c r="K2845" s="4">
        <v>13</v>
      </c>
      <c r="L2845" s="6" t="s">
        <v>35</v>
      </c>
      <c r="M2845" s="6" t="s">
        <v>36</v>
      </c>
      <c r="N2845" s="4">
        <v>2</v>
      </c>
      <c r="O2845" s="5">
        <f t="shared" si="326"/>
        <v>54.449999999999996</v>
      </c>
      <c r="P2845" s="5">
        <v>16.5</v>
      </c>
      <c r="Q2845" s="5">
        <f t="shared" si="327"/>
        <v>46.199999999999996</v>
      </c>
      <c r="R2845" s="5">
        <v>14</v>
      </c>
      <c r="S2845" s="5">
        <f t="shared" si="328"/>
        <v>54.449999999999996</v>
      </c>
      <c r="T2845" s="5">
        <v>16.5</v>
      </c>
      <c r="U2845" s="8">
        <f t="shared" si="329"/>
        <v>50.324999999999996</v>
      </c>
      <c r="V2845" s="5">
        <f t="shared" si="330"/>
        <v>15.25</v>
      </c>
      <c r="W2845" s="1">
        <v>27.858930000000001</v>
      </c>
      <c r="X2845" s="1">
        <v>-115.18876</v>
      </c>
      <c r="Y2845" s="17">
        <f t="shared" si="331"/>
        <v>53.6</v>
      </c>
      <c r="Z2845" s="17">
        <v>12</v>
      </c>
      <c r="AA2845" s="5">
        <v>5</v>
      </c>
      <c r="AB2845" s="9" t="s">
        <v>606</v>
      </c>
      <c r="AC2845" s="4">
        <v>1</v>
      </c>
      <c r="AD2845" s="4" t="s">
        <v>38</v>
      </c>
      <c r="AE2845" s="4">
        <v>30</v>
      </c>
      <c r="AF2845" s="4"/>
      <c r="AG2845" s="9"/>
    </row>
    <row r="2846" spans="1:33">
      <c r="A2846" s="4" t="s">
        <v>490</v>
      </c>
      <c r="B2846" s="4" t="s">
        <v>43</v>
      </c>
      <c r="C2846" s="28">
        <v>40388</v>
      </c>
      <c r="D2846" s="5">
        <v>2010</v>
      </c>
      <c r="E2846" s="33">
        <v>0.38958333333333334</v>
      </c>
      <c r="F2846" s="33">
        <v>0.39374999999999999</v>
      </c>
      <c r="G2846" s="33">
        <f t="shared" si="325"/>
        <v>4.1666666666666519E-3</v>
      </c>
      <c r="H2846" s="4">
        <v>2</v>
      </c>
      <c r="I2846" s="5">
        <v>1</v>
      </c>
      <c r="J2846" s="5">
        <v>13</v>
      </c>
      <c r="K2846" s="4">
        <v>13</v>
      </c>
      <c r="L2846" s="6" t="s">
        <v>35</v>
      </c>
      <c r="M2846" s="6" t="s">
        <v>36</v>
      </c>
      <c r="N2846" s="4">
        <v>2</v>
      </c>
      <c r="O2846" s="5">
        <f t="shared" si="326"/>
        <v>54.449999999999996</v>
      </c>
      <c r="P2846" s="5">
        <v>16.5</v>
      </c>
      <c r="Q2846" s="5">
        <f t="shared" si="327"/>
        <v>46.199999999999996</v>
      </c>
      <c r="R2846" s="5">
        <v>14</v>
      </c>
      <c r="S2846" s="5">
        <f t="shared" si="328"/>
        <v>54.449999999999996</v>
      </c>
      <c r="T2846" s="5">
        <v>16.5</v>
      </c>
      <c r="U2846" s="8">
        <f t="shared" si="329"/>
        <v>50.324999999999996</v>
      </c>
      <c r="V2846" s="5">
        <f t="shared" si="330"/>
        <v>15.25</v>
      </c>
      <c r="W2846" s="1">
        <v>27.858930000000001</v>
      </c>
      <c r="X2846" s="1">
        <v>-115.18876</v>
      </c>
      <c r="Y2846" s="17">
        <f t="shared" si="331"/>
        <v>53.6</v>
      </c>
      <c r="Z2846" s="17">
        <v>12</v>
      </c>
      <c r="AA2846" s="5">
        <v>5</v>
      </c>
      <c r="AB2846" s="9" t="s">
        <v>611</v>
      </c>
      <c r="AC2846" s="4">
        <v>5</v>
      </c>
      <c r="AD2846" s="4" t="s">
        <v>38</v>
      </c>
      <c r="AE2846" s="4">
        <v>30</v>
      </c>
      <c r="AF2846" s="4"/>
      <c r="AG2846" s="9"/>
    </row>
    <row r="2847" spans="1:33">
      <c r="A2847" s="4" t="s">
        <v>490</v>
      </c>
      <c r="B2847" s="4" t="s">
        <v>43</v>
      </c>
      <c r="C2847" s="28">
        <v>40388</v>
      </c>
      <c r="D2847" s="5">
        <v>2010</v>
      </c>
      <c r="E2847" s="33">
        <v>0.38958333333333334</v>
      </c>
      <c r="F2847" s="33">
        <v>0.39374999999999999</v>
      </c>
      <c r="G2847" s="33">
        <f t="shared" si="325"/>
        <v>4.1666666666666519E-3</v>
      </c>
      <c r="H2847" s="4">
        <v>2</v>
      </c>
      <c r="I2847" s="5">
        <v>1</v>
      </c>
      <c r="J2847" s="5">
        <v>13</v>
      </c>
      <c r="K2847" s="4">
        <v>13</v>
      </c>
      <c r="L2847" s="6" t="s">
        <v>35</v>
      </c>
      <c r="M2847" s="6" t="s">
        <v>36</v>
      </c>
      <c r="N2847" s="4">
        <v>2</v>
      </c>
      <c r="O2847" s="5">
        <f t="shared" si="326"/>
        <v>54.449999999999996</v>
      </c>
      <c r="P2847" s="5">
        <v>16.5</v>
      </c>
      <c r="Q2847" s="5">
        <f t="shared" si="327"/>
        <v>46.199999999999996</v>
      </c>
      <c r="R2847" s="5">
        <v>14</v>
      </c>
      <c r="S2847" s="5">
        <f t="shared" si="328"/>
        <v>54.449999999999996</v>
      </c>
      <c r="T2847" s="5">
        <v>16.5</v>
      </c>
      <c r="U2847" s="8">
        <f t="shared" si="329"/>
        <v>50.324999999999996</v>
      </c>
      <c r="V2847" s="5">
        <f t="shared" si="330"/>
        <v>15.25</v>
      </c>
      <c r="W2847" s="1">
        <v>27.858930000000001</v>
      </c>
      <c r="X2847" s="1">
        <v>-115.18876</v>
      </c>
      <c r="Y2847" s="17">
        <f t="shared" si="331"/>
        <v>53.6</v>
      </c>
      <c r="Z2847" s="17">
        <v>12</v>
      </c>
      <c r="AA2847" s="5">
        <v>5</v>
      </c>
      <c r="AB2847" s="9" t="s">
        <v>613</v>
      </c>
      <c r="AC2847" s="4">
        <v>26</v>
      </c>
      <c r="AD2847" s="4" t="s">
        <v>38</v>
      </c>
      <c r="AE2847" s="4">
        <v>30</v>
      </c>
      <c r="AF2847" s="4"/>
      <c r="AG2847" s="9"/>
    </row>
    <row r="2848" spans="1:33">
      <c r="A2848" s="4" t="s">
        <v>490</v>
      </c>
      <c r="B2848" s="4" t="s">
        <v>43</v>
      </c>
      <c r="C2848" s="28">
        <v>40388</v>
      </c>
      <c r="D2848" s="5">
        <v>2010</v>
      </c>
      <c r="E2848" s="33">
        <v>0.38958333333333334</v>
      </c>
      <c r="F2848" s="33">
        <v>0.39374999999999999</v>
      </c>
      <c r="G2848" s="33">
        <f t="shared" si="325"/>
        <v>4.1666666666666519E-3</v>
      </c>
      <c r="H2848" s="4">
        <v>2</v>
      </c>
      <c r="I2848" s="5">
        <v>1</v>
      </c>
      <c r="J2848" s="5">
        <v>13</v>
      </c>
      <c r="K2848" s="4">
        <v>13</v>
      </c>
      <c r="L2848" s="6" t="s">
        <v>35</v>
      </c>
      <c r="M2848" s="6" t="s">
        <v>36</v>
      </c>
      <c r="N2848" s="4">
        <v>2</v>
      </c>
      <c r="O2848" s="5">
        <f t="shared" si="326"/>
        <v>54.449999999999996</v>
      </c>
      <c r="P2848" s="5">
        <v>16.5</v>
      </c>
      <c r="Q2848" s="5">
        <f t="shared" si="327"/>
        <v>46.199999999999996</v>
      </c>
      <c r="R2848" s="5">
        <v>14</v>
      </c>
      <c r="S2848" s="5">
        <f t="shared" si="328"/>
        <v>54.449999999999996</v>
      </c>
      <c r="T2848" s="5">
        <v>16.5</v>
      </c>
      <c r="U2848" s="8">
        <f t="shared" si="329"/>
        <v>50.324999999999996</v>
      </c>
      <c r="V2848" s="5">
        <f t="shared" si="330"/>
        <v>15.25</v>
      </c>
      <c r="W2848" s="1">
        <v>27.858930000000001</v>
      </c>
      <c r="X2848" s="1">
        <v>-115.18876</v>
      </c>
      <c r="Y2848" s="17">
        <f t="shared" si="331"/>
        <v>53.6</v>
      </c>
      <c r="Z2848" s="17">
        <v>12</v>
      </c>
      <c r="AA2848" s="5">
        <v>5</v>
      </c>
      <c r="AB2848" s="9" t="s">
        <v>607</v>
      </c>
      <c r="AC2848" s="4">
        <v>1</v>
      </c>
      <c r="AD2848" s="4" t="s">
        <v>38</v>
      </c>
      <c r="AE2848" s="4">
        <v>30</v>
      </c>
      <c r="AF2848" s="4"/>
      <c r="AG2848" s="9"/>
    </row>
    <row r="2849" spans="1:33">
      <c r="A2849" s="4" t="s">
        <v>490</v>
      </c>
      <c r="B2849" s="4" t="s">
        <v>43</v>
      </c>
      <c r="C2849" s="28">
        <v>40388</v>
      </c>
      <c r="D2849" s="5">
        <v>2010</v>
      </c>
      <c r="E2849" s="33">
        <v>0.38958333333333334</v>
      </c>
      <c r="F2849" s="33">
        <v>0.39374999999999999</v>
      </c>
      <c r="G2849" s="33">
        <f t="shared" si="325"/>
        <v>4.1666666666666519E-3</v>
      </c>
      <c r="H2849" s="4">
        <v>2</v>
      </c>
      <c r="I2849" s="5">
        <v>1</v>
      </c>
      <c r="J2849" s="5">
        <v>13</v>
      </c>
      <c r="K2849" s="4">
        <v>13</v>
      </c>
      <c r="L2849" s="6" t="s">
        <v>35</v>
      </c>
      <c r="M2849" s="6" t="s">
        <v>36</v>
      </c>
      <c r="N2849" s="4">
        <v>2</v>
      </c>
      <c r="O2849" s="5">
        <f t="shared" si="326"/>
        <v>54.449999999999996</v>
      </c>
      <c r="P2849" s="5">
        <v>16.5</v>
      </c>
      <c r="Q2849" s="5">
        <f t="shared" si="327"/>
        <v>46.199999999999996</v>
      </c>
      <c r="R2849" s="5">
        <v>14</v>
      </c>
      <c r="S2849" s="5">
        <f t="shared" si="328"/>
        <v>54.449999999999996</v>
      </c>
      <c r="T2849" s="5">
        <v>16.5</v>
      </c>
      <c r="U2849" s="8">
        <f t="shared" si="329"/>
        <v>50.324999999999996</v>
      </c>
      <c r="V2849" s="5">
        <f t="shared" si="330"/>
        <v>15.25</v>
      </c>
      <c r="W2849" s="1">
        <v>27.858930000000001</v>
      </c>
      <c r="X2849" s="1">
        <v>-115.18876</v>
      </c>
      <c r="Y2849" s="17">
        <f t="shared" si="331"/>
        <v>53.6</v>
      </c>
      <c r="Z2849" s="17">
        <v>12</v>
      </c>
      <c r="AA2849" s="5">
        <v>5</v>
      </c>
      <c r="AB2849" s="9" t="s">
        <v>753</v>
      </c>
      <c r="AC2849" s="4">
        <v>3</v>
      </c>
      <c r="AD2849" s="4" t="s">
        <v>38</v>
      </c>
      <c r="AE2849" s="4">
        <v>30</v>
      </c>
      <c r="AF2849" s="4"/>
      <c r="AG2849" s="9"/>
    </row>
    <row r="2850" spans="1:33">
      <c r="A2850" s="4" t="s">
        <v>491</v>
      </c>
      <c r="B2850" s="4" t="s">
        <v>43</v>
      </c>
      <c r="C2850" s="28">
        <v>40388</v>
      </c>
      <c r="D2850" s="5">
        <v>2010</v>
      </c>
      <c r="E2850" s="33">
        <v>0.4381944444444445</v>
      </c>
      <c r="F2850" s="33">
        <v>0.44236111111111115</v>
      </c>
      <c r="G2850" s="33">
        <f t="shared" si="325"/>
        <v>4.1666666666666519E-3</v>
      </c>
      <c r="H2850" s="4">
        <v>2</v>
      </c>
      <c r="I2850" s="5">
        <v>2</v>
      </c>
      <c r="J2850" s="5">
        <v>14</v>
      </c>
      <c r="K2850" s="4">
        <v>14</v>
      </c>
      <c r="L2850" s="6" t="s">
        <v>35</v>
      </c>
      <c r="M2850" s="6" t="s">
        <v>36</v>
      </c>
      <c r="N2850" s="4">
        <v>2</v>
      </c>
      <c r="O2850" s="5">
        <f t="shared" si="326"/>
        <v>56.76</v>
      </c>
      <c r="P2850" s="5">
        <v>17.2</v>
      </c>
      <c r="Q2850" s="5">
        <f t="shared" si="327"/>
        <v>46.199999999999996</v>
      </c>
      <c r="R2850" s="5">
        <v>14</v>
      </c>
      <c r="S2850" s="5">
        <f t="shared" si="328"/>
        <v>56.76</v>
      </c>
      <c r="T2850" s="5">
        <v>17.2</v>
      </c>
      <c r="U2850" s="8">
        <f t="shared" si="329"/>
        <v>51.48</v>
      </c>
      <c r="V2850" s="5">
        <f t="shared" si="330"/>
        <v>15.6</v>
      </c>
      <c r="W2850" s="1">
        <v>27.86177</v>
      </c>
      <c r="X2850" s="1">
        <v>-115.19064</v>
      </c>
      <c r="Y2850" s="7">
        <f t="shared" si="331"/>
        <v>53.6</v>
      </c>
      <c r="Z2850" s="7">
        <v>12</v>
      </c>
      <c r="AA2850" s="5">
        <v>5</v>
      </c>
      <c r="AB2850" s="9" t="s">
        <v>611</v>
      </c>
      <c r="AC2850" s="4">
        <v>6</v>
      </c>
      <c r="AD2850" s="4" t="s">
        <v>38</v>
      </c>
      <c r="AE2850" s="4">
        <v>30</v>
      </c>
      <c r="AF2850" s="4"/>
      <c r="AG2850" s="9"/>
    </row>
    <row r="2851" spans="1:33">
      <c r="A2851" s="4" t="s">
        <v>491</v>
      </c>
      <c r="B2851" s="4" t="s">
        <v>43</v>
      </c>
      <c r="C2851" s="28">
        <v>40388</v>
      </c>
      <c r="D2851" s="5">
        <v>2010</v>
      </c>
      <c r="E2851" s="33">
        <v>0.4381944444444445</v>
      </c>
      <c r="F2851" s="33">
        <v>0.44236111111111115</v>
      </c>
      <c r="G2851" s="33">
        <f t="shared" si="325"/>
        <v>4.1666666666666519E-3</v>
      </c>
      <c r="H2851" s="4">
        <v>2</v>
      </c>
      <c r="I2851" s="5">
        <v>2</v>
      </c>
      <c r="J2851" s="5">
        <v>14</v>
      </c>
      <c r="K2851" s="4">
        <v>14</v>
      </c>
      <c r="L2851" s="6" t="s">
        <v>35</v>
      </c>
      <c r="M2851" s="6" t="s">
        <v>36</v>
      </c>
      <c r="N2851" s="4">
        <v>2</v>
      </c>
      <c r="O2851" s="5">
        <f t="shared" si="326"/>
        <v>56.76</v>
      </c>
      <c r="P2851" s="5">
        <v>17.2</v>
      </c>
      <c r="Q2851" s="5">
        <f t="shared" si="327"/>
        <v>46.199999999999996</v>
      </c>
      <c r="R2851" s="5">
        <v>14</v>
      </c>
      <c r="S2851" s="5">
        <f t="shared" si="328"/>
        <v>56.76</v>
      </c>
      <c r="T2851" s="5">
        <v>17.2</v>
      </c>
      <c r="U2851" s="8">
        <f t="shared" si="329"/>
        <v>51.48</v>
      </c>
      <c r="V2851" s="5">
        <f t="shared" si="330"/>
        <v>15.6</v>
      </c>
      <c r="W2851" s="1">
        <v>27.86177</v>
      </c>
      <c r="X2851" s="1">
        <v>-115.19064</v>
      </c>
      <c r="Y2851" s="7">
        <f t="shared" si="331"/>
        <v>53.6</v>
      </c>
      <c r="Z2851" s="7">
        <v>12</v>
      </c>
      <c r="AA2851" s="5">
        <v>5</v>
      </c>
      <c r="AB2851" s="9" t="s">
        <v>613</v>
      </c>
      <c r="AC2851" s="4">
        <v>20</v>
      </c>
      <c r="AD2851" s="4" t="s">
        <v>38</v>
      </c>
      <c r="AE2851" s="4">
        <v>30</v>
      </c>
      <c r="AF2851" s="4"/>
      <c r="AG2851" s="9"/>
    </row>
    <row r="2852" spans="1:33">
      <c r="A2852" s="4" t="s">
        <v>491</v>
      </c>
      <c r="B2852" s="4" t="s">
        <v>43</v>
      </c>
      <c r="C2852" s="28">
        <v>40388</v>
      </c>
      <c r="D2852" s="5">
        <v>2010</v>
      </c>
      <c r="E2852" s="33">
        <v>0.4381944444444445</v>
      </c>
      <c r="F2852" s="33">
        <v>0.44236111111111115</v>
      </c>
      <c r="G2852" s="33">
        <f t="shared" si="325"/>
        <v>4.1666666666666519E-3</v>
      </c>
      <c r="H2852" s="4">
        <v>2</v>
      </c>
      <c r="I2852" s="5">
        <v>2</v>
      </c>
      <c r="J2852" s="5">
        <v>14</v>
      </c>
      <c r="K2852" s="4">
        <v>14</v>
      </c>
      <c r="L2852" s="6" t="s">
        <v>35</v>
      </c>
      <c r="M2852" s="6" t="s">
        <v>36</v>
      </c>
      <c r="N2852" s="4">
        <v>2</v>
      </c>
      <c r="O2852" s="5">
        <f t="shared" si="326"/>
        <v>56.76</v>
      </c>
      <c r="P2852" s="5">
        <v>17.2</v>
      </c>
      <c r="Q2852" s="5">
        <f t="shared" si="327"/>
        <v>46.199999999999996</v>
      </c>
      <c r="R2852" s="5">
        <v>14</v>
      </c>
      <c r="S2852" s="5">
        <f t="shared" si="328"/>
        <v>56.76</v>
      </c>
      <c r="T2852" s="5">
        <v>17.2</v>
      </c>
      <c r="U2852" s="8">
        <f t="shared" si="329"/>
        <v>51.48</v>
      </c>
      <c r="V2852" s="5">
        <f t="shared" si="330"/>
        <v>15.6</v>
      </c>
      <c r="W2852" s="1">
        <v>27.86177</v>
      </c>
      <c r="X2852" s="1">
        <v>-115.19064</v>
      </c>
      <c r="Y2852" s="7">
        <f t="shared" si="331"/>
        <v>53.6</v>
      </c>
      <c r="Z2852" s="7">
        <v>12</v>
      </c>
      <c r="AA2852" s="5">
        <v>5</v>
      </c>
      <c r="AB2852" s="9" t="s">
        <v>607</v>
      </c>
      <c r="AC2852" s="4">
        <v>6</v>
      </c>
      <c r="AD2852" s="4" t="s">
        <v>38</v>
      </c>
      <c r="AE2852" s="4">
        <v>30</v>
      </c>
      <c r="AF2852" s="4"/>
      <c r="AG2852" s="9"/>
    </row>
    <row r="2853" spans="1:33">
      <c r="A2853" s="4" t="s">
        <v>491</v>
      </c>
      <c r="B2853" s="4" t="s">
        <v>43</v>
      </c>
      <c r="C2853" s="28">
        <v>40388</v>
      </c>
      <c r="D2853" s="5">
        <v>2010</v>
      </c>
      <c r="E2853" s="33">
        <v>0.4381944444444445</v>
      </c>
      <c r="F2853" s="33">
        <v>0.44236111111111115</v>
      </c>
      <c r="G2853" s="33">
        <f t="shared" si="325"/>
        <v>4.1666666666666519E-3</v>
      </c>
      <c r="H2853" s="4">
        <v>2</v>
      </c>
      <c r="I2853" s="5">
        <v>2</v>
      </c>
      <c r="J2853" s="5">
        <v>14</v>
      </c>
      <c r="K2853" s="4">
        <v>14</v>
      </c>
      <c r="L2853" s="6" t="s">
        <v>35</v>
      </c>
      <c r="M2853" s="6" t="s">
        <v>36</v>
      </c>
      <c r="N2853" s="4">
        <v>2</v>
      </c>
      <c r="O2853" s="5">
        <f t="shared" si="326"/>
        <v>56.76</v>
      </c>
      <c r="P2853" s="5">
        <v>17.2</v>
      </c>
      <c r="Q2853" s="5">
        <f t="shared" si="327"/>
        <v>46.199999999999996</v>
      </c>
      <c r="R2853" s="5">
        <v>14</v>
      </c>
      <c r="S2853" s="5">
        <f t="shared" si="328"/>
        <v>56.76</v>
      </c>
      <c r="T2853" s="5">
        <v>17.2</v>
      </c>
      <c r="U2853" s="8">
        <f t="shared" si="329"/>
        <v>51.48</v>
      </c>
      <c r="V2853" s="5">
        <f t="shared" si="330"/>
        <v>15.6</v>
      </c>
      <c r="W2853" s="1">
        <v>27.86177</v>
      </c>
      <c r="X2853" s="1">
        <v>-115.19064</v>
      </c>
      <c r="Y2853" s="7">
        <f t="shared" si="331"/>
        <v>53.6</v>
      </c>
      <c r="Z2853" s="7">
        <v>12</v>
      </c>
      <c r="AA2853" s="5">
        <v>5</v>
      </c>
      <c r="AB2853" s="9" t="s">
        <v>753</v>
      </c>
      <c r="AC2853" s="4">
        <v>8</v>
      </c>
      <c r="AD2853" s="4" t="s">
        <v>38</v>
      </c>
      <c r="AE2853" s="4">
        <v>30</v>
      </c>
      <c r="AF2853" s="4"/>
      <c r="AG2853" s="9"/>
    </row>
    <row r="2854" spans="1:33">
      <c r="A2854" s="4" t="s">
        <v>491</v>
      </c>
      <c r="B2854" s="4" t="s">
        <v>43</v>
      </c>
      <c r="C2854" s="28">
        <v>40388</v>
      </c>
      <c r="D2854" s="5">
        <v>2010</v>
      </c>
      <c r="E2854" s="33">
        <v>0.4381944444444445</v>
      </c>
      <c r="F2854" s="33">
        <v>0.44236111111111115</v>
      </c>
      <c r="G2854" s="33">
        <f t="shared" si="325"/>
        <v>4.1666666666666519E-3</v>
      </c>
      <c r="H2854" s="4">
        <v>2</v>
      </c>
      <c r="I2854" s="5">
        <v>2</v>
      </c>
      <c r="J2854" s="5">
        <v>14</v>
      </c>
      <c r="K2854" s="4">
        <v>14</v>
      </c>
      <c r="L2854" s="6" t="s">
        <v>35</v>
      </c>
      <c r="M2854" s="6" t="s">
        <v>36</v>
      </c>
      <c r="N2854" s="4">
        <v>2</v>
      </c>
      <c r="O2854" s="5">
        <f t="shared" si="326"/>
        <v>56.76</v>
      </c>
      <c r="P2854" s="5">
        <v>17.2</v>
      </c>
      <c r="Q2854" s="5">
        <f t="shared" si="327"/>
        <v>46.199999999999996</v>
      </c>
      <c r="R2854" s="5">
        <v>14</v>
      </c>
      <c r="S2854" s="5">
        <f t="shared" si="328"/>
        <v>56.76</v>
      </c>
      <c r="T2854" s="5">
        <v>17.2</v>
      </c>
      <c r="U2854" s="8">
        <f t="shared" si="329"/>
        <v>51.48</v>
      </c>
      <c r="V2854" s="5">
        <f t="shared" si="330"/>
        <v>15.6</v>
      </c>
      <c r="W2854" s="1">
        <v>27.86177</v>
      </c>
      <c r="X2854" s="1">
        <v>-115.19064</v>
      </c>
      <c r="Y2854" s="7">
        <f t="shared" si="331"/>
        <v>53.6</v>
      </c>
      <c r="Z2854" s="7">
        <v>12</v>
      </c>
      <c r="AA2854" s="5">
        <v>5</v>
      </c>
      <c r="AB2854" s="9" t="s">
        <v>610</v>
      </c>
      <c r="AC2854" s="4">
        <v>2</v>
      </c>
      <c r="AD2854" s="4" t="s">
        <v>38</v>
      </c>
      <c r="AE2854" s="4">
        <v>30</v>
      </c>
      <c r="AF2854" s="4"/>
      <c r="AG2854" s="9"/>
    </row>
    <row r="2855" spans="1:33">
      <c r="A2855" s="4" t="s">
        <v>491</v>
      </c>
      <c r="B2855" s="4" t="s">
        <v>43</v>
      </c>
      <c r="C2855" s="28">
        <v>40388</v>
      </c>
      <c r="D2855" s="5">
        <v>2010</v>
      </c>
      <c r="E2855" s="33">
        <v>0.4381944444444445</v>
      </c>
      <c r="F2855" s="33">
        <v>0.44236111111111115</v>
      </c>
      <c r="G2855" s="33">
        <f t="shared" si="325"/>
        <v>4.1666666666666519E-3</v>
      </c>
      <c r="H2855" s="4">
        <v>2</v>
      </c>
      <c r="I2855" s="5">
        <v>2</v>
      </c>
      <c r="J2855" s="5">
        <v>14</v>
      </c>
      <c r="K2855" s="4">
        <v>14</v>
      </c>
      <c r="L2855" s="6" t="s">
        <v>35</v>
      </c>
      <c r="M2855" s="6" t="s">
        <v>36</v>
      </c>
      <c r="N2855" s="4">
        <v>2</v>
      </c>
      <c r="O2855" s="5">
        <f t="shared" si="326"/>
        <v>56.76</v>
      </c>
      <c r="P2855" s="5">
        <v>17.2</v>
      </c>
      <c r="Q2855" s="5">
        <f t="shared" si="327"/>
        <v>46.199999999999996</v>
      </c>
      <c r="R2855" s="5">
        <v>14</v>
      </c>
      <c r="S2855" s="5">
        <f t="shared" si="328"/>
        <v>56.76</v>
      </c>
      <c r="T2855" s="5">
        <v>17.2</v>
      </c>
      <c r="U2855" s="8">
        <f t="shared" si="329"/>
        <v>51.48</v>
      </c>
      <c r="V2855" s="5">
        <f t="shared" si="330"/>
        <v>15.6</v>
      </c>
      <c r="W2855" s="1">
        <v>27.86177</v>
      </c>
      <c r="X2855" s="1">
        <v>-115.19064</v>
      </c>
      <c r="Y2855" s="7">
        <f t="shared" si="331"/>
        <v>53.6</v>
      </c>
      <c r="Z2855" s="7">
        <v>12</v>
      </c>
      <c r="AA2855" s="5">
        <v>5</v>
      </c>
      <c r="AB2855" s="9" t="s">
        <v>609</v>
      </c>
      <c r="AC2855" s="4">
        <v>1</v>
      </c>
      <c r="AD2855" s="4" t="s">
        <v>38</v>
      </c>
      <c r="AE2855" s="4">
        <v>30</v>
      </c>
      <c r="AF2855" s="4"/>
      <c r="AG2855" s="9"/>
    </row>
    <row r="2856" spans="1:33">
      <c r="A2856" s="4" t="s">
        <v>492</v>
      </c>
      <c r="B2856" s="4" t="s">
        <v>493</v>
      </c>
      <c r="C2856" s="28">
        <v>40388</v>
      </c>
      <c r="D2856" s="5">
        <v>2010</v>
      </c>
      <c r="E2856" s="33">
        <v>0.38958333333333334</v>
      </c>
      <c r="F2856" s="33">
        <v>0.3923611111111111</v>
      </c>
      <c r="G2856" s="33">
        <f t="shared" si="325"/>
        <v>2.7777777777777679E-3</v>
      </c>
      <c r="H2856" s="4">
        <v>2</v>
      </c>
      <c r="I2856" s="5">
        <v>1</v>
      </c>
      <c r="J2856" s="5">
        <v>15</v>
      </c>
      <c r="K2856" s="4">
        <v>15</v>
      </c>
      <c r="L2856" s="6" t="s">
        <v>35</v>
      </c>
      <c r="M2856" s="6" t="s">
        <v>36</v>
      </c>
      <c r="N2856" s="4">
        <v>2</v>
      </c>
      <c r="O2856" s="5">
        <f t="shared" si="326"/>
        <v>51.48</v>
      </c>
      <c r="P2856" s="5">
        <v>15.6</v>
      </c>
      <c r="Q2856" s="5">
        <f t="shared" si="327"/>
        <v>49.83</v>
      </c>
      <c r="R2856" s="5">
        <v>15.1</v>
      </c>
      <c r="S2856" s="5">
        <f t="shared" si="328"/>
        <v>51.48</v>
      </c>
      <c r="T2856" s="5">
        <v>15.6</v>
      </c>
      <c r="U2856" s="8">
        <f t="shared" si="329"/>
        <v>50.654999999999994</v>
      </c>
      <c r="V2856" s="5">
        <f t="shared" si="330"/>
        <v>15.35</v>
      </c>
      <c r="W2856" s="1">
        <v>27.859380000000002</v>
      </c>
      <c r="X2856" s="1">
        <v>-115.18951</v>
      </c>
      <c r="Y2856" s="7">
        <f t="shared" si="331"/>
        <v>55.400000000000006</v>
      </c>
      <c r="Z2856" s="7">
        <v>13</v>
      </c>
      <c r="AA2856" s="5">
        <v>7</v>
      </c>
      <c r="AB2856" s="9" t="s">
        <v>611</v>
      </c>
      <c r="AC2856" s="4">
        <v>3</v>
      </c>
      <c r="AD2856" s="4" t="s">
        <v>38</v>
      </c>
      <c r="AE2856" s="4">
        <v>90</v>
      </c>
      <c r="AF2856" s="4"/>
      <c r="AG2856" s="9"/>
    </row>
    <row r="2857" spans="1:33">
      <c r="A2857" s="4" t="s">
        <v>492</v>
      </c>
      <c r="B2857" s="4" t="s">
        <v>493</v>
      </c>
      <c r="C2857" s="28">
        <v>40388</v>
      </c>
      <c r="D2857" s="5">
        <v>2010</v>
      </c>
      <c r="E2857" s="33">
        <v>0.38958333333333334</v>
      </c>
      <c r="F2857" s="33">
        <v>0.3923611111111111</v>
      </c>
      <c r="G2857" s="33">
        <f t="shared" si="325"/>
        <v>2.7777777777777679E-3</v>
      </c>
      <c r="H2857" s="4">
        <v>2</v>
      </c>
      <c r="I2857" s="5">
        <v>1</v>
      </c>
      <c r="J2857" s="5">
        <v>15</v>
      </c>
      <c r="K2857" s="4">
        <v>15</v>
      </c>
      <c r="L2857" s="6" t="s">
        <v>35</v>
      </c>
      <c r="M2857" s="6" t="s">
        <v>36</v>
      </c>
      <c r="N2857" s="4">
        <v>2</v>
      </c>
      <c r="O2857" s="5">
        <f t="shared" si="326"/>
        <v>51.48</v>
      </c>
      <c r="P2857" s="5">
        <v>15.6</v>
      </c>
      <c r="Q2857" s="5">
        <f t="shared" si="327"/>
        <v>49.83</v>
      </c>
      <c r="R2857" s="5">
        <v>15.1</v>
      </c>
      <c r="S2857" s="5">
        <f t="shared" si="328"/>
        <v>51.48</v>
      </c>
      <c r="T2857" s="5">
        <v>15.6</v>
      </c>
      <c r="U2857" s="8">
        <f t="shared" si="329"/>
        <v>50.654999999999994</v>
      </c>
      <c r="V2857" s="5">
        <f t="shared" si="330"/>
        <v>15.35</v>
      </c>
      <c r="W2857" s="1">
        <v>27.859380000000002</v>
      </c>
      <c r="X2857" s="1">
        <v>-115.18951</v>
      </c>
      <c r="Y2857" s="7">
        <f t="shared" si="331"/>
        <v>55.400000000000006</v>
      </c>
      <c r="Z2857" s="7">
        <v>13</v>
      </c>
      <c r="AA2857" s="5">
        <v>7</v>
      </c>
      <c r="AB2857" s="9" t="s">
        <v>613</v>
      </c>
      <c r="AC2857" s="4">
        <v>9</v>
      </c>
      <c r="AD2857" s="4" t="s">
        <v>38</v>
      </c>
      <c r="AE2857" s="4">
        <v>90</v>
      </c>
      <c r="AF2857" s="4"/>
      <c r="AG2857" s="9"/>
    </row>
    <row r="2858" spans="1:33">
      <c r="A2858" s="4" t="s">
        <v>492</v>
      </c>
      <c r="B2858" s="4" t="s">
        <v>493</v>
      </c>
      <c r="C2858" s="28">
        <v>40388</v>
      </c>
      <c r="D2858" s="5">
        <v>2010</v>
      </c>
      <c r="E2858" s="33">
        <v>0.38958333333333334</v>
      </c>
      <c r="F2858" s="33">
        <v>0.3923611111111111</v>
      </c>
      <c r="G2858" s="33">
        <f t="shared" si="325"/>
        <v>2.7777777777777679E-3</v>
      </c>
      <c r="H2858" s="4">
        <v>2</v>
      </c>
      <c r="I2858" s="5">
        <v>1</v>
      </c>
      <c r="J2858" s="5">
        <v>15</v>
      </c>
      <c r="K2858" s="4">
        <v>15</v>
      </c>
      <c r="L2858" s="6" t="s">
        <v>35</v>
      </c>
      <c r="M2858" s="6" t="s">
        <v>36</v>
      </c>
      <c r="N2858" s="4">
        <v>2</v>
      </c>
      <c r="O2858" s="5">
        <f t="shared" si="326"/>
        <v>51.48</v>
      </c>
      <c r="P2858" s="5">
        <v>15.6</v>
      </c>
      <c r="Q2858" s="5">
        <f t="shared" si="327"/>
        <v>49.83</v>
      </c>
      <c r="R2858" s="5">
        <v>15.1</v>
      </c>
      <c r="S2858" s="5">
        <f t="shared" si="328"/>
        <v>51.48</v>
      </c>
      <c r="T2858" s="5">
        <v>15.6</v>
      </c>
      <c r="U2858" s="8">
        <f t="shared" si="329"/>
        <v>50.654999999999994</v>
      </c>
      <c r="V2858" s="5">
        <f t="shared" si="330"/>
        <v>15.35</v>
      </c>
      <c r="W2858" s="1">
        <v>27.859380000000002</v>
      </c>
      <c r="X2858" s="1">
        <v>-115.18951</v>
      </c>
      <c r="Y2858" s="7">
        <f t="shared" si="331"/>
        <v>55.400000000000006</v>
      </c>
      <c r="Z2858" s="7">
        <v>13</v>
      </c>
      <c r="AA2858" s="5">
        <v>7</v>
      </c>
      <c r="AB2858" s="9" t="s">
        <v>614</v>
      </c>
      <c r="AC2858" s="4">
        <v>1</v>
      </c>
      <c r="AD2858" s="4" t="s">
        <v>38</v>
      </c>
      <c r="AE2858" s="4">
        <v>90</v>
      </c>
      <c r="AF2858" s="4"/>
      <c r="AG2858" s="9"/>
    </row>
    <row r="2859" spans="1:33">
      <c r="A2859" s="4" t="s">
        <v>492</v>
      </c>
      <c r="B2859" s="4" t="s">
        <v>493</v>
      </c>
      <c r="C2859" s="28">
        <v>40388</v>
      </c>
      <c r="D2859" s="5">
        <v>2010</v>
      </c>
      <c r="E2859" s="33">
        <v>0.38958333333333334</v>
      </c>
      <c r="F2859" s="33">
        <v>0.3923611111111111</v>
      </c>
      <c r="G2859" s="33">
        <f t="shared" si="325"/>
        <v>2.7777777777777679E-3</v>
      </c>
      <c r="H2859" s="4">
        <v>2</v>
      </c>
      <c r="I2859" s="5">
        <v>1</v>
      </c>
      <c r="J2859" s="5">
        <v>15</v>
      </c>
      <c r="K2859" s="4">
        <v>15</v>
      </c>
      <c r="L2859" s="6" t="s">
        <v>35</v>
      </c>
      <c r="M2859" s="6" t="s">
        <v>36</v>
      </c>
      <c r="N2859" s="4">
        <v>2</v>
      </c>
      <c r="O2859" s="5">
        <f t="shared" si="326"/>
        <v>51.48</v>
      </c>
      <c r="P2859" s="5">
        <v>15.6</v>
      </c>
      <c r="Q2859" s="5">
        <f t="shared" si="327"/>
        <v>49.83</v>
      </c>
      <c r="R2859" s="5">
        <v>15.1</v>
      </c>
      <c r="S2859" s="5">
        <f t="shared" si="328"/>
        <v>51.48</v>
      </c>
      <c r="T2859" s="5">
        <v>15.6</v>
      </c>
      <c r="U2859" s="8">
        <f t="shared" si="329"/>
        <v>50.654999999999994</v>
      </c>
      <c r="V2859" s="5">
        <f t="shared" si="330"/>
        <v>15.35</v>
      </c>
      <c r="W2859" s="1">
        <v>27.859380000000002</v>
      </c>
      <c r="X2859" s="1">
        <v>-115.18951</v>
      </c>
      <c r="Y2859" s="7">
        <f t="shared" si="331"/>
        <v>55.400000000000006</v>
      </c>
      <c r="Z2859" s="7">
        <v>13</v>
      </c>
      <c r="AA2859" s="5">
        <v>7</v>
      </c>
      <c r="AB2859" s="4" t="s">
        <v>618</v>
      </c>
      <c r="AC2859" s="4">
        <v>7</v>
      </c>
      <c r="AD2859" s="4" t="s">
        <v>38</v>
      </c>
      <c r="AE2859" s="4">
        <v>90</v>
      </c>
      <c r="AF2859" s="4"/>
      <c r="AG2859" s="9"/>
    </row>
    <row r="2860" spans="1:33">
      <c r="A2860" s="4" t="s">
        <v>494</v>
      </c>
      <c r="B2860" s="4" t="s">
        <v>493</v>
      </c>
      <c r="C2860" s="28">
        <v>40388</v>
      </c>
      <c r="D2860" s="5">
        <v>2010</v>
      </c>
      <c r="E2860" s="33">
        <v>0.43472222222222223</v>
      </c>
      <c r="F2860" s="33">
        <v>0.44027777777777777</v>
      </c>
      <c r="G2860" s="33">
        <f t="shared" si="325"/>
        <v>5.5555555555555358E-3</v>
      </c>
      <c r="H2860" s="4">
        <v>2</v>
      </c>
      <c r="I2860" s="5">
        <v>2</v>
      </c>
      <c r="J2860" s="5">
        <v>16</v>
      </c>
      <c r="K2860" s="4">
        <v>16</v>
      </c>
      <c r="L2860" s="6" t="s">
        <v>35</v>
      </c>
      <c r="M2860" s="6" t="s">
        <v>36</v>
      </c>
      <c r="N2860" s="4">
        <v>2</v>
      </c>
      <c r="O2860" s="5">
        <f t="shared" si="326"/>
        <v>47.519999999999996</v>
      </c>
      <c r="P2860" s="5">
        <v>14.4</v>
      </c>
      <c r="Q2860" s="5">
        <f t="shared" si="327"/>
        <v>46.529999999999994</v>
      </c>
      <c r="R2860" s="5">
        <v>14.1</v>
      </c>
      <c r="S2860" s="5">
        <f t="shared" si="328"/>
        <v>46.529999999999994</v>
      </c>
      <c r="T2860" s="5">
        <v>14.1</v>
      </c>
      <c r="U2860" s="8">
        <f t="shared" si="329"/>
        <v>47.024999999999999</v>
      </c>
      <c r="V2860" s="5">
        <f t="shared" si="330"/>
        <v>14.25</v>
      </c>
      <c r="W2860" s="1">
        <v>27.860779999999998</v>
      </c>
      <c r="X2860" s="1">
        <v>-115.18876</v>
      </c>
      <c r="Y2860" s="7">
        <f t="shared" si="331"/>
        <v>55.400000000000006</v>
      </c>
      <c r="Z2860" s="7">
        <v>13</v>
      </c>
      <c r="AA2860" s="5">
        <v>7</v>
      </c>
      <c r="AB2860" s="9" t="s">
        <v>604</v>
      </c>
      <c r="AC2860" s="4">
        <v>1</v>
      </c>
      <c r="AD2860" s="4" t="s">
        <v>38</v>
      </c>
      <c r="AE2860" s="4">
        <v>90</v>
      </c>
      <c r="AF2860" s="4"/>
      <c r="AG2860" s="9"/>
    </row>
    <row r="2861" spans="1:33">
      <c r="A2861" s="4" t="s">
        <v>494</v>
      </c>
      <c r="B2861" s="4" t="s">
        <v>493</v>
      </c>
      <c r="C2861" s="28">
        <v>40388</v>
      </c>
      <c r="D2861" s="5">
        <v>2010</v>
      </c>
      <c r="E2861" s="33">
        <v>0.43472222222222223</v>
      </c>
      <c r="F2861" s="33">
        <v>0.44027777777777777</v>
      </c>
      <c r="G2861" s="33">
        <f t="shared" si="325"/>
        <v>5.5555555555555358E-3</v>
      </c>
      <c r="H2861" s="4">
        <v>2</v>
      </c>
      <c r="I2861" s="5">
        <v>2</v>
      </c>
      <c r="J2861" s="5">
        <v>16</v>
      </c>
      <c r="K2861" s="4">
        <v>16</v>
      </c>
      <c r="L2861" s="6" t="s">
        <v>35</v>
      </c>
      <c r="M2861" s="6" t="s">
        <v>36</v>
      </c>
      <c r="N2861" s="4">
        <v>2</v>
      </c>
      <c r="O2861" s="5">
        <f t="shared" si="326"/>
        <v>47.519999999999996</v>
      </c>
      <c r="P2861" s="5">
        <v>14.4</v>
      </c>
      <c r="Q2861" s="5">
        <f t="shared" si="327"/>
        <v>46.529999999999994</v>
      </c>
      <c r="R2861" s="5">
        <v>14.1</v>
      </c>
      <c r="S2861" s="5">
        <f t="shared" si="328"/>
        <v>46.529999999999994</v>
      </c>
      <c r="T2861" s="5">
        <v>14.1</v>
      </c>
      <c r="U2861" s="8">
        <f t="shared" si="329"/>
        <v>47.024999999999999</v>
      </c>
      <c r="V2861" s="5">
        <f t="shared" si="330"/>
        <v>14.25</v>
      </c>
      <c r="W2861" s="1">
        <v>27.860779999999998</v>
      </c>
      <c r="X2861" s="1">
        <v>-115.18876</v>
      </c>
      <c r="Y2861" s="7">
        <f t="shared" si="331"/>
        <v>55.400000000000006</v>
      </c>
      <c r="Z2861" s="7">
        <v>13</v>
      </c>
      <c r="AA2861" s="5">
        <v>7</v>
      </c>
      <c r="AB2861" s="9" t="s">
        <v>611</v>
      </c>
      <c r="AC2861" s="4">
        <v>7</v>
      </c>
      <c r="AD2861" s="4" t="s">
        <v>38</v>
      </c>
      <c r="AE2861" s="4">
        <v>90</v>
      </c>
      <c r="AF2861" s="4"/>
      <c r="AG2861" s="9"/>
    </row>
    <row r="2862" spans="1:33">
      <c r="A2862" s="4" t="s">
        <v>494</v>
      </c>
      <c r="B2862" s="4" t="s">
        <v>493</v>
      </c>
      <c r="C2862" s="28">
        <v>40388</v>
      </c>
      <c r="D2862" s="5">
        <v>2010</v>
      </c>
      <c r="E2862" s="33">
        <v>0.43472222222222223</v>
      </c>
      <c r="F2862" s="33">
        <v>0.44027777777777777</v>
      </c>
      <c r="G2862" s="33">
        <f t="shared" si="325"/>
        <v>5.5555555555555358E-3</v>
      </c>
      <c r="H2862" s="4">
        <v>2</v>
      </c>
      <c r="I2862" s="5">
        <v>2</v>
      </c>
      <c r="J2862" s="5">
        <v>16</v>
      </c>
      <c r="K2862" s="4">
        <v>16</v>
      </c>
      <c r="L2862" s="6" t="s">
        <v>35</v>
      </c>
      <c r="M2862" s="6" t="s">
        <v>36</v>
      </c>
      <c r="N2862" s="4">
        <v>2</v>
      </c>
      <c r="O2862" s="5">
        <f t="shared" si="326"/>
        <v>47.519999999999996</v>
      </c>
      <c r="P2862" s="5">
        <v>14.4</v>
      </c>
      <c r="Q2862" s="5">
        <f t="shared" si="327"/>
        <v>46.529999999999994</v>
      </c>
      <c r="R2862" s="5">
        <v>14.1</v>
      </c>
      <c r="S2862" s="5">
        <f t="shared" si="328"/>
        <v>46.529999999999994</v>
      </c>
      <c r="T2862" s="5">
        <v>14.1</v>
      </c>
      <c r="U2862" s="8">
        <f t="shared" si="329"/>
        <v>47.024999999999999</v>
      </c>
      <c r="V2862" s="5">
        <f t="shared" si="330"/>
        <v>14.25</v>
      </c>
      <c r="W2862" s="1">
        <v>27.860779999999998</v>
      </c>
      <c r="X2862" s="1">
        <v>-115.18876</v>
      </c>
      <c r="Y2862" s="7">
        <f t="shared" si="331"/>
        <v>55.400000000000006</v>
      </c>
      <c r="Z2862" s="7">
        <v>13</v>
      </c>
      <c r="AA2862" s="5">
        <v>7</v>
      </c>
      <c r="AB2862" s="9" t="s">
        <v>613</v>
      </c>
      <c r="AC2862" s="4">
        <v>25</v>
      </c>
      <c r="AD2862" s="4" t="s">
        <v>38</v>
      </c>
      <c r="AE2862" s="4">
        <v>90</v>
      </c>
      <c r="AF2862" s="4"/>
      <c r="AG2862" s="9"/>
    </row>
    <row r="2863" spans="1:33">
      <c r="A2863" s="4" t="s">
        <v>494</v>
      </c>
      <c r="B2863" s="4" t="s">
        <v>493</v>
      </c>
      <c r="C2863" s="28">
        <v>40388</v>
      </c>
      <c r="D2863" s="5">
        <v>2010</v>
      </c>
      <c r="E2863" s="33">
        <v>0.43472222222222223</v>
      </c>
      <c r="F2863" s="33">
        <v>0.44027777777777777</v>
      </c>
      <c r="G2863" s="33">
        <f t="shared" si="325"/>
        <v>5.5555555555555358E-3</v>
      </c>
      <c r="H2863" s="4">
        <v>2</v>
      </c>
      <c r="I2863" s="5">
        <v>2</v>
      </c>
      <c r="J2863" s="5">
        <v>16</v>
      </c>
      <c r="K2863" s="4">
        <v>16</v>
      </c>
      <c r="L2863" s="6" t="s">
        <v>35</v>
      </c>
      <c r="M2863" s="6" t="s">
        <v>36</v>
      </c>
      <c r="N2863" s="4">
        <v>2</v>
      </c>
      <c r="O2863" s="5">
        <f t="shared" si="326"/>
        <v>47.519999999999996</v>
      </c>
      <c r="P2863" s="5">
        <v>14.4</v>
      </c>
      <c r="Q2863" s="5">
        <f t="shared" si="327"/>
        <v>46.529999999999994</v>
      </c>
      <c r="R2863" s="5">
        <v>14.1</v>
      </c>
      <c r="S2863" s="5">
        <f t="shared" si="328"/>
        <v>46.529999999999994</v>
      </c>
      <c r="T2863" s="5">
        <v>14.1</v>
      </c>
      <c r="U2863" s="8">
        <f t="shared" si="329"/>
        <v>47.024999999999999</v>
      </c>
      <c r="V2863" s="5">
        <f t="shared" si="330"/>
        <v>14.25</v>
      </c>
      <c r="W2863" s="1">
        <v>27.860779999999998</v>
      </c>
      <c r="X2863" s="1">
        <v>-115.18876</v>
      </c>
      <c r="Y2863" s="7">
        <f t="shared" si="331"/>
        <v>55.400000000000006</v>
      </c>
      <c r="Z2863" s="7">
        <v>13</v>
      </c>
      <c r="AA2863" s="5">
        <v>7</v>
      </c>
      <c r="AB2863" s="9" t="s">
        <v>607</v>
      </c>
      <c r="AC2863" s="4">
        <v>5</v>
      </c>
      <c r="AD2863" s="4" t="s">
        <v>38</v>
      </c>
      <c r="AE2863" s="4">
        <v>90</v>
      </c>
      <c r="AF2863" s="4"/>
      <c r="AG2863" s="9"/>
    </row>
    <row r="2864" spans="1:33">
      <c r="A2864" s="4" t="s">
        <v>494</v>
      </c>
      <c r="B2864" s="4" t="s">
        <v>493</v>
      </c>
      <c r="C2864" s="28">
        <v>40388</v>
      </c>
      <c r="D2864" s="5">
        <v>2010</v>
      </c>
      <c r="E2864" s="33">
        <v>0.43472222222222223</v>
      </c>
      <c r="F2864" s="33">
        <v>0.44027777777777777</v>
      </c>
      <c r="G2864" s="33">
        <f t="shared" si="325"/>
        <v>5.5555555555555358E-3</v>
      </c>
      <c r="H2864" s="4">
        <v>2</v>
      </c>
      <c r="I2864" s="5">
        <v>2</v>
      </c>
      <c r="J2864" s="5">
        <v>16</v>
      </c>
      <c r="K2864" s="4">
        <v>16</v>
      </c>
      <c r="L2864" s="6" t="s">
        <v>35</v>
      </c>
      <c r="M2864" s="6" t="s">
        <v>36</v>
      </c>
      <c r="N2864" s="4">
        <v>2</v>
      </c>
      <c r="O2864" s="5">
        <f t="shared" si="326"/>
        <v>47.519999999999996</v>
      </c>
      <c r="P2864" s="5">
        <v>14.4</v>
      </c>
      <c r="Q2864" s="5">
        <f t="shared" si="327"/>
        <v>46.529999999999994</v>
      </c>
      <c r="R2864" s="5">
        <v>14.1</v>
      </c>
      <c r="S2864" s="5">
        <f t="shared" si="328"/>
        <v>46.529999999999994</v>
      </c>
      <c r="T2864" s="5">
        <v>14.1</v>
      </c>
      <c r="U2864" s="8">
        <f t="shared" si="329"/>
        <v>47.024999999999999</v>
      </c>
      <c r="V2864" s="5">
        <f t="shared" si="330"/>
        <v>14.25</v>
      </c>
      <c r="W2864" s="1">
        <v>27.860779999999998</v>
      </c>
      <c r="X2864" s="1">
        <v>-115.18876</v>
      </c>
      <c r="Y2864" s="7">
        <f t="shared" si="331"/>
        <v>55.400000000000006</v>
      </c>
      <c r="Z2864" s="7">
        <v>13</v>
      </c>
      <c r="AA2864" s="5">
        <v>7</v>
      </c>
      <c r="AB2864" s="9" t="s">
        <v>615</v>
      </c>
      <c r="AC2864" s="4">
        <v>2</v>
      </c>
      <c r="AD2864" s="4" t="s">
        <v>38</v>
      </c>
      <c r="AE2864" s="4">
        <v>90</v>
      </c>
      <c r="AF2864" s="4"/>
      <c r="AG2864" s="9"/>
    </row>
    <row r="2865" spans="1:33">
      <c r="A2865" s="4" t="s">
        <v>494</v>
      </c>
      <c r="B2865" s="4" t="s">
        <v>493</v>
      </c>
      <c r="C2865" s="28">
        <v>40388</v>
      </c>
      <c r="D2865" s="5">
        <v>2010</v>
      </c>
      <c r="E2865" s="33">
        <v>0.43472222222222223</v>
      </c>
      <c r="F2865" s="33">
        <v>0.44027777777777777</v>
      </c>
      <c r="G2865" s="33">
        <f t="shared" si="325"/>
        <v>5.5555555555555358E-3</v>
      </c>
      <c r="H2865" s="4">
        <v>2</v>
      </c>
      <c r="I2865" s="5">
        <v>2</v>
      </c>
      <c r="J2865" s="5">
        <v>16</v>
      </c>
      <c r="K2865" s="4">
        <v>16</v>
      </c>
      <c r="L2865" s="6" t="s">
        <v>35</v>
      </c>
      <c r="M2865" s="6" t="s">
        <v>36</v>
      </c>
      <c r="N2865" s="4">
        <v>2</v>
      </c>
      <c r="O2865" s="5">
        <f t="shared" si="326"/>
        <v>47.519999999999996</v>
      </c>
      <c r="P2865" s="5">
        <v>14.4</v>
      </c>
      <c r="Q2865" s="5">
        <f t="shared" si="327"/>
        <v>46.529999999999994</v>
      </c>
      <c r="R2865" s="5">
        <v>14.1</v>
      </c>
      <c r="S2865" s="5">
        <f t="shared" si="328"/>
        <v>46.529999999999994</v>
      </c>
      <c r="T2865" s="5">
        <v>14.1</v>
      </c>
      <c r="U2865" s="8">
        <f t="shared" si="329"/>
        <v>47.024999999999999</v>
      </c>
      <c r="V2865" s="5">
        <f t="shared" si="330"/>
        <v>14.25</v>
      </c>
      <c r="W2865" s="1">
        <v>27.860779999999998</v>
      </c>
      <c r="X2865" s="1">
        <v>-115.18876</v>
      </c>
      <c r="Y2865" s="7">
        <f t="shared" si="331"/>
        <v>55.400000000000006</v>
      </c>
      <c r="Z2865" s="7">
        <v>13</v>
      </c>
      <c r="AA2865" s="5">
        <v>7</v>
      </c>
      <c r="AB2865" s="4" t="s">
        <v>618</v>
      </c>
      <c r="AC2865" s="4">
        <v>4</v>
      </c>
      <c r="AD2865" s="4" t="s">
        <v>38</v>
      </c>
      <c r="AE2865" s="4">
        <v>90</v>
      </c>
      <c r="AF2865" s="4"/>
      <c r="AG2865" s="9"/>
    </row>
    <row r="2866" spans="1:33">
      <c r="A2866" s="4" t="s">
        <v>494</v>
      </c>
      <c r="B2866" s="4" t="s">
        <v>493</v>
      </c>
      <c r="C2866" s="28">
        <v>40388</v>
      </c>
      <c r="D2866" s="5">
        <v>2010</v>
      </c>
      <c r="E2866" s="33">
        <v>0.43472222222222223</v>
      </c>
      <c r="F2866" s="33">
        <v>0.44027777777777777</v>
      </c>
      <c r="G2866" s="33">
        <f t="shared" si="325"/>
        <v>5.5555555555555358E-3</v>
      </c>
      <c r="H2866" s="4">
        <v>2</v>
      </c>
      <c r="I2866" s="5">
        <v>2</v>
      </c>
      <c r="J2866" s="5">
        <v>16</v>
      </c>
      <c r="K2866" s="4">
        <v>16</v>
      </c>
      <c r="L2866" s="6" t="s">
        <v>35</v>
      </c>
      <c r="M2866" s="6" t="s">
        <v>36</v>
      </c>
      <c r="N2866" s="4">
        <v>2</v>
      </c>
      <c r="O2866" s="5">
        <f t="shared" si="326"/>
        <v>47.519999999999996</v>
      </c>
      <c r="P2866" s="5">
        <v>14.4</v>
      </c>
      <c r="Q2866" s="5">
        <f t="shared" si="327"/>
        <v>46.529999999999994</v>
      </c>
      <c r="R2866" s="5">
        <v>14.1</v>
      </c>
      <c r="S2866" s="5">
        <f t="shared" si="328"/>
        <v>46.529999999999994</v>
      </c>
      <c r="T2866" s="5">
        <v>14.1</v>
      </c>
      <c r="U2866" s="8">
        <f t="shared" si="329"/>
        <v>47.024999999999999</v>
      </c>
      <c r="V2866" s="5">
        <f t="shared" si="330"/>
        <v>14.25</v>
      </c>
      <c r="W2866" s="1">
        <v>27.860779999999998</v>
      </c>
      <c r="X2866" s="1">
        <v>-115.18876</v>
      </c>
      <c r="Y2866" s="7">
        <f t="shared" si="331"/>
        <v>55.400000000000006</v>
      </c>
      <c r="Z2866" s="7">
        <v>13</v>
      </c>
      <c r="AA2866" s="5">
        <v>7</v>
      </c>
      <c r="AB2866" s="9" t="s">
        <v>753</v>
      </c>
      <c r="AC2866" s="4">
        <v>17</v>
      </c>
      <c r="AD2866" s="4" t="s">
        <v>38</v>
      </c>
      <c r="AE2866" s="4">
        <v>90</v>
      </c>
      <c r="AF2866" s="4"/>
      <c r="AG2866" s="9"/>
    </row>
    <row r="2867" spans="1:33">
      <c r="A2867" s="4" t="s">
        <v>495</v>
      </c>
      <c r="B2867" s="4" t="s">
        <v>253</v>
      </c>
      <c r="C2867" s="28">
        <v>40388</v>
      </c>
      <c r="D2867" s="5">
        <v>2010</v>
      </c>
      <c r="E2867" s="33">
        <v>0.38611111111111113</v>
      </c>
      <c r="F2867" s="33">
        <v>0.39097222222222222</v>
      </c>
      <c r="G2867" s="33">
        <f t="shared" si="325"/>
        <v>4.8611111111110938E-3</v>
      </c>
      <c r="H2867" s="4">
        <v>2</v>
      </c>
      <c r="I2867" s="5">
        <v>1</v>
      </c>
      <c r="J2867" s="5">
        <v>17</v>
      </c>
      <c r="K2867" s="4">
        <v>17</v>
      </c>
      <c r="L2867" s="6" t="s">
        <v>35</v>
      </c>
      <c r="M2867" s="6" t="s">
        <v>36</v>
      </c>
      <c r="N2867" s="4">
        <v>2</v>
      </c>
      <c r="O2867" s="5">
        <f t="shared" si="326"/>
        <v>51.48</v>
      </c>
      <c r="P2867" s="5">
        <v>15.6</v>
      </c>
      <c r="Q2867" s="5">
        <f t="shared" si="327"/>
        <v>47.849999999999994</v>
      </c>
      <c r="R2867" s="5">
        <v>14.5</v>
      </c>
      <c r="S2867" s="5">
        <f t="shared" si="328"/>
        <v>51.48</v>
      </c>
      <c r="T2867" s="5">
        <v>15.6</v>
      </c>
      <c r="U2867" s="8">
        <f t="shared" si="329"/>
        <v>49.664999999999999</v>
      </c>
      <c r="V2867" s="5">
        <f t="shared" si="330"/>
        <v>15.05</v>
      </c>
      <c r="W2867" s="1">
        <v>27.859380000000002</v>
      </c>
      <c r="X2867" s="1">
        <v>-115.18951</v>
      </c>
      <c r="Y2867" s="7">
        <f t="shared" si="331"/>
        <v>53.6</v>
      </c>
      <c r="Z2867" s="7">
        <v>12</v>
      </c>
      <c r="AA2867" s="5">
        <v>7</v>
      </c>
      <c r="AB2867" s="9" t="s">
        <v>611</v>
      </c>
      <c r="AC2867" s="4">
        <v>4</v>
      </c>
      <c r="AD2867" s="4" t="s">
        <v>38</v>
      </c>
      <c r="AE2867" s="4">
        <v>260</v>
      </c>
      <c r="AF2867" s="4"/>
      <c r="AG2867" s="9"/>
    </row>
    <row r="2868" spans="1:33">
      <c r="A2868" s="4" t="s">
        <v>495</v>
      </c>
      <c r="B2868" s="4" t="s">
        <v>253</v>
      </c>
      <c r="C2868" s="28">
        <v>40388</v>
      </c>
      <c r="D2868" s="5">
        <v>2010</v>
      </c>
      <c r="E2868" s="33">
        <v>0.38611111111111113</v>
      </c>
      <c r="F2868" s="33">
        <v>0.39097222222222222</v>
      </c>
      <c r="G2868" s="33">
        <f t="shared" si="325"/>
        <v>4.8611111111110938E-3</v>
      </c>
      <c r="H2868" s="4">
        <v>2</v>
      </c>
      <c r="I2868" s="5">
        <v>1</v>
      </c>
      <c r="J2868" s="5">
        <v>17</v>
      </c>
      <c r="K2868" s="4">
        <v>17</v>
      </c>
      <c r="L2868" s="6" t="s">
        <v>35</v>
      </c>
      <c r="M2868" s="6" t="s">
        <v>36</v>
      </c>
      <c r="N2868" s="4">
        <v>2</v>
      </c>
      <c r="O2868" s="5">
        <f t="shared" si="326"/>
        <v>51.48</v>
      </c>
      <c r="P2868" s="5">
        <v>15.6</v>
      </c>
      <c r="Q2868" s="5">
        <f t="shared" si="327"/>
        <v>47.849999999999994</v>
      </c>
      <c r="R2868" s="5">
        <v>14.5</v>
      </c>
      <c r="S2868" s="5">
        <f t="shared" si="328"/>
        <v>51.48</v>
      </c>
      <c r="T2868" s="5">
        <v>15.6</v>
      </c>
      <c r="U2868" s="8">
        <f t="shared" si="329"/>
        <v>49.664999999999999</v>
      </c>
      <c r="V2868" s="5">
        <f t="shared" si="330"/>
        <v>15.05</v>
      </c>
      <c r="W2868" s="1">
        <v>27.859380000000002</v>
      </c>
      <c r="X2868" s="1">
        <v>-115.18951</v>
      </c>
      <c r="Y2868" s="7">
        <f t="shared" si="331"/>
        <v>53.6</v>
      </c>
      <c r="Z2868" s="7">
        <v>12</v>
      </c>
      <c r="AA2868" s="5">
        <v>7</v>
      </c>
      <c r="AB2868" s="9" t="s">
        <v>613</v>
      </c>
      <c r="AC2868" s="4">
        <v>53</v>
      </c>
      <c r="AD2868" s="4">
        <v>28</v>
      </c>
      <c r="AE2868" s="4">
        <v>260</v>
      </c>
      <c r="AF2868" s="4">
        <v>50</v>
      </c>
      <c r="AG2868" s="9"/>
    </row>
    <row r="2869" spans="1:33">
      <c r="A2869" s="4" t="s">
        <v>495</v>
      </c>
      <c r="B2869" s="4" t="s">
        <v>253</v>
      </c>
      <c r="C2869" s="28">
        <v>40388</v>
      </c>
      <c r="D2869" s="5">
        <v>2010</v>
      </c>
      <c r="E2869" s="33">
        <v>0.38611111111111113</v>
      </c>
      <c r="F2869" s="33">
        <v>0.39097222222222222</v>
      </c>
      <c r="G2869" s="33">
        <f t="shared" si="325"/>
        <v>4.8611111111110938E-3</v>
      </c>
      <c r="H2869" s="4">
        <v>2</v>
      </c>
      <c r="I2869" s="5">
        <v>1</v>
      </c>
      <c r="J2869" s="5">
        <v>17</v>
      </c>
      <c r="K2869" s="4">
        <v>17</v>
      </c>
      <c r="L2869" s="6" t="s">
        <v>35</v>
      </c>
      <c r="M2869" s="6" t="s">
        <v>36</v>
      </c>
      <c r="N2869" s="4">
        <v>2</v>
      </c>
      <c r="O2869" s="5">
        <f t="shared" si="326"/>
        <v>51.48</v>
      </c>
      <c r="P2869" s="5">
        <v>15.6</v>
      </c>
      <c r="Q2869" s="5">
        <f t="shared" si="327"/>
        <v>47.849999999999994</v>
      </c>
      <c r="R2869" s="5">
        <v>14.5</v>
      </c>
      <c r="S2869" s="5">
        <f t="shared" si="328"/>
        <v>51.48</v>
      </c>
      <c r="T2869" s="5">
        <v>15.6</v>
      </c>
      <c r="U2869" s="8">
        <f t="shared" si="329"/>
        <v>49.664999999999999</v>
      </c>
      <c r="V2869" s="5">
        <f t="shared" si="330"/>
        <v>15.05</v>
      </c>
      <c r="W2869" s="1">
        <v>27.859380000000002</v>
      </c>
      <c r="X2869" s="1">
        <v>-115.18951</v>
      </c>
      <c r="Y2869" s="7">
        <f t="shared" si="331"/>
        <v>53.6</v>
      </c>
      <c r="Z2869" s="7">
        <v>12</v>
      </c>
      <c r="AA2869" s="5">
        <v>7</v>
      </c>
      <c r="AB2869" s="9" t="s">
        <v>614</v>
      </c>
      <c r="AC2869" s="4">
        <v>3</v>
      </c>
      <c r="AD2869" s="4" t="s">
        <v>38</v>
      </c>
      <c r="AE2869" s="4">
        <v>260</v>
      </c>
      <c r="AF2869" s="4"/>
      <c r="AG2869" s="9"/>
    </row>
    <row r="2870" spans="1:33">
      <c r="A2870" s="4" t="s">
        <v>495</v>
      </c>
      <c r="B2870" s="4" t="s">
        <v>253</v>
      </c>
      <c r="C2870" s="28">
        <v>40388</v>
      </c>
      <c r="D2870" s="5">
        <v>2010</v>
      </c>
      <c r="E2870" s="33">
        <v>0.38611111111111113</v>
      </c>
      <c r="F2870" s="33">
        <v>0.39097222222222222</v>
      </c>
      <c r="G2870" s="33">
        <f t="shared" si="325"/>
        <v>4.8611111111110938E-3</v>
      </c>
      <c r="H2870" s="4">
        <v>2</v>
      </c>
      <c r="I2870" s="5">
        <v>1</v>
      </c>
      <c r="J2870" s="5">
        <v>17</v>
      </c>
      <c r="K2870" s="4">
        <v>17</v>
      </c>
      <c r="L2870" s="6" t="s">
        <v>35</v>
      </c>
      <c r="M2870" s="6" t="s">
        <v>36</v>
      </c>
      <c r="N2870" s="4">
        <v>2</v>
      </c>
      <c r="O2870" s="5">
        <f t="shared" si="326"/>
        <v>51.48</v>
      </c>
      <c r="P2870" s="5">
        <v>15.6</v>
      </c>
      <c r="Q2870" s="5">
        <f t="shared" si="327"/>
        <v>47.849999999999994</v>
      </c>
      <c r="R2870" s="5">
        <v>14.5</v>
      </c>
      <c r="S2870" s="5">
        <f t="shared" si="328"/>
        <v>51.48</v>
      </c>
      <c r="T2870" s="5">
        <v>15.6</v>
      </c>
      <c r="U2870" s="8">
        <f t="shared" si="329"/>
        <v>49.664999999999999</v>
      </c>
      <c r="V2870" s="5">
        <f t="shared" si="330"/>
        <v>15.05</v>
      </c>
      <c r="W2870" s="1">
        <v>27.859380000000002</v>
      </c>
      <c r="X2870" s="1">
        <v>-115.18951</v>
      </c>
      <c r="Y2870" s="7">
        <f t="shared" si="331"/>
        <v>53.6</v>
      </c>
      <c r="Z2870" s="7">
        <v>12</v>
      </c>
      <c r="AA2870" s="5">
        <v>7</v>
      </c>
      <c r="AB2870" s="9" t="s">
        <v>607</v>
      </c>
      <c r="AC2870" s="4">
        <v>4</v>
      </c>
      <c r="AD2870" s="4" t="s">
        <v>38</v>
      </c>
      <c r="AE2870" s="4">
        <v>260</v>
      </c>
      <c r="AF2870" s="4"/>
      <c r="AG2870" s="9"/>
    </row>
    <row r="2871" spans="1:33">
      <c r="A2871" s="4" t="s">
        <v>495</v>
      </c>
      <c r="B2871" s="4" t="s">
        <v>253</v>
      </c>
      <c r="C2871" s="28">
        <v>40388</v>
      </c>
      <c r="D2871" s="5">
        <v>2010</v>
      </c>
      <c r="E2871" s="33">
        <v>0.38611111111111113</v>
      </c>
      <c r="F2871" s="33">
        <v>0.39097222222222222</v>
      </c>
      <c r="G2871" s="33">
        <f t="shared" si="325"/>
        <v>4.8611111111110938E-3</v>
      </c>
      <c r="H2871" s="4">
        <v>2</v>
      </c>
      <c r="I2871" s="5">
        <v>1</v>
      </c>
      <c r="J2871" s="5">
        <v>17</v>
      </c>
      <c r="K2871" s="4">
        <v>17</v>
      </c>
      <c r="L2871" s="6" t="s">
        <v>35</v>
      </c>
      <c r="M2871" s="6" t="s">
        <v>36</v>
      </c>
      <c r="N2871" s="4">
        <v>2</v>
      </c>
      <c r="O2871" s="5">
        <f t="shared" si="326"/>
        <v>51.48</v>
      </c>
      <c r="P2871" s="5">
        <v>15.6</v>
      </c>
      <c r="Q2871" s="5">
        <f t="shared" si="327"/>
        <v>47.849999999999994</v>
      </c>
      <c r="R2871" s="5">
        <v>14.5</v>
      </c>
      <c r="S2871" s="5">
        <f t="shared" si="328"/>
        <v>51.48</v>
      </c>
      <c r="T2871" s="5">
        <v>15.6</v>
      </c>
      <c r="U2871" s="8">
        <f t="shared" si="329"/>
        <v>49.664999999999999</v>
      </c>
      <c r="V2871" s="5">
        <f t="shared" si="330"/>
        <v>15.05</v>
      </c>
      <c r="W2871" s="1">
        <v>27.859380000000002</v>
      </c>
      <c r="X2871" s="1">
        <v>-115.18951</v>
      </c>
      <c r="Y2871" s="7">
        <f t="shared" si="331"/>
        <v>53.6</v>
      </c>
      <c r="Z2871" s="7">
        <v>12</v>
      </c>
      <c r="AA2871" s="5">
        <v>7</v>
      </c>
      <c r="AB2871" s="4" t="s">
        <v>619</v>
      </c>
      <c r="AC2871" s="4">
        <v>2</v>
      </c>
      <c r="AD2871" s="4" t="s">
        <v>38</v>
      </c>
      <c r="AE2871" s="4">
        <v>260</v>
      </c>
      <c r="AF2871" s="4"/>
      <c r="AG2871" s="9"/>
    </row>
    <row r="2872" spans="1:33">
      <c r="A2872" s="4" t="s">
        <v>496</v>
      </c>
      <c r="B2872" s="4" t="s">
        <v>253</v>
      </c>
      <c r="C2872" s="28">
        <v>40388</v>
      </c>
      <c r="D2872" s="5">
        <v>2010</v>
      </c>
      <c r="E2872" s="33">
        <v>0.43263888888888885</v>
      </c>
      <c r="F2872" s="33">
        <v>0.44027777777777777</v>
      </c>
      <c r="G2872" s="33">
        <f t="shared" si="325"/>
        <v>7.6388888888889173E-3</v>
      </c>
      <c r="H2872" s="4">
        <v>2</v>
      </c>
      <c r="I2872" s="5">
        <v>2</v>
      </c>
      <c r="J2872" s="5">
        <v>18</v>
      </c>
      <c r="K2872" s="4">
        <v>18</v>
      </c>
      <c r="L2872" s="6" t="s">
        <v>35</v>
      </c>
      <c r="M2872" s="6" t="s">
        <v>36</v>
      </c>
      <c r="N2872" s="4">
        <v>2</v>
      </c>
      <c r="O2872" s="5">
        <f t="shared" si="326"/>
        <v>51.809999999999995</v>
      </c>
      <c r="P2872" s="5">
        <v>15.7</v>
      </c>
      <c r="Q2872" s="5">
        <f t="shared" si="327"/>
        <v>45.87</v>
      </c>
      <c r="R2872" s="5">
        <v>13.9</v>
      </c>
      <c r="S2872" s="5">
        <f t="shared" si="328"/>
        <v>51.809999999999995</v>
      </c>
      <c r="T2872" s="5">
        <v>15.7</v>
      </c>
      <c r="U2872" s="8">
        <f t="shared" si="329"/>
        <v>48.839999999999996</v>
      </c>
      <c r="V2872" s="5">
        <f t="shared" si="330"/>
        <v>14.8</v>
      </c>
      <c r="W2872" s="1">
        <v>27.860779999999998</v>
      </c>
      <c r="X2872" s="1">
        <v>-115.18876</v>
      </c>
      <c r="Y2872" s="7">
        <f t="shared" si="331"/>
        <v>53.6</v>
      </c>
      <c r="Z2872" s="7">
        <v>12</v>
      </c>
      <c r="AA2872" s="5">
        <v>7</v>
      </c>
      <c r="AB2872" s="9" t="s">
        <v>604</v>
      </c>
      <c r="AC2872" s="4">
        <v>1</v>
      </c>
      <c r="AD2872" s="4" t="s">
        <v>38</v>
      </c>
      <c r="AE2872" s="4">
        <v>260</v>
      </c>
      <c r="AF2872" s="4"/>
      <c r="AG2872" s="9"/>
    </row>
    <row r="2873" spans="1:33">
      <c r="A2873" s="4" t="s">
        <v>496</v>
      </c>
      <c r="B2873" s="4" t="s">
        <v>253</v>
      </c>
      <c r="C2873" s="28">
        <v>40388</v>
      </c>
      <c r="D2873" s="5">
        <v>2010</v>
      </c>
      <c r="E2873" s="33">
        <v>0.43263888888888885</v>
      </c>
      <c r="F2873" s="33">
        <v>0.44027777777777777</v>
      </c>
      <c r="G2873" s="33">
        <f t="shared" si="325"/>
        <v>7.6388888888889173E-3</v>
      </c>
      <c r="H2873" s="4">
        <v>2</v>
      </c>
      <c r="I2873" s="5">
        <v>2</v>
      </c>
      <c r="J2873" s="5">
        <v>18</v>
      </c>
      <c r="K2873" s="4">
        <v>18</v>
      </c>
      <c r="L2873" s="6" t="s">
        <v>35</v>
      </c>
      <c r="M2873" s="6" t="s">
        <v>36</v>
      </c>
      <c r="N2873" s="4">
        <v>2</v>
      </c>
      <c r="O2873" s="5">
        <f t="shared" si="326"/>
        <v>51.809999999999995</v>
      </c>
      <c r="P2873" s="5">
        <v>15.7</v>
      </c>
      <c r="Q2873" s="5">
        <f t="shared" si="327"/>
        <v>45.87</v>
      </c>
      <c r="R2873" s="5">
        <v>13.9</v>
      </c>
      <c r="S2873" s="5">
        <f t="shared" si="328"/>
        <v>51.809999999999995</v>
      </c>
      <c r="T2873" s="5">
        <v>15.7</v>
      </c>
      <c r="U2873" s="8">
        <f t="shared" si="329"/>
        <v>48.839999999999996</v>
      </c>
      <c r="V2873" s="5">
        <f t="shared" si="330"/>
        <v>14.8</v>
      </c>
      <c r="W2873" s="1">
        <v>27.860779999999998</v>
      </c>
      <c r="X2873" s="1">
        <v>-115.18876</v>
      </c>
      <c r="Y2873" s="7">
        <f t="shared" si="331"/>
        <v>53.6</v>
      </c>
      <c r="Z2873" s="7">
        <v>12</v>
      </c>
      <c r="AA2873" s="5">
        <v>7</v>
      </c>
      <c r="AB2873" s="9" t="s">
        <v>606</v>
      </c>
      <c r="AC2873" s="4">
        <v>1</v>
      </c>
      <c r="AD2873" s="4" t="s">
        <v>38</v>
      </c>
      <c r="AE2873" s="4">
        <v>260</v>
      </c>
      <c r="AF2873" s="4"/>
      <c r="AG2873" s="9"/>
    </row>
    <row r="2874" spans="1:33">
      <c r="A2874" s="4" t="s">
        <v>496</v>
      </c>
      <c r="B2874" s="4" t="s">
        <v>253</v>
      </c>
      <c r="C2874" s="28">
        <v>40388</v>
      </c>
      <c r="D2874" s="5">
        <v>2010</v>
      </c>
      <c r="E2874" s="33">
        <v>0.43263888888888885</v>
      </c>
      <c r="F2874" s="33">
        <v>0.44027777777777777</v>
      </c>
      <c r="G2874" s="33">
        <f t="shared" si="325"/>
        <v>7.6388888888889173E-3</v>
      </c>
      <c r="H2874" s="4">
        <v>2</v>
      </c>
      <c r="I2874" s="5">
        <v>2</v>
      </c>
      <c r="J2874" s="5">
        <v>18</v>
      </c>
      <c r="K2874" s="4">
        <v>18</v>
      </c>
      <c r="L2874" s="6" t="s">
        <v>35</v>
      </c>
      <c r="M2874" s="6" t="s">
        <v>36</v>
      </c>
      <c r="N2874" s="4">
        <v>2</v>
      </c>
      <c r="O2874" s="5">
        <f t="shared" si="326"/>
        <v>51.809999999999995</v>
      </c>
      <c r="P2874" s="5">
        <v>15.7</v>
      </c>
      <c r="Q2874" s="5">
        <f t="shared" si="327"/>
        <v>45.87</v>
      </c>
      <c r="R2874" s="5">
        <v>13.9</v>
      </c>
      <c r="S2874" s="5">
        <f t="shared" si="328"/>
        <v>51.809999999999995</v>
      </c>
      <c r="T2874" s="5">
        <v>15.7</v>
      </c>
      <c r="U2874" s="8">
        <f t="shared" si="329"/>
        <v>48.839999999999996</v>
      </c>
      <c r="V2874" s="5">
        <f t="shared" si="330"/>
        <v>14.8</v>
      </c>
      <c r="W2874" s="1">
        <v>27.860779999999998</v>
      </c>
      <c r="X2874" s="1">
        <v>-115.18876</v>
      </c>
      <c r="Y2874" s="7">
        <f t="shared" si="331"/>
        <v>53.6</v>
      </c>
      <c r="Z2874" s="7">
        <v>12</v>
      </c>
      <c r="AA2874" s="5">
        <v>7</v>
      </c>
      <c r="AB2874" s="9" t="s">
        <v>611</v>
      </c>
      <c r="AC2874" s="4">
        <v>17</v>
      </c>
      <c r="AD2874" s="4" t="s">
        <v>38</v>
      </c>
      <c r="AE2874" s="4">
        <v>260</v>
      </c>
      <c r="AF2874" s="4"/>
      <c r="AG2874" s="9"/>
    </row>
    <row r="2875" spans="1:33">
      <c r="A2875" s="4" t="s">
        <v>496</v>
      </c>
      <c r="B2875" s="4" t="s">
        <v>253</v>
      </c>
      <c r="C2875" s="28">
        <v>40388</v>
      </c>
      <c r="D2875" s="5">
        <v>2010</v>
      </c>
      <c r="E2875" s="33">
        <v>0.43263888888888885</v>
      </c>
      <c r="F2875" s="33">
        <v>0.44027777777777777</v>
      </c>
      <c r="G2875" s="33">
        <f t="shared" si="325"/>
        <v>7.6388888888889173E-3</v>
      </c>
      <c r="H2875" s="4">
        <v>2</v>
      </c>
      <c r="I2875" s="5">
        <v>2</v>
      </c>
      <c r="J2875" s="5">
        <v>18</v>
      </c>
      <c r="K2875" s="4">
        <v>18</v>
      </c>
      <c r="L2875" s="6" t="s">
        <v>35</v>
      </c>
      <c r="M2875" s="6" t="s">
        <v>36</v>
      </c>
      <c r="N2875" s="4">
        <v>2</v>
      </c>
      <c r="O2875" s="5">
        <f t="shared" si="326"/>
        <v>51.809999999999995</v>
      </c>
      <c r="P2875" s="5">
        <v>15.7</v>
      </c>
      <c r="Q2875" s="5">
        <f t="shared" si="327"/>
        <v>45.87</v>
      </c>
      <c r="R2875" s="5">
        <v>13.9</v>
      </c>
      <c r="S2875" s="5">
        <f t="shared" si="328"/>
        <v>51.809999999999995</v>
      </c>
      <c r="T2875" s="5">
        <v>15.7</v>
      </c>
      <c r="U2875" s="8">
        <f t="shared" si="329"/>
        <v>48.839999999999996</v>
      </c>
      <c r="V2875" s="5">
        <f t="shared" si="330"/>
        <v>14.8</v>
      </c>
      <c r="W2875" s="1">
        <v>27.860779999999998</v>
      </c>
      <c r="X2875" s="1">
        <v>-115.18876</v>
      </c>
      <c r="Y2875" s="7">
        <f t="shared" si="331"/>
        <v>53.6</v>
      </c>
      <c r="Z2875" s="7">
        <v>12</v>
      </c>
      <c r="AA2875" s="5">
        <v>7</v>
      </c>
      <c r="AB2875" s="9" t="s">
        <v>613</v>
      </c>
      <c r="AC2875" s="4">
        <v>47</v>
      </c>
      <c r="AD2875" s="4" t="s">
        <v>38</v>
      </c>
      <c r="AE2875" s="4">
        <v>260</v>
      </c>
      <c r="AF2875" s="4"/>
      <c r="AG2875" s="9"/>
    </row>
    <row r="2876" spans="1:33">
      <c r="A2876" s="4" t="s">
        <v>496</v>
      </c>
      <c r="B2876" s="4" t="s">
        <v>253</v>
      </c>
      <c r="C2876" s="28">
        <v>40388</v>
      </c>
      <c r="D2876" s="5">
        <v>2010</v>
      </c>
      <c r="E2876" s="33">
        <v>0.43263888888888885</v>
      </c>
      <c r="F2876" s="33">
        <v>0.44027777777777777</v>
      </c>
      <c r="G2876" s="33">
        <f t="shared" si="325"/>
        <v>7.6388888888889173E-3</v>
      </c>
      <c r="H2876" s="4">
        <v>2</v>
      </c>
      <c r="I2876" s="5">
        <v>2</v>
      </c>
      <c r="J2876" s="5">
        <v>18</v>
      </c>
      <c r="K2876" s="4">
        <v>18</v>
      </c>
      <c r="L2876" s="6" t="s">
        <v>35</v>
      </c>
      <c r="M2876" s="6" t="s">
        <v>36</v>
      </c>
      <c r="N2876" s="4">
        <v>2</v>
      </c>
      <c r="O2876" s="5">
        <f t="shared" si="326"/>
        <v>51.809999999999995</v>
      </c>
      <c r="P2876" s="5">
        <v>15.7</v>
      </c>
      <c r="Q2876" s="5">
        <f t="shared" si="327"/>
        <v>45.87</v>
      </c>
      <c r="R2876" s="5">
        <v>13.9</v>
      </c>
      <c r="S2876" s="5">
        <f t="shared" si="328"/>
        <v>51.809999999999995</v>
      </c>
      <c r="T2876" s="5">
        <v>15.7</v>
      </c>
      <c r="U2876" s="8">
        <f t="shared" si="329"/>
        <v>48.839999999999996</v>
      </c>
      <c r="V2876" s="5">
        <f t="shared" si="330"/>
        <v>14.8</v>
      </c>
      <c r="W2876" s="1">
        <v>27.860779999999998</v>
      </c>
      <c r="X2876" s="1">
        <v>-115.18876</v>
      </c>
      <c r="Y2876" s="7">
        <f t="shared" si="331"/>
        <v>53.6</v>
      </c>
      <c r="Z2876" s="7">
        <v>12</v>
      </c>
      <c r="AA2876" s="5">
        <v>7</v>
      </c>
      <c r="AB2876" s="9" t="s">
        <v>607</v>
      </c>
      <c r="AC2876" s="4">
        <v>4</v>
      </c>
      <c r="AD2876" s="4" t="s">
        <v>38</v>
      </c>
      <c r="AE2876" s="4">
        <v>260</v>
      </c>
      <c r="AF2876" s="4"/>
      <c r="AG2876" s="9"/>
    </row>
    <row r="2877" spans="1:33">
      <c r="A2877" s="4" t="s">
        <v>496</v>
      </c>
      <c r="B2877" s="4" t="s">
        <v>253</v>
      </c>
      <c r="C2877" s="28">
        <v>40388</v>
      </c>
      <c r="D2877" s="5">
        <v>2010</v>
      </c>
      <c r="E2877" s="33">
        <v>0.43263888888888885</v>
      </c>
      <c r="F2877" s="33">
        <v>0.44027777777777777</v>
      </c>
      <c r="G2877" s="33">
        <f t="shared" si="325"/>
        <v>7.6388888888889173E-3</v>
      </c>
      <c r="H2877" s="4">
        <v>2</v>
      </c>
      <c r="I2877" s="5">
        <v>2</v>
      </c>
      <c r="J2877" s="5">
        <v>18</v>
      </c>
      <c r="K2877" s="4">
        <v>18</v>
      </c>
      <c r="L2877" s="6" t="s">
        <v>35</v>
      </c>
      <c r="M2877" s="6" t="s">
        <v>36</v>
      </c>
      <c r="N2877" s="4">
        <v>2</v>
      </c>
      <c r="O2877" s="5">
        <f t="shared" si="326"/>
        <v>51.809999999999995</v>
      </c>
      <c r="P2877" s="5">
        <v>15.7</v>
      </c>
      <c r="Q2877" s="5">
        <f t="shared" si="327"/>
        <v>45.87</v>
      </c>
      <c r="R2877" s="5">
        <v>13.9</v>
      </c>
      <c r="S2877" s="5">
        <f t="shared" si="328"/>
        <v>51.809999999999995</v>
      </c>
      <c r="T2877" s="5">
        <v>15.7</v>
      </c>
      <c r="U2877" s="8">
        <f t="shared" si="329"/>
        <v>48.839999999999996</v>
      </c>
      <c r="V2877" s="5">
        <f t="shared" si="330"/>
        <v>14.8</v>
      </c>
      <c r="W2877" s="1">
        <v>27.860779999999998</v>
      </c>
      <c r="X2877" s="1">
        <v>-115.18876</v>
      </c>
      <c r="Y2877" s="7">
        <f t="shared" si="331"/>
        <v>53.6</v>
      </c>
      <c r="Z2877" s="7">
        <v>12</v>
      </c>
      <c r="AA2877" s="5">
        <v>7</v>
      </c>
      <c r="AB2877" s="4" t="s">
        <v>618</v>
      </c>
      <c r="AC2877" s="4">
        <v>10</v>
      </c>
      <c r="AD2877" s="4" t="s">
        <v>38</v>
      </c>
      <c r="AE2877" s="4">
        <v>260</v>
      </c>
      <c r="AF2877" s="4"/>
      <c r="AG2877" s="9"/>
    </row>
    <row r="2878" spans="1:33">
      <c r="A2878" s="4" t="s">
        <v>496</v>
      </c>
      <c r="B2878" s="4" t="s">
        <v>253</v>
      </c>
      <c r="C2878" s="28">
        <v>40388</v>
      </c>
      <c r="D2878" s="5">
        <v>2010</v>
      </c>
      <c r="E2878" s="33">
        <v>0.43263888888888885</v>
      </c>
      <c r="F2878" s="33">
        <v>0.44027777777777777</v>
      </c>
      <c r="G2878" s="33">
        <f t="shared" si="325"/>
        <v>7.6388888888889173E-3</v>
      </c>
      <c r="H2878" s="4">
        <v>2</v>
      </c>
      <c r="I2878" s="5">
        <v>2</v>
      </c>
      <c r="J2878" s="5">
        <v>18</v>
      </c>
      <c r="K2878" s="4">
        <v>18</v>
      </c>
      <c r="L2878" s="6" t="s">
        <v>35</v>
      </c>
      <c r="M2878" s="6" t="s">
        <v>36</v>
      </c>
      <c r="N2878" s="4">
        <v>2</v>
      </c>
      <c r="O2878" s="5">
        <f t="shared" si="326"/>
        <v>51.809999999999995</v>
      </c>
      <c r="P2878" s="5">
        <v>15.7</v>
      </c>
      <c r="Q2878" s="5">
        <f t="shared" si="327"/>
        <v>45.87</v>
      </c>
      <c r="R2878" s="5">
        <v>13.9</v>
      </c>
      <c r="S2878" s="5">
        <f t="shared" si="328"/>
        <v>51.809999999999995</v>
      </c>
      <c r="T2878" s="5">
        <v>15.7</v>
      </c>
      <c r="U2878" s="8">
        <f t="shared" si="329"/>
        <v>48.839999999999996</v>
      </c>
      <c r="V2878" s="5">
        <f t="shared" si="330"/>
        <v>14.8</v>
      </c>
      <c r="W2878" s="1">
        <v>27.860779999999998</v>
      </c>
      <c r="X2878" s="1">
        <v>-115.18876</v>
      </c>
      <c r="Y2878" s="7">
        <f t="shared" si="331"/>
        <v>53.6</v>
      </c>
      <c r="Z2878" s="7">
        <v>12</v>
      </c>
      <c r="AA2878" s="5">
        <v>7</v>
      </c>
      <c r="AB2878" s="9" t="s">
        <v>753</v>
      </c>
      <c r="AC2878" s="4">
        <v>25</v>
      </c>
      <c r="AD2878" s="4" t="s">
        <v>38</v>
      </c>
      <c r="AE2878" s="4">
        <v>260</v>
      </c>
      <c r="AF2878" s="4"/>
      <c r="AG2878" s="9"/>
    </row>
    <row r="2879" spans="1:33">
      <c r="A2879" s="4" t="s">
        <v>496</v>
      </c>
      <c r="B2879" s="4" t="s">
        <v>253</v>
      </c>
      <c r="C2879" s="28">
        <v>40388</v>
      </c>
      <c r="D2879" s="5">
        <v>2010</v>
      </c>
      <c r="E2879" s="33">
        <v>0.43263888888888885</v>
      </c>
      <c r="F2879" s="33">
        <v>0.44027777777777777</v>
      </c>
      <c r="G2879" s="33">
        <f t="shared" si="325"/>
        <v>7.6388888888889173E-3</v>
      </c>
      <c r="H2879" s="4">
        <v>2</v>
      </c>
      <c r="I2879" s="5">
        <v>2</v>
      </c>
      <c r="J2879" s="5">
        <v>18</v>
      </c>
      <c r="K2879" s="4">
        <v>18</v>
      </c>
      <c r="L2879" s="6" t="s">
        <v>35</v>
      </c>
      <c r="M2879" s="6" t="s">
        <v>36</v>
      </c>
      <c r="N2879" s="4">
        <v>2</v>
      </c>
      <c r="O2879" s="5">
        <f t="shared" si="326"/>
        <v>51.809999999999995</v>
      </c>
      <c r="P2879" s="5">
        <v>15.7</v>
      </c>
      <c r="Q2879" s="5">
        <f t="shared" si="327"/>
        <v>45.87</v>
      </c>
      <c r="R2879" s="5">
        <v>13.9</v>
      </c>
      <c r="S2879" s="5">
        <f t="shared" si="328"/>
        <v>51.809999999999995</v>
      </c>
      <c r="T2879" s="5">
        <v>15.7</v>
      </c>
      <c r="U2879" s="8">
        <f t="shared" si="329"/>
        <v>48.839999999999996</v>
      </c>
      <c r="V2879" s="5">
        <f t="shared" si="330"/>
        <v>14.8</v>
      </c>
      <c r="W2879" s="1">
        <v>27.860779999999998</v>
      </c>
      <c r="X2879" s="1">
        <v>-115.18876</v>
      </c>
      <c r="Y2879" s="7">
        <f t="shared" si="331"/>
        <v>53.6</v>
      </c>
      <c r="Z2879" s="7">
        <v>12</v>
      </c>
      <c r="AA2879" s="5">
        <v>7</v>
      </c>
      <c r="AB2879" s="4" t="s">
        <v>619</v>
      </c>
      <c r="AC2879" s="4">
        <v>11</v>
      </c>
      <c r="AD2879" s="4" t="s">
        <v>38</v>
      </c>
      <c r="AE2879" s="4">
        <v>260</v>
      </c>
      <c r="AF2879" s="9"/>
      <c r="AG2879" s="9"/>
    </row>
    <row r="2880" spans="1:33">
      <c r="A2880" s="4" t="s">
        <v>496</v>
      </c>
      <c r="B2880" s="4" t="s">
        <v>253</v>
      </c>
      <c r="C2880" s="28">
        <v>40388</v>
      </c>
      <c r="D2880" s="5">
        <v>2010</v>
      </c>
      <c r="E2880" s="33">
        <v>0.43263888888888885</v>
      </c>
      <c r="F2880" s="33">
        <v>0.44027777777777777</v>
      </c>
      <c r="G2880" s="33">
        <f t="shared" si="325"/>
        <v>7.6388888888889173E-3</v>
      </c>
      <c r="H2880" s="4">
        <v>2</v>
      </c>
      <c r="I2880" s="5">
        <v>2</v>
      </c>
      <c r="J2880" s="5">
        <v>18</v>
      </c>
      <c r="K2880" s="4">
        <v>18</v>
      </c>
      <c r="L2880" s="6" t="s">
        <v>35</v>
      </c>
      <c r="M2880" s="6" t="s">
        <v>36</v>
      </c>
      <c r="N2880" s="4">
        <v>2</v>
      </c>
      <c r="O2880" s="5">
        <f t="shared" si="326"/>
        <v>51.809999999999995</v>
      </c>
      <c r="P2880" s="5">
        <v>15.7</v>
      </c>
      <c r="Q2880" s="5">
        <f t="shared" si="327"/>
        <v>45.87</v>
      </c>
      <c r="R2880" s="5">
        <v>13.9</v>
      </c>
      <c r="S2880" s="5">
        <f t="shared" si="328"/>
        <v>51.809999999999995</v>
      </c>
      <c r="T2880" s="5">
        <v>15.7</v>
      </c>
      <c r="U2880" s="8">
        <f t="shared" si="329"/>
        <v>48.839999999999996</v>
      </c>
      <c r="V2880" s="5">
        <f t="shared" si="330"/>
        <v>14.8</v>
      </c>
      <c r="W2880" s="1">
        <v>27.860779999999998</v>
      </c>
      <c r="X2880" s="1">
        <v>-115.18876</v>
      </c>
      <c r="Y2880" s="7">
        <f t="shared" si="331"/>
        <v>53.6</v>
      </c>
      <c r="Z2880" s="7">
        <v>12</v>
      </c>
      <c r="AA2880" s="5">
        <v>7</v>
      </c>
      <c r="AB2880" s="9" t="s">
        <v>608</v>
      </c>
      <c r="AC2880" s="4">
        <v>2</v>
      </c>
      <c r="AD2880" s="4" t="s">
        <v>38</v>
      </c>
      <c r="AE2880" s="4">
        <v>260</v>
      </c>
      <c r="AF2880" s="9"/>
      <c r="AG2880" s="9"/>
    </row>
    <row r="2881" spans="1:33">
      <c r="A2881" s="4" t="s">
        <v>497</v>
      </c>
      <c r="B2881" s="4" t="s">
        <v>34</v>
      </c>
      <c r="C2881" s="28">
        <v>40389</v>
      </c>
      <c r="D2881" s="5">
        <v>2010</v>
      </c>
      <c r="E2881" s="35">
        <v>0.38819444444444445</v>
      </c>
      <c r="F2881" s="35">
        <v>0.39166666666666666</v>
      </c>
      <c r="G2881" s="33">
        <f t="shared" si="325"/>
        <v>3.4722222222222099E-3</v>
      </c>
      <c r="H2881" s="14">
        <v>2</v>
      </c>
      <c r="I2881" s="5">
        <v>1</v>
      </c>
      <c r="J2881" s="5">
        <v>19</v>
      </c>
      <c r="K2881" s="4">
        <v>19</v>
      </c>
      <c r="L2881" s="6" t="s">
        <v>35</v>
      </c>
      <c r="M2881" s="6" t="s">
        <v>36</v>
      </c>
      <c r="N2881" s="4">
        <v>2</v>
      </c>
      <c r="O2881" s="5">
        <f t="shared" si="326"/>
        <v>42.57</v>
      </c>
      <c r="P2881" s="18">
        <v>12.9</v>
      </c>
      <c r="Q2881" s="5">
        <f t="shared" si="327"/>
        <v>43.89</v>
      </c>
      <c r="R2881" s="18">
        <v>13.3</v>
      </c>
      <c r="S2881" s="5">
        <f t="shared" si="328"/>
        <v>43.89</v>
      </c>
      <c r="T2881" s="18">
        <v>13.3</v>
      </c>
      <c r="U2881" s="8">
        <f t="shared" si="329"/>
        <v>43.230000000000004</v>
      </c>
      <c r="V2881" s="5">
        <f t="shared" si="330"/>
        <v>13.100000000000001</v>
      </c>
      <c r="W2881" s="1">
        <v>27.863630000000001</v>
      </c>
      <c r="X2881" s="1">
        <v>-115.18785</v>
      </c>
      <c r="Y2881" s="9">
        <f t="shared" si="331"/>
        <v>53.6</v>
      </c>
      <c r="Z2881" s="9">
        <v>12</v>
      </c>
      <c r="AA2881" s="9">
        <v>4</v>
      </c>
      <c r="AB2881" s="9" t="s">
        <v>611</v>
      </c>
      <c r="AC2881" s="4">
        <v>1</v>
      </c>
      <c r="AD2881" s="4" t="s">
        <v>38</v>
      </c>
      <c r="AE2881" s="9">
        <v>120</v>
      </c>
      <c r="AF2881" s="9"/>
      <c r="AG2881" s="9"/>
    </row>
    <row r="2882" spans="1:33">
      <c r="A2882" s="4" t="s">
        <v>497</v>
      </c>
      <c r="B2882" s="4" t="s">
        <v>34</v>
      </c>
      <c r="C2882" s="28">
        <v>40389</v>
      </c>
      <c r="D2882" s="5">
        <v>2010</v>
      </c>
      <c r="E2882" s="35">
        <v>0.38819444444444445</v>
      </c>
      <c r="F2882" s="35">
        <v>0.39166666666666666</v>
      </c>
      <c r="G2882" s="33">
        <f t="shared" ref="G2882:G2945" si="332">F2882-E2882</f>
        <v>3.4722222222222099E-3</v>
      </c>
      <c r="H2882" s="14">
        <v>2</v>
      </c>
      <c r="I2882" s="5">
        <v>1</v>
      </c>
      <c r="J2882" s="5">
        <v>19</v>
      </c>
      <c r="K2882" s="4">
        <v>19</v>
      </c>
      <c r="L2882" s="6" t="s">
        <v>35</v>
      </c>
      <c r="M2882" s="6" t="s">
        <v>36</v>
      </c>
      <c r="N2882" s="4">
        <v>2</v>
      </c>
      <c r="O2882" s="5">
        <f t="shared" ref="O2882:O2945" si="333">3.3*P2882</f>
        <v>42.57</v>
      </c>
      <c r="P2882" s="18">
        <v>12.9</v>
      </c>
      <c r="Q2882" s="5">
        <f t="shared" ref="Q2882:Q2945" si="334">3.3*R2882</f>
        <v>43.89</v>
      </c>
      <c r="R2882" s="18">
        <v>13.3</v>
      </c>
      <c r="S2882" s="5">
        <f t="shared" ref="S2882:S2945" si="335">3.3*T2882</f>
        <v>43.89</v>
      </c>
      <c r="T2882" s="18">
        <v>13.3</v>
      </c>
      <c r="U2882" s="8">
        <f t="shared" si="329"/>
        <v>43.230000000000004</v>
      </c>
      <c r="V2882" s="5">
        <f t="shared" si="330"/>
        <v>13.100000000000001</v>
      </c>
      <c r="W2882" s="1">
        <v>27.863630000000001</v>
      </c>
      <c r="X2882" s="1">
        <v>-115.18785</v>
      </c>
      <c r="Y2882" s="9">
        <f t="shared" si="331"/>
        <v>53.6</v>
      </c>
      <c r="Z2882" s="9">
        <v>12</v>
      </c>
      <c r="AA2882" s="9">
        <v>4</v>
      </c>
      <c r="AB2882" s="9" t="s">
        <v>613</v>
      </c>
      <c r="AC2882" s="4">
        <v>30</v>
      </c>
      <c r="AD2882" s="4" t="s">
        <v>38</v>
      </c>
      <c r="AE2882" s="9">
        <v>120</v>
      </c>
      <c r="AF2882" s="9"/>
      <c r="AG2882" s="9"/>
    </row>
    <row r="2883" spans="1:33">
      <c r="A2883" s="4" t="s">
        <v>497</v>
      </c>
      <c r="B2883" s="4" t="s">
        <v>34</v>
      </c>
      <c r="C2883" s="28">
        <v>40389</v>
      </c>
      <c r="D2883" s="5">
        <v>2010</v>
      </c>
      <c r="E2883" s="35">
        <v>0.38819444444444445</v>
      </c>
      <c r="F2883" s="35">
        <v>0.39166666666666666</v>
      </c>
      <c r="G2883" s="33">
        <f t="shared" si="332"/>
        <v>3.4722222222222099E-3</v>
      </c>
      <c r="H2883" s="14">
        <v>2</v>
      </c>
      <c r="I2883" s="5">
        <v>1</v>
      </c>
      <c r="J2883" s="5">
        <v>19</v>
      </c>
      <c r="K2883" s="4">
        <v>19</v>
      </c>
      <c r="L2883" s="6" t="s">
        <v>35</v>
      </c>
      <c r="M2883" s="6" t="s">
        <v>36</v>
      </c>
      <c r="N2883" s="4">
        <v>2</v>
      </c>
      <c r="O2883" s="5">
        <f t="shared" si="333"/>
        <v>42.57</v>
      </c>
      <c r="P2883" s="18">
        <v>12.9</v>
      </c>
      <c r="Q2883" s="5">
        <f t="shared" si="334"/>
        <v>43.89</v>
      </c>
      <c r="R2883" s="18">
        <v>13.3</v>
      </c>
      <c r="S2883" s="5">
        <f t="shared" si="335"/>
        <v>43.89</v>
      </c>
      <c r="T2883" s="18">
        <v>13.3</v>
      </c>
      <c r="U2883" s="8">
        <f t="shared" ref="U2883:U2946" si="336">V2883*3.3</f>
        <v>43.230000000000004</v>
      </c>
      <c r="V2883" s="5">
        <f t="shared" ref="V2883:V2946" si="337">(R2883+P2883)/2</f>
        <v>13.100000000000001</v>
      </c>
      <c r="W2883" s="1">
        <v>27.863630000000001</v>
      </c>
      <c r="X2883" s="1">
        <v>-115.18785</v>
      </c>
      <c r="Y2883" s="9">
        <f t="shared" si="331"/>
        <v>53.6</v>
      </c>
      <c r="Z2883" s="9">
        <v>12</v>
      </c>
      <c r="AA2883" s="9">
        <v>4</v>
      </c>
      <c r="AB2883" s="9" t="s">
        <v>607</v>
      </c>
      <c r="AC2883" s="4">
        <v>1</v>
      </c>
      <c r="AD2883" s="4" t="s">
        <v>38</v>
      </c>
      <c r="AE2883" s="9">
        <v>120</v>
      </c>
      <c r="AF2883" s="9"/>
      <c r="AG2883" s="9"/>
    </row>
    <row r="2884" spans="1:33">
      <c r="A2884" s="4" t="s">
        <v>498</v>
      </c>
      <c r="B2884" s="4" t="s">
        <v>40</v>
      </c>
      <c r="C2884" s="28">
        <v>40389</v>
      </c>
      <c r="D2884" s="5">
        <v>2010</v>
      </c>
      <c r="E2884" s="35">
        <v>0.39097222222222222</v>
      </c>
      <c r="F2884" s="35">
        <v>0.39374999999999999</v>
      </c>
      <c r="G2884" s="35">
        <f t="shared" si="332"/>
        <v>2.7777777777777679E-3</v>
      </c>
      <c r="H2884" s="14">
        <v>2</v>
      </c>
      <c r="I2884" s="5">
        <v>1</v>
      </c>
      <c r="J2884" s="5">
        <v>20</v>
      </c>
      <c r="K2884" s="4">
        <v>20</v>
      </c>
      <c r="L2884" s="6" t="s">
        <v>35</v>
      </c>
      <c r="M2884" s="6" t="s">
        <v>36</v>
      </c>
      <c r="N2884" s="4">
        <v>2</v>
      </c>
      <c r="O2884" s="5">
        <f t="shared" si="333"/>
        <v>44.55</v>
      </c>
      <c r="P2884" s="18">
        <v>13.5</v>
      </c>
      <c r="Q2884" s="5">
        <f t="shared" si="334"/>
        <v>42.9</v>
      </c>
      <c r="R2884" s="18">
        <v>13</v>
      </c>
      <c r="S2884" s="5">
        <f t="shared" si="335"/>
        <v>44.55</v>
      </c>
      <c r="T2884" s="18">
        <v>13.5</v>
      </c>
      <c r="U2884" s="8">
        <f t="shared" si="336"/>
        <v>43.724999999999994</v>
      </c>
      <c r="V2884" s="5">
        <f t="shared" si="337"/>
        <v>13.25</v>
      </c>
      <c r="W2884" s="1">
        <v>27.863630000000001</v>
      </c>
      <c r="X2884" s="1">
        <v>-115.18785</v>
      </c>
      <c r="Y2884" s="9">
        <f t="shared" si="331"/>
        <v>53.6</v>
      </c>
      <c r="Z2884" s="9">
        <v>12</v>
      </c>
      <c r="AA2884" s="9">
        <v>4</v>
      </c>
      <c r="AB2884" s="9" t="s">
        <v>611</v>
      </c>
      <c r="AC2884" s="9">
        <v>6</v>
      </c>
      <c r="AD2884" s="4" t="s">
        <v>38</v>
      </c>
      <c r="AE2884" s="9">
        <v>300</v>
      </c>
      <c r="AF2884" s="9"/>
      <c r="AG2884" s="9"/>
    </row>
    <row r="2885" spans="1:33">
      <c r="A2885" s="4" t="s">
        <v>498</v>
      </c>
      <c r="B2885" s="4" t="s">
        <v>40</v>
      </c>
      <c r="C2885" s="28">
        <v>40389</v>
      </c>
      <c r="D2885" s="5">
        <v>2010</v>
      </c>
      <c r="E2885" s="35">
        <v>0.39097222222222222</v>
      </c>
      <c r="F2885" s="35">
        <v>0.39374999999999999</v>
      </c>
      <c r="G2885" s="35">
        <f t="shared" si="332"/>
        <v>2.7777777777777679E-3</v>
      </c>
      <c r="H2885" s="14">
        <v>2</v>
      </c>
      <c r="I2885" s="5">
        <v>1</v>
      </c>
      <c r="J2885" s="5">
        <v>20</v>
      </c>
      <c r="K2885" s="4">
        <v>20</v>
      </c>
      <c r="L2885" s="6" t="s">
        <v>35</v>
      </c>
      <c r="M2885" s="6" t="s">
        <v>36</v>
      </c>
      <c r="N2885" s="4">
        <v>2</v>
      </c>
      <c r="O2885" s="5">
        <f t="shared" si="333"/>
        <v>44.55</v>
      </c>
      <c r="P2885" s="18">
        <v>13.5</v>
      </c>
      <c r="Q2885" s="5">
        <f t="shared" si="334"/>
        <v>42.9</v>
      </c>
      <c r="R2885" s="18">
        <v>13</v>
      </c>
      <c r="S2885" s="5">
        <f t="shared" si="335"/>
        <v>44.55</v>
      </c>
      <c r="T2885" s="18">
        <v>13.5</v>
      </c>
      <c r="U2885" s="8">
        <f t="shared" si="336"/>
        <v>43.724999999999994</v>
      </c>
      <c r="V2885" s="5">
        <f t="shared" si="337"/>
        <v>13.25</v>
      </c>
      <c r="W2885" s="1">
        <v>27.863630000000001</v>
      </c>
      <c r="X2885" s="1">
        <v>-115.18785</v>
      </c>
      <c r="Y2885" s="9">
        <f t="shared" si="331"/>
        <v>53.6</v>
      </c>
      <c r="Z2885" s="9">
        <v>12</v>
      </c>
      <c r="AA2885" s="9">
        <v>4</v>
      </c>
      <c r="AB2885" s="9" t="s">
        <v>613</v>
      </c>
      <c r="AC2885" s="9">
        <v>26</v>
      </c>
      <c r="AD2885" s="4" t="s">
        <v>38</v>
      </c>
      <c r="AE2885" s="9">
        <v>300</v>
      </c>
      <c r="AF2885" s="9"/>
      <c r="AG2885" s="9"/>
    </row>
    <row r="2886" spans="1:33">
      <c r="A2886" s="4" t="s">
        <v>498</v>
      </c>
      <c r="B2886" s="4" t="s">
        <v>40</v>
      </c>
      <c r="C2886" s="28">
        <v>40389</v>
      </c>
      <c r="D2886" s="5">
        <v>2010</v>
      </c>
      <c r="E2886" s="35">
        <v>0.39097222222222222</v>
      </c>
      <c r="F2886" s="35">
        <v>0.39374999999999999</v>
      </c>
      <c r="G2886" s="35">
        <f t="shared" si="332"/>
        <v>2.7777777777777679E-3</v>
      </c>
      <c r="H2886" s="14">
        <v>2</v>
      </c>
      <c r="I2886" s="5">
        <v>1</v>
      </c>
      <c r="J2886" s="5">
        <v>20</v>
      </c>
      <c r="K2886" s="4">
        <v>20</v>
      </c>
      <c r="L2886" s="6" t="s">
        <v>35</v>
      </c>
      <c r="M2886" s="6" t="s">
        <v>36</v>
      </c>
      <c r="N2886" s="4">
        <v>2</v>
      </c>
      <c r="O2886" s="5">
        <f t="shared" si="333"/>
        <v>44.55</v>
      </c>
      <c r="P2886" s="18">
        <v>13.5</v>
      </c>
      <c r="Q2886" s="5">
        <f t="shared" si="334"/>
        <v>42.9</v>
      </c>
      <c r="R2886" s="18">
        <v>13</v>
      </c>
      <c r="S2886" s="5">
        <f t="shared" si="335"/>
        <v>44.55</v>
      </c>
      <c r="T2886" s="18">
        <v>13.5</v>
      </c>
      <c r="U2886" s="8">
        <f t="shared" si="336"/>
        <v>43.724999999999994</v>
      </c>
      <c r="V2886" s="5">
        <f t="shared" si="337"/>
        <v>13.25</v>
      </c>
      <c r="W2886" s="1">
        <v>27.863630000000001</v>
      </c>
      <c r="X2886" s="1">
        <v>-115.18785</v>
      </c>
      <c r="Y2886" s="9">
        <f t="shared" si="331"/>
        <v>53.6</v>
      </c>
      <c r="Z2886" s="9">
        <v>12</v>
      </c>
      <c r="AA2886" s="9">
        <v>4</v>
      </c>
      <c r="AB2886" s="9" t="s">
        <v>607</v>
      </c>
      <c r="AC2886" s="9">
        <v>3</v>
      </c>
      <c r="AD2886" s="4" t="s">
        <v>38</v>
      </c>
      <c r="AE2886" s="9">
        <v>300</v>
      </c>
      <c r="AF2886" s="9"/>
      <c r="AG2886" s="9"/>
    </row>
    <row r="2887" spans="1:33">
      <c r="A2887" s="4" t="s">
        <v>499</v>
      </c>
      <c r="B2887" s="4" t="s">
        <v>118</v>
      </c>
      <c r="C2887" s="28">
        <v>40389</v>
      </c>
      <c r="D2887" s="5">
        <v>2010</v>
      </c>
      <c r="E2887" s="35">
        <v>0.3888888888888889</v>
      </c>
      <c r="F2887" s="35">
        <v>0.39305555555555555</v>
      </c>
      <c r="G2887" s="35">
        <f t="shared" si="332"/>
        <v>4.1666666666666519E-3</v>
      </c>
      <c r="H2887" s="14">
        <v>2</v>
      </c>
      <c r="I2887" s="5">
        <v>1</v>
      </c>
      <c r="J2887" s="5">
        <v>21</v>
      </c>
      <c r="K2887" s="4">
        <v>21</v>
      </c>
      <c r="L2887" s="6" t="s">
        <v>35</v>
      </c>
      <c r="M2887" s="6" t="s">
        <v>36</v>
      </c>
      <c r="N2887" s="4">
        <v>2</v>
      </c>
      <c r="O2887" s="5">
        <f t="shared" si="333"/>
        <v>28.049999999999997</v>
      </c>
      <c r="P2887" s="18">
        <v>8.5</v>
      </c>
      <c r="Q2887" s="5">
        <f t="shared" si="334"/>
        <v>33</v>
      </c>
      <c r="R2887" s="18">
        <v>10</v>
      </c>
      <c r="S2887" s="5">
        <f t="shared" si="335"/>
        <v>33</v>
      </c>
      <c r="T2887" s="18">
        <v>10</v>
      </c>
      <c r="U2887" s="8">
        <f t="shared" si="336"/>
        <v>30.524999999999999</v>
      </c>
      <c r="V2887" s="5">
        <f t="shared" si="337"/>
        <v>9.25</v>
      </c>
      <c r="W2887" s="1">
        <v>27.863939999999999</v>
      </c>
      <c r="X2887" s="1">
        <v>-115.1861</v>
      </c>
      <c r="Y2887" s="9">
        <f t="shared" si="331"/>
        <v>53.6</v>
      </c>
      <c r="Z2887" s="9">
        <v>12</v>
      </c>
      <c r="AA2887" s="9">
        <v>6</v>
      </c>
      <c r="AB2887" s="9" t="s">
        <v>611</v>
      </c>
      <c r="AC2887" s="9">
        <v>2</v>
      </c>
      <c r="AD2887" s="4" t="s">
        <v>38</v>
      </c>
      <c r="AE2887" s="9">
        <v>330</v>
      </c>
      <c r="AF2887" s="9"/>
      <c r="AG2887" s="9"/>
    </row>
    <row r="2888" spans="1:33">
      <c r="A2888" s="4" t="s">
        <v>499</v>
      </c>
      <c r="B2888" s="4" t="s">
        <v>118</v>
      </c>
      <c r="C2888" s="28">
        <v>40389</v>
      </c>
      <c r="D2888" s="5">
        <v>2010</v>
      </c>
      <c r="E2888" s="35">
        <v>0.3888888888888889</v>
      </c>
      <c r="F2888" s="35">
        <v>0.39305555555555555</v>
      </c>
      <c r="G2888" s="35">
        <f t="shared" si="332"/>
        <v>4.1666666666666519E-3</v>
      </c>
      <c r="H2888" s="14">
        <v>2</v>
      </c>
      <c r="I2888" s="5">
        <v>1</v>
      </c>
      <c r="J2888" s="5">
        <v>21</v>
      </c>
      <c r="K2888" s="4">
        <v>21</v>
      </c>
      <c r="L2888" s="6" t="s">
        <v>35</v>
      </c>
      <c r="M2888" s="6" t="s">
        <v>36</v>
      </c>
      <c r="N2888" s="4">
        <v>2</v>
      </c>
      <c r="O2888" s="5">
        <f t="shared" si="333"/>
        <v>28.049999999999997</v>
      </c>
      <c r="P2888" s="18">
        <v>8.5</v>
      </c>
      <c r="Q2888" s="5">
        <f t="shared" si="334"/>
        <v>33</v>
      </c>
      <c r="R2888" s="18">
        <v>10</v>
      </c>
      <c r="S2888" s="5">
        <f t="shared" si="335"/>
        <v>33</v>
      </c>
      <c r="T2888" s="18">
        <v>10</v>
      </c>
      <c r="U2888" s="8">
        <f t="shared" si="336"/>
        <v>30.524999999999999</v>
      </c>
      <c r="V2888" s="5">
        <f t="shared" si="337"/>
        <v>9.25</v>
      </c>
      <c r="W2888" s="1">
        <v>27.863939999999999</v>
      </c>
      <c r="X2888" s="1">
        <v>-115.1861</v>
      </c>
      <c r="Y2888" s="9">
        <f t="shared" si="331"/>
        <v>53.6</v>
      </c>
      <c r="Z2888" s="9">
        <v>12</v>
      </c>
      <c r="AA2888" s="9">
        <v>6</v>
      </c>
      <c r="AB2888" s="9" t="s">
        <v>613</v>
      </c>
      <c r="AC2888" s="9">
        <v>5</v>
      </c>
      <c r="AD2888" s="4" t="s">
        <v>38</v>
      </c>
      <c r="AE2888" s="9">
        <v>330</v>
      </c>
      <c r="AF2888" s="9"/>
      <c r="AG2888" s="9"/>
    </row>
    <row r="2889" spans="1:33">
      <c r="A2889" s="4" t="s">
        <v>499</v>
      </c>
      <c r="B2889" s="4" t="s">
        <v>118</v>
      </c>
      <c r="C2889" s="28">
        <v>40389</v>
      </c>
      <c r="D2889" s="5">
        <v>2010</v>
      </c>
      <c r="E2889" s="35">
        <v>0.3888888888888889</v>
      </c>
      <c r="F2889" s="35">
        <v>0.39305555555555555</v>
      </c>
      <c r="G2889" s="35">
        <f t="shared" si="332"/>
        <v>4.1666666666666519E-3</v>
      </c>
      <c r="H2889" s="14">
        <v>2</v>
      </c>
      <c r="I2889" s="5">
        <v>1</v>
      </c>
      <c r="J2889" s="5">
        <v>21</v>
      </c>
      <c r="K2889" s="4">
        <v>21</v>
      </c>
      <c r="L2889" s="6" t="s">
        <v>35</v>
      </c>
      <c r="M2889" s="6" t="s">
        <v>36</v>
      </c>
      <c r="N2889" s="4">
        <v>2</v>
      </c>
      <c r="O2889" s="5">
        <f t="shared" si="333"/>
        <v>28.049999999999997</v>
      </c>
      <c r="P2889" s="18">
        <v>8.5</v>
      </c>
      <c r="Q2889" s="5">
        <f t="shared" si="334"/>
        <v>33</v>
      </c>
      <c r="R2889" s="18">
        <v>10</v>
      </c>
      <c r="S2889" s="5">
        <f t="shared" si="335"/>
        <v>33</v>
      </c>
      <c r="T2889" s="18">
        <v>10</v>
      </c>
      <c r="U2889" s="8">
        <f t="shared" si="336"/>
        <v>30.524999999999999</v>
      </c>
      <c r="V2889" s="5">
        <f t="shared" si="337"/>
        <v>9.25</v>
      </c>
      <c r="W2889" s="1">
        <v>27.863939999999999</v>
      </c>
      <c r="X2889" s="1">
        <v>-115.1861</v>
      </c>
      <c r="Y2889" s="9">
        <f t="shared" si="331"/>
        <v>53.6</v>
      </c>
      <c r="Z2889" s="9">
        <v>12</v>
      </c>
      <c r="AA2889" s="9">
        <v>6</v>
      </c>
      <c r="AB2889" s="9" t="s">
        <v>614</v>
      </c>
      <c r="AC2889" s="9">
        <v>1</v>
      </c>
      <c r="AD2889" s="4" t="s">
        <v>38</v>
      </c>
      <c r="AE2889" s="9">
        <v>330</v>
      </c>
      <c r="AF2889" s="9"/>
      <c r="AG2889" s="9"/>
    </row>
    <row r="2890" spans="1:33">
      <c r="A2890" s="4" t="s">
        <v>499</v>
      </c>
      <c r="B2890" s="4" t="s">
        <v>118</v>
      </c>
      <c r="C2890" s="28">
        <v>40389</v>
      </c>
      <c r="D2890" s="5">
        <v>2010</v>
      </c>
      <c r="E2890" s="35">
        <v>0.3888888888888889</v>
      </c>
      <c r="F2890" s="35">
        <v>0.39305555555555555</v>
      </c>
      <c r="G2890" s="35">
        <f t="shared" si="332"/>
        <v>4.1666666666666519E-3</v>
      </c>
      <c r="H2890" s="14">
        <v>2</v>
      </c>
      <c r="I2890" s="5">
        <v>1</v>
      </c>
      <c r="J2890" s="5">
        <v>21</v>
      </c>
      <c r="K2890" s="4">
        <v>21</v>
      </c>
      <c r="L2890" s="6" t="s">
        <v>35</v>
      </c>
      <c r="M2890" s="6" t="s">
        <v>36</v>
      </c>
      <c r="N2890" s="4">
        <v>2</v>
      </c>
      <c r="O2890" s="5">
        <f t="shared" si="333"/>
        <v>28.049999999999997</v>
      </c>
      <c r="P2890" s="18">
        <v>8.5</v>
      </c>
      <c r="Q2890" s="5">
        <f t="shared" si="334"/>
        <v>33</v>
      </c>
      <c r="R2890" s="18">
        <v>10</v>
      </c>
      <c r="S2890" s="5">
        <f t="shared" si="335"/>
        <v>33</v>
      </c>
      <c r="T2890" s="18">
        <v>10</v>
      </c>
      <c r="U2890" s="8">
        <f t="shared" si="336"/>
        <v>30.524999999999999</v>
      </c>
      <c r="V2890" s="5">
        <f t="shared" si="337"/>
        <v>9.25</v>
      </c>
      <c r="W2890" s="1">
        <v>27.863939999999999</v>
      </c>
      <c r="X2890" s="1">
        <v>-115.1861</v>
      </c>
      <c r="Y2890" s="9">
        <f t="shared" si="331"/>
        <v>53.6</v>
      </c>
      <c r="Z2890" s="9">
        <v>12</v>
      </c>
      <c r="AA2890" s="9">
        <v>6</v>
      </c>
      <c r="AB2890" s="9" t="s">
        <v>607</v>
      </c>
      <c r="AC2890" s="9">
        <v>2</v>
      </c>
      <c r="AD2890" s="4" t="s">
        <v>38</v>
      </c>
      <c r="AE2890" s="9">
        <v>330</v>
      </c>
      <c r="AF2890" s="9"/>
      <c r="AG2890" s="9"/>
    </row>
    <row r="2891" spans="1:33">
      <c r="A2891" s="4" t="s">
        <v>499</v>
      </c>
      <c r="B2891" s="4" t="s">
        <v>118</v>
      </c>
      <c r="C2891" s="28">
        <v>40389</v>
      </c>
      <c r="D2891" s="5">
        <v>2010</v>
      </c>
      <c r="E2891" s="35">
        <v>0.3888888888888889</v>
      </c>
      <c r="F2891" s="35">
        <v>0.39305555555555555</v>
      </c>
      <c r="G2891" s="35">
        <f t="shared" si="332"/>
        <v>4.1666666666666519E-3</v>
      </c>
      <c r="H2891" s="14">
        <v>2</v>
      </c>
      <c r="I2891" s="5">
        <v>1</v>
      </c>
      <c r="J2891" s="5">
        <v>21</v>
      </c>
      <c r="K2891" s="4">
        <v>21</v>
      </c>
      <c r="L2891" s="6" t="s">
        <v>35</v>
      </c>
      <c r="M2891" s="6" t="s">
        <v>36</v>
      </c>
      <c r="N2891" s="4">
        <v>2</v>
      </c>
      <c r="O2891" s="5">
        <f t="shared" si="333"/>
        <v>28.049999999999997</v>
      </c>
      <c r="P2891" s="18">
        <v>8.5</v>
      </c>
      <c r="Q2891" s="5">
        <f t="shared" si="334"/>
        <v>33</v>
      </c>
      <c r="R2891" s="18">
        <v>10</v>
      </c>
      <c r="S2891" s="5">
        <f t="shared" si="335"/>
        <v>33</v>
      </c>
      <c r="T2891" s="18">
        <v>10</v>
      </c>
      <c r="U2891" s="8">
        <f t="shared" si="336"/>
        <v>30.524999999999999</v>
      </c>
      <c r="V2891" s="5">
        <f t="shared" si="337"/>
        <v>9.25</v>
      </c>
      <c r="W2891" s="1">
        <v>27.863939999999999</v>
      </c>
      <c r="X2891" s="1">
        <v>-115.1861</v>
      </c>
      <c r="Y2891" s="9">
        <f t="shared" si="331"/>
        <v>53.6</v>
      </c>
      <c r="Z2891" s="9">
        <v>12</v>
      </c>
      <c r="AA2891" s="9">
        <v>6</v>
      </c>
      <c r="AB2891" s="4" t="s">
        <v>618</v>
      </c>
      <c r="AC2891" s="9">
        <v>1</v>
      </c>
      <c r="AD2891" s="4" t="s">
        <v>38</v>
      </c>
      <c r="AE2891" s="9">
        <v>330</v>
      </c>
      <c r="AF2891" s="9"/>
      <c r="AG2891" s="9"/>
    </row>
    <row r="2892" spans="1:33">
      <c r="A2892" s="4" t="s">
        <v>499</v>
      </c>
      <c r="B2892" s="4" t="s">
        <v>118</v>
      </c>
      <c r="C2892" s="28">
        <v>40389</v>
      </c>
      <c r="D2892" s="5">
        <v>2010</v>
      </c>
      <c r="E2892" s="35">
        <v>0.3888888888888889</v>
      </c>
      <c r="F2892" s="35">
        <v>0.39305555555555555</v>
      </c>
      <c r="G2892" s="35">
        <f t="shared" si="332"/>
        <v>4.1666666666666519E-3</v>
      </c>
      <c r="H2892" s="14">
        <v>2</v>
      </c>
      <c r="I2892" s="5">
        <v>1</v>
      </c>
      <c r="J2892" s="5">
        <v>21</v>
      </c>
      <c r="K2892" s="4">
        <v>21</v>
      </c>
      <c r="L2892" s="6" t="s">
        <v>35</v>
      </c>
      <c r="M2892" s="6" t="s">
        <v>36</v>
      </c>
      <c r="N2892" s="4">
        <v>2</v>
      </c>
      <c r="O2892" s="5">
        <f t="shared" si="333"/>
        <v>28.049999999999997</v>
      </c>
      <c r="P2892" s="18">
        <v>8.5</v>
      </c>
      <c r="Q2892" s="5">
        <f t="shared" si="334"/>
        <v>33</v>
      </c>
      <c r="R2892" s="18">
        <v>10</v>
      </c>
      <c r="S2892" s="5">
        <f t="shared" si="335"/>
        <v>33</v>
      </c>
      <c r="T2892" s="18">
        <v>10</v>
      </c>
      <c r="U2892" s="8">
        <f t="shared" si="336"/>
        <v>30.524999999999999</v>
      </c>
      <c r="V2892" s="5">
        <f t="shared" si="337"/>
        <v>9.25</v>
      </c>
      <c r="W2892" s="1">
        <v>27.863939999999999</v>
      </c>
      <c r="X2892" s="1">
        <v>-115.1861</v>
      </c>
      <c r="Y2892" s="9">
        <f t="shared" si="331"/>
        <v>53.6</v>
      </c>
      <c r="Z2892" s="9">
        <v>12</v>
      </c>
      <c r="AA2892" s="9">
        <v>6</v>
      </c>
      <c r="AB2892" s="9" t="s">
        <v>753</v>
      </c>
      <c r="AC2892" s="9">
        <v>4</v>
      </c>
      <c r="AD2892" s="4" t="s">
        <v>38</v>
      </c>
      <c r="AE2892" s="9">
        <v>330</v>
      </c>
      <c r="AF2892" s="9"/>
      <c r="AG2892" s="9"/>
    </row>
    <row r="2893" spans="1:33">
      <c r="A2893" s="4" t="s">
        <v>500</v>
      </c>
      <c r="B2893" s="4" t="s">
        <v>226</v>
      </c>
      <c r="C2893" s="28">
        <v>40389</v>
      </c>
      <c r="D2893" s="5">
        <v>2010</v>
      </c>
      <c r="E2893" s="35">
        <v>0.3888888888888889</v>
      </c>
      <c r="F2893" s="35">
        <v>0.39444444444444443</v>
      </c>
      <c r="G2893" s="35">
        <f t="shared" si="332"/>
        <v>5.5555555555555358E-3</v>
      </c>
      <c r="H2893" s="14">
        <v>2</v>
      </c>
      <c r="I2893" s="5">
        <v>1</v>
      </c>
      <c r="J2893" s="5">
        <v>22</v>
      </c>
      <c r="K2893" s="4">
        <v>22</v>
      </c>
      <c r="L2893" s="6" t="s">
        <v>35</v>
      </c>
      <c r="M2893" s="6" t="s">
        <v>36</v>
      </c>
      <c r="N2893" s="4">
        <v>2</v>
      </c>
      <c r="O2893" s="5">
        <f t="shared" si="333"/>
        <v>34.65</v>
      </c>
      <c r="P2893" s="18">
        <v>10.5</v>
      </c>
      <c r="Q2893" s="5">
        <f t="shared" si="334"/>
        <v>31.02</v>
      </c>
      <c r="R2893" s="18">
        <v>9.4</v>
      </c>
      <c r="S2893" s="5">
        <f t="shared" si="335"/>
        <v>34.65</v>
      </c>
      <c r="T2893" s="18">
        <v>10.5</v>
      </c>
      <c r="U2893" s="8">
        <f t="shared" si="336"/>
        <v>32.834999999999994</v>
      </c>
      <c r="V2893" s="5">
        <f t="shared" si="337"/>
        <v>9.9499999999999993</v>
      </c>
      <c r="W2893" s="1">
        <v>27.863939999999999</v>
      </c>
      <c r="X2893" s="1">
        <v>-115.1861</v>
      </c>
      <c r="Y2893" s="9">
        <f t="shared" si="331"/>
        <v>53.6</v>
      </c>
      <c r="Z2893" s="9">
        <v>12</v>
      </c>
      <c r="AA2893" s="9">
        <v>6</v>
      </c>
      <c r="AB2893" s="9" t="s">
        <v>606</v>
      </c>
      <c r="AC2893" s="9">
        <v>9</v>
      </c>
      <c r="AD2893" s="4" t="s">
        <v>38</v>
      </c>
      <c r="AE2893" s="9">
        <v>330</v>
      </c>
      <c r="AF2893" s="9"/>
      <c r="AG2893" s="9"/>
    </row>
    <row r="2894" spans="1:33">
      <c r="A2894" s="4" t="s">
        <v>500</v>
      </c>
      <c r="B2894" s="4" t="s">
        <v>226</v>
      </c>
      <c r="C2894" s="28">
        <v>40389</v>
      </c>
      <c r="D2894" s="5">
        <v>2010</v>
      </c>
      <c r="E2894" s="35">
        <v>0.3888888888888889</v>
      </c>
      <c r="F2894" s="35">
        <v>0.39444444444444443</v>
      </c>
      <c r="G2894" s="35">
        <f t="shared" si="332"/>
        <v>5.5555555555555358E-3</v>
      </c>
      <c r="H2894" s="14">
        <v>2</v>
      </c>
      <c r="I2894" s="5">
        <v>1</v>
      </c>
      <c r="J2894" s="5">
        <v>22</v>
      </c>
      <c r="K2894" s="4">
        <v>22</v>
      </c>
      <c r="L2894" s="6" t="s">
        <v>35</v>
      </c>
      <c r="M2894" s="6" t="s">
        <v>36</v>
      </c>
      <c r="N2894" s="4">
        <v>2</v>
      </c>
      <c r="O2894" s="5">
        <f t="shared" si="333"/>
        <v>34.65</v>
      </c>
      <c r="P2894" s="18">
        <v>10.5</v>
      </c>
      <c r="Q2894" s="5">
        <f t="shared" si="334"/>
        <v>31.02</v>
      </c>
      <c r="R2894" s="18">
        <v>9.4</v>
      </c>
      <c r="S2894" s="5">
        <f t="shared" si="335"/>
        <v>34.65</v>
      </c>
      <c r="T2894" s="18">
        <v>10.5</v>
      </c>
      <c r="U2894" s="8">
        <f t="shared" si="336"/>
        <v>32.834999999999994</v>
      </c>
      <c r="V2894" s="5">
        <f t="shared" si="337"/>
        <v>9.9499999999999993</v>
      </c>
      <c r="W2894" s="1">
        <v>27.863939999999999</v>
      </c>
      <c r="X2894" s="1">
        <v>-115.1861</v>
      </c>
      <c r="Y2894" s="9">
        <f t="shared" si="331"/>
        <v>53.6</v>
      </c>
      <c r="Z2894" s="9">
        <v>12</v>
      </c>
      <c r="AA2894" s="9">
        <v>6</v>
      </c>
      <c r="AB2894" s="9" t="s">
        <v>611</v>
      </c>
      <c r="AC2894" s="9">
        <v>7</v>
      </c>
      <c r="AD2894" s="4" t="s">
        <v>38</v>
      </c>
      <c r="AE2894" s="9">
        <v>330</v>
      </c>
      <c r="AF2894" s="9"/>
      <c r="AG2894" s="9"/>
    </row>
    <row r="2895" spans="1:33">
      <c r="A2895" s="4" t="s">
        <v>500</v>
      </c>
      <c r="B2895" s="4" t="s">
        <v>226</v>
      </c>
      <c r="C2895" s="28">
        <v>40389</v>
      </c>
      <c r="D2895" s="5">
        <v>2010</v>
      </c>
      <c r="E2895" s="35">
        <v>0.3888888888888889</v>
      </c>
      <c r="F2895" s="35">
        <v>0.39444444444444443</v>
      </c>
      <c r="G2895" s="35">
        <f t="shared" si="332"/>
        <v>5.5555555555555358E-3</v>
      </c>
      <c r="H2895" s="14">
        <v>2</v>
      </c>
      <c r="I2895" s="5">
        <v>1</v>
      </c>
      <c r="J2895" s="5">
        <v>22</v>
      </c>
      <c r="K2895" s="4">
        <v>22</v>
      </c>
      <c r="L2895" s="6" t="s">
        <v>35</v>
      </c>
      <c r="M2895" s="6" t="s">
        <v>36</v>
      </c>
      <c r="N2895" s="4">
        <v>2</v>
      </c>
      <c r="O2895" s="5">
        <f t="shared" si="333"/>
        <v>34.65</v>
      </c>
      <c r="P2895" s="18">
        <v>10.5</v>
      </c>
      <c r="Q2895" s="5">
        <f t="shared" si="334"/>
        <v>31.02</v>
      </c>
      <c r="R2895" s="18">
        <v>9.4</v>
      </c>
      <c r="S2895" s="5">
        <f t="shared" si="335"/>
        <v>34.65</v>
      </c>
      <c r="T2895" s="18">
        <v>10.5</v>
      </c>
      <c r="U2895" s="8">
        <f t="shared" si="336"/>
        <v>32.834999999999994</v>
      </c>
      <c r="V2895" s="5">
        <f t="shared" si="337"/>
        <v>9.9499999999999993</v>
      </c>
      <c r="W2895" s="1">
        <v>27.863939999999999</v>
      </c>
      <c r="X2895" s="1">
        <v>-115.1861</v>
      </c>
      <c r="Y2895" s="9">
        <f t="shared" si="331"/>
        <v>53.6</v>
      </c>
      <c r="Z2895" s="9">
        <v>12</v>
      </c>
      <c r="AA2895" s="9">
        <v>6</v>
      </c>
      <c r="AB2895" s="9" t="s">
        <v>613</v>
      </c>
      <c r="AC2895" s="9">
        <v>15</v>
      </c>
      <c r="AD2895" s="4" t="s">
        <v>38</v>
      </c>
      <c r="AE2895" s="9">
        <v>330</v>
      </c>
      <c r="AF2895" s="9"/>
      <c r="AG2895" s="9"/>
    </row>
    <row r="2896" spans="1:33">
      <c r="A2896" s="4" t="s">
        <v>500</v>
      </c>
      <c r="B2896" s="4" t="s">
        <v>226</v>
      </c>
      <c r="C2896" s="28">
        <v>40389</v>
      </c>
      <c r="D2896" s="5">
        <v>2010</v>
      </c>
      <c r="E2896" s="35">
        <v>0.3888888888888889</v>
      </c>
      <c r="F2896" s="35">
        <v>0.39444444444444443</v>
      </c>
      <c r="G2896" s="35">
        <f t="shared" si="332"/>
        <v>5.5555555555555358E-3</v>
      </c>
      <c r="H2896" s="14">
        <v>2</v>
      </c>
      <c r="I2896" s="5">
        <v>1</v>
      </c>
      <c r="J2896" s="5">
        <v>22</v>
      </c>
      <c r="K2896" s="4">
        <v>22</v>
      </c>
      <c r="L2896" s="6" t="s">
        <v>35</v>
      </c>
      <c r="M2896" s="6" t="s">
        <v>36</v>
      </c>
      <c r="N2896" s="4">
        <v>2</v>
      </c>
      <c r="O2896" s="5">
        <f t="shared" si="333"/>
        <v>34.65</v>
      </c>
      <c r="P2896" s="18">
        <v>10.5</v>
      </c>
      <c r="Q2896" s="5">
        <f t="shared" si="334"/>
        <v>31.02</v>
      </c>
      <c r="R2896" s="18">
        <v>9.4</v>
      </c>
      <c r="S2896" s="5">
        <f t="shared" si="335"/>
        <v>34.65</v>
      </c>
      <c r="T2896" s="18">
        <v>10.5</v>
      </c>
      <c r="U2896" s="8">
        <f t="shared" si="336"/>
        <v>32.834999999999994</v>
      </c>
      <c r="V2896" s="5">
        <f t="shared" si="337"/>
        <v>9.9499999999999993</v>
      </c>
      <c r="W2896" s="1">
        <v>27.863939999999999</v>
      </c>
      <c r="X2896" s="1">
        <v>-115.1861</v>
      </c>
      <c r="Y2896" s="9">
        <f t="shared" si="331"/>
        <v>53.6</v>
      </c>
      <c r="Z2896" s="9">
        <v>12</v>
      </c>
      <c r="AA2896" s="9">
        <v>6</v>
      </c>
      <c r="AB2896" s="9" t="s">
        <v>607</v>
      </c>
      <c r="AC2896" s="9">
        <v>5</v>
      </c>
      <c r="AD2896" s="4" t="s">
        <v>38</v>
      </c>
      <c r="AE2896" s="9">
        <v>330</v>
      </c>
      <c r="AF2896" s="9"/>
      <c r="AG2896" s="9"/>
    </row>
    <row r="2897" spans="1:33">
      <c r="A2897" s="4" t="s">
        <v>500</v>
      </c>
      <c r="B2897" s="4" t="s">
        <v>226</v>
      </c>
      <c r="C2897" s="28">
        <v>40389</v>
      </c>
      <c r="D2897" s="5">
        <v>2010</v>
      </c>
      <c r="E2897" s="35">
        <v>0.3888888888888889</v>
      </c>
      <c r="F2897" s="35">
        <v>0.39444444444444443</v>
      </c>
      <c r="G2897" s="35">
        <f t="shared" si="332"/>
        <v>5.5555555555555358E-3</v>
      </c>
      <c r="H2897" s="14">
        <v>2</v>
      </c>
      <c r="I2897" s="5">
        <v>1</v>
      </c>
      <c r="J2897" s="5">
        <v>22</v>
      </c>
      <c r="K2897" s="4">
        <v>22</v>
      </c>
      <c r="L2897" s="6" t="s">
        <v>35</v>
      </c>
      <c r="M2897" s="6" t="s">
        <v>36</v>
      </c>
      <c r="N2897" s="4">
        <v>2</v>
      </c>
      <c r="O2897" s="5">
        <f t="shared" si="333"/>
        <v>34.65</v>
      </c>
      <c r="P2897" s="18">
        <v>10.5</v>
      </c>
      <c r="Q2897" s="5">
        <f t="shared" si="334"/>
        <v>31.02</v>
      </c>
      <c r="R2897" s="18">
        <v>9.4</v>
      </c>
      <c r="S2897" s="5">
        <f t="shared" si="335"/>
        <v>34.65</v>
      </c>
      <c r="T2897" s="18">
        <v>10.5</v>
      </c>
      <c r="U2897" s="8">
        <f t="shared" si="336"/>
        <v>32.834999999999994</v>
      </c>
      <c r="V2897" s="5">
        <f t="shared" si="337"/>
        <v>9.9499999999999993</v>
      </c>
      <c r="W2897" s="1">
        <v>27.863939999999999</v>
      </c>
      <c r="X2897" s="1">
        <v>-115.1861</v>
      </c>
      <c r="Y2897" s="9">
        <f t="shared" si="331"/>
        <v>53.6</v>
      </c>
      <c r="Z2897" s="9">
        <v>12</v>
      </c>
      <c r="AA2897" s="9">
        <v>6</v>
      </c>
      <c r="AB2897" s="4" t="s">
        <v>618</v>
      </c>
      <c r="AC2897" s="9">
        <v>1</v>
      </c>
      <c r="AD2897" s="4" t="s">
        <v>38</v>
      </c>
      <c r="AE2897" s="9">
        <v>330</v>
      </c>
      <c r="AF2897" s="9"/>
      <c r="AG2897" s="9"/>
    </row>
    <row r="2898" spans="1:33">
      <c r="A2898" s="4" t="s">
        <v>500</v>
      </c>
      <c r="B2898" s="4" t="s">
        <v>226</v>
      </c>
      <c r="C2898" s="28">
        <v>40389</v>
      </c>
      <c r="D2898" s="5">
        <v>2010</v>
      </c>
      <c r="E2898" s="35">
        <v>0.3888888888888889</v>
      </c>
      <c r="F2898" s="35">
        <v>0.39444444444444443</v>
      </c>
      <c r="G2898" s="35">
        <f t="shared" si="332"/>
        <v>5.5555555555555358E-3</v>
      </c>
      <c r="H2898" s="14">
        <v>2</v>
      </c>
      <c r="I2898" s="5">
        <v>1</v>
      </c>
      <c r="J2898" s="5">
        <v>22</v>
      </c>
      <c r="K2898" s="4">
        <v>22</v>
      </c>
      <c r="L2898" s="6" t="s">
        <v>35</v>
      </c>
      <c r="M2898" s="6" t="s">
        <v>36</v>
      </c>
      <c r="N2898" s="4">
        <v>2</v>
      </c>
      <c r="O2898" s="5">
        <f t="shared" si="333"/>
        <v>34.65</v>
      </c>
      <c r="P2898" s="18">
        <v>10.5</v>
      </c>
      <c r="Q2898" s="5">
        <f t="shared" si="334"/>
        <v>31.02</v>
      </c>
      <c r="R2898" s="18">
        <v>9.4</v>
      </c>
      <c r="S2898" s="5">
        <f t="shared" si="335"/>
        <v>34.65</v>
      </c>
      <c r="T2898" s="18">
        <v>10.5</v>
      </c>
      <c r="U2898" s="8">
        <f t="shared" si="336"/>
        <v>32.834999999999994</v>
      </c>
      <c r="V2898" s="5">
        <f t="shared" si="337"/>
        <v>9.9499999999999993</v>
      </c>
      <c r="W2898" s="1">
        <v>27.863939999999999</v>
      </c>
      <c r="X2898" s="1">
        <v>-115.1861</v>
      </c>
      <c r="Y2898" s="9">
        <f t="shared" si="331"/>
        <v>53.6</v>
      </c>
      <c r="Z2898" s="9">
        <v>12</v>
      </c>
      <c r="AA2898" s="9">
        <v>6</v>
      </c>
      <c r="AB2898" s="9" t="s">
        <v>753</v>
      </c>
      <c r="AC2898" s="9">
        <v>6</v>
      </c>
      <c r="AD2898" s="4" t="s">
        <v>38</v>
      </c>
      <c r="AE2898" s="9">
        <v>330</v>
      </c>
      <c r="AF2898" s="9"/>
      <c r="AG2898" s="9"/>
    </row>
    <row r="2899" spans="1:33">
      <c r="A2899" s="4" t="s">
        <v>500</v>
      </c>
      <c r="B2899" s="4" t="s">
        <v>226</v>
      </c>
      <c r="C2899" s="28">
        <v>40389</v>
      </c>
      <c r="D2899" s="5">
        <v>2010</v>
      </c>
      <c r="E2899" s="35">
        <v>0.3888888888888889</v>
      </c>
      <c r="F2899" s="35">
        <v>0.39444444444444443</v>
      </c>
      <c r="G2899" s="35">
        <f t="shared" si="332"/>
        <v>5.5555555555555358E-3</v>
      </c>
      <c r="H2899" s="14">
        <v>2</v>
      </c>
      <c r="I2899" s="5">
        <v>1</v>
      </c>
      <c r="J2899" s="5">
        <v>22</v>
      </c>
      <c r="K2899" s="4">
        <v>22</v>
      </c>
      <c r="L2899" s="6" t="s">
        <v>35</v>
      </c>
      <c r="M2899" s="6" t="s">
        <v>36</v>
      </c>
      <c r="N2899" s="4">
        <v>2</v>
      </c>
      <c r="O2899" s="5">
        <f t="shared" si="333"/>
        <v>34.65</v>
      </c>
      <c r="P2899" s="18">
        <v>10.5</v>
      </c>
      <c r="Q2899" s="5">
        <f t="shared" si="334"/>
        <v>31.02</v>
      </c>
      <c r="R2899" s="18">
        <v>9.4</v>
      </c>
      <c r="S2899" s="5">
        <f t="shared" si="335"/>
        <v>34.65</v>
      </c>
      <c r="T2899" s="18">
        <v>10.5</v>
      </c>
      <c r="U2899" s="8">
        <f t="shared" si="336"/>
        <v>32.834999999999994</v>
      </c>
      <c r="V2899" s="5">
        <f t="shared" si="337"/>
        <v>9.9499999999999993</v>
      </c>
      <c r="W2899" s="1">
        <v>27.863939999999999</v>
      </c>
      <c r="X2899" s="1">
        <v>-115.1861</v>
      </c>
      <c r="Y2899" s="9">
        <f t="shared" si="331"/>
        <v>53.6</v>
      </c>
      <c r="Z2899" s="9">
        <v>12</v>
      </c>
      <c r="AA2899" s="9">
        <v>6</v>
      </c>
      <c r="AB2899" s="4" t="s">
        <v>619</v>
      </c>
      <c r="AC2899" s="9">
        <v>1</v>
      </c>
      <c r="AD2899" s="4" t="s">
        <v>38</v>
      </c>
      <c r="AE2899" s="9">
        <v>330</v>
      </c>
      <c r="AF2899" s="9"/>
      <c r="AG2899" s="9"/>
    </row>
    <row r="2900" spans="1:33">
      <c r="A2900" s="4" t="s">
        <v>500</v>
      </c>
      <c r="B2900" s="4" t="s">
        <v>226</v>
      </c>
      <c r="C2900" s="28">
        <v>40389</v>
      </c>
      <c r="D2900" s="5">
        <v>2010</v>
      </c>
      <c r="E2900" s="35">
        <v>0.3888888888888889</v>
      </c>
      <c r="F2900" s="35">
        <v>0.39444444444444443</v>
      </c>
      <c r="G2900" s="35">
        <f t="shared" si="332"/>
        <v>5.5555555555555358E-3</v>
      </c>
      <c r="H2900" s="14">
        <v>2</v>
      </c>
      <c r="I2900" s="5">
        <v>1</v>
      </c>
      <c r="J2900" s="5">
        <v>22</v>
      </c>
      <c r="K2900" s="4">
        <v>22</v>
      </c>
      <c r="L2900" s="6" t="s">
        <v>35</v>
      </c>
      <c r="M2900" s="6" t="s">
        <v>36</v>
      </c>
      <c r="N2900" s="4">
        <v>2</v>
      </c>
      <c r="O2900" s="5">
        <f t="shared" si="333"/>
        <v>34.65</v>
      </c>
      <c r="P2900" s="18">
        <v>10.5</v>
      </c>
      <c r="Q2900" s="5">
        <f t="shared" si="334"/>
        <v>31.02</v>
      </c>
      <c r="R2900" s="18">
        <v>9.4</v>
      </c>
      <c r="S2900" s="5">
        <f t="shared" si="335"/>
        <v>34.65</v>
      </c>
      <c r="T2900" s="18">
        <v>10.5</v>
      </c>
      <c r="U2900" s="8">
        <f t="shared" si="336"/>
        <v>32.834999999999994</v>
      </c>
      <c r="V2900" s="5">
        <f t="shared" si="337"/>
        <v>9.9499999999999993</v>
      </c>
      <c r="W2900" s="1">
        <v>27.863939999999999</v>
      </c>
      <c r="X2900" s="1">
        <v>-115.1861</v>
      </c>
      <c r="Y2900" s="9">
        <f t="shared" si="331"/>
        <v>53.6</v>
      </c>
      <c r="Z2900" s="9">
        <v>12</v>
      </c>
      <c r="AA2900" s="9">
        <v>6</v>
      </c>
      <c r="AB2900" s="4" t="s">
        <v>621</v>
      </c>
      <c r="AC2900" s="9">
        <v>1</v>
      </c>
      <c r="AD2900" s="4" t="s">
        <v>38</v>
      </c>
      <c r="AE2900" s="9">
        <v>330</v>
      </c>
      <c r="AF2900" s="9"/>
      <c r="AG2900" s="9"/>
    </row>
    <row r="2901" spans="1:33">
      <c r="A2901" s="4" t="s">
        <v>501</v>
      </c>
      <c r="B2901" s="4" t="s">
        <v>223</v>
      </c>
      <c r="C2901" s="28">
        <v>40389</v>
      </c>
      <c r="D2901" s="5">
        <v>2010</v>
      </c>
      <c r="E2901" s="35">
        <v>0.38055555555555554</v>
      </c>
      <c r="F2901" s="35">
        <v>0.38819444444444445</v>
      </c>
      <c r="G2901" s="35">
        <f t="shared" si="332"/>
        <v>7.6388888888889173E-3</v>
      </c>
      <c r="H2901" s="14">
        <v>2</v>
      </c>
      <c r="I2901" s="5">
        <v>1</v>
      </c>
      <c r="J2901" s="5">
        <v>23</v>
      </c>
      <c r="K2901" s="4">
        <v>23</v>
      </c>
      <c r="L2901" s="6" t="s">
        <v>35</v>
      </c>
      <c r="M2901" s="6" t="s">
        <v>36</v>
      </c>
      <c r="N2901" s="4">
        <v>2</v>
      </c>
      <c r="O2901" s="5">
        <f t="shared" si="333"/>
        <v>23.759999999999998</v>
      </c>
      <c r="P2901" s="18">
        <v>7.2</v>
      </c>
      <c r="Q2901" s="5">
        <f t="shared" si="334"/>
        <v>26.4</v>
      </c>
      <c r="R2901" s="18">
        <v>8</v>
      </c>
      <c r="S2901" s="5">
        <f t="shared" si="335"/>
        <v>23.759999999999998</v>
      </c>
      <c r="T2901" s="18">
        <v>7.2</v>
      </c>
      <c r="U2901" s="8">
        <f t="shared" si="336"/>
        <v>25.08</v>
      </c>
      <c r="V2901" s="5">
        <f t="shared" si="337"/>
        <v>7.6</v>
      </c>
      <c r="W2901" s="1">
        <v>27.86459</v>
      </c>
      <c r="X2901" s="1">
        <v>-115.18758</v>
      </c>
      <c r="Y2901" s="9">
        <f t="shared" si="331"/>
        <v>53.6</v>
      </c>
      <c r="Z2901" s="9">
        <v>12</v>
      </c>
      <c r="AA2901" s="9">
        <v>6</v>
      </c>
      <c r="AB2901" s="9" t="s">
        <v>604</v>
      </c>
      <c r="AC2901" s="9">
        <v>1</v>
      </c>
      <c r="AD2901" s="4" t="s">
        <v>38</v>
      </c>
      <c r="AE2901" s="9">
        <v>150</v>
      </c>
      <c r="AF2901" s="9"/>
      <c r="AG2901" s="9"/>
    </row>
    <row r="2902" spans="1:33">
      <c r="A2902" s="4" t="s">
        <v>501</v>
      </c>
      <c r="B2902" s="4" t="s">
        <v>223</v>
      </c>
      <c r="C2902" s="28">
        <v>40389</v>
      </c>
      <c r="D2902" s="5">
        <v>2010</v>
      </c>
      <c r="E2902" s="35">
        <v>0.38055555555555554</v>
      </c>
      <c r="F2902" s="35">
        <v>0.38819444444444445</v>
      </c>
      <c r="G2902" s="35">
        <f t="shared" si="332"/>
        <v>7.6388888888889173E-3</v>
      </c>
      <c r="H2902" s="14">
        <v>2</v>
      </c>
      <c r="I2902" s="5">
        <v>1</v>
      </c>
      <c r="J2902" s="5">
        <v>23</v>
      </c>
      <c r="K2902" s="4">
        <v>23</v>
      </c>
      <c r="L2902" s="6" t="s">
        <v>35</v>
      </c>
      <c r="M2902" s="6" t="s">
        <v>36</v>
      </c>
      <c r="N2902" s="4">
        <v>2</v>
      </c>
      <c r="O2902" s="5">
        <f t="shared" si="333"/>
        <v>23.759999999999998</v>
      </c>
      <c r="P2902" s="18">
        <v>7.2</v>
      </c>
      <c r="Q2902" s="5">
        <f t="shared" si="334"/>
        <v>26.4</v>
      </c>
      <c r="R2902" s="18">
        <v>8</v>
      </c>
      <c r="S2902" s="5">
        <f t="shared" si="335"/>
        <v>23.759999999999998</v>
      </c>
      <c r="T2902" s="18">
        <v>7.2</v>
      </c>
      <c r="U2902" s="8">
        <f t="shared" si="336"/>
        <v>25.08</v>
      </c>
      <c r="V2902" s="5">
        <f t="shared" si="337"/>
        <v>7.6</v>
      </c>
      <c r="W2902" s="1">
        <v>27.86459</v>
      </c>
      <c r="X2902" s="1">
        <v>-115.18758</v>
      </c>
      <c r="Y2902" s="9">
        <f t="shared" si="331"/>
        <v>53.6</v>
      </c>
      <c r="Z2902" s="9">
        <v>12</v>
      </c>
      <c r="AA2902" s="9">
        <v>6</v>
      </c>
      <c r="AB2902" s="9" t="s">
        <v>606</v>
      </c>
      <c r="AC2902" s="9">
        <v>5</v>
      </c>
      <c r="AD2902" s="4" t="s">
        <v>38</v>
      </c>
      <c r="AE2902" s="9">
        <v>150</v>
      </c>
      <c r="AF2902" s="9"/>
      <c r="AG2902" s="9"/>
    </row>
    <row r="2903" spans="1:33">
      <c r="A2903" s="4" t="s">
        <v>501</v>
      </c>
      <c r="B2903" s="4" t="s">
        <v>223</v>
      </c>
      <c r="C2903" s="28">
        <v>40389</v>
      </c>
      <c r="D2903" s="5">
        <v>2010</v>
      </c>
      <c r="E2903" s="35">
        <v>0.38055555555555554</v>
      </c>
      <c r="F2903" s="35">
        <v>0.38819444444444445</v>
      </c>
      <c r="G2903" s="35">
        <f t="shared" si="332"/>
        <v>7.6388888888889173E-3</v>
      </c>
      <c r="H2903" s="14">
        <v>2</v>
      </c>
      <c r="I2903" s="5">
        <v>1</v>
      </c>
      <c r="J2903" s="5">
        <v>23</v>
      </c>
      <c r="K2903" s="4">
        <v>23</v>
      </c>
      <c r="L2903" s="6" t="s">
        <v>35</v>
      </c>
      <c r="M2903" s="6" t="s">
        <v>36</v>
      </c>
      <c r="N2903" s="4">
        <v>2</v>
      </c>
      <c r="O2903" s="5">
        <f t="shared" si="333"/>
        <v>23.759999999999998</v>
      </c>
      <c r="P2903" s="18">
        <v>7.2</v>
      </c>
      <c r="Q2903" s="5">
        <f t="shared" si="334"/>
        <v>26.4</v>
      </c>
      <c r="R2903" s="18">
        <v>8</v>
      </c>
      <c r="S2903" s="5">
        <f t="shared" si="335"/>
        <v>23.759999999999998</v>
      </c>
      <c r="T2903" s="18">
        <v>7.2</v>
      </c>
      <c r="U2903" s="8">
        <f t="shared" si="336"/>
        <v>25.08</v>
      </c>
      <c r="V2903" s="5">
        <f t="shared" si="337"/>
        <v>7.6</v>
      </c>
      <c r="W2903" s="1">
        <v>27.86459</v>
      </c>
      <c r="X2903" s="1">
        <v>-115.18758</v>
      </c>
      <c r="Y2903" s="9">
        <f t="shared" si="331"/>
        <v>53.6</v>
      </c>
      <c r="Z2903" s="9">
        <v>12</v>
      </c>
      <c r="AA2903" s="9">
        <v>6</v>
      </c>
      <c r="AB2903" s="9" t="s">
        <v>613</v>
      </c>
      <c r="AC2903" s="9">
        <v>1</v>
      </c>
      <c r="AD2903" s="4" t="s">
        <v>38</v>
      </c>
      <c r="AE2903" s="9">
        <v>150</v>
      </c>
      <c r="AF2903" s="9"/>
      <c r="AG2903" s="9"/>
    </row>
    <row r="2904" spans="1:33">
      <c r="A2904" s="4" t="s">
        <v>501</v>
      </c>
      <c r="B2904" s="4" t="s">
        <v>223</v>
      </c>
      <c r="C2904" s="28">
        <v>40389</v>
      </c>
      <c r="D2904" s="5">
        <v>2010</v>
      </c>
      <c r="E2904" s="35">
        <v>0.38055555555555554</v>
      </c>
      <c r="F2904" s="35">
        <v>0.38819444444444445</v>
      </c>
      <c r="G2904" s="35">
        <f t="shared" si="332"/>
        <v>7.6388888888889173E-3</v>
      </c>
      <c r="H2904" s="14">
        <v>2</v>
      </c>
      <c r="I2904" s="5">
        <v>1</v>
      </c>
      <c r="J2904" s="5">
        <v>23</v>
      </c>
      <c r="K2904" s="4">
        <v>23</v>
      </c>
      <c r="L2904" s="6" t="s">
        <v>35</v>
      </c>
      <c r="M2904" s="6" t="s">
        <v>36</v>
      </c>
      <c r="N2904" s="4">
        <v>2</v>
      </c>
      <c r="O2904" s="5">
        <f t="shared" si="333"/>
        <v>23.759999999999998</v>
      </c>
      <c r="P2904" s="18">
        <v>7.2</v>
      </c>
      <c r="Q2904" s="5">
        <f t="shared" si="334"/>
        <v>26.4</v>
      </c>
      <c r="R2904" s="18">
        <v>8</v>
      </c>
      <c r="S2904" s="5">
        <f t="shared" si="335"/>
        <v>23.759999999999998</v>
      </c>
      <c r="T2904" s="18">
        <v>7.2</v>
      </c>
      <c r="U2904" s="8">
        <f t="shared" si="336"/>
        <v>25.08</v>
      </c>
      <c r="V2904" s="5">
        <f t="shared" si="337"/>
        <v>7.6</v>
      </c>
      <c r="W2904" s="1">
        <v>27.86459</v>
      </c>
      <c r="X2904" s="1">
        <v>-115.18758</v>
      </c>
      <c r="Y2904" s="9">
        <f t="shared" si="331"/>
        <v>53.6</v>
      </c>
      <c r="Z2904" s="9">
        <v>12</v>
      </c>
      <c r="AA2904" s="9">
        <v>6</v>
      </c>
      <c r="AB2904" s="9" t="s">
        <v>614</v>
      </c>
      <c r="AC2904" s="9">
        <v>3</v>
      </c>
      <c r="AD2904" s="4" t="s">
        <v>38</v>
      </c>
      <c r="AE2904" s="9">
        <v>150</v>
      </c>
      <c r="AF2904" s="9"/>
      <c r="AG2904" s="9"/>
    </row>
    <row r="2905" spans="1:33">
      <c r="A2905" s="4" t="s">
        <v>501</v>
      </c>
      <c r="B2905" s="4" t="s">
        <v>223</v>
      </c>
      <c r="C2905" s="28">
        <v>40389</v>
      </c>
      <c r="D2905" s="5">
        <v>2010</v>
      </c>
      <c r="E2905" s="35">
        <v>0.38055555555555554</v>
      </c>
      <c r="F2905" s="35">
        <v>0.38819444444444445</v>
      </c>
      <c r="G2905" s="35">
        <f t="shared" si="332"/>
        <v>7.6388888888889173E-3</v>
      </c>
      <c r="H2905" s="14">
        <v>2</v>
      </c>
      <c r="I2905" s="5">
        <v>1</v>
      </c>
      <c r="J2905" s="5">
        <v>23</v>
      </c>
      <c r="K2905" s="4">
        <v>23</v>
      </c>
      <c r="L2905" s="6" t="s">
        <v>35</v>
      </c>
      <c r="M2905" s="6" t="s">
        <v>36</v>
      </c>
      <c r="N2905" s="4">
        <v>2</v>
      </c>
      <c r="O2905" s="5">
        <f t="shared" si="333"/>
        <v>23.759999999999998</v>
      </c>
      <c r="P2905" s="18">
        <v>7.2</v>
      </c>
      <c r="Q2905" s="5">
        <f t="shared" si="334"/>
        <v>26.4</v>
      </c>
      <c r="R2905" s="18">
        <v>8</v>
      </c>
      <c r="S2905" s="5">
        <f t="shared" si="335"/>
        <v>23.759999999999998</v>
      </c>
      <c r="T2905" s="18">
        <v>7.2</v>
      </c>
      <c r="U2905" s="8">
        <f t="shared" si="336"/>
        <v>25.08</v>
      </c>
      <c r="V2905" s="5">
        <f t="shared" si="337"/>
        <v>7.6</v>
      </c>
      <c r="W2905" s="1">
        <v>27.86459</v>
      </c>
      <c r="X2905" s="1">
        <v>-115.18758</v>
      </c>
      <c r="Y2905" s="9">
        <f t="shared" si="331"/>
        <v>53.6</v>
      </c>
      <c r="Z2905" s="9">
        <v>12</v>
      </c>
      <c r="AA2905" s="9">
        <v>6</v>
      </c>
      <c r="AB2905" s="9" t="s">
        <v>607</v>
      </c>
      <c r="AC2905" s="9">
        <v>4</v>
      </c>
      <c r="AD2905" s="4" t="s">
        <v>38</v>
      </c>
      <c r="AE2905" s="9">
        <v>150</v>
      </c>
      <c r="AF2905" s="9"/>
      <c r="AG2905" s="9"/>
    </row>
    <row r="2906" spans="1:33">
      <c r="A2906" s="4" t="s">
        <v>501</v>
      </c>
      <c r="B2906" s="4" t="s">
        <v>223</v>
      </c>
      <c r="C2906" s="28">
        <v>40389</v>
      </c>
      <c r="D2906" s="5">
        <v>2010</v>
      </c>
      <c r="E2906" s="35">
        <v>0.38055555555555554</v>
      </c>
      <c r="F2906" s="35">
        <v>0.38819444444444445</v>
      </c>
      <c r="G2906" s="35">
        <f t="shared" si="332"/>
        <v>7.6388888888889173E-3</v>
      </c>
      <c r="H2906" s="14">
        <v>2</v>
      </c>
      <c r="I2906" s="5">
        <v>1</v>
      </c>
      <c r="J2906" s="5">
        <v>23</v>
      </c>
      <c r="K2906" s="4">
        <v>23</v>
      </c>
      <c r="L2906" s="6" t="s">
        <v>35</v>
      </c>
      <c r="M2906" s="6" t="s">
        <v>36</v>
      </c>
      <c r="N2906" s="4">
        <v>2</v>
      </c>
      <c r="O2906" s="5">
        <f t="shared" si="333"/>
        <v>23.759999999999998</v>
      </c>
      <c r="P2906" s="18">
        <v>7.2</v>
      </c>
      <c r="Q2906" s="5">
        <f t="shared" si="334"/>
        <v>26.4</v>
      </c>
      <c r="R2906" s="18">
        <v>8</v>
      </c>
      <c r="S2906" s="5">
        <f t="shared" si="335"/>
        <v>23.759999999999998</v>
      </c>
      <c r="T2906" s="18">
        <v>7.2</v>
      </c>
      <c r="U2906" s="8">
        <f t="shared" si="336"/>
        <v>25.08</v>
      </c>
      <c r="V2906" s="5">
        <f t="shared" si="337"/>
        <v>7.6</v>
      </c>
      <c r="W2906" s="1">
        <v>27.86459</v>
      </c>
      <c r="X2906" s="1">
        <v>-115.18758</v>
      </c>
      <c r="Y2906" s="9">
        <f t="shared" si="331"/>
        <v>53.6</v>
      </c>
      <c r="Z2906" s="9">
        <v>12</v>
      </c>
      <c r="AA2906" s="9">
        <v>6</v>
      </c>
      <c r="AB2906" s="9" t="s">
        <v>615</v>
      </c>
      <c r="AC2906" s="9">
        <v>1</v>
      </c>
      <c r="AD2906" s="4" t="s">
        <v>38</v>
      </c>
      <c r="AE2906" s="9">
        <v>150</v>
      </c>
      <c r="AF2906" s="9"/>
      <c r="AG2906" s="9"/>
    </row>
    <row r="2907" spans="1:33">
      <c r="A2907" s="4" t="s">
        <v>501</v>
      </c>
      <c r="B2907" s="4" t="s">
        <v>223</v>
      </c>
      <c r="C2907" s="28">
        <v>40389</v>
      </c>
      <c r="D2907" s="5">
        <v>2010</v>
      </c>
      <c r="E2907" s="35">
        <v>0.38055555555555554</v>
      </c>
      <c r="F2907" s="35">
        <v>0.38819444444444445</v>
      </c>
      <c r="G2907" s="35">
        <f t="shared" si="332"/>
        <v>7.6388888888889173E-3</v>
      </c>
      <c r="H2907" s="14">
        <v>2</v>
      </c>
      <c r="I2907" s="5">
        <v>1</v>
      </c>
      <c r="J2907" s="5">
        <v>23</v>
      </c>
      <c r="K2907" s="4">
        <v>23</v>
      </c>
      <c r="L2907" s="6" t="s">
        <v>35</v>
      </c>
      <c r="M2907" s="6" t="s">
        <v>36</v>
      </c>
      <c r="N2907" s="4">
        <v>2</v>
      </c>
      <c r="O2907" s="5">
        <f t="shared" si="333"/>
        <v>23.759999999999998</v>
      </c>
      <c r="P2907" s="18">
        <v>7.2</v>
      </c>
      <c r="Q2907" s="5">
        <f t="shared" si="334"/>
        <v>26.4</v>
      </c>
      <c r="R2907" s="18">
        <v>8</v>
      </c>
      <c r="S2907" s="5">
        <f t="shared" si="335"/>
        <v>23.759999999999998</v>
      </c>
      <c r="T2907" s="18">
        <v>7.2</v>
      </c>
      <c r="U2907" s="8">
        <f t="shared" si="336"/>
        <v>25.08</v>
      </c>
      <c r="V2907" s="5">
        <f t="shared" si="337"/>
        <v>7.6</v>
      </c>
      <c r="W2907" s="1">
        <v>27.86459</v>
      </c>
      <c r="X2907" s="1">
        <v>-115.18758</v>
      </c>
      <c r="Y2907" s="9">
        <f t="shared" si="331"/>
        <v>53.6</v>
      </c>
      <c r="Z2907" s="9">
        <v>12</v>
      </c>
      <c r="AA2907" s="9">
        <v>6</v>
      </c>
      <c r="AB2907" s="4" t="s">
        <v>618</v>
      </c>
      <c r="AC2907" s="9">
        <v>1</v>
      </c>
      <c r="AD2907" s="4" t="s">
        <v>38</v>
      </c>
      <c r="AE2907" s="9">
        <v>150</v>
      </c>
      <c r="AF2907" s="9"/>
      <c r="AG2907" s="9"/>
    </row>
    <row r="2908" spans="1:33">
      <c r="A2908" s="4" t="s">
        <v>501</v>
      </c>
      <c r="B2908" s="4" t="s">
        <v>223</v>
      </c>
      <c r="C2908" s="28">
        <v>40389</v>
      </c>
      <c r="D2908" s="5">
        <v>2010</v>
      </c>
      <c r="E2908" s="35">
        <v>0.38055555555555554</v>
      </c>
      <c r="F2908" s="35">
        <v>0.38819444444444445</v>
      </c>
      <c r="G2908" s="35">
        <f t="shared" si="332"/>
        <v>7.6388888888889173E-3</v>
      </c>
      <c r="H2908" s="14">
        <v>2</v>
      </c>
      <c r="I2908" s="5">
        <v>1</v>
      </c>
      <c r="J2908" s="5">
        <v>23</v>
      </c>
      <c r="K2908" s="4">
        <v>23</v>
      </c>
      <c r="L2908" s="6" t="s">
        <v>35</v>
      </c>
      <c r="M2908" s="6" t="s">
        <v>36</v>
      </c>
      <c r="N2908" s="4">
        <v>2</v>
      </c>
      <c r="O2908" s="5">
        <f t="shared" si="333"/>
        <v>23.759999999999998</v>
      </c>
      <c r="P2908" s="18">
        <v>7.2</v>
      </c>
      <c r="Q2908" s="5">
        <f t="shared" si="334"/>
        <v>26.4</v>
      </c>
      <c r="R2908" s="18">
        <v>8</v>
      </c>
      <c r="S2908" s="5">
        <f t="shared" si="335"/>
        <v>23.759999999999998</v>
      </c>
      <c r="T2908" s="18">
        <v>7.2</v>
      </c>
      <c r="U2908" s="8">
        <f t="shared" si="336"/>
        <v>25.08</v>
      </c>
      <c r="V2908" s="5">
        <f t="shared" si="337"/>
        <v>7.6</v>
      </c>
      <c r="W2908" s="1">
        <v>27.86459</v>
      </c>
      <c r="X2908" s="1">
        <v>-115.18758</v>
      </c>
      <c r="Y2908" s="9">
        <f t="shared" ref="Y2908:Y2971" si="338">(Z2908*1.8)+32</f>
        <v>53.6</v>
      </c>
      <c r="Z2908" s="9">
        <v>12</v>
      </c>
      <c r="AA2908" s="9">
        <v>6</v>
      </c>
      <c r="AB2908" s="9" t="s">
        <v>753</v>
      </c>
      <c r="AC2908" s="9">
        <v>3</v>
      </c>
      <c r="AD2908" s="4" t="s">
        <v>38</v>
      </c>
      <c r="AE2908" s="9">
        <v>150</v>
      </c>
      <c r="AF2908" s="9"/>
      <c r="AG2908" s="9"/>
    </row>
    <row r="2909" spans="1:33">
      <c r="A2909" s="4" t="s">
        <v>501</v>
      </c>
      <c r="B2909" s="4" t="s">
        <v>223</v>
      </c>
      <c r="C2909" s="28">
        <v>40389</v>
      </c>
      <c r="D2909" s="5">
        <v>2010</v>
      </c>
      <c r="E2909" s="35">
        <v>0.38055555555555554</v>
      </c>
      <c r="F2909" s="35">
        <v>0.38819444444444445</v>
      </c>
      <c r="G2909" s="35">
        <f t="shared" si="332"/>
        <v>7.6388888888889173E-3</v>
      </c>
      <c r="H2909" s="14">
        <v>2</v>
      </c>
      <c r="I2909" s="5">
        <v>1</v>
      </c>
      <c r="J2909" s="5">
        <v>23</v>
      </c>
      <c r="K2909" s="4">
        <v>23</v>
      </c>
      <c r="L2909" s="6" t="s">
        <v>35</v>
      </c>
      <c r="M2909" s="6" t="s">
        <v>36</v>
      </c>
      <c r="N2909" s="4">
        <v>2</v>
      </c>
      <c r="O2909" s="5">
        <f t="shared" si="333"/>
        <v>23.759999999999998</v>
      </c>
      <c r="P2909" s="18">
        <v>7.2</v>
      </c>
      <c r="Q2909" s="5">
        <f t="shared" si="334"/>
        <v>26.4</v>
      </c>
      <c r="R2909" s="18">
        <v>8</v>
      </c>
      <c r="S2909" s="5">
        <f t="shared" si="335"/>
        <v>23.759999999999998</v>
      </c>
      <c r="T2909" s="18">
        <v>7.2</v>
      </c>
      <c r="U2909" s="8">
        <f t="shared" si="336"/>
        <v>25.08</v>
      </c>
      <c r="V2909" s="5">
        <f t="shared" si="337"/>
        <v>7.6</v>
      </c>
      <c r="W2909" s="1">
        <v>27.86459</v>
      </c>
      <c r="X2909" s="1">
        <v>-115.18758</v>
      </c>
      <c r="Y2909" s="9">
        <f t="shared" si="338"/>
        <v>53.6</v>
      </c>
      <c r="Z2909" s="9">
        <v>12</v>
      </c>
      <c r="AA2909" s="9">
        <v>6</v>
      </c>
      <c r="AB2909" s="4" t="s">
        <v>619</v>
      </c>
      <c r="AC2909" s="9">
        <v>1</v>
      </c>
      <c r="AD2909" s="4" t="s">
        <v>38</v>
      </c>
      <c r="AE2909" s="9">
        <v>150</v>
      </c>
      <c r="AF2909" s="9"/>
      <c r="AG2909" s="9"/>
    </row>
    <row r="2910" spans="1:33">
      <c r="A2910" s="4" t="s">
        <v>501</v>
      </c>
      <c r="B2910" s="4" t="s">
        <v>223</v>
      </c>
      <c r="C2910" s="28">
        <v>40389</v>
      </c>
      <c r="D2910" s="5">
        <v>2010</v>
      </c>
      <c r="E2910" s="35">
        <v>0.38055555555555554</v>
      </c>
      <c r="F2910" s="35">
        <v>0.38819444444444445</v>
      </c>
      <c r="G2910" s="35">
        <f t="shared" si="332"/>
        <v>7.6388888888889173E-3</v>
      </c>
      <c r="H2910" s="14">
        <v>2</v>
      </c>
      <c r="I2910" s="5">
        <v>1</v>
      </c>
      <c r="J2910" s="5">
        <v>23</v>
      </c>
      <c r="K2910" s="4">
        <v>23</v>
      </c>
      <c r="L2910" s="6" t="s">
        <v>35</v>
      </c>
      <c r="M2910" s="6" t="s">
        <v>36</v>
      </c>
      <c r="N2910" s="4">
        <v>2</v>
      </c>
      <c r="O2910" s="5">
        <f t="shared" si="333"/>
        <v>23.759999999999998</v>
      </c>
      <c r="P2910" s="18">
        <v>7.2</v>
      </c>
      <c r="Q2910" s="5">
        <f t="shared" si="334"/>
        <v>26.4</v>
      </c>
      <c r="R2910" s="18">
        <v>8</v>
      </c>
      <c r="S2910" s="5">
        <f t="shared" si="335"/>
        <v>23.759999999999998</v>
      </c>
      <c r="T2910" s="18">
        <v>7.2</v>
      </c>
      <c r="U2910" s="8">
        <f t="shared" si="336"/>
        <v>25.08</v>
      </c>
      <c r="V2910" s="5">
        <f t="shared" si="337"/>
        <v>7.6</v>
      </c>
      <c r="W2910" s="1">
        <v>27.86459</v>
      </c>
      <c r="X2910" s="1">
        <v>-115.18758</v>
      </c>
      <c r="Y2910" s="9">
        <f t="shared" si="338"/>
        <v>53.6</v>
      </c>
      <c r="Z2910" s="9">
        <v>12</v>
      </c>
      <c r="AA2910" s="9">
        <v>6</v>
      </c>
      <c r="AB2910" s="9" t="s">
        <v>609</v>
      </c>
      <c r="AC2910" s="9">
        <v>1</v>
      </c>
      <c r="AD2910" s="4" t="s">
        <v>38</v>
      </c>
      <c r="AE2910" s="9">
        <v>150</v>
      </c>
      <c r="AF2910" s="9"/>
      <c r="AG2910" s="9"/>
    </row>
    <row r="2911" spans="1:33">
      <c r="A2911" s="4" t="s">
        <v>502</v>
      </c>
      <c r="B2911" s="4" t="s">
        <v>488</v>
      </c>
      <c r="C2911" s="28">
        <v>40389</v>
      </c>
      <c r="D2911" s="5">
        <v>2010</v>
      </c>
      <c r="E2911" s="35">
        <v>0.39374999999999999</v>
      </c>
      <c r="F2911" s="35">
        <v>0.3979166666666667</v>
      </c>
      <c r="G2911" s="35">
        <f t="shared" si="332"/>
        <v>4.1666666666667074E-3</v>
      </c>
      <c r="H2911" s="14">
        <v>2</v>
      </c>
      <c r="I2911" s="5">
        <v>1</v>
      </c>
      <c r="J2911" s="5">
        <v>24</v>
      </c>
      <c r="K2911" s="4">
        <v>24</v>
      </c>
      <c r="L2911" s="6" t="s">
        <v>35</v>
      </c>
      <c r="M2911" s="6" t="s">
        <v>36</v>
      </c>
      <c r="N2911" s="4">
        <v>2</v>
      </c>
      <c r="O2911" s="5">
        <f t="shared" si="333"/>
        <v>26.4</v>
      </c>
      <c r="P2911" s="18">
        <v>8</v>
      </c>
      <c r="Q2911" s="5">
        <f t="shared" si="334"/>
        <v>24.75</v>
      </c>
      <c r="R2911" s="18">
        <v>7.5</v>
      </c>
      <c r="S2911" s="5">
        <f t="shared" si="335"/>
        <v>26.4</v>
      </c>
      <c r="T2911" s="18">
        <v>8</v>
      </c>
      <c r="U2911" s="8">
        <f t="shared" si="336"/>
        <v>25.574999999999999</v>
      </c>
      <c r="V2911" s="5">
        <f t="shared" si="337"/>
        <v>7.75</v>
      </c>
      <c r="W2911" s="1">
        <v>27.86459</v>
      </c>
      <c r="X2911" s="1">
        <v>-115.18758</v>
      </c>
      <c r="Y2911" s="9">
        <f t="shared" si="338"/>
        <v>53.6</v>
      </c>
      <c r="Z2911" s="9">
        <v>12</v>
      </c>
      <c r="AA2911" s="9">
        <v>7</v>
      </c>
      <c r="AB2911" s="9" t="s">
        <v>606</v>
      </c>
      <c r="AC2911" s="9">
        <v>5</v>
      </c>
      <c r="AD2911" s="4" t="s">
        <v>38</v>
      </c>
      <c r="AE2911" s="9">
        <v>120</v>
      </c>
      <c r="AF2911" s="9"/>
      <c r="AG2911" s="9"/>
    </row>
    <row r="2912" spans="1:33">
      <c r="A2912" s="4" t="s">
        <v>502</v>
      </c>
      <c r="B2912" s="4" t="s">
        <v>488</v>
      </c>
      <c r="C2912" s="28">
        <v>40389</v>
      </c>
      <c r="D2912" s="5">
        <v>2010</v>
      </c>
      <c r="E2912" s="35">
        <v>0.39374999999999999</v>
      </c>
      <c r="F2912" s="35">
        <v>0.3979166666666667</v>
      </c>
      <c r="G2912" s="35">
        <f t="shared" si="332"/>
        <v>4.1666666666667074E-3</v>
      </c>
      <c r="H2912" s="14">
        <v>2</v>
      </c>
      <c r="I2912" s="5">
        <v>1</v>
      </c>
      <c r="J2912" s="5">
        <v>24</v>
      </c>
      <c r="K2912" s="4">
        <v>24</v>
      </c>
      <c r="L2912" s="6" t="s">
        <v>35</v>
      </c>
      <c r="M2912" s="6" t="s">
        <v>36</v>
      </c>
      <c r="N2912" s="4">
        <v>2</v>
      </c>
      <c r="O2912" s="5">
        <f t="shared" si="333"/>
        <v>26.4</v>
      </c>
      <c r="P2912" s="18">
        <v>8</v>
      </c>
      <c r="Q2912" s="5">
        <f t="shared" si="334"/>
        <v>24.75</v>
      </c>
      <c r="R2912" s="18">
        <v>7.5</v>
      </c>
      <c r="S2912" s="5">
        <f t="shared" si="335"/>
        <v>26.4</v>
      </c>
      <c r="T2912" s="18">
        <v>8</v>
      </c>
      <c r="U2912" s="8">
        <f t="shared" si="336"/>
        <v>25.574999999999999</v>
      </c>
      <c r="V2912" s="5">
        <f t="shared" si="337"/>
        <v>7.75</v>
      </c>
      <c r="W2912" s="1">
        <v>27.86459</v>
      </c>
      <c r="X2912" s="1">
        <v>-115.18758</v>
      </c>
      <c r="Y2912" s="9">
        <f t="shared" si="338"/>
        <v>53.6</v>
      </c>
      <c r="Z2912" s="9">
        <v>12</v>
      </c>
      <c r="AA2912" s="9">
        <v>7</v>
      </c>
      <c r="AB2912" s="9" t="s">
        <v>613</v>
      </c>
      <c r="AC2912" s="9">
        <v>16</v>
      </c>
      <c r="AD2912" s="4" t="s">
        <v>38</v>
      </c>
      <c r="AE2912" s="9">
        <v>120</v>
      </c>
      <c r="AF2912" s="9"/>
      <c r="AG2912" s="9"/>
    </row>
    <row r="2913" spans="1:33">
      <c r="A2913" s="4" t="s">
        <v>502</v>
      </c>
      <c r="B2913" s="4" t="s">
        <v>488</v>
      </c>
      <c r="C2913" s="28">
        <v>40389</v>
      </c>
      <c r="D2913" s="5">
        <v>2010</v>
      </c>
      <c r="E2913" s="35">
        <v>0.39374999999999999</v>
      </c>
      <c r="F2913" s="35">
        <v>0.3979166666666667</v>
      </c>
      <c r="G2913" s="35">
        <f t="shared" si="332"/>
        <v>4.1666666666667074E-3</v>
      </c>
      <c r="H2913" s="14">
        <v>2</v>
      </c>
      <c r="I2913" s="5">
        <v>1</v>
      </c>
      <c r="J2913" s="5">
        <v>24</v>
      </c>
      <c r="K2913" s="4">
        <v>24</v>
      </c>
      <c r="L2913" s="6" t="s">
        <v>35</v>
      </c>
      <c r="M2913" s="6" t="s">
        <v>36</v>
      </c>
      <c r="N2913" s="4">
        <v>2</v>
      </c>
      <c r="O2913" s="5">
        <f t="shared" si="333"/>
        <v>26.4</v>
      </c>
      <c r="P2913" s="18">
        <v>8</v>
      </c>
      <c r="Q2913" s="5">
        <f t="shared" si="334"/>
        <v>24.75</v>
      </c>
      <c r="R2913" s="18">
        <v>7.5</v>
      </c>
      <c r="S2913" s="5">
        <f t="shared" si="335"/>
        <v>26.4</v>
      </c>
      <c r="T2913" s="18">
        <v>8</v>
      </c>
      <c r="U2913" s="8">
        <f t="shared" si="336"/>
        <v>25.574999999999999</v>
      </c>
      <c r="V2913" s="5">
        <f t="shared" si="337"/>
        <v>7.75</v>
      </c>
      <c r="W2913" s="1">
        <v>27.86459</v>
      </c>
      <c r="X2913" s="1">
        <v>-115.18758</v>
      </c>
      <c r="Y2913" s="9">
        <f t="shared" si="338"/>
        <v>53.6</v>
      </c>
      <c r="Z2913" s="9">
        <v>12</v>
      </c>
      <c r="AA2913" s="9">
        <v>7</v>
      </c>
      <c r="AB2913" s="9" t="s">
        <v>607</v>
      </c>
      <c r="AC2913" s="9">
        <v>3</v>
      </c>
      <c r="AD2913" s="4" t="s">
        <v>38</v>
      </c>
      <c r="AE2913" s="9">
        <v>120</v>
      </c>
      <c r="AF2913" s="9"/>
      <c r="AG2913" s="9"/>
    </row>
    <row r="2914" spans="1:33">
      <c r="A2914" s="4" t="s">
        <v>502</v>
      </c>
      <c r="B2914" s="4" t="s">
        <v>488</v>
      </c>
      <c r="C2914" s="28">
        <v>40389</v>
      </c>
      <c r="D2914" s="5">
        <v>2010</v>
      </c>
      <c r="E2914" s="35">
        <v>0.39374999999999999</v>
      </c>
      <c r="F2914" s="35">
        <v>0.3979166666666667</v>
      </c>
      <c r="G2914" s="35">
        <f t="shared" si="332"/>
        <v>4.1666666666667074E-3</v>
      </c>
      <c r="H2914" s="14">
        <v>2</v>
      </c>
      <c r="I2914" s="5">
        <v>1</v>
      </c>
      <c r="J2914" s="5">
        <v>24</v>
      </c>
      <c r="K2914" s="4">
        <v>24</v>
      </c>
      <c r="L2914" s="6" t="s">
        <v>35</v>
      </c>
      <c r="M2914" s="6" t="s">
        <v>36</v>
      </c>
      <c r="N2914" s="4">
        <v>2</v>
      </c>
      <c r="O2914" s="5">
        <f t="shared" si="333"/>
        <v>26.4</v>
      </c>
      <c r="P2914" s="18">
        <v>8</v>
      </c>
      <c r="Q2914" s="5">
        <f t="shared" si="334"/>
        <v>24.75</v>
      </c>
      <c r="R2914" s="18">
        <v>7.5</v>
      </c>
      <c r="S2914" s="5">
        <f t="shared" si="335"/>
        <v>26.4</v>
      </c>
      <c r="T2914" s="18">
        <v>8</v>
      </c>
      <c r="U2914" s="8">
        <f t="shared" si="336"/>
        <v>25.574999999999999</v>
      </c>
      <c r="V2914" s="5">
        <f t="shared" si="337"/>
        <v>7.75</v>
      </c>
      <c r="W2914" s="1">
        <v>27.86459</v>
      </c>
      <c r="X2914" s="1">
        <v>-115.18758</v>
      </c>
      <c r="Y2914" s="9">
        <f t="shared" si="338"/>
        <v>53.6</v>
      </c>
      <c r="Z2914" s="9">
        <v>12</v>
      </c>
      <c r="AA2914" s="9">
        <v>7</v>
      </c>
      <c r="AB2914" s="9" t="s">
        <v>753</v>
      </c>
      <c r="AC2914" s="9">
        <v>2</v>
      </c>
      <c r="AD2914" s="4" t="s">
        <v>38</v>
      </c>
      <c r="AE2914" s="9">
        <v>120</v>
      </c>
      <c r="AF2914" s="9"/>
      <c r="AG2914" s="9"/>
    </row>
    <row r="2915" spans="1:33">
      <c r="A2915" s="4" t="s">
        <v>502</v>
      </c>
      <c r="B2915" s="4" t="s">
        <v>488</v>
      </c>
      <c r="C2915" s="28">
        <v>40389</v>
      </c>
      <c r="D2915" s="5">
        <v>2010</v>
      </c>
      <c r="E2915" s="35">
        <v>0.39374999999999999</v>
      </c>
      <c r="F2915" s="35">
        <v>0.3979166666666667</v>
      </c>
      <c r="G2915" s="35">
        <f t="shared" si="332"/>
        <v>4.1666666666667074E-3</v>
      </c>
      <c r="H2915" s="14">
        <v>2</v>
      </c>
      <c r="I2915" s="5">
        <v>1</v>
      </c>
      <c r="J2915" s="5">
        <v>24</v>
      </c>
      <c r="K2915" s="4">
        <v>24</v>
      </c>
      <c r="L2915" s="6" t="s">
        <v>35</v>
      </c>
      <c r="M2915" s="6" t="s">
        <v>36</v>
      </c>
      <c r="N2915" s="4">
        <v>2</v>
      </c>
      <c r="O2915" s="5">
        <f t="shared" si="333"/>
        <v>26.4</v>
      </c>
      <c r="P2915" s="18">
        <v>8</v>
      </c>
      <c r="Q2915" s="5">
        <f t="shared" si="334"/>
        <v>24.75</v>
      </c>
      <c r="R2915" s="18">
        <v>7.5</v>
      </c>
      <c r="S2915" s="5">
        <f t="shared" si="335"/>
        <v>26.4</v>
      </c>
      <c r="T2915" s="18">
        <v>8</v>
      </c>
      <c r="U2915" s="8">
        <f t="shared" si="336"/>
        <v>25.574999999999999</v>
      </c>
      <c r="V2915" s="5">
        <f t="shared" si="337"/>
        <v>7.75</v>
      </c>
      <c r="W2915" s="1">
        <v>27.86459</v>
      </c>
      <c r="X2915" s="1">
        <v>-115.18758</v>
      </c>
      <c r="Y2915" s="9">
        <f t="shared" si="338"/>
        <v>53.6</v>
      </c>
      <c r="Z2915" s="9">
        <v>12</v>
      </c>
      <c r="AA2915" s="9">
        <v>7</v>
      </c>
      <c r="AB2915" s="4" t="s">
        <v>619</v>
      </c>
      <c r="AC2915" s="9">
        <v>2</v>
      </c>
      <c r="AD2915" s="4" t="s">
        <v>38</v>
      </c>
      <c r="AE2915" s="9">
        <v>120</v>
      </c>
      <c r="AF2915" s="9"/>
      <c r="AG2915" s="9"/>
    </row>
    <row r="2916" spans="1:33">
      <c r="A2916" s="4" t="s">
        <v>503</v>
      </c>
      <c r="B2916" s="4" t="s">
        <v>253</v>
      </c>
      <c r="C2916" s="28">
        <v>40389</v>
      </c>
      <c r="D2916" s="5">
        <v>2010</v>
      </c>
      <c r="E2916" s="35">
        <v>0.39374999999999999</v>
      </c>
      <c r="F2916" s="35">
        <v>0.4</v>
      </c>
      <c r="G2916" s="35">
        <f t="shared" si="332"/>
        <v>6.2500000000000333E-3</v>
      </c>
      <c r="H2916" s="14">
        <v>2</v>
      </c>
      <c r="I2916" s="5">
        <v>1</v>
      </c>
      <c r="J2916" s="5">
        <v>25</v>
      </c>
      <c r="K2916" s="4">
        <v>25</v>
      </c>
      <c r="L2916" s="6" t="s">
        <v>35</v>
      </c>
      <c r="M2916" s="6" t="s">
        <v>36</v>
      </c>
      <c r="N2916" s="4">
        <v>2</v>
      </c>
      <c r="O2916" s="5">
        <f t="shared" si="333"/>
        <v>32.67</v>
      </c>
      <c r="P2916" s="18">
        <v>9.9</v>
      </c>
      <c r="Q2916" s="5">
        <f t="shared" si="334"/>
        <v>33</v>
      </c>
      <c r="R2916" s="18">
        <v>10</v>
      </c>
      <c r="S2916" s="5">
        <f t="shared" si="335"/>
        <v>33</v>
      </c>
      <c r="T2916" s="18">
        <v>10</v>
      </c>
      <c r="U2916" s="8">
        <f t="shared" si="336"/>
        <v>32.834999999999994</v>
      </c>
      <c r="V2916" s="5">
        <f t="shared" si="337"/>
        <v>9.9499999999999993</v>
      </c>
      <c r="W2916" s="1">
        <v>27.86459</v>
      </c>
      <c r="X2916" s="1">
        <v>-115.18758</v>
      </c>
      <c r="Y2916" s="9">
        <f t="shared" si="338"/>
        <v>53.6</v>
      </c>
      <c r="Z2916" s="9">
        <v>12</v>
      </c>
      <c r="AA2916" s="9">
        <v>7</v>
      </c>
      <c r="AB2916" s="9" t="s">
        <v>606</v>
      </c>
      <c r="AC2916" s="9">
        <v>4</v>
      </c>
      <c r="AD2916" s="4" t="s">
        <v>38</v>
      </c>
      <c r="AE2916" s="9">
        <v>120</v>
      </c>
      <c r="AF2916" s="9"/>
      <c r="AG2916" s="9"/>
    </row>
    <row r="2917" spans="1:33">
      <c r="A2917" s="4" t="s">
        <v>503</v>
      </c>
      <c r="B2917" s="4" t="s">
        <v>253</v>
      </c>
      <c r="C2917" s="28">
        <v>40389</v>
      </c>
      <c r="D2917" s="5">
        <v>2010</v>
      </c>
      <c r="E2917" s="35">
        <v>0.39374999999999999</v>
      </c>
      <c r="F2917" s="35">
        <v>0.4</v>
      </c>
      <c r="G2917" s="35">
        <f t="shared" si="332"/>
        <v>6.2500000000000333E-3</v>
      </c>
      <c r="H2917" s="14">
        <v>2</v>
      </c>
      <c r="I2917" s="5">
        <v>1</v>
      </c>
      <c r="J2917" s="5">
        <v>25</v>
      </c>
      <c r="K2917" s="4">
        <v>25</v>
      </c>
      <c r="L2917" s="6" t="s">
        <v>35</v>
      </c>
      <c r="M2917" s="6" t="s">
        <v>36</v>
      </c>
      <c r="N2917" s="4">
        <v>2</v>
      </c>
      <c r="O2917" s="5">
        <f t="shared" si="333"/>
        <v>32.67</v>
      </c>
      <c r="P2917" s="18">
        <v>9.9</v>
      </c>
      <c r="Q2917" s="5">
        <f t="shared" si="334"/>
        <v>33</v>
      </c>
      <c r="R2917" s="18">
        <v>10</v>
      </c>
      <c r="S2917" s="5">
        <f t="shared" si="335"/>
        <v>33</v>
      </c>
      <c r="T2917" s="18">
        <v>10</v>
      </c>
      <c r="U2917" s="8">
        <f t="shared" si="336"/>
        <v>32.834999999999994</v>
      </c>
      <c r="V2917" s="5">
        <f t="shared" si="337"/>
        <v>9.9499999999999993</v>
      </c>
      <c r="W2917" s="1">
        <v>27.86459</v>
      </c>
      <c r="X2917" s="1">
        <v>-115.18758</v>
      </c>
      <c r="Y2917" s="9">
        <f t="shared" si="338"/>
        <v>53.6</v>
      </c>
      <c r="Z2917" s="9">
        <v>12</v>
      </c>
      <c r="AA2917" s="9">
        <v>7</v>
      </c>
      <c r="AB2917" s="9" t="s">
        <v>613</v>
      </c>
      <c r="AC2917" s="9">
        <v>12</v>
      </c>
      <c r="AD2917" s="4" t="s">
        <v>38</v>
      </c>
      <c r="AE2917" s="9">
        <v>120</v>
      </c>
      <c r="AF2917" s="9"/>
      <c r="AG2917" s="9"/>
    </row>
    <row r="2918" spans="1:33">
      <c r="A2918" s="4" t="s">
        <v>503</v>
      </c>
      <c r="B2918" s="4" t="s">
        <v>253</v>
      </c>
      <c r="C2918" s="28">
        <v>40389</v>
      </c>
      <c r="D2918" s="5">
        <v>2010</v>
      </c>
      <c r="E2918" s="35">
        <v>0.39374999999999999</v>
      </c>
      <c r="F2918" s="35">
        <v>0.4</v>
      </c>
      <c r="G2918" s="35">
        <f t="shared" si="332"/>
        <v>6.2500000000000333E-3</v>
      </c>
      <c r="H2918" s="14">
        <v>2</v>
      </c>
      <c r="I2918" s="5">
        <v>1</v>
      </c>
      <c r="J2918" s="5">
        <v>25</v>
      </c>
      <c r="K2918" s="4">
        <v>25</v>
      </c>
      <c r="L2918" s="6" t="s">
        <v>35</v>
      </c>
      <c r="M2918" s="6" t="s">
        <v>36</v>
      </c>
      <c r="N2918" s="4">
        <v>2</v>
      </c>
      <c r="O2918" s="5">
        <f t="shared" si="333"/>
        <v>32.67</v>
      </c>
      <c r="P2918" s="18">
        <v>9.9</v>
      </c>
      <c r="Q2918" s="5">
        <f t="shared" si="334"/>
        <v>33</v>
      </c>
      <c r="R2918" s="18">
        <v>10</v>
      </c>
      <c r="S2918" s="5">
        <f t="shared" si="335"/>
        <v>33</v>
      </c>
      <c r="T2918" s="18">
        <v>10</v>
      </c>
      <c r="U2918" s="8">
        <f t="shared" si="336"/>
        <v>32.834999999999994</v>
      </c>
      <c r="V2918" s="5">
        <f t="shared" si="337"/>
        <v>9.9499999999999993</v>
      </c>
      <c r="W2918" s="1">
        <v>27.86459</v>
      </c>
      <c r="X2918" s="1">
        <v>-115.18758</v>
      </c>
      <c r="Y2918" s="9">
        <f t="shared" si="338"/>
        <v>53.6</v>
      </c>
      <c r="Z2918" s="9">
        <v>12</v>
      </c>
      <c r="AA2918" s="9">
        <v>7</v>
      </c>
      <c r="AB2918" s="9" t="s">
        <v>607</v>
      </c>
      <c r="AC2918" s="9">
        <v>4</v>
      </c>
      <c r="AD2918" s="4" t="s">
        <v>38</v>
      </c>
      <c r="AE2918" s="9">
        <v>120</v>
      </c>
      <c r="AF2918" s="9"/>
      <c r="AG2918" s="9"/>
    </row>
    <row r="2919" spans="1:33">
      <c r="A2919" s="4" t="s">
        <v>503</v>
      </c>
      <c r="B2919" s="4" t="s">
        <v>253</v>
      </c>
      <c r="C2919" s="28">
        <v>40389</v>
      </c>
      <c r="D2919" s="5">
        <v>2010</v>
      </c>
      <c r="E2919" s="35">
        <v>0.39374999999999999</v>
      </c>
      <c r="F2919" s="35">
        <v>0.4</v>
      </c>
      <c r="G2919" s="35">
        <f t="shared" si="332"/>
        <v>6.2500000000000333E-3</v>
      </c>
      <c r="H2919" s="14">
        <v>2</v>
      </c>
      <c r="I2919" s="5">
        <v>1</v>
      </c>
      <c r="J2919" s="5">
        <v>25</v>
      </c>
      <c r="K2919" s="4">
        <v>25</v>
      </c>
      <c r="L2919" s="6" t="s">
        <v>35</v>
      </c>
      <c r="M2919" s="6" t="s">
        <v>36</v>
      </c>
      <c r="N2919" s="4">
        <v>2</v>
      </c>
      <c r="O2919" s="5">
        <f t="shared" si="333"/>
        <v>32.67</v>
      </c>
      <c r="P2919" s="18">
        <v>9.9</v>
      </c>
      <c r="Q2919" s="5">
        <f t="shared" si="334"/>
        <v>33</v>
      </c>
      <c r="R2919" s="18">
        <v>10</v>
      </c>
      <c r="S2919" s="5">
        <f t="shared" si="335"/>
        <v>33</v>
      </c>
      <c r="T2919" s="18">
        <v>10</v>
      </c>
      <c r="U2919" s="8">
        <f t="shared" si="336"/>
        <v>32.834999999999994</v>
      </c>
      <c r="V2919" s="5">
        <f t="shared" si="337"/>
        <v>9.9499999999999993</v>
      </c>
      <c r="W2919" s="1">
        <v>27.86459</v>
      </c>
      <c r="X2919" s="1">
        <v>-115.18758</v>
      </c>
      <c r="Y2919" s="9">
        <f t="shared" si="338"/>
        <v>53.6</v>
      </c>
      <c r="Z2919" s="9">
        <v>12</v>
      </c>
      <c r="AA2919" s="9">
        <v>7</v>
      </c>
      <c r="AB2919" s="4" t="s">
        <v>618</v>
      </c>
      <c r="AC2919" s="9">
        <v>2</v>
      </c>
      <c r="AD2919" s="4" t="s">
        <v>38</v>
      </c>
      <c r="AE2919" s="9">
        <v>120</v>
      </c>
      <c r="AF2919" s="9"/>
      <c r="AG2919" s="9"/>
    </row>
    <row r="2920" spans="1:33">
      <c r="A2920" s="4" t="s">
        <v>504</v>
      </c>
      <c r="B2920" s="4" t="s">
        <v>34</v>
      </c>
      <c r="C2920" s="28">
        <v>40385</v>
      </c>
      <c r="D2920" s="5">
        <v>2010</v>
      </c>
      <c r="E2920" s="33">
        <v>0.38819444444444445</v>
      </c>
      <c r="F2920" s="33">
        <v>0.39374999999999999</v>
      </c>
      <c r="G2920" s="33">
        <f t="shared" si="332"/>
        <v>5.5555555555555358E-3</v>
      </c>
      <c r="H2920" s="4">
        <v>2</v>
      </c>
      <c r="I2920" s="5">
        <v>1</v>
      </c>
      <c r="J2920" s="5">
        <v>1</v>
      </c>
      <c r="K2920" s="4">
        <v>1</v>
      </c>
      <c r="L2920" s="4" t="s">
        <v>52</v>
      </c>
      <c r="M2920" s="4" t="s">
        <v>53</v>
      </c>
      <c r="N2920" s="4">
        <v>2</v>
      </c>
      <c r="O2920" s="5">
        <f t="shared" si="333"/>
        <v>31.679999999999996</v>
      </c>
      <c r="P2920" s="5">
        <v>9.6</v>
      </c>
      <c r="Q2920" s="5">
        <f t="shared" si="334"/>
        <v>27.39</v>
      </c>
      <c r="R2920" s="5">
        <v>8.3000000000000007</v>
      </c>
      <c r="S2920" s="5">
        <f t="shared" si="335"/>
        <v>31.679999999999996</v>
      </c>
      <c r="T2920" s="5">
        <v>9.6</v>
      </c>
      <c r="U2920" s="8">
        <f t="shared" si="336"/>
        <v>29.534999999999997</v>
      </c>
      <c r="V2920" s="5">
        <f t="shared" si="337"/>
        <v>8.9499999999999993</v>
      </c>
      <c r="W2920" s="1">
        <v>27.842379999999999</v>
      </c>
      <c r="X2920" s="1">
        <v>-115.14358</v>
      </c>
      <c r="Y2920" s="4">
        <f t="shared" si="338"/>
        <v>53.6</v>
      </c>
      <c r="Z2920" s="7">
        <v>12</v>
      </c>
      <c r="AA2920" s="5">
        <v>10</v>
      </c>
      <c r="AB2920" s="9" t="s">
        <v>606</v>
      </c>
      <c r="AC2920" s="4">
        <v>29</v>
      </c>
      <c r="AD2920" s="4" t="s">
        <v>38</v>
      </c>
      <c r="AE2920" s="4">
        <v>210</v>
      </c>
      <c r="AF2920" s="4"/>
      <c r="AG2920" s="4"/>
    </row>
    <row r="2921" spans="1:33">
      <c r="A2921" s="4" t="s">
        <v>504</v>
      </c>
      <c r="B2921" s="4" t="s">
        <v>34</v>
      </c>
      <c r="C2921" s="28">
        <v>40385</v>
      </c>
      <c r="D2921" s="5">
        <v>2010</v>
      </c>
      <c r="E2921" s="33">
        <v>0.38819444444444445</v>
      </c>
      <c r="F2921" s="33">
        <v>0.39374999999999999</v>
      </c>
      <c r="G2921" s="33">
        <f t="shared" si="332"/>
        <v>5.5555555555555358E-3</v>
      </c>
      <c r="H2921" s="4">
        <v>2</v>
      </c>
      <c r="I2921" s="5">
        <v>1</v>
      </c>
      <c r="J2921" s="5">
        <v>1</v>
      </c>
      <c r="K2921" s="4">
        <v>1</v>
      </c>
      <c r="L2921" s="4" t="s">
        <v>52</v>
      </c>
      <c r="M2921" s="4" t="s">
        <v>53</v>
      </c>
      <c r="N2921" s="4">
        <v>2</v>
      </c>
      <c r="O2921" s="5">
        <f t="shared" si="333"/>
        <v>31.679999999999996</v>
      </c>
      <c r="P2921" s="5">
        <v>9.6</v>
      </c>
      <c r="Q2921" s="5">
        <f t="shared" si="334"/>
        <v>27.39</v>
      </c>
      <c r="R2921" s="5">
        <v>8.3000000000000007</v>
      </c>
      <c r="S2921" s="5">
        <f t="shared" si="335"/>
        <v>31.679999999999996</v>
      </c>
      <c r="T2921" s="5">
        <v>9.6</v>
      </c>
      <c r="U2921" s="8">
        <f t="shared" si="336"/>
        <v>29.534999999999997</v>
      </c>
      <c r="V2921" s="5">
        <f t="shared" si="337"/>
        <v>8.9499999999999993</v>
      </c>
      <c r="W2921" s="1">
        <v>27.842379999999999</v>
      </c>
      <c r="X2921" s="1">
        <v>-115.14358</v>
      </c>
      <c r="Y2921" s="4">
        <f t="shared" si="338"/>
        <v>53.6</v>
      </c>
      <c r="Z2921" s="7">
        <v>12</v>
      </c>
      <c r="AA2921" s="5">
        <v>10</v>
      </c>
      <c r="AB2921" s="9" t="s">
        <v>611</v>
      </c>
      <c r="AC2921" s="4">
        <v>1</v>
      </c>
      <c r="AD2921" s="4" t="s">
        <v>38</v>
      </c>
      <c r="AE2921" s="4">
        <v>210</v>
      </c>
      <c r="AF2921" s="4"/>
      <c r="AG2921" s="4"/>
    </row>
    <row r="2922" spans="1:33">
      <c r="A2922" s="4" t="s">
        <v>504</v>
      </c>
      <c r="B2922" s="4" t="s">
        <v>34</v>
      </c>
      <c r="C2922" s="28">
        <v>40385</v>
      </c>
      <c r="D2922" s="5">
        <v>2010</v>
      </c>
      <c r="E2922" s="33">
        <v>0.38819444444444445</v>
      </c>
      <c r="F2922" s="33">
        <v>0.39374999999999999</v>
      </c>
      <c r="G2922" s="33">
        <f t="shared" si="332"/>
        <v>5.5555555555555358E-3</v>
      </c>
      <c r="H2922" s="4">
        <v>2</v>
      </c>
      <c r="I2922" s="5">
        <v>1</v>
      </c>
      <c r="J2922" s="5">
        <v>1</v>
      </c>
      <c r="K2922" s="4">
        <v>1</v>
      </c>
      <c r="L2922" s="4" t="s">
        <v>52</v>
      </c>
      <c r="M2922" s="4" t="s">
        <v>53</v>
      </c>
      <c r="N2922" s="4">
        <v>2</v>
      </c>
      <c r="O2922" s="5">
        <f t="shared" si="333"/>
        <v>31.679999999999996</v>
      </c>
      <c r="P2922" s="5">
        <v>9.6</v>
      </c>
      <c r="Q2922" s="5">
        <f t="shared" si="334"/>
        <v>27.39</v>
      </c>
      <c r="R2922" s="5">
        <v>8.3000000000000007</v>
      </c>
      <c r="S2922" s="5">
        <f t="shared" si="335"/>
        <v>31.679999999999996</v>
      </c>
      <c r="T2922" s="5">
        <v>9.6</v>
      </c>
      <c r="U2922" s="8">
        <f t="shared" si="336"/>
        <v>29.534999999999997</v>
      </c>
      <c r="V2922" s="5">
        <f t="shared" si="337"/>
        <v>8.9499999999999993</v>
      </c>
      <c r="W2922" s="1">
        <v>27.842379999999999</v>
      </c>
      <c r="X2922" s="1">
        <v>-115.14358</v>
      </c>
      <c r="Y2922" s="4">
        <f t="shared" si="338"/>
        <v>53.6</v>
      </c>
      <c r="Z2922" s="7">
        <v>12</v>
      </c>
      <c r="AA2922" s="5">
        <v>10</v>
      </c>
      <c r="AB2922" s="9" t="s">
        <v>613</v>
      </c>
      <c r="AC2922" s="4">
        <v>125</v>
      </c>
      <c r="AD2922" s="4">
        <v>12</v>
      </c>
      <c r="AE2922" s="4">
        <v>210</v>
      </c>
      <c r="AF2922" s="4"/>
      <c r="AG2922" s="4"/>
    </row>
    <row r="2923" spans="1:33">
      <c r="A2923" s="4" t="s">
        <v>504</v>
      </c>
      <c r="B2923" s="4" t="s">
        <v>34</v>
      </c>
      <c r="C2923" s="28">
        <v>40385</v>
      </c>
      <c r="D2923" s="5">
        <v>2010</v>
      </c>
      <c r="E2923" s="33">
        <v>0.38819444444444445</v>
      </c>
      <c r="F2923" s="33">
        <v>0.39374999999999999</v>
      </c>
      <c r="G2923" s="33">
        <f t="shared" si="332"/>
        <v>5.5555555555555358E-3</v>
      </c>
      <c r="H2923" s="4">
        <v>2</v>
      </c>
      <c r="I2923" s="5">
        <v>1</v>
      </c>
      <c r="J2923" s="5">
        <v>1</v>
      </c>
      <c r="K2923" s="4">
        <v>1</v>
      </c>
      <c r="L2923" s="4" t="s">
        <v>52</v>
      </c>
      <c r="M2923" s="4" t="s">
        <v>53</v>
      </c>
      <c r="N2923" s="4">
        <v>2</v>
      </c>
      <c r="O2923" s="5">
        <f t="shared" si="333"/>
        <v>31.679999999999996</v>
      </c>
      <c r="P2923" s="5">
        <v>9.6</v>
      </c>
      <c r="Q2923" s="5">
        <f t="shared" si="334"/>
        <v>27.39</v>
      </c>
      <c r="R2923" s="5">
        <v>8.3000000000000007</v>
      </c>
      <c r="S2923" s="5">
        <f t="shared" si="335"/>
        <v>31.679999999999996</v>
      </c>
      <c r="T2923" s="5">
        <v>9.6</v>
      </c>
      <c r="U2923" s="8">
        <f t="shared" si="336"/>
        <v>29.534999999999997</v>
      </c>
      <c r="V2923" s="5">
        <f t="shared" si="337"/>
        <v>8.9499999999999993</v>
      </c>
      <c r="W2923" s="1">
        <v>27.842379999999999</v>
      </c>
      <c r="X2923" s="1">
        <v>-115.14358</v>
      </c>
      <c r="Y2923" s="4">
        <f t="shared" si="338"/>
        <v>53.6</v>
      </c>
      <c r="Z2923" s="7">
        <v>12</v>
      </c>
      <c r="AA2923" s="5">
        <v>10</v>
      </c>
      <c r="AB2923" s="9" t="s">
        <v>614</v>
      </c>
      <c r="AC2923" s="4">
        <v>6</v>
      </c>
      <c r="AD2923" s="4" t="s">
        <v>38</v>
      </c>
      <c r="AE2923" s="4">
        <v>210</v>
      </c>
      <c r="AF2923" s="4"/>
      <c r="AG2923" s="4"/>
    </row>
    <row r="2924" spans="1:33">
      <c r="A2924" s="4" t="s">
        <v>504</v>
      </c>
      <c r="B2924" s="4" t="s">
        <v>34</v>
      </c>
      <c r="C2924" s="28">
        <v>40385</v>
      </c>
      <c r="D2924" s="5">
        <v>2010</v>
      </c>
      <c r="E2924" s="33">
        <v>0.38819444444444445</v>
      </c>
      <c r="F2924" s="33">
        <v>0.39374999999999999</v>
      </c>
      <c r="G2924" s="33">
        <f t="shared" si="332"/>
        <v>5.5555555555555358E-3</v>
      </c>
      <c r="H2924" s="4">
        <v>2</v>
      </c>
      <c r="I2924" s="5">
        <v>1</v>
      </c>
      <c r="J2924" s="5">
        <v>1</v>
      </c>
      <c r="K2924" s="4">
        <v>1</v>
      </c>
      <c r="L2924" s="4" t="s">
        <v>52</v>
      </c>
      <c r="M2924" s="4" t="s">
        <v>53</v>
      </c>
      <c r="N2924" s="4">
        <v>2</v>
      </c>
      <c r="O2924" s="5">
        <f t="shared" si="333"/>
        <v>31.679999999999996</v>
      </c>
      <c r="P2924" s="5">
        <v>9.6</v>
      </c>
      <c r="Q2924" s="5">
        <f t="shared" si="334"/>
        <v>27.39</v>
      </c>
      <c r="R2924" s="5">
        <v>8.3000000000000007</v>
      </c>
      <c r="S2924" s="5">
        <f t="shared" si="335"/>
        <v>31.679999999999996</v>
      </c>
      <c r="T2924" s="5">
        <v>9.6</v>
      </c>
      <c r="U2924" s="8">
        <f t="shared" si="336"/>
        <v>29.534999999999997</v>
      </c>
      <c r="V2924" s="5">
        <f t="shared" si="337"/>
        <v>8.9499999999999993</v>
      </c>
      <c r="W2924" s="1">
        <v>27.842379999999999</v>
      </c>
      <c r="X2924" s="1">
        <v>-115.14358</v>
      </c>
      <c r="Y2924" s="4">
        <f t="shared" si="338"/>
        <v>53.6</v>
      </c>
      <c r="Z2924" s="7">
        <v>12</v>
      </c>
      <c r="AA2924" s="5">
        <v>10</v>
      </c>
      <c r="AB2924" s="4" t="s">
        <v>620</v>
      </c>
      <c r="AC2924" s="4">
        <v>1</v>
      </c>
      <c r="AD2924" s="4" t="s">
        <v>38</v>
      </c>
      <c r="AE2924" s="4">
        <v>210</v>
      </c>
      <c r="AF2924" s="4"/>
      <c r="AG2924" s="4"/>
    </row>
    <row r="2925" spans="1:33">
      <c r="A2925" s="4" t="s">
        <v>504</v>
      </c>
      <c r="B2925" s="4" t="s">
        <v>34</v>
      </c>
      <c r="C2925" s="28">
        <v>40385</v>
      </c>
      <c r="D2925" s="5">
        <v>2010</v>
      </c>
      <c r="E2925" s="33">
        <v>0.38819444444444445</v>
      </c>
      <c r="F2925" s="33">
        <v>0.39374999999999999</v>
      </c>
      <c r="G2925" s="33">
        <f t="shared" si="332"/>
        <v>5.5555555555555358E-3</v>
      </c>
      <c r="H2925" s="4">
        <v>2</v>
      </c>
      <c r="I2925" s="5">
        <v>1</v>
      </c>
      <c r="J2925" s="5">
        <v>1</v>
      </c>
      <c r="K2925" s="4">
        <v>1</v>
      </c>
      <c r="L2925" s="4" t="s">
        <v>52</v>
      </c>
      <c r="M2925" s="4" t="s">
        <v>53</v>
      </c>
      <c r="N2925" s="4">
        <v>2</v>
      </c>
      <c r="O2925" s="5">
        <f t="shared" si="333"/>
        <v>31.679999999999996</v>
      </c>
      <c r="P2925" s="5">
        <v>9.6</v>
      </c>
      <c r="Q2925" s="5">
        <f t="shared" si="334"/>
        <v>27.39</v>
      </c>
      <c r="R2925" s="5">
        <v>8.3000000000000007</v>
      </c>
      <c r="S2925" s="5">
        <f t="shared" si="335"/>
        <v>31.679999999999996</v>
      </c>
      <c r="T2925" s="5">
        <v>9.6</v>
      </c>
      <c r="U2925" s="8">
        <f t="shared" si="336"/>
        <v>29.534999999999997</v>
      </c>
      <c r="V2925" s="5">
        <f t="shared" si="337"/>
        <v>8.9499999999999993</v>
      </c>
      <c r="W2925" s="1">
        <v>27.842379999999999</v>
      </c>
      <c r="X2925" s="1">
        <v>-115.14358</v>
      </c>
      <c r="Y2925" s="4">
        <f t="shared" si="338"/>
        <v>53.6</v>
      </c>
      <c r="Z2925" s="7">
        <v>12</v>
      </c>
      <c r="AA2925" s="5">
        <v>10</v>
      </c>
      <c r="AB2925" s="9" t="s">
        <v>609</v>
      </c>
      <c r="AC2925" s="4">
        <v>3</v>
      </c>
      <c r="AD2925" s="4" t="s">
        <v>38</v>
      </c>
      <c r="AE2925" s="4">
        <v>210</v>
      </c>
      <c r="AF2925" s="4"/>
      <c r="AG2925" s="4"/>
    </row>
    <row r="2926" spans="1:33">
      <c r="A2926" s="4" t="s">
        <v>505</v>
      </c>
      <c r="B2926" s="4" t="s">
        <v>34</v>
      </c>
      <c r="C2926" s="28">
        <v>40385</v>
      </c>
      <c r="D2926" s="5">
        <v>2010</v>
      </c>
      <c r="E2926" s="33">
        <v>0.44097222222222227</v>
      </c>
      <c r="F2926" s="33">
        <v>0.4465277777777778</v>
      </c>
      <c r="G2926" s="33">
        <f t="shared" si="332"/>
        <v>5.5555555555555358E-3</v>
      </c>
      <c r="H2926" s="4">
        <v>2</v>
      </c>
      <c r="I2926" s="5">
        <v>2</v>
      </c>
      <c r="J2926" s="5">
        <v>2</v>
      </c>
      <c r="K2926" s="4">
        <v>2</v>
      </c>
      <c r="L2926" s="4" t="s">
        <v>52</v>
      </c>
      <c r="M2926" s="4" t="s">
        <v>53</v>
      </c>
      <c r="N2926" s="4">
        <v>2</v>
      </c>
      <c r="O2926" s="5">
        <f t="shared" si="333"/>
        <v>33</v>
      </c>
      <c r="P2926" s="5">
        <v>10</v>
      </c>
      <c r="Q2926" s="5">
        <f t="shared" si="334"/>
        <v>29.7</v>
      </c>
      <c r="R2926" s="5">
        <v>9</v>
      </c>
      <c r="S2926" s="5">
        <f t="shared" si="335"/>
        <v>33</v>
      </c>
      <c r="T2926" s="5">
        <v>10</v>
      </c>
      <c r="U2926" s="8">
        <f t="shared" si="336"/>
        <v>31.349999999999998</v>
      </c>
      <c r="V2926" s="5">
        <f t="shared" si="337"/>
        <v>9.5</v>
      </c>
      <c r="W2926" s="1">
        <v>27.844639999999998</v>
      </c>
      <c r="X2926" s="1">
        <v>-115.14165</v>
      </c>
      <c r="Y2926" s="4">
        <f t="shared" si="338"/>
        <v>53.6</v>
      </c>
      <c r="Z2926" s="7">
        <v>12</v>
      </c>
      <c r="AA2926" s="5">
        <v>10</v>
      </c>
      <c r="AB2926" s="9" t="s">
        <v>606</v>
      </c>
      <c r="AC2926" s="4">
        <v>35</v>
      </c>
      <c r="AD2926" s="4" t="s">
        <v>38</v>
      </c>
      <c r="AE2926" s="4">
        <v>210</v>
      </c>
      <c r="AF2926" s="4"/>
      <c r="AG2926" s="4"/>
    </row>
    <row r="2927" spans="1:33">
      <c r="A2927" s="4" t="s">
        <v>505</v>
      </c>
      <c r="B2927" s="4" t="s">
        <v>34</v>
      </c>
      <c r="C2927" s="28">
        <v>40385</v>
      </c>
      <c r="D2927" s="5">
        <v>2010</v>
      </c>
      <c r="E2927" s="33">
        <v>0.44097222222222227</v>
      </c>
      <c r="F2927" s="33">
        <v>0.4465277777777778</v>
      </c>
      <c r="G2927" s="33">
        <f t="shared" si="332"/>
        <v>5.5555555555555358E-3</v>
      </c>
      <c r="H2927" s="4">
        <v>2</v>
      </c>
      <c r="I2927" s="5">
        <v>2</v>
      </c>
      <c r="J2927" s="5">
        <v>2</v>
      </c>
      <c r="K2927" s="4">
        <v>2</v>
      </c>
      <c r="L2927" s="4" t="s">
        <v>52</v>
      </c>
      <c r="M2927" s="4" t="s">
        <v>53</v>
      </c>
      <c r="N2927" s="4">
        <v>2</v>
      </c>
      <c r="O2927" s="5">
        <f t="shared" si="333"/>
        <v>33</v>
      </c>
      <c r="P2927" s="5">
        <v>10</v>
      </c>
      <c r="Q2927" s="5">
        <f t="shared" si="334"/>
        <v>29.7</v>
      </c>
      <c r="R2927" s="5">
        <v>9</v>
      </c>
      <c r="S2927" s="5">
        <f t="shared" si="335"/>
        <v>33</v>
      </c>
      <c r="T2927" s="5">
        <v>10</v>
      </c>
      <c r="U2927" s="8">
        <f t="shared" si="336"/>
        <v>31.349999999999998</v>
      </c>
      <c r="V2927" s="5">
        <f t="shared" si="337"/>
        <v>9.5</v>
      </c>
      <c r="W2927" s="1">
        <v>27.844639999999998</v>
      </c>
      <c r="X2927" s="1">
        <v>-115.14165</v>
      </c>
      <c r="Y2927" s="4">
        <f t="shared" si="338"/>
        <v>53.6</v>
      </c>
      <c r="Z2927" s="7">
        <v>12</v>
      </c>
      <c r="AA2927" s="5">
        <v>10</v>
      </c>
      <c r="AB2927" s="9" t="s">
        <v>613</v>
      </c>
      <c r="AC2927" s="4">
        <v>188</v>
      </c>
      <c r="AD2927" s="4">
        <v>8</v>
      </c>
      <c r="AE2927" s="4">
        <v>210</v>
      </c>
      <c r="AF2927" s="4"/>
      <c r="AG2927" s="4"/>
    </row>
    <row r="2928" spans="1:33">
      <c r="A2928" s="4" t="s">
        <v>505</v>
      </c>
      <c r="B2928" s="4" t="s">
        <v>34</v>
      </c>
      <c r="C2928" s="28">
        <v>40385</v>
      </c>
      <c r="D2928" s="5">
        <v>2010</v>
      </c>
      <c r="E2928" s="33">
        <v>0.44097222222222227</v>
      </c>
      <c r="F2928" s="33">
        <v>0.4465277777777778</v>
      </c>
      <c r="G2928" s="33">
        <f t="shared" si="332"/>
        <v>5.5555555555555358E-3</v>
      </c>
      <c r="H2928" s="4">
        <v>2</v>
      </c>
      <c r="I2928" s="5">
        <v>2</v>
      </c>
      <c r="J2928" s="5">
        <v>2</v>
      </c>
      <c r="K2928" s="4">
        <v>2</v>
      </c>
      <c r="L2928" s="4" t="s">
        <v>52</v>
      </c>
      <c r="M2928" s="4" t="s">
        <v>53</v>
      </c>
      <c r="N2928" s="4">
        <v>2</v>
      </c>
      <c r="O2928" s="5">
        <f t="shared" si="333"/>
        <v>33</v>
      </c>
      <c r="P2928" s="5">
        <v>10</v>
      </c>
      <c r="Q2928" s="5">
        <f t="shared" si="334"/>
        <v>29.7</v>
      </c>
      <c r="R2928" s="5">
        <v>9</v>
      </c>
      <c r="S2928" s="5">
        <f t="shared" si="335"/>
        <v>33</v>
      </c>
      <c r="T2928" s="5">
        <v>10</v>
      </c>
      <c r="U2928" s="8">
        <f t="shared" si="336"/>
        <v>31.349999999999998</v>
      </c>
      <c r="V2928" s="5">
        <f t="shared" si="337"/>
        <v>9.5</v>
      </c>
      <c r="W2928" s="1">
        <v>27.844639999999998</v>
      </c>
      <c r="X2928" s="1">
        <v>-115.14165</v>
      </c>
      <c r="Y2928" s="4">
        <f t="shared" si="338"/>
        <v>53.6</v>
      </c>
      <c r="Z2928" s="7">
        <v>12</v>
      </c>
      <c r="AA2928" s="5">
        <v>10</v>
      </c>
      <c r="AB2928" s="9" t="s">
        <v>614</v>
      </c>
      <c r="AC2928" s="4">
        <v>8</v>
      </c>
      <c r="AD2928" s="4" t="s">
        <v>38</v>
      </c>
      <c r="AE2928" s="4">
        <v>210</v>
      </c>
      <c r="AF2928" s="4"/>
      <c r="AG2928" s="4"/>
    </row>
    <row r="2929" spans="1:33">
      <c r="A2929" s="4" t="s">
        <v>505</v>
      </c>
      <c r="B2929" s="4" t="s">
        <v>34</v>
      </c>
      <c r="C2929" s="28">
        <v>40385</v>
      </c>
      <c r="D2929" s="5">
        <v>2010</v>
      </c>
      <c r="E2929" s="33">
        <v>0.44097222222222227</v>
      </c>
      <c r="F2929" s="33">
        <v>0.4465277777777778</v>
      </c>
      <c r="G2929" s="33">
        <f t="shared" si="332"/>
        <v>5.5555555555555358E-3</v>
      </c>
      <c r="H2929" s="4">
        <v>2</v>
      </c>
      <c r="I2929" s="5">
        <v>2</v>
      </c>
      <c r="J2929" s="5">
        <v>2</v>
      </c>
      <c r="K2929" s="4">
        <v>2</v>
      </c>
      <c r="L2929" s="4" t="s">
        <v>52</v>
      </c>
      <c r="M2929" s="4" t="s">
        <v>53</v>
      </c>
      <c r="N2929" s="4">
        <v>2</v>
      </c>
      <c r="O2929" s="5">
        <f t="shared" si="333"/>
        <v>33</v>
      </c>
      <c r="P2929" s="5">
        <v>10</v>
      </c>
      <c r="Q2929" s="5">
        <f t="shared" si="334"/>
        <v>29.7</v>
      </c>
      <c r="R2929" s="5">
        <v>9</v>
      </c>
      <c r="S2929" s="5">
        <f t="shared" si="335"/>
        <v>33</v>
      </c>
      <c r="T2929" s="5">
        <v>10</v>
      </c>
      <c r="U2929" s="8">
        <f t="shared" si="336"/>
        <v>31.349999999999998</v>
      </c>
      <c r="V2929" s="5">
        <f t="shared" si="337"/>
        <v>9.5</v>
      </c>
      <c r="W2929" s="1">
        <v>27.844639999999998</v>
      </c>
      <c r="X2929" s="1">
        <v>-115.14165</v>
      </c>
      <c r="Y2929" s="4">
        <f t="shared" si="338"/>
        <v>53.6</v>
      </c>
      <c r="Z2929" s="7">
        <v>12</v>
      </c>
      <c r="AA2929" s="5">
        <v>10</v>
      </c>
      <c r="AB2929" s="9" t="s">
        <v>607</v>
      </c>
      <c r="AC2929" s="4">
        <v>4</v>
      </c>
      <c r="AD2929" s="4" t="s">
        <v>38</v>
      </c>
      <c r="AE2929" s="4">
        <v>210</v>
      </c>
      <c r="AF2929" s="4"/>
      <c r="AG2929" s="4"/>
    </row>
    <row r="2930" spans="1:33">
      <c r="A2930" s="4" t="s">
        <v>505</v>
      </c>
      <c r="B2930" s="4" t="s">
        <v>34</v>
      </c>
      <c r="C2930" s="28">
        <v>40385</v>
      </c>
      <c r="D2930" s="5">
        <v>2010</v>
      </c>
      <c r="E2930" s="33">
        <v>0.44097222222222227</v>
      </c>
      <c r="F2930" s="33">
        <v>0.4465277777777778</v>
      </c>
      <c r="G2930" s="33">
        <f t="shared" si="332"/>
        <v>5.5555555555555358E-3</v>
      </c>
      <c r="H2930" s="4">
        <v>2</v>
      </c>
      <c r="I2930" s="5">
        <v>2</v>
      </c>
      <c r="J2930" s="5">
        <v>2</v>
      </c>
      <c r="K2930" s="4">
        <v>2</v>
      </c>
      <c r="L2930" s="4" t="s">
        <v>52</v>
      </c>
      <c r="M2930" s="4" t="s">
        <v>53</v>
      </c>
      <c r="N2930" s="4">
        <v>2</v>
      </c>
      <c r="O2930" s="5">
        <f t="shared" si="333"/>
        <v>33</v>
      </c>
      <c r="P2930" s="5">
        <v>10</v>
      </c>
      <c r="Q2930" s="5">
        <f t="shared" si="334"/>
        <v>29.7</v>
      </c>
      <c r="R2930" s="5">
        <v>9</v>
      </c>
      <c r="S2930" s="5">
        <f t="shared" si="335"/>
        <v>33</v>
      </c>
      <c r="T2930" s="5">
        <v>10</v>
      </c>
      <c r="U2930" s="8">
        <f t="shared" si="336"/>
        <v>31.349999999999998</v>
      </c>
      <c r="V2930" s="5">
        <f t="shared" si="337"/>
        <v>9.5</v>
      </c>
      <c r="W2930" s="1">
        <v>27.844639999999998</v>
      </c>
      <c r="X2930" s="1">
        <v>-115.14165</v>
      </c>
      <c r="Y2930" s="4">
        <f t="shared" si="338"/>
        <v>53.6</v>
      </c>
      <c r="Z2930" s="7">
        <v>12</v>
      </c>
      <c r="AA2930" s="5">
        <v>10</v>
      </c>
      <c r="AB2930" s="9" t="s">
        <v>610</v>
      </c>
      <c r="AC2930" s="4">
        <v>1</v>
      </c>
      <c r="AD2930" s="4" t="s">
        <v>38</v>
      </c>
      <c r="AE2930" s="4">
        <v>210</v>
      </c>
      <c r="AF2930" s="4"/>
      <c r="AG2930" s="4"/>
    </row>
    <row r="2931" spans="1:33">
      <c r="A2931" s="4" t="s">
        <v>505</v>
      </c>
      <c r="B2931" s="4" t="s">
        <v>34</v>
      </c>
      <c r="C2931" s="28">
        <v>40385</v>
      </c>
      <c r="D2931" s="5">
        <v>2010</v>
      </c>
      <c r="E2931" s="33">
        <v>0.44097222222222227</v>
      </c>
      <c r="F2931" s="33">
        <v>0.4465277777777778</v>
      </c>
      <c r="G2931" s="33">
        <f t="shared" si="332"/>
        <v>5.5555555555555358E-3</v>
      </c>
      <c r="H2931" s="4">
        <v>2</v>
      </c>
      <c r="I2931" s="5">
        <v>2</v>
      </c>
      <c r="J2931" s="5">
        <v>2</v>
      </c>
      <c r="K2931" s="4">
        <v>2</v>
      </c>
      <c r="L2931" s="4" t="s">
        <v>52</v>
      </c>
      <c r="M2931" s="4" t="s">
        <v>53</v>
      </c>
      <c r="N2931" s="4">
        <v>2</v>
      </c>
      <c r="O2931" s="5">
        <f t="shared" si="333"/>
        <v>33</v>
      </c>
      <c r="P2931" s="5">
        <v>10</v>
      </c>
      <c r="Q2931" s="5">
        <f t="shared" si="334"/>
        <v>29.7</v>
      </c>
      <c r="R2931" s="5">
        <v>9</v>
      </c>
      <c r="S2931" s="5">
        <f t="shared" si="335"/>
        <v>33</v>
      </c>
      <c r="T2931" s="5">
        <v>10</v>
      </c>
      <c r="U2931" s="8">
        <f t="shared" si="336"/>
        <v>31.349999999999998</v>
      </c>
      <c r="V2931" s="5">
        <f t="shared" si="337"/>
        <v>9.5</v>
      </c>
      <c r="W2931" s="1">
        <v>27.844639999999998</v>
      </c>
      <c r="X2931" s="1">
        <v>-115.14165</v>
      </c>
      <c r="Y2931" s="4">
        <f t="shared" si="338"/>
        <v>53.6</v>
      </c>
      <c r="Z2931" s="7">
        <v>12</v>
      </c>
      <c r="AA2931" s="5">
        <v>10</v>
      </c>
      <c r="AB2931" s="9" t="s">
        <v>609</v>
      </c>
      <c r="AC2931" s="4">
        <v>6</v>
      </c>
      <c r="AD2931" s="4" t="s">
        <v>38</v>
      </c>
      <c r="AE2931" s="4">
        <v>210</v>
      </c>
      <c r="AF2931" s="4"/>
      <c r="AG2931" s="4"/>
    </row>
    <row r="2932" spans="1:33">
      <c r="A2932" s="4" t="s">
        <v>506</v>
      </c>
      <c r="B2932" s="4" t="s">
        <v>40</v>
      </c>
      <c r="C2932" s="28">
        <v>40385</v>
      </c>
      <c r="D2932" s="5">
        <v>2010</v>
      </c>
      <c r="E2932" s="33">
        <v>0.39097222222222222</v>
      </c>
      <c r="F2932" s="33">
        <v>0.39513888888888887</v>
      </c>
      <c r="G2932" s="33">
        <f t="shared" si="332"/>
        <v>4.1666666666666519E-3</v>
      </c>
      <c r="H2932" s="4">
        <v>2</v>
      </c>
      <c r="I2932" s="5">
        <v>1</v>
      </c>
      <c r="J2932" s="5">
        <v>3</v>
      </c>
      <c r="K2932" s="4">
        <v>3</v>
      </c>
      <c r="L2932" s="4" t="s">
        <v>52</v>
      </c>
      <c r="M2932" s="4" t="s">
        <v>53</v>
      </c>
      <c r="N2932" s="4">
        <v>2</v>
      </c>
      <c r="O2932" s="5">
        <f t="shared" si="333"/>
        <v>33.659999999999997</v>
      </c>
      <c r="P2932" s="5">
        <v>10.199999999999999</v>
      </c>
      <c r="Q2932" s="5">
        <f t="shared" si="334"/>
        <v>32.340000000000003</v>
      </c>
      <c r="R2932" s="5">
        <v>9.8000000000000007</v>
      </c>
      <c r="S2932" s="5">
        <f t="shared" si="335"/>
        <v>33.659999999999997</v>
      </c>
      <c r="T2932" s="5">
        <v>10.199999999999999</v>
      </c>
      <c r="U2932" s="8">
        <f t="shared" si="336"/>
        <v>33</v>
      </c>
      <c r="V2932" s="5">
        <f t="shared" si="337"/>
        <v>10</v>
      </c>
      <c r="W2932" s="1">
        <v>27.842379999999999</v>
      </c>
      <c r="X2932" s="1">
        <v>-115.14358</v>
      </c>
      <c r="Y2932" s="4">
        <f t="shared" si="338"/>
        <v>53.6</v>
      </c>
      <c r="Z2932" s="7">
        <v>12</v>
      </c>
      <c r="AA2932" s="5">
        <v>10</v>
      </c>
      <c r="AB2932" s="9" t="s">
        <v>606</v>
      </c>
      <c r="AC2932" s="4">
        <v>18</v>
      </c>
      <c r="AD2932" s="4" t="s">
        <v>38</v>
      </c>
      <c r="AE2932" s="4">
        <v>30</v>
      </c>
      <c r="AF2932" s="4"/>
      <c r="AG2932" s="4"/>
    </row>
    <row r="2933" spans="1:33">
      <c r="A2933" s="4" t="s">
        <v>506</v>
      </c>
      <c r="B2933" s="4" t="s">
        <v>40</v>
      </c>
      <c r="C2933" s="28">
        <v>40385</v>
      </c>
      <c r="D2933" s="5">
        <v>2010</v>
      </c>
      <c r="E2933" s="33">
        <v>0.39097222222222222</v>
      </c>
      <c r="F2933" s="33">
        <v>0.39513888888888887</v>
      </c>
      <c r="G2933" s="33">
        <f t="shared" si="332"/>
        <v>4.1666666666666519E-3</v>
      </c>
      <c r="H2933" s="4">
        <v>2</v>
      </c>
      <c r="I2933" s="5">
        <v>1</v>
      </c>
      <c r="J2933" s="5">
        <v>3</v>
      </c>
      <c r="K2933" s="4">
        <v>3</v>
      </c>
      <c r="L2933" s="4" t="s">
        <v>52</v>
      </c>
      <c r="M2933" s="4" t="s">
        <v>53</v>
      </c>
      <c r="N2933" s="4">
        <v>2</v>
      </c>
      <c r="O2933" s="5">
        <f t="shared" si="333"/>
        <v>33.659999999999997</v>
      </c>
      <c r="P2933" s="5">
        <v>10.199999999999999</v>
      </c>
      <c r="Q2933" s="5">
        <f t="shared" si="334"/>
        <v>32.340000000000003</v>
      </c>
      <c r="R2933" s="5">
        <v>9.8000000000000007</v>
      </c>
      <c r="S2933" s="5">
        <f t="shared" si="335"/>
        <v>33.659999999999997</v>
      </c>
      <c r="T2933" s="5">
        <v>10.199999999999999</v>
      </c>
      <c r="U2933" s="8">
        <f t="shared" si="336"/>
        <v>33</v>
      </c>
      <c r="V2933" s="5">
        <f t="shared" si="337"/>
        <v>10</v>
      </c>
      <c r="W2933" s="1">
        <v>27.842379999999999</v>
      </c>
      <c r="X2933" s="1">
        <v>-115.14358</v>
      </c>
      <c r="Y2933" s="4">
        <f t="shared" si="338"/>
        <v>53.6</v>
      </c>
      <c r="Z2933" s="7">
        <v>12</v>
      </c>
      <c r="AA2933" s="5">
        <v>10</v>
      </c>
      <c r="AB2933" s="9" t="s">
        <v>611</v>
      </c>
      <c r="AC2933" s="4">
        <v>1</v>
      </c>
      <c r="AD2933" s="4" t="s">
        <v>38</v>
      </c>
      <c r="AE2933" s="4">
        <v>30</v>
      </c>
      <c r="AF2933" s="4"/>
      <c r="AG2933" s="4"/>
    </row>
    <row r="2934" spans="1:33">
      <c r="A2934" s="4" t="s">
        <v>506</v>
      </c>
      <c r="B2934" s="4" t="s">
        <v>40</v>
      </c>
      <c r="C2934" s="28">
        <v>40385</v>
      </c>
      <c r="D2934" s="5">
        <v>2010</v>
      </c>
      <c r="E2934" s="33">
        <v>0.39097222222222222</v>
      </c>
      <c r="F2934" s="33">
        <v>0.39513888888888887</v>
      </c>
      <c r="G2934" s="33">
        <f t="shared" si="332"/>
        <v>4.1666666666666519E-3</v>
      </c>
      <c r="H2934" s="4">
        <v>2</v>
      </c>
      <c r="I2934" s="5">
        <v>1</v>
      </c>
      <c r="J2934" s="5">
        <v>3</v>
      </c>
      <c r="K2934" s="4">
        <v>3</v>
      </c>
      <c r="L2934" s="4" t="s">
        <v>52</v>
      </c>
      <c r="M2934" s="4" t="s">
        <v>53</v>
      </c>
      <c r="N2934" s="4">
        <v>2</v>
      </c>
      <c r="O2934" s="5">
        <f t="shared" si="333"/>
        <v>33.659999999999997</v>
      </c>
      <c r="P2934" s="5">
        <v>10.199999999999999</v>
      </c>
      <c r="Q2934" s="5">
        <f t="shared" si="334"/>
        <v>32.340000000000003</v>
      </c>
      <c r="R2934" s="5">
        <v>9.8000000000000007</v>
      </c>
      <c r="S2934" s="5">
        <f t="shared" si="335"/>
        <v>33.659999999999997</v>
      </c>
      <c r="T2934" s="5">
        <v>10.199999999999999</v>
      </c>
      <c r="U2934" s="8">
        <f t="shared" si="336"/>
        <v>33</v>
      </c>
      <c r="V2934" s="5">
        <f t="shared" si="337"/>
        <v>10</v>
      </c>
      <c r="W2934" s="1">
        <v>27.842379999999999</v>
      </c>
      <c r="X2934" s="1">
        <v>-115.14358</v>
      </c>
      <c r="Y2934" s="4">
        <f t="shared" si="338"/>
        <v>53.6</v>
      </c>
      <c r="Z2934" s="7">
        <v>12</v>
      </c>
      <c r="AA2934" s="5">
        <v>10</v>
      </c>
      <c r="AB2934" s="9" t="s">
        <v>613</v>
      </c>
      <c r="AC2934" s="4">
        <v>167</v>
      </c>
      <c r="AD2934" s="4">
        <v>9</v>
      </c>
      <c r="AE2934" s="4">
        <v>30</v>
      </c>
      <c r="AF2934" s="4"/>
      <c r="AG2934" s="4"/>
    </row>
    <row r="2935" spans="1:33">
      <c r="A2935" s="4" t="s">
        <v>506</v>
      </c>
      <c r="B2935" s="4" t="s">
        <v>40</v>
      </c>
      <c r="C2935" s="28">
        <v>40385</v>
      </c>
      <c r="D2935" s="5">
        <v>2010</v>
      </c>
      <c r="E2935" s="33">
        <v>0.39097222222222222</v>
      </c>
      <c r="F2935" s="33">
        <v>0.39513888888888887</v>
      </c>
      <c r="G2935" s="33">
        <f t="shared" si="332"/>
        <v>4.1666666666666519E-3</v>
      </c>
      <c r="H2935" s="4">
        <v>2</v>
      </c>
      <c r="I2935" s="5">
        <v>1</v>
      </c>
      <c r="J2935" s="5">
        <v>3</v>
      </c>
      <c r="K2935" s="4">
        <v>3</v>
      </c>
      <c r="L2935" s="4" t="s">
        <v>52</v>
      </c>
      <c r="M2935" s="4" t="s">
        <v>53</v>
      </c>
      <c r="N2935" s="4">
        <v>2</v>
      </c>
      <c r="O2935" s="5">
        <f t="shared" si="333"/>
        <v>33.659999999999997</v>
      </c>
      <c r="P2935" s="5">
        <v>10.199999999999999</v>
      </c>
      <c r="Q2935" s="5">
        <f t="shared" si="334"/>
        <v>32.340000000000003</v>
      </c>
      <c r="R2935" s="5">
        <v>9.8000000000000007</v>
      </c>
      <c r="S2935" s="5">
        <f t="shared" si="335"/>
        <v>33.659999999999997</v>
      </c>
      <c r="T2935" s="5">
        <v>10.199999999999999</v>
      </c>
      <c r="U2935" s="8">
        <f t="shared" si="336"/>
        <v>33</v>
      </c>
      <c r="V2935" s="5">
        <f t="shared" si="337"/>
        <v>10</v>
      </c>
      <c r="W2935" s="1">
        <v>27.842379999999999</v>
      </c>
      <c r="X2935" s="1">
        <v>-115.14358</v>
      </c>
      <c r="Y2935" s="4">
        <f t="shared" si="338"/>
        <v>53.6</v>
      </c>
      <c r="Z2935" s="7">
        <v>12</v>
      </c>
      <c r="AA2935" s="5">
        <v>10</v>
      </c>
      <c r="AB2935" s="9" t="s">
        <v>614</v>
      </c>
      <c r="AC2935" s="4">
        <v>3</v>
      </c>
      <c r="AD2935" s="4" t="s">
        <v>38</v>
      </c>
      <c r="AE2935" s="4">
        <v>30</v>
      </c>
      <c r="AF2935" s="4"/>
      <c r="AG2935" s="4"/>
    </row>
    <row r="2936" spans="1:33">
      <c r="A2936" s="4" t="s">
        <v>506</v>
      </c>
      <c r="B2936" s="4" t="s">
        <v>40</v>
      </c>
      <c r="C2936" s="28">
        <v>40385</v>
      </c>
      <c r="D2936" s="5">
        <v>2010</v>
      </c>
      <c r="E2936" s="33">
        <v>0.39097222222222222</v>
      </c>
      <c r="F2936" s="33">
        <v>0.39513888888888887</v>
      </c>
      <c r="G2936" s="33">
        <f t="shared" si="332"/>
        <v>4.1666666666666519E-3</v>
      </c>
      <c r="H2936" s="4">
        <v>2</v>
      </c>
      <c r="I2936" s="5">
        <v>1</v>
      </c>
      <c r="J2936" s="5">
        <v>3</v>
      </c>
      <c r="K2936" s="4">
        <v>3</v>
      </c>
      <c r="L2936" s="4" t="s">
        <v>52</v>
      </c>
      <c r="M2936" s="4" t="s">
        <v>53</v>
      </c>
      <c r="N2936" s="4">
        <v>2</v>
      </c>
      <c r="O2936" s="5">
        <f t="shared" si="333"/>
        <v>33.659999999999997</v>
      </c>
      <c r="P2936" s="5">
        <v>10.199999999999999</v>
      </c>
      <c r="Q2936" s="5">
        <f t="shared" si="334"/>
        <v>32.340000000000003</v>
      </c>
      <c r="R2936" s="5">
        <v>9.8000000000000007</v>
      </c>
      <c r="S2936" s="5">
        <f t="shared" si="335"/>
        <v>33.659999999999997</v>
      </c>
      <c r="T2936" s="5">
        <v>10.199999999999999</v>
      </c>
      <c r="U2936" s="8">
        <f t="shared" si="336"/>
        <v>33</v>
      </c>
      <c r="V2936" s="5">
        <f t="shared" si="337"/>
        <v>10</v>
      </c>
      <c r="W2936" s="1">
        <v>27.842379999999999</v>
      </c>
      <c r="X2936" s="1">
        <v>-115.14358</v>
      </c>
      <c r="Y2936" s="4">
        <f t="shared" si="338"/>
        <v>53.6</v>
      </c>
      <c r="Z2936" s="7">
        <v>12</v>
      </c>
      <c r="AA2936" s="5">
        <v>10</v>
      </c>
      <c r="AB2936" s="4" t="s">
        <v>618</v>
      </c>
      <c r="AC2936" s="4">
        <v>1</v>
      </c>
      <c r="AD2936" s="4" t="s">
        <v>38</v>
      </c>
      <c r="AE2936" s="4">
        <v>30</v>
      </c>
      <c r="AF2936" s="4"/>
      <c r="AG2936" s="4"/>
    </row>
    <row r="2937" spans="1:33">
      <c r="A2937" s="4" t="s">
        <v>506</v>
      </c>
      <c r="B2937" s="4" t="s">
        <v>40</v>
      </c>
      <c r="C2937" s="28">
        <v>40385</v>
      </c>
      <c r="D2937" s="5">
        <v>2010</v>
      </c>
      <c r="E2937" s="33">
        <v>0.39097222222222222</v>
      </c>
      <c r="F2937" s="33">
        <v>0.39513888888888887</v>
      </c>
      <c r="G2937" s="33">
        <f t="shared" si="332"/>
        <v>4.1666666666666519E-3</v>
      </c>
      <c r="H2937" s="4">
        <v>2</v>
      </c>
      <c r="I2937" s="5">
        <v>1</v>
      </c>
      <c r="J2937" s="5">
        <v>3</v>
      </c>
      <c r="K2937" s="4">
        <v>3</v>
      </c>
      <c r="L2937" s="4" t="s">
        <v>52</v>
      </c>
      <c r="M2937" s="4" t="s">
        <v>53</v>
      </c>
      <c r="N2937" s="4">
        <v>2</v>
      </c>
      <c r="O2937" s="5">
        <f t="shared" si="333"/>
        <v>33.659999999999997</v>
      </c>
      <c r="P2937" s="5">
        <v>10.199999999999999</v>
      </c>
      <c r="Q2937" s="5">
        <f t="shared" si="334"/>
        <v>32.340000000000003</v>
      </c>
      <c r="R2937" s="5">
        <v>9.8000000000000007</v>
      </c>
      <c r="S2937" s="5">
        <f t="shared" si="335"/>
        <v>33.659999999999997</v>
      </c>
      <c r="T2937" s="5">
        <v>10.199999999999999</v>
      </c>
      <c r="U2937" s="8">
        <f t="shared" si="336"/>
        <v>33</v>
      </c>
      <c r="V2937" s="5">
        <f t="shared" si="337"/>
        <v>10</v>
      </c>
      <c r="W2937" s="1">
        <v>27.842379999999999</v>
      </c>
      <c r="X2937" s="1">
        <v>-115.14358</v>
      </c>
      <c r="Y2937" s="4">
        <f t="shared" si="338"/>
        <v>53.6</v>
      </c>
      <c r="Z2937" s="7">
        <v>12</v>
      </c>
      <c r="AA2937" s="5">
        <v>10</v>
      </c>
      <c r="AB2937" s="9" t="s">
        <v>753</v>
      </c>
      <c r="AC2937" s="4">
        <v>1</v>
      </c>
      <c r="AD2937" s="4" t="s">
        <v>38</v>
      </c>
      <c r="AE2937" s="4">
        <v>30</v>
      </c>
      <c r="AF2937" s="4"/>
      <c r="AG2937" s="4"/>
    </row>
    <row r="2938" spans="1:33">
      <c r="A2938" s="4" t="s">
        <v>506</v>
      </c>
      <c r="B2938" s="4" t="s">
        <v>40</v>
      </c>
      <c r="C2938" s="28">
        <v>40385</v>
      </c>
      <c r="D2938" s="5">
        <v>2010</v>
      </c>
      <c r="E2938" s="33">
        <v>0.39097222222222222</v>
      </c>
      <c r="F2938" s="33">
        <v>0.39513888888888887</v>
      </c>
      <c r="G2938" s="33">
        <f t="shared" si="332"/>
        <v>4.1666666666666519E-3</v>
      </c>
      <c r="H2938" s="4">
        <v>2</v>
      </c>
      <c r="I2938" s="5">
        <v>1</v>
      </c>
      <c r="J2938" s="5">
        <v>3</v>
      </c>
      <c r="K2938" s="4">
        <v>3</v>
      </c>
      <c r="L2938" s="4" t="s">
        <v>52</v>
      </c>
      <c r="M2938" s="4" t="s">
        <v>53</v>
      </c>
      <c r="N2938" s="4">
        <v>2</v>
      </c>
      <c r="O2938" s="5">
        <f t="shared" si="333"/>
        <v>33.659999999999997</v>
      </c>
      <c r="P2938" s="5">
        <v>10.199999999999999</v>
      </c>
      <c r="Q2938" s="5">
        <f t="shared" si="334"/>
        <v>32.340000000000003</v>
      </c>
      <c r="R2938" s="5">
        <v>9.8000000000000007</v>
      </c>
      <c r="S2938" s="5">
        <f t="shared" si="335"/>
        <v>33.659999999999997</v>
      </c>
      <c r="T2938" s="5">
        <v>10.199999999999999</v>
      </c>
      <c r="U2938" s="8">
        <f t="shared" si="336"/>
        <v>33</v>
      </c>
      <c r="V2938" s="5">
        <f t="shared" si="337"/>
        <v>10</v>
      </c>
      <c r="W2938" s="1">
        <v>27.842379999999999</v>
      </c>
      <c r="X2938" s="1">
        <v>-115.14358</v>
      </c>
      <c r="Y2938" s="4">
        <f t="shared" si="338"/>
        <v>53.6</v>
      </c>
      <c r="Z2938" s="7">
        <v>12</v>
      </c>
      <c r="AA2938" s="5">
        <v>10</v>
      </c>
      <c r="AB2938" s="9" t="s">
        <v>610</v>
      </c>
      <c r="AC2938" s="4">
        <v>1</v>
      </c>
      <c r="AD2938" s="4" t="s">
        <v>38</v>
      </c>
      <c r="AE2938" s="4">
        <v>30</v>
      </c>
      <c r="AF2938" s="4"/>
      <c r="AG2938" s="4"/>
    </row>
    <row r="2939" spans="1:33">
      <c r="A2939" s="4" t="s">
        <v>506</v>
      </c>
      <c r="B2939" s="4" t="s">
        <v>40</v>
      </c>
      <c r="C2939" s="28">
        <v>40385</v>
      </c>
      <c r="D2939" s="5">
        <v>2010</v>
      </c>
      <c r="E2939" s="33">
        <v>0.39097222222222222</v>
      </c>
      <c r="F2939" s="33">
        <v>0.39513888888888887</v>
      </c>
      <c r="G2939" s="33">
        <f t="shared" si="332"/>
        <v>4.1666666666666519E-3</v>
      </c>
      <c r="H2939" s="4">
        <v>2</v>
      </c>
      <c r="I2939" s="5">
        <v>1</v>
      </c>
      <c r="J2939" s="5">
        <v>3</v>
      </c>
      <c r="K2939" s="4">
        <v>3</v>
      </c>
      <c r="L2939" s="4" t="s">
        <v>52</v>
      </c>
      <c r="M2939" s="4" t="s">
        <v>53</v>
      </c>
      <c r="N2939" s="4">
        <v>2</v>
      </c>
      <c r="O2939" s="5">
        <f t="shared" si="333"/>
        <v>33.659999999999997</v>
      </c>
      <c r="P2939" s="5">
        <v>10.199999999999999</v>
      </c>
      <c r="Q2939" s="5">
        <f t="shared" si="334"/>
        <v>32.340000000000003</v>
      </c>
      <c r="R2939" s="5">
        <v>9.8000000000000007</v>
      </c>
      <c r="S2939" s="5">
        <f t="shared" si="335"/>
        <v>33.659999999999997</v>
      </c>
      <c r="T2939" s="5">
        <v>10.199999999999999</v>
      </c>
      <c r="U2939" s="8">
        <f t="shared" si="336"/>
        <v>33</v>
      </c>
      <c r="V2939" s="5">
        <f t="shared" si="337"/>
        <v>10</v>
      </c>
      <c r="W2939" s="1">
        <v>27.842379999999999</v>
      </c>
      <c r="X2939" s="1">
        <v>-115.14358</v>
      </c>
      <c r="Y2939" s="4">
        <f t="shared" si="338"/>
        <v>53.6</v>
      </c>
      <c r="Z2939" s="7">
        <v>12</v>
      </c>
      <c r="AA2939" s="5">
        <v>10</v>
      </c>
      <c r="AB2939" s="9" t="s">
        <v>609</v>
      </c>
      <c r="AC2939" s="4">
        <v>3</v>
      </c>
      <c r="AD2939" s="4" t="s">
        <v>38</v>
      </c>
      <c r="AE2939" s="4">
        <v>30</v>
      </c>
      <c r="AF2939" s="4"/>
      <c r="AG2939" s="4"/>
    </row>
    <row r="2940" spans="1:33">
      <c r="A2940" s="4" t="s">
        <v>507</v>
      </c>
      <c r="B2940" s="4" t="s">
        <v>40</v>
      </c>
      <c r="C2940" s="28">
        <v>40385</v>
      </c>
      <c r="D2940" s="5">
        <v>2010</v>
      </c>
      <c r="E2940" s="33">
        <v>0.44236111111111115</v>
      </c>
      <c r="F2940" s="33">
        <v>0.4465277777777778</v>
      </c>
      <c r="G2940" s="33">
        <f t="shared" si="332"/>
        <v>4.1666666666666519E-3</v>
      </c>
      <c r="H2940" s="4">
        <v>2</v>
      </c>
      <c r="I2940" s="5">
        <v>2</v>
      </c>
      <c r="J2940" s="5">
        <v>4</v>
      </c>
      <c r="K2940" s="4">
        <v>4</v>
      </c>
      <c r="L2940" s="4" t="s">
        <v>52</v>
      </c>
      <c r="M2940" s="4" t="s">
        <v>53</v>
      </c>
      <c r="N2940" s="4">
        <v>2</v>
      </c>
      <c r="O2940" s="5">
        <f t="shared" si="333"/>
        <v>38.94</v>
      </c>
      <c r="P2940" s="5">
        <v>11.8</v>
      </c>
      <c r="Q2940" s="5">
        <f t="shared" si="334"/>
        <v>35.64</v>
      </c>
      <c r="R2940" s="5">
        <v>10.8</v>
      </c>
      <c r="S2940" s="5">
        <f t="shared" si="335"/>
        <v>38.94</v>
      </c>
      <c r="T2940" s="5">
        <v>11.8</v>
      </c>
      <c r="U2940" s="8">
        <f t="shared" si="336"/>
        <v>37.29</v>
      </c>
      <c r="V2940" s="5">
        <f t="shared" si="337"/>
        <v>11.3</v>
      </c>
      <c r="W2940" s="1">
        <v>27.844639999999998</v>
      </c>
      <c r="X2940" s="1">
        <v>-115.14165</v>
      </c>
      <c r="Y2940" s="4">
        <f t="shared" si="338"/>
        <v>53.6</v>
      </c>
      <c r="Z2940" s="7">
        <v>12</v>
      </c>
      <c r="AA2940" s="5">
        <v>10</v>
      </c>
      <c r="AB2940" s="9" t="s">
        <v>606</v>
      </c>
      <c r="AC2940" s="4">
        <v>6</v>
      </c>
      <c r="AD2940" s="4" t="s">
        <v>38</v>
      </c>
      <c r="AE2940" s="4">
        <v>210</v>
      </c>
      <c r="AF2940" s="4"/>
      <c r="AG2940" s="4"/>
    </row>
    <row r="2941" spans="1:33">
      <c r="A2941" s="4" t="s">
        <v>507</v>
      </c>
      <c r="B2941" s="4" t="s">
        <v>40</v>
      </c>
      <c r="C2941" s="28">
        <v>40385</v>
      </c>
      <c r="D2941" s="5">
        <v>2010</v>
      </c>
      <c r="E2941" s="33">
        <v>0.44236111111111115</v>
      </c>
      <c r="F2941" s="33">
        <v>0.4465277777777778</v>
      </c>
      <c r="G2941" s="33">
        <f t="shared" si="332"/>
        <v>4.1666666666666519E-3</v>
      </c>
      <c r="H2941" s="4">
        <v>2</v>
      </c>
      <c r="I2941" s="5">
        <v>2</v>
      </c>
      <c r="J2941" s="5">
        <v>4</v>
      </c>
      <c r="K2941" s="4">
        <v>4</v>
      </c>
      <c r="L2941" s="4" t="s">
        <v>52</v>
      </c>
      <c r="M2941" s="4" t="s">
        <v>53</v>
      </c>
      <c r="N2941" s="4">
        <v>2</v>
      </c>
      <c r="O2941" s="5">
        <f t="shared" si="333"/>
        <v>38.94</v>
      </c>
      <c r="P2941" s="5">
        <v>11.8</v>
      </c>
      <c r="Q2941" s="5">
        <f t="shared" si="334"/>
        <v>35.64</v>
      </c>
      <c r="R2941" s="5">
        <v>10.8</v>
      </c>
      <c r="S2941" s="5">
        <f t="shared" si="335"/>
        <v>38.94</v>
      </c>
      <c r="T2941" s="5">
        <v>11.8</v>
      </c>
      <c r="U2941" s="8">
        <f t="shared" si="336"/>
        <v>37.29</v>
      </c>
      <c r="V2941" s="5">
        <f t="shared" si="337"/>
        <v>11.3</v>
      </c>
      <c r="W2941" s="1">
        <v>27.844639999999998</v>
      </c>
      <c r="X2941" s="1">
        <v>-115.14165</v>
      </c>
      <c r="Y2941" s="4">
        <f t="shared" si="338"/>
        <v>53.6</v>
      </c>
      <c r="Z2941" s="7">
        <v>12</v>
      </c>
      <c r="AA2941" s="5">
        <v>10</v>
      </c>
      <c r="AB2941" s="9" t="s">
        <v>613</v>
      </c>
      <c r="AC2941" s="4">
        <v>136</v>
      </c>
      <c r="AD2941" s="4">
        <v>11</v>
      </c>
      <c r="AE2941" s="4">
        <v>210</v>
      </c>
      <c r="AF2941" s="4"/>
      <c r="AG2941" s="4"/>
    </row>
    <row r="2942" spans="1:33">
      <c r="A2942" s="4" t="s">
        <v>507</v>
      </c>
      <c r="B2942" s="4" t="s">
        <v>40</v>
      </c>
      <c r="C2942" s="28">
        <v>40385</v>
      </c>
      <c r="D2942" s="5">
        <v>2010</v>
      </c>
      <c r="E2942" s="33">
        <v>0.44236111111111115</v>
      </c>
      <c r="F2942" s="33">
        <v>0.4465277777777778</v>
      </c>
      <c r="G2942" s="33">
        <f t="shared" si="332"/>
        <v>4.1666666666666519E-3</v>
      </c>
      <c r="H2942" s="4">
        <v>2</v>
      </c>
      <c r="I2942" s="5">
        <v>2</v>
      </c>
      <c r="J2942" s="5">
        <v>4</v>
      </c>
      <c r="K2942" s="4">
        <v>4</v>
      </c>
      <c r="L2942" s="4" t="s">
        <v>52</v>
      </c>
      <c r="M2942" s="4" t="s">
        <v>53</v>
      </c>
      <c r="N2942" s="4">
        <v>2</v>
      </c>
      <c r="O2942" s="5">
        <f t="shared" si="333"/>
        <v>38.94</v>
      </c>
      <c r="P2942" s="5">
        <v>11.8</v>
      </c>
      <c r="Q2942" s="5">
        <f t="shared" si="334"/>
        <v>35.64</v>
      </c>
      <c r="R2942" s="5">
        <v>10.8</v>
      </c>
      <c r="S2942" s="5">
        <f t="shared" si="335"/>
        <v>38.94</v>
      </c>
      <c r="T2942" s="5">
        <v>11.8</v>
      </c>
      <c r="U2942" s="8">
        <f t="shared" si="336"/>
        <v>37.29</v>
      </c>
      <c r="V2942" s="5">
        <f t="shared" si="337"/>
        <v>11.3</v>
      </c>
      <c r="W2942" s="1">
        <v>27.844639999999998</v>
      </c>
      <c r="X2942" s="1">
        <v>-115.14165</v>
      </c>
      <c r="Y2942" s="4">
        <f t="shared" si="338"/>
        <v>53.6</v>
      </c>
      <c r="Z2942" s="7">
        <v>12</v>
      </c>
      <c r="AA2942" s="5">
        <v>10</v>
      </c>
      <c r="AB2942" s="9" t="s">
        <v>614</v>
      </c>
      <c r="AC2942" s="4">
        <v>1</v>
      </c>
      <c r="AD2942" s="4" t="s">
        <v>38</v>
      </c>
      <c r="AE2942" s="4">
        <v>210</v>
      </c>
      <c r="AF2942" s="4"/>
      <c r="AG2942" s="4"/>
    </row>
    <row r="2943" spans="1:33">
      <c r="A2943" s="4" t="s">
        <v>507</v>
      </c>
      <c r="B2943" s="4" t="s">
        <v>40</v>
      </c>
      <c r="C2943" s="28">
        <v>40385</v>
      </c>
      <c r="D2943" s="5">
        <v>2010</v>
      </c>
      <c r="E2943" s="33">
        <v>0.44236111111111115</v>
      </c>
      <c r="F2943" s="33">
        <v>0.4465277777777778</v>
      </c>
      <c r="G2943" s="33">
        <f t="shared" si="332"/>
        <v>4.1666666666666519E-3</v>
      </c>
      <c r="H2943" s="4">
        <v>2</v>
      </c>
      <c r="I2943" s="5">
        <v>2</v>
      </c>
      <c r="J2943" s="5">
        <v>4</v>
      </c>
      <c r="K2943" s="4">
        <v>4</v>
      </c>
      <c r="L2943" s="4" t="s">
        <v>52</v>
      </c>
      <c r="M2943" s="4" t="s">
        <v>53</v>
      </c>
      <c r="N2943" s="4">
        <v>2</v>
      </c>
      <c r="O2943" s="5">
        <f t="shared" si="333"/>
        <v>38.94</v>
      </c>
      <c r="P2943" s="5">
        <v>11.8</v>
      </c>
      <c r="Q2943" s="5">
        <f t="shared" si="334"/>
        <v>35.64</v>
      </c>
      <c r="R2943" s="5">
        <v>10.8</v>
      </c>
      <c r="S2943" s="5">
        <f t="shared" si="335"/>
        <v>38.94</v>
      </c>
      <c r="T2943" s="5">
        <v>11.8</v>
      </c>
      <c r="U2943" s="8">
        <f t="shared" si="336"/>
        <v>37.29</v>
      </c>
      <c r="V2943" s="5">
        <f t="shared" si="337"/>
        <v>11.3</v>
      </c>
      <c r="W2943" s="1">
        <v>27.844639999999998</v>
      </c>
      <c r="X2943" s="1">
        <v>-115.14165</v>
      </c>
      <c r="Y2943" s="4">
        <f t="shared" si="338"/>
        <v>53.6</v>
      </c>
      <c r="Z2943" s="7">
        <v>12</v>
      </c>
      <c r="AA2943" s="5">
        <v>10</v>
      </c>
      <c r="AB2943" s="4" t="s">
        <v>618</v>
      </c>
      <c r="AC2943" s="4">
        <v>1</v>
      </c>
      <c r="AD2943" s="4" t="s">
        <v>38</v>
      </c>
      <c r="AE2943" s="4">
        <v>210</v>
      </c>
      <c r="AF2943" s="4"/>
      <c r="AG2943" s="4"/>
    </row>
    <row r="2944" spans="1:33">
      <c r="A2944" s="4" t="s">
        <v>507</v>
      </c>
      <c r="B2944" s="4" t="s">
        <v>40</v>
      </c>
      <c r="C2944" s="28">
        <v>40385</v>
      </c>
      <c r="D2944" s="5">
        <v>2010</v>
      </c>
      <c r="E2944" s="33">
        <v>0.44236111111111115</v>
      </c>
      <c r="F2944" s="33">
        <v>0.4465277777777778</v>
      </c>
      <c r="G2944" s="33">
        <f t="shared" si="332"/>
        <v>4.1666666666666519E-3</v>
      </c>
      <c r="H2944" s="4">
        <v>2</v>
      </c>
      <c r="I2944" s="5">
        <v>2</v>
      </c>
      <c r="J2944" s="5">
        <v>4</v>
      </c>
      <c r="K2944" s="4">
        <v>4</v>
      </c>
      <c r="L2944" s="4" t="s">
        <v>52</v>
      </c>
      <c r="M2944" s="4" t="s">
        <v>53</v>
      </c>
      <c r="N2944" s="4">
        <v>2</v>
      </c>
      <c r="O2944" s="5">
        <f t="shared" si="333"/>
        <v>38.94</v>
      </c>
      <c r="P2944" s="5">
        <v>11.8</v>
      </c>
      <c r="Q2944" s="5">
        <f t="shared" si="334"/>
        <v>35.64</v>
      </c>
      <c r="R2944" s="5">
        <v>10.8</v>
      </c>
      <c r="S2944" s="5">
        <f t="shared" si="335"/>
        <v>38.94</v>
      </c>
      <c r="T2944" s="5">
        <v>11.8</v>
      </c>
      <c r="U2944" s="8">
        <f t="shared" si="336"/>
        <v>37.29</v>
      </c>
      <c r="V2944" s="5">
        <f t="shared" si="337"/>
        <v>11.3</v>
      </c>
      <c r="W2944" s="1">
        <v>27.844639999999998</v>
      </c>
      <c r="X2944" s="1">
        <v>-115.14165</v>
      </c>
      <c r="Y2944" s="4">
        <f t="shared" si="338"/>
        <v>53.6</v>
      </c>
      <c r="Z2944" s="7">
        <v>12</v>
      </c>
      <c r="AA2944" s="5">
        <v>10</v>
      </c>
      <c r="AB2944" s="9" t="s">
        <v>608</v>
      </c>
      <c r="AC2944" s="4">
        <v>1</v>
      </c>
      <c r="AD2944" s="4" t="s">
        <v>38</v>
      </c>
      <c r="AE2944" s="4">
        <v>210</v>
      </c>
      <c r="AF2944" s="4"/>
      <c r="AG2944" s="4"/>
    </row>
    <row r="2945" spans="1:33">
      <c r="A2945" s="4" t="s">
        <v>507</v>
      </c>
      <c r="B2945" s="4" t="s">
        <v>40</v>
      </c>
      <c r="C2945" s="28">
        <v>40385</v>
      </c>
      <c r="D2945" s="5">
        <v>2010</v>
      </c>
      <c r="E2945" s="33">
        <v>0.44236111111111115</v>
      </c>
      <c r="F2945" s="33">
        <v>0.4465277777777778</v>
      </c>
      <c r="G2945" s="33">
        <f t="shared" si="332"/>
        <v>4.1666666666666519E-3</v>
      </c>
      <c r="H2945" s="4">
        <v>2</v>
      </c>
      <c r="I2945" s="5">
        <v>2</v>
      </c>
      <c r="J2945" s="5">
        <v>4</v>
      </c>
      <c r="K2945" s="4">
        <v>4</v>
      </c>
      <c r="L2945" s="4" t="s">
        <v>52</v>
      </c>
      <c r="M2945" s="4" t="s">
        <v>53</v>
      </c>
      <c r="N2945" s="4">
        <v>2</v>
      </c>
      <c r="O2945" s="5">
        <f t="shared" si="333"/>
        <v>38.94</v>
      </c>
      <c r="P2945" s="5">
        <v>11.8</v>
      </c>
      <c r="Q2945" s="5">
        <f t="shared" si="334"/>
        <v>35.64</v>
      </c>
      <c r="R2945" s="5">
        <v>10.8</v>
      </c>
      <c r="S2945" s="5">
        <f t="shared" si="335"/>
        <v>38.94</v>
      </c>
      <c r="T2945" s="5">
        <v>11.8</v>
      </c>
      <c r="U2945" s="8">
        <f t="shared" si="336"/>
        <v>37.29</v>
      </c>
      <c r="V2945" s="5">
        <f t="shared" si="337"/>
        <v>11.3</v>
      </c>
      <c r="W2945" s="1">
        <v>27.844639999999998</v>
      </c>
      <c r="X2945" s="1">
        <v>-115.14165</v>
      </c>
      <c r="Y2945" s="4">
        <f t="shared" si="338"/>
        <v>53.6</v>
      </c>
      <c r="Z2945" s="7">
        <v>12</v>
      </c>
      <c r="AA2945" s="5">
        <v>10</v>
      </c>
      <c r="AB2945" s="9" t="s">
        <v>609</v>
      </c>
      <c r="AC2945" s="4">
        <v>1</v>
      </c>
      <c r="AD2945" s="4" t="s">
        <v>38</v>
      </c>
      <c r="AE2945" s="4">
        <v>210</v>
      </c>
      <c r="AF2945" s="4"/>
      <c r="AG2945" s="4"/>
    </row>
    <row r="2946" spans="1:33">
      <c r="A2946" s="4" t="s">
        <v>508</v>
      </c>
      <c r="B2946" s="4" t="s">
        <v>118</v>
      </c>
      <c r="C2946" s="28">
        <v>40385</v>
      </c>
      <c r="D2946" s="5">
        <v>2010</v>
      </c>
      <c r="E2946" s="33">
        <v>0.41666666666666669</v>
      </c>
      <c r="F2946" s="33">
        <v>0.42083333333333334</v>
      </c>
      <c r="G2946" s="33">
        <f t="shared" ref="G2946:G3009" si="339">F2946-E2946</f>
        <v>4.1666666666666519E-3</v>
      </c>
      <c r="H2946" s="4">
        <v>2</v>
      </c>
      <c r="I2946" s="5">
        <v>1</v>
      </c>
      <c r="J2946" s="5">
        <v>5</v>
      </c>
      <c r="K2946" s="4">
        <v>5</v>
      </c>
      <c r="L2946" s="4" t="s">
        <v>52</v>
      </c>
      <c r="M2946" s="4" t="s">
        <v>53</v>
      </c>
      <c r="N2946" s="4">
        <v>2</v>
      </c>
      <c r="O2946" s="5">
        <f t="shared" ref="O2946:O3009" si="340">3.3*P2946</f>
        <v>38.94</v>
      </c>
      <c r="P2946" s="5">
        <v>11.8</v>
      </c>
      <c r="Q2946" s="5">
        <f t="shared" ref="Q2946:Q3009" si="341">3.3*R2946</f>
        <v>41.25</v>
      </c>
      <c r="R2946" s="5">
        <v>12.5</v>
      </c>
      <c r="S2946" s="5">
        <f t="shared" ref="S2946:S3009" si="342">3.3*T2946</f>
        <v>41.25</v>
      </c>
      <c r="T2946" s="5">
        <v>12.5</v>
      </c>
      <c r="U2946" s="8">
        <f t="shared" si="336"/>
        <v>40.094999999999999</v>
      </c>
      <c r="V2946" s="5">
        <f t="shared" si="337"/>
        <v>12.15</v>
      </c>
      <c r="W2946" s="1">
        <v>27.841460000000001</v>
      </c>
      <c r="X2946" s="1">
        <v>-115.1427</v>
      </c>
      <c r="Y2946" s="4">
        <f t="shared" si="338"/>
        <v>55.400000000000006</v>
      </c>
      <c r="Z2946" s="7">
        <v>13</v>
      </c>
      <c r="AA2946" s="5">
        <v>9</v>
      </c>
      <c r="AB2946" s="9" t="s">
        <v>604</v>
      </c>
      <c r="AC2946" s="4">
        <v>1</v>
      </c>
      <c r="AD2946" s="4" t="s">
        <v>38</v>
      </c>
      <c r="AE2946" s="4">
        <v>330</v>
      </c>
      <c r="AF2946" s="4"/>
      <c r="AG2946" s="4"/>
    </row>
    <row r="2947" spans="1:33">
      <c r="A2947" s="4" t="s">
        <v>508</v>
      </c>
      <c r="B2947" s="4" t="s">
        <v>118</v>
      </c>
      <c r="C2947" s="28">
        <v>40385</v>
      </c>
      <c r="D2947" s="5">
        <v>2010</v>
      </c>
      <c r="E2947" s="33">
        <v>0.41666666666666669</v>
      </c>
      <c r="F2947" s="33">
        <v>0.42083333333333334</v>
      </c>
      <c r="G2947" s="33">
        <f t="shared" si="339"/>
        <v>4.1666666666666519E-3</v>
      </c>
      <c r="H2947" s="4">
        <v>2</v>
      </c>
      <c r="I2947" s="5">
        <v>1</v>
      </c>
      <c r="J2947" s="5">
        <v>5</v>
      </c>
      <c r="K2947" s="4">
        <v>5</v>
      </c>
      <c r="L2947" s="4" t="s">
        <v>52</v>
      </c>
      <c r="M2947" s="4" t="s">
        <v>53</v>
      </c>
      <c r="N2947" s="4">
        <v>2</v>
      </c>
      <c r="O2947" s="5">
        <f t="shared" si="340"/>
        <v>38.94</v>
      </c>
      <c r="P2947" s="5">
        <v>11.8</v>
      </c>
      <c r="Q2947" s="5">
        <f t="shared" si="341"/>
        <v>41.25</v>
      </c>
      <c r="R2947" s="5">
        <v>12.5</v>
      </c>
      <c r="S2947" s="5">
        <f t="shared" si="342"/>
        <v>41.25</v>
      </c>
      <c r="T2947" s="5">
        <v>12.5</v>
      </c>
      <c r="U2947" s="8">
        <f t="shared" ref="U2947:U3010" si="343">V2947*3.3</f>
        <v>40.094999999999999</v>
      </c>
      <c r="V2947" s="5">
        <f t="shared" ref="V2947:V3010" si="344">(R2947+P2947)/2</f>
        <v>12.15</v>
      </c>
      <c r="W2947" s="1">
        <v>27.841460000000001</v>
      </c>
      <c r="X2947" s="1">
        <v>-115.1427</v>
      </c>
      <c r="Y2947" s="4">
        <f t="shared" si="338"/>
        <v>55.400000000000006</v>
      </c>
      <c r="Z2947" s="7">
        <v>13</v>
      </c>
      <c r="AA2947" s="5">
        <v>9</v>
      </c>
      <c r="AB2947" s="9" t="s">
        <v>606</v>
      </c>
      <c r="AC2947" s="4">
        <v>12</v>
      </c>
      <c r="AD2947" s="4" t="s">
        <v>38</v>
      </c>
      <c r="AE2947" s="4">
        <v>330</v>
      </c>
      <c r="AF2947" s="4"/>
      <c r="AG2947" s="4"/>
    </row>
    <row r="2948" spans="1:33">
      <c r="A2948" s="4" t="s">
        <v>508</v>
      </c>
      <c r="B2948" s="4" t="s">
        <v>118</v>
      </c>
      <c r="C2948" s="28">
        <v>40385</v>
      </c>
      <c r="D2948" s="5">
        <v>2010</v>
      </c>
      <c r="E2948" s="33">
        <v>0.41666666666666669</v>
      </c>
      <c r="F2948" s="33">
        <v>0.42083333333333334</v>
      </c>
      <c r="G2948" s="33">
        <f t="shared" si="339"/>
        <v>4.1666666666666519E-3</v>
      </c>
      <c r="H2948" s="4">
        <v>2</v>
      </c>
      <c r="I2948" s="5">
        <v>1</v>
      </c>
      <c r="J2948" s="5">
        <v>5</v>
      </c>
      <c r="K2948" s="4">
        <v>5</v>
      </c>
      <c r="L2948" s="4" t="s">
        <v>52</v>
      </c>
      <c r="M2948" s="4" t="s">
        <v>53</v>
      </c>
      <c r="N2948" s="4">
        <v>2</v>
      </c>
      <c r="O2948" s="5">
        <f t="shared" si="340"/>
        <v>38.94</v>
      </c>
      <c r="P2948" s="5">
        <v>11.8</v>
      </c>
      <c r="Q2948" s="5">
        <f t="shared" si="341"/>
        <v>41.25</v>
      </c>
      <c r="R2948" s="5">
        <v>12.5</v>
      </c>
      <c r="S2948" s="5">
        <f t="shared" si="342"/>
        <v>41.25</v>
      </c>
      <c r="T2948" s="5">
        <v>12.5</v>
      </c>
      <c r="U2948" s="8">
        <f t="shared" si="343"/>
        <v>40.094999999999999</v>
      </c>
      <c r="V2948" s="5">
        <f t="shared" si="344"/>
        <v>12.15</v>
      </c>
      <c r="W2948" s="1">
        <v>27.841460000000001</v>
      </c>
      <c r="X2948" s="1">
        <v>-115.1427</v>
      </c>
      <c r="Y2948" s="4">
        <f t="shared" si="338"/>
        <v>55.400000000000006</v>
      </c>
      <c r="Z2948" s="7">
        <v>13</v>
      </c>
      <c r="AA2948" s="5">
        <v>9</v>
      </c>
      <c r="AB2948" s="9" t="s">
        <v>611</v>
      </c>
      <c r="AC2948" s="4">
        <v>5</v>
      </c>
      <c r="AD2948" s="4" t="s">
        <v>38</v>
      </c>
      <c r="AE2948" s="4">
        <v>330</v>
      </c>
      <c r="AF2948" s="4"/>
      <c r="AG2948" s="4"/>
    </row>
    <row r="2949" spans="1:33">
      <c r="A2949" s="4" t="s">
        <v>508</v>
      </c>
      <c r="B2949" s="4" t="s">
        <v>118</v>
      </c>
      <c r="C2949" s="28">
        <v>40385</v>
      </c>
      <c r="D2949" s="5">
        <v>2010</v>
      </c>
      <c r="E2949" s="33">
        <v>0.41666666666666669</v>
      </c>
      <c r="F2949" s="33">
        <v>0.42083333333333334</v>
      </c>
      <c r="G2949" s="33">
        <f t="shared" si="339"/>
        <v>4.1666666666666519E-3</v>
      </c>
      <c r="H2949" s="4">
        <v>2</v>
      </c>
      <c r="I2949" s="5">
        <v>1</v>
      </c>
      <c r="J2949" s="5">
        <v>5</v>
      </c>
      <c r="K2949" s="4">
        <v>5</v>
      </c>
      <c r="L2949" s="4" t="s">
        <v>52</v>
      </c>
      <c r="M2949" s="4" t="s">
        <v>53</v>
      </c>
      <c r="N2949" s="4">
        <v>2</v>
      </c>
      <c r="O2949" s="5">
        <f t="shared" si="340"/>
        <v>38.94</v>
      </c>
      <c r="P2949" s="5">
        <v>11.8</v>
      </c>
      <c r="Q2949" s="5">
        <f t="shared" si="341"/>
        <v>41.25</v>
      </c>
      <c r="R2949" s="5">
        <v>12.5</v>
      </c>
      <c r="S2949" s="5">
        <f t="shared" si="342"/>
        <v>41.25</v>
      </c>
      <c r="T2949" s="5">
        <v>12.5</v>
      </c>
      <c r="U2949" s="8">
        <f t="shared" si="343"/>
        <v>40.094999999999999</v>
      </c>
      <c r="V2949" s="5">
        <f t="shared" si="344"/>
        <v>12.15</v>
      </c>
      <c r="W2949" s="1">
        <v>27.841460000000001</v>
      </c>
      <c r="X2949" s="1">
        <v>-115.1427</v>
      </c>
      <c r="Y2949" s="4">
        <f t="shared" si="338"/>
        <v>55.400000000000006</v>
      </c>
      <c r="Z2949" s="7">
        <v>13</v>
      </c>
      <c r="AA2949" s="5">
        <v>9</v>
      </c>
      <c r="AB2949" s="9" t="s">
        <v>613</v>
      </c>
      <c r="AC2949" s="4">
        <v>107</v>
      </c>
      <c r="AD2949" s="4">
        <v>14</v>
      </c>
      <c r="AE2949" s="4">
        <v>330</v>
      </c>
      <c r="AF2949" s="4"/>
      <c r="AG2949" s="4"/>
    </row>
    <row r="2950" spans="1:33">
      <c r="A2950" s="4" t="s">
        <v>508</v>
      </c>
      <c r="B2950" s="4" t="s">
        <v>118</v>
      </c>
      <c r="C2950" s="28">
        <v>40385</v>
      </c>
      <c r="D2950" s="5">
        <v>2010</v>
      </c>
      <c r="E2950" s="33">
        <v>0.41666666666666669</v>
      </c>
      <c r="F2950" s="33">
        <v>0.42083333333333334</v>
      </c>
      <c r="G2950" s="33">
        <f t="shared" si="339"/>
        <v>4.1666666666666519E-3</v>
      </c>
      <c r="H2950" s="4">
        <v>2</v>
      </c>
      <c r="I2950" s="5">
        <v>1</v>
      </c>
      <c r="J2950" s="5">
        <v>5</v>
      </c>
      <c r="K2950" s="4">
        <v>5</v>
      </c>
      <c r="L2950" s="4" t="s">
        <v>52</v>
      </c>
      <c r="M2950" s="4" t="s">
        <v>53</v>
      </c>
      <c r="N2950" s="4">
        <v>2</v>
      </c>
      <c r="O2950" s="5">
        <f t="shared" si="340"/>
        <v>38.94</v>
      </c>
      <c r="P2950" s="5">
        <v>11.8</v>
      </c>
      <c r="Q2950" s="5">
        <f t="shared" si="341"/>
        <v>41.25</v>
      </c>
      <c r="R2950" s="5">
        <v>12.5</v>
      </c>
      <c r="S2950" s="5">
        <f t="shared" si="342"/>
        <v>41.25</v>
      </c>
      <c r="T2950" s="5">
        <v>12.5</v>
      </c>
      <c r="U2950" s="8">
        <f t="shared" si="343"/>
        <v>40.094999999999999</v>
      </c>
      <c r="V2950" s="5">
        <f t="shared" si="344"/>
        <v>12.15</v>
      </c>
      <c r="W2950" s="1">
        <v>27.841460000000001</v>
      </c>
      <c r="X2950" s="1">
        <v>-115.1427</v>
      </c>
      <c r="Y2950" s="4">
        <f t="shared" si="338"/>
        <v>55.400000000000006</v>
      </c>
      <c r="Z2950" s="7">
        <v>13</v>
      </c>
      <c r="AA2950" s="5">
        <v>9</v>
      </c>
      <c r="AB2950" s="9" t="s">
        <v>614</v>
      </c>
      <c r="AC2950" s="4">
        <v>3</v>
      </c>
      <c r="AD2950" s="4" t="s">
        <v>38</v>
      </c>
      <c r="AE2950" s="4">
        <v>330</v>
      </c>
      <c r="AF2950" s="4"/>
      <c r="AG2950" s="4"/>
    </row>
    <row r="2951" spans="1:33">
      <c r="A2951" s="4" t="s">
        <v>508</v>
      </c>
      <c r="B2951" s="4" t="s">
        <v>118</v>
      </c>
      <c r="C2951" s="28">
        <v>40385</v>
      </c>
      <c r="D2951" s="5">
        <v>2010</v>
      </c>
      <c r="E2951" s="33">
        <v>0.41666666666666669</v>
      </c>
      <c r="F2951" s="33">
        <v>0.42083333333333334</v>
      </c>
      <c r="G2951" s="33">
        <f t="shared" si="339"/>
        <v>4.1666666666666519E-3</v>
      </c>
      <c r="H2951" s="4">
        <v>2</v>
      </c>
      <c r="I2951" s="5">
        <v>1</v>
      </c>
      <c r="J2951" s="5">
        <v>5</v>
      </c>
      <c r="K2951" s="4">
        <v>5</v>
      </c>
      <c r="L2951" s="4" t="s">
        <v>52</v>
      </c>
      <c r="M2951" s="4" t="s">
        <v>53</v>
      </c>
      <c r="N2951" s="4">
        <v>2</v>
      </c>
      <c r="O2951" s="5">
        <f t="shared" si="340"/>
        <v>38.94</v>
      </c>
      <c r="P2951" s="5">
        <v>11.8</v>
      </c>
      <c r="Q2951" s="5">
        <f t="shared" si="341"/>
        <v>41.25</v>
      </c>
      <c r="R2951" s="5">
        <v>12.5</v>
      </c>
      <c r="S2951" s="5">
        <f t="shared" si="342"/>
        <v>41.25</v>
      </c>
      <c r="T2951" s="5">
        <v>12.5</v>
      </c>
      <c r="U2951" s="8">
        <f t="shared" si="343"/>
        <v>40.094999999999999</v>
      </c>
      <c r="V2951" s="5">
        <f t="shared" si="344"/>
        <v>12.15</v>
      </c>
      <c r="W2951" s="1">
        <v>27.841460000000001</v>
      </c>
      <c r="X2951" s="1">
        <v>-115.1427</v>
      </c>
      <c r="Y2951" s="4">
        <f t="shared" si="338"/>
        <v>55.400000000000006</v>
      </c>
      <c r="Z2951" s="7">
        <v>13</v>
      </c>
      <c r="AA2951" s="5">
        <v>9</v>
      </c>
      <c r="AB2951" s="4" t="s">
        <v>618</v>
      </c>
      <c r="AC2951" s="4">
        <v>6</v>
      </c>
      <c r="AD2951" s="4" t="s">
        <v>38</v>
      </c>
      <c r="AE2951" s="4">
        <v>330</v>
      </c>
      <c r="AF2951" s="4"/>
      <c r="AG2951" s="4"/>
    </row>
    <row r="2952" spans="1:33">
      <c r="A2952" s="4" t="s">
        <v>508</v>
      </c>
      <c r="B2952" s="4" t="s">
        <v>118</v>
      </c>
      <c r="C2952" s="28">
        <v>40385</v>
      </c>
      <c r="D2952" s="5">
        <v>2010</v>
      </c>
      <c r="E2952" s="33">
        <v>0.41666666666666669</v>
      </c>
      <c r="F2952" s="33">
        <v>0.42083333333333334</v>
      </c>
      <c r="G2952" s="33">
        <f t="shared" si="339"/>
        <v>4.1666666666666519E-3</v>
      </c>
      <c r="H2952" s="4">
        <v>2</v>
      </c>
      <c r="I2952" s="5">
        <v>1</v>
      </c>
      <c r="J2952" s="5">
        <v>5</v>
      </c>
      <c r="K2952" s="4">
        <v>5</v>
      </c>
      <c r="L2952" s="4" t="s">
        <v>52</v>
      </c>
      <c r="M2952" s="4" t="s">
        <v>53</v>
      </c>
      <c r="N2952" s="4">
        <v>2</v>
      </c>
      <c r="O2952" s="5">
        <f t="shared" si="340"/>
        <v>38.94</v>
      </c>
      <c r="P2952" s="5">
        <v>11.8</v>
      </c>
      <c r="Q2952" s="5">
        <f t="shared" si="341"/>
        <v>41.25</v>
      </c>
      <c r="R2952" s="5">
        <v>12.5</v>
      </c>
      <c r="S2952" s="5">
        <f t="shared" si="342"/>
        <v>41.25</v>
      </c>
      <c r="T2952" s="5">
        <v>12.5</v>
      </c>
      <c r="U2952" s="8">
        <f t="shared" si="343"/>
        <v>40.094999999999999</v>
      </c>
      <c r="V2952" s="5">
        <f t="shared" si="344"/>
        <v>12.15</v>
      </c>
      <c r="W2952" s="1">
        <v>27.841460000000001</v>
      </c>
      <c r="X2952" s="1">
        <v>-115.1427</v>
      </c>
      <c r="Y2952" s="4">
        <f t="shared" si="338"/>
        <v>55.400000000000006</v>
      </c>
      <c r="Z2952" s="7">
        <v>13</v>
      </c>
      <c r="AA2952" s="5">
        <v>9</v>
      </c>
      <c r="AB2952" s="9" t="s">
        <v>753</v>
      </c>
      <c r="AC2952" s="4">
        <v>7</v>
      </c>
      <c r="AD2952" s="4" t="s">
        <v>38</v>
      </c>
      <c r="AE2952" s="4">
        <v>330</v>
      </c>
      <c r="AF2952" s="4"/>
      <c r="AG2952" s="4"/>
    </row>
    <row r="2953" spans="1:33">
      <c r="A2953" s="4" t="s">
        <v>508</v>
      </c>
      <c r="B2953" s="4" t="s">
        <v>118</v>
      </c>
      <c r="C2953" s="28">
        <v>40385</v>
      </c>
      <c r="D2953" s="5">
        <v>2010</v>
      </c>
      <c r="E2953" s="33">
        <v>0.41666666666666669</v>
      </c>
      <c r="F2953" s="33">
        <v>0.42083333333333334</v>
      </c>
      <c r="G2953" s="33">
        <f t="shared" si="339"/>
        <v>4.1666666666666519E-3</v>
      </c>
      <c r="H2953" s="4">
        <v>2</v>
      </c>
      <c r="I2953" s="5">
        <v>1</v>
      </c>
      <c r="J2953" s="5">
        <v>5</v>
      </c>
      <c r="K2953" s="4">
        <v>5</v>
      </c>
      <c r="L2953" s="4" t="s">
        <v>52</v>
      </c>
      <c r="M2953" s="4" t="s">
        <v>53</v>
      </c>
      <c r="N2953" s="4">
        <v>2</v>
      </c>
      <c r="O2953" s="5">
        <f t="shared" si="340"/>
        <v>38.94</v>
      </c>
      <c r="P2953" s="5">
        <v>11.8</v>
      </c>
      <c r="Q2953" s="5">
        <f t="shared" si="341"/>
        <v>41.25</v>
      </c>
      <c r="R2953" s="5">
        <v>12.5</v>
      </c>
      <c r="S2953" s="5">
        <f t="shared" si="342"/>
        <v>41.25</v>
      </c>
      <c r="T2953" s="5">
        <v>12.5</v>
      </c>
      <c r="U2953" s="8">
        <f t="shared" si="343"/>
        <v>40.094999999999999</v>
      </c>
      <c r="V2953" s="5">
        <f t="shared" si="344"/>
        <v>12.15</v>
      </c>
      <c r="W2953" s="1">
        <v>27.841460000000001</v>
      </c>
      <c r="X2953" s="1">
        <v>-115.1427</v>
      </c>
      <c r="Y2953" s="4">
        <f t="shared" si="338"/>
        <v>55.400000000000006</v>
      </c>
      <c r="Z2953" s="7">
        <v>13</v>
      </c>
      <c r="AA2953" s="5">
        <v>9</v>
      </c>
      <c r="AB2953" s="9" t="s">
        <v>609</v>
      </c>
      <c r="AC2953" s="4">
        <v>6</v>
      </c>
      <c r="AD2953" s="4" t="s">
        <v>38</v>
      </c>
      <c r="AE2953" s="4">
        <v>330</v>
      </c>
      <c r="AF2953" s="4"/>
      <c r="AG2953" s="4"/>
    </row>
    <row r="2954" spans="1:33">
      <c r="A2954" s="4" t="s">
        <v>509</v>
      </c>
      <c r="B2954" s="4" t="s">
        <v>118</v>
      </c>
      <c r="C2954" s="28">
        <v>40385</v>
      </c>
      <c r="D2954" s="5">
        <v>2010</v>
      </c>
      <c r="E2954" s="33">
        <v>0.46111111111111108</v>
      </c>
      <c r="F2954" s="33">
        <v>0.46736111111111112</v>
      </c>
      <c r="G2954" s="33">
        <f t="shared" si="339"/>
        <v>6.2500000000000333E-3</v>
      </c>
      <c r="H2954" s="4">
        <v>2</v>
      </c>
      <c r="I2954" s="5">
        <v>2</v>
      </c>
      <c r="J2954" s="5">
        <v>6</v>
      </c>
      <c r="K2954" s="4">
        <v>6</v>
      </c>
      <c r="L2954" s="4" t="s">
        <v>52</v>
      </c>
      <c r="M2954" s="4" t="s">
        <v>53</v>
      </c>
      <c r="N2954" s="4">
        <v>2</v>
      </c>
      <c r="O2954" s="5">
        <f t="shared" si="340"/>
        <v>25.41</v>
      </c>
      <c r="P2954" s="5">
        <v>7.7</v>
      </c>
      <c r="Q2954" s="5">
        <f t="shared" si="341"/>
        <v>25.41</v>
      </c>
      <c r="R2954" s="5">
        <v>7.7</v>
      </c>
      <c r="S2954" s="5">
        <f t="shared" si="342"/>
        <v>25.41</v>
      </c>
      <c r="T2954" s="5">
        <v>7.7</v>
      </c>
      <c r="U2954" s="8">
        <f t="shared" si="343"/>
        <v>25.41</v>
      </c>
      <c r="V2954" s="5">
        <f t="shared" si="344"/>
        <v>7.7</v>
      </c>
      <c r="W2954" s="1">
        <v>27.84366</v>
      </c>
      <c r="X2954" s="1">
        <v>-115.14116</v>
      </c>
      <c r="Y2954" s="4">
        <f t="shared" si="338"/>
        <v>55.400000000000006</v>
      </c>
      <c r="Z2954" s="7">
        <v>13</v>
      </c>
      <c r="AA2954" s="5">
        <v>9</v>
      </c>
      <c r="AB2954" s="9" t="s">
        <v>606</v>
      </c>
      <c r="AC2954" s="4">
        <v>35</v>
      </c>
      <c r="AD2954" s="4" t="s">
        <v>38</v>
      </c>
      <c r="AE2954" s="4">
        <v>40</v>
      </c>
      <c r="AF2954" s="4"/>
      <c r="AG2954" s="4"/>
    </row>
    <row r="2955" spans="1:33">
      <c r="A2955" s="4" t="s">
        <v>509</v>
      </c>
      <c r="B2955" s="4" t="s">
        <v>118</v>
      </c>
      <c r="C2955" s="28">
        <v>40385</v>
      </c>
      <c r="D2955" s="5">
        <v>2010</v>
      </c>
      <c r="E2955" s="33">
        <v>0.46111111111111108</v>
      </c>
      <c r="F2955" s="33">
        <v>0.46736111111111112</v>
      </c>
      <c r="G2955" s="33">
        <f t="shared" si="339"/>
        <v>6.2500000000000333E-3</v>
      </c>
      <c r="H2955" s="4">
        <v>2</v>
      </c>
      <c r="I2955" s="5">
        <v>2</v>
      </c>
      <c r="J2955" s="5">
        <v>6</v>
      </c>
      <c r="K2955" s="4">
        <v>6</v>
      </c>
      <c r="L2955" s="4" t="s">
        <v>52</v>
      </c>
      <c r="M2955" s="4" t="s">
        <v>53</v>
      </c>
      <c r="N2955" s="4">
        <v>2</v>
      </c>
      <c r="O2955" s="5">
        <f t="shared" si="340"/>
        <v>25.41</v>
      </c>
      <c r="P2955" s="5">
        <v>7.7</v>
      </c>
      <c r="Q2955" s="5">
        <f t="shared" si="341"/>
        <v>25.41</v>
      </c>
      <c r="R2955" s="5">
        <v>7.7</v>
      </c>
      <c r="S2955" s="5">
        <f t="shared" si="342"/>
        <v>25.41</v>
      </c>
      <c r="T2955" s="5">
        <v>7.7</v>
      </c>
      <c r="U2955" s="8">
        <f t="shared" si="343"/>
        <v>25.41</v>
      </c>
      <c r="V2955" s="5">
        <f t="shared" si="344"/>
        <v>7.7</v>
      </c>
      <c r="W2955" s="1">
        <v>27.84366</v>
      </c>
      <c r="X2955" s="1">
        <v>-115.14116</v>
      </c>
      <c r="Y2955" s="4">
        <f t="shared" si="338"/>
        <v>55.400000000000006</v>
      </c>
      <c r="Z2955" s="7">
        <v>13</v>
      </c>
      <c r="AA2955" s="5">
        <v>9</v>
      </c>
      <c r="AB2955" s="9" t="s">
        <v>613</v>
      </c>
      <c r="AC2955" s="4">
        <v>10</v>
      </c>
      <c r="AD2955" s="4" t="s">
        <v>38</v>
      </c>
      <c r="AE2955" s="4">
        <v>40</v>
      </c>
      <c r="AF2955" s="4"/>
      <c r="AG2955" s="4"/>
    </row>
    <row r="2956" spans="1:33">
      <c r="A2956" s="4" t="s">
        <v>509</v>
      </c>
      <c r="B2956" s="4" t="s">
        <v>118</v>
      </c>
      <c r="C2956" s="28">
        <v>40385</v>
      </c>
      <c r="D2956" s="5">
        <v>2010</v>
      </c>
      <c r="E2956" s="33">
        <v>0.46111111111111108</v>
      </c>
      <c r="F2956" s="33">
        <v>0.46736111111111112</v>
      </c>
      <c r="G2956" s="33">
        <f t="shared" si="339"/>
        <v>6.2500000000000333E-3</v>
      </c>
      <c r="H2956" s="4">
        <v>2</v>
      </c>
      <c r="I2956" s="5">
        <v>2</v>
      </c>
      <c r="J2956" s="5">
        <v>6</v>
      </c>
      <c r="K2956" s="4">
        <v>6</v>
      </c>
      <c r="L2956" s="4" t="s">
        <v>52</v>
      </c>
      <c r="M2956" s="4" t="s">
        <v>53</v>
      </c>
      <c r="N2956" s="4">
        <v>2</v>
      </c>
      <c r="O2956" s="5">
        <f t="shared" si="340"/>
        <v>25.41</v>
      </c>
      <c r="P2956" s="5">
        <v>7.7</v>
      </c>
      <c r="Q2956" s="5">
        <f t="shared" si="341"/>
        <v>25.41</v>
      </c>
      <c r="R2956" s="5">
        <v>7.7</v>
      </c>
      <c r="S2956" s="5">
        <f t="shared" si="342"/>
        <v>25.41</v>
      </c>
      <c r="T2956" s="5">
        <v>7.7</v>
      </c>
      <c r="U2956" s="8">
        <f t="shared" si="343"/>
        <v>25.41</v>
      </c>
      <c r="V2956" s="5">
        <f t="shared" si="344"/>
        <v>7.7</v>
      </c>
      <c r="W2956" s="1">
        <v>27.84366</v>
      </c>
      <c r="X2956" s="1">
        <v>-115.14116</v>
      </c>
      <c r="Y2956" s="4">
        <f t="shared" si="338"/>
        <v>55.400000000000006</v>
      </c>
      <c r="Z2956" s="7">
        <v>13</v>
      </c>
      <c r="AA2956" s="5">
        <v>9</v>
      </c>
      <c r="AB2956" s="9" t="s">
        <v>607</v>
      </c>
      <c r="AC2956" s="4">
        <v>1</v>
      </c>
      <c r="AD2956" s="4" t="s">
        <v>38</v>
      </c>
      <c r="AE2956" s="4">
        <v>40</v>
      </c>
      <c r="AF2956" s="4"/>
      <c r="AG2956" s="4"/>
    </row>
    <row r="2957" spans="1:33">
      <c r="A2957" s="4" t="s">
        <v>509</v>
      </c>
      <c r="B2957" s="4" t="s">
        <v>118</v>
      </c>
      <c r="C2957" s="28">
        <v>40385</v>
      </c>
      <c r="D2957" s="5">
        <v>2010</v>
      </c>
      <c r="E2957" s="33">
        <v>0.46111111111111108</v>
      </c>
      <c r="F2957" s="33">
        <v>0.46736111111111112</v>
      </c>
      <c r="G2957" s="33">
        <f t="shared" si="339"/>
        <v>6.2500000000000333E-3</v>
      </c>
      <c r="H2957" s="4">
        <v>2</v>
      </c>
      <c r="I2957" s="5">
        <v>2</v>
      </c>
      <c r="J2957" s="5">
        <v>6</v>
      </c>
      <c r="K2957" s="4">
        <v>6</v>
      </c>
      <c r="L2957" s="4" t="s">
        <v>52</v>
      </c>
      <c r="M2957" s="4" t="s">
        <v>53</v>
      </c>
      <c r="N2957" s="4">
        <v>2</v>
      </c>
      <c r="O2957" s="5">
        <f t="shared" si="340"/>
        <v>25.41</v>
      </c>
      <c r="P2957" s="5">
        <v>7.7</v>
      </c>
      <c r="Q2957" s="5">
        <f t="shared" si="341"/>
        <v>25.41</v>
      </c>
      <c r="R2957" s="5">
        <v>7.7</v>
      </c>
      <c r="S2957" s="5">
        <f t="shared" si="342"/>
        <v>25.41</v>
      </c>
      <c r="T2957" s="5">
        <v>7.7</v>
      </c>
      <c r="U2957" s="8">
        <f t="shared" si="343"/>
        <v>25.41</v>
      </c>
      <c r="V2957" s="5">
        <f t="shared" si="344"/>
        <v>7.7</v>
      </c>
      <c r="W2957" s="1">
        <v>27.84366</v>
      </c>
      <c r="X2957" s="1">
        <v>-115.14116</v>
      </c>
      <c r="Y2957" s="4">
        <f t="shared" si="338"/>
        <v>55.400000000000006</v>
      </c>
      <c r="Z2957" s="7">
        <v>13</v>
      </c>
      <c r="AA2957" s="5">
        <v>9</v>
      </c>
      <c r="AB2957" s="4" t="s">
        <v>618</v>
      </c>
      <c r="AC2957" s="4">
        <v>3</v>
      </c>
      <c r="AD2957" s="4" t="s">
        <v>38</v>
      </c>
      <c r="AE2957" s="4">
        <v>40</v>
      </c>
      <c r="AF2957" s="4"/>
      <c r="AG2957" s="4"/>
    </row>
    <row r="2958" spans="1:33">
      <c r="A2958" s="4" t="s">
        <v>510</v>
      </c>
      <c r="B2958" s="4" t="s">
        <v>226</v>
      </c>
      <c r="C2958" s="28">
        <v>40385</v>
      </c>
      <c r="D2958" s="5">
        <v>2010</v>
      </c>
      <c r="E2958" s="33">
        <v>0.41666666666666669</v>
      </c>
      <c r="F2958" s="33">
        <v>0.42152777777777778</v>
      </c>
      <c r="G2958" s="33">
        <f t="shared" si="339"/>
        <v>4.8611111111110938E-3</v>
      </c>
      <c r="H2958" s="4">
        <v>2</v>
      </c>
      <c r="I2958" s="5">
        <v>1</v>
      </c>
      <c r="J2958" s="5">
        <v>7</v>
      </c>
      <c r="K2958" s="4">
        <v>7</v>
      </c>
      <c r="L2958" s="4" t="s">
        <v>52</v>
      </c>
      <c r="M2958" s="4" t="s">
        <v>53</v>
      </c>
      <c r="N2958" s="4">
        <v>2</v>
      </c>
      <c r="O2958" s="5">
        <f t="shared" si="340"/>
        <v>36.299999999999997</v>
      </c>
      <c r="P2958" s="5">
        <v>11</v>
      </c>
      <c r="Q2958" s="5">
        <f t="shared" si="341"/>
        <v>39.93</v>
      </c>
      <c r="R2958" s="5">
        <v>12.1</v>
      </c>
      <c r="S2958" s="5">
        <f t="shared" si="342"/>
        <v>39.93</v>
      </c>
      <c r="T2958" s="5">
        <v>12.1</v>
      </c>
      <c r="U2958" s="8">
        <f t="shared" si="343"/>
        <v>38.115000000000002</v>
      </c>
      <c r="V2958" s="5">
        <f t="shared" si="344"/>
        <v>11.55</v>
      </c>
      <c r="W2958" s="1">
        <v>27.841460000000001</v>
      </c>
      <c r="X2958" s="1">
        <v>-115.1427</v>
      </c>
      <c r="Y2958" s="4">
        <f t="shared" si="338"/>
        <v>55.400000000000006</v>
      </c>
      <c r="Z2958" s="7">
        <v>13</v>
      </c>
      <c r="AA2958" s="5">
        <v>9</v>
      </c>
      <c r="AB2958" s="9" t="s">
        <v>606</v>
      </c>
      <c r="AC2958" s="4">
        <v>3</v>
      </c>
      <c r="AD2958" s="4" t="s">
        <v>38</v>
      </c>
      <c r="AE2958" s="4">
        <v>150</v>
      </c>
      <c r="AF2958" s="4"/>
      <c r="AG2958" s="4"/>
    </row>
    <row r="2959" spans="1:33">
      <c r="A2959" s="4" t="s">
        <v>510</v>
      </c>
      <c r="B2959" s="4" t="s">
        <v>226</v>
      </c>
      <c r="C2959" s="28">
        <v>40385</v>
      </c>
      <c r="D2959" s="5">
        <v>2010</v>
      </c>
      <c r="E2959" s="33">
        <v>0.41666666666666669</v>
      </c>
      <c r="F2959" s="33">
        <v>0.42152777777777778</v>
      </c>
      <c r="G2959" s="33">
        <f t="shared" si="339"/>
        <v>4.8611111111110938E-3</v>
      </c>
      <c r="H2959" s="4">
        <v>2</v>
      </c>
      <c r="I2959" s="5">
        <v>1</v>
      </c>
      <c r="J2959" s="5">
        <v>7</v>
      </c>
      <c r="K2959" s="4">
        <v>7</v>
      </c>
      <c r="L2959" s="4" t="s">
        <v>52</v>
      </c>
      <c r="M2959" s="4" t="s">
        <v>53</v>
      </c>
      <c r="N2959" s="4">
        <v>2</v>
      </c>
      <c r="O2959" s="5">
        <f t="shared" si="340"/>
        <v>36.299999999999997</v>
      </c>
      <c r="P2959" s="5">
        <v>11</v>
      </c>
      <c r="Q2959" s="5">
        <f t="shared" si="341"/>
        <v>39.93</v>
      </c>
      <c r="R2959" s="5">
        <v>12.1</v>
      </c>
      <c r="S2959" s="5">
        <f t="shared" si="342"/>
        <v>39.93</v>
      </c>
      <c r="T2959" s="5">
        <v>12.1</v>
      </c>
      <c r="U2959" s="8">
        <f t="shared" si="343"/>
        <v>38.115000000000002</v>
      </c>
      <c r="V2959" s="5">
        <f t="shared" si="344"/>
        <v>11.55</v>
      </c>
      <c r="W2959" s="1">
        <v>27.841460000000001</v>
      </c>
      <c r="X2959" s="1">
        <v>-115.1427</v>
      </c>
      <c r="Y2959" s="4">
        <f t="shared" si="338"/>
        <v>55.400000000000006</v>
      </c>
      <c r="Z2959" s="7">
        <v>13</v>
      </c>
      <c r="AA2959" s="5">
        <v>9</v>
      </c>
      <c r="AB2959" s="9" t="s">
        <v>611</v>
      </c>
      <c r="AC2959" s="4">
        <v>3</v>
      </c>
      <c r="AD2959" s="4" t="s">
        <v>38</v>
      </c>
      <c r="AE2959" s="4">
        <v>150</v>
      </c>
      <c r="AF2959" s="4"/>
      <c r="AG2959" s="4"/>
    </row>
    <row r="2960" spans="1:33">
      <c r="A2960" s="4" t="s">
        <v>510</v>
      </c>
      <c r="B2960" s="4" t="s">
        <v>226</v>
      </c>
      <c r="C2960" s="28">
        <v>40385</v>
      </c>
      <c r="D2960" s="5">
        <v>2010</v>
      </c>
      <c r="E2960" s="33">
        <v>0.41666666666666669</v>
      </c>
      <c r="F2960" s="33">
        <v>0.42152777777777778</v>
      </c>
      <c r="G2960" s="33">
        <f t="shared" si="339"/>
        <v>4.8611111111110938E-3</v>
      </c>
      <c r="H2960" s="4">
        <v>2</v>
      </c>
      <c r="I2960" s="5">
        <v>1</v>
      </c>
      <c r="J2960" s="5">
        <v>7</v>
      </c>
      <c r="K2960" s="4">
        <v>7</v>
      </c>
      <c r="L2960" s="4" t="s">
        <v>52</v>
      </c>
      <c r="M2960" s="4" t="s">
        <v>53</v>
      </c>
      <c r="N2960" s="4">
        <v>2</v>
      </c>
      <c r="O2960" s="5">
        <f t="shared" si="340"/>
        <v>36.299999999999997</v>
      </c>
      <c r="P2960" s="5">
        <v>11</v>
      </c>
      <c r="Q2960" s="5">
        <f t="shared" si="341"/>
        <v>39.93</v>
      </c>
      <c r="R2960" s="5">
        <v>12.1</v>
      </c>
      <c r="S2960" s="5">
        <f t="shared" si="342"/>
        <v>39.93</v>
      </c>
      <c r="T2960" s="5">
        <v>12.1</v>
      </c>
      <c r="U2960" s="8">
        <f t="shared" si="343"/>
        <v>38.115000000000002</v>
      </c>
      <c r="V2960" s="5">
        <f t="shared" si="344"/>
        <v>11.55</v>
      </c>
      <c r="W2960" s="1">
        <v>27.841460000000001</v>
      </c>
      <c r="X2960" s="1">
        <v>-115.1427</v>
      </c>
      <c r="Y2960" s="4">
        <f t="shared" si="338"/>
        <v>55.400000000000006</v>
      </c>
      <c r="Z2960" s="7">
        <v>13</v>
      </c>
      <c r="AA2960" s="5">
        <v>9</v>
      </c>
      <c r="AB2960" s="9" t="s">
        <v>613</v>
      </c>
      <c r="AC2960" s="4">
        <v>214</v>
      </c>
      <c r="AD2960" s="4">
        <v>7</v>
      </c>
      <c r="AE2960" s="4">
        <v>150</v>
      </c>
      <c r="AF2960" s="4"/>
      <c r="AG2960" s="4"/>
    </row>
    <row r="2961" spans="1:33">
      <c r="A2961" s="4" t="s">
        <v>510</v>
      </c>
      <c r="B2961" s="4" t="s">
        <v>226</v>
      </c>
      <c r="C2961" s="28">
        <v>40385</v>
      </c>
      <c r="D2961" s="5">
        <v>2010</v>
      </c>
      <c r="E2961" s="33">
        <v>0.41666666666666669</v>
      </c>
      <c r="F2961" s="33">
        <v>0.42152777777777778</v>
      </c>
      <c r="G2961" s="33">
        <f t="shared" si="339"/>
        <v>4.8611111111110938E-3</v>
      </c>
      <c r="H2961" s="4">
        <v>2</v>
      </c>
      <c r="I2961" s="5">
        <v>1</v>
      </c>
      <c r="J2961" s="5">
        <v>7</v>
      </c>
      <c r="K2961" s="4">
        <v>7</v>
      </c>
      <c r="L2961" s="4" t="s">
        <v>52</v>
      </c>
      <c r="M2961" s="4" t="s">
        <v>53</v>
      </c>
      <c r="N2961" s="4">
        <v>2</v>
      </c>
      <c r="O2961" s="5">
        <f t="shared" si="340"/>
        <v>36.299999999999997</v>
      </c>
      <c r="P2961" s="5">
        <v>11</v>
      </c>
      <c r="Q2961" s="5">
        <f t="shared" si="341"/>
        <v>39.93</v>
      </c>
      <c r="R2961" s="5">
        <v>12.1</v>
      </c>
      <c r="S2961" s="5">
        <f t="shared" si="342"/>
        <v>39.93</v>
      </c>
      <c r="T2961" s="5">
        <v>12.1</v>
      </c>
      <c r="U2961" s="8">
        <f t="shared" si="343"/>
        <v>38.115000000000002</v>
      </c>
      <c r="V2961" s="5">
        <f t="shared" si="344"/>
        <v>11.55</v>
      </c>
      <c r="W2961" s="1">
        <v>27.841460000000001</v>
      </c>
      <c r="X2961" s="1">
        <v>-115.1427</v>
      </c>
      <c r="Y2961" s="4">
        <f t="shared" si="338"/>
        <v>55.400000000000006</v>
      </c>
      <c r="Z2961" s="7">
        <v>13</v>
      </c>
      <c r="AA2961" s="5">
        <v>9</v>
      </c>
      <c r="AB2961" s="9" t="s">
        <v>614</v>
      </c>
      <c r="AC2961" s="4">
        <v>15</v>
      </c>
      <c r="AD2961" s="4" t="s">
        <v>38</v>
      </c>
      <c r="AE2961" s="4">
        <v>150</v>
      </c>
      <c r="AF2961" s="4"/>
      <c r="AG2961" s="4"/>
    </row>
    <row r="2962" spans="1:33">
      <c r="A2962" s="4" t="s">
        <v>510</v>
      </c>
      <c r="B2962" s="4" t="s">
        <v>226</v>
      </c>
      <c r="C2962" s="28">
        <v>40385</v>
      </c>
      <c r="D2962" s="5">
        <v>2010</v>
      </c>
      <c r="E2962" s="33">
        <v>0.41666666666666669</v>
      </c>
      <c r="F2962" s="33">
        <v>0.42152777777777778</v>
      </c>
      <c r="G2962" s="33">
        <f t="shared" si="339"/>
        <v>4.8611111111110938E-3</v>
      </c>
      <c r="H2962" s="4">
        <v>2</v>
      </c>
      <c r="I2962" s="5">
        <v>1</v>
      </c>
      <c r="J2962" s="5">
        <v>7</v>
      </c>
      <c r="K2962" s="4">
        <v>7</v>
      </c>
      <c r="L2962" s="4" t="s">
        <v>52</v>
      </c>
      <c r="M2962" s="4" t="s">
        <v>53</v>
      </c>
      <c r="N2962" s="4">
        <v>2</v>
      </c>
      <c r="O2962" s="5">
        <f t="shared" si="340"/>
        <v>36.299999999999997</v>
      </c>
      <c r="P2962" s="5">
        <v>11</v>
      </c>
      <c r="Q2962" s="5">
        <f t="shared" si="341"/>
        <v>39.93</v>
      </c>
      <c r="R2962" s="5">
        <v>12.1</v>
      </c>
      <c r="S2962" s="5">
        <f t="shared" si="342"/>
        <v>39.93</v>
      </c>
      <c r="T2962" s="5">
        <v>12.1</v>
      </c>
      <c r="U2962" s="8">
        <f t="shared" si="343"/>
        <v>38.115000000000002</v>
      </c>
      <c r="V2962" s="5">
        <f t="shared" si="344"/>
        <v>11.55</v>
      </c>
      <c r="W2962" s="1">
        <v>27.841460000000001</v>
      </c>
      <c r="X2962" s="1">
        <v>-115.1427</v>
      </c>
      <c r="Y2962" s="4">
        <f t="shared" si="338"/>
        <v>55.400000000000006</v>
      </c>
      <c r="Z2962" s="7">
        <v>13</v>
      </c>
      <c r="AA2962" s="5">
        <v>9</v>
      </c>
      <c r="AB2962" s="4" t="s">
        <v>618</v>
      </c>
      <c r="AC2962" s="4">
        <v>5</v>
      </c>
      <c r="AD2962" s="4" t="s">
        <v>38</v>
      </c>
      <c r="AE2962" s="4">
        <v>150</v>
      </c>
      <c r="AF2962" s="4"/>
      <c r="AG2962" s="4"/>
    </row>
    <row r="2963" spans="1:33">
      <c r="A2963" s="4" t="s">
        <v>510</v>
      </c>
      <c r="B2963" s="4" t="s">
        <v>226</v>
      </c>
      <c r="C2963" s="28">
        <v>40385</v>
      </c>
      <c r="D2963" s="5">
        <v>2010</v>
      </c>
      <c r="E2963" s="33">
        <v>0.41666666666666669</v>
      </c>
      <c r="F2963" s="33">
        <v>0.42152777777777778</v>
      </c>
      <c r="G2963" s="33">
        <f t="shared" si="339"/>
        <v>4.8611111111110938E-3</v>
      </c>
      <c r="H2963" s="4">
        <v>2</v>
      </c>
      <c r="I2963" s="5">
        <v>1</v>
      </c>
      <c r="J2963" s="5">
        <v>7</v>
      </c>
      <c r="K2963" s="4">
        <v>7</v>
      </c>
      <c r="L2963" s="4" t="s">
        <v>52</v>
      </c>
      <c r="M2963" s="4" t="s">
        <v>53</v>
      </c>
      <c r="N2963" s="4">
        <v>2</v>
      </c>
      <c r="O2963" s="5">
        <f t="shared" si="340"/>
        <v>36.299999999999997</v>
      </c>
      <c r="P2963" s="5">
        <v>11</v>
      </c>
      <c r="Q2963" s="5">
        <f t="shared" si="341"/>
        <v>39.93</v>
      </c>
      <c r="R2963" s="5">
        <v>12.1</v>
      </c>
      <c r="S2963" s="5">
        <f t="shared" si="342"/>
        <v>39.93</v>
      </c>
      <c r="T2963" s="5">
        <v>12.1</v>
      </c>
      <c r="U2963" s="8">
        <f t="shared" si="343"/>
        <v>38.115000000000002</v>
      </c>
      <c r="V2963" s="5">
        <f t="shared" si="344"/>
        <v>11.55</v>
      </c>
      <c r="W2963" s="1">
        <v>27.841460000000001</v>
      </c>
      <c r="X2963" s="1">
        <v>-115.1427</v>
      </c>
      <c r="Y2963" s="4">
        <f t="shared" si="338"/>
        <v>55.400000000000006</v>
      </c>
      <c r="Z2963" s="7">
        <v>13</v>
      </c>
      <c r="AA2963" s="5">
        <v>9</v>
      </c>
      <c r="AB2963" s="9" t="s">
        <v>753</v>
      </c>
      <c r="AC2963" s="4">
        <v>4</v>
      </c>
      <c r="AD2963" s="4" t="s">
        <v>38</v>
      </c>
      <c r="AE2963" s="4">
        <v>150</v>
      </c>
      <c r="AF2963" s="4"/>
      <c r="AG2963" s="4"/>
    </row>
    <row r="2964" spans="1:33">
      <c r="A2964" s="4" t="s">
        <v>510</v>
      </c>
      <c r="B2964" s="4" t="s">
        <v>226</v>
      </c>
      <c r="C2964" s="28">
        <v>40385</v>
      </c>
      <c r="D2964" s="5">
        <v>2010</v>
      </c>
      <c r="E2964" s="33">
        <v>0.41666666666666669</v>
      </c>
      <c r="F2964" s="33">
        <v>0.42152777777777778</v>
      </c>
      <c r="G2964" s="33">
        <f t="shared" si="339"/>
        <v>4.8611111111110938E-3</v>
      </c>
      <c r="H2964" s="4">
        <v>2</v>
      </c>
      <c r="I2964" s="5">
        <v>1</v>
      </c>
      <c r="J2964" s="5">
        <v>7</v>
      </c>
      <c r="K2964" s="4">
        <v>7</v>
      </c>
      <c r="L2964" s="4" t="s">
        <v>52</v>
      </c>
      <c r="M2964" s="4" t="s">
        <v>53</v>
      </c>
      <c r="N2964" s="4">
        <v>2</v>
      </c>
      <c r="O2964" s="5">
        <f t="shared" si="340"/>
        <v>36.299999999999997</v>
      </c>
      <c r="P2964" s="5">
        <v>11</v>
      </c>
      <c r="Q2964" s="5">
        <f t="shared" si="341"/>
        <v>39.93</v>
      </c>
      <c r="R2964" s="5">
        <v>12.1</v>
      </c>
      <c r="S2964" s="5">
        <f t="shared" si="342"/>
        <v>39.93</v>
      </c>
      <c r="T2964" s="5">
        <v>12.1</v>
      </c>
      <c r="U2964" s="8">
        <f t="shared" si="343"/>
        <v>38.115000000000002</v>
      </c>
      <c r="V2964" s="5">
        <f t="shared" si="344"/>
        <v>11.55</v>
      </c>
      <c r="W2964" s="1">
        <v>27.841460000000001</v>
      </c>
      <c r="X2964" s="1">
        <v>-115.1427</v>
      </c>
      <c r="Y2964" s="4">
        <f t="shared" si="338"/>
        <v>55.400000000000006</v>
      </c>
      <c r="Z2964" s="7">
        <v>13</v>
      </c>
      <c r="AA2964" s="5">
        <v>9</v>
      </c>
      <c r="AB2964" s="4" t="s">
        <v>619</v>
      </c>
      <c r="AC2964" s="4">
        <v>1</v>
      </c>
      <c r="AD2964" s="4" t="s">
        <v>38</v>
      </c>
      <c r="AE2964" s="4">
        <v>150</v>
      </c>
      <c r="AF2964" s="4"/>
      <c r="AG2964" s="4"/>
    </row>
    <row r="2965" spans="1:33">
      <c r="A2965" s="4" t="s">
        <v>510</v>
      </c>
      <c r="B2965" s="4" t="s">
        <v>226</v>
      </c>
      <c r="C2965" s="28">
        <v>40385</v>
      </c>
      <c r="D2965" s="5">
        <v>2010</v>
      </c>
      <c r="E2965" s="33">
        <v>0.41666666666666669</v>
      </c>
      <c r="F2965" s="33">
        <v>0.42152777777777778</v>
      </c>
      <c r="G2965" s="33">
        <f t="shared" si="339"/>
        <v>4.8611111111110938E-3</v>
      </c>
      <c r="H2965" s="4">
        <v>2</v>
      </c>
      <c r="I2965" s="5">
        <v>1</v>
      </c>
      <c r="J2965" s="5">
        <v>7</v>
      </c>
      <c r="K2965" s="4">
        <v>7</v>
      </c>
      <c r="L2965" s="4" t="s">
        <v>52</v>
      </c>
      <c r="M2965" s="4" t="s">
        <v>53</v>
      </c>
      <c r="N2965" s="4">
        <v>2</v>
      </c>
      <c r="O2965" s="5">
        <f t="shared" si="340"/>
        <v>36.299999999999997</v>
      </c>
      <c r="P2965" s="5">
        <v>11</v>
      </c>
      <c r="Q2965" s="5">
        <f t="shared" si="341"/>
        <v>39.93</v>
      </c>
      <c r="R2965" s="5">
        <v>12.1</v>
      </c>
      <c r="S2965" s="5">
        <f t="shared" si="342"/>
        <v>39.93</v>
      </c>
      <c r="T2965" s="5">
        <v>12.1</v>
      </c>
      <c r="U2965" s="8">
        <f t="shared" si="343"/>
        <v>38.115000000000002</v>
      </c>
      <c r="V2965" s="5">
        <f t="shared" si="344"/>
        <v>11.55</v>
      </c>
      <c r="W2965" s="1">
        <v>27.841460000000001</v>
      </c>
      <c r="X2965" s="1">
        <v>-115.1427</v>
      </c>
      <c r="Y2965" s="4">
        <f t="shared" si="338"/>
        <v>55.400000000000006</v>
      </c>
      <c r="Z2965" s="7">
        <v>13</v>
      </c>
      <c r="AA2965" s="5">
        <v>9</v>
      </c>
      <c r="AB2965" s="9" t="s">
        <v>610</v>
      </c>
      <c r="AC2965" s="4">
        <v>1</v>
      </c>
      <c r="AD2965" s="4" t="s">
        <v>38</v>
      </c>
      <c r="AE2965" s="4">
        <v>150</v>
      </c>
      <c r="AF2965" s="4"/>
      <c r="AG2965" s="4"/>
    </row>
    <row r="2966" spans="1:33">
      <c r="A2966" s="4" t="s">
        <v>510</v>
      </c>
      <c r="B2966" s="4" t="s">
        <v>226</v>
      </c>
      <c r="C2966" s="28">
        <v>40385</v>
      </c>
      <c r="D2966" s="5">
        <v>2010</v>
      </c>
      <c r="E2966" s="33">
        <v>0.41666666666666669</v>
      </c>
      <c r="F2966" s="33">
        <v>0.42152777777777778</v>
      </c>
      <c r="G2966" s="33">
        <f t="shared" si="339"/>
        <v>4.8611111111110938E-3</v>
      </c>
      <c r="H2966" s="4">
        <v>2</v>
      </c>
      <c r="I2966" s="5">
        <v>1</v>
      </c>
      <c r="J2966" s="5">
        <v>7</v>
      </c>
      <c r="K2966" s="4">
        <v>7</v>
      </c>
      <c r="L2966" s="4" t="s">
        <v>52</v>
      </c>
      <c r="M2966" s="4" t="s">
        <v>53</v>
      </c>
      <c r="N2966" s="4">
        <v>2</v>
      </c>
      <c r="O2966" s="5">
        <f t="shared" si="340"/>
        <v>36.299999999999997</v>
      </c>
      <c r="P2966" s="5">
        <v>11</v>
      </c>
      <c r="Q2966" s="5">
        <f t="shared" si="341"/>
        <v>39.93</v>
      </c>
      <c r="R2966" s="5">
        <v>12.1</v>
      </c>
      <c r="S2966" s="5">
        <f t="shared" si="342"/>
        <v>39.93</v>
      </c>
      <c r="T2966" s="5">
        <v>12.1</v>
      </c>
      <c r="U2966" s="8">
        <f t="shared" si="343"/>
        <v>38.115000000000002</v>
      </c>
      <c r="V2966" s="5">
        <f t="shared" si="344"/>
        <v>11.55</v>
      </c>
      <c r="W2966" s="1">
        <v>27.841460000000001</v>
      </c>
      <c r="X2966" s="1">
        <v>-115.1427</v>
      </c>
      <c r="Y2966" s="4">
        <f t="shared" si="338"/>
        <v>55.400000000000006</v>
      </c>
      <c r="Z2966" s="7">
        <v>13</v>
      </c>
      <c r="AA2966" s="5">
        <v>9</v>
      </c>
      <c r="AB2966" s="9" t="s">
        <v>609</v>
      </c>
      <c r="AC2966" s="4">
        <v>5</v>
      </c>
      <c r="AD2966" s="4" t="s">
        <v>38</v>
      </c>
      <c r="AE2966" s="4">
        <v>150</v>
      </c>
      <c r="AF2966" s="4"/>
      <c r="AG2966" s="4"/>
    </row>
    <row r="2967" spans="1:33">
      <c r="A2967" s="4" t="s">
        <v>511</v>
      </c>
      <c r="B2967" s="4" t="s">
        <v>226</v>
      </c>
      <c r="C2967" s="28">
        <v>40385</v>
      </c>
      <c r="D2967" s="5">
        <v>2010</v>
      </c>
      <c r="E2967" s="33">
        <v>0.46111111111111108</v>
      </c>
      <c r="F2967" s="33">
        <v>0.46597222222222223</v>
      </c>
      <c r="G2967" s="33">
        <f t="shared" si="339"/>
        <v>4.8611111111111494E-3</v>
      </c>
      <c r="H2967" s="4">
        <v>2</v>
      </c>
      <c r="I2967" s="5">
        <v>2</v>
      </c>
      <c r="J2967" s="5">
        <v>8</v>
      </c>
      <c r="K2967" s="4">
        <v>8</v>
      </c>
      <c r="L2967" s="4" t="s">
        <v>52</v>
      </c>
      <c r="M2967" s="4" t="s">
        <v>53</v>
      </c>
      <c r="N2967" s="4">
        <v>2</v>
      </c>
      <c r="O2967" s="5">
        <f t="shared" si="340"/>
        <v>26.4</v>
      </c>
      <c r="P2967" s="5">
        <v>8</v>
      </c>
      <c r="Q2967" s="5">
        <f t="shared" si="341"/>
        <v>28.709999999999997</v>
      </c>
      <c r="R2967" s="5">
        <v>8.6999999999999993</v>
      </c>
      <c r="S2967" s="5">
        <f t="shared" si="342"/>
        <v>28.709999999999997</v>
      </c>
      <c r="T2967" s="5">
        <v>8.6999999999999993</v>
      </c>
      <c r="U2967" s="8">
        <f t="shared" si="343"/>
        <v>27.554999999999996</v>
      </c>
      <c r="V2967" s="5">
        <f t="shared" si="344"/>
        <v>8.35</v>
      </c>
      <c r="W2967" s="1">
        <v>27.84366</v>
      </c>
      <c r="X2967" s="1">
        <v>-115.14116</v>
      </c>
      <c r="Y2967" s="4">
        <f t="shared" si="338"/>
        <v>55.400000000000006</v>
      </c>
      <c r="Z2967" s="7">
        <v>13</v>
      </c>
      <c r="AA2967" s="5">
        <v>9</v>
      </c>
      <c r="AB2967" s="9" t="s">
        <v>606</v>
      </c>
      <c r="AC2967" s="4">
        <v>1</v>
      </c>
      <c r="AD2967" s="4" t="s">
        <v>38</v>
      </c>
      <c r="AE2967" s="4">
        <v>30</v>
      </c>
      <c r="AF2967" s="4"/>
      <c r="AG2967" s="4"/>
    </row>
    <row r="2968" spans="1:33">
      <c r="A2968" s="4" t="s">
        <v>511</v>
      </c>
      <c r="B2968" s="4" t="s">
        <v>226</v>
      </c>
      <c r="C2968" s="28">
        <v>40385</v>
      </c>
      <c r="D2968" s="5">
        <v>2010</v>
      </c>
      <c r="E2968" s="33">
        <v>0.46111111111111108</v>
      </c>
      <c r="F2968" s="33">
        <v>0.46597222222222223</v>
      </c>
      <c r="G2968" s="33">
        <f t="shared" si="339"/>
        <v>4.8611111111111494E-3</v>
      </c>
      <c r="H2968" s="4">
        <v>2</v>
      </c>
      <c r="I2968" s="5">
        <v>2</v>
      </c>
      <c r="J2968" s="5">
        <v>8</v>
      </c>
      <c r="K2968" s="4">
        <v>8</v>
      </c>
      <c r="L2968" s="4" t="s">
        <v>52</v>
      </c>
      <c r="M2968" s="4" t="s">
        <v>53</v>
      </c>
      <c r="N2968" s="4">
        <v>2</v>
      </c>
      <c r="O2968" s="5">
        <f t="shared" si="340"/>
        <v>26.4</v>
      </c>
      <c r="P2968" s="5">
        <v>8</v>
      </c>
      <c r="Q2968" s="5">
        <f t="shared" si="341"/>
        <v>28.709999999999997</v>
      </c>
      <c r="R2968" s="5">
        <v>8.6999999999999993</v>
      </c>
      <c r="S2968" s="5">
        <f t="shared" si="342"/>
        <v>28.709999999999997</v>
      </c>
      <c r="T2968" s="5">
        <v>8.6999999999999993</v>
      </c>
      <c r="U2968" s="8">
        <f t="shared" si="343"/>
        <v>27.554999999999996</v>
      </c>
      <c r="V2968" s="5">
        <f t="shared" si="344"/>
        <v>8.35</v>
      </c>
      <c r="W2968" s="1">
        <v>27.84366</v>
      </c>
      <c r="X2968" s="1">
        <v>-115.14116</v>
      </c>
      <c r="Y2968" s="4">
        <f t="shared" si="338"/>
        <v>55.400000000000006</v>
      </c>
      <c r="Z2968" s="7">
        <v>13</v>
      </c>
      <c r="AA2968" s="5">
        <v>9</v>
      </c>
      <c r="AB2968" s="9" t="s">
        <v>613</v>
      </c>
      <c r="AC2968" s="4">
        <v>69</v>
      </c>
      <c r="AD2968" s="4" t="s">
        <v>38</v>
      </c>
      <c r="AE2968" s="4">
        <v>30</v>
      </c>
      <c r="AF2968" s="4"/>
      <c r="AG2968" s="4"/>
    </row>
    <row r="2969" spans="1:33">
      <c r="A2969" s="4" t="s">
        <v>511</v>
      </c>
      <c r="B2969" s="4" t="s">
        <v>226</v>
      </c>
      <c r="C2969" s="28">
        <v>40385</v>
      </c>
      <c r="D2969" s="5">
        <v>2010</v>
      </c>
      <c r="E2969" s="33">
        <v>0.46111111111111108</v>
      </c>
      <c r="F2969" s="33">
        <v>0.46597222222222223</v>
      </c>
      <c r="G2969" s="33">
        <f t="shared" si="339"/>
        <v>4.8611111111111494E-3</v>
      </c>
      <c r="H2969" s="4">
        <v>2</v>
      </c>
      <c r="I2969" s="5">
        <v>2</v>
      </c>
      <c r="J2969" s="5">
        <v>8</v>
      </c>
      <c r="K2969" s="4">
        <v>8</v>
      </c>
      <c r="L2969" s="4" t="s">
        <v>52</v>
      </c>
      <c r="M2969" s="4" t="s">
        <v>53</v>
      </c>
      <c r="N2969" s="4">
        <v>2</v>
      </c>
      <c r="O2969" s="5">
        <f t="shared" si="340"/>
        <v>26.4</v>
      </c>
      <c r="P2969" s="5">
        <v>8</v>
      </c>
      <c r="Q2969" s="5">
        <f t="shared" si="341"/>
        <v>28.709999999999997</v>
      </c>
      <c r="R2969" s="5">
        <v>8.6999999999999993</v>
      </c>
      <c r="S2969" s="5">
        <f t="shared" si="342"/>
        <v>28.709999999999997</v>
      </c>
      <c r="T2969" s="5">
        <v>8.6999999999999993</v>
      </c>
      <c r="U2969" s="8">
        <f t="shared" si="343"/>
        <v>27.554999999999996</v>
      </c>
      <c r="V2969" s="5">
        <f t="shared" si="344"/>
        <v>8.35</v>
      </c>
      <c r="W2969" s="1">
        <v>27.84366</v>
      </c>
      <c r="X2969" s="1">
        <v>-115.14116</v>
      </c>
      <c r="Y2969" s="4">
        <f t="shared" si="338"/>
        <v>55.400000000000006</v>
      </c>
      <c r="Z2969" s="7">
        <v>13</v>
      </c>
      <c r="AA2969" s="5">
        <v>9</v>
      </c>
      <c r="AB2969" s="9" t="s">
        <v>614</v>
      </c>
      <c r="AC2969" s="4">
        <v>3</v>
      </c>
      <c r="AD2969" s="4" t="s">
        <v>38</v>
      </c>
      <c r="AE2969" s="4">
        <v>30</v>
      </c>
      <c r="AF2969" s="4"/>
      <c r="AG2969" s="4"/>
    </row>
    <row r="2970" spans="1:33">
      <c r="A2970" s="4" t="s">
        <v>511</v>
      </c>
      <c r="B2970" s="4" t="s">
        <v>226</v>
      </c>
      <c r="C2970" s="28">
        <v>40385</v>
      </c>
      <c r="D2970" s="5">
        <v>2010</v>
      </c>
      <c r="E2970" s="33">
        <v>0.46111111111111108</v>
      </c>
      <c r="F2970" s="33">
        <v>0.46597222222222223</v>
      </c>
      <c r="G2970" s="33">
        <f t="shared" si="339"/>
        <v>4.8611111111111494E-3</v>
      </c>
      <c r="H2970" s="4">
        <v>2</v>
      </c>
      <c r="I2970" s="5">
        <v>2</v>
      </c>
      <c r="J2970" s="5">
        <v>8</v>
      </c>
      <c r="K2970" s="4">
        <v>8</v>
      </c>
      <c r="L2970" s="4" t="s">
        <v>52</v>
      </c>
      <c r="M2970" s="4" t="s">
        <v>53</v>
      </c>
      <c r="N2970" s="4">
        <v>2</v>
      </c>
      <c r="O2970" s="5">
        <f t="shared" si="340"/>
        <v>26.4</v>
      </c>
      <c r="P2970" s="5">
        <v>8</v>
      </c>
      <c r="Q2970" s="5">
        <f t="shared" si="341"/>
        <v>28.709999999999997</v>
      </c>
      <c r="R2970" s="5">
        <v>8.6999999999999993</v>
      </c>
      <c r="S2970" s="5">
        <f t="shared" si="342"/>
        <v>28.709999999999997</v>
      </c>
      <c r="T2970" s="5">
        <v>8.6999999999999993</v>
      </c>
      <c r="U2970" s="8">
        <f t="shared" si="343"/>
        <v>27.554999999999996</v>
      </c>
      <c r="V2970" s="5">
        <f t="shared" si="344"/>
        <v>8.35</v>
      </c>
      <c r="W2970" s="1">
        <v>27.84366</v>
      </c>
      <c r="X2970" s="1">
        <v>-115.14116</v>
      </c>
      <c r="Y2970" s="4">
        <f t="shared" si="338"/>
        <v>55.400000000000006</v>
      </c>
      <c r="Z2970" s="7">
        <v>13</v>
      </c>
      <c r="AA2970" s="5">
        <v>9</v>
      </c>
      <c r="AB2970" s="9" t="s">
        <v>607</v>
      </c>
      <c r="AC2970" s="4">
        <v>2</v>
      </c>
      <c r="AD2970" s="4" t="s">
        <v>38</v>
      </c>
      <c r="AE2970" s="4">
        <v>30</v>
      </c>
      <c r="AF2970" s="4"/>
      <c r="AG2970" s="4"/>
    </row>
    <row r="2971" spans="1:33">
      <c r="A2971" s="4" t="s">
        <v>511</v>
      </c>
      <c r="B2971" s="4" t="s">
        <v>226</v>
      </c>
      <c r="C2971" s="28">
        <v>40385</v>
      </c>
      <c r="D2971" s="5">
        <v>2010</v>
      </c>
      <c r="E2971" s="33">
        <v>0.46111111111111108</v>
      </c>
      <c r="F2971" s="33">
        <v>0.46597222222222223</v>
      </c>
      <c r="G2971" s="33">
        <f t="shared" si="339"/>
        <v>4.8611111111111494E-3</v>
      </c>
      <c r="H2971" s="4">
        <v>2</v>
      </c>
      <c r="I2971" s="5">
        <v>2</v>
      </c>
      <c r="J2971" s="5">
        <v>8</v>
      </c>
      <c r="K2971" s="4">
        <v>8</v>
      </c>
      <c r="L2971" s="4" t="s">
        <v>52</v>
      </c>
      <c r="M2971" s="4" t="s">
        <v>53</v>
      </c>
      <c r="N2971" s="4">
        <v>2</v>
      </c>
      <c r="O2971" s="5">
        <f t="shared" si="340"/>
        <v>26.4</v>
      </c>
      <c r="P2971" s="5">
        <v>8</v>
      </c>
      <c r="Q2971" s="5">
        <f t="shared" si="341"/>
        <v>28.709999999999997</v>
      </c>
      <c r="R2971" s="5">
        <v>8.6999999999999993</v>
      </c>
      <c r="S2971" s="5">
        <f t="shared" si="342"/>
        <v>28.709999999999997</v>
      </c>
      <c r="T2971" s="5">
        <v>8.6999999999999993</v>
      </c>
      <c r="U2971" s="8">
        <f t="shared" si="343"/>
        <v>27.554999999999996</v>
      </c>
      <c r="V2971" s="5">
        <f t="shared" si="344"/>
        <v>8.35</v>
      </c>
      <c r="W2971" s="1">
        <v>27.84366</v>
      </c>
      <c r="X2971" s="1">
        <v>-115.14116</v>
      </c>
      <c r="Y2971" s="4">
        <f t="shared" si="338"/>
        <v>55.400000000000006</v>
      </c>
      <c r="Z2971" s="7">
        <v>13</v>
      </c>
      <c r="AA2971" s="5">
        <v>9</v>
      </c>
      <c r="AB2971" s="4" t="s">
        <v>618</v>
      </c>
      <c r="AC2971" s="4">
        <v>6</v>
      </c>
      <c r="AD2971" s="4" t="s">
        <v>38</v>
      </c>
      <c r="AE2971" s="4">
        <v>30</v>
      </c>
      <c r="AF2971" s="4"/>
      <c r="AG2971" s="4"/>
    </row>
    <row r="2972" spans="1:33">
      <c r="A2972" s="4" t="s">
        <v>511</v>
      </c>
      <c r="B2972" s="4" t="s">
        <v>226</v>
      </c>
      <c r="C2972" s="28">
        <v>40385</v>
      </c>
      <c r="D2972" s="5">
        <v>2010</v>
      </c>
      <c r="E2972" s="33">
        <v>0.46111111111111108</v>
      </c>
      <c r="F2972" s="33">
        <v>0.46597222222222223</v>
      </c>
      <c r="G2972" s="33">
        <f t="shared" si="339"/>
        <v>4.8611111111111494E-3</v>
      </c>
      <c r="H2972" s="4">
        <v>2</v>
      </c>
      <c r="I2972" s="5">
        <v>2</v>
      </c>
      <c r="J2972" s="5">
        <v>8</v>
      </c>
      <c r="K2972" s="4">
        <v>8</v>
      </c>
      <c r="L2972" s="4" t="s">
        <v>52</v>
      </c>
      <c r="M2972" s="4" t="s">
        <v>53</v>
      </c>
      <c r="N2972" s="4">
        <v>2</v>
      </c>
      <c r="O2972" s="5">
        <f t="shared" si="340"/>
        <v>26.4</v>
      </c>
      <c r="P2972" s="5">
        <v>8</v>
      </c>
      <c r="Q2972" s="5">
        <f t="shared" si="341"/>
        <v>28.709999999999997</v>
      </c>
      <c r="R2972" s="5">
        <v>8.6999999999999993</v>
      </c>
      <c r="S2972" s="5">
        <f t="shared" si="342"/>
        <v>28.709999999999997</v>
      </c>
      <c r="T2972" s="5">
        <v>8.6999999999999993</v>
      </c>
      <c r="U2972" s="8">
        <f t="shared" si="343"/>
        <v>27.554999999999996</v>
      </c>
      <c r="V2972" s="5">
        <f t="shared" si="344"/>
        <v>8.35</v>
      </c>
      <c r="W2972" s="1">
        <v>27.84366</v>
      </c>
      <c r="X2972" s="1">
        <v>-115.14116</v>
      </c>
      <c r="Y2972" s="4">
        <f t="shared" ref="Y2972:Y3035" si="345">(Z2972*1.8)+32</f>
        <v>55.400000000000006</v>
      </c>
      <c r="Z2972" s="7">
        <v>13</v>
      </c>
      <c r="AA2972" s="5">
        <v>9</v>
      </c>
      <c r="AB2972" s="9" t="s">
        <v>608</v>
      </c>
      <c r="AC2972" s="4">
        <v>1</v>
      </c>
      <c r="AD2972" s="4" t="s">
        <v>38</v>
      </c>
      <c r="AE2972" s="4">
        <v>30</v>
      </c>
      <c r="AF2972" s="4"/>
      <c r="AG2972" s="4"/>
    </row>
    <row r="2973" spans="1:33">
      <c r="A2973" s="4" t="s">
        <v>511</v>
      </c>
      <c r="B2973" s="4" t="s">
        <v>226</v>
      </c>
      <c r="C2973" s="28">
        <v>40385</v>
      </c>
      <c r="D2973" s="5">
        <v>2010</v>
      </c>
      <c r="E2973" s="33">
        <v>0.46111111111111108</v>
      </c>
      <c r="F2973" s="33">
        <v>0.46597222222222223</v>
      </c>
      <c r="G2973" s="33">
        <f t="shared" si="339"/>
        <v>4.8611111111111494E-3</v>
      </c>
      <c r="H2973" s="4">
        <v>2</v>
      </c>
      <c r="I2973" s="5">
        <v>2</v>
      </c>
      <c r="J2973" s="5">
        <v>8</v>
      </c>
      <c r="K2973" s="4">
        <v>8</v>
      </c>
      <c r="L2973" s="4" t="s">
        <v>52</v>
      </c>
      <c r="M2973" s="4" t="s">
        <v>53</v>
      </c>
      <c r="N2973" s="4">
        <v>2</v>
      </c>
      <c r="O2973" s="5">
        <f t="shared" si="340"/>
        <v>26.4</v>
      </c>
      <c r="P2973" s="5">
        <v>8</v>
      </c>
      <c r="Q2973" s="5">
        <f t="shared" si="341"/>
        <v>28.709999999999997</v>
      </c>
      <c r="R2973" s="5">
        <v>8.6999999999999993</v>
      </c>
      <c r="S2973" s="5">
        <f t="shared" si="342"/>
        <v>28.709999999999997</v>
      </c>
      <c r="T2973" s="5">
        <v>8.6999999999999993</v>
      </c>
      <c r="U2973" s="8">
        <f t="shared" si="343"/>
        <v>27.554999999999996</v>
      </c>
      <c r="V2973" s="5">
        <f t="shared" si="344"/>
        <v>8.35</v>
      </c>
      <c r="W2973" s="1">
        <v>27.84366</v>
      </c>
      <c r="X2973" s="1">
        <v>-115.14116</v>
      </c>
      <c r="Y2973" s="4">
        <f t="shared" si="345"/>
        <v>55.400000000000006</v>
      </c>
      <c r="Z2973" s="7">
        <v>13</v>
      </c>
      <c r="AA2973" s="5">
        <v>9</v>
      </c>
      <c r="AB2973" s="9" t="s">
        <v>609</v>
      </c>
      <c r="AC2973" s="4">
        <v>2</v>
      </c>
      <c r="AD2973" s="4" t="s">
        <v>38</v>
      </c>
      <c r="AE2973" s="4">
        <v>30</v>
      </c>
      <c r="AF2973" s="4"/>
      <c r="AG2973" s="4"/>
    </row>
    <row r="2974" spans="1:33">
      <c r="A2974" s="4" t="s">
        <v>512</v>
      </c>
      <c r="B2974" s="4" t="s">
        <v>223</v>
      </c>
      <c r="C2974" s="28">
        <v>40385</v>
      </c>
      <c r="D2974" s="5">
        <v>2010</v>
      </c>
      <c r="E2974" s="33">
        <v>0.41666666666666669</v>
      </c>
      <c r="F2974" s="33">
        <v>0.42708333333333331</v>
      </c>
      <c r="G2974" s="33">
        <f t="shared" si="339"/>
        <v>1.041666666666663E-2</v>
      </c>
      <c r="H2974" s="4">
        <v>2</v>
      </c>
      <c r="I2974" s="5">
        <v>1</v>
      </c>
      <c r="J2974" s="5">
        <v>9</v>
      </c>
      <c r="K2974" s="4">
        <v>9</v>
      </c>
      <c r="L2974" s="4" t="s">
        <v>52</v>
      </c>
      <c r="M2974" s="4" t="s">
        <v>53</v>
      </c>
      <c r="N2974" s="4">
        <v>2</v>
      </c>
      <c r="O2974" s="5">
        <f t="shared" si="340"/>
        <v>52.14</v>
      </c>
      <c r="P2974" s="5">
        <v>15.8</v>
      </c>
      <c r="Q2974" s="5">
        <f t="shared" si="341"/>
        <v>42.24</v>
      </c>
      <c r="R2974" s="5">
        <v>12.8</v>
      </c>
      <c r="S2974" s="5">
        <f t="shared" si="342"/>
        <v>52.14</v>
      </c>
      <c r="T2974" s="5">
        <v>15.8</v>
      </c>
      <c r="U2974" s="8">
        <f t="shared" si="343"/>
        <v>47.19</v>
      </c>
      <c r="V2974" s="5">
        <f t="shared" si="344"/>
        <v>14.3</v>
      </c>
      <c r="W2974" s="1">
        <v>27.841460000000001</v>
      </c>
      <c r="X2974" s="1">
        <v>-115.1427</v>
      </c>
      <c r="Y2974" s="4">
        <f t="shared" si="345"/>
        <v>55.400000000000006</v>
      </c>
      <c r="Z2974" s="7">
        <v>13</v>
      </c>
      <c r="AA2974" s="5">
        <v>9</v>
      </c>
      <c r="AB2974" s="9" t="s">
        <v>605</v>
      </c>
      <c r="AC2974" s="4">
        <v>1</v>
      </c>
      <c r="AD2974" s="4" t="s">
        <v>38</v>
      </c>
      <c r="AE2974" s="4">
        <v>150</v>
      </c>
      <c r="AF2974" s="4"/>
      <c r="AG2974" s="4"/>
    </row>
    <row r="2975" spans="1:33">
      <c r="A2975" s="4" t="s">
        <v>512</v>
      </c>
      <c r="B2975" s="4" t="s">
        <v>223</v>
      </c>
      <c r="C2975" s="28">
        <v>40385</v>
      </c>
      <c r="D2975" s="5">
        <v>2010</v>
      </c>
      <c r="E2975" s="33">
        <v>0.41666666666666669</v>
      </c>
      <c r="F2975" s="33">
        <v>0.42708333333333331</v>
      </c>
      <c r="G2975" s="33">
        <f t="shared" si="339"/>
        <v>1.041666666666663E-2</v>
      </c>
      <c r="H2975" s="4">
        <v>2</v>
      </c>
      <c r="I2975" s="5">
        <v>1</v>
      </c>
      <c r="J2975" s="5">
        <v>9</v>
      </c>
      <c r="K2975" s="4">
        <v>9</v>
      </c>
      <c r="L2975" s="4" t="s">
        <v>52</v>
      </c>
      <c r="M2975" s="4" t="s">
        <v>53</v>
      </c>
      <c r="N2975" s="4">
        <v>2</v>
      </c>
      <c r="O2975" s="5">
        <f t="shared" si="340"/>
        <v>52.14</v>
      </c>
      <c r="P2975" s="5">
        <v>15.8</v>
      </c>
      <c r="Q2975" s="5">
        <f t="shared" si="341"/>
        <v>42.24</v>
      </c>
      <c r="R2975" s="5">
        <v>12.8</v>
      </c>
      <c r="S2975" s="5">
        <f t="shared" si="342"/>
        <v>52.14</v>
      </c>
      <c r="T2975" s="5">
        <v>15.8</v>
      </c>
      <c r="U2975" s="8">
        <f t="shared" si="343"/>
        <v>47.19</v>
      </c>
      <c r="V2975" s="5">
        <f t="shared" si="344"/>
        <v>14.3</v>
      </c>
      <c r="W2975" s="1">
        <v>27.841460000000001</v>
      </c>
      <c r="X2975" s="1">
        <v>-115.1427</v>
      </c>
      <c r="Y2975" s="4">
        <f t="shared" si="345"/>
        <v>55.400000000000006</v>
      </c>
      <c r="Z2975" s="7">
        <v>13</v>
      </c>
      <c r="AA2975" s="5">
        <v>9</v>
      </c>
      <c r="AB2975" s="9" t="s">
        <v>606</v>
      </c>
      <c r="AC2975" s="4">
        <v>3</v>
      </c>
      <c r="AD2975" s="4" t="s">
        <v>38</v>
      </c>
      <c r="AE2975" s="4">
        <v>150</v>
      </c>
      <c r="AF2975" s="4"/>
      <c r="AG2975" s="4"/>
    </row>
    <row r="2976" spans="1:33">
      <c r="A2976" s="4" t="s">
        <v>512</v>
      </c>
      <c r="B2976" s="4" t="s">
        <v>223</v>
      </c>
      <c r="C2976" s="28">
        <v>40385</v>
      </c>
      <c r="D2976" s="5">
        <v>2010</v>
      </c>
      <c r="E2976" s="33">
        <v>0.41666666666666669</v>
      </c>
      <c r="F2976" s="33">
        <v>0.42708333333333331</v>
      </c>
      <c r="G2976" s="33">
        <f t="shared" si="339"/>
        <v>1.041666666666663E-2</v>
      </c>
      <c r="H2976" s="4">
        <v>2</v>
      </c>
      <c r="I2976" s="5">
        <v>1</v>
      </c>
      <c r="J2976" s="5">
        <v>9</v>
      </c>
      <c r="K2976" s="4">
        <v>9</v>
      </c>
      <c r="L2976" s="4" t="s">
        <v>52</v>
      </c>
      <c r="M2976" s="4" t="s">
        <v>53</v>
      </c>
      <c r="N2976" s="4">
        <v>2</v>
      </c>
      <c r="O2976" s="5">
        <f t="shared" si="340"/>
        <v>52.14</v>
      </c>
      <c r="P2976" s="5">
        <v>15.8</v>
      </c>
      <c r="Q2976" s="5">
        <f t="shared" si="341"/>
        <v>42.24</v>
      </c>
      <c r="R2976" s="5">
        <v>12.8</v>
      </c>
      <c r="S2976" s="5">
        <f t="shared" si="342"/>
        <v>52.14</v>
      </c>
      <c r="T2976" s="5">
        <v>15.8</v>
      </c>
      <c r="U2976" s="8">
        <f t="shared" si="343"/>
        <v>47.19</v>
      </c>
      <c r="V2976" s="5">
        <f t="shared" si="344"/>
        <v>14.3</v>
      </c>
      <c r="W2976" s="1">
        <v>27.841460000000001</v>
      </c>
      <c r="X2976" s="1">
        <v>-115.1427</v>
      </c>
      <c r="Y2976" s="4">
        <f t="shared" si="345"/>
        <v>55.400000000000006</v>
      </c>
      <c r="Z2976" s="7">
        <v>13</v>
      </c>
      <c r="AA2976" s="5">
        <v>9</v>
      </c>
      <c r="AB2976" s="9" t="s">
        <v>611</v>
      </c>
      <c r="AC2976" s="4">
        <v>1</v>
      </c>
      <c r="AD2976" s="4" t="s">
        <v>38</v>
      </c>
      <c r="AE2976" s="4">
        <v>150</v>
      </c>
      <c r="AF2976" s="4"/>
      <c r="AG2976" s="4"/>
    </row>
    <row r="2977" spans="1:33">
      <c r="A2977" s="4" t="s">
        <v>512</v>
      </c>
      <c r="B2977" s="4" t="s">
        <v>223</v>
      </c>
      <c r="C2977" s="28">
        <v>40385</v>
      </c>
      <c r="D2977" s="5">
        <v>2010</v>
      </c>
      <c r="E2977" s="33">
        <v>0.41666666666666669</v>
      </c>
      <c r="F2977" s="33">
        <v>0.42708333333333331</v>
      </c>
      <c r="G2977" s="33">
        <f t="shared" si="339"/>
        <v>1.041666666666663E-2</v>
      </c>
      <c r="H2977" s="4">
        <v>2</v>
      </c>
      <c r="I2977" s="5">
        <v>1</v>
      </c>
      <c r="J2977" s="5">
        <v>9</v>
      </c>
      <c r="K2977" s="4">
        <v>9</v>
      </c>
      <c r="L2977" s="4" t="s">
        <v>52</v>
      </c>
      <c r="M2977" s="4" t="s">
        <v>53</v>
      </c>
      <c r="N2977" s="4">
        <v>2</v>
      </c>
      <c r="O2977" s="5">
        <f t="shared" si="340"/>
        <v>52.14</v>
      </c>
      <c r="P2977" s="5">
        <v>15.8</v>
      </c>
      <c r="Q2977" s="5">
        <f t="shared" si="341"/>
        <v>42.24</v>
      </c>
      <c r="R2977" s="5">
        <v>12.8</v>
      </c>
      <c r="S2977" s="5">
        <f t="shared" si="342"/>
        <v>52.14</v>
      </c>
      <c r="T2977" s="5">
        <v>15.8</v>
      </c>
      <c r="U2977" s="8">
        <f t="shared" si="343"/>
        <v>47.19</v>
      </c>
      <c r="V2977" s="5">
        <f t="shared" si="344"/>
        <v>14.3</v>
      </c>
      <c r="W2977" s="1">
        <v>27.841460000000001</v>
      </c>
      <c r="X2977" s="1">
        <v>-115.1427</v>
      </c>
      <c r="Y2977" s="4">
        <f t="shared" si="345"/>
        <v>55.400000000000006</v>
      </c>
      <c r="Z2977" s="7">
        <v>13</v>
      </c>
      <c r="AA2977" s="5">
        <v>9</v>
      </c>
      <c r="AB2977" s="9" t="s">
        <v>622</v>
      </c>
      <c r="AC2977" s="4">
        <v>1</v>
      </c>
      <c r="AD2977" s="4" t="s">
        <v>38</v>
      </c>
      <c r="AE2977" s="4">
        <v>150</v>
      </c>
      <c r="AF2977" s="4"/>
      <c r="AG2977" s="4"/>
    </row>
    <row r="2978" spans="1:33">
      <c r="A2978" s="4" t="s">
        <v>512</v>
      </c>
      <c r="B2978" s="4" t="s">
        <v>223</v>
      </c>
      <c r="C2978" s="28">
        <v>40385</v>
      </c>
      <c r="D2978" s="5">
        <v>2010</v>
      </c>
      <c r="E2978" s="33">
        <v>0.41666666666666669</v>
      </c>
      <c r="F2978" s="33">
        <v>0.42708333333333331</v>
      </c>
      <c r="G2978" s="33">
        <f t="shared" si="339"/>
        <v>1.041666666666663E-2</v>
      </c>
      <c r="H2978" s="4">
        <v>2</v>
      </c>
      <c r="I2978" s="5">
        <v>1</v>
      </c>
      <c r="J2978" s="5">
        <v>9</v>
      </c>
      <c r="K2978" s="4">
        <v>9</v>
      </c>
      <c r="L2978" s="4" t="s">
        <v>52</v>
      </c>
      <c r="M2978" s="4" t="s">
        <v>53</v>
      </c>
      <c r="N2978" s="4">
        <v>2</v>
      </c>
      <c r="O2978" s="5">
        <f t="shared" si="340"/>
        <v>52.14</v>
      </c>
      <c r="P2978" s="5">
        <v>15.8</v>
      </c>
      <c r="Q2978" s="5">
        <f t="shared" si="341"/>
        <v>42.24</v>
      </c>
      <c r="R2978" s="5">
        <v>12.8</v>
      </c>
      <c r="S2978" s="5">
        <f t="shared" si="342"/>
        <v>52.14</v>
      </c>
      <c r="T2978" s="5">
        <v>15.8</v>
      </c>
      <c r="U2978" s="8">
        <f t="shared" si="343"/>
        <v>47.19</v>
      </c>
      <c r="V2978" s="5">
        <f t="shared" si="344"/>
        <v>14.3</v>
      </c>
      <c r="W2978" s="1">
        <v>27.841460000000001</v>
      </c>
      <c r="X2978" s="1">
        <v>-115.1427</v>
      </c>
      <c r="Y2978" s="4">
        <f t="shared" si="345"/>
        <v>55.400000000000006</v>
      </c>
      <c r="Z2978" s="7">
        <v>13</v>
      </c>
      <c r="AA2978" s="5">
        <v>9</v>
      </c>
      <c r="AB2978" s="9" t="s">
        <v>613</v>
      </c>
      <c r="AC2978" s="4">
        <v>10</v>
      </c>
      <c r="AD2978" s="4" t="s">
        <v>38</v>
      </c>
      <c r="AE2978" s="4">
        <v>150</v>
      </c>
      <c r="AF2978" s="4"/>
      <c r="AG2978" s="4"/>
    </row>
    <row r="2979" spans="1:33">
      <c r="A2979" s="4" t="s">
        <v>512</v>
      </c>
      <c r="B2979" s="4" t="s">
        <v>223</v>
      </c>
      <c r="C2979" s="28">
        <v>40385</v>
      </c>
      <c r="D2979" s="5">
        <v>2010</v>
      </c>
      <c r="E2979" s="33">
        <v>0.41666666666666669</v>
      </c>
      <c r="F2979" s="33">
        <v>0.42708333333333331</v>
      </c>
      <c r="G2979" s="33">
        <f t="shared" si="339"/>
        <v>1.041666666666663E-2</v>
      </c>
      <c r="H2979" s="4">
        <v>2</v>
      </c>
      <c r="I2979" s="5">
        <v>1</v>
      </c>
      <c r="J2979" s="5">
        <v>9</v>
      </c>
      <c r="K2979" s="4">
        <v>9</v>
      </c>
      <c r="L2979" s="4" t="s">
        <v>52</v>
      </c>
      <c r="M2979" s="4" t="s">
        <v>53</v>
      </c>
      <c r="N2979" s="4">
        <v>2</v>
      </c>
      <c r="O2979" s="5">
        <f t="shared" si="340"/>
        <v>52.14</v>
      </c>
      <c r="P2979" s="5">
        <v>15.8</v>
      </c>
      <c r="Q2979" s="5">
        <f t="shared" si="341"/>
        <v>42.24</v>
      </c>
      <c r="R2979" s="5">
        <v>12.8</v>
      </c>
      <c r="S2979" s="5">
        <f t="shared" si="342"/>
        <v>52.14</v>
      </c>
      <c r="T2979" s="5">
        <v>15.8</v>
      </c>
      <c r="U2979" s="8">
        <f t="shared" si="343"/>
        <v>47.19</v>
      </c>
      <c r="V2979" s="5">
        <f t="shared" si="344"/>
        <v>14.3</v>
      </c>
      <c r="W2979" s="1">
        <v>27.841460000000001</v>
      </c>
      <c r="X2979" s="1">
        <v>-115.1427</v>
      </c>
      <c r="Y2979" s="4">
        <f t="shared" si="345"/>
        <v>55.400000000000006</v>
      </c>
      <c r="Z2979" s="7">
        <v>13</v>
      </c>
      <c r="AA2979" s="5">
        <v>9</v>
      </c>
      <c r="AB2979" s="9" t="s">
        <v>614</v>
      </c>
      <c r="AC2979" s="4">
        <v>6</v>
      </c>
      <c r="AD2979" s="4" t="s">
        <v>38</v>
      </c>
      <c r="AE2979" s="4">
        <v>150</v>
      </c>
      <c r="AF2979" s="4"/>
      <c r="AG2979" s="4"/>
    </row>
    <row r="2980" spans="1:33">
      <c r="A2980" s="4" t="s">
        <v>512</v>
      </c>
      <c r="B2980" s="4" t="s">
        <v>223</v>
      </c>
      <c r="C2980" s="28">
        <v>40385</v>
      </c>
      <c r="D2980" s="5">
        <v>2010</v>
      </c>
      <c r="E2980" s="33">
        <v>0.41666666666666669</v>
      </c>
      <c r="F2980" s="33">
        <v>0.42708333333333331</v>
      </c>
      <c r="G2980" s="33">
        <f t="shared" si="339"/>
        <v>1.041666666666663E-2</v>
      </c>
      <c r="H2980" s="4">
        <v>2</v>
      </c>
      <c r="I2980" s="5">
        <v>1</v>
      </c>
      <c r="J2980" s="5">
        <v>9</v>
      </c>
      <c r="K2980" s="4">
        <v>9</v>
      </c>
      <c r="L2980" s="4" t="s">
        <v>52</v>
      </c>
      <c r="M2980" s="4" t="s">
        <v>53</v>
      </c>
      <c r="N2980" s="4">
        <v>2</v>
      </c>
      <c r="O2980" s="5">
        <f t="shared" si="340"/>
        <v>52.14</v>
      </c>
      <c r="P2980" s="5">
        <v>15.8</v>
      </c>
      <c r="Q2980" s="5">
        <f t="shared" si="341"/>
        <v>42.24</v>
      </c>
      <c r="R2980" s="5">
        <v>12.8</v>
      </c>
      <c r="S2980" s="5">
        <f t="shared" si="342"/>
        <v>52.14</v>
      </c>
      <c r="T2980" s="5">
        <v>15.8</v>
      </c>
      <c r="U2980" s="8">
        <f t="shared" si="343"/>
        <v>47.19</v>
      </c>
      <c r="V2980" s="5">
        <f t="shared" si="344"/>
        <v>14.3</v>
      </c>
      <c r="W2980" s="1">
        <v>27.841460000000001</v>
      </c>
      <c r="X2980" s="1">
        <v>-115.1427</v>
      </c>
      <c r="Y2980" s="4">
        <f t="shared" si="345"/>
        <v>55.400000000000006</v>
      </c>
      <c r="Z2980" s="7">
        <v>13</v>
      </c>
      <c r="AA2980" s="5">
        <v>9</v>
      </c>
      <c r="AB2980" s="9" t="s">
        <v>607</v>
      </c>
      <c r="AC2980" s="4">
        <v>1</v>
      </c>
      <c r="AD2980" s="4" t="s">
        <v>38</v>
      </c>
      <c r="AE2980" s="4">
        <v>150</v>
      </c>
      <c r="AF2980" s="4"/>
      <c r="AG2980" s="4"/>
    </row>
    <row r="2981" spans="1:33">
      <c r="A2981" s="4" t="s">
        <v>512</v>
      </c>
      <c r="B2981" s="4" t="s">
        <v>223</v>
      </c>
      <c r="C2981" s="28">
        <v>40385</v>
      </c>
      <c r="D2981" s="5">
        <v>2010</v>
      </c>
      <c r="E2981" s="33">
        <v>0.41666666666666669</v>
      </c>
      <c r="F2981" s="33">
        <v>0.42708333333333331</v>
      </c>
      <c r="G2981" s="33">
        <f t="shared" si="339"/>
        <v>1.041666666666663E-2</v>
      </c>
      <c r="H2981" s="4">
        <v>2</v>
      </c>
      <c r="I2981" s="5">
        <v>1</v>
      </c>
      <c r="J2981" s="5">
        <v>9</v>
      </c>
      <c r="K2981" s="4">
        <v>9</v>
      </c>
      <c r="L2981" s="4" t="s">
        <v>52</v>
      </c>
      <c r="M2981" s="4" t="s">
        <v>53</v>
      </c>
      <c r="N2981" s="4">
        <v>2</v>
      </c>
      <c r="O2981" s="5">
        <f t="shared" si="340"/>
        <v>52.14</v>
      </c>
      <c r="P2981" s="5">
        <v>15.8</v>
      </c>
      <c r="Q2981" s="5">
        <f t="shared" si="341"/>
        <v>42.24</v>
      </c>
      <c r="R2981" s="5">
        <v>12.8</v>
      </c>
      <c r="S2981" s="5">
        <f t="shared" si="342"/>
        <v>52.14</v>
      </c>
      <c r="T2981" s="5">
        <v>15.8</v>
      </c>
      <c r="U2981" s="8">
        <f t="shared" si="343"/>
        <v>47.19</v>
      </c>
      <c r="V2981" s="5">
        <f t="shared" si="344"/>
        <v>14.3</v>
      </c>
      <c r="W2981" s="1">
        <v>27.841460000000001</v>
      </c>
      <c r="X2981" s="1">
        <v>-115.1427</v>
      </c>
      <c r="Y2981" s="4">
        <f t="shared" si="345"/>
        <v>55.400000000000006</v>
      </c>
      <c r="Z2981" s="7">
        <v>13</v>
      </c>
      <c r="AA2981" s="5">
        <v>9</v>
      </c>
      <c r="AB2981" s="4" t="s">
        <v>618</v>
      </c>
      <c r="AC2981" s="4">
        <v>2</v>
      </c>
      <c r="AD2981" s="4" t="s">
        <v>38</v>
      </c>
      <c r="AE2981" s="4">
        <v>150</v>
      </c>
      <c r="AF2981" s="4"/>
      <c r="AG2981" s="4"/>
    </row>
    <row r="2982" spans="1:33">
      <c r="A2982" s="4" t="s">
        <v>512</v>
      </c>
      <c r="B2982" s="4" t="s">
        <v>223</v>
      </c>
      <c r="C2982" s="28">
        <v>40385</v>
      </c>
      <c r="D2982" s="5">
        <v>2010</v>
      </c>
      <c r="E2982" s="33">
        <v>0.41666666666666669</v>
      </c>
      <c r="F2982" s="33">
        <v>0.42708333333333331</v>
      </c>
      <c r="G2982" s="33">
        <f t="shared" si="339"/>
        <v>1.041666666666663E-2</v>
      </c>
      <c r="H2982" s="4">
        <v>2</v>
      </c>
      <c r="I2982" s="5">
        <v>1</v>
      </c>
      <c r="J2982" s="5">
        <v>9</v>
      </c>
      <c r="K2982" s="4">
        <v>9</v>
      </c>
      <c r="L2982" s="4" t="s">
        <v>52</v>
      </c>
      <c r="M2982" s="4" t="s">
        <v>53</v>
      </c>
      <c r="N2982" s="4">
        <v>2</v>
      </c>
      <c r="O2982" s="5">
        <f t="shared" si="340"/>
        <v>52.14</v>
      </c>
      <c r="P2982" s="5">
        <v>15.8</v>
      </c>
      <c r="Q2982" s="5">
        <f t="shared" si="341"/>
        <v>42.24</v>
      </c>
      <c r="R2982" s="5">
        <v>12.8</v>
      </c>
      <c r="S2982" s="5">
        <f t="shared" si="342"/>
        <v>52.14</v>
      </c>
      <c r="T2982" s="5">
        <v>15.8</v>
      </c>
      <c r="U2982" s="8">
        <f t="shared" si="343"/>
        <v>47.19</v>
      </c>
      <c r="V2982" s="5">
        <f t="shared" si="344"/>
        <v>14.3</v>
      </c>
      <c r="W2982" s="1">
        <v>27.841460000000001</v>
      </c>
      <c r="X2982" s="1">
        <v>-115.1427</v>
      </c>
      <c r="Y2982" s="4">
        <f t="shared" si="345"/>
        <v>55.400000000000006</v>
      </c>
      <c r="Z2982" s="7">
        <v>13</v>
      </c>
      <c r="AA2982" s="5">
        <v>9</v>
      </c>
      <c r="AB2982" s="9" t="s">
        <v>753</v>
      </c>
      <c r="AC2982" s="4">
        <v>2</v>
      </c>
      <c r="AD2982" s="4" t="s">
        <v>38</v>
      </c>
      <c r="AE2982" s="4">
        <v>150</v>
      </c>
      <c r="AF2982" s="4"/>
      <c r="AG2982" s="4"/>
    </row>
    <row r="2983" spans="1:33">
      <c r="A2983" s="4" t="s">
        <v>512</v>
      </c>
      <c r="B2983" s="4" t="s">
        <v>223</v>
      </c>
      <c r="C2983" s="28">
        <v>40385</v>
      </c>
      <c r="D2983" s="5">
        <v>2010</v>
      </c>
      <c r="E2983" s="33">
        <v>0.41666666666666669</v>
      </c>
      <c r="F2983" s="33">
        <v>0.42708333333333331</v>
      </c>
      <c r="G2983" s="33">
        <f t="shared" si="339"/>
        <v>1.041666666666663E-2</v>
      </c>
      <c r="H2983" s="4">
        <v>2</v>
      </c>
      <c r="I2983" s="5">
        <v>1</v>
      </c>
      <c r="J2983" s="5">
        <v>9</v>
      </c>
      <c r="K2983" s="4">
        <v>9</v>
      </c>
      <c r="L2983" s="4" t="s">
        <v>52</v>
      </c>
      <c r="M2983" s="4" t="s">
        <v>53</v>
      </c>
      <c r="N2983" s="4">
        <v>2</v>
      </c>
      <c r="O2983" s="5">
        <f t="shared" si="340"/>
        <v>52.14</v>
      </c>
      <c r="P2983" s="5">
        <v>15.8</v>
      </c>
      <c r="Q2983" s="5">
        <f t="shared" si="341"/>
        <v>42.24</v>
      </c>
      <c r="R2983" s="5">
        <v>12.8</v>
      </c>
      <c r="S2983" s="5">
        <f t="shared" si="342"/>
        <v>52.14</v>
      </c>
      <c r="T2983" s="5">
        <v>15.8</v>
      </c>
      <c r="U2983" s="8">
        <f t="shared" si="343"/>
        <v>47.19</v>
      </c>
      <c r="V2983" s="5">
        <f t="shared" si="344"/>
        <v>14.3</v>
      </c>
      <c r="W2983" s="1">
        <v>27.841460000000001</v>
      </c>
      <c r="X2983" s="1">
        <v>-115.1427</v>
      </c>
      <c r="Y2983" s="4">
        <f t="shared" si="345"/>
        <v>55.400000000000006</v>
      </c>
      <c r="Z2983" s="7">
        <v>13</v>
      </c>
      <c r="AA2983" s="5">
        <v>9</v>
      </c>
      <c r="AB2983" s="9" t="s">
        <v>609</v>
      </c>
      <c r="AC2983" s="4">
        <v>3</v>
      </c>
      <c r="AD2983" s="4" t="s">
        <v>38</v>
      </c>
      <c r="AE2983" s="4">
        <v>150</v>
      </c>
      <c r="AF2983" s="4"/>
      <c r="AG2983" s="4"/>
    </row>
    <row r="2984" spans="1:33">
      <c r="A2984" s="4" t="s">
        <v>513</v>
      </c>
      <c r="B2984" s="4" t="s">
        <v>223</v>
      </c>
      <c r="C2984" s="28">
        <v>40385</v>
      </c>
      <c r="D2984" s="5">
        <v>2010</v>
      </c>
      <c r="E2984" s="33">
        <v>0.46111111111111108</v>
      </c>
      <c r="F2984" s="33">
        <v>0.46875</v>
      </c>
      <c r="G2984" s="33">
        <f t="shared" si="339"/>
        <v>7.6388888888889173E-3</v>
      </c>
      <c r="H2984" s="4">
        <v>2</v>
      </c>
      <c r="I2984" s="5">
        <v>2</v>
      </c>
      <c r="J2984" s="5">
        <v>10</v>
      </c>
      <c r="K2984" s="4">
        <v>10</v>
      </c>
      <c r="L2984" s="4" t="s">
        <v>52</v>
      </c>
      <c r="M2984" s="4" t="s">
        <v>53</v>
      </c>
      <c r="N2984" s="4">
        <v>2</v>
      </c>
      <c r="O2984" s="5">
        <f t="shared" si="340"/>
        <v>32.340000000000003</v>
      </c>
      <c r="P2984" s="5">
        <v>9.8000000000000007</v>
      </c>
      <c r="Q2984" s="5">
        <f t="shared" si="341"/>
        <v>30.69</v>
      </c>
      <c r="R2984" s="5">
        <v>9.3000000000000007</v>
      </c>
      <c r="S2984" s="5">
        <f t="shared" si="342"/>
        <v>32.340000000000003</v>
      </c>
      <c r="T2984" s="5">
        <v>9.8000000000000007</v>
      </c>
      <c r="U2984" s="8">
        <f t="shared" si="343"/>
        <v>31.515000000000001</v>
      </c>
      <c r="V2984" s="5">
        <f t="shared" si="344"/>
        <v>9.5500000000000007</v>
      </c>
      <c r="W2984" s="1">
        <v>27.84366</v>
      </c>
      <c r="X2984" s="1">
        <v>-115.14116</v>
      </c>
      <c r="Y2984" s="4">
        <f t="shared" si="345"/>
        <v>55.400000000000006</v>
      </c>
      <c r="Z2984" s="7">
        <v>13</v>
      </c>
      <c r="AA2984" s="5">
        <v>9</v>
      </c>
      <c r="AB2984" s="9" t="s">
        <v>606</v>
      </c>
      <c r="AC2984" s="4">
        <v>2</v>
      </c>
      <c r="AD2984" s="4" t="s">
        <v>38</v>
      </c>
      <c r="AE2984" s="4">
        <v>220</v>
      </c>
      <c r="AF2984" s="4"/>
      <c r="AG2984" s="4"/>
    </row>
    <row r="2985" spans="1:33">
      <c r="A2985" s="4" t="s">
        <v>513</v>
      </c>
      <c r="B2985" s="4" t="s">
        <v>223</v>
      </c>
      <c r="C2985" s="28">
        <v>40385</v>
      </c>
      <c r="D2985" s="5">
        <v>2010</v>
      </c>
      <c r="E2985" s="33">
        <v>0.46111111111111108</v>
      </c>
      <c r="F2985" s="33">
        <v>0.46875</v>
      </c>
      <c r="G2985" s="33">
        <f t="shared" si="339"/>
        <v>7.6388888888889173E-3</v>
      </c>
      <c r="H2985" s="4">
        <v>2</v>
      </c>
      <c r="I2985" s="5">
        <v>2</v>
      </c>
      <c r="J2985" s="5">
        <v>10</v>
      </c>
      <c r="K2985" s="4">
        <v>10</v>
      </c>
      <c r="L2985" s="4" t="s">
        <v>52</v>
      </c>
      <c r="M2985" s="4" t="s">
        <v>53</v>
      </c>
      <c r="N2985" s="4">
        <v>2</v>
      </c>
      <c r="O2985" s="5">
        <f t="shared" si="340"/>
        <v>32.340000000000003</v>
      </c>
      <c r="P2985" s="5">
        <v>9.8000000000000007</v>
      </c>
      <c r="Q2985" s="5">
        <f t="shared" si="341"/>
        <v>30.69</v>
      </c>
      <c r="R2985" s="5">
        <v>9.3000000000000007</v>
      </c>
      <c r="S2985" s="5">
        <f t="shared" si="342"/>
        <v>32.340000000000003</v>
      </c>
      <c r="T2985" s="5">
        <v>9.8000000000000007</v>
      </c>
      <c r="U2985" s="8">
        <f t="shared" si="343"/>
        <v>31.515000000000001</v>
      </c>
      <c r="V2985" s="5">
        <f t="shared" si="344"/>
        <v>9.5500000000000007</v>
      </c>
      <c r="W2985" s="1">
        <v>27.84366</v>
      </c>
      <c r="X2985" s="1">
        <v>-115.14116</v>
      </c>
      <c r="Y2985" s="4">
        <f t="shared" si="345"/>
        <v>55.400000000000006</v>
      </c>
      <c r="Z2985" s="7">
        <v>13</v>
      </c>
      <c r="AA2985" s="5">
        <v>9</v>
      </c>
      <c r="AB2985" s="9" t="s">
        <v>613</v>
      </c>
      <c r="AC2985" s="4">
        <v>18</v>
      </c>
      <c r="AD2985" s="4" t="s">
        <v>38</v>
      </c>
      <c r="AE2985" s="4">
        <v>220</v>
      </c>
      <c r="AF2985" s="4"/>
      <c r="AG2985" s="4"/>
    </row>
    <row r="2986" spans="1:33">
      <c r="A2986" s="4" t="s">
        <v>513</v>
      </c>
      <c r="B2986" s="4" t="s">
        <v>223</v>
      </c>
      <c r="C2986" s="28">
        <v>40385</v>
      </c>
      <c r="D2986" s="5">
        <v>2010</v>
      </c>
      <c r="E2986" s="33">
        <v>0.46111111111111108</v>
      </c>
      <c r="F2986" s="33">
        <v>0.46875</v>
      </c>
      <c r="G2986" s="33">
        <f t="shared" si="339"/>
        <v>7.6388888888889173E-3</v>
      </c>
      <c r="H2986" s="4">
        <v>2</v>
      </c>
      <c r="I2986" s="5">
        <v>2</v>
      </c>
      <c r="J2986" s="5">
        <v>10</v>
      </c>
      <c r="K2986" s="4">
        <v>10</v>
      </c>
      <c r="L2986" s="4" t="s">
        <v>52</v>
      </c>
      <c r="M2986" s="4" t="s">
        <v>53</v>
      </c>
      <c r="N2986" s="4">
        <v>2</v>
      </c>
      <c r="O2986" s="5">
        <f t="shared" si="340"/>
        <v>32.340000000000003</v>
      </c>
      <c r="P2986" s="5">
        <v>9.8000000000000007</v>
      </c>
      <c r="Q2986" s="5">
        <f t="shared" si="341"/>
        <v>30.69</v>
      </c>
      <c r="R2986" s="5">
        <v>9.3000000000000007</v>
      </c>
      <c r="S2986" s="5">
        <f t="shared" si="342"/>
        <v>32.340000000000003</v>
      </c>
      <c r="T2986" s="5">
        <v>9.8000000000000007</v>
      </c>
      <c r="U2986" s="8">
        <f t="shared" si="343"/>
        <v>31.515000000000001</v>
      </c>
      <c r="V2986" s="5">
        <f t="shared" si="344"/>
        <v>9.5500000000000007</v>
      </c>
      <c r="W2986" s="1">
        <v>27.84366</v>
      </c>
      <c r="X2986" s="1">
        <v>-115.14116</v>
      </c>
      <c r="Y2986" s="4">
        <f t="shared" si="345"/>
        <v>55.400000000000006</v>
      </c>
      <c r="Z2986" s="7">
        <v>13</v>
      </c>
      <c r="AA2986" s="5">
        <v>9</v>
      </c>
      <c r="AB2986" s="9" t="s">
        <v>614</v>
      </c>
      <c r="AC2986" s="4">
        <v>7</v>
      </c>
      <c r="AD2986" s="4" t="s">
        <v>38</v>
      </c>
      <c r="AE2986" s="4">
        <v>220</v>
      </c>
      <c r="AF2986" s="4"/>
      <c r="AG2986" s="4"/>
    </row>
    <row r="2987" spans="1:33">
      <c r="A2987" s="4" t="s">
        <v>513</v>
      </c>
      <c r="B2987" s="4" t="s">
        <v>223</v>
      </c>
      <c r="C2987" s="28">
        <v>40385</v>
      </c>
      <c r="D2987" s="5">
        <v>2010</v>
      </c>
      <c r="E2987" s="33">
        <v>0.46111111111111108</v>
      </c>
      <c r="F2987" s="33">
        <v>0.46875</v>
      </c>
      <c r="G2987" s="33">
        <f t="shared" si="339"/>
        <v>7.6388888888889173E-3</v>
      </c>
      <c r="H2987" s="4">
        <v>2</v>
      </c>
      <c r="I2987" s="5">
        <v>2</v>
      </c>
      <c r="J2987" s="5">
        <v>10</v>
      </c>
      <c r="K2987" s="4">
        <v>10</v>
      </c>
      <c r="L2987" s="4" t="s">
        <v>52</v>
      </c>
      <c r="M2987" s="4" t="s">
        <v>53</v>
      </c>
      <c r="N2987" s="4">
        <v>2</v>
      </c>
      <c r="O2987" s="5">
        <f t="shared" si="340"/>
        <v>32.340000000000003</v>
      </c>
      <c r="P2987" s="5">
        <v>9.8000000000000007</v>
      </c>
      <c r="Q2987" s="5">
        <f t="shared" si="341"/>
        <v>30.69</v>
      </c>
      <c r="R2987" s="5">
        <v>9.3000000000000007</v>
      </c>
      <c r="S2987" s="5">
        <f t="shared" si="342"/>
        <v>32.340000000000003</v>
      </c>
      <c r="T2987" s="5">
        <v>9.8000000000000007</v>
      </c>
      <c r="U2987" s="8">
        <f t="shared" si="343"/>
        <v>31.515000000000001</v>
      </c>
      <c r="V2987" s="5">
        <f t="shared" si="344"/>
        <v>9.5500000000000007</v>
      </c>
      <c r="W2987" s="1">
        <v>27.84366</v>
      </c>
      <c r="X2987" s="1">
        <v>-115.14116</v>
      </c>
      <c r="Y2987" s="4">
        <f t="shared" si="345"/>
        <v>55.400000000000006</v>
      </c>
      <c r="Z2987" s="7">
        <v>13</v>
      </c>
      <c r="AA2987" s="5">
        <v>9</v>
      </c>
      <c r="AB2987" s="4" t="s">
        <v>620</v>
      </c>
      <c r="AC2987" s="4">
        <v>1</v>
      </c>
      <c r="AD2987" s="4" t="s">
        <v>38</v>
      </c>
      <c r="AE2987" s="4">
        <v>220</v>
      </c>
      <c r="AF2987" s="4"/>
      <c r="AG2987" s="4"/>
    </row>
    <row r="2988" spans="1:33">
      <c r="A2988" s="4" t="s">
        <v>513</v>
      </c>
      <c r="B2988" s="4" t="s">
        <v>223</v>
      </c>
      <c r="C2988" s="28">
        <v>40385</v>
      </c>
      <c r="D2988" s="5">
        <v>2010</v>
      </c>
      <c r="E2988" s="33">
        <v>0.46111111111111108</v>
      </c>
      <c r="F2988" s="33">
        <v>0.46875</v>
      </c>
      <c r="G2988" s="33">
        <f t="shared" si="339"/>
        <v>7.6388888888889173E-3</v>
      </c>
      <c r="H2988" s="4">
        <v>2</v>
      </c>
      <c r="I2988" s="5">
        <v>2</v>
      </c>
      <c r="J2988" s="5">
        <v>10</v>
      </c>
      <c r="K2988" s="4">
        <v>10</v>
      </c>
      <c r="L2988" s="4" t="s">
        <v>52</v>
      </c>
      <c r="M2988" s="4" t="s">
        <v>53</v>
      </c>
      <c r="N2988" s="4">
        <v>2</v>
      </c>
      <c r="O2988" s="5">
        <f t="shared" si="340"/>
        <v>32.340000000000003</v>
      </c>
      <c r="P2988" s="5">
        <v>9.8000000000000007</v>
      </c>
      <c r="Q2988" s="5">
        <f t="shared" si="341"/>
        <v>30.69</v>
      </c>
      <c r="R2988" s="5">
        <v>9.3000000000000007</v>
      </c>
      <c r="S2988" s="5">
        <f t="shared" si="342"/>
        <v>32.340000000000003</v>
      </c>
      <c r="T2988" s="5">
        <v>9.8000000000000007</v>
      </c>
      <c r="U2988" s="8">
        <f t="shared" si="343"/>
        <v>31.515000000000001</v>
      </c>
      <c r="V2988" s="5">
        <f t="shared" si="344"/>
        <v>9.5500000000000007</v>
      </c>
      <c r="W2988" s="1">
        <v>27.84366</v>
      </c>
      <c r="X2988" s="1">
        <v>-115.14116</v>
      </c>
      <c r="Y2988" s="4">
        <f t="shared" si="345"/>
        <v>55.400000000000006</v>
      </c>
      <c r="Z2988" s="7">
        <v>13</v>
      </c>
      <c r="AA2988" s="5">
        <v>9</v>
      </c>
      <c r="AB2988" s="9" t="s">
        <v>607</v>
      </c>
      <c r="AC2988" s="4">
        <v>2</v>
      </c>
      <c r="AD2988" s="4" t="s">
        <v>38</v>
      </c>
      <c r="AE2988" s="4">
        <v>220</v>
      </c>
      <c r="AF2988" s="4"/>
      <c r="AG2988" s="4"/>
    </row>
    <row r="2989" spans="1:33">
      <c r="A2989" s="4" t="s">
        <v>513</v>
      </c>
      <c r="B2989" s="4" t="s">
        <v>223</v>
      </c>
      <c r="C2989" s="28">
        <v>40385</v>
      </c>
      <c r="D2989" s="5">
        <v>2010</v>
      </c>
      <c r="E2989" s="33">
        <v>0.46111111111111108</v>
      </c>
      <c r="F2989" s="33">
        <v>0.46875</v>
      </c>
      <c r="G2989" s="33">
        <f t="shared" si="339"/>
        <v>7.6388888888889173E-3</v>
      </c>
      <c r="H2989" s="4">
        <v>2</v>
      </c>
      <c r="I2989" s="5">
        <v>2</v>
      </c>
      <c r="J2989" s="5">
        <v>10</v>
      </c>
      <c r="K2989" s="4">
        <v>10</v>
      </c>
      <c r="L2989" s="4" t="s">
        <v>52</v>
      </c>
      <c r="M2989" s="4" t="s">
        <v>53</v>
      </c>
      <c r="N2989" s="4">
        <v>2</v>
      </c>
      <c r="O2989" s="5">
        <f t="shared" si="340"/>
        <v>32.340000000000003</v>
      </c>
      <c r="P2989" s="5">
        <v>9.8000000000000007</v>
      </c>
      <c r="Q2989" s="5">
        <f t="shared" si="341"/>
        <v>30.69</v>
      </c>
      <c r="R2989" s="5">
        <v>9.3000000000000007</v>
      </c>
      <c r="S2989" s="5">
        <f t="shared" si="342"/>
        <v>32.340000000000003</v>
      </c>
      <c r="T2989" s="5">
        <v>9.8000000000000007</v>
      </c>
      <c r="U2989" s="8">
        <f t="shared" si="343"/>
        <v>31.515000000000001</v>
      </c>
      <c r="V2989" s="5">
        <f t="shared" si="344"/>
        <v>9.5500000000000007</v>
      </c>
      <c r="W2989" s="1">
        <v>27.84366</v>
      </c>
      <c r="X2989" s="1">
        <v>-115.14116</v>
      </c>
      <c r="Y2989" s="4">
        <f t="shared" si="345"/>
        <v>55.400000000000006</v>
      </c>
      <c r="Z2989" s="7">
        <v>13</v>
      </c>
      <c r="AA2989" s="5">
        <v>9</v>
      </c>
      <c r="AB2989" s="9" t="s">
        <v>615</v>
      </c>
      <c r="AC2989" s="4">
        <v>1</v>
      </c>
      <c r="AD2989" s="4" t="s">
        <v>38</v>
      </c>
      <c r="AE2989" s="4">
        <v>220</v>
      </c>
      <c r="AF2989" s="4"/>
      <c r="AG2989" s="4"/>
    </row>
    <row r="2990" spans="1:33">
      <c r="A2990" s="4" t="s">
        <v>513</v>
      </c>
      <c r="B2990" s="4" t="s">
        <v>223</v>
      </c>
      <c r="C2990" s="28">
        <v>40385</v>
      </c>
      <c r="D2990" s="5">
        <v>2010</v>
      </c>
      <c r="E2990" s="33">
        <v>0.46111111111111108</v>
      </c>
      <c r="F2990" s="33">
        <v>0.46875</v>
      </c>
      <c r="G2990" s="33">
        <f t="shared" si="339"/>
        <v>7.6388888888889173E-3</v>
      </c>
      <c r="H2990" s="4">
        <v>2</v>
      </c>
      <c r="I2990" s="5">
        <v>2</v>
      </c>
      <c r="J2990" s="5">
        <v>10</v>
      </c>
      <c r="K2990" s="4">
        <v>10</v>
      </c>
      <c r="L2990" s="4" t="s">
        <v>52</v>
      </c>
      <c r="M2990" s="4" t="s">
        <v>53</v>
      </c>
      <c r="N2990" s="4">
        <v>2</v>
      </c>
      <c r="O2990" s="5">
        <f t="shared" si="340"/>
        <v>32.340000000000003</v>
      </c>
      <c r="P2990" s="5">
        <v>9.8000000000000007</v>
      </c>
      <c r="Q2990" s="5">
        <f t="shared" si="341"/>
        <v>30.69</v>
      </c>
      <c r="R2990" s="5">
        <v>9.3000000000000007</v>
      </c>
      <c r="S2990" s="5">
        <f t="shared" si="342"/>
        <v>32.340000000000003</v>
      </c>
      <c r="T2990" s="5">
        <v>9.8000000000000007</v>
      </c>
      <c r="U2990" s="8">
        <f t="shared" si="343"/>
        <v>31.515000000000001</v>
      </c>
      <c r="V2990" s="5">
        <f t="shared" si="344"/>
        <v>9.5500000000000007</v>
      </c>
      <c r="W2990" s="1">
        <v>27.84366</v>
      </c>
      <c r="X2990" s="1">
        <v>-115.14116</v>
      </c>
      <c r="Y2990" s="4">
        <f t="shared" si="345"/>
        <v>55.400000000000006</v>
      </c>
      <c r="Z2990" s="7">
        <v>13</v>
      </c>
      <c r="AA2990" s="5">
        <v>9</v>
      </c>
      <c r="AB2990" s="4" t="s">
        <v>618</v>
      </c>
      <c r="AC2990" s="4">
        <v>13</v>
      </c>
      <c r="AD2990" s="4" t="s">
        <v>38</v>
      </c>
      <c r="AE2990" s="4">
        <v>220</v>
      </c>
      <c r="AF2990" s="4"/>
      <c r="AG2990" s="4"/>
    </row>
    <row r="2991" spans="1:33">
      <c r="A2991" s="4" t="s">
        <v>513</v>
      </c>
      <c r="B2991" s="4" t="s">
        <v>223</v>
      </c>
      <c r="C2991" s="28">
        <v>40385</v>
      </c>
      <c r="D2991" s="5">
        <v>2010</v>
      </c>
      <c r="E2991" s="33">
        <v>0.46111111111111108</v>
      </c>
      <c r="F2991" s="33">
        <v>0.46875</v>
      </c>
      <c r="G2991" s="33">
        <f t="shared" si="339"/>
        <v>7.6388888888889173E-3</v>
      </c>
      <c r="H2991" s="4">
        <v>2</v>
      </c>
      <c r="I2991" s="5">
        <v>2</v>
      </c>
      <c r="J2991" s="5">
        <v>10</v>
      </c>
      <c r="K2991" s="4">
        <v>10</v>
      </c>
      <c r="L2991" s="4" t="s">
        <v>52</v>
      </c>
      <c r="M2991" s="4" t="s">
        <v>53</v>
      </c>
      <c r="N2991" s="4">
        <v>2</v>
      </c>
      <c r="O2991" s="5">
        <f t="shared" si="340"/>
        <v>32.340000000000003</v>
      </c>
      <c r="P2991" s="5">
        <v>9.8000000000000007</v>
      </c>
      <c r="Q2991" s="5">
        <f t="shared" si="341"/>
        <v>30.69</v>
      </c>
      <c r="R2991" s="5">
        <v>9.3000000000000007</v>
      </c>
      <c r="S2991" s="5">
        <f t="shared" si="342"/>
        <v>32.340000000000003</v>
      </c>
      <c r="T2991" s="5">
        <v>9.8000000000000007</v>
      </c>
      <c r="U2991" s="8">
        <f t="shared" si="343"/>
        <v>31.515000000000001</v>
      </c>
      <c r="V2991" s="5">
        <f t="shared" si="344"/>
        <v>9.5500000000000007</v>
      </c>
      <c r="W2991" s="1">
        <v>27.84366</v>
      </c>
      <c r="X2991" s="1">
        <v>-115.14116</v>
      </c>
      <c r="Y2991" s="4">
        <f t="shared" si="345"/>
        <v>55.400000000000006</v>
      </c>
      <c r="Z2991" s="7">
        <v>13</v>
      </c>
      <c r="AA2991" s="5">
        <v>9</v>
      </c>
      <c r="AB2991" s="9" t="s">
        <v>609</v>
      </c>
      <c r="AC2991" s="4">
        <v>2</v>
      </c>
      <c r="AD2991" s="4" t="s">
        <v>38</v>
      </c>
      <c r="AE2991" s="4">
        <v>220</v>
      </c>
      <c r="AF2991" s="4"/>
      <c r="AG2991" s="4"/>
    </row>
    <row r="2992" spans="1:33">
      <c r="A2992" s="4" t="s">
        <v>514</v>
      </c>
      <c r="B2992" s="4" t="s">
        <v>488</v>
      </c>
      <c r="C2992" s="28">
        <v>40385</v>
      </c>
      <c r="D2992" s="5">
        <v>2010</v>
      </c>
      <c r="E2992" s="33">
        <v>0.38541666666666669</v>
      </c>
      <c r="F2992" s="33">
        <v>0.39027777777777778</v>
      </c>
      <c r="G2992" s="33">
        <f t="shared" si="339"/>
        <v>4.8611111111110938E-3</v>
      </c>
      <c r="H2992" s="4">
        <v>2</v>
      </c>
      <c r="I2992" s="5">
        <v>1</v>
      </c>
      <c r="J2992" s="5">
        <v>11</v>
      </c>
      <c r="K2992" s="4">
        <v>11</v>
      </c>
      <c r="L2992" s="4" t="s">
        <v>52</v>
      </c>
      <c r="M2992" s="4" t="s">
        <v>53</v>
      </c>
      <c r="N2992" s="4">
        <v>2</v>
      </c>
      <c r="O2992" s="5">
        <f t="shared" si="340"/>
        <v>39.599999999999994</v>
      </c>
      <c r="P2992" s="5">
        <v>12</v>
      </c>
      <c r="Q2992" s="5">
        <f t="shared" si="341"/>
        <v>42.9</v>
      </c>
      <c r="R2992" s="5">
        <v>13</v>
      </c>
      <c r="S2992" s="5">
        <f t="shared" si="342"/>
        <v>42.9</v>
      </c>
      <c r="T2992" s="5">
        <v>13</v>
      </c>
      <c r="U2992" s="8">
        <f t="shared" si="343"/>
        <v>41.25</v>
      </c>
      <c r="V2992" s="5">
        <f t="shared" si="344"/>
        <v>12.5</v>
      </c>
      <c r="W2992" s="1">
        <v>27.845009999999998</v>
      </c>
      <c r="X2992" s="1">
        <v>-115.14285</v>
      </c>
      <c r="Y2992" s="4">
        <f t="shared" si="345"/>
        <v>55.400000000000006</v>
      </c>
      <c r="Z2992" s="7">
        <v>13</v>
      </c>
      <c r="AA2992" s="5">
        <v>8</v>
      </c>
      <c r="AB2992" s="9" t="s">
        <v>606</v>
      </c>
      <c r="AC2992" s="4">
        <v>6</v>
      </c>
      <c r="AD2992" s="4" t="s">
        <v>38</v>
      </c>
      <c r="AE2992" s="4">
        <v>120</v>
      </c>
      <c r="AF2992" s="4"/>
      <c r="AG2992" s="4"/>
    </row>
    <row r="2993" spans="1:33">
      <c r="A2993" s="4" t="s">
        <v>514</v>
      </c>
      <c r="B2993" s="4" t="s">
        <v>488</v>
      </c>
      <c r="C2993" s="28">
        <v>40385</v>
      </c>
      <c r="D2993" s="5">
        <v>2010</v>
      </c>
      <c r="E2993" s="33">
        <v>0.38541666666666669</v>
      </c>
      <c r="F2993" s="33">
        <v>0.39027777777777778</v>
      </c>
      <c r="G2993" s="33">
        <f t="shared" si="339"/>
        <v>4.8611111111110938E-3</v>
      </c>
      <c r="H2993" s="4">
        <v>2</v>
      </c>
      <c r="I2993" s="5">
        <v>1</v>
      </c>
      <c r="J2993" s="5">
        <v>11</v>
      </c>
      <c r="K2993" s="4">
        <v>11</v>
      </c>
      <c r="L2993" s="4" t="s">
        <v>52</v>
      </c>
      <c r="M2993" s="4" t="s">
        <v>53</v>
      </c>
      <c r="N2993" s="4">
        <v>2</v>
      </c>
      <c r="O2993" s="5">
        <f t="shared" si="340"/>
        <v>39.599999999999994</v>
      </c>
      <c r="P2993" s="5">
        <v>12</v>
      </c>
      <c r="Q2993" s="5">
        <f t="shared" si="341"/>
        <v>42.9</v>
      </c>
      <c r="R2993" s="5">
        <v>13</v>
      </c>
      <c r="S2993" s="5">
        <f t="shared" si="342"/>
        <v>42.9</v>
      </c>
      <c r="T2993" s="5">
        <v>13</v>
      </c>
      <c r="U2993" s="8">
        <f t="shared" si="343"/>
        <v>41.25</v>
      </c>
      <c r="V2993" s="5">
        <f t="shared" si="344"/>
        <v>12.5</v>
      </c>
      <c r="W2993" s="1">
        <v>27.845009999999998</v>
      </c>
      <c r="X2993" s="1">
        <v>-115.14285</v>
      </c>
      <c r="Y2993" s="4">
        <f t="shared" si="345"/>
        <v>55.400000000000006</v>
      </c>
      <c r="Z2993" s="7">
        <v>13</v>
      </c>
      <c r="AA2993" s="5">
        <v>8</v>
      </c>
      <c r="AB2993" s="9" t="s">
        <v>611</v>
      </c>
      <c r="AC2993" s="4">
        <v>2</v>
      </c>
      <c r="AD2993" s="4" t="s">
        <v>38</v>
      </c>
      <c r="AE2993" s="4">
        <v>120</v>
      </c>
      <c r="AF2993" s="4"/>
      <c r="AG2993" s="4"/>
    </row>
    <row r="2994" spans="1:33">
      <c r="A2994" s="4" t="s">
        <v>514</v>
      </c>
      <c r="B2994" s="4" t="s">
        <v>488</v>
      </c>
      <c r="C2994" s="28">
        <v>40385</v>
      </c>
      <c r="D2994" s="5">
        <v>2010</v>
      </c>
      <c r="E2994" s="33">
        <v>0.38541666666666669</v>
      </c>
      <c r="F2994" s="33">
        <v>0.39027777777777778</v>
      </c>
      <c r="G2994" s="33">
        <f t="shared" si="339"/>
        <v>4.8611111111110938E-3</v>
      </c>
      <c r="H2994" s="4">
        <v>2</v>
      </c>
      <c r="I2994" s="5">
        <v>1</v>
      </c>
      <c r="J2994" s="5">
        <v>11</v>
      </c>
      <c r="K2994" s="4">
        <v>11</v>
      </c>
      <c r="L2994" s="4" t="s">
        <v>52</v>
      </c>
      <c r="M2994" s="4" t="s">
        <v>53</v>
      </c>
      <c r="N2994" s="4">
        <v>2</v>
      </c>
      <c r="O2994" s="5">
        <f t="shared" si="340"/>
        <v>39.599999999999994</v>
      </c>
      <c r="P2994" s="5">
        <v>12</v>
      </c>
      <c r="Q2994" s="5">
        <f t="shared" si="341"/>
        <v>42.9</v>
      </c>
      <c r="R2994" s="5">
        <v>13</v>
      </c>
      <c r="S2994" s="5">
        <f t="shared" si="342"/>
        <v>42.9</v>
      </c>
      <c r="T2994" s="5">
        <v>13</v>
      </c>
      <c r="U2994" s="8">
        <f t="shared" si="343"/>
        <v>41.25</v>
      </c>
      <c r="V2994" s="5">
        <f t="shared" si="344"/>
        <v>12.5</v>
      </c>
      <c r="W2994" s="1">
        <v>27.845009999999998</v>
      </c>
      <c r="X2994" s="1">
        <v>-115.14285</v>
      </c>
      <c r="Y2994" s="4">
        <f t="shared" si="345"/>
        <v>55.400000000000006</v>
      </c>
      <c r="Z2994" s="7">
        <v>13</v>
      </c>
      <c r="AA2994" s="5">
        <v>8</v>
      </c>
      <c r="AB2994" s="9" t="s">
        <v>613</v>
      </c>
      <c r="AC2994" s="4">
        <v>107</v>
      </c>
      <c r="AD2994" s="4" t="s">
        <v>38</v>
      </c>
      <c r="AE2994" s="4">
        <v>120</v>
      </c>
      <c r="AF2994" s="4"/>
      <c r="AG2994" s="4"/>
    </row>
    <row r="2995" spans="1:33">
      <c r="A2995" s="4" t="s">
        <v>514</v>
      </c>
      <c r="B2995" s="4" t="s">
        <v>488</v>
      </c>
      <c r="C2995" s="28">
        <v>40385</v>
      </c>
      <c r="D2995" s="5">
        <v>2010</v>
      </c>
      <c r="E2995" s="33">
        <v>0.38541666666666669</v>
      </c>
      <c r="F2995" s="33">
        <v>0.39027777777777778</v>
      </c>
      <c r="G2995" s="33">
        <f t="shared" si="339"/>
        <v>4.8611111111110938E-3</v>
      </c>
      <c r="H2995" s="4">
        <v>2</v>
      </c>
      <c r="I2995" s="5">
        <v>1</v>
      </c>
      <c r="J2995" s="5">
        <v>11</v>
      </c>
      <c r="K2995" s="4">
        <v>11</v>
      </c>
      <c r="L2995" s="4" t="s">
        <v>52</v>
      </c>
      <c r="M2995" s="4" t="s">
        <v>53</v>
      </c>
      <c r="N2995" s="4">
        <v>2</v>
      </c>
      <c r="O2995" s="5">
        <f t="shared" si="340"/>
        <v>39.599999999999994</v>
      </c>
      <c r="P2995" s="5">
        <v>12</v>
      </c>
      <c r="Q2995" s="5">
        <f t="shared" si="341"/>
        <v>42.9</v>
      </c>
      <c r="R2995" s="5">
        <v>13</v>
      </c>
      <c r="S2995" s="5">
        <f t="shared" si="342"/>
        <v>42.9</v>
      </c>
      <c r="T2995" s="5">
        <v>13</v>
      </c>
      <c r="U2995" s="8">
        <f t="shared" si="343"/>
        <v>41.25</v>
      </c>
      <c r="V2995" s="5">
        <f t="shared" si="344"/>
        <v>12.5</v>
      </c>
      <c r="W2995" s="1">
        <v>27.845009999999998</v>
      </c>
      <c r="X2995" s="1">
        <v>-115.14285</v>
      </c>
      <c r="Y2995" s="4">
        <f t="shared" si="345"/>
        <v>55.400000000000006</v>
      </c>
      <c r="Z2995" s="7">
        <v>13</v>
      </c>
      <c r="AA2995" s="5">
        <v>8</v>
      </c>
      <c r="AB2995" s="9" t="s">
        <v>614</v>
      </c>
      <c r="AC2995" s="4">
        <v>52</v>
      </c>
      <c r="AD2995" s="4" t="s">
        <v>38</v>
      </c>
      <c r="AE2995" s="4">
        <v>120</v>
      </c>
      <c r="AF2995" s="4"/>
      <c r="AG2995" s="4"/>
    </row>
    <row r="2996" spans="1:33">
      <c r="A2996" s="4" t="s">
        <v>514</v>
      </c>
      <c r="B2996" s="4" t="s">
        <v>488</v>
      </c>
      <c r="C2996" s="28">
        <v>40385</v>
      </c>
      <c r="D2996" s="5">
        <v>2010</v>
      </c>
      <c r="E2996" s="33">
        <v>0.38541666666666669</v>
      </c>
      <c r="F2996" s="33">
        <v>0.39027777777777778</v>
      </c>
      <c r="G2996" s="33">
        <f t="shared" si="339"/>
        <v>4.8611111111110938E-3</v>
      </c>
      <c r="H2996" s="4">
        <v>2</v>
      </c>
      <c r="I2996" s="5">
        <v>1</v>
      </c>
      <c r="J2996" s="5">
        <v>11</v>
      </c>
      <c r="K2996" s="4">
        <v>11</v>
      </c>
      <c r="L2996" s="4" t="s">
        <v>52</v>
      </c>
      <c r="M2996" s="4" t="s">
        <v>53</v>
      </c>
      <c r="N2996" s="4">
        <v>2</v>
      </c>
      <c r="O2996" s="5">
        <f t="shared" si="340"/>
        <v>39.599999999999994</v>
      </c>
      <c r="P2996" s="5">
        <v>12</v>
      </c>
      <c r="Q2996" s="5">
        <f t="shared" si="341"/>
        <v>42.9</v>
      </c>
      <c r="R2996" s="5">
        <v>13</v>
      </c>
      <c r="S2996" s="5">
        <f t="shared" si="342"/>
        <v>42.9</v>
      </c>
      <c r="T2996" s="5">
        <v>13</v>
      </c>
      <c r="U2996" s="8">
        <f t="shared" si="343"/>
        <v>41.25</v>
      </c>
      <c r="V2996" s="5">
        <f t="shared" si="344"/>
        <v>12.5</v>
      </c>
      <c r="W2996" s="1">
        <v>27.845009999999998</v>
      </c>
      <c r="X2996" s="1">
        <v>-115.14285</v>
      </c>
      <c r="Y2996" s="4">
        <f t="shared" si="345"/>
        <v>55.400000000000006</v>
      </c>
      <c r="Z2996" s="7">
        <v>13</v>
      </c>
      <c r="AA2996" s="5">
        <v>8</v>
      </c>
      <c r="AB2996" s="4" t="s">
        <v>620</v>
      </c>
      <c r="AC2996" s="4">
        <v>2</v>
      </c>
      <c r="AD2996" s="4" t="s">
        <v>38</v>
      </c>
      <c r="AE2996" s="4">
        <v>120</v>
      </c>
      <c r="AF2996" s="4"/>
      <c r="AG2996" s="4"/>
    </row>
    <row r="2997" spans="1:33">
      <c r="A2997" s="4" t="s">
        <v>514</v>
      </c>
      <c r="B2997" s="4" t="s">
        <v>488</v>
      </c>
      <c r="C2997" s="28">
        <v>40385</v>
      </c>
      <c r="D2997" s="5">
        <v>2010</v>
      </c>
      <c r="E2997" s="33">
        <v>0.38541666666666669</v>
      </c>
      <c r="F2997" s="33">
        <v>0.39027777777777778</v>
      </c>
      <c r="G2997" s="33">
        <f t="shared" si="339"/>
        <v>4.8611111111110938E-3</v>
      </c>
      <c r="H2997" s="4">
        <v>2</v>
      </c>
      <c r="I2997" s="5">
        <v>1</v>
      </c>
      <c r="J2997" s="5">
        <v>11</v>
      </c>
      <c r="K2997" s="4">
        <v>11</v>
      </c>
      <c r="L2997" s="4" t="s">
        <v>52</v>
      </c>
      <c r="M2997" s="4" t="s">
        <v>53</v>
      </c>
      <c r="N2997" s="4">
        <v>2</v>
      </c>
      <c r="O2997" s="5">
        <f t="shared" si="340"/>
        <v>39.599999999999994</v>
      </c>
      <c r="P2997" s="5">
        <v>12</v>
      </c>
      <c r="Q2997" s="5">
        <f t="shared" si="341"/>
        <v>42.9</v>
      </c>
      <c r="R2997" s="5">
        <v>13</v>
      </c>
      <c r="S2997" s="5">
        <f t="shared" si="342"/>
        <v>42.9</v>
      </c>
      <c r="T2997" s="5">
        <v>13</v>
      </c>
      <c r="U2997" s="8">
        <f t="shared" si="343"/>
        <v>41.25</v>
      </c>
      <c r="V2997" s="5">
        <f t="shared" si="344"/>
        <v>12.5</v>
      </c>
      <c r="W2997" s="1">
        <v>27.845009999999998</v>
      </c>
      <c r="X2997" s="1">
        <v>-115.14285</v>
      </c>
      <c r="Y2997" s="4">
        <f t="shared" si="345"/>
        <v>55.400000000000006</v>
      </c>
      <c r="Z2997" s="7">
        <v>13</v>
      </c>
      <c r="AA2997" s="5">
        <v>8</v>
      </c>
      <c r="AB2997" s="4" t="s">
        <v>618</v>
      </c>
      <c r="AC2997" s="4">
        <v>12</v>
      </c>
      <c r="AD2997" s="4" t="s">
        <v>38</v>
      </c>
      <c r="AE2997" s="4">
        <v>120</v>
      </c>
      <c r="AF2997" s="4"/>
      <c r="AG2997" s="4"/>
    </row>
    <row r="2998" spans="1:33">
      <c r="A2998" s="4" t="s">
        <v>514</v>
      </c>
      <c r="B2998" s="4" t="s">
        <v>488</v>
      </c>
      <c r="C2998" s="28">
        <v>40385</v>
      </c>
      <c r="D2998" s="5">
        <v>2010</v>
      </c>
      <c r="E2998" s="33">
        <v>0.38541666666666669</v>
      </c>
      <c r="F2998" s="33">
        <v>0.39027777777777778</v>
      </c>
      <c r="G2998" s="33">
        <f t="shared" si="339"/>
        <v>4.8611111111110938E-3</v>
      </c>
      <c r="H2998" s="4">
        <v>2</v>
      </c>
      <c r="I2998" s="5">
        <v>1</v>
      </c>
      <c r="J2998" s="5">
        <v>11</v>
      </c>
      <c r="K2998" s="4">
        <v>11</v>
      </c>
      <c r="L2998" s="4" t="s">
        <v>52</v>
      </c>
      <c r="M2998" s="4" t="s">
        <v>53</v>
      </c>
      <c r="N2998" s="4">
        <v>2</v>
      </c>
      <c r="O2998" s="5">
        <f t="shared" si="340"/>
        <v>39.599999999999994</v>
      </c>
      <c r="P2998" s="5">
        <v>12</v>
      </c>
      <c r="Q2998" s="5">
        <f t="shared" si="341"/>
        <v>42.9</v>
      </c>
      <c r="R2998" s="5">
        <v>13</v>
      </c>
      <c r="S2998" s="5">
        <f t="shared" si="342"/>
        <v>42.9</v>
      </c>
      <c r="T2998" s="5">
        <v>13</v>
      </c>
      <c r="U2998" s="8">
        <f t="shared" si="343"/>
        <v>41.25</v>
      </c>
      <c r="V2998" s="5">
        <f t="shared" si="344"/>
        <v>12.5</v>
      </c>
      <c r="W2998" s="1">
        <v>27.845009999999998</v>
      </c>
      <c r="X2998" s="1">
        <v>-115.14285</v>
      </c>
      <c r="Y2998" s="4">
        <f t="shared" si="345"/>
        <v>55.400000000000006</v>
      </c>
      <c r="Z2998" s="7">
        <v>13</v>
      </c>
      <c r="AA2998" s="5">
        <v>8</v>
      </c>
      <c r="AB2998" s="9" t="s">
        <v>753</v>
      </c>
      <c r="AC2998" s="4">
        <v>3</v>
      </c>
      <c r="AD2998" s="4" t="s">
        <v>38</v>
      </c>
      <c r="AE2998" s="4">
        <v>120</v>
      </c>
      <c r="AF2998" s="4"/>
      <c r="AG2998" s="4"/>
    </row>
    <row r="2999" spans="1:33">
      <c r="A2999" s="4" t="s">
        <v>514</v>
      </c>
      <c r="B2999" s="4" t="s">
        <v>488</v>
      </c>
      <c r="C2999" s="28">
        <v>40385</v>
      </c>
      <c r="D2999" s="5">
        <v>2010</v>
      </c>
      <c r="E2999" s="33">
        <v>0.38541666666666669</v>
      </c>
      <c r="F2999" s="33">
        <v>0.39027777777777778</v>
      </c>
      <c r="G2999" s="33">
        <f t="shared" si="339"/>
        <v>4.8611111111110938E-3</v>
      </c>
      <c r="H2999" s="4">
        <v>2</v>
      </c>
      <c r="I2999" s="5">
        <v>1</v>
      </c>
      <c r="J2999" s="5">
        <v>11</v>
      </c>
      <c r="K2999" s="4">
        <v>11</v>
      </c>
      <c r="L2999" s="4" t="s">
        <v>52</v>
      </c>
      <c r="M2999" s="4" t="s">
        <v>53</v>
      </c>
      <c r="N2999" s="4">
        <v>2</v>
      </c>
      <c r="O2999" s="5">
        <f t="shared" si="340"/>
        <v>39.599999999999994</v>
      </c>
      <c r="P2999" s="5">
        <v>12</v>
      </c>
      <c r="Q2999" s="5">
        <f t="shared" si="341"/>
        <v>42.9</v>
      </c>
      <c r="R2999" s="5">
        <v>13</v>
      </c>
      <c r="S2999" s="5">
        <f t="shared" si="342"/>
        <v>42.9</v>
      </c>
      <c r="T2999" s="5">
        <v>13</v>
      </c>
      <c r="U2999" s="8">
        <f t="shared" si="343"/>
        <v>41.25</v>
      </c>
      <c r="V2999" s="5">
        <f t="shared" si="344"/>
        <v>12.5</v>
      </c>
      <c r="W2999" s="1">
        <v>27.845009999999998</v>
      </c>
      <c r="X2999" s="1">
        <v>-115.14285</v>
      </c>
      <c r="Y2999" s="4">
        <f t="shared" si="345"/>
        <v>55.400000000000006</v>
      </c>
      <c r="Z2999" s="7">
        <v>13</v>
      </c>
      <c r="AA2999" s="5">
        <v>8</v>
      </c>
      <c r="AB2999" s="9" t="s">
        <v>608</v>
      </c>
      <c r="AC2999" s="4">
        <v>2</v>
      </c>
      <c r="AD2999" s="4" t="s">
        <v>38</v>
      </c>
      <c r="AE2999" s="4">
        <v>120</v>
      </c>
      <c r="AF2999" s="4"/>
      <c r="AG2999" s="4"/>
    </row>
    <row r="3000" spans="1:33">
      <c r="A3000" s="4" t="s">
        <v>514</v>
      </c>
      <c r="B3000" s="4" t="s">
        <v>488</v>
      </c>
      <c r="C3000" s="28">
        <v>40385</v>
      </c>
      <c r="D3000" s="5">
        <v>2010</v>
      </c>
      <c r="E3000" s="33">
        <v>0.38541666666666669</v>
      </c>
      <c r="F3000" s="33">
        <v>0.39027777777777778</v>
      </c>
      <c r="G3000" s="33">
        <f t="shared" si="339"/>
        <v>4.8611111111110938E-3</v>
      </c>
      <c r="H3000" s="4">
        <v>2</v>
      </c>
      <c r="I3000" s="5">
        <v>1</v>
      </c>
      <c r="J3000" s="5">
        <v>11</v>
      </c>
      <c r="K3000" s="4">
        <v>11</v>
      </c>
      <c r="L3000" s="4" t="s">
        <v>52</v>
      </c>
      <c r="M3000" s="4" t="s">
        <v>53</v>
      </c>
      <c r="N3000" s="4">
        <v>2</v>
      </c>
      <c r="O3000" s="5">
        <f t="shared" si="340"/>
        <v>39.599999999999994</v>
      </c>
      <c r="P3000" s="5">
        <v>12</v>
      </c>
      <c r="Q3000" s="5">
        <f t="shared" si="341"/>
        <v>42.9</v>
      </c>
      <c r="R3000" s="5">
        <v>13</v>
      </c>
      <c r="S3000" s="5">
        <f t="shared" si="342"/>
        <v>42.9</v>
      </c>
      <c r="T3000" s="5">
        <v>13</v>
      </c>
      <c r="U3000" s="8">
        <f t="shared" si="343"/>
        <v>41.25</v>
      </c>
      <c r="V3000" s="5">
        <f t="shared" si="344"/>
        <v>12.5</v>
      </c>
      <c r="W3000" s="1">
        <v>27.845009999999998</v>
      </c>
      <c r="X3000" s="1">
        <v>-115.14285</v>
      </c>
      <c r="Y3000" s="4">
        <f t="shared" si="345"/>
        <v>55.400000000000006</v>
      </c>
      <c r="Z3000" s="7">
        <v>13</v>
      </c>
      <c r="AA3000" s="5">
        <v>8</v>
      </c>
      <c r="AB3000" s="9" t="s">
        <v>609</v>
      </c>
      <c r="AC3000" s="4">
        <v>3</v>
      </c>
      <c r="AD3000" s="4" t="s">
        <v>38</v>
      </c>
      <c r="AE3000" s="4">
        <v>120</v>
      </c>
      <c r="AF3000" s="4"/>
      <c r="AG3000" s="4"/>
    </row>
    <row r="3001" spans="1:33">
      <c r="A3001" s="4" t="s">
        <v>515</v>
      </c>
      <c r="B3001" s="4" t="s">
        <v>488</v>
      </c>
      <c r="C3001" s="28">
        <v>40385</v>
      </c>
      <c r="D3001" s="5">
        <v>2010</v>
      </c>
      <c r="E3001" s="33">
        <v>0.44236111111111115</v>
      </c>
      <c r="F3001" s="33">
        <v>0.4465277777777778</v>
      </c>
      <c r="G3001" s="33">
        <f t="shared" si="339"/>
        <v>4.1666666666666519E-3</v>
      </c>
      <c r="H3001" s="4">
        <v>2</v>
      </c>
      <c r="I3001" s="5">
        <v>2</v>
      </c>
      <c r="J3001" s="5">
        <v>12</v>
      </c>
      <c r="K3001" s="4">
        <v>12</v>
      </c>
      <c r="L3001" s="4" t="s">
        <v>52</v>
      </c>
      <c r="M3001" s="4" t="s">
        <v>53</v>
      </c>
      <c r="N3001" s="4">
        <v>2</v>
      </c>
      <c r="O3001" s="5">
        <f t="shared" si="340"/>
        <v>42.9</v>
      </c>
      <c r="P3001" s="5">
        <v>13</v>
      </c>
      <c r="Q3001" s="5">
        <f t="shared" si="341"/>
        <v>42.9</v>
      </c>
      <c r="R3001" s="5">
        <v>13</v>
      </c>
      <c r="S3001" s="5">
        <f t="shared" si="342"/>
        <v>42.9</v>
      </c>
      <c r="T3001" s="5">
        <v>13</v>
      </c>
      <c r="U3001" s="8">
        <f t="shared" si="343"/>
        <v>42.9</v>
      </c>
      <c r="V3001" s="5">
        <f t="shared" si="344"/>
        <v>13</v>
      </c>
      <c r="W3001" s="1">
        <v>27.843990000000002</v>
      </c>
      <c r="X3001" s="1">
        <v>-115.14053</v>
      </c>
      <c r="Y3001" s="4">
        <f t="shared" si="345"/>
        <v>55.400000000000006</v>
      </c>
      <c r="Z3001" s="7">
        <v>13</v>
      </c>
      <c r="AA3001" s="5">
        <v>8</v>
      </c>
      <c r="AB3001" s="9" t="s">
        <v>604</v>
      </c>
      <c r="AC3001" s="4">
        <v>2</v>
      </c>
      <c r="AD3001" s="4" t="s">
        <v>38</v>
      </c>
      <c r="AE3001" s="4">
        <v>120</v>
      </c>
      <c r="AF3001" s="4"/>
      <c r="AG3001" s="4"/>
    </row>
    <row r="3002" spans="1:33">
      <c r="A3002" s="4" t="s">
        <v>515</v>
      </c>
      <c r="B3002" s="4" t="s">
        <v>488</v>
      </c>
      <c r="C3002" s="28">
        <v>40385</v>
      </c>
      <c r="D3002" s="5">
        <v>2010</v>
      </c>
      <c r="E3002" s="33">
        <v>0.44236111111111115</v>
      </c>
      <c r="F3002" s="33">
        <v>0.4465277777777778</v>
      </c>
      <c r="G3002" s="33">
        <f t="shared" si="339"/>
        <v>4.1666666666666519E-3</v>
      </c>
      <c r="H3002" s="4">
        <v>2</v>
      </c>
      <c r="I3002" s="5">
        <v>2</v>
      </c>
      <c r="J3002" s="5">
        <v>12</v>
      </c>
      <c r="K3002" s="4">
        <v>12</v>
      </c>
      <c r="L3002" s="4" t="s">
        <v>52</v>
      </c>
      <c r="M3002" s="4" t="s">
        <v>53</v>
      </c>
      <c r="N3002" s="4">
        <v>2</v>
      </c>
      <c r="O3002" s="5">
        <f t="shared" si="340"/>
        <v>42.9</v>
      </c>
      <c r="P3002" s="5">
        <v>13</v>
      </c>
      <c r="Q3002" s="5">
        <f t="shared" si="341"/>
        <v>42.9</v>
      </c>
      <c r="R3002" s="5">
        <v>13</v>
      </c>
      <c r="S3002" s="5">
        <f t="shared" si="342"/>
        <v>42.9</v>
      </c>
      <c r="T3002" s="5">
        <v>13</v>
      </c>
      <c r="U3002" s="8">
        <f t="shared" si="343"/>
        <v>42.9</v>
      </c>
      <c r="V3002" s="5">
        <f t="shared" si="344"/>
        <v>13</v>
      </c>
      <c r="W3002" s="1">
        <v>27.843990000000002</v>
      </c>
      <c r="X3002" s="1">
        <v>-115.14053</v>
      </c>
      <c r="Y3002" s="4">
        <f t="shared" si="345"/>
        <v>55.400000000000006</v>
      </c>
      <c r="Z3002" s="7">
        <v>13</v>
      </c>
      <c r="AA3002" s="5">
        <v>8</v>
      </c>
      <c r="AB3002" s="9" t="s">
        <v>606</v>
      </c>
      <c r="AC3002" s="4">
        <v>14</v>
      </c>
      <c r="AD3002" s="4" t="s">
        <v>38</v>
      </c>
      <c r="AE3002" s="4">
        <v>120</v>
      </c>
      <c r="AF3002" s="4"/>
      <c r="AG3002" s="4"/>
    </row>
    <row r="3003" spans="1:33">
      <c r="A3003" s="4" t="s">
        <v>515</v>
      </c>
      <c r="B3003" s="4" t="s">
        <v>488</v>
      </c>
      <c r="C3003" s="28">
        <v>40385</v>
      </c>
      <c r="D3003" s="5">
        <v>2010</v>
      </c>
      <c r="E3003" s="33">
        <v>0.44236111111111115</v>
      </c>
      <c r="F3003" s="33">
        <v>0.4465277777777778</v>
      </c>
      <c r="G3003" s="33">
        <f t="shared" si="339"/>
        <v>4.1666666666666519E-3</v>
      </c>
      <c r="H3003" s="4">
        <v>2</v>
      </c>
      <c r="I3003" s="5">
        <v>2</v>
      </c>
      <c r="J3003" s="5">
        <v>12</v>
      </c>
      <c r="K3003" s="4">
        <v>12</v>
      </c>
      <c r="L3003" s="4" t="s">
        <v>52</v>
      </c>
      <c r="M3003" s="4" t="s">
        <v>53</v>
      </c>
      <c r="N3003" s="4">
        <v>2</v>
      </c>
      <c r="O3003" s="5">
        <f t="shared" si="340"/>
        <v>42.9</v>
      </c>
      <c r="P3003" s="5">
        <v>13</v>
      </c>
      <c r="Q3003" s="5">
        <f t="shared" si="341"/>
        <v>42.9</v>
      </c>
      <c r="R3003" s="5">
        <v>13</v>
      </c>
      <c r="S3003" s="5">
        <f t="shared" si="342"/>
        <v>42.9</v>
      </c>
      <c r="T3003" s="5">
        <v>13</v>
      </c>
      <c r="U3003" s="8">
        <f t="shared" si="343"/>
        <v>42.9</v>
      </c>
      <c r="V3003" s="5">
        <f t="shared" si="344"/>
        <v>13</v>
      </c>
      <c r="W3003" s="1">
        <v>27.843990000000002</v>
      </c>
      <c r="X3003" s="1">
        <v>-115.14053</v>
      </c>
      <c r="Y3003" s="4">
        <f t="shared" si="345"/>
        <v>55.400000000000006</v>
      </c>
      <c r="Z3003" s="7">
        <v>13</v>
      </c>
      <c r="AA3003" s="5">
        <v>8</v>
      </c>
      <c r="AB3003" s="9" t="s">
        <v>611</v>
      </c>
      <c r="AC3003" s="4">
        <v>1</v>
      </c>
      <c r="AD3003" s="4" t="s">
        <v>38</v>
      </c>
      <c r="AE3003" s="4">
        <v>120</v>
      </c>
      <c r="AF3003" s="4"/>
      <c r="AG3003" s="4"/>
    </row>
    <row r="3004" spans="1:33">
      <c r="A3004" s="4" t="s">
        <v>515</v>
      </c>
      <c r="B3004" s="4" t="s">
        <v>488</v>
      </c>
      <c r="C3004" s="28">
        <v>40385</v>
      </c>
      <c r="D3004" s="5">
        <v>2010</v>
      </c>
      <c r="E3004" s="33">
        <v>0.44236111111111115</v>
      </c>
      <c r="F3004" s="33">
        <v>0.4465277777777778</v>
      </c>
      <c r="G3004" s="33">
        <f t="shared" si="339"/>
        <v>4.1666666666666519E-3</v>
      </c>
      <c r="H3004" s="4">
        <v>2</v>
      </c>
      <c r="I3004" s="5">
        <v>2</v>
      </c>
      <c r="J3004" s="5">
        <v>12</v>
      </c>
      <c r="K3004" s="4">
        <v>12</v>
      </c>
      <c r="L3004" s="4" t="s">
        <v>52</v>
      </c>
      <c r="M3004" s="4" t="s">
        <v>53</v>
      </c>
      <c r="N3004" s="4">
        <v>2</v>
      </c>
      <c r="O3004" s="5">
        <f t="shared" si="340"/>
        <v>42.9</v>
      </c>
      <c r="P3004" s="5">
        <v>13</v>
      </c>
      <c r="Q3004" s="5">
        <f t="shared" si="341"/>
        <v>42.9</v>
      </c>
      <c r="R3004" s="5">
        <v>13</v>
      </c>
      <c r="S3004" s="5">
        <f t="shared" si="342"/>
        <v>42.9</v>
      </c>
      <c r="T3004" s="5">
        <v>13</v>
      </c>
      <c r="U3004" s="8">
        <f t="shared" si="343"/>
        <v>42.9</v>
      </c>
      <c r="V3004" s="5">
        <f t="shared" si="344"/>
        <v>13</v>
      </c>
      <c r="W3004" s="1">
        <v>27.843990000000002</v>
      </c>
      <c r="X3004" s="1">
        <v>-115.14053</v>
      </c>
      <c r="Y3004" s="4">
        <f t="shared" si="345"/>
        <v>55.400000000000006</v>
      </c>
      <c r="Z3004" s="7">
        <v>13</v>
      </c>
      <c r="AA3004" s="5">
        <v>8</v>
      </c>
      <c r="AB3004" s="9" t="s">
        <v>613</v>
      </c>
      <c r="AC3004" s="4">
        <v>60</v>
      </c>
      <c r="AD3004" s="4" t="s">
        <v>38</v>
      </c>
      <c r="AE3004" s="4">
        <v>120</v>
      </c>
      <c r="AF3004" s="4"/>
      <c r="AG3004" s="4"/>
    </row>
    <row r="3005" spans="1:33">
      <c r="A3005" s="4" t="s">
        <v>515</v>
      </c>
      <c r="B3005" s="4" t="s">
        <v>488</v>
      </c>
      <c r="C3005" s="28">
        <v>40385</v>
      </c>
      <c r="D3005" s="5">
        <v>2010</v>
      </c>
      <c r="E3005" s="33">
        <v>0.44236111111111115</v>
      </c>
      <c r="F3005" s="33">
        <v>0.4465277777777778</v>
      </c>
      <c r="G3005" s="33">
        <f t="shared" si="339"/>
        <v>4.1666666666666519E-3</v>
      </c>
      <c r="H3005" s="4">
        <v>2</v>
      </c>
      <c r="I3005" s="5">
        <v>2</v>
      </c>
      <c r="J3005" s="5">
        <v>12</v>
      </c>
      <c r="K3005" s="4">
        <v>12</v>
      </c>
      <c r="L3005" s="4" t="s">
        <v>52</v>
      </c>
      <c r="M3005" s="4" t="s">
        <v>53</v>
      </c>
      <c r="N3005" s="4">
        <v>2</v>
      </c>
      <c r="O3005" s="5">
        <f t="shared" si="340"/>
        <v>42.9</v>
      </c>
      <c r="P3005" s="5">
        <v>13</v>
      </c>
      <c r="Q3005" s="5">
        <f t="shared" si="341"/>
        <v>42.9</v>
      </c>
      <c r="R3005" s="5">
        <v>13</v>
      </c>
      <c r="S3005" s="5">
        <f t="shared" si="342"/>
        <v>42.9</v>
      </c>
      <c r="T3005" s="5">
        <v>13</v>
      </c>
      <c r="U3005" s="8">
        <f t="shared" si="343"/>
        <v>42.9</v>
      </c>
      <c r="V3005" s="5">
        <f t="shared" si="344"/>
        <v>13</v>
      </c>
      <c r="W3005" s="1">
        <v>27.843990000000002</v>
      </c>
      <c r="X3005" s="1">
        <v>-115.14053</v>
      </c>
      <c r="Y3005" s="4">
        <f t="shared" si="345"/>
        <v>55.400000000000006</v>
      </c>
      <c r="Z3005" s="7">
        <v>13</v>
      </c>
      <c r="AA3005" s="5">
        <v>8</v>
      </c>
      <c r="AB3005" s="9" t="s">
        <v>614</v>
      </c>
      <c r="AC3005" s="4">
        <v>18</v>
      </c>
      <c r="AD3005" s="4" t="s">
        <v>38</v>
      </c>
      <c r="AE3005" s="4">
        <v>120</v>
      </c>
      <c r="AF3005" s="4"/>
      <c r="AG3005" s="4"/>
    </row>
    <row r="3006" spans="1:33">
      <c r="A3006" s="4" t="s">
        <v>515</v>
      </c>
      <c r="B3006" s="4" t="s">
        <v>488</v>
      </c>
      <c r="C3006" s="28">
        <v>40385</v>
      </c>
      <c r="D3006" s="5">
        <v>2010</v>
      </c>
      <c r="E3006" s="33">
        <v>0.44236111111111115</v>
      </c>
      <c r="F3006" s="33">
        <v>0.4465277777777778</v>
      </c>
      <c r="G3006" s="33">
        <f t="shared" si="339"/>
        <v>4.1666666666666519E-3</v>
      </c>
      <c r="H3006" s="4">
        <v>2</v>
      </c>
      <c r="I3006" s="5">
        <v>2</v>
      </c>
      <c r="J3006" s="5">
        <v>12</v>
      </c>
      <c r="K3006" s="4">
        <v>12</v>
      </c>
      <c r="L3006" s="4" t="s">
        <v>52</v>
      </c>
      <c r="M3006" s="4" t="s">
        <v>53</v>
      </c>
      <c r="N3006" s="4">
        <v>2</v>
      </c>
      <c r="O3006" s="5">
        <f t="shared" si="340"/>
        <v>42.9</v>
      </c>
      <c r="P3006" s="5">
        <v>13</v>
      </c>
      <c r="Q3006" s="5">
        <f t="shared" si="341"/>
        <v>42.9</v>
      </c>
      <c r="R3006" s="5">
        <v>13</v>
      </c>
      <c r="S3006" s="5">
        <f t="shared" si="342"/>
        <v>42.9</v>
      </c>
      <c r="T3006" s="5">
        <v>13</v>
      </c>
      <c r="U3006" s="8">
        <f t="shared" si="343"/>
        <v>42.9</v>
      </c>
      <c r="V3006" s="5">
        <f t="shared" si="344"/>
        <v>13</v>
      </c>
      <c r="W3006" s="1">
        <v>27.843990000000002</v>
      </c>
      <c r="X3006" s="1">
        <v>-115.14053</v>
      </c>
      <c r="Y3006" s="4">
        <f t="shared" si="345"/>
        <v>55.400000000000006</v>
      </c>
      <c r="Z3006" s="7">
        <v>13</v>
      </c>
      <c r="AA3006" s="5">
        <v>8</v>
      </c>
      <c r="AB3006" s="4" t="s">
        <v>618</v>
      </c>
      <c r="AC3006" s="4">
        <v>7</v>
      </c>
      <c r="AD3006" s="4" t="s">
        <v>38</v>
      </c>
      <c r="AE3006" s="4">
        <v>120</v>
      </c>
      <c r="AF3006" s="4"/>
      <c r="AG3006" s="4"/>
    </row>
    <row r="3007" spans="1:33">
      <c r="A3007" s="4" t="s">
        <v>515</v>
      </c>
      <c r="B3007" s="4" t="s">
        <v>488</v>
      </c>
      <c r="C3007" s="28">
        <v>40385</v>
      </c>
      <c r="D3007" s="5">
        <v>2010</v>
      </c>
      <c r="E3007" s="33">
        <v>0.44236111111111115</v>
      </c>
      <c r="F3007" s="33">
        <v>0.4465277777777778</v>
      </c>
      <c r="G3007" s="33">
        <f t="shared" si="339"/>
        <v>4.1666666666666519E-3</v>
      </c>
      <c r="H3007" s="4">
        <v>2</v>
      </c>
      <c r="I3007" s="5">
        <v>2</v>
      </c>
      <c r="J3007" s="5">
        <v>12</v>
      </c>
      <c r="K3007" s="4">
        <v>12</v>
      </c>
      <c r="L3007" s="4" t="s">
        <v>52</v>
      </c>
      <c r="M3007" s="4" t="s">
        <v>53</v>
      </c>
      <c r="N3007" s="4">
        <v>2</v>
      </c>
      <c r="O3007" s="5">
        <f t="shared" si="340"/>
        <v>42.9</v>
      </c>
      <c r="P3007" s="5">
        <v>13</v>
      </c>
      <c r="Q3007" s="5">
        <f t="shared" si="341"/>
        <v>42.9</v>
      </c>
      <c r="R3007" s="5">
        <v>13</v>
      </c>
      <c r="S3007" s="5">
        <f t="shared" si="342"/>
        <v>42.9</v>
      </c>
      <c r="T3007" s="5">
        <v>13</v>
      </c>
      <c r="U3007" s="8">
        <f t="shared" si="343"/>
        <v>42.9</v>
      </c>
      <c r="V3007" s="5">
        <f t="shared" si="344"/>
        <v>13</v>
      </c>
      <c r="W3007" s="1">
        <v>27.843990000000002</v>
      </c>
      <c r="X3007" s="1">
        <v>-115.14053</v>
      </c>
      <c r="Y3007" s="4">
        <f t="shared" si="345"/>
        <v>55.400000000000006</v>
      </c>
      <c r="Z3007" s="7">
        <v>13</v>
      </c>
      <c r="AA3007" s="5">
        <v>8</v>
      </c>
      <c r="AB3007" s="9" t="s">
        <v>608</v>
      </c>
      <c r="AC3007" s="4">
        <v>1</v>
      </c>
      <c r="AD3007" s="4" t="s">
        <v>38</v>
      </c>
      <c r="AE3007" s="4">
        <v>120</v>
      </c>
      <c r="AF3007" s="4"/>
      <c r="AG3007" s="4"/>
    </row>
    <row r="3008" spans="1:33">
      <c r="A3008" s="4" t="s">
        <v>515</v>
      </c>
      <c r="B3008" s="4" t="s">
        <v>488</v>
      </c>
      <c r="C3008" s="28">
        <v>40385</v>
      </c>
      <c r="D3008" s="5">
        <v>2010</v>
      </c>
      <c r="E3008" s="33">
        <v>0.44236111111111115</v>
      </c>
      <c r="F3008" s="33">
        <v>0.4465277777777778</v>
      </c>
      <c r="G3008" s="33">
        <f t="shared" si="339"/>
        <v>4.1666666666666519E-3</v>
      </c>
      <c r="H3008" s="4">
        <v>2</v>
      </c>
      <c r="I3008" s="5">
        <v>2</v>
      </c>
      <c r="J3008" s="5">
        <v>12</v>
      </c>
      <c r="K3008" s="4">
        <v>12</v>
      </c>
      <c r="L3008" s="4" t="s">
        <v>52</v>
      </c>
      <c r="M3008" s="4" t="s">
        <v>53</v>
      </c>
      <c r="N3008" s="4">
        <v>2</v>
      </c>
      <c r="O3008" s="5">
        <f t="shared" si="340"/>
        <v>42.9</v>
      </c>
      <c r="P3008" s="5">
        <v>13</v>
      </c>
      <c r="Q3008" s="5">
        <f t="shared" si="341"/>
        <v>42.9</v>
      </c>
      <c r="R3008" s="5">
        <v>13</v>
      </c>
      <c r="S3008" s="5">
        <f t="shared" si="342"/>
        <v>42.9</v>
      </c>
      <c r="T3008" s="5">
        <v>13</v>
      </c>
      <c r="U3008" s="8">
        <f t="shared" si="343"/>
        <v>42.9</v>
      </c>
      <c r="V3008" s="5">
        <f t="shared" si="344"/>
        <v>13</v>
      </c>
      <c r="W3008" s="1">
        <v>27.843990000000002</v>
      </c>
      <c r="X3008" s="1">
        <v>-115.14053</v>
      </c>
      <c r="Y3008" s="4">
        <f t="shared" si="345"/>
        <v>55.400000000000006</v>
      </c>
      <c r="Z3008" s="7">
        <v>13</v>
      </c>
      <c r="AA3008" s="5">
        <v>8</v>
      </c>
      <c r="AB3008" s="9" t="s">
        <v>609</v>
      </c>
      <c r="AC3008" s="4">
        <v>5</v>
      </c>
      <c r="AD3008" s="4" t="s">
        <v>38</v>
      </c>
      <c r="AE3008" s="4">
        <v>120</v>
      </c>
      <c r="AF3008" s="4"/>
      <c r="AG3008" s="4"/>
    </row>
    <row r="3009" spans="1:33">
      <c r="A3009" s="4" t="s">
        <v>516</v>
      </c>
      <c r="B3009" s="4" t="s">
        <v>43</v>
      </c>
      <c r="C3009" s="28">
        <v>40385</v>
      </c>
      <c r="D3009" s="5">
        <v>2010</v>
      </c>
      <c r="E3009" s="33">
        <v>0.38541666666666669</v>
      </c>
      <c r="F3009" s="33">
        <v>0.39166666666666666</v>
      </c>
      <c r="G3009" s="33">
        <f t="shared" si="339"/>
        <v>6.2499999999999778E-3</v>
      </c>
      <c r="H3009" s="4">
        <v>2</v>
      </c>
      <c r="I3009" s="5">
        <v>1</v>
      </c>
      <c r="J3009" s="5">
        <v>13</v>
      </c>
      <c r="K3009" s="4">
        <v>13</v>
      </c>
      <c r="L3009" s="4" t="s">
        <v>52</v>
      </c>
      <c r="M3009" s="4" t="s">
        <v>53</v>
      </c>
      <c r="N3009" s="4">
        <v>2</v>
      </c>
      <c r="O3009" s="5">
        <f t="shared" si="340"/>
        <v>44.22</v>
      </c>
      <c r="P3009" s="5">
        <v>13.4</v>
      </c>
      <c r="Q3009" s="5">
        <f t="shared" si="341"/>
        <v>42.24</v>
      </c>
      <c r="R3009" s="5">
        <v>12.8</v>
      </c>
      <c r="S3009" s="5">
        <f t="shared" si="342"/>
        <v>44.22</v>
      </c>
      <c r="T3009" s="5">
        <v>13.4</v>
      </c>
      <c r="U3009" s="8">
        <f t="shared" si="343"/>
        <v>43.230000000000004</v>
      </c>
      <c r="V3009" s="5">
        <f t="shared" si="344"/>
        <v>13.100000000000001</v>
      </c>
      <c r="W3009" s="1">
        <v>27.845009999999998</v>
      </c>
      <c r="X3009" s="1">
        <v>-115.14285</v>
      </c>
      <c r="Y3009" s="4">
        <f t="shared" si="345"/>
        <v>55.400000000000006</v>
      </c>
      <c r="Z3009" s="7">
        <v>13</v>
      </c>
      <c r="AA3009" s="5">
        <v>8</v>
      </c>
      <c r="AB3009" s="9" t="s">
        <v>604</v>
      </c>
      <c r="AC3009" s="4">
        <v>1</v>
      </c>
      <c r="AD3009" s="4" t="s">
        <v>38</v>
      </c>
      <c r="AE3009" s="4">
        <v>300</v>
      </c>
      <c r="AF3009" s="4"/>
      <c r="AG3009" s="4"/>
    </row>
    <row r="3010" spans="1:33">
      <c r="A3010" s="4" t="s">
        <v>516</v>
      </c>
      <c r="B3010" s="4" t="s">
        <v>43</v>
      </c>
      <c r="C3010" s="28">
        <v>40385</v>
      </c>
      <c r="D3010" s="5">
        <v>2010</v>
      </c>
      <c r="E3010" s="33">
        <v>0.38541666666666669</v>
      </c>
      <c r="F3010" s="33">
        <v>0.39166666666666666</v>
      </c>
      <c r="G3010" s="33">
        <f t="shared" ref="G3010:G3073" si="346">F3010-E3010</f>
        <v>6.2499999999999778E-3</v>
      </c>
      <c r="H3010" s="4">
        <v>2</v>
      </c>
      <c r="I3010" s="5">
        <v>1</v>
      </c>
      <c r="J3010" s="5">
        <v>13</v>
      </c>
      <c r="K3010" s="4">
        <v>13</v>
      </c>
      <c r="L3010" s="4" t="s">
        <v>52</v>
      </c>
      <c r="M3010" s="4" t="s">
        <v>53</v>
      </c>
      <c r="N3010" s="4">
        <v>2</v>
      </c>
      <c r="O3010" s="5">
        <f t="shared" ref="O3010:O3073" si="347">3.3*P3010</f>
        <v>44.22</v>
      </c>
      <c r="P3010" s="5">
        <v>13.4</v>
      </c>
      <c r="Q3010" s="5">
        <f t="shared" ref="Q3010:Q3073" si="348">3.3*R3010</f>
        <v>42.24</v>
      </c>
      <c r="R3010" s="5">
        <v>12.8</v>
      </c>
      <c r="S3010" s="5">
        <f t="shared" ref="S3010:S3073" si="349">3.3*T3010</f>
        <v>44.22</v>
      </c>
      <c r="T3010" s="5">
        <v>13.4</v>
      </c>
      <c r="U3010" s="8">
        <f t="shared" si="343"/>
        <v>43.230000000000004</v>
      </c>
      <c r="V3010" s="5">
        <f t="shared" si="344"/>
        <v>13.100000000000001</v>
      </c>
      <c r="W3010" s="1">
        <v>27.845009999999998</v>
      </c>
      <c r="X3010" s="1">
        <v>-115.14285</v>
      </c>
      <c r="Y3010" s="4">
        <f t="shared" si="345"/>
        <v>55.400000000000006</v>
      </c>
      <c r="Z3010" s="7">
        <v>13</v>
      </c>
      <c r="AA3010" s="5">
        <v>8</v>
      </c>
      <c r="AB3010" s="9" t="s">
        <v>606</v>
      </c>
      <c r="AC3010" s="4">
        <v>4</v>
      </c>
      <c r="AD3010" s="4" t="s">
        <v>38</v>
      </c>
      <c r="AE3010" s="4">
        <v>300</v>
      </c>
      <c r="AF3010" s="4"/>
      <c r="AG3010" s="4"/>
    </row>
    <row r="3011" spans="1:33">
      <c r="A3011" s="4" t="s">
        <v>516</v>
      </c>
      <c r="B3011" s="4" t="s">
        <v>43</v>
      </c>
      <c r="C3011" s="28">
        <v>40385</v>
      </c>
      <c r="D3011" s="5">
        <v>2010</v>
      </c>
      <c r="E3011" s="33">
        <v>0.38541666666666669</v>
      </c>
      <c r="F3011" s="33">
        <v>0.39166666666666666</v>
      </c>
      <c r="G3011" s="33">
        <f t="shared" si="346"/>
        <v>6.2499999999999778E-3</v>
      </c>
      <c r="H3011" s="4">
        <v>2</v>
      </c>
      <c r="I3011" s="5">
        <v>1</v>
      </c>
      <c r="J3011" s="5">
        <v>13</v>
      </c>
      <c r="K3011" s="4">
        <v>13</v>
      </c>
      <c r="L3011" s="4" t="s">
        <v>52</v>
      </c>
      <c r="M3011" s="4" t="s">
        <v>53</v>
      </c>
      <c r="N3011" s="4">
        <v>2</v>
      </c>
      <c r="O3011" s="5">
        <f t="shared" si="347"/>
        <v>44.22</v>
      </c>
      <c r="P3011" s="5">
        <v>13.4</v>
      </c>
      <c r="Q3011" s="5">
        <f t="shared" si="348"/>
        <v>42.24</v>
      </c>
      <c r="R3011" s="5">
        <v>12.8</v>
      </c>
      <c r="S3011" s="5">
        <f t="shared" si="349"/>
        <v>44.22</v>
      </c>
      <c r="T3011" s="5">
        <v>13.4</v>
      </c>
      <c r="U3011" s="8">
        <f t="shared" ref="U3011:U3074" si="350">V3011*3.3</f>
        <v>43.230000000000004</v>
      </c>
      <c r="V3011" s="5">
        <f t="shared" ref="V3011:V3074" si="351">(R3011+P3011)/2</f>
        <v>13.100000000000001</v>
      </c>
      <c r="W3011" s="1">
        <v>27.845009999999998</v>
      </c>
      <c r="X3011" s="1">
        <v>-115.14285</v>
      </c>
      <c r="Y3011" s="4">
        <f t="shared" si="345"/>
        <v>55.400000000000006</v>
      </c>
      <c r="Z3011" s="7">
        <v>13</v>
      </c>
      <c r="AA3011" s="5">
        <v>8</v>
      </c>
      <c r="AB3011" s="9" t="s">
        <v>611</v>
      </c>
      <c r="AC3011" s="4">
        <v>3</v>
      </c>
      <c r="AD3011" s="4" t="s">
        <v>38</v>
      </c>
      <c r="AE3011" s="4">
        <v>300</v>
      </c>
      <c r="AF3011" s="4"/>
      <c r="AG3011" s="4"/>
    </row>
    <row r="3012" spans="1:33">
      <c r="A3012" s="4" t="s">
        <v>516</v>
      </c>
      <c r="B3012" s="4" t="s">
        <v>43</v>
      </c>
      <c r="C3012" s="28">
        <v>40385</v>
      </c>
      <c r="D3012" s="5">
        <v>2010</v>
      </c>
      <c r="E3012" s="33">
        <v>0.38541666666666669</v>
      </c>
      <c r="F3012" s="33">
        <v>0.39166666666666666</v>
      </c>
      <c r="G3012" s="33">
        <f t="shared" si="346"/>
        <v>6.2499999999999778E-3</v>
      </c>
      <c r="H3012" s="4">
        <v>2</v>
      </c>
      <c r="I3012" s="5">
        <v>1</v>
      </c>
      <c r="J3012" s="5">
        <v>13</v>
      </c>
      <c r="K3012" s="4">
        <v>13</v>
      </c>
      <c r="L3012" s="4" t="s">
        <v>52</v>
      </c>
      <c r="M3012" s="4" t="s">
        <v>53</v>
      </c>
      <c r="N3012" s="4">
        <v>2</v>
      </c>
      <c r="O3012" s="5">
        <f t="shared" si="347"/>
        <v>44.22</v>
      </c>
      <c r="P3012" s="5">
        <v>13.4</v>
      </c>
      <c r="Q3012" s="5">
        <f t="shared" si="348"/>
        <v>42.24</v>
      </c>
      <c r="R3012" s="5">
        <v>12.8</v>
      </c>
      <c r="S3012" s="5">
        <f t="shared" si="349"/>
        <v>44.22</v>
      </c>
      <c r="T3012" s="5">
        <v>13.4</v>
      </c>
      <c r="U3012" s="8">
        <f t="shared" si="350"/>
        <v>43.230000000000004</v>
      </c>
      <c r="V3012" s="5">
        <f t="shared" si="351"/>
        <v>13.100000000000001</v>
      </c>
      <c r="W3012" s="1">
        <v>27.845009999999998</v>
      </c>
      <c r="X3012" s="1">
        <v>-115.14285</v>
      </c>
      <c r="Y3012" s="4">
        <f t="shared" si="345"/>
        <v>55.400000000000006</v>
      </c>
      <c r="Z3012" s="7">
        <v>13</v>
      </c>
      <c r="AA3012" s="5">
        <v>8</v>
      </c>
      <c r="AB3012" s="9" t="s">
        <v>612</v>
      </c>
      <c r="AC3012" s="4">
        <v>1</v>
      </c>
      <c r="AD3012" s="4" t="s">
        <v>38</v>
      </c>
      <c r="AE3012" s="4">
        <v>300</v>
      </c>
      <c r="AF3012" s="4"/>
      <c r="AG3012" s="4"/>
    </row>
    <row r="3013" spans="1:33">
      <c r="A3013" s="4" t="s">
        <v>516</v>
      </c>
      <c r="B3013" s="4" t="s">
        <v>43</v>
      </c>
      <c r="C3013" s="28">
        <v>40385</v>
      </c>
      <c r="D3013" s="5">
        <v>2010</v>
      </c>
      <c r="E3013" s="33">
        <v>0.38541666666666669</v>
      </c>
      <c r="F3013" s="33">
        <v>0.39166666666666666</v>
      </c>
      <c r="G3013" s="33">
        <f t="shared" si="346"/>
        <v>6.2499999999999778E-3</v>
      </c>
      <c r="H3013" s="4">
        <v>2</v>
      </c>
      <c r="I3013" s="5">
        <v>1</v>
      </c>
      <c r="J3013" s="5">
        <v>13</v>
      </c>
      <c r="K3013" s="4">
        <v>13</v>
      </c>
      <c r="L3013" s="4" t="s">
        <v>52</v>
      </c>
      <c r="M3013" s="4" t="s">
        <v>53</v>
      </c>
      <c r="N3013" s="4">
        <v>2</v>
      </c>
      <c r="O3013" s="5">
        <f t="shared" si="347"/>
        <v>44.22</v>
      </c>
      <c r="P3013" s="5">
        <v>13.4</v>
      </c>
      <c r="Q3013" s="5">
        <f t="shared" si="348"/>
        <v>42.24</v>
      </c>
      <c r="R3013" s="5">
        <v>12.8</v>
      </c>
      <c r="S3013" s="5">
        <f t="shared" si="349"/>
        <v>44.22</v>
      </c>
      <c r="T3013" s="5">
        <v>13.4</v>
      </c>
      <c r="U3013" s="8">
        <f t="shared" si="350"/>
        <v>43.230000000000004</v>
      </c>
      <c r="V3013" s="5">
        <f t="shared" si="351"/>
        <v>13.100000000000001</v>
      </c>
      <c r="W3013" s="1">
        <v>27.845009999999998</v>
      </c>
      <c r="X3013" s="1">
        <v>-115.14285</v>
      </c>
      <c r="Y3013" s="4">
        <f t="shared" si="345"/>
        <v>55.400000000000006</v>
      </c>
      <c r="Z3013" s="7">
        <v>13</v>
      </c>
      <c r="AA3013" s="5">
        <v>8</v>
      </c>
      <c r="AB3013" s="9" t="s">
        <v>613</v>
      </c>
      <c r="AC3013" s="4">
        <v>60</v>
      </c>
      <c r="AD3013" s="4">
        <v>25</v>
      </c>
      <c r="AE3013" s="4">
        <v>300</v>
      </c>
      <c r="AF3013" s="4"/>
      <c r="AG3013" s="4"/>
    </row>
    <row r="3014" spans="1:33">
      <c r="A3014" s="4" t="s">
        <v>516</v>
      </c>
      <c r="B3014" s="4" t="s">
        <v>43</v>
      </c>
      <c r="C3014" s="28">
        <v>40385</v>
      </c>
      <c r="D3014" s="5">
        <v>2010</v>
      </c>
      <c r="E3014" s="33">
        <v>0.38541666666666669</v>
      </c>
      <c r="F3014" s="33">
        <v>0.39166666666666666</v>
      </c>
      <c r="G3014" s="33">
        <f t="shared" si="346"/>
        <v>6.2499999999999778E-3</v>
      </c>
      <c r="H3014" s="4">
        <v>2</v>
      </c>
      <c r="I3014" s="5">
        <v>1</v>
      </c>
      <c r="J3014" s="5">
        <v>13</v>
      </c>
      <c r="K3014" s="4">
        <v>13</v>
      </c>
      <c r="L3014" s="4" t="s">
        <v>52</v>
      </c>
      <c r="M3014" s="4" t="s">
        <v>53</v>
      </c>
      <c r="N3014" s="4">
        <v>2</v>
      </c>
      <c r="O3014" s="5">
        <f t="shared" si="347"/>
        <v>44.22</v>
      </c>
      <c r="P3014" s="5">
        <v>13.4</v>
      </c>
      <c r="Q3014" s="5">
        <f t="shared" si="348"/>
        <v>42.24</v>
      </c>
      <c r="R3014" s="5">
        <v>12.8</v>
      </c>
      <c r="S3014" s="5">
        <f t="shared" si="349"/>
        <v>44.22</v>
      </c>
      <c r="T3014" s="5">
        <v>13.4</v>
      </c>
      <c r="U3014" s="8">
        <f t="shared" si="350"/>
        <v>43.230000000000004</v>
      </c>
      <c r="V3014" s="5">
        <f t="shared" si="351"/>
        <v>13.100000000000001</v>
      </c>
      <c r="W3014" s="1">
        <v>27.845009999999998</v>
      </c>
      <c r="X3014" s="1">
        <v>-115.14285</v>
      </c>
      <c r="Y3014" s="4">
        <f t="shared" si="345"/>
        <v>55.400000000000006</v>
      </c>
      <c r="Z3014" s="7">
        <v>13</v>
      </c>
      <c r="AA3014" s="5">
        <v>8</v>
      </c>
      <c r="AB3014" s="9" t="s">
        <v>614</v>
      </c>
      <c r="AC3014" s="4">
        <v>11</v>
      </c>
      <c r="AD3014" s="4" t="s">
        <v>38</v>
      </c>
      <c r="AE3014" s="4">
        <v>300</v>
      </c>
      <c r="AF3014" s="4"/>
      <c r="AG3014" s="4"/>
    </row>
    <row r="3015" spans="1:33">
      <c r="A3015" s="4" t="s">
        <v>516</v>
      </c>
      <c r="B3015" s="4" t="s">
        <v>43</v>
      </c>
      <c r="C3015" s="28">
        <v>40385</v>
      </c>
      <c r="D3015" s="5">
        <v>2010</v>
      </c>
      <c r="E3015" s="33">
        <v>0.38541666666666669</v>
      </c>
      <c r="F3015" s="33">
        <v>0.39166666666666666</v>
      </c>
      <c r="G3015" s="33">
        <f t="shared" si="346"/>
        <v>6.2499999999999778E-3</v>
      </c>
      <c r="H3015" s="4">
        <v>2</v>
      </c>
      <c r="I3015" s="5">
        <v>1</v>
      </c>
      <c r="J3015" s="5">
        <v>13</v>
      </c>
      <c r="K3015" s="4">
        <v>13</v>
      </c>
      <c r="L3015" s="4" t="s">
        <v>52</v>
      </c>
      <c r="M3015" s="4" t="s">
        <v>53</v>
      </c>
      <c r="N3015" s="4">
        <v>2</v>
      </c>
      <c r="O3015" s="5">
        <f t="shared" si="347"/>
        <v>44.22</v>
      </c>
      <c r="P3015" s="5">
        <v>13.4</v>
      </c>
      <c r="Q3015" s="5">
        <f t="shared" si="348"/>
        <v>42.24</v>
      </c>
      <c r="R3015" s="5">
        <v>12.8</v>
      </c>
      <c r="S3015" s="5">
        <f t="shared" si="349"/>
        <v>44.22</v>
      </c>
      <c r="T3015" s="5">
        <v>13.4</v>
      </c>
      <c r="U3015" s="8">
        <f t="shared" si="350"/>
        <v>43.230000000000004</v>
      </c>
      <c r="V3015" s="5">
        <f t="shared" si="351"/>
        <v>13.100000000000001</v>
      </c>
      <c r="W3015" s="1">
        <v>27.845009999999998</v>
      </c>
      <c r="X3015" s="1">
        <v>-115.14285</v>
      </c>
      <c r="Y3015" s="4">
        <f t="shared" si="345"/>
        <v>55.400000000000006</v>
      </c>
      <c r="Z3015" s="7">
        <v>13</v>
      </c>
      <c r="AA3015" s="5">
        <v>8</v>
      </c>
      <c r="AB3015" s="9" t="s">
        <v>607</v>
      </c>
      <c r="AC3015" s="4">
        <v>1</v>
      </c>
      <c r="AD3015" s="4" t="s">
        <v>38</v>
      </c>
      <c r="AE3015" s="4">
        <v>300</v>
      </c>
      <c r="AF3015" s="4"/>
      <c r="AG3015" s="4"/>
    </row>
    <row r="3016" spans="1:33">
      <c r="A3016" s="4" t="s">
        <v>516</v>
      </c>
      <c r="B3016" s="4" t="s">
        <v>43</v>
      </c>
      <c r="C3016" s="28">
        <v>40385</v>
      </c>
      <c r="D3016" s="5">
        <v>2010</v>
      </c>
      <c r="E3016" s="33">
        <v>0.38541666666666669</v>
      </c>
      <c r="F3016" s="33">
        <v>0.39166666666666666</v>
      </c>
      <c r="G3016" s="33">
        <f t="shared" si="346"/>
        <v>6.2499999999999778E-3</v>
      </c>
      <c r="H3016" s="4">
        <v>2</v>
      </c>
      <c r="I3016" s="5">
        <v>1</v>
      </c>
      <c r="J3016" s="5">
        <v>13</v>
      </c>
      <c r="K3016" s="4">
        <v>13</v>
      </c>
      <c r="L3016" s="4" t="s">
        <v>52</v>
      </c>
      <c r="M3016" s="4" t="s">
        <v>53</v>
      </c>
      <c r="N3016" s="4">
        <v>2</v>
      </c>
      <c r="O3016" s="5">
        <f t="shared" si="347"/>
        <v>44.22</v>
      </c>
      <c r="P3016" s="5">
        <v>13.4</v>
      </c>
      <c r="Q3016" s="5">
        <f t="shared" si="348"/>
        <v>42.24</v>
      </c>
      <c r="R3016" s="5">
        <v>12.8</v>
      </c>
      <c r="S3016" s="5">
        <f t="shared" si="349"/>
        <v>44.22</v>
      </c>
      <c r="T3016" s="5">
        <v>13.4</v>
      </c>
      <c r="U3016" s="8">
        <f t="shared" si="350"/>
        <v>43.230000000000004</v>
      </c>
      <c r="V3016" s="5">
        <f t="shared" si="351"/>
        <v>13.100000000000001</v>
      </c>
      <c r="W3016" s="1">
        <v>27.845009999999998</v>
      </c>
      <c r="X3016" s="1">
        <v>-115.14285</v>
      </c>
      <c r="Y3016" s="4">
        <f t="shared" si="345"/>
        <v>55.400000000000006</v>
      </c>
      <c r="Z3016" s="7">
        <v>13</v>
      </c>
      <c r="AA3016" s="5">
        <v>8</v>
      </c>
      <c r="AB3016" s="4" t="s">
        <v>618</v>
      </c>
      <c r="AC3016" s="4">
        <v>3</v>
      </c>
      <c r="AD3016" s="4" t="s">
        <v>38</v>
      </c>
      <c r="AE3016" s="4">
        <v>300</v>
      </c>
      <c r="AF3016" s="4"/>
      <c r="AG3016" s="4"/>
    </row>
    <row r="3017" spans="1:33">
      <c r="A3017" s="4" t="s">
        <v>516</v>
      </c>
      <c r="B3017" s="4" t="s">
        <v>43</v>
      </c>
      <c r="C3017" s="28">
        <v>40385</v>
      </c>
      <c r="D3017" s="5">
        <v>2010</v>
      </c>
      <c r="E3017" s="33">
        <v>0.38541666666666669</v>
      </c>
      <c r="F3017" s="33">
        <v>0.39166666666666666</v>
      </c>
      <c r="G3017" s="33">
        <f t="shared" si="346"/>
        <v>6.2499999999999778E-3</v>
      </c>
      <c r="H3017" s="4">
        <v>2</v>
      </c>
      <c r="I3017" s="5">
        <v>1</v>
      </c>
      <c r="J3017" s="5">
        <v>13</v>
      </c>
      <c r="K3017" s="4">
        <v>13</v>
      </c>
      <c r="L3017" s="4" t="s">
        <v>52</v>
      </c>
      <c r="M3017" s="4" t="s">
        <v>53</v>
      </c>
      <c r="N3017" s="4">
        <v>2</v>
      </c>
      <c r="O3017" s="5">
        <f t="shared" si="347"/>
        <v>44.22</v>
      </c>
      <c r="P3017" s="5">
        <v>13.4</v>
      </c>
      <c r="Q3017" s="5">
        <f t="shared" si="348"/>
        <v>42.24</v>
      </c>
      <c r="R3017" s="5">
        <v>12.8</v>
      </c>
      <c r="S3017" s="5">
        <f t="shared" si="349"/>
        <v>44.22</v>
      </c>
      <c r="T3017" s="5">
        <v>13.4</v>
      </c>
      <c r="U3017" s="8">
        <f t="shared" si="350"/>
        <v>43.230000000000004</v>
      </c>
      <c r="V3017" s="5">
        <f t="shared" si="351"/>
        <v>13.100000000000001</v>
      </c>
      <c r="W3017" s="1">
        <v>27.845009999999998</v>
      </c>
      <c r="X3017" s="1">
        <v>-115.14285</v>
      </c>
      <c r="Y3017" s="4">
        <f t="shared" si="345"/>
        <v>55.400000000000006</v>
      </c>
      <c r="Z3017" s="7">
        <v>13</v>
      </c>
      <c r="AA3017" s="5">
        <v>8</v>
      </c>
      <c r="AB3017" s="9" t="s">
        <v>753</v>
      </c>
      <c r="AC3017" s="4">
        <v>4</v>
      </c>
      <c r="AD3017" s="4" t="s">
        <v>38</v>
      </c>
      <c r="AE3017" s="4">
        <v>300</v>
      </c>
      <c r="AF3017" s="4"/>
      <c r="AG3017" s="4"/>
    </row>
    <row r="3018" spans="1:33">
      <c r="A3018" s="4" t="s">
        <v>516</v>
      </c>
      <c r="B3018" s="4" t="s">
        <v>43</v>
      </c>
      <c r="C3018" s="28">
        <v>40385</v>
      </c>
      <c r="D3018" s="5">
        <v>2010</v>
      </c>
      <c r="E3018" s="33">
        <v>0.38541666666666669</v>
      </c>
      <c r="F3018" s="33">
        <v>0.39166666666666666</v>
      </c>
      <c r="G3018" s="33">
        <f t="shared" si="346"/>
        <v>6.2499999999999778E-3</v>
      </c>
      <c r="H3018" s="4">
        <v>2</v>
      </c>
      <c r="I3018" s="5">
        <v>1</v>
      </c>
      <c r="J3018" s="5">
        <v>13</v>
      </c>
      <c r="K3018" s="4">
        <v>13</v>
      </c>
      <c r="L3018" s="4" t="s">
        <v>52</v>
      </c>
      <c r="M3018" s="4" t="s">
        <v>53</v>
      </c>
      <c r="N3018" s="4">
        <v>2</v>
      </c>
      <c r="O3018" s="5">
        <f t="shared" si="347"/>
        <v>44.22</v>
      </c>
      <c r="P3018" s="5">
        <v>13.4</v>
      </c>
      <c r="Q3018" s="5">
        <f t="shared" si="348"/>
        <v>42.24</v>
      </c>
      <c r="R3018" s="5">
        <v>12.8</v>
      </c>
      <c r="S3018" s="5">
        <f t="shared" si="349"/>
        <v>44.22</v>
      </c>
      <c r="T3018" s="5">
        <v>13.4</v>
      </c>
      <c r="U3018" s="8">
        <f t="shared" si="350"/>
        <v>43.230000000000004</v>
      </c>
      <c r="V3018" s="5">
        <f t="shared" si="351"/>
        <v>13.100000000000001</v>
      </c>
      <c r="W3018" s="1">
        <v>27.845009999999998</v>
      </c>
      <c r="X3018" s="1">
        <v>-115.14285</v>
      </c>
      <c r="Y3018" s="4">
        <f t="shared" si="345"/>
        <v>55.400000000000006</v>
      </c>
      <c r="Z3018" s="7">
        <v>13</v>
      </c>
      <c r="AA3018" s="5">
        <v>8</v>
      </c>
      <c r="AB3018" s="9" t="s">
        <v>610</v>
      </c>
      <c r="AC3018" s="4">
        <v>1</v>
      </c>
      <c r="AD3018" s="4" t="s">
        <v>38</v>
      </c>
      <c r="AE3018" s="4">
        <v>300</v>
      </c>
      <c r="AF3018" s="4"/>
      <c r="AG3018" s="4"/>
    </row>
    <row r="3019" spans="1:33">
      <c r="A3019" s="4" t="s">
        <v>516</v>
      </c>
      <c r="B3019" s="4" t="s">
        <v>43</v>
      </c>
      <c r="C3019" s="28">
        <v>40385</v>
      </c>
      <c r="D3019" s="5">
        <v>2010</v>
      </c>
      <c r="E3019" s="33">
        <v>0.38541666666666669</v>
      </c>
      <c r="F3019" s="33">
        <v>0.39166666666666666</v>
      </c>
      <c r="G3019" s="33">
        <f t="shared" si="346"/>
        <v>6.2499999999999778E-3</v>
      </c>
      <c r="H3019" s="4">
        <v>2</v>
      </c>
      <c r="I3019" s="5">
        <v>1</v>
      </c>
      <c r="J3019" s="5">
        <v>13</v>
      </c>
      <c r="K3019" s="4">
        <v>13</v>
      </c>
      <c r="L3019" s="4" t="s">
        <v>52</v>
      </c>
      <c r="M3019" s="4" t="s">
        <v>53</v>
      </c>
      <c r="N3019" s="4">
        <v>2</v>
      </c>
      <c r="O3019" s="5">
        <f t="shared" si="347"/>
        <v>44.22</v>
      </c>
      <c r="P3019" s="5">
        <v>13.4</v>
      </c>
      <c r="Q3019" s="5">
        <f t="shared" si="348"/>
        <v>42.24</v>
      </c>
      <c r="R3019" s="5">
        <v>12.8</v>
      </c>
      <c r="S3019" s="5">
        <f t="shared" si="349"/>
        <v>44.22</v>
      </c>
      <c r="T3019" s="5">
        <v>13.4</v>
      </c>
      <c r="U3019" s="8">
        <f t="shared" si="350"/>
        <v>43.230000000000004</v>
      </c>
      <c r="V3019" s="5">
        <f t="shared" si="351"/>
        <v>13.100000000000001</v>
      </c>
      <c r="W3019" s="1">
        <v>27.845009999999998</v>
      </c>
      <c r="X3019" s="1">
        <v>-115.14285</v>
      </c>
      <c r="Y3019" s="4">
        <f t="shared" si="345"/>
        <v>55.400000000000006</v>
      </c>
      <c r="Z3019" s="7">
        <v>13</v>
      </c>
      <c r="AA3019" s="5">
        <v>8</v>
      </c>
      <c r="AB3019" s="9" t="s">
        <v>608</v>
      </c>
      <c r="AC3019" s="4">
        <v>1</v>
      </c>
      <c r="AD3019" s="4" t="s">
        <v>38</v>
      </c>
      <c r="AE3019" s="4">
        <v>300</v>
      </c>
      <c r="AF3019" s="4"/>
      <c r="AG3019" s="4"/>
    </row>
    <row r="3020" spans="1:33">
      <c r="A3020" s="4" t="s">
        <v>516</v>
      </c>
      <c r="B3020" s="4" t="s">
        <v>43</v>
      </c>
      <c r="C3020" s="28">
        <v>40385</v>
      </c>
      <c r="D3020" s="5">
        <v>2010</v>
      </c>
      <c r="E3020" s="33">
        <v>0.38541666666666669</v>
      </c>
      <c r="F3020" s="33">
        <v>0.39166666666666666</v>
      </c>
      <c r="G3020" s="33">
        <f t="shared" si="346"/>
        <v>6.2499999999999778E-3</v>
      </c>
      <c r="H3020" s="4">
        <v>2</v>
      </c>
      <c r="I3020" s="5">
        <v>1</v>
      </c>
      <c r="J3020" s="5">
        <v>13</v>
      </c>
      <c r="K3020" s="4">
        <v>13</v>
      </c>
      <c r="L3020" s="4" t="s">
        <v>52</v>
      </c>
      <c r="M3020" s="4" t="s">
        <v>53</v>
      </c>
      <c r="N3020" s="4">
        <v>2</v>
      </c>
      <c r="O3020" s="5">
        <f t="shared" si="347"/>
        <v>44.22</v>
      </c>
      <c r="P3020" s="5">
        <v>13.4</v>
      </c>
      <c r="Q3020" s="5">
        <f t="shared" si="348"/>
        <v>42.24</v>
      </c>
      <c r="R3020" s="5">
        <v>12.8</v>
      </c>
      <c r="S3020" s="5">
        <f t="shared" si="349"/>
        <v>44.22</v>
      </c>
      <c r="T3020" s="5">
        <v>13.4</v>
      </c>
      <c r="U3020" s="8">
        <f t="shared" si="350"/>
        <v>43.230000000000004</v>
      </c>
      <c r="V3020" s="5">
        <f t="shared" si="351"/>
        <v>13.100000000000001</v>
      </c>
      <c r="W3020" s="1">
        <v>27.845009999999998</v>
      </c>
      <c r="X3020" s="1">
        <v>-115.14285</v>
      </c>
      <c r="Y3020" s="4">
        <f t="shared" si="345"/>
        <v>55.400000000000006</v>
      </c>
      <c r="Z3020" s="7">
        <v>13</v>
      </c>
      <c r="AA3020" s="5">
        <v>8</v>
      </c>
      <c r="AB3020" s="9" t="s">
        <v>609</v>
      </c>
      <c r="AC3020" s="4">
        <v>8</v>
      </c>
      <c r="AD3020" s="4" t="s">
        <v>38</v>
      </c>
      <c r="AE3020" s="4">
        <v>300</v>
      </c>
      <c r="AF3020" s="4"/>
      <c r="AG3020" s="4"/>
    </row>
    <row r="3021" spans="1:33">
      <c r="A3021" s="4" t="s">
        <v>517</v>
      </c>
      <c r="B3021" s="4" t="s">
        <v>43</v>
      </c>
      <c r="C3021" s="28">
        <v>40385</v>
      </c>
      <c r="D3021" s="5">
        <v>2010</v>
      </c>
      <c r="E3021" s="33">
        <v>0.44166666666666665</v>
      </c>
      <c r="F3021" s="33">
        <v>0.4465277777777778</v>
      </c>
      <c r="G3021" s="33">
        <f t="shared" si="346"/>
        <v>4.8611111111111494E-3</v>
      </c>
      <c r="H3021" s="4">
        <v>2</v>
      </c>
      <c r="I3021" s="5">
        <v>2</v>
      </c>
      <c r="J3021" s="5">
        <v>14</v>
      </c>
      <c r="K3021" s="4">
        <v>14</v>
      </c>
      <c r="L3021" s="4" t="s">
        <v>52</v>
      </c>
      <c r="M3021" s="4" t="s">
        <v>53</v>
      </c>
      <c r="N3021" s="4">
        <v>2</v>
      </c>
      <c r="O3021" s="5">
        <f t="shared" si="347"/>
        <v>44.55</v>
      </c>
      <c r="P3021" s="5">
        <v>13.5</v>
      </c>
      <c r="Q3021" s="5">
        <f t="shared" si="348"/>
        <v>40.590000000000003</v>
      </c>
      <c r="R3021" s="5">
        <v>12.3</v>
      </c>
      <c r="S3021" s="5">
        <f t="shared" si="349"/>
        <v>44.55</v>
      </c>
      <c r="T3021" s="5">
        <v>13.5</v>
      </c>
      <c r="U3021" s="8">
        <f t="shared" si="350"/>
        <v>42.57</v>
      </c>
      <c r="V3021" s="5">
        <f t="shared" si="351"/>
        <v>12.9</v>
      </c>
      <c r="W3021" s="1">
        <v>27.843990000000002</v>
      </c>
      <c r="X3021" s="1">
        <v>-115.14053</v>
      </c>
      <c r="Y3021" s="4">
        <f t="shared" si="345"/>
        <v>55.400000000000006</v>
      </c>
      <c r="Z3021" s="7">
        <v>13</v>
      </c>
      <c r="AA3021" s="5">
        <v>8</v>
      </c>
      <c r="AB3021" s="9" t="s">
        <v>606</v>
      </c>
      <c r="AC3021" s="4">
        <v>3</v>
      </c>
      <c r="AD3021" s="4" t="s">
        <v>38</v>
      </c>
      <c r="AE3021" s="4">
        <v>300</v>
      </c>
      <c r="AF3021" s="4"/>
      <c r="AG3021" s="4"/>
    </row>
    <row r="3022" spans="1:33">
      <c r="A3022" s="4" t="s">
        <v>517</v>
      </c>
      <c r="B3022" s="4" t="s">
        <v>43</v>
      </c>
      <c r="C3022" s="28">
        <v>40385</v>
      </c>
      <c r="D3022" s="5">
        <v>2010</v>
      </c>
      <c r="E3022" s="33">
        <v>0.44166666666666665</v>
      </c>
      <c r="F3022" s="33">
        <v>0.4465277777777778</v>
      </c>
      <c r="G3022" s="33">
        <f t="shared" si="346"/>
        <v>4.8611111111111494E-3</v>
      </c>
      <c r="H3022" s="4">
        <v>2</v>
      </c>
      <c r="I3022" s="5">
        <v>2</v>
      </c>
      <c r="J3022" s="5">
        <v>14</v>
      </c>
      <c r="K3022" s="4">
        <v>14</v>
      </c>
      <c r="L3022" s="4" t="s">
        <v>52</v>
      </c>
      <c r="M3022" s="4" t="s">
        <v>53</v>
      </c>
      <c r="N3022" s="4">
        <v>2</v>
      </c>
      <c r="O3022" s="5">
        <f t="shared" si="347"/>
        <v>44.55</v>
      </c>
      <c r="P3022" s="5">
        <v>13.5</v>
      </c>
      <c r="Q3022" s="5">
        <f t="shared" si="348"/>
        <v>40.590000000000003</v>
      </c>
      <c r="R3022" s="5">
        <v>12.3</v>
      </c>
      <c r="S3022" s="5">
        <f t="shared" si="349"/>
        <v>44.55</v>
      </c>
      <c r="T3022" s="5">
        <v>13.5</v>
      </c>
      <c r="U3022" s="8">
        <f t="shared" si="350"/>
        <v>42.57</v>
      </c>
      <c r="V3022" s="5">
        <f t="shared" si="351"/>
        <v>12.9</v>
      </c>
      <c r="W3022" s="1">
        <v>27.843990000000002</v>
      </c>
      <c r="X3022" s="1">
        <v>-115.14053</v>
      </c>
      <c r="Y3022" s="4">
        <f t="shared" si="345"/>
        <v>55.400000000000006</v>
      </c>
      <c r="Z3022" s="7">
        <v>13</v>
      </c>
      <c r="AA3022" s="5">
        <v>8</v>
      </c>
      <c r="AB3022" s="9" t="s">
        <v>611</v>
      </c>
      <c r="AC3022" s="4">
        <v>3</v>
      </c>
      <c r="AD3022" s="4" t="s">
        <v>38</v>
      </c>
      <c r="AE3022" s="4">
        <v>300</v>
      </c>
      <c r="AF3022" s="4"/>
      <c r="AG3022" s="4"/>
    </row>
    <row r="3023" spans="1:33">
      <c r="A3023" s="4" t="s">
        <v>517</v>
      </c>
      <c r="B3023" s="4" t="s">
        <v>43</v>
      </c>
      <c r="C3023" s="28">
        <v>40385</v>
      </c>
      <c r="D3023" s="5">
        <v>2010</v>
      </c>
      <c r="E3023" s="33">
        <v>0.44166666666666665</v>
      </c>
      <c r="F3023" s="33">
        <v>0.4465277777777778</v>
      </c>
      <c r="G3023" s="33">
        <f t="shared" si="346"/>
        <v>4.8611111111111494E-3</v>
      </c>
      <c r="H3023" s="4">
        <v>2</v>
      </c>
      <c r="I3023" s="5">
        <v>2</v>
      </c>
      <c r="J3023" s="5">
        <v>14</v>
      </c>
      <c r="K3023" s="4">
        <v>14</v>
      </c>
      <c r="L3023" s="4" t="s">
        <v>52</v>
      </c>
      <c r="M3023" s="4" t="s">
        <v>53</v>
      </c>
      <c r="N3023" s="4">
        <v>2</v>
      </c>
      <c r="O3023" s="5">
        <f t="shared" si="347"/>
        <v>44.55</v>
      </c>
      <c r="P3023" s="5">
        <v>13.5</v>
      </c>
      <c r="Q3023" s="5">
        <f t="shared" si="348"/>
        <v>40.590000000000003</v>
      </c>
      <c r="R3023" s="5">
        <v>12.3</v>
      </c>
      <c r="S3023" s="5">
        <f t="shared" si="349"/>
        <v>44.55</v>
      </c>
      <c r="T3023" s="5">
        <v>13.5</v>
      </c>
      <c r="U3023" s="8">
        <f t="shared" si="350"/>
        <v>42.57</v>
      </c>
      <c r="V3023" s="5">
        <f t="shared" si="351"/>
        <v>12.9</v>
      </c>
      <c r="W3023" s="1">
        <v>27.843990000000002</v>
      </c>
      <c r="X3023" s="1">
        <v>-115.14053</v>
      </c>
      <c r="Y3023" s="4">
        <f t="shared" si="345"/>
        <v>55.400000000000006</v>
      </c>
      <c r="Z3023" s="7">
        <v>13</v>
      </c>
      <c r="AA3023" s="5">
        <v>8</v>
      </c>
      <c r="AB3023" s="9" t="s">
        <v>613</v>
      </c>
      <c r="AC3023" s="4">
        <v>188</v>
      </c>
      <c r="AD3023" s="4">
        <v>8</v>
      </c>
      <c r="AE3023" s="4">
        <v>300</v>
      </c>
      <c r="AF3023" s="4"/>
      <c r="AG3023" s="4"/>
    </row>
    <row r="3024" spans="1:33">
      <c r="A3024" s="4" t="s">
        <v>517</v>
      </c>
      <c r="B3024" s="4" t="s">
        <v>43</v>
      </c>
      <c r="C3024" s="28">
        <v>40385</v>
      </c>
      <c r="D3024" s="5">
        <v>2010</v>
      </c>
      <c r="E3024" s="33">
        <v>0.44166666666666665</v>
      </c>
      <c r="F3024" s="33">
        <v>0.4465277777777778</v>
      </c>
      <c r="G3024" s="33">
        <f t="shared" si="346"/>
        <v>4.8611111111111494E-3</v>
      </c>
      <c r="H3024" s="4">
        <v>2</v>
      </c>
      <c r="I3024" s="5">
        <v>2</v>
      </c>
      <c r="J3024" s="5">
        <v>14</v>
      </c>
      <c r="K3024" s="4">
        <v>14</v>
      </c>
      <c r="L3024" s="4" t="s">
        <v>52</v>
      </c>
      <c r="M3024" s="4" t="s">
        <v>53</v>
      </c>
      <c r="N3024" s="4">
        <v>2</v>
      </c>
      <c r="O3024" s="5">
        <f t="shared" si="347"/>
        <v>44.55</v>
      </c>
      <c r="P3024" s="5">
        <v>13.5</v>
      </c>
      <c r="Q3024" s="5">
        <f t="shared" si="348"/>
        <v>40.590000000000003</v>
      </c>
      <c r="R3024" s="5">
        <v>12.3</v>
      </c>
      <c r="S3024" s="5">
        <f t="shared" si="349"/>
        <v>44.55</v>
      </c>
      <c r="T3024" s="5">
        <v>13.5</v>
      </c>
      <c r="U3024" s="8">
        <f t="shared" si="350"/>
        <v>42.57</v>
      </c>
      <c r="V3024" s="5">
        <f t="shared" si="351"/>
        <v>12.9</v>
      </c>
      <c r="W3024" s="1">
        <v>27.843990000000002</v>
      </c>
      <c r="X3024" s="1">
        <v>-115.14053</v>
      </c>
      <c r="Y3024" s="4">
        <f t="shared" si="345"/>
        <v>55.400000000000006</v>
      </c>
      <c r="Z3024" s="7">
        <v>13</v>
      </c>
      <c r="AA3024" s="5">
        <v>8</v>
      </c>
      <c r="AB3024" s="9" t="s">
        <v>614</v>
      </c>
      <c r="AC3024" s="4">
        <v>7</v>
      </c>
      <c r="AD3024" s="4" t="s">
        <v>38</v>
      </c>
      <c r="AE3024" s="4">
        <v>300</v>
      </c>
      <c r="AF3024" s="4"/>
      <c r="AG3024" s="4"/>
    </row>
    <row r="3025" spans="1:33">
      <c r="A3025" s="4" t="s">
        <v>517</v>
      </c>
      <c r="B3025" s="4" t="s">
        <v>43</v>
      </c>
      <c r="C3025" s="28">
        <v>40385</v>
      </c>
      <c r="D3025" s="5">
        <v>2010</v>
      </c>
      <c r="E3025" s="33">
        <v>0.44166666666666665</v>
      </c>
      <c r="F3025" s="33">
        <v>0.4465277777777778</v>
      </c>
      <c r="G3025" s="33">
        <f t="shared" si="346"/>
        <v>4.8611111111111494E-3</v>
      </c>
      <c r="H3025" s="4">
        <v>2</v>
      </c>
      <c r="I3025" s="5">
        <v>2</v>
      </c>
      <c r="J3025" s="5">
        <v>14</v>
      </c>
      <c r="K3025" s="4">
        <v>14</v>
      </c>
      <c r="L3025" s="4" t="s">
        <v>52</v>
      </c>
      <c r="M3025" s="4" t="s">
        <v>53</v>
      </c>
      <c r="N3025" s="4">
        <v>2</v>
      </c>
      <c r="O3025" s="5">
        <f t="shared" si="347"/>
        <v>44.55</v>
      </c>
      <c r="P3025" s="5">
        <v>13.5</v>
      </c>
      <c r="Q3025" s="5">
        <f t="shared" si="348"/>
        <v>40.590000000000003</v>
      </c>
      <c r="R3025" s="5">
        <v>12.3</v>
      </c>
      <c r="S3025" s="5">
        <f t="shared" si="349"/>
        <v>44.55</v>
      </c>
      <c r="T3025" s="5">
        <v>13.5</v>
      </c>
      <c r="U3025" s="8">
        <f t="shared" si="350"/>
        <v>42.57</v>
      </c>
      <c r="V3025" s="5">
        <f t="shared" si="351"/>
        <v>12.9</v>
      </c>
      <c r="W3025" s="1">
        <v>27.843990000000002</v>
      </c>
      <c r="X3025" s="1">
        <v>-115.14053</v>
      </c>
      <c r="Y3025" s="4">
        <f t="shared" si="345"/>
        <v>55.400000000000006</v>
      </c>
      <c r="Z3025" s="7">
        <v>13</v>
      </c>
      <c r="AA3025" s="5">
        <v>8</v>
      </c>
      <c r="AB3025" s="9" t="s">
        <v>607</v>
      </c>
      <c r="AC3025" s="4">
        <v>2</v>
      </c>
      <c r="AD3025" s="4" t="s">
        <v>38</v>
      </c>
      <c r="AE3025" s="4">
        <v>300</v>
      </c>
      <c r="AF3025" s="4"/>
      <c r="AG3025" s="4"/>
    </row>
    <row r="3026" spans="1:33">
      <c r="A3026" s="4" t="s">
        <v>517</v>
      </c>
      <c r="B3026" s="4" t="s">
        <v>43</v>
      </c>
      <c r="C3026" s="28">
        <v>40385</v>
      </c>
      <c r="D3026" s="5">
        <v>2010</v>
      </c>
      <c r="E3026" s="33">
        <v>0.44166666666666665</v>
      </c>
      <c r="F3026" s="33">
        <v>0.4465277777777778</v>
      </c>
      <c r="G3026" s="33">
        <f t="shared" si="346"/>
        <v>4.8611111111111494E-3</v>
      </c>
      <c r="H3026" s="4">
        <v>2</v>
      </c>
      <c r="I3026" s="5">
        <v>2</v>
      </c>
      <c r="J3026" s="5">
        <v>14</v>
      </c>
      <c r="K3026" s="4">
        <v>14</v>
      </c>
      <c r="L3026" s="4" t="s">
        <v>52</v>
      </c>
      <c r="M3026" s="4" t="s">
        <v>53</v>
      </c>
      <c r="N3026" s="4">
        <v>2</v>
      </c>
      <c r="O3026" s="5">
        <f t="shared" si="347"/>
        <v>44.55</v>
      </c>
      <c r="P3026" s="5">
        <v>13.5</v>
      </c>
      <c r="Q3026" s="5">
        <f t="shared" si="348"/>
        <v>40.590000000000003</v>
      </c>
      <c r="R3026" s="5">
        <v>12.3</v>
      </c>
      <c r="S3026" s="5">
        <f t="shared" si="349"/>
        <v>44.55</v>
      </c>
      <c r="T3026" s="5">
        <v>13.5</v>
      </c>
      <c r="U3026" s="8">
        <f t="shared" si="350"/>
        <v>42.57</v>
      </c>
      <c r="V3026" s="5">
        <f t="shared" si="351"/>
        <v>12.9</v>
      </c>
      <c r="W3026" s="1">
        <v>27.843990000000002</v>
      </c>
      <c r="X3026" s="1">
        <v>-115.14053</v>
      </c>
      <c r="Y3026" s="4">
        <f t="shared" si="345"/>
        <v>55.400000000000006</v>
      </c>
      <c r="Z3026" s="7">
        <v>13</v>
      </c>
      <c r="AA3026" s="5">
        <v>8</v>
      </c>
      <c r="AB3026" s="4" t="s">
        <v>618</v>
      </c>
      <c r="AC3026" s="4">
        <v>4</v>
      </c>
      <c r="AD3026" s="4" t="s">
        <v>38</v>
      </c>
      <c r="AE3026" s="4">
        <v>300</v>
      </c>
      <c r="AF3026" s="4"/>
      <c r="AG3026" s="4"/>
    </row>
    <row r="3027" spans="1:33">
      <c r="A3027" s="4" t="s">
        <v>517</v>
      </c>
      <c r="B3027" s="4" t="s">
        <v>43</v>
      </c>
      <c r="C3027" s="28">
        <v>40385</v>
      </c>
      <c r="D3027" s="5">
        <v>2010</v>
      </c>
      <c r="E3027" s="33">
        <v>0.44166666666666665</v>
      </c>
      <c r="F3027" s="33">
        <v>0.4465277777777778</v>
      </c>
      <c r="G3027" s="33">
        <f t="shared" si="346"/>
        <v>4.8611111111111494E-3</v>
      </c>
      <c r="H3027" s="4">
        <v>2</v>
      </c>
      <c r="I3027" s="5">
        <v>2</v>
      </c>
      <c r="J3027" s="5">
        <v>14</v>
      </c>
      <c r="K3027" s="4">
        <v>14</v>
      </c>
      <c r="L3027" s="4" t="s">
        <v>52</v>
      </c>
      <c r="M3027" s="4" t="s">
        <v>53</v>
      </c>
      <c r="N3027" s="4">
        <v>2</v>
      </c>
      <c r="O3027" s="5">
        <f t="shared" si="347"/>
        <v>44.55</v>
      </c>
      <c r="P3027" s="5">
        <v>13.5</v>
      </c>
      <c r="Q3027" s="5">
        <f t="shared" si="348"/>
        <v>40.590000000000003</v>
      </c>
      <c r="R3027" s="5">
        <v>12.3</v>
      </c>
      <c r="S3027" s="5">
        <f t="shared" si="349"/>
        <v>44.55</v>
      </c>
      <c r="T3027" s="5">
        <v>13.5</v>
      </c>
      <c r="U3027" s="8">
        <f t="shared" si="350"/>
        <v>42.57</v>
      </c>
      <c r="V3027" s="5">
        <f t="shared" si="351"/>
        <v>12.9</v>
      </c>
      <c r="W3027" s="1">
        <v>27.843990000000002</v>
      </c>
      <c r="X3027" s="1">
        <v>-115.14053</v>
      </c>
      <c r="Y3027" s="4">
        <f t="shared" si="345"/>
        <v>55.400000000000006</v>
      </c>
      <c r="Z3027" s="7">
        <v>13</v>
      </c>
      <c r="AA3027" s="5">
        <v>8</v>
      </c>
      <c r="AB3027" s="9" t="s">
        <v>753</v>
      </c>
      <c r="AC3027" s="4">
        <v>5</v>
      </c>
      <c r="AD3027" s="4" t="s">
        <v>38</v>
      </c>
      <c r="AE3027" s="4">
        <v>300</v>
      </c>
      <c r="AF3027" s="4"/>
      <c r="AG3027" s="4"/>
    </row>
    <row r="3028" spans="1:33">
      <c r="A3028" s="4" t="s">
        <v>517</v>
      </c>
      <c r="B3028" s="4" t="s">
        <v>43</v>
      </c>
      <c r="C3028" s="28">
        <v>40385</v>
      </c>
      <c r="D3028" s="5">
        <v>2010</v>
      </c>
      <c r="E3028" s="33">
        <v>0.44166666666666665</v>
      </c>
      <c r="F3028" s="33">
        <v>0.4465277777777778</v>
      </c>
      <c r="G3028" s="33">
        <f t="shared" si="346"/>
        <v>4.8611111111111494E-3</v>
      </c>
      <c r="H3028" s="4">
        <v>2</v>
      </c>
      <c r="I3028" s="5">
        <v>2</v>
      </c>
      <c r="J3028" s="5">
        <v>14</v>
      </c>
      <c r="K3028" s="4">
        <v>14</v>
      </c>
      <c r="L3028" s="4" t="s">
        <v>52</v>
      </c>
      <c r="M3028" s="4" t="s">
        <v>53</v>
      </c>
      <c r="N3028" s="4">
        <v>2</v>
      </c>
      <c r="O3028" s="5">
        <f t="shared" si="347"/>
        <v>44.55</v>
      </c>
      <c r="P3028" s="5">
        <v>13.5</v>
      </c>
      <c r="Q3028" s="5">
        <f t="shared" si="348"/>
        <v>40.590000000000003</v>
      </c>
      <c r="R3028" s="5">
        <v>12.3</v>
      </c>
      <c r="S3028" s="5">
        <f t="shared" si="349"/>
        <v>44.55</v>
      </c>
      <c r="T3028" s="5">
        <v>13.5</v>
      </c>
      <c r="U3028" s="8">
        <f t="shared" si="350"/>
        <v>42.57</v>
      </c>
      <c r="V3028" s="5">
        <f t="shared" si="351"/>
        <v>12.9</v>
      </c>
      <c r="W3028" s="1">
        <v>27.843990000000002</v>
      </c>
      <c r="X3028" s="1">
        <v>-115.14053</v>
      </c>
      <c r="Y3028" s="4">
        <f t="shared" si="345"/>
        <v>55.400000000000006</v>
      </c>
      <c r="Z3028" s="7">
        <v>13</v>
      </c>
      <c r="AA3028" s="5">
        <v>8</v>
      </c>
      <c r="AB3028" s="9" t="s">
        <v>610</v>
      </c>
      <c r="AC3028" s="4">
        <v>1</v>
      </c>
      <c r="AD3028" s="4" t="s">
        <v>38</v>
      </c>
      <c r="AE3028" s="4">
        <v>300</v>
      </c>
      <c r="AF3028" s="4"/>
      <c r="AG3028" s="4"/>
    </row>
    <row r="3029" spans="1:33">
      <c r="A3029" s="4" t="s">
        <v>517</v>
      </c>
      <c r="B3029" s="4" t="s">
        <v>43</v>
      </c>
      <c r="C3029" s="28">
        <v>40385</v>
      </c>
      <c r="D3029" s="5">
        <v>2010</v>
      </c>
      <c r="E3029" s="33">
        <v>0.44166666666666665</v>
      </c>
      <c r="F3029" s="33">
        <v>0.4465277777777778</v>
      </c>
      <c r="G3029" s="33">
        <f t="shared" si="346"/>
        <v>4.8611111111111494E-3</v>
      </c>
      <c r="H3029" s="4">
        <v>2</v>
      </c>
      <c r="I3029" s="5">
        <v>2</v>
      </c>
      <c r="J3029" s="5">
        <v>14</v>
      </c>
      <c r="K3029" s="4">
        <v>14</v>
      </c>
      <c r="L3029" s="4" t="s">
        <v>52</v>
      </c>
      <c r="M3029" s="4" t="s">
        <v>53</v>
      </c>
      <c r="N3029" s="4">
        <v>2</v>
      </c>
      <c r="O3029" s="5">
        <f t="shared" si="347"/>
        <v>44.55</v>
      </c>
      <c r="P3029" s="5">
        <v>13.5</v>
      </c>
      <c r="Q3029" s="5">
        <f t="shared" si="348"/>
        <v>40.590000000000003</v>
      </c>
      <c r="R3029" s="5">
        <v>12.3</v>
      </c>
      <c r="S3029" s="5">
        <f t="shared" si="349"/>
        <v>44.55</v>
      </c>
      <c r="T3029" s="5">
        <v>13.5</v>
      </c>
      <c r="U3029" s="8">
        <f t="shared" si="350"/>
        <v>42.57</v>
      </c>
      <c r="V3029" s="5">
        <f t="shared" si="351"/>
        <v>12.9</v>
      </c>
      <c r="W3029" s="1">
        <v>27.843990000000002</v>
      </c>
      <c r="X3029" s="1">
        <v>-115.14053</v>
      </c>
      <c r="Y3029" s="4">
        <f t="shared" si="345"/>
        <v>55.400000000000006</v>
      </c>
      <c r="Z3029" s="7">
        <v>13</v>
      </c>
      <c r="AA3029" s="5">
        <v>8</v>
      </c>
      <c r="AB3029" s="9" t="s">
        <v>609</v>
      </c>
      <c r="AC3029" s="4">
        <v>13</v>
      </c>
      <c r="AD3029" s="4" t="s">
        <v>38</v>
      </c>
      <c r="AE3029" s="4">
        <v>300</v>
      </c>
      <c r="AF3029" s="4"/>
      <c r="AG3029" s="4"/>
    </row>
    <row r="3030" spans="1:33">
      <c r="A3030" s="4" t="s">
        <v>518</v>
      </c>
      <c r="B3030" s="4" t="s">
        <v>493</v>
      </c>
      <c r="C3030" s="28">
        <v>40385</v>
      </c>
      <c r="D3030" s="5">
        <v>2010</v>
      </c>
      <c r="E3030" s="33">
        <v>0.38541666666666669</v>
      </c>
      <c r="F3030" s="33">
        <v>0.3923611111111111</v>
      </c>
      <c r="G3030" s="33">
        <f t="shared" si="346"/>
        <v>6.9444444444444198E-3</v>
      </c>
      <c r="H3030" s="4">
        <v>2</v>
      </c>
      <c r="I3030" s="5">
        <v>1</v>
      </c>
      <c r="J3030" s="5">
        <v>15</v>
      </c>
      <c r="K3030" s="4">
        <v>15</v>
      </c>
      <c r="L3030" s="4" t="s">
        <v>52</v>
      </c>
      <c r="M3030" s="4" t="s">
        <v>53</v>
      </c>
      <c r="N3030" s="4">
        <v>2</v>
      </c>
      <c r="O3030" s="5">
        <f t="shared" si="347"/>
        <v>40.26</v>
      </c>
      <c r="P3030" s="5">
        <v>12.2</v>
      </c>
      <c r="Q3030" s="5">
        <f t="shared" si="348"/>
        <v>34.32</v>
      </c>
      <c r="R3030" s="5">
        <v>10.4</v>
      </c>
      <c r="S3030" s="5">
        <f t="shared" si="349"/>
        <v>40.26</v>
      </c>
      <c r="T3030" s="5">
        <v>12.2</v>
      </c>
      <c r="U3030" s="8">
        <f t="shared" si="350"/>
        <v>37.29</v>
      </c>
      <c r="V3030" s="5">
        <f t="shared" si="351"/>
        <v>11.3</v>
      </c>
      <c r="W3030" s="1">
        <v>27.843969999999999</v>
      </c>
      <c r="X3030" s="1">
        <v>-115.14352</v>
      </c>
      <c r="Y3030" s="4">
        <f t="shared" si="345"/>
        <v>55.400000000000006</v>
      </c>
      <c r="Z3030" s="7">
        <v>13</v>
      </c>
      <c r="AA3030" s="5">
        <v>10</v>
      </c>
      <c r="AB3030" s="9" t="s">
        <v>606</v>
      </c>
      <c r="AC3030" s="4">
        <v>3</v>
      </c>
      <c r="AD3030" s="4" t="s">
        <v>38</v>
      </c>
      <c r="AE3030" s="4">
        <v>90</v>
      </c>
      <c r="AF3030" s="4"/>
      <c r="AG3030" s="4"/>
    </row>
    <row r="3031" spans="1:33">
      <c r="A3031" s="4" t="s">
        <v>518</v>
      </c>
      <c r="B3031" s="4" t="s">
        <v>493</v>
      </c>
      <c r="C3031" s="28">
        <v>40385</v>
      </c>
      <c r="D3031" s="5">
        <v>2010</v>
      </c>
      <c r="E3031" s="33">
        <v>0.38541666666666669</v>
      </c>
      <c r="F3031" s="33">
        <v>0.3923611111111111</v>
      </c>
      <c r="G3031" s="33">
        <f t="shared" si="346"/>
        <v>6.9444444444444198E-3</v>
      </c>
      <c r="H3031" s="4">
        <v>2</v>
      </c>
      <c r="I3031" s="5">
        <v>1</v>
      </c>
      <c r="J3031" s="5">
        <v>15</v>
      </c>
      <c r="K3031" s="4">
        <v>15</v>
      </c>
      <c r="L3031" s="4" t="s">
        <v>52</v>
      </c>
      <c r="M3031" s="4" t="s">
        <v>53</v>
      </c>
      <c r="N3031" s="4">
        <v>2</v>
      </c>
      <c r="O3031" s="5">
        <f t="shared" si="347"/>
        <v>40.26</v>
      </c>
      <c r="P3031" s="5">
        <v>12.2</v>
      </c>
      <c r="Q3031" s="5">
        <f t="shared" si="348"/>
        <v>34.32</v>
      </c>
      <c r="R3031" s="5">
        <v>10.4</v>
      </c>
      <c r="S3031" s="5">
        <f t="shared" si="349"/>
        <v>40.26</v>
      </c>
      <c r="T3031" s="5">
        <v>12.2</v>
      </c>
      <c r="U3031" s="8">
        <f t="shared" si="350"/>
        <v>37.29</v>
      </c>
      <c r="V3031" s="5">
        <f t="shared" si="351"/>
        <v>11.3</v>
      </c>
      <c r="W3031" s="1">
        <v>27.843969999999999</v>
      </c>
      <c r="X3031" s="1">
        <v>-115.14352</v>
      </c>
      <c r="Y3031" s="4">
        <f t="shared" si="345"/>
        <v>55.400000000000006</v>
      </c>
      <c r="Z3031" s="7">
        <v>13</v>
      </c>
      <c r="AA3031" s="5">
        <v>10</v>
      </c>
      <c r="AB3031" s="9" t="s">
        <v>611</v>
      </c>
      <c r="AC3031" s="4">
        <v>2</v>
      </c>
      <c r="AD3031" s="4" t="s">
        <v>38</v>
      </c>
      <c r="AE3031" s="4">
        <v>90</v>
      </c>
      <c r="AF3031" s="4"/>
      <c r="AG3031" s="4"/>
    </row>
    <row r="3032" spans="1:33">
      <c r="A3032" s="4" t="s">
        <v>518</v>
      </c>
      <c r="B3032" s="4" t="s">
        <v>493</v>
      </c>
      <c r="C3032" s="28">
        <v>40385</v>
      </c>
      <c r="D3032" s="5">
        <v>2010</v>
      </c>
      <c r="E3032" s="33">
        <v>0.38541666666666669</v>
      </c>
      <c r="F3032" s="33">
        <v>0.3923611111111111</v>
      </c>
      <c r="G3032" s="33">
        <f t="shared" si="346"/>
        <v>6.9444444444444198E-3</v>
      </c>
      <c r="H3032" s="4">
        <v>2</v>
      </c>
      <c r="I3032" s="5">
        <v>1</v>
      </c>
      <c r="J3032" s="5">
        <v>15</v>
      </c>
      <c r="K3032" s="4">
        <v>15</v>
      </c>
      <c r="L3032" s="4" t="s">
        <v>52</v>
      </c>
      <c r="M3032" s="4" t="s">
        <v>53</v>
      </c>
      <c r="N3032" s="4">
        <v>2</v>
      </c>
      <c r="O3032" s="5">
        <f t="shared" si="347"/>
        <v>40.26</v>
      </c>
      <c r="P3032" s="5">
        <v>12.2</v>
      </c>
      <c r="Q3032" s="5">
        <f t="shared" si="348"/>
        <v>34.32</v>
      </c>
      <c r="R3032" s="5">
        <v>10.4</v>
      </c>
      <c r="S3032" s="5">
        <f t="shared" si="349"/>
        <v>40.26</v>
      </c>
      <c r="T3032" s="5">
        <v>12.2</v>
      </c>
      <c r="U3032" s="8">
        <f t="shared" si="350"/>
        <v>37.29</v>
      </c>
      <c r="V3032" s="5">
        <f t="shared" si="351"/>
        <v>11.3</v>
      </c>
      <c r="W3032" s="1">
        <v>27.843969999999999</v>
      </c>
      <c r="X3032" s="1">
        <v>-115.14352</v>
      </c>
      <c r="Y3032" s="4">
        <f t="shared" si="345"/>
        <v>55.400000000000006</v>
      </c>
      <c r="Z3032" s="7">
        <v>13</v>
      </c>
      <c r="AA3032" s="5">
        <v>10</v>
      </c>
      <c r="AB3032" s="9" t="s">
        <v>612</v>
      </c>
      <c r="AC3032" s="4">
        <v>1</v>
      </c>
      <c r="AD3032" s="4" t="s">
        <v>38</v>
      </c>
      <c r="AE3032" s="4">
        <v>90</v>
      </c>
      <c r="AF3032" s="4"/>
      <c r="AG3032" s="4"/>
    </row>
    <row r="3033" spans="1:33">
      <c r="A3033" s="4" t="s">
        <v>518</v>
      </c>
      <c r="B3033" s="4" t="s">
        <v>493</v>
      </c>
      <c r="C3033" s="28">
        <v>40385</v>
      </c>
      <c r="D3033" s="5">
        <v>2010</v>
      </c>
      <c r="E3033" s="33">
        <v>0.38541666666666669</v>
      </c>
      <c r="F3033" s="33">
        <v>0.3923611111111111</v>
      </c>
      <c r="G3033" s="33">
        <f t="shared" si="346"/>
        <v>6.9444444444444198E-3</v>
      </c>
      <c r="H3033" s="4">
        <v>2</v>
      </c>
      <c r="I3033" s="5">
        <v>1</v>
      </c>
      <c r="J3033" s="5">
        <v>15</v>
      </c>
      <c r="K3033" s="4">
        <v>15</v>
      </c>
      <c r="L3033" s="4" t="s">
        <v>52</v>
      </c>
      <c r="M3033" s="4" t="s">
        <v>53</v>
      </c>
      <c r="N3033" s="4">
        <v>2</v>
      </c>
      <c r="O3033" s="5">
        <f t="shared" si="347"/>
        <v>40.26</v>
      </c>
      <c r="P3033" s="5">
        <v>12.2</v>
      </c>
      <c r="Q3033" s="5">
        <f t="shared" si="348"/>
        <v>34.32</v>
      </c>
      <c r="R3033" s="5">
        <v>10.4</v>
      </c>
      <c r="S3033" s="5">
        <f t="shared" si="349"/>
        <v>40.26</v>
      </c>
      <c r="T3033" s="5">
        <v>12.2</v>
      </c>
      <c r="U3033" s="8">
        <f t="shared" si="350"/>
        <v>37.29</v>
      </c>
      <c r="V3033" s="5">
        <f t="shared" si="351"/>
        <v>11.3</v>
      </c>
      <c r="W3033" s="1">
        <v>27.843969999999999</v>
      </c>
      <c r="X3033" s="1">
        <v>-115.14352</v>
      </c>
      <c r="Y3033" s="4">
        <f t="shared" si="345"/>
        <v>55.400000000000006</v>
      </c>
      <c r="Z3033" s="7">
        <v>13</v>
      </c>
      <c r="AA3033" s="5">
        <v>10</v>
      </c>
      <c r="AB3033" s="9" t="s">
        <v>613</v>
      </c>
      <c r="AC3033" s="4">
        <v>32</v>
      </c>
      <c r="AD3033" s="4">
        <v>25</v>
      </c>
      <c r="AE3033" s="4">
        <v>90</v>
      </c>
      <c r="AF3033" s="4">
        <v>30</v>
      </c>
      <c r="AG3033" s="4"/>
    </row>
    <row r="3034" spans="1:33">
      <c r="A3034" s="4" t="s">
        <v>518</v>
      </c>
      <c r="B3034" s="4" t="s">
        <v>493</v>
      </c>
      <c r="C3034" s="28">
        <v>40385</v>
      </c>
      <c r="D3034" s="5">
        <v>2010</v>
      </c>
      <c r="E3034" s="33">
        <v>0.38541666666666669</v>
      </c>
      <c r="F3034" s="33">
        <v>0.3923611111111111</v>
      </c>
      <c r="G3034" s="33">
        <f t="shared" si="346"/>
        <v>6.9444444444444198E-3</v>
      </c>
      <c r="H3034" s="4">
        <v>2</v>
      </c>
      <c r="I3034" s="5">
        <v>1</v>
      </c>
      <c r="J3034" s="5">
        <v>15</v>
      </c>
      <c r="K3034" s="4">
        <v>15</v>
      </c>
      <c r="L3034" s="4" t="s">
        <v>52</v>
      </c>
      <c r="M3034" s="4" t="s">
        <v>53</v>
      </c>
      <c r="N3034" s="4">
        <v>2</v>
      </c>
      <c r="O3034" s="5">
        <f t="shared" si="347"/>
        <v>40.26</v>
      </c>
      <c r="P3034" s="5">
        <v>12.2</v>
      </c>
      <c r="Q3034" s="5">
        <f t="shared" si="348"/>
        <v>34.32</v>
      </c>
      <c r="R3034" s="5">
        <v>10.4</v>
      </c>
      <c r="S3034" s="5">
        <f t="shared" si="349"/>
        <v>40.26</v>
      </c>
      <c r="T3034" s="5">
        <v>12.2</v>
      </c>
      <c r="U3034" s="8">
        <f t="shared" si="350"/>
        <v>37.29</v>
      </c>
      <c r="V3034" s="5">
        <f t="shared" si="351"/>
        <v>11.3</v>
      </c>
      <c r="W3034" s="1">
        <v>27.843969999999999</v>
      </c>
      <c r="X3034" s="1">
        <v>-115.14352</v>
      </c>
      <c r="Y3034" s="4">
        <f t="shared" si="345"/>
        <v>55.400000000000006</v>
      </c>
      <c r="Z3034" s="7">
        <v>13</v>
      </c>
      <c r="AA3034" s="5">
        <v>10</v>
      </c>
      <c r="AB3034" s="9" t="s">
        <v>614</v>
      </c>
      <c r="AC3034" s="4">
        <v>3</v>
      </c>
      <c r="AD3034" s="4" t="s">
        <v>38</v>
      </c>
      <c r="AE3034" s="4">
        <v>90</v>
      </c>
      <c r="AF3034" s="4"/>
      <c r="AG3034" s="4"/>
    </row>
    <row r="3035" spans="1:33">
      <c r="A3035" s="4" t="s">
        <v>518</v>
      </c>
      <c r="B3035" s="4" t="s">
        <v>493</v>
      </c>
      <c r="C3035" s="28">
        <v>40385</v>
      </c>
      <c r="D3035" s="5">
        <v>2010</v>
      </c>
      <c r="E3035" s="33">
        <v>0.38541666666666669</v>
      </c>
      <c r="F3035" s="33">
        <v>0.3923611111111111</v>
      </c>
      <c r="G3035" s="33">
        <f t="shared" si="346"/>
        <v>6.9444444444444198E-3</v>
      </c>
      <c r="H3035" s="4">
        <v>2</v>
      </c>
      <c r="I3035" s="5">
        <v>1</v>
      </c>
      <c r="J3035" s="5">
        <v>15</v>
      </c>
      <c r="K3035" s="4">
        <v>15</v>
      </c>
      <c r="L3035" s="4" t="s">
        <v>52</v>
      </c>
      <c r="M3035" s="4" t="s">
        <v>53</v>
      </c>
      <c r="N3035" s="4">
        <v>2</v>
      </c>
      <c r="O3035" s="5">
        <f t="shared" si="347"/>
        <v>40.26</v>
      </c>
      <c r="P3035" s="5">
        <v>12.2</v>
      </c>
      <c r="Q3035" s="5">
        <f t="shared" si="348"/>
        <v>34.32</v>
      </c>
      <c r="R3035" s="5">
        <v>10.4</v>
      </c>
      <c r="S3035" s="5">
        <f t="shared" si="349"/>
        <v>40.26</v>
      </c>
      <c r="T3035" s="5">
        <v>12.2</v>
      </c>
      <c r="U3035" s="8">
        <f t="shared" si="350"/>
        <v>37.29</v>
      </c>
      <c r="V3035" s="5">
        <f t="shared" si="351"/>
        <v>11.3</v>
      </c>
      <c r="W3035" s="1">
        <v>27.843969999999999</v>
      </c>
      <c r="X3035" s="1">
        <v>-115.14352</v>
      </c>
      <c r="Y3035" s="4">
        <f t="shared" si="345"/>
        <v>55.400000000000006</v>
      </c>
      <c r="Z3035" s="7">
        <v>13</v>
      </c>
      <c r="AA3035" s="5">
        <v>10</v>
      </c>
      <c r="AB3035" s="4" t="s">
        <v>618</v>
      </c>
      <c r="AC3035" s="4">
        <v>6</v>
      </c>
      <c r="AD3035" s="4" t="s">
        <v>38</v>
      </c>
      <c r="AE3035" s="4">
        <v>90</v>
      </c>
      <c r="AF3035" s="4"/>
      <c r="AG3035" s="4"/>
    </row>
    <row r="3036" spans="1:33">
      <c r="A3036" s="4" t="s">
        <v>518</v>
      </c>
      <c r="B3036" s="4" t="s">
        <v>493</v>
      </c>
      <c r="C3036" s="28">
        <v>40385</v>
      </c>
      <c r="D3036" s="5">
        <v>2010</v>
      </c>
      <c r="E3036" s="33">
        <v>0.38541666666666669</v>
      </c>
      <c r="F3036" s="33">
        <v>0.3923611111111111</v>
      </c>
      <c r="G3036" s="33">
        <f t="shared" si="346"/>
        <v>6.9444444444444198E-3</v>
      </c>
      <c r="H3036" s="4">
        <v>2</v>
      </c>
      <c r="I3036" s="5">
        <v>1</v>
      </c>
      <c r="J3036" s="5">
        <v>15</v>
      </c>
      <c r="K3036" s="4">
        <v>15</v>
      </c>
      <c r="L3036" s="4" t="s">
        <v>52</v>
      </c>
      <c r="M3036" s="4" t="s">
        <v>53</v>
      </c>
      <c r="N3036" s="4">
        <v>2</v>
      </c>
      <c r="O3036" s="5">
        <f t="shared" si="347"/>
        <v>40.26</v>
      </c>
      <c r="P3036" s="5">
        <v>12.2</v>
      </c>
      <c r="Q3036" s="5">
        <f t="shared" si="348"/>
        <v>34.32</v>
      </c>
      <c r="R3036" s="5">
        <v>10.4</v>
      </c>
      <c r="S3036" s="5">
        <f t="shared" si="349"/>
        <v>40.26</v>
      </c>
      <c r="T3036" s="5">
        <v>12.2</v>
      </c>
      <c r="U3036" s="8">
        <f t="shared" si="350"/>
        <v>37.29</v>
      </c>
      <c r="V3036" s="5">
        <f t="shared" si="351"/>
        <v>11.3</v>
      </c>
      <c r="W3036" s="1">
        <v>27.843969999999999</v>
      </c>
      <c r="X3036" s="1">
        <v>-115.14352</v>
      </c>
      <c r="Y3036" s="4">
        <f t="shared" ref="Y3036:Y3099" si="352">(Z3036*1.8)+32</f>
        <v>55.400000000000006</v>
      </c>
      <c r="Z3036" s="7">
        <v>13</v>
      </c>
      <c r="AA3036" s="5">
        <v>10</v>
      </c>
      <c r="AB3036" s="9" t="s">
        <v>609</v>
      </c>
      <c r="AC3036" s="4">
        <v>2</v>
      </c>
      <c r="AD3036" s="4" t="s">
        <v>38</v>
      </c>
      <c r="AE3036" s="4">
        <v>90</v>
      </c>
      <c r="AF3036" s="4"/>
      <c r="AG3036" s="4"/>
    </row>
    <row r="3037" spans="1:33">
      <c r="A3037" s="4" t="s">
        <v>519</v>
      </c>
      <c r="B3037" s="4" t="s">
        <v>493</v>
      </c>
      <c r="C3037" s="28">
        <v>40385</v>
      </c>
      <c r="D3037" s="5">
        <v>2010</v>
      </c>
      <c r="E3037" s="33">
        <v>0.40277777777777773</v>
      </c>
      <c r="F3037" s="33">
        <v>0.40625</v>
      </c>
      <c r="G3037" s="33">
        <f t="shared" si="346"/>
        <v>3.4722222222222654E-3</v>
      </c>
      <c r="H3037" s="4">
        <v>2</v>
      </c>
      <c r="I3037" s="5">
        <v>2</v>
      </c>
      <c r="J3037" s="5">
        <v>16</v>
      </c>
      <c r="K3037" s="4">
        <v>16</v>
      </c>
      <c r="L3037" s="4" t="s">
        <v>52</v>
      </c>
      <c r="M3037" s="4" t="s">
        <v>53</v>
      </c>
      <c r="N3037" s="4">
        <v>2</v>
      </c>
      <c r="O3037" s="5">
        <f t="shared" si="347"/>
        <v>36.629999999999995</v>
      </c>
      <c r="P3037" s="5">
        <v>11.1</v>
      </c>
      <c r="Q3037" s="5">
        <f t="shared" si="348"/>
        <v>37.29</v>
      </c>
      <c r="R3037" s="5">
        <v>11.3</v>
      </c>
      <c r="S3037" s="5">
        <f t="shared" si="349"/>
        <v>37.29</v>
      </c>
      <c r="T3037" s="5">
        <v>11.3</v>
      </c>
      <c r="U3037" s="8">
        <f t="shared" si="350"/>
        <v>36.959999999999994</v>
      </c>
      <c r="V3037" s="5">
        <f t="shared" si="351"/>
        <v>11.2</v>
      </c>
      <c r="W3037" s="1">
        <v>27.845050000000001</v>
      </c>
      <c r="X3037" s="1">
        <v>-115.14091000000001</v>
      </c>
      <c r="Y3037" s="4">
        <f t="shared" si="352"/>
        <v>55.400000000000006</v>
      </c>
      <c r="Z3037" s="7">
        <v>13</v>
      </c>
      <c r="AA3037" s="5">
        <v>10</v>
      </c>
      <c r="AB3037" s="9" t="s">
        <v>606</v>
      </c>
      <c r="AC3037" s="4">
        <v>18</v>
      </c>
      <c r="AD3037" s="4" t="s">
        <v>38</v>
      </c>
      <c r="AE3037" s="4">
        <v>120</v>
      </c>
      <c r="AF3037" s="4"/>
      <c r="AG3037" s="4"/>
    </row>
    <row r="3038" spans="1:33">
      <c r="A3038" s="4" t="s">
        <v>519</v>
      </c>
      <c r="B3038" s="4" t="s">
        <v>493</v>
      </c>
      <c r="C3038" s="28">
        <v>40385</v>
      </c>
      <c r="D3038" s="5">
        <v>2010</v>
      </c>
      <c r="E3038" s="33">
        <v>0.40277777777777773</v>
      </c>
      <c r="F3038" s="33">
        <v>0.40625</v>
      </c>
      <c r="G3038" s="33">
        <f t="shared" si="346"/>
        <v>3.4722222222222654E-3</v>
      </c>
      <c r="H3038" s="4">
        <v>2</v>
      </c>
      <c r="I3038" s="5">
        <v>2</v>
      </c>
      <c r="J3038" s="5">
        <v>16</v>
      </c>
      <c r="K3038" s="4">
        <v>16</v>
      </c>
      <c r="L3038" s="4" t="s">
        <v>52</v>
      </c>
      <c r="M3038" s="4" t="s">
        <v>53</v>
      </c>
      <c r="N3038" s="4">
        <v>2</v>
      </c>
      <c r="O3038" s="5">
        <f t="shared" si="347"/>
        <v>36.629999999999995</v>
      </c>
      <c r="P3038" s="5">
        <v>11.1</v>
      </c>
      <c r="Q3038" s="5">
        <f t="shared" si="348"/>
        <v>37.29</v>
      </c>
      <c r="R3038" s="5">
        <v>11.3</v>
      </c>
      <c r="S3038" s="5">
        <f t="shared" si="349"/>
        <v>37.29</v>
      </c>
      <c r="T3038" s="5">
        <v>11.3</v>
      </c>
      <c r="U3038" s="8">
        <f t="shared" si="350"/>
        <v>36.959999999999994</v>
      </c>
      <c r="V3038" s="5">
        <f t="shared" si="351"/>
        <v>11.2</v>
      </c>
      <c r="W3038" s="1">
        <v>27.845050000000001</v>
      </c>
      <c r="X3038" s="1">
        <v>-115.14091000000001</v>
      </c>
      <c r="Y3038" s="4">
        <f t="shared" si="352"/>
        <v>55.400000000000006</v>
      </c>
      <c r="Z3038" s="7">
        <v>13</v>
      </c>
      <c r="AA3038" s="5">
        <v>10</v>
      </c>
      <c r="AB3038" s="9" t="s">
        <v>611</v>
      </c>
      <c r="AC3038" s="4">
        <v>2</v>
      </c>
      <c r="AD3038" s="4" t="s">
        <v>38</v>
      </c>
      <c r="AE3038" s="4">
        <v>120</v>
      </c>
      <c r="AF3038" s="4"/>
      <c r="AG3038" s="4"/>
    </row>
    <row r="3039" spans="1:33">
      <c r="A3039" s="4" t="s">
        <v>519</v>
      </c>
      <c r="B3039" s="4" t="s">
        <v>493</v>
      </c>
      <c r="C3039" s="28">
        <v>40385</v>
      </c>
      <c r="D3039" s="5">
        <v>2010</v>
      </c>
      <c r="E3039" s="33">
        <v>0.40277777777777773</v>
      </c>
      <c r="F3039" s="33">
        <v>0.40625</v>
      </c>
      <c r="G3039" s="33">
        <f t="shared" si="346"/>
        <v>3.4722222222222654E-3</v>
      </c>
      <c r="H3039" s="4">
        <v>2</v>
      </c>
      <c r="I3039" s="5">
        <v>2</v>
      </c>
      <c r="J3039" s="5">
        <v>16</v>
      </c>
      <c r="K3039" s="4">
        <v>16</v>
      </c>
      <c r="L3039" s="4" t="s">
        <v>52</v>
      </c>
      <c r="M3039" s="4" t="s">
        <v>53</v>
      </c>
      <c r="N3039" s="4">
        <v>2</v>
      </c>
      <c r="O3039" s="5">
        <f t="shared" si="347"/>
        <v>36.629999999999995</v>
      </c>
      <c r="P3039" s="5">
        <v>11.1</v>
      </c>
      <c r="Q3039" s="5">
        <f t="shared" si="348"/>
        <v>37.29</v>
      </c>
      <c r="R3039" s="5">
        <v>11.3</v>
      </c>
      <c r="S3039" s="5">
        <f t="shared" si="349"/>
        <v>37.29</v>
      </c>
      <c r="T3039" s="5">
        <v>11.3</v>
      </c>
      <c r="U3039" s="8">
        <f t="shared" si="350"/>
        <v>36.959999999999994</v>
      </c>
      <c r="V3039" s="5">
        <f t="shared" si="351"/>
        <v>11.2</v>
      </c>
      <c r="W3039" s="1">
        <v>27.845050000000001</v>
      </c>
      <c r="X3039" s="1">
        <v>-115.14091000000001</v>
      </c>
      <c r="Y3039" s="4">
        <f t="shared" si="352"/>
        <v>55.400000000000006</v>
      </c>
      <c r="Z3039" s="7">
        <v>13</v>
      </c>
      <c r="AA3039" s="5">
        <v>10</v>
      </c>
      <c r="AB3039" s="9" t="s">
        <v>613</v>
      </c>
      <c r="AC3039" s="4">
        <v>13</v>
      </c>
      <c r="AD3039" s="4" t="s">
        <v>38</v>
      </c>
      <c r="AE3039" s="4">
        <v>120</v>
      </c>
      <c r="AF3039" s="4"/>
      <c r="AG3039" s="4"/>
    </row>
    <row r="3040" spans="1:33">
      <c r="A3040" s="4" t="s">
        <v>519</v>
      </c>
      <c r="B3040" s="4" t="s">
        <v>493</v>
      </c>
      <c r="C3040" s="28">
        <v>40385</v>
      </c>
      <c r="D3040" s="5">
        <v>2010</v>
      </c>
      <c r="E3040" s="33">
        <v>0.40277777777777773</v>
      </c>
      <c r="F3040" s="33">
        <v>0.40625</v>
      </c>
      <c r="G3040" s="33">
        <f t="shared" si="346"/>
        <v>3.4722222222222654E-3</v>
      </c>
      <c r="H3040" s="4">
        <v>2</v>
      </c>
      <c r="I3040" s="5">
        <v>2</v>
      </c>
      <c r="J3040" s="5">
        <v>16</v>
      </c>
      <c r="K3040" s="4">
        <v>16</v>
      </c>
      <c r="L3040" s="4" t="s">
        <v>52</v>
      </c>
      <c r="M3040" s="4" t="s">
        <v>53</v>
      </c>
      <c r="N3040" s="4">
        <v>2</v>
      </c>
      <c r="O3040" s="5">
        <f t="shared" si="347"/>
        <v>36.629999999999995</v>
      </c>
      <c r="P3040" s="5">
        <v>11.1</v>
      </c>
      <c r="Q3040" s="5">
        <f t="shared" si="348"/>
        <v>37.29</v>
      </c>
      <c r="R3040" s="5">
        <v>11.3</v>
      </c>
      <c r="S3040" s="5">
        <f t="shared" si="349"/>
        <v>37.29</v>
      </c>
      <c r="T3040" s="5">
        <v>11.3</v>
      </c>
      <c r="U3040" s="8">
        <f t="shared" si="350"/>
        <v>36.959999999999994</v>
      </c>
      <c r="V3040" s="5">
        <f t="shared" si="351"/>
        <v>11.2</v>
      </c>
      <c r="W3040" s="1">
        <v>27.845050000000001</v>
      </c>
      <c r="X3040" s="1">
        <v>-115.14091000000001</v>
      </c>
      <c r="Y3040" s="4">
        <f t="shared" si="352"/>
        <v>55.400000000000006</v>
      </c>
      <c r="Z3040" s="7">
        <v>13</v>
      </c>
      <c r="AA3040" s="5">
        <v>10</v>
      </c>
      <c r="AB3040" s="9" t="s">
        <v>607</v>
      </c>
      <c r="AC3040" s="4">
        <v>1</v>
      </c>
      <c r="AD3040" s="4" t="s">
        <v>38</v>
      </c>
      <c r="AE3040" s="4">
        <v>120</v>
      </c>
      <c r="AF3040" s="4"/>
      <c r="AG3040" s="4"/>
    </row>
    <row r="3041" spans="1:33">
      <c r="A3041" s="4" t="s">
        <v>519</v>
      </c>
      <c r="B3041" s="4" t="s">
        <v>493</v>
      </c>
      <c r="C3041" s="28">
        <v>40385</v>
      </c>
      <c r="D3041" s="5">
        <v>2010</v>
      </c>
      <c r="E3041" s="33">
        <v>0.40277777777777773</v>
      </c>
      <c r="F3041" s="33">
        <v>0.40625</v>
      </c>
      <c r="G3041" s="33">
        <f t="shared" si="346"/>
        <v>3.4722222222222654E-3</v>
      </c>
      <c r="H3041" s="4">
        <v>2</v>
      </c>
      <c r="I3041" s="5">
        <v>2</v>
      </c>
      <c r="J3041" s="5">
        <v>16</v>
      </c>
      <c r="K3041" s="4">
        <v>16</v>
      </c>
      <c r="L3041" s="4" t="s">
        <v>52</v>
      </c>
      <c r="M3041" s="4" t="s">
        <v>53</v>
      </c>
      <c r="N3041" s="4">
        <v>2</v>
      </c>
      <c r="O3041" s="5">
        <f t="shared" si="347"/>
        <v>36.629999999999995</v>
      </c>
      <c r="P3041" s="5">
        <v>11.1</v>
      </c>
      <c r="Q3041" s="5">
        <f t="shared" si="348"/>
        <v>37.29</v>
      </c>
      <c r="R3041" s="5">
        <v>11.3</v>
      </c>
      <c r="S3041" s="5">
        <f t="shared" si="349"/>
        <v>37.29</v>
      </c>
      <c r="T3041" s="5">
        <v>11.3</v>
      </c>
      <c r="U3041" s="8">
        <f t="shared" si="350"/>
        <v>36.959999999999994</v>
      </c>
      <c r="V3041" s="5">
        <f t="shared" si="351"/>
        <v>11.2</v>
      </c>
      <c r="W3041" s="1">
        <v>27.845050000000001</v>
      </c>
      <c r="X3041" s="1">
        <v>-115.14091000000001</v>
      </c>
      <c r="Y3041" s="4">
        <f t="shared" si="352"/>
        <v>55.400000000000006</v>
      </c>
      <c r="Z3041" s="7">
        <v>13</v>
      </c>
      <c r="AA3041" s="5">
        <v>10</v>
      </c>
      <c r="AB3041" s="4" t="s">
        <v>618</v>
      </c>
      <c r="AC3041" s="4">
        <v>8</v>
      </c>
      <c r="AD3041" s="4" t="s">
        <v>38</v>
      </c>
      <c r="AE3041" s="4">
        <v>120</v>
      </c>
      <c r="AF3041" s="4"/>
      <c r="AG3041" s="4"/>
    </row>
    <row r="3042" spans="1:33">
      <c r="A3042" s="4" t="s">
        <v>519</v>
      </c>
      <c r="B3042" s="4" t="s">
        <v>493</v>
      </c>
      <c r="C3042" s="28">
        <v>40385</v>
      </c>
      <c r="D3042" s="5">
        <v>2010</v>
      </c>
      <c r="E3042" s="33">
        <v>0.40277777777777773</v>
      </c>
      <c r="F3042" s="33">
        <v>0.40625</v>
      </c>
      <c r="G3042" s="33">
        <f t="shared" si="346"/>
        <v>3.4722222222222654E-3</v>
      </c>
      <c r="H3042" s="4">
        <v>2</v>
      </c>
      <c r="I3042" s="5">
        <v>2</v>
      </c>
      <c r="J3042" s="5">
        <v>16</v>
      </c>
      <c r="K3042" s="4">
        <v>16</v>
      </c>
      <c r="L3042" s="4" t="s">
        <v>52</v>
      </c>
      <c r="M3042" s="4" t="s">
        <v>53</v>
      </c>
      <c r="N3042" s="4">
        <v>2</v>
      </c>
      <c r="O3042" s="5">
        <f t="shared" si="347"/>
        <v>36.629999999999995</v>
      </c>
      <c r="P3042" s="5">
        <v>11.1</v>
      </c>
      <c r="Q3042" s="5">
        <f t="shared" si="348"/>
        <v>37.29</v>
      </c>
      <c r="R3042" s="5">
        <v>11.3</v>
      </c>
      <c r="S3042" s="5">
        <f t="shared" si="349"/>
        <v>37.29</v>
      </c>
      <c r="T3042" s="5">
        <v>11.3</v>
      </c>
      <c r="U3042" s="8">
        <f t="shared" si="350"/>
        <v>36.959999999999994</v>
      </c>
      <c r="V3042" s="5">
        <f t="shared" si="351"/>
        <v>11.2</v>
      </c>
      <c r="W3042" s="1">
        <v>27.845050000000001</v>
      </c>
      <c r="X3042" s="1">
        <v>-115.14091000000001</v>
      </c>
      <c r="Y3042" s="4">
        <f t="shared" si="352"/>
        <v>55.400000000000006</v>
      </c>
      <c r="Z3042" s="7">
        <v>13</v>
      </c>
      <c r="AA3042" s="5">
        <v>10</v>
      </c>
      <c r="AB3042" s="9" t="s">
        <v>753</v>
      </c>
      <c r="AC3042" s="4">
        <v>3</v>
      </c>
      <c r="AD3042" s="4" t="s">
        <v>38</v>
      </c>
      <c r="AE3042" s="4">
        <v>120</v>
      </c>
      <c r="AF3042" s="4"/>
      <c r="AG3042" s="4"/>
    </row>
    <row r="3043" spans="1:33">
      <c r="A3043" s="4" t="s">
        <v>519</v>
      </c>
      <c r="B3043" s="4" t="s">
        <v>493</v>
      </c>
      <c r="C3043" s="28">
        <v>40385</v>
      </c>
      <c r="D3043" s="5">
        <v>2010</v>
      </c>
      <c r="E3043" s="33">
        <v>0.40277777777777773</v>
      </c>
      <c r="F3043" s="33">
        <v>0.40625</v>
      </c>
      <c r="G3043" s="33">
        <f t="shared" si="346"/>
        <v>3.4722222222222654E-3</v>
      </c>
      <c r="H3043" s="4">
        <v>2</v>
      </c>
      <c r="I3043" s="5">
        <v>2</v>
      </c>
      <c r="J3043" s="5">
        <v>16</v>
      </c>
      <c r="K3043" s="4">
        <v>16</v>
      </c>
      <c r="L3043" s="4" t="s">
        <v>52</v>
      </c>
      <c r="M3043" s="4" t="s">
        <v>53</v>
      </c>
      <c r="N3043" s="4">
        <v>2</v>
      </c>
      <c r="O3043" s="5">
        <f t="shared" si="347"/>
        <v>36.629999999999995</v>
      </c>
      <c r="P3043" s="5">
        <v>11.1</v>
      </c>
      <c r="Q3043" s="5">
        <f t="shared" si="348"/>
        <v>37.29</v>
      </c>
      <c r="R3043" s="5">
        <v>11.3</v>
      </c>
      <c r="S3043" s="5">
        <f t="shared" si="349"/>
        <v>37.29</v>
      </c>
      <c r="T3043" s="5">
        <v>11.3</v>
      </c>
      <c r="U3043" s="8">
        <f t="shared" si="350"/>
        <v>36.959999999999994</v>
      </c>
      <c r="V3043" s="5">
        <f t="shared" si="351"/>
        <v>11.2</v>
      </c>
      <c r="W3043" s="1">
        <v>27.845050000000001</v>
      </c>
      <c r="X3043" s="1">
        <v>-115.14091000000001</v>
      </c>
      <c r="Y3043" s="4">
        <f t="shared" si="352"/>
        <v>55.400000000000006</v>
      </c>
      <c r="Z3043" s="7">
        <v>13</v>
      </c>
      <c r="AA3043" s="5">
        <v>10</v>
      </c>
      <c r="AB3043" s="9" t="s">
        <v>608</v>
      </c>
      <c r="AC3043" s="4">
        <v>3</v>
      </c>
      <c r="AD3043" s="4" t="s">
        <v>38</v>
      </c>
      <c r="AE3043" s="4">
        <v>120</v>
      </c>
      <c r="AF3043" s="4"/>
      <c r="AG3043" s="4"/>
    </row>
    <row r="3044" spans="1:33">
      <c r="A3044" s="4" t="s">
        <v>519</v>
      </c>
      <c r="B3044" s="4" t="s">
        <v>493</v>
      </c>
      <c r="C3044" s="28">
        <v>40385</v>
      </c>
      <c r="D3044" s="5">
        <v>2010</v>
      </c>
      <c r="E3044" s="33">
        <v>0.40277777777777773</v>
      </c>
      <c r="F3044" s="33">
        <v>0.40625</v>
      </c>
      <c r="G3044" s="33">
        <f t="shared" si="346"/>
        <v>3.4722222222222654E-3</v>
      </c>
      <c r="H3044" s="4">
        <v>2</v>
      </c>
      <c r="I3044" s="5">
        <v>2</v>
      </c>
      <c r="J3044" s="5">
        <v>16</v>
      </c>
      <c r="K3044" s="4">
        <v>16</v>
      </c>
      <c r="L3044" s="4" t="s">
        <v>52</v>
      </c>
      <c r="M3044" s="4" t="s">
        <v>53</v>
      </c>
      <c r="N3044" s="4">
        <v>2</v>
      </c>
      <c r="O3044" s="5">
        <f t="shared" si="347"/>
        <v>36.629999999999995</v>
      </c>
      <c r="P3044" s="5">
        <v>11.1</v>
      </c>
      <c r="Q3044" s="5">
        <f t="shared" si="348"/>
        <v>37.29</v>
      </c>
      <c r="R3044" s="5">
        <v>11.3</v>
      </c>
      <c r="S3044" s="5">
        <f t="shared" si="349"/>
        <v>37.29</v>
      </c>
      <c r="T3044" s="5">
        <v>11.3</v>
      </c>
      <c r="U3044" s="8">
        <f t="shared" si="350"/>
        <v>36.959999999999994</v>
      </c>
      <c r="V3044" s="5">
        <f t="shared" si="351"/>
        <v>11.2</v>
      </c>
      <c r="W3044" s="1">
        <v>27.845050000000001</v>
      </c>
      <c r="X3044" s="1">
        <v>-115.14091000000001</v>
      </c>
      <c r="Y3044" s="4">
        <f t="shared" si="352"/>
        <v>55.400000000000006</v>
      </c>
      <c r="Z3044" s="7">
        <v>13</v>
      </c>
      <c r="AA3044" s="5">
        <v>10</v>
      </c>
      <c r="AB3044" s="9" t="s">
        <v>609</v>
      </c>
      <c r="AC3044" s="4">
        <v>19</v>
      </c>
      <c r="AD3044" s="4" t="s">
        <v>38</v>
      </c>
      <c r="AE3044" s="4">
        <v>120</v>
      </c>
      <c r="AF3044" s="4"/>
      <c r="AG3044" s="4"/>
    </row>
    <row r="3045" spans="1:33">
      <c r="A3045" s="4" t="s">
        <v>520</v>
      </c>
      <c r="B3045" s="4" t="s">
        <v>253</v>
      </c>
      <c r="C3045" s="28">
        <v>40385</v>
      </c>
      <c r="D3045" s="5">
        <v>2010</v>
      </c>
      <c r="E3045" s="33">
        <v>0.38125000000000003</v>
      </c>
      <c r="F3045" s="33">
        <v>0.38611111111111113</v>
      </c>
      <c r="G3045" s="33">
        <f t="shared" si="346"/>
        <v>4.8611111111110938E-3</v>
      </c>
      <c r="H3045" s="4">
        <v>2</v>
      </c>
      <c r="I3045" s="5">
        <v>1</v>
      </c>
      <c r="J3045" s="5">
        <v>17</v>
      </c>
      <c r="K3045" s="4">
        <v>17</v>
      </c>
      <c r="L3045" s="4" t="s">
        <v>52</v>
      </c>
      <c r="M3045" s="4" t="s">
        <v>53</v>
      </c>
      <c r="N3045" s="4">
        <v>2</v>
      </c>
      <c r="O3045" s="5">
        <f t="shared" si="347"/>
        <v>26.729999999999997</v>
      </c>
      <c r="P3045" s="5">
        <v>8.1</v>
      </c>
      <c r="Q3045" s="5">
        <f t="shared" si="348"/>
        <v>33.33</v>
      </c>
      <c r="R3045" s="5">
        <v>10.1</v>
      </c>
      <c r="S3045" s="5">
        <f t="shared" si="349"/>
        <v>33.33</v>
      </c>
      <c r="T3045" s="5">
        <v>10.1</v>
      </c>
      <c r="U3045" s="8">
        <f t="shared" si="350"/>
        <v>30.029999999999998</v>
      </c>
      <c r="V3045" s="5">
        <f t="shared" si="351"/>
        <v>9.1</v>
      </c>
      <c r="W3045" s="1">
        <v>27.843969999999999</v>
      </c>
      <c r="X3045" s="1">
        <v>-115.14352</v>
      </c>
      <c r="Y3045" s="4">
        <f t="shared" si="352"/>
        <v>55.400000000000006</v>
      </c>
      <c r="Z3045" s="7">
        <v>13</v>
      </c>
      <c r="AA3045" s="5">
        <v>8</v>
      </c>
      <c r="AB3045" s="9" t="s">
        <v>606</v>
      </c>
      <c r="AC3045" s="4">
        <v>13</v>
      </c>
      <c r="AD3045" s="4" t="s">
        <v>38</v>
      </c>
      <c r="AE3045" s="4">
        <v>90</v>
      </c>
      <c r="AF3045" s="4"/>
      <c r="AG3045" s="4"/>
    </row>
    <row r="3046" spans="1:33">
      <c r="A3046" s="4" t="s">
        <v>520</v>
      </c>
      <c r="B3046" s="4" t="s">
        <v>253</v>
      </c>
      <c r="C3046" s="28">
        <v>40385</v>
      </c>
      <c r="D3046" s="5">
        <v>2010</v>
      </c>
      <c r="E3046" s="33">
        <v>0.38125000000000003</v>
      </c>
      <c r="F3046" s="33">
        <v>0.38611111111111113</v>
      </c>
      <c r="G3046" s="33">
        <f t="shared" si="346"/>
        <v>4.8611111111110938E-3</v>
      </c>
      <c r="H3046" s="4">
        <v>2</v>
      </c>
      <c r="I3046" s="5">
        <v>1</v>
      </c>
      <c r="J3046" s="5">
        <v>17</v>
      </c>
      <c r="K3046" s="4">
        <v>17</v>
      </c>
      <c r="L3046" s="4" t="s">
        <v>52</v>
      </c>
      <c r="M3046" s="4" t="s">
        <v>53</v>
      </c>
      <c r="N3046" s="4">
        <v>2</v>
      </c>
      <c r="O3046" s="5">
        <f t="shared" si="347"/>
        <v>26.729999999999997</v>
      </c>
      <c r="P3046" s="5">
        <v>8.1</v>
      </c>
      <c r="Q3046" s="5">
        <f t="shared" si="348"/>
        <v>33.33</v>
      </c>
      <c r="R3046" s="5">
        <v>10.1</v>
      </c>
      <c r="S3046" s="5">
        <f t="shared" si="349"/>
        <v>33.33</v>
      </c>
      <c r="T3046" s="5">
        <v>10.1</v>
      </c>
      <c r="U3046" s="8">
        <f t="shared" si="350"/>
        <v>30.029999999999998</v>
      </c>
      <c r="V3046" s="5">
        <f t="shared" si="351"/>
        <v>9.1</v>
      </c>
      <c r="W3046" s="1">
        <v>27.843969999999999</v>
      </c>
      <c r="X3046" s="1">
        <v>-115.14352</v>
      </c>
      <c r="Y3046" s="4">
        <f t="shared" si="352"/>
        <v>55.400000000000006</v>
      </c>
      <c r="Z3046" s="7">
        <v>13</v>
      </c>
      <c r="AA3046" s="5">
        <v>8</v>
      </c>
      <c r="AB3046" s="9" t="s">
        <v>611</v>
      </c>
      <c r="AC3046" s="4">
        <v>1</v>
      </c>
      <c r="AD3046" s="4" t="s">
        <v>38</v>
      </c>
      <c r="AE3046" s="4">
        <v>90</v>
      </c>
      <c r="AF3046" s="4"/>
      <c r="AG3046" s="4"/>
    </row>
    <row r="3047" spans="1:33">
      <c r="A3047" s="4" t="s">
        <v>520</v>
      </c>
      <c r="B3047" s="4" t="s">
        <v>253</v>
      </c>
      <c r="C3047" s="28">
        <v>40385</v>
      </c>
      <c r="D3047" s="5">
        <v>2010</v>
      </c>
      <c r="E3047" s="33">
        <v>0.38125000000000003</v>
      </c>
      <c r="F3047" s="33">
        <v>0.38611111111111113</v>
      </c>
      <c r="G3047" s="33">
        <f t="shared" si="346"/>
        <v>4.8611111111110938E-3</v>
      </c>
      <c r="H3047" s="4">
        <v>2</v>
      </c>
      <c r="I3047" s="5">
        <v>1</v>
      </c>
      <c r="J3047" s="5">
        <v>17</v>
      </c>
      <c r="K3047" s="4">
        <v>17</v>
      </c>
      <c r="L3047" s="4" t="s">
        <v>52</v>
      </c>
      <c r="M3047" s="4" t="s">
        <v>53</v>
      </c>
      <c r="N3047" s="4">
        <v>2</v>
      </c>
      <c r="O3047" s="5">
        <f t="shared" si="347"/>
        <v>26.729999999999997</v>
      </c>
      <c r="P3047" s="5">
        <v>8.1</v>
      </c>
      <c r="Q3047" s="5">
        <f t="shared" si="348"/>
        <v>33.33</v>
      </c>
      <c r="R3047" s="5">
        <v>10.1</v>
      </c>
      <c r="S3047" s="5">
        <f t="shared" si="349"/>
        <v>33.33</v>
      </c>
      <c r="T3047" s="5">
        <v>10.1</v>
      </c>
      <c r="U3047" s="8">
        <f t="shared" si="350"/>
        <v>30.029999999999998</v>
      </c>
      <c r="V3047" s="5">
        <f t="shared" si="351"/>
        <v>9.1</v>
      </c>
      <c r="W3047" s="1">
        <v>27.843969999999999</v>
      </c>
      <c r="X3047" s="1">
        <v>-115.14352</v>
      </c>
      <c r="Y3047" s="4">
        <f t="shared" si="352"/>
        <v>55.400000000000006</v>
      </c>
      <c r="Z3047" s="7">
        <v>13</v>
      </c>
      <c r="AA3047" s="5">
        <v>8</v>
      </c>
      <c r="AB3047" s="9" t="s">
        <v>613</v>
      </c>
      <c r="AC3047" s="4">
        <v>27</v>
      </c>
      <c r="AD3047" s="4" t="s">
        <v>38</v>
      </c>
      <c r="AE3047" s="4">
        <v>90</v>
      </c>
      <c r="AF3047" s="4"/>
      <c r="AG3047" s="4"/>
    </row>
    <row r="3048" spans="1:33">
      <c r="A3048" s="4" t="s">
        <v>520</v>
      </c>
      <c r="B3048" s="4" t="s">
        <v>253</v>
      </c>
      <c r="C3048" s="28">
        <v>40385</v>
      </c>
      <c r="D3048" s="5">
        <v>2010</v>
      </c>
      <c r="E3048" s="33">
        <v>0.38125000000000003</v>
      </c>
      <c r="F3048" s="33">
        <v>0.38611111111111113</v>
      </c>
      <c r="G3048" s="33">
        <f t="shared" si="346"/>
        <v>4.8611111111110938E-3</v>
      </c>
      <c r="H3048" s="4">
        <v>2</v>
      </c>
      <c r="I3048" s="5">
        <v>1</v>
      </c>
      <c r="J3048" s="5">
        <v>17</v>
      </c>
      <c r="K3048" s="4">
        <v>17</v>
      </c>
      <c r="L3048" s="4" t="s">
        <v>52</v>
      </c>
      <c r="M3048" s="4" t="s">
        <v>53</v>
      </c>
      <c r="N3048" s="4">
        <v>2</v>
      </c>
      <c r="O3048" s="5">
        <f t="shared" si="347"/>
        <v>26.729999999999997</v>
      </c>
      <c r="P3048" s="5">
        <v>8.1</v>
      </c>
      <c r="Q3048" s="5">
        <f t="shared" si="348"/>
        <v>33.33</v>
      </c>
      <c r="R3048" s="5">
        <v>10.1</v>
      </c>
      <c r="S3048" s="5">
        <f t="shared" si="349"/>
        <v>33.33</v>
      </c>
      <c r="T3048" s="5">
        <v>10.1</v>
      </c>
      <c r="U3048" s="8">
        <f t="shared" si="350"/>
        <v>30.029999999999998</v>
      </c>
      <c r="V3048" s="5">
        <f t="shared" si="351"/>
        <v>9.1</v>
      </c>
      <c r="W3048" s="1">
        <v>27.843969999999999</v>
      </c>
      <c r="X3048" s="1">
        <v>-115.14352</v>
      </c>
      <c r="Y3048" s="4">
        <f t="shared" si="352"/>
        <v>55.400000000000006</v>
      </c>
      <c r="Z3048" s="7">
        <v>13</v>
      </c>
      <c r="AA3048" s="5">
        <v>8</v>
      </c>
      <c r="AB3048" s="9" t="s">
        <v>614</v>
      </c>
      <c r="AC3048" s="4">
        <v>4</v>
      </c>
      <c r="AD3048" s="4" t="s">
        <v>38</v>
      </c>
      <c r="AE3048" s="4">
        <v>90</v>
      </c>
      <c r="AF3048" s="4"/>
      <c r="AG3048" s="4"/>
    </row>
    <row r="3049" spans="1:33">
      <c r="A3049" s="4" t="s">
        <v>520</v>
      </c>
      <c r="B3049" s="4" t="s">
        <v>253</v>
      </c>
      <c r="C3049" s="28">
        <v>40385</v>
      </c>
      <c r="D3049" s="5">
        <v>2010</v>
      </c>
      <c r="E3049" s="33">
        <v>0.38125000000000003</v>
      </c>
      <c r="F3049" s="33">
        <v>0.38611111111111113</v>
      </c>
      <c r="G3049" s="33">
        <f t="shared" si="346"/>
        <v>4.8611111111110938E-3</v>
      </c>
      <c r="H3049" s="4">
        <v>2</v>
      </c>
      <c r="I3049" s="5">
        <v>1</v>
      </c>
      <c r="J3049" s="5">
        <v>17</v>
      </c>
      <c r="K3049" s="4">
        <v>17</v>
      </c>
      <c r="L3049" s="4" t="s">
        <v>52</v>
      </c>
      <c r="M3049" s="4" t="s">
        <v>53</v>
      </c>
      <c r="N3049" s="4">
        <v>2</v>
      </c>
      <c r="O3049" s="5">
        <f t="shared" si="347"/>
        <v>26.729999999999997</v>
      </c>
      <c r="P3049" s="5">
        <v>8.1</v>
      </c>
      <c r="Q3049" s="5">
        <f t="shared" si="348"/>
        <v>33.33</v>
      </c>
      <c r="R3049" s="5">
        <v>10.1</v>
      </c>
      <c r="S3049" s="5">
        <f t="shared" si="349"/>
        <v>33.33</v>
      </c>
      <c r="T3049" s="5">
        <v>10.1</v>
      </c>
      <c r="U3049" s="8">
        <f t="shared" si="350"/>
        <v>30.029999999999998</v>
      </c>
      <c r="V3049" s="5">
        <f t="shared" si="351"/>
        <v>9.1</v>
      </c>
      <c r="W3049" s="1">
        <v>27.843969999999999</v>
      </c>
      <c r="X3049" s="1">
        <v>-115.14352</v>
      </c>
      <c r="Y3049" s="4">
        <f t="shared" si="352"/>
        <v>55.400000000000006</v>
      </c>
      <c r="Z3049" s="7">
        <v>13</v>
      </c>
      <c r="AA3049" s="5">
        <v>8</v>
      </c>
      <c r="AB3049" s="4" t="s">
        <v>618</v>
      </c>
      <c r="AC3049" s="4">
        <v>17</v>
      </c>
      <c r="AD3049" s="4" t="s">
        <v>38</v>
      </c>
      <c r="AE3049" s="4">
        <v>90</v>
      </c>
      <c r="AF3049" s="4"/>
      <c r="AG3049" s="4"/>
    </row>
    <row r="3050" spans="1:33">
      <c r="A3050" s="4" t="s">
        <v>520</v>
      </c>
      <c r="B3050" s="4" t="s">
        <v>253</v>
      </c>
      <c r="C3050" s="28">
        <v>40385</v>
      </c>
      <c r="D3050" s="5">
        <v>2010</v>
      </c>
      <c r="E3050" s="33">
        <v>0.38125000000000003</v>
      </c>
      <c r="F3050" s="33">
        <v>0.38611111111111113</v>
      </c>
      <c r="G3050" s="33">
        <f t="shared" si="346"/>
        <v>4.8611111111110938E-3</v>
      </c>
      <c r="H3050" s="4">
        <v>2</v>
      </c>
      <c r="I3050" s="5">
        <v>1</v>
      </c>
      <c r="J3050" s="5">
        <v>17</v>
      </c>
      <c r="K3050" s="4">
        <v>17</v>
      </c>
      <c r="L3050" s="4" t="s">
        <v>52</v>
      </c>
      <c r="M3050" s="4" t="s">
        <v>53</v>
      </c>
      <c r="N3050" s="4">
        <v>2</v>
      </c>
      <c r="O3050" s="5">
        <f t="shared" si="347"/>
        <v>26.729999999999997</v>
      </c>
      <c r="P3050" s="5">
        <v>8.1</v>
      </c>
      <c r="Q3050" s="5">
        <f t="shared" si="348"/>
        <v>33.33</v>
      </c>
      <c r="R3050" s="5">
        <v>10.1</v>
      </c>
      <c r="S3050" s="5">
        <f t="shared" si="349"/>
        <v>33.33</v>
      </c>
      <c r="T3050" s="5">
        <v>10.1</v>
      </c>
      <c r="U3050" s="8">
        <f t="shared" si="350"/>
        <v>30.029999999999998</v>
      </c>
      <c r="V3050" s="5">
        <f t="shared" si="351"/>
        <v>9.1</v>
      </c>
      <c r="W3050" s="1">
        <v>27.843969999999999</v>
      </c>
      <c r="X3050" s="1">
        <v>-115.14352</v>
      </c>
      <c r="Y3050" s="4">
        <f t="shared" si="352"/>
        <v>55.400000000000006</v>
      </c>
      <c r="Z3050" s="7">
        <v>13</v>
      </c>
      <c r="AA3050" s="5">
        <v>8</v>
      </c>
      <c r="AB3050" s="9" t="s">
        <v>609</v>
      </c>
      <c r="AC3050" s="4">
        <v>4</v>
      </c>
      <c r="AD3050" s="4" t="s">
        <v>38</v>
      </c>
      <c r="AE3050" s="4">
        <v>90</v>
      </c>
      <c r="AF3050" s="4"/>
      <c r="AG3050" s="4"/>
    </row>
    <row r="3051" spans="1:33">
      <c r="A3051" s="4" t="s">
        <v>521</v>
      </c>
      <c r="B3051" s="4" t="s">
        <v>253</v>
      </c>
      <c r="C3051" s="28">
        <v>40385</v>
      </c>
      <c r="D3051" s="5">
        <v>2010</v>
      </c>
      <c r="E3051" s="33">
        <v>0.43888888888888888</v>
      </c>
      <c r="F3051" s="33">
        <v>0.44722222222222219</v>
      </c>
      <c r="G3051" s="33">
        <f t="shared" si="346"/>
        <v>8.3333333333333037E-3</v>
      </c>
      <c r="H3051" s="4">
        <v>2</v>
      </c>
      <c r="I3051" s="5">
        <v>2</v>
      </c>
      <c r="J3051" s="5">
        <v>18</v>
      </c>
      <c r="K3051" s="4">
        <v>18</v>
      </c>
      <c r="L3051" s="4" t="s">
        <v>52</v>
      </c>
      <c r="M3051" s="4" t="s">
        <v>53</v>
      </c>
      <c r="N3051" s="4">
        <v>2</v>
      </c>
      <c r="O3051" s="5">
        <f t="shared" si="347"/>
        <v>42.24</v>
      </c>
      <c r="P3051" s="5">
        <v>12.8</v>
      </c>
      <c r="Q3051" s="5">
        <f t="shared" si="348"/>
        <v>37.949999999999996</v>
      </c>
      <c r="R3051" s="5">
        <v>11.5</v>
      </c>
      <c r="S3051" s="5">
        <f t="shared" si="349"/>
        <v>42.24</v>
      </c>
      <c r="T3051" s="5">
        <v>12.8</v>
      </c>
      <c r="U3051" s="8">
        <f t="shared" si="350"/>
        <v>40.094999999999999</v>
      </c>
      <c r="V3051" s="5">
        <f t="shared" si="351"/>
        <v>12.15</v>
      </c>
      <c r="W3051" s="1">
        <v>27.845050000000001</v>
      </c>
      <c r="X3051" s="1">
        <v>-115.14091000000001</v>
      </c>
      <c r="Y3051" s="4">
        <f t="shared" si="352"/>
        <v>55.400000000000006</v>
      </c>
      <c r="Z3051" s="7">
        <v>13</v>
      </c>
      <c r="AA3051" s="5">
        <v>8</v>
      </c>
      <c r="AB3051" s="9" t="s">
        <v>606</v>
      </c>
      <c r="AC3051" s="4">
        <v>12</v>
      </c>
      <c r="AD3051" s="4" t="s">
        <v>38</v>
      </c>
      <c r="AE3051" s="4">
        <v>120</v>
      </c>
      <c r="AF3051" s="4"/>
      <c r="AG3051" s="4"/>
    </row>
    <row r="3052" spans="1:33">
      <c r="A3052" s="4" t="s">
        <v>521</v>
      </c>
      <c r="B3052" s="4" t="s">
        <v>253</v>
      </c>
      <c r="C3052" s="28">
        <v>40385</v>
      </c>
      <c r="D3052" s="5">
        <v>2010</v>
      </c>
      <c r="E3052" s="33">
        <v>0.43888888888888888</v>
      </c>
      <c r="F3052" s="33">
        <v>0.44722222222222219</v>
      </c>
      <c r="G3052" s="33">
        <f t="shared" si="346"/>
        <v>8.3333333333333037E-3</v>
      </c>
      <c r="H3052" s="4">
        <v>2</v>
      </c>
      <c r="I3052" s="5">
        <v>2</v>
      </c>
      <c r="J3052" s="5">
        <v>18</v>
      </c>
      <c r="K3052" s="4">
        <v>18</v>
      </c>
      <c r="L3052" s="4" t="s">
        <v>52</v>
      </c>
      <c r="M3052" s="4" t="s">
        <v>53</v>
      </c>
      <c r="N3052" s="4">
        <v>2</v>
      </c>
      <c r="O3052" s="5">
        <f t="shared" si="347"/>
        <v>42.24</v>
      </c>
      <c r="P3052" s="5">
        <v>12.8</v>
      </c>
      <c r="Q3052" s="5">
        <f t="shared" si="348"/>
        <v>37.949999999999996</v>
      </c>
      <c r="R3052" s="5">
        <v>11.5</v>
      </c>
      <c r="S3052" s="5">
        <f t="shared" si="349"/>
        <v>42.24</v>
      </c>
      <c r="T3052" s="5">
        <v>12.8</v>
      </c>
      <c r="U3052" s="8">
        <f t="shared" si="350"/>
        <v>40.094999999999999</v>
      </c>
      <c r="V3052" s="5">
        <f t="shared" si="351"/>
        <v>12.15</v>
      </c>
      <c r="W3052" s="1">
        <v>27.845050000000001</v>
      </c>
      <c r="X3052" s="1">
        <v>-115.14091000000001</v>
      </c>
      <c r="Y3052" s="4">
        <f t="shared" si="352"/>
        <v>55.400000000000006</v>
      </c>
      <c r="Z3052" s="7">
        <v>13</v>
      </c>
      <c r="AA3052" s="5">
        <v>8</v>
      </c>
      <c r="AB3052" s="9" t="s">
        <v>611</v>
      </c>
      <c r="AC3052" s="4">
        <v>3</v>
      </c>
      <c r="AD3052" s="4" t="s">
        <v>38</v>
      </c>
      <c r="AE3052" s="4">
        <v>120</v>
      </c>
      <c r="AF3052" s="4"/>
      <c r="AG3052" s="4"/>
    </row>
    <row r="3053" spans="1:33">
      <c r="A3053" s="4" t="s">
        <v>521</v>
      </c>
      <c r="B3053" s="4" t="s">
        <v>253</v>
      </c>
      <c r="C3053" s="28">
        <v>40385</v>
      </c>
      <c r="D3053" s="5">
        <v>2010</v>
      </c>
      <c r="E3053" s="33">
        <v>0.43888888888888888</v>
      </c>
      <c r="F3053" s="33">
        <v>0.44722222222222219</v>
      </c>
      <c r="G3053" s="33">
        <f t="shared" si="346"/>
        <v>8.3333333333333037E-3</v>
      </c>
      <c r="H3053" s="4">
        <v>2</v>
      </c>
      <c r="I3053" s="5">
        <v>2</v>
      </c>
      <c r="J3053" s="5">
        <v>18</v>
      </c>
      <c r="K3053" s="4">
        <v>18</v>
      </c>
      <c r="L3053" s="4" t="s">
        <v>52</v>
      </c>
      <c r="M3053" s="4" t="s">
        <v>53</v>
      </c>
      <c r="N3053" s="4">
        <v>2</v>
      </c>
      <c r="O3053" s="5">
        <f t="shared" si="347"/>
        <v>42.24</v>
      </c>
      <c r="P3053" s="5">
        <v>12.8</v>
      </c>
      <c r="Q3053" s="5">
        <f t="shared" si="348"/>
        <v>37.949999999999996</v>
      </c>
      <c r="R3053" s="5">
        <v>11.5</v>
      </c>
      <c r="S3053" s="5">
        <f t="shared" si="349"/>
        <v>42.24</v>
      </c>
      <c r="T3053" s="5">
        <v>12.8</v>
      </c>
      <c r="U3053" s="8">
        <f t="shared" si="350"/>
        <v>40.094999999999999</v>
      </c>
      <c r="V3053" s="5">
        <f t="shared" si="351"/>
        <v>12.15</v>
      </c>
      <c r="W3053" s="1">
        <v>27.845050000000001</v>
      </c>
      <c r="X3053" s="1">
        <v>-115.14091000000001</v>
      </c>
      <c r="Y3053" s="4">
        <f t="shared" si="352"/>
        <v>55.400000000000006</v>
      </c>
      <c r="Z3053" s="7">
        <v>13</v>
      </c>
      <c r="AA3053" s="5">
        <v>8</v>
      </c>
      <c r="AB3053" s="9" t="s">
        <v>613</v>
      </c>
      <c r="AC3053" s="4">
        <v>68</v>
      </c>
      <c r="AD3053" s="4">
        <v>22</v>
      </c>
      <c r="AE3053" s="4">
        <v>120</v>
      </c>
      <c r="AF3053" s="4"/>
      <c r="AG3053" s="4"/>
    </row>
    <row r="3054" spans="1:33">
      <c r="A3054" s="4" t="s">
        <v>521</v>
      </c>
      <c r="B3054" s="4" t="s">
        <v>253</v>
      </c>
      <c r="C3054" s="28">
        <v>40385</v>
      </c>
      <c r="D3054" s="5">
        <v>2010</v>
      </c>
      <c r="E3054" s="33">
        <v>0.43888888888888888</v>
      </c>
      <c r="F3054" s="33">
        <v>0.44722222222222219</v>
      </c>
      <c r="G3054" s="33">
        <f t="shared" si="346"/>
        <v>8.3333333333333037E-3</v>
      </c>
      <c r="H3054" s="4">
        <v>2</v>
      </c>
      <c r="I3054" s="5">
        <v>2</v>
      </c>
      <c r="J3054" s="5">
        <v>18</v>
      </c>
      <c r="K3054" s="4">
        <v>18</v>
      </c>
      <c r="L3054" s="4" t="s">
        <v>52</v>
      </c>
      <c r="M3054" s="4" t="s">
        <v>53</v>
      </c>
      <c r="N3054" s="4">
        <v>2</v>
      </c>
      <c r="O3054" s="5">
        <f t="shared" si="347"/>
        <v>42.24</v>
      </c>
      <c r="P3054" s="5">
        <v>12.8</v>
      </c>
      <c r="Q3054" s="5">
        <f t="shared" si="348"/>
        <v>37.949999999999996</v>
      </c>
      <c r="R3054" s="5">
        <v>11.5</v>
      </c>
      <c r="S3054" s="5">
        <f t="shared" si="349"/>
        <v>42.24</v>
      </c>
      <c r="T3054" s="5">
        <v>12.8</v>
      </c>
      <c r="U3054" s="8">
        <f t="shared" si="350"/>
        <v>40.094999999999999</v>
      </c>
      <c r="V3054" s="5">
        <f t="shared" si="351"/>
        <v>12.15</v>
      </c>
      <c r="W3054" s="1">
        <v>27.845050000000001</v>
      </c>
      <c r="X3054" s="1">
        <v>-115.14091000000001</v>
      </c>
      <c r="Y3054" s="4">
        <f t="shared" si="352"/>
        <v>55.400000000000006</v>
      </c>
      <c r="Z3054" s="7">
        <v>13</v>
      </c>
      <c r="AA3054" s="5">
        <v>8</v>
      </c>
      <c r="AB3054" s="9" t="s">
        <v>614</v>
      </c>
      <c r="AC3054" s="4">
        <v>13</v>
      </c>
      <c r="AD3054" s="4" t="s">
        <v>38</v>
      </c>
      <c r="AE3054" s="4">
        <v>120</v>
      </c>
      <c r="AF3054" s="4"/>
      <c r="AG3054" s="4"/>
    </row>
    <row r="3055" spans="1:33">
      <c r="A3055" s="4" t="s">
        <v>521</v>
      </c>
      <c r="B3055" s="4" t="s">
        <v>253</v>
      </c>
      <c r="C3055" s="28">
        <v>40385</v>
      </c>
      <c r="D3055" s="5">
        <v>2010</v>
      </c>
      <c r="E3055" s="33">
        <v>0.43888888888888888</v>
      </c>
      <c r="F3055" s="33">
        <v>0.44722222222222219</v>
      </c>
      <c r="G3055" s="33">
        <f t="shared" si="346"/>
        <v>8.3333333333333037E-3</v>
      </c>
      <c r="H3055" s="4">
        <v>2</v>
      </c>
      <c r="I3055" s="5">
        <v>2</v>
      </c>
      <c r="J3055" s="5">
        <v>18</v>
      </c>
      <c r="K3055" s="4">
        <v>18</v>
      </c>
      <c r="L3055" s="4" t="s">
        <v>52</v>
      </c>
      <c r="M3055" s="4" t="s">
        <v>53</v>
      </c>
      <c r="N3055" s="4">
        <v>2</v>
      </c>
      <c r="O3055" s="5">
        <f t="shared" si="347"/>
        <v>42.24</v>
      </c>
      <c r="P3055" s="5">
        <v>12.8</v>
      </c>
      <c r="Q3055" s="5">
        <f t="shared" si="348"/>
        <v>37.949999999999996</v>
      </c>
      <c r="R3055" s="5">
        <v>11.5</v>
      </c>
      <c r="S3055" s="5">
        <f t="shared" si="349"/>
        <v>42.24</v>
      </c>
      <c r="T3055" s="5">
        <v>12.8</v>
      </c>
      <c r="U3055" s="8">
        <f t="shared" si="350"/>
        <v>40.094999999999999</v>
      </c>
      <c r="V3055" s="5">
        <f t="shared" si="351"/>
        <v>12.15</v>
      </c>
      <c r="W3055" s="1">
        <v>27.845050000000001</v>
      </c>
      <c r="X3055" s="1">
        <v>-115.14091000000001</v>
      </c>
      <c r="Y3055" s="4">
        <f t="shared" si="352"/>
        <v>55.400000000000006</v>
      </c>
      <c r="Z3055" s="7">
        <v>13</v>
      </c>
      <c r="AA3055" s="5">
        <v>8</v>
      </c>
      <c r="AB3055" s="4" t="s">
        <v>620</v>
      </c>
      <c r="AC3055" s="4">
        <v>1</v>
      </c>
      <c r="AD3055" s="4" t="s">
        <v>38</v>
      </c>
      <c r="AE3055" s="4">
        <v>120</v>
      </c>
      <c r="AF3055" s="4"/>
      <c r="AG3055" s="4"/>
    </row>
    <row r="3056" spans="1:33">
      <c r="A3056" s="4" t="s">
        <v>521</v>
      </c>
      <c r="B3056" s="4" t="s">
        <v>253</v>
      </c>
      <c r="C3056" s="28">
        <v>40385</v>
      </c>
      <c r="D3056" s="5">
        <v>2010</v>
      </c>
      <c r="E3056" s="33">
        <v>0.43888888888888888</v>
      </c>
      <c r="F3056" s="33">
        <v>0.44722222222222219</v>
      </c>
      <c r="G3056" s="33">
        <f t="shared" si="346"/>
        <v>8.3333333333333037E-3</v>
      </c>
      <c r="H3056" s="4">
        <v>2</v>
      </c>
      <c r="I3056" s="5">
        <v>2</v>
      </c>
      <c r="J3056" s="5">
        <v>18</v>
      </c>
      <c r="K3056" s="4">
        <v>18</v>
      </c>
      <c r="L3056" s="4" t="s">
        <v>52</v>
      </c>
      <c r="M3056" s="4" t="s">
        <v>53</v>
      </c>
      <c r="N3056" s="4">
        <v>2</v>
      </c>
      <c r="O3056" s="5">
        <f t="shared" si="347"/>
        <v>42.24</v>
      </c>
      <c r="P3056" s="5">
        <v>12.8</v>
      </c>
      <c r="Q3056" s="5">
        <f t="shared" si="348"/>
        <v>37.949999999999996</v>
      </c>
      <c r="R3056" s="5">
        <v>11.5</v>
      </c>
      <c r="S3056" s="5">
        <f t="shared" si="349"/>
        <v>42.24</v>
      </c>
      <c r="T3056" s="5">
        <v>12.8</v>
      </c>
      <c r="U3056" s="8">
        <f t="shared" si="350"/>
        <v>40.094999999999999</v>
      </c>
      <c r="V3056" s="5">
        <f t="shared" si="351"/>
        <v>12.15</v>
      </c>
      <c r="W3056" s="1">
        <v>27.845050000000001</v>
      </c>
      <c r="X3056" s="1">
        <v>-115.14091000000001</v>
      </c>
      <c r="Y3056" s="4">
        <f t="shared" si="352"/>
        <v>55.400000000000006</v>
      </c>
      <c r="Z3056" s="7">
        <v>13</v>
      </c>
      <c r="AA3056" s="5">
        <v>8</v>
      </c>
      <c r="AB3056" s="9" t="s">
        <v>607</v>
      </c>
      <c r="AC3056" s="4">
        <v>2</v>
      </c>
      <c r="AD3056" s="4" t="s">
        <v>38</v>
      </c>
      <c r="AE3056" s="4">
        <v>120</v>
      </c>
      <c r="AF3056" s="4"/>
      <c r="AG3056" s="4"/>
    </row>
    <row r="3057" spans="1:33">
      <c r="A3057" s="4" t="s">
        <v>521</v>
      </c>
      <c r="B3057" s="4" t="s">
        <v>253</v>
      </c>
      <c r="C3057" s="28">
        <v>40385</v>
      </c>
      <c r="D3057" s="5">
        <v>2010</v>
      </c>
      <c r="E3057" s="33">
        <v>0.43888888888888888</v>
      </c>
      <c r="F3057" s="33">
        <v>0.44722222222222219</v>
      </c>
      <c r="G3057" s="33">
        <f t="shared" si="346"/>
        <v>8.3333333333333037E-3</v>
      </c>
      <c r="H3057" s="4">
        <v>2</v>
      </c>
      <c r="I3057" s="5">
        <v>2</v>
      </c>
      <c r="J3057" s="5">
        <v>18</v>
      </c>
      <c r="K3057" s="4">
        <v>18</v>
      </c>
      <c r="L3057" s="4" t="s">
        <v>52</v>
      </c>
      <c r="M3057" s="4" t="s">
        <v>53</v>
      </c>
      <c r="N3057" s="4">
        <v>2</v>
      </c>
      <c r="O3057" s="5">
        <f t="shared" si="347"/>
        <v>42.24</v>
      </c>
      <c r="P3057" s="5">
        <v>12.8</v>
      </c>
      <c r="Q3057" s="5">
        <f t="shared" si="348"/>
        <v>37.949999999999996</v>
      </c>
      <c r="R3057" s="5">
        <v>11.5</v>
      </c>
      <c r="S3057" s="5">
        <f t="shared" si="349"/>
        <v>42.24</v>
      </c>
      <c r="T3057" s="5">
        <v>12.8</v>
      </c>
      <c r="U3057" s="8">
        <f t="shared" si="350"/>
        <v>40.094999999999999</v>
      </c>
      <c r="V3057" s="5">
        <f t="shared" si="351"/>
        <v>12.15</v>
      </c>
      <c r="W3057" s="1">
        <v>27.845050000000001</v>
      </c>
      <c r="X3057" s="1">
        <v>-115.14091000000001</v>
      </c>
      <c r="Y3057" s="4">
        <f t="shared" si="352"/>
        <v>55.400000000000006</v>
      </c>
      <c r="Z3057" s="7">
        <v>13</v>
      </c>
      <c r="AA3057" s="5">
        <v>8</v>
      </c>
      <c r="AB3057" s="9" t="s">
        <v>615</v>
      </c>
      <c r="AC3057" s="4">
        <v>1</v>
      </c>
      <c r="AD3057" s="4" t="s">
        <v>38</v>
      </c>
      <c r="AE3057" s="4">
        <v>120</v>
      </c>
      <c r="AF3057" s="4"/>
      <c r="AG3057" s="4"/>
    </row>
    <row r="3058" spans="1:33">
      <c r="A3058" s="4" t="s">
        <v>521</v>
      </c>
      <c r="B3058" s="4" t="s">
        <v>253</v>
      </c>
      <c r="C3058" s="28">
        <v>40385</v>
      </c>
      <c r="D3058" s="5">
        <v>2010</v>
      </c>
      <c r="E3058" s="33">
        <v>0.43888888888888888</v>
      </c>
      <c r="F3058" s="33">
        <v>0.44722222222222219</v>
      </c>
      <c r="G3058" s="33">
        <f t="shared" si="346"/>
        <v>8.3333333333333037E-3</v>
      </c>
      <c r="H3058" s="4">
        <v>2</v>
      </c>
      <c r="I3058" s="5">
        <v>2</v>
      </c>
      <c r="J3058" s="5">
        <v>18</v>
      </c>
      <c r="K3058" s="4">
        <v>18</v>
      </c>
      <c r="L3058" s="4" t="s">
        <v>52</v>
      </c>
      <c r="M3058" s="4" t="s">
        <v>53</v>
      </c>
      <c r="N3058" s="4">
        <v>2</v>
      </c>
      <c r="O3058" s="5">
        <f t="shared" si="347"/>
        <v>42.24</v>
      </c>
      <c r="P3058" s="5">
        <v>12.8</v>
      </c>
      <c r="Q3058" s="5">
        <f t="shared" si="348"/>
        <v>37.949999999999996</v>
      </c>
      <c r="R3058" s="5">
        <v>11.5</v>
      </c>
      <c r="S3058" s="5">
        <f t="shared" si="349"/>
        <v>42.24</v>
      </c>
      <c r="T3058" s="5">
        <v>12.8</v>
      </c>
      <c r="U3058" s="8">
        <f t="shared" si="350"/>
        <v>40.094999999999999</v>
      </c>
      <c r="V3058" s="5">
        <f t="shared" si="351"/>
        <v>12.15</v>
      </c>
      <c r="W3058" s="1">
        <v>27.845050000000001</v>
      </c>
      <c r="X3058" s="1">
        <v>-115.14091000000001</v>
      </c>
      <c r="Y3058" s="4">
        <f t="shared" si="352"/>
        <v>55.400000000000006</v>
      </c>
      <c r="Z3058" s="7">
        <v>13</v>
      </c>
      <c r="AA3058" s="5">
        <v>8</v>
      </c>
      <c r="AB3058" s="4" t="s">
        <v>618</v>
      </c>
      <c r="AC3058" s="4">
        <v>6</v>
      </c>
      <c r="AD3058" s="4" t="s">
        <v>38</v>
      </c>
      <c r="AE3058" s="4">
        <v>120</v>
      </c>
      <c r="AF3058" s="4"/>
      <c r="AG3058" s="4"/>
    </row>
    <row r="3059" spans="1:33">
      <c r="A3059" s="4" t="s">
        <v>521</v>
      </c>
      <c r="B3059" s="4" t="s">
        <v>253</v>
      </c>
      <c r="C3059" s="28">
        <v>40385</v>
      </c>
      <c r="D3059" s="5">
        <v>2010</v>
      </c>
      <c r="E3059" s="33">
        <v>0.43888888888888888</v>
      </c>
      <c r="F3059" s="33">
        <v>0.44722222222222219</v>
      </c>
      <c r="G3059" s="33">
        <f t="shared" si="346"/>
        <v>8.3333333333333037E-3</v>
      </c>
      <c r="H3059" s="4">
        <v>2</v>
      </c>
      <c r="I3059" s="5">
        <v>2</v>
      </c>
      <c r="J3059" s="5">
        <v>18</v>
      </c>
      <c r="K3059" s="4">
        <v>18</v>
      </c>
      <c r="L3059" s="4" t="s">
        <v>52</v>
      </c>
      <c r="M3059" s="4" t="s">
        <v>53</v>
      </c>
      <c r="N3059" s="4">
        <v>2</v>
      </c>
      <c r="O3059" s="5">
        <f t="shared" si="347"/>
        <v>42.24</v>
      </c>
      <c r="P3059" s="5">
        <v>12.8</v>
      </c>
      <c r="Q3059" s="5">
        <f t="shared" si="348"/>
        <v>37.949999999999996</v>
      </c>
      <c r="R3059" s="5">
        <v>11.5</v>
      </c>
      <c r="S3059" s="5">
        <f t="shared" si="349"/>
        <v>42.24</v>
      </c>
      <c r="T3059" s="5">
        <v>12.8</v>
      </c>
      <c r="U3059" s="8">
        <f t="shared" si="350"/>
        <v>40.094999999999999</v>
      </c>
      <c r="V3059" s="5">
        <f t="shared" si="351"/>
        <v>12.15</v>
      </c>
      <c r="W3059" s="1">
        <v>27.845050000000001</v>
      </c>
      <c r="X3059" s="1">
        <v>-115.14091000000001</v>
      </c>
      <c r="Y3059" s="4">
        <f t="shared" si="352"/>
        <v>55.400000000000006</v>
      </c>
      <c r="Z3059" s="7">
        <v>13</v>
      </c>
      <c r="AA3059" s="5">
        <v>8</v>
      </c>
      <c r="AB3059" s="4" t="s">
        <v>619</v>
      </c>
      <c r="AC3059" s="4">
        <v>17</v>
      </c>
      <c r="AD3059" s="4" t="s">
        <v>38</v>
      </c>
      <c r="AE3059" s="4">
        <v>120</v>
      </c>
      <c r="AF3059" s="4"/>
      <c r="AG3059" s="4"/>
    </row>
    <row r="3060" spans="1:33">
      <c r="A3060" s="4" t="s">
        <v>521</v>
      </c>
      <c r="B3060" s="4" t="s">
        <v>253</v>
      </c>
      <c r="C3060" s="28">
        <v>40385</v>
      </c>
      <c r="D3060" s="5">
        <v>2010</v>
      </c>
      <c r="E3060" s="33">
        <v>0.43888888888888888</v>
      </c>
      <c r="F3060" s="33">
        <v>0.44722222222222219</v>
      </c>
      <c r="G3060" s="33">
        <f t="shared" si="346"/>
        <v>8.3333333333333037E-3</v>
      </c>
      <c r="H3060" s="4">
        <v>2</v>
      </c>
      <c r="I3060" s="5">
        <v>2</v>
      </c>
      <c r="J3060" s="5">
        <v>18</v>
      </c>
      <c r="K3060" s="4">
        <v>18</v>
      </c>
      <c r="L3060" s="4" t="s">
        <v>52</v>
      </c>
      <c r="M3060" s="4" t="s">
        <v>53</v>
      </c>
      <c r="N3060" s="4">
        <v>2</v>
      </c>
      <c r="O3060" s="5">
        <f t="shared" si="347"/>
        <v>42.24</v>
      </c>
      <c r="P3060" s="5">
        <v>12.8</v>
      </c>
      <c r="Q3060" s="5">
        <f t="shared" si="348"/>
        <v>37.949999999999996</v>
      </c>
      <c r="R3060" s="5">
        <v>11.5</v>
      </c>
      <c r="S3060" s="5">
        <f t="shared" si="349"/>
        <v>42.24</v>
      </c>
      <c r="T3060" s="5">
        <v>12.8</v>
      </c>
      <c r="U3060" s="8">
        <f t="shared" si="350"/>
        <v>40.094999999999999</v>
      </c>
      <c r="V3060" s="5">
        <f t="shared" si="351"/>
        <v>12.15</v>
      </c>
      <c r="W3060" s="1">
        <v>27.845050000000001</v>
      </c>
      <c r="X3060" s="1">
        <v>-115.14091000000001</v>
      </c>
      <c r="Y3060" s="4">
        <f t="shared" si="352"/>
        <v>55.400000000000006</v>
      </c>
      <c r="Z3060" s="7">
        <v>13</v>
      </c>
      <c r="AA3060" s="5">
        <v>8</v>
      </c>
      <c r="AB3060" s="9" t="s">
        <v>610</v>
      </c>
      <c r="AC3060" s="4">
        <v>2</v>
      </c>
      <c r="AD3060" s="4" t="s">
        <v>38</v>
      </c>
      <c r="AE3060" s="4">
        <v>120</v>
      </c>
      <c r="AF3060" s="4"/>
      <c r="AG3060" s="4"/>
    </row>
    <row r="3061" spans="1:33">
      <c r="A3061" s="4" t="s">
        <v>521</v>
      </c>
      <c r="B3061" s="4" t="s">
        <v>253</v>
      </c>
      <c r="C3061" s="28">
        <v>40385</v>
      </c>
      <c r="D3061" s="5">
        <v>2010</v>
      </c>
      <c r="E3061" s="33">
        <v>0.43888888888888888</v>
      </c>
      <c r="F3061" s="33">
        <v>0.44722222222222219</v>
      </c>
      <c r="G3061" s="33">
        <f t="shared" si="346"/>
        <v>8.3333333333333037E-3</v>
      </c>
      <c r="H3061" s="4">
        <v>2</v>
      </c>
      <c r="I3061" s="5">
        <v>2</v>
      </c>
      <c r="J3061" s="5">
        <v>18</v>
      </c>
      <c r="K3061" s="4">
        <v>18</v>
      </c>
      <c r="L3061" s="4" t="s">
        <v>52</v>
      </c>
      <c r="M3061" s="4" t="s">
        <v>53</v>
      </c>
      <c r="N3061" s="4">
        <v>2</v>
      </c>
      <c r="O3061" s="5">
        <f t="shared" si="347"/>
        <v>42.24</v>
      </c>
      <c r="P3061" s="5">
        <v>12.8</v>
      </c>
      <c r="Q3061" s="5">
        <f t="shared" si="348"/>
        <v>37.949999999999996</v>
      </c>
      <c r="R3061" s="5">
        <v>11.5</v>
      </c>
      <c r="S3061" s="5">
        <f t="shared" si="349"/>
        <v>42.24</v>
      </c>
      <c r="T3061" s="5">
        <v>12.8</v>
      </c>
      <c r="U3061" s="8">
        <f t="shared" si="350"/>
        <v>40.094999999999999</v>
      </c>
      <c r="V3061" s="5">
        <f t="shared" si="351"/>
        <v>12.15</v>
      </c>
      <c r="W3061" s="1">
        <v>27.845050000000001</v>
      </c>
      <c r="X3061" s="1">
        <v>-115.14091000000001</v>
      </c>
      <c r="Y3061" s="4">
        <f t="shared" si="352"/>
        <v>55.400000000000006</v>
      </c>
      <c r="Z3061" s="7">
        <v>13</v>
      </c>
      <c r="AA3061" s="5">
        <v>8</v>
      </c>
      <c r="AB3061" s="9" t="s">
        <v>608</v>
      </c>
      <c r="AC3061" s="4">
        <v>1</v>
      </c>
      <c r="AD3061" s="4" t="s">
        <v>38</v>
      </c>
      <c r="AE3061" s="4">
        <v>120</v>
      </c>
      <c r="AF3061" s="4"/>
      <c r="AG3061" s="4"/>
    </row>
    <row r="3062" spans="1:33">
      <c r="A3062" s="4" t="s">
        <v>521</v>
      </c>
      <c r="B3062" s="4" t="s">
        <v>253</v>
      </c>
      <c r="C3062" s="28">
        <v>40385</v>
      </c>
      <c r="D3062" s="5">
        <v>2010</v>
      </c>
      <c r="E3062" s="33">
        <v>0.43888888888888888</v>
      </c>
      <c r="F3062" s="33">
        <v>0.44722222222222219</v>
      </c>
      <c r="G3062" s="33">
        <f t="shared" si="346"/>
        <v>8.3333333333333037E-3</v>
      </c>
      <c r="H3062" s="4">
        <v>2</v>
      </c>
      <c r="I3062" s="5">
        <v>2</v>
      </c>
      <c r="J3062" s="5">
        <v>18</v>
      </c>
      <c r="K3062" s="4">
        <v>18</v>
      </c>
      <c r="L3062" s="4" t="s">
        <v>52</v>
      </c>
      <c r="M3062" s="4" t="s">
        <v>53</v>
      </c>
      <c r="N3062" s="4">
        <v>2</v>
      </c>
      <c r="O3062" s="5">
        <f t="shared" si="347"/>
        <v>42.24</v>
      </c>
      <c r="P3062" s="5">
        <v>12.8</v>
      </c>
      <c r="Q3062" s="5">
        <f t="shared" si="348"/>
        <v>37.949999999999996</v>
      </c>
      <c r="R3062" s="5">
        <v>11.5</v>
      </c>
      <c r="S3062" s="5">
        <f t="shared" si="349"/>
        <v>42.24</v>
      </c>
      <c r="T3062" s="5">
        <v>12.8</v>
      </c>
      <c r="U3062" s="8">
        <f t="shared" si="350"/>
        <v>40.094999999999999</v>
      </c>
      <c r="V3062" s="5">
        <f t="shared" si="351"/>
        <v>12.15</v>
      </c>
      <c r="W3062" s="1">
        <v>27.845050000000001</v>
      </c>
      <c r="X3062" s="1">
        <v>-115.14091000000001</v>
      </c>
      <c r="Y3062" s="4">
        <f t="shared" si="352"/>
        <v>55.400000000000006</v>
      </c>
      <c r="Z3062" s="7">
        <v>13</v>
      </c>
      <c r="AA3062" s="5">
        <v>8</v>
      </c>
      <c r="AB3062" s="9" t="s">
        <v>609</v>
      </c>
      <c r="AC3062" s="4">
        <v>4</v>
      </c>
      <c r="AD3062" s="4" t="s">
        <v>38</v>
      </c>
      <c r="AE3062" s="4">
        <v>120</v>
      </c>
      <c r="AF3062" s="4"/>
      <c r="AG3062" s="4"/>
    </row>
    <row r="3063" spans="1:33">
      <c r="A3063" s="4" t="s">
        <v>521</v>
      </c>
      <c r="B3063" s="4" t="s">
        <v>253</v>
      </c>
      <c r="C3063" s="28">
        <v>40385</v>
      </c>
      <c r="D3063" s="5">
        <v>2010</v>
      </c>
      <c r="E3063" s="33">
        <v>0.43888888888888888</v>
      </c>
      <c r="F3063" s="33">
        <v>0.44722222222222219</v>
      </c>
      <c r="G3063" s="33">
        <f t="shared" si="346"/>
        <v>8.3333333333333037E-3</v>
      </c>
      <c r="H3063" s="4">
        <v>2</v>
      </c>
      <c r="I3063" s="5">
        <v>2</v>
      </c>
      <c r="J3063" s="5">
        <v>18</v>
      </c>
      <c r="K3063" s="4">
        <v>18</v>
      </c>
      <c r="L3063" s="4" t="s">
        <v>52</v>
      </c>
      <c r="M3063" s="4" t="s">
        <v>53</v>
      </c>
      <c r="N3063" s="4">
        <v>2</v>
      </c>
      <c r="O3063" s="5">
        <f t="shared" si="347"/>
        <v>42.24</v>
      </c>
      <c r="P3063" s="5">
        <v>12.8</v>
      </c>
      <c r="Q3063" s="5">
        <f t="shared" si="348"/>
        <v>37.949999999999996</v>
      </c>
      <c r="R3063" s="5">
        <v>11.5</v>
      </c>
      <c r="S3063" s="5">
        <f t="shared" si="349"/>
        <v>42.24</v>
      </c>
      <c r="T3063" s="5">
        <v>12.8</v>
      </c>
      <c r="U3063" s="8">
        <f t="shared" si="350"/>
        <v>40.094999999999999</v>
      </c>
      <c r="V3063" s="5">
        <f t="shared" si="351"/>
        <v>12.15</v>
      </c>
      <c r="W3063" s="1">
        <v>27.845050000000001</v>
      </c>
      <c r="X3063" s="1">
        <v>-115.14091000000001</v>
      </c>
      <c r="Y3063" s="4">
        <f t="shared" si="352"/>
        <v>55.400000000000006</v>
      </c>
      <c r="Z3063" s="7">
        <v>13</v>
      </c>
      <c r="AA3063" s="5">
        <v>8</v>
      </c>
      <c r="AB3063" s="4" t="s">
        <v>621</v>
      </c>
      <c r="AC3063" s="4">
        <v>2</v>
      </c>
      <c r="AD3063" s="4" t="s">
        <v>38</v>
      </c>
      <c r="AE3063" s="4">
        <v>120</v>
      </c>
      <c r="AF3063" s="4"/>
      <c r="AG3063" s="4"/>
    </row>
    <row r="3064" spans="1:33">
      <c r="A3064" s="4" t="s">
        <v>522</v>
      </c>
      <c r="B3064" s="4" t="s">
        <v>34</v>
      </c>
      <c r="C3064" s="28">
        <v>40386</v>
      </c>
      <c r="D3064" s="5">
        <v>2010</v>
      </c>
      <c r="E3064" s="33">
        <v>0.39166666666666666</v>
      </c>
      <c r="F3064" s="33">
        <v>0.3972222222222222</v>
      </c>
      <c r="G3064" s="33">
        <f t="shared" si="346"/>
        <v>5.5555555555555358E-3</v>
      </c>
      <c r="H3064" s="4">
        <v>2</v>
      </c>
      <c r="I3064" s="5">
        <v>1</v>
      </c>
      <c r="J3064" s="5">
        <v>19</v>
      </c>
      <c r="K3064" s="4">
        <v>19</v>
      </c>
      <c r="L3064" s="4" t="s">
        <v>52</v>
      </c>
      <c r="M3064" s="4" t="s">
        <v>53</v>
      </c>
      <c r="N3064" s="4">
        <v>2</v>
      </c>
      <c r="O3064" s="5">
        <f t="shared" si="347"/>
        <v>49.5</v>
      </c>
      <c r="P3064" s="5">
        <v>15</v>
      </c>
      <c r="Q3064" s="5">
        <f t="shared" si="348"/>
        <v>47.849999999999994</v>
      </c>
      <c r="R3064" s="5">
        <v>14.5</v>
      </c>
      <c r="S3064" s="5">
        <f t="shared" si="349"/>
        <v>49.5</v>
      </c>
      <c r="T3064" s="5">
        <v>15</v>
      </c>
      <c r="U3064" s="8">
        <f t="shared" si="350"/>
        <v>48.674999999999997</v>
      </c>
      <c r="V3064" s="5">
        <f t="shared" si="351"/>
        <v>14.75</v>
      </c>
      <c r="W3064" s="1">
        <v>27.848183333333335</v>
      </c>
      <c r="X3064" s="1">
        <v>-115.14296666666665</v>
      </c>
      <c r="Y3064" s="4">
        <f t="shared" si="352"/>
        <v>53.6</v>
      </c>
      <c r="Z3064" s="4">
        <v>12</v>
      </c>
      <c r="AA3064" s="5">
        <v>10</v>
      </c>
      <c r="AB3064" s="9" t="s">
        <v>606</v>
      </c>
      <c r="AC3064" s="4">
        <v>2</v>
      </c>
      <c r="AD3064" s="4" t="s">
        <v>38</v>
      </c>
      <c r="AE3064" s="4">
        <v>30</v>
      </c>
      <c r="AF3064" s="4"/>
      <c r="AG3064" s="4"/>
    </row>
    <row r="3065" spans="1:33">
      <c r="A3065" s="4" t="s">
        <v>522</v>
      </c>
      <c r="B3065" s="4" t="s">
        <v>34</v>
      </c>
      <c r="C3065" s="28">
        <v>40386</v>
      </c>
      <c r="D3065" s="5">
        <v>2010</v>
      </c>
      <c r="E3065" s="33">
        <v>0.39166666666666666</v>
      </c>
      <c r="F3065" s="33">
        <v>0.3972222222222222</v>
      </c>
      <c r="G3065" s="33">
        <f t="shared" si="346"/>
        <v>5.5555555555555358E-3</v>
      </c>
      <c r="H3065" s="4">
        <v>2</v>
      </c>
      <c r="I3065" s="5">
        <v>1</v>
      </c>
      <c r="J3065" s="5">
        <v>19</v>
      </c>
      <c r="K3065" s="4">
        <v>19</v>
      </c>
      <c r="L3065" s="4" t="s">
        <v>52</v>
      </c>
      <c r="M3065" s="4" t="s">
        <v>53</v>
      </c>
      <c r="N3065" s="4">
        <v>2</v>
      </c>
      <c r="O3065" s="5">
        <f t="shared" si="347"/>
        <v>49.5</v>
      </c>
      <c r="P3065" s="5">
        <v>15</v>
      </c>
      <c r="Q3065" s="5">
        <f t="shared" si="348"/>
        <v>47.849999999999994</v>
      </c>
      <c r="R3065" s="5">
        <v>14.5</v>
      </c>
      <c r="S3065" s="5">
        <f t="shared" si="349"/>
        <v>49.5</v>
      </c>
      <c r="T3065" s="5">
        <v>15</v>
      </c>
      <c r="U3065" s="8">
        <f t="shared" si="350"/>
        <v>48.674999999999997</v>
      </c>
      <c r="V3065" s="5">
        <f t="shared" si="351"/>
        <v>14.75</v>
      </c>
      <c r="W3065" s="1">
        <v>27.848183333333335</v>
      </c>
      <c r="X3065" s="1">
        <v>-115.14296666666665</v>
      </c>
      <c r="Y3065" s="4">
        <f t="shared" si="352"/>
        <v>53.6</v>
      </c>
      <c r="Z3065" s="4">
        <v>12</v>
      </c>
      <c r="AA3065" s="5">
        <v>10</v>
      </c>
      <c r="AB3065" s="9" t="s">
        <v>611</v>
      </c>
      <c r="AC3065" s="4">
        <v>3</v>
      </c>
      <c r="AD3065" s="4" t="s">
        <v>38</v>
      </c>
      <c r="AE3065" s="4">
        <v>30</v>
      </c>
      <c r="AF3065" s="4"/>
      <c r="AG3065" s="4"/>
    </row>
    <row r="3066" spans="1:33">
      <c r="A3066" s="4" t="s">
        <v>522</v>
      </c>
      <c r="B3066" s="4" t="s">
        <v>34</v>
      </c>
      <c r="C3066" s="28">
        <v>40386</v>
      </c>
      <c r="D3066" s="5">
        <v>2010</v>
      </c>
      <c r="E3066" s="33">
        <v>0.39166666666666666</v>
      </c>
      <c r="F3066" s="33">
        <v>0.3972222222222222</v>
      </c>
      <c r="G3066" s="33">
        <f t="shared" si="346"/>
        <v>5.5555555555555358E-3</v>
      </c>
      <c r="H3066" s="4">
        <v>2</v>
      </c>
      <c r="I3066" s="5">
        <v>1</v>
      </c>
      <c r="J3066" s="5">
        <v>19</v>
      </c>
      <c r="K3066" s="4">
        <v>19</v>
      </c>
      <c r="L3066" s="4" t="s">
        <v>52</v>
      </c>
      <c r="M3066" s="4" t="s">
        <v>53</v>
      </c>
      <c r="N3066" s="4">
        <v>2</v>
      </c>
      <c r="O3066" s="5">
        <f t="shared" si="347"/>
        <v>49.5</v>
      </c>
      <c r="P3066" s="5">
        <v>15</v>
      </c>
      <c r="Q3066" s="5">
        <f t="shared" si="348"/>
        <v>47.849999999999994</v>
      </c>
      <c r="R3066" s="5">
        <v>14.5</v>
      </c>
      <c r="S3066" s="5">
        <f t="shared" si="349"/>
        <v>49.5</v>
      </c>
      <c r="T3066" s="5">
        <v>15</v>
      </c>
      <c r="U3066" s="8">
        <f t="shared" si="350"/>
        <v>48.674999999999997</v>
      </c>
      <c r="V3066" s="5">
        <f t="shared" si="351"/>
        <v>14.75</v>
      </c>
      <c r="W3066" s="1">
        <v>27.848183333333335</v>
      </c>
      <c r="X3066" s="1">
        <v>-115.14296666666665</v>
      </c>
      <c r="Y3066" s="4">
        <f t="shared" si="352"/>
        <v>53.6</v>
      </c>
      <c r="Z3066" s="4">
        <v>12</v>
      </c>
      <c r="AA3066" s="5">
        <v>10</v>
      </c>
      <c r="AB3066" s="9" t="s">
        <v>613</v>
      </c>
      <c r="AC3066" s="4">
        <v>100</v>
      </c>
      <c r="AD3066" s="4">
        <v>15</v>
      </c>
      <c r="AE3066" s="4">
        <v>30</v>
      </c>
      <c r="AF3066" s="4"/>
      <c r="AG3066" s="4"/>
    </row>
    <row r="3067" spans="1:33">
      <c r="A3067" s="4" t="s">
        <v>522</v>
      </c>
      <c r="B3067" s="4" t="s">
        <v>34</v>
      </c>
      <c r="C3067" s="28">
        <v>40386</v>
      </c>
      <c r="D3067" s="5">
        <v>2010</v>
      </c>
      <c r="E3067" s="33">
        <v>0.39166666666666666</v>
      </c>
      <c r="F3067" s="33">
        <v>0.3972222222222222</v>
      </c>
      <c r="G3067" s="33">
        <f t="shared" si="346"/>
        <v>5.5555555555555358E-3</v>
      </c>
      <c r="H3067" s="4">
        <v>2</v>
      </c>
      <c r="I3067" s="5">
        <v>1</v>
      </c>
      <c r="J3067" s="5">
        <v>19</v>
      </c>
      <c r="K3067" s="4">
        <v>19</v>
      </c>
      <c r="L3067" s="4" t="s">
        <v>52</v>
      </c>
      <c r="M3067" s="4" t="s">
        <v>53</v>
      </c>
      <c r="N3067" s="4">
        <v>2</v>
      </c>
      <c r="O3067" s="5">
        <f t="shared" si="347"/>
        <v>49.5</v>
      </c>
      <c r="P3067" s="5">
        <v>15</v>
      </c>
      <c r="Q3067" s="5">
        <f t="shared" si="348"/>
        <v>47.849999999999994</v>
      </c>
      <c r="R3067" s="5">
        <v>14.5</v>
      </c>
      <c r="S3067" s="5">
        <f t="shared" si="349"/>
        <v>49.5</v>
      </c>
      <c r="T3067" s="5">
        <v>15</v>
      </c>
      <c r="U3067" s="8">
        <f t="shared" si="350"/>
        <v>48.674999999999997</v>
      </c>
      <c r="V3067" s="5">
        <f t="shared" si="351"/>
        <v>14.75</v>
      </c>
      <c r="W3067" s="1">
        <v>27.848183333333335</v>
      </c>
      <c r="X3067" s="1">
        <v>-115.14296666666665</v>
      </c>
      <c r="Y3067" s="4">
        <f t="shared" si="352"/>
        <v>53.6</v>
      </c>
      <c r="Z3067" s="4">
        <v>12</v>
      </c>
      <c r="AA3067" s="5">
        <v>10</v>
      </c>
      <c r="AB3067" s="9" t="s">
        <v>614</v>
      </c>
      <c r="AC3067" s="4">
        <v>36</v>
      </c>
      <c r="AD3067" s="4" t="s">
        <v>38</v>
      </c>
      <c r="AE3067" s="4">
        <v>30</v>
      </c>
      <c r="AF3067" s="4"/>
      <c r="AG3067" s="4"/>
    </row>
    <row r="3068" spans="1:33">
      <c r="A3068" s="4" t="s">
        <v>522</v>
      </c>
      <c r="B3068" s="4" t="s">
        <v>34</v>
      </c>
      <c r="C3068" s="28">
        <v>40386</v>
      </c>
      <c r="D3068" s="5">
        <v>2010</v>
      </c>
      <c r="E3068" s="33">
        <v>0.39166666666666666</v>
      </c>
      <c r="F3068" s="33">
        <v>0.3972222222222222</v>
      </c>
      <c r="G3068" s="33">
        <f t="shared" si="346"/>
        <v>5.5555555555555358E-3</v>
      </c>
      <c r="H3068" s="4">
        <v>2</v>
      </c>
      <c r="I3068" s="5">
        <v>1</v>
      </c>
      <c r="J3068" s="5">
        <v>19</v>
      </c>
      <c r="K3068" s="4">
        <v>19</v>
      </c>
      <c r="L3068" s="4" t="s">
        <v>52</v>
      </c>
      <c r="M3068" s="4" t="s">
        <v>53</v>
      </c>
      <c r="N3068" s="4">
        <v>2</v>
      </c>
      <c r="O3068" s="5">
        <f t="shared" si="347"/>
        <v>49.5</v>
      </c>
      <c r="P3068" s="5">
        <v>15</v>
      </c>
      <c r="Q3068" s="5">
        <f t="shared" si="348"/>
        <v>47.849999999999994</v>
      </c>
      <c r="R3068" s="5">
        <v>14.5</v>
      </c>
      <c r="S3068" s="5">
        <f t="shared" si="349"/>
        <v>49.5</v>
      </c>
      <c r="T3068" s="5">
        <v>15</v>
      </c>
      <c r="U3068" s="8">
        <f t="shared" si="350"/>
        <v>48.674999999999997</v>
      </c>
      <c r="V3068" s="5">
        <f t="shared" si="351"/>
        <v>14.75</v>
      </c>
      <c r="W3068" s="1">
        <v>27.848183333333335</v>
      </c>
      <c r="X3068" s="1">
        <v>-115.14296666666665</v>
      </c>
      <c r="Y3068" s="4">
        <f t="shared" si="352"/>
        <v>53.6</v>
      </c>
      <c r="Z3068" s="4">
        <v>12</v>
      </c>
      <c r="AA3068" s="5">
        <v>10</v>
      </c>
      <c r="AB3068" s="4" t="s">
        <v>619</v>
      </c>
      <c r="AC3068" s="4">
        <v>6</v>
      </c>
      <c r="AD3068" s="4" t="s">
        <v>38</v>
      </c>
      <c r="AE3068" s="4">
        <v>30</v>
      </c>
      <c r="AF3068" s="4"/>
      <c r="AG3068" s="4"/>
    </row>
    <row r="3069" spans="1:33">
      <c r="A3069" s="4" t="s">
        <v>522</v>
      </c>
      <c r="B3069" s="4" t="s">
        <v>34</v>
      </c>
      <c r="C3069" s="28">
        <v>40386</v>
      </c>
      <c r="D3069" s="5">
        <v>2010</v>
      </c>
      <c r="E3069" s="33">
        <v>0.39166666666666666</v>
      </c>
      <c r="F3069" s="33">
        <v>0.3972222222222222</v>
      </c>
      <c r="G3069" s="33">
        <f t="shared" si="346"/>
        <v>5.5555555555555358E-3</v>
      </c>
      <c r="H3069" s="4">
        <v>2</v>
      </c>
      <c r="I3069" s="5">
        <v>1</v>
      </c>
      <c r="J3069" s="5">
        <v>19</v>
      </c>
      <c r="K3069" s="4">
        <v>19</v>
      </c>
      <c r="L3069" s="4" t="s">
        <v>52</v>
      </c>
      <c r="M3069" s="4" t="s">
        <v>53</v>
      </c>
      <c r="N3069" s="4">
        <v>2</v>
      </c>
      <c r="O3069" s="5">
        <f t="shared" si="347"/>
        <v>49.5</v>
      </c>
      <c r="P3069" s="5">
        <v>15</v>
      </c>
      <c r="Q3069" s="5">
        <f t="shared" si="348"/>
        <v>47.849999999999994</v>
      </c>
      <c r="R3069" s="5">
        <v>14.5</v>
      </c>
      <c r="S3069" s="5">
        <f t="shared" si="349"/>
        <v>49.5</v>
      </c>
      <c r="T3069" s="5">
        <v>15</v>
      </c>
      <c r="U3069" s="8">
        <f t="shared" si="350"/>
        <v>48.674999999999997</v>
      </c>
      <c r="V3069" s="5">
        <f t="shared" si="351"/>
        <v>14.75</v>
      </c>
      <c r="W3069" s="1">
        <v>27.848183333333335</v>
      </c>
      <c r="X3069" s="1">
        <v>-115.14296666666665</v>
      </c>
      <c r="Y3069" s="4">
        <f t="shared" si="352"/>
        <v>53.6</v>
      </c>
      <c r="Z3069" s="4">
        <v>12</v>
      </c>
      <c r="AA3069" s="5">
        <v>10</v>
      </c>
      <c r="AB3069" s="9" t="s">
        <v>609</v>
      </c>
      <c r="AC3069" s="4">
        <v>4</v>
      </c>
      <c r="AD3069" s="4" t="s">
        <v>38</v>
      </c>
      <c r="AE3069" s="4">
        <v>30</v>
      </c>
      <c r="AF3069" s="4"/>
      <c r="AG3069" s="4"/>
    </row>
    <row r="3070" spans="1:33">
      <c r="A3070" s="4" t="s">
        <v>522</v>
      </c>
      <c r="B3070" s="4" t="s">
        <v>34</v>
      </c>
      <c r="C3070" s="28">
        <v>40386</v>
      </c>
      <c r="D3070" s="5">
        <v>2010</v>
      </c>
      <c r="E3070" s="33">
        <v>0.39166666666666666</v>
      </c>
      <c r="F3070" s="33">
        <v>0.3972222222222222</v>
      </c>
      <c r="G3070" s="33">
        <f t="shared" si="346"/>
        <v>5.5555555555555358E-3</v>
      </c>
      <c r="H3070" s="4">
        <v>2</v>
      </c>
      <c r="I3070" s="5">
        <v>1</v>
      </c>
      <c r="J3070" s="5">
        <v>19</v>
      </c>
      <c r="K3070" s="4">
        <v>19</v>
      </c>
      <c r="L3070" s="4" t="s">
        <v>52</v>
      </c>
      <c r="M3070" s="4" t="s">
        <v>53</v>
      </c>
      <c r="N3070" s="4">
        <v>2</v>
      </c>
      <c r="O3070" s="5">
        <f t="shared" si="347"/>
        <v>49.5</v>
      </c>
      <c r="P3070" s="5">
        <v>15</v>
      </c>
      <c r="Q3070" s="5">
        <f t="shared" si="348"/>
        <v>47.849999999999994</v>
      </c>
      <c r="R3070" s="5">
        <v>14.5</v>
      </c>
      <c r="S3070" s="5">
        <f t="shared" si="349"/>
        <v>49.5</v>
      </c>
      <c r="T3070" s="5">
        <v>15</v>
      </c>
      <c r="U3070" s="8">
        <f t="shared" si="350"/>
        <v>48.674999999999997</v>
      </c>
      <c r="V3070" s="5">
        <f t="shared" si="351"/>
        <v>14.75</v>
      </c>
      <c r="W3070" s="1">
        <v>27.848183333333335</v>
      </c>
      <c r="X3070" s="1">
        <v>-115.14296666666665</v>
      </c>
      <c r="Y3070" s="4">
        <f t="shared" si="352"/>
        <v>53.6</v>
      </c>
      <c r="Z3070" s="4">
        <v>12</v>
      </c>
      <c r="AA3070" s="5">
        <v>10</v>
      </c>
      <c r="AB3070" s="4" t="s">
        <v>621</v>
      </c>
      <c r="AC3070" s="4">
        <v>1</v>
      </c>
      <c r="AD3070" s="4" t="s">
        <v>38</v>
      </c>
      <c r="AE3070" s="4">
        <v>30</v>
      </c>
      <c r="AF3070" s="4"/>
      <c r="AG3070" s="4"/>
    </row>
    <row r="3071" spans="1:33">
      <c r="A3071" s="4" t="s">
        <v>523</v>
      </c>
      <c r="B3071" s="4" t="s">
        <v>40</v>
      </c>
      <c r="C3071" s="28">
        <v>40386</v>
      </c>
      <c r="D3071" s="5">
        <v>2010</v>
      </c>
      <c r="E3071" s="33">
        <v>0.39444444444444443</v>
      </c>
      <c r="F3071" s="33">
        <v>0.39861111111111108</v>
      </c>
      <c r="G3071" s="33">
        <f t="shared" si="346"/>
        <v>4.1666666666666519E-3</v>
      </c>
      <c r="H3071" s="4">
        <v>2</v>
      </c>
      <c r="I3071" s="5">
        <v>1</v>
      </c>
      <c r="J3071" s="5">
        <v>20</v>
      </c>
      <c r="K3071" s="4">
        <v>20</v>
      </c>
      <c r="L3071" s="4" t="s">
        <v>52</v>
      </c>
      <c r="M3071" s="4" t="s">
        <v>53</v>
      </c>
      <c r="N3071" s="4">
        <v>2</v>
      </c>
      <c r="O3071" s="5">
        <f t="shared" si="347"/>
        <v>48.839999999999996</v>
      </c>
      <c r="P3071" s="5">
        <v>14.8</v>
      </c>
      <c r="Q3071" s="5">
        <f t="shared" si="348"/>
        <v>49.5</v>
      </c>
      <c r="R3071" s="5">
        <v>15</v>
      </c>
      <c r="S3071" s="5">
        <f t="shared" si="349"/>
        <v>49.5</v>
      </c>
      <c r="T3071" s="5">
        <v>15</v>
      </c>
      <c r="U3071" s="8">
        <f t="shared" si="350"/>
        <v>49.17</v>
      </c>
      <c r="V3071" s="5">
        <f t="shared" si="351"/>
        <v>14.9</v>
      </c>
      <c r="W3071" s="1">
        <v>27.848183333333335</v>
      </c>
      <c r="X3071" s="1">
        <v>-115.14296666666665</v>
      </c>
      <c r="Y3071" s="4">
        <f t="shared" si="352"/>
        <v>53.6</v>
      </c>
      <c r="Z3071" s="4">
        <v>12</v>
      </c>
      <c r="AA3071" s="5">
        <v>10</v>
      </c>
      <c r="AB3071" s="9" t="s">
        <v>606</v>
      </c>
      <c r="AC3071" s="4">
        <v>1</v>
      </c>
      <c r="AD3071" s="4" t="s">
        <v>38</v>
      </c>
      <c r="AE3071" s="4">
        <v>210</v>
      </c>
      <c r="AF3071" s="4"/>
      <c r="AG3071" s="4"/>
    </row>
    <row r="3072" spans="1:33">
      <c r="A3072" s="4" t="s">
        <v>523</v>
      </c>
      <c r="B3072" s="4" t="s">
        <v>40</v>
      </c>
      <c r="C3072" s="28">
        <v>40386</v>
      </c>
      <c r="D3072" s="5">
        <v>2010</v>
      </c>
      <c r="E3072" s="33">
        <v>0.39444444444444443</v>
      </c>
      <c r="F3072" s="33">
        <v>0.39861111111111108</v>
      </c>
      <c r="G3072" s="33">
        <f t="shared" si="346"/>
        <v>4.1666666666666519E-3</v>
      </c>
      <c r="H3072" s="4">
        <v>2</v>
      </c>
      <c r="I3072" s="5">
        <v>1</v>
      </c>
      <c r="J3072" s="5">
        <v>20</v>
      </c>
      <c r="K3072" s="4">
        <v>20</v>
      </c>
      <c r="L3072" s="4" t="s">
        <v>52</v>
      </c>
      <c r="M3072" s="4" t="s">
        <v>53</v>
      </c>
      <c r="N3072" s="4">
        <v>2</v>
      </c>
      <c r="O3072" s="5">
        <f t="shared" si="347"/>
        <v>48.839999999999996</v>
      </c>
      <c r="P3072" s="5">
        <v>14.8</v>
      </c>
      <c r="Q3072" s="5">
        <f t="shared" si="348"/>
        <v>49.5</v>
      </c>
      <c r="R3072" s="5">
        <v>15</v>
      </c>
      <c r="S3072" s="5">
        <f t="shared" si="349"/>
        <v>49.5</v>
      </c>
      <c r="T3072" s="5">
        <v>15</v>
      </c>
      <c r="U3072" s="8">
        <f t="shared" si="350"/>
        <v>49.17</v>
      </c>
      <c r="V3072" s="5">
        <f t="shared" si="351"/>
        <v>14.9</v>
      </c>
      <c r="W3072" s="1">
        <v>27.848183333333335</v>
      </c>
      <c r="X3072" s="1">
        <v>-115.14296666666665</v>
      </c>
      <c r="Y3072" s="4">
        <f t="shared" si="352"/>
        <v>53.6</v>
      </c>
      <c r="Z3072" s="4">
        <v>12</v>
      </c>
      <c r="AA3072" s="5">
        <v>10</v>
      </c>
      <c r="AB3072" s="9" t="s">
        <v>611</v>
      </c>
      <c r="AC3072" s="4">
        <v>5</v>
      </c>
      <c r="AD3072" s="4" t="s">
        <v>38</v>
      </c>
      <c r="AE3072" s="4">
        <v>210</v>
      </c>
      <c r="AF3072" s="4"/>
      <c r="AG3072" s="4"/>
    </row>
    <row r="3073" spans="1:33">
      <c r="A3073" s="4" t="s">
        <v>523</v>
      </c>
      <c r="B3073" s="4" t="s">
        <v>40</v>
      </c>
      <c r="C3073" s="28">
        <v>40386</v>
      </c>
      <c r="D3073" s="5">
        <v>2010</v>
      </c>
      <c r="E3073" s="33">
        <v>0.39444444444444443</v>
      </c>
      <c r="F3073" s="33">
        <v>0.39861111111111108</v>
      </c>
      <c r="G3073" s="33">
        <f t="shared" si="346"/>
        <v>4.1666666666666519E-3</v>
      </c>
      <c r="H3073" s="4">
        <v>2</v>
      </c>
      <c r="I3073" s="5">
        <v>1</v>
      </c>
      <c r="J3073" s="5">
        <v>20</v>
      </c>
      <c r="K3073" s="4">
        <v>20</v>
      </c>
      <c r="L3073" s="4" t="s">
        <v>52</v>
      </c>
      <c r="M3073" s="4" t="s">
        <v>53</v>
      </c>
      <c r="N3073" s="4">
        <v>2</v>
      </c>
      <c r="O3073" s="5">
        <f t="shared" si="347"/>
        <v>48.839999999999996</v>
      </c>
      <c r="P3073" s="5">
        <v>14.8</v>
      </c>
      <c r="Q3073" s="5">
        <f t="shared" si="348"/>
        <v>49.5</v>
      </c>
      <c r="R3073" s="5">
        <v>15</v>
      </c>
      <c r="S3073" s="5">
        <f t="shared" si="349"/>
        <v>49.5</v>
      </c>
      <c r="T3073" s="5">
        <v>15</v>
      </c>
      <c r="U3073" s="8">
        <f t="shared" si="350"/>
        <v>49.17</v>
      </c>
      <c r="V3073" s="5">
        <f t="shared" si="351"/>
        <v>14.9</v>
      </c>
      <c r="W3073" s="1">
        <v>27.848183333333335</v>
      </c>
      <c r="X3073" s="1">
        <v>-115.14296666666665</v>
      </c>
      <c r="Y3073" s="4">
        <f t="shared" si="352"/>
        <v>53.6</v>
      </c>
      <c r="Z3073" s="4">
        <v>12</v>
      </c>
      <c r="AA3073" s="5">
        <v>10</v>
      </c>
      <c r="AB3073" s="9" t="s">
        <v>612</v>
      </c>
      <c r="AC3073" s="4">
        <v>1</v>
      </c>
      <c r="AD3073" s="4" t="s">
        <v>38</v>
      </c>
      <c r="AE3073" s="4">
        <v>210</v>
      </c>
      <c r="AF3073" s="4"/>
      <c r="AG3073" s="4"/>
    </row>
    <row r="3074" spans="1:33">
      <c r="A3074" s="4" t="s">
        <v>523</v>
      </c>
      <c r="B3074" s="4" t="s">
        <v>40</v>
      </c>
      <c r="C3074" s="28">
        <v>40386</v>
      </c>
      <c r="D3074" s="5">
        <v>2010</v>
      </c>
      <c r="E3074" s="33">
        <v>0.39444444444444443</v>
      </c>
      <c r="F3074" s="33">
        <v>0.39861111111111108</v>
      </c>
      <c r="G3074" s="33">
        <f t="shared" ref="G3074:G3137" si="353">F3074-E3074</f>
        <v>4.1666666666666519E-3</v>
      </c>
      <c r="H3074" s="4">
        <v>2</v>
      </c>
      <c r="I3074" s="5">
        <v>1</v>
      </c>
      <c r="J3074" s="5">
        <v>20</v>
      </c>
      <c r="K3074" s="4">
        <v>20</v>
      </c>
      <c r="L3074" s="4" t="s">
        <v>52</v>
      </c>
      <c r="M3074" s="4" t="s">
        <v>53</v>
      </c>
      <c r="N3074" s="4">
        <v>2</v>
      </c>
      <c r="O3074" s="5">
        <f t="shared" ref="O3074:O3137" si="354">3.3*P3074</f>
        <v>48.839999999999996</v>
      </c>
      <c r="P3074" s="5">
        <v>14.8</v>
      </c>
      <c r="Q3074" s="5">
        <f t="shared" ref="Q3074:Q3137" si="355">3.3*R3074</f>
        <v>49.5</v>
      </c>
      <c r="R3074" s="5">
        <v>15</v>
      </c>
      <c r="S3074" s="5">
        <f t="shared" ref="S3074:S3137" si="356">3.3*T3074</f>
        <v>49.5</v>
      </c>
      <c r="T3074" s="5">
        <v>15</v>
      </c>
      <c r="U3074" s="8">
        <f t="shared" si="350"/>
        <v>49.17</v>
      </c>
      <c r="V3074" s="5">
        <f t="shared" si="351"/>
        <v>14.9</v>
      </c>
      <c r="W3074" s="1">
        <v>27.848183333333335</v>
      </c>
      <c r="X3074" s="1">
        <v>-115.14296666666665</v>
      </c>
      <c r="Y3074" s="4">
        <f t="shared" si="352"/>
        <v>53.6</v>
      </c>
      <c r="Z3074" s="4">
        <v>12</v>
      </c>
      <c r="AA3074" s="5">
        <v>10</v>
      </c>
      <c r="AB3074" s="9" t="s">
        <v>613</v>
      </c>
      <c r="AC3074" s="4">
        <v>136</v>
      </c>
      <c r="AD3074" s="4">
        <v>11</v>
      </c>
      <c r="AE3074" s="4">
        <v>210</v>
      </c>
      <c r="AF3074" s="4"/>
      <c r="AG3074" s="4"/>
    </row>
    <row r="3075" spans="1:33">
      <c r="A3075" s="4" t="s">
        <v>523</v>
      </c>
      <c r="B3075" s="4" t="s">
        <v>40</v>
      </c>
      <c r="C3075" s="28">
        <v>40386</v>
      </c>
      <c r="D3075" s="5">
        <v>2010</v>
      </c>
      <c r="E3075" s="33">
        <v>0.39444444444444443</v>
      </c>
      <c r="F3075" s="33">
        <v>0.39861111111111108</v>
      </c>
      <c r="G3075" s="33">
        <f t="shared" si="353"/>
        <v>4.1666666666666519E-3</v>
      </c>
      <c r="H3075" s="4">
        <v>2</v>
      </c>
      <c r="I3075" s="5">
        <v>1</v>
      </c>
      <c r="J3075" s="5">
        <v>20</v>
      </c>
      <c r="K3075" s="4">
        <v>20</v>
      </c>
      <c r="L3075" s="4" t="s">
        <v>52</v>
      </c>
      <c r="M3075" s="4" t="s">
        <v>53</v>
      </c>
      <c r="N3075" s="4">
        <v>2</v>
      </c>
      <c r="O3075" s="5">
        <f t="shared" si="354"/>
        <v>48.839999999999996</v>
      </c>
      <c r="P3075" s="5">
        <v>14.8</v>
      </c>
      <c r="Q3075" s="5">
        <f t="shared" si="355"/>
        <v>49.5</v>
      </c>
      <c r="R3075" s="5">
        <v>15</v>
      </c>
      <c r="S3075" s="5">
        <f t="shared" si="356"/>
        <v>49.5</v>
      </c>
      <c r="T3075" s="5">
        <v>15</v>
      </c>
      <c r="U3075" s="8">
        <f t="shared" ref="U3075:U3138" si="357">V3075*3.3</f>
        <v>49.17</v>
      </c>
      <c r="V3075" s="5">
        <f t="shared" ref="V3075:V3138" si="358">(R3075+P3075)/2</f>
        <v>14.9</v>
      </c>
      <c r="W3075" s="1">
        <v>27.848183333333335</v>
      </c>
      <c r="X3075" s="1">
        <v>-115.14296666666665</v>
      </c>
      <c r="Y3075" s="4">
        <f t="shared" si="352"/>
        <v>53.6</v>
      </c>
      <c r="Z3075" s="4">
        <v>12</v>
      </c>
      <c r="AA3075" s="5">
        <v>10</v>
      </c>
      <c r="AB3075" s="9" t="s">
        <v>614</v>
      </c>
      <c r="AC3075" s="4">
        <v>12</v>
      </c>
      <c r="AD3075" s="4" t="s">
        <v>38</v>
      </c>
      <c r="AE3075" s="4">
        <v>210</v>
      </c>
      <c r="AF3075" s="4"/>
      <c r="AG3075" s="4"/>
    </row>
    <row r="3076" spans="1:33">
      <c r="A3076" s="4" t="s">
        <v>524</v>
      </c>
      <c r="B3076" s="4" t="s">
        <v>118</v>
      </c>
      <c r="C3076" s="28">
        <v>40386</v>
      </c>
      <c r="D3076" s="5">
        <v>2010</v>
      </c>
      <c r="E3076" s="33">
        <v>0.3923611111111111</v>
      </c>
      <c r="F3076" s="33">
        <v>0.39583333333333331</v>
      </c>
      <c r="G3076" s="33">
        <f t="shared" si="353"/>
        <v>3.4722222222222099E-3</v>
      </c>
      <c r="H3076" s="4">
        <v>2</v>
      </c>
      <c r="I3076" s="5">
        <v>1</v>
      </c>
      <c r="J3076" s="5">
        <v>21</v>
      </c>
      <c r="K3076" s="4">
        <v>21</v>
      </c>
      <c r="L3076" s="4" t="s">
        <v>52</v>
      </c>
      <c r="M3076" s="4" t="s">
        <v>53</v>
      </c>
      <c r="N3076" s="4">
        <v>2</v>
      </c>
      <c r="O3076" s="5">
        <f t="shared" si="354"/>
        <v>56.099999999999994</v>
      </c>
      <c r="P3076" s="5">
        <v>17</v>
      </c>
      <c r="Q3076" s="5">
        <f t="shared" si="355"/>
        <v>52.8</v>
      </c>
      <c r="R3076" s="5">
        <v>16</v>
      </c>
      <c r="S3076" s="5">
        <f t="shared" si="356"/>
        <v>56.099999999999994</v>
      </c>
      <c r="T3076" s="5">
        <v>17</v>
      </c>
      <c r="U3076" s="8">
        <f t="shared" si="357"/>
        <v>54.449999999999996</v>
      </c>
      <c r="V3076" s="5">
        <f t="shared" si="358"/>
        <v>16.5</v>
      </c>
      <c r="W3076" s="12">
        <v>27.84815</v>
      </c>
      <c r="X3076" s="12">
        <v>-115.14281</v>
      </c>
      <c r="Y3076" s="4">
        <f t="shared" si="352"/>
        <v>53.6</v>
      </c>
      <c r="Z3076" s="4">
        <v>12</v>
      </c>
      <c r="AA3076" s="5">
        <v>8</v>
      </c>
      <c r="AB3076" s="9" t="s">
        <v>611</v>
      </c>
      <c r="AC3076" s="4">
        <v>2</v>
      </c>
      <c r="AD3076" s="4" t="s">
        <v>38</v>
      </c>
      <c r="AE3076" s="4">
        <v>160</v>
      </c>
      <c r="AF3076" s="4"/>
      <c r="AG3076" s="4"/>
    </row>
    <row r="3077" spans="1:33">
      <c r="A3077" s="4" t="s">
        <v>524</v>
      </c>
      <c r="B3077" s="4" t="s">
        <v>118</v>
      </c>
      <c r="C3077" s="28">
        <v>40386</v>
      </c>
      <c r="D3077" s="5">
        <v>2010</v>
      </c>
      <c r="E3077" s="33">
        <v>0.3923611111111111</v>
      </c>
      <c r="F3077" s="33">
        <v>0.39583333333333331</v>
      </c>
      <c r="G3077" s="33">
        <f t="shared" si="353"/>
        <v>3.4722222222222099E-3</v>
      </c>
      <c r="H3077" s="4">
        <v>2</v>
      </c>
      <c r="I3077" s="5">
        <v>1</v>
      </c>
      <c r="J3077" s="5">
        <v>21</v>
      </c>
      <c r="K3077" s="4">
        <v>21</v>
      </c>
      <c r="L3077" s="4" t="s">
        <v>52</v>
      </c>
      <c r="M3077" s="4" t="s">
        <v>53</v>
      </c>
      <c r="N3077" s="4">
        <v>2</v>
      </c>
      <c r="O3077" s="5">
        <f t="shared" si="354"/>
        <v>56.099999999999994</v>
      </c>
      <c r="P3077" s="5">
        <v>17</v>
      </c>
      <c r="Q3077" s="5">
        <f t="shared" si="355"/>
        <v>52.8</v>
      </c>
      <c r="R3077" s="5">
        <v>16</v>
      </c>
      <c r="S3077" s="5">
        <f t="shared" si="356"/>
        <v>56.099999999999994</v>
      </c>
      <c r="T3077" s="5">
        <v>17</v>
      </c>
      <c r="U3077" s="8">
        <f t="shared" si="357"/>
        <v>54.449999999999996</v>
      </c>
      <c r="V3077" s="5">
        <f t="shared" si="358"/>
        <v>16.5</v>
      </c>
      <c r="W3077" s="12">
        <v>27.84815</v>
      </c>
      <c r="X3077" s="12">
        <v>-115.14281</v>
      </c>
      <c r="Y3077" s="4">
        <f t="shared" si="352"/>
        <v>53.6</v>
      </c>
      <c r="Z3077" s="4">
        <v>12</v>
      </c>
      <c r="AA3077" s="5">
        <v>8</v>
      </c>
      <c r="AB3077" s="9" t="s">
        <v>613</v>
      </c>
      <c r="AC3077" s="4">
        <v>27</v>
      </c>
      <c r="AD3077" s="4" t="s">
        <v>38</v>
      </c>
      <c r="AE3077" s="4">
        <v>160</v>
      </c>
      <c r="AF3077" s="4"/>
      <c r="AG3077" s="4"/>
    </row>
    <row r="3078" spans="1:33">
      <c r="A3078" s="4" t="s">
        <v>524</v>
      </c>
      <c r="B3078" s="4" t="s">
        <v>118</v>
      </c>
      <c r="C3078" s="28">
        <v>40386</v>
      </c>
      <c r="D3078" s="5">
        <v>2010</v>
      </c>
      <c r="E3078" s="33">
        <v>0.3923611111111111</v>
      </c>
      <c r="F3078" s="33">
        <v>0.39583333333333331</v>
      </c>
      <c r="G3078" s="33">
        <f t="shared" si="353"/>
        <v>3.4722222222222099E-3</v>
      </c>
      <c r="H3078" s="4">
        <v>2</v>
      </c>
      <c r="I3078" s="5">
        <v>1</v>
      </c>
      <c r="J3078" s="5">
        <v>21</v>
      </c>
      <c r="K3078" s="4">
        <v>21</v>
      </c>
      <c r="L3078" s="4" t="s">
        <v>52</v>
      </c>
      <c r="M3078" s="4" t="s">
        <v>53</v>
      </c>
      <c r="N3078" s="4">
        <v>2</v>
      </c>
      <c r="O3078" s="5">
        <f t="shared" si="354"/>
        <v>56.099999999999994</v>
      </c>
      <c r="P3078" s="5">
        <v>17</v>
      </c>
      <c r="Q3078" s="5">
        <f t="shared" si="355"/>
        <v>52.8</v>
      </c>
      <c r="R3078" s="5">
        <v>16</v>
      </c>
      <c r="S3078" s="5">
        <f t="shared" si="356"/>
        <v>56.099999999999994</v>
      </c>
      <c r="T3078" s="5">
        <v>17</v>
      </c>
      <c r="U3078" s="8">
        <f t="shared" si="357"/>
        <v>54.449999999999996</v>
      </c>
      <c r="V3078" s="5">
        <f t="shared" si="358"/>
        <v>16.5</v>
      </c>
      <c r="W3078" s="12">
        <v>27.84815</v>
      </c>
      <c r="X3078" s="12">
        <v>-115.14281</v>
      </c>
      <c r="Y3078" s="4">
        <f t="shared" si="352"/>
        <v>53.6</v>
      </c>
      <c r="Z3078" s="4">
        <v>12</v>
      </c>
      <c r="AA3078" s="5">
        <v>8</v>
      </c>
      <c r="AB3078" s="9" t="s">
        <v>614</v>
      </c>
      <c r="AC3078" s="4">
        <v>5</v>
      </c>
      <c r="AD3078" s="4" t="s">
        <v>38</v>
      </c>
      <c r="AE3078" s="4">
        <v>160</v>
      </c>
      <c r="AF3078" s="4"/>
      <c r="AG3078" s="4"/>
    </row>
    <row r="3079" spans="1:33">
      <c r="A3079" s="4" t="s">
        <v>524</v>
      </c>
      <c r="B3079" s="4" t="s">
        <v>118</v>
      </c>
      <c r="C3079" s="28">
        <v>40386</v>
      </c>
      <c r="D3079" s="5">
        <v>2010</v>
      </c>
      <c r="E3079" s="33">
        <v>0.3923611111111111</v>
      </c>
      <c r="F3079" s="33">
        <v>0.39583333333333331</v>
      </c>
      <c r="G3079" s="33">
        <f t="shared" si="353"/>
        <v>3.4722222222222099E-3</v>
      </c>
      <c r="H3079" s="4">
        <v>2</v>
      </c>
      <c r="I3079" s="5">
        <v>1</v>
      </c>
      <c r="J3079" s="5">
        <v>21</v>
      </c>
      <c r="K3079" s="4">
        <v>21</v>
      </c>
      <c r="L3079" s="4" t="s">
        <v>52</v>
      </c>
      <c r="M3079" s="4" t="s">
        <v>53</v>
      </c>
      <c r="N3079" s="4">
        <v>2</v>
      </c>
      <c r="O3079" s="5">
        <f t="shared" si="354"/>
        <v>56.099999999999994</v>
      </c>
      <c r="P3079" s="5">
        <v>17</v>
      </c>
      <c r="Q3079" s="5">
        <f t="shared" si="355"/>
        <v>52.8</v>
      </c>
      <c r="R3079" s="5">
        <v>16</v>
      </c>
      <c r="S3079" s="5">
        <f t="shared" si="356"/>
        <v>56.099999999999994</v>
      </c>
      <c r="T3079" s="5">
        <v>17</v>
      </c>
      <c r="U3079" s="8">
        <f t="shared" si="357"/>
        <v>54.449999999999996</v>
      </c>
      <c r="V3079" s="5">
        <f t="shared" si="358"/>
        <v>16.5</v>
      </c>
      <c r="W3079" s="12">
        <v>27.84815</v>
      </c>
      <c r="X3079" s="12">
        <v>-115.14281</v>
      </c>
      <c r="Y3079" s="4">
        <f t="shared" si="352"/>
        <v>53.6</v>
      </c>
      <c r="Z3079" s="4">
        <v>12</v>
      </c>
      <c r="AA3079" s="5">
        <v>8</v>
      </c>
      <c r="AB3079" s="4" t="s">
        <v>618</v>
      </c>
      <c r="AC3079" s="4">
        <v>4</v>
      </c>
      <c r="AD3079" s="4" t="s">
        <v>38</v>
      </c>
      <c r="AE3079" s="4">
        <v>160</v>
      </c>
      <c r="AF3079" s="4"/>
      <c r="AG3079" s="4"/>
    </row>
    <row r="3080" spans="1:33">
      <c r="A3080" s="4" t="s">
        <v>524</v>
      </c>
      <c r="B3080" s="4" t="s">
        <v>118</v>
      </c>
      <c r="C3080" s="28">
        <v>40386</v>
      </c>
      <c r="D3080" s="5">
        <v>2010</v>
      </c>
      <c r="E3080" s="33">
        <v>0.3923611111111111</v>
      </c>
      <c r="F3080" s="33">
        <v>0.39583333333333331</v>
      </c>
      <c r="G3080" s="33">
        <f t="shared" si="353"/>
        <v>3.4722222222222099E-3</v>
      </c>
      <c r="H3080" s="4">
        <v>2</v>
      </c>
      <c r="I3080" s="5">
        <v>1</v>
      </c>
      <c r="J3080" s="5">
        <v>21</v>
      </c>
      <c r="K3080" s="4">
        <v>21</v>
      </c>
      <c r="L3080" s="4" t="s">
        <v>52</v>
      </c>
      <c r="M3080" s="4" t="s">
        <v>53</v>
      </c>
      <c r="N3080" s="4">
        <v>2</v>
      </c>
      <c r="O3080" s="5">
        <f t="shared" si="354"/>
        <v>56.099999999999994</v>
      </c>
      <c r="P3080" s="5">
        <v>17</v>
      </c>
      <c r="Q3080" s="5">
        <f t="shared" si="355"/>
        <v>52.8</v>
      </c>
      <c r="R3080" s="5">
        <v>16</v>
      </c>
      <c r="S3080" s="5">
        <f t="shared" si="356"/>
        <v>56.099999999999994</v>
      </c>
      <c r="T3080" s="5">
        <v>17</v>
      </c>
      <c r="U3080" s="8">
        <f t="shared" si="357"/>
        <v>54.449999999999996</v>
      </c>
      <c r="V3080" s="5">
        <f t="shared" si="358"/>
        <v>16.5</v>
      </c>
      <c r="W3080" s="12">
        <v>27.84815</v>
      </c>
      <c r="X3080" s="12">
        <v>-115.14281</v>
      </c>
      <c r="Y3080" s="4">
        <f t="shared" si="352"/>
        <v>53.6</v>
      </c>
      <c r="Z3080" s="4">
        <v>12</v>
      </c>
      <c r="AA3080" s="5">
        <v>8</v>
      </c>
      <c r="AB3080" s="9" t="s">
        <v>753</v>
      </c>
      <c r="AC3080" s="4">
        <v>1</v>
      </c>
      <c r="AD3080" s="4" t="s">
        <v>38</v>
      </c>
      <c r="AE3080" s="4">
        <v>160</v>
      </c>
      <c r="AF3080" s="4"/>
      <c r="AG3080" s="4"/>
    </row>
    <row r="3081" spans="1:33">
      <c r="A3081" s="4" t="s">
        <v>524</v>
      </c>
      <c r="B3081" s="4" t="s">
        <v>118</v>
      </c>
      <c r="C3081" s="28">
        <v>40386</v>
      </c>
      <c r="D3081" s="5">
        <v>2010</v>
      </c>
      <c r="E3081" s="33">
        <v>0.3923611111111111</v>
      </c>
      <c r="F3081" s="33">
        <v>0.39583333333333331</v>
      </c>
      <c r="G3081" s="33">
        <f t="shared" si="353"/>
        <v>3.4722222222222099E-3</v>
      </c>
      <c r="H3081" s="4">
        <v>2</v>
      </c>
      <c r="I3081" s="5">
        <v>1</v>
      </c>
      <c r="J3081" s="5">
        <v>21</v>
      </c>
      <c r="K3081" s="4">
        <v>21</v>
      </c>
      <c r="L3081" s="4" t="s">
        <v>52</v>
      </c>
      <c r="M3081" s="4" t="s">
        <v>53</v>
      </c>
      <c r="N3081" s="4">
        <v>2</v>
      </c>
      <c r="O3081" s="5">
        <f t="shared" si="354"/>
        <v>56.099999999999994</v>
      </c>
      <c r="P3081" s="5">
        <v>17</v>
      </c>
      <c r="Q3081" s="5">
        <f t="shared" si="355"/>
        <v>52.8</v>
      </c>
      <c r="R3081" s="5">
        <v>16</v>
      </c>
      <c r="S3081" s="5">
        <f t="shared" si="356"/>
        <v>56.099999999999994</v>
      </c>
      <c r="T3081" s="5">
        <v>17</v>
      </c>
      <c r="U3081" s="8">
        <f t="shared" si="357"/>
        <v>54.449999999999996</v>
      </c>
      <c r="V3081" s="5">
        <f t="shared" si="358"/>
        <v>16.5</v>
      </c>
      <c r="W3081" s="12">
        <v>27.84815</v>
      </c>
      <c r="X3081" s="12">
        <v>-115.14281</v>
      </c>
      <c r="Y3081" s="4">
        <f t="shared" si="352"/>
        <v>53.6</v>
      </c>
      <c r="Z3081" s="4">
        <v>12</v>
      </c>
      <c r="AA3081" s="5">
        <v>8</v>
      </c>
      <c r="AB3081" s="9" t="s">
        <v>609</v>
      </c>
      <c r="AC3081" s="4">
        <v>1</v>
      </c>
      <c r="AD3081" s="4" t="s">
        <v>38</v>
      </c>
      <c r="AE3081" s="4">
        <v>160</v>
      </c>
      <c r="AF3081" s="4"/>
      <c r="AG3081" s="4"/>
    </row>
    <row r="3082" spans="1:33">
      <c r="A3082" s="4" t="s">
        <v>525</v>
      </c>
      <c r="B3082" s="4" t="s">
        <v>226</v>
      </c>
      <c r="C3082" s="28">
        <v>40386</v>
      </c>
      <c r="D3082" s="5">
        <v>2010</v>
      </c>
      <c r="E3082" s="33">
        <v>0.3923611111111111</v>
      </c>
      <c r="F3082" s="33">
        <v>0.39444444444444443</v>
      </c>
      <c r="G3082" s="33">
        <f t="shared" si="353"/>
        <v>2.0833333333333259E-3</v>
      </c>
      <c r="H3082" s="4">
        <v>2</v>
      </c>
      <c r="I3082" s="5">
        <v>1</v>
      </c>
      <c r="J3082" s="5">
        <v>22</v>
      </c>
      <c r="K3082" s="4">
        <v>22</v>
      </c>
      <c r="L3082" s="4" t="s">
        <v>52</v>
      </c>
      <c r="M3082" s="4" t="s">
        <v>53</v>
      </c>
      <c r="N3082" s="4">
        <v>2</v>
      </c>
      <c r="O3082" s="5">
        <f t="shared" si="354"/>
        <v>49.83</v>
      </c>
      <c r="P3082" s="5">
        <v>15.1</v>
      </c>
      <c r="Q3082" s="5">
        <f t="shared" si="355"/>
        <v>54.78</v>
      </c>
      <c r="R3082" s="5">
        <v>16.600000000000001</v>
      </c>
      <c r="S3082" s="5">
        <f t="shared" si="356"/>
        <v>54.78</v>
      </c>
      <c r="T3082" s="5">
        <v>16.600000000000001</v>
      </c>
      <c r="U3082" s="8">
        <f t="shared" si="357"/>
        <v>52.305</v>
      </c>
      <c r="V3082" s="5">
        <f t="shared" si="358"/>
        <v>15.850000000000001</v>
      </c>
      <c r="W3082" s="12">
        <v>27.84815</v>
      </c>
      <c r="X3082" s="12">
        <v>-115.14281</v>
      </c>
      <c r="Y3082" s="4">
        <f t="shared" si="352"/>
        <v>53.6</v>
      </c>
      <c r="Z3082" s="4">
        <v>12</v>
      </c>
      <c r="AA3082" s="5">
        <v>8</v>
      </c>
      <c r="AB3082" s="9" t="s">
        <v>611</v>
      </c>
      <c r="AC3082" s="4">
        <v>5</v>
      </c>
      <c r="AD3082" s="4" t="s">
        <v>38</v>
      </c>
      <c r="AE3082" s="4">
        <v>160</v>
      </c>
      <c r="AF3082" s="4"/>
      <c r="AG3082" s="4"/>
    </row>
    <row r="3083" spans="1:33">
      <c r="A3083" s="4" t="s">
        <v>525</v>
      </c>
      <c r="B3083" s="4" t="s">
        <v>226</v>
      </c>
      <c r="C3083" s="28">
        <v>40386</v>
      </c>
      <c r="D3083" s="5">
        <v>2010</v>
      </c>
      <c r="E3083" s="33">
        <v>0.3923611111111111</v>
      </c>
      <c r="F3083" s="33">
        <v>0.39444444444444443</v>
      </c>
      <c r="G3083" s="33">
        <f t="shared" si="353"/>
        <v>2.0833333333333259E-3</v>
      </c>
      <c r="H3083" s="4">
        <v>2</v>
      </c>
      <c r="I3083" s="5">
        <v>1</v>
      </c>
      <c r="J3083" s="5">
        <v>22</v>
      </c>
      <c r="K3083" s="4">
        <v>22</v>
      </c>
      <c r="L3083" s="4" t="s">
        <v>52</v>
      </c>
      <c r="M3083" s="4" t="s">
        <v>53</v>
      </c>
      <c r="N3083" s="4">
        <v>2</v>
      </c>
      <c r="O3083" s="5">
        <f t="shared" si="354"/>
        <v>49.83</v>
      </c>
      <c r="P3083" s="5">
        <v>15.1</v>
      </c>
      <c r="Q3083" s="5">
        <f t="shared" si="355"/>
        <v>54.78</v>
      </c>
      <c r="R3083" s="5">
        <v>16.600000000000001</v>
      </c>
      <c r="S3083" s="5">
        <f t="shared" si="356"/>
        <v>54.78</v>
      </c>
      <c r="T3083" s="5">
        <v>16.600000000000001</v>
      </c>
      <c r="U3083" s="8">
        <f t="shared" si="357"/>
        <v>52.305</v>
      </c>
      <c r="V3083" s="5">
        <f t="shared" si="358"/>
        <v>15.850000000000001</v>
      </c>
      <c r="W3083" s="12">
        <v>27.84815</v>
      </c>
      <c r="X3083" s="12">
        <v>-115.14281</v>
      </c>
      <c r="Y3083" s="4">
        <f t="shared" si="352"/>
        <v>53.6</v>
      </c>
      <c r="Z3083" s="4">
        <v>12</v>
      </c>
      <c r="AA3083" s="5">
        <v>8</v>
      </c>
      <c r="AB3083" s="9" t="s">
        <v>613</v>
      </c>
      <c r="AC3083" s="4">
        <v>64</v>
      </c>
      <c r="AD3083" s="4" t="s">
        <v>38</v>
      </c>
      <c r="AE3083" s="4">
        <v>160</v>
      </c>
      <c r="AF3083" s="4"/>
      <c r="AG3083" s="4"/>
    </row>
    <row r="3084" spans="1:33">
      <c r="A3084" s="4" t="s">
        <v>525</v>
      </c>
      <c r="B3084" s="4" t="s">
        <v>226</v>
      </c>
      <c r="C3084" s="28">
        <v>40386</v>
      </c>
      <c r="D3084" s="5">
        <v>2010</v>
      </c>
      <c r="E3084" s="33">
        <v>0.3923611111111111</v>
      </c>
      <c r="F3084" s="33">
        <v>0.39444444444444443</v>
      </c>
      <c r="G3084" s="33">
        <f t="shared" si="353"/>
        <v>2.0833333333333259E-3</v>
      </c>
      <c r="H3084" s="4">
        <v>2</v>
      </c>
      <c r="I3084" s="5">
        <v>1</v>
      </c>
      <c r="J3084" s="5">
        <v>22</v>
      </c>
      <c r="K3084" s="4">
        <v>22</v>
      </c>
      <c r="L3084" s="4" t="s">
        <v>52</v>
      </c>
      <c r="M3084" s="4" t="s">
        <v>53</v>
      </c>
      <c r="N3084" s="4">
        <v>2</v>
      </c>
      <c r="O3084" s="5">
        <f t="shared" si="354"/>
        <v>49.83</v>
      </c>
      <c r="P3084" s="5">
        <v>15.1</v>
      </c>
      <c r="Q3084" s="5">
        <f t="shared" si="355"/>
        <v>54.78</v>
      </c>
      <c r="R3084" s="5">
        <v>16.600000000000001</v>
      </c>
      <c r="S3084" s="5">
        <f t="shared" si="356"/>
        <v>54.78</v>
      </c>
      <c r="T3084" s="5">
        <v>16.600000000000001</v>
      </c>
      <c r="U3084" s="8">
        <f t="shared" si="357"/>
        <v>52.305</v>
      </c>
      <c r="V3084" s="5">
        <f t="shared" si="358"/>
        <v>15.850000000000001</v>
      </c>
      <c r="W3084" s="12">
        <v>27.84815</v>
      </c>
      <c r="X3084" s="12">
        <v>-115.14281</v>
      </c>
      <c r="Y3084" s="4">
        <f t="shared" si="352"/>
        <v>53.6</v>
      </c>
      <c r="Z3084" s="4">
        <v>12</v>
      </c>
      <c r="AA3084" s="5">
        <v>8</v>
      </c>
      <c r="AB3084" s="9" t="s">
        <v>614</v>
      </c>
      <c r="AC3084" s="4">
        <v>11</v>
      </c>
      <c r="AD3084" s="4" t="s">
        <v>38</v>
      </c>
      <c r="AE3084" s="4">
        <v>160</v>
      </c>
      <c r="AF3084" s="4"/>
      <c r="AG3084" s="4"/>
    </row>
    <row r="3085" spans="1:33">
      <c r="A3085" s="4" t="s">
        <v>525</v>
      </c>
      <c r="B3085" s="4" t="s">
        <v>226</v>
      </c>
      <c r="C3085" s="28">
        <v>40386</v>
      </c>
      <c r="D3085" s="5">
        <v>2010</v>
      </c>
      <c r="E3085" s="33">
        <v>0.3923611111111111</v>
      </c>
      <c r="F3085" s="33">
        <v>0.39444444444444443</v>
      </c>
      <c r="G3085" s="33">
        <f t="shared" si="353"/>
        <v>2.0833333333333259E-3</v>
      </c>
      <c r="H3085" s="4">
        <v>2</v>
      </c>
      <c r="I3085" s="5">
        <v>1</v>
      </c>
      <c r="J3085" s="5">
        <v>22</v>
      </c>
      <c r="K3085" s="4">
        <v>22</v>
      </c>
      <c r="L3085" s="4" t="s">
        <v>52</v>
      </c>
      <c r="M3085" s="4" t="s">
        <v>53</v>
      </c>
      <c r="N3085" s="4">
        <v>2</v>
      </c>
      <c r="O3085" s="5">
        <f t="shared" si="354"/>
        <v>49.83</v>
      </c>
      <c r="P3085" s="5">
        <v>15.1</v>
      </c>
      <c r="Q3085" s="5">
        <f t="shared" si="355"/>
        <v>54.78</v>
      </c>
      <c r="R3085" s="5">
        <v>16.600000000000001</v>
      </c>
      <c r="S3085" s="5">
        <f t="shared" si="356"/>
        <v>54.78</v>
      </c>
      <c r="T3085" s="5">
        <v>16.600000000000001</v>
      </c>
      <c r="U3085" s="8">
        <f t="shared" si="357"/>
        <v>52.305</v>
      </c>
      <c r="V3085" s="5">
        <f t="shared" si="358"/>
        <v>15.850000000000001</v>
      </c>
      <c r="W3085" s="12">
        <v>27.84815</v>
      </c>
      <c r="X3085" s="12">
        <v>-115.14281</v>
      </c>
      <c r="Y3085" s="4">
        <f t="shared" si="352"/>
        <v>53.6</v>
      </c>
      <c r="Z3085" s="4">
        <v>12</v>
      </c>
      <c r="AA3085" s="5">
        <v>8</v>
      </c>
      <c r="AB3085" s="9" t="s">
        <v>607</v>
      </c>
      <c r="AC3085" s="4">
        <v>1</v>
      </c>
      <c r="AD3085" s="4" t="s">
        <v>38</v>
      </c>
      <c r="AE3085" s="4">
        <v>160</v>
      </c>
      <c r="AF3085" s="4"/>
      <c r="AG3085" s="4"/>
    </row>
    <row r="3086" spans="1:33">
      <c r="A3086" s="4" t="s">
        <v>525</v>
      </c>
      <c r="B3086" s="4" t="s">
        <v>226</v>
      </c>
      <c r="C3086" s="28">
        <v>40386</v>
      </c>
      <c r="D3086" s="5">
        <v>2010</v>
      </c>
      <c r="E3086" s="33">
        <v>0.3923611111111111</v>
      </c>
      <c r="F3086" s="33">
        <v>0.39444444444444443</v>
      </c>
      <c r="G3086" s="33">
        <f t="shared" si="353"/>
        <v>2.0833333333333259E-3</v>
      </c>
      <c r="H3086" s="4">
        <v>2</v>
      </c>
      <c r="I3086" s="5">
        <v>1</v>
      </c>
      <c r="J3086" s="5">
        <v>22</v>
      </c>
      <c r="K3086" s="4">
        <v>22</v>
      </c>
      <c r="L3086" s="4" t="s">
        <v>52</v>
      </c>
      <c r="M3086" s="4" t="s">
        <v>53</v>
      </c>
      <c r="N3086" s="4">
        <v>2</v>
      </c>
      <c r="O3086" s="5">
        <f t="shared" si="354"/>
        <v>49.83</v>
      </c>
      <c r="P3086" s="5">
        <v>15.1</v>
      </c>
      <c r="Q3086" s="5">
        <f t="shared" si="355"/>
        <v>54.78</v>
      </c>
      <c r="R3086" s="5">
        <v>16.600000000000001</v>
      </c>
      <c r="S3086" s="5">
        <f t="shared" si="356"/>
        <v>54.78</v>
      </c>
      <c r="T3086" s="5">
        <v>16.600000000000001</v>
      </c>
      <c r="U3086" s="8">
        <f t="shared" si="357"/>
        <v>52.305</v>
      </c>
      <c r="V3086" s="5">
        <f t="shared" si="358"/>
        <v>15.850000000000001</v>
      </c>
      <c r="W3086" s="12">
        <v>27.84815</v>
      </c>
      <c r="X3086" s="12">
        <v>-115.14281</v>
      </c>
      <c r="Y3086" s="4">
        <f t="shared" si="352"/>
        <v>53.6</v>
      </c>
      <c r="Z3086" s="4">
        <v>12</v>
      </c>
      <c r="AA3086" s="5">
        <v>8</v>
      </c>
      <c r="AB3086" s="9" t="s">
        <v>615</v>
      </c>
      <c r="AC3086" s="4">
        <v>2</v>
      </c>
      <c r="AD3086" s="4" t="s">
        <v>38</v>
      </c>
      <c r="AE3086" s="4">
        <v>160</v>
      </c>
      <c r="AF3086" s="4"/>
      <c r="AG3086" s="4"/>
    </row>
    <row r="3087" spans="1:33">
      <c r="A3087" s="4" t="s">
        <v>525</v>
      </c>
      <c r="B3087" s="4" t="s">
        <v>226</v>
      </c>
      <c r="C3087" s="28">
        <v>40386</v>
      </c>
      <c r="D3087" s="5">
        <v>2010</v>
      </c>
      <c r="E3087" s="33">
        <v>0.3923611111111111</v>
      </c>
      <c r="F3087" s="33">
        <v>0.39444444444444443</v>
      </c>
      <c r="G3087" s="33">
        <f t="shared" si="353"/>
        <v>2.0833333333333259E-3</v>
      </c>
      <c r="H3087" s="4">
        <v>2</v>
      </c>
      <c r="I3087" s="5">
        <v>1</v>
      </c>
      <c r="J3087" s="5">
        <v>22</v>
      </c>
      <c r="K3087" s="4">
        <v>22</v>
      </c>
      <c r="L3087" s="4" t="s">
        <v>52</v>
      </c>
      <c r="M3087" s="4" t="s">
        <v>53</v>
      </c>
      <c r="N3087" s="4">
        <v>2</v>
      </c>
      <c r="O3087" s="5">
        <f t="shared" si="354"/>
        <v>49.83</v>
      </c>
      <c r="P3087" s="5">
        <v>15.1</v>
      </c>
      <c r="Q3087" s="5">
        <f t="shared" si="355"/>
        <v>54.78</v>
      </c>
      <c r="R3087" s="5">
        <v>16.600000000000001</v>
      </c>
      <c r="S3087" s="5">
        <f t="shared" si="356"/>
        <v>54.78</v>
      </c>
      <c r="T3087" s="5">
        <v>16.600000000000001</v>
      </c>
      <c r="U3087" s="8">
        <f t="shared" si="357"/>
        <v>52.305</v>
      </c>
      <c r="V3087" s="5">
        <f t="shared" si="358"/>
        <v>15.850000000000001</v>
      </c>
      <c r="W3087" s="12">
        <v>27.84815</v>
      </c>
      <c r="X3087" s="12">
        <v>-115.14281</v>
      </c>
      <c r="Y3087" s="4">
        <f t="shared" si="352"/>
        <v>53.6</v>
      </c>
      <c r="Z3087" s="4">
        <v>12</v>
      </c>
      <c r="AA3087" s="5">
        <v>8</v>
      </c>
      <c r="AB3087" s="4" t="s">
        <v>618</v>
      </c>
      <c r="AC3087" s="4">
        <v>3</v>
      </c>
      <c r="AD3087" s="4" t="s">
        <v>38</v>
      </c>
      <c r="AE3087" s="4">
        <v>160</v>
      </c>
      <c r="AF3087" s="4"/>
      <c r="AG3087" s="4"/>
    </row>
    <row r="3088" spans="1:33">
      <c r="A3088" s="4" t="s">
        <v>526</v>
      </c>
      <c r="B3088" s="4" t="s">
        <v>223</v>
      </c>
      <c r="C3088" s="28">
        <v>40386</v>
      </c>
      <c r="D3088" s="5">
        <v>2010</v>
      </c>
      <c r="E3088" s="33">
        <v>0.38194444444444442</v>
      </c>
      <c r="F3088" s="33">
        <v>0.38541666666666669</v>
      </c>
      <c r="G3088" s="33">
        <f t="shared" si="353"/>
        <v>3.4722222222222654E-3</v>
      </c>
      <c r="H3088" s="4">
        <v>2</v>
      </c>
      <c r="I3088" s="5">
        <v>1</v>
      </c>
      <c r="J3088" s="5">
        <v>23</v>
      </c>
      <c r="K3088" s="4">
        <v>23</v>
      </c>
      <c r="L3088" s="4" t="s">
        <v>52</v>
      </c>
      <c r="M3088" s="4" t="s">
        <v>53</v>
      </c>
      <c r="N3088" s="4">
        <v>2</v>
      </c>
      <c r="O3088" s="5">
        <f t="shared" si="354"/>
        <v>53.13</v>
      </c>
      <c r="P3088" s="5">
        <v>16.100000000000001</v>
      </c>
      <c r="Q3088" s="5">
        <f t="shared" si="355"/>
        <v>55.769999999999989</v>
      </c>
      <c r="R3088" s="5">
        <v>16.899999999999999</v>
      </c>
      <c r="S3088" s="5">
        <f t="shared" si="356"/>
        <v>55.769999999999989</v>
      </c>
      <c r="T3088" s="5">
        <v>16.899999999999999</v>
      </c>
      <c r="U3088" s="8">
        <f t="shared" si="357"/>
        <v>54.449999999999996</v>
      </c>
      <c r="V3088" s="5">
        <f t="shared" si="358"/>
        <v>16.5</v>
      </c>
      <c r="W3088" s="12">
        <v>27.84815</v>
      </c>
      <c r="X3088" s="12">
        <v>-115.14281</v>
      </c>
      <c r="Y3088" s="4">
        <f t="shared" si="352"/>
        <v>53.6</v>
      </c>
      <c r="Z3088" s="4">
        <v>12</v>
      </c>
      <c r="AA3088" s="5">
        <v>8</v>
      </c>
      <c r="AB3088" s="9" t="s">
        <v>613</v>
      </c>
      <c r="AC3088" s="4">
        <v>10</v>
      </c>
      <c r="AD3088" s="4" t="s">
        <v>38</v>
      </c>
      <c r="AE3088" s="4">
        <v>160</v>
      </c>
      <c r="AF3088" s="4"/>
      <c r="AG3088" s="9"/>
    </row>
    <row r="3089" spans="1:33">
      <c r="A3089" s="4" t="s">
        <v>526</v>
      </c>
      <c r="B3089" s="4" t="s">
        <v>223</v>
      </c>
      <c r="C3089" s="28">
        <v>40386</v>
      </c>
      <c r="D3089" s="5">
        <v>2010</v>
      </c>
      <c r="E3089" s="33">
        <v>0.38194444444444442</v>
      </c>
      <c r="F3089" s="33">
        <v>0.38541666666666669</v>
      </c>
      <c r="G3089" s="33">
        <f t="shared" si="353"/>
        <v>3.4722222222222654E-3</v>
      </c>
      <c r="H3089" s="4">
        <v>2</v>
      </c>
      <c r="I3089" s="5">
        <v>1</v>
      </c>
      <c r="J3089" s="5">
        <v>23</v>
      </c>
      <c r="K3089" s="4">
        <v>23</v>
      </c>
      <c r="L3089" s="4" t="s">
        <v>52</v>
      </c>
      <c r="M3089" s="4" t="s">
        <v>53</v>
      </c>
      <c r="N3089" s="4">
        <v>2</v>
      </c>
      <c r="O3089" s="5">
        <f t="shared" si="354"/>
        <v>53.13</v>
      </c>
      <c r="P3089" s="5">
        <v>16.100000000000001</v>
      </c>
      <c r="Q3089" s="5">
        <f t="shared" si="355"/>
        <v>55.769999999999989</v>
      </c>
      <c r="R3089" s="5">
        <v>16.899999999999999</v>
      </c>
      <c r="S3089" s="5">
        <f t="shared" si="356"/>
        <v>55.769999999999989</v>
      </c>
      <c r="T3089" s="5">
        <v>16.899999999999999</v>
      </c>
      <c r="U3089" s="8">
        <f t="shared" si="357"/>
        <v>54.449999999999996</v>
      </c>
      <c r="V3089" s="5">
        <f t="shared" si="358"/>
        <v>16.5</v>
      </c>
      <c r="W3089" s="12">
        <v>27.84815</v>
      </c>
      <c r="X3089" s="12">
        <v>-115.14281</v>
      </c>
      <c r="Y3089" s="4">
        <f t="shared" si="352"/>
        <v>53.6</v>
      </c>
      <c r="Z3089" s="4">
        <v>12</v>
      </c>
      <c r="AA3089" s="5">
        <v>8</v>
      </c>
      <c r="AB3089" s="9" t="s">
        <v>614</v>
      </c>
      <c r="AC3089" s="4">
        <v>20</v>
      </c>
      <c r="AD3089" s="4" t="s">
        <v>38</v>
      </c>
      <c r="AE3089" s="4">
        <v>160</v>
      </c>
      <c r="AF3089" s="4"/>
      <c r="AG3089" s="9"/>
    </row>
    <row r="3090" spans="1:33">
      <c r="A3090" s="4" t="s">
        <v>526</v>
      </c>
      <c r="B3090" s="4" t="s">
        <v>223</v>
      </c>
      <c r="C3090" s="28">
        <v>40386</v>
      </c>
      <c r="D3090" s="5">
        <v>2010</v>
      </c>
      <c r="E3090" s="33">
        <v>0.38194444444444442</v>
      </c>
      <c r="F3090" s="33">
        <v>0.38541666666666669</v>
      </c>
      <c r="G3090" s="33">
        <f t="shared" si="353"/>
        <v>3.4722222222222654E-3</v>
      </c>
      <c r="H3090" s="4">
        <v>2</v>
      </c>
      <c r="I3090" s="5">
        <v>1</v>
      </c>
      <c r="J3090" s="5">
        <v>23</v>
      </c>
      <c r="K3090" s="4">
        <v>23</v>
      </c>
      <c r="L3090" s="4" t="s">
        <v>52</v>
      </c>
      <c r="M3090" s="4" t="s">
        <v>53</v>
      </c>
      <c r="N3090" s="4">
        <v>2</v>
      </c>
      <c r="O3090" s="5">
        <f t="shared" si="354"/>
        <v>53.13</v>
      </c>
      <c r="P3090" s="5">
        <v>16.100000000000001</v>
      </c>
      <c r="Q3090" s="5">
        <f t="shared" si="355"/>
        <v>55.769999999999989</v>
      </c>
      <c r="R3090" s="5">
        <v>16.899999999999999</v>
      </c>
      <c r="S3090" s="5">
        <f t="shared" si="356"/>
        <v>55.769999999999989</v>
      </c>
      <c r="T3090" s="5">
        <v>16.899999999999999</v>
      </c>
      <c r="U3090" s="8">
        <f t="shared" si="357"/>
        <v>54.449999999999996</v>
      </c>
      <c r="V3090" s="5">
        <f t="shared" si="358"/>
        <v>16.5</v>
      </c>
      <c r="W3090" s="12">
        <v>27.84815</v>
      </c>
      <c r="X3090" s="12">
        <v>-115.14281</v>
      </c>
      <c r="Y3090" s="4">
        <f t="shared" si="352"/>
        <v>53.6</v>
      </c>
      <c r="Z3090" s="4">
        <v>12</v>
      </c>
      <c r="AA3090" s="5">
        <v>8</v>
      </c>
      <c r="AB3090" s="4" t="s">
        <v>618</v>
      </c>
      <c r="AC3090" s="4">
        <v>2</v>
      </c>
      <c r="AD3090" s="4" t="s">
        <v>38</v>
      </c>
      <c r="AE3090" s="4">
        <v>160</v>
      </c>
      <c r="AF3090" s="4"/>
      <c r="AG3090" s="9"/>
    </row>
    <row r="3091" spans="1:33">
      <c r="A3091" s="4" t="s">
        <v>526</v>
      </c>
      <c r="B3091" s="4" t="s">
        <v>223</v>
      </c>
      <c r="C3091" s="28">
        <v>40386</v>
      </c>
      <c r="D3091" s="5">
        <v>2010</v>
      </c>
      <c r="E3091" s="33">
        <v>0.38194444444444442</v>
      </c>
      <c r="F3091" s="33">
        <v>0.38541666666666669</v>
      </c>
      <c r="G3091" s="33">
        <f t="shared" si="353"/>
        <v>3.4722222222222654E-3</v>
      </c>
      <c r="H3091" s="4">
        <v>2</v>
      </c>
      <c r="I3091" s="5">
        <v>1</v>
      </c>
      <c r="J3091" s="5">
        <v>23</v>
      </c>
      <c r="K3091" s="4">
        <v>23</v>
      </c>
      <c r="L3091" s="4" t="s">
        <v>52</v>
      </c>
      <c r="M3091" s="4" t="s">
        <v>53</v>
      </c>
      <c r="N3091" s="4">
        <v>2</v>
      </c>
      <c r="O3091" s="5">
        <f t="shared" si="354"/>
        <v>53.13</v>
      </c>
      <c r="P3091" s="5">
        <v>16.100000000000001</v>
      </c>
      <c r="Q3091" s="5">
        <f t="shared" si="355"/>
        <v>55.769999999999989</v>
      </c>
      <c r="R3091" s="5">
        <v>16.899999999999999</v>
      </c>
      <c r="S3091" s="5">
        <f t="shared" si="356"/>
        <v>55.769999999999989</v>
      </c>
      <c r="T3091" s="5">
        <v>16.899999999999999</v>
      </c>
      <c r="U3091" s="8">
        <f t="shared" si="357"/>
        <v>54.449999999999996</v>
      </c>
      <c r="V3091" s="5">
        <f t="shared" si="358"/>
        <v>16.5</v>
      </c>
      <c r="W3091" s="12">
        <v>27.84815</v>
      </c>
      <c r="X3091" s="12">
        <v>-115.14281</v>
      </c>
      <c r="Y3091" s="4">
        <f t="shared" si="352"/>
        <v>53.6</v>
      </c>
      <c r="Z3091" s="4">
        <v>12</v>
      </c>
      <c r="AA3091" s="5">
        <v>8</v>
      </c>
      <c r="AB3091" s="9" t="s">
        <v>753</v>
      </c>
      <c r="AC3091" s="4">
        <v>2</v>
      </c>
      <c r="AD3091" s="4" t="s">
        <v>38</v>
      </c>
      <c r="AE3091" s="4">
        <v>160</v>
      </c>
      <c r="AF3091" s="4"/>
      <c r="AG3091" s="9"/>
    </row>
    <row r="3092" spans="1:33">
      <c r="A3092" s="4" t="s">
        <v>527</v>
      </c>
      <c r="B3092" s="4" t="s">
        <v>488</v>
      </c>
      <c r="C3092" s="28">
        <v>40386</v>
      </c>
      <c r="D3092" s="5">
        <v>2010</v>
      </c>
      <c r="E3092" s="33">
        <v>0.39305555555555555</v>
      </c>
      <c r="F3092" s="33">
        <v>0.39861111111111108</v>
      </c>
      <c r="G3092" s="33">
        <f t="shared" si="353"/>
        <v>5.5555555555555358E-3</v>
      </c>
      <c r="H3092" s="4">
        <v>2</v>
      </c>
      <c r="I3092" s="5">
        <v>1</v>
      </c>
      <c r="J3092" s="5">
        <v>24</v>
      </c>
      <c r="K3092" s="4">
        <v>24</v>
      </c>
      <c r="L3092" s="4" t="s">
        <v>52</v>
      </c>
      <c r="M3092" s="4" t="s">
        <v>53</v>
      </c>
      <c r="N3092" s="4">
        <v>2</v>
      </c>
      <c r="O3092" s="5">
        <f t="shared" si="354"/>
        <v>57.419999999999995</v>
      </c>
      <c r="P3092" s="5">
        <v>17.399999999999999</v>
      </c>
      <c r="Q3092" s="5">
        <f t="shared" si="355"/>
        <v>59.4</v>
      </c>
      <c r="R3092" s="5">
        <v>18</v>
      </c>
      <c r="S3092" s="5">
        <f t="shared" si="356"/>
        <v>59.4</v>
      </c>
      <c r="T3092" s="5">
        <v>18</v>
      </c>
      <c r="U3092" s="8">
        <f t="shared" si="357"/>
        <v>58.41</v>
      </c>
      <c r="V3092" s="5">
        <f t="shared" si="358"/>
        <v>17.7</v>
      </c>
      <c r="W3092" s="1">
        <v>27.845289999999999</v>
      </c>
      <c r="X3092" s="1">
        <v>-115.1448</v>
      </c>
      <c r="Y3092" s="4">
        <f t="shared" si="352"/>
        <v>53.6</v>
      </c>
      <c r="Z3092" s="4">
        <v>12</v>
      </c>
      <c r="AA3092" s="5">
        <v>8</v>
      </c>
      <c r="AB3092" s="9" t="s">
        <v>606</v>
      </c>
      <c r="AC3092" s="4">
        <v>6</v>
      </c>
      <c r="AD3092" s="4" t="s">
        <v>38</v>
      </c>
      <c r="AE3092" s="4">
        <v>30</v>
      </c>
      <c r="AF3092" s="4"/>
      <c r="AG3092" s="9"/>
    </row>
    <row r="3093" spans="1:33">
      <c r="A3093" s="4" t="s">
        <v>527</v>
      </c>
      <c r="B3093" s="4" t="s">
        <v>488</v>
      </c>
      <c r="C3093" s="28">
        <v>40386</v>
      </c>
      <c r="D3093" s="5">
        <v>2010</v>
      </c>
      <c r="E3093" s="33">
        <v>0.39305555555555555</v>
      </c>
      <c r="F3093" s="33">
        <v>0.39861111111111108</v>
      </c>
      <c r="G3093" s="33">
        <f t="shared" si="353"/>
        <v>5.5555555555555358E-3</v>
      </c>
      <c r="H3093" s="4">
        <v>2</v>
      </c>
      <c r="I3093" s="5">
        <v>1</v>
      </c>
      <c r="J3093" s="5">
        <v>24</v>
      </c>
      <c r="K3093" s="4">
        <v>24</v>
      </c>
      <c r="L3093" s="4" t="s">
        <v>52</v>
      </c>
      <c r="M3093" s="4" t="s">
        <v>53</v>
      </c>
      <c r="N3093" s="4">
        <v>2</v>
      </c>
      <c r="O3093" s="5">
        <f t="shared" si="354"/>
        <v>57.419999999999995</v>
      </c>
      <c r="P3093" s="5">
        <v>17.399999999999999</v>
      </c>
      <c r="Q3093" s="5">
        <f t="shared" si="355"/>
        <v>59.4</v>
      </c>
      <c r="R3093" s="5">
        <v>18</v>
      </c>
      <c r="S3093" s="5">
        <f t="shared" si="356"/>
        <v>59.4</v>
      </c>
      <c r="T3093" s="5">
        <v>18</v>
      </c>
      <c r="U3093" s="8">
        <f t="shared" si="357"/>
        <v>58.41</v>
      </c>
      <c r="V3093" s="5">
        <f t="shared" si="358"/>
        <v>17.7</v>
      </c>
      <c r="W3093" s="1">
        <v>27.845289999999999</v>
      </c>
      <c r="X3093" s="1">
        <v>-115.1448</v>
      </c>
      <c r="Y3093" s="4">
        <f t="shared" si="352"/>
        <v>53.6</v>
      </c>
      <c r="Z3093" s="4">
        <v>12</v>
      </c>
      <c r="AA3093" s="5">
        <v>8</v>
      </c>
      <c r="AB3093" s="9" t="s">
        <v>611</v>
      </c>
      <c r="AC3093" s="4">
        <v>4</v>
      </c>
      <c r="AD3093" s="4" t="s">
        <v>38</v>
      </c>
      <c r="AE3093" s="4">
        <v>30</v>
      </c>
      <c r="AF3093" s="4"/>
      <c r="AG3093" s="9"/>
    </row>
    <row r="3094" spans="1:33">
      <c r="A3094" s="4" t="s">
        <v>527</v>
      </c>
      <c r="B3094" s="4" t="s">
        <v>488</v>
      </c>
      <c r="C3094" s="28">
        <v>40386</v>
      </c>
      <c r="D3094" s="5">
        <v>2010</v>
      </c>
      <c r="E3094" s="33">
        <v>0.39305555555555555</v>
      </c>
      <c r="F3094" s="33">
        <v>0.39861111111111108</v>
      </c>
      <c r="G3094" s="33">
        <f t="shared" si="353"/>
        <v>5.5555555555555358E-3</v>
      </c>
      <c r="H3094" s="4">
        <v>2</v>
      </c>
      <c r="I3094" s="5">
        <v>1</v>
      </c>
      <c r="J3094" s="5">
        <v>24</v>
      </c>
      <c r="K3094" s="4">
        <v>24</v>
      </c>
      <c r="L3094" s="4" t="s">
        <v>52</v>
      </c>
      <c r="M3094" s="4" t="s">
        <v>53</v>
      </c>
      <c r="N3094" s="4">
        <v>2</v>
      </c>
      <c r="O3094" s="5">
        <f t="shared" si="354"/>
        <v>57.419999999999995</v>
      </c>
      <c r="P3094" s="5">
        <v>17.399999999999999</v>
      </c>
      <c r="Q3094" s="5">
        <f t="shared" si="355"/>
        <v>59.4</v>
      </c>
      <c r="R3094" s="5">
        <v>18</v>
      </c>
      <c r="S3094" s="5">
        <f t="shared" si="356"/>
        <v>59.4</v>
      </c>
      <c r="T3094" s="5">
        <v>18</v>
      </c>
      <c r="U3094" s="8">
        <f t="shared" si="357"/>
        <v>58.41</v>
      </c>
      <c r="V3094" s="5">
        <f t="shared" si="358"/>
        <v>17.7</v>
      </c>
      <c r="W3094" s="1">
        <v>27.845289999999999</v>
      </c>
      <c r="X3094" s="1">
        <v>-115.1448</v>
      </c>
      <c r="Y3094" s="4">
        <f t="shared" si="352"/>
        <v>53.6</v>
      </c>
      <c r="Z3094" s="4">
        <v>12</v>
      </c>
      <c r="AA3094" s="5">
        <v>8</v>
      </c>
      <c r="AB3094" s="9" t="s">
        <v>613</v>
      </c>
      <c r="AC3094" s="4">
        <v>115</v>
      </c>
      <c r="AD3094" s="4">
        <v>13</v>
      </c>
      <c r="AE3094" s="4">
        <v>30</v>
      </c>
      <c r="AF3094" s="4">
        <v>110</v>
      </c>
      <c r="AG3094" s="9"/>
    </row>
    <row r="3095" spans="1:33">
      <c r="A3095" s="4" t="s">
        <v>527</v>
      </c>
      <c r="B3095" s="4" t="s">
        <v>488</v>
      </c>
      <c r="C3095" s="28">
        <v>40386</v>
      </c>
      <c r="D3095" s="5">
        <v>2010</v>
      </c>
      <c r="E3095" s="33">
        <v>0.39305555555555555</v>
      </c>
      <c r="F3095" s="33">
        <v>0.39861111111111108</v>
      </c>
      <c r="G3095" s="33">
        <f t="shared" si="353"/>
        <v>5.5555555555555358E-3</v>
      </c>
      <c r="H3095" s="4">
        <v>2</v>
      </c>
      <c r="I3095" s="5">
        <v>1</v>
      </c>
      <c r="J3095" s="5">
        <v>24</v>
      </c>
      <c r="K3095" s="4">
        <v>24</v>
      </c>
      <c r="L3095" s="4" t="s">
        <v>52</v>
      </c>
      <c r="M3095" s="4" t="s">
        <v>53</v>
      </c>
      <c r="N3095" s="4">
        <v>2</v>
      </c>
      <c r="O3095" s="5">
        <f t="shared" si="354"/>
        <v>57.419999999999995</v>
      </c>
      <c r="P3095" s="5">
        <v>17.399999999999999</v>
      </c>
      <c r="Q3095" s="5">
        <f t="shared" si="355"/>
        <v>59.4</v>
      </c>
      <c r="R3095" s="5">
        <v>18</v>
      </c>
      <c r="S3095" s="5">
        <f t="shared" si="356"/>
        <v>59.4</v>
      </c>
      <c r="T3095" s="5">
        <v>18</v>
      </c>
      <c r="U3095" s="8">
        <f t="shared" si="357"/>
        <v>58.41</v>
      </c>
      <c r="V3095" s="5">
        <f t="shared" si="358"/>
        <v>17.7</v>
      </c>
      <c r="W3095" s="1">
        <v>27.845289999999999</v>
      </c>
      <c r="X3095" s="1">
        <v>-115.1448</v>
      </c>
      <c r="Y3095" s="4">
        <f t="shared" si="352"/>
        <v>53.6</v>
      </c>
      <c r="Z3095" s="4">
        <v>12</v>
      </c>
      <c r="AA3095" s="5">
        <v>8</v>
      </c>
      <c r="AB3095" s="9" t="s">
        <v>614</v>
      </c>
      <c r="AC3095" s="4">
        <v>100</v>
      </c>
      <c r="AD3095" s="4">
        <v>15</v>
      </c>
      <c r="AE3095" s="4">
        <v>30</v>
      </c>
      <c r="AF3095" s="4">
        <v>70</v>
      </c>
      <c r="AG3095" s="9"/>
    </row>
    <row r="3096" spans="1:33">
      <c r="A3096" s="4" t="s">
        <v>527</v>
      </c>
      <c r="B3096" s="4" t="s">
        <v>488</v>
      </c>
      <c r="C3096" s="28">
        <v>40386</v>
      </c>
      <c r="D3096" s="5">
        <v>2010</v>
      </c>
      <c r="E3096" s="33">
        <v>0.39305555555555555</v>
      </c>
      <c r="F3096" s="33">
        <v>0.39861111111111108</v>
      </c>
      <c r="G3096" s="33">
        <f t="shared" si="353"/>
        <v>5.5555555555555358E-3</v>
      </c>
      <c r="H3096" s="4">
        <v>2</v>
      </c>
      <c r="I3096" s="5">
        <v>1</v>
      </c>
      <c r="J3096" s="5">
        <v>24</v>
      </c>
      <c r="K3096" s="4">
        <v>24</v>
      </c>
      <c r="L3096" s="4" t="s">
        <v>52</v>
      </c>
      <c r="M3096" s="4" t="s">
        <v>53</v>
      </c>
      <c r="N3096" s="4">
        <v>2</v>
      </c>
      <c r="O3096" s="5">
        <f t="shared" si="354"/>
        <v>57.419999999999995</v>
      </c>
      <c r="P3096" s="5">
        <v>17.399999999999999</v>
      </c>
      <c r="Q3096" s="5">
        <f t="shared" si="355"/>
        <v>59.4</v>
      </c>
      <c r="R3096" s="5">
        <v>18</v>
      </c>
      <c r="S3096" s="5">
        <f t="shared" si="356"/>
        <v>59.4</v>
      </c>
      <c r="T3096" s="5">
        <v>18</v>
      </c>
      <c r="U3096" s="8">
        <f t="shared" si="357"/>
        <v>58.41</v>
      </c>
      <c r="V3096" s="5">
        <f t="shared" si="358"/>
        <v>17.7</v>
      </c>
      <c r="W3096" s="1">
        <v>27.845289999999999</v>
      </c>
      <c r="X3096" s="1">
        <v>-115.1448</v>
      </c>
      <c r="Y3096" s="4">
        <f t="shared" si="352"/>
        <v>53.6</v>
      </c>
      <c r="Z3096" s="4">
        <v>12</v>
      </c>
      <c r="AA3096" s="5">
        <v>8</v>
      </c>
      <c r="AB3096" s="9" t="s">
        <v>753</v>
      </c>
      <c r="AC3096" s="4">
        <v>2</v>
      </c>
      <c r="AD3096" s="4" t="s">
        <v>38</v>
      </c>
      <c r="AE3096" s="4">
        <v>30</v>
      </c>
      <c r="AF3096" s="4"/>
      <c r="AG3096" s="9"/>
    </row>
    <row r="3097" spans="1:33">
      <c r="A3097" s="4" t="s">
        <v>527</v>
      </c>
      <c r="B3097" s="4" t="s">
        <v>488</v>
      </c>
      <c r="C3097" s="28">
        <v>40386</v>
      </c>
      <c r="D3097" s="5">
        <v>2010</v>
      </c>
      <c r="E3097" s="33">
        <v>0.39305555555555555</v>
      </c>
      <c r="F3097" s="33">
        <v>0.39861111111111108</v>
      </c>
      <c r="G3097" s="33">
        <f t="shared" si="353"/>
        <v>5.5555555555555358E-3</v>
      </c>
      <c r="H3097" s="4">
        <v>2</v>
      </c>
      <c r="I3097" s="5">
        <v>1</v>
      </c>
      <c r="J3097" s="5">
        <v>24</v>
      </c>
      <c r="K3097" s="4">
        <v>24</v>
      </c>
      <c r="L3097" s="4" t="s">
        <v>52</v>
      </c>
      <c r="M3097" s="4" t="s">
        <v>53</v>
      </c>
      <c r="N3097" s="4">
        <v>2</v>
      </c>
      <c r="O3097" s="5">
        <f t="shared" si="354"/>
        <v>57.419999999999995</v>
      </c>
      <c r="P3097" s="5">
        <v>17.399999999999999</v>
      </c>
      <c r="Q3097" s="5">
        <f t="shared" si="355"/>
        <v>59.4</v>
      </c>
      <c r="R3097" s="5">
        <v>18</v>
      </c>
      <c r="S3097" s="5">
        <f t="shared" si="356"/>
        <v>59.4</v>
      </c>
      <c r="T3097" s="5">
        <v>18</v>
      </c>
      <c r="U3097" s="8">
        <f t="shared" si="357"/>
        <v>58.41</v>
      </c>
      <c r="V3097" s="5">
        <f t="shared" si="358"/>
        <v>17.7</v>
      </c>
      <c r="W3097" s="1">
        <v>27.845289999999999</v>
      </c>
      <c r="X3097" s="1">
        <v>-115.1448</v>
      </c>
      <c r="Y3097" s="4">
        <f t="shared" si="352"/>
        <v>53.6</v>
      </c>
      <c r="Z3097" s="4">
        <v>12</v>
      </c>
      <c r="AA3097" s="5">
        <v>8</v>
      </c>
      <c r="AB3097" s="9" t="s">
        <v>608</v>
      </c>
      <c r="AC3097" s="4">
        <v>3</v>
      </c>
      <c r="AD3097" s="4" t="s">
        <v>38</v>
      </c>
      <c r="AE3097" s="4">
        <v>30</v>
      </c>
      <c r="AF3097" s="4"/>
      <c r="AG3097" s="9"/>
    </row>
    <row r="3098" spans="1:33">
      <c r="A3098" s="4" t="s">
        <v>527</v>
      </c>
      <c r="B3098" s="4" t="s">
        <v>488</v>
      </c>
      <c r="C3098" s="28">
        <v>40386</v>
      </c>
      <c r="D3098" s="5">
        <v>2010</v>
      </c>
      <c r="E3098" s="33">
        <v>0.39305555555555555</v>
      </c>
      <c r="F3098" s="33">
        <v>0.39861111111111108</v>
      </c>
      <c r="G3098" s="33">
        <f t="shared" si="353"/>
        <v>5.5555555555555358E-3</v>
      </c>
      <c r="H3098" s="4">
        <v>2</v>
      </c>
      <c r="I3098" s="5">
        <v>1</v>
      </c>
      <c r="J3098" s="5">
        <v>24</v>
      </c>
      <c r="K3098" s="4">
        <v>24</v>
      </c>
      <c r="L3098" s="4" t="s">
        <v>52</v>
      </c>
      <c r="M3098" s="4" t="s">
        <v>53</v>
      </c>
      <c r="N3098" s="4">
        <v>2</v>
      </c>
      <c r="O3098" s="5">
        <f t="shared" si="354"/>
        <v>57.419999999999995</v>
      </c>
      <c r="P3098" s="5">
        <v>17.399999999999999</v>
      </c>
      <c r="Q3098" s="5">
        <f t="shared" si="355"/>
        <v>59.4</v>
      </c>
      <c r="R3098" s="5">
        <v>18</v>
      </c>
      <c r="S3098" s="5">
        <f t="shared" si="356"/>
        <v>59.4</v>
      </c>
      <c r="T3098" s="5">
        <v>18</v>
      </c>
      <c r="U3098" s="8">
        <f t="shared" si="357"/>
        <v>58.41</v>
      </c>
      <c r="V3098" s="5">
        <f t="shared" si="358"/>
        <v>17.7</v>
      </c>
      <c r="W3098" s="1">
        <v>27.845289999999999</v>
      </c>
      <c r="X3098" s="1">
        <v>-115.1448</v>
      </c>
      <c r="Y3098" s="4">
        <f t="shared" si="352"/>
        <v>53.6</v>
      </c>
      <c r="Z3098" s="4">
        <v>12</v>
      </c>
      <c r="AA3098" s="5">
        <v>8</v>
      </c>
      <c r="AB3098" s="9" t="s">
        <v>609</v>
      </c>
      <c r="AC3098" s="4">
        <v>5</v>
      </c>
      <c r="AD3098" s="4" t="s">
        <v>38</v>
      </c>
      <c r="AE3098" s="4">
        <v>30</v>
      </c>
      <c r="AF3098" s="4"/>
      <c r="AG3098" s="9"/>
    </row>
    <row r="3099" spans="1:33">
      <c r="A3099" s="4" t="s">
        <v>527</v>
      </c>
      <c r="B3099" s="4" t="s">
        <v>488</v>
      </c>
      <c r="C3099" s="28">
        <v>40386</v>
      </c>
      <c r="D3099" s="5">
        <v>2010</v>
      </c>
      <c r="E3099" s="33">
        <v>0.39305555555555555</v>
      </c>
      <c r="F3099" s="33">
        <v>0.39861111111111108</v>
      </c>
      <c r="G3099" s="33">
        <f t="shared" si="353"/>
        <v>5.5555555555555358E-3</v>
      </c>
      <c r="H3099" s="4">
        <v>2</v>
      </c>
      <c r="I3099" s="5">
        <v>1</v>
      </c>
      <c r="J3099" s="5">
        <v>24</v>
      </c>
      <c r="K3099" s="4">
        <v>24</v>
      </c>
      <c r="L3099" s="4" t="s">
        <v>52</v>
      </c>
      <c r="M3099" s="4" t="s">
        <v>53</v>
      </c>
      <c r="N3099" s="4">
        <v>2</v>
      </c>
      <c r="O3099" s="5">
        <f t="shared" si="354"/>
        <v>57.419999999999995</v>
      </c>
      <c r="P3099" s="5">
        <v>17.399999999999999</v>
      </c>
      <c r="Q3099" s="5">
        <f t="shared" si="355"/>
        <v>59.4</v>
      </c>
      <c r="R3099" s="5">
        <v>18</v>
      </c>
      <c r="S3099" s="5">
        <f t="shared" si="356"/>
        <v>59.4</v>
      </c>
      <c r="T3099" s="5">
        <v>18</v>
      </c>
      <c r="U3099" s="8">
        <f t="shared" si="357"/>
        <v>58.41</v>
      </c>
      <c r="V3099" s="5">
        <f t="shared" si="358"/>
        <v>17.7</v>
      </c>
      <c r="W3099" s="1">
        <v>27.845289999999999</v>
      </c>
      <c r="X3099" s="1">
        <v>-115.1448</v>
      </c>
      <c r="Y3099" s="4">
        <f t="shared" si="352"/>
        <v>53.6</v>
      </c>
      <c r="Z3099" s="4">
        <v>12</v>
      </c>
      <c r="AA3099" s="5">
        <v>8</v>
      </c>
      <c r="AB3099" s="4" t="s">
        <v>621</v>
      </c>
      <c r="AC3099" s="4">
        <v>1</v>
      </c>
      <c r="AD3099" s="4" t="s">
        <v>38</v>
      </c>
      <c r="AE3099" s="4">
        <v>30</v>
      </c>
      <c r="AF3099" s="4"/>
      <c r="AG3099" s="9"/>
    </row>
    <row r="3100" spans="1:33">
      <c r="A3100" s="4" t="s">
        <v>528</v>
      </c>
      <c r="B3100" s="4" t="s">
        <v>43</v>
      </c>
      <c r="C3100" s="28">
        <v>40386</v>
      </c>
      <c r="D3100" s="5">
        <v>2010</v>
      </c>
      <c r="E3100" s="33">
        <v>0.39097222222222222</v>
      </c>
      <c r="F3100" s="33">
        <v>0.39444444444444443</v>
      </c>
      <c r="G3100" s="33">
        <f t="shared" si="353"/>
        <v>3.4722222222222099E-3</v>
      </c>
      <c r="H3100" s="4">
        <v>2</v>
      </c>
      <c r="I3100" s="5">
        <v>1</v>
      </c>
      <c r="J3100" s="5">
        <v>25</v>
      </c>
      <c r="K3100" s="4">
        <v>25</v>
      </c>
      <c r="L3100" s="4" t="s">
        <v>52</v>
      </c>
      <c r="M3100" s="4" t="s">
        <v>53</v>
      </c>
      <c r="N3100" s="4">
        <v>2</v>
      </c>
      <c r="O3100" s="5">
        <f t="shared" si="354"/>
        <v>59.4</v>
      </c>
      <c r="P3100" s="5">
        <v>18</v>
      </c>
      <c r="Q3100" s="5">
        <f t="shared" si="355"/>
        <v>59.730000000000004</v>
      </c>
      <c r="R3100" s="5">
        <v>18.100000000000001</v>
      </c>
      <c r="S3100" s="5">
        <f t="shared" si="356"/>
        <v>59.730000000000004</v>
      </c>
      <c r="T3100" s="5">
        <v>18.100000000000001</v>
      </c>
      <c r="U3100" s="8">
        <f t="shared" si="357"/>
        <v>59.564999999999998</v>
      </c>
      <c r="V3100" s="5">
        <f t="shared" si="358"/>
        <v>18.05</v>
      </c>
      <c r="W3100" s="1">
        <v>27.845289999999999</v>
      </c>
      <c r="X3100" s="1">
        <v>-115.1448</v>
      </c>
      <c r="Y3100" s="4">
        <f t="shared" ref="Y3100:Y3163" si="359">(Z3100*1.8)+32</f>
        <v>53.6</v>
      </c>
      <c r="Z3100" s="4">
        <v>12</v>
      </c>
      <c r="AA3100" s="5">
        <v>8</v>
      </c>
      <c r="AB3100" s="9" t="s">
        <v>604</v>
      </c>
      <c r="AC3100" s="4">
        <v>1</v>
      </c>
      <c r="AD3100" s="4" t="s">
        <v>38</v>
      </c>
      <c r="AE3100" s="4">
        <v>30</v>
      </c>
      <c r="AF3100" s="4"/>
      <c r="AG3100" s="9"/>
    </row>
    <row r="3101" spans="1:33">
      <c r="A3101" s="4" t="s">
        <v>528</v>
      </c>
      <c r="B3101" s="4" t="s">
        <v>43</v>
      </c>
      <c r="C3101" s="28">
        <v>40386</v>
      </c>
      <c r="D3101" s="5">
        <v>2010</v>
      </c>
      <c r="E3101" s="33">
        <v>0.39097222222222222</v>
      </c>
      <c r="F3101" s="33">
        <v>0.39444444444444443</v>
      </c>
      <c r="G3101" s="33">
        <f t="shared" si="353"/>
        <v>3.4722222222222099E-3</v>
      </c>
      <c r="H3101" s="4">
        <v>2</v>
      </c>
      <c r="I3101" s="5">
        <v>1</v>
      </c>
      <c r="J3101" s="5">
        <v>25</v>
      </c>
      <c r="K3101" s="4">
        <v>25</v>
      </c>
      <c r="L3101" s="4" t="s">
        <v>52</v>
      </c>
      <c r="M3101" s="4" t="s">
        <v>53</v>
      </c>
      <c r="N3101" s="4">
        <v>2</v>
      </c>
      <c r="O3101" s="5">
        <f t="shared" si="354"/>
        <v>59.4</v>
      </c>
      <c r="P3101" s="5">
        <v>18</v>
      </c>
      <c r="Q3101" s="5">
        <f t="shared" si="355"/>
        <v>59.730000000000004</v>
      </c>
      <c r="R3101" s="5">
        <v>18.100000000000001</v>
      </c>
      <c r="S3101" s="5">
        <f t="shared" si="356"/>
        <v>59.730000000000004</v>
      </c>
      <c r="T3101" s="5">
        <v>18.100000000000001</v>
      </c>
      <c r="U3101" s="8">
        <f t="shared" si="357"/>
        <v>59.564999999999998</v>
      </c>
      <c r="V3101" s="5">
        <f t="shared" si="358"/>
        <v>18.05</v>
      </c>
      <c r="W3101" s="1">
        <v>27.845289999999999</v>
      </c>
      <c r="X3101" s="1">
        <v>-115.1448</v>
      </c>
      <c r="Y3101" s="4">
        <f t="shared" si="359"/>
        <v>53.6</v>
      </c>
      <c r="Z3101" s="4">
        <v>12</v>
      </c>
      <c r="AA3101" s="5">
        <v>8</v>
      </c>
      <c r="AB3101" s="9" t="s">
        <v>611</v>
      </c>
      <c r="AC3101" s="4">
        <v>2</v>
      </c>
      <c r="AD3101" s="4" t="s">
        <v>38</v>
      </c>
      <c r="AE3101" s="4">
        <v>30</v>
      </c>
      <c r="AF3101" s="4"/>
      <c r="AG3101" s="9"/>
    </row>
    <row r="3102" spans="1:33">
      <c r="A3102" s="4" t="s">
        <v>528</v>
      </c>
      <c r="B3102" s="4" t="s">
        <v>43</v>
      </c>
      <c r="C3102" s="28">
        <v>40386</v>
      </c>
      <c r="D3102" s="5">
        <v>2010</v>
      </c>
      <c r="E3102" s="33">
        <v>0.39097222222222222</v>
      </c>
      <c r="F3102" s="33">
        <v>0.39444444444444443</v>
      </c>
      <c r="G3102" s="33">
        <f t="shared" si="353"/>
        <v>3.4722222222222099E-3</v>
      </c>
      <c r="H3102" s="4">
        <v>2</v>
      </c>
      <c r="I3102" s="5">
        <v>1</v>
      </c>
      <c r="J3102" s="5">
        <v>25</v>
      </c>
      <c r="K3102" s="4">
        <v>25</v>
      </c>
      <c r="L3102" s="4" t="s">
        <v>52</v>
      </c>
      <c r="M3102" s="4" t="s">
        <v>53</v>
      </c>
      <c r="N3102" s="4">
        <v>2</v>
      </c>
      <c r="O3102" s="5">
        <f t="shared" si="354"/>
        <v>59.4</v>
      </c>
      <c r="P3102" s="5">
        <v>18</v>
      </c>
      <c r="Q3102" s="5">
        <f t="shared" si="355"/>
        <v>59.730000000000004</v>
      </c>
      <c r="R3102" s="5">
        <v>18.100000000000001</v>
      </c>
      <c r="S3102" s="5">
        <f t="shared" si="356"/>
        <v>59.730000000000004</v>
      </c>
      <c r="T3102" s="5">
        <v>18.100000000000001</v>
      </c>
      <c r="U3102" s="8">
        <f t="shared" si="357"/>
        <v>59.564999999999998</v>
      </c>
      <c r="V3102" s="5">
        <f t="shared" si="358"/>
        <v>18.05</v>
      </c>
      <c r="W3102" s="1">
        <v>27.845289999999999</v>
      </c>
      <c r="X3102" s="1">
        <v>-115.1448</v>
      </c>
      <c r="Y3102" s="4">
        <f t="shared" si="359"/>
        <v>53.6</v>
      </c>
      <c r="Z3102" s="4">
        <v>12</v>
      </c>
      <c r="AA3102" s="5">
        <v>8</v>
      </c>
      <c r="AB3102" s="9" t="s">
        <v>613</v>
      </c>
      <c r="AC3102" s="4">
        <v>83</v>
      </c>
      <c r="AD3102" s="4">
        <v>18</v>
      </c>
      <c r="AE3102" s="4">
        <v>30</v>
      </c>
      <c r="AF3102" s="4"/>
      <c r="AG3102" s="9"/>
    </row>
    <row r="3103" spans="1:33">
      <c r="A3103" s="4" t="s">
        <v>528</v>
      </c>
      <c r="B3103" s="4" t="s">
        <v>43</v>
      </c>
      <c r="C3103" s="28">
        <v>40386</v>
      </c>
      <c r="D3103" s="5">
        <v>2010</v>
      </c>
      <c r="E3103" s="33">
        <v>0.39097222222222222</v>
      </c>
      <c r="F3103" s="33">
        <v>0.39444444444444443</v>
      </c>
      <c r="G3103" s="33">
        <f t="shared" si="353"/>
        <v>3.4722222222222099E-3</v>
      </c>
      <c r="H3103" s="4">
        <v>2</v>
      </c>
      <c r="I3103" s="5">
        <v>1</v>
      </c>
      <c r="J3103" s="5">
        <v>25</v>
      </c>
      <c r="K3103" s="4">
        <v>25</v>
      </c>
      <c r="L3103" s="4" t="s">
        <v>52</v>
      </c>
      <c r="M3103" s="4" t="s">
        <v>53</v>
      </c>
      <c r="N3103" s="4">
        <v>2</v>
      </c>
      <c r="O3103" s="5">
        <f t="shared" si="354"/>
        <v>59.4</v>
      </c>
      <c r="P3103" s="5">
        <v>18</v>
      </c>
      <c r="Q3103" s="5">
        <f t="shared" si="355"/>
        <v>59.730000000000004</v>
      </c>
      <c r="R3103" s="5">
        <v>18.100000000000001</v>
      </c>
      <c r="S3103" s="5">
        <f t="shared" si="356"/>
        <v>59.730000000000004</v>
      </c>
      <c r="T3103" s="5">
        <v>18.100000000000001</v>
      </c>
      <c r="U3103" s="8">
        <f t="shared" si="357"/>
        <v>59.564999999999998</v>
      </c>
      <c r="V3103" s="5">
        <f t="shared" si="358"/>
        <v>18.05</v>
      </c>
      <c r="W3103" s="1">
        <v>27.845289999999999</v>
      </c>
      <c r="X3103" s="1">
        <v>-115.1448</v>
      </c>
      <c r="Y3103" s="4">
        <f t="shared" si="359"/>
        <v>53.6</v>
      </c>
      <c r="Z3103" s="4">
        <v>12</v>
      </c>
      <c r="AA3103" s="5">
        <v>8</v>
      </c>
      <c r="AB3103" s="9" t="s">
        <v>614</v>
      </c>
      <c r="AC3103" s="4">
        <v>7</v>
      </c>
      <c r="AD3103" s="4" t="s">
        <v>38</v>
      </c>
      <c r="AE3103" s="4">
        <v>30</v>
      </c>
      <c r="AF3103" s="4"/>
      <c r="AG3103" s="9"/>
    </row>
    <row r="3104" spans="1:33">
      <c r="A3104" s="4" t="s">
        <v>528</v>
      </c>
      <c r="B3104" s="4" t="s">
        <v>43</v>
      </c>
      <c r="C3104" s="28">
        <v>40386</v>
      </c>
      <c r="D3104" s="5">
        <v>2010</v>
      </c>
      <c r="E3104" s="33">
        <v>0.39097222222222222</v>
      </c>
      <c r="F3104" s="33">
        <v>0.39444444444444443</v>
      </c>
      <c r="G3104" s="33">
        <f t="shared" si="353"/>
        <v>3.4722222222222099E-3</v>
      </c>
      <c r="H3104" s="4">
        <v>2</v>
      </c>
      <c r="I3104" s="5">
        <v>1</v>
      </c>
      <c r="J3104" s="5">
        <v>25</v>
      </c>
      <c r="K3104" s="4">
        <v>25</v>
      </c>
      <c r="L3104" s="4" t="s">
        <v>52</v>
      </c>
      <c r="M3104" s="4" t="s">
        <v>53</v>
      </c>
      <c r="N3104" s="4">
        <v>2</v>
      </c>
      <c r="O3104" s="5">
        <f t="shared" si="354"/>
        <v>59.4</v>
      </c>
      <c r="P3104" s="5">
        <v>18</v>
      </c>
      <c r="Q3104" s="5">
        <f t="shared" si="355"/>
        <v>59.730000000000004</v>
      </c>
      <c r="R3104" s="5">
        <v>18.100000000000001</v>
      </c>
      <c r="S3104" s="5">
        <f t="shared" si="356"/>
        <v>59.730000000000004</v>
      </c>
      <c r="T3104" s="5">
        <v>18.100000000000001</v>
      </c>
      <c r="U3104" s="8">
        <f t="shared" si="357"/>
        <v>59.564999999999998</v>
      </c>
      <c r="V3104" s="5">
        <f t="shared" si="358"/>
        <v>18.05</v>
      </c>
      <c r="W3104" s="1">
        <v>27.845289999999999</v>
      </c>
      <c r="X3104" s="1">
        <v>-115.1448</v>
      </c>
      <c r="Y3104" s="4">
        <f t="shared" si="359"/>
        <v>53.6</v>
      </c>
      <c r="Z3104" s="4">
        <v>12</v>
      </c>
      <c r="AA3104" s="5">
        <v>8</v>
      </c>
      <c r="AB3104" s="4" t="s">
        <v>618</v>
      </c>
      <c r="AC3104" s="4">
        <v>1</v>
      </c>
      <c r="AD3104" s="4" t="s">
        <v>38</v>
      </c>
      <c r="AE3104" s="4">
        <v>30</v>
      </c>
      <c r="AF3104" s="4"/>
      <c r="AG3104" s="9"/>
    </row>
    <row r="3105" spans="1:33">
      <c r="A3105" s="4" t="s">
        <v>528</v>
      </c>
      <c r="B3105" s="4" t="s">
        <v>43</v>
      </c>
      <c r="C3105" s="28">
        <v>40386</v>
      </c>
      <c r="D3105" s="5">
        <v>2010</v>
      </c>
      <c r="E3105" s="33">
        <v>0.39097222222222222</v>
      </c>
      <c r="F3105" s="33">
        <v>0.39444444444444443</v>
      </c>
      <c r="G3105" s="33">
        <f t="shared" si="353"/>
        <v>3.4722222222222099E-3</v>
      </c>
      <c r="H3105" s="4">
        <v>2</v>
      </c>
      <c r="I3105" s="5">
        <v>1</v>
      </c>
      <c r="J3105" s="5">
        <v>25</v>
      </c>
      <c r="K3105" s="4">
        <v>25</v>
      </c>
      <c r="L3105" s="4" t="s">
        <v>52</v>
      </c>
      <c r="M3105" s="4" t="s">
        <v>53</v>
      </c>
      <c r="N3105" s="4">
        <v>2</v>
      </c>
      <c r="O3105" s="5">
        <f t="shared" si="354"/>
        <v>59.4</v>
      </c>
      <c r="P3105" s="5">
        <v>18</v>
      </c>
      <c r="Q3105" s="5">
        <f t="shared" si="355"/>
        <v>59.730000000000004</v>
      </c>
      <c r="R3105" s="5">
        <v>18.100000000000001</v>
      </c>
      <c r="S3105" s="5">
        <f t="shared" si="356"/>
        <v>59.730000000000004</v>
      </c>
      <c r="T3105" s="5">
        <v>18.100000000000001</v>
      </c>
      <c r="U3105" s="8">
        <f t="shared" si="357"/>
        <v>59.564999999999998</v>
      </c>
      <c r="V3105" s="5">
        <f t="shared" si="358"/>
        <v>18.05</v>
      </c>
      <c r="W3105" s="1">
        <v>27.845289999999999</v>
      </c>
      <c r="X3105" s="1">
        <v>-115.1448</v>
      </c>
      <c r="Y3105" s="4">
        <f t="shared" si="359"/>
        <v>53.6</v>
      </c>
      <c r="Z3105" s="4">
        <v>12</v>
      </c>
      <c r="AA3105" s="5">
        <v>8</v>
      </c>
      <c r="AB3105" s="9" t="s">
        <v>753</v>
      </c>
      <c r="AC3105" s="4">
        <v>7</v>
      </c>
      <c r="AD3105" s="4" t="s">
        <v>38</v>
      </c>
      <c r="AE3105" s="4">
        <v>30</v>
      </c>
      <c r="AF3105" s="4"/>
      <c r="AG3105" s="9"/>
    </row>
    <row r="3106" spans="1:33">
      <c r="A3106" s="4" t="s">
        <v>528</v>
      </c>
      <c r="B3106" s="4" t="s">
        <v>43</v>
      </c>
      <c r="C3106" s="28">
        <v>40386</v>
      </c>
      <c r="D3106" s="5">
        <v>2010</v>
      </c>
      <c r="E3106" s="33">
        <v>0.39097222222222222</v>
      </c>
      <c r="F3106" s="33">
        <v>0.39444444444444443</v>
      </c>
      <c r="G3106" s="33">
        <f t="shared" si="353"/>
        <v>3.4722222222222099E-3</v>
      </c>
      <c r="H3106" s="4">
        <v>2</v>
      </c>
      <c r="I3106" s="5">
        <v>1</v>
      </c>
      <c r="J3106" s="5">
        <v>25</v>
      </c>
      <c r="K3106" s="4">
        <v>25</v>
      </c>
      <c r="L3106" s="4" t="s">
        <v>52</v>
      </c>
      <c r="M3106" s="4" t="s">
        <v>53</v>
      </c>
      <c r="N3106" s="4">
        <v>2</v>
      </c>
      <c r="O3106" s="5">
        <f t="shared" si="354"/>
        <v>59.4</v>
      </c>
      <c r="P3106" s="5">
        <v>18</v>
      </c>
      <c r="Q3106" s="5">
        <f t="shared" si="355"/>
        <v>59.730000000000004</v>
      </c>
      <c r="R3106" s="5">
        <v>18.100000000000001</v>
      </c>
      <c r="S3106" s="5">
        <f t="shared" si="356"/>
        <v>59.730000000000004</v>
      </c>
      <c r="T3106" s="5">
        <v>18.100000000000001</v>
      </c>
      <c r="U3106" s="8">
        <f t="shared" si="357"/>
        <v>59.564999999999998</v>
      </c>
      <c r="V3106" s="5">
        <f t="shared" si="358"/>
        <v>18.05</v>
      </c>
      <c r="W3106" s="1">
        <v>27.845289999999999</v>
      </c>
      <c r="X3106" s="1">
        <v>-115.1448</v>
      </c>
      <c r="Y3106" s="4">
        <f t="shared" si="359"/>
        <v>53.6</v>
      </c>
      <c r="Z3106" s="4">
        <v>12</v>
      </c>
      <c r="AA3106" s="5">
        <v>8</v>
      </c>
      <c r="AB3106" s="9" t="s">
        <v>609</v>
      </c>
      <c r="AC3106" s="4">
        <v>1</v>
      </c>
      <c r="AD3106" s="4" t="s">
        <v>38</v>
      </c>
      <c r="AE3106" s="4">
        <v>30</v>
      </c>
      <c r="AF3106" s="4"/>
      <c r="AG3106" s="9"/>
    </row>
    <row r="3107" spans="1:33">
      <c r="A3107" s="4" t="s">
        <v>529</v>
      </c>
      <c r="B3107" s="4" t="s">
        <v>493</v>
      </c>
      <c r="C3107" s="28">
        <v>40386</v>
      </c>
      <c r="D3107" s="5">
        <v>2010</v>
      </c>
      <c r="E3107" s="33">
        <v>0.39374999999999999</v>
      </c>
      <c r="F3107" s="33">
        <v>0.39930555555555558</v>
      </c>
      <c r="G3107" s="33">
        <f t="shared" si="353"/>
        <v>5.5555555555555913E-3</v>
      </c>
      <c r="H3107" s="4">
        <v>2</v>
      </c>
      <c r="I3107" s="5">
        <v>1</v>
      </c>
      <c r="J3107" s="5">
        <v>26</v>
      </c>
      <c r="K3107" s="4">
        <v>26</v>
      </c>
      <c r="L3107" s="4" t="s">
        <v>52</v>
      </c>
      <c r="M3107" s="4" t="s">
        <v>53</v>
      </c>
      <c r="N3107" s="4">
        <v>2</v>
      </c>
      <c r="O3107" s="5">
        <f t="shared" si="354"/>
        <v>60.059999999999995</v>
      </c>
      <c r="P3107" s="5">
        <v>18.2</v>
      </c>
      <c r="Q3107" s="5">
        <f t="shared" si="355"/>
        <v>60.059999999999995</v>
      </c>
      <c r="R3107" s="5">
        <v>18.2</v>
      </c>
      <c r="S3107" s="5">
        <f t="shared" si="356"/>
        <v>60.39</v>
      </c>
      <c r="T3107" s="5">
        <v>18.3</v>
      </c>
      <c r="U3107" s="8">
        <f t="shared" si="357"/>
        <v>60.059999999999995</v>
      </c>
      <c r="V3107" s="5">
        <f t="shared" si="358"/>
        <v>18.2</v>
      </c>
      <c r="W3107" s="1">
        <v>27.8462</v>
      </c>
      <c r="X3107" s="1">
        <v>-115.14436000000001</v>
      </c>
      <c r="Y3107" s="4">
        <f t="shared" si="359"/>
        <v>53.6</v>
      </c>
      <c r="Z3107" s="4">
        <v>12</v>
      </c>
      <c r="AA3107" s="5">
        <v>8</v>
      </c>
      <c r="AB3107" s="9" t="s">
        <v>604</v>
      </c>
      <c r="AC3107" s="4">
        <v>1</v>
      </c>
      <c r="AD3107" s="4" t="s">
        <v>38</v>
      </c>
      <c r="AE3107" s="4">
        <v>180</v>
      </c>
      <c r="AF3107" s="4"/>
      <c r="AG3107" s="9"/>
    </row>
    <row r="3108" spans="1:33">
      <c r="A3108" s="4" t="s">
        <v>529</v>
      </c>
      <c r="B3108" s="4" t="s">
        <v>493</v>
      </c>
      <c r="C3108" s="28">
        <v>40386</v>
      </c>
      <c r="D3108" s="5">
        <v>2010</v>
      </c>
      <c r="E3108" s="33">
        <v>0.39374999999999999</v>
      </c>
      <c r="F3108" s="33">
        <v>0.39930555555555558</v>
      </c>
      <c r="G3108" s="33">
        <f t="shared" si="353"/>
        <v>5.5555555555555913E-3</v>
      </c>
      <c r="H3108" s="4">
        <v>2</v>
      </c>
      <c r="I3108" s="5">
        <v>1</v>
      </c>
      <c r="J3108" s="5">
        <v>26</v>
      </c>
      <c r="K3108" s="4">
        <v>26</v>
      </c>
      <c r="L3108" s="4" t="s">
        <v>52</v>
      </c>
      <c r="M3108" s="4" t="s">
        <v>53</v>
      </c>
      <c r="N3108" s="4">
        <v>2</v>
      </c>
      <c r="O3108" s="5">
        <f t="shared" si="354"/>
        <v>60.059999999999995</v>
      </c>
      <c r="P3108" s="5">
        <v>18.2</v>
      </c>
      <c r="Q3108" s="5">
        <f t="shared" si="355"/>
        <v>60.059999999999995</v>
      </c>
      <c r="R3108" s="5">
        <v>18.2</v>
      </c>
      <c r="S3108" s="5">
        <f t="shared" si="356"/>
        <v>60.39</v>
      </c>
      <c r="T3108" s="5">
        <v>18.3</v>
      </c>
      <c r="U3108" s="8">
        <f t="shared" si="357"/>
        <v>60.059999999999995</v>
      </c>
      <c r="V3108" s="5">
        <f t="shared" si="358"/>
        <v>18.2</v>
      </c>
      <c r="W3108" s="1">
        <v>27.8462</v>
      </c>
      <c r="X3108" s="1">
        <v>-115.14436000000001</v>
      </c>
      <c r="Y3108" s="4">
        <f t="shared" si="359"/>
        <v>53.6</v>
      </c>
      <c r="Z3108" s="4">
        <v>12</v>
      </c>
      <c r="AA3108" s="5">
        <v>8</v>
      </c>
      <c r="AB3108" s="9" t="s">
        <v>606</v>
      </c>
      <c r="AC3108" s="4">
        <v>8</v>
      </c>
      <c r="AD3108" s="4" t="s">
        <v>38</v>
      </c>
      <c r="AE3108" s="4">
        <v>180</v>
      </c>
      <c r="AF3108" s="4"/>
      <c r="AG3108" s="9"/>
    </row>
    <row r="3109" spans="1:33">
      <c r="A3109" s="4" t="s">
        <v>529</v>
      </c>
      <c r="B3109" s="4" t="s">
        <v>493</v>
      </c>
      <c r="C3109" s="28">
        <v>40386</v>
      </c>
      <c r="D3109" s="5">
        <v>2010</v>
      </c>
      <c r="E3109" s="33">
        <v>0.39374999999999999</v>
      </c>
      <c r="F3109" s="33">
        <v>0.39930555555555558</v>
      </c>
      <c r="G3109" s="33">
        <f t="shared" si="353"/>
        <v>5.5555555555555913E-3</v>
      </c>
      <c r="H3109" s="4">
        <v>2</v>
      </c>
      <c r="I3109" s="5">
        <v>1</v>
      </c>
      <c r="J3109" s="5">
        <v>26</v>
      </c>
      <c r="K3109" s="4">
        <v>26</v>
      </c>
      <c r="L3109" s="4" t="s">
        <v>52</v>
      </c>
      <c r="M3109" s="4" t="s">
        <v>53</v>
      </c>
      <c r="N3109" s="4">
        <v>2</v>
      </c>
      <c r="O3109" s="5">
        <f t="shared" si="354"/>
        <v>60.059999999999995</v>
      </c>
      <c r="P3109" s="5">
        <v>18.2</v>
      </c>
      <c r="Q3109" s="5">
        <f t="shared" si="355"/>
        <v>60.059999999999995</v>
      </c>
      <c r="R3109" s="5">
        <v>18.2</v>
      </c>
      <c r="S3109" s="5">
        <f t="shared" si="356"/>
        <v>60.39</v>
      </c>
      <c r="T3109" s="5">
        <v>18.3</v>
      </c>
      <c r="U3109" s="8">
        <f t="shared" si="357"/>
        <v>60.059999999999995</v>
      </c>
      <c r="V3109" s="5">
        <f t="shared" si="358"/>
        <v>18.2</v>
      </c>
      <c r="W3109" s="1">
        <v>27.8462</v>
      </c>
      <c r="X3109" s="1">
        <v>-115.14436000000001</v>
      </c>
      <c r="Y3109" s="4">
        <f t="shared" si="359"/>
        <v>53.6</v>
      </c>
      <c r="Z3109" s="4">
        <v>12</v>
      </c>
      <c r="AA3109" s="5">
        <v>8</v>
      </c>
      <c r="AB3109" s="9" t="s">
        <v>611</v>
      </c>
      <c r="AC3109" s="4">
        <v>2</v>
      </c>
      <c r="AD3109" s="4" t="s">
        <v>38</v>
      </c>
      <c r="AE3109" s="4">
        <v>180</v>
      </c>
      <c r="AF3109" s="4"/>
      <c r="AG3109" s="9"/>
    </row>
    <row r="3110" spans="1:33">
      <c r="A3110" s="4" t="s">
        <v>529</v>
      </c>
      <c r="B3110" s="4" t="s">
        <v>493</v>
      </c>
      <c r="C3110" s="28">
        <v>40386</v>
      </c>
      <c r="D3110" s="5">
        <v>2010</v>
      </c>
      <c r="E3110" s="33">
        <v>0.39374999999999999</v>
      </c>
      <c r="F3110" s="33">
        <v>0.39930555555555558</v>
      </c>
      <c r="G3110" s="33">
        <f t="shared" si="353"/>
        <v>5.5555555555555913E-3</v>
      </c>
      <c r="H3110" s="4">
        <v>2</v>
      </c>
      <c r="I3110" s="5">
        <v>1</v>
      </c>
      <c r="J3110" s="5">
        <v>26</v>
      </c>
      <c r="K3110" s="4">
        <v>26</v>
      </c>
      <c r="L3110" s="4" t="s">
        <v>52</v>
      </c>
      <c r="M3110" s="4" t="s">
        <v>53</v>
      </c>
      <c r="N3110" s="4">
        <v>2</v>
      </c>
      <c r="O3110" s="5">
        <f t="shared" si="354"/>
        <v>60.059999999999995</v>
      </c>
      <c r="P3110" s="5">
        <v>18.2</v>
      </c>
      <c r="Q3110" s="5">
        <f t="shared" si="355"/>
        <v>60.059999999999995</v>
      </c>
      <c r="R3110" s="5">
        <v>18.2</v>
      </c>
      <c r="S3110" s="5">
        <f t="shared" si="356"/>
        <v>60.39</v>
      </c>
      <c r="T3110" s="5">
        <v>18.3</v>
      </c>
      <c r="U3110" s="8">
        <f t="shared" si="357"/>
        <v>60.059999999999995</v>
      </c>
      <c r="V3110" s="5">
        <f t="shared" si="358"/>
        <v>18.2</v>
      </c>
      <c r="W3110" s="1">
        <v>27.8462</v>
      </c>
      <c r="X3110" s="1">
        <v>-115.14436000000001</v>
      </c>
      <c r="Y3110" s="4">
        <f t="shared" si="359"/>
        <v>53.6</v>
      </c>
      <c r="Z3110" s="4">
        <v>12</v>
      </c>
      <c r="AA3110" s="5">
        <v>8</v>
      </c>
      <c r="AB3110" s="9" t="s">
        <v>613</v>
      </c>
      <c r="AC3110" s="4">
        <v>45</v>
      </c>
      <c r="AD3110" s="4" t="s">
        <v>38</v>
      </c>
      <c r="AE3110" s="4">
        <v>180</v>
      </c>
      <c r="AF3110" s="4"/>
      <c r="AG3110" s="9"/>
    </row>
    <row r="3111" spans="1:33">
      <c r="A3111" s="4" t="s">
        <v>529</v>
      </c>
      <c r="B3111" s="4" t="s">
        <v>493</v>
      </c>
      <c r="C3111" s="28">
        <v>40386</v>
      </c>
      <c r="D3111" s="5">
        <v>2010</v>
      </c>
      <c r="E3111" s="33">
        <v>0.39374999999999999</v>
      </c>
      <c r="F3111" s="33">
        <v>0.39930555555555558</v>
      </c>
      <c r="G3111" s="33">
        <f t="shared" si="353"/>
        <v>5.5555555555555913E-3</v>
      </c>
      <c r="H3111" s="4">
        <v>2</v>
      </c>
      <c r="I3111" s="5">
        <v>1</v>
      </c>
      <c r="J3111" s="5">
        <v>26</v>
      </c>
      <c r="K3111" s="4">
        <v>26</v>
      </c>
      <c r="L3111" s="4" t="s">
        <v>52</v>
      </c>
      <c r="M3111" s="4" t="s">
        <v>53</v>
      </c>
      <c r="N3111" s="4">
        <v>2</v>
      </c>
      <c r="O3111" s="5">
        <f t="shared" si="354"/>
        <v>60.059999999999995</v>
      </c>
      <c r="P3111" s="5">
        <v>18.2</v>
      </c>
      <c r="Q3111" s="5">
        <f t="shared" si="355"/>
        <v>60.059999999999995</v>
      </c>
      <c r="R3111" s="5">
        <v>18.2</v>
      </c>
      <c r="S3111" s="5">
        <f t="shared" si="356"/>
        <v>60.39</v>
      </c>
      <c r="T3111" s="5">
        <v>18.3</v>
      </c>
      <c r="U3111" s="8">
        <f t="shared" si="357"/>
        <v>60.059999999999995</v>
      </c>
      <c r="V3111" s="5">
        <f t="shared" si="358"/>
        <v>18.2</v>
      </c>
      <c r="W3111" s="1">
        <v>27.8462</v>
      </c>
      <c r="X3111" s="1">
        <v>-115.14436000000001</v>
      </c>
      <c r="Y3111" s="4">
        <f t="shared" si="359"/>
        <v>53.6</v>
      </c>
      <c r="Z3111" s="4">
        <v>12</v>
      </c>
      <c r="AA3111" s="5">
        <v>8</v>
      </c>
      <c r="AB3111" s="9" t="s">
        <v>614</v>
      </c>
      <c r="AC3111" s="4">
        <v>18</v>
      </c>
      <c r="AD3111" s="4" t="s">
        <v>38</v>
      </c>
      <c r="AE3111" s="4">
        <v>180</v>
      </c>
      <c r="AF3111" s="4"/>
      <c r="AG3111" s="9"/>
    </row>
    <row r="3112" spans="1:33">
      <c r="A3112" s="4" t="s">
        <v>529</v>
      </c>
      <c r="B3112" s="4" t="s">
        <v>493</v>
      </c>
      <c r="C3112" s="28">
        <v>40386</v>
      </c>
      <c r="D3112" s="5">
        <v>2010</v>
      </c>
      <c r="E3112" s="33">
        <v>0.39374999999999999</v>
      </c>
      <c r="F3112" s="33">
        <v>0.39930555555555558</v>
      </c>
      <c r="G3112" s="33">
        <f t="shared" si="353"/>
        <v>5.5555555555555913E-3</v>
      </c>
      <c r="H3112" s="4">
        <v>2</v>
      </c>
      <c r="I3112" s="5">
        <v>1</v>
      </c>
      <c r="J3112" s="5">
        <v>26</v>
      </c>
      <c r="K3112" s="4">
        <v>26</v>
      </c>
      <c r="L3112" s="4" t="s">
        <v>52</v>
      </c>
      <c r="M3112" s="4" t="s">
        <v>53</v>
      </c>
      <c r="N3112" s="4">
        <v>2</v>
      </c>
      <c r="O3112" s="5">
        <f t="shared" si="354"/>
        <v>60.059999999999995</v>
      </c>
      <c r="P3112" s="5">
        <v>18.2</v>
      </c>
      <c r="Q3112" s="5">
        <f t="shared" si="355"/>
        <v>60.059999999999995</v>
      </c>
      <c r="R3112" s="5">
        <v>18.2</v>
      </c>
      <c r="S3112" s="5">
        <f t="shared" si="356"/>
        <v>60.39</v>
      </c>
      <c r="T3112" s="5">
        <v>18.3</v>
      </c>
      <c r="U3112" s="8">
        <f t="shared" si="357"/>
        <v>60.059999999999995</v>
      </c>
      <c r="V3112" s="5">
        <f t="shared" si="358"/>
        <v>18.2</v>
      </c>
      <c r="W3112" s="1">
        <v>27.8462</v>
      </c>
      <c r="X3112" s="1">
        <v>-115.14436000000001</v>
      </c>
      <c r="Y3112" s="4">
        <f t="shared" si="359"/>
        <v>53.6</v>
      </c>
      <c r="Z3112" s="4">
        <v>12</v>
      </c>
      <c r="AA3112" s="5">
        <v>8</v>
      </c>
      <c r="AB3112" s="4" t="s">
        <v>620</v>
      </c>
      <c r="AC3112" s="4">
        <v>2</v>
      </c>
      <c r="AD3112" s="4" t="s">
        <v>38</v>
      </c>
      <c r="AE3112" s="4">
        <v>180</v>
      </c>
      <c r="AF3112" s="4"/>
      <c r="AG3112" s="9"/>
    </row>
    <row r="3113" spans="1:33">
      <c r="A3113" s="4" t="s">
        <v>529</v>
      </c>
      <c r="B3113" s="4" t="s">
        <v>493</v>
      </c>
      <c r="C3113" s="28">
        <v>40386</v>
      </c>
      <c r="D3113" s="5">
        <v>2010</v>
      </c>
      <c r="E3113" s="33">
        <v>0.39374999999999999</v>
      </c>
      <c r="F3113" s="33">
        <v>0.39930555555555558</v>
      </c>
      <c r="G3113" s="33">
        <f t="shared" si="353"/>
        <v>5.5555555555555913E-3</v>
      </c>
      <c r="H3113" s="4">
        <v>2</v>
      </c>
      <c r="I3113" s="5">
        <v>1</v>
      </c>
      <c r="J3113" s="5">
        <v>26</v>
      </c>
      <c r="K3113" s="4">
        <v>26</v>
      </c>
      <c r="L3113" s="4" t="s">
        <v>52</v>
      </c>
      <c r="M3113" s="4" t="s">
        <v>53</v>
      </c>
      <c r="N3113" s="4">
        <v>2</v>
      </c>
      <c r="O3113" s="5">
        <f t="shared" si="354"/>
        <v>60.059999999999995</v>
      </c>
      <c r="P3113" s="5">
        <v>18.2</v>
      </c>
      <c r="Q3113" s="5">
        <f t="shared" si="355"/>
        <v>60.059999999999995</v>
      </c>
      <c r="R3113" s="5">
        <v>18.2</v>
      </c>
      <c r="S3113" s="5">
        <f t="shared" si="356"/>
        <v>60.39</v>
      </c>
      <c r="T3113" s="5">
        <v>18.3</v>
      </c>
      <c r="U3113" s="8">
        <f t="shared" si="357"/>
        <v>60.059999999999995</v>
      </c>
      <c r="V3113" s="5">
        <f t="shared" si="358"/>
        <v>18.2</v>
      </c>
      <c r="W3113" s="1">
        <v>27.8462</v>
      </c>
      <c r="X3113" s="1">
        <v>-115.14436000000001</v>
      </c>
      <c r="Y3113" s="4">
        <f t="shared" si="359"/>
        <v>53.6</v>
      </c>
      <c r="Z3113" s="4">
        <v>12</v>
      </c>
      <c r="AA3113" s="5">
        <v>8</v>
      </c>
      <c r="AB3113" s="9" t="s">
        <v>615</v>
      </c>
      <c r="AC3113" s="4">
        <v>1</v>
      </c>
      <c r="AD3113" s="4" t="s">
        <v>38</v>
      </c>
      <c r="AE3113" s="4">
        <v>180</v>
      </c>
      <c r="AF3113" s="4"/>
      <c r="AG3113" s="9"/>
    </row>
    <row r="3114" spans="1:33">
      <c r="A3114" s="4" t="s">
        <v>529</v>
      </c>
      <c r="B3114" s="4" t="s">
        <v>493</v>
      </c>
      <c r="C3114" s="28">
        <v>40386</v>
      </c>
      <c r="D3114" s="5">
        <v>2010</v>
      </c>
      <c r="E3114" s="33">
        <v>0.39374999999999999</v>
      </c>
      <c r="F3114" s="33">
        <v>0.39930555555555558</v>
      </c>
      <c r="G3114" s="33">
        <f t="shared" si="353"/>
        <v>5.5555555555555913E-3</v>
      </c>
      <c r="H3114" s="4">
        <v>2</v>
      </c>
      <c r="I3114" s="5">
        <v>1</v>
      </c>
      <c r="J3114" s="5">
        <v>26</v>
      </c>
      <c r="K3114" s="4">
        <v>26</v>
      </c>
      <c r="L3114" s="4" t="s">
        <v>52</v>
      </c>
      <c r="M3114" s="4" t="s">
        <v>53</v>
      </c>
      <c r="N3114" s="4">
        <v>2</v>
      </c>
      <c r="O3114" s="5">
        <f t="shared" si="354"/>
        <v>60.059999999999995</v>
      </c>
      <c r="P3114" s="5">
        <v>18.2</v>
      </c>
      <c r="Q3114" s="5">
        <f t="shared" si="355"/>
        <v>60.059999999999995</v>
      </c>
      <c r="R3114" s="5">
        <v>18.2</v>
      </c>
      <c r="S3114" s="5">
        <f t="shared" si="356"/>
        <v>60.39</v>
      </c>
      <c r="T3114" s="5">
        <v>18.3</v>
      </c>
      <c r="U3114" s="8">
        <f t="shared" si="357"/>
        <v>60.059999999999995</v>
      </c>
      <c r="V3114" s="5">
        <f t="shared" si="358"/>
        <v>18.2</v>
      </c>
      <c r="W3114" s="1">
        <v>27.8462</v>
      </c>
      <c r="X3114" s="1">
        <v>-115.14436000000001</v>
      </c>
      <c r="Y3114" s="4">
        <f t="shared" si="359"/>
        <v>53.6</v>
      </c>
      <c r="Z3114" s="4">
        <v>12</v>
      </c>
      <c r="AA3114" s="5">
        <v>8</v>
      </c>
      <c r="AB3114" s="4" t="s">
        <v>618</v>
      </c>
      <c r="AC3114" s="4">
        <v>5</v>
      </c>
      <c r="AD3114" s="4" t="s">
        <v>38</v>
      </c>
      <c r="AE3114" s="4">
        <v>180</v>
      </c>
      <c r="AF3114" s="4"/>
      <c r="AG3114" s="9"/>
    </row>
    <row r="3115" spans="1:33">
      <c r="A3115" s="4" t="s">
        <v>529</v>
      </c>
      <c r="B3115" s="4" t="s">
        <v>493</v>
      </c>
      <c r="C3115" s="28">
        <v>40386</v>
      </c>
      <c r="D3115" s="5">
        <v>2010</v>
      </c>
      <c r="E3115" s="33">
        <v>0.39374999999999999</v>
      </c>
      <c r="F3115" s="33">
        <v>0.39930555555555558</v>
      </c>
      <c r="G3115" s="33">
        <f t="shared" si="353"/>
        <v>5.5555555555555913E-3</v>
      </c>
      <c r="H3115" s="4">
        <v>2</v>
      </c>
      <c r="I3115" s="5">
        <v>1</v>
      </c>
      <c r="J3115" s="5">
        <v>26</v>
      </c>
      <c r="K3115" s="4">
        <v>26</v>
      </c>
      <c r="L3115" s="4" t="s">
        <v>52</v>
      </c>
      <c r="M3115" s="4" t="s">
        <v>53</v>
      </c>
      <c r="N3115" s="4">
        <v>2</v>
      </c>
      <c r="O3115" s="5">
        <f t="shared" si="354"/>
        <v>60.059999999999995</v>
      </c>
      <c r="P3115" s="5">
        <v>18.2</v>
      </c>
      <c r="Q3115" s="5">
        <f t="shared" si="355"/>
        <v>60.059999999999995</v>
      </c>
      <c r="R3115" s="5">
        <v>18.2</v>
      </c>
      <c r="S3115" s="5">
        <f t="shared" si="356"/>
        <v>60.39</v>
      </c>
      <c r="T3115" s="5">
        <v>18.3</v>
      </c>
      <c r="U3115" s="8">
        <f t="shared" si="357"/>
        <v>60.059999999999995</v>
      </c>
      <c r="V3115" s="5">
        <f t="shared" si="358"/>
        <v>18.2</v>
      </c>
      <c r="W3115" s="1">
        <v>27.8462</v>
      </c>
      <c r="X3115" s="1">
        <v>-115.14436000000001</v>
      </c>
      <c r="Y3115" s="4">
        <f t="shared" si="359"/>
        <v>53.6</v>
      </c>
      <c r="Z3115" s="4">
        <v>12</v>
      </c>
      <c r="AA3115" s="5">
        <v>8</v>
      </c>
      <c r="AB3115" s="9" t="s">
        <v>753</v>
      </c>
      <c r="AC3115" s="4">
        <v>11</v>
      </c>
      <c r="AD3115" s="4" t="s">
        <v>38</v>
      </c>
      <c r="AE3115" s="4">
        <v>180</v>
      </c>
      <c r="AF3115" s="4"/>
      <c r="AG3115" s="9"/>
    </row>
    <row r="3116" spans="1:33">
      <c r="A3116" s="4" t="s">
        <v>529</v>
      </c>
      <c r="B3116" s="4" t="s">
        <v>493</v>
      </c>
      <c r="C3116" s="28">
        <v>40386</v>
      </c>
      <c r="D3116" s="5">
        <v>2010</v>
      </c>
      <c r="E3116" s="33">
        <v>0.39374999999999999</v>
      </c>
      <c r="F3116" s="33">
        <v>0.39930555555555558</v>
      </c>
      <c r="G3116" s="33">
        <f t="shared" si="353"/>
        <v>5.5555555555555913E-3</v>
      </c>
      <c r="H3116" s="4">
        <v>2</v>
      </c>
      <c r="I3116" s="5">
        <v>1</v>
      </c>
      <c r="J3116" s="5">
        <v>26</v>
      </c>
      <c r="K3116" s="4">
        <v>26</v>
      </c>
      <c r="L3116" s="4" t="s">
        <v>52</v>
      </c>
      <c r="M3116" s="4" t="s">
        <v>53</v>
      </c>
      <c r="N3116" s="4">
        <v>2</v>
      </c>
      <c r="O3116" s="5">
        <f t="shared" si="354"/>
        <v>60.059999999999995</v>
      </c>
      <c r="P3116" s="5">
        <v>18.2</v>
      </c>
      <c r="Q3116" s="5">
        <f t="shared" si="355"/>
        <v>60.059999999999995</v>
      </c>
      <c r="R3116" s="5">
        <v>18.2</v>
      </c>
      <c r="S3116" s="5">
        <f t="shared" si="356"/>
        <v>60.39</v>
      </c>
      <c r="T3116" s="5">
        <v>18.3</v>
      </c>
      <c r="U3116" s="8">
        <f t="shared" si="357"/>
        <v>60.059999999999995</v>
      </c>
      <c r="V3116" s="5">
        <f t="shared" si="358"/>
        <v>18.2</v>
      </c>
      <c r="W3116" s="1">
        <v>27.8462</v>
      </c>
      <c r="X3116" s="1">
        <v>-115.14436000000001</v>
      </c>
      <c r="Y3116" s="4">
        <f t="shared" si="359"/>
        <v>53.6</v>
      </c>
      <c r="Z3116" s="4">
        <v>12</v>
      </c>
      <c r="AA3116" s="5">
        <v>8</v>
      </c>
      <c r="AB3116" s="9" t="s">
        <v>608</v>
      </c>
      <c r="AC3116" s="4">
        <v>4</v>
      </c>
      <c r="AD3116" s="4" t="s">
        <v>38</v>
      </c>
      <c r="AE3116" s="4">
        <v>180</v>
      </c>
      <c r="AF3116" s="4"/>
      <c r="AG3116" s="9"/>
    </row>
    <row r="3117" spans="1:33">
      <c r="A3117" s="4" t="s">
        <v>529</v>
      </c>
      <c r="B3117" s="4" t="s">
        <v>493</v>
      </c>
      <c r="C3117" s="28">
        <v>40386</v>
      </c>
      <c r="D3117" s="5">
        <v>2010</v>
      </c>
      <c r="E3117" s="33">
        <v>0.39374999999999999</v>
      </c>
      <c r="F3117" s="33">
        <v>0.39930555555555558</v>
      </c>
      <c r="G3117" s="33">
        <f t="shared" si="353"/>
        <v>5.5555555555555913E-3</v>
      </c>
      <c r="H3117" s="4">
        <v>2</v>
      </c>
      <c r="I3117" s="5">
        <v>1</v>
      </c>
      <c r="J3117" s="5">
        <v>26</v>
      </c>
      <c r="K3117" s="4">
        <v>26</v>
      </c>
      <c r="L3117" s="4" t="s">
        <v>52</v>
      </c>
      <c r="M3117" s="4" t="s">
        <v>53</v>
      </c>
      <c r="N3117" s="4">
        <v>2</v>
      </c>
      <c r="O3117" s="5">
        <f t="shared" si="354"/>
        <v>60.059999999999995</v>
      </c>
      <c r="P3117" s="5">
        <v>18.2</v>
      </c>
      <c r="Q3117" s="5">
        <f t="shared" si="355"/>
        <v>60.059999999999995</v>
      </c>
      <c r="R3117" s="5">
        <v>18.2</v>
      </c>
      <c r="S3117" s="5">
        <f t="shared" si="356"/>
        <v>60.39</v>
      </c>
      <c r="T3117" s="5">
        <v>18.3</v>
      </c>
      <c r="U3117" s="8">
        <f t="shared" si="357"/>
        <v>60.059999999999995</v>
      </c>
      <c r="V3117" s="5">
        <f t="shared" si="358"/>
        <v>18.2</v>
      </c>
      <c r="W3117" s="1">
        <v>27.8462</v>
      </c>
      <c r="X3117" s="1">
        <v>-115.14436000000001</v>
      </c>
      <c r="Y3117" s="4">
        <f t="shared" si="359"/>
        <v>53.6</v>
      </c>
      <c r="Z3117" s="4">
        <v>12</v>
      </c>
      <c r="AA3117" s="5">
        <v>8</v>
      </c>
      <c r="AB3117" s="9" t="s">
        <v>609</v>
      </c>
      <c r="AC3117" s="4">
        <v>5</v>
      </c>
      <c r="AD3117" s="4" t="s">
        <v>38</v>
      </c>
      <c r="AE3117" s="4">
        <v>180</v>
      </c>
      <c r="AF3117" s="4"/>
      <c r="AG3117" s="9"/>
    </row>
    <row r="3118" spans="1:33">
      <c r="A3118" s="4" t="s">
        <v>530</v>
      </c>
      <c r="B3118" s="4" t="s">
        <v>253</v>
      </c>
      <c r="C3118" s="28">
        <v>40386</v>
      </c>
      <c r="D3118" s="5">
        <v>2010</v>
      </c>
      <c r="E3118" s="33">
        <v>0.38819444444444445</v>
      </c>
      <c r="F3118" s="33">
        <v>0.39374999999999999</v>
      </c>
      <c r="G3118" s="33">
        <f t="shared" si="353"/>
        <v>5.5555555555555358E-3</v>
      </c>
      <c r="H3118" s="4">
        <v>2</v>
      </c>
      <c r="I3118" s="5">
        <v>1</v>
      </c>
      <c r="J3118" s="5">
        <v>27</v>
      </c>
      <c r="K3118" s="4">
        <v>27</v>
      </c>
      <c r="L3118" s="4" t="s">
        <v>52</v>
      </c>
      <c r="M3118" s="4" t="s">
        <v>53</v>
      </c>
      <c r="N3118" s="4">
        <v>2</v>
      </c>
      <c r="O3118" s="5">
        <f t="shared" si="354"/>
        <v>54.78</v>
      </c>
      <c r="P3118" s="5">
        <v>16.600000000000001</v>
      </c>
      <c r="Q3118" s="5">
        <f t="shared" si="355"/>
        <v>56.43</v>
      </c>
      <c r="R3118" s="5">
        <v>17.100000000000001</v>
      </c>
      <c r="S3118" s="5">
        <f t="shared" si="356"/>
        <v>56.43</v>
      </c>
      <c r="T3118" s="5">
        <v>17.100000000000001</v>
      </c>
      <c r="U3118" s="8">
        <f t="shared" si="357"/>
        <v>55.605000000000004</v>
      </c>
      <c r="V3118" s="5">
        <f t="shared" si="358"/>
        <v>16.850000000000001</v>
      </c>
      <c r="W3118" s="12">
        <v>27.8462</v>
      </c>
      <c r="X3118" s="1">
        <v>-115.14436000000001</v>
      </c>
      <c r="Y3118" s="4">
        <f t="shared" si="359"/>
        <v>53.6</v>
      </c>
      <c r="Z3118" s="4">
        <v>12</v>
      </c>
      <c r="AA3118" s="5">
        <v>8</v>
      </c>
      <c r="AB3118" s="9" t="s">
        <v>604</v>
      </c>
      <c r="AC3118" s="4">
        <v>1</v>
      </c>
      <c r="AD3118" s="4" t="s">
        <v>38</v>
      </c>
      <c r="AE3118" s="4">
        <v>360</v>
      </c>
      <c r="AF3118" s="4"/>
      <c r="AG3118" s="9"/>
    </row>
    <row r="3119" spans="1:33">
      <c r="A3119" s="4" t="s">
        <v>530</v>
      </c>
      <c r="B3119" s="4" t="s">
        <v>253</v>
      </c>
      <c r="C3119" s="28">
        <v>40386</v>
      </c>
      <c r="D3119" s="5">
        <v>2010</v>
      </c>
      <c r="E3119" s="33">
        <v>0.38819444444444445</v>
      </c>
      <c r="F3119" s="33">
        <v>0.39374999999999999</v>
      </c>
      <c r="G3119" s="33">
        <f t="shared" si="353"/>
        <v>5.5555555555555358E-3</v>
      </c>
      <c r="H3119" s="4">
        <v>2</v>
      </c>
      <c r="I3119" s="5">
        <v>1</v>
      </c>
      <c r="J3119" s="5">
        <v>27</v>
      </c>
      <c r="K3119" s="4">
        <v>27</v>
      </c>
      <c r="L3119" s="4" t="s">
        <v>52</v>
      </c>
      <c r="M3119" s="4" t="s">
        <v>53</v>
      </c>
      <c r="N3119" s="4">
        <v>2</v>
      </c>
      <c r="O3119" s="5">
        <f t="shared" si="354"/>
        <v>54.78</v>
      </c>
      <c r="P3119" s="5">
        <v>16.600000000000001</v>
      </c>
      <c r="Q3119" s="5">
        <f t="shared" si="355"/>
        <v>56.43</v>
      </c>
      <c r="R3119" s="5">
        <v>17.100000000000001</v>
      </c>
      <c r="S3119" s="5">
        <f t="shared" si="356"/>
        <v>56.43</v>
      </c>
      <c r="T3119" s="5">
        <v>17.100000000000001</v>
      </c>
      <c r="U3119" s="8">
        <f t="shared" si="357"/>
        <v>55.605000000000004</v>
      </c>
      <c r="V3119" s="5">
        <f t="shared" si="358"/>
        <v>16.850000000000001</v>
      </c>
      <c r="W3119" s="12">
        <v>27.8462</v>
      </c>
      <c r="X3119" s="1">
        <v>-115.14436000000001</v>
      </c>
      <c r="Y3119" s="4">
        <f t="shared" si="359"/>
        <v>53.6</v>
      </c>
      <c r="Z3119" s="4">
        <v>12</v>
      </c>
      <c r="AA3119" s="5">
        <v>8</v>
      </c>
      <c r="AB3119" s="9" t="s">
        <v>606</v>
      </c>
      <c r="AC3119" s="4">
        <v>1</v>
      </c>
      <c r="AD3119" s="4" t="s">
        <v>38</v>
      </c>
      <c r="AE3119" s="4">
        <v>360</v>
      </c>
      <c r="AF3119" s="4"/>
      <c r="AG3119" s="9"/>
    </row>
    <row r="3120" spans="1:33">
      <c r="A3120" s="4" t="s">
        <v>530</v>
      </c>
      <c r="B3120" s="4" t="s">
        <v>253</v>
      </c>
      <c r="C3120" s="28">
        <v>40386</v>
      </c>
      <c r="D3120" s="5">
        <v>2010</v>
      </c>
      <c r="E3120" s="33">
        <v>0.38819444444444445</v>
      </c>
      <c r="F3120" s="33">
        <v>0.39374999999999999</v>
      </c>
      <c r="G3120" s="33">
        <f t="shared" si="353"/>
        <v>5.5555555555555358E-3</v>
      </c>
      <c r="H3120" s="4">
        <v>2</v>
      </c>
      <c r="I3120" s="5">
        <v>1</v>
      </c>
      <c r="J3120" s="5">
        <v>27</v>
      </c>
      <c r="K3120" s="4">
        <v>27</v>
      </c>
      <c r="L3120" s="4" t="s">
        <v>52</v>
      </c>
      <c r="M3120" s="4" t="s">
        <v>53</v>
      </c>
      <c r="N3120" s="4">
        <v>2</v>
      </c>
      <c r="O3120" s="5">
        <f t="shared" si="354"/>
        <v>54.78</v>
      </c>
      <c r="P3120" s="5">
        <v>16.600000000000001</v>
      </c>
      <c r="Q3120" s="5">
        <f t="shared" si="355"/>
        <v>56.43</v>
      </c>
      <c r="R3120" s="5">
        <v>17.100000000000001</v>
      </c>
      <c r="S3120" s="5">
        <f t="shared" si="356"/>
        <v>56.43</v>
      </c>
      <c r="T3120" s="5">
        <v>17.100000000000001</v>
      </c>
      <c r="U3120" s="8">
        <f t="shared" si="357"/>
        <v>55.605000000000004</v>
      </c>
      <c r="V3120" s="5">
        <f t="shared" si="358"/>
        <v>16.850000000000001</v>
      </c>
      <c r="W3120" s="12">
        <v>27.8462</v>
      </c>
      <c r="X3120" s="1">
        <v>-115.14436000000001</v>
      </c>
      <c r="Y3120" s="4">
        <f t="shared" si="359"/>
        <v>53.6</v>
      </c>
      <c r="Z3120" s="4">
        <v>12</v>
      </c>
      <c r="AA3120" s="5">
        <v>8</v>
      </c>
      <c r="AB3120" s="9" t="s">
        <v>611</v>
      </c>
      <c r="AC3120" s="4">
        <v>2</v>
      </c>
      <c r="AD3120" s="4" t="s">
        <v>38</v>
      </c>
      <c r="AE3120" s="4">
        <v>360</v>
      </c>
      <c r="AF3120" s="4"/>
      <c r="AG3120" s="9"/>
    </row>
    <row r="3121" spans="1:33">
      <c r="A3121" s="4" t="s">
        <v>530</v>
      </c>
      <c r="B3121" s="4" t="s">
        <v>253</v>
      </c>
      <c r="C3121" s="28">
        <v>40386</v>
      </c>
      <c r="D3121" s="5">
        <v>2010</v>
      </c>
      <c r="E3121" s="33">
        <v>0.38819444444444445</v>
      </c>
      <c r="F3121" s="33">
        <v>0.39374999999999999</v>
      </c>
      <c r="G3121" s="33">
        <f t="shared" si="353"/>
        <v>5.5555555555555358E-3</v>
      </c>
      <c r="H3121" s="4">
        <v>2</v>
      </c>
      <c r="I3121" s="5">
        <v>1</v>
      </c>
      <c r="J3121" s="5">
        <v>27</v>
      </c>
      <c r="K3121" s="4">
        <v>27</v>
      </c>
      <c r="L3121" s="4" t="s">
        <v>52</v>
      </c>
      <c r="M3121" s="4" t="s">
        <v>53</v>
      </c>
      <c r="N3121" s="4">
        <v>2</v>
      </c>
      <c r="O3121" s="5">
        <f t="shared" si="354"/>
        <v>54.78</v>
      </c>
      <c r="P3121" s="5">
        <v>16.600000000000001</v>
      </c>
      <c r="Q3121" s="5">
        <f t="shared" si="355"/>
        <v>56.43</v>
      </c>
      <c r="R3121" s="5">
        <v>17.100000000000001</v>
      </c>
      <c r="S3121" s="5">
        <f t="shared" si="356"/>
        <v>56.43</v>
      </c>
      <c r="T3121" s="5">
        <v>17.100000000000001</v>
      </c>
      <c r="U3121" s="8">
        <f t="shared" si="357"/>
        <v>55.605000000000004</v>
      </c>
      <c r="V3121" s="5">
        <f t="shared" si="358"/>
        <v>16.850000000000001</v>
      </c>
      <c r="W3121" s="12">
        <v>27.8462</v>
      </c>
      <c r="X3121" s="1">
        <v>-115.14436000000001</v>
      </c>
      <c r="Y3121" s="4">
        <f t="shared" si="359"/>
        <v>53.6</v>
      </c>
      <c r="Z3121" s="4">
        <v>12</v>
      </c>
      <c r="AA3121" s="5">
        <v>8</v>
      </c>
      <c r="AB3121" s="9" t="s">
        <v>613</v>
      </c>
      <c r="AC3121" s="4">
        <v>59</v>
      </c>
      <c r="AD3121" s="4" t="s">
        <v>38</v>
      </c>
      <c r="AE3121" s="4">
        <v>360</v>
      </c>
      <c r="AF3121" s="4"/>
      <c r="AG3121" s="9"/>
    </row>
    <row r="3122" spans="1:33">
      <c r="A3122" s="4" t="s">
        <v>530</v>
      </c>
      <c r="B3122" s="4" t="s">
        <v>253</v>
      </c>
      <c r="C3122" s="28">
        <v>40386</v>
      </c>
      <c r="D3122" s="5">
        <v>2010</v>
      </c>
      <c r="E3122" s="33">
        <v>0.38819444444444445</v>
      </c>
      <c r="F3122" s="33">
        <v>0.39374999999999999</v>
      </c>
      <c r="G3122" s="33">
        <f t="shared" si="353"/>
        <v>5.5555555555555358E-3</v>
      </c>
      <c r="H3122" s="4">
        <v>2</v>
      </c>
      <c r="I3122" s="5">
        <v>1</v>
      </c>
      <c r="J3122" s="5">
        <v>27</v>
      </c>
      <c r="K3122" s="4">
        <v>27</v>
      </c>
      <c r="L3122" s="4" t="s">
        <v>52</v>
      </c>
      <c r="M3122" s="4" t="s">
        <v>53</v>
      </c>
      <c r="N3122" s="4">
        <v>2</v>
      </c>
      <c r="O3122" s="5">
        <f t="shared" si="354"/>
        <v>54.78</v>
      </c>
      <c r="P3122" s="5">
        <v>16.600000000000001</v>
      </c>
      <c r="Q3122" s="5">
        <f t="shared" si="355"/>
        <v>56.43</v>
      </c>
      <c r="R3122" s="5">
        <v>17.100000000000001</v>
      </c>
      <c r="S3122" s="5">
        <f t="shared" si="356"/>
        <v>56.43</v>
      </c>
      <c r="T3122" s="5">
        <v>17.100000000000001</v>
      </c>
      <c r="U3122" s="8">
        <f t="shared" si="357"/>
        <v>55.605000000000004</v>
      </c>
      <c r="V3122" s="5">
        <f t="shared" si="358"/>
        <v>16.850000000000001</v>
      </c>
      <c r="W3122" s="12">
        <v>27.8462</v>
      </c>
      <c r="X3122" s="1">
        <v>-115.14436000000001</v>
      </c>
      <c r="Y3122" s="4">
        <f t="shared" si="359"/>
        <v>53.6</v>
      </c>
      <c r="Z3122" s="4">
        <v>12</v>
      </c>
      <c r="AA3122" s="5">
        <v>8</v>
      </c>
      <c r="AB3122" s="9" t="s">
        <v>614</v>
      </c>
      <c r="AC3122" s="4">
        <v>31</v>
      </c>
      <c r="AD3122" s="4" t="s">
        <v>38</v>
      </c>
      <c r="AE3122" s="4">
        <v>360</v>
      </c>
      <c r="AF3122" s="4"/>
      <c r="AG3122" s="9"/>
    </row>
    <row r="3123" spans="1:33">
      <c r="A3123" s="4" t="s">
        <v>530</v>
      </c>
      <c r="B3123" s="4" t="s">
        <v>253</v>
      </c>
      <c r="C3123" s="28">
        <v>40386</v>
      </c>
      <c r="D3123" s="5">
        <v>2010</v>
      </c>
      <c r="E3123" s="33">
        <v>0.38819444444444445</v>
      </c>
      <c r="F3123" s="33">
        <v>0.39374999999999999</v>
      </c>
      <c r="G3123" s="33">
        <f t="shared" si="353"/>
        <v>5.5555555555555358E-3</v>
      </c>
      <c r="H3123" s="4">
        <v>2</v>
      </c>
      <c r="I3123" s="5">
        <v>1</v>
      </c>
      <c r="J3123" s="5">
        <v>27</v>
      </c>
      <c r="K3123" s="4">
        <v>27</v>
      </c>
      <c r="L3123" s="4" t="s">
        <v>52</v>
      </c>
      <c r="M3123" s="4" t="s">
        <v>53</v>
      </c>
      <c r="N3123" s="4">
        <v>2</v>
      </c>
      <c r="O3123" s="5">
        <f t="shared" si="354"/>
        <v>54.78</v>
      </c>
      <c r="P3123" s="5">
        <v>16.600000000000001</v>
      </c>
      <c r="Q3123" s="5">
        <f t="shared" si="355"/>
        <v>56.43</v>
      </c>
      <c r="R3123" s="5">
        <v>17.100000000000001</v>
      </c>
      <c r="S3123" s="5">
        <f t="shared" si="356"/>
        <v>56.43</v>
      </c>
      <c r="T3123" s="5">
        <v>17.100000000000001</v>
      </c>
      <c r="U3123" s="8">
        <f t="shared" si="357"/>
        <v>55.605000000000004</v>
      </c>
      <c r="V3123" s="5">
        <f t="shared" si="358"/>
        <v>16.850000000000001</v>
      </c>
      <c r="W3123" s="12">
        <v>27.8462</v>
      </c>
      <c r="X3123" s="1">
        <v>-115.14436000000001</v>
      </c>
      <c r="Y3123" s="4">
        <f t="shared" si="359"/>
        <v>53.6</v>
      </c>
      <c r="Z3123" s="4">
        <v>12</v>
      </c>
      <c r="AA3123" s="5">
        <v>8</v>
      </c>
      <c r="AB3123" s="4" t="s">
        <v>618</v>
      </c>
      <c r="AC3123" s="4">
        <v>1</v>
      </c>
      <c r="AD3123" s="4" t="s">
        <v>38</v>
      </c>
      <c r="AE3123" s="4">
        <v>360</v>
      </c>
      <c r="AF3123" s="4"/>
      <c r="AG3123" s="9"/>
    </row>
    <row r="3124" spans="1:33">
      <c r="A3124" s="4" t="s">
        <v>530</v>
      </c>
      <c r="B3124" s="4" t="s">
        <v>253</v>
      </c>
      <c r="C3124" s="28">
        <v>40386</v>
      </c>
      <c r="D3124" s="5">
        <v>2010</v>
      </c>
      <c r="E3124" s="33">
        <v>0.38819444444444445</v>
      </c>
      <c r="F3124" s="33">
        <v>0.39374999999999999</v>
      </c>
      <c r="G3124" s="33">
        <f t="shared" si="353"/>
        <v>5.5555555555555358E-3</v>
      </c>
      <c r="H3124" s="4">
        <v>2</v>
      </c>
      <c r="I3124" s="5">
        <v>1</v>
      </c>
      <c r="J3124" s="5">
        <v>27</v>
      </c>
      <c r="K3124" s="4">
        <v>27</v>
      </c>
      <c r="L3124" s="4" t="s">
        <v>52</v>
      </c>
      <c r="M3124" s="4" t="s">
        <v>53</v>
      </c>
      <c r="N3124" s="4">
        <v>2</v>
      </c>
      <c r="O3124" s="5">
        <f t="shared" si="354"/>
        <v>54.78</v>
      </c>
      <c r="P3124" s="5">
        <v>16.600000000000001</v>
      </c>
      <c r="Q3124" s="5">
        <f t="shared" si="355"/>
        <v>56.43</v>
      </c>
      <c r="R3124" s="5">
        <v>17.100000000000001</v>
      </c>
      <c r="S3124" s="5">
        <f t="shared" si="356"/>
        <v>56.43</v>
      </c>
      <c r="T3124" s="5">
        <v>17.100000000000001</v>
      </c>
      <c r="U3124" s="8">
        <f t="shared" si="357"/>
        <v>55.605000000000004</v>
      </c>
      <c r="V3124" s="5">
        <f t="shared" si="358"/>
        <v>16.850000000000001</v>
      </c>
      <c r="W3124" s="12">
        <v>27.8462</v>
      </c>
      <c r="X3124" s="1">
        <v>-115.14436000000001</v>
      </c>
      <c r="Y3124" s="4">
        <f t="shared" si="359"/>
        <v>53.6</v>
      </c>
      <c r="Z3124" s="4">
        <v>12</v>
      </c>
      <c r="AA3124" s="5">
        <v>8</v>
      </c>
      <c r="AB3124" s="4" t="s">
        <v>619</v>
      </c>
      <c r="AC3124" s="4">
        <v>1</v>
      </c>
      <c r="AD3124" s="4" t="s">
        <v>38</v>
      </c>
      <c r="AE3124" s="4">
        <v>360</v>
      </c>
      <c r="AF3124" s="4"/>
      <c r="AG3124" s="9"/>
    </row>
    <row r="3125" spans="1:33">
      <c r="A3125" s="4" t="s">
        <v>530</v>
      </c>
      <c r="B3125" s="4" t="s">
        <v>253</v>
      </c>
      <c r="C3125" s="28">
        <v>40386</v>
      </c>
      <c r="D3125" s="5">
        <v>2010</v>
      </c>
      <c r="E3125" s="33">
        <v>0.38819444444444445</v>
      </c>
      <c r="F3125" s="33">
        <v>0.39374999999999999</v>
      </c>
      <c r="G3125" s="33">
        <f t="shared" si="353"/>
        <v>5.5555555555555358E-3</v>
      </c>
      <c r="H3125" s="4">
        <v>2</v>
      </c>
      <c r="I3125" s="5">
        <v>1</v>
      </c>
      <c r="J3125" s="5">
        <v>27</v>
      </c>
      <c r="K3125" s="4">
        <v>27</v>
      </c>
      <c r="L3125" s="4" t="s">
        <v>52</v>
      </c>
      <c r="M3125" s="4" t="s">
        <v>53</v>
      </c>
      <c r="N3125" s="4">
        <v>2</v>
      </c>
      <c r="O3125" s="5">
        <f t="shared" si="354"/>
        <v>54.78</v>
      </c>
      <c r="P3125" s="5">
        <v>16.600000000000001</v>
      </c>
      <c r="Q3125" s="5">
        <f t="shared" si="355"/>
        <v>56.43</v>
      </c>
      <c r="R3125" s="5">
        <v>17.100000000000001</v>
      </c>
      <c r="S3125" s="5">
        <f t="shared" si="356"/>
        <v>56.43</v>
      </c>
      <c r="T3125" s="5">
        <v>17.100000000000001</v>
      </c>
      <c r="U3125" s="8">
        <f t="shared" si="357"/>
        <v>55.605000000000004</v>
      </c>
      <c r="V3125" s="5">
        <f t="shared" si="358"/>
        <v>16.850000000000001</v>
      </c>
      <c r="W3125" s="12">
        <v>27.8462</v>
      </c>
      <c r="X3125" s="1">
        <v>-115.14436000000001</v>
      </c>
      <c r="Y3125" s="4">
        <f t="shared" si="359"/>
        <v>53.6</v>
      </c>
      <c r="Z3125" s="4">
        <v>12</v>
      </c>
      <c r="AA3125" s="5">
        <v>8</v>
      </c>
      <c r="AB3125" s="9" t="s">
        <v>609</v>
      </c>
      <c r="AC3125" s="4">
        <v>1</v>
      </c>
      <c r="AD3125" s="4" t="s">
        <v>38</v>
      </c>
      <c r="AE3125" s="4">
        <v>360</v>
      </c>
      <c r="AF3125" s="4"/>
      <c r="AG3125" s="9"/>
    </row>
    <row r="3126" spans="1:33">
      <c r="A3126" s="4" t="s">
        <v>531</v>
      </c>
      <c r="B3126" s="4" t="s">
        <v>34</v>
      </c>
      <c r="C3126" s="28">
        <v>40389</v>
      </c>
      <c r="D3126" s="5">
        <v>2010</v>
      </c>
      <c r="E3126" s="35">
        <v>0.45555555555555555</v>
      </c>
      <c r="F3126" s="35">
        <v>0.46111111111111108</v>
      </c>
      <c r="G3126" s="35">
        <f t="shared" si="353"/>
        <v>5.5555555555555358E-3</v>
      </c>
      <c r="H3126" s="14">
        <v>2</v>
      </c>
      <c r="I3126" s="5">
        <v>2</v>
      </c>
      <c r="J3126" s="5">
        <v>1</v>
      </c>
      <c r="K3126" s="4">
        <v>1</v>
      </c>
      <c r="L3126" s="4" t="s">
        <v>532</v>
      </c>
      <c r="M3126" s="4" t="s">
        <v>164</v>
      </c>
      <c r="N3126" s="4">
        <v>2</v>
      </c>
      <c r="O3126" s="5">
        <f t="shared" si="354"/>
        <v>23.099999999999998</v>
      </c>
      <c r="P3126" s="18">
        <v>7</v>
      </c>
      <c r="Q3126" s="5">
        <f t="shared" si="355"/>
        <v>25.74</v>
      </c>
      <c r="R3126" s="18">
        <v>7.8</v>
      </c>
      <c r="S3126" s="5">
        <f t="shared" si="356"/>
        <v>25.74</v>
      </c>
      <c r="T3126" s="18">
        <v>7.8</v>
      </c>
      <c r="U3126" s="8">
        <f t="shared" si="357"/>
        <v>24.419999999999998</v>
      </c>
      <c r="V3126" s="5">
        <f t="shared" si="358"/>
        <v>7.4</v>
      </c>
      <c r="W3126" s="1">
        <v>27.87368</v>
      </c>
      <c r="X3126" s="1">
        <v>-115.16587</v>
      </c>
      <c r="Y3126" s="9">
        <f t="shared" si="359"/>
        <v>62.6</v>
      </c>
      <c r="Z3126" s="9">
        <v>17</v>
      </c>
      <c r="AA3126" s="9">
        <v>8</v>
      </c>
      <c r="AB3126" s="9" t="s">
        <v>606</v>
      </c>
      <c r="AC3126" s="4">
        <v>11</v>
      </c>
      <c r="AD3126" s="4" t="s">
        <v>38</v>
      </c>
      <c r="AE3126" s="9">
        <v>30</v>
      </c>
      <c r="AF3126" s="9"/>
      <c r="AG3126" s="9"/>
    </row>
    <row r="3127" spans="1:33">
      <c r="A3127" s="4" t="s">
        <v>531</v>
      </c>
      <c r="B3127" s="4" t="s">
        <v>34</v>
      </c>
      <c r="C3127" s="28">
        <v>40389</v>
      </c>
      <c r="D3127" s="5">
        <v>2010</v>
      </c>
      <c r="E3127" s="35">
        <v>0.45555555555555555</v>
      </c>
      <c r="F3127" s="35">
        <v>0.46111111111111108</v>
      </c>
      <c r="G3127" s="35">
        <f t="shared" si="353"/>
        <v>5.5555555555555358E-3</v>
      </c>
      <c r="H3127" s="14">
        <v>2</v>
      </c>
      <c r="I3127" s="5">
        <v>2</v>
      </c>
      <c r="J3127" s="5">
        <v>1</v>
      </c>
      <c r="K3127" s="4">
        <v>1</v>
      </c>
      <c r="L3127" s="4" t="s">
        <v>532</v>
      </c>
      <c r="M3127" s="4" t="s">
        <v>164</v>
      </c>
      <c r="N3127" s="4">
        <v>2</v>
      </c>
      <c r="O3127" s="5">
        <f t="shared" si="354"/>
        <v>23.099999999999998</v>
      </c>
      <c r="P3127" s="18">
        <v>7</v>
      </c>
      <c r="Q3127" s="5">
        <f t="shared" si="355"/>
        <v>25.74</v>
      </c>
      <c r="R3127" s="18">
        <v>7.8</v>
      </c>
      <c r="S3127" s="5">
        <f t="shared" si="356"/>
        <v>25.74</v>
      </c>
      <c r="T3127" s="18">
        <v>7.8</v>
      </c>
      <c r="U3127" s="8">
        <f t="shared" si="357"/>
        <v>24.419999999999998</v>
      </c>
      <c r="V3127" s="5">
        <f t="shared" si="358"/>
        <v>7.4</v>
      </c>
      <c r="W3127" s="1">
        <v>27.87368</v>
      </c>
      <c r="X3127" s="1">
        <v>-115.16587</v>
      </c>
      <c r="Y3127" s="9">
        <f t="shared" si="359"/>
        <v>62.6</v>
      </c>
      <c r="Z3127" s="9">
        <v>17</v>
      </c>
      <c r="AA3127" s="9">
        <v>8</v>
      </c>
      <c r="AB3127" s="9" t="s">
        <v>611</v>
      </c>
      <c r="AC3127" s="9">
        <v>2</v>
      </c>
      <c r="AD3127" s="4" t="s">
        <v>38</v>
      </c>
      <c r="AE3127" s="9">
        <v>30</v>
      </c>
      <c r="AF3127" s="9"/>
      <c r="AG3127" s="9"/>
    </row>
    <row r="3128" spans="1:33">
      <c r="A3128" s="4" t="s">
        <v>531</v>
      </c>
      <c r="B3128" s="4" t="s">
        <v>34</v>
      </c>
      <c r="C3128" s="28">
        <v>40389</v>
      </c>
      <c r="D3128" s="5">
        <v>2010</v>
      </c>
      <c r="E3128" s="35">
        <v>0.45555555555555555</v>
      </c>
      <c r="F3128" s="35">
        <v>0.46111111111111108</v>
      </c>
      <c r="G3128" s="35">
        <f t="shared" si="353"/>
        <v>5.5555555555555358E-3</v>
      </c>
      <c r="H3128" s="14">
        <v>2</v>
      </c>
      <c r="I3128" s="5">
        <v>2</v>
      </c>
      <c r="J3128" s="5">
        <v>1</v>
      </c>
      <c r="K3128" s="4">
        <v>1</v>
      </c>
      <c r="L3128" s="4" t="s">
        <v>532</v>
      </c>
      <c r="M3128" s="4" t="s">
        <v>164</v>
      </c>
      <c r="N3128" s="4">
        <v>2</v>
      </c>
      <c r="O3128" s="5">
        <f t="shared" si="354"/>
        <v>23.099999999999998</v>
      </c>
      <c r="P3128" s="18">
        <v>7</v>
      </c>
      <c r="Q3128" s="5">
        <f t="shared" si="355"/>
        <v>25.74</v>
      </c>
      <c r="R3128" s="18">
        <v>7.8</v>
      </c>
      <c r="S3128" s="5">
        <f t="shared" si="356"/>
        <v>25.74</v>
      </c>
      <c r="T3128" s="18">
        <v>7.8</v>
      </c>
      <c r="U3128" s="8">
        <f t="shared" si="357"/>
        <v>24.419999999999998</v>
      </c>
      <c r="V3128" s="5">
        <f t="shared" si="358"/>
        <v>7.4</v>
      </c>
      <c r="W3128" s="1">
        <v>27.87368</v>
      </c>
      <c r="X3128" s="1">
        <v>-115.16587</v>
      </c>
      <c r="Y3128" s="9">
        <f t="shared" si="359"/>
        <v>62.6</v>
      </c>
      <c r="Z3128" s="9">
        <v>17</v>
      </c>
      <c r="AA3128" s="9">
        <v>8</v>
      </c>
      <c r="AB3128" s="9" t="s">
        <v>613</v>
      </c>
      <c r="AC3128" s="9">
        <v>125</v>
      </c>
      <c r="AD3128" s="9">
        <v>12</v>
      </c>
      <c r="AE3128" s="9">
        <v>30</v>
      </c>
      <c r="AF3128" s="9">
        <v>50</v>
      </c>
      <c r="AG3128" s="9"/>
    </row>
    <row r="3129" spans="1:33">
      <c r="A3129" s="4" t="s">
        <v>531</v>
      </c>
      <c r="B3129" s="4" t="s">
        <v>34</v>
      </c>
      <c r="C3129" s="28">
        <v>40389</v>
      </c>
      <c r="D3129" s="5">
        <v>2010</v>
      </c>
      <c r="E3129" s="35">
        <v>0.45555555555555555</v>
      </c>
      <c r="F3129" s="35">
        <v>0.46111111111111108</v>
      </c>
      <c r="G3129" s="35">
        <f t="shared" si="353"/>
        <v>5.5555555555555358E-3</v>
      </c>
      <c r="H3129" s="14">
        <v>2</v>
      </c>
      <c r="I3129" s="5">
        <v>2</v>
      </c>
      <c r="J3129" s="5">
        <v>1</v>
      </c>
      <c r="K3129" s="4">
        <v>1</v>
      </c>
      <c r="L3129" s="4" t="s">
        <v>532</v>
      </c>
      <c r="M3129" s="4" t="s">
        <v>164</v>
      </c>
      <c r="N3129" s="4">
        <v>2</v>
      </c>
      <c r="O3129" s="5">
        <f t="shared" si="354"/>
        <v>23.099999999999998</v>
      </c>
      <c r="P3129" s="18">
        <v>7</v>
      </c>
      <c r="Q3129" s="5">
        <f t="shared" si="355"/>
        <v>25.74</v>
      </c>
      <c r="R3129" s="18">
        <v>7.8</v>
      </c>
      <c r="S3129" s="5">
        <f t="shared" si="356"/>
        <v>25.74</v>
      </c>
      <c r="T3129" s="18">
        <v>7.8</v>
      </c>
      <c r="U3129" s="8">
        <f t="shared" si="357"/>
        <v>24.419999999999998</v>
      </c>
      <c r="V3129" s="5">
        <f t="shared" si="358"/>
        <v>7.4</v>
      </c>
      <c r="W3129" s="1">
        <v>27.87368</v>
      </c>
      <c r="X3129" s="1">
        <v>-115.16587</v>
      </c>
      <c r="Y3129" s="9">
        <f t="shared" si="359"/>
        <v>62.6</v>
      </c>
      <c r="Z3129" s="9">
        <v>17</v>
      </c>
      <c r="AA3129" s="9">
        <v>8</v>
      </c>
      <c r="AB3129" s="9" t="s">
        <v>614</v>
      </c>
      <c r="AC3129" s="9">
        <v>2</v>
      </c>
      <c r="AD3129" s="4" t="s">
        <v>38</v>
      </c>
      <c r="AE3129" s="9">
        <v>30</v>
      </c>
      <c r="AF3129" s="9"/>
      <c r="AG3129" s="9"/>
    </row>
    <row r="3130" spans="1:33">
      <c r="A3130" s="4" t="s">
        <v>531</v>
      </c>
      <c r="B3130" s="4" t="s">
        <v>34</v>
      </c>
      <c r="C3130" s="28">
        <v>40389</v>
      </c>
      <c r="D3130" s="5">
        <v>2010</v>
      </c>
      <c r="E3130" s="35">
        <v>0.45555555555555555</v>
      </c>
      <c r="F3130" s="35">
        <v>0.46111111111111108</v>
      </c>
      <c r="G3130" s="35">
        <f t="shared" si="353"/>
        <v>5.5555555555555358E-3</v>
      </c>
      <c r="H3130" s="14">
        <v>2</v>
      </c>
      <c r="I3130" s="5">
        <v>2</v>
      </c>
      <c r="J3130" s="5">
        <v>1</v>
      </c>
      <c r="K3130" s="4">
        <v>1</v>
      </c>
      <c r="L3130" s="4" t="s">
        <v>532</v>
      </c>
      <c r="M3130" s="4" t="s">
        <v>164</v>
      </c>
      <c r="N3130" s="4">
        <v>2</v>
      </c>
      <c r="O3130" s="5">
        <f t="shared" si="354"/>
        <v>23.099999999999998</v>
      </c>
      <c r="P3130" s="18">
        <v>7</v>
      </c>
      <c r="Q3130" s="5">
        <f t="shared" si="355"/>
        <v>25.74</v>
      </c>
      <c r="R3130" s="18">
        <v>7.8</v>
      </c>
      <c r="S3130" s="5">
        <f t="shared" si="356"/>
        <v>25.74</v>
      </c>
      <c r="T3130" s="18">
        <v>7.8</v>
      </c>
      <c r="U3130" s="8">
        <f t="shared" si="357"/>
        <v>24.419999999999998</v>
      </c>
      <c r="V3130" s="5">
        <f t="shared" si="358"/>
        <v>7.4</v>
      </c>
      <c r="W3130" s="1">
        <v>27.87368</v>
      </c>
      <c r="X3130" s="1">
        <v>-115.16587</v>
      </c>
      <c r="Y3130" s="9">
        <f t="shared" si="359"/>
        <v>62.6</v>
      </c>
      <c r="Z3130" s="9">
        <v>17</v>
      </c>
      <c r="AA3130" s="9">
        <v>8</v>
      </c>
      <c r="AB3130" s="9" t="s">
        <v>607</v>
      </c>
      <c r="AC3130" s="9">
        <v>2</v>
      </c>
      <c r="AD3130" s="4" t="s">
        <v>38</v>
      </c>
      <c r="AE3130" s="9">
        <v>30</v>
      </c>
      <c r="AF3130" s="9"/>
      <c r="AG3130" s="9"/>
    </row>
    <row r="3131" spans="1:33">
      <c r="A3131" s="4" t="s">
        <v>531</v>
      </c>
      <c r="B3131" s="4" t="s">
        <v>34</v>
      </c>
      <c r="C3131" s="28">
        <v>40389</v>
      </c>
      <c r="D3131" s="5">
        <v>2010</v>
      </c>
      <c r="E3131" s="35">
        <v>0.45555555555555555</v>
      </c>
      <c r="F3131" s="35">
        <v>0.46111111111111108</v>
      </c>
      <c r="G3131" s="35">
        <f t="shared" si="353"/>
        <v>5.5555555555555358E-3</v>
      </c>
      <c r="H3131" s="14">
        <v>2</v>
      </c>
      <c r="I3131" s="5">
        <v>2</v>
      </c>
      <c r="J3131" s="5">
        <v>1</v>
      </c>
      <c r="K3131" s="4">
        <v>1</v>
      </c>
      <c r="L3131" s="4" t="s">
        <v>532</v>
      </c>
      <c r="M3131" s="4" t="s">
        <v>164</v>
      </c>
      <c r="N3131" s="4">
        <v>2</v>
      </c>
      <c r="O3131" s="5">
        <f t="shared" si="354"/>
        <v>23.099999999999998</v>
      </c>
      <c r="P3131" s="18">
        <v>7</v>
      </c>
      <c r="Q3131" s="5">
        <f t="shared" si="355"/>
        <v>25.74</v>
      </c>
      <c r="R3131" s="18">
        <v>7.8</v>
      </c>
      <c r="S3131" s="5">
        <f t="shared" si="356"/>
        <v>25.74</v>
      </c>
      <c r="T3131" s="18">
        <v>7.8</v>
      </c>
      <c r="U3131" s="8">
        <f t="shared" si="357"/>
        <v>24.419999999999998</v>
      </c>
      <c r="V3131" s="5">
        <f t="shared" si="358"/>
        <v>7.4</v>
      </c>
      <c r="W3131" s="1">
        <v>27.87368</v>
      </c>
      <c r="X3131" s="1">
        <v>-115.16587</v>
      </c>
      <c r="Y3131" s="9">
        <f t="shared" si="359"/>
        <v>62.6</v>
      </c>
      <c r="Z3131" s="9">
        <v>17</v>
      </c>
      <c r="AA3131" s="9">
        <v>8</v>
      </c>
      <c r="AB3131" s="9" t="s">
        <v>615</v>
      </c>
      <c r="AC3131" s="9">
        <v>6</v>
      </c>
      <c r="AD3131" s="4" t="s">
        <v>38</v>
      </c>
      <c r="AE3131" s="9">
        <v>30</v>
      </c>
      <c r="AF3131" s="9"/>
      <c r="AG3131" s="9"/>
    </row>
    <row r="3132" spans="1:33">
      <c r="A3132" s="4" t="s">
        <v>531</v>
      </c>
      <c r="B3132" s="4" t="s">
        <v>34</v>
      </c>
      <c r="C3132" s="28">
        <v>40389</v>
      </c>
      <c r="D3132" s="5">
        <v>2010</v>
      </c>
      <c r="E3132" s="35">
        <v>0.45555555555555555</v>
      </c>
      <c r="F3132" s="35">
        <v>0.46111111111111108</v>
      </c>
      <c r="G3132" s="35">
        <f t="shared" si="353"/>
        <v>5.5555555555555358E-3</v>
      </c>
      <c r="H3132" s="14">
        <v>2</v>
      </c>
      <c r="I3132" s="5">
        <v>2</v>
      </c>
      <c r="J3132" s="5">
        <v>1</v>
      </c>
      <c r="K3132" s="4">
        <v>1</v>
      </c>
      <c r="L3132" s="4" t="s">
        <v>532</v>
      </c>
      <c r="M3132" s="4" t="s">
        <v>164</v>
      </c>
      <c r="N3132" s="4">
        <v>2</v>
      </c>
      <c r="O3132" s="5">
        <f t="shared" si="354"/>
        <v>23.099999999999998</v>
      </c>
      <c r="P3132" s="18">
        <v>7</v>
      </c>
      <c r="Q3132" s="5">
        <f t="shared" si="355"/>
        <v>25.74</v>
      </c>
      <c r="R3132" s="18">
        <v>7.8</v>
      </c>
      <c r="S3132" s="5">
        <f t="shared" si="356"/>
        <v>25.74</v>
      </c>
      <c r="T3132" s="18">
        <v>7.8</v>
      </c>
      <c r="U3132" s="8">
        <f t="shared" si="357"/>
        <v>24.419999999999998</v>
      </c>
      <c r="V3132" s="5">
        <f t="shared" si="358"/>
        <v>7.4</v>
      </c>
      <c r="W3132" s="1">
        <v>27.87368</v>
      </c>
      <c r="X3132" s="1">
        <v>-115.16587</v>
      </c>
      <c r="Y3132" s="9">
        <f t="shared" si="359"/>
        <v>62.6</v>
      </c>
      <c r="Z3132" s="9">
        <v>17</v>
      </c>
      <c r="AA3132" s="9">
        <v>8</v>
      </c>
      <c r="AB3132" s="9" t="s">
        <v>609</v>
      </c>
      <c r="AC3132" s="9">
        <v>2</v>
      </c>
      <c r="AD3132" s="4" t="s">
        <v>38</v>
      </c>
      <c r="AE3132" s="9">
        <v>30</v>
      </c>
      <c r="AF3132" s="9"/>
      <c r="AG3132" s="9"/>
    </row>
    <row r="3133" spans="1:33">
      <c r="A3133" s="4" t="s">
        <v>533</v>
      </c>
      <c r="B3133" s="4" t="s">
        <v>40</v>
      </c>
      <c r="C3133" s="28">
        <v>40389</v>
      </c>
      <c r="D3133" s="5">
        <v>2010</v>
      </c>
      <c r="E3133" s="35">
        <v>0.4597222222222222</v>
      </c>
      <c r="F3133" s="35">
        <v>0.46250000000000002</v>
      </c>
      <c r="G3133" s="35">
        <f t="shared" si="353"/>
        <v>2.7777777777778234E-3</v>
      </c>
      <c r="H3133" s="14">
        <v>2</v>
      </c>
      <c r="I3133" s="5">
        <v>2</v>
      </c>
      <c r="J3133" s="5">
        <v>2</v>
      </c>
      <c r="K3133" s="4">
        <v>2</v>
      </c>
      <c r="L3133" s="4" t="s">
        <v>532</v>
      </c>
      <c r="M3133" s="4" t="s">
        <v>164</v>
      </c>
      <c r="N3133" s="4">
        <v>2</v>
      </c>
      <c r="O3133" s="5">
        <f t="shared" si="354"/>
        <v>23.759999999999998</v>
      </c>
      <c r="P3133" s="18">
        <v>7.2</v>
      </c>
      <c r="Q3133" s="5">
        <f t="shared" si="355"/>
        <v>23.759999999999998</v>
      </c>
      <c r="R3133" s="18">
        <v>7.2</v>
      </c>
      <c r="S3133" s="5">
        <f t="shared" si="356"/>
        <v>23.759999999999998</v>
      </c>
      <c r="T3133" s="18">
        <v>7.2</v>
      </c>
      <c r="U3133" s="8">
        <f t="shared" si="357"/>
        <v>23.759999999999998</v>
      </c>
      <c r="V3133" s="5">
        <f t="shared" si="358"/>
        <v>7.2</v>
      </c>
      <c r="W3133" s="1">
        <v>27.87368</v>
      </c>
      <c r="X3133" s="1">
        <v>-115.16587</v>
      </c>
      <c r="Y3133" s="9">
        <f t="shared" si="359"/>
        <v>62.6</v>
      </c>
      <c r="Z3133" s="9">
        <v>17</v>
      </c>
      <c r="AA3133" s="9">
        <v>8</v>
      </c>
      <c r="AB3133" s="9" t="s">
        <v>606</v>
      </c>
      <c r="AC3133" s="9">
        <v>4</v>
      </c>
      <c r="AD3133" s="4" t="s">
        <v>38</v>
      </c>
      <c r="AE3133" s="9">
        <v>30</v>
      </c>
      <c r="AF3133" s="9"/>
      <c r="AG3133" s="9"/>
    </row>
    <row r="3134" spans="1:33">
      <c r="A3134" s="4" t="s">
        <v>533</v>
      </c>
      <c r="B3134" s="4" t="s">
        <v>40</v>
      </c>
      <c r="C3134" s="28">
        <v>40389</v>
      </c>
      <c r="D3134" s="5">
        <v>2010</v>
      </c>
      <c r="E3134" s="35">
        <v>0.4597222222222222</v>
      </c>
      <c r="F3134" s="35">
        <v>0.46250000000000002</v>
      </c>
      <c r="G3134" s="35">
        <f t="shared" si="353"/>
        <v>2.7777777777778234E-3</v>
      </c>
      <c r="H3134" s="14">
        <v>2</v>
      </c>
      <c r="I3134" s="5">
        <v>2</v>
      </c>
      <c r="J3134" s="5">
        <v>2</v>
      </c>
      <c r="K3134" s="4">
        <v>2</v>
      </c>
      <c r="L3134" s="4" t="s">
        <v>532</v>
      </c>
      <c r="M3134" s="4" t="s">
        <v>164</v>
      </c>
      <c r="N3134" s="4">
        <v>2</v>
      </c>
      <c r="O3134" s="5">
        <f t="shared" si="354"/>
        <v>23.759999999999998</v>
      </c>
      <c r="P3134" s="18">
        <v>7.2</v>
      </c>
      <c r="Q3134" s="5">
        <f t="shared" si="355"/>
        <v>23.759999999999998</v>
      </c>
      <c r="R3134" s="18">
        <v>7.2</v>
      </c>
      <c r="S3134" s="5">
        <f t="shared" si="356"/>
        <v>23.759999999999998</v>
      </c>
      <c r="T3134" s="18">
        <v>7.2</v>
      </c>
      <c r="U3134" s="8">
        <f t="shared" si="357"/>
        <v>23.759999999999998</v>
      </c>
      <c r="V3134" s="5">
        <f t="shared" si="358"/>
        <v>7.2</v>
      </c>
      <c r="W3134" s="1">
        <v>27.87368</v>
      </c>
      <c r="X3134" s="1">
        <v>-115.16587</v>
      </c>
      <c r="Y3134" s="9">
        <f t="shared" si="359"/>
        <v>62.6</v>
      </c>
      <c r="Z3134" s="9">
        <v>17</v>
      </c>
      <c r="AA3134" s="9">
        <v>8</v>
      </c>
      <c r="AB3134" s="9" t="s">
        <v>611</v>
      </c>
      <c r="AC3134" s="9">
        <v>1</v>
      </c>
      <c r="AD3134" s="4" t="s">
        <v>38</v>
      </c>
      <c r="AE3134" s="9">
        <v>30</v>
      </c>
      <c r="AF3134" s="9"/>
      <c r="AG3134" s="9"/>
    </row>
    <row r="3135" spans="1:33">
      <c r="A3135" s="4" t="s">
        <v>533</v>
      </c>
      <c r="B3135" s="4" t="s">
        <v>40</v>
      </c>
      <c r="C3135" s="28">
        <v>40389</v>
      </c>
      <c r="D3135" s="5">
        <v>2010</v>
      </c>
      <c r="E3135" s="35">
        <v>0.4597222222222222</v>
      </c>
      <c r="F3135" s="35">
        <v>0.46250000000000002</v>
      </c>
      <c r="G3135" s="35">
        <f t="shared" si="353"/>
        <v>2.7777777777778234E-3</v>
      </c>
      <c r="H3135" s="14">
        <v>2</v>
      </c>
      <c r="I3135" s="5">
        <v>2</v>
      </c>
      <c r="J3135" s="5">
        <v>2</v>
      </c>
      <c r="K3135" s="4">
        <v>2</v>
      </c>
      <c r="L3135" s="4" t="s">
        <v>532</v>
      </c>
      <c r="M3135" s="4" t="s">
        <v>164</v>
      </c>
      <c r="N3135" s="4">
        <v>2</v>
      </c>
      <c r="O3135" s="5">
        <f t="shared" si="354"/>
        <v>23.759999999999998</v>
      </c>
      <c r="P3135" s="18">
        <v>7.2</v>
      </c>
      <c r="Q3135" s="5">
        <f t="shared" si="355"/>
        <v>23.759999999999998</v>
      </c>
      <c r="R3135" s="18">
        <v>7.2</v>
      </c>
      <c r="S3135" s="5">
        <f t="shared" si="356"/>
        <v>23.759999999999998</v>
      </c>
      <c r="T3135" s="18">
        <v>7.2</v>
      </c>
      <c r="U3135" s="8">
        <f t="shared" si="357"/>
        <v>23.759999999999998</v>
      </c>
      <c r="V3135" s="5">
        <f t="shared" si="358"/>
        <v>7.2</v>
      </c>
      <c r="W3135" s="1">
        <v>27.87368</v>
      </c>
      <c r="X3135" s="1">
        <v>-115.16587</v>
      </c>
      <c r="Y3135" s="9">
        <f t="shared" si="359"/>
        <v>62.6</v>
      </c>
      <c r="Z3135" s="9">
        <v>17</v>
      </c>
      <c r="AA3135" s="9">
        <v>8</v>
      </c>
      <c r="AB3135" s="9" t="s">
        <v>613</v>
      </c>
      <c r="AC3135" s="9">
        <v>15</v>
      </c>
      <c r="AD3135" s="4" t="s">
        <v>38</v>
      </c>
      <c r="AE3135" s="9">
        <v>30</v>
      </c>
      <c r="AF3135" s="9"/>
      <c r="AG3135" s="9"/>
    </row>
    <row r="3136" spans="1:33">
      <c r="A3136" s="4" t="s">
        <v>533</v>
      </c>
      <c r="B3136" s="4" t="s">
        <v>40</v>
      </c>
      <c r="C3136" s="28">
        <v>40389</v>
      </c>
      <c r="D3136" s="5">
        <v>2010</v>
      </c>
      <c r="E3136" s="35">
        <v>0.4597222222222222</v>
      </c>
      <c r="F3136" s="35">
        <v>0.46250000000000002</v>
      </c>
      <c r="G3136" s="35">
        <f t="shared" si="353"/>
        <v>2.7777777777778234E-3</v>
      </c>
      <c r="H3136" s="14">
        <v>2</v>
      </c>
      <c r="I3136" s="5">
        <v>2</v>
      </c>
      <c r="J3136" s="5">
        <v>2</v>
      </c>
      <c r="K3136" s="4">
        <v>2</v>
      </c>
      <c r="L3136" s="4" t="s">
        <v>532</v>
      </c>
      <c r="M3136" s="4" t="s">
        <v>164</v>
      </c>
      <c r="N3136" s="4">
        <v>2</v>
      </c>
      <c r="O3136" s="5">
        <f t="shared" si="354"/>
        <v>23.759999999999998</v>
      </c>
      <c r="P3136" s="18">
        <v>7.2</v>
      </c>
      <c r="Q3136" s="5">
        <f t="shared" si="355"/>
        <v>23.759999999999998</v>
      </c>
      <c r="R3136" s="18">
        <v>7.2</v>
      </c>
      <c r="S3136" s="5">
        <f t="shared" si="356"/>
        <v>23.759999999999998</v>
      </c>
      <c r="T3136" s="18">
        <v>7.2</v>
      </c>
      <c r="U3136" s="8">
        <f t="shared" si="357"/>
        <v>23.759999999999998</v>
      </c>
      <c r="V3136" s="5">
        <f t="shared" si="358"/>
        <v>7.2</v>
      </c>
      <c r="W3136" s="1">
        <v>27.87368</v>
      </c>
      <c r="X3136" s="1">
        <v>-115.16587</v>
      </c>
      <c r="Y3136" s="9">
        <f t="shared" si="359"/>
        <v>62.6</v>
      </c>
      <c r="Z3136" s="9">
        <v>17</v>
      </c>
      <c r="AA3136" s="9">
        <v>8</v>
      </c>
      <c r="AB3136" s="9" t="s">
        <v>607</v>
      </c>
      <c r="AC3136" s="9">
        <v>1</v>
      </c>
      <c r="AD3136" s="4" t="s">
        <v>38</v>
      </c>
      <c r="AE3136" s="9">
        <v>30</v>
      </c>
      <c r="AF3136" s="9"/>
      <c r="AG3136" s="9"/>
    </row>
    <row r="3137" spans="1:33">
      <c r="A3137" s="4" t="s">
        <v>534</v>
      </c>
      <c r="B3137" s="4" t="s">
        <v>118</v>
      </c>
      <c r="C3137" s="28">
        <v>40389</v>
      </c>
      <c r="D3137" s="5">
        <v>2010</v>
      </c>
      <c r="E3137" s="35">
        <v>0.46180555555555558</v>
      </c>
      <c r="F3137" s="35">
        <v>0.47013888888888888</v>
      </c>
      <c r="G3137" s="35">
        <f t="shared" si="353"/>
        <v>8.3333333333333037E-3</v>
      </c>
      <c r="H3137" s="14">
        <v>2</v>
      </c>
      <c r="I3137" s="5">
        <v>2</v>
      </c>
      <c r="J3137" s="5">
        <v>3</v>
      </c>
      <c r="K3137" s="4">
        <v>3</v>
      </c>
      <c r="L3137" s="4" t="s">
        <v>532</v>
      </c>
      <c r="M3137" s="4" t="s">
        <v>164</v>
      </c>
      <c r="N3137" s="4">
        <v>2</v>
      </c>
      <c r="O3137" s="5">
        <f t="shared" si="354"/>
        <v>29.7</v>
      </c>
      <c r="P3137" s="18">
        <v>9</v>
      </c>
      <c r="Q3137" s="5">
        <f t="shared" si="355"/>
        <v>31.349999999999998</v>
      </c>
      <c r="R3137" s="18">
        <v>9.5</v>
      </c>
      <c r="S3137" s="5">
        <f t="shared" si="356"/>
        <v>31.349999999999998</v>
      </c>
      <c r="T3137" s="18">
        <v>9.5</v>
      </c>
      <c r="U3137" s="8">
        <f t="shared" si="357"/>
        <v>30.524999999999999</v>
      </c>
      <c r="V3137" s="5">
        <f t="shared" si="358"/>
        <v>9.25</v>
      </c>
      <c r="W3137" s="1">
        <v>27.874320000000001</v>
      </c>
      <c r="X3137" s="1">
        <v>-115.16602</v>
      </c>
      <c r="Y3137" s="9">
        <f t="shared" si="359"/>
        <v>60.8</v>
      </c>
      <c r="Z3137" s="9">
        <v>16</v>
      </c>
      <c r="AA3137" s="9">
        <v>8</v>
      </c>
      <c r="AB3137" s="9" t="s">
        <v>604</v>
      </c>
      <c r="AC3137" s="9">
        <v>1</v>
      </c>
      <c r="AD3137" s="4" t="s">
        <v>38</v>
      </c>
      <c r="AE3137" s="9">
        <v>150</v>
      </c>
      <c r="AF3137" s="9"/>
      <c r="AG3137" s="9"/>
    </row>
    <row r="3138" spans="1:33">
      <c r="A3138" s="4" t="s">
        <v>534</v>
      </c>
      <c r="B3138" s="4" t="s">
        <v>118</v>
      </c>
      <c r="C3138" s="28">
        <v>40389</v>
      </c>
      <c r="D3138" s="5">
        <v>2010</v>
      </c>
      <c r="E3138" s="35">
        <v>0.46180555555555558</v>
      </c>
      <c r="F3138" s="35">
        <v>0.47013888888888888</v>
      </c>
      <c r="G3138" s="35">
        <f t="shared" ref="G3138:G3201" si="360">F3138-E3138</f>
        <v>8.3333333333333037E-3</v>
      </c>
      <c r="H3138" s="14">
        <v>2</v>
      </c>
      <c r="I3138" s="5">
        <v>2</v>
      </c>
      <c r="J3138" s="5">
        <v>3</v>
      </c>
      <c r="K3138" s="4">
        <v>3</v>
      </c>
      <c r="L3138" s="4" t="s">
        <v>532</v>
      </c>
      <c r="M3138" s="4" t="s">
        <v>164</v>
      </c>
      <c r="N3138" s="4">
        <v>2</v>
      </c>
      <c r="O3138" s="5">
        <f t="shared" ref="O3138:O3201" si="361">3.3*P3138</f>
        <v>29.7</v>
      </c>
      <c r="P3138" s="18">
        <v>9</v>
      </c>
      <c r="Q3138" s="5">
        <f t="shared" ref="Q3138:Q3201" si="362">3.3*R3138</f>
        <v>31.349999999999998</v>
      </c>
      <c r="R3138" s="18">
        <v>9.5</v>
      </c>
      <c r="S3138" s="5">
        <f t="shared" ref="S3138:S3201" si="363">3.3*T3138</f>
        <v>31.349999999999998</v>
      </c>
      <c r="T3138" s="18">
        <v>9.5</v>
      </c>
      <c r="U3138" s="8">
        <f t="shared" si="357"/>
        <v>30.524999999999999</v>
      </c>
      <c r="V3138" s="5">
        <f t="shared" si="358"/>
        <v>9.25</v>
      </c>
      <c r="W3138" s="1">
        <v>27.874320000000001</v>
      </c>
      <c r="X3138" s="1">
        <v>-115.16602</v>
      </c>
      <c r="Y3138" s="9">
        <f t="shared" si="359"/>
        <v>60.8</v>
      </c>
      <c r="Z3138" s="9">
        <v>16</v>
      </c>
      <c r="AA3138" s="9">
        <v>8</v>
      </c>
      <c r="AB3138" s="9" t="s">
        <v>606</v>
      </c>
      <c r="AC3138" s="9">
        <v>21</v>
      </c>
      <c r="AD3138" s="4" t="s">
        <v>38</v>
      </c>
      <c r="AE3138" s="9">
        <v>150</v>
      </c>
      <c r="AF3138" s="9"/>
      <c r="AG3138" s="9"/>
    </row>
    <row r="3139" spans="1:33">
      <c r="A3139" s="4" t="s">
        <v>534</v>
      </c>
      <c r="B3139" s="4" t="s">
        <v>118</v>
      </c>
      <c r="C3139" s="28">
        <v>40389</v>
      </c>
      <c r="D3139" s="5">
        <v>2010</v>
      </c>
      <c r="E3139" s="35">
        <v>0.46180555555555558</v>
      </c>
      <c r="F3139" s="35">
        <v>0.47013888888888888</v>
      </c>
      <c r="G3139" s="35">
        <f t="shared" si="360"/>
        <v>8.3333333333333037E-3</v>
      </c>
      <c r="H3139" s="14">
        <v>2</v>
      </c>
      <c r="I3139" s="5">
        <v>2</v>
      </c>
      <c r="J3139" s="5">
        <v>3</v>
      </c>
      <c r="K3139" s="4">
        <v>3</v>
      </c>
      <c r="L3139" s="4" t="s">
        <v>532</v>
      </c>
      <c r="M3139" s="4" t="s">
        <v>164</v>
      </c>
      <c r="N3139" s="4">
        <v>2</v>
      </c>
      <c r="O3139" s="5">
        <f t="shared" si="361"/>
        <v>29.7</v>
      </c>
      <c r="P3139" s="18">
        <v>9</v>
      </c>
      <c r="Q3139" s="5">
        <f t="shared" si="362"/>
        <v>31.349999999999998</v>
      </c>
      <c r="R3139" s="18">
        <v>9.5</v>
      </c>
      <c r="S3139" s="5">
        <f t="shared" si="363"/>
        <v>31.349999999999998</v>
      </c>
      <c r="T3139" s="18">
        <v>9.5</v>
      </c>
      <c r="U3139" s="8">
        <f t="shared" ref="U3139:U3202" si="364">V3139*3.3</f>
        <v>30.524999999999999</v>
      </c>
      <c r="V3139" s="5">
        <f t="shared" ref="V3139:V3202" si="365">(R3139+P3139)/2</f>
        <v>9.25</v>
      </c>
      <c r="W3139" s="1">
        <v>27.874320000000001</v>
      </c>
      <c r="X3139" s="1">
        <v>-115.16602</v>
      </c>
      <c r="Y3139" s="9">
        <f t="shared" si="359"/>
        <v>60.8</v>
      </c>
      <c r="Z3139" s="9">
        <v>16</v>
      </c>
      <c r="AA3139" s="9">
        <v>8</v>
      </c>
      <c r="AB3139" s="9" t="s">
        <v>611</v>
      </c>
      <c r="AC3139" s="9">
        <v>5</v>
      </c>
      <c r="AD3139" s="4" t="s">
        <v>38</v>
      </c>
      <c r="AE3139" s="9">
        <v>150</v>
      </c>
      <c r="AF3139" s="9"/>
      <c r="AG3139" s="9"/>
    </row>
    <row r="3140" spans="1:33">
      <c r="A3140" s="4" t="s">
        <v>534</v>
      </c>
      <c r="B3140" s="4" t="s">
        <v>118</v>
      </c>
      <c r="C3140" s="28">
        <v>40389</v>
      </c>
      <c r="D3140" s="5">
        <v>2010</v>
      </c>
      <c r="E3140" s="35">
        <v>0.46180555555555558</v>
      </c>
      <c r="F3140" s="35">
        <v>0.47013888888888888</v>
      </c>
      <c r="G3140" s="35">
        <f t="shared" si="360"/>
        <v>8.3333333333333037E-3</v>
      </c>
      <c r="H3140" s="14">
        <v>2</v>
      </c>
      <c r="I3140" s="5">
        <v>2</v>
      </c>
      <c r="J3140" s="5">
        <v>3</v>
      </c>
      <c r="K3140" s="4">
        <v>3</v>
      </c>
      <c r="L3140" s="4" t="s">
        <v>532</v>
      </c>
      <c r="M3140" s="4" t="s">
        <v>164</v>
      </c>
      <c r="N3140" s="4">
        <v>2</v>
      </c>
      <c r="O3140" s="5">
        <f t="shared" si="361"/>
        <v>29.7</v>
      </c>
      <c r="P3140" s="18">
        <v>9</v>
      </c>
      <c r="Q3140" s="5">
        <f t="shared" si="362"/>
        <v>31.349999999999998</v>
      </c>
      <c r="R3140" s="18">
        <v>9.5</v>
      </c>
      <c r="S3140" s="5">
        <f t="shared" si="363"/>
        <v>31.349999999999998</v>
      </c>
      <c r="T3140" s="18">
        <v>9.5</v>
      </c>
      <c r="U3140" s="8">
        <f t="shared" si="364"/>
        <v>30.524999999999999</v>
      </c>
      <c r="V3140" s="5">
        <f t="shared" si="365"/>
        <v>9.25</v>
      </c>
      <c r="W3140" s="1">
        <v>27.874320000000001</v>
      </c>
      <c r="X3140" s="1">
        <v>-115.16602</v>
      </c>
      <c r="Y3140" s="9">
        <f t="shared" si="359"/>
        <v>60.8</v>
      </c>
      <c r="Z3140" s="9">
        <v>16</v>
      </c>
      <c r="AA3140" s="9">
        <v>8</v>
      </c>
      <c r="AB3140" s="9" t="s">
        <v>613</v>
      </c>
      <c r="AC3140" s="9">
        <v>115</v>
      </c>
      <c r="AD3140" s="9">
        <v>13</v>
      </c>
      <c r="AE3140" s="9">
        <v>150</v>
      </c>
      <c r="AF3140" s="9">
        <v>50</v>
      </c>
      <c r="AG3140" s="9"/>
    </row>
    <row r="3141" spans="1:33">
      <c r="A3141" s="4" t="s">
        <v>534</v>
      </c>
      <c r="B3141" s="4" t="s">
        <v>118</v>
      </c>
      <c r="C3141" s="28">
        <v>40389</v>
      </c>
      <c r="D3141" s="5">
        <v>2010</v>
      </c>
      <c r="E3141" s="35">
        <v>0.46180555555555558</v>
      </c>
      <c r="F3141" s="35">
        <v>0.47013888888888888</v>
      </c>
      <c r="G3141" s="35">
        <f t="shared" si="360"/>
        <v>8.3333333333333037E-3</v>
      </c>
      <c r="H3141" s="14">
        <v>2</v>
      </c>
      <c r="I3141" s="5">
        <v>2</v>
      </c>
      <c r="J3141" s="5">
        <v>3</v>
      </c>
      <c r="K3141" s="4">
        <v>3</v>
      </c>
      <c r="L3141" s="4" t="s">
        <v>532</v>
      </c>
      <c r="M3141" s="4" t="s">
        <v>164</v>
      </c>
      <c r="N3141" s="4">
        <v>2</v>
      </c>
      <c r="O3141" s="5">
        <f t="shared" si="361"/>
        <v>29.7</v>
      </c>
      <c r="P3141" s="18">
        <v>9</v>
      </c>
      <c r="Q3141" s="5">
        <f t="shared" si="362"/>
        <v>31.349999999999998</v>
      </c>
      <c r="R3141" s="18">
        <v>9.5</v>
      </c>
      <c r="S3141" s="5">
        <f t="shared" si="363"/>
        <v>31.349999999999998</v>
      </c>
      <c r="T3141" s="18">
        <v>9.5</v>
      </c>
      <c r="U3141" s="8">
        <f t="shared" si="364"/>
        <v>30.524999999999999</v>
      </c>
      <c r="V3141" s="5">
        <f t="shared" si="365"/>
        <v>9.25</v>
      </c>
      <c r="W3141" s="1">
        <v>27.874320000000001</v>
      </c>
      <c r="X3141" s="1">
        <v>-115.16602</v>
      </c>
      <c r="Y3141" s="9">
        <f t="shared" si="359"/>
        <v>60.8</v>
      </c>
      <c r="Z3141" s="9">
        <v>16</v>
      </c>
      <c r="AA3141" s="9">
        <v>8</v>
      </c>
      <c r="AB3141" s="9" t="s">
        <v>607</v>
      </c>
      <c r="AC3141" s="9">
        <v>1</v>
      </c>
      <c r="AD3141" s="4" t="s">
        <v>38</v>
      </c>
      <c r="AE3141" s="9">
        <v>150</v>
      </c>
      <c r="AF3141" s="9"/>
      <c r="AG3141" s="9"/>
    </row>
    <row r="3142" spans="1:33">
      <c r="A3142" s="4" t="s">
        <v>534</v>
      </c>
      <c r="B3142" s="4" t="s">
        <v>118</v>
      </c>
      <c r="C3142" s="28">
        <v>40389</v>
      </c>
      <c r="D3142" s="5">
        <v>2010</v>
      </c>
      <c r="E3142" s="35">
        <v>0.46180555555555558</v>
      </c>
      <c r="F3142" s="35">
        <v>0.47013888888888888</v>
      </c>
      <c r="G3142" s="35">
        <f t="shared" si="360"/>
        <v>8.3333333333333037E-3</v>
      </c>
      <c r="H3142" s="14">
        <v>2</v>
      </c>
      <c r="I3142" s="5">
        <v>2</v>
      </c>
      <c r="J3142" s="5">
        <v>3</v>
      </c>
      <c r="K3142" s="4">
        <v>3</v>
      </c>
      <c r="L3142" s="4" t="s">
        <v>532</v>
      </c>
      <c r="M3142" s="4" t="s">
        <v>164</v>
      </c>
      <c r="N3142" s="4">
        <v>2</v>
      </c>
      <c r="O3142" s="5">
        <f t="shared" si="361"/>
        <v>29.7</v>
      </c>
      <c r="P3142" s="18">
        <v>9</v>
      </c>
      <c r="Q3142" s="5">
        <f t="shared" si="362"/>
        <v>31.349999999999998</v>
      </c>
      <c r="R3142" s="18">
        <v>9.5</v>
      </c>
      <c r="S3142" s="5">
        <f t="shared" si="363"/>
        <v>31.349999999999998</v>
      </c>
      <c r="T3142" s="18">
        <v>9.5</v>
      </c>
      <c r="U3142" s="8">
        <f t="shared" si="364"/>
        <v>30.524999999999999</v>
      </c>
      <c r="V3142" s="5">
        <f t="shared" si="365"/>
        <v>9.25</v>
      </c>
      <c r="W3142" s="1">
        <v>27.874320000000001</v>
      </c>
      <c r="X3142" s="1">
        <v>-115.16602</v>
      </c>
      <c r="Y3142" s="9">
        <f t="shared" si="359"/>
        <v>60.8</v>
      </c>
      <c r="Z3142" s="9">
        <v>16</v>
      </c>
      <c r="AA3142" s="9">
        <v>8</v>
      </c>
      <c r="AB3142" s="9" t="s">
        <v>615</v>
      </c>
      <c r="AC3142" s="9">
        <v>2</v>
      </c>
      <c r="AD3142" s="4" t="s">
        <v>38</v>
      </c>
      <c r="AE3142" s="9">
        <v>150</v>
      </c>
      <c r="AF3142" s="9"/>
      <c r="AG3142" s="9"/>
    </row>
    <row r="3143" spans="1:33">
      <c r="A3143" s="4" t="s">
        <v>534</v>
      </c>
      <c r="B3143" s="4" t="s">
        <v>118</v>
      </c>
      <c r="C3143" s="28">
        <v>40389</v>
      </c>
      <c r="D3143" s="5">
        <v>2010</v>
      </c>
      <c r="E3143" s="35">
        <v>0.46180555555555558</v>
      </c>
      <c r="F3143" s="35">
        <v>0.47013888888888888</v>
      </c>
      <c r="G3143" s="35">
        <f t="shared" si="360"/>
        <v>8.3333333333333037E-3</v>
      </c>
      <c r="H3143" s="14">
        <v>2</v>
      </c>
      <c r="I3143" s="5">
        <v>2</v>
      </c>
      <c r="J3143" s="5">
        <v>3</v>
      </c>
      <c r="K3143" s="4">
        <v>3</v>
      </c>
      <c r="L3143" s="4" t="s">
        <v>532</v>
      </c>
      <c r="M3143" s="4" t="s">
        <v>164</v>
      </c>
      <c r="N3143" s="4">
        <v>2</v>
      </c>
      <c r="O3143" s="5">
        <f t="shared" si="361"/>
        <v>29.7</v>
      </c>
      <c r="P3143" s="18">
        <v>9</v>
      </c>
      <c r="Q3143" s="5">
        <f t="shared" si="362"/>
        <v>31.349999999999998</v>
      </c>
      <c r="R3143" s="18">
        <v>9.5</v>
      </c>
      <c r="S3143" s="5">
        <f t="shared" si="363"/>
        <v>31.349999999999998</v>
      </c>
      <c r="T3143" s="18">
        <v>9.5</v>
      </c>
      <c r="U3143" s="8">
        <f t="shared" si="364"/>
        <v>30.524999999999999</v>
      </c>
      <c r="V3143" s="5">
        <f t="shared" si="365"/>
        <v>9.25</v>
      </c>
      <c r="W3143" s="1">
        <v>27.874320000000001</v>
      </c>
      <c r="X3143" s="1">
        <v>-115.16602</v>
      </c>
      <c r="Y3143" s="9">
        <f t="shared" si="359"/>
        <v>60.8</v>
      </c>
      <c r="Z3143" s="9">
        <v>16</v>
      </c>
      <c r="AA3143" s="9">
        <v>8</v>
      </c>
      <c r="AB3143" s="9" t="s">
        <v>609</v>
      </c>
      <c r="AC3143" s="9">
        <v>4</v>
      </c>
      <c r="AD3143" s="4" t="s">
        <v>38</v>
      </c>
      <c r="AE3143" s="9">
        <v>150</v>
      </c>
      <c r="AF3143" s="9"/>
      <c r="AG3143" s="9"/>
    </row>
    <row r="3144" spans="1:33">
      <c r="A3144" s="4" t="s">
        <v>535</v>
      </c>
      <c r="B3144" s="4" t="s">
        <v>226</v>
      </c>
      <c r="C3144" s="28">
        <v>40389</v>
      </c>
      <c r="D3144" s="5">
        <v>2010</v>
      </c>
      <c r="E3144" s="35">
        <v>0.46180555555555558</v>
      </c>
      <c r="F3144" s="35">
        <v>0.46875</v>
      </c>
      <c r="G3144" s="35">
        <f t="shared" si="360"/>
        <v>6.9444444444444198E-3</v>
      </c>
      <c r="H3144" s="14">
        <v>2</v>
      </c>
      <c r="I3144" s="5">
        <v>2</v>
      </c>
      <c r="J3144" s="5">
        <v>4</v>
      </c>
      <c r="K3144" s="4">
        <v>4</v>
      </c>
      <c r="L3144" s="4" t="s">
        <v>532</v>
      </c>
      <c r="M3144" s="4" t="s">
        <v>164</v>
      </c>
      <c r="N3144" s="4">
        <v>2</v>
      </c>
      <c r="O3144" s="5">
        <f t="shared" si="361"/>
        <v>29.04</v>
      </c>
      <c r="P3144" s="18">
        <v>8.8000000000000007</v>
      </c>
      <c r="Q3144" s="5">
        <f t="shared" si="362"/>
        <v>30.359999999999996</v>
      </c>
      <c r="R3144" s="18">
        <v>9.1999999999999993</v>
      </c>
      <c r="S3144" s="5">
        <f t="shared" si="363"/>
        <v>30.359999999999996</v>
      </c>
      <c r="T3144" s="18">
        <v>9.1999999999999993</v>
      </c>
      <c r="U3144" s="8">
        <f t="shared" si="364"/>
        <v>29.7</v>
      </c>
      <c r="V3144" s="5">
        <f t="shared" si="365"/>
        <v>9</v>
      </c>
      <c r="W3144" s="1">
        <v>27.874320000000001</v>
      </c>
      <c r="X3144" s="1">
        <v>-115.16602</v>
      </c>
      <c r="Y3144" s="9">
        <f t="shared" si="359"/>
        <v>60.8</v>
      </c>
      <c r="Z3144" s="9">
        <v>16</v>
      </c>
      <c r="AA3144" s="9">
        <v>8</v>
      </c>
      <c r="AB3144" s="9" t="s">
        <v>606</v>
      </c>
      <c r="AC3144" s="9">
        <v>43</v>
      </c>
      <c r="AD3144" s="4" t="s">
        <v>38</v>
      </c>
      <c r="AE3144" s="9">
        <v>150</v>
      </c>
      <c r="AF3144" s="9"/>
      <c r="AG3144" s="9"/>
    </row>
    <row r="3145" spans="1:33">
      <c r="A3145" s="4" t="s">
        <v>535</v>
      </c>
      <c r="B3145" s="4" t="s">
        <v>226</v>
      </c>
      <c r="C3145" s="28">
        <v>40389</v>
      </c>
      <c r="D3145" s="5">
        <v>2010</v>
      </c>
      <c r="E3145" s="35">
        <v>0.46180555555555558</v>
      </c>
      <c r="F3145" s="35">
        <v>0.46875</v>
      </c>
      <c r="G3145" s="35">
        <f t="shared" si="360"/>
        <v>6.9444444444444198E-3</v>
      </c>
      <c r="H3145" s="14">
        <v>2</v>
      </c>
      <c r="I3145" s="5">
        <v>2</v>
      </c>
      <c r="J3145" s="5">
        <v>4</v>
      </c>
      <c r="K3145" s="4">
        <v>4</v>
      </c>
      <c r="L3145" s="4" t="s">
        <v>532</v>
      </c>
      <c r="M3145" s="4" t="s">
        <v>164</v>
      </c>
      <c r="N3145" s="4">
        <v>2</v>
      </c>
      <c r="O3145" s="5">
        <f t="shared" si="361"/>
        <v>29.04</v>
      </c>
      <c r="P3145" s="18">
        <v>8.8000000000000007</v>
      </c>
      <c r="Q3145" s="5">
        <f t="shared" si="362"/>
        <v>30.359999999999996</v>
      </c>
      <c r="R3145" s="18">
        <v>9.1999999999999993</v>
      </c>
      <c r="S3145" s="5">
        <f t="shared" si="363"/>
        <v>30.359999999999996</v>
      </c>
      <c r="T3145" s="18">
        <v>9.1999999999999993</v>
      </c>
      <c r="U3145" s="8">
        <f t="shared" si="364"/>
        <v>29.7</v>
      </c>
      <c r="V3145" s="5">
        <f t="shared" si="365"/>
        <v>9</v>
      </c>
      <c r="W3145" s="1">
        <v>27.874320000000001</v>
      </c>
      <c r="X3145" s="1">
        <v>-115.16602</v>
      </c>
      <c r="Y3145" s="9">
        <f t="shared" si="359"/>
        <v>60.8</v>
      </c>
      <c r="Z3145" s="9">
        <v>16</v>
      </c>
      <c r="AA3145" s="9">
        <v>8</v>
      </c>
      <c r="AB3145" s="9" t="s">
        <v>611</v>
      </c>
      <c r="AC3145" s="9">
        <v>5</v>
      </c>
      <c r="AD3145" s="4" t="s">
        <v>38</v>
      </c>
      <c r="AE3145" s="9">
        <v>150</v>
      </c>
      <c r="AF3145" s="9"/>
      <c r="AG3145" s="9"/>
    </row>
    <row r="3146" spans="1:33">
      <c r="A3146" s="4" t="s">
        <v>535</v>
      </c>
      <c r="B3146" s="4" t="s">
        <v>226</v>
      </c>
      <c r="C3146" s="28">
        <v>40389</v>
      </c>
      <c r="D3146" s="5">
        <v>2010</v>
      </c>
      <c r="E3146" s="35">
        <v>0.46180555555555558</v>
      </c>
      <c r="F3146" s="35">
        <v>0.46875</v>
      </c>
      <c r="G3146" s="35">
        <f t="shared" si="360"/>
        <v>6.9444444444444198E-3</v>
      </c>
      <c r="H3146" s="14">
        <v>2</v>
      </c>
      <c r="I3146" s="5">
        <v>2</v>
      </c>
      <c r="J3146" s="5">
        <v>4</v>
      </c>
      <c r="K3146" s="4">
        <v>4</v>
      </c>
      <c r="L3146" s="4" t="s">
        <v>532</v>
      </c>
      <c r="M3146" s="4" t="s">
        <v>164</v>
      </c>
      <c r="N3146" s="4">
        <v>2</v>
      </c>
      <c r="O3146" s="5">
        <f t="shared" si="361"/>
        <v>29.04</v>
      </c>
      <c r="P3146" s="18">
        <v>8.8000000000000007</v>
      </c>
      <c r="Q3146" s="5">
        <f t="shared" si="362"/>
        <v>30.359999999999996</v>
      </c>
      <c r="R3146" s="18">
        <v>9.1999999999999993</v>
      </c>
      <c r="S3146" s="5">
        <f t="shared" si="363"/>
        <v>30.359999999999996</v>
      </c>
      <c r="T3146" s="18">
        <v>9.1999999999999993</v>
      </c>
      <c r="U3146" s="8">
        <f t="shared" si="364"/>
        <v>29.7</v>
      </c>
      <c r="V3146" s="5">
        <f t="shared" si="365"/>
        <v>9</v>
      </c>
      <c r="W3146" s="1">
        <v>27.874320000000001</v>
      </c>
      <c r="X3146" s="1">
        <v>-115.16602</v>
      </c>
      <c r="Y3146" s="9">
        <f t="shared" si="359"/>
        <v>60.8</v>
      </c>
      <c r="Z3146" s="9">
        <v>16</v>
      </c>
      <c r="AA3146" s="9">
        <v>8</v>
      </c>
      <c r="AB3146" s="9" t="s">
        <v>613</v>
      </c>
      <c r="AC3146" s="9">
        <v>53</v>
      </c>
      <c r="AD3146" s="4" t="s">
        <v>38</v>
      </c>
      <c r="AE3146" s="9">
        <v>150</v>
      </c>
      <c r="AF3146" s="9"/>
      <c r="AG3146" s="9"/>
    </row>
    <row r="3147" spans="1:33">
      <c r="A3147" s="4" t="s">
        <v>535</v>
      </c>
      <c r="B3147" s="4" t="s">
        <v>226</v>
      </c>
      <c r="C3147" s="28">
        <v>40389</v>
      </c>
      <c r="D3147" s="5">
        <v>2010</v>
      </c>
      <c r="E3147" s="35">
        <v>0.46180555555555558</v>
      </c>
      <c r="F3147" s="35">
        <v>0.46875</v>
      </c>
      <c r="G3147" s="35">
        <f t="shared" si="360"/>
        <v>6.9444444444444198E-3</v>
      </c>
      <c r="H3147" s="14">
        <v>2</v>
      </c>
      <c r="I3147" s="5">
        <v>2</v>
      </c>
      <c r="J3147" s="5">
        <v>4</v>
      </c>
      <c r="K3147" s="4">
        <v>4</v>
      </c>
      <c r="L3147" s="4" t="s">
        <v>532</v>
      </c>
      <c r="M3147" s="4" t="s">
        <v>164</v>
      </c>
      <c r="N3147" s="4">
        <v>2</v>
      </c>
      <c r="O3147" s="5">
        <f t="shared" si="361"/>
        <v>29.04</v>
      </c>
      <c r="P3147" s="18">
        <v>8.8000000000000007</v>
      </c>
      <c r="Q3147" s="5">
        <f t="shared" si="362"/>
        <v>30.359999999999996</v>
      </c>
      <c r="R3147" s="18">
        <v>9.1999999999999993</v>
      </c>
      <c r="S3147" s="5">
        <f t="shared" si="363"/>
        <v>30.359999999999996</v>
      </c>
      <c r="T3147" s="18">
        <v>9.1999999999999993</v>
      </c>
      <c r="U3147" s="8">
        <f t="shared" si="364"/>
        <v>29.7</v>
      </c>
      <c r="V3147" s="5">
        <f t="shared" si="365"/>
        <v>9</v>
      </c>
      <c r="W3147" s="1">
        <v>27.874320000000001</v>
      </c>
      <c r="X3147" s="1">
        <v>-115.16602</v>
      </c>
      <c r="Y3147" s="9">
        <f t="shared" si="359"/>
        <v>60.8</v>
      </c>
      <c r="Z3147" s="9">
        <v>16</v>
      </c>
      <c r="AA3147" s="9">
        <v>8</v>
      </c>
      <c r="AB3147" s="9" t="s">
        <v>607</v>
      </c>
      <c r="AC3147" s="9">
        <v>7</v>
      </c>
      <c r="AD3147" s="4" t="s">
        <v>38</v>
      </c>
      <c r="AE3147" s="9">
        <v>150</v>
      </c>
      <c r="AF3147" s="9"/>
      <c r="AG3147" s="9"/>
    </row>
    <row r="3148" spans="1:33">
      <c r="A3148" s="4" t="s">
        <v>535</v>
      </c>
      <c r="B3148" s="4" t="s">
        <v>226</v>
      </c>
      <c r="C3148" s="28">
        <v>40389</v>
      </c>
      <c r="D3148" s="5">
        <v>2010</v>
      </c>
      <c r="E3148" s="35">
        <v>0.46180555555555558</v>
      </c>
      <c r="F3148" s="35">
        <v>0.46875</v>
      </c>
      <c r="G3148" s="35">
        <f t="shared" si="360"/>
        <v>6.9444444444444198E-3</v>
      </c>
      <c r="H3148" s="14">
        <v>2</v>
      </c>
      <c r="I3148" s="5">
        <v>2</v>
      </c>
      <c r="J3148" s="5">
        <v>4</v>
      </c>
      <c r="K3148" s="4">
        <v>4</v>
      </c>
      <c r="L3148" s="4" t="s">
        <v>532</v>
      </c>
      <c r="M3148" s="4" t="s">
        <v>164</v>
      </c>
      <c r="N3148" s="4">
        <v>2</v>
      </c>
      <c r="O3148" s="5">
        <f t="shared" si="361"/>
        <v>29.04</v>
      </c>
      <c r="P3148" s="18">
        <v>8.8000000000000007</v>
      </c>
      <c r="Q3148" s="5">
        <f t="shared" si="362"/>
        <v>30.359999999999996</v>
      </c>
      <c r="R3148" s="18">
        <v>9.1999999999999993</v>
      </c>
      <c r="S3148" s="5">
        <f t="shared" si="363"/>
        <v>30.359999999999996</v>
      </c>
      <c r="T3148" s="18">
        <v>9.1999999999999993</v>
      </c>
      <c r="U3148" s="8">
        <f t="shared" si="364"/>
        <v>29.7</v>
      </c>
      <c r="V3148" s="5">
        <f t="shared" si="365"/>
        <v>9</v>
      </c>
      <c r="W3148" s="1">
        <v>27.874320000000001</v>
      </c>
      <c r="X3148" s="1">
        <v>-115.16602</v>
      </c>
      <c r="Y3148" s="9">
        <f t="shared" si="359"/>
        <v>60.8</v>
      </c>
      <c r="Z3148" s="9">
        <v>16</v>
      </c>
      <c r="AA3148" s="9">
        <v>8</v>
      </c>
      <c r="AB3148" s="9" t="s">
        <v>615</v>
      </c>
      <c r="AC3148" s="9">
        <v>5</v>
      </c>
      <c r="AD3148" s="4" t="s">
        <v>38</v>
      </c>
      <c r="AE3148" s="9">
        <v>150</v>
      </c>
      <c r="AF3148" s="9"/>
      <c r="AG3148" s="9"/>
    </row>
    <row r="3149" spans="1:33">
      <c r="A3149" s="4" t="s">
        <v>535</v>
      </c>
      <c r="B3149" s="4" t="s">
        <v>226</v>
      </c>
      <c r="C3149" s="28">
        <v>40389</v>
      </c>
      <c r="D3149" s="5">
        <v>2010</v>
      </c>
      <c r="E3149" s="35">
        <v>0.46180555555555558</v>
      </c>
      <c r="F3149" s="35">
        <v>0.46875</v>
      </c>
      <c r="G3149" s="35">
        <f t="shared" si="360"/>
        <v>6.9444444444444198E-3</v>
      </c>
      <c r="H3149" s="14">
        <v>2</v>
      </c>
      <c r="I3149" s="5">
        <v>2</v>
      </c>
      <c r="J3149" s="5">
        <v>4</v>
      </c>
      <c r="K3149" s="4">
        <v>4</v>
      </c>
      <c r="L3149" s="4" t="s">
        <v>532</v>
      </c>
      <c r="M3149" s="4" t="s">
        <v>164</v>
      </c>
      <c r="N3149" s="4">
        <v>2</v>
      </c>
      <c r="O3149" s="5">
        <f t="shared" si="361"/>
        <v>29.04</v>
      </c>
      <c r="P3149" s="18">
        <v>8.8000000000000007</v>
      </c>
      <c r="Q3149" s="5">
        <f t="shared" si="362"/>
        <v>30.359999999999996</v>
      </c>
      <c r="R3149" s="18">
        <v>9.1999999999999993</v>
      </c>
      <c r="S3149" s="5">
        <f t="shared" si="363"/>
        <v>30.359999999999996</v>
      </c>
      <c r="T3149" s="18">
        <v>9.1999999999999993</v>
      </c>
      <c r="U3149" s="8">
        <f t="shared" si="364"/>
        <v>29.7</v>
      </c>
      <c r="V3149" s="5">
        <f t="shared" si="365"/>
        <v>9</v>
      </c>
      <c r="W3149" s="1">
        <v>27.874320000000001</v>
      </c>
      <c r="X3149" s="1">
        <v>-115.16602</v>
      </c>
      <c r="Y3149" s="9">
        <f t="shared" si="359"/>
        <v>60.8</v>
      </c>
      <c r="Z3149" s="9">
        <v>16</v>
      </c>
      <c r="AA3149" s="9">
        <v>8</v>
      </c>
      <c r="AB3149" s="9" t="s">
        <v>609</v>
      </c>
      <c r="AC3149" s="9">
        <v>4</v>
      </c>
      <c r="AD3149" s="4" t="s">
        <v>38</v>
      </c>
      <c r="AE3149" s="9">
        <v>150</v>
      </c>
      <c r="AF3149" s="9"/>
      <c r="AG3149" s="9"/>
    </row>
    <row r="3150" spans="1:33">
      <c r="A3150" s="4" t="s">
        <v>536</v>
      </c>
      <c r="B3150" s="4" t="s">
        <v>223</v>
      </c>
      <c r="C3150" s="28">
        <v>40389</v>
      </c>
      <c r="D3150" s="5">
        <v>2010</v>
      </c>
      <c r="E3150" s="35">
        <v>0.46597222222222223</v>
      </c>
      <c r="F3150" s="35">
        <v>0.47499999999999998</v>
      </c>
      <c r="G3150" s="35">
        <f t="shared" si="360"/>
        <v>9.0277777777777457E-3</v>
      </c>
      <c r="H3150" s="14">
        <v>2</v>
      </c>
      <c r="I3150" s="5">
        <v>2</v>
      </c>
      <c r="J3150" s="5">
        <v>5</v>
      </c>
      <c r="K3150" s="4">
        <v>5</v>
      </c>
      <c r="L3150" s="4" t="s">
        <v>532</v>
      </c>
      <c r="M3150" s="4" t="s">
        <v>164</v>
      </c>
      <c r="N3150" s="4">
        <v>2</v>
      </c>
      <c r="O3150" s="5">
        <f t="shared" si="361"/>
        <v>28.709999999999997</v>
      </c>
      <c r="P3150" s="18">
        <v>8.6999999999999993</v>
      </c>
      <c r="Q3150" s="5">
        <f t="shared" si="362"/>
        <v>32.01</v>
      </c>
      <c r="R3150" s="18">
        <v>9.6999999999999993</v>
      </c>
      <c r="S3150" s="5">
        <f t="shared" si="363"/>
        <v>32.01</v>
      </c>
      <c r="T3150" s="18">
        <v>9.6999999999999993</v>
      </c>
      <c r="U3150" s="8">
        <f t="shared" si="364"/>
        <v>30.359999999999996</v>
      </c>
      <c r="V3150" s="5">
        <f t="shared" si="365"/>
        <v>9.1999999999999993</v>
      </c>
      <c r="W3150" s="1">
        <v>27.875150000000001</v>
      </c>
      <c r="X3150" s="1">
        <v>-115.16858999999999</v>
      </c>
      <c r="Y3150" s="9">
        <f t="shared" si="359"/>
        <v>62.6</v>
      </c>
      <c r="Z3150" s="9">
        <v>17</v>
      </c>
      <c r="AA3150" s="9">
        <v>8</v>
      </c>
      <c r="AB3150" s="9" t="s">
        <v>604</v>
      </c>
      <c r="AC3150" s="9">
        <v>1</v>
      </c>
      <c r="AD3150" s="4" t="s">
        <v>38</v>
      </c>
      <c r="AE3150" s="9">
        <v>330</v>
      </c>
      <c r="AF3150" s="9"/>
      <c r="AG3150" s="9"/>
    </row>
    <row r="3151" spans="1:33">
      <c r="A3151" s="4" t="s">
        <v>536</v>
      </c>
      <c r="B3151" s="4" t="s">
        <v>223</v>
      </c>
      <c r="C3151" s="28">
        <v>40389</v>
      </c>
      <c r="D3151" s="5">
        <v>2010</v>
      </c>
      <c r="E3151" s="35">
        <v>0.46597222222222223</v>
      </c>
      <c r="F3151" s="35">
        <v>0.47499999999999998</v>
      </c>
      <c r="G3151" s="35">
        <f t="shared" si="360"/>
        <v>9.0277777777777457E-3</v>
      </c>
      <c r="H3151" s="14">
        <v>2</v>
      </c>
      <c r="I3151" s="5">
        <v>2</v>
      </c>
      <c r="J3151" s="5">
        <v>5</v>
      </c>
      <c r="K3151" s="4">
        <v>5</v>
      </c>
      <c r="L3151" s="4" t="s">
        <v>532</v>
      </c>
      <c r="M3151" s="4" t="s">
        <v>164</v>
      </c>
      <c r="N3151" s="4">
        <v>2</v>
      </c>
      <c r="O3151" s="5">
        <f t="shared" si="361"/>
        <v>28.709999999999997</v>
      </c>
      <c r="P3151" s="18">
        <v>8.6999999999999993</v>
      </c>
      <c r="Q3151" s="5">
        <f t="shared" si="362"/>
        <v>32.01</v>
      </c>
      <c r="R3151" s="18">
        <v>9.6999999999999993</v>
      </c>
      <c r="S3151" s="5">
        <f t="shared" si="363"/>
        <v>32.01</v>
      </c>
      <c r="T3151" s="18">
        <v>9.6999999999999993</v>
      </c>
      <c r="U3151" s="8">
        <f t="shared" si="364"/>
        <v>30.359999999999996</v>
      </c>
      <c r="V3151" s="5">
        <f t="shared" si="365"/>
        <v>9.1999999999999993</v>
      </c>
      <c r="W3151" s="1">
        <v>27.875150000000001</v>
      </c>
      <c r="X3151" s="1">
        <v>-115.16858999999999</v>
      </c>
      <c r="Y3151" s="9">
        <f t="shared" si="359"/>
        <v>62.6</v>
      </c>
      <c r="Z3151" s="9">
        <v>17</v>
      </c>
      <c r="AA3151" s="9">
        <v>8</v>
      </c>
      <c r="AB3151" s="9" t="s">
        <v>605</v>
      </c>
      <c r="AC3151" s="9">
        <v>2</v>
      </c>
      <c r="AD3151" s="4" t="s">
        <v>38</v>
      </c>
      <c r="AE3151" s="9">
        <v>330</v>
      </c>
      <c r="AF3151" s="9"/>
      <c r="AG3151" s="9"/>
    </row>
    <row r="3152" spans="1:33">
      <c r="A3152" s="4" t="s">
        <v>536</v>
      </c>
      <c r="B3152" s="4" t="s">
        <v>223</v>
      </c>
      <c r="C3152" s="28">
        <v>40389</v>
      </c>
      <c r="D3152" s="5">
        <v>2010</v>
      </c>
      <c r="E3152" s="35">
        <v>0.46597222222222223</v>
      </c>
      <c r="F3152" s="35">
        <v>0.47499999999999998</v>
      </c>
      <c r="G3152" s="35">
        <f t="shared" si="360"/>
        <v>9.0277777777777457E-3</v>
      </c>
      <c r="H3152" s="14">
        <v>2</v>
      </c>
      <c r="I3152" s="5">
        <v>2</v>
      </c>
      <c r="J3152" s="5">
        <v>5</v>
      </c>
      <c r="K3152" s="4">
        <v>5</v>
      </c>
      <c r="L3152" s="4" t="s">
        <v>532</v>
      </c>
      <c r="M3152" s="4" t="s">
        <v>164</v>
      </c>
      <c r="N3152" s="4">
        <v>2</v>
      </c>
      <c r="O3152" s="5">
        <f t="shared" si="361"/>
        <v>28.709999999999997</v>
      </c>
      <c r="P3152" s="18">
        <v>8.6999999999999993</v>
      </c>
      <c r="Q3152" s="5">
        <f t="shared" si="362"/>
        <v>32.01</v>
      </c>
      <c r="R3152" s="18">
        <v>9.6999999999999993</v>
      </c>
      <c r="S3152" s="5">
        <f t="shared" si="363"/>
        <v>32.01</v>
      </c>
      <c r="T3152" s="18">
        <v>9.6999999999999993</v>
      </c>
      <c r="U3152" s="8">
        <f t="shared" si="364"/>
        <v>30.359999999999996</v>
      </c>
      <c r="V3152" s="5">
        <f t="shared" si="365"/>
        <v>9.1999999999999993</v>
      </c>
      <c r="W3152" s="1">
        <v>27.875150000000001</v>
      </c>
      <c r="X3152" s="1">
        <v>-115.16858999999999</v>
      </c>
      <c r="Y3152" s="9">
        <f t="shared" si="359"/>
        <v>62.6</v>
      </c>
      <c r="Z3152" s="9">
        <v>17</v>
      </c>
      <c r="AA3152" s="9">
        <v>8</v>
      </c>
      <c r="AB3152" s="9" t="s">
        <v>606</v>
      </c>
      <c r="AC3152" s="9">
        <v>10</v>
      </c>
      <c r="AD3152" s="4" t="s">
        <v>38</v>
      </c>
      <c r="AE3152" s="9">
        <v>330</v>
      </c>
      <c r="AF3152" s="9"/>
      <c r="AG3152" s="9"/>
    </row>
    <row r="3153" spans="1:33">
      <c r="A3153" s="4" t="s">
        <v>536</v>
      </c>
      <c r="B3153" s="4" t="s">
        <v>223</v>
      </c>
      <c r="C3153" s="28">
        <v>40389</v>
      </c>
      <c r="D3153" s="5">
        <v>2010</v>
      </c>
      <c r="E3153" s="35">
        <v>0.46597222222222223</v>
      </c>
      <c r="F3153" s="35">
        <v>0.47499999999999998</v>
      </c>
      <c r="G3153" s="35">
        <f t="shared" si="360"/>
        <v>9.0277777777777457E-3</v>
      </c>
      <c r="H3153" s="14">
        <v>2</v>
      </c>
      <c r="I3153" s="5">
        <v>2</v>
      </c>
      <c r="J3153" s="5">
        <v>5</v>
      </c>
      <c r="K3153" s="4">
        <v>5</v>
      </c>
      <c r="L3153" s="4" t="s">
        <v>532</v>
      </c>
      <c r="M3153" s="4" t="s">
        <v>164</v>
      </c>
      <c r="N3153" s="4">
        <v>2</v>
      </c>
      <c r="O3153" s="5">
        <f t="shared" si="361"/>
        <v>28.709999999999997</v>
      </c>
      <c r="P3153" s="18">
        <v>8.6999999999999993</v>
      </c>
      <c r="Q3153" s="5">
        <f t="shared" si="362"/>
        <v>32.01</v>
      </c>
      <c r="R3153" s="18">
        <v>9.6999999999999993</v>
      </c>
      <c r="S3153" s="5">
        <f t="shared" si="363"/>
        <v>32.01</v>
      </c>
      <c r="T3153" s="18">
        <v>9.6999999999999993</v>
      </c>
      <c r="U3153" s="8">
        <f t="shared" si="364"/>
        <v>30.359999999999996</v>
      </c>
      <c r="V3153" s="5">
        <f t="shared" si="365"/>
        <v>9.1999999999999993</v>
      </c>
      <c r="W3153" s="1">
        <v>27.875150000000001</v>
      </c>
      <c r="X3153" s="1">
        <v>-115.16858999999999</v>
      </c>
      <c r="Y3153" s="9">
        <f t="shared" si="359"/>
        <v>62.6</v>
      </c>
      <c r="Z3153" s="9">
        <v>17</v>
      </c>
      <c r="AA3153" s="9">
        <v>8</v>
      </c>
      <c r="AB3153" s="9" t="s">
        <v>611</v>
      </c>
      <c r="AC3153" s="9">
        <v>6</v>
      </c>
      <c r="AD3153" s="4" t="s">
        <v>38</v>
      </c>
      <c r="AE3153" s="9">
        <v>330</v>
      </c>
      <c r="AF3153" s="9"/>
      <c r="AG3153" s="9"/>
    </row>
    <row r="3154" spans="1:33">
      <c r="A3154" s="4" t="s">
        <v>536</v>
      </c>
      <c r="B3154" s="4" t="s">
        <v>223</v>
      </c>
      <c r="C3154" s="28">
        <v>40389</v>
      </c>
      <c r="D3154" s="5">
        <v>2010</v>
      </c>
      <c r="E3154" s="35">
        <v>0.46597222222222223</v>
      </c>
      <c r="F3154" s="35">
        <v>0.47499999999999998</v>
      </c>
      <c r="G3154" s="35">
        <f t="shared" si="360"/>
        <v>9.0277777777777457E-3</v>
      </c>
      <c r="H3154" s="14">
        <v>2</v>
      </c>
      <c r="I3154" s="5">
        <v>2</v>
      </c>
      <c r="J3154" s="5">
        <v>5</v>
      </c>
      <c r="K3154" s="4">
        <v>5</v>
      </c>
      <c r="L3154" s="4" t="s">
        <v>532</v>
      </c>
      <c r="M3154" s="4" t="s">
        <v>164</v>
      </c>
      <c r="N3154" s="4">
        <v>2</v>
      </c>
      <c r="O3154" s="5">
        <f t="shared" si="361"/>
        <v>28.709999999999997</v>
      </c>
      <c r="P3154" s="18">
        <v>8.6999999999999993</v>
      </c>
      <c r="Q3154" s="5">
        <f t="shared" si="362"/>
        <v>32.01</v>
      </c>
      <c r="R3154" s="18">
        <v>9.6999999999999993</v>
      </c>
      <c r="S3154" s="5">
        <f t="shared" si="363"/>
        <v>32.01</v>
      </c>
      <c r="T3154" s="18">
        <v>9.6999999999999993</v>
      </c>
      <c r="U3154" s="8">
        <f t="shared" si="364"/>
        <v>30.359999999999996</v>
      </c>
      <c r="V3154" s="5">
        <f t="shared" si="365"/>
        <v>9.1999999999999993</v>
      </c>
      <c r="W3154" s="1">
        <v>27.875150000000001</v>
      </c>
      <c r="X3154" s="1">
        <v>-115.16858999999999</v>
      </c>
      <c r="Y3154" s="9">
        <f t="shared" si="359"/>
        <v>62.6</v>
      </c>
      <c r="Z3154" s="9">
        <v>17</v>
      </c>
      <c r="AA3154" s="9">
        <v>8</v>
      </c>
      <c r="AB3154" s="9" t="s">
        <v>613</v>
      </c>
      <c r="AC3154" s="9">
        <v>3</v>
      </c>
      <c r="AD3154" s="4" t="s">
        <v>38</v>
      </c>
      <c r="AE3154" s="9">
        <v>330</v>
      </c>
      <c r="AF3154" s="9"/>
      <c r="AG3154" s="9"/>
    </row>
    <row r="3155" spans="1:33">
      <c r="A3155" s="4" t="s">
        <v>536</v>
      </c>
      <c r="B3155" s="4" t="s">
        <v>223</v>
      </c>
      <c r="C3155" s="28">
        <v>40389</v>
      </c>
      <c r="D3155" s="5">
        <v>2010</v>
      </c>
      <c r="E3155" s="35">
        <v>0.46597222222222223</v>
      </c>
      <c r="F3155" s="35">
        <v>0.47499999999999998</v>
      </c>
      <c r="G3155" s="35">
        <f t="shared" si="360"/>
        <v>9.0277777777777457E-3</v>
      </c>
      <c r="H3155" s="14">
        <v>2</v>
      </c>
      <c r="I3155" s="5">
        <v>2</v>
      </c>
      <c r="J3155" s="5">
        <v>5</v>
      </c>
      <c r="K3155" s="4">
        <v>5</v>
      </c>
      <c r="L3155" s="4" t="s">
        <v>532</v>
      </c>
      <c r="M3155" s="4" t="s">
        <v>164</v>
      </c>
      <c r="N3155" s="4">
        <v>2</v>
      </c>
      <c r="O3155" s="5">
        <f t="shared" si="361"/>
        <v>28.709999999999997</v>
      </c>
      <c r="P3155" s="18">
        <v>8.6999999999999993</v>
      </c>
      <c r="Q3155" s="5">
        <f t="shared" si="362"/>
        <v>32.01</v>
      </c>
      <c r="R3155" s="18">
        <v>9.6999999999999993</v>
      </c>
      <c r="S3155" s="5">
        <f t="shared" si="363"/>
        <v>32.01</v>
      </c>
      <c r="T3155" s="18">
        <v>9.6999999999999993</v>
      </c>
      <c r="U3155" s="8">
        <f t="shared" si="364"/>
        <v>30.359999999999996</v>
      </c>
      <c r="V3155" s="5">
        <f t="shared" si="365"/>
        <v>9.1999999999999993</v>
      </c>
      <c r="W3155" s="1">
        <v>27.875150000000001</v>
      </c>
      <c r="X3155" s="1">
        <v>-115.16858999999999</v>
      </c>
      <c r="Y3155" s="9">
        <f t="shared" si="359"/>
        <v>62.6</v>
      </c>
      <c r="Z3155" s="9">
        <v>17</v>
      </c>
      <c r="AA3155" s="9">
        <v>8</v>
      </c>
      <c r="AB3155" s="9" t="s">
        <v>614</v>
      </c>
      <c r="AC3155" s="9">
        <v>2</v>
      </c>
      <c r="AD3155" s="4" t="s">
        <v>38</v>
      </c>
      <c r="AE3155" s="9">
        <v>330</v>
      </c>
      <c r="AF3155" s="9"/>
      <c r="AG3155" s="9"/>
    </row>
    <row r="3156" spans="1:33">
      <c r="A3156" s="4" t="s">
        <v>536</v>
      </c>
      <c r="B3156" s="4" t="s">
        <v>223</v>
      </c>
      <c r="C3156" s="28">
        <v>40389</v>
      </c>
      <c r="D3156" s="5">
        <v>2010</v>
      </c>
      <c r="E3156" s="35">
        <v>0.46597222222222223</v>
      </c>
      <c r="F3156" s="35">
        <v>0.47499999999999998</v>
      </c>
      <c r="G3156" s="35">
        <f t="shared" si="360"/>
        <v>9.0277777777777457E-3</v>
      </c>
      <c r="H3156" s="14">
        <v>2</v>
      </c>
      <c r="I3156" s="5">
        <v>2</v>
      </c>
      <c r="J3156" s="5">
        <v>5</v>
      </c>
      <c r="K3156" s="4">
        <v>5</v>
      </c>
      <c r="L3156" s="4" t="s">
        <v>532</v>
      </c>
      <c r="M3156" s="4" t="s">
        <v>164</v>
      </c>
      <c r="N3156" s="4">
        <v>2</v>
      </c>
      <c r="O3156" s="5">
        <f t="shared" si="361"/>
        <v>28.709999999999997</v>
      </c>
      <c r="P3156" s="18">
        <v>8.6999999999999993</v>
      </c>
      <c r="Q3156" s="5">
        <f t="shared" si="362"/>
        <v>32.01</v>
      </c>
      <c r="R3156" s="18">
        <v>9.6999999999999993</v>
      </c>
      <c r="S3156" s="5">
        <f t="shared" si="363"/>
        <v>32.01</v>
      </c>
      <c r="T3156" s="18">
        <v>9.6999999999999993</v>
      </c>
      <c r="U3156" s="8">
        <f t="shared" si="364"/>
        <v>30.359999999999996</v>
      </c>
      <c r="V3156" s="5">
        <f t="shared" si="365"/>
        <v>9.1999999999999993</v>
      </c>
      <c r="W3156" s="1">
        <v>27.875150000000001</v>
      </c>
      <c r="X3156" s="1">
        <v>-115.16858999999999</v>
      </c>
      <c r="Y3156" s="9">
        <f t="shared" si="359"/>
        <v>62.6</v>
      </c>
      <c r="Z3156" s="9">
        <v>17</v>
      </c>
      <c r="AA3156" s="9">
        <v>8</v>
      </c>
      <c r="AB3156" s="4" t="s">
        <v>620</v>
      </c>
      <c r="AC3156" s="9">
        <v>2</v>
      </c>
      <c r="AD3156" s="4" t="s">
        <v>38</v>
      </c>
      <c r="AE3156" s="9">
        <v>330</v>
      </c>
      <c r="AF3156" s="9"/>
      <c r="AG3156" s="9"/>
    </row>
    <row r="3157" spans="1:33">
      <c r="A3157" s="4" t="s">
        <v>536</v>
      </c>
      <c r="B3157" s="4" t="s">
        <v>223</v>
      </c>
      <c r="C3157" s="28">
        <v>40389</v>
      </c>
      <c r="D3157" s="5">
        <v>2010</v>
      </c>
      <c r="E3157" s="35">
        <v>0.46597222222222223</v>
      </c>
      <c r="F3157" s="35">
        <v>0.47499999999999998</v>
      </c>
      <c r="G3157" s="35">
        <f t="shared" si="360"/>
        <v>9.0277777777777457E-3</v>
      </c>
      <c r="H3157" s="14">
        <v>2</v>
      </c>
      <c r="I3157" s="5">
        <v>2</v>
      </c>
      <c r="J3157" s="5">
        <v>5</v>
      </c>
      <c r="K3157" s="4">
        <v>5</v>
      </c>
      <c r="L3157" s="4" t="s">
        <v>532</v>
      </c>
      <c r="M3157" s="4" t="s">
        <v>164</v>
      </c>
      <c r="N3157" s="4">
        <v>2</v>
      </c>
      <c r="O3157" s="5">
        <f t="shared" si="361"/>
        <v>28.709999999999997</v>
      </c>
      <c r="P3157" s="18">
        <v>8.6999999999999993</v>
      </c>
      <c r="Q3157" s="5">
        <f t="shared" si="362"/>
        <v>32.01</v>
      </c>
      <c r="R3157" s="18">
        <v>9.6999999999999993</v>
      </c>
      <c r="S3157" s="5">
        <f t="shared" si="363"/>
        <v>32.01</v>
      </c>
      <c r="T3157" s="18">
        <v>9.6999999999999993</v>
      </c>
      <c r="U3157" s="8">
        <f t="shared" si="364"/>
        <v>30.359999999999996</v>
      </c>
      <c r="V3157" s="5">
        <f t="shared" si="365"/>
        <v>9.1999999999999993</v>
      </c>
      <c r="W3157" s="1">
        <v>27.875150000000001</v>
      </c>
      <c r="X3157" s="1">
        <v>-115.16858999999999</v>
      </c>
      <c r="Y3157" s="9">
        <f t="shared" si="359"/>
        <v>62.6</v>
      </c>
      <c r="Z3157" s="9">
        <v>17</v>
      </c>
      <c r="AA3157" s="9">
        <v>8</v>
      </c>
      <c r="AB3157" s="9" t="s">
        <v>607</v>
      </c>
      <c r="AC3157" s="9">
        <v>10</v>
      </c>
      <c r="AD3157" s="4" t="s">
        <v>38</v>
      </c>
      <c r="AE3157" s="9">
        <v>330</v>
      </c>
      <c r="AF3157" s="9"/>
      <c r="AG3157" s="9"/>
    </row>
    <row r="3158" spans="1:33">
      <c r="A3158" s="4" t="s">
        <v>536</v>
      </c>
      <c r="B3158" s="4" t="s">
        <v>223</v>
      </c>
      <c r="C3158" s="28">
        <v>40389</v>
      </c>
      <c r="D3158" s="5">
        <v>2010</v>
      </c>
      <c r="E3158" s="35">
        <v>0.46597222222222223</v>
      </c>
      <c r="F3158" s="35">
        <v>0.47499999999999998</v>
      </c>
      <c r="G3158" s="35">
        <f t="shared" si="360"/>
        <v>9.0277777777777457E-3</v>
      </c>
      <c r="H3158" s="14">
        <v>2</v>
      </c>
      <c r="I3158" s="5">
        <v>2</v>
      </c>
      <c r="J3158" s="5">
        <v>5</v>
      </c>
      <c r="K3158" s="4">
        <v>5</v>
      </c>
      <c r="L3158" s="4" t="s">
        <v>532</v>
      </c>
      <c r="M3158" s="4" t="s">
        <v>164</v>
      </c>
      <c r="N3158" s="4">
        <v>2</v>
      </c>
      <c r="O3158" s="5">
        <f t="shared" si="361"/>
        <v>28.709999999999997</v>
      </c>
      <c r="P3158" s="18">
        <v>8.6999999999999993</v>
      </c>
      <c r="Q3158" s="5">
        <f t="shared" si="362"/>
        <v>32.01</v>
      </c>
      <c r="R3158" s="18">
        <v>9.6999999999999993</v>
      </c>
      <c r="S3158" s="5">
        <f t="shared" si="363"/>
        <v>32.01</v>
      </c>
      <c r="T3158" s="18">
        <v>9.6999999999999993</v>
      </c>
      <c r="U3158" s="8">
        <f t="shared" si="364"/>
        <v>30.359999999999996</v>
      </c>
      <c r="V3158" s="5">
        <f t="shared" si="365"/>
        <v>9.1999999999999993</v>
      </c>
      <c r="W3158" s="1">
        <v>27.875150000000001</v>
      </c>
      <c r="X3158" s="1">
        <v>-115.16858999999999</v>
      </c>
      <c r="Y3158" s="9">
        <f t="shared" si="359"/>
        <v>62.6</v>
      </c>
      <c r="Z3158" s="9">
        <v>17</v>
      </c>
      <c r="AA3158" s="9">
        <v>8</v>
      </c>
      <c r="AB3158" s="9" t="s">
        <v>615</v>
      </c>
      <c r="AC3158" s="9">
        <v>4</v>
      </c>
      <c r="AD3158" s="4" t="s">
        <v>38</v>
      </c>
      <c r="AE3158" s="9">
        <v>330</v>
      </c>
      <c r="AF3158" s="9"/>
      <c r="AG3158" s="9"/>
    </row>
    <row r="3159" spans="1:33">
      <c r="A3159" s="4" t="s">
        <v>536</v>
      </c>
      <c r="B3159" s="4" t="s">
        <v>223</v>
      </c>
      <c r="C3159" s="28">
        <v>40389</v>
      </c>
      <c r="D3159" s="5">
        <v>2010</v>
      </c>
      <c r="E3159" s="35">
        <v>0.46597222222222223</v>
      </c>
      <c r="F3159" s="35">
        <v>0.47499999999999998</v>
      </c>
      <c r="G3159" s="35">
        <f t="shared" si="360"/>
        <v>9.0277777777777457E-3</v>
      </c>
      <c r="H3159" s="14">
        <v>2</v>
      </c>
      <c r="I3159" s="5">
        <v>2</v>
      </c>
      <c r="J3159" s="5">
        <v>5</v>
      </c>
      <c r="K3159" s="4">
        <v>5</v>
      </c>
      <c r="L3159" s="4" t="s">
        <v>532</v>
      </c>
      <c r="M3159" s="4" t="s">
        <v>164</v>
      </c>
      <c r="N3159" s="4">
        <v>2</v>
      </c>
      <c r="O3159" s="5">
        <f t="shared" si="361"/>
        <v>28.709999999999997</v>
      </c>
      <c r="P3159" s="18">
        <v>8.6999999999999993</v>
      </c>
      <c r="Q3159" s="5">
        <f t="shared" si="362"/>
        <v>32.01</v>
      </c>
      <c r="R3159" s="18">
        <v>9.6999999999999993</v>
      </c>
      <c r="S3159" s="5">
        <f t="shared" si="363"/>
        <v>32.01</v>
      </c>
      <c r="T3159" s="18">
        <v>9.6999999999999993</v>
      </c>
      <c r="U3159" s="8">
        <f t="shared" si="364"/>
        <v>30.359999999999996</v>
      </c>
      <c r="V3159" s="5">
        <f t="shared" si="365"/>
        <v>9.1999999999999993</v>
      </c>
      <c r="W3159" s="1">
        <v>27.875150000000001</v>
      </c>
      <c r="X3159" s="1">
        <v>-115.16858999999999</v>
      </c>
      <c r="Y3159" s="9">
        <f t="shared" si="359"/>
        <v>62.6</v>
      </c>
      <c r="Z3159" s="9">
        <v>17</v>
      </c>
      <c r="AA3159" s="9">
        <v>8</v>
      </c>
      <c r="AB3159" s="4" t="s">
        <v>618</v>
      </c>
      <c r="AC3159" s="9">
        <v>2</v>
      </c>
      <c r="AD3159" s="4" t="s">
        <v>38</v>
      </c>
      <c r="AE3159" s="9">
        <v>330</v>
      </c>
      <c r="AF3159" s="9"/>
      <c r="AG3159" s="9"/>
    </row>
    <row r="3160" spans="1:33">
      <c r="A3160" s="4" t="s">
        <v>536</v>
      </c>
      <c r="B3160" s="4" t="s">
        <v>223</v>
      </c>
      <c r="C3160" s="28">
        <v>40389</v>
      </c>
      <c r="D3160" s="5">
        <v>2010</v>
      </c>
      <c r="E3160" s="35">
        <v>0.46597222222222223</v>
      </c>
      <c r="F3160" s="35">
        <v>0.47499999999999998</v>
      </c>
      <c r="G3160" s="35">
        <f t="shared" si="360"/>
        <v>9.0277777777777457E-3</v>
      </c>
      <c r="H3160" s="14">
        <v>2</v>
      </c>
      <c r="I3160" s="5">
        <v>2</v>
      </c>
      <c r="J3160" s="5">
        <v>5</v>
      </c>
      <c r="K3160" s="4">
        <v>5</v>
      </c>
      <c r="L3160" s="4" t="s">
        <v>532</v>
      </c>
      <c r="M3160" s="4" t="s">
        <v>164</v>
      </c>
      <c r="N3160" s="4">
        <v>2</v>
      </c>
      <c r="O3160" s="5">
        <f t="shared" si="361"/>
        <v>28.709999999999997</v>
      </c>
      <c r="P3160" s="18">
        <v>8.6999999999999993</v>
      </c>
      <c r="Q3160" s="5">
        <f t="shared" si="362"/>
        <v>32.01</v>
      </c>
      <c r="R3160" s="18">
        <v>9.6999999999999993</v>
      </c>
      <c r="S3160" s="5">
        <f t="shared" si="363"/>
        <v>32.01</v>
      </c>
      <c r="T3160" s="18">
        <v>9.6999999999999993</v>
      </c>
      <c r="U3160" s="8">
        <f t="shared" si="364"/>
        <v>30.359999999999996</v>
      </c>
      <c r="V3160" s="5">
        <f t="shared" si="365"/>
        <v>9.1999999999999993</v>
      </c>
      <c r="W3160" s="1">
        <v>27.875150000000001</v>
      </c>
      <c r="X3160" s="1">
        <v>-115.16858999999999</v>
      </c>
      <c r="Y3160" s="9">
        <f t="shared" si="359"/>
        <v>62.6</v>
      </c>
      <c r="Z3160" s="9">
        <v>17</v>
      </c>
      <c r="AA3160" s="9">
        <v>8</v>
      </c>
      <c r="AB3160" s="9" t="s">
        <v>610</v>
      </c>
      <c r="AC3160" s="9">
        <v>1</v>
      </c>
      <c r="AD3160" s="4" t="s">
        <v>38</v>
      </c>
      <c r="AE3160" s="9">
        <v>330</v>
      </c>
      <c r="AF3160" s="9"/>
      <c r="AG3160" s="9"/>
    </row>
    <row r="3161" spans="1:33">
      <c r="A3161" s="4" t="s">
        <v>536</v>
      </c>
      <c r="B3161" s="4" t="s">
        <v>223</v>
      </c>
      <c r="C3161" s="28">
        <v>40389</v>
      </c>
      <c r="D3161" s="5">
        <v>2010</v>
      </c>
      <c r="E3161" s="35">
        <v>0.46597222222222223</v>
      </c>
      <c r="F3161" s="35">
        <v>0.47499999999999998</v>
      </c>
      <c r="G3161" s="35">
        <f t="shared" si="360"/>
        <v>9.0277777777777457E-3</v>
      </c>
      <c r="H3161" s="14">
        <v>2</v>
      </c>
      <c r="I3161" s="5">
        <v>2</v>
      </c>
      <c r="J3161" s="5">
        <v>5</v>
      </c>
      <c r="K3161" s="4">
        <v>5</v>
      </c>
      <c r="L3161" s="4" t="s">
        <v>532</v>
      </c>
      <c r="M3161" s="4" t="s">
        <v>164</v>
      </c>
      <c r="N3161" s="4">
        <v>2</v>
      </c>
      <c r="O3161" s="5">
        <f t="shared" si="361"/>
        <v>28.709999999999997</v>
      </c>
      <c r="P3161" s="18">
        <v>8.6999999999999993</v>
      </c>
      <c r="Q3161" s="5">
        <f t="shared" si="362"/>
        <v>32.01</v>
      </c>
      <c r="R3161" s="18">
        <v>9.6999999999999993</v>
      </c>
      <c r="S3161" s="5">
        <f t="shared" si="363"/>
        <v>32.01</v>
      </c>
      <c r="T3161" s="18">
        <v>9.6999999999999993</v>
      </c>
      <c r="U3161" s="8">
        <f t="shared" si="364"/>
        <v>30.359999999999996</v>
      </c>
      <c r="V3161" s="5">
        <f t="shared" si="365"/>
        <v>9.1999999999999993</v>
      </c>
      <c r="W3161" s="1">
        <v>27.875150000000001</v>
      </c>
      <c r="X3161" s="1">
        <v>-115.16858999999999</v>
      </c>
      <c r="Y3161" s="9">
        <f t="shared" si="359"/>
        <v>62.6</v>
      </c>
      <c r="Z3161" s="9">
        <v>17</v>
      </c>
      <c r="AA3161" s="9">
        <v>8</v>
      </c>
      <c r="AB3161" s="9" t="s">
        <v>608</v>
      </c>
      <c r="AC3161" s="9">
        <v>1</v>
      </c>
      <c r="AD3161" s="4" t="s">
        <v>38</v>
      </c>
      <c r="AE3161" s="9">
        <v>330</v>
      </c>
      <c r="AF3161" s="9"/>
      <c r="AG3161" s="9"/>
    </row>
    <row r="3162" spans="1:33">
      <c r="A3162" s="4" t="s">
        <v>536</v>
      </c>
      <c r="B3162" s="4" t="s">
        <v>223</v>
      </c>
      <c r="C3162" s="28">
        <v>40389</v>
      </c>
      <c r="D3162" s="5">
        <v>2010</v>
      </c>
      <c r="E3162" s="35">
        <v>0.46597222222222223</v>
      </c>
      <c r="F3162" s="35">
        <v>0.47499999999999998</v>
      </c>
      <c r="G3162" s="35">
        <f t="shared" si="360"/>
        <v>9.0277777777777457E-3</v>
      </c>
      <c r="H3162" s="14">
        <v>2</v>
      </c>
      <c r="I3162" s="5">
        <v>2</v>
      </c>
      <c r="J3162" s="5">
        <v>5</v>
      </c>
      <c r="K3162" s="4">
        <v>5</v>
      </c>
      <c r="L3162" s="4" t="s">
        <v>532</v>
      </c>
      <c r="M3162" s="4" t="s">
        <v>164</v>
      </c>
      <c r="N3162" s="4">
        <v>2</v>
      </c>
      <c r="O3162" s="5">
        <f t="shared" si="361"/>
        <v>28.709999999999997</v>
      </c>
      <c r="P3162" s="18">
        <v>8.6999999999999993</v>
      </c>
      <c r="Q3162" s="5">
        <f t="shared" si="362"/>
        <v>32.01</v>
      </c>
      <c r="R3162" s="18">
        <v>9.6999999999999993</v>
      </c>
      <c r="S3162" s="5">
        <f t="shared" si="363"/>
        <v>32.01</v>
      </c>
      <c r="T3162" s="18">
        <v>9.6999999999999993</v>
      </c>
      <c r="U3162" s="8">
        <f t="shared" si="364"/>
        <v>30.359999999999996</v>
      </c>
      <c r="V3162" s="5">
        <f t="shared" si="365"/>
        <v>9.1999999999999993</v>
      </c>
      <c r="W3162" s="1">
        <v>27.875150000000001</v>
      </c>
      <c r="X3162" s="1">
        <v>-115.16858999999999</v>
      </c>
      <c r="Y3162" s="9">
        <f t="shared" si="359"/>
        <v>62.6</v>
      </c>
      <c r="Z3162" s="9">
        <v>17</v>
      </c>
      <c r="AA3162" s="9">
        <v>8</v>
      </c>
      <c r="AB3162" s="9" t="s">
        <v>609</v>
      </c>
      <c r="AC3162" s="9">
        <v>5</v>
      </c>
      <c r="AD3162" s="4" t="s">
        <v>38</v>
      </c>
      <c r="AE3162" s="9">
        <v>330</v>
      </c>
      <c r="AF3162" s="9"/>
      <c r="AG3162" s="9"/>
    </row>
    <row r="3163" spans="1:33">
      <c r="A3163" s="4" t="s">
        <v>537</v>
      </c>
      <c r="B3163" s="4" t="s">
        <v>488</v>
      </c>
      <c r="C3163" s="28">
        <v>40389</v>
      </c>
      <c r="D3163" s="5">
        <v>2010</v>
      </c>
      <c r="E3163" s="35">
        <v>0.42708333333333331</v>
      </c>
      <c r="F3163" s="35">
        <v>0.47013888888888888</v>
      </c>
      <c r="G3163" s="35">
        <f t="shared" si="360"/>
        <v>4.3055555555555569E-2</v>
      </c>
      <c r="H3163" s="14">
        <v>2</v>
      </c>
      <c r="I3163" s="5">
        <v>2</v>
      </c>
      <c r="J3163" s="5">
        <v>6</v>
      </c>
      <c r="K3163" s="4">
        <v>6</v>
      </c>
      <c r="L3163" s="4" t="s">
        <v>532</v>
      </c>
      <c r="M3163" s="4" t="s">
        <v>164</v>
      </c>
      <c r="N3163" s="4">
        <v>2</v>
      </c>
      <c r="O3163" s="5">
        <f t="shared" si="361"/>
        <v>29.7</v>
      </c>
      <c r="P3163" s="18">
        <v>9</v>
      </c>
      <c r="Q3163" s="5">
        <f t="shared" si="362"/>
        <v>31.349999999999998</v>
      </c>
      <c r="R3163" s="18">
        <v>9.5</v>
      </c>
      <c r="S3163" s="5">
        <f t="shared" si="363"/>
        <v>31.349999999999998</v>
      </c>
      <c r="T3163" s="18">
        <v>9.5</v>
      </c>
      <c r="U3163" s="8">
        <f t="shared" si="364"/>
        <v>30.524999999999999</v>
      </c>
      <c r="V3163" s="5">
        <f t="shared" si="365"/>
        <v>9.25</v>
      </c>
      <c r="W3163" s="1">
        <v>27.871549999999999</v>
      </c>
      <c r="X3163" s="1">
        <v>-115.16858999999999</v>
      </c>
      <c r="Y3163" s="9">
        <f t="shared" si="359"/>
        <v>62.6</v>
      </c>
      <c r="Z3163" s="9">
        <v>17</v>
      </c>
      <c r="AA3163" s="9">
        <v>8</v>
      </c>
      <c r="AB3163" s="9" t="s">
        <v>613</v>
      </c>
      <c r="AC3163" s="9">
        <v>10</v>
      </c>
      <c r="AD3163" s="4" t="s">
        <v>38</v>
      </c>
      <c r="AE3163" s="9">
        <v>120</v>
      </c>
      <c r="AF3163" s="9"/>
      <c r="AG3163" s="9"/>
    </row>
    <row r="3164" spans="1:33">
      <c r="A3164" s="4" t="s">
        <v>538</v>
      </c>
      <c r="B3164" s="4" t="s">
        <v>253</v>
      </c>
      <c r="C3164" s="28">
        <v>40389</v>
      </c>
      <c r="D3164" s="5">
        <v>2010</v>
      </c>
      <c r="E3164" s="35">
        <v>0.47013888888888888</v>
      </c>
      <c r="F3164" s="35">
        <v>0.4777777777777778</v>
      </c>
      <c r="G3164" s="35">
        <f t="shared" si="360"/>
        <v>7.6388888888889173E-3</v>
      </c>
      <c r="H3164" s="14">
        <v>2</v>
      </c>
      <c r="I3164" s="5">
        <v>2</v>
      </c>
      <c r="J3164" s="5">
        <v>7</v>
      </c>
      <c r="K3164" s="4">
        <v>7</v>
      </c>
      <c r="L3164" s="4" t="s">
        <v>532</v>
      </c>
      <c r="M3164" s="4" t="s">
        <v>164</v>
      </c>
      <c r="N3164" s="4">
        <v>2</v>
      </c>
      <c r="O3164" s="5">
        <f t="shared" si="361"/>
        <v>34.65</v>
      </c>
      <c r="P3164" s="18">
        <v>10.5</v>
      </c>
      <c r="Q3164" s="5">
        <f t="shared" si="362"/>
        <v>31.679999999999996</v>
      </c>
      <c r="R3164" s="18">
        <v>9.6</v>
      </c>
      <c r="S3164" s="5">
        <f t="shared" si="363"/>
        <v>34.65</v>
      </c>
      <c r="T3164" s="18">
        <v>10.5</v>
      </c>
      <c r="U3164" s="8">
        <f t="shared" si="364"/>
        <v>33.164999999999999</v>
      </c>
      <c r="V3164" s="5">
        <f t="shared" si="365"/>
        <v>10.050000000000001</v>
      </c>
      <c r="W3164" s="1">
        <v>27.871549999999999</v>
      </c>
      <c r="X3164" s="1">
        <v>-115.16858999999999</v>
      </c>
      <c r="Y3164" s="9">
        <f t="shared" ref="Y3164:Y3227" si="366">(Z3164*1.8)+32</f>
        <v>62.6</v>
      </c>
      <c r="Z3164" s="9">
        <v>17</v>
      </c>
      <c r="AA3164" s="9">
        <v>8</v>
      </c>
      <c r="AB3164" s="9" t="s">
        <v>604</v>
      </c>
      <c r="AC3164" s="9">
        <v>1</v>
      </c>
      <c r="AD3164" s="4" t="s">
        <v>38</v>
      </c>
      <c r="AE3164" s="9">
        <v>0</v>
      </c>
      <c r="AF3164" s="9"/>
      <c r="AG3164" s="9"/>
    </row>
    <row r="3165" spans="1:33">
      <c r="A3165" s="4" t="s">
        <v>538</v>
      </c>
      <c r="B3165" s="4" t="s">
        <v>253</v>
      </c>
      <c r="C3165" s="28">
        <v>40389</v>
      </c>
      <c r="D3165" s="5">
        <v>2010</v>
      </c>
      <c r="E3165" s="35">
        <v>0.47013888888888888</v>
      </c>
      <c r="F3165" s="35">
        <v>0.4777777777777778</v>
      </c>
      <c r="G3165" s="35">
        <f t="shared" si="360"/>
        <v>7.6388888888889173E-3</v>
      </c>
      <c r="H3165" s="14">
        <v>2</v>
      </c>
      <c r="I3165" s="5">
        <v>2</v>
      </c>
      <c r="J3165" s="5">
        <v>7</v>
      </c>
      <c r="K3165" s="4">
        <v>7</v>
      </c>
      <c r="L3165" s="4" t="s">
        <v>532</v>
      </c>
      <c r="M3165" s="4" t="s">
        <v>164</v>
      </c>
      <c r="N3165" s="4">
        <v>2</v>
      </c>
      <c r="O3165" s="5">
        <f t="shared" si="361"/>
        <v>34.65</v>
      </c>
      <c r="P3165" s="18">
        <v>10.5</v>
      </c>
      <c r="Q3165" s="5">
        <f t="shared" si="362"/>
        <v>31.679999999999996</v>
      </c>
      <c r="R3165" s="18">
        <v>9.6</v>
      </c>
      <c r="S3165" s="5">
        <f t="shared" si="363"/>
        <v>34.65</v>
      </c>
      <c r="T3165" s="18">
        <v>10.5</v>
      </c>
      <c r="U3165" s="8">
        <f t="shared" si="364"/>
        <v>33.164999999999999</v>
      </c>
      <c r="V3165" s="5">
        <f t="shared" si="365"/>
        <v>10.050000000000001</v>
      </c>
      <c r="W3165" s="1">
        <v>27.871549999999999</v>
      </c>
      <c r="X3165" s="1">
        <v>-115.16858999999999</v>
      </c>
      <c r="Y3165" s="9">
        <f t="shared" si="366"/>
        <v>62.6</v>
      </c>
      <c r="Z3165" s="9">
        <v>17</v>
      </c>
      <c r="AA3165" s="9">
        <v>8</v>
      </c>
      <c r="AB3165" s="9" t="s">
        <v>606</v>
      </c>
      <c r="AC3165" s="9">
        <v>3</v>
      </c>
      <c r="AD3165" s="4" t="s">
        <v>38</v>
      </c>
      <c r="AE3165" s="9">
        <v>0</v>
      </c>
      <c r="AF3165" s="9"/>
      <c r="AG3165" s="9"/>
    </row>
    <row r="3166" spans="1:33">
      <c r="A3166" s="4" t="s">
        <v>538</v>
      </c>
      <c r="B3166" s="4" t="s">
        <v>253</v>
      </c>
      <c r="C3166" s="28">
        <v>40389</v>
      </c>
      <c r="D3166" s="5">
        <v>2010</v>
      </c>
      <c r="E3166" s="35">
        <v>0.47013888888888888</v>
      </c>
      <c r="F3166" s="35">
        <v>0.4777777777777778</v>
      </c>
      <c r="G3166" s="35">
        <f t="shared" si="360"/>
        <v>7.6388888888889173E-3</v>
      </c>
      <c r="H3166" s="14">
        <v>2</v>
      </c>
      <c r="I3166" s="5">
        <v>2</v>
      </c>
      <c r="J3166" s="5">
        <v>7</v>
      </c>
      <c r="K3166" s="4">
        <v>7</v>
      </c>
      <c r="L3166" s="4" t="s">
        <v>532</v>
      </c>
      <c r="M3166" s="4" t="s">
        <v>164</v>
      </c>
      <c r="N3166" s="4">
        <v>2</v>
      </c>
      <c r="O3166" s="5">
        <f t="shared" si="361"/>
        <v>34.65</v>
      </c>
      <c r="P3166" s="18">
        <v>10.5</v>
      </c>
      <c r="Q3166" s="5">
        <f t="shared" si="362"/>
        <v>31.679999999999996</v>
      </c>
      <c r="R3166" s="18">
        <v>9.6</v>
      </c>
      <c r="S3166" s="5">
        <f t="shared" si="363"/>
        <v>34.65</v>
      </c>
      <c r="T3166" s="18">
        <v>10.5</v>
      </c>
      <c r="U3166" s="8">
        <f t="shared" si="364"/>
        <v>33.164999999999999</v>
      </c>
      <c r="V3166" s="5">
        <f t="shared" si="365"/>
        <v>10.050000000000001</v>
      </c>
      <c r="W3166" s="1">
        <v>27.871549999999999</v>
      </c>
      <c r="X3166" s="1">
        <v>-115.16858999999999</v>
      </c>
      <c r="Y3166" s="9">
        <f t="shared" si="366"/>
        <v>62.6</v>
      </c>
      <c r="Z3166" s="9">
        <v>17</v>
      </c>
      <c r="AA3166" s="9">
        <v>8</v>
      </c>
      <c r="AB3166" s="9" t="s">
        <v>611</v>
      </c>
      <c r="AC3166" s="9">
        <v>1</v>
      </c>
      <c r="AD3166" s="4" t="s">
        <v>38</v>
      </c>
      <c r="AE3166" s="9">
        <v>0</v>
      </c>
      <c r="AF3166" s="9"/>
      <c r="AG3166" s="9"/>
    </row>
    <row r="3167" spans="1:33">
      <c r="A3167" s="4" t="s">
        <v>538</v>
      </c>
      <c r="B3167" s="4" t="s">
        <v>253</v>
      </c>
      <c r="C3167" s="28">
        <v>40389</v>
      </c>
      <c r="D3167" s="5">
        <v>2010</v>
      </c>
      <c r="E3167" s="35">
        <v>0.47013888888888888</v>
      </c>
      <c r="F3167" s="35">
        <v>0.4777777777777778</v>
      </c>
      <c r="G3167" s="35">
        <f t="shared" si="360"/>
        <v>7.6388888888889173E-3</v>
      </c>
      <c r="H3167" s="14">
        <v>2</v>
      </c>
      <c r="I3167" s="5">
        <v>2</v>
      </c>
      <c r="J3167" s="5">
        <v>7</v>
      </c>
      <c r="K3167" s="4">
        <v>7</v>
      </c>
      <c r="L3167" s="4" t="s">
        <v>532</v>
      </c>
      <c r="M3167" s="4" t="s">
        <v>164</v>
      </c>
      <c r="N3167" s="4">
        <v>2</v>
      </c>
      <c r="O3167" s="5">
        <f t="shared" si="361"/>
        <v>34.65</v>
      </c>
      <c r="P3167" s="18">
        <v>10.5</v>
      </c>
      <c r="Q3167" s="5">
        <f t="shared" si="362"/>
        <v>31.679999999999996</v>
      </c>
      <c r="R3167" s="18">
        <v>9.6</v>
      </c>
      <c r="S3167" s="5">
        <f t="shared" si="363"/>
        <v>34.65</v>
      </c>
      <c r="T3167" s="18">
        <v>10.5</v>
      </c>
      <c r="U3167" s="8">
        <f t="shared" si="364"/>
        <v>33.164999999999999</v>
      </c>
      <c r="V3167" s="5">
        <f t="shared" si="365"/>
        <v>10.050000000000001</v>
      </c>
      <c r="W3167" s="1">
        <v>27.871549999999999</v>
      </c>
      <c r="X3167" s="1">
        <v>-115.16858999999999</v>
      </c>
      <c r="Y3167" s="9">
        <f t="shared" si="366"/>
        <v>62.6</v>
      </c>
      <c r="Z3167" s="9">
        <v>17</v>
      </c>
      <c r="AA3167" s="9">
        <v>8</v>
      </c>
      <c r="AB3167" s="9" t="s">
        <v>613</v>
      </c>
      <c r="AC3167" s="9">
        <v>45</v>
      </c>
      <c r="AD3167" s="4" t="s">
        <v>38</v>
      </c>
      <c r="AE3167" s="9">
        <v>0</v>
      </c>
      <c r="AF3167" s="9"/>
      <c r="AG3167" s="9"/>
    </row>
    <row r="3168" spans="1:33">
      <c r="A3168" s="4" t="s">
        <v>538</v>
      </c>
      <c r="B3168" s="4" t="s">
        <v>253</v>
      </c>
      <c r="C3168" s="28">
        <v>40389</v>
      </c>
      <c r="D3168" s="5">
        <v>2010</v>
      </c>
      <c r="E3168" s="35">
        <v>0.47013888888888888</v>
      </c>
      <c r="F3168" s="35">
        <v>0.4777777777777778</v>
      </c>
      <c r="G3168" s="35">
        <f t="shared" si="360"/>
        <v>7.6388888888889173E-3</v>
      </c>
      <c r="H3168" s="14">
        <v>2</v>
      </c>
      <c r="I3168" s="5">
        <v>2</v>
      </c>
      <c r="J3168" s="5">
        <v>7</v>
      </c>
      <c r="K3168" s="4">
        <v>7</v>
      </c>
      <c r="L3168" s="4" t="s">
        <v>532</v>
      </c>
      <c r="M3168" s="4" t="s">
        <v>164</v>
      </c>
      <c r="N3168" s="4">
        <v>2</v>
      </c>
      <c r="O3168" s="5">
        <f t="shared" si="361"/>
        <v>34.65</v>
      </c>
      <c r="P3168" s="18">
        <v>10.5</v>
      </c>
      <c r="Q3168" s="5">
        <f t="shared" si="362"/>
        <v>31.679999999999996</v>
      </c>
      <c r="R3168" s="18">
        <v>9.6</v>
      </c>
      <c r="S3168" s="5">
        <f t="shared" si="363"/>
        <v>34.65</v>
      </c>
      <c r="T3168" s="18">
        <v>10.5</v>
      </c>
      <c r="U3168" s="8">
        <f t="shared" si="364"/>
        <v>33.164999999999999</v>
      </c>
      <c r="V3168" s="5">
        <f t="shared" si="365"/>
        <v>10.050000000000001</v>
      </c>
      <c r="W3168" s="1">
        <v>27.871549999999999</v>
      </c>
      <c r="X3168" s="1">
        <v>-115.16858999999999</v>
      </c>
      <c r="Y3168" s="9">
        <f t="shared" si="366"/>
        <v>62.6</v>
      </c>
      <c r="Z3168" s="9">
        <v>17</v>
      </c>
      <c r="AA3168" s="9">
        <v>8</v>
      </c>
      <c r="AB3168" s="9" t="s">
        <v>607</v>
      </c>
      <c r="AC3168" s="9">
        <v>3</v>
      </c>
      <c r="AD3168" s="4" t="s">
        <v>38</v>
      </c>
      <c r="AE3168" s="9">
        <v>0</v>
      </c>
      <c r="AF3168" s="9"/>
      <c r="AG3168" s="9"/>
    </row>
    <row r="3169" spans="1:33">
      <c r="A3169" s="4" t="s">
        <v>538</v>
      </c>
      <c r="B3169" s="4" t="s">
        <v>253</v>
      </c>
      <c r="C3169" s="28">
        <v>40389</v>
      </c>
      <c r="D3169" s="5">
        <v>2010</v>
      </c>
      <c r="E3169" s="35">
        <v>0.47013888888888888</v>
      </c>
      <c r="F3169" s="35">
        <v>0.4777777777777778</v>
      </c>
      <c r="G3169" s="35">
        <f t="shared" si="360"/>
        <v>7.6388888888889173E-3</v>
      </c>
      <c r="H3169" s="14">
        <v>2</v>
      </c>
      <c r="I3169" s="5">
        <v>2</v>
      </c>
      <c r="J3169" s="5">
        <v>7</v>
      </c>
      <c r="K3169" s="4">
        <v>7</v>
      </c>
      <c r="L3169" s="4" t="s">
        <v>532</v>
      </c>
      <c r="M3169" s="4" t="s">
        <v>164</v>
      </c>
      <c r="N3169" s="4">
        <v>2</v>
      </c>
      <c r="O3169" s="5">
        <f t="shared" si="361"/>
        <v>34.65</v>
      </c>
      <c r="P3169" s="18">
        <v>10.5</v>
      </c>
      <c r="Q3169" s="5">
        <f t="shared" si="362"/>
        <v>31.679999999999996</v>
      </c>
      <c r="R3169" s="18">
        <v>9.6</v>
      </c>
      <c r="S3169" s="5">
        <f t="shared" si="363"/>
        <v>34.65</v>
      </c>
      <c r="T3169" s="18">
        <v>10.5</v>
      </c>
      <c r="U3169" s="8">
        <f t="shared" si="364"/>
        <v>33.164999999999999</v>
      </c>
      <c r="V3169" s="5">
        <f t="shared" si="365"/>
        <v>10.050000000000001</v>
      </c>
      <c r="W3169" s="1">
        <v>27.871549999999999</v>
      </c>
      <c r="X3169" s="1">
        <v>-115.16858999999999</v>
      </c>
      <c r="Y3169" s="9">
        <f t="shared" si="366"/>
        <v>62.6</v>
      </c>
      <c r="Z3169" s="9">
        <v>17</v>
      </c>
      <c r="AA3169" s="9">
        <v>8</v>
      </c>
      <c r="AB3169" s="9" t="s">
        <v>610</v>
      </c>
      <c r="AC3169" s="9">
        <v>2</v>
      </c>
      <c r="AD3169" s="4" t="s">
        <v>38</v>
      </c>
      <c r="AE3169" s="9">
        <v>0</v>
      </c>
      <c r="AF3169" s="9"/>
      <c r="AG3169" s="9"/>
    </row>
    <row r="3170" spans="1:33">
      <c r="A3170" s="4" t="s">
        <v>538</v>
      </c>
      <c r="B3170" s="4" t="s">
        <v>253</v>
      </c>
      <c r="C3170" s="28">
        <v>40389</v>
      </c>
      <c r="D3170" s="5">
        <v>2010</v>
      </c>
      <c r="E3170" s="35">
        <v>0.47013888888888888</v>
      </c>
      <c r="F3170" s="35">
        <v>0.4777777777777778</v>
      </c>
      <c r="G3170" s="35">
        <f t="shared" si="360"/>
        <v>7.6388888888889173E-3</v>
      </c>
      <c r="H3170" s="14">
        <v>2</v>
      </c>
      <c r="I3170" s="5">
        <v>2</v>
      </c>
      <c r="J3170" s="5">
        <v>7</v>
      </c>
      <c r="K3170" s="4">
        <v>7</v>
      </c>
      <c r="L3170" s="4" t="s">
        <v>532</v>
      </c>
      <c r="M3170" s="4" t="s">
        <v>164</v>
      </c>
      <c r="N3170" s="4">
        <v>2</v>
      </c>
      <c r="O3170" s="5">
        <f t="shared" si="361"/>
        <v>34.65</v>
      </c>
      <c r="P3170" s="18">
        <v>10.5</v>
      </c>
      <c r="Q3170" s="5">
        <f t="shared" si="362"/>
        <v>31.679999999999996</v>
      </c>
      <c r="R3170" s="18">
        <v>9.6</v>
      </c>
      <c r="S3170" s="5">
        <f t="shared" si="363"/>
        <v>34.65</v>
      </c>
      <c r="T3170" s="18">
        <v>10.5</v>
      </c>
      <c r="U3170" s="8">
        <f t="shared" si="364"/>
        <v>33.164999999999999</v>
      </c>
      <c r="V3170" s="5">
        <f t="shared" si="365"/>
        <v>10.050000000000001</v>
      </c>
      <c r="W3170" s="1">
        <v>27.871549999999999</v>
      </c>
      <c r="X3170" s="1">
        <v>-115.16858999999999</v>
      </c>
      <c r="Y3170" s="9">
        <f t="shared" si="366"/>
        <v>62.6</v>
      </c>
      <c r="Z3170" s="9">
        <v>17</v>
      </c>
      <c r="AA3170" s="9">
        <v>8</v>
      </c>
      <c r="AB3170" s="9" t="s">
        <v>609</v>
      </c>
      <c r="AC3170" s="9">
        <v>3</v>
      </c>
      <c r="AD3170" s="4" t="s">
        <v>38</v>
      </c>
      <c r="AE3170" s="9">
        <v>0</v>
      </c>
      <c r="AF3170" s="9"/>
      <c r="AG3170" s="9"/>
    </row>
    <row r="3171" spans="1:33">
      <c r="A3171" s="4" t="s">
        <v>539</v>
      </c>
      <c r="B3171" s="4" t="s">
        <v>34</v>
      </c>
      <c r="C3171" s="28">
        <v>40390</v>
      </c>
      <c r="D3171" s="5">
        <v>2010</v>
      </c>
      <c r="E3171" s="35">
        <v>0.39097222222222222</v>
      </c>
      <c r="F3171" s="35">
        <v>0.39513888888888887</v>
      </c>
      <c r="G3171" s="35">
        <f t="shared" si="360"/>
        <v>4.1666666666666519E-3</v>
      </c>
      <c r="H3171" s="14">
        <v>2</v>
      </c>
      <c r="I3171" s="5">
        <v>1</v>
      </c>
      <c r="J3171" s="5">
        <v>8</v>
      </c>
      <c r="K3171" s="4">
        <v>8</v>
      </c>
      <c r="L3171" s="4" t="s">
        <v>532</v>
      </c>
      <c r="M3171" s="4" t="s">
        <v>164</v>
      </c>
      <c r="N3171" s="4">
        <v>2</v>
      </c>
      <c r="O3171" s="5">
        <f t="shared" si="361"/>
        <v>57.419999999999995</v>
      </c>
      <c r="P3171" s="18">
        <v>17.399999999999999</v>
      </c>
      <c r="Q3171" s="5">
        <f t="shared" si="362"/>
        <v>60.059999999999995</v>
      </c>
      <c r="R3171" s="18">
        <v>18.2</v>
      </c>
      <c r="S3171" s="5">
        <f t="shared" si="363"/>
        <v>57.419999999999995</v>
      </c>
      <c r="T3171" s="18">
        <v>17.399999999999999</v>
      </c>
      <c r="U3171" s="8">
        <f t="shared" si="364"/>
        <v>58.739999999999988</v>
      </c>
      <c r="V3171" s="5">
        <f t="shared" si="365"/>
        <v>17.799999999999997</v>
      </c>
      <c r="W3171" s="1">
        <v>27.87828</v>
      </c>
      <c r="X3171" s="1">
        <v>-115.1664</v>
      </c>
      <c r="Y3171" s="9">
        <f t="shared" si="366"/>
        <v>60.8</v>
      </c>
      <c r="Z3171" s="9">
        <v>16</v>
      </c>
      <c r="AA3171" s="9">
        <v>7</v>
      </c>
      <c r="AB3171" s="9" t="s">
        <v>611</v>
      </c>
      <c r="AC3171" s="9">
        <v>1</v>
      </c>
      <c r="AD3171" s="4" t="s">
        <v>38</v>
      </c>
      <c r="AE3171" s="9">
        <v>90</v>
      </c>
      <c r="AF3171" s="9"/>
      <c r="AG3171" s="9"/>
    </row>
    <row r="3172" spans="1:33">
      <c r="A3172" s="4" t="s">
        <v>539</v>
      </c>
      <c r="B3172" s="4" t="s">
        <v>34</v>
      </c>
      <c r="C3172" s="28">
        <v>40390</v>
      </c>
      <c r="D3172" s="5">
        <v>2010</v>
      </c>
      <c r="E3172" s="35">
        <v>0.39097222222222222</v>
      </c>
      <c r="F3172" s="35">
        <v>0.39513888888888887</v>
      </c>
      <c r="G3172" s="35">
        <f t="shared" si="360"/>
        <v>4.1666666666666519E-3</v>
      </c>
      <c r="H3172" s="14">
        <v>2</v>
      </c>
      <c r="I3172" s="5">
        <v>1</v>
      </c>
      <c r="J3172" s="5">
        <v>8</v>
      </c>
      <c r="K3172" s="4">
        <v>8</v>
      </c>
      <c r="L3172" s="4" t="s">
        <v>532</v>
      </c>
      <c r="M3172" s="4" t="s">
        <v>164</v>
      </c>
      <c r="N3172" s="4">
        <v>2</v>
      </c>
      <c r="O3172" s="5">
        <f t="shared" si="361"/>
        <v>57.419999999999995</v>
      </c>
      <c r="P3172" s="18">
        <v>17.399999999999999</v>
      </c>
      <c r="Q3172" s="5">
        <f t="shared" si="362"/>
        <v>60.059999999999995</v>
      </c>
      <c r="R3172" s="18">
        <v>18.2</v>
      </c>
      <c r="S3172" s="5">
        <f t="shared" si="363"/>
        <v>57.419999999999995</v>
      </c>
      <c r="T3172" s="18">
        <v>17.399999999999999</v>
      </c>
      <c r="U3172" s="8">
        <f t="shared" si="364"/>
        <v>58.739999999999988</v>
      </c>
      <c r="V3172" s="5">
        <f t="shared" si="365"/>
        <v>17.799999999999997</v>
      </c>
      <c r="W3172" s="1">
        <v>27.87828</v>
      </c>
      <c r="X3172" s="1">
        <v>-115.1664</v>
      </c>
      <c r="Y3172" s="9">
        <f t="shared" si="366"/>
        <v>60.8</v>
      </c>
      <c r="Z3172" s="9">
        <v>16</v>
      </c>
      <c r="AA3172" s="9">
        <v>7</v>
      </c>
      <c r="AB3172" s="9" t="s">
        <v>613</v>
      </c>
      <c r="AC3172" s="9">
        <v>44</v>
      </c>
      <c r="AD3172" s="4" t="s">
        <v>38</v>
      </c>
      <c r="AE3172" s="9">
        <v>90</v>
      </c>
      <c r="AF3172" s="9"/>
      <c r="AG3172" s="9"/>
    </row>
    <row r="3173" spans="1:33">
      <c r="A3173" s="4" t="s">
        <v>539</v>
      </c>
      <c r="B3173" s="4" t="s">
        <v>34</v>
      </c>
      <c r="C3173" s="28">
        <v>40390</v>
      </c>
      <c r="D3173" s="5">
        <v>2010</v>
      </c>
      <c r="E3173" s="35">
        <v>0.39097222222222222</v>
      </c>
      <c r="F3173" s="35">
        <v>0.39513888888888887</v>
      </c>
      <c r="G3173" s="35">
        <f t="shared" si="360"/>
        <v>4.1666666666666519E-3</v>
      </c>
      <c r="H3173" s="14">
        <v>2</v>
      </c>
      <c r="I3173" s="5">
        <v>1</v>
      </c>
      <c r="J3173" s="5">
        <v>8</v>
      </c>
      <c r="K3173" s="4">
        <v>8</v>
      </c>
      <c r="L3173" s="4" t="s">
        <v>532</v>
      </c>
      <c r="M3173" s="4" t="s">
        <v>164</v>
      </c>
      <c r="N3173" s="4">
        <v>2</v>
      </c>
      <c r="O3173" s="5">
        <f t="shared" si="361"/>
        <v>57.419999999999995</v>
      </c>
      <c r="P3173" s="18">
        <v>17.399999999999999</v>
      </c>
      <c r="Q3173" s="5">
        <f t="shared" si="362"/>
        <v>60.059999999999995</v>
      </c>
      <c r="R3173" s="18">
        <v>18.2</v>
      </c>
      <c r="S3173" s="5">
        <f t="shared" si="363"/>
        <v>57.419999999999995</v>
      </c>
      <c r="T3173" s="18">
        <v>17.399999999999999</v>
      </c>
      <c r="U3173" s="8">
        <f t="shared" si="364"/>
        <v>58.739999999999988</v>
      </c>
      <c r="V3173" s="5">
        <f t="shared" si="365"/>
        <v>17.799999999999997</v>
      </c>
      <c r="W3173" s="1">
        <v>27.87828</v>
      </c>
      <c r="X3173" s="1">
        <v>-115.1664</v>
      </c>
      <c r="Y3173" s="9">
        <f t="shared" si="366"/>
        <v>60.8</v>
      </c>
      <c r="Z3173" s="9">
        <v>16</v>
      </c>
      <c r="AA3173" s="9">
        <v>7</v>
      </c>
      <c r="AB3173" s="9" t="s">
        <v>614</v>
      </c>
      <c r="AC3173" s="9">
        <v>6</v>
      </c>
      <c r="AD3173" s="4" t="s">
        <v>38</v>
      </c>
      <c r="AE3173" s="9">
        <v>90</v>
      </c>
      <c r="AF3173" s="9"/>
      <c r="AG3173" s="9"/>
    </row>
    <row r="3174" spans="1:33">
      <c r="A3174" s="4" t="s">
        <v>539</v>
      </c>
      <c r="B3174" s="4" t="s">
        <v>34</v>
      </c>
      <c r="C3174" s="28">
        <v>40390</v>
      </c>
      <c r="D3174" s="5">
        <v>2010</v>
      </c>
      <c r="E3174" s="35">
        <v>0.39097222222222222</v>
      </c>
      <c r="F3174" s="35">
        <v>0.39513888888888887</v>
      </c>
      <c r="G3174" s="35">
        <f t="shared" si="360"/>
        <v>4.1666666666666519E-3</v>
      </c>
      <c r="H3174" s="14">
        <v>2</v>
      </c>
      <c r="I3174" s="5">
        <v>1</v>
      </c>
      <c r="J3174" s="5">
        <v>8</v>
      </c>
      <c r="K3174" s="4">
        <v>8</v>
      </c>
      <c r="L3174" s="4" t="s">
        <v>532</v>
      </c>
      <c r="M3174" s="4" t="s">
        <v>164</v>
      </c>
      <c r="N3174" s="4">
        <v>2</v>
      </c>
      <c r="O3174" s="5">
        <f t="shared" si="361"/>
        <v>57.419999999999995</v>
      </c>
      <c r="P3174" s="18">
        <v>17.399999999999999</v>
      </c>
      <c r="Q3174" s="5">
        <f t="shared" si="362"/>
        <v>60.059999999999995</v>
      </c>
      <c r="R3174" s="18">
        <v>18.2</v>
      </c>
      <c r="S3174" s="5">
        <f t="shared" si="363"/>
        <v>57.419999999999995</v>
      </c>
      <c r="T3174" s="18">
        <v>17.399999999999999</v>
      </c>
      <c r="U3174" s="8">
        <f t="shared" si="364"/>
        <v>58.739999999999988</v>
      </c>
      <c r="V3174" s="5">
        <f t="shared" si="365"/>
        <v>17.799999999999997</v>
      </c>
      <c r="W3174" s="1">
        <v>27.87828</v>
      </c>
      <c r="X3174" s="1">
        <v>-115.1664</v>
      </c>
      <c r="Y3174" s="9">
        <f t="shared" si="366"/>
        <v>60.8</v>
      </c>
      <c r="Z3174" s="9">
        <v>16</v>
      </c>
      <c r="AA3174" s="9">
        <v>7</v>
      </c>
      <c r="AB3174" s="9" t="s">
        <v>615</v>
      </c>
      <c r="AC3174" s="9">
        <v>1</v>
      </c>
      <c r="AD3174" s="4" t="s">
        <v>38</v>
      </c>
      <c r="AE3174" s="9">
        <v>90</v>
      </c>
      <c r="AF3174" s="9"/>
      <c r="AG3174" s="9"/>
    </row>
    <row r="3175" spans="1:33">
      <c r="A3175" s="4" t="s">
        <v>539</v>
      </c>
      <c r="B3175" s="4" t="s">
        <v>34</v>
      </c>
      <c r="C3175" s="28">
        <v>40390</v>
      </c>
      <c r="D3175" s="5">
        <v>2010</v>
      </c>
      <c r="E3175" s="35">
        <v>0.39097222222222222</v>
      </c>
      <c r="F3175" s="35">
        <v>0.39513888888888887</v>
      </c>
      <c r="G3175" s="35">
        <f t="shared" si="360"/>
        <v>4.1666666666666519E-3</v>
      </c>
      <c r="H3175" s="14">
        <v>2</v>
      </c>
      <c r="I3175" s="5">
        <v>1</v>
      </c>
      <c r="J3175" s="5">
        <v>8</v>
      </c>
      <c r="K3175" s="4">
        <v>8</v>
      </c>
      <c r="L3175" s="4" t="s">
        <v>532</v>
      </c>
      <c r="M3175" s="4" t="s">
        <v>164</v>
      </c>
      <c r="N3175" s="4">
        <v>2</v>
      </c>
      <c r="O3175" s="5">
        <f t="shared" si="361"/>
        <v>57.419999999999995</v>
      </c>
      <c r="P3175" s="18">
        <v>17.399999999999999</v>
      </c>
      <c r="Q3175" s="5">
        <f t="shared" si="362"/>
        <v>60.059999999999995</v>
      </c>
      <c r="R3175" s="18">
        <v>18.2</v>
      </c>
      <c r="S3175" s="5">
        <f t="shared" si="363"/>
        <v>57.419999999999995</v>
      </c>
      <c r="T3175" s="18">
        <v>17.399999999999999</v>
      </c>
      <c r="U3175" s="8">
        <f t="shared" si="364"/>
        <v>58.739999999999988</v>
      </c>
      <c r="V3175" s="5">
        <f t="shared" si="365"/>
        <v>17.799999999999997</v>
      </c>
      <c r="W3175" s="1">
        <v>27.87828</v>
      </c>
      <c r="X3175" s="1">
        <v>-115.1664</v>
      </c>
      <c r="Y3175" s="9">
        <f t="shared" si="366"/>
        <v>60.8</v>
      </c>
      <c r="Z3175" s="9">
        <v>16</v>
      </c>
      <c r="AA3175" s="9">
        <v>7</v>
      </c>
      <c r="AB3175" s="4" t="s">
        <v>619</v>
      </c>
      <c r="AC3175" s="9">
        <v>1</v>
      </c>
      <c r="AD3175" s="4" t="s">
        <v>38</v>
      </c>
      <c r="AE3175" s="9">
        <v>90</v>
      </c>
      <c r="AF3175" s="9"/>
      <c r="AG3175" s="9"/>
    </row>
    <row r="3176" spans="1:33">
      <c r="A3176" s="4" t="s">
        <v>539</v>
      </c>
      <c r="B3176" s="4" t="s">
        <v>34</v>
      </c>
      <c r="C3176" s="28">
        <v>40390</v>
      </c>
      <c r="D3176" s="5">
        <v>2010</v>
      </c>
      <c r="E3176" s="35">
        <v>0.39097222222222222</v>
      </c>
      <c r="F3176" s="35">
        <v>0.39513888888888887</v>
      </c>
      <c r="G3176" s="35">
        <f t="shared" si="360"/>
        <v>4.1666666666666519E-3</v>
      </c>
      <c r="H3176" s="14">
        <v>2</v>
      </c>
      <c r="I3176" s="5">
        <v>1</v>
      </c>
      <c r="J3176" s="5">
        <v>8</v>
      </c>
      <c r="K3176" s="4">
        <v>8</v>
      </c>
      <c r="L3176" s="4" t="s">
        <v>532</v>
      </c>
      <c r="M3176" s="4" t="s">
        <v>164</v>
      </c>
      <c r="N3176" s="4">
        <v>2</v>
      </c>
      <c r="O3176" s="5">
        <f t="shared" si="361"/>
        <v>57.419999999999995</v>
      </c>
      <c r="P3176" s="18">
        <v>17.399999999999999</v>
      </c>
      <c r="Q3176" s="5">
        <f t="shared" si="362"/>
        <v>60.059999999999995</v>
      </c>
      <c r="R3176" s="18">
        <v>18.2</v>
      </c>
      <c r="S3176" s="5">
        <f t="shared" si="363"/>
        <v>57.419999999999995</v>
      </c>
      <c r="T3176" s="18">
        <v>17.399999999999999</v>
      </c>
      <c r="U3176" s="8">
        <f t="shared" si="364"/>
        <v>58.739999999999988</v>
      </c>
      <c r="V3176" s="5">
        <f t="shared" si="365"/>
        <v>17.799999999999997</v>
      </c>
      <c r="W3176" s="1">
        <v>27.87828</v>
      </c>
      <c r="X3176" s="1">
        <v>-115.1664</v>
      </c>
      <c r="Y3176" s="9">
        <f t="shared" si="366"/>
        <v>60.8</v>
      </c>
      <c r="Z3176" s="9">
        <v>16</v>
      </c>
      <c r="AA3176" s="9">
        <v>7</v>
      </c>
      <c r="AB3176" s="9" t="s">
        <v>609</v>
      </c>
      <c r="AC3176" s="9">
        <v>2</v>
      </c>
      <c r="AD3176" s="4" t="s">
        <v>38</v>
      </c>
      <c r="AE3176" s="9">
        <v>90</v>
      </c>
      <c r="AF3176" s="9"/>
      <c r="AG3176" s="9"/>
    </row>
    <row r="3177" spans="1:33">
      <c r="A3177" s="4" t="s">
        <v>540</v>
      </c>
      <c r="B3177" s="4" t="s">
        <v>34</v>
      </c>
      <c r="C3177" s="28">
        <v>40390</v>
      </c>
      <c r="D3177" s="5">
        <v>2010</v>
      </c>
      <c r="E3177" s="35">
        <v>0.43333333333333335</v>
      </c>
      <c r="F3177" s="35">
        <v>0.43888888888888888</v>
      </c>
      <c r="G3177" s="35">
        <f t="shared" si="360"/>
        <v>5.5555555555555358E-3</v>
      </c>
      <c r="H3177" s="14">
        <v>2</v>
      </c>
      <c r="I3177" s="5">
        <v>2</v>
      </c>
      <c r="J3177" s="5">
        <v>9</v>
      </c>
      <c r="K3177" s="4">
        <v>9</v>
      </c>
      <c r="L3177" s="4" t="s">
        <v>532</v>
      </c>
      <c r="M3177" s="4" t="s">
        <v>164</v>
      </c>
      <c r="N3177" s="4">
        <v>2</v>
      </c>
      <c r="O3177" s="5">
        <f t="shared" si="361"/>
        <v>38.94</v>
      </c>
      <c r="P3177" s="18">
        <v>11.8</v>
      </c>
      <c r="Q3177" s="5">
        <f t="shared" si="362"/>
        <v>41.58</v>
      </c>
      <c r="R3177" s="18">
        <v>12.6</v>
      </c>
      <c r="S3177" s="5">
        <f t="shared" si="363"/>
        <v>41.58</v>
      </c>
      <c r="T3177" s="18">
        <v>12.6</v>
      </c>
      <c r="U3177" s="8">
        <f t="shared" si="364"/>
        <v>40.26</v>
      </c>
      <c r="V3177" s="5">
        <f t="shared" si="365"/>
        <v>12.2</v>
      </c>
      <c r="W3177" s="1">
        <v>27.878029999999999</v>
      </c>
      <c r="X3177" s="1">
        <v>-115.16914</v>
      </c>
      <c r="Y3177" s="9">
        <f t="shared" si="366"/>
        <v>60.8</v>
      </c>
      <c r="Z3177" s="9">
        <v>16</v>
      </c>
      <c r="AA3177" s="9">
        <v>7</v>
      </c>
      <c r="AB3177" s="9" t="s">
        <v>604</v>
      </c>
      <c r="AC3177" s="9">
        <v>2</v>
      </c>
      <c r="AD3177" s="4" t="s">
        <v>38</v>
      </c>
      <c r="AE3177" s="9">
        <v>90</v>
      </c>
      <c r="AF3177" s="9"/>
      <c r="AG3177" s="9"/>
    </row>
    <row r="3178" spans="1:33">
      <c r="A3178" s="4" t="s">
        <v>540</v>
      </c>
      <c r="B3178" s="4" t="s">
        <v>34</v>
      </c>
      <c r="C3178" s="28">
        <v>40390</v>
      </c>
      <c r="D3178" s="5">
        <v>2010</v>
      </c>
      <c r="E3178" s="35">
        <v>0.43333333333333335</v>
      </c>
      <c r="F3178" s="35">
        <v>0.43888888888888888</v>
      </c>
      <c r="G3178" s="35">
        <f t="shared" si="360"/>
        <v>5.5555555555555358E-3</v>
      </c>
      <c r="H3178" s="14">
        <v>2</v>
      </c>
      <c r="I3178" s="5">
        <v>2</v>
      </c>
      <c r="J3178" s="5">
        <v>9</v>
      </c>
      <c r="K3178" s="4">
        <v>9</v>
      </c>
      <c r="L3178" s="4" t="s">
        <v>532</v>
      </c>
      <c r="M3178" s="4" t="s">
        <v>164</v>
      </c>
      <c r="N3178" s="4">
        <v>2</v>
      </c>
      <c r="O3178" s="5">
        <f t="shared" si="361"/>
        <v>38.94</v>
      </c>
      <c r="P3178" s="18">
        <v>11.8</v>
      </c>
      <c r="Q3178" s="5">
        <f t="shared" si="362"/>
        <v>41.58</v>
      </c>
      <c r="R3178" s="18">
        <v>12.6</v>
      </c>
      <c r="S3178" s="5">
        <f t="shared" si="363"/>
        <v>41.58</v>
      </c>
      <c r="T3178" s="18">
        <v>12.6</v>
      </c>
      <c r="U3178" s="8">
        <f t="shared" si="364"/>
        <v>40.26</v>
      </c>
      <c r="V3178" s="5">
        <f t="shared" si="365"/>
        <v>12.2</v>
      </c>
      <c r="W3178" s="1">
        <v>27.878029999999999</v>
      </c>
      <c r="X3178" s="1">
        <v>-115.16914</v>
      </c>
      <c r="Y3178" s="9">
        <f t="shared" si="366"/>
        <v>60.8</v>
      </c>
      <c r="Z3178" s="9">
        <v>16</v>
      </c>
      <c r="AA3178" s="9">
        <v>7</v>
      </c>
      <c r="AB3178" s="9" t="s">
        <v>606</v>
      </c>
      <c r="AC3178" s="9">
        <v>3</v>
      </c>
      <c r="AD3178" s="4" t="s">
        <v>38</v>
      </c>
      <c r="AE3178" s="9">
        <v>90</v>
      </c>
      <c r="AF3178" s="9"/>
      <c r="AG3178" s="9"/>
    </row>
    <row r="3179" spans="1:33">
      <c r="A3179" s="4" t="s">
        <v>540</v>
      </c>
      <c r="B3179" s="4" t="s">
        <v>34</v>
      </c>
      <c r="C3179" s="28">
        <v>40390</v>
      </c>
      <c r="D3179" s="5">
        <v>2010</v>
      </c>
      <c r="E3179" s="35">
        <v>0.43333333333333335</v>
      </c>
      <c r="F3179" s="35">
        <v>0.43888888888888888</v>
      </c>
      <c r="G3179" s="35">
        <f t="shared" si="360"/>
        <v>5.5555555555555358E-3</v>
      </c>
      <c r="H3179" s="14">
        <v>2</v>
      </c>
      <c r="I3179" s="5">
        <v>2</v>
      </c>
      <c r="J3179" s="5">
        <v>9</v>
      </c>
      <c r="K3179" s="4">
        <v>9</v>
      </c>
      <c r="L3179" s="4" t="s">
        <v>532</v>
      </c>
      <c r="M3179" s="4" t="s">
        <v>164</v>
      </c>
      <c r="N3179" s="4">
        <v>2</v>
      </c>
      <c r="O3179" s="5">
        <f t="shared" si="361"/>
        <v>38.94</v>
      </c>
      <c r="P3179" s="18">
        <v>11.8</v>
      </c>
      <c r="Q3179" s="5">
        <f t="shared" si="362"/>
        <v>41.58</v>
      </c>
      <c r="R3179" s="18">
        <v>12.6</v>
      </c>
      <c r="S3179" s="5">
        <f t="shared" si="363"/>
        <v>41.58</v>
      </c>
      <c r="T3179" s="18">
        <v>12.6</v>
      </c>
      <c r="U3179" s="8">
        <f t="shared" si="364"/>
        <v>40.26</v>
      </c>
      <c r="V3179" s="5">
        <f t="shared" si="365"/>
        <v>12.2</v>
      </c>
      <c r="W3179" s="1">
        <v>27.878029999999999</v>
      </c>
      <c r="X3179" s="1">
        <v>-115.16914</v>
      </c>
      <c r="Y3179" s="9">
        <f t="shared" si="366"/>
        <v>60.8</v>
      </c>
      <c r="Z3179" s="9">
        <v>16</v>
      </c>
      <c r="AA3179" s="9">
        <v>7</v>
      </c>
      <c r="AB3179" s="9" t="s">
        <v>611</v>
      </c>
      <c r="AC3179" s="9">
        <v>3</v>
      </c>
      <c r="AD3179" s="4" t="s">
        <v>38</v>
      </c>
      <c r="AE3179" s="9">
        <v>90</v>
      </c>
      <c r="AF3179" s="9"/>
      <c r="AG3179" s="9"/>
    </row>
    <row r="3180" spans="1:33">
      <c r="A3180" s="4" t="s">
        <v>540</v>
      </c>
      <c r="B3180" s="4" t="s">
        <v>34</v>
      </c>
      <c r="C3180" s="28">
        <v>40390</v>
      </c>
      <c r="D3180" s="5">
        <v>2010</v>
      </c>
      <c r="E3180" s="35">
        <v>0.43333333333333335</v>
      </c>
      <c r="F3180" s="35">
        <v>0.43888888888888888</v>
      </c>
      <c r="G3180" s="35">
        <f t="shared" si="360"/>
        <v>5.5555555555555358E-3</v>
      </c>
      <c r="H3180" s="14">
        <v>2</v>
      </c>
      <c r="I3180" s="5">
        <v>2</v>
      </c>
      <c r="J3180" s="5">
        <v>9</v>
      </c>
      <c r="K3180" s="4">
        <v>9</v>
      </c>
      <c r="L3180" s="4" t="s">
        <v>532</v>
      </c>
      <c r="M3180" s="4" t="s">
        <v>164</v>
      </c>
      <c r="N3180" s="4">
        <v>2</v>
      </c>
      <c r="O3180" s="5">
        <f t="shared" si="361"/>
        <v>38.94</v>
      </c>
      <c r="P3180" s="18">
        <v>11.8</v>
      </c>
      <c r="Q3180" s="5">
        <f t="shared" si="362"/>
        <v>41.58</v>
      </c>
      <c r="R3180" s="18">
        <v>12.6</v>
      </c>
      <c r="S3180" s="5">
        <f t="shared" si="363"/>
        <v>41.58</v>
      </c>
      <c r="T3180" s="18">
        <v>12.6</v>
      </c>
      <c r="U3180" s="8">
        <f t="shared" si="364"/>
        <v>40.26</v>
      </c>
      <c r="V3180" s="5">
        <f t="shared" si="365"/>
        <v>12.2</v>
      </c>
      <c r="W3180" s="1">
        <v>27.878029999999999</v>
      </c>
      <c r="X3180" s="1">
        <v>-115.16914</v>
      </c>
      <c r="Y3180" s="9">
        <f t="shared" si="366"/>
        <v>60.8</v>
      </c>
      <c r="Z3180" s="9">
        <v>16</v>
      </c>
      <c r="AA3180" s="9">
        <v>7</v>
      </c>
      <c r="AB3180" s="9" t="s">
        <v>613</v>
      </c>
      <c r="AC3180" s="9">
        <v>46</v>
      </c>
      <c r="AD3180" s="4" t="s">
        <v>38</v>
      </c>
      <c r="AE3180" s="9">
        <v>90</v>
      </c>
      <c r="AF3180" s="9"/>
      <c r="AG3180" s="9"/>
    </row>
    <row r="3181" spans="1:33">
      <c r="A3181" s="4" t="s">
        <v>540</v>
      </c>
      <c r="B3181" s="4" t="s">
        <v>34</v>
      </c>
      <c r="C3181" s="28">
        <v>40390</v>
      </c>
      <c r="D3181" s="5">
        <v>2010</v>
      </c>
      <c r="E3181" s="35">
        <v>0.43333333333333335</v>
      </c>
      <c r="F3181" s="35">
        <v>0.43888888888888888</v>
      </c>
      <c r="G3181" s="35">
        <f t="shared" si="360"/>
        <v>5.5555555555555358E-3</v>
      </c>
      <c r="H3181" s="14">
        <v>2</v>
      </c>
      <c r="I3181" s="5">
        <v>2</v>
      </c>
      <c r="J3181" s="5">
        <v>9</v>
      </c>
      <c r="K3181" s="4">
        <v>9</v>
      </c>
      <c r="L3181" s="4" t="s">
        <v>532</v>
      </c>
      <c r="M3181" s="4" t="s">
        <v>164</v>
      </c>
      <c r="N3181" s="4">
        <v>2</v>
      </c>
      <c r="O3181" s="5">
        <f t="shared" si="361"/>
        <v>38.94</v>
      </c>
      <c r="P3181" s="18">
        <v>11.8</v>
      </c>
      <c r="Q3181" s="5">
        <f t="shared" si="362"/>
        <v>41.58</v>
      </c>
      <c r="R3181" s="18">
        <v>12.6</v>
      </c>
      <c r="S3181" s="5">
        <f t="shared" si="363"/>
        <v>41.58</v>
      </c>
      <c r="T3181" s="18">
        <v>12.6</v>
      </c>
      <c r="U3181" s="8">
        <f t="shared" si="364"/>
        <v>40.26</v>
      </c>
      <c r="V3181" s="5">
        <f t="shared" si="365"/>
        <v>12.2</v>
      </c>
      <c r="W3181" s="1">
        <v>27.878029999999999</v>
      </c>
      <c r="X3181" s="1">
        <v>-115.16914</v>
      </c>
      <c r="Y3181" s="9">
        <f t="shared" si="366"/>
        <v>60.8</v>
      </c>
      <c r="Z3181" s="9">
        <v>16</v>
      </c>
      <c r="AA3181" s="9">
        <v>7</v>
      </c>
      <c r="AB3181" s="9" t="s">
        <v>614</v>
      </c>
      <c r="AC3181" s="9">
        <v>3</v>
      </c>
      <c r="AD3181" s="4" t="s">
        <v>38</v>
      </c>
      <c r="AE3181" s="9">
        <v>90</v>
      </c>
      <c r="AF3181" s="9"/>
      <c r="AG3181" s="9"/>
    </row>
    <row r="3182" spans="1:33">
      <c r="A3182" s="4" t="s">
        <v>540</v>
      </c>
      <c r="B3182" s="4" t="s">
        <v>34</v>
      </c>
      <c r="C3182" s="28">
        <v>40390</v>
      </c>
      <c r="D3182" s="5">
        <v>2010</v>
      </c>
      <c r="E3182" s="35">
        <v>0.43333333333333335</v>
      </c>
      <c r="F3182" s="35">
        <v>0.43888888888888888</v>
      </c>
      <c r="G3182" s="35">
        <f t="shared" si="360"/>
        <v>5.5555555555555358E-3</v>
      </c>
      <c r="H3182" s="14">
        <v>2</v>
      </c>
      <c r="I3182" s="5">
        <v>2</v>
      </c>
      <c r="J3182" s="5">
        <v>9</v>
      </c>
      <c r="K3182" s="4">
        <v>9</v>
      </c>
      <c r="L3182" s="4" t="s">
        <v>532</v>
      </c>
      <c r="M3182" s="4" t="s">
        <v>164</v>
      </c>
      <c r="N3182" s="4">
        <v>2</v>
      </c>
      <c r="O3182" s="5">
        <f t="shared" si="361"/>
        <v>38.94</v>
      </c>
      <c r="P3182" s="18">
        <v>11.8</v>
      </c>
      <c r="Q3182" s="5">
        <f t="shared" si="362"/>
        <v>41.58</v>
      </c>
      <c r="R3182" s="18">
        <v>12.6</v>
      </c>
      <c r="S3182" s="5">
        <f t="shared" si="363"/>
        <v>41.58</v>
      </c>
      <c r="T3182" s="18">
        <v>12.6</v>
      </c>
      <c r="U3182" s="8">
        <f t="shared" si="364"/>
        <v>40.26</v>
      </c>
      <c r="V3182" s="5">
        <f t="shared" si="365"/>
        <v>12.2</v>
      </c>
      <c r="W3182" s="1">
        <v>27.878029999999999</v>
      </c>
      <c r="X3182" s="1">
        <v>-115.16914</v>
      </c>
      <c r="Y3182" s="9">
        <f t="shared" si="366"/>
        <v>60.8</v>
      </c>
      <c r="Z3182" s="9">
        <v>16</v>
      </c>
      <c r="AA3182" s="9">
        <v>7</v>
      </c>
      <c r="AB3182" s="9" t="s">
        <v>607</v>
      </c>
      <c r="AC3182" s="9">
        <v>3</v>
      </c>
      <c r="AD3182" s="4" t="s">
        <v>38</v>
      </c>
      <c r="AE3182" s="9">
        <v>90</v>
      </c>
      <c r="AF3182" s="9"/>
      <c r="AG3182" s="9"/>
    </row>
    <row r="3183" spans="1:33">
      <c r="A3183" s="4" t="s">
        <v>540</v>
      </c>
      <c r="B3183" s="4" t="s">
        <v>34</v>
      </c>
      <c r="C3183" s="28">
        <v>40390</v>
      </c>
      <c r="D3183" s="5">
        <v>2010</v>
      </c>
      <c r="E3183" s="35">
        <v>0.43333333333333335</v>
      </c>
      <c r="F3183" s="35">
        <v>0.43888888888888888</v>
      </c>
      <c r="G3183" s="35">
        <f t="shared" si="360"/>
        <v>5.5555555555555358E-3</v>
      </c>
      <c r="H3183" s="14">
        <v>2</v>
      </c>
      <c r="I3183" s="5">
        <v>2</v>
      </c>
      <c r="J3183" s="5">
        <v>9</v>
      </c>
      <c r="K3183" s="4">
        <v>9</v>
      </c>
      <c r="L3183" s="4" t="s">
        <v>532</v>
      </c>
      <c r="M3183" s="4" t="s">
        <v>164</v>
      </c>
      <c r="N3183" s="4">
        <v>2</v>
      </c>
      <c r="O3183" s="5">
        <f t="shared" si="361"/>
        <v>38.94</v>
      </c>
      <c r="P3183" s="18">
        <v>11.8</v>
      </c>
      <c r="Q3183" s="5">
        <f t="shared" si="362"/>
        <v>41.58</v>
      </c>
      <c r="R3183" s="18">
        <v>12.6</v>
      </c>
      <c r="S3183" s="5">
        <f t="shared" si="363"/>
        <v>41.58</v>
      </c>
      <c r="T3183" s="18">
        <v>12.6</v>
      </c>
      <c r="U3183" s="8">
        <f t="shared" si="364"/>
        <v>40.26</v>
      </c>
      <c r="V3183" s="5">
        <f t="shared" si="365"/>
        <v>12.2</v>
      </c>
      <c r="W3183" s="1">
        <v>27.878029999999999</v>
      </c>
      <c r="X3183" s="1">
        <v>-115.16914</v>
      </c>
      <c r="Y3183" s="9">
        <f t="shared" si="366"/>
        <v>60.8</v>
      </c>
      <c r="Z3183" s="9">
        <v>16</v>
      </c>
      <c r="AA3183" s="9">
        <v>7</v>
      </c>
      <c r="AB3183" s="4" t="s">
        <v>619</v>
      </c>
      <c r="AC3183" s="9">
        <v>3</v>
      </c>
      <c r="AD3183" s="4" t="s">
        <v>38</v>
      </c>
      <c r="AE3183" s="9">
        <v>90</v>
      </c>
      <c r="AF3183" s="9"/>
      <c r="AG3183" s="9"/>
    </row>
    <row r="3184" spans="1:33">
      <c r="A3184" s="4" t="s">
        <v>540</v>
      </c>
      <c r="B3184" s="4" t="s">
        <v>34</v>
      </c>
      <c r="C3184" s="28">
        <v>40390</v>
      </c>
      <c r="D3184" s="5">
        <v>2010</v>
      </c>
      <c r="E3184" s="35">
        <v>0.43333333333333335</v>
      </c>
      <c r="F3184" s="35">
        <v>0.43888888888888888</v>
      </c>
      <c r="G3184" s="35">
        <f t="shared" si="360"/>
        <v>5.5555555555555358E-3</v>
      </c>
      <c r="H3184" s="14">
        <v>2</v>
      </c>
      <c r="I3184" s="5">
        <v>2</v>
      </c>
      <c r="J3184" s="5">
        <v>9</v>
      </c>
      <c r="K3184" s="4">
        <v>9</v>
      </c>
      <c r="L3184" s="4" t="s">
        <v>532</v>
      </c>
      <c r="M3184" s="4" t="s">
        <v>164</v>
      </c>
      <c r="N3184" s="4">
        <v>2</v>
      </c>
      <c r="O3184" s="5">
        <f t="shared" si="361"/>
        <v>38.94</v>
      </c>
      <c r="P3184" s="18">
        <v>11.8</v>
      </c>
      <c r="Q3184" s="5">
        <f t="shared" si="362"/>
        <v>41.58</v>
      </c>
      <c r="R3184" s="18">
        <v>12.6</v>
      </c>
      <c r="S3184" s="5">
        <f t="shared" si="363"/>
        <v>41.58</v>
      </c>
      <c r="T3184" s="18">
        <v>12.6</v>
      </c>
      <c r="U3184" s="8">
        <f t="shared" si="364"/>
        <v>40.26</v>
      </c>
      <c r="V3184" s="5">
        <f t="shared" si="365"/>
        <v>12.2</v>
      </c>
      <c r="W3184" s="1">
        <v>27.878029999999999</v>
      </c>
      <c r="X3184" s="1">
        <v>-115.16914</v>
      </c>
      <c r="Y3184" s="9">
        <f t="shared" si="366"/>
        <v>60.8</v>
      </c>
      <c r="Z3184" s="9">
        <v>16</v>
      </c>
      <c r="AA3184" s="9">
        <v>7</v>
      </c>
      <c r="AB3184" s="9" t="s">
        <v>609</v>
      </c>
      <c r="AC3184" s="9">
        <v>23</v>
      </c>
      <c r="AD3184" s="4" t="s">
        <v>38</v>
      </c>
      <c r="AE3184" s="9">
        <v>90</v>
      </c>
      <c r="AF3184" s="9"/>
      <c r="AG3184" s="9"/>
    </row>
    <row r="3185" spans="1:33">
      <c r="A3185" s="4" t="s">
        <v>541</v>
      </c>
      <c r="B3185" s="4" t="s">
        <v>40</v>
      </c>
      <c r="C3185" s="28">
        <v>40390</v>
      </c>
      <c r="D3185" s="5">
        <v>2010</v>
      </c>
      <c r="E3185" s="35">
        <v>0.39305555555555555</v>
      </c>
      <c r="F3185" s="35">
        <v>0.3972222222222222</v>
      </c>
      <c r="G3185" s="35">
        <f t="shared" si="360"/>
        <v>4.1666666666666519E-3</v>
      </c>
      <c r="H3185" s="14">
        <v>2</v>
      </c>
      <c r="I3185" s="5">
        <v>1</v>
      </c>
      <c r="J3185" s="5">
        <v>10</v>
      </c>
      <c r="K3185" s="4">
        <v>10</v>
      </c>
      <c r="L3185" s="4" t="s">
        <v>532</v>
      </c>
      <c r="M3185" s="4" t="s">
        <v>164</v>
      </c>
      <c r="N3185" s="4">
        <v>2</v>
      </c>
      <c r="O3185" s="5">
        <f t="shared" si="361"/>
        <v>54.449999999999996</v>
      </c>
      <c r="P3185" s="18">
        <v>16.5</v>
      </c>
      <c r="Q3185" s="5">
        <f t="shared" si="362"/>
        <v>54.78</v>
      </c>
      <c r="R3185" s="18">
        <v>16.600000000000001</v>
      </c>
      <c r="S3185" s="5">
        <f t="shared" si="363"/>
        <v>54.78</v>
      </c>
      <c r="T3185" s="18">
        <v>16.600000000000001</v>
      </c>
      <c r="U3185" s="8">
        <f t="shared" si="364"/>
        <v>54.615000000000002</v>
      </c>
      <c r="V3185" s="5">
        <f t="shared" si="365"/>
        <v>16.55</v>
      </c>
      <c r="W3185" s="1">
        <v>27.87828</v>
      </c>
      <c r="X3185" s="1">
        <v>-115.1664</v>
      </c>
      <c r="Y3185" s="9">
        <f t="shared" si="366"/>
        <v>60.8</v>
      </c>
      <c r="Z3185" s="9">
        <v>16</v>
      </c>
      <c r="AA3185" s="9">
        <v>7</v>
      </c>
      <c r="AB3185" s="9" t="s">
        <v>606</v>
      </c>
      <c r="AC3185" s="9">
        <v>1</v>
      </c>
      <c r="AD3185" s="4" t="s">
        <v>38</v>
      </c>
      <c r="AE3185" s="9">
        <v>270</v>
      </c>
      <c r="AF3185" s="9"/>
      <c r="AG3185" s="9"/>
    </row>
    <row r="3186" spans="1:33">
      <c r="A3186" s="4" t="s">
        <v>541</v>
      </c>
      <c r="B3186" s="4" t="s">
        <v>40</v>
      </c>
      <c r="C3186" s="28">
        <v>40390</v>
      </c>
      <c r="D3186" s="5">
        <v>2010</v>
      </c>
      <c r="E3186" s="35">
        <v>0.39305555555555555</v>
      </c>
      <c r="F3186" s="35">
        <v>0.3972222222222222</v>
      </c>
      <c r="G3186" s="35">
        <f t="shared" si="360"/>
        <v>4.1666666666666519E-3</v>
      </c>
      <c r="H3186" s="14">
        <v>2</v>
      </c>
      <c r="I3186" s="5">
        <v>1</v>
      </c>
      <c r="J3186" s="5">
        <v>10</v>
      </c>
      <c r="K3186" s="4">
        <v>10</v>
      </c>
      <c r="L3186" s="4" t="s">
        <v>532</v>
      </c>
      <c r="M3186" s="4" t="s">
        <v>164</v>
      </c>
      <c r="N3186" s="4">
        <v>2</v>
      </c>
      <c r="O3186" s="5">
        <f t="shared" si="361"/>
        <v>54.449999999999996</v>
      </c>
      <c r="P3186" s="18">
        <v>16.5</v>
      </c>
      <c r="Q3186" s="5">
        <f t="shared" si="362"/>
        <v>54.78</v>
      </c>
      <c r="R3186" s="18">
        <v>16.600000000000001</v>
      </c>
      <c r="S3186" s="5">
        <f t="shared" si="363"/>
        <v>54.78</v>
      </c>
      <c r="T3186" s="18">
        <v>16.600000000000001</v>
      </c>
      <c r="U3186" s="8">
        <f t="shared" si="364"/>
        <v>54.615000000000002</v>
      </c>
      <c r="V3186" s="5">
        <f t="shared" si="365"/>
        <v>16.55</v>
      </c>
      <c r="W3186" s="1">
        <v>27.87828</v>
      </c>
      <c r="X3186" s="1">
        <v>-115.1664</v>
      </c>
      <c r="Y3186" s="9">
        <f t="shared" si="366"/>
        <v>60.8</v>
      </c>
      <c r="Z3186" s="9">
        <v>16</v>
      </c>
      <c r="AA3186" s="9">
        <v>7</v>
      </c>
      <c r="AB3186" s="9" t="s">
        <v>611</v>
      </c>
      <c r="AC3186" s="9">
        <v>4</v>
      </c>
      <c r="AD3186" s="4" t="s">
        <v>38</v>
      </c>
      <c r="AE3186" s="9">
        <v>270</v>
      </c>
      <c r="AF3186" s="9"/>
      <c r="AG3186" s="9"/>
    </row>
    <row r="3187" spans="1:33">
      <c r="A3187" s="4" t="s">
        <v>541</v>
      </c>
      <c r="B3187" s="4" t="s">
        <v>40</v>
      </c>
      <c r="C3187" s="28">
        <v>40390</v>
      </c>
      <c r="D3187" s="5">
        <v>2010</v>
      </c>
      <c r="E3187" s="35">
        <v>0.39305555555555555</v>
      </c>
      <c r="F3187" s="35">
        <v>0.3972222222222222</v>
      </c>
      <c r="G3187" s="35">
        <f t="shared" si="360"/>
        <v>4.1666666666666519E-3</v>
      </c>
      <c r="H3187" s="14">
        <v>2</v>
      </c>
      <c r="I3187" s="5">
        <v>1</v>
      </c>
      <c r="J3187" s="5">
        <v>10</v>
      </c>
      <c r="K3187" s="4">
        <v>10</v>
      </c>
      <c r="L3187" s="4" t="s">
        <v>532</v>
      </c>
      <c r="M3187" s="4" t="s">
        <v>164</v>
      </c>
      <c r="N3187" s="4">
        <v>2</v>
      </c>
      <c r="O3187" s="5">
        <f t="shared" si="361"/>
        <v>54.449999999999996</v>
      </c>
      <c r="P3187" s="18">
        <v>16.5</v>
      </c>
      <c r="Q3187" s="5">
        <f t="shared" si="362"/>
        <v>54.78</v>
      </c>
      <c r="R3187" s="18">
        <v>16.600000000000001</v>
      </c>
      <c r="S3187" s="5">
        <f t="shared" si="363"/>
        <v>54.78</v>
      </c>
      <c r="T3187" s="18">
        <v>16.600000000000001</v>
      </c>
      <c r="U3187" s="8">
        <f t="shared" si="364"/>
        <v>54.615000000000002</v>
      </c>
      <c r="V3187" s="5">
        <f t="shared" si="365"/>
        <v>16.55</v>
      </c>
      <c r="W3187" s="1">
        <v>27.87828</v>
      </c>
      <c r="X3187" s="1">
        <v>-115.1664</v>
      </c>
      <c r="Y3187" s="9">
        <f t="shared" si="366"/>
        <v>60.8</v>
      </c>
      <c r="Z3187" s="9">
        <v>16</v>
      </c>
      <c r="AA3187" s="9">
        <v>7</v>
      </c>
      <c r="AB3187" s="9" t="s">
        <v>613</v>
      </c>
      <c r="AC3187" s="9">
        <v>16</v>
      </c>
      <c r="AD3187" s="4" t="s">
        <v>38</v>
      </c>
      <c r="AE3187" s="9">
        <v>270</v>
      </c>
      <c r="AF3187" s="9"/>
      <c r="AG3187" s="9"/>
    </row>
    <row r="3188" spans="1:33">
      <c r="A3188" s="4" t="s">
        <v>541</v>
      </c>
      <c r="B3188" s="4" t="s">
        <v>40</v>
      </c>
      <c r="C3188" s="28">
        <v>40390</v>
      </c>
      <c r="D3188" s="5">
        <v>2010</v>
      </c>
      <c r="E3188" s="35">
        <v>0.39305555555555555</v>
      </c>
      <c r="F3188" s="35">
        <v>0.3972222222222222</v>
      </c>
      <c r="G3188" s="35">
        <f t="shared" si="360"/>
        <v>4.1666666666666519E-3</v>
      </c>
      <c r="H3188" s="14">
        <v>2</v>
      </c>
      <c r="I3188" s="5">
        <v>1</v>
      </c>
      <c r="J3188" s="5">
        <v>10</v>
      </c>
      <c r="K3188" s="4">
        <v>10</v>
      </c>
      <c r="L3188" s="4" t="s">
        <v>532</v>
      </c>
      <c r="M3188" s="4" t="s">
        <v>164</v>
      </c>
      <c r="N3188" s="4">
        <v>2</v>
      </c>
      <c r="O3188" s="5">
        <f t="shared" si="361"/>
        <v>54.449999999999996</v>
      </c>
      <c r="P3188" s="18">
        <v>16.5</v>
      </c>
      <c r="Q3188" s="5">
        <f t="shared" si="362"/>
        <v>54.78</v>
      </c>
      <c r="R3188" s="18">
        <v>16.600000000000001</v>
      </c>
      <c r="S3188" s="5">
        <f t="shared" si="363"/>
        <v>54.78</v>
      </c>
      <c r="T3188" s="18">
        <v>16.600000000000001</v>
      </c>
      <c r="U3188" s="8">
        <f t="shared" si="364"/>
        <v>54.615000000000002</v>
      </c>
      <c r="V3188" s="5">
        <f t="shared" si="365"/>
        <v>16.55</v>
      </c>
      <c r="W3188" s="1">
        <v>27.87828</v>
      </c>
      <c r="X3188" s="1">
        <v>-115.1664</v>
      </c>
      <c r="Y3188" s="9">
        <f t="shared" si="366"/>
        <v>60.8</v>
      </c>
      <c r="Z3188" s="9">
        <v>16</v>
      </c>
      <c r="AA3188" s="9">
        <v>7</v>
      </c>
      <c r="AB3188" s="9" t="s">
        <v>614</v>
      </c>
      <c r="AC3188" s="9">
        <v>5</v>
      </c>
      <c r="AD3188" s="4" t="s">
        <v>38</v>
      </c>
      <c r="AE3188" s="9">
        <v>270</v>
      </c>
      <c r="AF3188" s="9"/>
      <c r="AG3188" s="9"/>
    </row>
    <row r="3189" spans="1:33">
      <c r="A3189" s="4" t="s">
        <v>541</v>
      </c>
      <c r="B3189" s="4" t="s">
        <v>40</v>
      </c>
      <c r="C3189" s="28">
        <v>40390</v>
      </c>
      <c r="D3189" s="5">
        <v>2010</v>
      </c>
      <c r="E3189" s="35">
        <v>0.39305555555555555</v>
      </c>
      <c r="F3189" s="35">
        <v>0.3972222222222222</v>
      </c>
      <c r="G3189" s="35">
        <f t="shared" si="360"/>
        <v>4.1666666666666519E-3</v>
      </c>
      <c r="H3189" s="14">
        <v>2</v>
      </c>
      <c r="I3189" s="5">
        <v>1</v>
      </c>
      <c r="J3189" s="5">
        <v>10</v>
      </c>
      <c r="K3189" s="4">
        <v>10</v>
      </c>
      <c r="L3189" s="4" t="s">
        <v>532</v>
      </c>
      <c r="M3189" s="4" t="s">
        <v>164</v>
      </c>
      <c r="N3189" s="4">
        <v>2</v>
      </c>
      <c r="O3189" s="5">
        <f t="shared" si="361"/>
        <v>54.449999999999996</v>
      </c>
      <c r="P3189" s="18">
        <v>16.5</v>
      </c>
      <c r="Q3189" s="5">
        <f t="shared" si="362"/>
        <v>54.78</v>
      </c>
      <c r="R3189" s="18">
        <v>16.600000000000001</v>
      </c>
      <c r="S3189" s="5">
        <f t="shared" si="363"/>
        <v>54.78</v>
      </c>
      <c r="T3189" s="18">
        <v>16.600000000000001</v>
      </c>
      <c r="U3189" s="8">
        <f t="shared" si="364"/>
        <v>54.615000000000002</v>
      </c>
      <c r="V3189" s="5">
        <f t="shared" si="365"/>
        <v>16.55</v>
      </c>
      <c r="W3189" s="1">
        <v>27.87828</v>
      </c>
      <c r="X3189" s="1">
        <v>-115.1664</v>
      </c>
      <c r="Y3189" s="9">
        <f t="shared" si="366"/>
        <v>60.8</v>
      </c>
      <c r="Z3189" s="9">
        <v>16</v>
      </c>
      <c r="AA3189" s="9">
        <v>7</v>
      </c>
      <c r="AB3189" s="9" t="s">
        <v>610</v>
      </c>
      <c r="AC3189" s="9">
        <v>3</v>
      </c>
      <c r="AD3189" s="4" t="s">
        <v>38</v>
      </c>
      <c r="AE3189" s="9">
        <v>270</v>
      </c>
      <c r="AF3189" s="9"/>
      <c r="AG3189" s="9"/>
    </row>
    <row r="3190" spans="1:33">
      <c r="A3190" s="4" t="s">
        <v>541</v>
      </c>
      <c r="B3190" s="4" t="s">
        <v>40</v>
      </c>
      <c r="C3190" s="28">
        <v>40390</v>
      </c>
      <c r="D3190" s="5">
        <v>2010</v>
      </c>
      <c r="E3190" s="35">
        <v>0.39305555555555555</v>
      </c>
      <c r="F3190" s="35">
        <v>0.3972222222222222</v>
      </c>
      <c r="G3190" s="35">
        <f t="shared" si="360"/>
        <v>4.1666666666666519E-3</v>
      </c>
      <c r="H3190" s="14">
        <v>2</v>
      </c>
      <c r="I3190" s="5">
        <v>1</v>
      </c>
      <c r="J3190" s="5">
        <v>10</v>
      </c>
      <c r="K3190" s="4">
        <v>10</v>
      </c>
      <c r="L3190" s="4" t="s">
        <v>532</v>
      </c>
      <c r="M3190" s="4" t="s">
        <v>164</v>
      </c>
      <c r="N3190" s="4">
        <v>2</v>
      </c>
      <c r="O3190" s="5">
        <f t="shared" si="361"/>
        <v>54.449999999999996</v>
      </c>
      <c r="P3190" s="18">
        <v>16.5</v>
      </c>
      <c r="Q3190" s="5">
        <f t="shared" si="362"/>
        <v>54.78</v>
      </c>
      <c r="R3190" s="18">
        <v>16.600000000000001</v>
      </c>
      <c r="S3190" s="5">
        <f t="shared" si="363"/>
        <v>54.78</v>
      </c>
      <c r="T3190" s="18">
        <v>16.600000000000001</v>
      </c>
      <c r="U3190" s="8">
        <f t="shared" si="364"/>
        <v>54.615000000000002</v>
      </c>
      <c r="V3190" s="5">
        <f t="shared" si="365"/>
        <v>16.55</v>
      </c>
      <c r="W3190" s="1">
        <v>27.87828</v>
      </c>
      <c r="X3190" s="1">
        <v>-115.1664</v>
      </c>
      <c r="Y3190" s="9">
        <f t="shared" si="366"/>
        <v>60.8</v>
      </c>
      <c r="Z3190" s="9">
        <v>16</v>
      </c>
      <c r="AA3190" s="9">
        <v>7</v>
      </c>
      <c r="AB3190" s="9" t="s">
        <v>609</v>
      </c>
      <c r="AC3190" s="9">
        <v>16</v>
      </c>
      <c r="AD3190" s="4" t="s">
        <v>38</v>
      </c>
      <c r="AE3190" s="9">
        <v>270</v>
      </c>
      <c r="AF3190" s="9"/>
      <c r="AG3190" s="9"/>
    </row>
    <row r="3191" spans="1:33">
      <c r="A3191" s="4" t="s">
        <v>542</v>
      </c>
      <c r="B3191" s="4" t="s">
        <v>40</v>
      </c>
      <c r="C3191" s="28">
        <v>40390</v>
      </c>
      <c r="D3191" s="5">
        <v>2010</v>
      </c>
      <c r="E3191" s="35">
        <v>0.43472222222222223</v>
      </c>
      <c r="F3191" s="35">
        <v>0.4375</v>
      </c>
      <c r="G3191" s="35">
        <f t="shared" si="360"/>
        <v>2.7777777777777679E-3</v>
      </c>
      <c r="H3191" s="14">
        <v>2</v>
      </c>
      <c r="I3191" s="5">
        <v>2</v>
      </c>
      <c r="J3191" s="5">
        <v>11</v>
      </c>
      <c r="K3191" s="4">
        <v>11</v>
      </c>
      <c r="L3191" s="4" t="s">
        <v>532</v>
      </c>
      <c r="M3191" s="4" t="s">
        <v>164</v>
      </c>
      <c r="N3191" s="4">
        <v>2</v>
      </c>
      <c r="O3191" s="5">
        <f t="shared" si="361"/>
        <v>39.269999999999996</v>
      </c>
      <c r="P3191" s="18">
        <v>11.9</v>
      </c>
      <c r="Q3191" s="5">
        <f t="shared" si="362"/>
        <v>37.949999999999996</v>
      </c>
      <c r="R3191" s="18">
        <v>11.5</v>
      </c>
      <c r="S3191" s="5">
        <f t="shared" si="363"/>
        <v>39.269999999999996</v>
      </c>
      <c r="T3191" s="18">
        <v>11.9</v>
      </c>
      <c r="U3191" s="8">
        <f t="shared" si="364"/>
        <v>38.609999999999992</v>
      </c>
      <c r="V3191" s="5">
        <f t="shared" si="365"/>
        <v>11.7</v>
      </c>
      <c r="W3191" s="1">
        <v>27.878029999999999</v>
      </c>
      <c r="X3191" s="1">
        <v>-115.16914</v>
      </c>
      <c r="Y3191" s="9">
        <f t="shared" si="366"/>
        <v>60.8</v>
      </c>
      <c r="Z3191" s="9">
        <v>16</v>
      </c>
      <c r="AA3191" s="9">
        <v>7</v>
      </c>
      <c r="AB3191" s="9" t="s">
        <v>611</v>
      </c>
      <c r="AC3191" s="9">
        <v>1</v>
      </c>
      <c r="AD3191" s="4" t="s">
        <v>38</v>
      </c>
      <c r="AE3191" s="9">
        <v>270</v>
      </c>
      <c r="AF3191" s="9"/>
      <c r="AG3191" s="9"/>
    </row>
    <row r="3192" spans="1:33">
      <c r="A3192" s="4" t="s">
        <v>542</v>
      </c>
      <c r="B3192" s="4" t="s">
        <v>40</v>
      </c>
      <c r="C3192" s="28">
        <v>40390</v>
      </c>
      <c r="D3192" s="5">
        <v>2010</v>
      </c>
      <c r="E3192" s="35">
        <v>0.43472222222222223</v>
      </c>
      <c r="F3192" s="35">
        <v>0.4375</v>
      </c>
      <c r="G3192" s="35">
        <f t="shared" si="360"/>
        <v>2.7777777777777679E-3</v>
      </c>
      <c r="H3192" s="14">
        <v>2</v>
      </c>
      <c r="I3192" s="5">
        <v>2</v>
      </c>
      <c r="J3192" s="5">
        <v>11</v>
      </c>
      <c r="K3192" s="4">
        <v>11</v>
      </c>
      <c r="L3192" s="4" t="s">
        <v>532</v>
      </c>
      <c r="M3192" s="4" t="s">
        <v>164</v>
      </c>
      <c r="N3192" s="4">
        <v>2</v>
      </c>
      <c r="O3192" s="5">
        <f t="shared" si="361"/>
        <v>39.269999999999996</v>
      </c>
      <c r="P3192" s="18">
        <v>11.9</v>
      </c>
      <c r="Q3192" s="5">
        <f t="shared" si="362"/>
        <v>37.949999999999996</v>
      </c>
      <c r="R3192" s="18">
        <v>11.5</v>
      </c>
      <c r="S3192" s="5">
        <f t="shared" si="363"/>
        <v>39.269999999999996</v>
      </c>
      <c r="T3192" s="18">
        <v>11.9</v>
      </c>
      <c r="U3192" s="8">
        <f t="shared" si="364"/>
        <v>38.609999999999992</v>
      </c>
      <c r="V3192" s="5">
        <f t="shared" si="365"/>
        <v>11.7</v>
      </c>
      <c r="W3192" s="1">
        <v>27.878029999999999</v>
      </c>
      <c r="X3192" s="1">
        <v>-115.16914</v>
      </c>
      <c r="Y3192" s="9">
        <f t="shared" si="366"/>
        <v>60.8</v>
      </c>
      <c r="Z3192" s="9">
        <v>16</v>
      </c>
      <c r="AA3192" s="9">
        <v>7</v>
      </c>
      <c r="AB3192" s="9" t="s">
        <v>613</v>
      </c>
      <c r="AC3192" s="9">
        <v>20</v>
      </c>
      <c r="AD3192" s="4" t="s">
        <v>38</v>
      </c>
      <c r="AE3192" s="9">
        <v>270</v>
      </c>
      <c r="AF3192" s="9"/>
      <c r="AG3192" s="9"/>
    </row>
    <row r="3193" spans="1:33">
      <c r="A3193" s="4" t="s">
        <v>542</v>
      </c>
      <c r="B3193" s="4" t="s">
        <v>40</v>
      </c>
      <c r="C3193" s="28">
        <v>40390</v>
      </c>
      <c r="D3193" s="5">
        <v>2010</v>
      </c>
      <c r="E3193" s="35">
        <v>0.43472222222222223</v>
      </c>
      <c r="F3193" s="35">
        <v>0.4375</v>
      </c>
      <c r="G3193" s="35">
        <f t="shared" si="360"/>
        <v>2.7777777777777679E-3</v>
      </c>
      <c r="H3193" s="14">
        <v>2</v>
      </c>
      <c r="I3193" s="5">
        <v>2</v>
      </c>
      <c r="J3193" s="5">
        <v>11</v>
      </c>
      <c r="K3193" s="4">
        <v>11</v>
      </c>
      <c r="L3193" s="4" t="s">
        <v>532</v>
      </c>
      <c r="M3193" s="4" t="s">
        <v>164</v>
      </c>
      <c r="N3193" s="4">
        <v>2</v>
      </c>
      <c r="O3193" s="5">
        <f t="shared" si="361"/>
        <v>39.269999999999996</v>
      </c>
      <c r="P3193" s="18">
        <v>11.9</v>
      </c>
      <c r="Q3193" s="5">
        <f t="shared" si="362"/>
        <v>37.949999999999996</v>
      </c>
      <c r="R3193" s="18">
        <v>11.5</v>
      </c>
      <c r="S3193" s="5">
        <f t="shared" si="363"/>
        <v>39.269999999999996</v>
      </c>
      <c r="T3193" s="18">
        <v>11.9</v>
      </c>
      <c r="U3193" s="8">
        <f t="shared" si="364"/>
        <v>38.609999999999992</v>
      </c>
      <c r="V3193" s="5">
        <f t="shared" si="365"/>
        <v>11.7</v>
      </c>
      <c r="W3193" s="1">
        <v>27.878029999999999</v>
      </c>
      <c r="X3193" s="1">
        <v>-115.16914</v>
      </c>
      <c r="Y3193" s="9">
        <f t="shared" si="366"/>
        <v>60.8</v>
      </c>
      <c r="Z3193" s="9">
        <v>16</v>
      </c>
      <c r="AA3193" s="9">
        <v>7</v>
      </c>
      <c r="AB3193" s="9" t="s">
        <v>614</v>
      </c>
      <c r="AC3193" s="9">
        <v>1</v>
      </c>
      <c r="AD3193" s="4" t="s">
        <v>38</v>
      </c>
      <c r="AE3193" s="9">
        <v>270</v>
      </c>
      <c r="AF3193" s="9"/>
      <c r="AG3193" s="9"/>
    </row>
    <row r="3194" spans="1:33">
      <c r="A3194" s="4" t="s">
        <v>542</v>
      </c>
      <c r="B3194" s="4" t="s">
        <v>40</v>
      </c>
      <c r="C3194" s="28">
        <v>40390</v>
      </c>
      <c r="D3194" s="5">
        <v>2010</v>
      </c>
      <c r="E3194" s="35">
        <v>0.43472222222222223</v>
      </c>
      <c r="F3194" s="35">
        <v>0.4375</v>
      </c>
      <c r="G3194" s="35">
        <f t="shared" si="360"/>
        <v>2.7777777777777679E-3</v>
      </c>
      <c r="H3194" s="14">
        <v>2</v>
      </c>
      <c r="I3194" s="5">
        <v>2</v>
      </c>
      <c r="J3194" s="5">
        <v>11</v>
      </c>
      <c r="K3194" s="4">
        <v>11</v>
      </c>
      <c r="L3194" s="4" t="s">
        <v>532</v>
      </c>
      <c r="M3194" s="4" t="s">
        <v>164</v>
      </c>
      <c r="N3194" s="4">
        <v>2</v>
      </c>
      <c r="O3194" s="5">
        <f t="shared" si="361"/>
        <v>39.269999999999996</v>
      </c>
      <c r="P3194" s="18">
        <v>11.9</v>
      </c>
      <c r="Q3194" s="5">
        <f t="shared" si="362"/>
        <v>37.949999999999996</v>
      </c>
      <c r="R3194" s="18">
        <v>11.5</v>
      </c>
      <c r="S3194" s="5">
        <f t="shared" si="363"/>
        <v>39.269999999999996</v>
      </c>
      <c r="T3194" s="18">
        <v>11.9</v>
      </c>
      <c r="U3194" s="8">
        <f t="shared" si="364"/>
        <v>38.609999999999992</v>
      </c>
      <c r="V3194" s="5">
        <f t="shared" si="365"/>
        <v>11.7</v>
      </c>
      <c r="W3194" s="1">
        <v>27.878029999999999</v>
      </c>
      <c r="X3194" s="1">
        <v>-115.16914</v>
      </c>
      <c r="Y3194" s="9">
        <f t="shared" si="366"/>
        <v>60.8</v>
      </c>
      <c r="Z3194" s="9">
        <v>16</v>
      </c>
      <c r="AA3194" s="9">
        <v>7</v>
      </c>
      <c r="AB3194" s="9" t="s">
        <v>615</v>
      </c>
      <c r="AC3194" s="9">
        <v>1</v>
      </c>
      <c r="AD3194" s="4" t="s">
        <v>38</v>
      </c>
      <c r="AE3194" s="9">
        <v>270</v>
      </c>
      <c r="AF3194" s="9"/>
      <c r="AG3194" s="9"/>
    </row>
    <row r="3195" spans="1:33">
      <c r="A3195" s="4" t="s">
        <v>542</v>
      </c>
      <c r="B3195" s="4" t="s">
        <v>40</v>
      </c>
      <c r="C3195" s="28">
        <v>40390</v>
      </c>
      <c r="D3195" s="5">
        <v>2010</v>
      </c>
      <c r="E3195" s="35">
        <v>0.43472222222222223</v>
      </c>
      <c r="F3195" s="35">
        <v>0.4375</v>
      </c>
      <c r="G3195" s="35">
        <f t="shared" si="360"/>
        <v>2.7777777777777679E-3</v>
      </c>
      <c r="H3195" s="14">
        <v>2</v>
      </c>
      <c r="I3195" s="5">
        <v>2</v>
      </c>
      <c r="J3195" s="5">
        <v>11</v>
      </c>
      <c r="K3195" s="4">
        <v>11</v>
      </c>
      <c r="L3195" s="4" t="s">
        <v>532</v>
      </c>
      <c r="M3195" s="4" t="s">
        <v>164</v>
      </c>
      <c r="N3195" s="4">
        <v>2</v>
      </c>
      <c r="O3195" s="5">
        <f t="shared" si="361"/>
        <v>39.269999999999996</v>
      </c>
      <c r="P3195" s="18">
        <v>11.9</v>
      </c>
      <c r="Q3195" s="5">
        <f t="shared" si="362"/>
        <v>37.949999999999996</v>
      </c>
      <c r="R3195" s="18">
        <v>11.5</v>
      </c>
      <c r="S3195" s="5">
        <f t="shared" si="363"/>
        <v>39.269999999999996</v>
      </c>
      <c r="T3195" s="18">
        <v>11.9</v>
      </c>
      <c r="U3195" s="8">
        <f t="shared" si="364"/>
        <v>38.609999999999992</v>
      </c>
      <c r="V3195" s="5">
        <f t="shared" si="365"/>
        <v>11.7</v>
      </c>
      <c r="W3195" s="1">
        <v>27.878029999999999</v>
      </c>
      <c r="X3195" s="1">
        <v>-115.16914</v>
      </c>
      <c r="Y3195" s="9">
        <f t="shared" si="366"/>
        <v>60.8</v>
      </c>
      <c r="Z3195" s="9">
        <v>16</v>
      </c>
      <c r="AA3195" s="9">
        <v>7</v>
      </c>
      <c r="AB3195" s="9" t="s">
        <v>753</v>
      </c>
      <c r="AC3195" s="9">
        <v>1</v>
      </c>
      <c r="AD3195" s="4" t="s">
        <v>38</v>
      </c>
      <c r="AE3195" s="9">
        <v>270</v>
      </c>
      <c r="AF3195" s="9"/>
      <c r="AG3195" s="9"/>
    </row>
    <row r="3196" spans="1:33">
      <c r="A3196" s="4" t="s">
        <v>542</v>
      </c>
      <c r="B3196" s="4" t="s">
        <v>40</v>
      </c>
      <c r="C3196" s="28">
        <v>40390</v>
      </c>
      <c r="D3196" s="5">
        <v>2010</v>
      </c>
      <c r="E3196" s="35">
        <v>0.43472222222222223</v>
      </c>
      <c r="F3196" s="35">
        <v>0.4375</v>
      </c>
      <c r="G3196" s="35">
        <f t="shared" si="360"/>
        <v>2.7777777777777679E-3</v>
      </c>
      <c r="H3196" s="14">
        <v>2</v>
      </c>
      <c r="I3196" s="5">
        <v>2</v>
      </c>
      <c r="J3196" s="5">
        <v>11</v>
      </c>
      <c r="K3196" s="4">
        <v>11</v>
      </c>
      <c r="L3196" s="4" t="s">
        <v>532</v>
      </c>
      <c r="M3196" s="4" t="s">
        <v>164</v>
      </c>
      <c r="N3196" s="4">
        <v>2</v>
      </c>
      <c r="O3196" s="5">
        <f t="shared" si="361"/>
        <v>39.269999999999996</v>
      </c>
      <c r="P3196" s="18">
        <v>11.9</v>
      </c>
      <c r="Q3196" s="5">
        <f t="shared" si="362"/>
        <v>37.949999999999996</v>
      </c>
      <c r="R3196" s="18">
        <v>11.5</v>
      </c>
      <c r="S3196" s="5">
        <f t="shared" si="363"/>
        <v>39.269999999999996</v>
      </c>
      <c r="T3196" s="18">
        <v>11.9</v>
      </c>
      <c r="U3196" s="8">
        <f t="shared" si="364"/>
        <v>38.609999999999992</v>
      </c>
      <c r="V3196" s="5">
        <f t="shared" si="365"/>
        <v>11.7</v>
      </c>
      <c r="W3196" s="1">
        <v>27.878029999999999</v>
      </c>
      <c r="X3196" s="1">
        <v>-115.16914</v>
      </c>
      <c r="Y3196" s="9">
        <f t="shared" si="366"/>
        <v>60.8</v>
      </c>
      <c r="Z3196" s="9">
        <v>16</v>
      </c>
      <c r="AA3196" s="9">
        <v>7</v>
      </c>
      <c r="AB3196" s="9" t="s">
        <v>609</v>
      </c>
      <c r="AC3196" s="9">
        <v>7</v>
      </c>
      <c r="AD3196" s="4" t="s">
        <v>38</v>
      </c>
      <c r="AE3196" s="9">
        <v>270</v>
      </c>
      <c r="AF3196" s="9"/>
      <c r="AG3196" s="9"/>
    </row>
    <row r="3197" spans="1:33">
      <c r="A3197" s="4" t="s">
        <v>543</v>
      </c>
      <c r="B3197" s="4" t="s">
        <v>118</v>
      </c>
      <c r="C3197" s="28">
        <v>40390</v>
      </c>
      <c r="D3197" s="5">
        <v>2010</v>
      </c>
      <c r="E3197" s="35">
        <v>0.3923611111111111</v>
      </c>
      <c r="F3197" s="35">
        <v>0.3972222222222222</v>
      </c>
      <c r="G3197" s="35">
        <f t="shared" si="360"/>
        <v>4.8611111111110938E-3</v>
      </c>
      <c r="H3197" s="14">
        <v>2</v>
      </c>
      <c r="I3197" s="5">
        <v>1</v>
      </c>
      <c r="J3197" s="5">
        <v>12</v>
      </c>
      <c r="K3197" s="4">
        <v>12</v>
      </c>
      <c r="L3197" s="4" t="s">
        <v>532</v>
      </c>
      <c r="M3197" s="4" t="s">
        <v>164</v>
      </c>
      <c r="N3197" s="4">
        <v>2</v>
      </c>
      <c r="O3197" s="5">
        <f t="shared" si="361"/>
        <v>57.75</v>
      </c>
      <c r="P3197" s="18">
        <v>17.5</v>
      </c>
      <c r="Q3197" s="5">
        <f t="shared" si="362"/>
        <v>57.75</v>
      </c>
      <c r="R3197" s="18">
        <v>17.5</v>
      </c>
      <c r="S3197" s="5">
        <f t="shared" si="363"/>
        <v>57.75</v>
      </c>
      <c r="T3197" s="18">
        <v>17.5</v>
      </c>
      <c r="U3197" s="8">
        <f t="shared" si="364"/>
        <v>57.75</v>
      </c>
      <c r="V3197" s="5">
        <f t="shared" si="365"/>
        <v>17.5</v>
      </c>
      <c r="W3197" s="1">
        <v>27.879100000000001</v>
      </c>
      <c r="X3197" s="1">
        <v>-115.16701</v>
      </c>
      <c r="Y3197" s="9">
        <f t="shared" si="366"/>
        <v>60.8</v>
      </c>
      <c r="Z3197" s="9">
        <v>16</v>
      </c>
      <c r="AA3197" s="9">
        <v>8</v>
      </c>
      <c r="AB3197" s="9" t="s">
        <v>606</v>
      </c>
      <c r="AC3197" s="9">
        <v>2</v>
      </c>
      <c r="AD3197" s="4" t="s">
        <v>38</v>
      </c>
      <c r="AE3197" s="9">
        <v>330</v>
      </c>
      <c r="AF3197" s="9"/>
      <c r="AG3197" s="4"/>
    </row>
    <row r="3198" spans="1:33">
      <c r="A3198" s="4" t="s">
        <v>543</v>
      </c>
      <c r="B3198" s="4" t="s">
        <v>118</v>
      </c>
      <c r="C3198" s="28">
        <v>40390</v>
      </c>
      <c r="D3198" s="5">
        <v>2010</v>
      </c>
      <c r="E3198" s="35">
        <v>0.3923611111111111</v>
      </c>
      <c r="F3198" s="35">
        <v>0.3972222222222222</v>
      </c>
      <c r="G3198" s="35">
        <f t="shared" si="360"/>
        <v>4.8611111111110938E-3</v>
      </c>
      <c r="H3198" s="14">
        <v>2</v>
      </c>
      <c r="I3198" s="5">
        <v>1</v>
      </c>
      <c r="J3198" s="5">
        <v>12</v>
      </c>
      <c r="K3198" s="4">
        <v>12</v>
      </c>
      <c r="L3198" s="4" t="s">
        <v>532</v>
      </c>
      <c r="M3198" s="4" t="s">
        <v>164</v>
      </c>
      <c r="N3198" s="4">
        <v>2</v>
      </c>
      <c r="O3198" s="5">
        <f t="shared" si="361"/>
        <v>57.75</v>
      </c>
      <c r="P3198" s="18">
        <v>17.5</v>
      </c>
      <c r="Q3198" s="5">
        <f t="shared" si="362"/>
        <v>57.75</v>
      </c>
      <c r="R3198" s="18">
        <v>17.5</v>
      </c>
      <c r="S3198" s="5">
        <f t="shared" si="363"/>
        <v>57.75</v>
      </c>
      <c r="T3198" s="18">
        <v>17.5</v>
      </c>
      <c r="U3198" s="8">
        <f t="shared" si="364"/>
        <v>57.75</v>
      </c>
      <c r="V3198" s="5">
        <f t="shared" si="365"/>
        <v>17.5</v>
      </c>
      <c r="W3198" s="1">
        <v>27.879100000000001</v>
      </c>
      <c r="X3198" s="1">
        <v>-115.16701</v>
      </c>
      <c r="Y3198" s="9">
        <f t="shared" si="366"/>
        <v>60.8</v>
      </c>
      <c r="Z3198" s="9">
        <v>16</v>
      </c>
      <c r="AA3198" s="9">
        <v>8</v>
      </c>
      <c r="AB3198" s="9" t="s">
        <v>611</v>
      </c>
      <c r="AC3198" s="9">
        <v>2</v>
      </c>
      <c r="AD3198" s="4" t="s">
        <v>38</v>
      </c>
      <c r="AE3198" s="9">
        <v>330</v>
      </c>
      <c r="AF3198" s="9"/>
      <c r="AG3198" s="9"/>
    </row>
    <row r="3199" spans="1:33">
      <c r="A3199" s="4" t="s">
        <v>543</v>
      </c>
      <c r="B3199" s="4" t="s">
        <v>118</v>
      </c>
      <c r="C3199" s="28">
        <v>40390</v>
      </c>
      <c r="D3199" s="5">
        <v>2010</v>
      </c>
      <c r="E3199" s="35">
        <v>0.3923611111111111</v>
      </c>
      <c r="F3199" s="35">
        <v>0.3972222222222222</v>
      </c>
      <c r="G3199" s="35">
        <f t="shared" si="360"/>
        <v>4.8611111111110938E-3</v>
      </c>
      <c r="H3199" s="14">
        <v>2</v>
      </c>
      <c r="I3199" s="5">
        <v>1</v>
      </c>
      <c r="J3199" s="5">
        <v>12</v>
      </c>
      <c r="K3199" s="4">
        <v>12</v>
      </c>
      <c r="L3199" s="4" t="s">
        <v>532</v>
      </c>
      <c r="M3199" s="4" t="s">
        <v>164</v>
      </c>
      <c r="N3199" s="4">
        <v>2</v>
      </c>
      <c r="O3199" s="5">
        <f t="shared" si="361"/>
        <v>57.75</v>
      </c>
      <c r="P3199" s="18">
        <v>17.5</v>
      </c>
      <c r="Q3199" s="5">
        <f t="shared" si="362"/>
        <v>57.75</v>
      </c>
      <c r="R3199" s="18">
        <v>17.5</v>
      </c>
      <c r="S3199" s="5">
        <f t="shared" si="363"/>
        <v>57.75</v>
      </c>
      <c r="T3199" s="18">
        <v>17.5</v>
      </c>
      <c r="U3199" s="8">
        <f t="shared" si="364"/>
        <v>57.75</v>
      </c>
      <c r="V3199" s="5">
        <f t="shared" si="365"/>
        <v>17.5</v>
      </c>
      <c r="W3199" s="1">
        <v>27.879100000000001</v>
      </c>
      <c r="X3199" s="1">
        <v>-115.16701</v>
      </c>
      <c r="Y3199" s="9">
        <f t="shared" si="366"/>
        <v>60.8</v>
      </c>
      <c r="Z3199" s="9">
        <v>16</v>
      </c>
      <c r="AA3199" s="9">
        <v>8</v>
      </c>
      <c r="AB3199" s="9" t="s">
        <v>613</v>
      </c>
      <c r="AC3199" s="9">
        <v>75</v>
      </c>
      <c r="AD3199" s="9">
        <v>20</v>
      </c>
      <c r="AE3199" s="9">
        <v>330</v>
      </c>
      <c r="AF3199" s="9"/>
      <c r="AG3199" s="9"/>
    </row>
    <row r="3200" spans="1:33">
      <c r="A3200" s="4" t="s">
        <v>543</v>
      </c>
      <c r="B3200" s="4" t="s">
        <v>118</v>
      </c>
      <c r="C3200" s="28">
        <v>40390</v>
      </c>
      <c r="D3200" s="5">
        <v>2010</v>
      </c>
      <c r="E3200" s="35">
        <v>0.3923611111111111</v>
      </c>
      <c r="F3200" s="35">
        <v>0.3972222222222222</v>
      </c>
      <c r="G3200" s="35">
        <f t="shared" si="360"/>
        <v>4.8611111111110938E-3</v>
      </c>
      <c r="H3200" s="14">
        <v>2</v>
      </c>
      <c r="I3200" s="5">
        <v>1</v>
      </c>
      <c r="J3200" s="5">
        <v>12</v>
      </c>
      <c r="K3200" s="4">
        <v>12</v>
      </c>
      <c r="L3200" s="4" t="s">
        <v>532</v>
      </c>
      <c r="M3200" s="4" t="s">
        <v>164</v>
      </c>
      <c r="N3200" s="4">
        <v>2</v>
      </c>
      <c r="O3200" s="5">
        <f t="shared" si="361"/>
        <v>57.75</v>
      </c>
      <c r="P3200" s="18">
        <v>17.5</v>
      </c>
      <c r="Q3200" s="5">
        <f t="shared" si="362"/>
        <v>57.75</v>
      </c>
      <c r="R3200" s="18">
        <v>17.5</v>
      </c>
      <c r="S3200" s="5">
        <f t="shared" si="363"/>
        <v>57.75</v>
      </c>
      <c r="T3200" s="18">
        <v>17.5</v>
      </c>
      <c r="U3200" s="8">
        <f t="shared" si="364"/>
        <v>57.75</v>
      </c>
      <c r="V3200" s="5">
        <f t="shared" si="365"/>
        <v>17.5</v>
      </c>
      <c r="W3200" s="1">
        <v>27.879100000000001</v>
      </c>
      <c r="X3200" s="1">
        <v>-115.16701</v>
      </c>
      <c r="Y3200" s="9">
        <f t="shared" si="366"/>
        <v>60.8</v>
      </c>
      <c r="Z3200" s="9">
        <v>16</v>
      </c>
      <c r="AA3200" s="9">
        <v>8</v>
      </c>
      <c r="AB3200" s="9" t="s">
        <v>614</v>
      </c>
      <c r="AC3200" s="9">
        <v>13</v>
      </c>
      <c r="AD3200" s="4" t="s">
        <v>38</v>
      </c>
      <c r="AE3200" s="9">
        <v>330</v>
      </c>
      <c r="AF3200" s="9"/>
      <c r="AG3200" s="9"/>
    </row>
    <row r="3201" spans="1:33">
      <c r="A3201" s="4" t="s">
        <v>543</v>
      </c>
      <c r="B3201" s="4" t="s">
        <v>118</v>
      </c>
      <c r="C3201" s="28">
        <v>40390</v>
      </c>
      <c r="D3201" s="5">
        <v>2010</v>
      </c>
      <c r="E3201" s="35">
        <v>0.3923611111111111</v>
      </c>
      <c r="F3201" s="35">
        <v>0.3972222222222222</v>
      </c>
      <c r="G3201" s="35">
        <f t="shared" si="360"/>
        <v>4.8611111111110938E-3</v>
      </c>
      <c r="H3201" s="14">
        <v>2</v>
      </c>
      <c r="I3201" s="5">
        <v>1</v>
      </c>
      <c r="J3201" s="5">
        <v>12</v>
      </c>
      <c r="K3201" s="4">
        <v>12</v>
      </c>
      <c r="L3201" s="4" t="s">
        <v>532</v>
      </c>
      <c r="M3201" s="4" t="s">
        <v>164</v>
      </c>
      <c r="N3201" s="4">
        <v>2</v>
      </c>
      <c r="O3201" s="5">
        <f t="shared" si="361"/>
        <v>57.75</v>
      </c>
      <c r="P3201" s="18">
        <v>17.5</v>
      </c>
      <c r="Q3201" s="5">
        <f t="shared" si="362"/>
        <v>57.75</v>
      </c>
      <c r="R3201" s="18">
        <v>17.5</v>
      </c>
      <c r="S3201" s="5">
        <f t="shared" si="363"/>
        <v>57.75</v>
      </c>
      <c r="T3201" s="18">
        <v>17.5</v>
      </c>
      <c r="U3201" s="8">
        <f t="shared" si="364"/>
        <v>57.75</v>
      </c>
      <c r="V3201" s="5">
        <f t="shared" si="365"/>
        <v>17.5</v>
      </c>
      <c r="W3201" s="1">
        <v>27.879100000000001</v>
      </c>
      <c r="X3201" s="1">
        <v>-115.16701</v>
      </c>
      <c r="Y3201" s="9">
        <f t="shared" si="366"/>
        <v>60.8</v>
      </c>
      <c r="Z3201" s="9">
        <v>16</v>
      </c>
      <c r="AA3201" s="9">
        <v>8</v>
      </c>
      <c r="AB3201" s="4" t="s">
        <v>618</v>
      </c>
      <c r="AC3201" s="9">
        <v>3</v>
      </c>
      <c r="AD3201" s="4" t="s">
        <v>38</v>
      </c>
      <c r="AE3201" s="9">
        <v>330</v>
      </c>
      <c r="AF3201" s="9"/>
      <c r="AG3201" s="9"/>
    </row>
    <row r="3202" spans="1:33">
      <c r="A3202" s="4" t="s">
        <v>543</v>
      </c>
      <c r="B3202" s="4" t="s">
        <v>118</v>
      </c>
      <c r="C3202" s="28">
        <v>40390</v>
      </c>
      <c r="D3202" s="5">
        <v>2010</v>
      </c>
      <c r="E3202" s="35">
        <v>0.3923611111111111</v>
      </c>
      <c r="F3202" s="35">
        <v>0.3972222222222222</v>
      </c>
      <c r="G3202" s="35">
        <f t="shared" ref="G3202:G3265" si="367">F3202-E3202</f>
        <v>4.8611111111110938E-3</v>
      </c>
      <c r="H3202" s="14">
        <v>2</v>
      </c>
      <c r="I3202" s="5">
        <v>1</v>
      </c>
      <c r="J3202" s="5">
        <v>12</v>
      </c>
      <c r="K3202" s="4">
        <v>12</v>
      </c>
      <c r="L3202" s="4" t="s">
        <v>532</v>
      </c>
      <c r="M3202" s="4" t="s">
        <v>164</v>
      </c>
      <c r="N3202" s="4">
        <v>2</v>
      </c>
      <c r="O3202" s="5">
        <f t="shared" ref="O3202:O3265" si="368">3.3*P3202</f>
        <v>57.75</v>
      </c>
      <c r="P3202" s="18">
        <v>17.5</v>
      </c>
      <c r="Q3202" s="5">
        <f t="shared" ref="Q3202:Q3265" si="369">3.3*R3202</f>
        <v>57.75</v>
      </c>
      <c r="R3202" s="18">
        <v>17.5</v>
      </c>
      <c r="S3202" s="5">
        <f t="shared" ref="S3202:S3265" si="370">3.3*T3202</f>
        <v>57.75</v>
      </c>
      <c r="T3202" s="18">
        <v>17.5</v>
      </c>
      <c r="U3202" s="8">
        <f t="shared" si="364"/>
        <v>57.75</v>
      </c>
      <c r="V3202" s="5">
        <f t="shared" si="365"/>
        <v>17.5</v>
      </c>
      <c r="W3202" s="1">
        <v>27.879100000000001</v>
      </c>
      <c r="X3202" s="1">
        <v>-115.16701</v>
      </c>
      <c r="Y3202" s="9">
        <f t="shared" si="366"/>
        <v>60.8</v>
      </c>
      <c r="Z3202" s="9">
        <v>16</v>
      </c>
      <c r="AA3202" s="9">
        <v>8</v>
      </c>
      <c r="AB3202" s="9" t="s">
        <v>753</v>
      </c>
      <c r="AC3202" s="9">
        <v>1</v>
      </c>
      <c r="AD3202" s="4" t="s">
        <v>38</v>
      </c>
      <c r="AE3202" s="9">
        <v>330</v>
      </c>
      <c r="AF3202" s="9"/>
      <c r="AG3202" s="9"/>
    </row>
    <row r="3203" spans="1:33">
      <c r="A3203" s="4" t="s">
        <v>543</v>
      </c>
      <c r="B3203" s="4" t="s">
        <v>118</v>
      </c>
      <c r="C3203" s="28">
        <v>40390</v>
      </c>
      <c r="D3203" s="5">
        <v>2010</v>
      </c>
      <c r="E3203" s="35">
        <v>0.3923611111111111</v>
      </c>
      <c r="F3203" s="35">
        <v>0.3972222222222222</v>
      </c>
      <c r="G3203" s="35">
        <f t="shared" si="367"/>
        <v>4.8611111111110938E-3</v>
      </c>
      <c r="H3203" s="14">
        <v>2</v>
      </c>
      <c r="I3203" s="5">
        <v>1</v>
      </c>
      <c r="J3203" s="5">
        <v>12</v>
      </c>
      <c r="K3203" s="4">
        <v>12</v>
      </c>
      <c r="L3203" s="4" t="s">
        <v>532</v>
      </c>
      <c r="M3203" s="4" t="s">
        <v>164</v>
      </c>
      <c r="N3203" s="4">
        <v>2</v>
      </c>
      <c r="O3203" s="5">
        <f t="shared" si="368"/>
        <v>57.75</v>
      </c>
      <c r="P3203" s="18">
        <v>17.5</v>
      </c>
      <c r="Q3203" s="5">
        <f t="shared" si="369"/>
        <v>57.75</v>
      </c>
      <c r="R3203" s="18">
        <v>17.5</v>
      </c>
      <c r="S3203" s="5">
        <f t="shared" si="370"/>
        <v>57.75</v>
      </c>
      <c r="T3203" s="18">
        <v>17.5</v>
      </c>
      <c r="U3203" s="8">
        <f t="shared" ref="U3203:U3266" si="371">V3203*3.3</f>
        <v>57.75</v>
      </c>
      <c r="V3203" s="5">
        <f t="shared" ref="V3203:V3266" si="372">(R3203+P3203)/2</f>
        <v>17.5</v>
      </c>
      <c r="W3203" s="1">
        <v>27.879100000000001</v>
      </c>
      <c r="X3203" s="1">
        <v>-115.16701</v>
      </c>
      <c r="Y3203" s="9">
        <f t="shared" si="366"/>
        <v>60.8</v>
      </c>
      <c r="Z3203" s="9">
        <v>16</v>
      </c>
      <c r="AA3203" s="9">
        <v>8</v>
      </c>
      <c r="AB3203" s="9" t="s">
        <v>609</v>
      </c>
      <c r="AC3203" s="9">
        <v>40</v>
      </c>
      <c r="AD3203" s="4" t="s">
        <v>38</v>
      </c>
      <c r="AE3203" s="9">
        <v>330</v>
      </c>
      <c r="AF3203" s="9"/>
      <c r="AG3203" s="9"/>
    </row>
    <row r="3204" spans="1:33">
      <c r="A3204" s="4" t="s">
        <v>544</v>
      </c>
      <c r="B3204" s="4" t="s">
        <v>118</v>
      </c>
      <c r="C3204" s="28">
        <v>40390</v>
      </c>
      <c r="D3204" s="5">
        <v>2010</v>
      </c>
      <c r="E3204" s="35">
        <v>0.4375</v>
      </c>
      <c r="F3204" s="35">
        <v>0.44097222222222227</v>
      </c>
      <c r="G3204" s="35">
        <f t="shared" si="367"/>
        <v>3.4722222222222654E-3</v>
      </c>
      <c r="H3204" s="14">
        <v>2</v>
      </c>
      <c r="I3204" s="5">
        <v>2</v>
      </c>
      <c r="J3204" s="5">
        <v>13</v>
      </c>
      <c r="K3204" s="4">
        <v>13</v>
      </c>
      <c r="L3204" s="4" t="s">
        <v>532</v>
      </c>
      <c r="M3204" s="4" t="s">
        <v>164</v>
      </c>
      <c r="N3204" s="4">
        <v>2</v>
      </c>
      <c r="O3204" s="5">
        <f t="shared" si="368"/>
        <v>41.25</v>
      </c>
      <c r="P3204" s="18">
        <v>12.5</v>
      </c>
      <c r="Q3204" s="5">
        <f t="shared" si="369"/>
        <v>39.599999999999994</v>
      </c>
      <c r="R3204" s="18">
        <v>12</v>
      </c>
      <c r="S3204" s="5">
        <f t="shared" si="370"/>
        <v>41.25</v>
      </c>
      <c r="T3204" s="18">
        <v>12.5</v>
      </c>
      <c r="U3204" s="8">
        <f t="shared" si="371"/>
        <v>40.424999999999997</v>
      </c>
      <c r="V3204" s="5">
        <f t="shared" si="372"/>
        <v>12.25</v>
      </c>
      <c r="W3204" s="1">
        <v>27.877210000000002</v>
      </c>
      <c r="X3204" s="1">
        <v>-115.16885000000001</v>
      </c>
      <c r="Y3204" s="9">
        <f t="shared" si="366"/>
        <v>60.8</v>
      </c>
      <c r="Z3204" s="9">
        <v>16</v>
      </c>
      <c r="AA3204" s="9">
        <v>8</v>
      </c>
      <c r="AB3204" s="9" t="s">
        <v>613</v>
      </c>
      <c r="AC3204" s="9">
        <v>23</v>
      </c>
      <c r="AD3204" s="4" t="s">
        <v>38</v>
      </c>
      <c r="AE3204" s="9">
        <v>330</v>
      </c>
      <c r="AF3204" s="9"/>
      <c r="AG3204" s="9"/>
    </row>
    <row r="3205" spans="1:33">
      <c r="A3205" s="4" t="s">
        <v>544</v>
      </c>
      <c r="B3205" s="4" t="s">
        <v>118</v>
      </c>
      <c r="C3205" s="28">
        <v>40390</v>
      </c>
      <c r="D3205" s="5">
        <v>2010</v>
      </c>
      <c r="E3205" s="35">
        <v>0.4375</v>
      </c>
      <c r="F3205" s="35">
        <v>0.44097222222222227</v>
      </c>
      <c r="G3205" s="35">
        <f t="shared" si="367"/>
        <v>3.4722222222222654E-3</v>
      </c>
      <c r="H3205" s="14">
        <v>2</v>
      </c>
      <c r="I3205" s="5">
        <v>2</v>
      </c>
      <c r="J3205" s="5">
        <v>13</v>
      </c>
      <c r="K3205" s="4">
        <v>13</v>
      </c>
      <c r="L3205" s="4" t="s">
        <v>532</v>
      </c>
      <c r="M3205" s="4" t="s">
        <v>164</v>
      </c>
      <c r="N3205" s="4">
        <v>2</v>
      </c>
      <c r="O3205" s="5">
        <f t="shared" si="368"/>
        <v>41.25</v>
      </c>
      <c r="P3205" s="18">
        <v>12.5</v>
      </c>
      <c r="Q3205" s="5">
        <f t="shared" si="369"/>
        <v>39.599999999999994</v>
      </c>
      <c r="R3205" s="18">
        <v>12</v>
      </c>
      <c r="S3205" s="5">
        <f t="shared" si="370"/>
        <v>41.25</v>
      </c>
      <c r="T3205" s="18">
        <v>12.5</v>
      </c>
      <c r="U3205" s="8">
        <f t="shared" si="371"/>
        <v>40.424999999999997</v>
      </c>
      <c r="V3205" s="5">
        <f t="shared" si="372"/>
        <v>12.25</v>
      </c>
      <c r="W3205" s="1">
        <v>27.877210000000002</v>
      </c>
      <c r="X3205" s="1">
        <v>-115.16885000000001</v>
      </c>
      <c r="Y3205" s="9">
        <f t="shared" si="366"/>
        <v>60.8</v>
      </c>
      <c r="Z3205" s="9">
        <v>16</v>
      </c>
      <c r="AA3205" s="9">
        <v>8</v>
      </c>
      <c r="AB3205" s="9" t="s">
        <v>609</v>
      </c>
      <c r="AC3205" s="9">
        <v>1</v>
      </c>
      <c r="AD3205" s="4" t="s">
        <v>38</v>
      </c>
      <c r="AE3205" s="9">
        <v>330</v>
      </c>
      <c r="AF3205" s="9"/>
      <c r="AG3205" s="4"/>
    </row>
    <row r="3206" spans="1:33">
      <c r="A3206" s="4" t="s">
        <v>545</v>
      </c>
      <c r="B3206" s="4" t="s">
        <v>226</v>
      </c>
      <c r="C3206" s="28">
        <v>40390</v>
      </c>
      <c r="D3206" s="5">
        <v>2010</v>
      </c>
      <c r="E3206" s="35">
        <v>0.3923611111111111</v>
      </c>
      <c r="F3206" s="35">
        <v>0.3972222222222222</v>
      </c>
      <c r="G3206" s="35">
        <f t="shared" si="367"/>
        <v>4.8611111111110938E-3</v>
      </c>
      <c r="H3206" s="14">
        <v>2</v>
      </c>
      <c r="I3206" s="5">
        <v>1</v>
      </c>
      <c r="J3206" s="5">
        <v>14</v>
      </c>
      <c r="K3206" s="4">
        <v>14</v>
      </c>
      <c r="L3206" s="4" t="s">
        <v>532</v>
      </c>
      <c r="M3206" s="4" t="s">
        <v>164</v>
      </c>
      <c r="N3206" s="4">
        <v>2</v>
      </c>
      <c r="O3206" s="5">
        <f t="shared" si="368"/>
        <v>55.44</v>
      </c>
      <c r="P3206" s="18">
        <v>16.8</v>
      </c>
      <c r="Q3206" s="5">
        <f t="shared" si="369"/>
        <v>54.11999999999999</v>
      </c>
      <c r="R3206" s="18">
        <v>16.399999999999999</v>
      </c>
      <c r="S3206" s="5">
        <f t="shared" si="370"/>
        <v>55.44</v>
      </c>
      <c r="T3206" s="18">
        <v>16.8</v>
      </c>
      <c r="U3206" s="8">
        <f t="shared" si="371"/>
        <v>54.78</v>
      </c>
      <c r="V3206" s="5">
        <f t="shared" si="372"/>
        <v>16.600000000000001</v>
      </c>
      <c r="W3206" s="1">
        <v>27.879100000000001</v>
      </c>
      <c r="X3206" s="1">
        <v>-115.16701</v>
      </c>
      <c r="Y3206" s="9">
        <f t="shared" si="366"/>
        <v>60.8</v>
      </c>
      <c r="Z3206" s="9">
        <v>16</v>
      </c>
      <c r="AA3206" s="9">
        <v>8</v>
      </c>
      <c r="AB3206" s="9" t="s">
        <v>606</v>
      </c>
      <c r="AC3206" s="9">
        <v>2</v>
      </c>
      <c r="AD3206" s="4" t="s">
        <v>38</v>
      </c>
      <c r="AE3206" s="9">
        <v>150</v>
      </c>
      <c r="AF3206" s="9"/>
      <c r="AG3206" s="4"/>
    </row>
    <row r="3207" spans="1:33">
      <c r="A3207" s="4" t="s">
        <v>545</v>
      </c>
      <c r="B3207" s="4" t="s">
        <v>226</v>
      </c>
      <c r="C3207" s="28">
        <v>40390</v>
      </c>
      <c r="D3207" s="5">
        <v>2010</v>
      </c>
      <c r="E3207" s="35">
        <v>0.3923611111111111</v>
      </c>
      <c r="F3207" s="35">
        <v>0.3972222222222222</v>
      </c>
      <c r="G3207" s="35">
        <f t="shared" si="367"/>
        <v>4.8611111111110938E-3</v>
      </c>
      <c r="H3207" s="14">
        <v>2</v>
      </c>
      <c r="I3207" s="5">
        <v>1</v>
      </c>
      <c r="J3207" s="5">
        <v>14</v>
      </c>
      <c r="K3207" s="4">
        <v>14</v>
      </c>
      <c r="L3207" s="4" t="s">
        <v>532</v>
      </c>
      <c r="M3207" s="4" t="s">
        <v>164</v>
      </c>
      <c r="N3207" s="4">
        <v>2</v>
      </c>
      <c r="O3207" s="5">
        <f t="shared" si="368"/>
        <v>55.44</v>
      </c>
      <c r="P3207" s="18">
        <v>16.8</v>
      </c>
      <c r="Q3207" s="5">
        <f t="shared" si="369"/>
        <v>54.11999999999999</v>
      </c>
      <c r="R3207" s="18">
        <v>16.399999999999999</v>
      </c>
      <c r="S3207" s="5">
        <f t="shared" si="370"/>
        <v>55.44</v>
      </c>
      <c r="T3207" s="18">
        <v>16.8</v>
      </c>
      <c r="U3207" s="8">
        <f t="shared" si="371"/>
        <v>54.78</v>
      </c>
      <c r="V3207" s="5">
        <f t="shared" si="372"/>
        <v>16.600000000000001</v>
      </c>
      <c r="W3207" s="1">
        <v>27.879100000000001</v>
      </c>
      <c r="X3207" s="1">
        <v>-115.16701</v>
      </c>
      <c r="Y3207" s="9">
        <f t="shared" si="366"/>
        <v>60.8</v>
      </c>
      <c r="Z3207" s="9">
        <v>16</v>
      </c>
      <c r="AA3207" s="9">
        <v>8</v>
      </c>
      <c r="AB3207" s="9" t="s">
        <v>611</v>
      </c>
      <c r="AC3207" s="9">
        <v>3</v>
      </c>
      <c r="AD3207" s="4" t="s">
        <v>38</v>
      </c>
      <c r="AE3207" s="9">
        <v>150</v>
      </c>
      <c r="AF3207" s="9"/>
      <c r="AG3207" s="4"/>
    </row>
    <row r="3208" spans="1:33">
      <c r="A3208" s="4" t="s">
        <v>545</v>
      </c>
      <c r="B3208" s="4" t="s">
        <v>226</v>
      </c>
      <c r="C3208" s="28">
        <v>40390</v>
      </c>
      <c r="D3208" s="5">
        <v>2010</v>
      </c>
      <c r="E3208" s="35">
        <v>0.3923611111111111</v>
      </c>
      <c r="F3208" s="35">
        <v>0.3972222222222222</v>
      </c>
      <c r="G3208" s="35">
        <f t="shared" si="367"/>
        <v>4.8611111111110938E-3</v>
      </c>
      <c r="H3208" s="14">
        <v>2</v>
      </c>
      <c r="I3208" s="5">
        <v>1</v>
      </c>
      <c r="J3208" s="5">
        <v>14</v>
      </c>
      <c r="K3208" s="4">
        <v>14</v>
      </c>
      <c r="L3208" s="4" t="s">
        <v>532</v>
      </c>
      <c r="M3208" s="4" t="s">
        <v>164</v>
      </c>
      <c r="N3208" s="4">
        <v>2</v>
      </c>
      <c r="O3208" s="5">
        <f t="shared" si="368"/>
        <v>55.44</v>
      </c>
      <c r="P3208" s="18">
        <v>16.8</v>
      </c>
      <c r="Q3208" s="5">
        <f t="shared" si="369"/>
        <v>54.11999999999999</v>
      </c>
      <c r="R3208" s="18">
        <v>16.399999999999999</v>
      </c>
      <c r="S3208" s="5">
        <f t="shared" si="370"/>
        <v>55.44</v>
      </c>
      <c r="T3208" s="18">
        <v>16.8</v>
      </c>
      <c r="U3208" s="8">
        <f t="shared" si="371"/>
        <v>54.78</v>
      </c>
      <c r="V3208" s="5">
        <f t="shared" si="372"/>
        <v>16.600000000000001</v>
      </c>
      <c r="W3208" s="1">
        <v>27.879100000000001</v>
      </c>
      <c r="X3208" s="1">
        <v>-115.16701</v>
      </c>
      <c r="Y3208" s="9">
        <f t="shared" si="366"/>
        <v>60.8</v>
      </c>
      <c r="Z3208" s="9">
        <v>16</v>
      </c>
      <c r="AA3208" s="9">
        <v>8</v>
      </c>
      <c r="AB3208" s="9" t="s">
        <v>613</v>
      </c>
      <c r="AC3208" s="9">
        <v>25</v>
      </c>
      <c r="AD3208" s="4" t="s">
        <v>38</v>
      </c>
      <c r="AE3208" s="9">
        <v>150</v>
      </c>
      <c r="AF3208" s="9"/>
      <c r="AG3208" s="4"/>
    </row>
    <row r="3209" spans="1:33">
      <c r="A3209" s="4" t="s">
        <v>545</v>
      </c>
      <c r="B3209" s="4" t="s">
        <v>226</v>
      </c>
      <c r="C3209" s="28">
        <v>40390</v>
      </c>
      <c r="D3209" s="5">
        <v>2010</v>
      </c>
      <c r="E3209" s="35">
        <v>0.3923611111111111</v>
      </c>
      <c r="F3209" s="35">
        <v>0.3972222222222222</v>
      </c>
      <c r="G3209" s="35">
        <f t="shared" si="367"/>
        <v>4.8611111111110938E-3</v>
      </c>
      <c r="H3209" s="14">
        <v>2</v>
      </c>
      <c r="I3209" s="5">
        <v>1</v>
      </c>
      <c r="J3209" s="5">
        <v>14</v>
      </c>
      <c r="K3209" s="4">
        <v>14</v>
      </c>
      <c r="L3209" s="4" t="s">
        <v>532</v>
      </c>
      <c r="M3209" s="4" t="s">
        <v>164</v>
      </c>
      <c r="N3209" s="4">
        <v>2</v>
      </c>
      <c r="O3209" s="5">
        <f t="shared" si="368"/>
        <v>55.44</v>
      </c>
      <c r="P3209" s="18">
        <v>16.8</v>
      </c>
      <c r="Q3209" s="5">
        <f t="shared" si="369"/>
        <v>54.11999999999999</v>
      </c>
      <c r="R3209" s="18">
        <v>16.399999999999999</v>
      </c>
      <c r="S3209" s="5">
        <f t="shared" si="370"/>
        <v>55.44</v>
      </c>
      <c r="T3209" s="18">
        <v>16.8</v>
      </c>
      <c r="U3209" s="8">
        <f t="shared" si="371"/>
        <v>54.78</v>
      </c>
      <c r="V3209" s="5">
        <f t="shared" si="372"/>
        <v>16.600000000000001</v>
      </c>
      <c r="W3209" s="1">
        <v>27.879100000000001</v>
      </c>
      <c r="X3209" s="1">
        <v>-115.16701</v>
      </c>
      <c r="Y3209" s="9">
        <f t="shared" si="366"/>
        <v>60.8</v>
      </c>
      <c r="Z3209" s="9">
        <v>16</v>
      </c>
      <c r="AA3209" s="9">
        <v>8</v>
      </c>
      <c r="AB3209" s="9" t="s">
        <v>614</v>
      </c>
      <c r="AC3209" s="9">
        <v>2</v>
      </c>
      <c r="AD3209" s="4" t="s">
        <v>38</v>
      </c>
      <c r="AE3209" s="9">
        <v>150</v>
      </c>
      <c r="AF3209" s="9"/>
      <c r="AG3209" s="4"/>
    </row>
    <row r="3210" spans="1:33">
      <c r="A3210" s="4" t="s">
        <v>545</v>
      </c>
      <c r="B3210" s="4" t="s">
        <v>226</v>
      </c>
      <c r="C3210" s="28">
        <v>40390</v>
      </c>
      <c r="D3210" s="5">
        <v>2010</v>
      </c>
      <c r="E3210" s="35">
        <v>0.3923611111111111</v>
      </c>
      <c r="F3210" s="35">
        <v>0.3972222222222222</v>
      </c>
      <c r="G3210" s="35">
        <f t="shared" si="367"/>
        <v>4.8611111111110938E-3</v>
      </c>
      <c r="H3210" s="14">
        <v>2</v>
      </c>
      <c r="I3210" s="5">
        <v>1</v>
      </c>
      <c r="J3210" s="5">
        <v>14</v>
      </c>
      <c r="K3210" s="4">
        <v>14</v>
      </c>
      <c r="L3210" s="4" t="s">
        <v>532</v>
      </c>
      <c r="M3210" s="4" t="s">
        <v>164</v>
      </c>
      <c r="N3210" s="4">
        <v>2</v>
      </c>
      <c r="O3210" s="5">
        <f t="shared" si="368"/>
        <v>55.44</v>
      </c>
      <c r="P3210" s="18">
        <v>16.8</v>
      </c>
      <c r="Q3210" s="5">
        <f t="shared" si="369"/>
        <v>54.11999999999999</v>
      </c>
      <c r="R3210" s="18">
        <v>16.399999999999999</v>
      </c>
      <c r="S3210" s="5">
        <f t="shared" si="370"/>
        <v>55.44</v>
      </c>
      <c r="T3210" s="18">
        <v>16.8</v>
      </c>
      <c r="U3210" s="8">
        <f t="shared" si="371"/>
        <v>54.78</v>
      </c>
      <c r="V3210" s="5">
        <f t="shared" si="372"/>
        <v>16.600000000000001</v>
      </c>
      <c r="W3210" s="1">
        <v>27.879100000000001</v>
      </c>
      <c r="X3210" s="1">
        <v>-115.16701</v>
      </c>
      <c r="Y3210" s="9">
        <f t="shared" si="366"/>
        <v>60.8</v>
      </c>
      <c r="Z3210" s="9">
        <v>16</v>
      </c>
      <c r="AA3210" s="9">
        <v>8</v>
      </c>
      <c r="AB3210" s="9" t="s">
        <v>615</v>
      </c>
      <c r="AC3210" s="9">
        <v>3</v>
      </c>
      <c r="AD3210" s="4" t="s">
        <v>38</v>
      </c>
      <c r="AE3210" s="9">
        <v>150</v>
      </c>
      <c r="AF3210" s="9"/>
      <c r="AG3210" s="4"/>
    </row>
    <row r="3211" spans="1:33">
      <c r="A3211" s="4" t="s">
        <v>545</v>
      </c>
      <c r="B3211" s="4" t="s">
        <v>226</v>
      </c>
      <c r="C3211" s="28">
        <v>40390</v>
      </c>
      <c r="D3211" s="5">
        <v>2010</v>
      </c>
      <c r="E3211" s="35">
        <v>0.3923611111111111</v>
      </c>
      <c r="F3211" s="35">
        <v>0.3972222222222222</v>
      </c>
      <c r="G3211" s="35">
        <f t="shared" si="367"/>
        <v>4.8611111111110938E-3</v>
      </c>
      <c r="H3211" s="14">
        <v>2</v>
      </c>
      <c r="I3211" s="5">
        <v>1</v>
      </c>
      <c r="J3211" s="5">
        <v>14</v>
      </c>
      <c r="K3211" s="4">
        <v>14</v>
      </c>
      <c r="L3211" s="4" t="s">
        <v>532</v>
      </c>
      <c r="M3211" s="4" t="s">
        <v>164</v>
      </c>
      <c r="N3211" s="4">
        <v>2</v>
      </c>
      <c r="O3211" s="5">
        <f t="shared" si="368"/>
        <v>55.44</v>
      </c>
      <c r="P3211" s="18">
        <v>16.8</v>
      </c>
      <c r="Q3211" s="5">
        <f t="shared" si="369"/>
        <v>54.11999999999999</v>
      </c>
      <c r="R3211" s="18">
        <v>16.399999999999999</v>
      </c>
      <c r="S3211" s="5">
        <f t="shared" si="370"/>
        <v>55.44</v>
      </c>
      <c r="T3211" s="18">
        <v>16.8</v>
      </c>
      <c r="U3211" s="8">
        <f t="shared" si="371"/>
        <v>54.78</v>
      </c>
      <c r="V3211" s="5">
        <f t="shared" si="372"/>
        <v>16.600000000000001</v>
      </c>
      <c r="W3211" s="1">
        <v>27.879100000000001</v>
      </c>
      <c r="X3211" s="1">
        <v>-115.16701</v>
      </c>
      <c r="Y3211" s="9">
        <f t="shared" si="366"/>
        <v>60.8</v>
      </c>
      <c r="Z3211" s="9">
        <v>16</v>
      </c>
      <c r="AA3211" s="9">
        <v>8</v>
      </c>
      <c r="AB3211" s="9" t="s">
        <v>753</v>
      </c>
      <c r="AC3211" s="9">
        <v>4</v>
      </c>
      <c r="AD3211" s="4" t="s">
        <v>38</v>
      </c>
      <c r="AE3211" s="9">
        <v>150</v>
      </c>
      <c r="AF3211" s="9"/>
      <c r="AG3211" s="4"/>
    </row>
    <row r="3212" spans="1:33">
      <c r="A3212" s="4" t="s">
        <v>545</v>
      </c>
      <c r="B3212" s="4" t="s">
        <v>226</v>
      </c>
      <c r="C3212" s="28">
        <v>40390</v>
      </c>
      <c r="D3212" s="5">
        <v>2010</v>
      </c>
      <c r="E3212" s="35">
        <v>0.3923611111111111</v>
      </c>
      <c r="F3212" s="35">
        <v>0.3972222222222222</v>
      </c>
      <c r="G3212" s="35">
        <f t="shared" si="367"/>
        <v>4.8611111111110938E-3</v>
      </c>
      <c r="H3212" s="14">
        <v>2</v>
      </c>
      <c r="I3212" s="5">
        <v>1</v>
      </c>
      <c r="J3212" s="5">
        <v>14</v>
      </c>
      <c r="K3212" s="4">
        <v>14</v>
      </c>
      <c r="L3212" s="4" t="s">
        <v>532</v>
      </c>
      <c r="M3212" s="4" t="s">
        <v>164</v>
      </c>
      <c r="N3212" s="4">
        <v>2</v>
      </c>
      <c r="O3212" s="5">
        <f t="shared" si="368"/>
        <v>55.44</v>
      </c>
      <c r="P3212" s="18">
        <v>16.8</v>
      </c>
      <c r="Q3212" s="5">
        <f t="shared" si="369"/>
        <v>54.11999999999999</v>
      </c>
      <c r="R3212" s="18">
        <v>16.399999999999999</v>
      </c>
      <c r="S3212" s="5">
        <f t="shared" si="370"/>
        <v>55.44</v>
      </c>
      <c r="T3212" s="18">
        <v>16.8</v>
      </c>
      <c r="U3212" s="8">
        <f t="shared" si="371"/>
        <v>54.78</v>
      </c>
      <c r="V3212" s="5">
        <f t="shared" si="372"/>
        <v>16.600000000000001</v>
      </c>
      <c r="W3212" s="1">
        <v>27.879100000000001</v>
      </c>
      <c r="X3212" s="1">
        <v>-115.16701</v>
      </c>
      <c r="Y3212" s="9">
        <f t="shared" si="366"/>
        <v>60.8</v>
      </c>
      <c r="Z3212" s="9">
        <v>16</v>
      </c>
      <c r="AA3212" s="9">
        <v>8</v>
      </c>
      <c r="AB3212" s="4" t="s">
        <v>619</v>
      </c>
      <c r="AC3212" s="9">
        <v>1</v>
      </c>
      <c r="AD3212" s="4" t="s">
        <v>38</v>
      </c>
      <c r="AE3212" s="9">
        <v>150</v>
      </c>
      <c r="AF3212" s="9"/>
      <c r="AG3212" s="4"/>
    </row>
    <row r="3213" spans="1:33">
      <c r="A3213" s="4" t="s">
        <v>545</v>
      </c>
      <c r="B3213" s="4" t="s">
        <v>226</v>
      </c>
      <c r="C3213" s="28">
        <v>40390</v>
      </c>
      <c r="D3213" s="5">
        <v>2010</v>
      </c>
      <c r="E3213" s="35">
        <v>0.3923611111111111</v>
      </c>
      <c r="F3213" s="35">
        <v>0.3972222222222222</v>
      </c>
      <c r="G3213" s="35">
        <f t="shared" si="367"/>
        <v>4.8611111111110938E-3</v>
      </c>
      <c r="H3213" s="14">
        <v>2</v>
      </c>
      <c r="I3213" s="5">
        <v>1</v>
      </c>
      <c r="J3213" s="5">
        <v>14</v>
      </c>
      <c r="K3213" s="4">
        <v>14</v>
      </c>
      <c r="L3213" s="4" t="s">
        <v>532</v>
      </c>
      <c r="M3213" s="4" t="s">
        <v>164</v>
      </c>
      <c r="N3213" s="4">
        <v>2</v>
      </c>
      <c r="O3213" s="5">
        <f t="shared" si="368"/>
        <v>55.44</v>
      </c>
      <c r="P3213" s="18">
        <v>16.8</v>
      </c>
      <c r="Q3213" s="5">
        <f t="shared" si="369"/>
        <v>54.11999999999999</v>
      </c>
      <c r="R3213" s="18">
        <v>16.399999999999999</v>
      </c>
      <c r="S3213" s="5">
        <f t="shared" si="370"/>
        <v>55.44</v>
      </c>
      <c r="T3213" s="18">
        <v>16.8</v>
      </c>
      <c r="U3213" s="8">
        <f t="shared" si="371"/>
        <v>54.78</v>
      </c>
      <c r="V3213" s="5">
        <f t="shared" si="372"/>
        <v>16.600000000000001</v>
      </c>
      <c r="W3213" s="1">
        <v>27.879100000000001</v>
      </c>
      <c r="X3213" s="1">
        <v>-115.16701</v>
      </c>
      <c r="Y3213" s="9">
        <f t="shared" si="366"/>
        <v>60.8</v>
      </c>
      <c r="Z3213" s="9">
        <v>16</v>
      </c>
      <c r="AA3213" s="9">
        <v>8</v>
      </c>
      <c r="AB3213" s="9" t="s">
        <v>608</v>
      </c>
      <c r="AC3213" s="9">
        <v>1</v>
      </c>
      <c r="AD3213" s="4" t="s">
        <v>38</v>
      </c>
      <c r="AE3213" s="9">
        <v>150</v>
      </c>
      <c r="AF3213" s="9"/>
      <c r="AG3213" s="4"/>
    </row>
    <row r="3214" spans="1:33">
      <c r="A3214" s="4" t="s">
        <v>545</v>
      </c>
      <c r="B3214" s="4" t="s">
        <v>226</v>
      </c>
      <c r="C3214" s="28">
        <v>40390</v>
      </c>
      <c r="D3214" s="5">
        <v>2010</v>
      </c>
      <c r="E3214" s="35">
        <v>0.3923611111111111</v>
      </c>
      <c r="F3214" s="35">
        <v>0.3972222222222222</v>
      </c>
      <c r="G3214" s="35">
        <f t="shared" si="367"/>
        <v>4.8611111111110938E-3</v>
      </c>
      <c r="H3214" s="14">
        <v>2</v>
      </c>
      <c r="I3214" s="5">
        <v>1</v>
      </c>
      <c r="J3214" s="5">
        <v>14</v>
      </c>
      <c r="K3214" s="4">
        <v>14</v>
      </c>
      <c r="L3214" s="4" t="s">
        <v>532</v>
      </c>
      <c r="M3214" s="4" t="s">
        <v>164</v>
      </c>
      <c r="N3214" s="4">
        <v>2</v>
      </c>
      <c r="O3214" s="5">
        <f t="shared" si="368"/>
        <v>55.44</v>
      </c>
      <c r="P3214" s="18">
        <v>16.8</v>
      </c>
      <c r="Q3214" s="5">
        <f t="shared" si="369"/>
        <v>54.11999999999999</v>
      </c>
      <c r="R3214" s="18">
        <v>16.399999999999999</v>
      </c>
      <c r="S3214" s="5">
        <f t="shared" si="370"/>
        <v>55.44</v>
      </c>
      <c r="T3214" s="18">
        <v>16.8</v>
      </c>
      <c r="U3214" s="8">
        <f t="shared" si="371"/>
        <v>54.78</v>
      </c>
      <c r="V3214" s="5">
        <f t="shared" si="372"/>
        <v>16.600000000000001</v>
      </c>
      <c r="W3214" s="1">
        <v>27.879100000000001</v>
      </c>
      <c r="X3214" s="1">
        <v>-115.16701</v>
      </c>
      <c r="Y3214" s="9">
        <f t="shared" si="366"/>
        <v>60.8</v>
      </c>
      <c r="Z3214" s="9">
        <v>16</v>
      </c>
      <c r="AA3214" s="9">
        <v>8</v>
      </c>
      <c r="AB3214" s="9" t="s">
        <v>609</v>
      </c>
      <c r="AC3214" s="9">
        <v>27</v>
      </c>
      <c r="AD3214" s="4" t="s">
        <v>38</v>
      </c>
      <c r="AE3214" s="9">
        <v>150</v>
      </c>
      <c r="AF3214" s="9"/>
      <c r="AG3214" s="4"/>
    </row>
    <row r="3215" spans="1:33">
      <c r="A3215" s="4" t="s">
        <v>545</v>
      </c>
      <c r="B3215" s="4" t="s">
        <v>226</v>
      </c>
      <c r="C3215" s="28">
        <v>40390</v>
      </c>
      <c r="D3215" s="5">
        <v>2010</v>
      </c>
      <c r="E3215" s="35">
        <v>0.3923611111111111</v>
      </c>
      <c r="F3215" s="35">
        <v>0.3972222222222222</v>
      </c>
      <c r="G3215" s="35">
        <f t="shared" si="367"/>
        <v>4.8611111111110938E-3</v>
      </c>
      <c r="H3215" s="14">
        <v>2</v>
      </c>
      <c r="I3215" s="5">
        <v>1</v>
      </c>
      <c r="J3215" s="5">
        <v>14</v>
      </c>
      <c r="K3215" s="4">
        <v>14</v>
      </c>
      <c r="L3215" s="4" t="s">
        <v>532</v>
      </c>
      <c r="M3215" s="4" t="s">
        <v>164</v>
      </c>
      <c r="N3215" s="4">
        <v>2</v>
      </c>
      <c r="O3215" s="5">
        <f t="shared" si="368"/>
        <v>55.44</v>
      </c>
      <c r="P3215" s="18">
        <v>16.8</v>
      </c>
      <c r="Q3215" s="5">
        <f t="shared" si="369"/>
        <v>54.11999999999999</v>
      </c>
      <c r="R3215" s="18">
        <v>16.399999999999999</v>
      </c>
      <c r="S3215" s="5">
        <f t="shared" si="370"/>
        <v>55.44</v>
      </c>
      <c r="T3215" s="18">
        <v>16.8</v>
      </c>
      <c r="U3215" s="8">
        <f t="shared" si="371"/>
        <v>54.78</v>
      </c>
      <c r="V3215" s="5">
        <f t="shared" si="372"/>
        <v>16.600000000000001</v>
      </c>
      <c r="W3215" s="1">
        <v>27.879100000000001</v>
      </c>
      <c r="X3215" s="1">
        <v>-115.16701</v>
      </c>
      <c r="Y3215" s="9">
        <f t="shared" si="366"/>
        <v>60.8</v>
      </c>
      <c r="Z3215" s="9">
        <v>16</v>
      </c>
      <c r="AA3215" s="9">
        <v>8</v>
      </c>
      <c r="AB3215" s="4" t="s">
        <v>621</v>
      </c>
      <c r="AC3215" s="9">
        <v>1</v>
      </c>
      <c r="AD3215" s="4" t="s">
        <v>38</v>
      </c>
      <c r="AE3215" s="9">
        <v>150</v>
      </c>
      <c r="AF3215" s="9"/>
      <c r="AG3215" s="4"/>
    </row>
    <row r="3216" spans="1:33">
      <c r="A3216" s="4" t="s">
        <v>546</v>
      </c>
      <c r="B3216" s="4" t="s">
        <v>226</v>
      </c>
      <c r="C3216" s="28">
        <v>40390</v>
      </c>
      <c r="D3216" s="5">
        <v>2010</v>
      </c>
      <c r="E3216" s="35">
        <v>0.4375</v>
      </c>
      <c r="F3216" s="35">
        <v>0.44097222222222227</v>
      </c>
      <c r="G3216" s="35">
        <f t="shared" si="367"/>
        <v>3.4722222222222654E-3</v>
      </c>
      <c r="H3216" s="14">
        <v>2</v>
      </c>
      <c r="I3216" s="5">
        <v>2</v>
      </c>
      <c r="J3216" s="5">
        <v>15</v>
      </c>
      <c r="K3216" s="4">
        <v>15</v>
      </c>
      <c r="L3216" s="4" t="s">
        <v>532</v>
      </c>
      <c r="M3216" s="4" t="s">
        <v>164</v>
      </c>
      <c r="N3216" s="4">
        <v>2</v>
      </c>
      <c r="O3216" s="5">
        <f t="shared" si="368"/>
        <v>41.25</v>
      </c>
      <c r="P3216" s="18">
        <v>12.5</v>
      </c>
      <c r="Q3216" s="5">
        <f t="shared" si="369"/>
        <v>39.269999999999996</v>
      </c>
      <c r="R3216" s="18">
        <v>11.9</v>
      </c>
      <c r="S3216" s="5">
        <f t="shared" si="370"/>
        <v>41.25</v>
      </c>
      <c r="T3216" s="18">
        <v>12.5</v>
      </c>
      <c r="U3216" s="8">
        <f t="shared" si="371"/>
        <v>40.26</v>
      </c>
      <c r="V3216" s="5">
        <f t="shared" si="372"/>
        <v>12.2</v>
      </c>
      <c r="W3216" s="1">
        <v>27.877210000000002</v>
      </c>
      <c r="X3216" s="1">
        <v>-115.16885000000001</v>
      </c>
      <c r="Y3216" s="9">
        <f t="shared" si="366"/>
        <v>60.8</v>
      </c>
      <c r="Z3216" s="9">
        <v>16</v>
      </c>
      <c r="AA3216" s="9">
        <v>8</v>
      </c>
      <c r="AB3216" s="9" t="s">
        <v>604</v>
      </c>
      <c r="AC3216" s="9">
        <v>1</v>
      </c>
      <c r="AD3216" s="4" t="s">
        <v>38</v>
      </c>
      <c r="AE3216" s="9">
        <v>150</v>
      </c>
      <c r="AF3216" s="9"/>
      <c r="AG3216" s="4"/>
    </row>
    <row r="3217" spans="1:33">
      <c r="A3217" s="4" t="s">
        <v>546</v>
      </c>
      <c r="B3217" s="4" t="s">
        <v>226</v>
      </c>
      <c r="C3217" s="28">
        <v>40390</v>
      </c>
      <c r="D3217" s="5">
        <v>2010</v>
      </c>
      <c r="E3217" s="35">
        <v>0.4375</v>
      </c>
      <c r="F3217" s="35">
        <v>0.44097222222222227</v>
      </c>
      <c r="G3217" s="35">
        <f t="shared" si="367"/>
        <v>3.4722222222222654E-3</v>
      </c>
      <c r="H3217" s="14">
        <v>2</v>
      </c>
      <c r="I3217" s="5">
        <v>2</v>
      </c>
      <c r="J3217" s="5">
        <v>15</v>
      </c>
      <c r="K3217" s="4">
        <v>15</v>
      </c>
      <c r="L3217" s="4" t="s">
        <v>532</v>
      </c>
      <c r="M3217" s="4" t="s">
        <v>164</v>
      </c>
      <c r="N3217" s="4">
        <v>2</v>
      </c>
      <c r="O3217" s="5">
        <f t="shared" si="368"/>
        <v>41.25</v>
      </c>
      <c r="P3217" s="18">
        <v>12.5</v>
      </c>
      <c r="Q3217" s="5">
        <f t="shared" si="369"/>
        <v>39.269999999999996</v>
      </c>
      <c r="R3217" s="18">
        <v>11.9</v>
      </c>
      <c r="S3217" s="5">
        <f t="shared" si="370"/>
        <v>41.25</v>
      </c>
      <c r="T3217" s="18">
        <v>12.5</v>
      </c>
      <c r="U3217" s="8">
        <f t="shared" si="371"/>
        <v>40.26</v>
      </c>
      <c r="V3217" s="5">
        <f t="shared" si="372"/>
        <v>12.2</v>
      </c>
      <c r="W3217" s="1">
        <v>27.877210000000002</v>
      </c>
      <c r="X3217" s="1">
        <v>-115.16885000000001</v>
      </c>
      <c r="Y3217" s="9">
        <f t="shared" si="366"/>
        <v>60.8</v>
      </c>
      <c r="Z3217" s="9">
        <v>16</v>
      </c>
      <c r="AA3217" s="9">
        <v>8</v>
      </c>
      <c r="AB3217" s="9" t="s">
        <v>611</v>
      </c>
      <c r="AC3217" s="9">
        <v>2</v>
      </c>
      <c r="AD3217" s="4" t="s">
        <v>38</v>
      </c>
      <c r="AE3217" s="9">
        <v>150</v>
      </c>
      <c r="AF3217" s="9"/>
      <c r="AG3217" s="4"/>
    </row>
    <row r="3218" spans="1:33">
      <c r="A3218" s="4" t="s">
        <v>546</v>
      </c>
      <c r="B3218" s="4" t="s">
        <v>226</v>
      </c>
      <c r="C3218" s="28">
        <v>40390</v>
      </c>
      <c r="D3218" s="5">
        <v>2010</v>
      </c>
      <c r="E3218" s="35">
        <v>0.4375</v>
      </c>
      <c r="F3218" s="35">
        <v>0.44097222222222227</v>
      </c>
      <c r="G3218" s="35">
        <f t="shared" si="367"/>
        <v>3.4722222222222654E-3</v>
      </c>
      <c r="H3218" s="14">
        <v>2</v>
      </c>
      <c r="I3218" s="5">
        <v>2</v>
      </c>
      <c r="J3218" s="5">
        <v>15</v>
      </c>
      <c r="K3218" s="4">
        <v>15</v>
      </c>
      <c r="L3218" s="4" t="s">
        <v>532</v>
      </c>
      <c r="M3218" s="4" t="s">
        <v>164</v>
      </c>
      <c r="N3218" s="4">
        <v>2</v>
      </c>
      <c r="O3218" s="5">
        <f t="shared" si="368"/>
        <v>41.25</v>
      </c>
      <c r="P3218" s="18">
        <v>12.5</v>
      </c>
      <c r="Q3218" s="5">
        <f t="shared" si="369"/>
        <v>39.269999999999996</v>
      </c>
      <c r="R3218" s="18">
        <v>11.9</v>
      </c>
      <c r="S3218" s="5">
        <f t="shared" si="370"/>
        <v>41.25</v>
      </c>
      <c r="T3218" s="18">
        <v>12.5</v>
      </c>
      <c r="U3218" s="8">
        <f t="shared" si="371"/>
        <v>40.26</v>
      </c>
      <c r="V3218" s="5">
        <f t="shared" si="372"/>
        <v>12.2</v>
      </c>
      <c r="W3218" s="1">
        <v>27.877210000000002</v>
      </c>
      <c r="X3218" s="1">
        <v>-115.16885000000001</v>
      </c>
      <c r="Y3218" s="9">
        <f t="shared" si="366"/>
        <v>60.8</v>
      </c>
      <c r="Z3218" s="9">
        <v>16</v>
      </c>
      <c r="AA3218" s="9">
        <v>8</v>
      </c>
      <c r="AB3218" s="9" t="s">
        <v>613</v>
      </c>
      <c r="AC3218" s="9">
        <v>24</v>
      </c>
      <c r="AD3218" s="4" t="s">
        <v>38</v>
      </c>
      <c r="AE3218" s="9">
        <v>150</v>
      </c>
      <c r="AF3218" s="9"/>
      <c r="AG3218" s="4"/>
    </row>
    <row r="3219" spans="1:33">
      <c r="A3219" s="4" t="s">
        <v>546</v>
      </c>
      <c r="B3219" s="4" t="s">
        <v>226</v>
      </c>
      <c r="C3219" s="28">
        <v>40390</v>
      </c>
      <c r="D3219" s="5">
        <v>2010</v>
      </c>
      <c r="E3219" s="35">
        <v>0.4375</v>
      </c>
      <c r="F3219" s="35">
        <v>0.44097222222222227</v>
      </c>
      <c r="G3219" s="35">
        <f t="shared" si="367"/>
        <v>3.4722222222222654E-3</v>
      </c>
      <c r="H3219" s="14">
        <v>2</v>
      </c>
      <c r="I3219" s="5">
        <v>2</v>
      </c>
      <c r="J3219" s="5">
        <v>15</v>
      </c>
      <c r="K3219" s="4">
        <v>15</v>
      </c>
      <c r="L3219" s="4" t="s">
        <v>532</v>
      </c>
      <c r="M3219" s="4" t="s">
        <v>164</v>
      </c>
      <c r="N3219" s="4">
        <v>2</v>
      </c>
      <c r="O3219" s="5">
        <f t="shared" si="368"/>
        <v>41.25</v>
      </c>
      <c r="P3219" s="18">
        <v>12.5</v>
      </c>
      <c r="Q3219" s="5">
        <f t="shared" si="369"/>
        <v>39.269999999999996</v>
      </c>
      <c r="R3219" s="18">
        <v>11.9</v>
      </c>
      <c r="S3219" s="5">
        <f t="shared" si="370"/>
        <v>41.25</v>
      </c>
      <c r="T3219" s="18">
        <v>12.5</v>
      </c>
      <c r="U3219" s="8">
        <f t="shared" si="371"/>
        <v>40.26</v>
      </c>
      <c r="V3219" s="5">
        <f t="shared" si="372"/>
        <v>12.2</v>
      </c>
      <c r="W3219" s="1">
        <v>27.877210000000002</v>
      </c>
      <c r="X3219" s="1">
        <v>-115.16885000000001</v>
      </c>
      <c r="Y3219" s="9">
        <f t="shared" si="366"/>
        <v>60.8</v>
      </c>
      <c r="Z3219" s="9">
        <v>16</v>
      </c>
      <c r="AA3219" s="9">
        <v>8</v>
      </c>
      <c r="AB3219" s="9" t="s">
        <v>614</v>
      </c>
      <c r="AC3219" s="9">
        <v>3</v>
      </c>
      <c r="AD3219" s="4" t="s">
        <v>38</v>
      </c>
      <c r="AE3219" s="9">
        <v>150</v>
      </c>
      <c r="AF3219" s="9"/>
      <c r="AG3219" s="4"/>
    </row>
    <row r="3220" spans="1:33">
      <c r="A3220" s="4" t="s">
        <v>546</v>
      </c>
      <c r="B3220" s="4" t="s">
        <v>226</v>
      </c>
      <c r="C3220" s="28">
        <v>40390</v>
      </c>
      <c r="D3220" s="5">
        <v>2010</v>
      </c>
      <c r="E3220" s="35">
        <v>0.4375</v>
      </c>
      <c r="F3220" s="35">
        <v>0.44097222222222227</v>
      </c>
      <c r="G3220" s="35">
        <f t="shared" si="367"/>
        <v>3.4722222222222654E-3</v>
      </c>
      <c r="H3220" s="14">
        <v>2</v>
      </c>
      <c r="I3220" s="5">
        <v>2</v>
      </c>
      <c r="J3220" s="5">
        <v>15</v>
      </c>
      <c r="K3220" s="4">
        <v>15</v>
      </c>
      <c r="L3220" s="4" t="s">
        <v>532</v>
      </c>
      <c r="M3220" s="4" t="s">
        <v>164</v>
      </c>
      <c r="N3220" s="4">
        <v>2</v>
      </c>
      <c r="O3220" s="5">
        <f t="shared" si="368"/>
        <v>41.25</v>
      </c>
      <c r="P3220" s="18">
        <v>12.5</v>
      </c>
      <c r="Q3220" s="5">
        <f t="shared" si="369"/>
        <v>39.269999999999996</v>
      </c>
      <c r="R3220" s="18">
        <v>11.9</v>
      </c>
      <c r="S3220" s="5">
        <f t="shared" si="370"/>
        <v>41.25</v>
      </c>
      <c r="T3220" s="18">
        <v>12.5</v>
      </c>
      <c r="U3220" s="8">
        <f t="shared" si="371"/>
        <v>40.26</v>
      </c>
      <c r="V3220" s="5">
        <f t="shared" si="372"/>
        <v>12.2</v>
      </c>
      <c r="W3220" s="1">
        <v>27.877210000000002</v>
      </c>
      <c r="X3220" s="1">
        <v>-115.16885000000001</v>
      </c>
      <c r="Y3220" s="9">
        <f t="shared" si="366"/>
        <v>60.8</v>
      </c>
      <c r="Z3220" s="9">
        <v>16</v>
      </c>
      <c r="AA3220" s="9">
        <v>8</v>
      </c>
      <c r="AB3220" s="9" t="s">
        <v>607</v>
      </c>
      <c r="AC3220" s="9">
        <v>2</v>
      </c>
      <c r="AD3220" s="4" t="s">
        <v>38</v>
      </c>
      <c r="AE3220" s="9">
        <v>150</v>
      </c>
      <c r="AF3220" s="9"/>
      <c r="AG3220" s="4"/>
    </row>
    <row r="3221" spans="1:33">
      <c r="A3221" s="4" t="s">
        <v>546</v>
      </c>
      <c r="B3221" s="4" t="s">
        <v>226</v>
      </c>
      <c r="C3221" s="28">
        <v>40390</v>
      </c>
      <c r="D3221" s="5">
        <v>2010</v>
      </c>
      <c r="E3221" s="35">
        <v>0.4375</v>
      </c>
      <c r="F3221" s="35">
        <v>0.44097222222222227</v>
      </c>
      <c r="G3221" s="35">
        <f t="shared" si="367"/>
        <v>3.4722222222222654E-3</v>
      </c>
      <c r="H3221" s="14">
        <v>2</v>
      </c>
      <c r="I3221" s="5">
        <v>2</v>
      </c>
      <c r="J3221" s="5">
        <v>15</v>
      </c>
      <c r="K3221" s="4">
        <v>15</v>
      </c>
      <c r="L3221" s="4" t="s">
        <v>532</v>
      </c>
      <c r="M3221" s="4" t="s">
        <v>164</v>
      </c>
      <c r="N3221" s="4">
        <v>2</v>
      </c>
      <c r="O3221" s="5">
        <f t="shared" si="368"/>
        <v>41.25</v>
      </c>
      <c r="P3221" s="18">
        <v>12.5</v>
      </c>
      <c r="Q3221" s="5">
        <f t="shared" si="369"/>
        <v>39.269999999999996</v>
      </c>
      <c r="R3221" s="18">
        <v>11.9</v>
      </c>
      <c r="S3221" s="5">
        <f t="shared" si="370"/>
        <v>41.25</v>
      </c>
      <c r="T3221" s="18">
        <v>12.5</v>
      </c>
      <c r="U3221" s="8">
        <f t="shared" si="371"/>
        <v>40.26</v>
      </c>
      <c r="V3221" s="5">
        <f t="shared" si="372"/>
        <v>12.2</v>
      </c>
      <c r="W3221" s="1">
        <v>27.877210000000002</v>
      </c>
      <c r="X3221" s="1">
        <v>-115.16885000000001</v>
      </c>
      <c r="Y3221" s="9">
        <f t="shared" si="366"/>
        <v>60.8</v>
      </c>
      <c r="Z3221" s="9">
        <v>16</v>
      </c>
      <c r="AA3221" s="9">
        <v>8</v>
      </c>
      <c r="AB3221" s="9" t="s">
        <v>615</v>
      </c>
      <c r="AC3221" s="9">
        <v>1</v>
      </c>
      <c r="AD3221" s="4" t="s">
        <v>38</v>
      </c>
      <c r="AE3221" s="9">
        <v>150</v>
      </c>
      <c r="AF3221" s="9"/>
      <c r="AG3221" s="4"/>
    </row>
    <row r="3222" spans="1:33">
      <c r="A3222" s="4" t="s">
        <v>546</v>
      </c>
      <c r="B3222" s="4" t="s">
        <v>226</v>
      </c>
      <c r="C3222" s="28">
        <v>40390</v>
      </c>
      <c r="D3222" s="5">
        <v>2010</v>
      </c>
      <c r="E3222" s="35">
        <v>0.4375</v>
      </c>
      <c r="F3222" s="35">
        <v>0.44097222222222227</v>
      </c>
      <c r="G3222" s="35">
        <f t="shared" si="367"/>
        <v>3.4722222222222654E-3</v>
      </c>
      <c r="H3222" s="14">
        <v>2</v>
      </c>
      <c r="I3222" s="5">
        <v>2</v>
      </c>
      <c r="J3222" s="5">
        <v>15</v>
      </c>
      <c r="K3222" s="4">
        <v>15</v>
      </c>
      <c r="L3222" s="4" t="s">
        <v>532</v>
      </c>
      <c r="M3222" s="4" t="s">
        <v>164</v>
      </c>
      <c r="N3222" s="4">
        <v>2</v>
      </c>
      <c r="O3222" s="5">
        <f t="shared" si="368"/>
        <v>41.25</v>
      </c>
      <c r="P3222" s="18">
        <v>12.5</v>
      </c>
      <c r="Q3222" s="5">
        <f t="shared" si="369"/>
        <v>39.269999999999996</v>
      </c>
      <c r="R3222" s="18">
        <v>11.9</v>
      </c>
      <c r="S3222" s="5">
        <f t="shared" si="370"/>
        <v>41.25</v>
      </c>
      <c r="T3222" s="18">
        <v>12.5</v>
      </c>
      <c r="U3222" s="8">
        <f t="shared" si="371"/>
        <v>40.26</v>
      </c>
      <c r="V3222" s="5">
        <f t="shared" si="372"/>
        <v>12.2</v>
      </c>
      <c r="W3222" s="1">
        <v>27.877210000000002</v>
      </c>
      <c r="X3222" s="1">
        <v>-115.16885000000001</v>
      </c>
      <c r="Y3222" s="9">
        <f t="shared" si="366"/>
        <v>60.8</v>
      </c>
      <c r="Z3222" s="9">
        <v>16</v>
      </c>
      <c r="AA3222" s="9">
        <v>8</v>
      </c>
      <c r="AB3222" s="9" t="s">
        <v>609</v>
      </c>
      <c r="AC3222" s="9">
        <v>2</v>
      </c>
      <c r="AD3222" s="4" t="s">
        <v>38</v>
      </c>
      <c r="AE3222" s="9">
        <v>150</v>
      </c>
      <c r="AF3222" s="9"/>
      <c r="AG3222" s="4"/>
    </row>
    <row r="3223" spans="1:33">
      <c r="A3223" s="4" t="s">
        <v>547</v>
      </c>
      <c r="B3223" s="4" t="s">
        <v>223</v>
      </c>
      <c r="C3223" s="28">
        <v>40390</v>
      </c>
      <c r="D3223" s="5">
        <v>2010</v>
      </c>
      <c r="E3223" s="35">
        <v>0.38124999999999998</v>
      </c>
      <c r="F3223" s="35">
        <v>0.38541666666666669</v>
      </c>
      <c r="G3223" s="35">
        <f t="shared" si="367"/>
        <v>4.1666666666667074E-3</v>
      </c>
      <c r="H3223" s="14">
        <v>2</v>
      </c>
      <c r="I3223" s="5">
        <v>1</v>
      </c>
      <c r="J3223" s="5">
        <v>16</v>
      </c>
      <c r="K3223" s="4">
        <v>16</v>
      </c>
      <c r="L3223" s="4" t="s">
        <v>532</v>
      </c>
      <c r="M3223" s="4" t="s">
        <v>164</v>
      </c>
      <c r="N3223" s="4">
        <v>2</v>
      </c>
      <c r="O3223" s="5">
        <f t="shared" si="368"/>
        <v>53.13</v>
      </c>
      <c r="P3223" s="18">
        <v>16.100000000000001</v>
      </c>
      <c r="Q3223" s="5">
        <f t="shared" si="369"/>
        <v>57.089999999999996</v>
      </c>
      <c r="R3223" s="18">
        <v>17.3</v>
      </c>
      <c r="S3223" s="5">
        <f t="shared" si="370"/>
        <v>57.089999999999996</v>
      </c>
      <c r="T3223" s="18">
        <v>17.3</v>
      </c>
      <c r="U3223" s="8">
        <f t="shared" si="371"/>
        <v>55.110000000000007</v>
      </c>
      <c r="V3223" s="5">
        <f t="shared" si="372"/>
        <v>16.700000000000003</v>
      </c>
      <c r="W3223" s="1">
        <v>27.880199999999999</v>
      </c>
      <c r="X3223" s="1">
        <v>-115.16986</v>
      </c>
      <c r="Y3223" s="9">
        <f t="shared" si="366"/>
        <v>60.8</v>
      </c>
      <c r="Z3223" s="9">
        <v>16</v>
      </c>
      <c r="AA3223" s="9">
        <v>6</v>
      </c>
      <c r="AB3223" s="9" t="s">
        <v>606</v>
      </c>
      <c r="AC3223" s="9">
        <v>1</v>
      </c>
      <c r="AD3223" s="4" t="s">
        <v>38</v>
      </c>
      <c r="AE3223" s="9">
        <v>330</v>
      </c>
      <c r="AF3223" s="9"/>
      <c r="AG3223" s="4"/>
    </row>
    <row r="3224" spans="1:33">
      <c r="A3224" s="4" t="s">
        <v>547</v>
      </c>
      <c r="B3224" s="4" t="s">
        <v>223</v>
      </c>
      <c r="C3224" s="28">
        <v>40390</v>
      </c>
      <c r="D3224" s="5">
        <v>2010</v>
      </c>
      <c r="E3224" s="35">
        <v>0.38124999999999998</v>
      </c>
      <c r="F3224" s="35">
        <v>0.38541666666666669</v>
      </c>
      <c r="G3224" s="35">
        <f t="shared" si="367"/>
        <v>4.1666666666667074E-3</v>
      </c>
      <c r="H3224" s="14">
        <v>2</v>
      </c>
      <c r="I3224" s="5">
        <v>1</v>
      </c>
      <c r="J3224" s="5">
        <v>16</v>
      </c>
      <c r="K3224" s="4">
        <v>16</v>
      </c>
      <c r="L3224" s="4" t="s">
        <v>532</v>
      </c>
      <c r="M3224" s="4" t="s">
        <v>164</v>
      </c>
      <c r="N3224" s="4">
        <v>2</v>
      </c>
      <c r="O3224" s="5">
        <f t="shared" si="368"/>
        <v>53.13</v>
      </c>
      <c r="P3224" s="18">
        <v>16.100000000000001</v>
      </c>
      <c r="Q3224" s="5">
        <f t="shared" si="369"/>
        <v>57.089999999999996</v>
      </c>
      <c r="R3224" s="18">
        <v>17.3</v>
      </c>
      <c r="S3224" s="5">
        <f t="shared" si="370"/>
        <v>57.089999999999996</v>
      </c>
      <c r="T3224" s="18">
        <v>17.3</v>
      </c>
      <c r="U3224" s="8">
        <f t="shared" si="371"/>
        <v>55.110000000000007</v>
      </c>
      <c r="V3224" s="5">
        <f t="shared" si="372"/>
        <v>16.700000000000003</v>
      </c>
      <c r="W3224" s="1">
        <v>27.880199999999999</v>
      </c>
      <c r="X3224" s="1">
        <v>-115.16986</v>
      </c>
      <c r="Y3224" s="9">
        <f t="shared" si="366"/>
        <v>60.8</v>
      </c>
      <c r="Z3224" s="9">
        <v>16</v>
      </c>
      <c r="AA3224" s="9">
        <v>6</v>
      </c>
      <c r="AB3224" s="9" t="s">
        <v>613</v>
      </c>
      <c r="AC3224" s="9">
        <v>13</v>
      </c>
      <c r="AD3224" s="4" t="s">
        <v>38</v>
      </c>
      <c r="AE3224" s="9">
        <v>330</v>
      </c>
      <c r="AF3224" s="9"/>
      <c r="AG3224" s="4"/>
    </row>
    <row r="3225" spans="1:33">
      <c r="A3225" s="4" t="s">
        <v>547</v>
      </c>
      <c r="B3225" s="4" t="s">
        <v>223</v>
      </c>
      <c r="C3225" s="28">
        <v>40390</v>
      </c>
      <c r="D3225" s="5">
        <v>2010</v>
      </c>
      <c r="E3225" s="35">
        <v>0.38124999999999998</v>
      </c>
      <c r="F3225" s="35">
        <v>0.38541666666666669</v>
      </c>
      <c r="G3225" s="35">
        <f t="shared" si="367"/>
        <v>4.1666666666667074E-3</v>
      </c>
      <c r="H3225" s="14">
        <v>2</v>
      </c>
      <c r="I3225" s="5">
        <v>1</v>
      </c>
      <c r="J3225" s="5">
        <v>16</v>
      </c>
      <c r="K3225" s="4">
        <v>16</v>
      </c>
      <c r="L3225" s="4" t="s">
        <v>532</v>
      </c>
      <c r="M3225" s="4" t="s">
        <v>164</v>
      </c>
      <c r="N3225" s="4">
        <v>2</v>
      </c>
      <c r="O3225" s="5">
        <f t="shared" si="368"/>
        <v>53.13</v>
      </c>
      <c r="P3225" s="18">
        <v>16.100000000000001</v>
      </c>
      <c r="Q3225" s="5">
        <f t="shared" si="369"/>
        <v>57.089999999999996</v>
      </c>
      <c r="R3225" s="18">
        <v>17.3</v>
      </c>
      <c r="S3225" s="5">
        <f t="shared" si="370"/>
        <v>57.089999999999996</v>
      </c>
      <c r="T3225" s="18">
        <v>17.3</v>
      </c>
      <c r="U3225" s="8">
        <f t="shared" si="371"/>
        <v>55.110000000000007</v>
      </c>
      <c r="V3225" s="5">
        <f t="shared" si="372"/>
        <v>16.700000000000003</v>
      </c>
      <c r="W3225" s="1">
        <v>27.880199999999999</v>
      </c>
      <c r="X3225" s="1">
        <v>-115.16986</v>
      </c>
      <c r="Y3225" s="9">
        <f t="shared" si="366"/>
        <v>60.8</v>
      </c>
      <c r="Z3225" s="9">
        <v>16</v>
      </c>
      <c r="AA3225" s="9">
        <v>6</v>
      </c>
      <c r="AB3225" s="9" t="s">
        <v>614</v>
      </c>
      <c r="AC3225" s="9">
        <v>2</v>
      </c>
      <c r="AD3225" s="4" t="s">
        <v>38</v>
      </c>
      <c r="AE3225" s="9">
        <v>330</v>
      </c>
      <c r="AF3225" s="9"/>
      <c r="AG3225" s="4"/>
    </row>
    <row r="3226" spans="1:33">
      <c r="A3226" s="4" t="s">
        <v>547</v>
      </c>
      <c r="B3226" s="4" t="s">
        <v>223</v>
      </c>
      <c r="C3226" s="28">
        <v>40390</v>
      </c>
      <c r="D3226" s="5">
        <v>2010</v>
      </c>
      <c r="E3226" s="35">
        <v>0.38124999999999998</v>
      </c>
      <c r="F3226" s="35">
        <v>0.38541666666666669</v>
      </c>
      <c r="G3226" s="35">
        <f t="shared" si="367"/>
        <v>4.1666666666667074E-3</v>
      </c>
      <c r="H3226" s="14">
        <v>2</v>
      </c>
      <c r="I3226" s="5">
        <v>1</v>
      </c>
      <c r="J3226" s="5">
        <v>16</v>
      </c>
      <c r="K3226" s="4">
        <v>16</v>
      </c>
      <c r="L3226" s="4" t="s">
        <v>532</v>
      </c>
      <c r="M3226" s="4" t="s">
        <v>164</v>
      </c>
      <c r="N3226" s="4">
        <v>2</v>
      </c>
      <c r="O3226" s="5">
        <f t="shared" si="368"/>
        <v>53.13</v>
      </c>
      <c r="P3226" s="18">
        <v>16.100000000000001</v>
      </c>
      <c r="Q3226" s="5">
        <f t="shared" si="369"/>
        <v>57.089999999999996</v>
      </c>
      <c r="R3226" s="18">
        <v>17.3</v>
      </c>
      <c r="S3226" s="5">
        <f t="shared" si="370"/>
        <v>57.089999999999996</v>
      </c>
      <c r="T3226" s="18">
        <v>17.3</v>
      </c>
      <c r="U3226" s="8">
        <f t="shared" si="371"/>
        <v>55.110000000000007</v>
      </c>
      <c r="V3226" s="5">
        <f t="shared" si="372"/>
        <v>16.700000000000003</v>
      </c>
      <c r="W3226" s="1">
        <v>27.880199999999999</v>
      </c>
      <c r="X3226" s="1">
        <v>-115.16986</v>
      </c>
      <c r="Y3226" s="9">
        <f t="shared" si="366"/>
        <v>60.8</v>
      </c>
      <c r="Z3226" s="9">
        <v>16</v>
      </c>
      <c r="AA3226" s="9">
        <v>6</v>
      </c>
      <c r="AB3226" s="4" t="s">
        <v>620</v>
      </c>
      <c r="AC3226" s="9">
        <v>2</v>
      </c>
      <c r="AD3226" s="4" t="s">
        <v>38</v>
      </c>
      <c r="AE3226" s="9">
        <v>330</v>
      </c>
      <c r="AF3226" s="9"/>
      <c r="AG3226" s="4"/>
    </row>
    <row r="3227" spans="1:33">
      <c r="A3227" s="4" t="s">
        <v>547</v>
      </c>
      <c r="B3227" s="4" t="s">
        <v>223</v>
      </c>
      <c r="C3227" s="28">
        <v>40390</v>
      </c>
      <c r="D3227" s="5">
        <v>2010</v>
      </c>
      <c r="E3227" s="35">
        <v>0.38124999999999998</v>
      </c>
      <c r="F3227" s="35">
        <v>0.38541666666666669</v>
      </c>
      <c r="G3227" s="35">
        <f t="shared" si="367"/>
        <v>4.1666666666667074E-3</v>
      </c>
      <c r="H3227" s="14">
        <v>2</v>
      </c>
      <c r="I3227" s="5">
        <v>1</v>
      </c>
      <c r="J3227" s="5">
        <v>16</v>
      </c>
      <c r="K3227" s="4">
        <v>16</v>
      </c>
      <c r="L3227" s="4" t="s">
        <v>532</v>
      </c>
      <c r="M3227" s="4" t="s">
        <v>164</v>
      </c>
      <c r="N3227" s="4">
        <v>2</v>
      </c>
      <c r="O3227" s="5">
        <f t="shared" si="368"/>
        <v>53.13</v>
      </c>
      <c r="P3227" s="18">
        <v>16.100000000000001</v>
      </c>
      <c r="Q3227" s="5">
        <f t="shared" si="369"/>
        <v>57.089999999999996</v>
      </c>
      <c r="R3227" s="18">
        <v>17.3</v>
      </c>
      <c r="S3227" s="5">
        <f t="shared" si="370"/>
        <v>57.089999999999996</v>
      </c>
      <c r="T3227" s="18">
        <v>17.3</v>
      </c>
      <c r="U3227" s="8">
        <f t="shared" si="371"/>
        <v>55.110000000000007</v>
      </c>
      <c r="V3227" s="5">
        <f t="shared" si="372"/>
        <v>16.700000000000003</v>
      </c>
      <c r="W3227" s="1">
        <v>27.880199999999999</v>
      </c>
      <c r="X3227" s="1">
        <v>-115.16986</v>
      </c>
      <c r="Y3227" s="9">
        <f t="shared" si="366"/>
        <v>60.8</v>
      </c>
      <c r="Z3227" s="9">
        <v>16</v>
      </c>
      <c r="AA3227" s="9">
        <v>6</v>
      </c>
      <c r="AB3227" s="9" t="s">
        <v>607</v>
      </c>
      <c r="AC3227" s="9">
        <v>1</v>
      </c>
      <c r="AD3227" s="4" t="s">
        <v>38</v>
      </c>
      <c r="AE3227" s="9">
        <v>330</v>
      </c>
      <c r="AF3227" s="9"/>
      <c r="AG3227" s="4"/>
    </row>
    <row r="3228" spans="1:33">
      <c r="A3228" s="4" t="s">
        <v>547</v>
      </c>
      <c r="B3228" s="4" t="s">
        <v>223</v>
      </c>
      <c r="C3228" s="28">
        <v>40390</v>
      </c>
      <c r="D3228" s="5">
        <v>2010</v>
      </c>
      <c r="E3228" s="35">
        <v>0.38124999999999998</v>
      </c>
      <c r="F3228" s="35">
        <v>0.38541666666666669</v>
      </c>
      <c r="G3228" s="35">
        <f t="shared" si="367"/>
        <v>4.1666666666667074E-3</v>
      </c>
      <c r="H3228" s="14">
        <v>2</v>
      </c>
      <c r="I3228" s="5">
        <v>1</v>
      </c>
      <c r="J3228" s="5">
        <v>16</v>
      </c>
      <c r="K3228" s="4">
        <v>16</v>
      </c>
      <c r="L3228" s="4" t="s">
        <v>532</v>
      </c>
      <c r="M3228" s="4" t="s">
        <v>164</v>
      </c>
      <c r="N3228" s="4">
        <v>2</v>
      </c>
      <c r="O3228" s="5">
        <f t="shared" si="368"/>
        <v>53.13</v>
      </c>
      <c r="P3228" s="18">
        <v>16.100000000000001</v>
      </c>
      <c r="Q3228" s="5">
        <f t="shared" si="369"/>
        <v>57.089999999999996</v>
      </c>
      <c r="R3228" s="18">
        <v>17.3</v>
      </c>
      <c r="S3228" s="5">
        <f t="shared" si="370"/>
        <v>57.089999999999996</v>
      </c>
      <c r="T3228" s="18">
        <v>17.3</v>
      </c>
      <c r="U3228" s="8">
        <f t="shared" si="371"/>
        <v>55.110000000000007</v>
      </c>
      <c r="V3228" s="5">
        <f t="shared" si="372"/>
        <v>16.700000000000003</v>
      </c>
      <c r="W3228" s="1">
        <v>27.880199999999999</v>
      </c>
      <c r="X3228" s="1">
        <v>-115.16986</v>
      </c>
      <c r="Y3228" s="9">
        <f t="shared" ref="Y3228:Y3291" si="373">(Z3228*1.8)+32</f>
        <v>60.8</v>
      </c>
      <c r="Z3228" s="9">
        <v>16</v>
      </c>
      <c r="AA3228" s="9">
        <v>6</v>
      </c>
      <c r="AB3228" s="9" t="s">
        <v>615</v>
      </c>
      <c r="AC3228" s="9">
        <v>1</v>
      </c>
      <c r="AD3228" s="4" t="s">
        <v>38</v>
      </c>
      <c r="AE3228" s="9">
        <v>330</v>
      </c>
      <c r="AF3228" s="9"/>
      <c r="AG3228" s="4"/>
    </row>
    <row r="3229" spans="1:33">
      <c r="A3229" s="4" t="s">
        <v>547</v>
      </c>
      <c r="B3229" s="4" t="s">
        <v>223</v>
      </c>
      <c r="C3229" s="28">
        <v>40390</v>
      </c>
      <c r="D3229" s="5">
        <v>2010</v>
      </c>
      <c r="E3229" s="35">
        <v>0.38124999999999998</v>
      </c>
      <c r="F3229" s="35">
        <v>0.38541666666666669</v>
      </c>
      <c r="G3229" s="35">
        <f t="shared" si="367"/>
        <v>4.1666666666667074E-3</v>
      </c>
      <c r="H3229" s="14">
        <v>2</v>
      </c>
      <c r="I3229" s="5">
        <v>1</v>
      </c>
      <c r="J3229" s="5">
        <v>16</v>
      </c>
      <c r="K3229" s="4">
        <v>16</v>
      </c>
      <c r="L3229" s="4" t="s">
        <v>532</v>
      </c>
      <c r="M3229" s="4" t="s">
        <v>164</v>
      </c>
      <c r="N3229" s="4">
        <v>2</v>
      </c>
      <c r="O3229" s="5">
        <f t="shared" si="368"/>
        <v>53.13</v>
      </c>
      <c r="P3229" s="18">
        <v>16.100000000000001</v>
      </c>
      <c r="Q3229" s="5">
        <f t="shared" si="369"/>
        <v>57.089999999999996</v>
      </c>
      <c r="R3229" s="18">
        <v>17.3</v>
      </c>
      <c r="S3229" s="5">
        <f t="shared" si="370"/>
        <v>57.089999999999996</v>
      </c>
      <c r="T3229" s="18">
        <v>17.3</v>
      </c>
      <c r="U3229" s="8">
        <f t="shared" si="371"/>
        <v>55.110000000000007</v>
      </c>
      <c r="V3229" s="5">
        <f t="shared" si="372"/>
        <v>16.700000000000003</v>
      </c>
      <c r="W3229" s="1">
        <v>27.880199999999999</v>
      </c>
      <c r="X3229" s="1">
        <v>-115.16986</v>
      </c>
      <c r="Y3229" s="9">
        <f t="shared" si="373"/>
        <v>60.8</v>
      </c>
      <c r="Z3229" s="9">
        <v>16</v>
      </c>
      <c r="AA3229" s="9">
        <v>6</v>
      </c>
      <c r="AB3229" s="4" t="s">
        <v>618</v>
      </c>
      <c r="AC3229" s="9">
        <v>1</v>
      </c>
      <c r="AD3229" s="4" t="s">
        <v>38</v>
      </c>
      <c r="AE3229" s="9">
        <v>330</v>
      </c>
      <c r="AF3229" s="9"/>
      <c r="AG3229" s="4"/>
    </row>
    <row r="3230" spans="1:33">
      <c r="A3230" s="4" t="s">
        <v>547</v>
      </c>
      <c r="B3230" s="4" t="s">
        <v>223</v>
      </c>
      <c r="C3230" s="28">
        <v>40390</v>
      </c>
      <c r="D3230" s="5">
        <v>2010</v>
      </c>
      <c r="E3230" s="35">
        <v>0.38124999999999998</v>
      </c>
      <c r="F3230" s="35">
        <v>0.38541666666666669</v>
      </c>
      <c r="G3230" s="35">
        <f t="shared" si="367"/>
        <v>4.1666666666667074E-3</v>
      </c>
      <c r="H3230" s="14">
        <v>2</v>
      </c>
      <c r="I3230" s="5">
        <v>1</v>
      </c>
      <c r="J3230" s="5">
        <v>16</v>
      </c>
      <c r="K3230" s="4">
        <v>16</v>
      </c>
      <c r="L3230" s="4" t="s">
        <v>532</v>
      </c>
      <c r="M3230" s="4" t="s">
        <v>164</v>
      </c>
      <c r="N3230" s="4">
        <v>2</v>
      </c>
      <c r="O3230" s="5">
        <f t="shared" si="368"/>
        <v>53.13</v>
      </c>
      <c r="P3230" s="18">
        <v>16.100000000000001</v>
      </c>
      <c r="Q3230" s="5">
        <f t="shared" si="369"/>
        <v>57.089999999999996</v>
      </c>
      <c r="R3230" s="18">
        <v>17.3</v>
      </c>
      <c r="S3230" s="5">
        <f t="shared" si="370"/>
        <v>57.089999999999996</v>
      </c>
      <c r="T3230" s="18">
        <v>17.3</v>
      </c>
      <c r="U3230" s="8">
        <f t="shared" si="371"/>
        <v>55.110000000000007</v>
      </c>
      <c r="V3230" s="5">
        <f t="shared" si="372"/>
        <v>16.700000000000003</v>
      </c>
      <c r="W3230" s="1">
        <v>27.880199999999999</v>
      </c>
      <c r="X3230" s="1">
        <v>-115.16986</v>
      </c>
      <c r="Y3230" s="9">
        <f t="shared" si="373"/>
        <v>60.8</v>
      </c>
      <c r="Z3230" s="9">
        <v>16</v>
      </c>
      <c r="AA3230" s="9">
        <v>6</v>
      </c>
      <c r="AB3230" s="9" t="s">
        <v>753</v>
      </c>
      <c r="AC3230" s="9">
        <v>1</v>
      </c>
      <c r="AD3230" s="4" t="s">
        <v>38</v>
      </c>
      <c r="AE3230" s="9">
        <v>330</v>
      </c>
      <c r="AF3230" s="9"/>
      <c r="AG3230" s="4"/>
    </row>
    <row r="3231" spans="1:33">
      <c r="A3231" s="4" t="s">
        <v>547</v>
      </c>
      <c r="B3231" s="4" t="s">
        <v>223</v>
      </c>
      <c r="C3231" s="28">
        <v>40390</v>
      </c>
      <c r="D3231" s="5">
        <v>2010</v>
      </c>
      <c r="E3231" s="35">
        <v>0.38124999999999998</v>
      </c>
      <c r="F3231" s="35">
        <v>0.38541666666666669</v>
      </c>
      <c r="G3231" s="35">
        <f t="shared" si="367"/>
        <v>4.1666666666667074E-3</v>
      </c>
      <c r="H3231" s="14">
        <v>2</v>
      </c>
      <c r="I3231" s="5">
        <v>1</v>
      </c>
      <c r="J3231" s="5">
        <v>16</v>
      </c>
      <c r="K3231" s="4">
        <v>16</v>
      </c>
      <c r="L3231" s="4" t="s">
        <v>532</v>
      </c>
      <c r="M3231" s="4" t="s">
        <v>164</v>
      </c>
      <c r="N3231" s="4">
        <v>2</v>
      </c>
      <c r="O3231" s="5">
        <f t="shared" si="368"/>
        <v>53.13</v>
      </c>
      <c r="P3231" s="18">
        <v>16.100000000000001</v>
      </c>
      <c r="Q3231" s="5">
        <f t="shared" si="369"/>
        <v>57.089999999999996</v>
      </c>
      <c r="R3231" s="18">
        <v>17.3</v>
      </c>
      <c r="S3231" s="5">
        <f t="shared" si="370"/>
        <v>57.089999999999996</v>
      </c>
      <c r="T3231" s="18">
        <v>17.3</v>
      </c>
      <c r="U3231" s="8">
        <f t="shared" si="371"/>
        <v>55.110000000000007</v>
      </c>
      <c r="V3231" s="5">
        <f t="shared" si="372"/>
        <v>16.700000000000003</v>
      </c>
      <c r="W3231" s="1">
        <v>27.880199999999999</v>
      </c>
      <c r="X3231" s="1">
        <v>-115.16986</v>
      </c>
      <c r="Y3231" s="9">
        <f t="shared" si="373"/>
        <v>60.8</v>
      </c>
      <c r="Z3231" s="9">
        <v>16</v>
      </c>
      <c r="AA3231" s="9">
        <v>6</v>
      </c>
      <c r="AB3231" s="9" t="s">
        <v>609</v>
      </c>
      <c r="AC3231" s="9">
        <v>5</v>
      </c>
      <c r="AD3231" s="4" t="s">
        <v>38</v>
      </c>
      <c r="AE3231" s="9">
        <v>330</v>
      </c>
      <c r="AF3231" s="9"/>
      <c r="AG3231" s="4"/>
    </row>
    <row r="3232" spans="1:33">
      <c r="A3232" s="4" t="s">
        <v>548</v>
      </c>
      <c r="B3232" s="4" t="s">
        <v>223</v>
      </c>
      <c r="C3232" s="28">
        <v>40390</v>
      </c>
      <c r="D3232" s="5">
        <v>2010</v>
      </c>
      <c r="E3232" s="35">
        <v>0.42291666666666666</v>
      </c>
      <c r="F3232" s="35">
        <v>0.42708333333333331</v>
      </c>
      <c r="G3232" s="35">
        <f t="shared" si="367"/>
        <v>4.1666666666666519E-3</v>
      </c>
      <c r="H3232" s="14">
        <v>2</v>
      </c>
      <c r="I3232" s="5">
        <v>2</v>
      </c>
      <c r="J3232" s="5">
        <v>17</v>
      </c>
      <c r="K3232" s="4">
        <v>17</v>
      </c>
      <c r="L3232" s="4" t="s">
        <v>532</v>
      </c>
      <c r="M3232" s="4" t="s">
        <v>164</v>
      </c>
      <c r="N3232" s="4">
        <v>2</v>
      </c>
      <c r="O3232" s="5">
        <f t="shared" si="368"/>
        <v>28.709999999999997</v>
      </c>
      <c r="P3232" s="18">
        <v>8.6999999999999993</v>
      </c>
      <c r="Q3232" s="5">
        <f t="shared" si="369"/>
        <v>29.7</v>
      </c>
      <c r="R3232" s="18">
        <v>9</v>
      </c>
      <c r="S3232" s="5">
        <f t="shared" si="370"/>
        <v>29.7</v>
      </c>
      <c r="T3232" s="18">
        <v>9</v>
      </c>
      <c r="U3232" s="8">
        <f t="shared" si="371"/>
        <v>29.204999999999998</v>
      </c>
      <c r="V3232" s="5">
        <f t="shared" si="372"/>
        <v>8.85</v>
      </c>
      <c r="W3232" s="1">
        <v>27.878520000000002</v>
      </c>
      <c r="X3232" s="1">
        <v>-115.1708</v>
      </c>
      <c r="Y3232" s="9">
        <f t="shared" si="373"/>
        <v>60.8</v>
      </c>
      <c r="Z3232" s="9">
        <v>16</v>
      </c>
      <c r="AA3232" s="9">
        <v>6</v>
      </c>
      <c r="AB3232" s="9" t="s">
        <v>604</v>
      </c>
      <c r="AC3232" s="9">
        <v>1</v>
      </c>
      <c r="AD3232" s="4" t="s">
        <v>38</v>
      </c>
      <c r="AE3232" s="9">
        <v>330</v>
      </c>
      <c r="AF3232" s="9"/>
      <c r="AG3232" s="4"/>
    </row>
    <row r="3233" spans="1:33">
      <c r="A3233" s="4" t="s">
        <v>548</v>
      </c>
      <c r="B3233" s="4" t="s">
        <v>223</v>
      </c>
      <c r="C3233" s="28">
        <v>40390</v>
      </c>
      <c r="D3233" s="5">
        <v>2010</v>
      </c>
      <c r="E3233" s="35">
        <v>0.42291666666666666</v>
      </c>
      <c r="F3233" s="35">
        <v>0.42708333333333331</v>
      </c>
      <c r="G3233" s="35">
        <f t="shared" si="367"/>
        <v>4.1666666666666519E-3</v>
      </c>
      <c r="H3233" s="14">
        <v>2</v>
      </c>
      <c r="I3233" s="5">
        <v>2</v>
      </c>
      <c r="J3233" s="5">
        <v>17</v>
      </c>
      <c r="K3233" s="4">
        <v>17</v>
      </c>
      <c r="L3233" s="4" t="s">
        <v>532</v>
      </c>
      <c r="M3233" s="4" t="s">
        <v>164</v>
      </c>
      <c r="N3233" s="4">
        <v>2</v>
      </c>
      <c r="O3233" s="5">
        <f t="shared" si="368"/>
        <v>28.709999999999997</v>
      </c>
      <c r="P3233" s="18">
        <v>8.6999999999999993</v>
      </c>
      <c r="Q3233" s="5">
        <f t="shared" si="369"/>
        <v>29.7</v>
      </c>
      <c r="R3233" s="18">
        <v>9</v>
      </c>
      <c r="S3233" s="5">
        <f t="shared" si="370"/>
        <v>29.7</v>
      </c>
      <c r="T3233" s="18">
        <v>9</v>
      </c>
      <c r="U3233" s="8">
        <f t="shared" si="371"/>
        <v>29.204999999999998</v>
      </c>
      <c r="V3233" s="5">
        <f t="shared" si="372"/>
        <v>8.85</v>
      </c>
      <c r="W3233" s="1">
        <v>27.878520000000002</v>
      </c>
      <c r="X3233" s="1">
        <v>-115.1708</v>
      </c>
      <c r="Y3233" s="9">
        <f t="shared" si="373"/>
        <v>60.8</v>
      </c>
      <c r="Z3233" s="9">
        <v>16</v>
      </c>
      <c r="AA3233" s="9">
        <v>6</v>
      </c>
      <c r="AB3233" s="9" t="s">
        <v>605</v>
      </c>
      <c r="AC3233" s="9">
        <v>2</v>
      </c>
      <c r="AD3233" s="4" t="s">
        <v>38</v>
      </c>
      <c r="AE3233" s="9">
        <v>330</v>
      </c>
      <c r="AF3233" s="9"/>
      <c r="AG3233" s="4"/>
    </row>
    <row r="3234" spans="1:33">
      <c r="A3234" s="4" t="s">
        <v>548</v>
      </c>
      <c r="B3234" s="4" t="s">
        <v>223</v>
      </c>
      <c r="C3234" s="28">
        <v>40390</v>
      </c>
      <c r="D3234" s="5">
        <v>2010</v>
      </c>
      <c r="E3234" s="35">
        <v>0.42291666666666666</v>
      </c>
      <c r="F3234" s="35">
        <v>0.42708333333333331</v>
      </c>
      <c r="G3234" s="35">
        <f t="shared" si="367"/>
        <v>4.1666666666666519E-3</v>
      </c>
      <c r="H3234" s="14">
        <v>2</v>
      </c>
      <c r="I3234" s="5">
        <v>2</v>
      </c>
      <c r="J3234" s="5">
        <v>17</v>
      </c>
      <c r="K3234" s="4">
        <v>17</v>
      </c>
      <c r="L3234" s="4" t="s">
        <v>532</v>
      </c>
      <c r="M3234" s="4" t="s">
        <v>164</v>
      </c>
      <c r="N3234" s="4">
        <v>2</v>
      </c>
      <c r="O3234" s="5">
        <f t="shared" si="368"/>
        <v>28.709999999999997</v>
      </c>
      <c r="P3234" s="18">
        <v>8.6999999999999993</v>
      </c>
      <c r="Q3234" s="5">
        <f t="shared" si="369"/>
        <v>29.7</v>
      </c>
      <c r="R3234" s="18">
        <v>9</v>
      </c>
      <c r="S3234" s="5">
        <f t="shared" si="370"/>
        <v>29.7</v>
      </c>
      <c r="T3234" s="18">
        <v>9</v>
      </c>
      <c r="U3234" s="8">
        <f t="shared" si="371"/>
        <v>29.204999999999998</v>
      </c>
      <c r="V3234" s="5">
        <f t="shared" si="372"/>
        <v>8.85</v>
      </c>
      <c r="W3234" s="1">
        <v>27.878520000000002</v>
      </c>
      <c r="X3234" s="1">
        <v>-115.1708</v>
      </c>
      <c r="Y3234" s="9">
        <f t="shared" si="373"/>
        <v>60.8</v>
      </c>
      <c r="Z3234" s="9">
        <v>16</v>
      </c>
      <c r="AA3234" s="9">
        <v>6</v>
      </c>
      <c r="AB3234" s="9" t="s">
        <v>606</v>
      </c>
      <c r="AC3234" s="9">
        <v>4</v>
      </c>
      <c r="AD3234" s="4" t="s">
        <v>38</v>
      </c>
      <c r="AE3234" s="9">
        <v>330</v>
      </c>
      <c r="AF3234" s="9"/>
      <c r="AG3234" s="4"/>
    </row>
    <row r="3235" spans="1:33">
      <c r="A3235" s="4" t="s">
        <v>548</v>
      </c>
      <c r="B3235" s="4" t="s">
        <v>223</v>
      </c>
      <c r="C3235" s="28">
        <v>40390</v>
      </c>
      <c r="D3235" s="5">
        <v>2010</v>
      </c>
      <c r="E3235" s="35">
        <v>0.42291666666666666</v>
      </c>
      <c r="F3235" s="35">
        <v>0.42708333333333331</v>
      </c>
      <c r="G3235" s="35">
        <f t="shared" si="367"/>
        <v>4.1666666666666519E-3</v>
      </c>
      <c r="H3235" s="14">
        <v>2</v>
      </c>
      <c r="I3235" s="5">
        <v>2</v>
      </c>
      <c r="J3235" s="5">
        <v>17</v>
      </c>
      <c r="K3235" s="4">
        <v>17</v>
      </c>
      <c r="L3235" s="4" t="s">
        <v>532</v>
      </c>
      <c r="M3235" s="4" t="s">
        <v>164</v>
      </c>
      <c r="N3235" s="4">
        <v>2</v>
      </c>
      <c r="O3235" s="5">
        <f t="shared" si="368"/>
        <v>28.709999999999997</v>
      </c>
      <c r="P3235" s="18">
        <v>8.6999999999999993</v>
      </c>
      <c r="Q3235" s="5">
        <f t="shared" si="369"/>
        <v>29.7</v>
      </c>
      <c r="R3235" s="18">
        <v>9</v>
      </c>
      <c r="S3235" s="5">
        <f t="shared" si="370"/>
        <v>29.7</v>
      </c>
      <c r="T3235" s="18">
        <v>9</v>
      </c>
      <c r="U3235" s="8">
        <f t="shared" si="371"/>
        <v>29.204999999999998</v>
      </c>
      <c r="V3235" s="5">
        <f t="shared" si="372"/>
        <v>8.85</v>
      </c>
      <c r="W3235" s="1">
        <v>27.878520000000002</v>
      </c>
      <c r="X3235" s="1">
        <v>-115.1708</v>
      </c>
      <c r="Y3235" s="9">
        <f t="shared" si="373"/>
        <v>60.8</v>
      </c>
      <c r="Z3235" s="9">
        <v>16</v>
      </c>
      <c r="AA3235" s="9">
        <v>6</v>
      </c>
      <c r="AB3235" s="9" t="s">
        <v>611</v>
      </c>
      <c r="AC3235" s="9">
        <v>9</v>
      </c>
      <c r="AD3235" s="4" t="s">
        <v>38</v>
      </c>
      <c r="AE3235" s="9">
        <v>330</v>
      </c>
      <c r="AF3235" s="9"/>
      <c r="AG3235" s="4"/>
    </row>
    <row r="3236" spans="1:33">
      <c r="A3236" s="4" t="s">
        <v>548</v>
      </c>
      <c r="B3236" s="4" t="s">
        <v>223</v>
      </c>
      <c r="C3236" s="28">
        <v>40390</v>
      </c>
      <c r="D3236" s="5">
        <v>2010</v>
      </c>
      <c r="E3236" s="35">
        <v>0.42291666666666666</v>
      </c>
      <c r="F3236" s="35">
        <v>0.42708333333333331</v>
      </c>
      <c r="G3236" s="35">
        <f t="shared" si="367"/>
        <v>4.1666666666666519E-3</v>
      </c>
      <c r="H3236" s="14">
        <v>2</v>
      </c>
      <c r="I3236" s="5">
        <v>2</v>
      </c>
      <c r="J3236" s="5">
        <v>17</v>
      </c>
      <c r="K3236" s="4">
        <v>17</v>
      </c>
      <c r="L3236" s="4" t="s">
        <v>532</v>
      </c>
      <c r="M3236" s="4" t="s">
        <v>164</v>
      </c>
      <c r="N3236" s="4">
        <v>2</v>
      </c>
      <c r="O3236" s="5">
        <f t="shared" si="368"/>
        <v>28.709999999999997</v>
      </c>
      <c r="P3236" s="18">
        <v>8.6999999999999993</v>
      </c>
      <c r="Q3236" s="5">
        <f t="shared" si="369"/>
        <v>29.7</v>
      </c>
      <c r="R3236" s="18">
        <v>9</v>
      </c>
      <c r="S3236" s="5">
        <f t="shared" si="370"/>
        <v>29.7</v>
      </c>
      <c r="T3236" s="18">
        <v>9</v>
      </c>
      <c r="U3236" s="8">
        <f t="shared" si="371"/>
        <v>29.204999999999998</v>
      </c>
      <c r="V3236" s="5">
        <f t="shared" si="372"/>
        <v>8.85</v>
      </c>
      <c r="W3236" s="1">
        <v>27.878520000000002</v>
      </c>
      <c r="X3236" s="1">
        <v>-115.1708</v>
      </c>
      <c r="Y3236" s="9">
        <f t="shared" si="373"/>
        <v>60.8</v>
      </c>
      <c r="Z3236" s="9">
        <v>16</v>
      </c>
      <c r="AA3236" s="9">
        <v>6</v>
      </c>
      <c r="AB3236" s="9" t="s">
        <v>613</v>
      </c>
      <c r="AC3236" s="9">
        <v>6</v>
      </c>
      <c r="AD3236" s="4" t="s">
        <v>38</v>
      </c>
      <c r="AE3236" s="9">
        <v>330</v>
      </c>
      <c r="AF3236" s="9"/>
      <c r="AG3236" s="4"/>
    </row>
    <row r="3237" spans="1:33">
      <c r="A3237" s="4" t="s">
        <v>548</v>
      </c>
      <c r="B3237" s="4" t="s">
        <v>223</v>
      </c>
      <c r="C3237" s="28">
        <v>40390</v>
      </c>
      <c r="D3237" s="5">
        <v>2010</v>
      </c>
      <c r="E3237" s="35">
        <v>0.42291666666666666</v>
      </c>
      <c r="F3237" s="35">
        <v>0.42708333333333331</v>
      </c>
      <c r="G3237" s="35">
        <f t="shared" si="367"/>
        <v>4.1666666666666519E-3</v>
      </c>
      <c r="H3237" s="14">
        <v>2</v>
      </c>
      <c r="I3237" s="5">
        <v>2</v>
      </c>
      <c r="J3237" s="5">
        <v>17</v>
      </c>
      <c r="K3237" s="4">
        <v>17</v>
      </c>
      <c r="L3237" s="4" t="s">
        <v>532</v>
      </c>
      <c r="M3237" s="4" t="s">
        <v>164</v>
      </c>
      <c r="N3237" s="4">
        <v>2</v>
      </c>
      <c r="O3237" s="5">
        <f t="shared" si="368"/>
        <v>28.709999999999997</v>
      </c>
      <c r="P3237" s="18">
        <v>8.6999999999999993</v>
      </c>
      <c r="Q3237" s="5">
        <f t="shared" si="369"/>
        <v>29.7</v>
      </c>
      <c r="R3237" s="18">
        <v>9</v>
      </c>
      <c r="S3237" s="5">
        <f t="shared" si="370"/>
        <v>29.7</v>
      </c>
      <c r="T3237" s="18">
        <v>9</v>
      </c>
      <c r="U3237" s="8">
        <f t="shared" si="371"/>
        <v>29.204999999999998</v>
      </c>
      <c r="V3237" s="5">
        <f t="shared" si="372"/>
        <v>8.85</v>
      </c>
      <c r="W3237" s="1">
        <v>27.878520000000002</v>
      </c>
      <c r="X3237" s="1">
        <v>-115.1708</v>
      </c>
      <c r="Y3237" s="9">
        <f t="shared" si="373"/>
        <v>60.8</v>
      </c>
      <c r="Z3237" s="9">
        <v>16</v>
      </c>
      <c r="AA3237" s="9">
        <v>6</v>
      </c>
      <c r="AB3237" s="9" t="s">
        <v>614</v>
      </c>
      <c r="AC3237" s="9">
        <v>4</v>
      </c>
      <c r="AD3237" s="4" t="s">
        <v>38</v>
      </c>
      <c r="AE3237" s="9">
        <v>330</v>
      </c>
      <c r="AF3237" s="9"/>
      <c r="AG3237" s="4"/>
    </row>
    <row r="3238" spans="1:33">
      <c r="A3238" s="4" t="s">
        <v>548</v>
      </c>
      <c r="B3238" s="4" t="s">
        <v>223</v>
      </c>
      <c r="C3238" s="28">
        <v>40390</v>
      </c>
      <c r="D3238" s="5">
        <v>2010</v>
      </c>
      <c r="E3238" s="35">
        <v>0.42291666666666666</v>
      </c>
      <c r="F3238" s="35">
        <v>0.42708333333333331</v>
      </c>
      <c r="G3238" s="35">
        <f t="shared" si="367"/>
        <v>4.1666666666666519E-3</v>
      </c>
      <c r="H3238" s="14">
        <v>2</v>
      </c>
      <c r="I3238" s="5">
        <v>2</v>
      </c>
      <c r="J3238" s="5">
        <v>17</v>
      </c>
      <c r="K3238" s="4">
        <v>17</v>
      </c>
      <c r="L3238" s="4" t="s">
        <v>532</v>
      </c>
      <c r="M3238" s="4" t="s">
        <v>164</v>
      </c>
      <c r="N3238" s="4">
        <v>2</v>
      </c>
      <c r="O3238" s="5">
        <f t="shared" si="368"/>
        <v>28.709999999999997</v>
      </c>
      <c r="P3238" s="18">
        <v>8.6999999999999993</v>
      </c>
      <c r="Q3238" s="5">
        <f t="shared" si="369"/>
        <v>29.7</v>
      </c>
      <c r="R3238" s="18">
        <v>9</v>
      </c>
      <c r="S3238" s="5">
        <f t="shared" si="370"/>
        <v>29.7</v>
      </c>
      <c r="T3238" s="18">
        <v>9</v>
      </c>
      <c r="U3238" s="8">
        <f t="shared" si="371"/>
        <v>29.204999999999998</v>
      </c>
      <c r="V3238" s="5">
        <f t="shared" si="372"/>
        <v>8.85</v>
      </c>
      <c r="W3238" s="1">
        <v>27.878520000000002</v>
      </c>
      <c r="X3238" s="1">
        <v>-115.1708</v>
      </c>
      <c r="Y3238" s="9">
        <f t="shared" si="373"/>
        <v>60.8</v>
      </c>
      <c r="Z3238" s="9">
        <v>16</v>
      </c>
      <c r="AA3238" s="9">
        <v>6</v>
      </c>
      <c r="AB3238" s="4" t="s">
        <v>620</v>
      </c>
      <c r="AC3238" s="9">
        <v>2</v>
      </c>
      <c r="AD3238" s="4" t="s">
        <v>38</v>
      </c>
      <c r="AE3238" s="9">
        <v>330</v>
      </c>
      <c r="AF3238" s="9"/>
      <c r="AG3238" s="4"/>
    </row>
    <row r="3239" spans="1:33">
      <c r="A3239" s="4" t="s">
        <v>548</v>
      </c>
      <c r="B3239" s="4" t="s">
        <v>223</v>
      </c>
      <c r="C3239" s="28">
        <v>40390</v>
      </c>
      <c r="D3239" s="5">
        <v>2010</v>
      </c>
      <c r="E3239" s="35">
        <v>0.42291666666666666</v>
      </c>
      <c r="F3239" s="35">
        <v>0.42708333333333331</v>
      </c>
      <c r="G3239" s="35">
        <f t="shared" si="367"/>
        <v>4.1666666666666519E-3</v>
      </c>
      <c r="H3239" s="14">
        <v>2</v>
      </c>
      <c r="I3239" s="5">
        <v>2</v>
      </c>
      <c r="J3239" s="5">
        <v>17</v>
      </c>
      <c r="K3239" s="4">
        <v>17</v>
      </c>
      <c r="L3239" s="4" t="s">
        <v>532</v>
      </c>
      <c r="M3239" s="4" t="s">
        <v>164</v>
      </c>
      <c r="N3239" s="4">
        <v>2</v>
      </c>
      <c r="O3239" s="5">
        <f t="shared" si="368"/>
        <v>28.709999999999997</v>
      </c>
      <c r="P3239" s="18">
        <v>8.6999999999999993</v>
      </c>
      <c r="Q3239" s="5">
        <f t="shared" si="369"/>
        <v>29.7</v>
      </c>
      <c r="R3239" s="18">
        <v>9</v>
      </c>
      <c r="S3239" s="5">
        <f t="shared" si="370"/>
        <v>29.7</v>
      </c>
      <c r="T3239" s="18">
        <v>9</v>
      </c>
      <c r="U3239" s="8">
        <f t="shared" si="371"/>
        <v>29.204999999999998</v>
      </c>
      <c r="V3239" s="5">
        <f t="shared" si="372"/>
        <v>8.85</v>
      </c>
      <c r="W3239" s="1">
        <v>27.878520000000002</v>
      </c>
      <c r="X3239" s="1">
        <v>-115.1708</v>
      </c>
      <c r="Y3239" s="9">
        <f t="shared" si="373"/>
        <v>60.8</v>
      </c>
      <c r="Z3239" s="9">
        <v>16</v>
      </c>
      <c r="AA3239" s="9">
        <v>6</v>
      </c>
      <c r="AB3239" s="9" t="s">
        <v>607</v>
      </c>
      <c r="AC3239" s="9">
        <v>4</v>
      </c>
      <c r="AD3239" s="4" t="s">
        <v>38</v>
      </c>
      <c r="AE3239" s="9">
        <v>330</v>
      </c>
      <c r="AF3239" s="9"/>
      <c r="AG3239" s="4"/>
    </row>
    <row r="3240" spans="1:33">
      <c r="A3240" s="4" t="s">
        <v>548</v>
      </c>
      <c r="B3240" s="4" t="s">
        <v>223</v>
      </c>
      <c r="C3240" s="28">
        <v>40390</v>
      </c>
      <c r="D3240" s="5">
        <v>2010</v>
      </c>
      <c r="E3240" s="35">
        <v>0.42291666666666666</v>
      </c>
      <c r="F3240" s="35">
        <v>0.42708333333333331</v>
      </c>
      <c r="G3240" s="35">
        <f t="shared" si="367"/>
        <v>4.1666666666666519E-3</v>
      </c>
      <c r="H3240" s="14">
        <v>2</v>
      </c>
      <c r="I3240" s="5">
        <v>2</v>
      </c>
      <c r="J3240" s="5">
        <v>17</v>
      </c>
      <c r="K3240" s="4">
        <v>17</v>
      </c>
      <c r="L3240" s="4" t="s">
        <v>532</v>
      </c>
      <c r="M3240" s="4" t="s">
        <v>164</v>
      </c>
      <c r="N3240" s="4">
        <v>2</v>
      </c>
      <c r="O3240" s="5">
        <f t="shared" si="368"/>
        <v>28.709999999999997</v>
      </c>
      <c r="P3240" s="18">
        <v>8.6999999999999993</v>
      </c>
      <c r="Q3240" s="5">
        <f t="shared" si="369"/>
        <v>29.7</v>
      </c>
      <c r="R3240" s="18">
        <v>9</v>
      </c>
      <c r="S3240" s="5">
        <f t="shared" si="370"/>
        <v>29.7</v>
      </c>
      <c r="T3240" s="18">
        <v>9</v>
      </c>
      <c r="U3240" s="8">
        <f t="shared" si="371"/>
        <v>29.204999999999998</v>
      </c>
      <c r="V3240" s="5">
        <f t="shared" si="372"/>
        <v>8.85</v>
      </c>
      <c r="W3240" s="1">
        <v>27.878520000000002</v>
      </c>
      <c r="X3240" s="1">
        <v>-115.1708</v>
      </c>
      <c r="Y3240" s="9">
        <f t="shared" si="373"/>
        <v>60.8</v>
      </c>
      <c r="Z3240" s="9">
        <v>16</v>
      </c>
      <c r="AA3240" s="9">
        <v>6</v>
      </c>
      <c r="AB3240" s="9" t="s">
        <v>615</v>
      </c>
      <c r="AC3240" s="9">
        <v>5</v>
      </c>
      <c r="AD3240" s="4" t="s">
        <v>38</v>
      </c>
      <c r="AE3240" s="9">
        <v>330</v>
      </c>
      <c r="AF3240" s="9"/>
      <c r="AG3240" s="4"/>
    </row>
    <row r="3241" spans="1:33">
      <c r="A3241" s="4" t="s">
        <v>548</v>
      </c>
      <c r="B3241" s="4" t="s">
        <v>223</v>
      </c>
      <c r="C3241" s="28">
        <v>40390</v>
      </c>
      <c r="D3241" s="5">
        <v>2010</v>
      </c>
      <c r="E3241" s="35">
        <v>0.42291666666666666</v>
      </c>
      <c r="F3241" s="35">
        <v>0.42708333333333331</v>
      </c>
      <c r="G3241" s="35">
        <f t="shared" si="367"/>
        <v>4.1666666666666519E-3</v>
      </c>
      <c r="H3241" s="14">
        <v>2</v>
      </c>
      <c r="I3241" s="5">
        <v>2</v>
      </c>
      <c r="J3241" s="5">
        <v>17</v>
      </c>
      <c r="K3241" s="4">
        <v>17</v>
      </c>
      <c r="L3241" s="4" t="s">
        <v>532</v>
      </c>
      <c r="M3241" s="4" t="s">
        <v>164</v>
      </c>
      <c r="N3241" s="4">
        <v>2</v>
      </c>
      <c r="O3241" s="5">
        <f t="shared" si="368"/>
        <v>28.709999999999997</v>
      </c>
      <c r="P3241" s="18">
        <v>8.6999999999999993</v>
      </c>
      <c r="Q3241" s="5">
        <f t="shared" si="369"/>
        <v>29.7</v>
      </c>
      <c r="R3241" s="18">
        <v>9</v>
      </c>
      <c r="S3241" s="5">
        <f t="shared" si="370"/>
        <v>29.7</v>
      </c>
      <c r="T3241" s="18">
        <v>9</v>
      </c>
      <c r="U3241" s="8">
        <f t="shared" si="371"/>
        <v>29.204999999999998</v>
      </c>
      <c r="V3241" s="5">
        <f t="shared" si="372"/>
        <v>8.85</v>
      </c>
      <c r="W3241" s="1">
        <v>27.878520000000002</v>
      </c>
      <c r="X3241" s="1">
        <v>-115.1708</v>
      </c>
      <c r="Y3241" s="9">
        <f t="shared" si="373"/>
        <v>60.8</v>
      </c>
      <c r="Z3241" s="9">
        <v>16</v>
      </c>
      <c r="AA3241" s="9">
        <v>6</v>
      </c>
      <c r="AB3241" s="9" t="s">
        <v>753</v>
      </c>
      <c r="AC3241" s="9">
        <v>1</v>
      </c>
      <c r="AD3241" s="4" t="s">
        <v>38</v>
      </c>
      <c r="AE3241" s="9">
        <v>330</v>
      </c>
      <c r="AF3241" s="9"/>
      <c r="AG3241" s="4"/>
    </row>
    <row r="3242" spans="1:33">
      <c r="A3242" s="4" t="s">
        <v>548</v>
      </c>
      <c r="B3242" s="4" t="s">
        <v>223</v>
      </c>
      <c r="C3242" s="28">
        <v>40390</v>
      </c>
      <c r="D3242" s="5">
        <v>2010</v>
      </c>
      <c r="E3242" s="35">
        <v>0.42291666666666666</v>
      </c>
      <c r="F3242" s="35">
        <v>0.42708333333333331</v>
      </c>
      <c r="G3242" s="35">
        <f t="shared" si="367"/>
        <v>4.1666666666666519E-3</v>
      </c>
      <c r="H3242" s="14">
        <v>2</v>
      </c>
      <c r="I3242" s="5">
        <v>2</v>
      </c>
      <c r="J3242" s="5">
        <v>17</v>
      </c>
      <c r="K3242" s="4">
        <v>17</v>
      </c>
      <c r="L3242" s="4" t="s">
        <v>532</v>
      </c>
      <c r="M3242" s="4" t="s">
        <v>164</v>
      </c>
      <c r="N3242" s="4">
        <v>2</v>
      </c>
      <c r="O3242" s="5">
        <f t="shared" si="368"/>
        <v>28.709999999999997</v>
      </c>
      <c r="P3242" s="18">
        <v>8.6999999999999993</v>
      </c>
      <c r="Q3242" s="5">
        <f t="shared" si="369"/>
        <v>29.7</v>
      </c>
      <c r="R3242" s="18">
        <v>9</v>
      </c>
      <c r="S3242" s="5">
        <f t="shared" si="370"/>
        <v>29.7</v>
      </c>
      <c r="T3242" s="18">
        <v>9</v>
      </c>
      <c r="U3242" s="8">
        <f t="shared" si="371"/>
        <v>29.204999999999998</v>
      </c>
      <c r="V3242" s="5">
        <f t="shared" si="372"/>
        <v>8.85</v>
      </c>
      <c r="W3242" s="1">
        <v>27.878520000000002</v>
      </c>
      <c r="X3242" s="1">
        <v>-115.1708</v>
      </c>
      <c r="Y3242" s="9">
        <f t="shared" si="373"/>
        <v>60.8</v>
      </c>
      <c r="Z3242" s="9">
        <v>16</v>
      </c>
      <c r="AA3242" s="9">
        <v>6</v>
      </c>
      <c r="AB3242" s="4" t="s">
        <v>619</v>
      </c>
      <c r="AC3242" s="9">
        <v>3</v>
      </c>
      <c r="AD3242" s="4" t="s">
        <v>38</v>
      </c>
      <c r="AE3242" s="9">
        <v>330</v>
      </c>
      <c r="AF3242" s="9"/>
      <c r="AG3242" s="4"/>
    </row>
    <row r="3243" spans="1:33">
      <c r="A3243" s="4" t="s">
        <v>548</v>
      </c>
      <c r="B3243" s="4" t="s">
        <v>223</v>
      </c>
      <c r="C3243" s="28">
        <v>40390</v>
      </c>
      <c r="D3243" s="5">
        <v>2010</v>
      </c>
      <c r="E3243" s="35">
        <v>0.42291666666666666</v>
      </c>
      <c r="F3243" s="35">
        <v>0.42708333333333331</v>
      </c>
      <c r="G3243" s="35">
        <f t="shared" si="367"/>
        <v>4.1666666666666519E-3</v>
      </c>
      <c r="H3243" s="14">
        <v>2</v>
      </c>
      <c r="I3243" s="5">
        <v>2</v>
      </c>
      <c r="J3243" s="5">
        <v>17</v>
      </c>
      <c r="K3243" s="4">
        <v>17</v>
      </c>
      <c r="L3243" s="4" t="s">
        <v>532</v>
      </c>
      <c r="M3243" s="4" t="s">
        <v>164</v>
      </c>
      <c r="N3243" s="4">
        <v>2</v>
      </c>
      <c r="O3243" s="5">
        <f t="shared" si="368"/>
        <v>28.709999999999997</v>
      </c>
      <c r="P3243" s="18">
        <v>8.6999999999999993</v>
      </c>
      <c r="Q3243" s="5">
        <f t="shared" si="369"/>
        <v>29.7</v>
      </c>
      <c r="R3243" s="18">
        <v>9</v>
      </c>
      <c r="S3243" s="5">
        <f t="shared" si="370"/>
        <v>29.7</v>
      </c>
      <c r="T3243" s="18">
        <v>9</v>
      </c>
      <c r="U3243" s="8">
        <f t="shared" si="371"/>
        <v>29.204999999999998</v>
      </c>
      <c r="V3243" s="5">
        <f t="shared" si="372"/>
        <v>8.85</v>
      </c>
      <c r="W3243" s="1">
        <v>27.878520000000002</v>
      </c>
      <c r="X3243" s="1">
        <v>-115.1708</v>
      </c>
      <c r="Y3243" s="9">
        <f t="shared" si="373"/>
        <v>60.8</v>
      </c>
      <c r="Z3243" s="9">
        <v>16</v>
      </c>
      <c r="AA3243" s="9">
        <v>6</v>
      </c>
      <c r="AB3243" s="9" t="s">
        <v>608</v>
      </c>
      <c r="AC3243" s="9">
        <v>3</v>
      </c>
      <c r="AD3243" s="4" t="s">
        <v>38</v>
      </c>
      <c r="AE3243" s="9">
        <v>330</v>
      </c>
      <c r="AF3243" s="9"/>
      <c r="AG3243" s="4"/>
    </row>
    <row r="3244" spans="1:33">
      <c r="A3244" s="4" t="s">
        <v>548</v>
      </c>
      <c r="B3244" s="4" t="s">
        <v>223</v>
      </c>
      <c r="C3244" s="28">
        <v>40390</v>
      </c>
      <c r="D3244" s="5">
        <v>2010</v>
      </c>
      <c r="E3244" s="35">
        <v>0.42291666666666666</v>
      </c>
      <c r="F3244" s="35">
        <v>0.42708333333333331</v>
      </c>
      <c r="G3244" s="35">
        <f t="shared" si="367"/>
        <v>4.1666666666666519E-3</v>
      </c>
      <c r="H3244" s="14">
        <v>2</v>
      </c>
      <c r="I3244" s="5">
        <v>2</v>
      </c>
      <c r="J3244" s="5">
        <v>17</v>
      </c>
      <c r="K3244" s="4">
        <v>17</v>
      </c>
      <c r="L3244" s="4" t="s">
        <v>532</v>
      </c>
      <c r="M3244" s="4" t="s">
        <v>164</v>
      </c>
      <c r="N3244" s="4">
        <v>2</v>
      </c>
      <c r="O3244" s="5">
        <f t="shared" si="368"/>
        <v>28.709999999999997</v>
      </c>
      <c r="P3244" s="18">
        <v>8.6999999999999993</v>
      </c>
      <c r="Q3244" s="5">
        <f t="shared" si="369"/>
        <v>29.7</v>
      </c>
      <c r="R3244" s="18">
        <v>9</v>
      </c>
      <c r="S3244" s="5">
        <f t="shared" si="370"/>
        <v>29.7</v>
      </c>
      <c r="T3244" s="18">
        <v>9</v>
      </c>
      <c r="U3244" s="8">
        <f t="shared" si="371"/>
        <v>29.204999999999998</v>
      </c>
      <c r="V3244" s="5">
        <f t="shared" si="372"/>
        <v>8.85</v>
      </c>
      <c r="W3244" s="1">
        <v>27.878520000000002</v>
      </c>
      <c r="X3244" s="1">
        <v>-115.1708</v>
      </c>
      <c r="Y3244" s="9">
        <f t="shared" si="373"/>
        <v>60.8</v>
      </c>
      <c r="Z3244" s="9">
        <v>16</v>
      </c>
      <c r="AA3244" s="9">
        <v>6</v>
      </c>
      <c r="AB3244" s="9" t="s">
        <v>609</v>
      </c>
      <c r="AC3244" s="9">
        <v>10</v>
      </c>
      <c r="AD3244" s="4" t="s">
        <v>38</v>
      </c>
      <c r="AE3244" s="9">
        <v>330</v>
      </c>
      <c r="AF3244" s="9"/>
      <c r="AG3244" s="4"/>
    </row>
    <row r="3245" spans="1:33">
      <c r="A3245" s="4" t="s">
        <v>549</v>
      </c>
      <c r="B3245" s="4" t="s">
        <v>488</v>
      </c>
      <c r="C3245" s="28">
        <v>40390</v>
      </c>
      <c r="D3245" s="5">
        <v>2010</v>
      </c>
      <c r="E3245" s="35">
        <v>0.38750000000000001</v>
      </c>
      <c r="F3245" s="35">
        <v>0.3923611111111111</v>
      </c>
      <c r="G3245" s="35">
        <f t="shared" si="367"/>
        <v>4.8611111111110938E-3</v>
      </c>
      <c r="H3245" s="14">
        <v>2</v>
      </c>
      <c r="I3245" s="5">
        <v>1</v>
      </c>
      <c r="J3245" s="5">
        <v>18</v>
      </c>
      <c r="K3245" s="4">
        <v>18</v>
      </c>
      <c r="L3245" s="4" t="s">
        <v>532</v>
      </c>
      <c r="M3245" s="4" t="s">
        <v>164</v>
      </c>
      <c r="N3245" s="4">
        <v>2</v>
      </c>
      <c r="O3245" s="5">
        <f t="shared" si="368"/>
        <v>48.18</v>
      </c>
      <c r="P3245" s="18">
        <v>14.6</v>
      </c>
      <c r="Q3245" s="5">
        <f t="shared" si="369"/>
        <v>48.839999999999996</v>
      </c>
      <c r="R3245" s="18">
        <v>14.8</v>
      </c>
      <c r="S3245" s="5">
        <f t="shared" si="370"/>
        <v>48.839999999999996</v>
      </c>
      <c r="T3245" s="18">
        <v>14.8</v>
      </c>
      <c r="U3245" s="8">
        <f t="shared" si="371"/>
        <v>48.51</v>
      </c>
      <c r="V3245" s="5">
        <f t="shared" si="372"/>
        <v>14.7</v>
      </c>
      <c r="W3245" s="1">
        <v>27.8794</v>
      </c>
      <c r="X3245" s="1">
        <v>-115.16855</v>
      </c>
      <c r="Y3245" s="9">
        <f t="shared" si="373"/>
        <v>59</v>
      </c>
      <c r="Z3245" s="9">
        <v>15</v>
      </c>
      <c r="AA3245" s="9">
        <v>6</v>
      </c>
      <c r="AB3245" s="9" t="s">
        <v>611</v>
      </c>
      <c r="AC3245" s="9">
        <v>3</v>
      </c>
      <c r="AD3245" s="4" t="s">
        <v>38</v>
      </c>
      <c r="AE3245" s="9">
        <v>180</v>
      </c>
      <c r="AF3245" s="9"/>
      <c r="AG3245" s="4"/>
    </row>
    <row r="3246" spans="1:33">
      <c r="A3246" s="4" t="s">
        <v>549</v>
      </c>
      <c r="B3246" s="4" t="s">
        <v>488</v>
      </c>
      <c r="C3246" s="28">
        <v>40390</v>
      </c>
      <c r="D3246" s="5">
        <v>2010</v>
      </c>
      <c r="E3246" s="35">
        <v>0.38750000000000001</v>
      </c>
      <c r="F3246" s="35">
        <v>0.3923611111111111</v>
      </c>
      <c r="G3246" s="35">
        <f t="shared" si="367"/>
        <v>4.8611111111110938E-3</v>
      </c>
      <c r="H3246" s="14">
        <v>2</v>
      </c>
      <c r="I3246" s="5">
        <v>1</v>
      </c>
      <c r="J3246" s="5">
        <v>18</v>
      </c>
      <c r="K3246" s="4">
        <v>18</v>
      </c>
      <c r="L3246" s="4" t="s">
        <v>532</v>
      </c>
      <c r="M3246" s="4" t="s">
        <v>164</v>
      </c>
      <c r="N3246" s="4">
        <v>2</v>
      </c>
      <c r="O3246" s="5">
        <f t="shared" si="368"/>
        <v>48.18</v>
      </c>
      <c r="P3246" s="18">
        <v>14.6</v>
      </c>
      <c r="Q3246" s="5">
        <f t="shared" si="369"/>
        <v>48.839999999999996</v>
      </c>
      <c r="R3246" s="18">
        <v>14.8</v>
      </c>
      <c r="S3246" s="5">
        <f t="shared" si="370"/>
        <v>48.839999999999996</v>
      </c>
      <c r="T3246" s="18">
        <v>14.8</v>
      </c>
      <c r="U3246" s="8">
        <f t="shared" si="371"/>
        <v>48.51</v>
      </c>
      <c r="V3246" s="5">
        <f t="shared" si="372"/>
        <v>14.7</v>
      </c>
      <c r="W3246" s="1">
        <v>27.8794</v>
      </c>
      <c r="X3246" s="1">
        <v>-115.16855</v>
      </c>
      <c r="Y3246" s="9">
        <f t="shared" si="373"/>
        <v>59</v>
      </c>
      <c r="Z3246" s="9">
        <v>15</v>
      </c>
      <c r="AA3246" s="9">
        <v>6</v>
      </c>
      <c r="AB3246" s="9" t="s">
        <v>613</v>
      </c>
      <c r="AC3246" s="9">
        <v>25</v>
      </c>
      <c r="AD3246" s="4" t="s">
        <v>38</v>
      </c>
      <c r="AE3246" s="9">
        <v>180</v>
      </c>
      <c r="AF3246" s="9"/>
      <c r="AG3246" s="4"/>
    </row>
    <row r="3247" spans="1:33">
      <c r="A3247" s="4" t="s">
        <v>549</v>
      </c>
      <c r="B3247" s="4" t="s">
        <v>488</v>
      </c>
      <c r="C3247" s="28">
        <v>40390</v>
      </c>
      <c r="D3247" s="5">
        <v>2010</v>
      </c>
      <c r="E3247" s="35">
        <v>0.38750000000000001</v>
      </c>
      <c r="F3247" s="35">
        <v>0.3923611111111111</v>
      </c>
      <c r="G3247" s="35">
        <f t="shared" si="367"/>
        <v>4.8611111111110938E-3</v>
      </c>
      <c r="H3247" s="14">
        <v>2</v>
      </c>
      <c r="I3247" s="5">
        <v>1</v>
      </c>
      <c r="J3247" s="5">
        <v>18</v>
      </c>
      <c r="K3247" s="4">
        <v>18</v>
      </c>
      <c r="L3247" s="4" t="s">
        <v>532</v>
      </c>
      <c r="M3247" s="4" t="s">
        <v>164</v>
      </c>
      <c r="N3247" s="4">
        <v>2</v>
      </c>
      <c r="O3247" s="5">
        <f t="shared" si="368"/>
        <v>48.18</v>
      </c>
      <c r="P3247" s="18">
        <v>14.6</v>
      </c>
      <c r="Q3247" s="5">
        <f t="shared" si="369"/>
        <v>48.839999999999996</v>
      </c>
      <c r="R3247" s="18">
        <v>14.8</v>
      </c>
      <c r="S3247" s="5">
        <f t="shared" si="370"/>
        <v>48.839999999999996</v>
      </c>
      <c r="T3247" s="18">
        <v>14.8</v>
      </c>
      <c r="U3247" s="8">
        <f t="shared" si="371"/>
        <v>48.51</v>
      </c>
      <c r="V3247" s="5">
        <f t="shared" si="372"/>
        <v>14.7</v>
      </c>
      <c r="W3247" s="1">
        <v>27.8794</v>
      </c>
      <c r="X3247" s="1">
        <v>-115.16855</v>
      </c>
      <c r="Y3247" s="9">
        <f t="shared" si="373"/>
        <v>59</v>
      </c>
      <c r="Z3247" s="9">
        <v>15</v>
      </c>
      <c r="AA3247" s="9">
        <v>6</v>
      </c>
      <c r="AB3247" s="9" t="s">
        <v>614</v>
      </c>
      <c r="AC3247" s="9">
        <v>5</v>
      </c>
      <c r="AD3247" s="4" t="s">
        <v>38</v>
      </c>
      <c r="AE3247" s="9">
        <v>180</v>
      </c>
      <c r="AF3247" s="9"/>
      <c r="AG3247" s="4"/>
    </row>
    <row r="3248" spans="1:33">
      <c r="A3248" s="4" t="s">
        <v>549</v>
      </c>
      <c r="B3248" s="4" t="s">
        <v>488</v>
      </c>
      <c r="C3248" s="28">
        <v>40390</v>
      </c>
      <c r="D3248" s="5">
        <v>2010</v>
      </c>
      <c r="E3248" s="35">
        <v>0.38750000000000001</v>
      </c>
      <c r="F3248" s="35">
        <v>0.3923611111111111</v>
      </c>
      <c r="G3248" s="35">
        <f t="shared" si="367"/>
        <v>4.8611111111110938E-3</v>
      </c>
      <c r="H3248" s="14">
        <v>2</v>
      </c>
      <c r="I3248" s="5">
        <v>1</v>
      </c>
      <c r="J3248" s="5">
        <v>18</v>
      </c>
      <c r="K3248" s="4">
        <v>18</v>
      </c>
      <c r="L3248" s="4" t="s">
        <v>532</v>
      </c>
      <c r="M3248" s="4" t="s">
        <v>164</v>
      </c>
      <c r="N3248" s="4">
        <v>2</v>
      </c>
      <c r="O3248" s="5">
        <f t="shared" si="368"/>
        <v>48.18</v>
      </c>
      <c r="P3248" s="18">
        <v>14.6</v>
      </c>
      <c r="Q3248" s="5">
        <f t="shared" si="369"/>
        <v>48.839999999999996</v>
      </c>
      <c r="R3248" s="18">
        <v>14.8</v>
      </c>
      <c r="S3248" s="5">
        <f t="shared" si="370"/>
        <v>48.839999999999996</v>
      </c>
      <c r="T3248" s="18">
        <v>14.8</v>
      </c>
      <c r="U3248" s="8">
        <f t="shared" si="371"/>
        <v>48.51</v>
      </c>
      <c r="V3248" s="5">
        <f t="shared" si="372"/>
        <v>14.7</v>
      </c>
      <c r="W3248" s="1">
        <v>27.8794</v>
      </c>
      <c r="X3248" s="1">
        <v>-115.16855</v>
      </c>
      <c r="Y3248" s="9">
        <f t="shared" si="373"/>
        <v>59</v>
      </c>
      <c r="Z3248" s="9">
        <v>15</v>
      </c>
      <c r="AA3248" s="9">
        <v>6</v>
      </c>
      <c r="AB3248" s="9" t="s">
        <v>753</v>
      </c>
      <c r="AC3248" s="9">
        <v>4</v>
      </c>
      <c r="AD3248" s="4" t="s">
        <v>38</v>
      </c>
      <c r="AE3248" s="9">
        <v>180</v>
      </c>
      <c r="AF3248" s="9"/>
      <c r="AG3248" s="4"/>
    </row>
    <row r="3249" spans="1:33">
      <c r="A3249" s="4" t="s">
        <v>549</v>
      </c>
      <c r="B3249" s="4" t="s">
        <v>488</v>
      </c>
      <c r="C3249" s="28">
        <v>40390</v>
      </c>
      <c r="D3249" s="5">
        <v>2010</v>
      </c>
      <c r="E3249" s="35">
        <v>0.38750000000000001</v>
      </c>
      <c r="F3249" s="35">
        <v>0.3923611111111111</v>
      </c>
      <c r="G3249" s="35">
        <f t="shared" si="367"/>
        <v>4.8611111111110938E-3</v>
      </c>
      <c r="H3249" s="14">
        <v>2</v>
      </c>
      <c r="I3249" s="5">
        <v>1</v>
      </c>
      <c r="J3249" s="5">
        <v>18</v>
      </c>
      <c r="K3249" s="4">
        <v>18</v>
      </c>
      <c r="L3249" s="4" t="s">
        <v>532</v>
      </c>
      <c r="M3249" s="4" t="s">
        <v>164</v>
      </c>
      <c r="N3249" s="4">
        <v>2</v>
      </c>
      <c r="O3249" s="5">
        <f t="shared" si="368"/>
        <v>48.18</v>
      </c>
      <c r="P3249" s="18">
        <v>14.6</v>
      </c>
      <c r="Q3249" s="5">
        <f t="shared" si="369"/>
        <v>48.839999999999996</v>
      </c>
      <c r="R3249" s="18">
        <v>14.8</v>
      </c>
      <c r="S3249" s="5">
        <f t="shared" si="370"/>
        <v>48.839999999999996</v>
      </c>
      <c r="T3249" s="18">
        <v>14.8</v>
      </c>
      <c r="U3249" s="8">
        <f t="shared" si="371"/>
        <v>48.51</v>
      </c>
      <c r="V3249" s="5">
        <f t="shared" si="372"/>
        <v>14.7</v>
      </c>
      <c r="W3249" s="1">
        <v>27.8794</v>
      </c>
      <c r="X3249" s="1">
        <v>-115.16855</v>
      </c>
      <c r="Y3249" s="9">
        <f t="shared" si="373"/>
        <v>59</v>
      </c>
      <c r="Z3249" s="9">
        <v>15</v>
      </c>
      <c r="AA3249" s="9">
        <v>6</v>
      </c>
      <c r="AB3249" s="9" t="s">
        <v>608</v>
      </c>
      <c r="AC3249" s="9">
        <v>4</v>
      </c>
      <c r="AD3249" s="4" t="s">
        <v>38</v>
      </c>
      <c r="AE3249" s="9">
        <v>180</v>
      </c>
      <c r="AF3249" s="9"/>
      <c r="AG3249" s="4"/>
    </row>
    <row r="3250" spans="1:33">
      <c r="A3250" s="4" t="s">
        <v>549</v>
      </c>
      <c r="B3250" s="4" t="s">
        <v>488</v>
      </c>
      <c r="C3250" s="28">
        <v>40390</v>
      </c>
      <c r="D3250" s="5">
        <v>2010</v>
      </c>
      <c r="E3250" s="35">
        <v>0.38750000000000001</v>
      </c>
      <c r="F3250" s="35">
        <v>0.3923611111111111</v>
      </c>
      <c r="G3250" s="35">
        <f t="shared" si="367"/>
        <v>4.8611111111110938E-3</v>
      </c>
      <c r="H3250" s="14">
        <v>2</v>
      </c>
      <c r="I3250" s="5">
        <v>1</v>
      </c>
      <c r="J3250" s="5">
        <v>18</v>
      </c>
      <c r="K3250" s="4">
        <v>18</v>
      </c>
      <c r="L3250" s="4" t="s">
        <v>532</v>
      </c>
      <c r="M3250" s="4" t="s">
        <v>164</v>
      </c>
      <c r="N3250" s="4">
        <v>2</v>
      </c>
      <c r="O3250" s="5">
        <f t="shared" si="368"/>
        <v>48.18</v>
      </c>
      <c r="P3250" s="18">
        <v>14.6</v>
      </c>
      <c r="Q3250" s="5">
        <f t="shared" si="369"/>
        <v>48.839999999999996</v>
      </c>
      <c r="R3250" s="18">
        <v>14.8</v>
      </c>
      <c r="S3250" s="5">
        <f t="shared" si="370"/>
        <v>48.839999999999996</v>
      </c>
      <c r="T3250" s="18">
        <v>14.8</v>
      </c>
      <c r="U3250" s="8">
        <f t="shared" si="371"/>
        <v>48.51</v>
      </c>
      <c r="V3250" s="5">
        <f t="shared" si="372"/>
        <v>14.7</v>
      </c>
      <c r="W3250" s="1">
        <v>27.8794</v>
      </c>
      <c r="X3250" s="1">
        <v>-115.16855</v>
      </c>
      <c r="Y3250" s="9">
        <f t="shared" si="373"/>
        <v>59</v>
      </c>
      <c r="Z3250" s="9">
        <v>15</v>
      </c>
      <c r="AA3250" s="9">
        <v>6</v>
      </c>
      <c r="AB3250" s="9" t="s">
        <v>609</v>
      </c>
      <c r="AC3250" s="9">
        <v>8</v>
      </c>
      <c r="AD3250" s="4" t="s">
        <v>38</v>
      </c>
      <c r="AE3250" s="9">
        <v>180</v>
      </c>
      <c r="AF3250" s="9"/>
      <c r="AG3250" s="4"/>
    </row>
    <row r="3251" spans="1:33">
      <c r="A3251" s="4" t="s">
        <v>550</v>
      </c>
      <c r="B3251" s="4" t="s">
        <v>488</v>
      </c>
      <c r="C3251" s="28">
        <v>40390</v>
      </c>
      <c r="D3251" s="5">
        <v>2010</v>
      </c>
      <c r="E3251" s="35">
        <v>0.4381944444444445</v>
      </c>
      <c r="F3251" s="35">
        <v>0.44166666666666665</v>
      </c>
      <c r="G3251" s="35">
        <f t="shared" si="367"/>
        <v>3.4722222222221544E-3</v>
      </c>
      <c r="H3251" s="14">
        <v>2</v>
      </c>
      <c r="I3251" s="5">
        <v>2</v>
      </c>
      <c r="J3251" s="5">
        <v>19</v>
      </c>
      <c r="K3251" s="4">
        <v>19</v>
      </c>
      <c r="L3251" s="4" t="s">
        <v>532</v>
      </c>
      <c r="M3251" s="4" t="s">
        <v>164</v>
      </c>
      <c r="N3251" s="4">
        <v>2</v>
      </c>
      <c r="O3251" s="5">
        <f t="shared" si="368"/>
        <v>36.299999999999997</v>
      </c>
      <c r="P3251" s="18">
        <v>11</v>
      </c>
      <c r="Q3251" s="5">
        <f t="shared" si="369"/>
        <v>37.29</v>
      </c>
      <c r="R3251" s="18">
        <v>11.3</v>
      </c>
      <c r="S3251" s="5">
        <f t="shared" si="370"/>
        <v>37.29</v>
      </c>
      <c r="T3251" s="18">
        <v>11.3</v>
      </c>
      <c r="U3251" s="8">
        <f t="shared" si="371"/>
        <v>36.795000000000002</v>
      </c>
      <c r="V3251" s="5">
        <f t="shared" si="372"/>
        <v>11.15</v>
      </c>
      <c r="W3251" s="1">
        <v>27.879069999999999</v>
      </c>
      <c r="X3251" s="1">
        <v>-115.17099</v>
      </c>
      <c r="Y3251" s="9">
        <f t="shared" si="373"/>
        <v>59</v>
      </c>
      <c r="Z3251" s="9">
        <v>15</v>
      </c>
      <c r="AA3251" s="9">
        <v>6</v>
      </c>
      <c r="AB3251" s="9" t="s">
        <v>604</v>
      </c>
      <c r="AC3251" s="9">
        <v>2</v>
      </c>
      <c r="AD3251" s="4" t="s">
        <v>38</v>
      </c>
      <c r="AE3251" s="9">
        <v>180</v>
      </c>
      <c r="AF3251" s="9"/>
      <c r="AG3251" s="4"/>
    </row>
    <row r="3252" spans="1:33">
      <c r="A3252" s="4" t="s">
        <v>550</v>
      </c>
      <c r="B3252" s="4" t="s">
        <v>488</v>
      </c>
      <c r="C3252" s="28">
        <v>40390</v>
      </c>
      <c r="D3252" s="5">
        <v>2010</v>
      </c>
      <c r="E3252" s="35">
        <v>0.4381944444444445</v>
      </c>
      <c r="F3252" s="35">
        <v>0.44166666666666665</v>
      </c>
      <c r="G3252" s="35">
        <f t="shared" si="367"/>
        <v>3.4722222222221544E-3</v>
      </c>
      <c r="H3252" s="14">
        <v>2</v>
      </c>
      <c r="I3252" s="5">
        <v>2</v>
      </c>
      <c r="J3252" s="5">
        <v>19</v>
      </c>
      <c r="K3252" s="4">
        <v>19</v>
      </c>
      <c r="L3252" s="4" t="s">
        <v>532</v>
      </c>
      <c r="M3252" s="4" t="s">
        <v>164</v>
      </c>
      <c r="N3252" s="4">
        <v>2</v>
      </c>
      <c r="O3252" s="5">
        <f t="shared" si="368"/>
        <v>36.299999999999997</v>
      </c>
      <c r="P3252" s="18">
        <v>11</v>
      </c>
      <c r="Q3252" s="5">
        <f t="shared" si="369"/>
        <v>37.29</v>
      </c>
      <c r="R3252" s="18">
        <v>11.3</v>
      </c>
      <c r="S3252" s="5">
        <f t="shared" si="370"/>
        <v>37.29</v>
      </c>
      <c r="T3252" s="18">
        <v>11.3</v>
      </c>
      <c r="U3252" s="8">
        <f t="shared" si="371"/>
        <v>36.795000000000002</v>
      </c>
      <c r="V3252" s="5">
        <f t="shared" si="372"/>
        <v>11.15</v>
      </c>
      <c r="W3252" s="1">
        <v>27.879069999999999</v>
      </c>
      <c r="X3252" s="1">
        <v>-115.17099</v>
      </c>
      <c r="Y3252" s="9">
        <f t="shared" si="373"/>
        <v>59</v>
      </c>
      <c r="Z3252" s="9">
        <v>15</v>
      </c>
      <c r="AA3252" s="9">
        <v>6</v>
      </c>
      <c r="AB3252" s="9" t="s">
        <v>613</v>
      </c>
      <c r="AC3252" s="9">
        <v>41</v>
      </c>
      <c r="AD3252" s="4" t="s">
        <v>38</v>
      </c>
      <c r="AE3252" s="9">
        <v>180</v>
      </c>
      <c r="AF3252" s="9"/>
      <c r="AG3252" s="4"/>
    </row>
    <row r="3253" spans="1:33">
      <c r="A3253" s="4" t="s">
        <v>550</v>
      </c>
      <c r="B3253" s="4" t="s">
        <v>488</v>
      </c>
      <c r="C3253" s="28">
        <v>40390</v>
      </c>
      <c r="D3253" s="5">
        <v>2010</v>
      </c>
      <c r="E3253" s="35">
        <v>0.4381944444444445</v>
      </c>
      <c r="F3253" s="35">
        <v>0.44166666666666665</v>
      </c>
      <c r="G3253" s="35">
        <f t="shared" si="367"/>
        <v>3.4722222222221544E-3</v>
      </c>
      <c r="H3253" s="14">
        <v>2</v>
      </c>
      <c r="I3253" s="5">
        <v>2</v>
      </c>
      <c r="J3253" s="5">
        <v>19</v>
      </c>
      <c r="K3253" s="4">
        <v>19</v>
      </c>
      <c r="L3253" s="4" t="s">
        <v>532</v>
      </c>
      <c r="M3253" s="4" t="s">
        <v>164</v>
      </c>
      <c r="N3253" s="4">
        <v>2</v>
      </c>
      <c r="O3253" s="5">
        <f t="shared" si="368"/>
        <v>36.299999999999997</v>
      </c>
      <c r="P3253" s="18">
        <v>11</v>
      </c>
      <c r="Q3253" s="5">
        <f t="shared" si="369"/>
        <v>37.29</v>
      </c>
      <c r="R3253" s="18">
        <v>11.3</v>
      </c>
      <c r="S3253" s="5">
        <f t="shared" si="370"/>
        <v>37.29</v>
      </c>
      <c r="T3253" s="18">
        <v>11.3</v>
      </c>
      <c r="U3253" s="8">
        <f t="shared" si="371"/>
        <v>36.795000000000002</v>
      </c>
      <c r="V3253" s="5">
        <f t="shared" si="372"/>
        <v>11.15</v>
      </c>
      <c r="W3253" s="1">
        <v>27.879069999999999</v>
      </c>
      <c r="X3253" s="1">
        <v>-115.17099</v>
      </c>
      <c r="Y3253" s="9">
        <f t="shared" si="373"/>
        <v>59</v>
      </c>
      <c r="Z3253" s="9">
        <v>15</v>
      </c>
      <c r="AA3253" s="9">
        <v>6</v>
      </c>
      <c r="AB3253" s="9" t="s">
        <v>614</v>
      </c>
      <c r="AC3253" s="9">
        <v>3</v>
      </c>
      <c r="AD3253" s="4" t="s">
        <v>38</v>
      </c>
      <c r="AE3253" s="9">
        <v>180</v>
      </c>
      <c r="AF3253" s="9"/>
      <c r="AG3253" s="4"/>
    </row>
    <row r="3254" spans="1:33">
      <c r="A3254" s="4" t="s">
        <v>550</v>
      </c>
      <c r="B3254" s="4" t="s">
        <v>488</v>
      </c>
      <c r="C3254" s="28">
        <v>40390</v>
      </c>
      <c r="D3254" s="5">
        <v>2010</v>
      </c>
      <c r="E3254" s="35">
        <v>0.4381944444444445</v>
      </c>
      <c r="F3254" s="35">
        <v>0.44166666666666665</v>
      </c>
      <c r="G3254" s="35">
        <f t="shared" si="367"/>
        <v>3.4722222222221544E-3</v>
      </c>
      <c r="H3254" s="14">
        <v>2</v>
      </c>
      <c r="I3254" s="5">
        <v>2</v>
      </c>
      <c r="J3254" s="5">
        <v>19</v>
      </c>
      <c r="K3254" s="4">
        <v>19</v>
      </c>
      <c r="L3254" s="4" t="s">
        <v>532</v>
      </c>
      <c r="M3254" s="4" t="s">
        <v>164</v>
      </c>
      <c r="N3254" s="4">
        <v>2</v>
      </c>
      <c r="O3254" s="5">
        <f t="shared" si="368"/>
        <v>36.299999999999997</v>
      </c>
      <c r="P3254" s="18">
        <v>11</v>
      </c>
      <c r="Q3254" s="5">
        <f t="shared" si="369"/>
        <v>37.29</v>
      </c>
      <c r="R3254" s="18">
        <v>11.3</v>
      </c>
      <c r="S3254" s="5">
        <f t="shared" si="370"/>
        <v>37.29</v>
      </c>
      <c r="T3254" s="18">
        <v>11.3</v>
      </c>
      <c r="U3254" s="8">
        <f t="shared" si="371"/>
        <v>36.795000000000002</v>
      </c>
      <c r="V3254" s="5">
        <f t="shared" si="372"/>
        <v>11.15</v>
      </c>
      <c r="W3254" s="1">
        <v>27.879069999999999</v>
      </c>
      <c r="X3254" s="1">
        <v>-115.17099</v>
      </c>
      <c r="Y3254" s="9">
        <f t="shared" si="373"/>
        <v>59</v>
      </c>
      <c r="Z3254" s="9">
        <v>15</v>
      </c>
      <c r="AA3254" s="9">
        <v>6</v>
      </c>
      <c r="AB3254" s="9" t="s">
        <v>609</v>
      </c>
      <c r="AC3254" s="9">
        <v>3</v>
      </c>
      <c r="AD3254" s="4" t="s">
        <v>38</v>
      </c>
      <c r="AE3254" s="9">
        <v>0</v>
      </c>
      <c r="AF3254" s="9"/>
      <c r="AG3254" s="4"/>
    </row>
    <row r="3255" spans="1:33">
      <c r="A3255" s="4" t="s">
        <v>551</v>
      </c>
      <c r="B3255" s="4" t="s">
        <v>43</v>
      </c>
      <c r="C3255" s="28">
        <v>40390</v>
      </c>
      <c r="D3255" s="5">
        <v>2010</v>
      </c>
      <c r="E3255" s="35">
        <v>0.38750000000000001</v>
      </c>
      <c r="F3255" s="35">
        <v>0.3923611111111111</v>
      </c>
      <c r="G3255" s="35">
        <f t="shared" si="367"/>
        <v>4.8611111111110938E-3</v>
      </c>
      <c r="H3255" s="14">
        <v>2</v>
      </c>
      <c r="I3255" s="5">
        <v>1</v>
      </c>
      <c r="J3255" s="5">
        <v>20</v>
      </c>
      <c r="K3255" s="4">
        <v>20</v>
      </c>
      <c r="L3255" s="4" t="s">
        <v>532</v>
      </c>
      <c r="M3255" s="4" t="s">
        <v>164</v>
      </c>
      <c r="N3255" s="4">
        <v>2</v>
      </c>
      <c r="O3255" s="5">
        <f t="shared" si="368"/>
        <v>48.18</v>
      </c>
      <c r="P3255" s="18">
        <v>14.6</v>
      </c>
      <c r="Q3255" s="5">
        <f t="shared" si="369"/>
        <v>48.839999999999996</v>
      </c>
      <c r="R3255" s="18">
        <v>14.8</v>
      </c>
      <c r="S3255" s="5">
        <f t="shared" si="370"/>
        <v>48.839999999999996</v>
      </c>
      <c r="T3255" s="18">
        <v>14.8</v>
      </c>
      <c r="U3255" s="8">
        <f t="shared" si="371"/>
        <v>48.51</v>
      </c>
      <c r="V3255" s="5">
        <f t="shared" si="372"/>
        <v>14.7</v>
      </c>
      <c r="W3255" s="1">
        <v>27.8794</v>
      </c>
      <c r="X3255" s="1">
        <v>-115.16855</v>
      </c>
      <c r="Y3255" s="9">
        <f t="shared" si="373"/>
        <v>59</v>
      </c>
      <c r="Z3255" s="9">
        <v>15</v>
      </c>
      <c r="AA3255" s="9">
        <v>6</v>
      </c>
      <c r="AB3255" s="9" t="s">
        <v>611</v>
      </c>
      <c r="AC3255" s="9">
        <v>2</v>
      </c>
      <c r="AD3255" s="4" t="s">
        <v>38</v>
      </c>
      <c r="AE3255" s="9">
        <v>0</v>
      </c>
      <c r="AF3255" s="9"/>
      <c r="AG3255" s="4"/>
    </row>
    <row r="3256" spans="1:33">
      <c r="A3256" s="4" t="s">
        <v>551</v>
      </c>
      <c r="B3256" s="4" t="s">
        <v>43</v>
      </c>
      <c r="C3256" s="28">
        <v>40390</v>
      </c>
      <c r="D3256" s="5">
        <v>2010</v>
      </c>
      <c r="E3256" s="35">
        <v>0.38750000000000001</v>
      </c>
      <c r="F3256" s="35">
        <v>0.3923611111111111</v>
      </c>
      <c r="G3256" s="35">
        <f t="shared" si="367"/>
        <v>4.8611111111110938E-3</v>
      </c>
      <c r="H3256" s="14">
        <v>2</v>
      </c>
      <c r="I3256" s="5">
        <v>1</v>
      </c>
      <c r="J3256" s="5">
        <v>20</v>
      </c>
      <c r="K3256" s="4">
        <v>20</v>
      </c>
      <c r="L3256" s="4" t="s">
        <v>532</v>
      </c>
      <c r="M3256" s="4" t="s">
        <v>164</v>
      </c>
      <c r="N3256" s="4">
        <v>2</v>
      </c>
      <c r="O3256" s="5">
        <f t="shared" si="368"/>
        <v>48.18</v>
      </c>
      <c r="P3256" s="18">
        <v>14.6</v>
      </c>
      <c r="Q3256" s="5">
        <f t="shared" si="369"/>
        <v>48.839999999999996</v>
      </c>
      <c r="R3256" s="18">
        <v>14.8</v>
      </c>
      <c r="S3256" s="5">
        <f t="shared" si="370"/>
        <v>48.839999999999996</v>
      </c>
      <c r="T3256" s="18">
        <v>14.8</v>
      </c>
      <c r="U3256" s="8">
        <f t="shared" si="371"/>
        <v>48.51</v>
      </c>
      <c r="V3256" s="5">
        <f t="shared" si="372"/>
        <v>14.7</v>
      </c>
      <c r="W3256" s="1">
        <v>27.8794</v>
      </c>
      <c r="X3256" s="1">
        <v>-115.16855</v>
      </c>
      <c r="Y3256" s="9">
        <f t="shared" si="373"/>
        <v>59</v>
      </c>
      <c r="Z3256" s="9">
        <v>15</v>
      </c>
      <c r="AA3256" s="9">
        <v>6</v>
      </c>
      <c r="AB3256" s="9" t="s">
        <v>613</v>
      </c>
      <c r="AC3256" s="9">
        <v>6</v>
      </c>
      <c r="AD3256" s="4" t="s">
        <v>38</v>
      </c>
      <c r="AE3256" s="9">
        <v>0</v>
      </c>
      <c r="AF3256" s="9"/>
      <c r="AG3256" s="4"/>
    </row>
    <row r="3257" spans="1:33">
      <c r="A3257" s="4" t="s">
        <v>551</v>
      </c>
      <c r="B3257" s="4" t="s">
        <v>43</v>
      </c>
      <c r="C3257" s="28">
        <v>40390</v>
      </c>
      <c r="D3257" s="5">
        <v>2010</v>
      </c>
      <c r="E3257" s="35">
        <v>0.38750000000000001</v>
      </c>
      <c r="F3257" s="35">
        <v>0.3923611111111111</v>
      </c>
      <c r="G3257" s="35">
        <f t="shared" si="367"/>
        <v>4.8611111111110938E-3</v>
      </c>
      <c r="H3257" s="14">
        <v>2</v>
      </c>
      <c r="I3257" s="5">
        <v>1</v>
      </c>
      <c r="J3257" s="5">
        <v>20</v>
      </c>
      <c r="K3257" s="4">
        <v>20</v>
      </c>
      <c r="L3257" s="4" t="s">
        <v>532</v>
      </c>
      <c r="M3257" s="4" t="s">
        <v>164</v>
      </c>
      <c r="N3257" s="4">
        <v>2</v>
      </c>
      <c r="O3257" s="5">
        <f t="shared" si="368"/>
        <v>48.18</v>
      </c>
      <c r="P3257" s="18">
        <v>14.6</v>
      </c>
      <c r="Q3257" s="5">
        <f t="shared" si="369"/>
        <v>48.839999999999996</v>
      </c>
      <c r="R3257" s="18">
        <v>14.8</v>
      </c>
      <c r="S3257" s="5">
        <f t="shared" si="370"/>
        <v>48.839999999999996</v>
      </c>
      <c r="T3257" s="18">
        <v>14.8</v>
      </c>
      <c r="U3257" s="8">
        <f t="shared" si="371"/>
        <v>48.51</v>
      </c>
      <c r="V3257" s="5">
        <f t="shared" si="372"/>
        <v>14.7</v>
      </c>
      <c r="W3257" s="1">
        <v>27.8794</v>
      </c>
      <c r="X3257" s="1">
        <v>-115.16855</v>
      </c>
      <c r="Y3257" s="9">
        <f t="shared" si="373"/>
        <v>59</v>
      </c>
      <c r="Z3257" s="9">
        <v>15</v>
      </c>
      <c r="AA3257" s="9">
        <v>6</v>
      </c>
      <c r="AB3257" s="9" t="s">
        <v>614</v>
      </c>
      <c r="AC3257" s="9">
        <v>2</v>
      </c>
      <c r="AD3257" s="4" t="s">
        <v>38</v>
      </c>
      <c r="AE3257" s="9">
        <v>0</v>
      </c>
      <c r="AF3257" s="9"/>
      <c r="AG3257" s="4"/>
    </row>
    <row r="3258" spans="1:33">
      <c r="A3258" s="4" t="s">
        <v>551</v>
      </c>
      <c r="B3258" s="4" t="s">
        <v>43</v>
      </c>
      <c r="C3258" s="28">
        <v>40390</v>
      </c>
      <c r="D3258" s="5">
        <v>2010</v>
      </c>
      <c r="E3258" s="35">
        <v>0.38750000000000001</v>
      </c>
      <c r="F3258" s="35">
        <v>0.3923611111111111</v>
      </c>
      <c r="G3258" s="35">
        <f t="shared" si="367"/>
        <v>4.8611111111110938E-3</v>
      </c>
      <c r="H3258" s="14">
        <v>2</v>
      </c>
      <c r="I3258" s="5">
        <v>1</v>
      </c>
      <c r="J3258" s="5">
        <v>20</v>
      </c>
      <c r="K3258" s="4">
        <v>20</v>
      </c>
      <c r="L3258" s="4" t="s">
        <v>532</v>
      </c>
      <c r="M3258" s="4" t="s">
        <v>164</v>
      </c>
      <c r="N3258" s="4">
        <v>2</v>
      </c>
      <c r="O3258" s="5">
        <f t="shared" si="368"/>
        <v>48.18</v>
      </c>
      <c r="P3258" s="18">
        <v>14.6</v>
      </c>
      <c r="Q3258" s="5">
        <f t="shared" si="369"/>
        <v>48.839999999999996</v>
      </c>
      <c r="R3258" s="18">
        <v>14.8</v>
      </c>
      <c r="S3258" s="5">
        <f t="shared" si="370"/>
        <v>48.839999999999996</v>
      </c>
      <c r="T3258" s="18">
        <v>14.8</v>
      </c>
      <c r="U3258" s="8">
        <f t="shared" si="371"/>
        <v>48.51</v>
      </c>
      <c r="V3258" s="5">
        <f t="shared" si="372"/>
        <v>14.7</v>
      </c>
      <c r="W3258" s="1">
        <v>27.8794</v>
      </c>
      <c r="X3258" s="1">
        <v>-115.16855</v>
      </c>
      <c r="Y3258" s="9">
        <f t="shared" si="373"/>
        <v>59</v>
      </c>
      <c r="Z3258" s="9">
        <v>15</v>
      </c>
      <c r="AA3258" s="9">
        <v>6</v>
      </c>
      <c r="AB3258" s="9" t="s">
        <v>753</v>
      </c>
      <c r="AC3258" s="9">
        <v>1</v>
      </c>
      <c r="AD3258" s="4" t="s">
        <v>38</v>
      </c>
      <c r="AE3258" s="9">
        <v>0</v>
      </c>
      <c r="AF3258" s="9"/>
      <c r="AG3258" s="4"/>
    </row>
    <row r="3259" spans="1:33">
      <c r="A3259" s="4" t="s">
        <v>551</v>
      </c>
      <c r="B3259" s="4" t="s">
        <v>43</v>
      </c>
      <c r="C3259" s="28">
        <v>40390</v>
      </c>
      <c r="D3259" s="5">
        <v>2010</v>
      </c>
      <c r="E3259" s="35">
        <v>0.38750000000000001</v>
      </c>
      <c r="F3259" s="35">
        <v>0.3923611111111111</v>
      </c>
      <c r="G3259" s="35">
        <f t="shared" si="367"/>
        <v>4.8611111111110938E-3</v>
      </c>
      <c r="H3259" s="14">
        <v>2</v>
      </c>
      <c r="I3259" s="5">
        <v>1</v>
      </c>
      <c r="J3259" s="5">
        <v>20</v>
      </c>
      <c r="K3259" s="4">
        <v>20</v>
      </c>
      <c r="L3259" s="4" t="s">
        <v>532</v>
      </c>
      <c r="M3259" s="4" t="s">
        <v>164</v>
      </c>
      <c r="N3259" s="4">
        <v>2</v>
      </c>
      <c r="O3259" s="5">
        <f t="shared" si="368"/>
        <v>48.18</v>
      </c>
      <c r="P3259" s="18">
        <v>14.6</v>
      </c>
      <c r="Q3259" s="5">
        <f t="shared" si="369"/>
        <v>48.839999999999996</v>
      </c>
      <c r="R3259" s="18">
        <v>14.8</v>
      </c>
      <c r="S3259" s="5">
        <f t="shared" si="370"/>
        <v>48.839999999999996</v>
      </c>
      <c r="T3259" s="18">
        <v>14.8</v>
      </c>
      <c r="U3259" s="8">
        <f t="shared" si="371"/>
        <v>48.51</v>
      </c>
      <c r="V3259" s="5">
        <f t="shared" si="372"/>
        <v>14.7</v>
      </c>
      <c r="W3259" s="1">
        <v>27.8794</v>
      </c>
      <c r="X3259" s="1">
        <v>-115.16855</v>
      </c>
      <c r="Y3259" s="9">
        <f t="shared" si="373"/>
        <v>59</v>
      </c>
      <c r="Z3259" s="9">
        <v>15</v>
      </c>
      <c r="AA3259" s="9">
        <v>6</v>
      </c>
      <c r="AB3259" s="9" t="s">
        <v>609</v>
      </c>
      <c r="AC3259" s="9">
        <v>16</v>
      </c>
      <c r="AD3259" s="4" t="s">
        <v>38</v>
      </c>
      <c r="AE3259" s="9">
        <v>0</v>
      </c>
      <c r="AF3259" s="9"/>
      <c r="AG3259" s="4"/>
    </row>
    <row r="3260" spans="1:33">
      <c r="A3260" s="4" t="s">
        <v>552</v>
      </c>
      <c r="B3260" s="4" t="s">
        <v>43</v>
      </c>
      <c r="C3260" s="28">
        <v>40390</v>
      </c>
      <c r="D3260" s="5">
        <v>2010</v>
      </c>
      <c r="E3260" s="35">
        <v>0.4381944444444445</v>
      </c>
      <c r="F3260" s="35">
        <v>0.44166666666666665</v>
      </c>
      <c r="G3260" s="35">
        <f t="shared" si="367"/>
        <v>3.4722222222221544E-3</v>
      </c>
      <c r="H3260" s="14">
        <v>2</v>
      </c>
      <c r="I3260" s="5">
        <v>2</v>
      </c>
      <c r="J3260" s="5">
        <v>21</v>
      </c>
      <c r="K3260" s="4">
        <v>21</v>
      </c>
      <c r="L3260" s="4" t="s">
        <v>532</v>
      </c>
      <c r="M3260" s="4" t="s">
        <v>164</v>
      </c>
      <c r="N3260" s="4">
        <v>2</v>
      </c>
      <c r="O3260" s="5">
        <f t="shared" si="368"/>
        <v>36.299999999999997</v>
      </c>
      <c r="P3260" s="18">
        <v>11</v>
      </c>
      <c r="Q3260" s="5">
        <f t="shared" si="369"/>
        <v>37.29</v>
      </c>
      <c r="R3260" s="18">
        <v>11.3</v>
      </c>
      <c r="S3260" s="5">
        <f t="shared" si="370"/>
        <v>37.29</v>
      </c>
      <c r="T3260" s="18">
        <v>11.3</v>
      </c>
      <c r="U3260" s="8">
        <f t="shared" si="371"/>
        <v>36.795000000000002</v>
      </c>
      <c r="V3260" s="5">
        <f t="shared" si="372"/>
        <v>11.15</v>
      </c>
      <c r="W3260" s="1">
        <v>27.879069999999999</v>
      </c>
      <c r="X3260" s="1">
        <v>-115.17099</v>
      </c>
      <c r="Y3260" s="9">
        <f t="shared" si="373"/>
        <v>59</v>
      </c>
      <c r="Z3260" s="9">
        <v>15</v>
      </c>
      <c r="AA3260" s="9">
        <v>6</v>
      </c>
      <c r="AB3260" s="9" t="s">
        <v>604</v>
      </c>
      <c r="AC3260" s="9">
        <v>1</v>
      </c>
      <c r="AD3260" s="4" t="s">
        <v>38</v>
      </c>
      <c r="AE3260" s="9">
        <v>0</v>
      </c>
      <c r="AF3260" s="9"/>
      <c r="AG3260" s="4"/>
    </row>
    <row r="3261" spans="1:33">
      <c r="A3261" s="4" t="s">
        <v>552</v>
      </c>
      <c r="B3261" s="4" t="s">
        <v>43</v>
      </c>
      <c r="C3261" s="28">
        <v>40390</v>
      </c>
      <c r="D3261" s="5">
        <v>2010</v>
      </c>
      <c r="E3261" s="35">
        <v>0.4381944444444445</v>
      </c>
      <c r="F3261" s="35">
        <v>0.44166666666666665</v>
      </c>
      <c r="G3261" s="35">
        <f t="shared" si="367"/>
        <v>3.4722222222221544E-3</v>
      </c>
      <c r="H3261" s="14">
        <v>2</v>
      </c>
      <c r="I3261" s="5">
        <v>2</v>
      </c>
      <c r="J3261" s="5">
        <v>21</v>
      </c>
      <c r="K3261" s="4">
        <v>21</v>
      </c>
      <c r="L3261" s="4" t="s">
        <v>532</v>
      </c>
      <c r="M3261" s="4" t="s">
        <v>164</v>
      </c>
      <c r="N3261" s="4">
        <v>2</v>
      </c>
      <c r="O3261" s="5">
        <f t="shared" si="368"/>
        <v>36.299999999999997</v>
      </c>
      <c r="P3261" s="18">
        <v>11</v>
      </c>
      <c r="Q3261" s="5">
        <f t="shared" si="369"/>
        <v>37.29</v>
      </c>
      <c r="R3261" s="18">
        <v>11.3</v>
      </c>
      <c r="S3261" s="5">
        <f t="shared" si="370"/>
        <v>37.29</v>
      </c>
      <c r="T3261" s="18">
        <v>11.3</v>
      </c>
      <c r="U3261" s="8">
        <f t="shared" si="371"/>
        <v>36.795000000000002</v>
      </c>
      <c r="V3261" s="5">
        <f t="shared" si="372"/>
        <v>11.15</v>
      </c>
      <c r="W3261" s="1">
        <v>27.879069999999999</v>
      </c>
      <c r="X3261" s="1">
        <v>-115.17099</v>
      </c>
      <c r="Y3261" s="9">
        <f t="shared" si="373"/>
        <v>59</v>
      </c>
      <c r="Z3261" s="9">
        <v>15</v>
      </c>
      <c r="AA3261" s="9">
        <v>6</v>
      </c>
      <c r="AB3261" s="9" t="s">
        <v>606</v>
      </c>
      <c r="AC3261" s="4">
        <v>62</v>
      </c>
      <c r="AD3261" s="4" t="s">
        <v>38</v>
      </c>
      <c r="AE3261" s="9">
        <v>0</v>
      </c>
      <c r="AF3261" s="9"/>
      <c r="AG3261" s="4"/>
    </row>
    <row r="3262" spans="1:33">
      <c r="A3262" s="4" t="s">
        <v>552</v>
      </c>
      <c r="B3262" s="4" t="s">
        <v>43</v>
      </c>
      <c r="C3262" s="28">
        <v>40390</v>
      </c>
      <c r="D3262" s="5">
        <v>2010</v>
      </c>
      <c r="E3262" s="35">
        <v>0.4381944444444445</v>
      </c>
      <c r="F3262" s="35">
        <v>0.44166666666666665</v>
      </c>
      <c r="G3262" s="35">
        <f t="shared" si="367"/>
        <v>3.4722222222221544E-3</v>
      </c>
      <c r="H3262" s="14">
        <v>2</v>
      </c>
      <c r="I3262" s="5">
        <v>2</v>
      </c>
      <c r="J3262" s="5">
        <v>21</v>
      </c>
      <c r="K3262" s="4">
        <v>21</v>
      </c>
      <c r="L3262" s="4" t="s">
        <v>532</v>
      </c>
      <c r="M3262" s="4" t="s">
        <v>164</v>
      </c>
      <c r="N3262" s="4">
        <v>2</v>
      </c>
      <c r="O3262" s="5">
        <f t="shared" si="368"/>
        <v>36.299999999999997</v>
      </c>
      <c r="P3262" s="18">
        <v>11</v>
      </c>
      <c r="Q3262" s="5">
        <f t="shared" si="369"/>
        <v>37.29</v>
      </c>
      <c r="R3262" s="18">
        <v>11.3</v>
      </c>
      <c r="S3262" s="5">
        <f t="shared" si="370"/>
        <v>37.29</v>
      </c>
      <c r="T3262" s="18">
        <v>11.3</v>
      </c>
      <c r="U3262" s="8">
        <f t="shared" si="371"/>
        <v>36.795000000000002</v>
      </c>
      <c r="V3262" s="5">
        <f t="shared" si="372"/>
        <v>11.15</v>
      </c>
      <c r="W3262" s="1">
        <v>27.879069999999999</v>
      </c>
      <c r="X3262" s="1">
        <v>-115.17099</v>
      </c>
      <c r="Y3262" s="9">
        <f t="shared" si="373"/>
        <v>59</v>
      </c>
      <c r="Z3262" s="9">
        <v>15</v>
      </c>
      <c r="AA3262" s="9">
        <v>6</v>
      </c>
      <c r="AB3262" s="9" t="s">
        <v>613</v>
      </c>
      <c r="AC3262" s="9">
        <v>5</v>
      </c>
      <c r="AD3262" s="4" t="s">
        <v>38</v>
      </c>
      <c r="AE3262" s="9">
        <v>0</v>
      </c>
      <c r="AF3262" s="9"/>
      <c r="AG3262" s="4"/>
    </row>
    <row r="3263" spans="1:33">
      <c r="A3263" s="4" t="s">
        <v>552</v>
      </c>
      <c r="B3263" s="4" t="s">
        <v>43</v>
      </c>
      <c r="C3263" s="28">
        <v>40390</v>
      </c>
      <c r="D3263" s="5">
        <v>2010</v>
      </c>
      <c r="E3263" s="35">
        <v>0.4381944444444445</v>
      </c>
      <c r="F3263" s="35">
        <v>0.44166666666666665</v>
      </c>
      <c r="G3263" s="35">
        <f t="shared" si="367"/>
        <v>3.4722222222221544E-3</v>
      </c>
      <c r="H3263" s="14">
        <v>2</v>
      </c>
      <c r="I3263" s="5">
        <v>2</v>
      </c>
      <c r="J3263" s="5">
        <v>21</v>
      </c>
      <c r="K3263" s="4">
        <v>21</v>
      </c>
      <c r="L3263" s="4" t="s">
        <v>532</v>
      </c>
      <c r="M3263" s="4" t="s">
        <v>164</v>
      </c>
      <c r="N3263" s="4">
        <v>2</v>
      </c>
      <c r="O3263" s="5">
        <f t="shared" si="368"/>
        <v>36.299999999999997</v>
      </c>
      <c r="P3263" s="18">
        <v>11</v>
      </c>
      <c r="Q3263" s="5">
        <f t="shared" si="369"/>
        <v>37.29</v>
      </c>
      <c r="R3263" s="18">
        <v>11.3</v>
      </c>
      <c r="S3263" s="5">
        <f t="shared" si="370"/>
        <v>37.29</v>
      </c>
      <c r="T3263" s="18">
        <v>11.3</v>
      </c>
      <c r="U3263" s="8">
        <f t="shared" si="371"/>
        <v>36.795000000000002</v>
      </c>
      <c r="V3263" s="5">
        <f t="shared" si="372"/>
        <v>11.15</v>
      </c>
      <c r="W3263" s="1">
        <v>27.879069999999999</v>
      </c>
      <c r="X3263" s="1">
        <v>-115.17099</v>
      </c>
      <c r="Y3263" s="9">
        <f t="shared" si="373"/>
        <v>59</v>
      </c>
      <c r="Z3263" s="9">
        <v>15</v>
      </c>
      <c r="AA3263" s="9">
        <v>6</v>
      </c>
      <c r="AB3263" s="9" t="s">
        <v>608</v>
      </c>
      <c r="AC3263" s="9">
        <v>1</v>
      </c>
      <c r="AD3263" s="4" t="s">
        <v>38</v>
      </c>
      <c r="AE3263" s="9">
        <v>0</v>
      </c>
      <c r="AF3263" s="9"/>
      <c r="AG3263" s="4"/>
    </row>
    <row r="3264" spans="1:33">
      <c r="A3264" s="4" t="s">
        <v>552</v>
      </c>
      <c r="B3264" s="4" t="s">
        <v>43</v>
      </c>
      <c r="C3264" s="28">
        <v>40390</v>
      </c>
      <c r="D3264" s="5">
        <v>2010</v>
      </c>
      <c r="E3264" s="35">
        <v>0.4381944444444445</v>
      </c>
      <c r="F3264" s="35">
        <v>0.44166666666666665</v>
      </c>
      <c r="G3264" s="35">
        <f t="shared" si="367"/>
        <v>3.4722222222221544E-3</v>
      </c>
      <c r="H3264" s="14">
        <v>2</v>
      </c>
      <c r="I3264" s="5">
        <v>2</v>
      </c>
      <c r="J3264" s="5">
        <v>21</v>
      </c>
      <c r="K3264" s="4">
        <v>21</v>
      </c>
      <c r="L3264" s="4" t="s">
        <v>532</v>
      </c>
      <c r="M3264" s="4" t="s">
        <v>164</v>
      </c>
      <c r="N3264" s="4">
        <v>2</v>
      </c>
      <c r="O3264" s="5">
        <f t="shared" si="368"/>
        <v>36.299999999999997</v>
      </c>
      <c r="P3264" s="18">
        <v>11</v>
      </c>
      <c r="Q3264" s="5">
        <f t="shared" si="369"/>
        <v>37.29</v>
      </c>
      <c r="R3264" s="18">
        <v>11.3</v>
      </c>
      <c r="S3264" s="5">
        <f t="shared" si="370"/>
        <v>37.29</v>
      </c>
      <c r="T3264" s="18">
        <v>11.3</v>
      </c>
      <c r="U3264" s="8">
        <f t="shared" si="371"/>
        <v>36.795000000000002</v>
      </c>
      <c r="V3264" s="5">
        <f t="shared" si="372"/>
        <v>11.15</v>
      </c>
      <c r="W3264" s="1">
        <v>27.879069999999999</v>
      </c>
      <c r="X3264" s="1">
        <v>-115.17099</v>
      </c>
      <c r="Y3264" s="9">
        <f t="shared" si="373"/>
        <v>59</v>
      </c>
      <c r="Z3264" s="9">
        <v>15</v>
      </c>
      <c r="AA3264" s="9">
        <v>6</v>
      </c>
      <c r="AB3264" s="9" t="s">
        <v>609</v>
      </c>
      <c r="AC3264" s="9">
        <v>3</v>
      </c>
      <c r="AD3264" s="4" t="s">
        <v>38</v>
      </c>
      <c r="AE3264" s="9">
        <v>0</v>
      </c>
      <c r="AF3264" s="9"/>
      <c r="AG3264" s="4"/>
    </row>
    <row r="3265" spans="1:33">
      <c r="A3265" s="4" t="s">
        <v>553</v>
      </c>
      <c r="B3265" s="4" t="s">
        <v>253</v>
      </c>
      <c r="C3265" s="28">
        <v>40390</v>
      </c>
      <c r="D3265" s="5">
        <v>2010</v>
      </c>
      <c r="E3265" s="35">
        <v>0.39444444444444443</v>
      </c>
      <c r="F3265" s="35">
        <v>0.39930555555555558</v>
      </c>
      <c r="G3265" s="35">
        <f t="shared" si="367"/>
        <v>4.8611111111111494E-3</v>
      </c>
      <c r="H3265" s="14">
        <v>2</v>
      </c>
      <c r="I3265" s="5">
        <v>1</v>
      </c>
      <c r="J3265" s="5">
        <v>22</v>
      </c>
      <c r="K3265" s="4">
        <v>22</v>
      </c>
      <c r="L3265" s="4" t="s">
        <v>532</v>
      </c>
      <c r="M3265" s="4" t="s">
        <v>164</v>
      </c>
      <c r="N3265" s="4">
        <v>2</v>
      </c>
      <c r="O3265" s="5">
        <f t="shared" si="368"/>
        <v>54.11999999999999</v>
      </c>
      <c r="P3265" s="18">
        <v>16.399999999999999</v>
      </c>
      <c r="Q3265" s="5">
        <f t="shared" si="369"/>
        <v>51.48</v>
      </c>
      <c r="R3265" s="18">
        <v>15.6</v>
      </c>
      <c r="S3265" s="5">
        <f t="shared" si="370"/>
        <v>54.11999999999999</v>
      </c>
      <c r="T3265" s="18">
        <v>16.399999999999999</v>
      </c>
      <c r="U3265" s="8">
        <f t="shared" si="371"/>
        <v>52.8</v>
      </c>
      <c r="V3265" s="5">
        <f t="shared" si="372"/>
        <v>16</v>
      </c>
      <c r="W3265" s="1">
        <v>27.880199999999999</v>
      </c>
      <c r="X3265" s="1">
        <v>-115.16986</v>
      </c>
      <c r="Y3265" s="9">
        <f t="shared" si="373"/>
        <v>60.8</v>
      </c>
      <c r="Z3265" s="9">
        <v>16</v>
      </c>
      <c r="AA3265" s="9">
        <v>8</v>
      </c>
      <c r="AB3265" s="9" t="s">
        <v>604</v>
      </c>
      <c r="AC3265" s="9">
        <v>1</v>
      </c>
      <c r="AD3265" s="4" t="s">
        <v>38</v>
      </c>
      <c r="AE3265" s="9">
        <v>150</v>
      </c>
      <c r="AF3265" s="9"/>
      <c r="AG3265" s="4"/>
    </row>
    <row r="3266" spans="1:33">
      <c r="A3266" s="4" t="s">
        <v>553</v>
      </c>
      <c r="B3266" s="4" t="s">
        <v>253</v>
      </c>
      <c r="C3266" s="28">
        <v>40390</v>
      </c>
      <c r="D3266" s="5">
        <v>2010</v>
      </c>
      <c r="E3266" s="35">
        <v>0.39444444444444443</v>
      </c>
      <c r="F3266" s="35">
        <v>0.39930555555555558</v>
      </c>
      <c r="G3266" s="35">
        <f t="shared" ref="G3266:G3329" si="374">F3266-E3266</f>
        <v>4.8611111111111494E-3</v>
      </c>
      <c r="H3266" s="14">
        <v>2</v>
      </c>
      <c r="I3266" s="5">
        <v>1</v>
      </c>
      <c r="J3266" s="5">
        <v>22</v>
      </c>
      <c r="K3266" s="4">
        <v>22</v>
      </c>
      <c r="L3266" s="4" t="s">
        <v>532</v>
      </c>
      <c r="M3266" s="4" t="s">
        <v>164</v>
      </c>
      <c r="N3266" s="4">
        <v>2</v>
      </c>
      <c r="O3266" s="5">
        <f t="shared" ref="O3266:O3329" si="375">3.3*P3266</f>
        <v>54.11999999999999</v>
      </c>
      <c r="P3266" s="18">
        <v>16.399999999999999</v>
      </c>
      <c r="Q3266" s="5">
        <f t="shared" ref="Q3266:Q3329" si="376">3.3*R3266</f>
        <v>51.48</v>
      </c>
      <c r="R3266" s="18">
        <v>15.6</v>
      </c>
      <c r="S3266" s="5">
        <f t="shared" ref="S3266:S3329" si="377">3.3*T3266</f>
        <v>54.11999999999999</v>
      </c>
      <c r="T3266" s="18">
        <v>16.399999999999999</v>
      </c>
      <c r="U3266" s="8">
        <f t="shared" si="371"/>
        <v>52.8</v>
      </c>
      <c r="V3266" s="5">
        <f t="shared" si="372"/>
        <v>16</v>
      </c>
      <c r="W3266" s="1">
        <v>27.880199999999999</v>
      </c>
      <c r="X3266" s="1">
        <v>-115.16986</v>
      </c>
      <c r="Y3266" s="9">
        <f t="shared" si="373"/>
        <v>60.8</v>
      </c>
      <c r="Z3266" s="9">
        <v>16</v>
      </c>
      <c r="AA3266" s="9">
        <v>8</v>
      </c>
      <c r="AB3266" s="9" t="s">
        <v>611</v>
      </c>
      <c r="AC3266" s="9">
        <v>3</v>
      </c>
      <c r="AD3266" s="4" t="s">
        <v>38</v>
      </c>
      <c r="AE3266" s="9">
        <v>150</v>
      </c>
      <c r="AF3266" s="9"/>
      <c r="AG3266" s="4"/>
    </row>
    <row r="3267" spans="1:33">
      <c r="A3267" s="4" t="s">
        <v>553</v>
      </c>
      <c r="B3267" s="4" t="s">
        <v>253</v>
      </c>
      <c r="C3267" s="28">
        <v>40390</v>
      </c>
      <c r="D3267" s="5">
        <v>2010</v>
      </c>
      <c r="E3267" s="35">
        <v>0.39444444444444443</v>
      </c>
      <c r="F3267" s="35">
        <v>0.39930555555555558</v>
      </c>
      <c r="G3267" s="35">
        <f t="shared" si="374"/>
        <v>4.8611111111111494E-3</v>
      </c>
      <c r="H3267" s="14">
        <v>2</v>
      </c>
      <c r="I3267" s="5">
        <v>1</v>
      </c>
      <c r="J3267" s="5">
        <v>22</v>
      </c>
      <c r="K3267" s="4">
        <v>22</v>
      </c>
      <c r="L3267" s="4" t="s">
        <v>532</v>
      </c>
      <c r="M3267" s="4" t="s">
        <v>164</v>
      </c>
      <c r="N3267" s="4">
        <v>2</v>
      </c>
      <c r="O3267" s="5">
        <f t="shared" si="375"/>
        <v>54.11999999999999</v>
      </c>
      <c r="P3267" s="18">
        <v>16.399999999999999</v>
      </c>
      <c r="Q3267" s="5">
        <f t="shared" si="376"/>
        <v>51.48</v>
      </c>
      <c r="R3267" s="18">
        <v>15.6</v>
      </c>
      <c r="S3267" s="5">
        <f t="shared" si="377"/>
        <v>54.11999999999999</v>
      </c>
      <c r="T3267" s="18">
        <v>16.399999999999999</v>
      </c>
      <c r="U3267" s="8">
        <f t="shared" ref="U3267:U3330" si="378">V3267*3.3</f>
        <v>52.8</v>
      </c>
      <c r="V3267" s="5">
        <f t="shared" ref="V3267:V3330" si="379">(R3267+P3267)/2</f>
        <v>16</v>
      </c>
      <c r="W3267" s="1">
        <v>27.880199999999999</v>
      </c>
      <c r="X3267" s="1">
        <v>-115.16986</v>
      </c>
      <c r="Y3267" s="9">
        <f t="shared" si="373"/>
        <v>60.8</v>
      </c>
      <c r="Z3267" s="9">
        <v>16</v>
      </c>
      <c r="AA3267" s="9">
        <v>8</v>
      </c>
      <c r="AB3267" s="9" t="s">
        <v>613</v>
      </c>
      <c r="AC3267" s="9">
        <v>27</v>
      </c>
      <c r="AD3267" s="4" t="s">
        <v>38</v>
      </c>
      <c r="AE3267" s="9">
        <v>150</v>
      </c>
      <c r="AF3267" s="9"/>
      <c r="AG3267" s="4"/>
    </row>
    <row r="3268" spans="1:33">
      <c r="A3268" s="4" t="s">
        <v>553</v>
      </c>
      <c r="B3268" s="4" t="s">
        <v>253</v>
      </c>
      <c r="C3268" s="28">
        <v>40390</v>
      </c>
      <c r="D3268" s="5">
        <v>2010</v>
      </c>
      <c r="E3268" s="35">
        <v>0.39444444444444443</v>
      </c>
      <c r="F3268" s="35">
        <v>0.39930555555555558</v>
      </c>
      <c r="G3268" s="35">
        <f t="shared" si="374"/>
        <v>4.8611111111111494E-3</v>
      </c>
      <c r="H3268" s="14">
        <v>2</v>
      </c>
      <c r="I3268" s="5">
        <v>1</v>
      </c>
      <c r="J3268" s="5">
        <v>22</v>
      </c>
      <c r="K3268" s="4">
        <v>22</v>
      </c>
      <c r="L3268" s="4" t="s">
        <v>532</v>
      </c>
      <c r="M3268" s="4" t="s">
        <v>164</v>
      </c>
      <c r="N3268" s="4">
        <v>2</v>
      </c>
      <c r="O3268" s="5">
        <f t="shared" si="375"/>
        <v>54.11999999999999</v>
      </c>
      <c r="P3268" s="18">
        <v>16.399999999999999</v>
      </c>
      <c r="Q3268" s="5">
        <f t="shared" si="376"/>
        <v>51.48</v>
      </c>
      <c r="R3268" s="18">
        <v>15.6</v>
      </c>
      <c r="S3268" s="5">
        <f t="shared" si="377"/>
        <v>54.11999999999999</v>
      </c>
      <c r="T3268" s="18">
        <v>16.399999999999999</v>
      </c>
      <c r="U3268" s="8">
        <f t="shared" si="378"/>
        <v>52.8</v>
      </c>
      <c r="V3268" s="5">
        <f t="shared" si="379"/>
        <v>16</v>
      </c>
      <c r="W3268" s="1">
        <v>27.880199999999999</v>
      </c>
      <c r="X3268" s="1">
        <v>-115.16986</v>
      </c>
      <c r="Y3268" s="9">
        <f t="shared" si="373"/>
        <v>60.8</v>
      </c>
      <c r="Z3268" s="9">
        <v>16</v>
      </c>
      <c r="AA3268" s="9">
        <v>8</v>
      </c>
      <c r="AB3268" s="9" t="s">
        <v>614</v>
      </c>
      <c r="AC3268" s="9">
        <v>2</v>
      </c>
      <c r="AD3268" s="4" t="s">
        <v>38</v>
      </c>
      <c r="AE3268" s="9">
        <v>150</v>
      </c>
      <c r="AF3268" s="9"/>
      <c r="AG3268" s="4"/>
    </row>
    <row r="3269" spans="1:33">
      <c r="A3269" s="4" t="s">
        <v>553</v>
      </c>
      <c r="B3269" s="4" t="s">
        <v>253</v>
      </c>
      <c r="C3269" s="28">
        <v>40390</v>
      </c>
      <c r="D3269" s="5">
        <v>2010</v>
      </c>
      <c r="E3269" s="35">
        <v>0.39444444444444443</v>
      </c>
      <c r="F3269" s="35">
        <v>0.39930555555555558</v>
      </c>
      <c r="G3269" s="35">
        <f t="shared" si="374"/>
        <v>4.8611111111111494E-3</v>
      </c>
      <c r="H3269" s="14">
        <v>2</v>
      </c>
      <c r="I3269" s="5">
        <v>1</v>
      </c>
      <c r="J3269" s="5">
        <v>22</v>
      </c>
      <c r="K3269" s="4">
        <v>22</v>
      </c>
      <c r="L3269" s="4" t="s">
        <v>532</v>
      </c>
      <c r="M3269" s="4" t="s">
        <v>164</v>
      </c>
      <c r="N3269" s="4">
        <v>2</v>
      </c>
      <c r="O3269" s="5">
        <f t="shared" si="375"/>
        <v>54.11999999999999</v>
      </c>
      <c r="P3269" s="18">
        <v>16.399999999999999</v>
      </c>
      <c r="Q3269" s="5">
        <f t="shared" si="376"/>
        <v>51.48</v>
      </c>
      <c r="R3269" s="18">
        <v>15.6</v>
      </c>
      <c r="S3269" s="5">
        <f t="shared" si="377"/>
        <v>54.11999999999999</v>
      </c>
      <c r="T3269" s="18">
        <v>16.399999999999999</v>
      </c>
      <c r="U3269" s="8">
        <f t="shared" si="378"/>
        <v>52.8</v>
      </c>
      <c r="V3269" s="5">
        <f t="shared" si="379"/>
        <v>16</v>
      </c>
      <c r="W3269" s="1">
        <v>27.880199999999999</v>
      </c>
      <c r="X3269" s="1">
        <v>-115.16986</v>
      </c>
      <c r="Y3269" s="9">
        <f t="shared" si="373"/>
        <v>60.8</v>
      </c>
      <c r="Z3269" s="9">
        <v>16</v>
      </c>
      <c r="AA3269" s="9">
        <v>8</v>
      </c>
      <c r="AB3269" s="9" t="s">
        <v>607</v>
      </c>
      <c r="AC3269" s="9">
        <v>1</v>
      </c>
      <c r="AD3269" s="4" t="s">
        <v>38</v>
      </c>
      <c r="AE3269" s="9">
        <v>150</v>
      </c>
      <c r="AF3269" s="9"/>
      <c r="AG3269" s="4"/>
    </row>
    <row r="3270" spans="1:33">
      <c r="A3270" s="4" t="s">
        <v>553</v>
      </c>
      <c r="B3270" s="4" t="s">
        <v>253</v>
      </c>
      <c r="C3270" s="28">
        <v>40390</v>
      </c>
      <c r="D3270" s="5">
        <v>2010</v>
      </c>
      <c r="E3270" s="35">
        <v>0.39444444444444443</v>
      </c>
      <c r="F3270" s="35">
        <v>0.39930555555555558</v>
      </c>
      <c r="G3270" s="35">
        <f t="shared" si="374"/>
        <v>4.8611111111111494E-3</v>
      </c>
      <c r="H3270" s="14">
        <v>2</v>
      </c>
      <c r="I3270" s="5">
        <v>1</v>
      </c>
      <c r="J3270" s="5">
        <v>22</v>
      </c>
      <c r="K3270" s="4">
        <v>22</v>
      </c>
      <c r="L3270" s="4" t="s">
        <v>532</v>
      </c>
      <c r="M3270" s="4" t="s">
        <v>164</v>
      </c>
      <c r="N3270" s="4">
        <v>2</v>
      </c>
      <c r="O3270" s="5">
        <f t="shared" si="375"/>
        <v>54.11999999999999</v>
      </c>
      <c r="P3270" s="18">
        <v>16.399999999999999</v>
      </c>
      <c r="Q3270" s="5">
        <f t="shared" si="376"/>
        <v>51.48</v>
      </c>
      <c r="R3270" s="18">
        <v>15.6</v>
      </c>
      <c r="S3270" s="5">
        <f t="shared" si="377"/>
        <v>54.11999999999999</v>
      </c>
      <c r="T3270" s="18">
        <v>16.399999999999999</v>
      </c>
      <c r="U3270" s="8">
        <f t="shared" si="378"/>
        <v>52.8</v>
      </c>
      <c r="V3270" s="5">
        <f t="shared" si="379"/>
        <v>16</v>
      </c>
      <c r="W3270" s="1">
        <v>27.880199999999999</v>
      </c>
      <c r="X3270" s="1">
        <v>-115.16986</v>
      </c>
      <c r="Y3270" s="9">
        <f t="shared" si="373"/>
        <v>60.8</v>
      </c>
      <c r="Z3270" s="9">
        <v>16</v>
      </c>
      <c r="AA3270" s="9">
        <v>8</v>
      </c>
      <c r="AB3270" s="4" t="s">
        <v>619</v>
      </c>
      <c r="AC3270" s="9">
        <v>2</v>
      </c>
      <c r="AD3270" s="4" t="s">
        <v>38</v>
      </c>
      <c r="AE3270" s="9">
        <v>150</v>
      </c>
      <c r="AF3270" s="9"/>
      <c r="AG3270" s="4"/>
    </row>
    <row r="3271" spans="1:33">
      <c r="A3271" s="4" t="s">
        <v>553</v>
      </c>
      <c r="B3271" s="4" t="s">
        <v>253</v>
      </c>
      <c r="C3271" s="28">
        <v>40390</v>
      </c>
      <c r="D3271" s="5">
        <v>2010</v>
      </c>
      <c r="E3271" s="35">
        <v>0.39444444444444443</v>
      </c>
      <c r="F3271" s="35">
        <v>0.39930555555555558</v>
      </c>
      <c r="G3271" s="35">
        <f t="shared" si="374"/>
        <v>4.8611111111111494E-3</v>
      </c>
      <c r="H3271" s="14">
        <v>2</v>
      </c>
      <c r="I3271" s="5">
        <v>1</v>
      </c>
      <c r="J3271" s="5">
        <v>22</v>
      </c>
      <c r="K3271" s="4">
        <v>22</v>
      </c>
      <c r="L3271" s="4" t="s">
        <v>532</v>
      </c>
      <c r="M3271" s="4" t="s">
        <v>164</v>
      </c>
      <c r="N3271" s="4">
        <v>2</v>
      </c>
      <c r="O3271" s="5">
        <f t="shared" si="375"/>
        <v>54.11999999999999</v>
      </c>
      <c r="P3271" s="18">
        <v>16.399999999999999</v>
      </c>
      <c r="Q3271" s="5">
        <f t="shared" si="376"/>
        <v>51.48</v>
      </c>
      <c r="R3271" s="18">
        <v>15.6</v>
      </c>
      <c r="S3271" s="5">
        <f t="shared" si="377"/>
        <v>54.11999999999999</v>
      </c>
      <c r="T3271" s="18">
        <v>16.399999999999999</v>
      </c>
      <c r="U3271" s="8">
        <f t="shared" si="378"/>
        <v>52.8</v>
      </c>
      <c r="V3271" s="5">
        <f t="shared" si="379"/>
        <v>16</v>
      </c>
      <c r="W3271" s="1">
        <v>27.880199999999999</v>
      </c>
      <c r="X3271" s="1">
        <v>-115.16986</v>
      </c>
      <c r="Y3271" s="9">
        <f t="shared" si="373"/>
        <v>60.8</v>
      </c>
      <c r="Z3271" s="9">
        <v>16</v>
      </c>
      <c r="AA3271" s="9">
        <v>8</v>
      </c>
      <c r="AB3271" s="9" t="s">
        <v>609</v>
      </c>
      <c r="AC3271" s="9">
        <v>3</v>
      </c>
      <c r="AD3271" s="4" t="s">
        <v>38</v>
      </c>
      <c r="AE3271" s="9">
        <v>150</v>
      </c>
      <c r="AF3271" s="9"/>
      <c r="AG3271" s="4"/>
    </row>
    <row r="3272" spans="1:33">
      <c r="A3272" s="4" t="s">
        <v>554</v>
      </c>
      <c r="B3272" s="4" t="s">
        <v>253</v>
      </c>
      <c r="C3272" s="28">
        <v>40390</v>
      </c>
      <c r="D3272" s="5">
        <v>2010</v>
      </c>
      <c r="E3272" s="35">
        <v>0.4458333333333333</v>
      </c>
      <c r="F3272" s="35">
        <v>0.45069444444444445</v>
      </c>
      <c r="G3272" s="35">
        <f t="shared" si="374"/>
        <v>4.8611111111111494E-3</v>
      </c>
      <c r="H3272" s="14">
        <v>2</v>
      </c>
      <c r="I3272" s="5">
        <v>2</v>
      </c>
      <c r="J3272" s="5">
        <v>23</v>
      </c>
      <c r="K3272" s="4">
        <v>23</v>
      </c>
      <c r="L3272" s="4" t="s">
        <v>532</v>
      </c>
      <c r="M3272" s="4" t="s">
        <v>164</v>
      </c>
      <c r="N3272" s="4">
        <v>2</v>
      </c>
      <c r="O3272" s="5">
        <f t="shared" si="375"/>
        <v>37.29</v>
      </c>
      <c r="P3272" s="18">
        <v>11.3</v>
      </c>
      <c r="Q3272" s="5">
        <f t="shared" si="376"/>
        <v>36.629999999999995</v>
      </c>
      <c r="R3272" s="18">
        <v>11.1</v>
      </c>
      <c r="S3272" s="5">
        <f t="shared" si="377"/>
        <v>37.29</v>
      </c>
      <c r="T3272" s="18">
        <v>11.3</v>
      </c>
      <c r="U3272" s="8">
        <f t="shared" si="378"/>
        <v>36.959999999999994</v>
      </c>
      <c r="V3272" s="5">
        <f t="shared" si="379"/>
        <v>11.2</v>
      </c>
      <c r="W3272" s="1">
        <v>27.878520000000002</v>
      </c>
      <c r="X3272" s="1">
        <v>-115.1708</v>
      </c>
      <c r="Y3272" s="9">
        <f t="shared" si="373"/>
        <v>60.8</v>
      </c>
      <c r="Z3272" s="9">
        <v>16</v>
      </c>
      <c r="AA3272" s="9">
        <v>8</v>
      </c>
      <c r="AB3272" s="9" t="s">
        <v>604</v>
      </c>
      <c r="AC3272" s="9">
        <v>3</v>
      </c>
      <c r="AD3272" s="4" t="s">
        <v>38</v>
      </c>
      <c r="AE3272" s="9">
        <v>150</v>
      </c>
      <c r="AF3272" s="9"/>
      <c r="AG3272" s="4"/>
    </row>
    <row r="3273" spans="1:33">
      <c r="A3273" s="4" t="s">
        <v>554</v>
      </c>
      <c r="B3273" s="4" t="s">
        <v>253</v>
      </c>
      <c r="C3273" s="28">
        <v>40390</v>
      </c>
      <c r="D3273" s="5">
        <v>2010</v>
      </c>
      <c r="E3273" s="35">
        <v>0.4458333333333333</v>
      </c>
      <c r="F3273" s="35">
        <v>0.45069444444444445</v>
      </c>
      <c r="G3273" s="35">
        <f t="shared" si="374"/>
        <v>4.8611111111111494E-3</v>
      </c>
      <c r="H3273" s="14">
        <v>2</v>
      </c>
      <c r="I3273" s="5">
        <v>2</v>
      </c>
      <c r="J3273" s="5">
        <v>23</v>
      </c>
      <c r="K3273" s="4">
        <v>23</v>
      </c>
      <c r="L3273" s="4" t="s">
        <v>532</v>
      </c>
      <c r="M3273" s="4" t="s">
        <v>164</v>
      </c>
      <c r="N3273" s="4">
        <v>2</v>
      </c>
      <c r="O3273" s="5">
        <f t="shared" si="375"/>
        <v>37.29</v>
      </c>
      <c r="P3273" s="18">
        <v>11.3</v>
      </c>
      <c r="Q3273" s="5">
        <f t="shared" si="376"/>
        <v>36.629999999999995</v>
      </c>
      <c r="R3273" s="18">
        <v>11.1</v>
      </c>
      <c r="S3273" s="5">
        <f t="shared" si="377"/>
        <v>37.29</v>
      </c>
      <c r="T3273" s="18">
        <v>11.3</v>
      </c>
      <c r="U3273" s="8">
        <f t="shared" si="378"/>
        <v>36.959999999999994</v>
      </c>
      <c r="V3273" s="5">
        <f t="shared" si="379"/>
        <v>11.2</v>
      </c>
      <c r="W3273" s="1">
        <v>27.878520000000002</v>
      </c>
      <c r="X3273" s="1">
        <v>-115.1708</v>
      </c>
      <c r="Y3273" s="9">
        <f t="shared" si="373"/>
        <v>60.8</v>
      </c>
      <c r="Z3273" s="9">
        <v>16</v>
      </c>
      <c r="AA3273" s="9">
        <v>8</v>
      </c>
      <c r="AB3273" s="9" t="s">
        <v>606</v>
      </c>
      <c r="AC3273" s="9">
        <v>11</v>
      </c>
      <c r="AD3273" s="4" t="s">
        <v>38</v>
      </c>
      <c r="AE3273" s="9">
        <v>150</v>
      </c>
      <c r="AF3273" s="9"/>
      <c r="AG3273" s="4"/>
    </row>
    <row r="3274" spans="1:33">
      <c r="A3274" s="4" t="s">
        <v>554</v>
      </c>
      <c r="B3274" s="4" t="s">
        <v>253</v>
      </c>
      <c r="C3274" s="28">
        <v>40390</v>
      </c>
      <c r="D3274" s="5">
        <v>2010</v>
      </c>
      <c r="E3274" s="35">
        <v>0.4458333333333333</v>
      </c>
      <c r="F3274" s="35">
        <v>0.45069444444444445</v>
      </c>
      <c r="G3274" s="35">
        <f t="shared" si="374"/>
        <v>4.8611111111111494E-3</v>
      </c>
      <c r="H3274" s="14">
        <v>2</v>
      </c>
      <c r="I3274" s="5">
        <v>2</v>
      </c>
      <c r="J3274" s="5">
        <v>23</v>
      </c>
      <c r="K3274" s="4">
        <v>23</v>
      </c>
      <c r="L3274" s="4" t="s">
        <v>532</v>
      </c>
      <c r="M3274" s="4" t="s">
        <v>164</v>
      </c>
      <c r="N3274" s="4">
        <v>2</v>
      </c>
      <c r="O3274" s="5">
        <f t="shared" si="375"/>
        <v>37.29</v>
      </c>
      <c r="P3274" s="18">
        <v>11.3</v>
      </c>
      <c r="Q3274" s="5">
        <f t="shared" si="376"/>
        <v>36.629999999999995</v>
      </c>
      <c r="R3274" s="18">
        <v>11.1</v>
      </c>
      <c r="S3274" s="5">
        <f t="shared" si="377"/>
        <v>37.29</v>
      </c>
      <c r="T3274" s="18">
        <v>11.3</v>
      </c>
      <c r="U3274" s="8">
        <f t="shared" si="378"/>
        <v>36.959999999999994</v>
      </c>
      <c r="V3274" s="5">
        <f t="shared" si="379"/>
        <v>11.2</v>
      </c>
      <c r="W3274" s="1">
        <v>27.878520000000002</v>
      </c>
      <c r="X3274" s="1">
        <v>-115.1708</v>
      </c>
      <c r="Y3274" s="9">
        <f t="shared" si="373"/>
        <v>60.8</v>
      </c>
      <c r="Z3274" s="9">
        <v>16</v>
      </c>
      <c r="AA3274" s="9">
        <v>8</v>
      </c>
      <c r="AB3274" s="9" t="s">
        <v>611</v>
      </c>
      <c r="AC3274" s="9">
        <v>3</v>
      </c>
      <c r="AD3274" s="4" t="s">
        <v>38</v>
      </c>
      <c r="AE3274" s="9">
        <v>150</v>
      </c>
      <c r="AF3274" s="9"/>
      <c r="AG3274" s="4"/>
    </row>
    <row r="3275" spans="1:33">
      <c r="A3275" s="4" t="s">
        <v>554</v>
      </c>
      <c r="B3275" s="4" t="s">
        <v>253</v>
      </c>
      <c r="C3275" s="28">
        <v>40390</v>
      </c>
      <c r="D3275" s="5">
        <v>2010</v>
      </c>
      <c r="E3275" s="35">
        <v>0.4458333333333333</v>
      </c>
      <c r="F3275" s="35">
        <v>0.45069444444444445</v>
      </c>
      <c r="G3275" s="35">
        <f t="shared" si="374"/>
        <v>4.8611111111111494E-3</v>
      </c>
      <c r="H3275" s="14">
        <v>2</v>
      </c>
      <c r="I3275" s="5">
        <v>2</v>
      </c>
      <c r="J3275" s="5">
        <v>23</v>
      </c>
      <c r="K3275" s="4">
        <v>23</v>
      </c>
      <c r="L3275" s="4" t="s">
        <v>532</v>
      </c>
      <c r="M3275" s="4" t="s">
        <v>164</v>
      </c>
      <c r="N3275" s="4">
        <v>2</v>
      </c>
      <c r="O3275" s="5">
        <f t="shared" si="375"/>
        <v>37.29</v>
      </c>
      <c r="P3275" s="18">
        <v>11.3</v>
      </c>
      <c r="Q3275" s="5">
        <f t="shared" si="376"/>
        <v>36.629999999999995</v>
      </c>
      <c r="R3275" s="18">
        <v>11.1</v>
      </c>
      <c r="S3275" s="5">
        <f t="shared" si="377"/>
        <v>37.29</v>
      </c>
      <c r="T3275" s="18">
        <v>11.3</v>
      </c>
      <c r="U3275" s="8">
        <f t="shared" si="378"/>
        <v>36.959999999999994</v>
      </c>
      <c r="V3275" s="5">
        <f t="shared" si="379"/>
        <v>11.2</v>
      </c>
      <c r="W3275" s="1">
        <v>27.878520000000002</v>
      </c>
      <c r="X3275" s="1">
        <v>-115.1708</v>
      </c>
      <c r="Y3275" s="9">
        <f t="shared" si="373"/>
        <v>60.8</v>
      </c>
      <c r="Z3275" s="9">
        <v>16</v>
      </c>
      <c r="AA3275" s="9">
        <v>8</v>
      </c>
      <c r="AB3275" s="9" t="s">
        <v>613</v>
      </c>
      <c r="AC3275" s="9">
        <v>33</v>
      </c>
      <c r="AD3275" s="4" t="s">
        <v>38</v>
      </c>
      <c r="AE3275" s="9">
        <v>150</v>
      </c>
      <c r="AF3275" s="9"/>
      <c r="AG3275" s="4"/>
    </row>
    <row r="3276" spans="1:33">
      <c r="A3276" s="4" t="s">
        <v>554</v>
      </c>
      <c r="B3276" s="4" t="s">
        <v>253</v>
      </c>
      <c r="C3276" s="28">
        <v>40390</v>
      </c>
      <c r="D3276" s="5">
        <v>2010</v>
      </c>
      <c r="E3276" s="35">
        <v>0.4458333333333333</v>
      </c>
      <c r="F3276" s="35">
        <v>0.45069444444444445</v>
      </c>
      <c r="G3276" s="35">
        <f t="shared" si="374"/>
        <v>4.8611111111111494E-3</v>
      </c>
      <c r="H3276" s="14">
        <v>2</v>
      </c>
      <c r="I3276" s="5">
        <v>2</v>
      </c>
      <c r="J3276" s="5">
        <v>23</v>
      </c>
      <c r="K3276" s="4">
        <v>23</v>
      </c>
      <c r="L3276" s="4" t="s">
        <v>532</v>
      </c>
      <c r="M3276" s="4" t="s">
        <v>164</v>
      </c>
      <c r="N3276" s="4">
        <v>2</v>
      </c>
      <c r="O3276" s="5">
        <f t="shared" si="375"/>
        <v>37.29</v>
      </c>
      <c r="P3276" s="18">
        <v>11.3</v>
      </c>
      <c r="Q3276" s="5">
        <f t="shared" si="376"/>
        <v>36.629999999999995</v>
      </c>
      <c r="R3276" s="18">
        <v>11.1</v>
      </c>
      <c r="S3276" s="5">
        <f t="shared" si="377"/>
        <v>37.29</v>
      </c>
      <c r="T3276" s="18">
        <v>11.3</v>
      </c>
      <c r="U3276" s="8">
        <f t="shared" si="378"/>
        <v>36.959999999999994</v>
      </c>
      <c r="V3276" s="5">
        <f t="shared" si="379"/>
        <v>11.2</v>
      </c>
      <c r="W3276" s="1">
        <v>27.878520000000002</v>
      </c>
      <c r="X3276" s="1">
        <v>-115.1708</v>
      </c>
      <c r="Y3276" s="9">
        <f t="shared" si="373"/>
        <v>60.8</v>
      </c>
      <c r="Z3276" s="9">
        <v>16</v>
      </c>
      <c r="AA3276" s="9">
        <v>8</v>
      </c>
      <c r="AB3276" s="9" t="s">
        <v>607</v>
      </c>
      <c r="AC3276" s="9">
        <v>3</v>
      </c>
      <c r="AD3276" s="4" t="s">
        <v>38</v>
      </c>
      <c r="AE3276" s="9">
        <v>150</v>
      </c>
      <c r="AF3276" s="9"/>
      <c r="AG3276" s="4"/>
    </row>
    <row r="3277" spans="1:33">
      <c r="A3277" s="4" t="s">
        <v>554</v>
      </c>
      <c r="B3277" s="4" t="s">
        <v>253</v>
      </c>
      <c r="C3277" s="28">
        <v>40390</v>
      </c>
      <c r="D3277" s="5">
        <v>2010</v>
      </c>
      <c r="E3277" s="35">
        <v>0.4458333333333333</v>
      </c>
      <c r="F3277" s="35">
        <v>0.45069444444444445</v>
      </c>
      <c r="G3277" s="35">
        <f t="shared" si="374"/>
        <v>4.8611111111111494E-3</v>
      </c>
      <c r="H3277" s="14">
        <v>2</v>
      </c>
      <c r="I3277" s="5">
        <v>2</v>
      </c>
      <c r="J3277" s="5">
        <v>23</v>
      </c>
      <c r="K3277" s="4">
        <v>23</v>
      </c>
      <c r="L3277" s="4" t="s">
        <v>532</v>
      </c>
      <c r="M3277" s="4" t="s">
        <v>164</v>
      </c>
      <c r="N3277" s="4">
        <v>2</v>
      </c>
      <c r="O3277" s="5">
        <f t="shared" si="375"/>
        <v>37.29</v>
      </c>
      <c r="P3277" s="18">
        <v>11.3</v>
      </c>
      <c r="Q3277" s="5">
        <f t="shared" si="376"/>
        <v>36.629999999999995</v>
      </c>
      <c r="R3277" s="18">
        <v>11.1</v>
      </c>
      <c r="S3277" s="5">
        <f t="shared" si="377"/>
        <v>37.29</v>
      </c>
      <c r="T3277" s="18">
        <v>11.3</v>
      </c>
      <c r="U3277" s="8">
        <f t="shared" si="378"/>
        <v>36.959999999999994</v>
      </c>
      <c r="V3277" s="5">
        <f t="shared" si="379"/>
        <v>11.2</v>
      </c>
      <c r="W3277" s="1">
        <v>27.878520000000002</v>
      </c>
      <c r="X3277" s="1">
        <v>-115.1708</v>
      </c>
      <c r="Y3277" s="9">
        <f t="shared" si="373"/>
        <v>60.8</v>
      </c>
      <c r="Z3277" s="9">
        <v>16</v>
      </c>
      <c r="AA3277" s="9">
        <v>8</v>
      </c>
      <c r="AB3277" s="4" t="s">
        <v>618</v>
      </c>
      <c r="AC3277" s="9">
        <v>3</v>
      </c>
      <c r="AD3277" s="4" t="s">
        <v>38</v>
      </c>
      <c r="AE3277" s="9">
        <v>150</v>
      </c>
      <c r="AF3277" s="9"/>
      <c r="AG3277" s="4"/>
    </row>
    <row r="3278" spans="1:33">
      <c r="A3278" s="4" t="s">
        <v>554</v>
      </c>
      <c r="B3278" s="4" t="s">
        <v>253</v>
      </c>
      <c r="C3278" s="28">
        <v>40390</v>
      </c>
      <c r="D3278" s="5">
        <v>2010</v>
      </c>
      <c r="E3278" s="35">
        <v>0.4458333333333333</v>
      </c>
      <c r="F3278" s="35">
        <v>0.45069444444444445</v>
      </c>
      <c r="G3278" s="35">
        <f t="shared" si="374"/>
        <v>4.8611111111111494E-3</v>
      </c>
      <c r="H3278" s="14">
        <v>2</v>
      </c>
      <c r="I3278" s="5">
        <v>2</v>
      </c>
      <c r="J3278" s="5">
        <v>23</v>
      </c>
      <c r="K3278" s="4">
        <v>23</v>
      </c>
      <c r="L3278" s="4" t="s">
        <v>532</v>
      </c>
      <c r="M3278" s="4" t="s">
        <v>164</v>
      </c>
      <c r="N3278" s="4">
        <v>2</v>
      </c>
      <c r="O3278" s="5">
        <f t="shared" si="375"/>
        <v>37.29</v>
      </c>
      <c r="P3278" s="18">
        <v>11.3</v>
      </c>
      <c r="Q3278" s="5">
        <f t="shared" si="376"/>
        <v>36.629999999999995</v>
      </c>
      <c r="R3278" s="18">
        <v>11.1</v>
      </c>
      <c r="S3278" s="5">
        <f t="shared" si="377"/>
        <v>37.29</v>
      </c>
      <c r="T3278" s="18">
        <v>11.3</v>
      </c>
      <c r="U3278" s="8">
        <f t="shared" si="378"/>
        <v>36.959999999999994</v>
      </c>
      <c r="V3278" s="5">
        <f t="shared" si="379"/>
        <v>11.2</v>
      </c>
      <c r="W3278" s="1">
        <v>27.878520000000002</v>
      </c>
      <c r="X3278" s="1">
        <v>-115.1708</v>
      </c>
      <c r="Y3278" s="9">
        <f t="shared" si="373"/>
        <v>60.8</v>
      </c>
      <c r="Z3278" s="9">
        <v>16</v>
      </c>
      <c r="AA3278" s="9">
        <v>8</v>
      </c>
      <c r="AB3278" s="9" t="s">
        <v>609</v>
      </c>
      <c r="AC3278" s="9">
        <v>2</v>
      </c>
      <c r="AD3278" s="4" t="s">
        <v>38</v>
      </c>
      <c r="AE3278" s="9">
        <v>150</v>
      </c>
      <c r="AF3278" s="9"/>
      <c r="AG3278" s="4"/>
    </row>
    <row r="3279" spans="1:33">
      <c r="A3279" s="4" t="s">
        <v>555</v>
      </c>
      <c r="B3279" s="4" t="s">
        <v>34</v>
      </c>
      <c r="C3279" s="28">
        <v>40386</v>
      </c>
      <c r="D3279" s="5">
        <v>2010</v>
      </c>
      <c r="E3279" s="33">
        <v>0.45347222222222222</v>
      </c>
      <c r="F3279" s="33">
        <v>0.4597222222222222</v>
      </c>
      <c r="G3279" s="33">
        <f t="shared" si="374"/>
        <v>6.2499999999999778E-3</v>
      </c>
      <c r="H3279" s="4">
        <v>2</v>
      </c>
      <c r="I3279" s="5">
        <v>2</v>
      </c>
      <c r="J3279" s="5">
        <v>1</v>
      </c>
      <c r="K3279" s="4">
        <v>1</v>
      </c>
      <c r="L3279" s="6" t="s">
        <v>66</v>
      </c>
      <c r="M3279" s="4" t="s">
        <v>67</v>
      </c>
      <c r="N3279" s="4">
        <v>1</v>
      </c>
      <c r="O3279" s="5">
        <f t="shared" si="375"/>
        <v>26.4</v>
      </c>
      <c r="P3279" s="5">
        <v>8</v>
      </c>
      <c r="Q3279" s="5">
        <f t="shared" si="376"/>
        <v>29.37</v>
      </c>
      <c r="R3279" s="5">
        <v>8.9</v>
      </c>
      <c r="S3279" s="5">
        <f t="shared" si="377"/>
        <v>29.37</v>
      </c>
      <c r="T3279" s="5">
        <v>8.9</v>
      </c>
      <c r="U3279" s="8">
        <f t="shared" si="378"/>
        <v>27.884999999999994</v>
      </c>
      <c r="V3279" s="5">
        <f t="shared" si="379"/>
        <v>8.4499999999999993</v>
      </c>
      <c r="W3279" s="12">
        <v>27.847600000000003</v>
      </c>
      <c r="X3279" s="12">
        <v>-115.16316666666668</v>
      </c>
      <c r="Y3279" s="4">
        <f t="shared" si="373"/>
        <v>53.6</v>
      </c>
      <c r="Z3279" s="4">
        <v>12</v>
      </c>
      <c r="AA3279" s="5">
        <v>10</v>
      </c>
      <c r="AB3279" s="9" t="s">
        <v>606</v>
      </c>
      <c r="AC3279" s="4">
        <v>12</v>
      </c>
      <c r="AD3279" s="4" t="s">
        <v>38</v>
      </c>
      <c r="AE3279" s="4">
        <v>210</v>
      </c>
      <c r="AF3279" s="4"/>
      <c r="AG3279" s="9"/>
    </row>
    <row r="3280" spans="1:33">
      <c r="A3280" s="4" t="s">
        <v>555</v>
      </c>
      <c r="B3280" s="4" t="s">
        <v>34</v>
      </c>
      <c r="C3280" s="28">
        <v>40386</v>
      </c>
      <c r="D3280" s="5">
        <v>2010</v>
      </c>
      <c r="E3280" s="33">
        <v>0.45347222222222222</v>
      </c>
      <c r="F3280" s="33">
        <v>0.4597222222222222</v>
      </c>
      <c r="G3280" s="33">
        <f t="shared" si="374"/>
        <v>6.2499999999999778E-3</v>
      </c>
      <c r="H3280" s="4">
        <v>2</v>
      </c>
      <c r="I3280" s="5">
        <v>2</v>
      </c>
      <c r="J3280" s="5">
        <v>1</v>
      </c>
      <c r="K3280" s="4">
        <v>1</v>
      </c>
      <c r="L3280" s="6" t="s">
        <v>66</v>
      </c>
      <c r="M3280" s="4" t="s">
        <v>67</v>
      </c>
      <c r="N3280" s="4">
        <v>1</v>
      </c>
      <c r="O3280" s="5">
        <f t="shared" si="375"/>
        <v>26.4</v>
      </c>
      <c r="P3280" s="5">
        <v>8</v>
      </c>
      <c r="Q3280" s="5">
        <f t="shared" si="376"/>
        <v>29.37</v>
      </c>
      <c r="R3280" s="5">
        <v>8.9</v>
      </c>
      <c r="S3280" s="5">
        <f t="shared" si="377"/>
        <v>29.37</v>
      </c>
      <c r="T3280" s="5">
        <v>8.9</v>
      </c>
      <c r="U3280" s="8">
        <f t="shared" si="378"/>
        <v>27.884999999999994</v>
      </c>
      <c r="V3280" s="5">
        <f t="shared" si="379"/>
        <v>8.4499999999999993</v>
      </c>
      <c r="W3280" s="12">
        <v>27.847600000000003</v>
      </c>
      <c r="X3280" s="12">
        <v>-115.16316666666668</v>
      </c>
      <c r="Y3280" s="4">
        <f t="shared" si="373"/>
        <v>53.6</v>
      </c>
      <c r="Z3280" s="4">
        <v>12</v>
      </c>
      <c r="AA3280" s="5">
        <v>10</v>
      </c>
      <c r="AB3280" s="9" t="s">
        <v>613</v>
      </c>
      <c r="AC3280" s="4">
        <v>188</v>
      </c>
      <c r="AD3280" s="4">
        <v>8</v>
      </c>
      <c r="AE3280" s="4">
        <v>210</v>
      </c>
      <c r="AF3280" s="4"/>
      <c r="AG3280" s="9"/>
    </row>
    <row r="3281" spans="1:33">
      <c r="A3281" s="4" t="s">
        <v>555</v>
      </c>
      <c r="B3281" s="4" t="s">
        <v>34</v>
      </c>
      <c r="C3281" s="28">
        <v>40386</v>
      </c>
      <c r="D3281" s="5">
        <v>2010</v>
      </c>
      <c r="E3281" s="33">
        <v>0.45347222222222222</v>
      </c>
      <c r="F3281" s="33">
        <v>0.4597222222222222</v>
      </c>
      <c r="G3281" s="33">
        <f t="shared" si="374"/>
        <v>6.2499999999999778E-3</v>
      </c>
      <c r="H3281" s="4">
        <v>2</v>
      </c>
      <c r="I3281" s="5">
        <v>2</v>
      </c>
      <c r="J3281" s="5">
        <v>1</v>
      </c>
      <c r="K3281" s="4">
        <v>1</v>
      </c>
      <c r="L3281" s="6" t="s">
        <v>66</v>
      </c>
      <c r="M3281" s="4" t="s">
        <v>67</v>
      </c>
      <c r="N3281" s="4">
        <v>1</v>
      </c>
      <c r="O3281" s="5">
        <f t="shared" si="375"/>
        <v>26.4</v>
      </c>
      <c r="P3281" s="5">
        <v>8</v>
      </c>
      <c r="Q3281" s="5">
        <f t="shared" si="376"/>
        <v>29.37</v>
      </c>
      <c r="R3281" s="5">
        <v>8.9</v>
      </c>
      <c r="S3281" s="5">
        <f t="shared" si="377"/>
        <v>29.37</v>
      </c>
      <c r="T3281" s="5">
        <v>8.9</v>
      </c>
      <c r="U3281" s="8">
        <f t="shared" si="378"/>
        <v>27.884999999999994</v>
      </c>
      <c r="V3281" s="5">
        <f t="shared" si="379"/>
        <v>8.4499999999999993</v>
      </c>
      <c r="W3281" s="12">
        <v>27.847600000000003</v>
      </c>
      <c r="X3281" s="12">
        <v>-115.16316666666668</v>
      </c>
      <c r="Y3281" s="4">
        <f t="shared" si="373"/>
        <v>53.6</v>
      </c>
      <c r="Z3281" s="4">
        <v>12</v>
      </c>
      <c r="AA3281" s="5">
        <v>10</v>
      </c>
      <c r="AB3281" s="9" t="s">
        <v>614</v>
      </c>
      <c r="AC3281" s="4">
        <v>2</v>
      </c>
      <c r="AD3281" s="4" t="s">
        <v>38</v>
      </c>
      <c r="AE3281" s="4">
        <v>210</v>
      </c>
      <c r="AF3281" s="4"/>
      <c r="AG3281" s="9"/>
    </row>
    <row r="3282" spans="1:33">
      <c r="A3282" s="4" t="s">
        <v>555</v>
      </c>
      <c r="B3282" s="4" t="s">
        <v>34</v>
      </c>
      <c r="C3282" s="28">
        <v>40386</v>
      </c>
      <c r="D3282" s="5">
        <v>2010</v>
      </c>
      <c r="E3282" s="33">
        <v>0.45347222222222222</v>
      </c>
      <c r="F3282" s="33">
        <v>0.4597222222222222</v>
      </c>
      <c r="G3282" s="33">
        <f t="shared" si="374"/>
        <v>6.2499999999999778E-3</v>
      </c>
      <c r="H3282" s="4">
        <v>2</v>
      </c>
      <c r="I3282" s="5">
        <v>2</v>
      </c>
      <c r="J3282" s="5">
        <v>1</v>
      </c>
      <c r="K3282" s="4">
        <v>1</v>
      </c>
      <c r="L3282" s="6" t="s">
        <v>66</v>
      </c>
      <c r="M3282" s="4" t="s">
        <v>67</v>
      </c>
      <c r="N3282" s="4">
        <v>1</v>
      </c>
      <c r="O3282" s="5">
        <f t="shared" si="375"/>
        <v>26.4</v>
      </c>
      <c r="P3282" s="5">
        <v>8</v>
      </c>
      <c r="Q3282" s="5">
        <f t="shared" si="376"/>
        <v>29.37</v>
      </c>
      <c r="R3282" s="5">
        <v>8.9</v>
      </c>
      <c r="S3282" s="5">
        <f t="shared" si="377"/>
        <v>29.37</v>
      </c>
      <c r="T3282" s="5">
        <v>8.9</v>
      </c>
      <c r="U3282" s="8">
        <f t="shared" si="378"/>
        <v>27.884999999999994</v>
      </c>
      <c r="V3282" s="5">
        <f t="shared" si="379"/>
        <v>8.4499999999999993</v>
      </c>
      <c r="W3282" s="12">
        <v>27.847600000000003</v>
      </c>
      <c r="X3282" s="12">
        <v>-115.16316666666668</v>
      </c>
      <c r="Y3282" s="4">
        <f t="shared" si="373"/>
        <v>53.6</v>
      </c>
      <c r="Z3282" s="4">
        <v>12</v>
      </c>
      <c r="AA3282" s="5">
        <v>10</v>
      </c>
      <c r="AB3282" s="9" t="s">
        <v>607</v>
      </c>
      <c r="AC3282" s="4">
        <v>1</v>
      </c>
      <c r="AD3282" s="4" t="s">
        <v>38</v>
      </c>
      <c r="AE3282" s="4">
        <v>210</v>
      </c>
      <c r="AF3282" s="4"/>
      <c r="AG3282" s="9"/>
    </row>
    <row r="3283" spans="1:33">
      <c r="A3283" s="4" t="s">
        <v>555</v>
      </c>
      <c r="B3283" s="4" t="s">
        <v>34</v>
      </c>
      <c r="C3283" s="28">
        <v>40386</v>
      </c>
      <c r="D3283" s="5">
        <v>2010</v>
      </c>
      <c r="E3283" s="33">
        <v>0.45347222222222222</v>
      </c>
      <c r="F3283" s="33">
        <v>0.4597222222222222</v>
      </c>
      <c r="G3283" s="33">
        <f t="shared" si="374"/>
        <v>6.2499999999999778E-3</v>
      </c>
      <c r="H3283" s="4">
        <v>2</v>
      </c>
      <c r="I3283" s="5">
        <v>2</v>
      </c>
      <c r="J3283" s="5">
        <v>1</v>
      </c>
      <c r="K3283" s="4">
        <v>1</v>
      </c>
      <c r="L3283" s="6" t="s">
        <v>66</v>
      </c>
      <c r="M3283" s="4" t="s">
        <v>67</v>
      </c>
      <c r="N3283" s="4">
        <v>1</v>
      </c>
      <c r="O3283" s="5">
        <f t="shared" si="375"/>
        <v>26.4</v>
      </c>
      <c r="P3283" s="5">
        <v>8</v>
      </c>
      <c r="Q3283" s="5">
        <f t="shared" si="376"/>
        <v>29.37</v>
      </c>
      <c r="R3283" s="5">
        <v>8.9</v>
      </c>
      <c r="S3283" s="5">
        <f t="shared" si="377"/>
        <v>29.37</v>
      </c>
      <c r="T3283" s="5">
        <v>8.9</v>
      </c>
      <c r="U3283" s="8">
        <f t="shared" si="378"/>
        <v>27.884999999999994</v>
      </c>
      <c r="V3283" s="5">
        <f t="shared" si="379"/>
        <v>8.4499999999999993</v>
      </c>
      <c r="W3283" s="12">
        <v>27.847600000000003</v>
      </c>
      <c r="X3283" s="12">
        <v>-115.16316666666668</v>
      </c>
      <c r="Y3283" s="4">
        <f t="shared" si="373"/>
        <v>53.6</v>
      </c>
      <c r="Z3283" s="4">
        <v>12</v>
      </c>
      <c r="AA3283" s="5">
        <v>10</v>
      </c>
      <c r="AB3283" s="9" t="s">
        <v>608</v>
      </c>
      <c r="AC3283" s="4">
        <v>1</v>
      </c>
      <c r="AD3283" s="4" t="s">
        <v>38</v>
      </c>
      <c r="AE3283" s="4">
        <v>210</v>
      </c>
      <c r="AF3283" s="4"/>
      <c r="AG3283" s="9"/>
    </row>
    <row r="3284" spans="1:33">
      <c r="A3284" s="4" t="s">
        <v>556</v>
      </c>
      <c r="B3284" s="4" t="s">
        <v>40</v>
      </c>
      <c r="C3284" s="28">
        <v>40386</v>
      </c>
      <c r="D3284" s="5">
        <v>2010</v>
      </c>
      <c r="E3284" s="33">
        <v>0.45555555555555555</v>
      </c>
      <c r="F3284" s="33">
        <v>0.45902777777777781</v>
      </c>
      <c r="G3284" s="33">
        <f t="shared" si="374"/>
        <v>3.4722222222222654E-3</v>
      </c>
      <c r="H3284" s="4">
        <v>2</v>
      </c>
      <c r="I3284" s="5">
        <v>2</v>
      </c>
      <c r="J3284" s="5">
        <v>2</v>
      </c>
      <c r="K3284" s="4">
        <v>2</v>
      </c>
      <c r="L3284" s="6" t="s">
        <v>66</v>
      </c>
      <c r="M3284" s="4" t="s">
        <v>67</v>
      </c>
      <c r="N3284" s="4">
        <v>1</v>
      </c>
      <c r="O3284" s="5">
        <f t="shared" si="375"/>
        <v>20.79</v>
      </c>
      <c r="P3284" s="5">
        <v>6.3</v>
      </c>
      <c r="Q3284" s="5">
        <f t="shared" si="376"/>
        <v>24.09</v>
      </c>
      <c r="R3284" s="5">
        <v>7.3</v>
      </c>
      <c r="S3284" s="5">
        <f t="shared" si="377"/>
        <v>24.09</v>
      </c>
      <c r="T3284" s="5">
        <v>7.3</v>
      </c>
      <c r="U3284" s="8">
        <f t="shared" si="378"/>
        <v>22.439999999999998</v>
      </c>
      <c r="V3284" s="5">
        <f t="shared" si="379"/>
        <v>6.8</v>
      </c>
      <c r="W3284" s="12">
        <v>27.847600000000003</v>
      </c>
      <c r="X3284" s="12">
        <v>-115.16316666666668</v>
      </c>
      <c r="Y3284" s="4">
        <f t="shared" si="373"/>
        <v>53.6</v>
      </c>
      <c r="Z3284" s="4">
        <v>12</v>
      </c>
      <c r="AA3284" s="5">
        <v>10</v>
      </c>
      <c r="AB3284" s="9" t="s">
        <v>606</v>
      </c>
      <c r="AC3284" s="4">
        <v>3</v>
      </c>
      <c r="AD3284" s="4" t="s">
        <v>38</v>
      </c>
      <c r="AE3284" s="4">
        <v>210</v>
      </c>
      <c r="AF3284" s="4"/>
      <c r="AG3284" s="9"/>
    </row>
    <row r="3285" spans="1:33">
      <c r="A3285" s="4" t="s">
        <v>556</v>
      </c>
      <c r="B3285" s="4" t="s">
        <v>40</v>
      </c>
      <c r="C3285" s="28">
        <v>40386</v>
      </c>
      <c r="D3285" s="5">
        <v>2010</v>
      </c>
      <c r="E3285" s="33">
        <v>0.45555555555555555</v>
      </c>
      <c r="F3285" s="33">
        <v>0.45902777777777781</v>
      </c>
      <c r="G3285" s="33">
        <f t="shared" si="374"/>
        <v>3.4722222222222654E-3</v>
      </c>
      <c r="H3285" s="4">
        <v>2</v>
      </c>
      <c r="I3285" s="5">
        <v>2</v>
      </c>
      <c r="J3285" s="5">
        <v>2</v>
      </c>
      <c r="K3285" s="4">
        <v>2</v>
      </c>
      <c r="L3285" s="6" t="s">
        <v>66</v>
      </c>
      <c r="M3285" s="4" t="s">
        <v>67</v>
      </c>
      <c r="N3285" s="4">
        <v>1</v>
      </c>
      <c r="O3285" s="5">
        <f t="shared" si="375"/>
        <v>20.79</v>
      </c>
      <c r="P3285" s="5">
        <v>6.3</v>
      </c>
      <c r="Q3285" s="5">
        <f t="shared" si="376"/>
        <v>24.09</v>
      </c>
      <c r="R3285" s="5">
        <v>7.3</v>
      </c>
      <c r="S3285" s="5">
        <f t="shared" si="377"/>
        <v>24.09</v>
      </c>
      <c r="T3285" s="5">
        <v>7.3</v>
      </c>
      <c r="U3285" s="8">
        <f t="shared" si="378"/>
        <v>22.439999999999998</v>
      </c>
      <c r="V3285" s="5">
        <f t="shared" si="379"/>
        <v>6.8</v>
      </c>
      <c r="W3285" s="12">
        <v>27.847600000000003</v>
      </c>
      <c r="X3285" s="12">
        <v>-115.16316666666668</v>
      </c>
      <c r="Y3285" s="4">
        <f t="shared" si="373"/>
        <v>53.6</v>
      </c>
      <c r="Z3285" s="4">
        <v>12</v>
      </c>
      <c r="AA3285" s="5">
        <v>10</v>
      </c>
      <c r="AB3285" s="9" t="s">
        <v>613</v>
      </c>
      <c r="AC3285" s="4">
        <v>115</v>
      </c>
      <c r="AD3285" s="4">
        <v>13</v>
      </c>
      <c r="AE3285" s="4">
        <v>210</v>
      </c>
      <c r="AF3285" s="4"/>
      <c r="AG3285" s="9"/>
    </row>
    <row r="3286" spans="1:33">
      <c r="A3286" s="4" t="s">
        <v>557</v>
      </c>
      <c r="B3286" s="4" t="s">
        <v>118</v>
      </c>
      <c r="C3286" s="28">
        <v>40386</v>
      </c>
      <c r="D3286" s="5">
        <v>2010</v>
      </c>
      <c r="E3286" s="33">
        <v>0.42291666666666666</v>
      </c>
      <c r="F3286" s="33">
        <v>0.4291666666666667</v>
      </c>
      <c r="G3286" s="33">
        <f t="shared" si="374"/>
        <v>6.2500000000000333E-3</v>
      </c>
      <c r="H3286" s="4">
        <v>2</v>
      </c>
      <c r="I3286" s="5">
        <v>2</v>
      </c>
      <c r="J3286" s="5">
        <v>3</v>
      </c>
      <c r="K3286" s="4">
        <v>3</v>
      </c>
      <c r="L3286" s="6" t="s">
        <v>66</v>
      </c>
      <c r="M3286" s="4" t="s">
        <v>67</v>
      </c>
      <c r="N3286" s="4">
        <v>1</v>
      </c>
      <c r="O3286" s="5">
        <f t="shared" si="375"/>
        <v>26.4</v>
      </c>
      <c r="P3286" s="5">
        <v>8</v>
      </c>
      <c r="Q3286" s="5">
        <f t="shared" si="376"/>
        <v>23.099999999999998</v>
      </c>
      <c r="R3286" s="5">
        <v>7</v>
      </c>
      <c r="S3286" s="5">
        <f t="shared" si="377"/>
        <v>26.4</v>
      </c>
      <c r="T3286" s="5">
        <v>8</v>
      </c>
      <c r="U3286" s="8">
        <f t="shared" si="378"/>
        <v>24.75</v>
      </c>
      <c r="V3286" s="5">
        <f t="shared" si="379"/>
        <v>7.5</v>
      </c>
      <c r="W3286" s="1">
        <v>27.848600000000001</v>
      </c>
      <c r="X3286" s="1">
        <v>-115.16142000000001</v>
      </c>
      <c r="Y3286" s="4">
        <f t="shared" si="373"/>
        <v>53.6</v>
      </c>
      <c r="Z3286" s="4">
        <v>12</v>
      </c>
      <c r="AA3286" s="5">
        <v>8</v>
      </c>
      <c r="AB3286" s="9" t="s">
        <v>604</v>
      </c>
      <c r="AC3286" s="4">
        <v>1</v>
      </c>
      <c r="AD3286" s="4" t="s">
        <v>38</v>
      </c>
      <c r="AE3286" s="4">
        <v>160</v>
      </c>
      <c r="AF3286" s="4"/>
      <c r="AG3286" s="9"/>
    </row>
    <row r="3287" spans="1:33">
      <c r="A3287" s="4" t="s">
        <v>557</v>
      </c>
      <c r="B3287" s="4" t="s">
        <v>118</v>
      </c>
      <c r="C3287" s="28">
        <v>40386</v>
      </c>
      <c r="D3287" s="5">
        <v>2010</v>
      </c>
      <c r="E3287" s="33">
        <v>0.42291666666666666</v>
      </c>
      <c r="F3287" s="33">
        <v>0.4291666666666667</v>
      </c>
      <c r="G3287" s="33">
        <f t="shared" si="374"/>
        <v>6.2500000000000333E-3</v>
      </c>
      <c r="H3287" s="4">
        <v>2</v>
      </c>
      <c r="I3287" s="5">
        <v>2</v>
      </c>
      <c r="J3287" s="5">
        <v>3</v>
      </c>
      <c r="K3287" s="4">
        <v>3</v>
      </c>
      <c r="L3287" s="6" t="s">
        <v>66</v>
      </c>
      <c r="M3287" s="4" t="s">
        <v>67</v>
      </c>
      <c r="N3287" s="4">
        <v>1</v>
      </c>
      <c r="O3287" s="5">
        <f t="shared" si="375"/>
        <v>26.4</v>
      </c>
      <c r="P3287" s="5">
        <v>8</v>
      </c>
      <c r="Q3287" s="5">
        <f t="shared" si="376"/>
        <v>23.099999999999998</v>
      </c>
      <c r="R3287" s="5">
        <v>7</v>
      </c>
      <c r="S3287" s="5">
        <f t="shared" si="377"/>
        <v>26.4</v>
      </c>
      <c r="T3287" s="5">
        <v>8</v>
      </c>
      <c r="U3287" s="8">
        <f t="shared" si="378"/>
        <v>24.75</v>
      </c>
      <c r="V3287" s="5">
        <f t="shared" si="379"/>
        <v>7.5</v>
      </c>
      <c r="W3287" s="1">
        <v>27.848600000000001</v>
      </c>
      <c r="X3287" s="1">
        <v>-115.16142000000001</v>
      </c>
      <c r="Y3287" s="4">
        <f t="shared" si="373"/>
        <v>53.6</v>
      </c>
      <c r="Z3287" s="4">
        <v>12</v>
      </c>
      <c r="AA3287" s="5">
        <v>8</v>
      </c>
      <c r="AB3287" s="9" t="s">
        <v>605</v>
      </c>
      <c r="AC3287" s="4">
        <v>2</v>
      </c>
      <c r="AD3287" s="4" t="s">
        <v>38</v>
      </c>
      <c r="AE3287" s="4">
        <v>160</v>
      </c>
      <c r="AF3287" s="4"/>
      <c r="AG3287" s="9"/>
    </row>
    <row r="3288" spans="1:33">
      <c r="A3288" s="4" t="s">
        <v>557</v>
      </c>
      <c r="B3288" s="4" t="s">
        <v>118</v>
      </c>
      <c r="C3288" s="28">
        <v>40386</v>
      </c>
      <c r="D3288" s="5">
        <v>2010</v>
      </c>
      <c r="E3288" s="33">
        <v>0.42291666666666666</v>
      </c>
      <c r="F3288" s="33">
        <v>0.4291666666666667</v>
      </c>
      <c r="G3288" s="33">
        <f t="shared" si="374"/>
        <v>6.2500000000000333E-3</v>
      </c>
      <c r="H3288" s="4">
        <v>2</v>
      </c>
      <c r="I3288" s="5">
        <v>2</v>
      </c>
      <c r="J3288" s="5">
        <v>3</v>
      </c>
      <c r="K3288" s="4">
        <v>3</v>
      </c>
      <c r="L3288" s="6" t="s">
        <v>66</v>
      </c>
      <c r="M3288" s="4" t="s">
        <v>67</v>
      </c>
      <c r="N3288" s="4">
        <v>1</v>
      </c>
      <c r="O3288" s="5">
        <f t="shared" si="375"/>
        <v>26.4</v>
      </c>
      <c r="P3288" s="5">
        <v>8</v>
      </c>
      <c r="Q3288" s="5">
        <f t="shared" si="376"/>
        <v>23.099999999999998</v>
      </c>
      <c r="R3288" s="5">
        <v>7</v>
      </c>
      <c r="S3288" s="5">
        <f t="shared" si="377"/>
        <v>26.4</v>
      </c>
      <c r="T3288" s="5">
        <v>8</v>
      </c>
      <c r="U3288" s="8">
        <f t="shared" si="378"/>
        <v>24.75</v>
      </c>
      <c r="V3288" s="5">
        <f t="shared" si="379"/>
        <v>7.5</v>
      </c>
      <c r="W3288" s="1">
        <v>27.848600000000001</v>
      </c>
      <c r="X3288" s="1">
        <v>-115.16142000000001</v>
      </c>
      <c r="Y3288" s="4">
        <f t="shared" si="373"/>
        <v>53.6</v>
      </c>
      <c r="Z3288" s="4">
        <v>12</v>
      </c>
      <c r="AA3288" s="5">
        <v>8</v>
      </c>
      <c r="AB3288" s="9" t="s">
        <v>606</v>
      </c>
      <c r="AC3288" s="4">
        <v>1</v>
      </c>
      <c r="AD3288" s="4" t="s">
        <v>38</v>
      </c>
      <c r="AE3288" s="4">
        <v>160</v>
      </c>
      <c r="AF3288" s="4"/>
      <c r="AG3288" s="9"/>
    </row>
    <row r="3289" spans="1:33">
      <c r="A3289" s="4" t="s">
        <v>557</v>
      </c>
      <c r="B3289" s="4" t="s">
        <v>118</v>
      </c>
      <c r="C3289" s="28">
        <v>40386</v>
      </c>
      <c r="D3289" s="5">
        <v>2010</v>
      </c>
      <c r="E3289" s="33">
        <v>0.42291666666666666</v>
      </c>
      <c r="F3289" s="33">
        <v>0.4291666666666667</v>
      </c>
      <c r="G3289" s="33">
        <f t="shared" si="374"/>
        <v>6.2500000000000333E-3</v>
      </c>
      <c r="H3289" s="4">
        <v>2</v>
      </c>
      <c r="I3289" s="5">
        <v>2</v>
      </c>
      <c r="J3289" s="5">
        <v>3</v>
      </c>
      <c r="K3289" s="4">
        <v>3</v>
      </c>
      <c r="L3289" s="6" t="s">
        <v>66</v>
      </c>
      <c r="M3289" s="4" t="s">
        <v>67</v>
      </c>
      <c r="N3289" s="4">
        <v>1</v>
      </c>
      <c r="O3289" s="5">
        <f t="shared" si="375"/>
        <v>26.4</v>
      </c>
      <c r="P3289" s="5">
        <v>8</v>
      </c>
      <c r="Q3289" s="5">
        <f t="shared" si="376"/>
        <v>23.099999999999998</v>
      </c>
      <c r="R3289" s="5">
        <v>7</v>
      </c>
      <c r="S3289" s="5">
        <f t="shared" si="377"/>
        <v>26.4</v>
      </c>
      <c r="T3289" s="5">
        <v>8</v>
      </c>
      <c r="U3289" s="8">
        <f t="shared" si="378"/>
        <v>24.75</v>
      </c>
      <c r="V3289" s="5">
        <f t="shared" si="379"/>
        <v>7.5</v>
      </c>
      <c r="W3289" s="1">
        <v>27.848600000000001</v>
      </c>
      <c r="X3289" s="1">
        <v>-115.16142000000001</v>
      </c>
      <c r="Y3289" s="4">
        <f t="shared" si="373"/>
        <v>53.6</v>
      </c>
      <c r="Z3289" s="4">
        <v>12</v>
      </c>
      <c r="AA3289" s="5">
        <v>8</v>
      </c>
      <c r="AB3289" s="9" t="s">
        <v>613</v>
      </c>
      <c r="AC3289" s="4">
        <v>214</v>
      </c>
      <c r="AD3289" s="4">
        <v>7</v>
      </c>
      <c r="AE3289" s="4">
        <v>160</v>
      </c>
      <c r="AF3289" s="4"/>
      <c r="AG3289" s="9"/>
    </row>
    <row r="3290" spans="1:33">
      <c r="A3290" s="4" t="s">
        <v>557</v>
      </c>
      <c r="B3290" s="4" t="s">
        <v>118</v>
      </c>
      <c r="C3290" s="28">
        <v>40386</v>
      </c>
      <c r="D3290" s="5">
        <v>2010</v>
      </c>
      <c r="E3290" s="33">
        <v>0.42291666666666666</v>
      </c>
      <c r="F3290" s="33">
        <v>0.4291666666666667</v>
      </c>
      <c r="G3290" s="33">
        <f t="shared" si="374"/>
        <v>6.2500000000000333E-3</v>
      </c>
      <c r="H3290" s="4">
        <v>2</v>
      </c>
      <c r="I3290" s="5">
        <v>2</v>
      </c>
      <c r="J3290" s="5">
        <v>3</v>
      </c>
      <c r="K3290" s="4">
        <v>3</v>
      </c>
      <c r="L3290" s="6" t="s">
        <v>66</v>
      </c>
      <c r="M3290" s="4" t="s">
        <v>67</v>
      </c>
      <c r="N3290" s="4">
        <v>1</v>
      </c>
      <c r="O3290" s="5">
        <f t="shared" si="375"/>
        <v>26.4</v>
      </c>
      <c r="P3290" s="5">
        <v>8</v>
      </c>
      <c r="Q3290" s="5">
        <f t="shared" si="376"/>
        <v>23.099999999999998</v>
      </c>
      <c r="R3290" s="5">
        <v>7</v>
      </c>
      <c r="S3290" s="5">
        <f t="shared" si="377"/>
        <v>26.4</v>
      </c>
      <c r="T3290" s="5">
        <v>8</v>
      </c>
      <c r="U3290" s="8">
        <f t="shared" si="378"/>
        <v>24.75</v>
      </c>
      <c r="V3290" s="5">
        <f t="shared" si="379"/>
        <v>7.5</v>
      </c>
      <c r="W3290" s="1">
        <v>27.848600000000001</v>
      </c>
      <c r="X3290" s="1">
        <v>-115.16142000000001</v>
      </c>
      <c r="Y3290" s="4">
        <f t="shared" si="373"/>
        <v>53.6</v>
      </c>
      <c r="Z3290" s="4">
        <v>12</v>
      </c>
      <c r="AA3290" s="5">
        <v>8</v>
      </c>
      <c r="AB3290" s="9" t="s">
        <v>614</v>
      </c>
      <c r="AC3290" s="4">
        <v>19</v>
      </c>
      <c r="AD3290" s="4" t="s">
        <v>38</v>
      </c>
      <c r="AE3290" s="4">
        <v>160</v>
      </c>
      <c r="AF3290" s="4"/>
      <c r="AG3290" s="9"/>
    </row>
    <row r="3291" spans="1:33">
      <c r="A3291" s="4" t="s">
        <v>557</v>
      </c>
      <c r="B3291" s="4" t="s">
        <v>118</v>
      </c>
      <c r="C3291" s="28">
        <v>40386</v>
      </c>
      <c r="D3291" s="5">
        <v>2010</v>
      </c>
      <c r="E3291" s="33">
        <v>0.42291666666666666</v>
      </c>
      <c r="F3291" s="33">
        <v>0.4291666666666667</v>
      </c>
      <c r="G3291" s="33">
        <f t="shared" si="374"/>
        <v>6.2500000000000333E-3</v>
      </c>
      <c r="H3291" s="4">
        <v>2</v>
      </c>
      <c r="I3291" s="5">
        <v>2</v>
      </c>
      <c r="J3291" s="5">
        <v>3</v>
      </c>
      <c r="K3291" s="4">
        <v>3</v>
      </c>
      <c r="L3291" s="6" t="s">
        <v>66</v>
      </c>
      <c r="M3291" s="4" t="s">
        <v>67</v>
      </c>
      <c r="N3291" s="4">
        <v>1</v>
      </c>
      <c r="O3291" s="5">
        <f t="shared" si="375"/>
        <v>26.4</v>
      </c>
      <c r="P3291" s="5">
        <v>8</v>
      </c>
      <c r="Q3291" s="5">
        <f t="shared" si="376"/>
        <v>23.099999999999998</v>
      </c>
      <c r="R3291" s="5">
        <v>7</v>
      </c>
      <c r="S3291" s="5">
        <f t="shared" si="377"/>
        <v>26.4</v>
      </c>
      <c r="T3291" s="5">
        <v>8</v>
      </c>
      <c r="U3291" s="8">
        <f t="shared" si="378"/>
        <v>24.75</v>
      </c>
      <c r="V3291" s="5">
        <f t="shared" si="379"/>
        <v>7.5</v>
      </c>
      <c r="W3291" s="1">
        <v>27.848600000000001</v>
      </c>
      <c r="X3291" s="1">
        <v>-115.16142000000001</v>
      </c>
      <c r="Y3291" s="4">
        <f t="shared" si="373"/>
        <v>53.6</v>
      </c>
      <c r="Z3291" s="4">
        <v>12</v>
      </c>
      <c r="AA3291" s="5">
        <v>8</v>
      </c>
      <c r="AB3291" s="4" t="s">
        <v>618</v>
      </c>
      <c r="AC3291" s="4">
        <v>6</v>
      </c>
      <c r="AD3291" s="4" t="s">
        <v>38</v>
      </c>
      <c r="AE3291" s="4">
        <v>160</v>
      </c>
      <c r="AF3291" s="4"/>
      <c r="AG3291" s="9"/>
    </row>
    <row r="3292" spans="1:33">
      <c r="A3292" s="4" t="s">
        <v>557</v>
      </c>
      <c r="B3292" s="4" t="s">
        <v>118</v>
      </c>
      <c r="C3292" s="28">
        <v>40386</v>
      </c>
      <c r="D3292" s="5">
        <v>2010</v>
      </c>
      <c r="E3292" s="33">
        <v>0.42291666666666666</v>
      </c>
      <c r="F3292" s="33">
        <v>0.4291666666666667</v>
      </c>
      <c r="G3292" s="33">
        <f t="shared" si="374"/>
        <v>6.2500000000000333E-3</v>
      </c>
      <c r="H3292" s="4">
        <v>2</v>
      </c>
      <c r="I3292" s="5">
        <v>2</v>
      </c>
      <c r="J3292" s="5">
        <v>3</v>
      </c>
      <c r="K3292" s="4">
        <v>3</v>
      </c>
      <c r="L3292" s="6" t="s">
        <v>66</v>
      </c>
      <c r="M3292" s="4" t="s">
        <v>67</v>
      </c>
      <c r="N3292" s="4">
        <v>1</v>
      </c>
      <c r="O3292" s="5">
        <f t="shared" si="375"/>
        <v>26.4</v>
      </c>
      <c r="P3292" s="5">
        <v>8</v>
      </c>
      <c r="Q3292" s="5">
        <f t="shared" si="376"/>
        <v>23.099999999999998</v>
      </c>
      <c r="R3292" s="5">
        <v>7</v>
      </c>
      <c r="S3292" s="5">
        <f t="shared" si="377"/>
        <v>26.4</v>
      </c>
      <c r="T3292" s="5">
        <v>8</v>
      </c>
      <c r="U3292" s="8">
        <f t="shared" si="378"/>
        <v>24.75</v>
      </c>
      <c r="V3292" s="5">
        <f t="shared" si="379"/>
        <v>7.5</v>
      </c>
      <c r="W3292" s="1">
        <v>27.848600000000001</v>
      </c>
      <c r="X3292" s="1">
        <v>-115.16142000000001</v>
      </c>
      <c r="Y3292" s="4">
        <f t="shared" ref="Y3292:Y3355" si="380">(Z3292*1.8)+32</f>
        <v>53.6</v>
      </c>
      <c r="Z3292" s="4">
        <v>12</v>
      </c>
      <c r="AA3292" s="5">
        <v>8</v>
      </c>
      <c r="AB3292" s="9" t="s">
        <v>753</v>
      </c>
      <c r="AC3292" s="4">
        <v>1</v>
      </c>
      <c r="AD3292" s="4" t="s">
        <v>38</v>
      </c>
      <c r="AE3292" s="4">
        <v>160</v>
      </c>
      <c r="AF3292" s="4"/>
      <c r="AG3292" s="9"/>
    </row>
    <row r="3293" spans="1:33">
      <c r="A3293" s="4" t="s">
        <v>558</v>
      </c>
      <c r="B3293" s="4" t="s">
        <v>226</v>
      </c>
      <c r="C3293" s="28">
        <v>40386</v>
      </c>
      <c r="D3293" s="5">
        <v>2010</v>
      </c>
      <c r="E3293" s="33">
        <v>0.42291666666666666</v>
      </c>
      <c r="F3293" s="33">
        <v>0.42777777777777781</v>
      </c>
      <c r="G3293" s="33">
        <f t="shared" si="374"/>
        <v>4.8611111111111494E-3</v>
      </c>
      <c r="H3293" s="4">
        <v>2</v>
      </c>
      <c r="I3293" s="5">
        <v>2</v>
      </c>
      <c r="J3293" s="5">
        <v>4</v>
      </c>
      <c r="K3293" s="4">
        <v>4</v>
      </c>
      <c r="L3293" s="6" t="s">
        <v>66</v>
      </c>
      <c r="M3293" s="4" t="s">
        <v>67</v>
      </c>
      <c r="N3293" s="4">
        <v>1</v>
      </c>
      <c r="O3293" s="5">
        <f t="shared" si="375"/>
        <v>23.099999999999998</v>
      </c>
      <c r="P3293" s="5">
        <v>7</v>
      </c>
      <c r="Q3293" s="5">
        <f t="shared" si="376"/>
        <v>22.439999999999998</v>
      </c>
      <c r="R3293" s="5">
        <v>6.8</v>
      </c>
      <c r="S3293" s="5">
        <f t="shared" si="377"/>
        <v>23.099999999999998</v>
      </c>
      <c r="T3293" s="5">
        <v>7</v>
      </c>
      <c r="U3293" s="8">
        <f t="shared" si="378"/>
        <v>22.77</v>
      </c>
      <c r="V3293" s="5">
        <f t="shared" si="379"/>
        <v>6.9</v>
      </c>
      <c r="W3293" s="12">
        <v>27.848600000000001</v>
      </c>
      <c r="X3293" s="1">
        <v>-115.16142000000001</v>
      </c>
      <c r="Y3293" s="4">
        <f t="shared" si="380"/>
        <v>53.6</v>
      </c>
      <c r="Z3293" s="4">
        <v>12</v>
      </c>
      <c r="AA3293" s="5">
        <v>8</v>
      </c>
      <c r="AB3293" s="9" t="s">
        <v>604</v>
      </c>
      <c r="AC3293" s="4">
        <v>1</v>
      </c>
      <c r="AD3293" s="4" t="s">
        <v>38</v>
      </c>
      <c r="AE3293" s="4">
        <v>0</v>
      </c>
      <c r="AF3293" s="4"/>
      <c r="AG3293" s="9"/>
    </row>
    <row r="3294" spans="1:33">
      <c r="A3294" s="4" t="s">
        <v>558</v>
      </c>
      <c r="B3294" s="4" t="s">
        <v>226</v>
      </c>
      <c r="C3294" s="28">
        <v>40386</v>
      </c>
      <c r="D3294" s="5">
        <v>2010</v>
      </c>
      <c r="E3294" s="33">
        <v>0.42291666666666666</v>
      </c>
      <c r="F3294" s="33">
        <v>0.42777777777777781</v>
      </c>
      <c r="G3294" s="33">
        <f t="shared" si="374"/>
        <v>4.8611111111111494E-3</v>
      </c>
      <c r="H3294" s="4">
        <v>2</v>
      </c>
      <c r="I3294" s="5">
        <v>2</v>
      </c>
      <c r="J3294" s="5">
        <v>4</v>
      </c>
      <c r="K3294" s="4">
        <v>4</v>
      </c>
      <c r="L3294" s="6" t="s">
        <v>66</v>
      </c>
      <c r="M3294" s="4" t="s">
        <v>67</v>
      </c>
      <c r="N3294" s="4">
        <v>1</v>
      </c>
      <c r="O3294" s="5">
        <f t="shared" si="375"/>
        <v>23.099999999999998</v>
      </c>
      <c r="P3294" s="5">
        <v>7</v>
      </c>
      <c r="Q3294" s="5">
        <f t="shared" si="376"/>
        <v>22.439999999999998</v>
      </c>
      <c r="R3294" s="5">
        <v>6.8</v>
      </c>
      <c r="S3294" s="5">
        <f t="shared" si="377"/>
        <v>23.099999999999998</v>
      </c>
      <c r="T3294" s="5">
        <v>7</v>
      </c>
      <c r="U3294" s="8">
        <f t="shared" si="378"/>
        <v>22.77</v>
      </c>
      <c r="V3294" s="5">
        <f t="shared" si="379"/>
        <v>6.9</v>
      </c>
      <c r="W3294" s="12">
        <v>27.848600000000001</v>
      </c>
      <c r="X3294" s="1">
        <v>-115.16142000000001</v>
      </c>
      <c r="Y3294" s="4">
        <f t="shared" si="380"/>
        <v>53.6</v>
      </c>
      <c r="Z3294" s="4">
        <v>12</v>
      </c>
      <c r="AA3294" s="5">
        <v>8</v>
      </c>
      <c r="AB3294" s="9" t="s">
        <v>606</v>
      </c>
      <c r="AC3294" s="4">
        <v>5</v>
      </c>
      <c r="AD3294" s="4" t="s">
        <v>38</v>
      </c>
      <c r="AE3294" s="4">
        <v>0</v>
      </c>
      <c r="AF3294" s="4"/>
      <c r="AG3294" s="9"/>
    </row>
    <row r="3295" spans="1:33">
      <c r="A3295" s="4" t="s">
        <v>558</v>
      </c>
      <c r="B3295" s="4" t="s">
        <v>226</v>
      </c>
      <c r="C3295" s="28">
        <v>40386</v>
      </c>
      <c r="D3295" s="5">
        <v>2010</v>
      </c>
      <c r="E3295" s="33">
        <v>0.42291666666666666</v>
      </c>
      <c r="F3295" s="33">
        <v>0.42777777777777781</v>
      </c>
      <c r="G3295" s="33">
        <f t="shared" si="374"/>
        <v>4.8611111111111494E-3</v>
      </c>
      <c r="H3295" s="4">
        <v>2</v>
      </c>
      <c r="I3295" s="5">
        <v>2</v>
      </c>
      <c r="J3295" s="5">
        <v>4</v>
      </c>
      <c r="K3295" s="4">
        <v>4</v>
      </c>
      <c r="L3295" s="6" t="s">
        <v>66</v>
      </c>
      <c r="M3295" s="4" t="s">
        <v>67</v>
      </c>
      <c r="N3295" s="4">
        <v>1</v>
      </c>
      <c r="O3295" s="5">
        <f t="shared" si="375"/>
        <v>23.099999999999998</v>
      </c>
      <c r="P3295" s="5">
        <v>7</v>
      </c>
      <c r="Q3295" s="5">
        <f t="shared" si="376"/>
        <v>22.439999999999998</v>
      </c>
      <c r="R3295" s="5">
        <v>6.8</v>
      </c>
      <c r="S3295" s="5">
        <f t="shared" si="377"/>
        <v>23.099999999999998</v>
      </c>
      <c r="T3295" s="5">
        <v>7</v>
      </c>
      <c r="U3295" s="8">
        <f t="shared" si="378"/>
        <v>22.77</v>
      </c>
      <c r="V3295" s="5">
        <f t="shared" si="379"/>
        <v>6.9</v>
      </c>
      <c r="W3295" s="12">
        <v>27.848600000000001</v>
      </c>
      <c r="X3295" s="1">
        <v>-115.16142000000001</v>
      </c>
      <c r="Y3295" s="4">
        <f t="shared" si="380"/>
        <v>53.6</v>
      </c>
      <c r="Z3295" s="4">
        <v>12</v>
      </c>
      <c r="AA3295" s="5">
        <v>8</v>
      </c>
      <c r="AB3295" s="9" t="s">
        <v>613</v>
      </c>
      <c r="AC3295" s="4">
        <v>250</v>
      </c>
      <c r="AD3295" s="4">
        <v>6</v>
      </c>
      <c r="AE3295" s="4">
        <v>0</v>
      </c>
      <c r="AF3295" s="4"/>
      <c r="AG3295" s="9"/>
    </row>
    <row r="3296" spans="1:33">
      <c r="A3296" s="4" t="s">
        <v>558</v>
      </c>
      <c r="B3296" s="4" t="s">
        <v>226</v>
      </c>
      <c r="C3296" s="28">
        <v>40386</v>
      </c>
      <c r="D3296" s="5">
        <v>2010</v>
      </c>
      <c r="E3296" s="33">
        <v>0.42291666666666666</v>
      </c>
      <c r="F3296" s="33">
        <v>0.42777777777777781</v>
      </c>
      <c r="G3296" s="33">
        <f t="shared" si="374"/>
        <v>4.8611111111111494E-3</v>
      </c>
      <c r="H3296" s="4">
        <v>2</v>
      </c>
      <c r="I3296" s="5">
        <v>2</v>
      </c>
      <c r="J3296" s="5">
        <v>4</v>
      </c>
      <c r="K3296" s="4">
        <v>4</v>
      </c>
      <c r="L3296" s="6" t="s">
        <v>66</v>
      </c>
      <c r="M3296" s="4" t="s">
        <v>67</v>
      </c>
      <c r="N3296" s="4">
        <v>1</v>
      </c>
      <c r="O3296" s="5">
        <f t="shared" si="375"/>
        <v>23.099999999999998</v>
      </c>
      <c r="P3296" s="5">
        <v>7</v>
      </c>
      <c r="Q3296" s="5">
        <f t="shared" si="376"/>
        <v>22.439999999999998</v>
      </c>
      <c r="R3296" s="5">
        <v>6.8</v>
      </c>
      <c r="S3296" s="5">
        <f t="shared" si="377"/>
        <v>23.099999999999998</v>
      </c>
      <c r="T3296" s="5">
        <v>7</v>
      </c>
      <c r="U3296" s="8">
        <f t="shared" si="378"/>
        <v>22.77</v>
      </c>
      <c r="V3296" s="5">
        <f t="shared" si="379"/>
        <v>6.9</v>
      </c>
      <c r="W3296" s="12">
        <v>27.848600000000001</v>
      </c>
      <c r="X3296" s="1">
        <v>-115.16142000000001</v>
      </c>
      <c r="Y3296" s="4">
        <f t="shared" si="380"/>
        <v>53.6</v>
      </c>
      <c r="Z3296" s="4">
        <v>12</v>
      </c>
      <c r="AA3296" s="5">
        <v>8</v>
      </c>
      <c r="AB3296" s="9" t="s">
        <v>614</v>
      </c>
      <c r="AC3296" s="4">
        <v>6</v>
      </c>
      <c r="AD3296" s="4" t="s">
        <v>38</v>
      </c>
      <c r="AE3296" s="4">
        <v>0</v>
      </c>
      <c r="AF3296" s="4"/>
      <c r="AG3296" s="9"/>
    </row>
    <row r="3297" spans="1:33">
      <c r="A3297" s="4" t="s">
        <v>558</v>
      </c>
      <c r="B3297" s="4" t="s">
        <v>226</v>
      </c>
      <c r="C3297" s="28">
        <v>40386</v>
      </c>
      <c r="D3297" s="5">
        <v>2010</v>
      </c>
      <c r="E3297" s="33">
        <v>0.42291666666666666</v>
      </c>
      <c r="F3297" s="33">
        <v>0.42777777777777781</v>
      </c>
      <c r="G3297" s="33">
        <f t="shared" si="374"/>
        <v>4.8611111111111494E-3</v>
      </c>
      <c r="H3297" s="4">
        <v>2</v>
      </c>
      <c r="I3297" s="5">
        <v>2</v>
      </c>
      <c r="J3297" s="5">
        <v>4</v>
      </c>
      <c r="K3297" s="4">
        <v>4</v>
      </c>
      <c r="L3297" s="6" t="s">
        <v>66</v>
      </c>
      <c r="M3297" s="4" t="s">
        <v>67</v>
      </c>
      <c r="N3297" s="4">
        <v>1</v>
      </c>
      <c r="O3297" s="5">
        <f t="shared" si="375"/>
        <v>23.099999999999998</v>
      </c>
      <c r="P3297" s="5">
        <v>7</v>
      </c>
      <c r="Q3297" s="5">
        <f t="shared" si="376"/>
        <v>22.439999999999998</v>
      </c>
      <c r="R3297" s="5">
        <v>6.8</v>
      </c>
      <c r="S3297" s="5">
        <f t="shared" si="377"/>
        <v>23.099999999999998</v>
      </c>
      <c r="T3297" s="5">
        <v>7</v>
      </c>
      <c r="U3297" s="8">
        <f t="shared" si="378"/>
        <v>22.77</v>
      </c>
      <c r="V3297" s="5">
        <f t="shared" si="379"/>
        <v>6.9</v>
      </c>
      <c r="W3297" s="12">
        <v>27.848600000000001</v>
      </c>
      <c r="X3297" s="1">
        <v>-115.16142000000001</v>
      </c>
      <c r="Y3297" s="4">
        <f t="shared" si="380"/>
        <v>53.6</v>
      </c>
      <c r="Z3297" s="4">
        <v>12</v>
      </c>
      <c r="AA3297" s="5">
        <v>8</v>
      </c>
      <c r="AB3297" s="9" t="s">
        <v>607</v>
      </c>
      <c r="AC3297" s="4">
        <v>1</v>
      </c>
      <c r="AD3297" s="4" t="s">
        <v>38</v>
      </c>
      <c r="AE3297" s="4">
        <v>0</v>
      </c>
      <c r="AF3297" s="4"/>
      <c r="AG3297" s="9"/>
    </row>
    <row r="3298" spans="1:33">
      <c r="A3298" s="4" t="s">
        <v>558</v>
      </c>
      <c r="B3298" s="4" t="s">
        <v>226</v>
      </c>
      <c r="C3298" s="28">
        <v>40386</v>
      </c>
      <c r="D3298" s="5">
        <v>2010</v>
      </c>
      <c r="E3298" s="33">
        <v>0.42291666666666666</v>
      </c>
      <c r="F3298" s="33">
        <v>0.42777777777777781</v>
      </c>
      <c r="G3298" s="33">
        <f t="shared" si="374"/>
        <v>4.8611111111111494E-3</v>
      </c>
      <c r="H3298" s="4">
        <v>2</v>
      </c>
      <c r="I3298" s="5">
        <v>2</v>
      </c>
      <c r="J3298" s="5">
        <v>4</v>
      </c>
      <c r="K3298" s="4">
        <v>4</v>
      </c>
      <c r="L3298" s="6" t="s">
        <v>66</v>
      </c>
      <c r="M3298" s="4" t="s">
        <v>67</v>
      </c>
      <c r="N3298" s="4">
        <v>1</v>
      </c>
      <c r="O3298" s="5">
        <f t="shared" si="375"/>
        <v>23.099999999999998</v>
      </c>
      <c r="P3298" s="5">
        <v>7</v>
      </c>
      <c r="Q3298" s="5">
        <f t="shared" si="376"/>
        <v>22.439999999999998</v>
      </c>
      <c r="R3298" s="5">
        <v>6.8</v>
      </c>
      <c r="S3298" s="5">
        <f t="shared" si="377"/>
        <v>23.099999999999998</v>
      </c>
      <c r="T3298" s="5">
        <v>7</v>
      </c>
      <c r="U3298" s="8">
        <f t="shared" si="378"/>
        <v>22.77</v>
      </c>
      <c r="V3298" s="5">
        <f t="shared" si="379"/>
        <v>6.9</v>
      </c>
      <c r="W3298" s="12">
        <v>27.848600000000001</v>
      </c>
      <c r="X3298" s="1">
        <v>-115.16142000000001</v>
      </c>
      <c r="Y3298" s="4">
        <f t="shared" si="380"/>
        <v>53.6</v>
      </c>
      <c r="Z3298" s="4">
        <v>12</v>
      </c>
      <c r="AA3298" s="5">
        <v>8</v>
      </c>
      <c r="AB3298" s="4" t="s">
        <v>618</v>
      </c>
      <c r="AC3298" s="4">
        <v>4</v>
      </c>
      <c r="AD3298" s="4" t="s">
        <v>38</v>
      </c>
      <c r="AE3298" s="4">
        <v>0</v>
      </c>
      <c r="AF3298" s="4"/>
      <c r="AG3298" s="9"/>
    </row>
    <row r="3299" spans="1:33">
      <c r="A3299" s="4" t="s">
        <v>558</v>
      </c>
      <c r="B3299" s="4" t="s">
        <v>226</v>
      </c>
      <c r="C3299" s="28">
        <v>40386</v>
      </c>
      <c r="D3299" s="5">
        <v>2010</v>
      </c>
      <c r="E3299" s="33">
        <v>0.42291666666666666</v>
      </c>
      <c r="F3299" s="33">
        <v>0.42777777777777781</v>
      </c>
      <c r="G3299" s="33">
        <f t="shared" si="374"/>
        <v>4.8611111111111494E-3</v>
      </c>
      <c r="H3299" s="4">
        <v>2</v>
      </c>
      <c r="I3299" s="5">
        <v>2</v>
      </c>
      <c r="J3299" s="5">
        <v>4</v>
      </c>
      <c r="K3299" s="4">
        <v>4</v>
      </c>
      <c r="L3299" s="6" t="s">
        <v>66</v>
      </c>
      <c r="M3299" s="4" t="s">
        <v>67</v>
      </c>
      <c r="N3299" s="4">
        <v>1</v>
      </c>
      <c r="O3299" s="5">
        <f t="shared" si="375"/>
        <v>23.099999999999998</v>
      </c>
      <c r="P3299" s="5">
        <v>7</v>
      </c>
      <c r="Q3299" s="5">
        <f t="shared" si="376"/>
        <v>22.439999999999998</v>
      </c>
      <c r="R3299" s="5">
        <v>6.8</v>
      </c>
      <c r="S3299" s="5">
        <f t="shared" si="377"/>
        <v>23.099999999999998</v>
      </c>
      <c r="T3299" s="5">
        <v>7</v>
      </c>
      <c r="U3299" s="8">
        <f t="shared" si="378"/>
        <v>22.77</v>
      </c>
      <c r="V3299" s="5">
        <f t="shared" si="379"/>
        <v>6.9</v>
      </c>
      <c r="W3299" s="12">
        <v>27.848600000000001</v>
      </c>
      <c r="X3299" s="1">
        <v>-115.16142000000001</v>
      </c>
      <c r="Y3299" s="4">
        <f t="shared" si="380"/>
        <v>53.6</v>
      </c>
      <c r="Z3299" s="4">
        <v>12</v>
      </c>
      <c r="AA3299" s="5">
        <v>8</v>
      </c>
      <c r="AB3299" s="9" t="s">
        <v>753</v>
      </c>
      <c r="AC3299" s="4">
        <v>3</v>
      </c>
      <c r="AD3299" s="4" t="s">
        <v>38</v>
      </c>
      <c r="AE3299" s="4">
        <v>0</v>
      </c>
      <c r="AF3299" s="4"/>
      <c r="AG3299" s="9"/>
    </row>
    <row r="3300" spans="1:33">
      <c r="A3300" s="4" t="s">
        <v>558</v>
      </c>
      <c r="B3300" s="4" t="s">
        <v>226</v>
      </c>
      <c r="C3300" s="28">
        <v>40386</v>
      </c>
      <c r="D3300" s="5">
        <v>2010</v>
      </c>
      <c r="E3300" s="33">
        <v>0.42291666666666666</v>
      </c>
      <c r="F3300" s="33">
        <v>0.42777777777777781</v>
      </c>
      <c r="G3300" s="33">
        <f t="shared" si="374"/>
        <v>4.8611111111111494E-3</v>
      </c>
      <c r="H3300" s="4">
        <v>2</v>
      </c>
      <c r="I3300" s="5">
        <v>2</v>
      </c>
      <c r="J3300" s="5">
        <v>4</v>
      </c>
      <c r="K3300" s="4">
        <v>4</v>
      </c>
      <c r="L3300" s="6" t="s">
        <v>66</v>
      </c>
      <c r="M3300" s="4" t="s">
        <v>67</v>
      </c>
      <c r="N3300" s="4">
        <v>1</v>
      </c>
      <c r="O3300" s="5">
        <f t="shared" si="375"/>
        <v>23.099999999999998</v>
      </c>
      <c r="P3300" s="5">
        <v>7</v>
      </c>
      <c r="Q3300" s="5">
        <f t="shared" si="376"/>
        <v>22.439999999999998</v>
      </c>
      <c r="R3300" s="5">
        <v>6.8</v>
      </c>
      <c r="S3300" s="5">
        <f t="shared" si="377"/>
        <v>23.099999999999998</v>
      </c>
      <c r="T3300" s="5">
        <v>7</v>
      </c>
      <c r="U3300" s="8">
        <f t="shared" si="378"/>
        <v>22.77</v>
      </c>
      <c r="V3300" s="5">
        <f t="shared" si="379"/>
        <v>6.9</v>
      </c>
      <c r="W3300" s="12">
        <v>27.848600000000001</v>
      </c>
      <c r="X3300" s="1">
        <v>-115.16142000000001</v>
      </c>
      <c r="Y3300" s="4">
        <f t="shared" si="380"/>
        <v>53.6</v>
      </c>
      <c r="Z3300" s="4">
        <v>12</v>
      </c>
      <c r="AA3300" s="5">
        <v>8</v>
      </c>
      <c r="AB3300" s="4" t="s">
        <v>619</v>
      </c>
      <c r="AC3300" s="4">
        <v>1</v>
      </c>
      <c r="AD3300" s="4" t="s">
        <v>38</v>
      </c>
      <c r="AE3300" s="4">
        <v>0</v>
      </c>
      <c r="AF3300" s="4"/>
      <c r="AG3300" s="9"/>
    </row>
    <row r="3301" spans="1:33">
      <c r="A3301" s="4" t="s">
        <v>558</v>
      </c>
      <c r="B3301" s="4" t="s">
        <v>226</v>
      </c>
      <c r="C3301" s="28">
        <v>40386</v>
      </c>
      <c r="D3301" s="5">
        <v>2010</v>
      </c>
      <c r="E3301" s="33">
        <v>0.42291666666666666</v>
      </c>
      <c r="F3301" s="33">
        <v>0.42777777777777781</v>
      </c>
      <c r="G3301" s="33">
        <f t="shared" si="374"/>
        <v>4.8611111111111494E-3</v>
      </c>
      <c r="H3301" s="4">
        <v>2</v>
      </c>
      <c r="I3301" s="5">
        <v>2</v>
      </c>
      <c r="J3301" s="5">
        <v>4</v>
      </c>
      <c r="K3301" s="4">
        <v>4</v>
      </c>
      <c r="L3301" s="6" t="s">
        <v>66</v>
      </c>
      <c r="M3301" s="4" t="s">
        <v>67</v>
      </c>
      <c r="N3301" s="4">
        <v>1</v>
      </c>
      <c r="O3301" s="5">
        <f t="shared" si="375"/>
        <v>23.099999999999998</v>
      </c>
      <c r="P3301" s="5">
        <v>7</v>
      </c>
      <c r="Q3301" s="5">
        <f t="shared" si="376"/>
        <v>22.439999999999998</v>
      </c>
      <c r="R3301" s="5">
        <v>6.8</v>
      </c>
      <c r="S3301" s="5">
        <f t="shared" si="377"/>
        <v>23.099999999999998</v>
      </c>
      <c r="T3301" s="5">
        <v>7</v>
      </c>
      <c r="U3301" s="8">
        <f t="shared" si="378"/>
        <v>22.77</v>
      </c>
      <c r="V3301" s="5">
        <f t="shared" si="379"/>
        <v>6.9</v>
      </c>
      <c r="W3301" s="12">
        <v>27.848600000000001</v>
      </c>
      <c r="X3301" s="1">
        <v>-115.16142000000001</v>
      </c>
      <c r="Y3301" s="4">
        <f t="shared" si="380"/>
        <v>53.6</v>
      </c>
      <c r="Z3301" s="4">
        <v>12</v>
      </c>
      <c r="AA3301" s="5">
        <v>8</v>
      </c>
      <c r="AB3301" s="9" t="s">
        <v>609</v>
      </c>
      <c r="AC3301" s="4">
        <v>5</v>
      </c>
      <c r="AD3301" s="4" t="s">
        <v>38</v>
      </c>
      <c r="AE3301" s="4">
        <v>0</v>
      </c>
      <c r="AF3301" s="4"/>
      <c r="AG3301" s="9"/>
    </row>
    <row r="3302" spans="1:33">
      <c r="A3302" s="4" t="s">
        <v>559</v>
      </c>
      <c r="B3302" s="4" t="s">
        <v>223</v>
      </c>
      <c r="C3302" s="28">
        <v>40386</v>
      </c>
      <c r="D3302" s="5">
        <v>2010</v>
      </c>
      <c r="E3302" s="33">
        <v>0.42291666666666666</v>
      </c>
      <c r="F3302" s="33">
        <v>0.42986111111111108</v>
      </c>
      <c r="G3302" s="33">
        <f t="shared" si="374"/>
        <v>6.9444444444444198E-3</v>
      </c>
      <c r="H3302" s="4">
        <v>2</v>
      </c>
      <c r="I3302" s="5">
        <v>2</v>
      </c>
      <c r="J3302" s="5">
        <v>5</v>
      </c>
      <c r="K3302" s="4">
        <v>5</v>
      </c>
      <c r="L3302" s="6" t="s">
        <v>66</v>
      </c>
      <c r="M3302" s="4" t="s">
        <v>67</v>
      </c>
      <c r="N3302" s="4">
        <v>1</v>
      </c>
      <c r="O3302" s="5">
        <f t="shared" si="375"/>
        <v>27.72</v>
      </c>
      <c r="P3302" s="5">
        <v>8.4</v>
      </c>
      <c r="Q3302" s="5">
        <f t="shared" si="376"/>
        <v>23.759999999999998</v>
      </c>
      <c r="R3302" s="5">
        <v>7.2</v>
      </c>
      <c r="S3302" s="5">
        <f t="shared" si="377"/>
        <v>27.72</v>
      </c>
      <c r="T3302" s="5">
        <v>8.4</v>
      </c>
      <c r="U3302" s="8">
        <f t="shared" si="378"/>
        <v>25.740000000000002</v>
      </c>
      <c r="V3302" s="5">
        <f t="shared" si="379"/>
        <v>7.8000000000000007</v>
      </c>
      <c r="W3302" s="12">
        <v>27.848600000000001</v>
      </c>
      <c r="X3302" s="1">
        <v>-115.16142000000001</v>
      </c>
      <c r="Y3302" s="4">
        <f t="shared" si="380"/>
        <v>53.6</v>
      </c>
      <c r="Z3302" s="4">
        <v>12</v>
      </c>
      <c r="AA3302" s="5">
        <v>8</v>
      </c>
      <c r="AB3302" s="9" t="s">
        <v>604</v>
      </c>
      <c r="AC3302" s="4">
        <v>1</v>
      </c>
      <c r="AD3302" s="4" t="s">
        <v>38</v>
      </c>
      <c r="AE3302" s="4">
        <v>0</v>
      </c>
      <c r="AF3302" s="4"/>
      <c r="AG3302" s="9"/>
    </row>
    <row r="3303" spans="1:33">
      <c r="A3303" s="4" t="s">
        <v>559</v>
      </c>
      <c r="B3303" s="4" t="s">
        <v>223</v>
      </c>
      <c r="C3303" s="28">
        <v>40386</v>
      </c>
      <c r="D3303" s="5">
        <v>2010</v>
      </c>
      <c r="E3303" s="33">
        <v>0.42291666666666666</v>
      </c>
      <c r="F3303" s="33">
        <v>0.42986111111111108</v>
      </c>
      <c r="G3303" s="33">
        <f t="shared" si="374"/>
        <v>6.9444444444444198E-3</v>
      </c>
      <c r="H3303" s="4">
        <v>2</v>
      </c>
      <c r="I3303" s="5">
        <v>2</v>
      </c>
      <c r="J3303" s="5">
        <v>5</v>
      </c>
      <c r="K3303" s="4">
        <v>5</v>
      </c>
      <c r="L3303" s="6" t="s">
        <v>66</v>
      </c>
      <c r="M3303" s="4" t="s">
        <v>67</v>
      </c>
      <c r="N3303" s="4">
        <v>1</v>
      </c>
      <c r="O3303" s="5">
        <f t="shared" si="375"/>
        <v>27.72</v>
      </c>
      <c r="P3303" s="5">
        <v>8.4</v>
      </c>
      <c r="Q3303" s="5">
        <f t="shared" si="376"/>
        <v>23.759999999999998</v>
      </c>
      <c r="R3303" s="5">
        <v>7.2</v>
      </c>
      <c r="S3303" s="5">
        <f t="shared" si="377"/>
        <v>27.72</v>
      </c>
      <c r="T3303" s="5">
        <v>8.4</v>
      </c>
      <c r="U3303" s="8">
        <f t="shared" si="378"/>
        <v>25.740000000000002</v>
      </c>
      <c r="V3303" s="5">
        <f t="shared" si="379"/>
        <v>7.8000000000000007</v>
      </c>
      <c r="W3303" s="12">
        <v>27.848600000000001</v>
      </c>
      <c r="X3303" s="1">
        <v>-115.16142000000001</v>
      </c>
      <c r="Y3303" s="4">
        <f t="shared" si="380"/>
        <v>53.6</v>
      </c>
      <c r="Z3303" s="4">
        <v>12</v>
      </c>
      <c r="AA3303" s="5">
        <v>8</v>
      </c>
      <c r="AB3303" s="9" t="s">
        <v>605</v>
      </c>
      <c r="AC3303" s="4">
        <v>3</v>
      </c>
      <c r="AD3303" s="4" t="s">
        <v>38</v>
      </c>
      <c r="AE3303" s="4">
        <v>0</v>
      </c>
      <c r="AF3303" s="4"/>
      <c r="AG3303" s="9"/>
    </row>
    <row r="3304" spans="1:33">
      <c r="A3304" s="4" t="s">
        <v>559</v>
      </c>
      <c r="B3304" s="4" t="s">
        <v>223</v>
      </c>
      <c r="C3304" s="28">
        <v>40386</v>
      </c>
      <c r="D3304" s="5">
        <v>2010</v>
      </c>
      <c r="E3304" s="33">
        <v>0.42291666666666666</v>
      </c>
      <c r="F3304" s="33">
        <v>0.42986111111111108</v>
      </c>
      <c r="G3304" s="33">
        <f t="shared" si="374"/>
        <v>6.9444444444444198E-3</v>
      </c>
      <c r="H3304" s="4">
        <v>2</v>
      </c>
      <c r="I3304" s="5">
        <v>2</v>
      </c>
      <c r="J3304" s="5">
        <v>5</v>
      </c>
      <c r="K3304" s="4">
        <v>5</v>
      </c>
      <c r="L3304" s="6" t="s">
        <v>66</v>
      </c>
      <c r="M3304" s="4" t="s">
        <v>67</v>
      </c>
      <c r="N3304" s="4">
        <v>1</v>
      </c>
      <c r="O3304" s="5">
        <f t="shared" si="375"/>
        <v>27.72</v>
      </c>
      <c r="P3304" s="5">
        <v>8.4</v>
      </c>
      <c r="Q3304" s="5">
        <f t="shared" si="376"/>
        <v>23.759999999999998</v>
      </c>
      <c r="R3304" s="5">
        <v>7.2</v>
      </c>
      <c r="S3304" s="5">
        <f t="shared" si="377"/>
        <v>27.72</v>
      </c>
      <c r="T3304" s="5">
        <v>8.4</v>
      </c>
      <c r="U3304" s="8">
        <f t="shared" si="378"/>
        <v>25.740000000000002</v>
      </c>
      <c r="V3304" s="5">
        <f t="shared" si="379"/>
        <v>7.8000000000000007</v>
      </c>
      <c r="W3304" s="12">
        <v>27.848600000000001</v>
      </c>
      <c r="X3304" s="1">
        <v>-115.16142000000001</v>
      </c>
      <c r="Y3304" s="4">
        <f t="shared" si="380"/>
        <v>53.6</v>
      </c>
      <c r="Z3304" s="4">
        <v>12</v>
      </c>
      <c r="AA3304" s="5">
        <v>8</v>
      </c>
      <c r="AB3304" s="9" t="s">
        <v>606</v>
      </c>
      <c r="AC3304" s="4">
        <v>3</v>
      </c>
      <c r="AD3304" s="4" t="s">
        <v>38</v>
      </c>
      <c r="AE3304" s="4">
        <v>0</v>
      </c>
      <c r="AF3304" s="4"/>
      <c r="AG3304" s="9"/>
    </row>
    <row r="3305" spans="1:33">
      <c r="A3305" s="4" t="s">
        <v>559</v>
      </c>
      <c r="B3305" s="4" t="s">
        <v>223</v>
      </c>
      <c r="C3305" s="28">
        <v>40386</v>
      </c>
      <c r="D3305" s="5">
        <v>2010</v>
      </c>
      <c r="E3305" s="33">
        <v>0.42291666666666666</v>
      </c>
      <c r="F3305" s="33">
        <v>0.42986111111111108</v>
      </c>
      <c r="G3305" s="33">
        <f t="shared" si="374"/>
        <v>6.9444444444444198E-3</v>
      </c>
      <c r="H3305" s="4">
        <v>2</v>
      </c>
      <c r="I3305" s="5">
        <v>2</v>
      </c>
      <c r="J3305" s="5">
        <v>5</v>
      </c>
      <c r="K3305" s="4">
        <v>5</v>
      </c>
      <c r="L3305" s="6" t="s">
        <v>66</v>
      </c>
      <c r="M3305" s="4" t="s">
        <v>67</v>
      </c>
      <c r="N3305" s="4">
        <v>1</v>
      </c>
      <c r="O3305" s="5">
        <f t="shared" si="375"/>
        <v>27.72</v>
      </c>
      <c r="P3305" s="5">
        <v>8.4</v>
      </c>
      <c r="Q3305" s="5">
        <f t="shared" si="376"/>
        <v>23.759999999999998</v>
      </c>
      <c r="R3305" s="5">
        <v>7.2</v>
      </c>
      <c r="S3305" s="5">
        <f t="shared" si="377"/>
        <v>27.72</v>
      </c>
      <c r="T3305" s="5">
        <v>8.4</v>
      </c>
      <c r="U3305" s="8">
        <f t="shared" si="378"/>
        <v>25.740000000000002</v>
      </c>
      <c r="V3305" s="5">
        <f t="shared" si="379"/>
        <v>7.8000000000000007</v>
      </c>
      <c r="W3305" s="12">
        <v>27.848600000000001</v>
      </c>
      <c r="X3305" s="1">
        <v>-115.16142000000001</v>
      </c>
      <c r="Y3305" s="4">
        <f t="shared" si="380"/>
        <v>53.6</v>
      </c>
      <c r="Z3305" s="4">
        <v>12</v>
      </c>
      <c r="AA3305" s="5">
        <v>8</v>
      </c>
      <c r="AB3305" s="9" t="s">
        <v>613</v>
      </c>
      <c r="AC3305" s="4">
        <v>31</v>
      </c>
      <c r="AD3305" s="4">
        <v>29</v>
      </c>
      <c r="AE3305" s="4">
        <v>0</v>
      </c>
      <c r="AF3305" s="4">
        <v>30</v>
      </c>
      <c r="AG3305" s="9"/>
    </row>
    <row r="3306" spans="1:33">
      <c r="A3306" s="4" t="s">
        <v>559</v>
      </c>
      <c r="B3306" s="4" t="s">
        <v>223</v>
      </c>
      <c r="C3306" s="28">
        <v>40386</v>
      </c>
      <c r="D3306" s="5">
        <v>2010</v>
      </c>
      <c r="E3306" s="33">
        <v>0.42291666666666666</v>
      </c>
      <c r="F3306" s="33">
        <v>0.42986111111111108</v>
      </c>
      <c r="G3306" s="33">
        <f t="shared" si="374"/>
        <v>6.9444444444444198E-3</v>
      </c>
      <c r="H3306" s="4">
        <v>2</v>
      </c>
      <c r="I3306" s="5">
        <v>2</v>
      </c>
      <c r="J3306" s="5">
        <v>5</v>
      </c>
      <c r="K3306" s="4">
        <v>5</v>
      </c>
      <c r="L3306" s="6" t="s">
        <v>66</v>
      </c>
      <c r="M3306" s="4" t="s">
        <v>67</v>
      </c>
      <c r="N3306" s="4">
        <v>1</v>
      </c>
      <c r="O3306" s="5">
        <f t="shared" si="375"/>
        <v>27.72</v>
      </c>
      <c r="P3306" s="5">
        <v>8.4</v>
      </c>
      <c r="Q3306" s="5">
        <f t="shared" si="376"/>
        <v>23.759999999999998</v>
      </c>
      <c r="R3306" s="5">
        <v>7.2</v>
      </c>
      <c r="S3306" s="5">
        <f t="shared" si="377"/>
        <v>27.72</v>
      </c>
      <c r="T3306" s="5">
        <v>8.4</v>
      </c>
      <c r="U3306" s="8">
        <f t="shared" si="378"/>
        <v>25.740000000000002</v>
      </c>
      <c r="V3306" s="5">
        <f t="shared" si="379"/>
        <v>7.8000000000000007</v>
      </c>
      <c r="W3306" s="12">
        <v>27.848600000000001</v>
      </c>
      <c r="X3306" s="1">
        <v>-115.16142000000001</v>
      </c>
      <c r="Y3306" s="4">
        <f t="shared" si="380"/>
        <v>53.6</v>
      </c>
      <c r="Z3306" s="4">
        <v>12</v>
      </c>
      <c r="AA3306" s="5">
        <v>8</v>
      </c>
      <c r="AB3306" s="9" t="s">
        <v>614</v>
      </c>
      <c r="AC3306" s="4">
        <v>60</v>
      </c>
      <c r="AD3306" s="4">
        <v>15</v>
      </c>
      <c r="AE3306" s="4">
        <v>0</v>
      </c>
      <c r="AF3306" s="4">
        <v>30</v>
      </c>
      <c r="AG3306" s="9"/>
    </row>
    <row r="3307" spans="1:33">
      <c r="A3307" s="4" t="s">
        <v>559</v>
      </c>
      <c r="B3307" s="4" t="s">
        <v>223</v>
      </c>
      <c r="C3307" s="28">
        <v>40386</v>
      </c>
      <c r="D3307" s="5">
        <v>2010</v>
      </c>
      <c r="E3307" s="33">
        <v>0.42291666666666666</v>
      </c>
      <c r="F3307" s="33">
        <v>0.42986111111111108</v>
      </c>
      <c r="G3307" s="33">
        <f t="shared" si="374"/>
        <v>6.9444444444444198E-3</v>
      </c>
      <c r="H3307" s="4">
        <v>2</v>
      </c>
      <c r="I3307" s="5">
        <v>2</v>
      </c>
      <c r="J3307" s="5">
        <v>5</v>
      </c>
      <c r="K3307" s="4">
        <v>5</v>
      </c>
      <c r="L3307" s="6" t="s">
        <v>66</v>
      </c>
      <c r="M3307" s="4" t="s">
        <v>67</v>
      </c>
      <c r="N3307" s="4">
        <v>1</v>
      </c>
      <c r="O3307" s="5">
        <f t="shared" si="375"/>
        <v>27.72</v>
      </c>
      <c r="P3307" s="5">
        <v>8.4</v>
      </c>
      <c r="Q3307" s="5">
        <f t="shared" si="376"/>
        <v>23.759999999999998</v>
      </c>
      <c r="R3307" s="5">
        <v>7.2</v>
      </c>
      <c r="S3307" s="5">
        <f t="shared" si="377"/>
        <v>27.72</v>
      </c>
      <c r="T3307" s="5">
        <v>8.4</v>
      </c>
      <c r="U3307" s="8">
        <f t="shared" si="378"/>
        <v>25.740000000000002</v>
      </c>
      <c r="V3307" s="5">
        <f t="shared" si="379"/>
        <v>7.8000000000000007</v>
      </c>
      <c r="W3307" s="12">
        <v>27.848600000000001</v>
      </c>
      <c r="X3307" s="1">
        <v>-115.16142000000001</v>
      </c>
      <c r="Y3307" s="4">
        <f t="shared" si="380"/>
        <v>53.6</v>
      </c>
      <c r="Z3307" s="4">
        <v>12</v>
      </c>
      <c r="AA3307" s="5">
        <v>8</v>
      </c>
      <c r="AB3307" s="9" t="s">
        <v>607</v>
      </c>
      <c r="AC3307" s="4">
        <v>2</v>
      </c>
      <c r="AD3307" s="4" t="s">
        <v>38</v>
      </c>
      <c r="AE3307" s="4">
        <v>0</v>
      </c>
      <c r="AF3307" s="4"/>
      <c r="AG3307" s="9"/>
    </row>
    <row r="3308" spans="1:33">
      <c r="A3308" s="4" t="s">
        <v>559</v>
      </c>
      <c r="B3308" s="4" t="s">
        <v>223</v>
      </c>
      <c r="C3308" s="28">
        <v>40386</v>
      </c>
      <c r="D3308" s="5">
        <v>2010</v>
      </c>
      <c r="E3308" s="33">
        <v>0.42291666666666666</v>
      </c>
      <c r="F3308" s="33">
        <v>0.42986111111111108</v>
      </c>
      <c r="G3308" s="33">
        <f t="shared" si="374"/>
        <v>6.9444444444444198E-3</v>
      </c>
      <c r="H3308" s="4">
        <v>2</v>
      </c>
      <c r="I3308" s="5">
        <v>2</v>
      </c>
      <c r="J3308" s="5">
        <v>5</v>
      </c>
      <c r="K3308" s="4">
        <v>5</v>
      </c>
      <c r="L3308" s="6" t="s">
        <v>66</v>
      </c>
      <c r="M3308" s="4" t="s">
        <v>67</v>
      </c>
      <c r="N3308" s="4">
        <v>1</v>
      </c>
      <c r="O3308" s="5">
        <f t="shared" si="375"/>
        <v>27.72</v>
      </c>
      <c r="P3308" s="5">
        <v>8.4</v>
      </c>
      <c r="Q3308" s="5">
        <f t="shared" si="376"/>
        <v>23.759999999999998</v>
      </c>
      <c r="R3308" s="5">
        <v>7.2</v>
      </c>
      <c r="S3308" s="5">
        <f t="shared" si="377"/>
        <v>27.72</v>
      </c>
      <c r="T3308" s="5">
        <v>8.4</v>
      </c>
      <c r="U3308" s="8">
        <f t="shared" si="378"/>
        <v>25.740000000000002</v>
      </c>
      <c r="V3308" s="5">
        <f t="shared" si="379"/>
        <v>7.8000000000000007</v>
      </c>
      <c r="W3308" s="12">
        <v>27.848600000000001</v>
      </c>
      <c r="X3308" s="1">
        <v>-115.16142000000001</v>
      </c>
      <c r="Y3308" s="4">
        <f t="shared" si="380"/>
        <v>53.6</v>
      </c>
      <c r="Z3308" s="4">
        <v>12</v>
      </c>
      <c r="AA3308" s="5">
        <v>8</v>
      </c>
      <c r="AB3308" s="4" t="s">
        <v>618</v>
      </c>
      <c r="AC3308" s="4">
        <v>2</v>
      </c>
      <c r="AD3308" s="4" t="s">
        <v>38</v>
      </c>
      <c r="AE3308" s="4">
        <v>0</v>
      </c>
      <c r="AF3308" s="4"/>
      <c r="AG3308" s="9"/>
    </row>
    <row r="3309" spans="1:33">
      <c r="A3309" s="4" t="s">
        <v>559</v>
      </c>
      <c r="B3309" s="4" t="s">
        <v>223</v>
      </c>
      <c r="C3309" s="28">
        <v>40386</v>
      </c>
      <c r="D3309" s="5">
        <v>2010</v>
      </c>
      <c r="E3309" s="33">
        <v>0.42291666666666666</v>
      </c>
      <c r="F3309" s="33">
        <v>0.42986111111111108</v>
      </c>
      <c r="G3309" s="33">
        <f t="shared" si="374"/>
        <v>6.9444444444444198E-3</v>
      </c>
      <c r="H3309" s="4">
        <v>2</v>
      </c>
      <c r="I3309" s="5">
        <v>2</v>
      </c>
      <c r="J3309" s="5">
        <v>5</v>
      </c>
      <c r="K3309" s="4">
        <v>5</v>
      </c>
      <c r="L3309" s="6" t="s">
        <v>66</v>
      </c>
      <c r="M3309" s="4" t="s">
        <v>67</v>
      </c>
      <c r="N3309" s="4">
        <v>1</v>
      </c>
      <c r="O3309" s="5">
        <f t="shared" si="375"/>
        <v>27.72</v>
      </c>
      <c r="P3309" s="5">
        <v>8.4</v>
      </c>
      <c r="Q3309" s="5">
        <f t="shared" si="376"/>
        <v>23.759999999999998</v>
      </c>
      <c r="R3309" s="5">
        <v>7.2</v>
      </c>
      <c r="S3309" s="5">
        <f t="shared" si="377"/>
        <v>27.72</v>
      </c>
      <c r="T3309" s="5">
        <v>8.4</v>
      </c>
      <c r="U3309" s="8">
        <f t="shared" si="378"/>
        <v>25.740000000000002</v>
      </c>
      <c r="V3309" s="5">
        <f t="shared" si="379"/>
        <v>7.8000000000000007</v>
      </c>
      <c r="W3309" s="12">
        <v>27.848600000000001</v>
      </c>
      <c r="X3309" s="1">
        <v>-115.16142000000001</v>
      </c>
      <c r="Y3309" s="4">
        <f t="shared" si="380"/>
        <v>53.6</v>
      </c>
      <c r="Z3309" s="4">
        <v>12</v>
      </c>
      <c r="AA3309" s="5">
        <v>8</v>
      </c>
      <c r="AB3309" s="9" t="s">
        <v>753</v>
      </c>
      <c r="AC3309" s="4">
        <v>3</v>
      </c>
      <c r="AD3309" s="4" t="s">
        <v>38</v>
      </c>
      <c r="AE3309" s="4">
        <v>0</v>
      </c>
      <c r="AF3309" s="4"/>
      <c r="AG3309" s="9"/>
    </row>
    <row r="3310" spans="1:33">
      <c r="A3310" s="4" t="s">
        <v>559</v>
      </c>
      <c r="B3310" s="4" t="s">
        <v>223</v>
      </c>
      <c r="C3310" s="28">
        <v>40386</v>
      </c>
      <c r="D3310" s="5">
        <v>2010</v>
      </c>
      <c r="E3310" s="33">
        <v>0.42291666666666666</v>
      </c>
      <c r="F3310" s="33">
        <v>0.42986111111111108</v>
      </c>
      <c r="G3310" s="33">
        <f t="shared" si="374"/>
        <v>6.9444444444444198E-3</v>
      </c>
      <c r="H3310" s="4">
        <v>2</v>
      </c>
      <c r="I3310" s="5">
        <v>2</v>
      </c>
      <c r="J3310" s="5">
        <v>5</v>
      </c>
      <c r="K3310" s="4">
        <v>5</v>
      </c>
      <c r="L3310" s="6" t="s">
        <v>66</v>
      </c>
      <c r="M3310" s="4" t="s">
        <v>67</v>
      </c>
      <c r="N3310" s="4">
        <v>1</v>
      </c>
      <c r="O3310" s="5">
        <f t="shared" si="375"/>
        <v>27.72</v>
      </c>
      <c r="P3310" s="5">
        <v>8.4</v>
      </c>
      <c r="Q3310" s="5">
        <f t="shared" si="376"/>
        <v>23.759999999999998</v>
      </c>
      <c r="R3310" s="5">
        <v>7.2</v>
      </c>
      <c r="S3310" s="5">
        <f t="shared" si="377"/>
        <v>27.72</v>
      </c>
      <c r="T3310" s="5">
        <v>8.4</v>
      </c>
      <c r="U3310" s="8">
        <f t="shared" si="378"/>
        <v>25.740000000000002</v>
      </c>
      <c r="V3310" s="5">
        <f t="shared" si="379"/>
        <v>7.8000000000000007</v>
      </c>
      <c r="W3310" s="12">
        <v>27.848600000000001</v>
      </c>
      <c r="X3310" s="1">
        <v>-115.16142000000001</v>
      </c>
      <c r="Y3310" s="4">
        <f t="shared" si="380"/>
        <v>53.6</v>
      </c>
      <c r="Z3310" s="4">
        <v>12</v>
      </c>
      <c r="AA3310" s="5">
        <v>8</v>
      </c>
      <c r="AB3310" s="9" t="s">
        <v>608</v>
      </c>
      <c r="AC3310" s="4">
        <v>3</v>
      </c>
      <c r="AD3310" s="4" t="s">
        <v>38</v>
      </c>
      <c r="AE3310" s="4">
        <v>0</v>
      </c>
      <c r="AF3310" s="4"/>
      <c r="AG3310" s="9"/>
    </row>
    <row r="3311" spans="1:33">
      <c r="A3311" s="4" t="s">
        <v>559</v>
      </c>
      <c r="B3311" s="4" t="s">
        <v>223</v>
      </c>
      <c r="C3311" s="28">
        <v>40386</v>
      </c>
      <c r="D3311" s="5">
        <v>2010</v>
      </c>
      <c r="E3311" s="33">
        <v>0.42291666666666666</v>
      </c>
      <c r="F3311" s="33">
        <v>0.42986111111111108</v>
      </c>
      <c r="G3311" s="33">
        <f t="shared" si="374"/>
        <v>6.9444444444444198E-3</v>
      </c>
      <c r="H3311" s="4">
        <v>2</v>
      </c>
      <c r="I3311" s="5">
        <v>2</v>
      </c>
      <c r="J3311" s="5">
        <v>5</v>
      </c>
      <c r="K3311" s="4">
        <v>5</v>
      </c>
      <c r="L3311" s="6" t="s">
        <v>66</v>
      </c>
      <c r="M3311" s="4" t="s">
        <v>67</v>
      </c>
      <c r="N3311" s="4">
        <v>1</v>
      </c>
      <c r="O3311" s="5">
        <f t="shared" si="375"/>
        <v>27.72</v>
      </c>
      <c r="P3311" s="5">
        <v>8.4</v>
      </c>
      <c r="Q3311" s="5">
        <f t="shared" si="376"/>
        <v>23.759999999999998</v>
      </c>
      <c r="R3311" s="5">
        <v>7.2</v>
      </c>
      <c r="S3311" s="5">
        <f t="shared" si="377"/>
        <v>27.72</v>
      </c>
      <c r="T3311" s="5">
        <v>8.4</v>
      </c>
      <c r="U3311" s="8">
        <f t="shared" si="378"/>
        <v>25.740000000000002</v>
      </c>
      <c r="V3311" s="5">
        <f t="shared" si="379"/>
        <v>7.8000000000000007</v>
      </c>
      <c r="W3311" s="12">
        <v>27.848600000000001</v>
      </c>
      <c r="X3311" s="1">
        <v>-115.16142000000001</v>
      </c>
      <c r="Y3311" s="4">
        <f t="shared" si="380"/>
        <v>53.6</v>
      </c>
      <c r="Z3311" s="4">
        <v>12</v>
      </c>
      <c r="AA3311" s="5">
        <v>8</v>
      </c>
      <c r="AB3311" s="9" t="s">
        <v>609</v>
      </c>
      <c r="AC3311" s="4">
        <v>2</v>
      </c>
      <c r="AD3311" s="4" t="s">
        <v>38</v>
      </c>
      <c r="AE3311" s="4">
        <v>0</v>
      </c>
      <c r="AF3311" s="4"/>
      <c r="AG3311" s="9"/>
    </row>
    <row r="3312" spans="1:33">
      <c r="A3312" s="4" t="s">
        <v>560</v>
      </c>
      <c r="B3312" s="4" t="s">
        <v>488</v>
      </c>
      <c r="C3312" s="28">
        <v>40386</v>
      </c>
      <c r="D3312" s="5">
        <v>2010</v>
      </c>
      <c r="E3312" s="33">
        <v>0.4513888888888889</v>
      </c>
      <c r="F3312" s="33">
        <v>0.45763888888888887</v>
      </c>
      <c r="G3312" s="33">
        <f t="shared" si="374"/>
        <v>6.2499999999999778E-3</v>
      </c>
      <c r="H3312" s="4">
        <v>2</v>
      </c>
      <c r="I3312" s="5">
        <v>2</v>
      </c>
      <c r="J3312" s="5">
        <v>6</v>
      </c>
      <c r="K3312" s="4">
        <v>6</v>
      </c>
      <c r="L3312" s="6" t="s">
        <v>66</v>
      </c>
      <c r="M3312" s="4" t="s">
        <v>67</v>
      </c>
      <c r="N3312" s="4">
        <v>1</v>
      </c>
      <c r="O3312" s="5">
        <f t="shared" si="375"/>
        <v>31.349999999999998</v>
      </c>
      <c r="P3312" s="5">
        <v>9.5</v>
      </c>
      <c r="Q3312" s="5">
        <f t="shared" si="376"/>
        <v>26.4</v>
      </c>
      <c r="R3312" s="5">
        <v>8</v>
      </c>
      <c r="S3312" s="5">
        <f t="shared" si="377"/>
        <v>31.349999999999998</v>
      </c>
      <c r="T3312" s="5">
        <v>9.5</v>
      </c>
      <c r="U3312" s="8">
        <f t="shared" si="378"/>
        <v>28.875</v>
      </c>
      <c r="V3312" s="5">
        <f t="shared" si="379"/>
        <v>8.75</v>
      </c>
      <c r="W3312" s="12">
        <v>27.847660000000001</v>
      </c>
      <c r="X3312" s="12">
        <v>-115.16499</v>
      </c>
      <c r="Y3312" s="4">
        <f t="shared" si="380"/>
        <v>53.6</v>
      </c>
      <c r="Z3312" s="4">
        <v>12</v>
      </c>
      <c r="AA3312" s="5">
        <v>8</v>
      </c>
      <c r="AB3312" s="9" t="s">
        <v>604</v>
      </c>
      <c r="AC3312" s="4">
        <v>1</v>
      </c>
      <c r="AD3312" s="4" t="s">
        <v>38</v>
      </c>
      <c r="AE3312" s="4">
        <v>120</v>
      </c>
      <c r="AF3312" s="4"/>
      <c r="AG3312" s="9"/>
    </row>
    <row r="3313" spans="1:33">
      <c r="A3313" s="4" t="s">
        <v>560</v>
      </c>
      <c r="B3313" s="4" t="s">
        <v>488</v>
      </c>
      <c r="C3313" s="28">
        <v>40386</v>
      </c>
      <c r="D3313" s="5">
        <v>2010</v>
      </c>
      <c r="E3313" s="33">
        <v>0.4513888888888889</v>
      </c>
      <c r="F3313" s="33">
        <v>0.45763888888888887</v>
      </c>
      <c r="G3313" s="33">
        <f t="shared" si="374"/>
        <v>6.2499999999999778E-3</v>
      </c>
      <c r="H3313" s="4">
        <v>2</v>
      </c>
      <c r="I3313" s="5">
        <v>2</v>
      </c>
      <c r="J3313" s="5">
        <v>6</v>
      </c>
      <c r="K3313" s="4">
        <v>6</v>
      </c>
      <c r="L3313" s="6" t="s">
        <v>66</v>
      </c>
      <c r="M3313" s="4" t="s">
        <v>67</v>
      </c>
      <c r="N3313" s="4">
        <v>1</v>
      </c>
      <c r="O3313" s="5">
        <f t="shared" si="375"/>
        <v>31.349999999999998</v>
      </c>
      <c r="P3313" s="5">
        <v>9.5</v>
      </c>
      <c r="Q3313" s="5">
        <f t="shared" si="376"/>
        <v>26.4</v>
      </c>
      <c r="R3313" s="5">
        <v>8</v>
      </c>
      <c r="S3313" s="5">
        <f t="shared" si="377"/>
        <v>31.349999999999998</v>
      </c>
      <c r="T3313" s="5">
        <v>9.5</v>
      </c>
      <c r="U3313" s="8">
        <f t="shared" si="378"/>
        <v>28.875</v>
      </c>
      <c r="V3313" s="5">
        <f t="shared" si="379"/>
        <v>8.75</v>
      </c>
      <c r="W3313" s="12">
        <v>27.847660000000001</v>
      </c>
      <c r="X3313" s="12">
        <v>-115.16499</v>
      </c>
      <c r="Y3313" s="4">
        <f t="shared" si="380"/>
        <v>53.6</v>
      </c>
      <c r="Z3313" s="4">
        <v>12</v>
      </c>
      <c r="AA3313" s="5">
        <v>8</v>
      </c>
      <c r="AB3313" s="9" t="s">
        <v>606</v>
      </c>
      <c r="AC3313" s="4">
        <v>6</v>
      </c>
      <c r="AD3313" s="4" t="s">
        <v>38</v>
      </c>
      <c r="AE3313" s="4">
        <v>120</v>
      </c>
      <c r="AF3313" s="4"/>
      <c r="AG3313" s="9"/>
    </row>
    <row r="3314" spans="1:33">
      <c r="A3314" s="4" t="s">
        <v>560</v>
      </c>
      <c r="B3314" s="4" t="s">
        <v>488</v>
      </c>
      <c r="C3314" s="28">
        <v>40386</v>
      </c>
      <c r="D3314" s="5">
        <v>2010</v>
      </c>
      <c r="E3314" s="33">
        <v>0.4513888888888889</v>
      </c>
      <c r="F3314" s="33">
        <v>0.45763888888888887</v>
      </c>
      <c r="G3314" s="33">
        <f t="shared" si="374"/>
        <v>6.2499999999999778E-3</v>
      </c>
      <c r="H3314" s="4">
        <v>2</v>
      </c>
      <c r="I3314" s="5">
        <v>2</v>
      </c>
      <c r="J3314" s="5">
        <v>6</v>
      </c>
      <c r="K3314" s="4">
        <v>6</v>
      </c>
      <c r="L3314" s="6" t="s">
        <v>66</v>
      </c>
      <c r="M3314" s="4" t="s">
        <v>67</v>
      </c>
      <c r="N3314" s="4">
        <v>1</v>
      </c>
      <c r="O3314" s="5">
        <f t="shared" si="375"/>
        <v>31.349999999999998</v>
      </c>
      <c r="P3314" s="5">
        <v>9.5</v>
      </c>
      <c r="Q3314" s="5">
        <f t="shared" si="376"/>
        <v>26.4</v>
      </c>
      <c r="R3314" s="5">
        <v>8</v>
      </c>
      <c r="S3314" s="5">
        <f t="shared" si="377"/>
        <v>31.349999999999998</v>
      </c>
      <c r="T3314" s="5">
        <v>9.5</v>
      </c>
      <c r="U3314" s="8">
        <f t="shared" si="378"/>
        <v>28.875</v>
      </c>
      <c r="V3314" s="5">
        <f t="shared" si="379"/>
        <v>8.75</v>
      </c>
      <c r="W3314" s="12">
        <v>27.847660000000001</v>
      </c>
      <c r="X3314" s="12">
        <v>-115.16499</v>
      </c>
      <c r="Y3314" s="4">
        <f t="shared" si="380"/>
        <v>53.6</v>
      </c>
      <c r="Z3314" s="4">
        <v>12</v>
      </c>
      <c r="AA3314" s="5">
        <v>8</v>
      </c>
      <c r="AB3314" s="9" t="s">
        <v>612</v>
      </c>
      <c r="AC3314" s="4">
        <v>1</v>
      </c>
      <c r="AD3314" s="4" t="s">
        <v>38</v>
      </c>
      <c r="AE3314" s="4">
        <v>120</v>
      </c>
      <c r="AF3314" s="4"/>
      <c r="AG3314" s="9"/>
    </row>
    <row r="3315" spans="1:33">
      <c r="A3315" s="4" t="s">
        <v>560</v>
      </c>
      <c r="B3315" s="4" t="s">
        <v>488</v>
      </c>
      <c r="C3315" s="28">
        <v>40386</v>
      </c>
      <c r="D3315" s="5">
        <v>2010</v>
      </c>
      <c r="E3315" s="33">
        <v>0.4513888888888889</v>
      </c>
      <c r="F3315" s="33">
        <v>0.45763888888888887</v>
      </c>
      <c r="G3315" s="33">
        <f t="shared" si="374"/>
        <v>6.2499999999999778E-3</v>
      </c>
      <c r="H3315" s="4">
        <v>2</v>
      </c>
      <c r="I3315" s="5">
        <v>2</v>
      </c>
      <c r="J3315" s="5">
        <v>6</v>
      </c>
      <c r="K3315" s="4">
        <v>6</v>
      </c>
      <c r="L3315" s="6" t="s">
        <v>66</v>
      </c>
      <c r="M3315" s="4" t="s">
        <v>67</v>
      </c>
      <c r="N3315" s="4">
        <v>1</v>
      </c>
      <c r="O3315" s="5">
        <f t="shared" si="375"/>
        <v>31.349999999999998</v>
      </c>
      <c r="P3315" s="5">
        <v>9.5</v>
      </c>
      <c r="Q3315" s="5">
        <f t="shared" si="376"/>
        <v>26.4</v>
      </c>
      <c r="R3315" s="5">
        <v>8</v>
      </c>
      <c r="S3315" s="5">
        <f t="shared" si="377"/>
        <v>31.349999999999998</v>
      </c>
      <c r="T3315" s="5">
        <v>9.5</v>
      </c>
      <c r="U3315" s="8">
        <f t="shared" si="378"/>
        <v>28.875</v>
      </c>
      <c r="V3315" s="5">
        <f t="shared" si="379"/>
        <v>8.75</v>
      </c>
      <c r="W3315" s="12">
        <v>27.847660000000001</v>
      </c>
      <c r="X3315" s="12">
        <v>-115.16499</v>
      </c>
      <c r="Y3315" s="4">
        <f t="shared" si="380"/>
        <v>53.6</v>
      </c>
      <c r="Z3315" s="4">
        <v>12</v>
      </c>
      <c r="AA3315" s="5">
        <v>8</v>
      </c>
      <c r="AB3315" s="9" t="s">
        <v>613</v>
      </c>
      <c r="AC3315" s="4">
        <v>115</v>
      </c>
      <c r="AD3315" s="4">
        <v>13</v>
      </c>
      <c r="AE3315" s="4">
        <v>120</v>
      </c>
      <c r="AF3315" s="4">
        <v>50</v>
      </c>
      <c r="AG3315" s="9"/>
    </row>
    <row r="3316" spans="1:33">
      <c r="A3316" s="4" t="s">
        <v>560</v>
      </c>
      <c r="B3316" s="4" t="s">
        <v>488</v>
      </c>
      <c r="C3316" s="28">
        <v>40386</v>
      </c>
      <c r="D3316" s="5">
        <v>2010</v>
      </c>
      <c r="E3316" s="33">
        <v>0.4513888888888889</v>
      </c>
      <c r="F3316" s="33">
        <v>0.45763888888888887</v>
      </c>
      <c r="G3316" s="33">
        <f t="shared" si="374"/>
        <v>6.2499999999999778E-3</v>
      </c>
      <c r="H3316" s="4">
        <v>2</v>
      </c>
      <c r="I3316" s="5">
        <v>2</v>
      </c>
      <c r="J3316" s="5">
        <v>6</v>
      </c>
      <c r="K3316" s="4">
        <v>6</v>
      </c>
      <c r="L3316" s="6" t="s">
        <v>66</v>
      </c>
      <c r="M3316" s="4" t="s">
        <v>67</v>
      </c>
      <c r="N3316" s="4">
        <v>1</v>
      </c>
      <c r="O3316" s="5">
        <f t="shared" si="375"/>
        <v>31.349999999999998</v>
      </c>
      <c r="P3316" s="5">
        <v>9.5</v>
      </c>
      <c r="Q3316" s="5">
        <f t="shared" si="376"/>
        <v>26.4</v>
      </c>
      <c r="R3316" s="5">
        <v>8</v>
      </c>
      <c r="S3316" s="5">
        <f t="shared" si="377"/>
        <v>31.349999999999998</v>
      </c>
      <c r="T3316" s="5">
        <v>9.5</v>
      </c>
      <c r="U3316" s="8">
        <f t="shared" si="378"/>
        <v>28.875</v>
      </c>
      <c r="V3316" s="5">
        <f t="shared" si="379"/>
        <v>8.75</v>
      </c>
      <c r="W3316" s="12">
        <v>27.847660000000001</v>
      </c>
      <c r="X3316" s="12">
        <v>-115.16499</v>
      </c>
      <c r="Y3316" s="4">
        <f t="shared" si="380"/>
        <v>53.6</v>
      </c>
      <c r="Z3316" s="4">
        <v>12</v>
      </c>
      <c r="AA3316" s="5">
        <v>8</v>
      </c>
      <c r="AB3316" s="9" t="s">
        <v>614</v>
      </c>
      <c r="AC3316" s="4">
        <v>20</v>
      </c>
      <c r="AD3316" s="4" t="s">
        <v>38</v>
      </c>
      <c r="AE3316" s="4">
        <v>120</v>
      </c>
      <c r="AF3316" s="4"/>
      <c r="AG3316" s="9"/>
    </row>
    <row r="3317" spans="1:33">
      <c r="A3317" s="4" t="s">
        <v>560</v>
      </c>
      <c r="B3317" s="4" t="s">
        <v>488</v>
      </c>
      <c r="C3317" s="28">
        <v>40386</v>
      </c>
      <c r="D3317" s="5">
        <v>2010</v>
      </c>
      <c r="E3317" s="33">
        <v>0.4513888888888889</v>
      </c>
      <c r="F3317" s="33">
        <v>0.45763888888888887</v>
      </c>
      <c r="G3317" s="33">
        <f t="shared" si="374"/>
        <v>6.2499999999999778E-3</v>
      </c>
      <c r="H3317" s="4">
        <v>2</v>
      </c>
      <c r="I3317" s="5">
        <v>2</v>
      </c>
      <c r="J3317" s="5">
        <v>6</v>
      </c>
      <c r="K3317" s="4">
        <v>6</v>
      </c>
      <c r="L3317" s="6" t="s">
        <v>66</v>
      </c>
      <c r="M3317" s="4" t="s">
        <v>67</v>
      </c>
      <c r="N3317" s="4">
        <v>1</v>
      </c>
      <c r="O3317" s="5">
        <f t="shared" si="375"/>
        <v>31.349999999999998</v>
      </c>
      <c r="P3317" s="5">
        <v>9.5</v>
      </c>
      <c r="Q3317" s="5">
        <f t="shared" si="376"/>
        <v>26.4</v>
      </c>
      <c r="R3317" s="5">
        <v>8</v>
      </c>
      <c r="S3317" s="5">
        <f t="shared" si="377"/>
        <v>31.349999999999998</v>
      </c>
      <c r="T3317" s="5">
        <v>9.5</v>
      </c>
      <c r="U3317" s="8">
        <f t="shared" si="378"/>
        <v>28.875</v>
      </c>
      <c r="V3317" s="5">
        <f t="shared" si="379"/>
        <v>8.75</v>
      </c>
      <c r="W3317" s="12">
        <v>27.847660000000001</v>
      </c>
      <c r="X3317" s="12">
        <v>-115.16499</v>
      </c>
      <c r="Y3317" s="4">
        <f t="shared" si="380"/>
        <v>53.6</v>
      </c>
      <c r="Z3317" s="4">
        <v>12</v>
      </c>
      <c r="AA3317" s="5">
        <v>8</v>
      </c>
      <c r="AB3317" s="9" t="s">
        <v>607</v>
      </c>
      <c r="AC3317" s="4">
        <v>5</v>
      </c>
      <c r="AD3317" s="4" t="s">
        <v>38</v>
      </c>
      <c r="AE3317" s="4">
        <v>120</v>
      </c>
      <c r="AF3317" s="4"/>
      <c r="AG3317" s="9"/>
    </row>
    <row r="3318" spans="1:33">
      <c r="A3318" s="4" t="s">
        <v>560</v>
      </c>
      <c r="B3318" s="4" t="s">
        <v>488</v>
      </c>
      <c r="C3318" s="28">
        <v>40386</v>
      </c>
      <c r="D3318" s="5">
        <v>2010</v>
      </c>
      <c r="E3318" s="33">
        <v>0.4513888888888889</v>
      </c>
      <c r="F3318" s="33">
        <v>0.45763888888888887</v>
      </c>
      <c r="G3318" s="33">
        <f t="shared" si="374"/>
        <v>6.2499999999999778E-3</v>
      </c>
      <c r="H3318" s="4">
        <v>2</v>
      </c>
      <c r="I3318" s="5">
        <v>2</v>
      </c>
      <c r="J3318" s="5">
        <v>6</v>
      </c>
      <c r="K3318" s="4">
        <v>6</v>
      </c>
      <c r="L3318" s="6" t="s">
        <v>66</v>
      </c>
      <c r="M3318" s="4" t="s">
        <v>67</v>
      </c>
      <c r="N3318" s="4">
        <v>1</v>
      </c>
      <c r="O3318" s="5">
        <f t="shared" si="375"/>
        <v>31.349999999999998</v>
      </c>
      <c r="P3318" s="5">
        <v>9.5</v>
      </c>
      <c r="Q3318" s="5">
        <f t="shared" si="376"/>
        <v>26.4</v>
      </c>
      <c r="R3318" s="5">
        <v>8</v>
      </c>
      <c r="S3318" s="5">
        <f t="shared" si="377"/>
        <v>31.349999999999998</v>
      </c>
      <c r="T3318" s="5">
        <v>9.5</v>
      </c>
      <c r="U3318" s="8">
        <f t="shared" si="378"/>
        <v>28.875</v>
      </c>
      <c r="V3318" s="5">
        <f t="shared" si="379"/>
        <v>8.75</v>
      </c>
      <c r="W3318" s="12">
        <v>27.847660000000001</v>
      </c>
      <c r="X3318" s="12">
        <v>-115.16499</v>
      </c>
      <c r="Y3318" s="4">
        <f t="shared" si="380"/>
        <v>53.6</v>
      </c>
      <c r="Z3318" s="4">
        <v>12</v>
      </c>
      <c r="AA3318" s="5">
        <v>8</v>
      </c>
      <c r="AB3318" s="9" t="s">
        <v>753</v>
      </c>
      <c r="AC3318" s="4">
        <v>4</v>
      </c>
      <c r="AD3318" s="4" t="s">
        <v>38</v>
      </c>
      <c r="AE3318" s="4">
        <v>120</v>
      </c>
      <c r="AF3318" s="4"/>
      <c r="AG3318" s="9"/>
    </row>
    <row r="3319" spans="1:33">
      <c r="A3319" s="4" t="s">
        <v>560</v>
      </c>
      <c r="B3319" s="4" t="s">
        <v>488</v>
      </c>
      <c r="C3319" s="28">
        <v>40386</v>
      </c>
      <c r="D3319" s="5">
        <v>2010</v>
      </c>
      <c r="E3319" s="33">
        <v>0.4513888888888889</v>
      </c>
      <c r="F3319" s="33">
        <v>0.45763888888888887</v>
      </c>
      <c r="G3319" s="33">
        <f t="shared" si="374"/>
        <v>6.2499999999999778E-3</v>
      </c>
      <c r="H3319" s="4">
        <v>2</v>
      </c>
      <c r="I3319" s="5">
        <v>2</v>
      </c>
      <c r="J3319" s="5">
        <v>6</v>
      </c>
      <c r="K3319" s="4">
        <v>6</v>
      </c>
      <c r="L3319" s="6" t="s">
        <v>66</v>
      </c>
      <c r="M3319" s="4" t="s">
        <v>67</v>
      </c>
      <c r="N3319" s="4">
        <v>1</v>
      </c>
      <c r="O3319" s="5">
        <f t="shared" si="375"/>
        <v>31.349999999999998</v>
      </c>
      <c r="P3319" s="5">
        <v>9.5</v>
      </c>
      <c r="Q3319" s="5">
        <f t="shared" si="376"/>
        <v>26.4</v>
      </c>
      <c r="R3319" s="5">
        <v>8</v>
      </c>
      <c r="S3319" s="5">
        <f t="shared" si="377"/>
        <v>31.349999999999998</v>
      </c>
      <c r="T3319" s="5">
        <v>9.5</v>
      </c>
      <c r="U3319" s="8">
        <f t="shared" si="378"/>
        <v>28.875</v>
      </c>
      <c r="V3319" s="5">
        <f t="shared" si="379"/>
        <v>8.75</v>
      </c>
      <c r="W3319" s="12">
        <v>27.847660000000001</v>
      </c>
      <c r="X3319" s="12">
        <v>-115.16499</v>
      </c>
      <c r="Y3319" s="4">
        <f t="shared" si="380"/>
        <v>53.6</v>
      </c>
      <c r="Z3319" s="4">
        <v>12</v>
      </c>
      <c r="AA3319" s="5">
        <v>8</v>
      </c>
      <c r="AB3319" s="9" t="s">
        <v>609</v>
      </c>
      <c r="AC3319" s="4">
        <v>4</v>
      </c>
      <c r="AD3319" s="4" t="s">
        <v>38</v>
      </c>
      <c r="AE3319" s="4">
        <v>120</v>
      </c>
      <c r="AF3319" s="4"/>
      <c r="AG3319" s="9"/>
    </row>
    <row r="3320" spans="1:33">
      <c r="A3320" s="4" t="s">
        <v>561</v>
      </c>
      <c r="B3320" s="4" t="s">
        <v>43</v>
      </c>
      <c r="C3320" s="28">
        <v>40386</v>
      </c>
      <c r="D3320" s="5">
        <v>2010</v>
      </c>
      <c r="E3320" s="33">
        <v>0.45347222222222222</v>
      </c>
      <c r="F3320" s="33">
        <v>0.45902777777777781</v>
      </c>
      <c r="G3320" s="33">
        <f t="shared" si="374"/>
        <v>5.5555555555555913E-3</v>
      </c>
      <c r="H3320" s="4">
        <v>2</v>
      </c>
      <c r="I3320" s="5">
        <v>2</v>
      </c>
      <c r="J3320" s="5">
        <v>7</v>
      </c>
      <c r="K3320" s="4">
        <v>7</v>
      </c>
      <c r="L3320" s="6" t="s">
        <v>66</v>
      </c>
      <c r="M3320" s="4" t="s">
        <v>67</v>
      </c>
      <c r="N3320" s="4">
        <v>1</v>
      </c>
      <c r="O3320" s="5">
        <f t="shared" si="375"/>
        <v>32.67</v>
      </c>
      <c r="P3320" s="5">
        <v>9.9</v>
      </c>
      <c r="Q3320" s="5">
        <f t="shared" si="376"/>
        <v>26.07</v>
      </c>
      <c r="R3320" s="5">
        <v>7.9</v>
      </c>
      <c r="S3320" s="5">
        <f t="shared" si="377"/>
        <v>32.67</v>
      </c>
      <c r="T3320" s="5">
        <v>9.9</v>
      </c>
      <c r="U3320" s="8">
        <f t="shared" si="378"/>
        <v>29.37</v>
      </c>
      <c r="V3320" s="5">
        <f t="shared" si="379"/>
        <v>8.9</v>
      </c>
      <c r="W3320" s="12">
        <v>27.847660000000001</v>
      </c>
      <c r="X3320" s="12">
        <v>-115.16499</v>
      </c>
      <c r="Y3320" s="4">
        <f t="shared" si="380"/>
        <v>53.6</v>
      </c>
      <c r="Z3320" s="4">
        <v>12</v>
      </c>
      <c r="AA3320" s="5">
        <v>8</v>
      </c>
      <c r="AB3320" s="9" t="s">
        <v>604</v>
      </c>
      <c r="AC3320" s="4">
        <v>1</v>
      </c>
      <c r="AD3320" s="4" t="s">
        <v>38</v>
      </c>
      <c r="AE3320" s="4">
        <v>120</v>
      </c>
      <c r="AF3320" s="4"/>
      <c r="AG3320" s="9"/>
    </row>
    <row r="3321" spans="1:33">
      <c r="A3321" s="4" t="s">
        <v>561</v>
      </c>
      <c r="B3321" s="4" t="s">
        <v>43</v>
      </c>
      <c r="C3321" s="28">
        <v>40386</v>
      </c>
      <c r="D3321" s="5">
        <v>2010</v>
      </c>
      <c r="E3321" s="33">
        <v>0.45347222222222222</v>
      </c>
      <c r="F3321" s="33">
        <v>0.45902777777777781</v>
      </c>
      <c r="G3321" s="33">
        <f t="shared" si="374"/>
        <v>5.5555555555555913E-3</v>
      </c>
      <c r="H3321" s="4">
        <v>2</v>
      </c>
      <c r="I3321" s="5">
        <v>2</v>
      </c>
      <c r="J3321" s="5">
        <v>7</v>
      </c>
      <c r="K3321" s="4">
        <v>7</v>
      </c>
      <c r="L3321" s="6" t="s">
        <v>66</v>
      </c>
      <c r="M3321" s="4" t="s">
        <v>67</v>
      </c>
      <c r="N3321" s="4">
        <v>1</v>
      </c>
      <c r="O3321" s="5">
        <f t="shared" si="375"/>
        <v>32.67</v>
      </c>
      <c r="P3321" s="5">
        <v>9.9</v>
      </c>
      <c r="Q3321" s="5">
        <f t="shared" si="376"/>
        <v>26.07</v>
      </c>
      <c r="R3321" s="5">
        <v>7.9</v>
      </c>
      <c r="S3321" s="5">
        <f t="shared" si="377"/>
        <v>32.67</v>
      </c>
      <c r="T3321" s="5">
        <v>9.9</v>
      </c>
      <c r="U3321" s="8">
        <f t="shared" si="378"/>
        <v>29.37</v>
      </c>
      <c r="V3321" s="5">
        <f t="shared" si="379"/>
        <v>8.9</v>
      </c>
      <c r="W3321" s="12">
        <v>27.847660000000001</v>
      </c>
      <c r="X3321" s="12">
        <v>-115.16499</v>
      </c>
      <c r="Y3321" s="4">
        <f t="shared" si="380"/>
        <v>53.6</v>
      </c>
      <c r="Z3321" s="4">
        <v>12</v>
      </c>
      <c r="AA3321" s="5">
        <v>8</v>
      </c>
      <c r="AB3321" s="9" t="s">
        <v>606</v>
      </c>
      <c r="AC3321" s="4">
        <v>8</v>
      </c>
      <c r="AD3321" s="4" t="s">
        <v>38</v>
      </c>
      <c r="AE3321" s="4">
        <v>120</v>
      </c>
      <c r="AF3321" s="4"/>
      <c r="AG3321" s="9"/>
    </row>
    <row r="3322" spans="1:33">
      <c r="A3322" s="4" t="s">
        <v>561</v>
      </c>
      <c r="B3322" s="4" t="s">
        <v>43</v>
      </c>
      <c r="C3322" s="28">
        <v>40386</v>
      </c>
      <c r="D3322" s="5">
        <v>2010</v>
      </c>
      <c r="E3322" s="33">
        <v>0.45347222222222222</v>
      </c>
      <c r="F3322" s="33">
        <v>0.45902777777777781</v>
      </c>
      <c r="G3322" s="33">
        <f t="shared" si="374"/>
        <v>5.5555555555555913E-3</v>
      </c>
      <c r="H3322" s="4">
        <v>2</v>
      </c>
      <c r="I3322" s="5">
        <v>2</v>
      </c>
      <c r="J3322" s="5">
        <v>7</v>
      </c>
      <c r="K3322" s="4">
        <v>7</v>
      </c>
      <c r="L3322" s="6" t="s">
        <v>66</v>
      </c>
      <c r="M3322" s="4" t="s">
        <v>67</v>
      </c>
      <c r="N3322" s="4">
        <v>1</v>
      </c>
      <c r="O3322" s="5">
        <f t="shared" si="375"/>
        <v>32.67</v>
      </c>
      <c r="P3322" s="5">
        <v>9.9</v>
      </c>
      <c r="Q3322" s="5">
        <f t="shared" si="376"/>
        <v>26.07</v>
      </c>
      <c r="R3322" s="5">
        <v>7.9</v>
      </c>
      <c r="S3322" s="5">
        <f t="shared" si="377"/>
        <v>32.67</v>
      </c>
      <c r="T3322" s="5">
        <v>9.9</v>
      </c>
      <c r="U3322" s="8">
        <f t="shared" si="378"/>
        <v>29.37</v>
      </c>
      <c r="V3322" s="5">
        <f t="shared" si="379"/>
        <v>8.9</v>
      </c>
      <c r="W3322" s="12">
        <v>27.847660000000001</v>
      </c>
      <c r="X3322" s="12">
        <v>-115.16499</v>
      </c>
      <c r="Y3322" s="4">
        <f t="shared" si="380"/>
        <v>53.6</v>
      </c>
      <c r="Z3322" s="4">
        <v>12</v>
      </c>
      <c r="AA3322" s="5">
        <v>8</v>
      </c>
      <c r="AB3322" s="9" t="s">
        <v>613</v>
      </c>
      <c r="AC3322" s="4">
        <v>150</v>
      </c>
      <c r="AD3322" s="4">
        <v>10</v>
      </c>
      <c r="AE3322" s="4">
        <v>120</v>
      </c>
      <c r="AF3322" s="4">
        <v>135</v>
      </c>
      <c r="AG3322" s="9"/>
    </row>
    <row r="3323" spans="1:33">
      <c r="A3323" s="4" t="s">
        <v>561</v>
      </c>
      <c r="B3323" s="4" t="s">
        <v>43</v>
      </c>
      <c r="C3323" s="28">
        <v>40386</v>
      </c>
      <c r="D3323" s="5">
        <v>2010</v>
      </c>
      <c r="E3323" s="33">
        <v>0.45347222222222222</v>
      </c>
      <c r="F3323" s="33">
        <v>0.45902777777777781</v>
      </c>
      <c r="G3323" s="33">
        <f t="shared" si="374"/>
        <v>5.5555555555555913E-3</v>
      </c>
      <c r="H3323" s="4">
        <v>2</v>
      </c>
      <c r="I3323" s="5">
        <v>2</v>
      </c>
      <c r="J3323" s="5">
        <v>7</v>
      </c>
      <c r="K3323" s="4">
        <v>7</v>
      </c>
      <c r="L3323" s="6" t="s">
        <v>66</v>
      </c>
      <c r="M3323" s="4" t="s">
        <v>67</v>
      </c>
      <c r="N3323" s="4">
        <v>1</v>
      </c>
      <c r="O3323" s="5">
        <f t="shared" si="375"/>
        <v>32.67</v>
      </c>
      <c r="P3323" s="5">
        <v>9.9</v>
      </c>
      <c r="Q3323" s="5">
        <f t="shared" si="376"/>
        <v>26.07</v>
      </c>
      <c r="R3323" s="5">
        <v>7.9</v>
      </c>
      <c r="S3323" s="5">
        <f t="shared" si="377"/>
        <v>32.67</v>
      </c>
      <c r="T3323" s="5">
        <v>9.9</v>
      </c>
      <c r="U3323" s="8">
        <f t="shared" si="378"/>
        <v>29.37</v>
      </c>
      <c r="V3323" s="5">
        <f t="shared" si="379"/>
        <v>8.9</v>
      </c>
      <c r="W3323" s="12">
        <v>27.847660000000001</v>
      </c>
      <c r="X3323" s="12">
        <v>-115.16499</v>
      </c>
      <c r="Y3323" s="4">
        <f t="shared" si="380"/>
        <v>53.6</v>
      </c>
      <c r="Z3323" s="4">
        <v>12</v>
      </c>
      <c r="AA3323" s="5">
        <v>8</v>
      </c>
      <c r="AB3323" s="9" t="s">
        <v>607</v>
      </c>
      <c r="AC3323" s="4">
        <v>4</v>
      </c>
      <c r="AD3323" s="4" t="s">
        <v>38</v>
      </c>
      <c r="AE3323" s="4">
        <v>120</v>
      </c>
      <c r="AF3323" s="4"/>
      <c r="AG3323" s="9"/>
    </row>
    <row r="3324" spans="1:33">
      <c r="A3324" s="4" t="s">
        <v>561</v>
      </c>
      <c r="B3324" s="4" t="s">
        <v>43</v>
      </c>
      <c r="C3324" s="28">
        <v>40386</v>
      </c>
      <c r="D3324" s="5">
        <v>2010</v>
      </c>
      <c r="E3324" s="33">
        <v>0.45347222222222222</v>
      </c>
      <c r="F3324" s="33">
        <v>0.45902777777777781</v>
      </c>
      <c r="G3324" s="33">
        <f t="shared" si="374"/>
        <v>5.5555555555555913E-3</v>
      </c>
      <c r="H3324" s="4">
        <v>2</v>
      </c>
      <c r="I3324" s="5">
        <v>2</v>
      </c>
      <c r="J3324" s="5">
        <v>7</v>
      </c>
      <c r="K3324" s="4">
        <v>7</v>
      </c>
      <c r="L3324" s="6" t="s">
        <v>66</v>
      </c>
      <c r="M3324" s="4" t="s">
        <v>67</v>
      </c>
      <c r="N3324" s="4">
        <v>1</v>
      </c>
      <c r="O3324" s="5">
        <f t="shared" si="375"/>
        <v>32.67</v>
      </c>
      <c r="P3324" s="5">
        <v>9.9</v>
      </c>
      <c r="Q3324" s="5">
        <f t="shared" si="376"/>
        <v>26.07</v>
      </c>
      <c r="R3324" s="5">
        <v>7.9</v>
      </c>
      <c r="S3324" s="5">
        <f t="shared" si="377"/>
        <v>32.67</v>
      </c>
      <c r="T3324" s="5">
        <v>9.9</v>
      </c>
      <c r="U3324" s="8">
        <f t="shared" si="378"/>
        <v>29.37</v>
      </c>
      <c r="V3324" s="5">
        <f t="shared" si="379"/>
        <v>8.9</v>
      </c>
      <c r="W3324" s="12">
        <v>27.847660000000001</v>
      </c>
      <c r="X3324" s="12">
        <v>-115.16499</v>
      </c>
      <c r="Y3324" s="4">
        <f t="shared" si="380"/>
        <v>53.6</v>
      </c>
      <c r="Z3324" s="4">
        <v>12</v>
      </c>
      <c r="AA3324" s="5">
        <v>8</v>
      </c>
      <c r="AB3324" s="4" t="s">
        <v>618</v>
      </c>
      <c r="AC3324" s="4">
        <v>1</v>
      </c>
      <c r="AD3324" s="4" t="s">
        <v>38</v>
      </c>
      <c r="AE3324" s="4">
        <v>120</v>
      </c>
      <c r="AF3324" s="4"/>
      <c r="AG3324" s="9"/>
    </row>
    <row r="3325" spans="1:33">
      <c r="A3325" s="4" t="s">
        <v>561</v>
      </c>
      <c r="B3325" s="4" t="s">
        <v>43</v>
      </c>
      <c r="C3325" s="28">
        <v>40386</v>
      </c>
      <c r="D3325" s="5">
        <v>2010</v>
      </c>
      <c r="E3325" s="33">
        <v>0.45347222222222222</v>
      </c>
      <c r="F3325" s="33">
        <v>0.45902777777777781</v>
      </c>
      <c r="G3325" s="33">
        <f t="shared" si="374"/>
        <v>5.5555555555555913E-3</v>
      </c>
      <c r="H3325" s="4">
        <v>2</v>
      </c>
      <c r="I3325" s="5">
        <v>2</v>
      </c>
      <c r="J3325" s="5">
        <v>7</v>
      </c>
      <c r="K3325" s="4">
        <v>7</v>
      </c>
      <c r="L3325" s="6" t="s">
        <v>66</v>
      </c>
      <c r="M3325" s="4" t="s">
        <v>67</v>
      </c>
      <c r="N3325" s="4">
        <v>1</v>
      </c>
      <c r="O3325" s="5">
        <f t="shared" si="375"/>
        <v>32.67</v>
      </c>
      <c r="P3325" s="5">
        <v>9.9</v>
      </c>
      <c r="Q3325" s="5">
        <f t="shared" si="376"/>
        <v>26.07</v>
      </c>
      <c r="R3325" s="5">
        <v>7.9</v>
      </c>
      <c r="S3325" s="5">
        <f t="shared" si="377"/>
        <v>32.67</v>
      </c>
      <c r="T3325" s="5">
        <v>9.9</v>
      </c>
      <c r="U3325" s="8">
        <f t="shared" si="378"/>
        <v>29.37</v>
      </c>
      <c r="V3325" s="5">
        <f t="shared" si="379"/>
        <v>8.9</v>
      </c>
      <c r="W3325" s="12">
        <v>27.847660000000001</v>
      </c>
      <c r="X3325" s="12">
        <v>-115.16499</v>
      </c>
      <c r="Y3325" s="4">
        <f t="shared" si="380"/>
        <v>53.6</v>
      </c>
      <c r="Z3325" s="4">
        <v>12</v>
      </c>
      <c r="AA3325" s="5">
        <v>8</v>
      </c>
      <c r="AB3325" s="9" t="s">
        <v>753</v>
      </c>
      <c r="AC3325" s="4">
        <v>3</v>
      </c>
      <c r="AD3325" s="4" t="s">
        <v>38</v>
      </c>
      <c r="AE3325" s="4">
        <v>120</v>
      </c>
      <c r="AF3325" s="4"/>
      <c r="AG3325" s="9"/>
    </row>
    <row r="3326" spans="1:33">
      <c r="A3326" s="4" t="s">
        <v>561</v>
      </c>
      <c r="B3326" s="4" t="s">
        <v>43</v>
      </c>
      <c r="C3326" s="28">
        <v>40386</v>
      </c>
      <c r="D3326" s="5">
        <v>2010</v>
      </c>
      <c r="E3326" s="33">
        <v>0.45347222222222222</v>
      </c>
      <c r="F3326" s="33">
        <v>0.45902777777777781</v>
      </c>
      <c r="G3326" s="33">
        <f t="shared" si="374"/>
        <v>5.5555555555555913E-3</v>
      </c>
      <c r="H3326" s="4">
        <v>2</v>
      </c>
      <c r="I3326" s="5">
        <v>2</v>
      </c>
      <c r="J3326" s="5">
        <v>7</v>
      </c>
      <c r="K3326" s="4">
        <v>7</v>
      </c>
      <c r="L3326" s="6" t="s">
        <v>66</v>
      </c>
      <c r="M3326" s="4" t="s">
        <v>67</v>
      </c>
      <c r="N3326" s="4">
        <v>1</v>
      </c>
      <c r="O3326" s="5">
        <f t="shared" si="375"/>
        <v>32.67</v>
      </c>
      <c r="P3326" s="5">
        <v>9.9</v>
      </c>
      <c r="Q3326" s="5">
        <f t="shared" si="376"/>
        <v>26.07</v>
      </c>
      <c r="R3326" s="5">
        <v>7.9</v>
      </c>
      <c r="S3326" s="5">
        <f t="shared" si="377"/>
        <v>32.67</v>
      </c>
      <c r="T3326" s="5">
        <v>9.9</v>
      </c>
      <c r="U3326" s="8">
        <f t="shared" si="378"/>
        <v>29.37</v>
      </c>
      <c r="V3326" s="5">
        <f t="shared" si="379"/>
        <v>8.9</v>
      </c>
      <c r="W3326" s="12">
        <v>27.847660000000001</v>
      </c>
      <c r="X3326" s="12">
        <v>-115.16499</v>
      </c>
      <c r="Y3326" s="4">
        <f t="shared" si="380"/>
        <v>53.6</v>
      </c>
      <c r="Z3326" s="4">
        <v>12</v>
      </c>
      <c r="AA3326" s="5">
        <v>8</v>
      </c>
      <c r="AB3326" s="9" t="s">
        <v>609</v>
      </c>
      <c r="AC3326" s="4">
        <v>3</v>
      </c>
      <c r="AD3326" s="4" t="s">
        <v>38</v>
      </c>
      <c r="AE3326" s="4">
        <v>120</v>
      </c>
      <c r="AF3326" s="4"/>
      <c r="AG3326" s="9"/>
    </row>
    <row r="3327" spans="1:33">
      <c r="A3327" s="4" t="s">
        <v>562</v>
      </c>
      <c r="B3327" s="4" t="s">
        <v>493</v>
      </c>
      <c r="C3327" s="28">
        <v>40386</v>
      </c>
      <c r="D3327" s="5">
        <v>2010</v>
      </c>
      <c r="E3327" s="33">
        <v>0.4513888888888889</v>
      </c>
      <c r="F3327" s="33">
        <v>0.45833333333333331</v>
      </c>
      <c r="G3327" s="33">
        <f t="shared" si="374"/>
        <v>6.9444444444444198E-3</v>
      </c>
      <c r="H3327" s="4">
        <v>2</v>
      </c>
      <c r="I3327" s="5">
        <v>2</v>
      </c>
      <c r="J3327" s="5">
        <v>8</v>
      </c>
      <c r="K3327" s="4">
        <v>8</v>
      </c>
      <c r="L3327" s="6" t="s">
        <v>66</v>
      </c>
      <c r="M3327" s="4" t="s">
        <v>67</v>
      </c>
      <c r="N3327" s="4">
        <v>1</v>
      </c>
      <c r="O3327" s="5">
        <f t="shared" si="375"/>
        <v>40.26</v>
      </c>
      <c r="P3327" s="5">
        <v>12.2</v>
      </c>
      <c r="Q3327" s="5">
        <f t="shared" si="376"/>
        <v>40.26</v>
      </c>
      <c r="R3327" s="5">
        <v>12.2</v>
      </c>
      <c r="S3327" s="5">
        <f t="shared" si="377"/>
        <v>40.26</v>
      </c>
      <c r="T3327" s="5">
        <v>12.2</v>
      </c>
      <c r="U3327" s="8">
        <f t="shared" si="378"/>
        <v>40.26</v>
      </c>
      <c r="V3327" s="5">
        <f t="shared" si="379"/>
        <v>12.2</v>
      </c>
      <c r="W3327" s="12">
        <v>27.847470000000001</v>
      </c>
      <c r="X3327" s="12">
        <v>-115.1641</v>
      </c>
      <c r="Y3327" s="4">
        <f t="shared" si="380"/>
        <v>53.6</v>
      </c>
      <c r="Z3327" s="4">
        <v>12</v>
      </c>
      <c r="AA3327" s="5">
        <v>8</v>
      </c>
      <c r="AB3327" s="9" t="s">
        <v>606</v>
      </c>
      <c r="AC3327" s="4">
        <v>18</v>
      </c>
      <c r="AD3327" s="4" t="s">
        <v>38</v>
      </c>
      <c r="AE3327" s="4">
        <v>90</v>
      </c>
      <c r="AF3327" s="4"/>
      <c r="AG3327" s="9"/>
    </row>
    <row r="3328" spans="1:33">
      <c r="A3328" s="4" t="s">
        <v>562</v>
      </c>
      <c r="B3328" s="4" t="s">
        <v>493</v>
      </c>
      <c r="C3328" s="28">
        <v>40386</v>
      </c>
      <c r="D3328" s="5">
        <v>2010</v>
      </c>
      <c r="E3328" s="33">
        <v>0.4513888888888889</v>
      </c>
      <c r="F3328" s="33">
        <v>0.45833333333333331</v>
      </c>
      <c r="G3328" s="33">
        <f t="shared" si="374"/>
        <v>6.9444444444444198E-3</v>
      </c>
      <c r="H3328" s="4">
        <v>2</v>
      </c>
      <c r="I3328" s="5">
        <v>2</v>
      </c>
      <c r="J3328" s="5">
        <v>8</v>
      </c>
      <c r="K3328" s="4">
        <v>8</v>
      </c>
      <c r="L3328" s="6" t="s">
        <v>66</v>
      </c>
      <c r="M3328" s="4" t="s">
        <v>67</v>
      </c>
      <c r="N3328" s="4">
        <v>1</v>
      </c>
      <c r="O3328" s="5">
        <f t="shared" si="375"/>
        <v>40.26</v>
      </c>
      <c r="P3328" s="5">
        <v>12.2</v>
      </c>
      <c r="Q3328" s="5">
        <f t="shared" si="376"/>
        <v>40.26</v>
      </c>
      <c r="R3328" s="5">
        <v>12.2</v>
      </c>
      <c r="S3328" s="5">
        <f t="shared" si="377"/>
        <v>40.26</v>
      </c>
      <c r="T3328" s="5">
        <v>12.2</v>
      </c>
      <c r="U3328" s="8">
        <f t="shared" si="378"/>
        <v>40.26</v>
      </c>
      <c r="V3328" s="5">
        <f t="shared" si="379"/>
        <v>12.2</v>
      </c>
      <c r="W3328" s="12">
        <v>27.847470000000001</v>
      </c>
      <c r="X3328" s="12">
        <v>-115.1641</v>
      </c>
      <c r="Y3328" s="4">
        <f t="shared" si="380"/>
        <v>53.6</v>
      </c>
      <c r="Z3328" s="4">
        <v>12</v>
      </c>
      <c r="AA3328" s="5">
        <v>8</v>
      </c>
      <c r="AB3328" s="9" t="s">
        <v>611</v>
      </c>
      <c r="AC3328" s="4">
        <v>5</v>
      </c>
      <c r="AD3328" s="4" t="s">
        <v>38</v>
      </c>
      <c r="AE3328" s="4">
        <v>90</v>
      </c>
      <c r="AF3328" s="4"/>
      <c r="AG3328" s="9"/>
    </row>
    <row r="3329" spans="1:33">
      <c r="A3329" s="4" t="s">
        <v>562</v>
      </c>
      <c r="B3329" s="4" t="s">
        <v>493</v>
      </c>
      <c r="C3329" s="28">
        <v>40386</v>
      </c>
      <c r="D3329" s="5">
        <v>2010</v>
      </c>
      <c r="E3329" s="33">
        <v>0.4513888888888889</v>
      </c>
      <c r="F3329" s="33">
        <v>0.45833333333333331</v>
      </c>
      <c r="G3329" s="33">
        <f t="shared" si="374"/>
        <v>6.9444444444444198E-3</v>
      </c>
      <c r="H3329" s="4">
        <v>2</v>
      </c>
      <c r="I3329" s="5">
        <v>2</v>
      </c>
      <c r="J3329" s="5">
        <v>8</v>
      </c>
      <c r="K3329" s="4">
        <v>8</v>
      </c>
      <c r="L3329" s="6" t="s">
        <v>66</v>
      </c>
      <c r="M3329" s="4" t="s">
        <v>67</v>
      </c>
      <c r="N3329" s="4">
        <v>1</v>
      </c>
      <c r="O3329" s="5">
        <f t="shared" si="375"/>
        <v>40.26</v>
      </c>
      <c r="P3329" s="5">
        <v>12.2</v>
      </c>
      <c r="Q3329" s="5">
        <f t="shared" si="376"/>
        <v>40.26</v>
      </c>
      <c r="R3329" s="5">
        <v>12.2</v>
      </c>
      <c r="S3329" s="5">
        <f t="shared" si="377"/>
        <v>40.26</v>
      </c>
      <c r="T3329" s="5">
        <v>12.2</v>
      </c>
      <c r="U3329" s="8">
        <f t="shared" si="378"/>
        <v>40.26</v>
      </c>
      <c r="V3329" s="5">
        <f t="shared" si="379"/>
        <v>12.2</v>
      </c>
      <c r="W3329" s="12">
        <v>27.847470000000001</v>
      </c>
      <c r="X3329" s="12">
        <v>-115.1641</v>
      </c>
      <c r="Y3329" s="4">
        <f t="shared" si="380"/>
        <v>53.6</v>
      </c>
      <c r="Z3329" s="4">
        <v>12</v>
      </c>
      <c r="AA3329" s="5">
        <v>8</v>
      </c>
      <c r="AB3329" s="9" t="s">
        <v>612</v>
      </c>
      <c r="AC3329" s="4">
        <v>2</v>
      </c>
      <c r="AD3329" s="4" t="s">
        <v>38</v>
      </c>
      <c r="AE3329" s="4">
        <v>90</v>
      </c>
      <c r="AF3329" s="4"/>
      <c r="AG3329" s="9"/>
    </row>
    <row r="3330" spans="1:33">
      <c r="A3330" s="4" t="s">
        <v>562</v>
      </c>
      <c r="B3330" s="4" t="s">
        <v>493</v>
      </c>
      <c r="C3330" s="28">
        <v>40386</v>
      </c>
      <c r="D3330" s="5">
        <v>2010</v>
      </c>
      <c r="E3330" s="33">
        <v>0.4513888888888889</v>
      </c>
      <c r="F3330" s="33">
        <v>0.45833333333333331</v>
      </c>
      <c r="G3330" s="33">
        <f t="shared" ref="G3330:G3393" si="381">F3330-E3330</f>
        <v>6.9444444444444198E-3</v>
      </c>
      <c r="H3330" s="4">
        <v>2</v>
      </c>
      <c r="I3330" s="5">
        <v>2</v>
      </c>
      <c r="J3330" s="5">
        <v>8</v>
      </c>
      <c r="K3330" s="4">
        <v>8</v>
      </c>
      <c r="L3330" s="6" t="s">
        <v>66</v>
      </c>
      <c r="M3330" s="4" t="s">
        <v>67</v>
      </c>
      <c r="N3330" s="4">
        <v>1</v>
      </c>
      <c r="O3330" s="5">
        <f t="shared" ref="O3330:O3393" si="382">3.3*P3330</f>
        <v>40.26</v>
      </c>
      <c r="P3330" s="5">
        <v>12.2</v>
      </c>
      <c r="Q3330" s="5">
        <f t="shared" ref="Q3330:Q3393" si="383">3.3*R3330</f>
        <v>40.26</v>
      </c>
      <c r="R3330" s="5">
        <v>12.2</v>
      </c>
      <c r="S3330" s="5">
        <f t="shared" ref="S3330:S3393" si="384">3.3*T3330</f>
        <v>40.26</v>
      </c>
      <c r="T3330" s="5">
        <v>12.2</v>
      </c>
      <c r="U3330" s="8">
        <f t="shared" si="378"/>
        <v>40.26</v>
      </c>
      <c r="V3330" s="5">
        <f t="shared" si="379"/>
        <v>12.2</v>
      </c>
      <c r="W3330" s="12">
        <v>27.847470000000001</v>
      </c>
      <c r="X3330" s="12">
        <v>-115.1641</v>
      </c>
      <c r="Y3330" s="4">
        <f t="shared" si="380"/>
        <v>53.6</v>
      </c>
      <c r="Z3330" s="4">
        <v>12</v>
      </c>
      <c r="AA3330" s="5">
        <v>8</v>
      </c>
      <c r="AB3330" s="9" t="s">
        <v>613</v>
      </c>
      <c r="AC3330" s="4">
        <v>75</v>
      </c>
      <c r="AD3330" s="4">
        <v>20</v>
      </c>
      <c r="AE3330" s="4">
        <v>90</v>
      </c>
      <c r="AF3330" s="4">
        <v>110</v>
      </c>
      <c r="AG3330" s="9"/>
    </row>
    <row r="3331" spans="1:33">
      <c r="A3331" s="4" t="s">
        <v>562</v>
      </c>
      <c r="B3331" s="4" t="s">
        <v>493</v>
      </c>
      <c r="C3331" s="28">
        <v>40386</v>
      </c>
      <c r="D3331" s="5">
        <v>2010</v>
      </c>
      <c r="E3331" s="33">
        <v>0.4513888888888889</v>
      </c>
      <c r="F3331" s="33">
        <v>0.45833333333333331</v>
      </c>
      <c r="G3331" s="33">
        <f t="shared" si="381"/>
        <v>6.9444444444444198E-3</v>
      </c>
      <c r="H3331" s="4">
        <v>2</v>
      </c>
      <c r="I3331" s="5">
        <v>2</v>
      </c>
      <c r="J3331" s="5">
        <v>8</v>
      </c>
      <c r="K3331" s="4">
        <v>8</v>
      </c>
      <c r="L3331" s="6" t="s">
        <v>66</v>
      </c>
      <c r="M3331" s="4" t="s">
        <v>67</v>
      </c>
      <c r="N3331" s="4">
        <v>1</v>
      </c>
      <c r="O3331" s="5">
        <f t="shared" si="382"/>
        <v>40.26</v>
      </c>
      <c r="P3331" s="5">
        <v>12.2</v>
      </c>
      <c r="Q3331" s="5">
        <f t="shared" si="383"/>
        <v>40.26</v>
      </c>
      <c r="R3331" s="5">
        <v>12.2</v>
      </c>
      <c r="S3331" s="5">
        <f t="shared" si="384"/>
        <v>40.26</v>
      </c>
      <c r="T3331" s="5">
        <v>12.2</v>
      </c>
      <c r="U3331" s="8">
        <f t="shared" ref="U3331:U3394" si="385">V3331*3.3</f>
        <v>40.26</v>
      </c>
      <c r="V3331" s="5">
        <f t="shared" ref="V3331:V3394" si="386">(R3331+P3331)/2</f>
        <v>12.2</v>
      </c>
      <c r="W3331" s="12">
        <v>27.847470000000001</v>
      </c>
      <c r="X3331" s="12">
        <v>-115.1641</v>
      </c>
      <c r="Y3331" s="4">
        <f t="shared" si="380"/>
        <v>53.6</v>
      </c>
      <c r="Z3331" s="4">
        <v>12</v>
      </c>
      <c r="AA3331" s="5">
        <v>8</v>
      </c>
      <c r="AB3331" s="9" t="s">
        <v>614</v>
      </c>
      <c r="AC3331" s="4">
        <v>25</v>
      </c>
      <c r="AD3331" s="4" t="s">
        <v>38</v>
      </c>
      <c r="AE3331" s="4">
        <v>90</v>
      </c>
      <c r="AF3331" s="4"/>
      <c r="AG3331" s="9"/>
    </row>
    <row r="3332" spans="1:33">
      <c r="A3332" s="4" t="s">
        <v>562</v>
      </c>
      <c r="B3332" s="4" t="s">
        <v>493</v>
      </c>
      <c r="C3332" s="28">
        <v>40386</v>
      </c>
      <c r="D3332" s="5">
        <v>2010</v>
      </c>
      <c r="E3332" s="33">
        <v>0.4513888888888889</v>
      </c>
      <c r="F3332" s="33">
        <v>0.45833333333333331</v>
      </c>
      <c r="G3332" s="33">
        <f t="shared" si="381"/>
        <v>6.9444444444444198E-3</v>
      </c>
      <c r="H3332" s="4">
        <v>2</v>
      </c>
      <c r="I3332" s="5">
        <v>2</v>
      </c>
      <c r="J3332" s="5">
        <v>8</v>
      </c>
      <c r="K3332" s="4">
        <v>8</v>
      </c>
      <c r="L3332" s="6" t="s">
        <v>66</v>
      </c>
      <c r="M3332" s="4" t="s">
        <v>67</v>
      </c>
      <c r="N3332" s="4">
        <v>1</v>
      </c>
      <c r="O3332" s="5">
        <f t="shared" si="382"/>
        <v>40.26</v>
      </c>
      <c r="P3332" s="5">
        <v>12.2</v>
      </c>
      <c r="Q3332" s="5">
        <f t="shared" si="383"/>
        <v>40.26</v>
      </c>
      <c r="R3332" s="5">
        <v>12.2</v>
      </c>
      <c r="S3332" s="5">
        <f t="shared" si="384"/>
        <v>40.26</v>
      </c>
      <c r="T3332" s="5">
        <v>12.2</v>
      </c>
      <c r="U3332" s="8">
        <f t="shared" si="385"/>
        <v>40.26</v>
      </c>
      <c r="V3332" s="5">
        <f t="shared" si="386"/>
        <v>12.2</v>
      </c>
      <c r="W3332" s="12">
        <v>27.847470000000001</v>
      </c>
      <c r="X3332" s="12">
        <v>-115.1641</v>
      </c>
      <c r="Y3332" s="4">
        <f t="shared" si="380"/>
        <v>53.6</v>
      </c>
      <c r="Z3332" s="4">
        <v>12</v>
      </c>
      <c r="AA3332" s="5">
        <v>8</v>
      </c>
      <c r="AB3332" s="9" t="s">
        <v>607</v>
      </c>
      <c r="AC3332" s="4">
        <v>6</v>
      </c>
      <c r="AD3332" s="4" t="s">
        <v>38</v>
      </c>
      <c r="AE3332" s="4">
        <v>90</v>
      </c>
      <c r="AF3332" s="4"/>
      <c r="AG3332" s="9"/>
    </row>
    <row r="3333" spans="1:33">
      <c r="A3333" s="4" t="s">
        <v>562</v>
      </c>
      <c r="B3333" s="4" t="s">
        <v>493</v>
      </c>
      <c r="C3333" s="28">
        <v>40386</v>
      </c>
      <c r="D3333" s="5">
        <v>2010</v>
      </c>
      <c r="E3333" s="33">
        <v>0.4513888888888889</v>
      </c>
      <c r="F3333" s="33">
        <v>0.45833333333333331</v>
      </c>
      <c r="G3333" s="33">
        <f t="shared" si="381"/>
        <v>6.9444444444444198E-3</v>
      </c>
      <c r="H3333" s="4">
        <v>2</v>
      </c>
      <c r="I3333" s="5">
        <v>2</v>
      </c>
      <c r="J3333" s="5">
        <v>8</v>
      </c>
      <c r="K3333" s="4">
        <v>8</v>
      </c>
      <c r="L3333" s="6" t="s">
        <v>66</v>
      </c>
      <c r="M3333" s="4" t="s">
        <v>67</v>
      </c>
      <c r="N3333" s="4">
        <v>1</v>
      </c>
      <c r="O3333" s="5">
        <f t="shared" si="382"/>
        <v>40.26</v>
      </c>
      <c r="P3333" s="5">
        <v>12.2</v>
      </c>
      <c r="Q3333" s="5">
        <f t="shared" si="383"/>
        <v>40.26</v>
      </c>
      <c r="R3333" s="5">
        <v>12.2</v>
      </c>
      <c r="S3333" s="5">
        <f t="shared" si="384"/>
        <v>40.26</v>
      </c>
      <c r="T3333" s="5">
        <v>12.2</v>
      </c>
      <c r="U3333" s="8">
        <f t="shared" si="385"/>
        <v>40.26</v>
      </c>
      <c r="V3333" s="5">
        <f t="shared" si="386"/>
        <v>12.2</v>
      </c>
      <c r="W3333" s="12">
        <v>27.847470000000001</v>
      </c>
      <c r="X3333" s="12">
        <v>-115.1641</v>
      </c>
      <c r="Y3333" s="4">
        <f t="shared" si="380"/>
        <v>53.6</v>
      </c>
      <c r="Z3333" s="4">
        <v>12</v>
      </c>
      <c r="AA3333" s="5">
        <v>8</v>
      </c>
      <c r="AB3333" s="9" t="s">
        <v>753</v>
      </c>
      <c r="AC3333" s="4">
        <v>7</v>
      </c>
      <c r="AD3333" s="4" t="s">
        <v>38</v>
      </c>
      <c r="AE3333" s="4">
        <v>90</v>
      </c>
      <c r="AF3333" s="4"/>
      <c r="AG3333" s="9"/>
    </row>
    <row r="3334" spans="1:33">
      <c r="A3334" s="4" t="s">
        <v>562</v>
      </c>
      <c r="B3334" s="4" t="s">
        <v>493</v>
      </c>
      <c r="C3334" s="28">
        <v>40386</v>
      </c>
      <c r="D3334" s="5">
        <v>2010</v>
      </c>
      <c r="E3334" s="33">
        <v>0.4513888888888889</v>
      </c>
      <c r="F3334" s="33">
        <v>0.45833333333333331</v>
      </c>
      <c r="G3334" s="33">
        <f t="shared" si="381"/>
        <v>6.9444444444444198E-3</v>
      </c>
      <c r="H3334" s="4">
        <v>2</v>
      </c>
      <c r="I3334" s="5">
        <v>2</v>
      </c>
      <c r="J3334" s="5">
        <v>8</v>
      </c>
      <c r="K3334" s="4">
        <v>8</v>
      </c>
      <c r="L3334" s="6" t="s">
        <v>66</v>
      </c>
      <c r="M3334" s="4" t="s">
        <v>67</v>
      </c>
      <c r="N3334" s="4">
        <v>1</v>
      </c>
      <c r="O3334" s="5">
        <f t="shared" si="382"/>
        <v>40.26</v>
      </c>
      <c r="P3334" s="5">
        <v>12.2</v>
      </c>
      <c r="Q3334" s="5">
        <f t="shared" si="383"/>
        <v>40.26</v>
      </c>
      <c r="R3334" s="5">
        <v>12.2</v>
      </c>
      <c r="S3334" s="5">
        <f t="shared" si="384"/>
        <v>40.26</v>
      </c>
      <c r="T3334" s="5">
        <v>12.2</v>
      </c>
      <c r="U3334" s="8">
        <f t="shared" si="385"/>
        <v>40.26</v>
      </c>
      <c r="V3334" s="5">
        <f t="shared" si="386"/>
        <v>12.2</v>
      </c>
      <c r="W3334" s="12">
        <v>27.847470000000001</v>
      </c>
      <c r="X3334" s="12">
        <v>-115.1641</v>
      </c>
      <c r="Y3334" s="4">
        <f t="shared" si="380"/>
        <v>53.6</v>
      </c>
      <c r="Z3334" s="4">
        <v>12</v>
      </c>
      <c r="AA3334" s="5">
        <v>8</v>
      </c>
      <c r="AB3334" s="9" t="s">
        <v>608</v>
      </c>
      <c r="AC3334" s="4">
        <v>2</v>
      </c>
      <c r="AD3334" s="4" t="s">
        <v>38</v>
      </c>
      <c r="AE3334" s="4">
        <v>90</v>
      </c>
      <c r="AF3334" s="4"/>
      <c r="AG3334" s="9"/>
    </row>
    <row r="3335" spans="1:33">
      <c r="A3335" s="4" t="s">
        <v>562</v>
      </c>
      <c r="B3335" s="4" t="s">
        <v>493</v>
      </c>
      <c r="C3335" s="28">
        <v>40386</v>
      </c>
      <c r="D3335" s="5">
        <v>2010</v>
      </c>
      <c r="E3335" s="33">
        <v>0.4513888888888889</v>
      </c>
      <c r="F3335" s="33">
        <v>0.45833333333333331</v>
      </c>
      <c r="G3335" s="33">
        <f t="shared" si="381"/>
        <v>6.9444444444444198E-3</v>
      </c>
      <c r="H3335" s="4">
        <v>2</v>
      </c>
      <c r="I3335" s="5">
        <v>2</v>
      </c>
      <c r="J3335" s="5">
        <v>8</v>
      </c>
      <c r="K3335" s="4">
        <v>8</v>
      </c>
      <c r="L3335" s="6" t="s">
        <v>66</v>
      </c>
      <c r="M3335" s="4" t="s">
        <v>67</v>
      </c>
      <c r="N3335" s="4">
        <v>1</v>
      </c>
      <c r="O3335" s="5">
        <f t="shared" si="382"/>
        <v>40.26</v>
      </c>
      <c r="P3335" s="5">
        <v>12.2</v>
      </c>
      <c r="Q3335" s="5">
        <f t="shared" si="383"/>
        <v>40.26</v>
      </c>
      <c r="R3335" s="5">
        <v>12.2</v>
      </c>
      <c r="S3335" s="5">
        <f t="shared" si="384"/>
        <v>40.26</v>
      </c>
      <c r="T3335" s="5">
        <v>12.2</v>
      </c>
      <c r="U3335" s="8">
        <f t="shared" si="385"/>
        <v>40.26</v>
      </c>
      <c r="V3335" s="5">
        <f t="shared" si="386"/>
        <v>12.2</v>
      </c>
      <c r="W3335" s="12">
        <v>27.847470000000001</v>
      </c>
      <c r="X3335" s="12">
        <v>-115.1641</v>
      </c>
      <c r="Y3335" s="4">
        <f t="shared" si="380"/>
        <v>53.6</v>
      </c>
      <c r="Z3335" s="4">
        <v>12</v>
      </c>
      <c r="AA3335" s="5">
        <v>8</v>
      </c>
      <c r="AB3335" s="9" t="s">
        <v>609</v>
      </c>
      <c r="AC3335" s="4">
        <v>5</v>
      </c>
      <c r="AD3335" s="4" t="s">
        <v>38</v>
      </c>
      <c r="AE3335" s="4">
        <v>90</v>
      </c>
      <c r="AF3335" s="4"/>
      <c r="AG3335" s="9"/>
    </row>
    <row r="3336" spans="1:33">
      <c r="A3336" s="4" t="s">
        <v>563</v>
      </c>
      <c r="B3336" s="4" t="s">
        <v>253</v>
      </c>
      <c r="C3336" s="28">
        <v>40386</v>
      </c>
      <c r="D3336" s="5">
        <v>2010</v>
      </c>
      <c r="E3336" s="33">
        <v>0.4458333333333333</v>
      </c>
      <c r="F3336" s="33">
        <v>0.45208333333333334</v>
      </c>
      <c r="G3336" s="33">
        <f t="shared" si="381"/>
        <v>6.2500000000000333E-3</v>
      </c>
      <c r="H3336" s="4">
        <v>2</v>
      </c>
      <c r="I3336" s="5">
        <v>2</v>
      </c>
      <c r="J3336" s="5">
        <v>9</v>
      </c>
      <c r="K3336" s="4">
        <v>9</v>
      </c>
      <c r="L3336" s="6" t="s">
        <v>66</v>
      </c>
      <c r="M3336" s="4" t="s">
        <v>67</v>
      </c>
      <c r="N3336" s="4">
        <v>1</v>
      </c>
      <c r="O3336" s="5">
        <f t="shared" si="382"/>
        <v>45.54</v>
      </c>
      <c r="P3336" s="5">
        <v>13.8</v>
      </c>
      <c r="Q3336" s="5">
        <f t="shared" si="383"/>
        <v>30.029999999999998</v>
      </c>
      <c r="R3336" s="5">
        <v>9.1</v>
      </c>
      <c r="S3336" s="5">
        <f t="shared" si="384"/>
        <v>45.54</v>
      </c>
      <c r="T3336" s="5">
        <v>13.8</v>
      </c>
      <c r="U3336" s="8">
        <f t="shared" si="385"/>
        <v>37.784999999999997</v>
      </c>
      <c r="V3336" s="5">
        <f t="shared" si="386"/>
        <v>11.45</v>
      </c>
      <c r="W3336" s="12">
        <v>27.847470000000001</v>
      </c>
      <c r="X3336" s="12">
        <v>-115.1641</v>
      </c>
      <c r="Y3336" s="4">
        <f t="shared" si="380"/>
        <v>53.6</v>
      </c>
      <c r="Z3336" s="4">
        <v>12</v>
      </c>
      <c r="AA3336" s="5">
        <v>8</v>
      </c>
      <c r="AB3336" s="9" t="s">
        <v>611</v>
      </c>
      <c r="AC3336" s="4">
        <v>6</v>
      </c>
      <c r="AD3336" s="4" t="s">
        <v>38</v>
      </c>
      <c r="AE3336" s="4">
        <v>270</v>
      </c>
      <c r="AF3336" s="4"/>
      <c r="AG3336" s="9"/>
    </row>
    <row r="3337" spans="1:33">
      <c r="A3337" s="4" t="s">
        <v>563</v>
      </c>
      <c r="B3337" s="4" t="s">
        <v>253</v>
      </c>
      <c r="C3337" s="28">
        <v>40386</v>
      </c>
      <c r="D3337" s="5">
        <v>2010</v>
      </c>
      <c r="E3337" s="33">
        <v>0.4458333333333333</v>
      </c>
      <c r="F3337" s="33">
        <v>0.45208333333333334</v>
      </c>
      <c r="G3337" s="33">
        <f t="shared" si="381"/>
        <v>6.2500000000000333E-3</v>
      </c>
      <c r="H3337" s="4">
        <v>2</v>
      </c>
      <c r="I3337" s="5">
        <v>2</v>
      </c>
      <c r="J3337" s="5">
        <v>9</v>
      </c>
      <c r="K3337" s="4">
        <v>9</v>
      </c>
      <c r="L3337" s="6" t="s">
        <v>66</v>
      </c>
      <c r="M3337" s="4" t="s">
        <v>67</v>
      </c>
      <c r="N3337" s="4">
        <v>1</v>
      </c>
      <c r="O3337" s="5">
        <f t="shared" si="382"/>
        <v>45.54</v>
      </c>
      <c r="P3337" s="5">
        <v>13.8</v>
      </c>
      <c r="Q3337" s="5">
        <f t="shared" si="383"/>
        <v>30.029999999999998</v>
      </c>
      <c r="R3337" s="5">
        <v>9.1</v>
      </c>
      <c r="S3337" s="5">
        <f t="shared" si="384"/>
        <v>45.54</v>
      </c>
      <c r="T3337" s="5">
        <v>13.8</v>
      </c>
      <c r="U3337" s="8">
        <f t="shared" si="385"/>
        <v>37.784999999999997</v>
      </c>
      <c r="V3337" s="5">
        <f t="shared" si="386"/>
        <v>11.45</v>
      </c>
      <c r="W3337" s="12">
        <v>27.847470000000001</v>
      </c>
      <c r="X3337" s="12">
        <v>-115.1641</v>
      </c>
      <c r="Y3337" s="4">
        <f t="shared" si="380"/>
        <v>53.6</v>
      </c>
      <c r="Z3337" s="4">
        <v>12</v>
      </c>
      <c r="AA3337" s="5">
        <v>8</v>
      </c>
      <c r="AB3337" s="9" t="s">
        <v>613</v>
      </c>
      <c r="AC3337" s="4">
        <v>71</v>
      </c>
      <c r="AD3337" s="4">
        <v>13</v>
      </c>
      <c r="AE3337" s="4">
        <v>270</v>
      </c>
      <c r="AF3337" s="4"/>
      <c r="AG3337" s="9"/>
    </row>
    <row r="3338" spans="1:33">
      <c r="A3338" s="4" t="s">
        <v>563</v>
      </c>
      <c r="B3338" s="4" t="s">
        <v>253</v>
      </c>
      <c r="C3338" s="28">
        <v>40386</v>
      </c>
      <c r="D3338" s="5">
        <v>2010</v>
      </c>
      <c r="E3338" s="33">
        <v>0.4458333333333333</v>
      </c>
      <c r="F3338" s="33">
        <v>0.45208333333333334</v>
      </c>
      <c r="G3338" s="33">
        <f t="shared" si="381"/>
        <v>6.2500000000000333E-3</v>
      </c>
      <c r="H3338" s="4">
        <v>2</v>
      </c>
      <c r="I3338" s="5">
        <v>2</v>
      </c>
      <c r="J3338" s="5">
        <v>9</v>
      </c>
      <c r="K3338" s="4">
        <v>9</v>
      </c>
      <c r="L3338" s="6" t="s">
        <v>66</v>
      </c>
      <c r="M3338" s="4" t="s">
        <v>67</v>
      </c>
      <c r="N3338" s="4">
        <v>1</v>
      </c>
      <c r="O3338" s="5">
        <f t="shared" si="382"/>
        <v>45.54</v>
      </c>
      <c r="P3338" s="5">
        <v>13.8</v>
      </c>
      <c r="Q3338" s="5">
        <f t="shared" si="383"/>
        <v>30.029999999999998</v>
      </c>
      <c r="R3338" s="5">
        <v>9.1</v>
      </c>
      <c r="S3338" s="5">
        <f t="shared" si="384"/>
        <v>45.54</v>
      </c>
      <c r="T3338" s="5">
        <v>13.8</v>
      </c>
      <c r="U3338" s="8">
        <f t="shared" si="385"/>
        <v>37.784999999999997</v>
      </c>
      <c r="V3338" s="5">
        <f t="shared" si="386"/>
        <v>11.45</v>
      </c>
      <c r="W3338" s="12">
        <v>27.847470000000001</v>
      </c>
      <c r="X3338" s="12">
        <v>-115.1641</v>
      </c>
      <c r="Y3338" s="4">
        <f t="shared" si="380"/>
        <v>53.6</v>
      </c>
      <c r="Z3338" s="4">
        <v>12</v>
      </c>
      <c r="AA3338" s="5">
        <v>8</v>
      </c>
      <c r="AB3338" s="9" t="s">
        <v>614</v>
      </c>
      <c r="AC3338" s="4">
        <v>13</v>
      </c>
      <c r="AD3338" s="4" t="s">
        <v>38</v>
      </c>
      <c r="AE3338" s="4">
        <v>270</v>
      </c>
      <c r="AF3338" s="4"/>
      <c r="AG3338" s="9"/>
    </row>
    <row r="3339" spans="1:33">
      <c r="A3339" s="4" t="s">
        <v>563</v>
      </c>
      <c r="B3339" s="4" t="s">
        <v>253</v>
      </c>
      <c r="C3339" s="28">
        <v>40386</v>
      </c>
      <c r="D3339" s="5">
        <v>2010</v>
      </c>
      <c r="E3339" s="33">
        <v>0.4458333333333333</v>
      </c>
      <c r="F3339" s="33">
        <v>0.45208333333333334</v>
      </c>
      <c r="G3339" s="33">
        <f t="shared" si="381"/>
        <v>6.2500000000000333E-3</v>
      </c>
      <c r="H3339" s="4">
        <v>2</v>
      </c>
      <c r="I3339" s="5">
        <v>2</v>
      </c>
      <c r="J3339" s="5">
        <v>9</v>
      </c>
      <c r="K3339" s="4">
        <v>9</v>
      </c>
      <c r="L3339" s="6" t="s">
        <v>66</v>
      </c>
      <c r="M3339" s="4" t="s">
        <v>67</v>
      </c>
      <c r="N3339" s="4">
        <v>1</v>
      </c>
      <c r="O3339" s="5">
        <f t="shared" si="382"/>
        <v>45.54</v>
      </c>
      <c r="P3339" s="5">
        <v>13.8</v>
      </c>
      <c r="Q3339" s="5">
        <f t="shared" si="383"/>
        <v>30.029999999999998</v>
      </c>
      <c r="R3339" s="5">
        <v>9.1</v>
      </c>
      <c r="S3339" s="5">
        <f t="shared" si="384"/>
        <v>45.54</v>
      </c>
      <c r="T3339" s="5">
        <v>13.8</v>
      </c>
      <c r="U3339" s="8">
        <f t="shared" si="385"/>
        <v>37.784999999999997</v>
      </c>
      <c r="V3339" s="5">
        <f t="shared" si="386"/>
        <v>11.45</v>
      </c>
      <c r="W3339" s="12">
        <v>27.847470000000001</v>
      </c>
      <c r="X3339" s="12">
        <v>-115.1641</v>
      </c>
      <c r="Y3339" s="4">
        <f t="shared" si="380"/>
        <v>53.6</v>
      </c>
      <c r="Z3339" s="4">
        <v>12</v>
      </c>
      <c r="AA3339" s="5">
        <v>8</v>
      </c>
      <c r="AB3339" s="9" t="s">
        <v>607</v>
      </c>
      <c r="AC3339" s="4">
        <v>4</v>
      </c>
      <c r="AD3339" s="4" t="s">
        <v>38</v>
      </c>
      <c r="AE3339" s="4">
        <v>270</v>
      </c>
      <c r="AF3339" s="4"/>
      <c r="AG3339" s="9"/>
    </row>
    <row r="3340" spans="1:33">
      <c r="A3340" s="4" t="s">
        <v>563</v>
      </c>
      <c r="B3340" s="4" t="s">
        <v>253</v>
      </c>
      <c r="C3340" s="28">
        <v>40386</v>
      </c>
      <c r="D3340" s="5">
        <v>2010</v>
      </c>
      <c r="E3340" s="33">
        <v>0.4458333333333333</v>
      </c>
      <c r="F3340" s="33">
        <v>0.45208333333333334</v>
      </c>
      <c r="G3340" s="33">
        <f t="shared" si="381"/>
        <v>6.2500000000000333E-3</v>
      </c>
      <c r="H3340" s="4">
        <v>2</v>
      </c>
      <c r="I3340" s="5">
        <v>2</v>
      </c>
      <c r="J3340" s="5">
        <v>9</v>
      </c>
      <c r="K3340" s="4">
        <v>9</v>
      </c>
      <c r="L3340" s="6" t="s">
        <v>66</v>
      </c>
      <c r="M3340" s="4" t="s">
        <v>67</v>
      </c>
      <c r="N3340" s="4">
        <v>1</v>
      </c>
      <c r="O3340" s="5">
        <f t="shared" si="382"/>
        <v>45.54</v>
      </c>
      <c r="P3340" s="5">
        <v>13.8</v>
      </c>
      <c r="Q3340" s="5">
        <f t="shared" si="383"/>
        <v>30.029999999999998</v>
      </c>
      <c r="R3340" s="5">
        <v>9.1</v>
      </c>
      <c r="S3340" s="5">
        <f t="shared" si="384"/>
        <v>45.54</v>
      </c>
      <c r="T3340" s="5">
        <v>13.8</v>
      </c>
      <c r="U3340" s="8">
        <f t="shared" si="385"/>
        <v>37.784999999999997</v>
      </c>
      <c r="V3340" s="5">
        <f t="shared" si="386"/>
        <v>11.45</v>
      </c>
      <c r="W3340" s="12">
        <v>27.847470000000001</v>
      </c>
      <c r="X3340" s="12">
        <v>-115.1641</v>
      </c>
      <c r="Y3340" s="4">
        <f t="shared" si="380"/>
        <v>53.6</v>
      </c>
      <c r="Z3340" s="4">
        <v>12</v>
      </c>
      <c r="AA3340" s="5">
        <v>8</v>
      </c>
      <c r="AB3340" s="4" t="s">
        <v>618</v>
      </c>
      <c r="AC3340" s="4">
        <v>4</v>
      </c>
      <c r="AD3340" s="4" t="s">
        <v>38</v>
      </c>
      <c r="AE3340" s="4">
        <v>270</v>
      </c>
      <c r="AF3340" s="4"/>
      <c r="AG3340" s="9"/>
    </row>
    <row r="3341" spans="1:33">
      <c r="A3341" s="4" t="s">
        <v>563</v>
      </c>
      <c r="B3341" s="4" t="s">
        <v>253</v>
      </c>
      <c r="C3341" s="28">
        <v>40386</v>
      </c>
      <c r="D3341" s="5">
        <v>2010</v>
      </c>
      <c r="E3341" s="33">
        <v>0.4458333333333333</v>
      </c>
      <c r="F3341" s="33">
        <v>0.45208333333333334</v>
      </c>
      <c r="G3341" s="33">
        <f t="shared" si="381"/>
        <v>6.2500000000000333E-3</v>
      </c>
      <c r="H3341" s="4">
        <v>2</v>
      </c>
      <c r="I3341" s="5">
        <v>2</v>
      </c>
      <c r="J3341" s="5">
        <v>9</v>
      </c>
      <c r="K3341" s="4">
        <v>9</v>
      </c>
      <c r="L3341" s="6" t="s">
        <v>66</v>
      </c>
      <c r="M3341" s="4" t="s">
        <v>67</v>
      </c>
      <c r="N3341" s="4">
        <v>1</v>
      </c>
      <c r="O3341" s="5">
        <f t="shared" si="382"/>
        <v>45.54</v>
      </c>
      <c r="P3341" s="5">
        <v>13.8</v>
      </c>
      <c r="Q3341" s="5">
        <f t="shared" si="383"/>
        <v>30.029999999999998</v>
      </c>
      <c r="R3341" s="5">
        <v>9.1</v>
      </c>
      <c r="S3341" s="5">
        <f t="shared" si="384"/>
        <v>45.54</v>
      </c>
      <c r="T3341" s="5">
        <v>13.8</v>
      </c>
      <c r="U3341" s="8">
        <f t="shared" si="385"/>
        <v>37.784999999999997</v>
      </c>
      <c r="V3341" s="5">
        <f t="shared" si="386"/>
        <v>11.45</v>
      </c>
      <c r="W3341" s="12">
        <v>27.847470000000001</v>
      </c>
      <c r="X3341" s="12">
        <v>-115.1641</v>
      </c>
      <c r="Y3341" s="4">
        <f t="shared" si="380"/>
        <v>53.6</v>
      </c>
      <c r="Z3341" s="4">
        <v>12</v>
      </c>
      <c r="AA3341" s="5">
        <v>8</v>
      </c>
      <c r="AB3341" s="9" t="s">
        <v>753</v>
      </c>
      <c r="AC3341" s="4">
        <v>7</v>
      </c>
      <c r="AD3341" s="4" t="s">
        <v>38</v>
      </c>
      <c r="AE3341" s="4">
        <v>270</v>
      </c>
      <c r="AF3341" s="4"/>
      <c r="AG3341" s="9"/>
    </row>
    <row r="3342" spans="1:33">
      <c r="A3342" s="4" t="s">
        <v>563</v>
      </c>
      <c r="B3342" s="4" t="s">
        <v>253</v>
      </c>
      <c r="C3342" s="28">
        <v>40386</v>
      </c>
      <c r="D3342" s="5">
        <v>2010</v>
      </c>
      <c r="E3342" s="33">
        <v>0.4458333333333333</v>
      </c>
      <c r="F3342" s="33">
        <v>0.45208333333333334</v>
      </c>
      <c r="G3342" s="33">
        <f t="shared" si="381"/>
        <v>6.2500000000000333E-3</v>
      </c>
      <c r="H3342" s="4">
        <v>2</v>
      </c>
      <c r="I3342" s="5">
        <v>2</v>
      </c>
      <c r="J3342" s="5">
        <v>9</v>
      </c>
      <c r="K3342" s="4">
        <v>9</v>
      </c>
      <c r="L3342" s="6" t="s">
        <v>66</v>
      </c>
      <c r="M3342" s="4" t="s">
        <v>67</v>
      </c>
      <c r="N3342" s="4">
        <v>1</v>
      </c>
      <c r="O3342" s="5">
        <f t="shared" si="382"/>
        <v>45.54</v>
      </c>
      <c r="P3342" s="5">
        <v>13.8</v>
      </c>
      <c r="Q3342" s="5">
        <f t="shared" si="383"/>
        <v>30.029999999999998</v>
      </c>
      <c r="R3342" s="5">
        <v>9.1</v>
      </c>
      <c r="S3342" s="5">
        <f t="shared" si="384"/>
        <v>45.54</v>
      </c>
      <c r="T3342" s="5">
        <v>13.8</v>
      </c>
      <c r="U3342" s="8">
        <f t="shared" si="385"/>
        <v>37.784999999999997</v>
      </c>
      <c r="V3342" s="5">
        <f t="shared" si="386"/>
        <v>11.45</v>
      </c>
      <c r="W3342" s="12">
        <v>27.847470000000001</v>
      </c>
      <c r="X3342" s="12">
        <v>-115.1641</v>
      </c>
      <c r="Y3342" s="4">
        <f t="shared" si="380"/>
        <v>53.6</v>
      </c>
      <c r="Z3342" s="4">
        <v>12</v>
      </c>
      <c r="AA3342" s="5">
        <v>8</v>
      </c>
      <c r="AB3342" s="4" t="s">
        <v>619</v>
      </c>
      <c r="AC3342" s="4">
        <v>11</v>
      </c>
      <c r="AD3342" s="4" t="s">
        <v>38</v>
      </c>
      <c r="AE3342" s="4">
        <v>270</v>
      </c>
      <c r="AF3342" s="4"/>
      <c r="AG3342" s="9"/>
    </row>
    <row r="3343" spans="1:33">
      <c r="A3343" s="4" t="s">
        <v>564</v>
      </c>
      <c r="B3343" s="4" t="s">
        <v>34</v>
      </c>
      <c r="C3343" s="28">
        <v>40387</v>
      </c>
      <c r="D3343" s="5">
        <v>2010</v>
      </c>
      <c r="E3343" s="33">
        <v>0.3833333333333333</v>
      </c>
      <c r="F3343" s="33">
        <v>0.3888888888888889</v>
      </c>
      <c r="G3343" s="33">
        <f t="shared" si="381"/>
        <v>5.5555555555555913E-3</v>
      </c>
      <c r="H3343" s="4">
        <v>2</v>
      </c>
      <c r="I3343" s="5">
        <v>1</v>
      </c>
      <c r="J3343" s="5">
        <v>10</v>
      </c>
      <c r="K3343" s="4">
        <v>10</v>
      </c>
      <c r="L3343" s="6" t="s">
        <v>66</v>
      </c>
      <c r="M3343" s="4" t="s">
        <v>67</v>
      </c>
      <c r="N3343" s="4">
        <v>1</v>
      </c>
      <c r="O3343" s="5">
        <f t="shared" si="382"/>
        <v>52.8</v>
      </c>
      <c r="P3343" s="5">
        <v>16</v>
      </c>
      <c r="Q3343" s="5">
        <f t="shared" si="383"/>
        <v>51.48</v>
      </c>
      <c r="R3343" s="5">
        <v>15.6</v>
      </c>
      <c r="S3343" s="5">
        <f t="shared" si="384"/>
        <v>52.8</v>
      </c>
      <c r="T3343" s="5">
        <v>16</v>
      </c>
      <c r="U3343" s="8">
        <f t="shared" si="385"/>
        <v>52.14</v>
      </c>
      <c r="V3343" s="5">
        <f t="shared" si="386"/>
        <v>15.8</v>
      </c>
      <c r="W3343" s="12">
        <v>27.846019999999999</v>
      </c>
      <c r="X3343" s="12">
        <v>-115.16885000000001</v>
      </c>
      <c r="Y3343" s="4">
        <f t="shared" si="380"/>
        <v>55.400000000000006</v>
      </c>
      <c r="Z3343" s="4">
        <v>13</v>
      </c>
      <c r="AA3343" s="5">
        <v>8</v>
      </c>
      <c r="AB3343" s="9" t="s">
        <v>606</v>
      </c>
      <c r="AC3343" s="4">
        <v>4</v>
      </c>
      <c r="AD3343" s="4" t="s">
        <v>38</v>
      </c>
      <c r="AE3343" s="4">
        <v>300</v>
      </c>
      <c r="AF3343" s="4"/>
      <c r="AG3343" s="9"/>
    </row>
    <row r="3344" spans="1:33">
      <c r="A3344" s="4" t="s">
        <v>564</v>
      </c>
      <c r="B3344" s="4" t="s">
        <v>34</v>
      </c>
      <c r="C3344" s="28">
        <v>40387</v>
      </c>
      <c r="D3344" s="5">
        <v>2010</v>
      </c>
      <c r="E3344" s="33">
        <v>0.3833333333333333</v>
      </c>
      <c r="F3344" s="33">
        <v>0.3888888888888889</v>
      </c>
      <c r="G3344" s="33">
        <f t="shared" si="381"/>
        <v>5.5555555555555913E-3</v>
      </c>
      <c r="H3344" s="4">
        <v>2</v>
      </c>
      <c r="I3344" s="5">
        <v>1</v>
      </c>
      <c r="J3344" s="5">
        <v>10</v>
      </c>
      <c r="K3344" s="4">
        <v>10</v>
      </c>
      <c r="L3344" s="6" t="s">
        <v>66</v>
      </c>
      <c r="M3344" s="4" t="s">
        <v>67</v>
      </c>
      <c r="N3344" s="4">
        <v>1</v>
      </c>
      <c r="O3344" s="5">
        <f t="shared" si="382"/>
        <v>52.8</v>
      </c>
      <c r="P3344" s="5">
        <v>16</v>
      </c>
      <c r="Q3344" s="5">
        <f t="shared" si="383"/>
        <v>51.48</v>
      </c>
      <c r="R3344" s="5">
        <v>15.6</v>
      </c>
      <c r="S3344" s="5">
        <f t="shared" si="384"/>
        <v>52.8</v>
      </c>
      <c r="T3344" s="5">
        <v>16</v>
      </c>
      <c r="U3344" s="8">
        <f t="shared" si="385"/>
        <v>52.14</v>
      </c>
      <c r="V3344" s="5">
        <f t="shared" si="386"/>
        <v>15.8</v>
      </c>
      <c r="W3344" s="12">
        <v>27.846019999999999</v>
      </c>
      <c r="X3344" s="12">
        <v>-115.16885000000001</v>
      </c>
      <c r="Y3344" s="4">
        <f t="shared" si="380"/>
        <v>55.400000000000006</v>
      </c>
      <c r="Z3344" s="4">
        <v>13</v>
      </c>
      <c r="AA3344" s="5">
        <v>8</v>
      </c>
      <c r="AB3344" s="9" t="s">
        <v>611</v>
      </c>
      <c r="AC3344" s="4">
        <v>36</v>
      </c>
      <c r="AD3344" s="4" t="s">
        <v>38</v>
      </c>
      <c r="AE3344" s="4">
        <v>300</v>
      </c>
      <c r="AF3344" s="4"/>
      <c r="AG3344" s="9"/>
    </row>
    <row r="3345" spans="1:33">
      <c r="A3345" s="4" t="s">
        <v>564</v>
      </c>
      <c r="B3345" s="4" t="s">
        <v>34</v>
      </c>
      <c r="C3345" s="28">
        <v>40387</v>
      </c>
      <c r="D3345" s="5">
        <v>2010</v>
      </c>
      <c r="E3345" s="33">
        <v>0.3833333333333333</v>
      </c>
      <c r="F3345" s="33">
        <v>0.3888888888888889</v>
      </c>
      <c r="G3345" s="33">
        <f t="shared" si="381"/>
        <v>5.5555555555555913E-3</v>
      </c>
      <c r="H3345" s="4">
        <v>2</v>
      </c>
      <c r="I3345" s="5">
        <v>1</v>
      </c>
      <c r="J3345" s="5">
        <v>10</v>
      </c>
      <c r="K3345" s="4">
        <v>10</v>
      </c>
      <c r="L3345" s="6" t="s">
        <v>66</v>
      </c>
      <c r="M3345" s="4" t="s">
        <v>67</v>
      </c>
      <c r="N3345" s="4">
        <v>1</v>
      </c>
      <c r="O3345" s="5">
        <f t="shared" si="382"/>
        <v>52.8</v>
      </c>
      <c r="P3345" s="5">
        <v>16</v>
      </c>
      <c r="Q3345" s="5">
        <f t="shared" si="383"/>
        <v>51.48</v>
      </c>
      <c r="R3345" s="5">
        <v>15.6</v>
      </c>
      <c r="S3345" s="5">
        <f t="shared" si="384"/>
        <v>52.8</v>
      </c>
      <c r="T3345" s="5">
        <v>16</v>
      </c>
      <c r="U3345" s="8">
        <f t="shared" si="385"/>
        <v>52.14</v>
      </c>
      <c r="V3345" s="5">
        <f t="shared" si="386"/>
        <v>15.8</v>
      </c>
      <c r="W3345" s="12">
        <v>27.846019999999999</v>
      </c>
      <c r="X3345" s="12">
        <v>-115.16885000000001</v>
      </c>
      <c r="Y3345" s="4">
        <f t="shared" si="380"/>
        <v>55.400000000000006</v>
      </c>
      <c r="Z3345" s="4">
        <v>13</v>
      </c>
      <c r="AA3345" s="5">
        <v>8</v>
      </c>
      <c r="AB3345" s="9" t="s">
        <v>613</v>
      </c>
      <c r="AC3345" s="4">
        <v>51</v>
      </c>
      <c r="AD3345" s="4">
        <v>29</v>
      </c>
      <c r="AE3345" s="4">
        <v>300</v>
      </c>
      <c r="AF3345" s="4"/>
      <c r="AG3345" s="9"/>
    </row>
    <row r="3346" spans="1:33">
      <c r="A3346" s="4" t="s">
        <v>564</v>
      </c>
      <c r="B3346" s="4" t="s">
        <v>34</v>
      </c>
      <c r="C3346" s="28">
        <v>40387</v>
      </c>
      <c r="D3346" s="5">
        <v>2010</v>
      </c>
      <c r="E3346" s="33">
        <v>0.3833333333333333</v>
      </c>
      <c r="F3346" s="33">
        <v>0.3888888888888889</v>
      </c>
      <c r="G3346" s="33">
        <f t="shared" si="381"/>
        <v>5.5555555555555913E-3</v>
      </c>
      <c r="H3346" s="4">
        <v>2</v>
      </c>
      <c r="I3346" s="5">
        <v>1</v>
      </c>
      <c r="J3346" s="5">
        <v>10</v>
      </c>
      <c r="K3346" s="4">
        <v>10</v>
      </c>
      <c r="L3346" s="6" t="s">
        <v>66</v>
      </c>
      <c r="M3346" s="4" t="s">
        <v>67</v>
      </c>
      <c r="N3346" s="4">
        <v>1</v>
      </c>
      <c r="O3346" s="5">
        <f t="shared" si="382"/>
        <v>52.8</v>
      </c>
      <c r="P3346" s="5">
        <v>16</v>
      </c>
      <c r="Q3346" s="5">
        <f t="shared" si="383"/>
        <v>51.48</v>
      </c>
      <c r="R3346" s="5">
        <v>15.6</v>
      </c>
      <c r="S3346" s="5">
        <f t="shared" si="384"/>
        <v>52.8</v>
      </c>
      <c r="T3346" s="5">
        <v>16</v>
      </c>
      <c r="U3346" s="8">
        <f t="shared" si="385"/>
        <v>52.14</v>
      </c>
      <c r="V3346" s="5">
        <f t="shared" si="386"/>
        <v>15.8</v>
      </c>
      <c r="W3346" s="12">
        <v>27.846019999999999</v>
      </c>
      <c r="X3346" s="12">
        <v>-115.16885000000001</v>
      </c>
      <c r="Y3346" s="4">
        <f t="shared" si="380"/>
        <v>55.400000000000006</v>
      </c>
      <c r="Z3346" s="4">
        <v>13</v>
      </c>
      <c r="AA3346" s="5">
        <v>8</v>
      </c>
      <c r="AB3346" s="9" t="s">
        <v>614</v>
      </c>
      <c r="AC3346" s="4">
        <v>4</v>
      </c>
      <c r="AD3346" s="4" t="s">
        <v>38</v>
      </c>
      <c r="AE3346" s="4">
        <v>300</v>
      </c>
      <c r="AF3346" s="4"/>
      <c r="AG3346" s="9"/>
    </row>
    <row r="3347" spans="1:33">
      <c r="A3347" s="4" t="s">
        <v>565</v>
      </c>
      <c r="B3347" s="4" t="s">
        <v>34</v>
      </c>
      <c r="C3347" s="28">
        <v>40387</v>
      </c>
      <c r="D3347" s="5">
        <v>2010</v>
      </c>
      <c r="E3347" s="33">
        <v>0.42638888888888887</v>
      </c>
      <c r="F3347" s="33">
        <v>0.43333333333333335</v>
      </c>
      <c r="G3347" s="33">
        <f t="shared" si="381"/>
        <v>6.9444444444444753E-3</v>
      </c>
      <c r="H3347" s="4">
        <v>2</v>
      </c>
      <c r="I3347" s="5">
        <v>2</v>
      </c>
      <c r="J3347" s="5">
        <v>11</v>
      </c>
      <c r="K3347" s="4">
        <v>11</v>
      </c>
      <c r="L3347" s="6" t="s">
        <v>66</v>
      </c>
      <c r="M3347" s="4" t="s">
        <v>67</v>
      </c>
      <c r="N3347" s="4">
        <v>1</v>
      </c>
      <c r="O3347" s="5">
        <f t="shared" si="382"/>
        <v>21.779999999999998</v>
      </c>
      <c r="P3347" s="5">
        <v>6.6</v>
      </c>
      <c r="Q3347" s="5">
        <f t="shared" si="383"/>
        <v>23.759999999999998</v>
      </c>
      <c r="R3347" s="5">
        <v>7.2</v>
      </c>
      <c r="S3347" s="5">
        <f t="shared" si="384"/>
        <v>23.759999999999998</v>
      </c>
      <c r="T3347" s="5">
        <v>7.2</v>
      </c>
      <c r="U3347" s="8">
        <f t="shared" si="385"/>
        <v>22.77</v>
      </c>
      <c r="V3347" s="5">
        <f t="shared" si="386"/>
        <v>6.9</v>
      </c>
      <c r="W3347" s="12">
        <v>27.849689999999999</v>
      </c>
      <c r="X3347" s="12">
        <v>-115.17116</v>
      </c>
      <c r="Y3347" s="4">
        <f t="shared" si="380"/>
        <v>55.400000000000006</v>
      </c>
      <c r="Z3347" s="4">
        <v>13</v>
      </c>
      <c r="AA3347" s="5">
        <v>8</v>
      </c>
      <c r="AB3347" s="9" t="s">
        <v>604</v>
      </c>
      <c r="AC3347" s="4">
        <v>1</v>
      </c>
      <c r="AD3347" s="4" t="s">
        <v>38</v>
      </c>
      <c r="AE3347" s="4">
        <v>30</v>
      </c>
      <c r="AF3347" s="4"/>
      <c r="AG3347" s="9"/>
    </row>
    <row r="3348" spans="1:33">
      <c r="A3348" s="4" t="s">
        <v>565</v>
      </c>
      <c r="B3348" s="4" t="s">
        <v>34</v>
      </c>
      <c r="C3348" s="28">
        <v>40387</v>
      </c>
      <c r="D3348" s="5">
        <v>2010</v>
      </c>
      <c r="E3348" s="33">
        <v>0.42638888888888887</v>
      </c>
      <c r="F3348" s="33">
        <v>0.43333333333333335</v>
      </c>
      <c r="G3348" s="33">
        <f t="shared" si="381"/>
        <v>6.9444444444444753E-3</v>
      </c>
      <c r="H3348" s="4">
        <v>2</v>
      </c>
      <c r="I3348" s="5">
        <v>2</v>
      </c>
      <c r="J3348" s="5">
        <v>11</v>
      </c>
      <c r="K3348" s="4">
        <v>11</v>
      </c>
      <c r="L3348" s="6" t="s">
        <v>66</v>
      </c>
      <c r="M3348" s="4" t="s">
        <v>67</v>
      </c>
      <c r="N3348" s="4">
        <v>1</v>
      </c>
      <c r="O3348" s="5">
        <f t="shared" si="382"/>
        <v>21.779999999999998</v>
      </c>
      <c r="P3348" s="5">
        <v>6.6</v>
      </c>
      <c r="Q3348" s="5">
        <f t="shared" si="383"/>
        <v>23.759999999999998</v>
      </c>
      <c r="R3348" s="5">
        <v>7.2</v>
      </c>
      <c r="S3348" s="5">
        <f t="shared" si="384"/>
        <v>23.759999999999998</v>
      </c>
      <c r="T3348" s="5">
        <v>7.2</v>
      </c>
      <c r="U3348" s="8">
        <f t="shared" si="385"/>
        <v>22.77</v>
      </c>
      <c r="V3348" s="5">
        <f t="shared" si="386"/>
        <v>6.9</v>
      </c>
      <c r="W3348" s="12">
        <v>27.849689999999999</v>
      </c>
      <c r="X3348" s="12">
        <v>-115.17116</v>
      </c>
      <c r="Y3348" s="4">
        <f t="shared" si="380"/>
        <v>55.400000000000006</v>
      </c>
      <c r="Z3348" s="4">
        <v>13</v>
      </c>
      <c r="AA3348" s="5">
        <v>8</v>
      </c>
      <c r="AB3348" s="9" t="s">
        <v>606</v>
      </c>
      <c r="AC3348" s="4">
        <v>11</v>
      </c>
      <c r="AD3348" s="4" t="s">
        <v>38</v>
      </c>
      <c r="AE3348" s="4">
        <v>30</v>
      </c>
      <c r="AF3348" s="4"/>
      <c r="AG3348" s="9"/>
    </row>
    <row r="3349" spans="1:33">
      <c r="A3349" s="4" t="s">
        <v>565</v>
      </c>
      <c r="B3349" s="4" t="s">
        <v>34</v>
      </c>
      <c r="C3349" s="28">
        <v>40387</v>
      </c>
      <c r="D3349" s="5">
        <v>2010</v>
      </c>
      <c r="E3349" s="33">
        <v>0.42638888888888887</v>
      </c>
      <c r="F3349" s="33">
        <v>0.43333333333333335</v>
      </c>
      <c r="G3349" s="33">
        <f t="shared" si="381"/>
        <v>6.9444444444444753E-3</v>
      </c>
      <c r="H3349" s="4">
        <v>2</v>
      </c>
      <c r="I3349" s="5">
        <v>2</v>
      </c>
      <c r="J3349" s="5">
        <v>11</v>
      </c>
      <c r="K3349" s="4">
        <v>11</v>
      </c>
      <c r="L3349" s="6" t="s">
        <v>66</v>
      </c>
      <c r="M3349" s="4" t="s">
        <v>67</v>
      </c>
      <c r="N3349" s="4">
        <v>1</v>
      </c>
      <c r="O3349" s="5">
        <f t="shared" si="382"/>
        <v>21.779999999999998</v>
      </c>
      <c r="P3349" s="5">
        <v>6.6</v>
      </c>
      <c r="Q3349" s="5">
        <f t="shared" si="383"/>
        <v>23.759999999999998</v>
      </c>
      <c r="R3349" s="5">
        <v>7.2</v>
      </c>
      <c r="S3349" s="5">
        <f t="shared" si="384"/>
        <v>23.759999999999998</v>
      </c>
      <c r="T3349" s="5">
        <v>7.2</v>
      </c>
      <c r="U3349" s="8">
        <f t="shared" si="385"/>
        <v>22.77</v>
      </c>
      <c r="V3349" s="5">
        <f t="shared" si="386"/>
        <v>6.9</v>
      </c>
      <c r="W3349" s="12">
        <v>27.849689999999999</v>
      </c>
      <c r="X3349" s="12">
        <v>-115.17116</v>
      </c>
      <c r="Y3349" s="4">
        <f t="shared" si="380"/>
        <v>55.400000000000006</v>
      </c>
      <c r="Z3349" s="4">
        <v>13</v>
      </c>
      <c r="AA3349" s="5">
        <v>8</v>
      </c>
      <c r="AB3349" s="9" t="s">
        <v>613</v>
      </c>
      <c r="AC3349" s="4">
        <v>68</v>
      </c>
      <c r="AD3349" s="4">
        <v>22</v>
      </c>
      <c r="AE3349" s="4">
        <v>30</v>
      </c>
      <c r="AF3349" s="4"/>
      <c r="AG3349" s="9"/>
    </row>
    <row r="3350" spans="1:33">
      <c r="A3350" s="4" t="s">
        <v>565</v>
      </c>
      <c r="B3350" s="4" t="s">
        <v>34</v>
      </c>
      <c r="C3350" s="28">
        <v>40387</v>
      </c>
      <c r="D3350" s="5">
        <v>2010</v>
      </c>
      <c r="E3350" s="33">
        <v>0.42638888888888887</v>
      </c>
      <c r="F3350" s="33">
        <v>0.43333333333333335</v>
      </c>
      <c r="G3350" s="33">
        <f t="shared" si="381"/>
        <v>6.9444444444444753E-3</v>
      </c>
      <c r="H3350" s="4">
        <v>2</v>
      </c>
      <c r="I3350" s="5">
        <v>2</v>
      </c>
      <c r="J3350" s="5">
        <v>11</v>
      </c>
      <c r="K3350" s="4">
        <v>11</v>
      </c>
      <c r="L3350" s="6" t="s">
        <v>66</v>
      </c>
      <c r="M3350" s="4" t="s">
        <v>67</v>
      </c>
      <c r="N3350" s="4">
        <v>1</v>
      </c>
      <c r="O3350" s="5">
        <f t="shared" si="382"/>
        <v>21.779999999999998</v>
      </c>
      <c r="P3350" s="5">
        <v>6.6</v>
      </c>
      <c r="Q3350" s="5">
        <f t="shared" si="383"/>
        <v>23.759999999999998</v>
      </c>
      <c r="R3350" s="5">
        <v>7.2</v>
      </c>
      <c r="S3350" s="5">
        <f t="shared" si="384"/>
        <v>23.759999999999998</v>
      </c>
      <c r="T3350" s="5">
        <v>7.2</v>
      </c>
      <c r="U3350" s="8">
        <f t="shared" si="385"/>
        <v>22.77</v>
      </c>
      <c r="V3350" s="5">
        <f t="shared" si="386"/>
        <v>6.9</v>
      </c>
      <c r="W3350" s="12">
        <v>27.849689999999999</v>
      </c>
      <c r="X3350" s="12">
        <v>-115.17116</v>
      </c>
      <c r="Y3350" s="4">
        <f t="shared" si="380"/>
        <v>55.400000000000006</v>
      </c>
      <c r="Z3350" s="4">
        <v>13</v>
      </c>
      <c r="AA3350" s="5">
        <v>8</v>
      </c>
      <c r="AB3350" s="9" t="s">
        <v>607</v>
      </c>
      <c r="AC3350" s="4">
        <v>1</v>
      </c>
      <c r="AD3350" s="4" t="s">
        <v>38</v>
      </c>
      <c r="AE3350" s="4">
        <v>30</v>
      </c>
      <c r="AF3350" s="4"/>
      <c r="AG3350" s="9"/>
    </row>
    <row r="3351" spans="1:33">
      <c r="A3351" s="4" t="s">
        <v>566</v>
      </c>
      <c r="B3351" s="4" t="s">
        <v>40</v>
      </c>
      <c r="C3351" s="28">
        <v>40387</v>
      </c>
      <c r="D3351" s="5">
        <v>2010</v>
      </c>
      <c r="E3351" s="33">
        <v>0.38541666666666669</v>
      </c>
      <c r="F3351" s="33">
        <v>0.38819444444444445</v>
      </c>
      <c r="G3351" s="33">
        <f t="shared" si="381"/>
        <v>2.7777777777777679E-3</v>
      </c>
      <c r="H3351" s="4">
        <v>2</v>
      </c>
      <c r="I3351" s="5">
        <v>1</v>
      </c>
      <c r="J3351" s="5">
        <v>12</v>
      </c>
      <c r="K3351" s="4">
        <v>12</v>
      </c>
      <c r="L3351" s="6" t="s">
        <v>66</v>
      </c>
      <c r="M3351" s="4" t="s">
        <v>67</v>
      </c>
      <c r="N3351" s="4">
        <v>1</v>
      </c>
      <c r="O3351" s="5">
        <f t="shared" si="382"/>
        <v>54.11999999999999</v>
      </c>
      <c r="P3351" s="5">
        <v>16.399999999999999</v>
      </c>
      <c r="Q3351" s="5">
        <f t="shared" si="383"/>
        <v>53.13</v>
      </c>
      <c r="R3351" s="5">
        <v>16.100000000000001</v>
      </c>
      <c r="S3351" s="5">
        <f t="shared" si="384"/>
        <v>54.11999999999999</v>
      </c>
      <c r="T3351" s="5">
        <v>16.399999999999999</v>
      </c>
      <c r="U3351" s="8">
        <f t="shared" si="385"/>
        <v>53.625</v>
      </c>
      <c r="V3351" s="5">
        <f t="shared" si="386"/>
        <v>16.25</v>
      </c>
      <c r="W3351" s="12">
        <v>27.846019999999999</v>
      </c>
      <c r="X3351" s="12">
        <v>-115.16885000000001</v>
      </c>
      <c r="Y3351" s="4">
        <f t="shared" si="380"/>
        <v>55.400000000000006</v>
      </c>
      <c r="Z3351" s="4">
        <v>13</v>
      </c>
      <c r="AA3351" s="5">
        <v>8</v>
      </c>
      <c r="AB3351" s="9" t="s">
        <v>611</v>
      </c>
      <c r="AC3351" s="4">
        <v>10</v>
      </c>
      <c r="AD3351" s="4" t="s">
        <v>38</v>
      </c>
      <c r="AE3351" s="4">
        <v>120</v>
      </c>
      <c r="AF3351" s="4"/>
      <c r="AG3351" s="9"/>
    </row>
    <row r="3352" spans="1:33">
      <c r="A3352" s="4" t="s">
        <v>566</v>
      </c>
      <c r="B3352" s="4" t="s">
        <v>40</v>
      </c>
      <c r="C3352" s="28">
        <v>40387</v>
      </c>
      <c r="D3352" s="5">
        <v>2010</v>
      </c>
      <c r="E3352" s="33">
        <v>0.38541666666666669</v>
      </c>
      <c r="F3352" s="33">
        <v>0.38819444444444445</v>
      </c>
      <c r="G3352" s="33">
        <f t="shared" si="381"/>
        <v>2.7777777777777679E-3</v>
      </c>
      <c r="H3352" s="4">
        <v>2</v>
      </c>
      <c r="I3352" s="5">
        <v>1</v>
      </c>
      <c r="J3352" s="5">
        <v>12</v>
      </c>
      <c r="K3352" s="4">
        <v>12</v>
      </c>
      <c r="L3352" s="6" t="s">
        <v>66</v>
      </c>
      <c r="M3352" s="4" t="s">
        <v>67</v>
      </c>
      <c r="N3352" s="4">
        <v>1</v>
      </c>
      <c r="O3352" s="5">
        <f t="shared" si="382"/>
        <v>54.11999999999999</v>
      </c>
      <c r="P3352" s="5">
        <v>16.399999999999999</v>
      </c>
      <c r="Q3352" s="5">
        <f t="shared" si="383"/>
        <v>53.13</v>
      </c>
      <c r="R3352" s="5">
        <v>16.100000000000001</v>
      </c>
      <c r="S3352" s="5">
        <f t="shared" si="384"/>
        <v>54.11999999999999</v>
      </c>
      <c r="T3352" s="5">
        <v>16.399999999999999</v>
      </c>
      <c r="U3352" s="8">
        <f t="shared" si="385"/>
        <v>53.625</v>
      </c>
      <c r="V3352" s="5">
        <f t="shared" si="386"/>
        <v>16.25</v>
      </c>
      <c r="W3352" s="12">
        <v>27.846019999999999</v>
      </c>
      <c r="X3352" s="12">
        <v>-115.16885000000001</v>
      </c>
      <c r="Y3352" s="4">
        <f t="shared" si="380"/>
        <v>55.400000000000006</v>
      </c>
      <c r="Z3352" s="4">
        <v>13</v>
      </c>
      <c r="AA3352" s="5">
        <v>8</v>
      </c>
      <c r="AB3352" s="9" t="s">
        <v>613</v>
      </c>
      <c r="AC3352" s="4">
        <v>16</v>
      </c>
      <c r="AD3352" s="4" t="s">
        <v>38</v>
      </c>
      <c r="AE3352" s="4">
        <v>120</v>
      </c>
      <c r="AF3352" s="4"/>
      <c r="AG3352" s="9"/>
    </row>
    <row r="3353" spans="1:33">
      <c r="A3353" s="4" t="s">
        <v>566</v>
      </c>
      <c r="B3353" s="4" t="s">
        <v>40</v>
      </c>
      <c r="C3353" s="28">
        <v>40387</v>
      </c>
      <c r="D3353" s="5">
        <v>2010</v>
      </c>
      <c r="E3353" s="33">
        <v>0.38541666666666669</v>
      </c>
      <c r="F3353" s="33">
        <v>0.38819444444444445</v>
      </c>
      <c r="G3353" s="33">
        <f t="shared" si="381"/>
        <v>2.7777777777777679E-3</v>
      </c>
      <c r="H3353" s="4">
        <v>2</v>
      </c>
      <c r="I3353" s="5">
        <v>1</v>
      </c>
      <c r="J3353" s="5">
        <v>12</v>
      </c>
      <c r="K3353" s="4">
        <v>12</v>
      </c>
      <c r="L3353" s="6" t="s">
        <v>66</v>
      </c>
      <c r="M3353" s="4" t="s">
        <v>67</v>
      </c>
      <c r="N3353" s="4">
        <v>1</v>
      </c>
      <c r="O3353" s="5">
        <f t="shared" si="382"/>
        <v>54.11999999999999</v>
      </c>
      <c r="P3353" s="5">
        <v>16.399999999999999</v>
      </c>
      <c r="Q3353" s="5">
        <f t="shared" si="383"/>
        <v>53.13</v>
      </c>
      <c r="R3353" s="5">
        <v>16.100000000000001</v>
      </c>
      <c r="S3353" s="5">
        <f t="shared" si="384"/>
        <v>54.11999999999999</v>
      </c>
      <c r="T3353" s="5">
        <v>16.399999999999999</v>
      </c>
      <c r="U3353" s="8">
        <f t="shared" si="385"/>
        <v>53.625</v>
      </c>
      <c r="V3353" s="5">
        <f t="shared" si="386"/>
        <v>16.25</v>
      </c>
      <c r="W3353" s="12">
        <v>27.846019999999999</v>
      </c>
      <c r="X3353" s="12">
        <v>-115.16885000000001</v>
      </c>
      <c r="Y3353" s="4">
        <f t="shared" si="380"/>
        <v>55.400000000000006</v>
      </c>
      <c r="Z3353" s="4">
        <v>13</v>
      </c>
      <c r="AA3353" s="5">
        <v>8</v>
      </c>
      <c r="AB3353" s="9" t="s">
        <v>614</v>
      </c>
      <c r="AC3353" s="4">
        <v>1</v>
      </c>
      <c r="AD3353" s="4" t="s">
        <v>38</v>
      </c>
      <c r="AE3353" s="4">
        <v>120</v>
      </c>
      <c r="AF3353" s="4"/>
      <c r="AG3353" s="9"/>
    </row>
    <row r="3354" spans="1:33">
      <c r="A3354" s="4" t="s">
        <v>566</v>
      </c>
      <c r="B3354" s="4" t="s">
        <v>40</v>
      </c>
      <c r="C3354" s="28">
        <v>40387</v>
      </c>
      <c r="D3354" s="5">
        <v>2010</v>
      </c>
      <c r="E3354" s="33">
        <v>0.38541666666666669</v>
      </c>
      <c r="F3354" s="33">
        <v>0.38819444444444445</v>
      </c>
      <c r="G3354" s="33">
        <f t="shared" si="381"/>
        <v>2.7777777777777679E-3</v>
      </c>
      <c r="H3354" s="4">
        <v>2</v>
      </c>
      <c r="I3354" s="5">
        <v>1</v>
      </c>
      <c r="J3354" s="5">
        <v>12</v>
      </c>
      <c r="K3354" s="4">
        <v>12</v>
      </c>
      <c r="L3354" s="6" t="s">
        <v>66</v>
      </c>
      <c r="M3354" s="4" t="s">
        <v>67</v>
      </c>
      <c r="N3354" s="4">
        <v>1</v>
      </c>
      <c r="O3354" s="5">
        <f t="shared" si="382"/>
        <v>54.11999999999999</v>
      </c>
      <c r="P3354" s="5">
        <v>16.399999999999999</v>
      </c>
      <c r="Q3354" s="5">
        <f t="shared" si="383"/>
        <v>53.13</v>
      </c>
      <c r="R3354" s="5">
        <v>16.100000000000001</v>
      </c>
      <c r="S3354" s="5">
        <f t="shared" si="384"/>
        <v>54.11999999999999</v>
      </c>
      <c r="T3354" s="5">
        <v>16.399999999999999</v>
      </c>
      <c r="U3354" s="8">
        <f t="shared" si="385"/>
        <v>53.625</v>
      </c>
      <c r="V3354" s="5">
        <f t="shared" si="386"/>
        <v>16.25</v>
      </c>
      <c r="W3354" s="12">
        <v>27.846019999999999</v>
      </c>
      <c r="X3354" s="12">
        <v>-115.16885000000001</v>
      </c>
      <c r="Y3354" s="4">
        <f t="shared" si="380"/>
        <v>55.400000000000006</v>
      </c>
      <c r="Z3354" s="4">
        <v>13</v>
      </c>
      <c r="AA3354" s="5">
        <v>8</v>
      </c>
      <c r="AB3354" s="9" t="s">
        <v>607</v>
      </c>
      <c r="AC3354" s="4">
        <v>1</v>
      </c>
      <c r="AD3354" s="4" t="s">
        <v>38</v>
      </c>
      <c r="AE3354" s="4">
        <v>120</v>
      </c>
      <c r="AF3354" s="4"/>
      <c r="AG3354" s="9"/>
    </row>
    <row r="3355" spans="1:33">
      <c r="A3355" s="4" t="s">
        <v>567</v>
      </c>
      <c r="B3355" s="4" t="s">
        <v>40</v>
      </c>
      <c r="C3355" s="28">
        <v>40387</v>
      </c>
      <c r="D3355" s="5">
        <v>2010</v>
      </c>
      <c r="E3355" s="33">
        <v>0.4284722222222222</v>
      </c>
      <c r="F3355" s="33">
        <v>0.43194444444444446</v>
      </c>
      <c r="G3355" s="33">
        <f t="shared" si="381"/>
        <v>3.4722222222222654E-3</v>
      </c>
      <c r="H3355" s="4">
        <v>2</v>
      </c>
      <c r="I3355" s="5">
        <v>2</v>
      </c>
      <c r="J3355" s="5">
        <v>13</v>
      </c>
      <c r="K3355" s="4">
        <v>13</v>
      </c>
      <c r="L3355" s="6" t="s">
        <v>66</v>
      </c>
      <c r="M3355" s="4" t="s">
        <v>67</v>
      </c>
      <c r="N3355" s="4">
        <v>1</v>
      </c>
      <c r="O3355" s="5">
        <f t="shared" si="382"/>
        <v>20.79</v>
      </c>
      <c r="P3355" s="5">
        <v>6.3</v>
      </c>
      <c r="Q3355" s="5">
        <f t="shared" si="383"/>
        <v>25.74</v>
      </c>
      <c r="R3355" s="5">
        <v>7.8</v>
      </c>
      <c r="S3355" s="5">
        <f t="shared" si="384"/>
        <v>25.74</v>
      </c>
      <c r="T3355" s="5">
        <v>7.8</v>
      </c>
      <c r="U3355" s="8">
        <f t="shared" si="385"/>
        <v>23.264999999999997</v>
      </c>
      <c r="V3355" s="5">
        <f t="shared" si="386"/>
        <v>7.05</v>
      </c>
      <c r="W3355" s="12">
        <v>27.849689999999999</v>
      </c>
      <c r="X3355" s="12">
        <v>-115.17116</v>
      </c>
      <c r="Y3355" s="4">
        <f t="shared" si="380"/>
        <v>55.400000000000006</v>
      </c>
      <c r="Z3355" s="4">
        <v>13</v>
      </c>
      <c r="AA3355" s="5">
        <v>8</v>
      </c>
      <c r="AB3355" s="9" t="s">
        <v>606</v>
      </c>
      <c r="AC3355" s="4">
        <v>6</v>
      </c>
      <c r="AD3355" s="4" t="s">
        <v>38</v>
      </c>
      <c r="AE3355" s="4">
        <v>210</v>
      </c>
      <c r="AF3355" s="4"/>
      <c r="AG3355" s="9"/>
    </row>
    <row r="3356" spans="1:33">
      <c r="A3356" s="4" t="s">
        <v>567</v>
      </c>
      <c r="B3356" s="4" t="s">
        <v>40</v>
      </c>
      <c r="C3356" s="28">
        <v>40387</v>
      </c>
      <c r="D3356" s="5">
        <v>2010</v>
      </c>
      <c r="E3356" s="33">
        <v>0.4284722222222222</v>
      </c>
      <c r="F3356" s="33">
        <v>0.43194444444444446</v>
      </c>
      <c r="G3356" s="33">
        <f t="shared" si="381"/>
        <v>3.4722222222222654E-3</v>
      </c>
      <c r="H3356" s="4">
        <v>2</v>
      </c>
      <c r="I3356" s="5">
        <v>2</v>
      </c>
      <c r="J3356" s="5">
        <v>13</v>
      </c>
      <c r="K3356" s="4">
        <v>13</v>
      </c>
      <c r="L3356" s="6" t="s">
        <v>66</v>
      </c>
      <c r="M3356" s="4" t="s">
        <v>67</v>
      </c>
      <c r="N3356" s="4">
        <v>1</v>
      </c>
      <c r="O3356" s="5">
        <f t="shared" si="382"/>
        <v>20.79</v>
      </c>
      <c r="P3356" s="5">
        <v>6.3</v>
      </c>
      <c r="Q3356" s="5">
        <f t="shared" si="383"/>
        <v>25.74</v>
      </c>
      <c r="R3356" s="5">
        <v>7.8</v>
      </c>
      <c r="S3356" s="5">
        <f t="shared" si="384"/>
        <v>25.74</v>
      </c>
      <c r="T3356" s="5">
        <v>7.8</v>
      </c>
      <c r="U3356" s="8">
        <f t="shared" si="385"/>
        <v>23.264999999999997</v>
      </c>
      <c r="V3356" s="5">
        <f t="shared" si="386"/>
        <v>7.05</v>
      </c>
      <c r="W3356" s="12">
        <v>27.849689999999999</v>
      </c>
      <c r="X3356" s="12">
        <v>-115.17116</v>
      </c>
      <c r="Y3356" s="4">
        <f t="shared" ref="Y3356:Y3419" si="387">(Z3356*1.8)+32</f>
        <v>55.400000000000006</v>
      </c>
      <c r="Z3356" s="4">
        <v>13</v>
      </c>
      <c r="AA3356" s="5">
        <v>8</v>
      </c>
      <c r="AB3356" s="9" t="s">
        <v>613</v>
      </c>
      <c r="AC3356" s="4">
        <v>13</v>
      </c>
      <c r="AD3356" s="4" t="s">
        <v>38</v>
      </c>
      <c r="AE3356" s="4">
        <v>210</v>
      </c>
      <c r="AF3356" s="4"/>
      <c r="AG3356" s="9"/>
    </row>
    <row r="3357" spans="1:33">
      <c r="A3357" s="4" t="s">
        <v>568</v>
      </c>
      <c r="B3357" s="4" t="s">
        <v>118</v>
      </c>
      <c r="C3357" s="28">
        <v>40387</v>
      </c>
      <c r="D3357" s="5">
        <v>2010</v>
      </c>
      <c r="E3357" s="33">
        <v>0.38055555555555554</v>
      </c>
      <c r="F3357" s="33">
        <v>0.38472222222222219</v>
      </c>
      <c r="G3357" s="33">
        <f t="shared" si="381"/>
        <v>4.1666666666666519E-3</v>
      </c>
      <c r="H3357" s="4">
        <v>2</v>
      </c>
      <c r="I3357" s="5">
        <v>1</v>
      </c>
      <c r="J3357" s="5">
        <v>14</v>
      </c>
      <c r="K3357" s="4">
        <v>14</v>
      </c>
      <c r="L3357" s="6" t="s">
        <v>66</v>
      </c>
      <c r="M3357" s="4" t="s">
        <v>67</v>
      </c>
      <c r="N3357" s="4">
        <v>1</v>
      </c>
      <c r="O3357" s="5">
        <f t="shared" si="382"/>
        <v>55.109999999999992</v>
      </c>
      <c r="P3357" s="5">
        <v>16.7</v>
      </c>
      <c r="Q3357" s="5">
        <f t="shared" si="383"/>
        <v>53.13</v>
      </c>
      <c r="R3357" s="5">
        <v>16.100000000000001</v>
      </c>
      <c r="S3357" s="5">
        <f t="shared" si="384"/>
        <v>55.109999999999992</v>
      </c>
      <c r="T3357" s="5">
        <v>16.7</v>
      </c>
      <c r="U3357" s="8">
        <f t="shared" si="385"/>
        <v>54.11999999999999</v>
      </c>
      <c r="V3357" s="5">
        <f t="shared" si="386"/>
        <v>16.399999999999999</v>
      </c>
      <c r="W3357" s="12">
        <v>27.84544</v>
      </c>
      <c r="X3357" s="12">
        <v>-115.17174</v>
      </c>
      <c r="Y3357" s="4">
        <f t="shared" si="387"/>
        <v>55.400000000000006</v>
      </c>
      <c r="Z3357" s="4">
        <v>13</v>
      </c>
      <c r="AA3357" s="5">
        <v>6</v>
      </c>
      <c r="AB3357" s="9" t="s">
        <v>606</v>
      </c>
      <c r="AC3357" s="4">
        <v>4</v>
      </c>
      <c r="AD3357" s="4" t="s">
        <v>38</v>
      </c>
      <c r="AE3357" s="4">
        <v>330</v>
      </c>
      <c r="AF3357" s="4"/>
      <c r="AG3357" s="9"/>
    </row>
    <row r="3358" spans="1:33">
      <c r="A3358" s="4" t="s">
        <v>568</v>
      </c>
      <c r="B3358" s="4" t="s">
        <v>118</v>
      </c>
      <c r="C3358" s="28">
        <v>40387</v>
      </c>
      <c r="D3358" s="5">
        <v>2010</v>
      </c>
      <c r="E3358" s="33">
        <v>0.38055555555555554</v>
      </c>
      <c r="F3358" s="33">
        <v>0.38472222222222219</v>
      </c>
      <c r="G3358" s="33">
        <f t="shared" si="381"/>
        <v>4.1666666666666519E-3</v>
      </c>
      <c r="H3358" s="4">
        <v>2</v>
      </c>
      <c r="I3358" s="5">
        <v>1</v>
      </c>
      <c r="J3358" s="5">
        <v>14</v>
      </c>
      <c r="K3358" s="4">
        <v>14</v>
      </c>
      <c r="L3358" s="6" t="s">
        <v>66</v>
      </c>
      <c r="M3358" s="4" t="s">
        <v>67</v>
      </c>
      <c r="N3358" s="4">
        <v>1</v>
      </c>
      <c r="O3358" s="5">
        <f t="shared" si="382"/>
        <v>55.109999999999992</v>
      </c>
      <c r="P3358" s="5">
        <v>16.7</v>
      </c>
      <c r="Q3358" s="5">
        <f t="shared" si="383"/>
        <v>53.13</v>
      </c>
      <c r="R3358" s="5">
        <v>16.100000000000001</v>
      </c>
      <c r="S3358" s="5">
        <f t="shared" si="384"/>
        <v>55.109999999999992</v>
      </c>
      <c r="T3358" s="5">
        <v>16.7</v>
      </c>
      <c r="U3358" s="8">
        <f t="shared" si="385"/>
        <v>54.11999999999999</v>
      </c>
      <c r="V3358" s="5">
        <f t="shared" si="386"/>
        <v>16.399999999999999</v>
      </c>
      <c r="W3358" s="12">
        <v>27.84544</v>
      </c>
      <c r="X3358" s="12">
        <v>-115.17174</v>
      </c>
      <c r="Y3358" s="4">
        <f t="shared" si="387"/>
        <v>55.400000000000006</v>
      </c>
      <c r="Z3358" s="4">
        <v>13</v>
      </c>
      <c r="AA3358" s="5">
        <v>6</v>
      </c>
      <c r="AB3358" s="9" t="s">
        <v>611</v>
      </c>
      <c r="AC3358" s="4">
        <v>8</v>
      </c>
      <c r="AD3358" s="4" t="s">
        <v>38</v>
      </c>
      <c r="AE3358" s="4">
        <v>330</v>
      </c>
      <c r="AF3358" s="4"/>
      <c r="AG3358" s="9"/>
    </row>
    <row r="3359" spans="1:33">
      <c r="A3359" s="4" t="s">
        <v>568</v>
      </c>
      <c r="B3359" s="4" t="s">
        <v>118</v>
      </c>
      <c r="C3359" s="28">
        <v>40387</v>
      </c>
      <c r="D3359" s="5">
        <v>2010</v>
      </c>
      <c r="E3359" s="33">
        <v>0.38055555555555554</v>
      </c>
      <c r="F3359" s="33">
        <v>0.38472222222222219</v>
      </c>
      <c r="G3359" s="33">
        <f t="shared" si="381"/>
        <v>4.1666666666666519E-3</v>
      </c>
      <c r="H3359" s="4">
        <v>2</v>
      </c>
      <c r="I3359" s="5">
        <v>1</v>
      </c>
      <c r="J3359" s="5">
        <v>14</v>
      </c>
      <c r="K3359" s="4">
        <v>14</v>
      </c>
      <c r="L3359" s="6" t="s">
        <v>66</v>
      </c>
      <c r="M3359" s="4" t="s">
        <v>67</v>
      </c>
      <c r="N3359" s="4">
        <v>1</v>
      </c>
      <c r="O3359" s="5">
        <f t="shared" si="382"/>
        <v>55.109999999999992</v>
      </c>
      <c r="P3359" s="5">
        <v>16.7</v>
      </c>
      <c r="Q3359" s="5">
        <f t="shared" si="383"/>
        <v>53.13</v>
      </c>
      <c r="R3359" s="5">
        <v>16.100000000000001</v>
      </c>
      <c r="S3359" s="5">
        <f t="shared" si="384"/>
        <v>55.109999999999992</v>
      </c>
      <c r="T3359" s="5">
        <v>16.7</v>
      </c>
      <c r="U3359" s="8">
        <f t="shared" si="385"/>
        <v>54.11999999999999</v>
      </c>
      <c r="V3359" s="5">
        <f t="shared" si="386"/>
        <v>16.399999999999999</v>
      </c>
      <c r="W3359" s="12">
        <v>27.84544</v>
      </c>
      <c r="X3359" s="12">
        <v>-115.17174</v>
      </c>
      <c r="Y3359" s="4">
        <f t="shared" si="387"/>
        <v>55.400000000000006</v>
      </c>
      <c r="Z3359" s="4">
        <v>13</v>
      </c>
      <c r="AA3359" s="5">
        <v>6</v>
      </c>
      <c r="AB3359" s="9" t="s">
        <v>612</v>
      </c>
      <c r="AC3359" s="4">
        <v>1</v>
      </c>
      <c r="AD3359" s="4" t="s">
        <v>38</v>
      </c>
      <c r="AE3359" s="4">
        <v>330</v>
      </c>
      <c r="AF3359" s="4"/>
      <c r="AG3359" s="9"/>
    </row>
    <row r="3360" spans="1:33">
      <c r="A3360" s="4" t="s">
        <v>568</v>
      </c>
      <c r="B3360" s="4" t="s">
        <v>118</v>
      </c>
      <c r="C3360" s="28">
        <v>40387</v>
      </c>
      <c r="D3360" s="5">
        <v>2010</v>
      </c>
      <c r="E3360" s="33">
        <v>0.38055555555555554</v>
      </c>
      <c r="F3360" s="33">
        <v>0.38472222222222219</v>
      </c>
      <c r="G3360" s="33">
        <f t="shared" si="381"/>
        <v>4.1666666666666519E-3</v>
      </c>
      <c r="H3360" s="4">
        <v>2</v>
      </c>
      <c r="I3360" s="5">
        <v>1</v>
      </c>
      <c r="J3360" s="5">
        <v>14</v>
      </c>
      <c r="K3360" s="4">
        <v>14</v>
      </c>
      <c r="L3360" s="6" t="s">
        <v>66</v>
      </c>
      <c r="M3360" s="4" t="s">
        <v>67</v>
      </c>
      <c r="N3360" s="4">
        <v>1</v>
      </c>
      <c r="O3360" s="5">
        <f t="shared" si="382"/>
        <v>55.109999999999992</v>
      </c>
      <c r="P3360" s="5">
        <v>16.7</v>
      </c>
      <c r="Q3360" s="5">
        <f t="shared" si="383"/>
        <v>53.13</v>
      </c>
      <c r="R3360" s="5">
        <v>16.100000000000001</v>
      </c>
      <c r="S3360" s="5">
        <f t="shared" si="384"/>
        <v>55.109999999999992</v>
      </c>
      <c r="T3360" s="5">
        <v>16.7</v>
      </c>
      <c r="U3360" s="8">
        <f t="shared" si="385"/>
        <v>54.11999999999999</v>
      </c>
      <c r="V3360" s="5">
        <f t="shared" si="386"/>
        <v>16.399999999999999</v>
      </c>
      <c r="W3360" s="12">
        <v>27.84544</v>
      </c>
      <c r="X3360" s="12">
        <v>-115.17174</v>
      </c>
      <c r="Y3360" s="4">
        <f t="shared" si="387"/>
        <v>55.400000000000006</v>
      </c>
      <c r="Z3360" s="4">
        <v>13</v>
      </c>
      <c r="AA3360" s="5">
        <v>6</v>
      </c>
      <c r="AB3360" s="9" t="s">
        <v>613</v>
      </c>
      <c r="AC3360" s="4">
        <v>88</v>
      </c>
      <c r="AD3360" s="4">
        <v>17</v>
      </c>
      <c r="AE3360" s="4">
        <v>330</v>
      </c>
      <c r="AF3360" s="4"/>
      <c r="AG3360" s="9"/>
    </row>
    <row r="3361" spans="1:33">
      <c r="A3361" s="4" t="s">
        <v>568</v>
      </c>
      <c r="B3361" s="4" t="s">
        <v>118</v>
      </c>
      <c r="C3361" s="28">
        <v>40387</v>
      </c>
      <c r="D3361" s="5">
        <v>2010</v>
      </c>
      <c r="E3361" s="33">
        <v>0.38055555555555554</v>
      </c>
      <c r="F3361" s="33">
        <v>0.38472222222222219</v>
      </c>
      <c r="G3361" s="33">
        <f t="shared" si="381"/>
        <v>4.1666666666666519E-3</v>
      </c>
      <c r="H3361" s="4">
        <v>2</v>
      </c>
      <c r="I3361" s="5">
        <v>1</v>
      </c>
      <c r="J3361" s="5">
        <v>14</v>
      </c>
      <c r="K3361" s="4">
        <v>14</v>
      </c>
      <c r="L3361" s="6" t="s">
        <v>66</v>
      </c>
      <c r="M3361" s="4" t="s">
        <v>67</v>
      </c>
      <c r="N3361" s="4">
        <v>1</v>
      </c>
      <c r="O3361" s="5">
        <f t="shared" si="382"/>
        <v>55.109999999999992</v>
      </c>
      <c r="P3361" s="5">
        <v>16.7</v>
      </c>
      <c r="Q3361" s="5">
        <f t="shared" si="383"/>
        <v>53.13</v>
      </c>
      <c r="R3361" s="5">
        <v>16.100000000000001</v>
      </c>
      <c r="S3361" s="5">
        <f t="shared" si="384"/>
        <v>55.109999999999992</v>
      </c>
      <c r="T3361" s="5">
        <v>16.7</v>
      </c>
      <c r="U3361" s="8">
        <f t="shared" si="385"/>
        <v>54.11999999999999</v>
      </c>
      <c r="V3361" s="5">
        <f t="shared" si="386"/>
        <v>16.399999999999999</v>
      </c>
      <c r="W3361" s="12">
        <v>27.84544</v>
      </c>
      <c r="X3361" s="12">
        <v>-115.17174</v>
      </c>
      <c r="Y3361" s="4">
        <f t="shared" si="387"/>
        <v>55.400000000000006</v>
      </c>
      <c r="Z3361" s="4">
        <v>13</v>
      </c>
      <c r="AA3361" s="5">
        <v>6</v>
      </c>
      <c r="AB3361" s="9" t="s">
        <v>607</v>
      </c>
      <c r="AC3361" s="4">
        <v>4</v>
      </c>
      <c r="AD3361" s="4" t="s">
        <v>38</v>
      </c>
      <c r="AE3361" s="4">
        <v>330</v>
      </c>
      <c r="AF3361" s="4"/>
      <c r="AG3361" s="9"/>
    </row>
    <row r="3362" spans="1:33">
      <c r="A3362" s="4" t="s">
        <v>569</v>
      </c>
      <c r="B3362" s="4" t="s">
        <v>118</v>
      </c>
      <c r="C3362" s="28">
        <v>40387</v>
      </c>
      <c r="D3362" s="5">
        <v>2010</v>
      </c>
      <c r="E3362" s="33">
        <v>0.42152777777777778</v>
      </c>
      <c r="F3362" s="33">
        <v>0.42777777777777781</v>
      </c>
      <c r="G3362" s="33">
        <f t="shared" si="381"/>
        <v>6.2500000000000333E-3</v>
      </c>
      <c r="H3362" s="4">
        <v>2</v>
      </c>
      <c r="I3362" s="5">
        <v>2</v>
      </c>
      <c r="J3362" s="5">
        <v>15</v>
      </c>
      <c r="K3362" s="4">
        <v>15</v>
      </c>
      <c r="L3362" s="6" t="s">
        <v>66</v>
      </c>
      <c r="M3362" s="4" t="s">
        <v>67</v>
      </c>
      <c r="N3362" s="4">
        <v>1</v>
      </c>
      <c r="O3362" s="5">
        <f t="shared" si="382"/>
        <v>19.799999999999997</v>
      </c>
      <c r="P3362" s="5">
        <v>6</v>
      </c>
      <c r="Q3362" s="5">
        <f t="shared" si="383"/>
        <v>19.799999999999997</v>
      </c>
      <c r="R3362" s="5">
        <v>6</v>
      </c>
      <c r="S3362" s="5">
        <f t="shared" si="384"/>
        <v>19.799999999999997</v>
      </c>
      <c r="T3362" s="5">
        <v>6</v>
      </c>
      <c r="U3362" s="8">
        <f t="shared" si="385"/>
        <v>19.799999999999997</v>
      </c>
      <c r="V3362" s="5">
        <f t="shared" si="386"/>
        <v>6</v>
      </c>
      <c r="W3362" s="12">
        <v>27.850159999999999</v>
      </c>
      <c r="X3362" s="12">
        <v>-115.17028999999999</v>
      </c>
      <c r="Y3362" s="4">
        <f t="shared" si="387"/>
        <v>55.400000000000006</v>
      </c>
      <c r="Z3362" s="4">
        <v>13</v>
      </c>
      <c r="AA3362" s="5">
        <v>6</v>
      </c>
      <c r="AB3362" s="9" t="s">
        <v>604</v>
      </c>
      <c r="AC3362" s="4">
        <v>22</v>
      </c>
      <c r="AD3362" s="4" t="s">
        <v>38</v>
      </c>
      <c r="AE3362" s="4">
        <v>240</v>
      </c>
      <c r="AF3362" s="4"/>
      <c r="AG3362" s="9"/>
    </row>
    <row r="3363" spans="1:33">
      <c r="A3363" s="4" t="s">
        <v>569</v>
      </c>
      <c r="B3363" s="4" t="s">
        <v>118</v>
      </c>
      <c r="C3363" s="28">
        <v>40387</v>
      </c>
      <c r="D3363" s="5">
        <v>2010</v>
      </c>
      <c r="E3363" s="33">
        <v>0.42152777777777778</v>
      </c>
      <c r="F3363" s="33">
        <v>0.42777777777777781</v>
      </c>
      <c r="G3363" s="33">
        <f t="shared" si="381"/>
        <v>6.2500000000000333E-3</v>
      </c>
      <c r="H3363" s="4">
        <v>2</v>
      </c>
      <c r="I3363" s="5">
        <v>2</v>
      </c>
      <c r="J3363" s="5">
        <v>15</v>
      </c>
      <c r="K3363" s="4">
        <v>15</v>
      </c>
      <c r="L3363" s="6" t="s">
        <v>66</v>
      </c>
      <c r="M3363" s="4" t="s">
        <v>67</v>
      </c>
      <c r="N3363" s="4">
        <v>1</v>
      </c>
      <c r="O3363" s="5">
        <f t="shared" si="382"/>
        <v>19.799999999999997</v>
      </c>
      <c r="P3363" s="5">
        <v>6</v>
      </c>
      <c r="Q3363" s="5">
        <f t="shared" si="383"/>
        <v>19.799999999999997</v>
      </c>
      <c r="R3363" s="5">
        <v>6</v>
      </c>
      <c r="S3363" s="5">
        <f t="shared" si="384"/>
        <v>19.799999999999997</v>
      </c>
      <c r="T3363" s="5">
        <v>6</v>
      </c>
      <c r="U3363" s="8">
        <f t="shared" si="385"/>
        <v>19.799999999999997</v>
      </c>
      <c r="V3363" s="5">
        <f t="shared" si="386"/>
        <v>6</v>
      </c>
      <c r="W3363" s="12">
        <v>27.850159999999999</v>
      </c>
      <c r="X3363" s="12">
        <v>-115.17028999999999</v>
      </c>
      <c r="Y3363" s="4">
        <f t="shared" si="387"/>
        <v>55.400000000000006</v>
      </c>
      <c r="Z3363" s="4">
        <v>13</v>
      </c>
      <c r="AA3363" s="5">
        <v>6</v>
      </c>
      <c r="AB3363" s="9" t="s">
        <v>606</v>
      </c>
      <c r="AC3363" s="4">
        <v>29</v>
      </c>
      <c r="AD3363" s="4" t="s">
        <v>38</v>
      </c>
      <c r="AE3363" s="4">
        <v>240</v>
      </c>
      <c r="AF3363" s="4"/>
      <c r="AG3363" s="9"/>
    </row>
    <row r="3364" spans="1:33">
      <c r="A3364" s="4" t="s">
        <v>569</v>
      </c>
      <c r="B3364" s="4" t="s">
        <v>118</v>
      </c>
      <c r="C3364" s="28">
        <v>40387</v>
      </c>
      <c r="D3364" s="5">
        <v>2010</v>
      </c>
      <c r="E3364" s="33">
        <v>0.42152777777777778</v>
      </c>
      <c r="F3364" s="33">
        <v>0.42777777777777781</v>
      </c>
      <c r="G3364" s="33">
        <f t="shared" si="381"/>
        <v>6.2500000000000333E-3</v>
      </c>
      <c r="H3364" s="4">
        <v>2</v>
      </c>
      <c r="I3364" s="5">
        <v>2</v>
      </c>
      <c r="J3364" s="5">
        <v>15</v>
      </c>
      <c r="K3364" s="4">
        <v>15</v>
      </c>
      <c r="L3364" s="6" t="s">
        <v>66</v>
      </c>
      <c r="M3364" s="4" t="s">
        <v>67</v>
      </c>
      <c r="N3364" s="4">
        <v>1</v>
      </c>
      <c r="O3364" s="5">
        <f t="shared" si="382"/>
        <v>19.799999999999997</v>
      </c>
      <c r="P3364" s="5">
        <v>6</v>
      </c>
      <c r="Q3364" s="5">
        <f t="shared" si="383"/>
        <v>19.799999999999997</v>
      </c>
      <c r="R3364" s="5">
        <v>6</v>
      </c>
      <c r="S3364" s="5">
        <f t="shared" si="384"/>
        <v>19.799999999999997</v>
      </c>
      <c r="T3364" s="5">
        <v>6</v>
      </c>
      <c r="U3364" s="8">
        <f t="shared" si="385"/>
        <v>19.799999999999997</v>
      </c>
      <c r="V3364" s="5">
        <f t="shared" si="386"/>
        <v>6</v>
      </c>
      <c r="W3364" s="12">
        <v>27.850159999999999</v>
      </c>
      <c r="X3364" s="12">
        <v>-115.17028999999999</v>
      </c>
      <c r="Y3364" s="4">
        <f t="shared" si="387"/>
        <v>55.400000000000006</v>
      </c>
      <c r="Z3364" s="4">
        <v>13</v>
      </c>
      <c r="AA3364" s="5">
        <v>6</v>
      </c>
      <c r="AB3364" s="9" t="s">
        <v>613</v>
      </c>
      <c r="AC3364" s="4">
        <v>30</v>
      </c>
      <c r="AD3364" s="4" t="s">
        <v>38</v>
      </c>
      <c r="AE3364" s="4">
        <v>240</v>
      </c>
      <c r="AF3364" s="4"/>
      <c r="AG3364" s="9"/>
    </row>
    <row r="3365" spans="1:33">
      <c r="A3365" s="4" t="s">
        <v>569</v>
      </c>
      <c r="B3365" s="4" t="s">
        <v>118</v>
      </c>
      <c r="C3365" s="28">
        <v>40387</v>
      </c>
      <c r="D3365" s="5">
        <v>2010</v>
      </c>
      <c r="E3365" s="33">
        <v>0.42152777777777778</v>
      </c>
      <c r="F3365" s="33">
        <v>0.42777777777777781</v>
      </c>
      <c r="G3365" s="33">
        <f t="shared" si="381"/>
        <v>6.2500000000000333E-3</v>
      </c>
      <c r="H3365" s="4">
        <v>2</v>
      </c>
      <c r="I3365" s="5">
        <v>2</v>
      </c>
      <c r="J3365" s="5">
        <v>15</v>
      </c>
      <c r="K3365" s="4">
        <v>15</v>
      </c>
      <c r="L3365" s="6" t="s">
        <v>66</v>
      </c>
      <c r="M3365" s="4" t="s">
        <v>67</v>
      </c>
      <c r="N3365" s="4">
        <v>1</v>
      </c>
      <c r="O3365" s="5">
        <f t="shared" si="382"/>
        <v>19.799999999999997</v>
      </c>
      <c r="P3365" s="5">
        <v>6</v>
      </c>
      <c r="Q3365" s="5">
        <f t="shared" si="383"/>
        <v>19.799999999999997</v>
      </c>
      <c r="R3365" s="5">
        <v>6</v>
      </c>
      <c r="S3365" s="5">
        <f t="shared" si="384"/>
        <v>19.799999999999997</v>
      </c>
      <c r="T3365" s="5">
        <v>6</v>
      </c>
      <c r="U3365" s="8">
        <f t="shared" si="385"/>
        <v>19.799999999999997</v>
      </c>
      <c r="V3365" s="5">
        <f t="shared" si="386"/>
        <v>6</v>
      </c>
      <c r="W3365" s="12">
        <v>27.850159999999999</v>
      </c>
      <c r="X3365" s="12">
        <v>-115.17028999999999</v>
      </c>
      <c r="Y3365" s="4">
        <f t="shared" si="387"/>
        <v>55.400000000000006</v>
      </c>
      <c r="Z3365" s="4">
        <v>13</v>
      </c>
      <c r="AA3365" s="5">
        <v>6</v>
      </c>
      <c r="AB3365" s="9" t="s">
        <v>607</v>
      </c>
      <c r="AC3365" s="4">
        <v>5</v>
      </c>
      <c r="AD3365" s="4" t="s">
        <v>38</v>
      </c>
      <c r="AE3365" s="4">
        <v>240</v>
      </c>
      <c r="AF3365" s="4"/>
      <c r="AG3365" s="9"/>
    </row>
    <row r="3366" spans="1:33">
      <c r="A3366" s="4" t="s">
        <v>569</v>
      </c>
      <c r="B3366" s="4" t="s">
        <v>118</v>
      </c>
      <c r="C3366" s="28">
        <v>40387</v>
      </c>
      <c r="D3366" s="5">
        <v>2010</v>
      </c>
      <c r="E3366" s="33">
        <v>0.42152777777777778</v>
      </c>
      <c r="F3366" s="33">
        <v>0.42777777777777781</v>
      </c>
      <c r="G3366" s="33">
        <f t="shared" si="381"/>
        <v>6.2500000000000333E-3</v>
      </c>
      <c r="H3366" s="4">
        <v>2</v>
      </c>
      <c r="I3366" s="5">
        <v>2</v>
      </c>
      <c r="J3366" s="5">
        <v>15</v>
      </c>
      <c r="K3366" s="4">
        <v>15</v>
      </c>
      <c r="L3366" s="6" t="s">
        <v>66</v>
      </c>
      <c r="M3366" s="4" t="s">
        <v>67</v>
      </c>
      <c r="N3366" s="4">
        <v>1</v>
      </c>
      <c r="O3366" s="5">
        <f t="shared" si="382"/>
        <v>19.799999999999997</v>
      </c>
      <c r="P3366" s="5">
        <v>6</v>
      </c>
      <c r="Q3366" s="5">
        <f t="shared" si="383"/>
        <v>19.799999999999997</v>
      </c>
      <c r="R3366" s="5">
        <v>6</v>
      </c>
      <c r="S3366" s="5">
        <f t="shared" si="384"/>
        <v>19.799999999999997</v>
      </c>
      <c r="T3366" s="5">
        <v>6</v>
      </c>
      <c r="U3366" s="8">
        <f t="shared" si="385"/>
        <v>19.799999999999997</v>
      </c>
      <c r="V3366" s="5">
        <f t="shared" si="386"/>
        <v>6</v>
      </c>
      <c r="W3366" s="12">
        <v>27.850159999999999</v>
      </c>
      <c r="X3366" s="12">
        <v>-115.17028999999999</v>
      </c>
      <c r="Y3366" s="4">
        <f t="shared" si="387"/>
        <v>55.400000000000006</v>
      </c>
      <c r="Z3366" s="4">
        <v>13</v>
      </c>
      <c r="AA3366" s="5">
        <v>6</v>
      </c>
      <c r="AB3366" s="4" t="s">
        <v>618</v>
      </c>
      <c r="AC3366" s="4">
        <v>4</v>
      </c>
      <c r="AD3366" s="4" t="s">
        <v>38</v>
      </c>
      <c r="AE3366" s="4">
        <v>240</v>
      </c>
      <c r="AF3366" s="4"/>
      <c r="AG3366" s="9"/>
    </row>
    <row r="3367" spans="1:33">
      <c r="A3367" s="4" t="s">
        <v>570</v>
      </c>
      <c r="B3367" s="4" t="s">
        <v>226</v>
      </c>
      <c r="C3367" s="28">
        <v>40387</v>
      </c>
      <c r="D3367" s="5">
        <v>2010</v>
      </c>
      <c r="E3367" s="33">
        <v>0.38055555555555554</v>
      </c>
      <c r="F3367" s="33">
        <v>0.3840277777777778</v>
      </c>
      <c r="G3367" s="33">
        <f t="shared" si="381"/>
        <v>3.4722222222222654E-3</v>
      </c>
      <c r="H3367" s="4">
        <v>2</v>
      </c>
      <c r="I3367" s="5">
        <v>1</v>
      </c>
      <c r="J3367" s="5">
        <v>16</v>
      </c>
      <c r="K3367" s="4">
        <v>16</v>
      </c>
      <c r="L3367" s="6" t="s">
        <v>66</v>
      </c>
      <c r="M3367" s="4" t="s">
        <v>67</v>
      </c>
      <c r="N3367" s="4">
        <v>1</v>
      </c>
      <c r="O3367" s="5">
        <f t="shared" si="382"/>
        <v>56.099999999999994</v>
      </c>
      <c r="P3367" s="5">
        <v>17</v>
      </c>
      <c r="Q3367" s="5">
        <f t="shared" si="383"/>
        <v>52.47</v>
      </c>
      <c r="R3367" s="5">
        <v>15.9</v>
      </c>
      <c r="S3367" s="5">
        <f t="shared" si="384"/>
        <v>56.099999999999994</v>
      </c>
      <c r="T3367" s="5">
        <v>17</v>
      </c>
      <c r="U3367" s="8">
        <f t="shared" si="385"/>
        <v>54.284999999999997</v>
      </c>
      <c r="V3367" s="5">
        <f t="shared" si="386"/>
        <v>16.45</v>
      </c>
      <c r="W3367" s="12">
        <v>27.84544</v>
      </c>
      <c r="X3367" s="12">
        <v>-115.17174</v>
      </c>
      <c r="Y3367" s="4">
        <f t="shared" si="387"/>
        <v>55.400000000000006</v>
      </c>
      <c r="Z3367" s="4">
        <v>13</v>
      </c>
      <c r="AA3367" s="5">
        <v>7</v>
      </c>
      <c r="AB3367" s="9" t="s">
        <v>606</v>
      </c>
      <c r="AC3367" s="4">
        <v>10</v>
      </c>
      <c r="AD3367" s="4" t="s">
        <v>38</v>
      </c>
      <c r="AE3367" s="4">
        <v>330</v>
      </c>
      <c r="AF3367" s="4"/>
      <c r="AG3367" s="9"/>
    </row>
    <row r="3368" spans="1:33">
      <c r="A3368" s="4" t="s">
        <v>570</v>
      </c>
      <c r="B3368" s="4" t="s">
        <v>226</v>
      </c>
      <c r="C3368" s="28">
        <v>40387</v>
      </c>
      <c r="D3368" s="5">
        <v>2010</v>
      </c>
      <c r="E3368" s="33">
        <v>0.38055555555555554</v>
      </c>
      <c r="F3368" s="33">
        <v>0.3840277777777778</v>
      </c>
      <c r="G3368" s="33">
        <f t="shared" si="381"/>
        <v>3.4722222222222654E-3</v>
      </c>
      <c r="H3368" s="4">
        <v>2</v>
      </c>
      <c r="I3368" s="5">
        <v>1</v>
      </c>
      <c r="J3368" s="5">
        <v>16</v>
      </c>
      <c r="K3368" s="4">
        <v>16</v>
      </c>
      <c r="L3368" s="6" t="s">
        <v>66</v>
      </c>
      <c r="M3368" s="4" t="s">
        <v>67</v>
      </c>
      <c r="N3368" s="4">
        <v>1</v>
      </c>
      <c r="O3368" s="5">
        <f t="shared" si="382"/>
        <v>56.099999999999994</v>
      </c>
      <c r="P3368" s="5">
        <v>17</v>
      </c>
      <c r="Q3368" s="5">
        <f t="shared" si="383"/>
        <v>52.47</v>
      </c>
      <c r="R3368" s="5">
        <v>15.9</v>
      </c>
      <c r="S3368" s="5">
        <f t="shared" si="384"/>
        <v>56.099999999999994</v>
      </c>
      <c r="T3368" s="5">
        <v>17</v>
      </c>
      <c r="U3368" s="8">
        <f t="shared" si="385"/>
        <v>54.284999999999997</v>
      </c>
      <c r="V3368" s="5">
        <f t="shared" si="386"/>
        <v>16.45</v>
      </c>
      <c r="W3368" s="12">
        <v>27.84544</v>
      </c>
      <c r="X3368" s="12">
        <v>-115.17174</v>
      </c>
      <c r="Y3368" s="4">
        <f t="shared" si="387"/>
        <v>55.400000000000006</v>
      </c>
      <c r="Z3368" s="4">
        <v>13</v>
      </c>
      <c r="AA3368" s="5">
        <v>7</v>
      </c>
      <c r="AB3368" s="9" t="s">
        <v>611</v>
      </c>
      <c r="AC3368" s="4">
        <v>16</v>
      </c>
      <c r="AD3368" s="4" t="s">
        <v>38</v>
      </c>
      <c r="AE3368" s="4">
        <v>330</v>
      </c>
      <c r="AF3368" s="4"/>
      <c r="AG3368" s="9"/>
    </row>
    <row r="3369" spans="1:33">
      <c r="A3369" s="4" t="s">
        <v>570</v>
      </c>
      <c r="B3369" s="4" t="s">
        <v>226</v>
      </c>
      <c r="C3369" s="28">
        <v>40387</v>
      </c>
      <c r="D3369" s="5">
        <v>2010</v>
      </c>
      <c r="E3369" s="33">
        <v>0.38055555555555554</v>
      </c>
      <c r="F3369" s="33">
        <v>0.3840277777777778</v>
      </c>
      <c r="G3369" s="33">
        <f t="shared" si="381"/>
        <v>3.4722222222222654E-3</v>
      </c>
      <c r="H3369" s="4">
        <v>2</v>
      </c>
      <c r="I3369" s="5">
        <v>1</v>
      </c>
      <c r="J3369" s="5">
        <v>16</v>
      </c>
      <c r="K3369" s="4">
        <v>16</v>
      </c>
      <c r="L3369" s="6" t="s">
        <v>66</v>
      </c>
      <c r="M3369" s="4" t="s">
        <v>67</v>
      </c>
      <c r="N3369" s="4">
        <v>1</v>
      </c>
      <c r="O3369" s="5">
        <f t="shared" si="382"/>
        <v>56.099999999999994</v>
      </c>
      <c r="P3369" s="5">
        <v>17</v>
      </c>
      <c r="Q3369" s="5">
        <f t="shared" si="383"/>
        <v>52.47</v>
      </c>
      <c r="R3369" s="5">
        <v>15.9</v>
      </c>
      <c r="S3369" s="5">
        <f t="shared" si="384"/>
        <v>56.099999999999994</v>
      </c>
      <c r="T3369" s="5">
        <v>17</v>
      </c>
      <c r="U3369" s="8">
        <f t="shared" si="385"/>
        <v>54.284999999999997</v>
      </c>
      <c r="V3369" s="5">
        <f t="shared" si="386"/>
        <v>16.45</v>
      </c>
      <c r="W3369" s="12">
        <v>27.84544</v>
      </c>
      <c r="X3369" s="12">
        <v>-115.17174</v>
      </c>
      <c r="Y3369" s="4">
        <f t="shared" si="387"/>
        <v>55.400000000000006</v>
      </c>
      <c r="Z3369" s="4">
        <v>13</v>
      </c>
      <c r="AA3369" s="5">
        <v>7</v>
      </c>
      <c r="AB3369" s="9" t="s">
        <v>613</v>
      </c>
      <c r="AC3369" s="4">
        <v>23</v>
      </c>
      <c r="AD3369" s="4" t="s">
        <v>38</v>
      </c>
      <c r="AE3369" s="4">
        <v>330</v>
      </c>
      <c r="AF3369" s="4"/>
      <c r="AG3369" s="9"/>
    </row>
    <row r="3370" spans="1:33">
      <c r="A3370" s="4" t="s">
        <v>570</v>
      </c>
      <c r="B3370" s="4" t="s">
        <v>226</v>
      </c>
      <c r="C3370" s="28">
        <v>40387</v>
      </c>
      <c r="D3370" s="5">
        <v>2010</v>
      </c>
      <c r="E3370" s="33">
        <v>0.38055555555555554</v>
      </c>
      <c r="F3370" s="33">
        <v>0.3840277777777778</v>
      </c>
      <c r="G3370" s="33">
        <f t="shared" si="381"/>
        <v>3.4722222222222654E-3</v>
      </c>
      <c r="H3370" s="4">
        <v>2</v>
      </c>
      <c r="I3370" s="5">
        <v>1</v>
      </c>
      <c r="J3370" s="5">
        <v>16</v>
      </c>
      <c r="K3370" s="4">
        <v>16</v>
      </c>
      <c r="L3370" s="6" t="s">
        <v>66</v>
      </c>
      <c r="M3370" s="4" t="s">
        <v>67</v>
      </c>
      <c r="N3370" s="4">
        <v>1</v>
      </c>
      <c r="O3370" s="5">
        <f t="shared" si="382"/>
        <v>56.099999999999994</v>
      </c>
      <c r="P3370" s="5">
        <v>17</v>
      </c>
      <c r="Q3370" s="5">
        <f t="shared" si="383"/>
        <v>52.47</v>
      </c>
      <c r="R3370" s="5">
        <v>15.9</v>
      </c>
      <c r="S3370" s="5">
        <f t="shared" si="384"/>
        <v>56.099999999999994</v>
      </c>
      <c r="T3370" s="5">
        <v>17</v>
      </c>
      <c r="U3370" s="8">
        <f t="shared" si="385"/>
        <v>54.284999999999997</v>
      </c>
      <c r="V3370" s="5">
        <f t="shared" si="386"/>
        <v>16.45</v>
      </c>
      <c r="W3370" s="12">
        <v>27.84544</v>
      </c>
      <c r="X3370" s="12">
        <v>-115.17174</v>
      </c>
      <c r="Y3370" s="4">
        <f t="shared" si="387"/>
        <v>55.400000000000006</v>
      </c>
      <c r="Z3370" s="4">
        <v>13</v>
      </c>
      <c r="AA3370" s="5">
        <v>7</v>
      </c>
      <c r="AB3370" s="9" t="s">
        <v>614</v>
      </c>
      <c r="AC3370" s="4">
        <v>1</v>
      </c>
      <c r="AD3370" s="4" t="s">
        <v>38</v>
      </c>
      <c r="AE3370" s="4">
        <v>330</v>
      </c>
      <c r="AF3370" s="4"/>
      <c r="AG3370" s="9"/>
    </row>
    <row r="3371" spans="1:33">
      <c r="A3371" s="4" t="s">
        <v>570</v>
      </c>
      <c r="B3371" s="4" t="s">
        <v>226</v>
      </c>
      <c r="C3371" s="28">
        <v>40387</v>
      </c>
      <c r="D3371" s="5">
        <v>2010</v>
      </c>
      <c r="E3371" s="33">
        <v>0.38055555555555554</v>
      </c>
      <c r="F3371" s="33">
        <v>0.3840277777777778</v>
      </c>
      <c r="G3371" s="33">
        <f t="shared" si="381"/>
        <v>3.4722222222222654E-3</v>
      </c>
      <c r="H3371" s="4">
        <v>2</v>
      </c>
      <c r="I3371" s="5">
        <v>1</v>
      </c>
      <c r="J3371" s="5">
        <v>16</v>
      </c>
      <c r="K3371" s="4">
        <v>16</v>
      </c>
      <c r="L3371" s="6" t="s">
        <v>66</v>
      </c>
      <c r="M3371" s="4" t="s">
        <v>67</v>
      </c>
      <c r="N3371" s="4">
        <v>1</v>
      </c>
      <c r="O3371" s="5">
        <f t="shared" si="382"/>
        <v>56.099999999999994</v>
      </c>
      <c r="P3371" s="5">
        <v>17</v>
      </c>
      <c r="Q3371" s="5">
        <f t="shared" si="383"/>
        <v>52.47</v>
      </c>
      <c r="R3371" s="5">
        <v>15.9</v>
      </c>
      <c r="S3371" s="5">
        <f t="shared" si="384"/>
        <v>56.099999999999994</v>
      </c>
      <c r="T3371" s="5">
        <v>17</v>
      </c>
      <c r="U3371" s="8">
        <f t="shared" si="385"/>
        <v>54.284999999999997</v>
      </c>
      <c r="V3371" s="5">
        <f t="shared" si="386"/>
        <v>16.45</v>
      </c>
      <c r="W3371" s="12">
        <v>27.84544</v>
      </c>
      <c r="X3371" s="12">
        <v>-115.17174</v>
      </c>
      <c r="Y3371" s="4">
        <f t="shared" si="387"/>
        <v>55.400000000000006</v>
      </c>
      <c r="Z3371" s="4">
        <v>13</v>
      </c>
      <c r="AA3371" s="5">
        <v>7</v>
      </c>
      <c r="AB3371" s="9" t="s">
        <v>607</v>
      </c>
      <c r="AC3371" s="4">
        <v>3</v>
      </c>
      <c r="AD3371" s="4" t="s">
        <v>38</v>
      </c>
      <c r="AE3371" s="4">
        <v>330</v>
      </c>
      <c r="AF3371" s="4"/>
      <c r="AG3371" s="9"/>
    </row>
    <row r="3372" spans="1:33">
      <c r="A3372" s="4" t="s">
        <v>570</v>
      </c>
      <c r="B3372" s="4" t="s">
        <v>226</v>
      </c>
      <c r="C3372" s="28">
        <v>40387</v>
      </c>
      <c r="D3372" s="5">
        <v>2010</v>
      </c>
      <c r="E3372" s="33">
        <v>0.38055555555555554</v>
      </c>
      <c r="F3372" s="33">
        <v>0.3840277777777778</v>
      </c>
      <c r="G3372" s="33">
        <f t="shared" si="381"/>
        <v>3.4722222222222654E-3</v>
      </c>
      <c r="H3372" s="4">
        <v>2</v>
      </c>
      <c r="I3372" s="5">
        <v>1</v>
      </c>
      <c r="J3372" s="5">
        <v>16</v>
      </c>
      <c r="K3372" s="4">
        <v>16</v>
      </c>
      <c r="L3372" s="6" t="s">
        <v>66</v>
      </c>
      <c r="M3372" s="4" t="s">
        <v>67</v>
      </c>
      <c r="N3372" s="4">
        <v>1</v>
      </c>
      <c r="O3372" s="5">
        <f t="shared" si="382"/>
        <v>56.099999999999994</v>
      </c>
      <c r="P3372" s="5">
        <v>17</v>
      </c>
      <c r="Q3372" s="5">
        <f t="shared" si="383"/>
        <v>52.47</v>
      </c>
      <c r="R3372" s="5">
        <v>15.9</v>
      </c>
      <c r="S3372" s="5">
        <f t="shared" si="384"/>
        <v>56.099999999999994</v>
      </c>
      <c r="T3372" s="5">
        <v>17</v>
      </c>
      <c r="U3372" s="8">
        <f t="shared" si="385"/>
        <v>54.284999999999997</v>
      </c>
      <c r="V3372" s="5">
        <f t="shared" si="386"/>
        <v>16.45</v>
      </c>
      <c r="W3372" s="12">
        <v>27.84544</v>
      </c>
      <c r="X3372" s="12">
        <v>-115.17174</v>
      </c>
      <c r="Y3372" s="4">
        <f t="shared" si="387"/>
        <v>55.400000000000006</v>
      </c>
      <c r="Z3372" s="4">
        <v>13</v>
      </c>
      <c r="AA3372" s="5">
        <v>7</v>
      </c>
      <c r="AB3372" s="9" t="s">
        <v>753</v>
      </c>
      <c r="AC3372" s="4">
        <v>3</v>
      </c>
      <c r="AD3372" s="4" t="s">
        <v>38</v>
      </c>
      <c r="AE3372" s="4">
        <v>330</v>
      </c>
      <c r="AF3372" s="4"/>
      <c r="AG3372" s="9"/>
    </row>
    <row r="3373" spans="1:33">
      <c r="A3373" s="4" t="s">
        <v>570</v>
      </c>
      <c r="B3373" s="4" t="s">
        <v>226</v>
      </c>
      <c r="C3373" s="28">
        <v>40387</v>
      </c>
      <c r="D3373" s="5">
        <v>2010</v>
      </c>
      <c r="E3373" s="33">
        <v>0.38055555555555554</v>
      </c>
      <c r="F3373" s="33">
        <v>0.3840277777777778</v>
      </c>
      <c r="G3373" s="33">
        <f t="shared" si="381"/>
        <v>3.4722222222222654E-3</v>
      </c>
      <c r="H3373" s="4">
        <v>2</v>
      </c>
      <c r="I3373" s="5">
        <v>1</v>
      </c>
      <c r="J3373" s="5">
        <v>16</v>
      </c>
      <c r="K3373" s="4">
        <v>16</v>
      </c>
      <c r="L3373" s="6" t="s">
        <v>66</v>
      </c>
      <c r="M3373" s="4" t="s">
        <v>67</v>
      </c>
      <c r="N3373" s="4">
        <v>1</v>
      </c>
      <c r="O3373" s="5">
        <f t="shared" si="382"/>
        <v>56.099999999999994</v>
      </c>
      <c r="P3373" s="5">
        <v>17</v>
      </c>
      <c r="Q3373" s="5">
        <f t="shared" si="383"/>
        <v>52.47</v>
      </c>
      <c r="R3373" s="5">
        <v>15.9</v>
      </c>
      <c r="S3373" s="5">
        <f t="shared" si="384"/>
        <v>56.099999999999994</v>
      </c>
      <c r="T3373" s="5">
        <v>17</v>
      </c>
      <c r="U3373" s="8">
        <f t="shared" si="385"/>
        <v>54.284999999999997</v>
      </c>
      <c r="V3373" s="5">
        <f t="shared" si="386"/>
        <v>16.45</v>
      </c>
      <c r="W3373" s="12">
        <v>27.84544</v>
      </c>
      <c r="X3373" s="12">
        <v>-115.17174</v>
      </c>
      <c r="Y3373" s="4">
        <f t="shared" si="387"/>
        <v>55.400000000000006</v>
      </c>
      <c r="Z3373" s="4">
        <v>13</v>
      </c>
      <c r="AA3373" s="5">
        <v>7</v>
      </c>
      <c r="AB3373" s="4" t="s">
        <v>619</v>
      </c>
      <c r="AC3373" s="4">
        <v>1</v>
      </c>
      <c r="AD3373" s="4" t="s">
        <v>38</v>
      </c>
      <c r="AE3373" s="4">
        <v>330</v>
      </c>
      <c r="AF3373" s="4"/>
      <c r="AG3373" s="9"/>
    </row>
    <row r="3374" spans="1:33">
      <c r="A3374" s="4" t="s">
        <v>571</v>
      </c>
      <c r="B3374" s="4" t="s">
        <v>226</v>
      </c>
      <c r="C3374" s="28">
        <v>40387</v>
      </c>
      <c r="D3374" s="5">
        <v>2010</v>
      </c>
      <c r="E3374" s="33">
        <v>0.42152777777777778</v>
      </c>
      <c r="F3374" s="33">
        <v>0.42638888888888887</v>
      </c>
      <c r="G3374" s="33">
        <f t="shared" si="381"/>
        <v>4.8611111111110938E-3</v>
      </c>
      <c r="H3374" s="4">
        <v>2</v>
      </c>
      <c r="I3374" s="5">
        <v>2</v>
      </c>
      <c r="J3374" s="5">
        <v>17</v>
      </c>
      <c r="K3374" s="4">
        <v>17</v>
      </c>
      <c r="L3374" s="6" t="s">
        <v>66</v>
      </c>
      <c r="M3374" s="4" t="s">
        <v>67</v>
      </c>
      <c r="N3374" s="4">
        <v>1</v>
      </c>
      <c r="O3374" s="5">
        <f t="shared" si="382"/>
        <v>23.099999999999998</v>
      </c>
      <c r="P3374" s="5">
        <v>7</v>
      </c>
      <c r="Q3374" s="5">
        <f t="shared" si="383"/>
        <v>19.139999999999997</v>
      </c>
      <c r="R3374" s="5">
        <v>5.8</v>
      </c>
      <c r="S3374" s="5">
        <f t="shared" si="384"/>
        <v>23.099999999999998</v>
      </c>
      <c r="T3374" s="5">
        <v>7</v>
      </c>
      <c r="U3374" s="8">
        <f t="shared" si="385"/>
        <v>21.12</v>
      </c>
      <c r="V3374" s="5">
        <f t="shared" si="386"/>
        <v>6.4</v>
      </c>
      <c r="W3374" s="12">
        <v>27.850159999999999</v>
      </c>
      <c r="X3374" s="12">
        <v>-115.17028999999999</v>
      </c>
      <c r="Y3374" s="4">
        <f t="shared" si="387"/>
        <v>55.400000000000006</v>
      </c>
      <c r="Z3374" s="4">
        <v>13</v>
      </c>
      <c r="AA3374" s="5">
        <v>7</v>
      </c>
      <c r="AB3374" s="9" t="s">
        <v>606</v>
      </c>
      <c r="AC3374" s="4">
        <v>9</v>
      </c>
      <c r="AD3374" s="4" t="s">
        <v>38</v>
      </c>
      <c r="AE3374" s="4">
        <v>240</v>
      </c>
      <c r="AF3374" s="4"/>
      <c r="AG3374" s="9"/>
    </row>
    <row r="3375" spans="1:33">
      <c r="A3375" s="4" t="s">
        <v>571</v>
      </c>
      <c r="B3375" s="4" t="s">
        <v>226</v>
      </c>
      <c r="C3375" s="28">
        <v>40387</v>
      </c>
      <c r="D3375" s="5">
        <v>2010</v>
      </c>
      <c r="E3375" s="33">
        <v>0.42152777777777778</v>
      </c>
      <c r="F3375" s="33">
        <v>0.42638888888888887</v>
      </c>
      <c r="G3375" s="33">
        <f t="shared" si="381"/>
        <v>4.8611111111110938E-3</v>
      </c>
      <c r="H3375" s="4">
        <v>2</v>
      </c>
      <c r="I3375" s="5">
        <v>2</v>
      </c>
      <c r="J3375" s="5">
        <v>17</v>
      </c>
      <c r="K3375" s="4">
        <v>17</v>
      </c>
      <c r="L3375" s="6" t="s">
        <v>66</v>
      </c>
      <c r="M3375" s="4" t="s">
        <v>67</v>
      </c>
      <c r="N3375" s="4">
        <v>1</v>
      </c>
      <c r="O3375" s="5">
        <f t="shared" si="382"/>
        <v>23.099999999999998</v>
      </c>
      <c r="P3375" s="5">
        <v>7</v>
      </c>
      <c r="Q3375" s="5">
        <f t="shared" si="383"/>
        <v>19.139999999999997</v>
      </c>
      <c r="R3375" s="5">
        <v>5.8</v>
      </c>
      <c r="S3375" s="5">
        <f t="shared" si="384"/>
        <v>23.099999999999998</v>
      </c>
      <c r="T3375" s="5">
        <v>7</v>
      </c>
      <c r="U3375" s="8">
        <f t="shared" si="385"/>
        <v>21.12</v>
      </c>
      <c r="V3375" s="5">
        <f t="shared" si="386"/>
        <v>6.4</v>
      </c>
      <c r="W3375" s="12">
        <v>27.850159999999999</v>
      </c>
      <c r="X3375" s="12">
        <v>-115.17028999999999</v>
      </c>
      <c r="Y3375" s="4">
        <f t="shared" si="387"/>
        <v>55.400000000000006</v>
      </c>
      <c r="Z3375" s="4">
        <v>13</v>
      </c>
      <c r="AA3375" s="5">
        <v>7</v>
      </c>
      <c r="AB3375" s="9" t="s">
        <v>613</v>
      </c>
      <c r="AC3375" s="4">
        <v>68</v>
      </c>
      <c r="AD3375" s="4">
        <v>22</v>
      </c>
      <c r="AE3375" s="4">
        <v>240</v>
      </c>
      <c r="AF3375" s="4"/>
      <c r="AG3375" s="9"/>
    </row>
    <row r="3376" spans="1:33">
      <c r="A3376" s="4" t="s">
        <v>571</v>
      </c>
      <c r="B3376" s="4" t="s">
        <v>226</v>
      </c>
      <c r="C3376" s="28">
        <v>40387</v>
      </c>
      <c r="D3376" s="5">
        <v>2010</v>
      </c>
      <c r="E3376" s="33">
        <v>0.42152777777777778</v>
      </c>
      <c r="F3376" s="33">
        <v>0.42638888888888887</v>
      </c>
      <c r="G3376" s="33">
        <f t="shared" si="381"/>
        <v>4.8611111111110938E-3</v>
      </c>
      <c r="H3376" s="4">
        <v>2</v>
      </c>
      <c r="I3376" s="5">
        <v>2</v>
      </c>
      <c r="J3376" s="5">
        <v>17</v>
      </c>
      <c r="K3376" s="4">
        <v>17</v>
      </c>
      <c r="L3376" s="6" t="s">
        <v>66</v>
      </c>
      <c r="M3376" s="4" t="s">
        <v>67</v>
      </c>
      <c r="N3376" s="4">
        <v>1</v>
      </c>
      <c r="O3376" s="5">
        <f t="shared" si="382"/>
        <v>23.099999999999998</v>
      </c>
      <c r="P3376" s="5">
        <v>7</v>
      </c>
      <c r="Q3376" s="5">
        <f t="shared" si="383"/>
        <v>19.139999999999997</v>
      </c>
      <c r="R3376" s="5">
        <v>5.8</v>
      </c>
      <c r="S3376" s="5">
        <f t="shared" si="384"/>
        <v>23.099999999999998</v>
      </c>
      <c r="T3376" s="5">
        <v>7</v>
      </c>
      <c r="U3376" s="8">
        <f t="shared" si="385"/>
        <v>21.12</v>
      </c>
      <c r="V3376" s="5">
        <f t="shared" si="386"/>
        <v>6.4</v>
      </c>
      <c r="W3376" s="12">
        <v>27.850159999999999</v>
      </c>
      <c r="X3376" s="12">
        <v>-115.17028999999999</v>
      </c>
      <c r="Y3376" s="4">
        <f t="shared" si="387"/>
        <v>55.400000000000006</v>
      </c>
      <c r="Z3376" s="4">
        <v>13</v>
      </c>
      <c r="AA3376" s="5">
        <v>7</v>
      </c>
      <c r="AB3376" s="9" t="s">
        <v>607</v>
      </c>
      <c r="AC3376" s="4">
        <v>2</v>
      </c>
      <c r="AD3376" s="4" t="s">
        <v>38</v>
      </c>
      <c r="AE3376" s="4">
        <v>240</v>
      </c>
      <c r="AF3376" s="4"/>
      <c r="AG3376" s="9"/>
    </row>
    <row r="3377" spans="1:33">
      <c r="A3377" s="4" t="s">
        <v>572</v>
      </c>
      <c r="B3377" s="4" t="s">
        <v>223</v>
      </c>
      <c r="C3377" s="28">
        <v>40387</v>
      </c>
      <c r="D3377" s="5">
        <v>2010</v>
      </c>
      <c r="E3377" s="33">
        <v>0.38055555555555554</v>
      </c>
      <c r="F3377" s="33">
        <v>0.38750000000000001</v>
      </c>
      <c r="G3377" s="33">
        <f t="shared" si="381"/>
        <v>6.9444444444444753E-3</v>
      </c>
      <c r="H3377" s="4">
        <v>2</v>
      </c>
      <c r="I3377" s="5">
        <v>1</v>
      </c>
      <c r="J3377" s="5">
        <v>18</v>
      </c>
      <c r="K3377" s="4">
        <v>18</v>
      </c>
      <c r="L3377" s="6" t="s">
        <v>66</v>
      </c>
      <c r="M3377" s="4" t="s">
        <v>67</v>
      </c>
      <c r="N3377" s="4">
        <v>1</v>
      </c>
      <c r="O3377" s="5">
        <f t="shared" si="382"/>
        <v>16.5</v>
      </c>
      <c r="P3377" s="5">
        <v>5</v>
      </c>
      <c r="Q3377" s="5">
        <f t="shared" si="383"/>
        <v>16.829999999999998</v>
      </c>
      <c r="R3377" s="5">
        <v>5.0999999999999996</v>
      </c>
      <c r="S3377" s="5">
        <f t="shared" si="384"/>
        <v>16.829999999999998</v>
      </c>
      <c r="T3377" s="5">
        <v>5.0999999999999996</v>
      </c>
      <c r="U3377" s="8">
        <f t="shared" si="385"/>
        <v>16.664999999999999</v>
      </c>
      <c r="V3377" s="5">
        <f t="shared" si="386"/>
        <v>5.05</v>
      </c>
      <c r="W3377" s="12">
        <v>27.851790000000001</v>
      </c>
      <c r="X3377" s="12">
        <v>-115.16311</v>
      </c>
      <c r="Y3377" s="4">
        <f t="shared" si="387"/>
        <v>55.400000000000006</v>
      </c>
      <c r="Z3377" s="4">
        <v>13</v>
      </c>
      <c r="AA3377" s="5">
        <v>5</v>
      </c>
      <c r="AB3377" s="9" t="s">
        <v>605</v>
      </c>
      <c r="AC3377" s="4">
        <v>2</v>
      </c>
      <c r="AD3377" s="4" t="s">
        <v>38</v>
      </c>
      <c r="AE3377" s="4">
        <v>110</v>
      </c>
      <c r="AF3377" s="4"/>
      <c r="AG3377" s="9"/>
    </row>
    <row r="3378" spans="1:33">
      <c r="A3378" s="4" t="s">
        <v>572</v>
      </c>
      <c r="B3378" s="4" t="s">
        <v>223</v>
      </c>
      <c r="C3378" s="28">
        <v>40387</v>
      </c>
      <c r="D3378" s="5">
        <v>2010</v>
      </c>
      <c r="E3378" s="33">
        <v>0.38055555555555554</v>
      </c>
      <c r="F3378" s="33">
        <v>0.38750000000000001</v>
      </c>
      <c r="G3378" s="33">
        <f t="shared" si="381"/>
        <v>6.9444444444444753E-3</v>
      </c>
      <c r="H3378" s="4">
        <v>2</v>
      </c>
      <c r="I3378" s="5">
        <v>1</v>
      </c>
      <c r="J3378" s="5">
        <v>18</v>
      </c>
      <c r="K3378" s="4">
        <v>18</v>
      </c>
      <c r="L3378" s="6" t="s">
        <v>66</v>
      </c>
      <c r="M3378" s="4" t="s">
        <v>67</v>
      </c>
      <c r="N3378" s="4">
        <v>1</v>
      </c>
      <c r="O3378" s="5">
        <f t="shared" si="382"/>
        <v>16.5</v>
      </c>
      <c r="P3378" s="5">
        <v>5</v>
      </c>
      <c r="Q3378" s="5">
        <f t="shared" si="383"/>
        <v>16.829999999999998</v>
      </c>
      <c r="R3378" s="5">
        <v>5.0999999999999996</v>
      </c>
      <c r="S3378" s="5">
        <f t="shared" si="384"/>
        <v>16.829999999999998</v>
      </c>
      <c r="T3378" s="5">
        <v>5.0999999999999996</v>
      </c>
      <c r="U3378" s="8">
        <f t="shared" si="385"/>
        <v>16.664999999999999</v>
      </c>
      <c r="V3378" s="5">
        <f t="shared" si="386"/>
        <v>5.05</v>
      </c>
      <c r="W3378" s="12">
        <v>27.851790000000001</v>
      </c>
      <c r="X3378" s="12">
        <v>-115.16311</v>
      </c>
      <c r="Y3378" s="4">
        <f t="shared" si="387"/>
        <v>55.400000000000006</v>
      </c>
      <c r="Z3378" s="4">
        <v>13</v>
      </c>
      <c r="AA3378" s="5">
        <v>5</v>
      </c>
      <c r="AB3378" s="9" t="s">
        <v>606</v>
      </c>
      <c r="AC3378" s="4">
        <v>2</v>
      </c>
      <c r="AD3378" s="4" t="s">
        <v>38</v>
      </c>
      <c r="AE3378" s="4">
        <v>110</v>
      </c>
      <c r="AF3378" s="4"/>
      <c r="AG3378" s="9"/>
    </row>
    <row r="3379" spans="1:33">
      <c r="A3379" s="4" t="s">
        <v>572</v>
      </c>
      <c r="B3379" s="4" t="s">
        <v>223</v>
      </c>
      <c r="C3379" s="28">
        <v>40387</v>
      </c>
      <c r="D3379" s="5">
        <v>2010</v>
      </c>
      <c r="E3379" s="33">
        <v>0.38055555555555554</v>
      </c>
      <c r="F3379" s="33">
        <v>0.38750000000000001</v>
      </c>
      <c r="G3379" s="33">
        <f t="shared" si="381"/>
        <v>6.9444444444444753E-3</v>
      </c>
      <c r="H3379" s="4">
        <v>2</v>
      </c>
      <c r="I3379" s="5">
        <v>1</v>
      </c>
      <c r="J3379" s="5">
        <v>18</v>
      </c>
      <c r="K3379" s="4">
        <v>18</v>
      </c>
      <c r="L3379" s="6" t="s">
        <v>66</v>
      </c>
      <c r="M3379" s="4" t="s">
        <v>67</v>
      </c>
      <c r="N3379" s="4">
        <v>1</v>
      </c>
      <c r="O3379" s="5">
        <f t="shared" si="382"/>
        <v>16.5</v>
      </c>
      <c r="P3379" s="5">
        <v>5</v>
      </c>
      <c r="Q3379" s="5">
        <f t="shared" si="383"/>
        <v>16.829999999999998</v>
      </c>
      <c r="R3379" s="5">
        <v>5.0999999999999996</v>
      </c>
      <c r="S3379" s="5">
        <f t="shared" si="384"/>
        <v>16.829999999999998</v>
      </c>
      <c r="T3379" s="5">
        <v>5.0999999999999996</v>
      </c>
      <c r="U3379" s="8">
        <f t="shared" si="385"/>
        <v>16.664999999999999</v>
      </c>
      <c r="V3379" s="5">
        <f t="shared" si="386"/>
        <v>5.05</v>
      </c>
      <c r="W3379" s="12">
        <v>27.851790000000001</v>
      </c>
      <c r="X3379" s="12">
        <v>-115.16311</v>
      </c>
      <c r="Y3379" s="4">
        <f t="shared" si="387"/>
        <v>55.400000000000006</v>
      </c>
      <c r="Z3379" s="4">
        <v>13</v>
      </c>
      <c r="AA3379" s="5">
        <v>5</v>
      </c>
      <c r="AB3379" s="9" t="s">
        <v>611</v>
      </c>
      <c r="AC3379" s="4">
        <v>3</v>
      </c>
      <c r="AD3379" s="4" t="s">
        <v>38</v>
      </c>
      <c r="AE3379" s="4">
        <v>110</v>
      </c>
      <c r="AF3379" s="4"/>
      <c r="AG3379" s="9"/>
    </row>
    <row r="3380" spans="1:33">
      <c r="A3380" s="4" t="s">
        <v>572</v>
      </c>
      <c r="B3380" s="4" t="s">
        <v>223</v>
      </c>
      <c r="C3380" s="28">
        <v>40387</v>
      </c>
      <c r="D3380" s="5">
        <v>2010</v>
      </c>
      <c r="E3380" s="33">
        <v>0.38055555555555554</v>
      </c>
      <c r="F3380" s="33">
        <v>0.38750000000000001</v>
      </c>
      <c r="G3380" s="33">
        <f t="shared" si="381"/>
        <v>6.9444444444444753E-3</v>
      </c>
      <c r="H3380" s="4">
        <v>2</v>
      </c>
      <c r="I3380" s="5">
        <v>1</v>
      </c>
      <c r="J3380" s="5">
        <v>18</v>
      </c>
      <c r="K3380" s="4">
        <v>18</v>
      </c>
      <c r="L3380" s="6" t="s">
        <v>66</v>
      </c>
      <c r="M3380" s="4" t="s">
        <v>67</v>
      </c>
      <c r="N3380" s="4">
        <v>1</v>
      </c>
      <c r="O3380" s="5">
        <f t="shared" si="382"/>
        <v>16.5</v>
      </c>
      <c r="P3380" s="5">
        <v>5</v>
      </c>
      <c r="Q3380" s="5">
        <f t="shared" si="383"/>
        <v>16.829999999999998</v>
      </c>
      <c r="R3380" s="5">
        <v>5.0999999999999996</v>
      </c>
      <c r="S3380" s="5">
        <f t="shared" si="384"/>
        <v>16.829999999999998</v>
      </c>
      <c r="T3380" s="5">
        <v>5.0999999999999996</v>
      </c>
      <c r="U3380" s="8">
        <f t="shared" si="385"/>
        <v>16.664999999999999</v>
      </c>
      <c r="V3380" s="5">
        <f t="shared" si="386"/>
        <v>5.05</v>
      </c>
      <c r="W3380" s="12">
        <v>27.851790000000001</v>
      </c>
      <c r="X3380" s="12">
        <v>-115.16311</v>
      </c>
      <c r="Y3380" s="4">
        <f t="shared" si="387"/>
        <v>55.400000000000006</v>
      </c>
      <c r="Z3380" s="4">
        <v>13</v>
      </c>
      <c r="AA3380" s="5">
        <v>5</v>
      </c>
      <c r="AB3380" s="9" t="s">
        <v>613</v>
      </c>
      <c r="AC3380" s="4">
        <v>2</v>
      </c>
      <c r="AD3380" s="4" t="s">
        <v>38</v>
      </c>
      <c r="AE3380" s="4">
        <v>110</v>
      </c>
      <c r="AF3380" s="4"/>
      <c r="AG3380" s="9"/>
    </row>
    <row r="3381" spans="1:33">
      <c r="A3381" s="4" t="s">
        <v>572</v>
      </c>
      <c r="B3381" s="4" t="s">
        <v>223</v>
      </c>
      <c r="C3381" s="28">
        <v>40387</v>
      </c>
      <c r="D3381" s="5">
        <v>2010</v>
      </c>
      <c r="E3381" s="33">
        <v>0.38055555555555554</v>
      </c>
      <c r="F3381" s="33">
        <v>0.38750000000000001</v>
      </c>
      <c r="G3381" s="33">
        <f t="shared" si="381"/>
        <v>6.9444444444444753E-3</v>
      </c>
      <c r="H3381" s="4">
        <v>2</v>
      </c>
      <c r="I3381" s="5">
        <v>1</v>
      </c>
      <c r="J3381" s="5">
        <v>18</v>
      </c>
      <c r="K3381" s="4">
        <v>18</v>
      </c>
      <c r="L3381" s="6" t="s">
        <v>66</v>
      </c>
      <c r="M3381" s="4" t="s">
        <v>67</v>
      </c>
      <c r="N3381" s="4">
        <v>1</v>
      </c>
      <c r="O3381" s="5">
        <f t="shared" si="382"/>
        <v>16.5</v>
      </c>
      <c r="P3381" s="5">
        <v>5</v>
      </c>
      <c r="Q3381" s="5">
        <f t="shared" si="383"/>
        <v>16.829999999999998</v>
      </c>
      <c r="R3381" s="5">
        <v>5.0999999999999996</v>
      </c>
      <c r="S3381" s="5">
        <f t="shared" si="384"/>
        <v>16.829999999999998</v>
      </c>
      <c r="T3381" s="5">
        <v>5.0999999999999996</v>
      </c>
      <c r="U3381" s="8">
        <f t="shared" si="385"/>
        <v>16.664999999999999</v>
      </c>
      <c r="V3381" s="5">
        <f t="shared" si="386"/>
        <v>5.05</v>
      </c>
      <c r="W3381" s="12">
        <v>27.851790000000001</v>
      </c>
      <c r="X3381" s="12">
        <v>-115.16311</v>
      </c>
      <c r="Y3381" s="4">
        <f t="shared" si="387"/>
        <v>55.400000000000006</v>
      </c>
      <c r="Z3381" s="4">
        <v>13</v>
      </c>
      <c r="AA3381" s="5">
        <v>5</v>
      </c>
      <c r="AB3381" s="9" t="s">
        <v>614</v>
      </c>
      <c r="AC3381" s="4">
        <v>9</v>
      </c>
      <c r="AD3381" s="4" t="s">
        <v>38</v>
      </c>
      <c r="AE3381" s="4">
        <v>110</v>
      </c>
      <c r="AF3381" s="4"/>
      <c r="AG3381" s="9"/>
    </row>
    <row r="3382" spans="1:33">
      <c r="A3382" s="4" t="s">
        <v>572</v>
      </c>
      <c r="B3382" s="4" t="s">
        <v>223</v>
      </c>
      <c r="C3382" s="28">
        <v>40387</v>
      </c>
      <c r="D3382" s="5">
        <v>2010</v>
      </c>
      <c r="E3382" s="33">
        <v>0.38055555555555554</v>
      </c>
      <c r="F3382" s="33">
        <v>0.38750000000000001</v>
      </c>
      <c r="G3382" s="33">
        <f t="shared" si="381"/>
        <v>6.9444444444444753E-3</v>
      </c>
      <c r="H3382" s="4">
        <v>2</v>
      </c>
      <c r="I3382" s="5">
        <v>1</v>
      </c>
      <c r="J3382" s="5">
        <v>18</v>
      </c>
      <c r="K3382" s="4">
        <v>18</v>
      </c>
      <c r="L3382" s="6" t="s">
        <v>66</v>
      </c>
      <c r="M3382" s="4" t="s">
        <v>67</v>
      </c>
      <c r="N3382" s="4">
        <v>1</v>
      </c>
      <c r="O3382" s="5">
        <f t="shared" si="382"/>
        <v>16.5</v>
      </c>
      <c r="P3382" s="5">
        <v>5</v>
      </c>
      <c r="Q3382" s="5">
        <f t="shared" si="383"/>
        <v>16.829999999999998</v>
      </c>
      <c r="R3382" s="5">
        <v>5.0999999999999996</v>
      </c>
      <c r="S3382" s="5">
        <f t="shared" si="384"/>
        <v>16.829999999999998</v>
      </c>
      <c r="T3382" s="5">
        <v>5.0999999999999996</v>
      </c>
      <c r="U3382" s="8">
        <f t="shared" si="385"/>
        <v>16.664999999999999</v>
      </c>
      <c r="V3382" s="5">
        <f t="shared" si="386"/>
        <v>5.05</v>
      </c>
      <c r="W3382" s="12">
        <v>27.851790000000001</v>
      </c>
      <c r="X3382" s="12">
        <v>-115.16311</v>
      </c>
      <c r="Y3382" s="4">
        <f t="shared" si="387"/>
        <v>55.400000000000006</v>
      </c>
      <c r="Z3382" s="4">
        <v>13</v>
      </c>
      <c r="AA3382" s="5">
        <v>5</v>
      </c>
      <c r="AB3382" s="9" t="s">
        <v>607</v>
      </c>
      <c r="AC3382" s="4">
        <v>2</v>
      </c>
      <c r="AD3382" s="4" t="s">
        <v>38</v>
      </c>
      <c r="AE3382" s="4">
        <v>110</v>
      </c>
      <c r="AF3382" s="4"/>
      <c r="AG3382" s="9"/>
    </row>
    <row r="3383" spans="1:33">
      <c r="A3383" s="4" t="s">
        <v>572</v>
      </c>
      <c r="B3383" s="4" t="s">
        <v>223</v>
      </c>
      <c r="C3383" s="28">
        <v>40387</v>
      </c>
      <c r="D3383" s="5">
        <v>2010</v>
      </c>
      <c r="E3383" s="33">
        <v>0.38055555555555554</v>
      </c>
      <c r="F3383" s="33">
        <v>0.38750000000000001</v>
      </c>
      <c r="G3383" s="33">
        <f t="shared" si="381"/>
        <v>6.9444444444444753E-3</v>
      </c>
      <c r="H3383" s="4">
        <v>2</v>
      </c>
      <c r="I3383" s="5">
        <v>1</v>
      </c>
      <c r="J3383" s="5">
        <v>18</v>
      </c>
      <c r="K3383" s="4">
        <v>18</v>
      </c>
      <c r="L3383" s="6" t="s">
        <v>66</v>
      </c>
      <c r="M3383" s="4" t="s">
        <v>67</v>
      </c>
      <c r="N3383" s="4">
        <v>1</v>
      </c>
      <c r="O3383" s="5">
        <f t="shared" si="382"/>
        <v>16.5</v>
      </c>
      <c r="P3383" s="5">
        <v>5</v>
      </c>
      <c r="Q3383" s="5">
        <f t="shared" si="383"/>
        <v>16.829999999999998</v>
      </c>
      <c r="R3383" s="5">
        <v>5.0999999999999996</v>
      </c>
      <c r="S3383" s="5">
        <f t="shared" si="384"/>
        <v>16.829999999999998</v>
      </c>
      <c r="T3383" s="5">
        <v>5.0999999999999996</v>
      </c>
      <c r="U3383" s="8">
        <f t="shared" si="385"/>
        <v>16.664999999999999</v>
      </c>
      <c r="V3383" s="5">
        <f t="shared" si="386"/>
        <v>5.05</v>
      </c>
      <c r="W3383" s="12">
        <v>27.851790000000001</v>
      </c>
      <c r="X3383" s="12">
        <v>-115.16311</v>
      </c>
      <c r="Y3383" s="4">
        <f t="shared" si="387"/>
        <v>55.400000000000006</v>
      </c>
      <c r="Z3383" s="4">
        <v>13</v>
      </c>
      <c r="AA3383" s="5">
        <v>5</v>
      </c>
      <c r="AB3383" s="4" t="s">
        <v>618</v>
      </c>
      <c r="AC3383" s="4">
        <v>1</v>
      </c>
      <c r="AD3383" s="4" t="s">
        <v>38</v>
      </c>
      <c r="AE3383" s="4">
        <v>110</v>
      </c>
      <c r="AF3383" s="4"/>
      <c r="AG3383" s="9"/>
    </row>
    <row r="3384" spans="1:33">
      <c r="A3384" s="4" t="s">
        <v>572</v>
      </c>
      <c r="B3384" s="4" t="s">
        <v>223</v>
      </c>
      <c r="C3384" s="28">
        <v>40387</v>
      </c>
      <c r="D3384" s="5">
        <v>2010</v>
      </c>
      <c r="E3384" s="33">
        <v>0.38055555555555554</v>
      </c>
      <c r="F3384" s="33">
        <v>0.38750000000000001</v>
      </c>
      <c r="G3384" s="33">
        <f t="shared" si="381"/>
        <v>6.9444444444444753E-3</v>
      </c>
      <c r="H3384" s="4">
        <v>2</v>
      </c>
      <c r="I3384" s="5">
        <v>1</v>
      </c>
      <c r="J3384" s="5">
        <v>18</v>
      </c>
      <c r="K3384" s="4">
        <v>18</v>
      </c>
      <c r="L3384" s="6" t="s">
        <v>66</v>
      </c>
      <c r="M3384" s="4" t="s">
        <v>67</v>
      </c>
      <c r="N3384" s="4">
        <v>1</v>
      </c>
      <c r="O3384" s="5">
        <f t="shared" si="382"/>
        <v>16.5</v>
      </c>
      <c r="P3384" s="5">
        <v>5</v>
      </c>
      <c r="Q3384" s="5">
        <f t="shared" si="383"/>
        <v>16.829999999999998</v>
      </c>
      <c r="R3384" s="5">
        <v>5.0999999999999996</v>
      </c>
      <c r="S3384" s="5">
        <f t="shared" si="384"/>
        <v>16.829999999999998</v>
      </c>
      <c r="T3384" s="5">
        <v>5.0999999999999996</v>
      </c>
      <c r="U3384" s="8">
        <f t="shared" si="385"/>
        <v>16.664999999999999</v>
      </c>
      <c r="V3384" s="5">
        <f t="shared" si="386"/>
        <v>5.05</v>
      </c>
      <c r="W3384" s="12">
        <v>27.851790000000001</v>
      </c>
      <c r="X3384" s="12">
        <v>-115.16311</v>
      </c>
      <c r="Y3384" s="4">
        <f t="shared" si="387"/>
        <v>55.400000000000006</v>
      </c>
      <c r="Z3384" s="4">
        <v>13</v>
      </c>
      <c r="AA3384" s="5">
        <v>5</v>
      </c>
      <c r="AB3384" s="9" t="s">
        <v>609</v>
      </c>
      <c r="AC3384" s="4">
        <v>5</v>
      </c>
      <c r="AD3384" s="4" t="s">
        <v>38</v>
      </c>
      <c r="AE3384" s="4">
        <v>110</v>
      </c>
      <c r="AF3384" s="4"/>
      <c r="AG3384" s="9"/>
    </row>
    <row r="3385" spans="1:33">
      <c r="A3385" s="4" t="s">
        <v>573</v>
      </c>
      <c r="B3385" s="4" t="s">
        <v>223</v>
      </c>
      <c r="C3385" s="28">
        <v>40387</v>
      </c>
      <c r="D3385" s="5">
        <v>2010</v>
      </c>
      <c r="E3385" s="33">
        <v>0.42152777777777778</v>
      </c>
      <c r="F3385" s="33">
        <v>0.42777777777777781</v>
      </c>
      <c r="G3385" s="33">
        <f t="shared" si="381"/>
        <v>6.2500000000000333E-3</v>
      </c>
      <c r="H3385" s="4">
        <v>2</v>
      </c>
      <c r="I3385" s="5">
        <v>2</v>
      </c>
      <c r="J3385" s="5">
        <v>19</v>
      </c>
      <c r="K3385" s="4">
        <v>19</v>
      </c>
      <c r="L3385" s="6" t="s">
        <v>66</v>
      </c>
      <c r="M3385" s="4" t="s">
        <v>67</v>
      </c>
      <c r="N3385" s="4">
        <v>1</v>
      </c>
      <c r="O3385" s="5">
        <f t="shared" si="382"/>
        <v>11.549999999999999</v>
      </c>
      <c r="P3385" s="5">
        <v>3.5</v>
      </c>
      <c r="Q3385" s="5">
        <f t="shared" si="383"/>
        <v>16.5</v>
      </c>
      <c r="R3385" s="5">
        <v>5</v>
      </c>
      <c r="S3385" s="5">
        <f t="shared" si="384"/>
        <v>16.5</v>
      </c>
      <c r="T3385" s="5">
        <v>5</v>
      </c>
      <c r="U3385" s="8">
        <f t="shared" si="385"/>
        <v>14.024999999999999</v>
      </c>
      <c r="V3385" s="5">
        <f t="shared" si="386"/>
        <v>4.25</v>
      </c>
      <c r="W3385" s="12">
        <v>27.8505</v>
      </c>
      <c r="X3385" s="12">
        <v>-115.16652999999999</v>
      </c>
      <c r="Y3385" s="4">
        <f t="shared" si="387"/>
        <v>55.400000000000006</v>
      </c>
      <c r="Z3385" s="4">
        <v>13</v>
      </c>
      <c r="AA3385" s="5">
        <v>5</v>
      </c>
      <c r="AB3385" s="9" t="s">
        <v>605</v>
      </c>
      <c r="AC3385" s="4">
        <v>3</v>
      </c>
      <c r="AD3385" s="4" t="s">
        <v>38</v>
      </c>
      <c r="AE3385" s="4">
        <v>60</v>
      </c>
      <c r="AF3385" s="4"/>
      <c r="AG3385" s="9"/>
    </row>
    <row r="3386" spans="1:33">
      <c r="A3386" s="4" t="s">
        <v>573</v>
      </c>
      <c r="B3386" s="4" t="s">
        <v>223</v>
      </c>
      <c r="C3386" s="28">
        <v>40387</v>
      </c>
      <c r="D3386" s="5">
        <v>2010</v>
      </c>
      <c r="E3386" s="33">
        <v>0.42152777777777778</v>
      </c>
      <c r="F3386" s="33">
        <v>0.42777777777777781</v>
      </c>
      <c r="G3386" s="33">
        <f t="shared" si="381"/>
        <v>6.2500000000000333E-3</v>
      </c>
      <c r="H3386" s="4">
        <v>2</v>
      </c>
      <c r="I3386" s="5">
        <v>2</v>
      </c>
      <c r="J3386" s="5">
        <v>19</v>
      </c>
      <c r="K3386" s="4">
        <v>19</v>
      </c>
      <c r="L3386" s="6" t="s">
        <v>66</v>
      </c>
      <c r="M3386" s="4" t="s">
        <v>67</v>
      </c>
      <c r="N3386" s="4">
        <v>1</v>
      </c>
      <c r="O3386" s="5">
        <f t="shared" si="382"/>
        <v>11.549999999999999</v>
      </c>
      <c r="P3386" s="5">
        <v>3.5</v>
      </c>
      <c r="Q3386" s="5">
        <f t="shared" si="383"/>
        <v>16.5</v>
      </c>
      <c r="R3386" s="5">
        <v>5</v>
      </c>
      <c r="S3386" s="5">
        <f t="shared" si="384"/>
        <v>16.5</v>
      </c>
      <c r="T3386" s="5">
        <v>5</v>
      </c>
      <c r="U3386" s="8">
        <f t="shared" si="385"/>
        <v>14.024999999999999</v>
      </c>
      <c r="V3386" s="5">
        <f t="shared" si="386"/>
        <v>4.25</v>
      </c>
      <c r="W3386" s="12">
        <v>27.8505</v>
      </c>
      <c r="X3386" s="12">
        <v>-115.16652999999999</v>
      </c>
      <c r="Y3386" s="4">
        <f t="shared" si="387"/>
        <v>55.400000000000006</v>
      </c>
      <c r="Z3386" s="4">
        <v>13</v>
      </c>
      <c r="AA3386" s="5">
        <v>5</v>
      </c>
      <c r="AB3386" s="9" t="s">
        <v>606</v>
      </c>
      <c r="AC3386" s="4">
        <v>12</v>
      </c>
      <c r="AD3386" s="4" t="s">
        <v>38</v>
      </c>
      <c r="AE3386" s="4">
        <v>60</v>
      </c>
      <c r="AF3386" s="4"/>
      <c r="AG3386" s="9"/>
    </row>
    <row r="3387" spans="1:33">
      <c r="A3387" s="4" t="s">
        <v>573</v>
      </c>
      <c r="B3387" s="4" t="s">
        <v>223</v>
      </c>
      <c r="C3387" s="28">
        <v>40387</v>
      </c>
      <c r="D3387" s="5">
        <v>2010</v>
      </c>
      <c r="E3387" s="33">
        <v>0.42152777777777778</v>
      </c>
      <c r="F3387" s="33">
        <v>0.42777777777777781</v>
      </c>
      <c r="G3387" s="33">
        <f t="shared" si="381"/>
        <v>6.2500000000000333E-3</v>
      </c>
      <c r="H3387" s="4">
        <v>2</v>
      </c>
      <c r="I3387" s="5">
        <v>2</v>
      </c>
      <c r="J3387" s="5">
        <v>19</v>
      </c>
      <c r="K3387" s="4">
        <v>19</v>
      </c>
      <c r="L3387" s="6" t="s">
        <v>66</v>
      </c>
      <c r="M3387" s="4" t="s">
        <v>67</v>
      </c>
      <c r="N3387" s="4">
        <v>1</v>
      </c>
      <c r="O3387" s="5">
        <f t="shared" si="382"/>
        <v>11.549999999999999</v>
      </c>
      <c r="P3387" s="5">
        <v>3.5</v>
      </c>
      <c r="Q3387" s="5">
        <f t="shared" si="383"/>
        <v>16.5</v>
      </c>
      <c r="R3387" s="5">
        <v>5</v>
      </c>
      <c r="S3387" s="5">
        <f t="shared" si="384"/>
        <v>16.5</v>
      </c>
      <c r="T3387" s="5">
        <v>5</v>
      </c>
      <c r="U3387" s="8">
        <f t="shared" si="385"/>
        <v>14.024999999999999</v>
      </c>
      <c r="V3387" s="5">
        <f t="shared" si="386"/>
        <v>4.25</v>
      </c>
      <c r="W3387" s="12">
        <v>27.8505</v>
      </c>
      <c r="X3387" s="12">
        <v>-115.16652999999999</v>
      </c>
      <c r="Y3387" s="4">
        <f t="shared" si="387"/>
        <v>55.400000000000006</v>
      </c>
      <c r="Z3387" s="4">
        <v>13</v>
      </c>
      <c r="AA3387" s="5">
        <v>5</v>
      </c>
      <c r="AB3387" s="9" t="s">
        <v>611</v>
      </c>
      <c r="AC3387" s="4">
        <v>2</v>
      </c>
      <c r="AD3387" s="4" t="s">
        <v>38</v>
      </c>
      <c r="AE3387" s="4">
        <v>60</v>
      </c>
      <c r="AF3387" s="4"/>
      <c r="AG3387" s="9"/>
    </row>
    <row r="3388" spans="1:33">
      <c r="A3388" s="4" t="s">
        <v>573</v>
      </c>
      <c r="B3388" s="4" t="s">
        <v>223</v>
      </c>
      <c r="C3388" s="28">
        <v>40387</v>
      </c>
      <c r="D3388" s="5">
        <v>2010</v>
      </c>
      <c r="E3388" s="33">
        <v>0.42152777777777778</v>
      </c>
      <c r="F3388" s="33">
        <v>0.42777777777777781</v>
      </c>
      <c r="G3388" s="33">
        <f t="shared" si="381"/>
        <v>6.2500000000000333E-3</v>
      </c>
      <c r="H3388" s="4">
        <v>2</v>
      </c>
      <c r="I3388" s="5">
        <v>2</v>
      </c>
      <c r="J3388" s="5">
        <v>19</v>
      </c>
      <c r="K3388" s="4">
        <v>19</v>
      </c>
      <c r="L3388" s="6" t="s">
        <v>66</v>
      </c>
      <c r="M3388" s="4" t="s">
        <v>67</v>
      </c>
      <c r="N3388" s="4">
        <v>1</v>
      </c>
      <c r="O3388" s="5">
        <f t="shared" si="382"/>
        <v>11.549999999999999</v>
      </c>
      <c r="P3388" s="5">
        <v>3.5</v>
      </c>
      <c r="Q3388" s="5">
        <f t="shared" si="383"/>
        <v>16.5</v>
      </c>
      <c r="R3388" s="5">
        <v>5</v>
      </c>
      <c r="S3388" s="5">
        <f t="shared" si="384"/>
        <v>16.5</v>
      </c>
      <c r="T3388" s="5">
        <v>5</v>
      </c>
      <c r="U3388" s="8">
        <f t="shared" si="385"/>
        <v>14.024999999999999</v>
      </c>
      <c r="V3388" s="5">
        <f t="shared" si="386"/>
        <v>4.25</v>
      </c>
      <c r="W3388" s="12">
        <v>27.8505</v>
      </c>
      <c r="X3388" s="12">
        <v>-115.16652999999999</v>
      </c>
      <c r="Y3388" s="4">
        <f t="shared" si="387"/>
        <v>55.400000000000006</v>
      </c>
      <c r="Z3388" s="4">
        <v>13</v>
      </c>
      <c r="AA3388" s="5">
        <v>5</v>
      </c>
      <c r="AB3388" s="9" t="s">
        <v>613</v>
      </c>
      <c r="AC3388" s="4">
        <v>5</v>
      </c>
      <c r="AD3388" s="4" t="s">
        <v>38</v>
      </c>
      <c r="AE3388" s="4">
        <v>60</v>
      </c>
      <c r="AF3388" s="4"/>
      <c r="AG3388" s="9"/>
    </row>
    <row r="3389" spans="1:33">
      <c r="A3389" s="4" t="s">
        <v>573</v>
      </c>
      <c r="B3389" s="4" t="s">
        <v>223</v>
      </c>
      <c r="C3389" s="28">
        <v>40387</v>
      </c>
      <c r="D3389" s="5">
        <v>2010</v>
      </c>
      <c r="E3389" s="33">
        <v>0.42152777777777778</v>
      </c>
      <c r="F3389" s="33">
        <v>0.42777777777777781</v>
      </c>
      <c r="G3389" s="33">
        <f t="shared" si="381"/>
        <v>6.2500000000000333E-3</v>
      </c>
      <c r="H3389" s="4">
        <v>2</v>
      </c>
      <c r="I3389" s="5">
        <v>2</v>
      </c>
      <c r="J3389" s="5">
        <v>19</v>
      </c>
      <c r="K3389" s="4">
        <v>19</v>
      </c>
      <c r="L3389" s="6" t="s">
        <v>66</v>
      </c>
      <c r="M3389" s="4" t="s">
        <v>67</v>
      </c>
      <c r="N3389" s="4">
        <v>1</v>
      </c>
      <c r="O3389" s="5">
        <f t="shared" si="382"/>
        <v>11.549999999999999</v>
      </c>
      <c r="P3389" s="5">
        <v>3.5</v>
      </c>
      <c r="Q3389" s="5">
        <f t="shared" si="383"/>
        <v>16.5</v>
      </c>
      <c r="R3389" s="5">
        <v>5</v>
      </c>
      <c r="S3389" s="5">
        <f t="shared" si="384"/>
        <v>16.5</v>
      </c>
      <c r="T3389" s="5">
        <v>5</v>
      </c>
      <c r="U3389" s="8">
        <f t="shared" si="385"/>
        <v>14.024999999999999</v>
      </c>
      <c r="V3389" s="5">
        <f t="shared" si="386"/>
        <v>4.25</v>
      </c>
      <c r="W3389" s="12">
        <v>27.8505</v>
      </c>
      <c r="X3389" s="12">
        <v>-115.16652999999999</v>
      </c>
      <c r="Y3389" s="4">
        <f t="shared" si="387"/>
        <v>55.400000000000006</v>
      </c>
      <c r="Z3389" s="4">
        <v>13</v>
      </c>
      <c r="AA3389" s="5">
        <v>5</v>
      </c>
      <c r="AB3389" s="9" t="s">
        <v>614</v>
      </c>
      <c r="AC3389" s="4">
        <v>4</v>
      </c>
      <c r="AD3389" s="4" t="s">
        <v>38</v>
      </c>
      <c r="AE3389" s="4">
        <v>60</v>
      </c>
      <c r="AF3389" s="4"/>
      <c r="AG3389" s="9"/>
    </row>
    <row r="3390" spans="1:33">
      <c r="A3390" s="4" t="s">
        <v>573</v>
      </c>
      <c r="B3390" s="4" t="s">
        <v>223</v>
      </c>
      <c r="C3390" s="28">
        <v>40387</v>
      </c>
      <c r="D3390" s="5">
        <v>2010</v>
      </c>
      <c r="E3390" s="33">
        <v>0.42152777777777778</v>
      </c>
      <c r="F3390" s="33">
        <v>0.42777777777777781</v>
      </c>
      <c r="G3390" s="33">
        <f t="shared" si="381"/>
        <v>6.2500000000000333E-3</v>
      </c>
      <c r="H3390" s="4">
        <v>2</v>
      </c>
      <c r="I3390" s="5">
        <v>2</v>
      </c>
      <c r="J3390" s="5">
        <v>19</v>
      </c>
      <c r="K3390" s="4">
        <v>19</v>
      </c>
      <c r="L3390" s="6" t="s">
        <v>66</v>
      </c>
      <c r="M3390" s="4" t="s">
        <v>67</v>
      </c>
      <c r="N3390" s="4">
        <v>1</v>
      </c>
      <c r="O3390" s="5">
        <f t="shared" si="382"/>
        <v>11.549999999999999</v>
      </c>
      <c r="P3390" s="5">
        <v>3.5</v>
      </c>
      <c r="Q3390" s="5">
        <f t="shared" si="383"/>
        <v>16.5</v>
      </c>
      <c r="R3390" s="5">
        <v>5</v>
      </c>
      <c r="S3390" s="5">
        <f t="shared" si="384"/>
        <v>16.5</v>
      </c>
      <c r="T3390" s="5">
        <v>5</v>
      </c>
      <c r="U3390" s="8">
        <f t="shared" si="385"/>
        <v>14.024999999999999</v>
      </c>
      <c r="V3390" s="5">
        <f t="shared" si="386"/>
        <v>4.25</v>
      </c>
      <c r="W3390" s="12">
        <v>27.8505</v>
      </c>
      <c r="X3390" s="12">
        <v>-115.16652999999999</v>
      </c>
      <c r="Y3390" s="4">
        <f t="shared" si="387"/>
        <v>55.400000000000006</v>
      </c>
      <c r="Z3390" s="4">
        <v>13</v>
      </c>
      <c r="AA3390" s="5">
        <v>5</v>
      </c>
      <c r="AB3390" s="4" t="s">
        <v>620</v>
      </c>
      <c r="AC3390" s="4">
        <v>1</v>
      </c>
      <c r="AD3390" s="4" t="s">
        <v>38</v>
      </c>
      <c r="AE3390" s="4">
        <v>60</v>
      </c>
      <c r="AF3390" s="4"/>
      <c r="AG3390" s="9"/>
    </row>
    <row r="3391" spans="1:33">
      <c r="A3391" s="4" t="s">
        <v>573</v>
      </c>
      <c r="B3391" s="4" t="s">
        <v>223</v>
      </c>
      <c r="C3391" s="28">
        <v>40387</v>
      </c>
      <c r="D3391" s="5">
        <v>2010</v>
      </c>
      <c r="E3391" s="33">
        <v>0.42152777777777778</v>
      </c>
      <c r="F3391" s="33">
        <v>0.42777777777777781</v>
      </c>
      <c r="G3391" s="33">
        <f t="shared" si="381"/>
        <v>6.2500000000000333E-3</v>
      </c>
      <c r="H3391" s="4">
        <v>2</v>
      </c>
      <c r="I3391" s="5">
        <v>2</v>
      </c>
      <c r="J3391" s="5">
        <v>19</v>
      </c>
      <c r="K3391" s="4">
        <v>19</v>
      </c>
      <c r="L3391" s="6" t="s">
        <v>66</v>
      </c>
      <c r="M3391" s="4" t="s">
        <v>67</v>
      </c>
      <c r="N3391" s="4">
        <v>1</v>
      </c>
      <c r="O3391" s="5">
        <f t="shared" si="382"/>
        <v>11.549999999999999</v>
      </c>
      <c r="P3391" s="5">
        <v>3.5</v>
      </c>
      <c r="Q3391" s="5">
        <f t="shared" si="383"/>
        <v>16.5</v>
      </c>
      <c r="R3391" s="5">
        <v>5</v>
      </c>
      <c r="S3391" s="5">
        <f t="shared" si="384"/>
        <v>16.5</v>
      </c>
      <c r="T3391" s="5">
        <v>5</v>
      </c>
      <c r="U3391" s="8">
        <f t="shared" si="385"/>
        <v>14.024999999999999</v>
      </c>
      <c r="V3391" s="5">
        <f t="shared" si="386"/>
        <v>4.25</v>
      </c>
      <c r="W3391" s="12">
        <v>27.8505</v>
      </c>
      <c r="X3391" s="12">
        <v>-115.16652999999999</v>
      </c>
      <c r="Y3391" s="4">
        <f t="shared" si="387"/>
        <v>55.400000000000006</v>
      </c>
      <c r="Z3391" s="4">
        <v>13</v>
      </c>
      <c r="AA3391" s="5">
        <v>5</v>
      </c>
      <c r="AB3391" s="9" t="s">
        <v>607</v>
      </c>
      <c r="AC3391" s="4">
        <v>4</v>
      </c>
      <c r="AD3391" s="4" t="s">
        <v>38</v>
      </c>
      <c r="AE3391" s="4">
        <v>60</v>
      </c>
      <c r="AF3391" s="4"/>
      <c r="AG3391" s="9"/>
    </row>
    <row r="3392" spans="1:33">
      <c r="A3392" s="4" t="s">
        <v>573</v>
      </c>
      <c r="B3392" s="4" t="s">
        <v>223</v>
      </c>
      <c r="C3392" s="28">
        <v>40387</v>
      </c>
      <c r="D3392" s="5">
        <v>2010</v>
      </c>
      <c r="E3392" s="33">
        <v>0.42152777777777778</v>
      </c>
      <c r="F3392" s="33">
        <v>0.42777777777777781</v>
      </c>
      <c r="G3392" s="33">
        <f t="shared" si="381"/>
        <v>6.2500000000000333E-3</v>
      </c>
      <c r="H3392" s="4">
        <v>2</v>
      </c>
      <c r="I3392" s="5">
        <v>2</v>
      </c>
      <c r="J3392" s="5">
        <v>19</v>
      </c>
      <c r="K3392" s="4">
        <v>19</v>
      </c>
      <c r="L3392" s="6" t="s">
        <v>66</v>
      </c>
      <c r="M3392" s="4" t="s">
        <v>67</v>
      </c>
      <c r="N3392" s="4">
        <v>1</v>
      </c>
      <c r="O3392" s="5">
        <f t="shared" si="382"/>
        <v>11.549999999999999</v>
      </c>
      <c r="P3392" s="5">
        <v>3.5</v>
      </c>
      <c r="Q3392" s="5">
        <f t="shared" si="383"/>
        <v>16.5</v>
      </c>
      <c r="R3392" s="5">
        <v>5</v>
      </c>
      <c r="S3392" s="5">
        <f t="shared" si="384"/>
        <v>16.5</v>
      </c>
      <c r="T3392" s="5">
        <v>5</v>
      </c>
      <c r="U3392" s="8">
        <f t="shared" si="385"/>
        <v>14.024999999999999</v>
      </c>
      <c r="V3392" s="5">
        <f t="shared" si="386"/>
        <v>4.25</v>
      </c>
      <c r="W3392" s="12">
        <v>27.8505</v>
      </c>
      <c r="X3392" s="12">
        <v>-115.16652999999999</v>
      </c>
      <c r="Y3392" s="4">
        <f t="shared" si="387"/>
        <v>55.400000000000006</v>
      </c>
      <c r="Z3392" s="4">
        <v>13</v>
      </c>
      <c r="AA3392" s="5">
        <v>5</v>
      </c>
      <c r="AB3392" s="4" t="s">
        <v>618</v>
      </c>
      <c r="AC3392" s="4">
        <v>7</v>
      </c>
      <c r="AD3392" s="4" t="s">
        <v>38</v>
      </c>
      <c r="AE3392" s="4">
        <v>60</v>
      </c>
      <c r="AF3392" s="4"/>
      <c r="AG3392" s="9"/>
    </row>
    <row r="3393" spans="1:33">
      <c r="A3393" s="4" t="s">
        <v>573</v>
      </c>
      <c r="B3393" s="4" t="s">
        <v>223</v>
      </c>
      <c r="C3393" s="28">
        <v>40387</v>
      </c>
      <c r="D3393" s="5">
        <v>2010</v>
      </c>
      <c r="E3393" s="33">
        <v>0.42152777777777778</v>
      </c>
      <c r="F3393" s="33">
        <v>0.42777777777777781</v>
      </c>
      <c r="G3393" s="33">
        <f t="shared" si="381"/>
        <v>6.2500000000000333E-3</v>
      </c>
      <c r="H3393" s="4">
        <v>2</v>
      </c>
      <c r="I3393" s="5">
        <v>2</v>
      </c>
      <c r="J3393" s="5">
        <v>19</v>
      </c>
      <c r="K3393" s="4">
        <v>19</v>
      </c>
      <c r="L3393" s="6" t="s">
        <v>66</v>
      </c>
      <c r="M3393" s="4" t="s">
        <v>67</v>
      </c>
      <c r="N3393" s="4">
        <v>1</v>
      </c>
      <c r="O3393" s="5">
        <f t="shared" si="382"/>
        <v>11.549999999999999</v>
      </c>
      <c r="P3393" s="5">
        <v>3.5</v>
      </c>
      <c r="Q3393" s="5">
        <f t="shared" si="383"/>
        <v>16.5</v>
      </c>
      <c r="R3393" s="5">
        <v>5</v>
      </c>
      <c r="S3393" s="5">
        <f t="shared" si="384"/>
        <v>16.5</v>
      </c>
      <c r="T3393" s="5">
        <v>5</v>
      </c>
      <c r="U3393" s="8">
        <f t="shared" si="385"/>
        <v>14.024999999999999</v>
      </c>
      <c r="V3393" s="5">
        <f t="shared" si="386"/>
        <v>4.25</v>
      </c>
      <c r="W3393" s="12">
        <v>27.8505</v>
      </c>
      <c r="X3393" s="12">
        <v>-115.16652999999999</v>
      </c>
      <c r="Y3393" s="4">
        <f t="shared" si="387"/>
        <v>55.400000000000006</v>
      </c>
      <c r="Z3393" s="4">
        <v>13</v>
      </c>
      <c r="AA3393" s="5">
        <v>5</v>
      </c>
      <c r="AB3393" s="9" t="s">
        <v>609</v>
      </c>
      <c r="AC3393" s="4">
        <v>2</v>
      </c>
      <c r="AD3393" s="4" t="s">
        <v>38</v>
      </c>
      <c r="AE3393" s="4">
        <v>60</v>
      </c>
      <c r="AF3393" s="4"/>
      <c r="AG3393" s="9"/>
    </row>
    <row r="3394" spans="1:33">
      <c r="A3394" s="4" t="s">
        <v>573</v>
      </c>
      <c r="B3394" s="4" t="s">
        <v>223</v>
      </c>
      <c r="C3394" s="28">
        <v>40387</v>
      </c>
      <c r="D3394" s="5">
        <v>2010</v>
      </c>
      <c r="E3394" s="33">
        <v>0.42152777777777778</v>
      </c>
      <c r="F3394" s="33">
        <v>0.42777777777777781</v>
      </c>
      <c r="G3394" s="33">
        <f t="shared" ref="G3394:G3457" si="388">F3394-E3394</f>
        <v>6.2500000000000333E-3</v>
      </c>
      <c r="H3394" s="4">
        <v>2</v>
      </c>
      <c r="I3394" s="5">
        <v>2</v>
      </c>
      <c r="J3394" s="5">
        <v>19</v>
      </c>
      <c r="K3394" s="4">
        <v>19</v>
      </c>
      <c r="L3394" s="6" t="s">
        <v>66</v>
      </c>
      <c r="M3394" s="4" t="s">
        <v>67</v>
      </c>
      <c r="N3394" s="4">
        <v>1</v>
      </c>
      <c r="O3394" s="5">
        <f t="shared" ref="O3394:O3457" si="389">3.3*P3394</f>
        <v>11.549999999999999</v>
      </c>
      <c r="P3394" s="5">
        <v>3.5</v>
      </c>
      <c r="Q3394" s="5">
        <f t="shared" ref="Q3394:Q3457" si="390">3.3*R3394</f>
        <v>16.5</v>
      </c>
      <c r="R3394" s="5">
        <v>5</v>
      </c>
      <c r="S3394" s="5">
        <f t="shared" ref="S3394:S3457" si="391">3.3*T3394</f>
        <v>16.5</v>
      </c>
      <c r="T3394" s="5">
        <v>5</v>
      </c>
      <c r="U3394" s="8">
        <f t="shared" si="385"/>
        <v>14.024999999999999</v>
      </c>
      <c r="V3394" s="5">
        <f t="shared" si="386"/>
        <v>4.25</v>
      </c>
      <c r="W3394" s="12">
        <v>27.8505</v>
      </c>
      <c r="X3394" s="12">
        <v>-115.16652999999999</v>
      </c>
      <c r="Y3394" s="4">
        <f t="shared" si="387"/>
        <v>55.400000000000006</v>
      </c>
      <c r="Z3394" s="4">
        <v>13</v>
      </c>
      <c r="AA3394" s="5">
        <v>5</v>
      </c>
      <c r="AB3394" s="4" t="s">
        <v>621</v>
      </c>
      <c r="AC3394" s="4">
        <v>1</v>
      </c>
      <c r="AD3394" s="4" t="s">
        <v>38</v>
      </c>
      <c r="AE3394" s="4">
        <v>60</v>
      </c>
      <c r="AF3394" s="4"/>
      <c r="AG3394" s="9"/>
    </row>
    <row r="3395" spans="1:33">
      <c r="A3395" s="4" t="s">
        <v>574</v>
      </c>
      <c r="B3395" s="4" t="s">
        <v>488</v>
      </c>
      <c r="C3395" s="28">
        <v>40387</v>
      </c>
      <c r="D3395" s="5">
        <v>2010</v>
      </c>
      <c r="E3395" s="33">
        <v>0.37291666666666662</v>
      </c>
      <c r="F3395" s="33">
        <v>0.375</v>
      </c>
      <c r="G3395" s="33">
        <f t="shared" si="388"/>
        <v>2.0833333333333814E-3</v>
      </c>
      <c r="H3395" s="4">
        <v>2</v>
      </c>
      <c r="I3395" s="5">
        <v>1</v>
      </c>
      <c r="J3395" s="5">
        <v>20</v>
      </c>
      <c r="K3395" s="4">
        <v>20</v>
      </c>
      <c r="L3395" s="6" t="s">
        <v>66</v>
      </c>
      <c r="M3395" s="4" t="s">
        <v>67</v>
      </c>
      <c r="N3395" s="4">
        <v>1</v>
      </c>
      <c r="O3395" s="5">
        <f t="shared" si="389"/>
        <v>13.2</v>
      </c>
      <c r="P3395" s="5">
        <v>4</v>
      </c>
      <c r="Q3395" s="5">
        <f t="shared" si="390"/>
        <v>18.149999999999999</v>
      </c>
      <c r="R3395" s="5">
        <v>5.5</v>
      </c>
      <c r="S3395" s="5">
        <f t="shared" si="391"/>
        <v>18.149999999999999</v>
      </c>
      <c r="T3395" s="5">
        <v>5.5</v>
      </c>
      <c r="U3395" s="8">
        <f t="shared" ref="U3395:U3458" si="392">V3395*3.3</f>
        <v>15.674999999999999</v>
      </c>
      <c r="V3395" s="5">
        <f t="shared" ref="V3395:V3458" si="393">(R3395+P3395)/2</f>
        <v>4.75</v>
      </c>
      <c r="W3395" s="12">
        <v>27.849816666666666</v>
      </c>
      <c r="X3395" s="12">
        <v>-115.16436666666665</v>
      </c>
      <c r="Y3395" s="4">
        <f t="shared" si="387"/>
        <v>55.400000000000006</v>
      </c>
      <c r="Z3395" s="4">
        <v>13</v>
      </c>
      <c r="AA3395" s="5">
        <v>6</v>
      </c>
      <c r="AB3395" s="9" t="s">
        <v>606</v>
      </c>
      <c r="AC3395" s="4">
        <v>3</v>
      </c>
      <c r="AD3395" s="4" t="s">
        <v>38</v>
      </c>
      <c r="AE3395" s="4">
        <v>150</v>
      </c>
      <c r="AF3395" s="4"/>
      <c r="AG3395" s="9"/>
    </row>
    <row r="3396" spans="1:33">
      <c r="A3396" s="4" t="s">
        <v>574</v>
      </c>
      <c r="B3396" s="4" t="s">
        <v>488</v>
      </c>
      <c r="C3396" s="28">
        <v>40387</v>
      </c>
      <c r="D3396" s="5">
        <v>2010</v>
      </c>
      <c r="E3396" s="33">
        <v>0.37291666666666662</v>
      </c>
      <c r="F3396" s="33">
        <v>0.375</v>
      </c>
      <c r="G3396" s="33">
        <f t="shared" si="388"/>
        <v>2.0833333333333814E-3</v>
      </c>
      <c r="H3396" s="4">
        <v>2</v>
      </c>
      <c r="I3396" s="5">
        <v>1</v>
      </c>
      <c r="J3396" s="5">
        <v>20</v>
      </c>
      <c r="K3396" s="4">
        <v>20</v>
      </c>
      <c r="L3396" s="6" t="s">
        <v>66</v>
      </c>
      <c r="M3396" s="4" t="s">
        <v>67</v>
      </c>
      <c r="N3396" s="4">
        <v>1</v>
      </c>
      <c r="O3396" s="5">
        <f t="shared" si="389"/>
        <v>13.2</v>
      </c>
      <c r="P3396" s="5">
        <v>4</v>
      </c>
      <c r="Q3396" s="5">
        <f t="shared" si="390"/>
        <v>18.149999999999999</v>
      </c>
      <c r="R3396" s="5">
        <v>5.5</v>
      </c>
      <c r="S3396" s="5">
        <f t="shared" si="391"/>
        <v>18.149999999999999</v>
      </c>
      <c r="T3396" s="5">
        <v>5.5</v>
      </c>
      <c r="U3396" s="8">
        <f t="shared" si="392"/>
        <v>15.674999999999999</v>
      </c>
      <c r="V3396" s="5">
        <f t="shared" si="393"/>
        <v>4.75</v>
      </c>
      <c r="W3396" s="12">
        <v>27.849816666666666</v>
      </c>
      <c r="X3396" s="12">
        <v>-115.16436666666665</v>
      </c>
      <c r="Y3396" s="4">
        <f t="shared" si="387"/>
        <v>55.400000000000006</v>
      </c>
      <c r="Z3396" s="4">
        <v>13</v>
      </c>
      <c r="AA3396" s="5">
        <v>6</v>
      </c>
      <c r="AB3396" s="9" t="s">
        <v>613</v>
      </c>
      <c r="AC3396" s="4">
        <v>35</v>
      </c>
      <c r="AD3396" s="4" t="s">
        <v>38</v>
      </c>
      <c r="AE3396" s="4">
        <v>150</v>
      </c>
      <c r="AF3396" s="4"/>
      <c r="AG3396" s="9"/>
    </row>
    <row r="3397" spans="1:33">
      <c r="A3397" s="4" t="s">
        <v>575</v>
      </c>
      <c r="B3397" s="4" t="s">
        <v>488</v>
      </c>
      <c r="C3397" s="28">
        <v>40387</v>
      </c>
      <c r="D3397" s="5">
        <v>2010</v>
      </c>
      <c r="E3397" s="33">
        <v>0.42152777777777778</v>
      </c>
      <c r="F3397" s="33">
        <v>0.42569444444444443</v>
      </c>
      <c r="G3397" s="33">
        <f t="shared" si="388"/>
        <v>4.1666666666666519E-3</v>
      </c>
      <c r="H3397" s="4">
        <v>2</v>
      </c>
      <c r="I3397" s="5">
        <v>2</v>
      </c>
      <c r="J3397" s="5">
        <v>21</v>
      </c>
      <c r="K3397" s="4">
        <v>21</v>
      </c>
      <c r="L3397" s="6" t="s">
        <v>66</v>
      </c>
      <c r="M3397" s="4" t="s">
        <v>67</v>
      </c>
      <c r="N3397" s="4">
        <v>1</v>
      </c>
      <c r="O3397" s="5">
        <f t="shared" si="389"/>
        <v>16.731000000000002</v>
      </c>
      <c r="P3397" s="5">
        <v>5.07</v>
      </c>
      <c r="Q3397" s="5">
        <f t="shared" si="390"/>
        <v>16.5</v>
      </c>
      <c r="R3397" s="5">
        <v>5</v>
      </c>
      <c r="S3397" s="5">
        <f t="shared" si="391"/>
        <v>16.731000000000002</v>
      </c>
      <c r="T3397" s="5">
        <v>5.07</v>
      </c>
      <c r="U3397" s="8">
        <f t="shared" si="392"/>
        <v>16.615500000000001</v>
      </c>
      <c r="V3397" s="5">
        <f t="shared" si="393"/>
        <v>5.0350000000000001</v>
      </c>
      <c r="W3397" s="12">
        <v>27.85</v>
      </c>
      <c r="X3397" s="12">
        <v>-115.16719999999999</v>
      </c>
      <c r="Y3397" s="4">
        <f t="shared" si="387"/>
        <v>55.400000000000006</v>
      </c>
      <c r="Z3397" s="4">
        <v>13</v>
      </c>
      <c r="AA3397" s="5">
        <v>6</v>
      </c>
      <c r="AB3397" s="9" t="s">
        <v>606</v>
      </c>
      <c r="AC3397" s="4">
        <v>13</v>
      </c>
      <c r="AD3397" s="4" t="s">
        <v>38</v>
      </c>
      <c r="AE3397" s="4">
        <v>0</v>
      </c>
      <c r="AF3397" s="4"/>
      <c r="AG3397" s="9"/>
    </row>
    <row r="3398" spans="1:33">
      <c r="A3398" s="4" t="s">
        <v>575</v>
      </c>
      <c r="B3398" s="4" t="s">
        <v>488</v>
      </c>
      <c r="C3398" s="28">
        <v>40387</v>
      </c>
      <c r="D3398" s="5">
        <v>2010</v>
      </c>
      <c r="E3398" s="33">
        <v>0.42152777777777778</v>
      </c>
      <c r="F3398" s="33">
        <v>0.42569444444444443</v>
      </c>
      <c r="G3398" s="33">
        <f t="shared" si="388"/>
        <v>4.1666666666666519E-3</v>
      </c>
      <c r="H3398" s="4">
        <v>2</v>
      </c>
      <c r="I3398" s="5">
        <v>2</v>
      </c>
      <c r="J3398" s="5">
        <v>21</v>
      </c>
      <c r="K3398" s="4">
        <v>21</v>
      </c>
      <c r="L3398" s="6" t="s">
        <v>66</v>
      </c>
      <c r="M3398" s="4" t="s">
        <v>67</v>
      </c>
      <c r="N3398" s="4">
        <v>1</v>
      </c>
      <c r="O3398" s="5">
        <f t="shared" si="389"/>
        <v>16.731000000000002</v>
      </c>
      <c r="P3398" s="5">
        <v>5.07</v>
      </c>
      <c r="Q3398" s="5">
        <f t="shared" si="390"/>
        <v>16.5</v>
      </c>
      <c r="R3398" s="5">
        <v>5</v>
      </c>
      <c r="S3398" s="5">
        <f t="shared" si="391"/>
        <v>16.731000000000002</v>
      </c>
      <c r="T3398" s="5">
        <v>5.07</v>
      </c>
      <c r="U3398" s="8">
        <f t="shared" si="392"/>
        <v>16.615500000000001</v>
      </c>
      <c r="V3398" s="5">
        <f t="shared" si="393"/>
        <v>5.0350000000000001</v>
      </c>
      <c r="W3398" s="12">
        <v>27.85</v>
      </c>
      <c r="X3398" s="12">
        <v>-115.16719999999999</v>
      </c>
      <c r="Y3398" s="4">
        <f t="shared" si="387"/>
        <v>55.400000000000006</v>
      </c>
      <c r="Z3398" s="4">
        <v>13</v>
      </c>
      <c r="AA3398" s="5">
        <v>6</v>
      </c>
      <c r="AB3398" s="9" t="s">
        <v>613</v>
      </c>
      <c r="AC3398" s="4">
        <v>9</v>
      </c>
      <c r="AD3398" s="4" t="s">
        <v>38</v>
      </c>
      <c r="AE3398" s="4">
        <v>0</v>
      </c>
      <c r="AF3398" s="4"/>
      <c r="AG3398" s="9"/>
    </row>
    <row r="3399" spans="1:33">
      <c r="A3399" s="4" t="s">
        <v>575</v>
      </c>
      <c r="B3399" s="4" t="s">
        <v>488</v>
      </c>
      <c r="C3399" s="28">
        <v>40387</v>
      </c>
      <c r="D3399" s="5">
        <v>2010</v>
      </c>
      <c r="E3399" s="33">
        <v>0.42152777777777778</v>
      </c>
      <c r="F3399" s="33">
        <v>0.42569444444444443</v>
      </c>
      <c r="G3399" s="33">
        <f t="shared" si="388"/>
        <v>4.1666666666666519E-3</v>
      </c>
      <c r="H3399" s="4">
        <v>2</v>
      </c>
      <c r="I3399" s="5">
        <v>2</v>
      </c>
      <c r="J3399" s="5">
        <v>21</v>
      </c>
      <c r="K3399" s="4">
        <v>21</v>
      </c>
      <c r="L3399" s="6" t="s">
        <v>66</v>
      </c>
      <c r="M3399" s="4" t="s">
        <v>67</v>
      </c>
      <c r="N3399" s="4">
        <v>1</v>
      </c>
      <c r="O3399" s="5">
        <f t="shared" si="389"/>
        <v>16.731000000000002</v>
      </c>
      <c r="P3399" s="5">
        <v>5.07</v>
      </c>
      <c r="Q3399" s="5">
        <f t="shared" si="390"/>
        <v>16.5</v>
      </c>
      <c r="R3399" s="5">
        <v>5</v>
      </c>
      <c r="S3399" s="5">
        <f t="shared" si="391"/>
        <v>16.731000000000002</v>
      </c>
      <c r="T3399" s="5">
        <v>5.07</v>
      </c>
      <c r="U3399" s="8">
        <f t="shared" si="392"/>
        <v>16.615500000000001</v>
      </c>
      <c r="V3399" s="5">
        <f t="shared" si="393"/>
        <v>5.0350000000000001</v>
      </c>
      <c r="W3399" s="12">
        <v>27.85</v>
      </c>
      <c r="X3399" s="12">
        <v>-115.16719999999999</v>
      </c>
      <c r="Y3399" s="4">
        <f t="shared" si="387"/>
        <v>55.400000000000006</v>
      </c>
      <c r="Z3399" s="4">
        <v>13</v>
      </c>
      <c r="AA3399" s="5">
        <v>6</v>
      </c>
      <c r="AB3399" s="9" t="s">
        <v>607</v>
      </c>
      <c r="AC3399" s="4">
        <v>7</v>
      </c>
      <c r="AD3399" s="4" t="s">
        <v>38</v>
      </c>
      <c r="AE3399" s="4">
        <v>0</v>
      </c>
      <c r="AF3399" s="4"/>
      <c r="AG3399" s="9"/>
    </row>
    <row r="3400" spans="1:33">
      <c r="A3400" s="4" t="s">
        <v>575</v>
      </c>
      <c r="B3400" s="4" t="s">
        <v>488</v>
      </c>
      <c r="C3400" s="28">
        <v>40387</v>
      </c>
      <c r="D3400" s="5">
        <v>2010</v>
      </c>
      <c r="E3400" s="33">
        <v>0.42152777777777778</v>
      </c>
      <c r="F3400" s="33">
        <v>0.42569444444444443</v>
      </c>
      <c r="G3400" s="33">
        <f t="shared" si="388"/>
        <v>4.1666666666666519E-3</v>
      </c>
      <c r="H3400" s="4">
        <v>2</v>
      </c>
      <c r="I3400" s="5">
        <v>2</v>
      </c>
      <c r="J3400" s="5">
        <v>21</v>
      </c>
      <c r="K3400" s="4">
        <v>21</v>
      </c>
      <c r="L3400" s="6" t="s">
        <v>66</v>
      </c>
      <c r="M3400" s="4" t="s">
        <v>67</v>
      </c>
      <c r="N3400" s="4">
        <v>1</v>
      </c>
      <c r="O3400" s="5">
        <f t="shared" si="389"/>
        <v>16.731000000000002</v>
      </c>
      <c r="P3400" s="5">
        <v>5.07</v>
      </c>
      <c r="Q3400" s="5">
        <f t="shared" si="390"/>
        <v>16.5</v>
      </c>
      <c r="R3400" s="5">
        <v>5</v>
      </c>
      <c r="S3400" s="5">
        <f t="shared" si="391"/>
        <v>16.731000000000002</v>
      </c>
      <c r="T3400" s="5">
        <v>5.07</v>
      </c>
      <c r="U3400" s="8">
        <f t="shared" si="392"/>
        <v>16.615500000000001</v>
      </c>
      <c r="V3400" s="5">
        <f t="shared" si="393"/>
        <v>5.0350000000000001</v>
      </c>
      <c r="W3400" s="12">
        <v>27.85</v>
      </c>
      <c r="X3400" s="12">
        <v>-115.16719999999999</v>
      </c>
      <c r="Y3400" s="4">
        <f t="shared" si="387"/>
        <v>55.400000000000006</v>
      </c>
      <c r="Z3400" s="4">
        <v>13</v>
      </c>
      <c r="AA3400" s="5">
        <v>6</v>
      </c>
      <c r="AB3400" s="9" t="s">
        <v>615</v>
      </c>
      <c r="AC3400" s="4">
        <v>2</v>
      </c>
      <c r="AD3400" s="4" t="s">
        <v>38</v>
      </c>
      <c r="AE3400" s="4">
        <v>0</v>
      </c>
      <c r="AF3400" s="4"/>
      <c r="AG3400" s="9"/>
    </row>
    <row r="3401" spans="1:33">
      <c r="A3401" s="4" t="s">
        <v>576</v>
      </c>
      <c r="B3401" s="4" t="s">
        <v>43</v>
      </c>
      <c r="C3401" s="28">
        <v>40387</v>
      </c>
      <c r="D3401" s="5">
        <v>2010</v>
      </c>
      <c r="E3401" s="33">
        <v>0.37291666666666662</v>
      </c>
      <c r="F3401" s="33">
        <v>0.37708333333333338</v>
      </c>
      <c r="G3401" s="33">
        <f t="shared" si="388"/>
        <v>4.1666666666667629E-3</v>
      </c>
      <c r="H3401" s="4">
        <v>2</v>
      </c>
      <c r="I3401" s="5">
        <v>1</v>
      </c>
      <c r="J3401" s="5">
        <v>22</v>
      </c>
      <c r="K3401" s="4">
        <v>22</v>
      </c>
      <c r="L3401" s="6" t="s">
        <v>66</v>
      </c>
      <c r="M3401" s="4" t="s">
        <v>67</v>
      </c>
      <c r="N3401" s="4">
        <v>1</v>
      </c>
      <c r="O3401" s="5">
        <f t="shared" si="389"/>
        <v>10.56</v>
      </c>
      <c r="P3401" s="5">
        <v>3.2</v>
      </c>
      <c r="Q3401" s="5">
        <f t="shared" si="390"/>
        <v>19.799999999999997</v>
      </c>
      <c r="R3401" s="5">
        <v>6</v>
      </c>
      <c r="S3401" s="5">
        <f t="shared" si="391"/>
        <v>19.799999999999997</v>
      </c>
      <c r="T3401" s="5">
        <v>6</v>
      </c>
      <c r="U3401" s="8">
        <f t="shared" si="392"/>
        <v>15.179999999999998</v>
      </c>
      <c r="V3401" s="5">
        <f t="shared" si="393"/>
        <v>4.5999999999999996</v>
      </c>
      <c r="W3401" s="12">
        <v>27.849816666666666</v>
      </c>
      <c r="X3401" s="12">
        <v>-115.16436666666665</v>
      </c>
      <c r="Y3401" s="4">
        <f t="shared" si="387"/>
        <v>55.400000000000006</v>
      </c>
      <c r="Z3401" s="4">
        <v>13</v>
      </c>
      <c r="AA3401" s="5">
        <v>6</v>
      </c>
      <c r="AB3401" s="9" t="s">
        <v>605</v>
      </c>
      <c r="AC3401" s="4">
        <v>1</v>
      </c>
      <c r="AD3401" s="4" t="s">
        <v>38</v>
      </c>
      <c r="AE3401" s="4">
        <v>0</v>
      </c>
      <c r="AF3401" s="4"/>
      <c r="AG3401" s="9"/>
    </row>
    <row r="3402" spans="1:33">
      <c r="A3402" s="4" t="s">
        <v>576</v>
      </c>
      <c r="B3402" s="4" t="s">
        <v>43</v>
      </c>
      <c r="C3402" s="28">
        <v>40387</v>
      </c>
      <c r="D3402" s="5">
        <v>2010</v>
      </c>
      <c r="E3402" s="33">
        <v>0.37291666666666662</v>
      </c>
      <c r="F3402" s="33">
        <v>0.37708333333333338</v>
      </c>
      <c r="G3402" s="33">
        <f t="shared" si="388"/>
        <v>4.1666666666667629E-3</v>
      </c>
      <c r="H3402" s="4">
        <v>2</v>
      </c>
      <c r="I3402" s="5">
        <v>1</v>
      </c>
      <c r="J3402" s="5">
        <v>22</v>
      </c>
      <c r="K3402" s="4">
        <v>22</v>
      </c>
      <c r="L3402" s="6" t="s">
        <v>66</v>
      </c>
      <c r="M3402" s="4" t="s">
        <v>67</v>
      </c>
      <c r="N3402" s="4">
        <v>1</v>
      </c>
      <c r="O3402" s="5">
        <f t="shared" si="389"/>
        <v>10.56</v>
      </c>
      <c r="P3402" s="5">
        <v>3.2</v>
      </c>
      <c r="Q3402" s="5">
        <f t="shared" si="390"/>
        <v>19.799999999999997</v>
      </c>
      <c r="R3402" s="5">
        <v>6</v>
      </c>
      <c r="S3402" s="5">
        <f t="shared" si="391"/>
        <v>19.799999999999997</v>
      </c>
      <c r="T3402" s="5">
        <v>6</v>
      </c>
      <c r="U3402" s="8">
        <f t="shared" si="392"/>
        <v>15.179999999999998</v>
      </c>
      <c r="V3402" s="5">
        <f t="shared" si="393"/>
        <v>4.5999999999999996</v>
      </c>
      <c r="W3402" s="12">
        <v>27.849816666666666</v>
      </c>
      <c r="X3402" s="12">
        <v>-115.16436666666665</v>
      </c>
      <c r="Y3402" s="4">
        <f t="shared" si="387"/>
        <v>55.400000000000006</v>
      </c>
      <c r="Z3402" s="4">
        <v>13</v>
      </c>
      <c r="AA3402" s="5">
        <v>6</v>
      </c>
      <c r="AB3402" s="9" t="s">
        <v>606</v>
      </c>
      <c r="AC3402" s="4">
        <v>1</v>
      </c>
      <c r="AD3402" s="4" t="s">
        <v>38</v>
      </c>
      <c r="AE3402" s="4">
        <v>0</v>
      </c>
      <c r="AF3402" s="4"/>
      <c r="AG3402" s="9"/>
    </row>
    <row r="3403" spans="1:33">
      <c r="A3403" s="4" t="s">
        <v>576</v>
      </c>
      <c r="B3403" s="4" t="s">
        <v>43</v>
      </c>
      <c r="C3403" s="28">
        <v>40387</v>
      </c>
      <c r="D3403" s="5">
        <v>2010</v>
      </c>
      <c r="E3403" s="33">
        <v>0.37291666666666662</v>
      </c>
      <c r="F3403" s="33">
        <v>0.37708333333333338</v>
      </c>
      <c r="G3403" s="33">
        <f t="shared" si="388"/>
        <v>4.1666666666667629E-3</v>
      </c>
      <c r="H3403" s="4">
        <v>2</v>
      </c>
      <c r="I3403" s="5">
        <v>1</v>
      </c>
      <c r="J3403" s="5">
        <v>22</v>
      </c>
      <c r="K3403" s="4">
        <v>22</v>
      </c>
      <c r="L3403" s="6" t="s">
        <v>66</v>
      </c>
      <c r="M3403" s="4" t="s">
        <v>67</v>
      </c>
      <c r="N3403" s="4">
        <v>1</v>
      </c>
      <c r="O3403" s="5">
        <f t="shared" si="389"/>
        <v>10.56</v>
      </c>
      <c r="P3403" s="5">
        <v>3.2</v>
      </c>
      <c r="Q3403" s="5">
        <f t="shared" si="390"/>
        <v>19.799999999999997</v>
      </c>
      <c r="R3403" s="5">
        <v>6</v>
      </c>
      <c r="S3403" s="5">
        <f t="shared" si="391"/>
        <v>19.799999999999997</v>
      </c>
      <c r="T3403" s="5">
        <v>6</v>
      </c>
      <c r="U3403" s="8">
        <f t="shared" si="392"/>
        <v>15.179999999999998</v>
      </c>
      <c r="V3403" s="5">
        <f t="shared" si="393"/>
        <v>4.5999999999999996</v>
      </c>
      <c r="W3403" s="12">
        <v>27.849816666666666</v>
      </c>
      <c r="X3403" s="12">
        <v>-115.16436666666665</v>
      </c>
      <c r="Y3403" s="4">
        <f t="shared" si="387"/>
        <v>55.400000000000006</v>
      </c>
      <c r="Z3403" s="4">
        <v>13</v>
      </c>
      <c r="AA3403" s="5">
        <v>6</v>
      </c>
      <c r="AB3403" s="9" t="s">
        <v>613</v>
      </c>
      <c r="AC3403" s="4">
        <v>78</v>
      </c>
      <c r="AD3403" s="4">
        <v>19</v>
      </c>
      <c r="AE3403" s="4">
        <v>0</v>
      </c>
      <c r="AF3403" s="4">
        <v>107</v>
      </c>
      <c r="AG3403" s="9"/>
    </row>
    <row r="3404" spans="1:33">
      <c r="A3404" s="4" t="s">
        <v>576</v>
      </c>
      <c r="B3404" s="4" t="s">
        <v>43</v>
      </c>
      <c r="C3404" s="28">
        <v>40387</v>
      </c>
      <c r="D3404" s="5">
        <v>2010</v>
      </c>
      <c r="E3404" s="33">
        <v>0.37291666666666662</v>
      </c>
      <c r="F3404" s="33">
        <v>0.37708333333333338</v>
      </c>
      <c r="G3404" s="33">
        <f t="shared" si="388"/>
        <v>4.1666666666667629E-3</v>
      </c>
      <c r="H3404" s="4">
        <v>2</v>
      </c>
      <c r="I3404" s="5">
        <v>1</v>
      </c>
      <c r="J3404" s="5">
        <v>22</v>
      </c>
      <c r="K3404" s="4">
        <v>22</v>
      </c>
      <c r="L3404" s="6" t="s">
        <v>66</v>
      </c>
      <c r="M3404" s="4" t="s">
        <v>67</v>
      </c>
      <c r="N3404" s="4">
        <v>1</v>
      </c>
      <c r="O3404" s="5">
        <f t="shared" si="389"/>
        <v>10.56</v>
      </c>
      <c r="P3404" s="5">
        <v>3.2</v>
      </c>
      <c r="Q3404" s="5">
        <f t="shared" si="390"/>
        <v>19.799999999999997</v>
      </c>
      <c r="R3404" s="5">
        <v>6</v>
      </c>
      <c r="S3404" s="5">
        <f t="shared" si="391"/>
        <v>19.799999999999997</v>
      </c>
      <c r="T3404" s="5">
        <v>6</v>
      </c>
      <c r="U3404" s="8">
        <f t="shared" si="392"/>
        <v>15.179999999999998</v>
      </c>
      <c r="V3404" s="5">
        <f t="shared" si="393"/>
        <v>4.5999999999999996</v>
      </c>
      <c r="W3404" s="12">
        <v>27.849816666666666</v>
      </c>
      <c r="X3404" s="12">
        <v>-115.16436666666665</v>
      </c>
      <c r="Y3404" s="4">
        <f t="shared" si="387"/>
        <v>55.400000000000006</v>
      </c>
      <c r="Z3404" s="4">
        <v>13</v>
      </c>
      <c r="AA3404" s="5">
        <v>6</v>
      </c>
      <c r="AB3404" s="9" t="s">
        <v>607</v>
      </c>
      <c r="AC3404" s="4">
        <v>1</v>
      </c>
      <c r="AD3404" s="4" t="s">
        <v>38</v>
      </c>
      <c r="AE3404" s="4">
        <v>0</v>
      </c>
      <c r="AF3404" s="4"/>
      <c r="AG3404" s="9"/>
    </row>
    <row r="3405" spans="1:33">
      <c r="A3405" s="4" t="s">
        <v>577</v>
      </c>
      <c r="B3405" s="4" t="s">
        <v>43</v>
      </c>
      <c r="C3405" s="28">
        <v>40387</v>
      </c>
      <c r="D3405" s="5">
        <v>2010</v>
      </c>
      <c r="E3405" s="33">
        <v>0.42152777777777778</v>
      </c>
      <c r="F3405" s="33">
        <v>0.42430555555555555</v>
      </c>
      <c r="G3405" s="33">
        <f t="shared" si="388"/>
        <v>2.7777777777777679E-3</v>
      </c>
      <c r="H3405" s="4">
        <v>2</v>
      </c>
      <c r="I3405" s="5">
        <v>2</v>
      </c>
      <c r="J3405" s="5">
        <v>23</v>
      </c>
      <c r="K3405" s="4">
        <v>23</v>
      </c>
      <c r="L3405" s="6" t="s">
        <v>66</v>
      </c>
      <c r="M3405" s="4" t="s">
        <v>67</v>
      </c>
      <c r="N3405" s="4">
        <v>1</v>
      </c>
      <c r="O3405" s="5">
        <f t="shared" si="389"/>
        <v>21.779999999999998</v>
      </c>
      <c r="P3405" s="5">
        <v>6.6</v>
      </c>
      <c r="Q3405" s="5">
        <f t="shared" si="390"/>
        <v>18.809999999999999</v>
      </c>
      <c r="R3405" s="5">
        <v>5.7</v>
      </c>
      <c r="S3405" s="5">
        <f t="shared" si="391"/>
        <v>21.779999999999998</v>
      </c>
      <c r="T3405" s="5">
        <v>6.6</v>
      </c>
      <c r="U3405" s="8">
        <f t="shared" si="392"/>
        <v>20.295000000000002</v>
      </c>
      <c r="V3405" s="5">
        <f t="shared" si="393"/>
        <v>6.15</v>
      </c>
      <c r="W3405" s="12">
        <v>27.85</v>
      </c>
      <c r="X3405" s="12">
        <v>-115.16719999999999</v>
      </c>
      <c r="Y3405" s="4">
        <f t="shared" si="387"/>
        <v>55.400000000000006</v>
      </c>
      <c r="Z3405" s="4">
        <v>13</v>
      </c>
      <c r="AA3405" s="5">
        <v>6</v>
      </c>
      <c r="AB3405" s="9" t="s">
        <v>606</v>
      </c>
      <c r="AC3405" s="4">
        <v>1</v>
      </c>
      <c r="AD3405" s="4" t="s">
        <v>38</v>
      </c>
      <c r="AE3405" s="4">
        <v>180</v>
      </c>
      <c r="AF3405" s="4"/>
      <c r="AG3405" s="9"/>
    </row>
    <row r="3406" spans="1:33">
      <c r="A3406" s="4" t="s">
        <v>577</v>
      </c>
      <c r="B3406" s="4" t="s">
        <v>43</v>
      </c>
      <c r="C3406" s="28">
        <v>40387</v>
      </c>
      <c r="D3406" s="5">
        <v>2010</v>
      </c>
      <c r="E3406" s="33">
        <v>0.42152777777777778</v>
      </c>
      <c r="F3406" s="33">
        <v>0.42430555555555555</v>
      </c>
      <c r="G3406" s="33">
        <f t="shared" si="388"/>
        <v>2.7777777777777679E-3</v>
      </c>
      <c r="H3406" s="4">
        <v>2</v>
      </c>
      <c r="I3406" s="5">
        <v>2</v>
      </c>
      <c r="J3406" s="5">
        <v>23</v>
      </c>
      <c r="K3406" s="4">
        <v>23</v>
      </c>
      <c r="L3406" s="6" t="s">
        <v>66</v>
      </c>
      <c r="M3406" s="4" t="s">
        <v>67</v>
      </c>
      <c r="N3406" s="4">
        <v>1</v>
      </c>
      <c r="O3406" s="5">
        <f t="shared" si="389"/>
        <v>21.779999999999998</v>
      </c>
      <c r="P3406" s="5">
        <v>6.6</v>
      </c>
      <c r="Q3406" s="5">
        <f t="shared" si="390"/>
        <v>18.809999999999999</v>
      </c>
      <c r="R3406" s="5">
        <v>5.7</v>
      </c>
      <c r="S3406" s="5">
        <f t="shared" si="391"/>
        <v>21.779999999999998</v>
      </c>
      <c r="T3406" s="5">
        <v>6.6</v>
      </c>
      <c r="U3406" s="8">
        <f t="shared" si="392"/>
        <v>20.295000000000002</v>
      </c>
      <c r="V3406" s="5">
        <f t="shared" si="393"/>
        <v>6.15</v>
      </c>
      <c r="W3406" s="12">
        <v>27.85</v>
      </c>
      <c r="X3406" s="12">
        <v>-115.16719999999999</v>
      </c>
      <c r="Y3406" s="4">
        <f t="shared" si="387"/>
        <v>55.400000000000006</v>
      </c>
      <c r="Z3406" s="4">
        <v>13</v>
      </c>
      <c r="AA3406" s="5">
        <v>6</v>
      </c>
      <c r="AB3406" s="9" t="s">
        <v>613</v>
      </c>
      <c r="AC3406" s="4">
        <v>5</v>
      </c>
      <c r="AD3406" s="4" t="s">
        <v>38</v>
      </c>
      <c r="AE3406" s="4">
        <v>180</v>
      </c>
      <c r="AF3406" s="4"/>
      <c r="AG3406" s="9"/>
    </row>
    <row r="3407" spans="1:33">
      <c r="A3407" s="4" t="s">
        <v>577</v>
      </c>
      <c r="B3407" s="4" t="s">
        <v>43</v>
      </c>
      <c r="C3407" s="28">
        <v>40387</v>
      </c>
      <c r="D3407" s="5">
        <v>2010</v>
      </c>
      <c r="E3407" s="33">
        <v>0.42152777777777778</v>
      </c>
      <c r="F3407" s="33">
        <v>0.42430555555555555</v>
      </c>
      <c r="G3407" s="33">
        <f t="shared" si="388"/>
        <v>2.7777777777777679E-3</v>
      </c>
      <c r="H3407" s="4">
        <v>2</v>
      </c>
      <c r="I3407" s="5">
        <v>2</v>
      </c>
      <c r="J3407" s="5">
        <v>23</v>
      </c>
      <c r="K3407" s="4">
        <v>23</v>
      </c>
      <c r="L3407" s="6" t="s">
        <v>66</v>
      </c>
      <c r="M3407" s="4" t="s">
        <v>67</v>
      </c>
      <c r="N3407" s="4">
        <v>1</v>
      </c>
      <c r="O3407" s="5">
        <f t="shared" si="389"/>
        <v>21.779999999999998</v>
      </c>
      <c r="P3407" s="5">
        <v>6.6</v>
      </c>
      <c r="Q3407" s="5">
        <f t="shared" si="390"/>
        <v>18.809999999999999</v>
      </c>
      <c r="R3407" s="5">
        <v>5.7</v>
      </c>
      <c r="S3407" s="5">
        <f t="shared" si="391"/>
        <v>21.779999999999998</v>
      </c>
      <c r="T3407" s="5">
        <v>6.6</v>
      </c>
      <c r="U3407" s="8">
        <f t="shared" si="392"/>
        <v>20.295000000000002</v>
      </c>
      <c r="V3407" s="5">
        <f t="shared" si="393"/>
        <v>6.15</v>
      </c>
      <c r="W3407" s="12">
        <v>27.85</v>
      </c>
      <c r="X3407" s="12">
        <v>-115.16719999999999</v>
      </c>
      <c r="Y3407" s="4">
        <f t="shared" si="387"/>
        <v>55.400000000000006</v>
      </c>
      <c r="Z3407" s="4">
        <v>13</v>
      </c>
      <c r="AA3407" s="5">
        <v>6</v>
      </c>
      <c r="AB3407" s="9" t="s">
        <v>607</v>
      </c>
      <c r="AC3407" s="4">
        <v>3</v>
      </c>
      <c r="AD3407" s="4" t="s">
        <v>38</v>
      </c>
      <c r="AE3407" s="4">
        <v>180</v>
      </c>
      <c r="AF3407" s="4"/>
      <c r="AG3407" s="9"/>
    </row>
    <row r="3408" spans="1:33">
      <c r="A3408" s="4" t="s">
        <v>578</v>
      </c>
      <c r="B3408" s="4" t="s">
        <v>253</v>
      </c>
      <c r="C3408" s="30">
        <v>40387</v>
      </c>
      <c r="D3408" s="5">
        <v>2010</v>
      </c>
      <c r="E3408" s="33">
        <v>0.37916666666666665</v>
      </c>
      <c r="F3408" s="33">
        <v>0.3833333333333333</v>
      </c>
      <c r="G3408" s="33">
        <f t="shared" si="388"/>
        <v>4.1666666666666519E-3</v>
      </c>
      <c r="H3408" s="4">
        <v>2</v>
      </c>
      <c r="I3408" s="5">
        <v>1</v>
      </c>
      <c r="J3408" s="5">
        <v>24</v>
      </c>
      <c r="K3408" s="4">
        <v>24</v>
      </c>
      <c r="L3408" s="6" t="s">
        <v>66</v>
      </c>
      <c r="M3408" s="4" t="s">
        <v>67</v>
      </c>
      <c r="N3408" s="4">
        <v>1</v>
      </c>
      <c r="O3408" s="5">
        <f t="shared" si="389"/>
        <v>15.839999999999998</v>
      </c>
      <c r="P3408" s="5">
        <v>4.8</v>
      </c>
      <c r="Q3408" s="5">
        <f t="shared" si="390"/>
        <v>16.829999999999998</v>
      </c>
      <c r="R3408" s="5">
        <v>5.0999999999999996</v>
      </c>
      <c r="S3408" s="5">
        <f t="shared" si="391"/>
        <v>16.829999999999998</v>
      </c>
      <c r="T3408" s="5">
        <v>5.0999999999999996</v>
      </c>
      <c r="U3408" s="8">
        <f t="shared" si="392"/>
        <v>16.334999999999997</v>
      </c>
      <c r="V3408" s="5">
        <f t="shared" si="393"/>
        <v>4.9499999999999993</v>
      </c>
      <c r="W3408" s="12">
        <v>27.851790000000001</v>
      </c>
      <c r="X3408" s="12">
        <v>-115.16311</v>
      </c>
      <c r="Y3408" s="4">
        <f t="shared" si="387"/>
        <v>57.2</v>
      </c>
      <c r="Z3408" s="4">
        <v>14</v>
      </c>
      <c r="AA3408" s="5">
        <v>6</v>
      </c>
      <c r="AB3408" s="9" t="s">
        <v>606</v>
      </c>
      <c r="AC3408" s="4">
        <v>3</v>
      </c>
      <c r="AD3408" s="4" t="s">
        <v>38</v>
      </c>
      <c r="AE3408" s="4">
        <v>270</v>
      </c>
      <c r="AF3408" s="4"/>
      <c r="AG3408" s="9"/>
    </row>
    <row r="3409" spans="1:33">
      <c r="A3409" s="4" t="s">
        <v>578</v>
      </c>
      <c r="B3409" s="4" t="s">
        <v>253</v>
      </c>
      <c r="C3409" s="30">
        <v>40387</v>
      </c>
      <c r="D3409" s="5">
        <v>2010</v>
      </c>
      <c r="E3409" s="33">
        <v>0.37916666666666665</v>
      </c>
      <c r="F3409" s="33">
        <v>0.3833333333333333</v>
      </c>
      <c r="G3409" s="33">
        <f t="shared" si="388"/>
        <v>4.1666666666666519E-3</v>
      </c>
      <c r="H3409" s="4">
        <v>2</v>
      </c>
      <c r="I3409" s="5">
        <v>1</v>
      </c>
      <c r="J3409" s="5">
        <v>24</v>
      </c>
      <c r="K3409" s="4">
        <v>24</v>
      </c>
      <c r="L3409" s="6" t="s">
        <v>66</v>
      </c>
      <c r="M3409" s="4" t="s">
        <v>67</v>
      </c>
      <c r="N3409" s="4">
        <v>1</v>
      </c>
      <c r="O3409" s="5">
        <f t="shared" si="389"/>
        <v>15.839999999999998</v>
      </c>
      <c r="P3409" s="5">
        <v>4.8</v>
      </c>
      <c r="Q3409" s="5">
        <f t="shared" si="390"/>
        <v>16.829999999999998</v>
      </c>
      <c r="R3409" s="5">
        <v>5.0999999999999996</v>
      </c>
      <c r="S3409" s="5">
        <f t="shared" si="391"/>
        <v>16.829999999999998</v>
      </c>
      <c r="T3409" s="5">
        <v>5.0999999999999996</v>
      </c>
      <c r="U3409" s="8">
        <f t="shared" si="392"/>
        <v>16.334999999999997</v>
      </c>
      <c r="V3409" s="5">
        <f t="shared" si="393"/>
        <v>4.9499999999999993</v>
      </c>
      <c r="W3409" s="12">
        <v>27.851790000000001</v>
      </c>
      <c r="X3409" s="12">
        <v>-115.16311</v>
      </c>
      <c r="Y3409" s="4">
        <f t="shared" si="387"/>
        <v>57.2</v>
      </c>
      <c r="Z3409" s="4">
        <v>14</v>
      </c>
      <c r="AA3409" s="5">
        <v>6</v>
      </c>
      <c r="AB3409" s="9" t="s">
        <v>613</v>
      </c>
      <c r="AC3409" s="4">
        <v>29</v>
      </c>
      <c r="AD3409" s="4" t="s">
        <v>38</v>
      </c>
      <c r="AE3409" s="4">
        <v>270</v>
      </c>
      <c r="AF3409" s="4"/>
      <c r="AG3409" s="9"/>
    </row>
    <row r="3410" spans="1:33">
      <c r="A3410" s="4" t="s">
        <v>579</v>
      </c>
      <c r="B3410" s="4" t="s">
        <v>253</v>
      </c>
      <c r="C3410" s="30">
        <v>40387</v>
      </c>
      <c r="D3410" s="5">
        <v>2010</v>
      </c>
      <c r="E3410" s="33">
        <v>0.4236111111111111</v>
      </c>
      <c r="F3410" s="33">
        <v>0.42777777777777781</v>
      </c>
      <c r="G3410" s="33">
        <f t="shared" si="388"/>
        <v>4.1666666666667074E-3</v>
      </c>
      <c r="H3410" s="4">
        <v>2</v>
      </c>
      <c r="I3410" s="5">
        <v>2</v>
      </c>
      <c r="J3410" s="5">
        <v>25</v>
      </c>
      <c r="K3410" s="4">
        <v>25</v>
      </c>
      <c r="L3410" s="6" t="s">
        <v>66</v>
      </c>
      <c r="M3410" s="4" t="s">
        <v>67</v>
      </c>
      <c r="N3410" s="4">
        <v>1</v>
      </c>
      <c r="O3410" s="5">
        <f t="shared" si="389"/>
        <v>11.879999999999999</v>
      </c>
      <c r="P3410" s="5">
        <v>3.6</v>
      </c>
      <c r="Q3410" s="5">
        <f t="shared" si="390"/>
        <v>16.829999999999998</v>
      </c>
      <c r="R3410" s="5">
        <v>5.0999999999999996</v>
      </c>
      <c r="S3410" s="5">
        <f t="shared" si="391"/>
        <v>16.829999999999998</v>
      </c>
      <c r="T3410" s="5">
        <v>5.0999999999999996</v>
      </c>
      <c r="U3410" s="8">
        <f t="shared" si="392"/>
        <v>14.354999999999999</v>
      </c>
      <c r="V3410" s="5">
        <f t="shared" si="393"/>
        <v>4.3499999999999996</v>
      </c>
      <c r="W3410" s="1">
        <v>27.8505</v>
      </c>
      <c r="X3410" s="12">
        <v>-115.16652999999999</v>
      </c>
      <c r="Y3410" s="4">
        <f t="shared" si="387"/>
        <v>57.2</v>
      </c>
      <c r="Z3410" s="4">
        <v>14</v>
      </c>
      <c r="AA3410" s="5">
        <v>6</v>
      </c>
      <c r="AB3410" s="9" t="s">
        <v>605</v>
      </c>
      <c r="AC3410" s="4">
        <v>1</v>
      </c>
      <c r="AD3410" s="4" t="s">
        <v>38</v>
      </c>
      <c r="AE3410" s="4">
        <v>330</v>
      </c>
      <c r="AF3410" s="4"/>
      <c r="AG3410" s="9"/>
    </row>
    <row r="3411" spans="1:33">
      <c r="A3411" s="4" t="s">
        <v>579</v>
      </c>
      <c r="B3411" s="4" t="s">
        <v>253</v>
      </c>
      <c r="C3411" s="30">
        <v>40387</v>
      </c>
      <c r="D3411" s="5">
        <v>2010</v>
      </c>
      <c r="E3411" s="33">
        <v>0.4236111111111111</v>
      </c>
      <c r="F3411" s="33">
        <v>0.42777777777777781</v>
      </c>
      <c r="G3411" s="33">
        <f t="shared" si="388"/>
        <v>4.1666666666667074E-3</v>
      </c>
      <c r="H3411" s="4">
        <v>2</v>
      </c>
      <c r="I3411" s="5">
        <v>2</v>
      </c>
      <c r="J3411" s="5">
        <v>25</v>
      </c>
      <c r="K3411" s="4">
        <v>25</v>
      </c>
      <c r="L3411" s="6" t="s">
        <v>66</v>
      </c>
      <c r="M3411" s="4" t="s">
        <v>67</v>
      </c>
      <c r="N3411" s="4">
        <v>1</v>
      </c>
      <c r="O3411" s="5">
        <f t="shared" si="389"/>
        <v>11.879999999999999</v>
      </c>
      <c r="P3411" s="5">
        <v>3.6</v>
      </c>
      <c r="Q3411" s="5">
        <f t="shared" si="390"/>
        <v>16.829999999999998</v>
      </c>
      <c r="R3411" s="5">
        <v>5.0999999999999996</v>
      </c>
      <c r="S3411" s="5">
        <f t="shared" si="391"/>
        <v>16.829999999999998</v>
      </c>
      <c r="T3411" s="5">
        <v>5.0999999999999996</v>
      </c>
      <c r="U3411" s="8">
        <f t="shared" si="392"/>
        <v>14.354999999999999</v>
      </c>
      <c r="V3411" s="5">
        <f t="shared" si="393"/>
        <v>4.3499999999999996</v>
      </c>
      <c r="W3411" s="1">
        <v>27.8505</v>
      </c>
      <c r="X3411" s="12">
        <v>-115.16652999999999</v>
      </c>
      <c r="Y3411" s="4">
        <f t="shared" si="387"/>
        <v>57.2</v>
      </c>
      <c r="Z3411" s="4">
        <v>14</v>
      </c>
      <c r="AA3411" s="5">
        <v>6</v>
      </c>
      <c r="AB3411" s="9" t="s">
        <v>606</v>
      </c>
      <c r="AC3411" s="4">
        <v>10</v>
      </c>
      <c r="AD3411" s="4" t="s">
        <v>38</v>
      </c>
      <c r="AE3411" s="4">
        <v>330</v>
      </c>
      <c r="AF3411" s="4"/>
      <c r="AG3411" s="9"/>
    </row>
    <row r="3412" spans="1:33">
      <c r="A3412" s="4" t="s">
        <v>579</v>
      </c>
      <c r="B3412" s="4" t="s">
        <v>253</v>
      </c>
      <c r="C3412" s="30">
        <v>40387</v>
      </c>
      <c r="D3412" s="5">
        <v>2010</v>
      </c>
      <c r="E3412" s="33">
        <v>0.4236111111111111</v>
      </c>
      <c r="F3412" s="33">
        <v>0.42777777777777781</v>
      </c>
      <c r="G3412" s="33">
        <f t="shared" si="388"/>
        <v>4.1666666666667074E-3</v>
      </c>
      <c r="H3412" s="4">
        <v>2</v>
      </c>
      <c r="I3412" s="5">
        <v>2</v>
      </c>
      <c r="J3412" s="5">
        <v>25</v>
      </c>
      <c r="K3412" s="4">
        <v>25</v>
      </c>
      <c r="L3412" s="6" t="s">
        <v>66</v>
      </c>
      <c r="M3412" s="4" t="s">
        <v>67</v>
      </c>
      <c r="N3412" s="4">
        <v>1</v>
      </c>
      <c r="O3412" s="5">
        <f t="shared" si="389"/>
        <v>11.879999999999999</v>
      </c>
      <c r="P3412" s="5">
        <v>3.6</v>
      </c>
      <c r="Q3412" s="5">
        <f t="shared" si="390"/>
        <v>16.829999999999998</v>
      </c>
      <c r="R3412" s="5">
        <v>5.0999999999999996</v>
      </c>
      <c r="S3412" s="5">
        <f t="shared" si="391"/>
        <v>16.829999999999998</v>
      </c>
      <c r="T3412" s="5">
        <v>5.0999999999999996</v>
      </c>
      <c r="U3412" s="8">
        <f t="shared" si="392"/>
        <v>14.354999999999999</v>
      </c>
      <c r="V3412" s="5">
        <f t="shared" si="393"/>
        <v>4.3499999999999996</v>
      </c>
      <c r="W3412" s="1">
        <v>27.8505</v>
      </c>
      <c r="X3412" s="12">
        <v>-115.16652999999999</v>
      </c>
      <c r="Y3412" s="4">
        <f t="shared" si="387"/>
        <v>57.2</v>
      </c>
      <c r="Z3412" s="4">
        <v>14</v>
      </c>
      <c r="AA3412" s="5">
        <v>6</v>
      </c>
      <c r="AB3412" s="9" t="s">
        <v>613</v>
      </c>
      <c r="AC3412" s="4">
        <v>1</v>
      </c>
      <c r="AD3412" s="4" t="s">
        <v>38</v>
      </c>
      <c r="AE3412" s="4">
        <v>330</v>
      </c>
      <c r="AF3412" s="4"/>
      <c r="AG3412" s="9"/>
    </row>
    <row r="3413" spans="1:33">
      <c r="A3413" s="4" t="s">
        <v>579</v>
      </c>
      <c r="B3413" s="4" t="s">
        <v>253</v>
      </c>
      <c r="C3413" s="30">
        <v>40387</v>
      </c>
      <c r="D3413" s="5">
        <v>2010</v>
      </c>
      <c r="E3413" s="33">
        <v>0.4236111111111111</v>
      </c>
      <c r="F3413" s="33">
        <v>0.42777777777777781</v>
      </c>
      <c r="G3413" s="33">
        <f t="shared" si="388"/>
        <v>4.1666666666667074E-3</v>
      </c>
      <c r="H3413" s="4">
        <v>2</v>
      </c>
      <c r="I3413" s="5">
        <v>2</v>
      </c>
      <c r="J3413" s="5">
        <v>25</v>
      </c>
      <c r="K3413" s="4">
        <v>25</v>
      </c>
      <c r="L3413" s="6" t="s">
        <v>66</v>
      </c>
      <c r="M3413" s="4" t="s">
        <v>67</v>
      </c>
      <c r="N3413" s="4">
        <v>1</v>
      </c>
      <c r="O3413" s="5">
        <f t="shared" si="389"/>
        <v>11.879999999999999</v>
      </c>
      <c r="P3413" s="5">
        <v>3.6</v>
      </c>
      <c r="Q3413" s="5">
        <f t="shared" si="390"/>
        <v>16.829999999999998</v>
      </c>
      <c r="R3413" s="5">
        <v>5.0999999999999996</v>
      </c>
      <c r="S3413" s="5">
        <f t="shared" si="391"/>
        <v>16.829999999999998</v>
      </c>
      <c r="T3413" s="5">
        <v>5.0999999999999996</v>
      </c>
      <c r="U3413" s="8">
        <f t="shared" si="392"/>
        <v>14.354999999999999</v>
      </c>
      <c r="V3413" s="5">
        <f t="shared" si="393"/>
        <v>4.3499999999999996</v>
      </c>
      <c r="W3413" s="1">
        <v>27.8505</v>
      </c>
      <c r="X3413" s="12">
        <v>-115.16652999999999</v>
      </c>
      <c r="Y3413" s="4">
        <f t="shared" si="387"/>
        <v>57.2</v>
      </c>
      <c r="Z3413" s="4">
        <v>14</v>
      </c>
      <c r="AA3413" s="5">
        <v>6</v>
      </c>
      <c r="AB3413" s="4" t="s">
        <v>618</v>
      </c>
      <c r="AC3413" s="4">
        <v>1</v>
      </c>
      <c r="AD3413" s="4" t="s">
        <v>38</v>
      </c>
      <c r="AE3413" s="4">
        <v>330</v>
      </c>
      <c r="AF3413" s="4"/>
      <c r="AG3413" s="9"/>
    </row>
    <row r="3414" spans="1:33">
      <c r="A3414" s="4" t="s">
        <v>580</v>
      </c>
      <c r="B3414" s="4" t="s">
        <v>34</v>
      </c>
      <c r="C3414" s="28">
        <v>40392</v>
      </c>
      <c r="D3414" s="5">
        <v>2010</v>
      </c>
      <c r="E3414" s="35">
        <v>0.41111111111111115</v>
      </c>
      <c r="F3414" s="35">
        <v>0.4145833333333333</v>
      </c>
      <c r="G3414" s="35">
        <f t="shared" si="388"/>
        <v>3.4722222222221544E-3</v>
      </c>
      <c r="H3414" s="14">
        <v>2</v>
      </c>
      <c r="I3414" s="5">
        <v>1</v>
      </c>
      <c r="J3414" s="5">
        <v>1</v>
      </c>
      <c r="K3414" s="4">
        <v>1</v>
      </c>
      <c r="L3414" s="4" t="s">
        <v>98</v>
      </c>
      <c r="M3414" s="4" t="s">
        <v>99</v>
      </c>
      <c r="N3414" s="4">
        <v>1</v>
      </c>
      <c r="O3414" s="5">
        <f t="shared" si="389"/>
        <v>66</v>
      </c>
      <c r="P3414" s="18">
        <v>20</v>
      </c>
      <c r="Q3414" s="5">
        <f t="shared" si="390"/>
        <v>63.69</v>
      </c>
      <c r="R3414" s="18">
        <v>19.3</v>
      </c>
      <c r="S3414" s="5">
        <f t="shared" si="391"/>
        <v>66</v>
      </c>
      <c r="T3414" s="18">
        <v>20</v>
      </c>
      <c r="U3414" s="8">
        <f t="shared" si="392"/>
        <v>64.844999999999999</v>
      </c>
      <c r="V3414" s="5">
        <f t="shared" si="393"/>
        <v>19.649999999999999</v>
      </c>
      <c r="W3414" s="1">
        <v>27.89207</v>
      </c>
      <c r="X3414" s="1">
        <v>-115.18601</v>
      </c>
      <c r="Y3414" s="9">
        <f t="shared" si="387"/>
        <v>55.400000000000006</v>
      </c>
      <c r="Z3414" s="9">
        <v>13</v>
      </c>
      <c r="AA3414" s="9">
        <v>5</v>
      </c>
      <c r="AB3414" s="9" t="s">
        <v>613</v>
      </c>
      <c r="AC3414" s="9">
        <v>11</v>
      </c>
      <c r="AD3414" s="4" t="s">
        <v>38</v>
      </c>
      <c r="AE3414" s="9">
        <v>120</v>
      </c>
      <c r="AF3414" s="9"/>
      <c r="AG3414" s="4"/>
    </row>
    <row r="3415" spans="1:33">
      <c r="A3415" s="4" t="s">
        <v>580</v>
      </c>
      <c r="B3415" s="4" t="s">
        <v>34</v>
      </c>
      <c r="C3415" s="28">
        <v>40392</v>
      </c>
      <c r="D3415" s="5">
        <v>2010</v>
      </c>
      <c r="E3415" s="35">
        <v>0.41111111111111115</v>
      </c>
      <c r="F3415" s="35">
        <v>0.4145833333333333</v>
      </c>
      <c r="G3415" s="35">
        <f t="shared" si="388"/>
        <v>3.4722222222221544E-3</v>
      </c>
      <c r="H3415" s="14">
        <v>2</v>
      </c>
      <c r="I3415" s="5">
        <v>1</v>
      </c>
      <c r="J3415" s="5">
        <v>1</v>
      </c>
      <c r="K3415" s="4">
        <v>1</v>
      </c>
      <c r="L3415" s="4" t="s">
        <v>98</v>
      </c>
      <c r="M3415" s="4" t="s">
        <v>99</v>
      </c>
      <c r="N3415" s="4">
        <v>1</v>
      </c>
      <c r="O3415" s="5">
        <f t="shared" si="389"/>
        <v>66</v>
      </c>
      <c r="P3415" s="18">
        <v>20</v>
      </c>
      <c r="Q3415" s="5">
        <f t="shared" si="390"/>
        <v>63.69</v>
      </c>
      <c r="R3415" s="18">
        <v>19.3</v>
      </c>
      <c r="S3415" s="5">
        <f t="shared" si="391"/>
        <v>66</v>
      </c>
      <c r="T3415" s="18">
        <v>20</v>
      </c>
      <c r="U3415" s="8">
        <f t="shared" si="392"/>
        <v>64.844999999999999</v>
      </c>
      <c r="V3415" s="5">
        <f t="shared" si="393"/>
        <v>19.649999999999999</v>
      </c>
      <c r="W3415" s="1">
        <v>27.89207</v>
      </c>
      <c r="X3415" s="1">
        <v>-115.18601</v>
      </c>
      <c r="Y3415" s="9">
        <f t="shared" si="387"/>
        <v>55.400000000000006</v>
      </c>
      <c r="Z3415" s="9">
        <v>13</v>
      </c>
      <c r="AA3415" s="9">
        <v>5</v>
      </c>
      <c r="AB3415" s="9" t="s">
        <v>614</v>
      </c>
      <c r="AC3415" s="9">
        <v>3</v>
      </c>
      <c r="AD3415" s="4" t="s">
        <v>38</v>
      </c>
      <c r="AE3415" s="9">
        <v>120</v>
      </c>
      <c r="AF3415" s="9"/>
      <c r="AG3415" s="4"/>
    </row>
    <row r="3416" spans="1:33">
      <c r="A3416" s="4" t="s">
        <v>580</v>
      </c>
      <c r="B3416" s="4" t="s">
        <v>34</v>
      </c>
      <c r="C3416" s="28">
        <v>40392</v>
      </c>
      <c r="D3416" s="5">
        <v>2010</v>
      </c>
      <c r="E3416" s="35">
        <v>0.41111111111111115</v>
      </c>
      <c r="F3416" s="35">
        <v>0.4145833333333333</v>
      </c>
      <c r="G3416" s="35">
        <f t="shared" si="388"/>
        <v>3.4722222222221544E-3</v>
      </c>
      <c r="H3416" s="14">
        <v>2</v>
      </c>
      <c r="I3416" s="5">
        <v>1</v>
      </c>
      <c r="J3416" s="5">
        <v>1</v>
      </c>
      <c r="K3416" s="4">
        <v>1</v>
      </c>
      <c r="L3416" s="4" t="s">
        <v>98</v>
      </c>
      <c r="M3416" s="4" t="s">
        <v>99</v>
      </c>
      <c r="N3416" s="4">
        <v>1</v>
      </c>
      <c r="O3416" s="5">
        <f t="shared" si="389"/>
        <v>66</v>
      </c>
      <c r="P3416" s="18">
        <v>20</v>
      </c>
      <c r="Q3416" s="5">
        <f t="shared" si="390"/>
        <v>63.69</v>
      </c>
      <c r="R3416" s="18">
        <v>19.3</v>
      </c>
      <c r="S3416" s="5">
        <f t="shared" si="391"/>
        <v>66</v>
      </c>
      <c r="T3416" s="18">
        <v>20</v>
      </c>
      <c r="U3416" s="8">
        <f t="shared" si="392"/>
        <v>64.844999999999999</v>
      </c>
      <c r="V3416" s="5">
        <f t="shared" si="393"/>
        <v>19.649999999999999</v>
      </c>
      <c r="W3416" s="1">
        <v>27.89207</v>
      </c>
      <c r="X3416" s="1">
        <v>-115.18601</v>
      </c>
      <c r="Y3416" s="9">
        <f t="shared" si="387"/>
        <v>55.400000000000006</v>
      </c>
      <c r="Z3416" s="9">
        <v>13</v>
      </c>
      <c r="AA3416" s="9">
        <v>5</v>
      </c>
      <c r="AB3416" s="9" t="s">
        <v>753</v>
      </c>
      <c r="AC3416" s="9">
        <v>2</v>
      </c>
      <c r="AD3416" s="4" t="s">
        <v>38</v>
      </c>
      <c r="AE3416" s="9">
        <v>120</v>
      </c>
      <c r="AF3416" s="9"/>
      <c r="AG3416" s="4"/>
    </row>
    <row r="3417" spans="1:33">
      <c r="A3417" s="4" t="s">
        <v>580</v>
      </c>
      <c r="B3417" s="4" t="s">
        <v>34</v>
      </c>
      <c r="C3417" s="28">
        <v>40392</v>
      </c>
      <c r="D3417" s="5">
        <v>2010</v>
      </c>
      <c r="E3417" s="35">
        <v>0.41111111111111115</v>
      </c>
      <c r="F3417" s="35">
        <v>0.4145833333333333</v>
      </c>
      <c r="G3417" s="35">
        <f t="shared" si="388"/>
        <v>3.4722222222221544E-3</v>
      </c>
      <c r="H3417" s="14">
        <v>2</v>
      </c>
      <c r="I3417" s="5">
        <v>1</v>
      </c>
      <c r="J3417" s="5">
        <v>1</v>
      </c>
      <c r="K3417" s="4">
        <v>1</v>
      </c>
      <c r="L3417" s="4" t="s">
        <v>98</v>
      </c>
      <c r="M3417" s="4" t="s">
        <v>99</v>
      </c>
      <c r="N3417" s="4">
        <v>1</v>
      </c>
      <c r="O3417" s="5">
        <f t="shared" si="389"/>
        <v>66</v>
      </c>
      <c r="P3417" s="18">
        <v>20</v>
      </c>
      <c r="Q3417" s="5">
        <f t="shared" si="390"/>
        <v>63.69</v>
      </c>
      <c r="R3417" s="18">
        <v>19.3</v>
      </c>
      <c r="S3417" s="5">
        <f t="shared" si="391"/>
        <v>66</v>
      </c>
      <c r="T3417" s="18">
        <v>20</v>
      </c>
      <c r="U3417" s="8">
        <f t="shared" si="392"/>
        <v>64.844999999999999</v>
      </c>
      <c r="V3417" s="5">
        <f t="shared" si="393"/>
        <v>19.649999999999999</v>
      </c>
      <c r="W3417" s="1">
        <v>27.89207</v>
      </c>
      <c r="X3417" s="1">
        <v>-115.18601</v>
      </c>
      <c r="Y3417" s="9">
        <f t="shared" si="387"/>
        <v>55.400000000000006</v>
      </c>
      <c r="Z3417" s="9">
        <v>13</v>
      </c>
      <c r="AA3417" s="9">
        <v>5</v>
      </c>
      <c r="AB3417" s="4" t="s">
        <v>619</v>
      </c>
      <c r="AC3417" s="9">
        <v>2</v>
      </c>
      <c r="AD3417" s="4" t="s">
        <v>38</v>
      </c>
      <c r="AE3417" s="9">
        <v>120</v>
      </c>
      <c r="AF3417" s="9"/>
      <c r="AG3417" s="4"/>
    </row>
    <row r="3418" spans="1:33">
      <c r="A3418" s="4" t="s">
        <v>581</v>
      </c>
      <c r="B3418" s="4" t="s">
        <v>34</v>
      </c>
      <c r="C3418" s="28">
        <v>40392</v>
      </c>
      <c r="D3418" s="5">
        <v>2010</v>
      </c>
      <c r="E3418" s="35">
        <v>0.48749999999999999</v>
      </c>
      <c r="F3418" s="35">
        <v>0.4916666666666667</v>
      </c>
      <c r="G3418" s="35">
        <f t="shared" si="388"/>
        <v>4.1666666666667074E-3</v>
      </c>
      <c r="H3418" s="14">
        <v>2</v>
      </c>
      <c r="I3418" s="5">
        <v>2</v>
      </c>
      <c r="J3418" s="5">
        <v>2</v>
      </c>
      <c r="K3418" s="4">
        <v>2</v>
      </c>
      <c r="L3418" s="4" t="s">
        <v>98</v>
      </c>
      <c r="M3418" s="4" t="s">
        <v>99</v>
      </c>
      <c r="N3418" s="4">
        <v>1</v>
      </c>
      <c r="O3418" s="5">
        <f t="shared" si="389"/>
        <v>54.78</v>
      </c>
      <c r="P3418" s="18">
        <v>16.600000000000001</v>
      </c>
      <c r="Q3418" s="5">
        <f t="shared" si="390"/>
        <v>57.75</v>
      </c>
      <c r="R3418" s="18">
        <v>17.5</v>
      </c>
      <c r="S3418" s="5">
        <f t="shared" si="391"/>
        <v>57.75</v>
      </c>
      <c r="T3418" s="18">
        <v>17.5</v>
      </c>
      <c r="U3418" s="8">
        <f t="shared" si="392"/>
        <v>56.265000000000001</v>
      </c>
      <c r="V3418" s="5">
        <f t="shared" si="393"/>
        <v>17.05</v>
      </c>
      <c r="W3418" s="1">
        <v>27.891100000000002</v>
      </c>
      <c r="X3418" s="1">
        <v>-115.18862</v>
      </c>
      <c r="Y3418" s="9">
        <f t="shared" si="387"/>
        <v>55.400000000000006</v>
      </c>
      <c r="Z3418" s="9">
        <v>13</v>
      </c>
      <c r="AA3418" s="9">
        <v>8</v>
      </c>
      <c r="AB3418" s="9" t="s">
        <v>611</v>
      </c>
      <c r="AC3418" s="9">
        <v>1</v>
      </c>
      <c r="AD3418" s="4" t="s">
        <v>38</v>
      </c>
      <c r="AE3418" s="9">
        <v>180</v>
      </c>
      <c r="AF3418" s="9"/>
      <c r="AG3418" s="4"/>
    </row>
    <row r="3419" spans="1:33">
      <c r="A3419" s="4" t="s">
        <v>581</v>
      </c>
      <c r="B3419" s="4" t="s">
        <v>34</v>
      </c>
      <c r="C3419" s="28">
        <v>40392</v>
      </c>
      <c r="D3419" s="5">
        <v>2010</v>
      </c>
      <c r="E3419" s="35">
        <v>0.48749999999999999</v>
      </c>
      <c r="F3419" s="35">
        <v>0.4916666666666667</v>
      </c>
      <c r="G3419" s="35">
        <f t="shared" si="388"/>
        <v>4.1666666666667074E-3</v>
      </c>
      <c r="H3419" s="14">
        <v>2</v>
      </c>
      <c r="I3419" s="5">
        <v>2</v>
      </c>
      <c r="J3419" s="5">
        <v>2</v>
      </c>
      <c r="K3419" s="4">
        <v>2</v>
      </c>
      <c r="L3419" s="4" t="s">
        <v>98</v>
      </c>
      <c r="M3419" s="4" t="s">
        <v>99</v>
      </c>
      <c r="N3419" s="4">
        <v>1</v>
      </c>
      <c r="O3419" s="5">
        <f t="shared" si="389"/>
        <v>54.78</v>
      </c>
      <c r="P3419" s="18">
        <v>16.600000000000001</v>
      </c>
      <c r="Q3419" s="5">
        <f t="shared" si="390"/>
        <v>57.75</v>
      </c>
      <c r="R3419" s="18">
        <v>17.5</v>
      </c>
      <c r="S3419" s="5">
        <f t="shared" si="391"/>
        <v>57.75</v>
      </c>
      <c r="T3419" s="18">
        <v>17.5</v>
      </c>
      <c r="U3419" s="8">
        <f t="shared" si="392"/>
        <v>56.265000000000001</v>
      </c>
      <c r="V3419" s="5">
        <f t="shared" si="393"/>
        <v>17.05</v>
      </c>
      <c r="W3419" s="1">
        <v>27.891100000000002</v>
      </c>
      <c r="X3419" s="1">
        <v>-115.18862</v>
      </c>
      <c r="Y3419" s="9">
        <f t="shared" si="387"/>
        <v>55.400000000000006</v>
      </c>
      <c r="Z3419" s="9">
        <v>13</v>
      </c>
      <c r="AA3419" s="9">
        <v>8</v>
      </c>
      <c r="AB3419" s="9" t="s">
        <v>613</v>
      </c>
      <c r="AC3419" s="9">
        <v>136</v>
      </c>
      <c r="AD3419" s="9">
        <v>11</v>
      </c>
      <c r="AE3419" s="9">
        <v>180</v>
      </c>
      <c r="AF3419" s="9"/>
      <c r="AG3419" s="4"/>
    </row>
    <row r="3420" spans="1:33">
      <c r="A3420" s="4" t="s">
        <v>581</v>
      </c>
      <c r="B3420" s="4" t="s">
        <v>34</v>
      </c>
      <c r="C3420" s="28">
        <v>40392</v>
      </c>
      <c r="D3420" s="5">
        <v>2010</v>
      </c>
      <c r="E3420" s="35">
        <v>0.48749999999999999</v>
      </c>
      <c r="F3420" s="35">
        <v>0.4916666666666667</v>
      </c>
      <c r="G3420" s="35">
        <f t="shared" si="388"/>
        <v>4.1666666666667074E-3</v>
      </c>
      <c r="H3420" s="14">
        <v>2</v>
      </c>
      <c r="I3420" s="5">
        <v>2</v>
      </c>
      <c r="J3420" s="5">
        <v>2</v>
      </c>
      <c r="K3420" s="4">
        <v>2</v>
      </c>
      <c r="L3420" s="4" t="s">
        <v>98</v>
      </c>
      <c r="M3420" s="4" t="s">
        <v>99</v>
      </c>
      <c r="N3420" s="4">
        <v>1</v>
      </c>
      <c r="O3420" s="5">
        <f t="shared" si="389"/>
        <v>54.78</v>
      </c>
      <c r="P3420" s="18">
        <v>16.600000000000001</v>
      </c>
      <c r="Q3420" s="5">
        <f t="shared" si="390"/>
        <v>57.75</v>
      </c>
      <c r="R3420" s="18">
        <v>17.5</v>
      </c>
      <c r="S3420" s="5">
        <f t="shared" si="391"/>
        <v>57.75</v>
      </c>
      <c r="T3420" s="18">
        <v>17.5</v>
      </c>
      <c r="U3420" s="8">
        <f t="shared" si="392"/>
        <v>56.265000000000001</v>
      </c>
      <c r="V3420" s="5">
        <f t="shared" si="393"/>
        <v>17.05</v>
      </c>
      <c r="W3420" s="1">
        <v>27.891100000000002</v>
      </c>
      <c r="X3420" s="1">
        <v>-115.18862</v>
      </c>
      <c r="Y3420" s="9">
        <f t="shared" ref="Y3420:Y3483" si="394">(Z3420*1.8)+32</f>
        <v>55.400000000000006</v>
      </c>
      <c r="Z3420" s="9">
        <v>13</v>
      </c>
      <c r="AA3420" s="9">
        <v>8</v>
      </c>
      <c r="AB3420" s="9" t="s">
        <v>614</v>
      </c>
      <c r="AC3420" s="9">
        <v>8</v>
      </c>
      <c r="AD3420" s="4" t="s">
        <v>38</v>
      </c>
      <c r="AE3420" s="9">
        <v>180</v>
      </c>
      <c r="AF3420" s="9"/>
      <c r="AG3420" s="4"/>
    </row>
    <row r="3421" spans="1:33">
      <c r="A3421" s="4" t="s">
        <v>581</v>
      </c>
      <c r="B3421" s="4" t="s">
        <v>34</v>
      </c>
      <c r="C3421" s="28">
        <v>40392</v>
      </c>
      <c r="D3421" s="5">
        <v>2010</v>
      </c>
      <c r="E3421" s="35">
        <v>0.48749999999999999</v>
      </c>
      <c r="F3421" s="35">
        <v>0.4916666666666667</v>
      </c>
      <c r="G3421" s="35">
        <f t="shared" si="388"/>
        <v>4.1666666666667074E-3</v>
      </c>
      <c r="H3421" s="14">
        <v>2</v>
      </c>
      <c r="I3421" s="5">
        <v>2</v>
      </c>
      <c r="J3421" s="5">
        <v>2</v>
      </c>
      <c r="K3421" s="4">
        <v>2</v>
      </c>
      <c r="L3421" s="4" t="s">
        <v>98</v>
      </c>
      <c r="M3421" s="4" t="s">
        <v>99</v>
      </c>
      <c r="N3421" s="4">
        <v>1</v>
      </c>
      <c r="O3421" s="5">
        <f t="shared" si="389"/>
        <v>54.78</v>
      </c>
      <c r="P3421" s="18">
        <v>16.600000000000001</v>
      </c>
      <c r="Q3421" s="5">
        <f t="shared" si="390"/>
        <v>57.75</v>
      </c>
      <c r="R3421" s="18">
        <v>17.5</v>
      </c>
      <c r="S3421" s="5">
        <f t="shared" si="391"/>
        <v>57.75</v>
      </c>
      <c r="T3421" s="18">
        <v>17.5</v>
      </c>
      <c r="U3421" s="8">
        <f t="shared" si="392"/>
        <v>56.265000000000001</v>
      </c>
      <c r="V3421" s="5">
        <f t="shared" si="393"/>
        <v>17.05</v>
      </c>
      <c r="W3421" s="1">
        <v>27.891100000000002</v>
      </c>
      <c r="X3421" s="1">
        <v>-115.18862</v>
      </c>
      <c r="Y3421" s="9">
        <f t="shared" si="394"/>
        <v>55.400000000000006</v>
      </c>
      <c r="Z3421" s="9">
        <v>13</v>
      </c>
      <c r="AA3421" s="9">
        <v>8</v>
      </c>
      <c r="AB3421" s="4" t="s">
        <v>619</v>
      </c>
      <c r="AC3421" s="9">
        <v>9</v>
      </c>
      <c r="AD3421" s="4" t="s">
        <v>38</v>
      </c>
      <c r="AE3421" s="9">
        <v>180</v>
      </c>
      <c r="AF3421" s="9"/>
      <c r="AG3421" s="4"/>
    </row>
    <row r="3422" spans="1:33">
      <c r="A3422" s="4" t="s">
        <v>581</v>
      </c>
      <c r="B3422" s="4" t="s">
        <v>34</v>
      </c>
      <c r="C3422" s="28">
        <v>40392</v>
      </c>
      <c r="D3422" s="5">
        <v>2010</v>
      </c>
      <c r="E3422" s="35">
        <v>0.48749999999999999</v>
      </c>
      <c r="F3422" s="35">
        <v>0.4916666666666667</v>
      </c>
      <c r="G3422" s="35">
        <f t="shared" si="388"/>
        <v>4.1666666666667074E-3</v>
      </c>
      <c r="H3422" s="14">
        <v>2</v>
      </c>
      <c r="I3422" s="5">
        <v>2</v>
      </c>
      <c r="J3422" s="5">
        <v>2</v>
      </c>
      <c r="K3422" s="4">
        <v>2</v>
      </c>
      <c r="L3422" s="4" t="s">
        <v>98</v>
      </c>
      <c r="M3422" s="4" t="s">
        <v>99</v>
      </c>
      <c r="N3422" s="4">
        <v>1</v>
      </c>
      <c r="O3422" s="5">
        <f t="shared" si="389"/>
        <v>54.78</v>
      </c>
      <c r="P3422" s="18">
        <v>16.600000000000001</v>
      </c>
      <c r="Q3422" s="5">
        <f t="shared" si="390"/>
        <v>57.75</v>
      </c>
      <c r="R3422" s="18">
        <v>17.5</v>
      </c>
      <c r="S3422" s="5">
        <f t="shared" si="391"/>
        <v>57.75</v>
      </c>
      <c r="T3422" s="18">
        <v>17.5</v>
      </c>
      <c r="U3422" s="8">
        <f t="shared" si="392"/>
        <v>56.265000000000001</v>
      </c>
      <c r="V3422" s="5">
        <f t="shared" si="393"/>
        <v>17.05</v>
      </c>
      <c r="W3422" s="1">
        <v>27.891100000000002</v>
      </c>
      <c r="X3422" s="1">
        <v>-115.18862</v>
      </c>
      <c r="Y3422" s="9">
        <f t="shared" si="394"/>
        <v>55.400000000000006</v>
      </c>
      <c r="Z3422" s="9">
        <v>13</v>
      </c>
      <c r="AA3422" s="9">
        <v>8</v>
      </c>
      <c r="AB3422" s="9" t="s">
        <v>609</v>
      </c>
      <c r="AC3422" s="9">
        <v>1</v>
      </c>
      <c r="AD3422" s="4" t="s">
        <v>38</v>
      </c>
      <c r="AE3422" s="9">
        <v>180</v>
      </c>
      <c r="AF3422" s="9"/>
      <c r="AG3422" s="4"/>
    </row>
    <row r="3423" spans="1:33">
      <c r="A3423" s="4" t="s">
        <v>582</v>
      </c>
      <c r="B3423" s="4" t="s">
        <v>34</v>
      </c>
      <c r="C3423" s="28">
        <v>40392</v>
      </c>
      <c r="D3423" s="5">
        <v>2010</v>
      </c>
      <c r="E3423" s="35">
        <v>0.53819444444444442</v>
      </c>
      <c r="F3423" s="35">
        <v>0.5444444444444444</v>
      </c>
      <c r="G3423" s="35">
        <f t="shared" si="388"/>
        <v>6.2499999999999778E-3</v>
      </c>
      <c r="H3423" s="14">
        <v>2</v>
      </c>
      <c r="I3423" s="18">
        <v>3</v>
      </c>
      <c r="J3423" s="5">
        <v>3</v>
      </c>
      <c r="K3423" s="4">
        <v>3</v>
      </c>
      <c r="L3423" s="4" t="s">
        <v>98</v>
      </c>
      <c r="M3423" s="4" t="s">
        <v>99</v>
      </c>
      <c r="N3423" s="4">
        <v>1</v>
      </c>
      <c r="O3423" s="5">
        <f t="shared" si="389"/>
        <v>25.41</v>
      </c>
      <c r="P3423" s="18">
        <v>7.7</v>
      </c>
      <c r="Q3423" s="5">
        <f t="shared" si="390"/>
        <v>29.37</v>
      </c>
      <c r="R3423" s="18">
        <v>8.9</v>
      </c>
      <c r="S3423" s="5">
        <f t="shared" si="391"/>
        <v>29.37</v>
      </c>
      <c r="T3423" s="18">
        <v>8.9</v>
      </c>
      <c r="U3423" s="8">
        <f t="shared" si="392"/>
        <v>27.39</v>
      </c>
      <c r="V3423" s="5">
        <f t="shared" si="393"/>
        <v>8.3000000000000007</v>
      </c>
      <c r="W3423" s="1">
        <v>27.885670000000001</v>
      </c>
      <c r="X3423" s="1">
        <v>-115.18986</v>
      </c>
      <c r="Y3423" s="9">
        <f t="shared" si="394"/>
        <v>55.400000000000006</v>
      </c>
      <c r="Z3423" s="9">
        <v>13</v>
      </c>
      <c r="AA3423" s="9">
        <v>7</v>
      </c>
      <c r="AB3423" s="9" t="s">
        <v>606</v>
      </c>
      <c r="AC3423" s="9">
        <v>9</v>
      </c>
      <c r="AD3423" s="4" t="s">
        <v>38</v>
      </c>
      <c r="AE3423" s="9">
        <v>300</v>
      </c>
      <c r="AF3423" s="9"/>
      <c r="AG3423" s="4"/>
    </row>
    <row r="3424" spans="1:33">
      <c r="A3424" s="4" t="s">
        <v>582</v>
      </c>
      <c r="B3424" s="4" t="s">
        <v>34</v>
      </c>
      <c r="C3424" s="28">
        <v>40392</v>
      </c>
      <c r="D3424" s="5">
        <v>2010</v>
      </c>
      <c r="E3424" s="35">
        <v>0.53819444444444442</v>
      </c>
      <c r="F3424" s="35">
        <v>0.5444444444444444</v>
      </c>
      <c r="G3424" s="35">
        <f t="shared" si="388"/>
        <v>6.2499999999999778E-3</v>
      </c>
      <c r="H3424" s="14">
        <v>2</v>
      </c>
      <c r="I3424" s="18">
        <v>3</v>
      </c>
      <c r="J3424" s="5">
        <v>3</v>
      </c>
      <c r="K3424" s="4">
        <v>3</v>
      </c>
      <c r="L3424" s="4" t="s">
        <v>98</v>
      </c>
      <c r="M3424" s="4" t="s">
        <v>99</v>
      </c>
      <c r="N3424" s="4">
        <v>1</v>
      </c>
      <c r="O3424" s="5">
        <f t="shared" si="389"/>
        <v>25.41</v>
      </c>
      <c r="P3424" s="18">
        <v>7.7</v>
      </c>
      <c r="Q3424" s="5">
        <f t="shared" si="390"/>
        <v>29.37</v>
      </c>
      <c r="R3424" s="18">
        <v>8.9</v>
      </c>
      <c r="S3424" s="5">
        <f t="shared" si="391"/>
        <v>29.37</v>
      </c>
      <c r="T3424" s="18">
        <v>8.9</v>
      </c>
      <c r="U3424" s="8">
        <f t="shared" si="392"/>
        <v>27.39</v>
      </c>
      <c r="V3424" s="5">
        <f t="shared" si="393"/>
        <v>8.3000000000000007</v>
      </c>
      <c r="W3424" s="1">
        <v>27.885670000000001</v>
      </c>
      <c r="X3424" s="1">
        <v>-115.18986</v>
      </c>
      <c r="Y3424" s="9">
        <f t="shared" si="394"/>
        <v>55.400000000000006</v>
      </c>
      <c r="Z3424" s="9">
        <v>13</v>
      </c>
      <c r="AA3424" s="9">
        <v>7</v>
      </c>
      <c r="AB3424" s="9" t="s">
        <v>613</v>
      </c>
      <c r="AC3424" s="9">
        <v>14</v>
      </c>
      <c r="AD3424" s="4" t="s">
        <v>38</v>
      </c>
      <c r="AE3424" s="9">
        <v>300</v>
      </c>
      <c r="AF3424" s="9"/>
      <c r="AG3424" s="4"/>
    </row>
    <row r="3425" spans="1:33">
      <c r="A3425" s="4" t="s">
        <v>582</v>
      </c>
      <c r="B3425" s="4" t="s">
        <v>34</v>
      </c>
      <c r="C3425" s="28">
        <v>40392</v>
      </c>
      <c r="D3425" s="5">
        <v>2010</v>
      </c>
      <c r="E3425" s="35">
        <v>0.53819444444444442</v>
      </c>
      <c r="F3425" s="35">
        <v>0.5444444444444444</v>
      </c>
      <c r="G3425" s="35">
        <f t="shared" si="388"/>
        <v>6.2499999999999778E-3</v>
      </c>
      <c r="H3425" s="14">
        <v>2</v>
      </c>
      <c r="I3425" s="18">
        <v>3</v>
      </c>
      <c r="J3425" s="5">
        <v>3</v>
      </c>
      <c r="K3425" s="4">
        <v>3</v>
      </c>
      <c r="L3425" s="4" t="s">
        <v>98</v>
      </c>
      <c r="M3425" s="4" t="s">
        <v>99</v>
      </c>
      <c r="N3425" s="4">
        <v>1</v>
      </c>
      <c r="O3425" s="5">
        <f t="shared" si="389"/>
        <v>25.41</v>
      </c>
      <c r="P3425" s="18">
        <v>7.7</v>
      </c>
      <c r="Q3425" s="5">
        <f t="shared" si="390"/>
        <v>29.37</v>
      </c>
      <c r="R3425" s="18">
        <v>8.9</v>
      </c>
      <c r="S3425" s="5">
        <f t="shared" si="391"/>
        <v>29.37</v>
      </c>
      <c r="T3425" s="18">
        <v>8.9</v>
      </c>
      <c r="U3425" s="8">
        <f t="shared" si="392"/>
        <v>27.39</v>
      </c>
      <c r="V3425" s="5">
        <f t="shared" si="393"/>
        <v>8.3000000000000007</v>
      </c>
      <c r="W3425" s="1">
        <v>27.885670000000001</v>
      </c>
      <c r="X3425" s="1">
        <v>-115.18986</v>
      </c>
      <c r="Y3425" s="9">
        <f t="shared" si="394"/>
        <v>55.400000000000006</v>
      </c>
      <c r="Z3425" s="9">
        <v>13</v>
      </c>
      <c r="AA3425" s="9">
        <v>7</v>
      </c>
      <c r="AB3425" s="9" t="s">
        <v>614</v>
      </c>
      <c r="AC3425" s="9">
        <v>1</v>
      </c>
      <c r="AD3425" s="4" t="s">
        <v>38</v>
      </c>
      <c r="AE3425" s="9">
        <v>300</v>
      </c>
      <c r="AF3425" s="9"/>
      <c r="AG3425" s="4"/>
    </row>
    <row r="3426" spans="1:33">
      <c r="A3426" s="4" t="s">
        <v>582</v>
      </c>
      <c r="B3426" s="4" t="s">
        <v>34</v>
      </c>
      <c r="C3426" s="28">
        <v>40392</v>
      </c>
      <c r="D3426" s="5">
        <v>2010</v>
      </c>
      <c r="E3426" s="35">
        <v>0.53819444444444442</v>
      </c>
      <c r="F3426" s="35">
        <v>0.5444444444444444</v>
      </c>
      <c r="G3426" s="35">
        <f t="shared" si="388"/>
        <v>6.2499999999999778E-3</v>
      </c>
      <c r="H3426" s="14">
        <v>2</v>
      </c>
      <c r="I3426" s="18">
        <v>3</v>
      </c>
      <c r="J3426" s="5">
        <v>3</v>
      </c>
      <c r="K3426" s="4">
        <v>3</v>
      </c>
      <c r="L3426" s="4" t="s">
        <v>98</v>
      </c>
      <c r="M3426" s="4" t="s">
        <v>99</v>
      </c>
      <c r="N3426" s="4">
        <v>1</v>
      </c>
      <c r="O3426" s="5">
        <f t="shared" si="389"/>
        <v>25.41</v>
      </c>
      <c r="P3426" s="18">
        <v>7.7</v>
      </c>
      <c r="Q3426" s="5">
        <f t="shared" si="390"/>
        <v>29.37</v>
      </c>
      <c r="R3426" s="18">
        <v>8.9</v>
      </c>
      <c r="S3426" s="5">
        <f t="shared" si="391"/>
        <v>29.37</v>
      </c>
      <c r="T3426" s="18">
        <v>8.9</v>
      </c>
      <c r="U3426" s="8">
        <f t="shared" si="392"/>
        <v>27.39</v>
      </c>
      <c r="V3426" s="5">
        <f t="shared" si="393"/>
        <v>8.3000000000000007</v>
      </c>
      <c r="W3426" s="1">
        <v>27.885670000000001</v>
      </c>
      <c r="X3426" s="1">
        <v>-115.18986</v>
      </c>
      <c r="Y3426" s="9">
        <f t="shared" si="394"/>
        <v>55.400000000000006</v>
      </c>
      <c r="Z3426" s="9">
        <v>13</v>
      </c>
      <c r="AA3426" s="9">
        <v>7</v>
      </c>
      <c r="AB3426" s="9" t="s">
        <v>607</v>
      </c>
      <c r="AC3426" s="9">
        <v>2</v>
      </c>
      <c r="AD3426" s="4" t="s">
        <v>38</v>
      </c>
      <c r="AE3426" s="9">
        <v>300</v>
      </c>
      <c r="AF3426" s="9"/>
      <c r="AG3426" s="4"/>
    </row>
    <row r="3427" spans="1:33">
      <c r="A3427" s="4" t="s">
        <v>583</v>
      </c>
      <c r="B3427" s="4" t="s">
        <v>40</v>
      </c>
      <c r="C3427" s="28">
        <v>40392</v>
      </c>
      <c r="D3427" s="5">
        <v>2010</v>
      </c>
      <c r="E3427" s="35">
        <v>0.41388888888888892</v>
      </c>
      <c r="F3427" s="35">
        <v>0.41736111111111113</v>
      </c>
      <c r="G3427" s="35">
        <f t="shared" si="388"/>
        <v>3.4722222222222099E-3</v>
      </c>
      <c r="H3427" s="14">
        <v>2</v>
      </c>
      <c r="I3427" s="14">
        <v>1</v>
      </c>
      <c r="J3427" s="5">
        <v>4</v>
      </c>
      <c r="K3427" s="4">
        <v>4</v>
      </c>
      <c r="L3427" s="4" t="s">
        <v>98</v>
      </c>
      <c r="M3427" s="4" t="s">
        <v>99</v>
      </c>
      <c r="N3427" s="4">
        <v>1</v>
      </c>
      <c r="O3427" s="5">
        <f t="shared" si="389"/>
        <v>68.309999999999988</v>
      </c>
      <c r="P3427" s="18">
        <v>20.7</v>
      </c>
      <c r="Q3427" s="5">
        <f t="shared" si="390"/>
        <v>66</v>
      </c>
      <c r="R3427" s="18">
        <v>20</v>
      </c>
      <c r="S3427" s="5">
        <f t="shared" si="391"/>
        <v>68.309999999999988</v>
      </c>
      <c r="T3427" s="18">
        <v>20.7</v>
      </c>
      <c r="U3427" s="8">
        <f t="shared" si="392"/>
        <v>67.155000000000001</v>
      </c>
      <c r="V3427" s="5">
        <f t="shared" si="393"/>
        <v>20.350000000000001</v>
      </c>
      <c r="W3427" s="1">
        <v>27.89207</v>
      </c>
      <c r="X3427" s="1">
        <v>-115.18601</v>
      </c>
      <c r="Y3427" s="9">
        <f t="shared" si="394"/>
        <v>57.2</v>
      </c>
      <c r="Z3427" s="9">
        <v>14</v>
      </c>
      <c r="AA3427" s="9">
        <v>5</v>
      </c>
      <c r="AB3427" s="9" t="s">
        <v>611</v>
      </c>
      <c r="AC3427" s="9">
        <v>1</v>
      </c>
      <c r="AD3427" s="4" t="s">
        <v>38</v>
      </c>
      <c r="AE3427" s="9">
        <v>300</v>
      </c>
      <c r="AF3427" s="9"/>
      <c r="AG3427" s="4"/>
    </row>
    <row r="3428" spans="1:33">
      <c r="A3428" s="4" t="s">
        <v>583</v>
      </c>
      <c r="B3428" s="4" t="s">
        <v>40</v>
      </c>
      <c r="C3428" s="28">
        <v>40392</v>
      </c>
      <c r="D3428" s="5">
        <v>2010</v>
      </c>
      <c r="E3428" s="35">
        <v>0.41388888888888892</v>
      </c>
      <c r="F3428" s="35">
        <v>0.41736111111111113</v>
      </c>
      <c r="G3428" s="35">
        <f t="shared" si="388"/>
        <v>3.4722222222222099E-3</v>
      </c>
      <c r="H3428" s="14">
        <v>2</v>
      </c>
      <c r="I3428" s="14">
        <v>1</v>
      </c>
      <c r="J3428" s="5">
        <v>4</v>
      </c>
      <c r="K3428" s="4">
        <v>4</v>
      </c>
      <c r="L3428" s="4" t="s">
        <v>98</v>
      </c>
      <c r="M3428" s="4" t="s">
        <v>99</v>
      </c>
      <c r="N3428" s="4">
        <v>1</v>
      </c>
      <c r="O3428" s="5">
        <f t="shared" si="389"/>
        <v>68.309999999999988</v>
      </c>
      <c r="P3428" s="18">
        <v>20.7</v>
      </c>
      <c r="Q3428" s="5">
        <f t="shared" si="390"/>
        <v>66</v>
      </c>
      <c r="R3428" s="18">
        <v>20</v>
      </c>
      <c r="S3428" s="5">
        <f t="shared" si="391"/>
        <v>68.309999999999988</v>
      </c>
      <c r="T3428" s="18">
        <v>20.7</v>
      </c>
      <c r="U3428" s="8">
        <f t="shared" si="392"/>
        <v>67.155000000000001</v>
      </c>
      <c r="V3428" s="5">
        <f t="shared" si="393"/>
        <v>20.350000000000001</v>
      </c>
      <c r="W3428" s="1">
        <v>27.89207</v>
      </c>
      <c r="X3428" s="1">
        <v>-115.18601</v>
      </c>
      <c r="Y3428" s="9">
        <f t="shared" si="394"/>
        <v>57.2</v>
      </c>
      <c r="Z3428" s="9">
        <v>14</v>
      </c>
      <c r="AA3428" s="9">
        <v>5</v>
      </c>
      <c r="AB3428" s="9" t="s">
        <v>613</v>
      </c>
      <c r="AC3428" s="9">
        <v>6</v>
      </c>
      <c r="AD3428" s="4" t="s">
        <v>38</v>
      </c>
      <c r="AE3428" s="9">
        <v>300</v>
      </c>
      <c r="AF3428" s="9"/>
      <c r="AG3428" s="4"/>
    </row>
    <row r="3429" spans="1:33">
      <c r="A3429" s="4" t="s">
        <v>583</v>
      </c>
      <c r="B3429" s="4" t="s">
        <v>40</v>
      </c>
      <c r="C3429" s="28">
        <v>40392</v>
      </c>
      <c r="D3429" s="5">
        <v>2010</v>
      </c>
      <c r="E3429" s="35">
        <v>0.41388888888888892</v>
      </c>
      <c r="F3429" s="35">
        <v>0.41736111111111113</v>
      </c>
      <c r="G3429" s="35">
        <f t="shared" si="388"/>
        <v>3.4722222222222099E-3</v>
      </c>
      <c r="H3429" s="14">
        <v>2</v>
      </c>
      <c r="I3429" s="14">
        <v>1</v>
      </c>
      <c r="J3429" s="5">
        <v>4</v>
      </c>
      <c r="K3429" s="4">
        <v>4</v>
      </c>
      <c r="L3429" s="4" t="s">
        <v>98</v>
      </c>
      <c r="M3429" s="4" t="s">
        <v>99</v>
      </c>
      <c r="N3429" s="4">
        <v>1</v>
      </c>
      <c r="O3429" s="5">
        <f t="shared" si="389"/>
        <v>68.309999999999988</v>
      </c>
      <c r="P3429" s="18">
        <v>20.7</v>
      </c>
      <c r="Q3429" s="5">
        <f t="shared" si="390"/>
        <v>66</v>
      </c>
      <c r="R3429" s="18">
        <v>20</v>
      </c>
      <c r="S3429" s="5">
        <f t="shared" si="391"/>
        <v>68.309999999999988</v>
      </c>
      <c r="T3429" s="18">
        <v>20.7</v>
      </c>
      <c r="U3429" s="8">
        <f t="shared" si="392"/>
        <v>67.155000000000001</v>
      </c>
      <c r="V3429" s="5">
        <f t="shared" si="393"/>
        <v>20.350000000000001</v>
      </c>
      <c r="W3429" s="1">
        <v>27.89207</v>
      </c>
      <c r="X3429" s="1">
        <v>-115.18601</v>
      </c>
      <c r="Y3429" s="9">
        <f t="shared" si="394"/>
        <v>57.2</v>
      </c>
      <c r="Z3429" s="9">
        <v>14</v>
      </c>
      <c r="AA3429" s="9">
        <v>5</v>
      </c>
      <c r="AB3429" s="9" t="s">
        <v>614</v>
      </c>
      <c r="AC3429" s="9">
        <v>2</v>
      </c>
      <c r="AD3429" s="4" t="s">
        <v>38</v>
      </c>
      <c r="AE3429" s="9">
        <v>300</v>
      </c>
      <c r="AF3429" s="9"/>
      <c r="AG3429" s="4"/>
    </row>
    <row r="3430" spans="1:33">
      <c r="A3430" s="4" t="s">
        <v>583</v>
      </c>
      <c r="B3430" s="4" t="s">
        <v>40</v>
      </c>
      <c r="C3430" s="28">
        <v>40392</v>
      </c>
      <c r="D3430" s="5">
        <v>2010</v>
      </c>
      <c r="E3430" s="35">
        <v>0.41388888888888892</v>
      </c>
      <c r="F3430" s="35">
        <v>0.41736111111111113</v>
      </c>
      <c r="G3430" s="35">
        <f t="shared" si="388"/>
        <v>3.4722222222222099E-3</v>
      </c>
      <c r="H3430" s="14">
        <v>2</v>
      </c>
      <c r="I3430" s="14">
        <v>1</v>
      </c>
      <c r="J3430" s="5">
        <v>4</v>
      </c>
      <c r="K3430" s="4">
        <v>4</v>
      </c>
      <c r="L3430" s="4" t="s">
        <v>98</v>
      </c>
      <c r="M3430" s="4" t="s">
        <v>99</v>
      </c>
      <c r="N3430" s="4">
        <v>1</v>
      </c>
      <c r="O3430" s="5">
        <f t="shared" si="389"/>
        <v>68.309999999999988</v>
      </c>
      <c r="P3430" s="18">
        <v>20.7</v>
      </c>
      <c r="Q3430" s="5">
        <f t="shared" si="390"/>
        <v>66</v>
      </c>
      <c r="R3430" s="18">
        <v>20</v>
      </c>
      <c r="S3430" s="5">
        <f t="shared" si="391"/>
        <v>68.309999999999988</v>
      </c>
      <c r="T3430" s="18">
        <v>20.7</v>
      </c>
      <c r="U3430" s="8">
        <f t="shared" si="392"/>
        <v>67.155000000000001</v>
      </c>
      <c r="V3430" s="5">
        <f t="shared" si="393"/>
        <v>20.350000000000001</v>
      </c>
      <c r="W3430" s="1">
        <v>27.89207</v>
      </c>
      <c r="X3430" s="1">
        <v>-115.18601</v>
      </c>
      <c r="Y3430" s="9">
        <f t="shared" si="394"/>
        <v>57.2</v>
      </c>
      <c r="Z3430" s="9">
        <v>14</v>
      </c>
      <c r="AA3430" s="9">
        <v>5</v>
      </c>
      <c r="AB3430" s="4" t="s">
        <v>619</v>
      </c>
      <c r="AC3430" s="9">
        <v>1</v>
      </c>
      <c r="AD3430" s="4" t="s">
        <v>38</v>
      </c>
      <c r="AE3430" s="9">
        <v>300</v>
      </c>
      <c r="AF3430" s="9"/>
      <c r="AG3430" s="4"/>
    </row>
    <row r="3431" spans="1:33">
      <c r="A3431" s="4" t="s">
        <v>583</v>
      </c>
      <c r="B3431" s="4" t="s">
        <v>40</v>
      </c>
      <c r="C3431" s="28">
        <v>40392</v>
      </c>
      <c r="D3431" s="5">
        <v>2010</v>
      </c>
      <c r="E3431" s="35">
        <v>0.41388888888888892</v>
      </c>
      <c r="F3431" s="35">
        <v>0.41736111111111113</v>
      </c>
      <c r="G3431" s="35">
        <f t="shared" si="388"/>
        <v>3.4722222222222099E-3</v>
      </c>
      <c r="H3431" s="14">
        <v>2</v>
      </c>
      <c r="I3431" s="14">
        <v>1</v>
      </c>
      <c r="J3431" s="5">
        <v>4</v>
      </c>
      <c r="K3431" s="4">
        <v>4</v>
      </c>
      <c r="L3431" s="4" t="s">
        <v>98</v>
      </c>
      <c r="M3431" s="4" t="s">
        <v>99</v>
      </c>
      <c r="N3431" s="4">
        <v>1</v>
      </c>
      <c r="O3431" s="5">
        <f t="shared" si="389"/>
        <v>68.309999999999988</v>
      </c>
      <c r="P3431" s="18">
        <v>20.7</v>
      </c>
      <c r="Q3431" s="5">
        <f t="shared" si="390"/>
        <v>66</v>
      </c>
      <c r="R3431" s="18">
        <v>20</v>
      </c>
      <c r="S3431" s="5">
        <f t="shared" si="391"/>
        <v>68.309999999999988</v>
      </c>
      <c r="T3431" s="18">
        <v>20.7</v>
      </c>
      <c r="U3431" s="8">
        <f t="shared" si="392"/>
        <v>67.155000000000001</v>
      </c>
      <c r="V3431" s="5">
        <f t="shared" si="393"/>
        <v>20.350000000000001</v>
      </c>
      <c r="W3431" s="1">
        <v>27.89207</v>
      </c>
      <c r="X3431" s="1">
        <v>-115.18601</v>
      </c>
      <c r="Y3431" s="9">
        <f t="shared" si="394"/>
        <v>57.2</v>
      </c>
      <c r="Z3431" s="9">
        <v>14</v>
      </c>
      <c r="AA3431" s="9">
        <v>5</v>
      </c>
      <c r="AB3431" s="9" t="s">
        <v>609</v>
      </c>
      <c r="AC3431" s="9">
        <v>3</v>
      </c>
      <c r="AD3431" s="4" t="s">
        <v>38</v>
      </c>
      <c r="AE3431" s="9">
        <v>300</v>
      </c>
      <c r="AF3431" s="9"/>
      <c r="AG3431" s="4"/>
    </row>
    <row r="3432" spans="1:33">
      <c r="A3432" s="4" t="s">
        <v>584</v>
      </c>
      <c r="B3432" s="4" t="s">
        <v>40</v>
      </c>
      <c r="C3432" s="28">
        <v>40392</v>
      </c>
      <c r="D3432" s="5">
        <v>2010</v>
      </c>
      <c r="E3432" s="35">
        <v>0.49027777777777781</v>
      </c>
      <c r="F3432" s="35">
        <v>0.49236111111111108</v>
      </c>
      <c r="G3432" s="35">
        <f t="shared" si="388"/>
        <v>2.0833333333332704E-3</v>
      </c>
      <c r="H3432" s="14">
        <v>2</v>
      </c>
      <c r="I3432" s="14">
        <v>2</v>
      </c>
      <c r="J3432" s="5">
        <v>5</v>
      </c>
      <c r="K3432" s="4">
        <v>5</v>
      </c>
      <c r="L3432" s="4" t="s">
        <v>98</v>
      </c>
      <c r="M3432" s="4" t="s">
        <v>99</v>
      </c>
      <c r="N3432" s="4">
        <v>1</v>
      </c>
      <c r="O3432" s="5">
        <f t="shared" si="389"/>
        <v>58.74</v>
      </c>
      <c r="P3432" s="18">
        <v>17.8</v>
      </c>
      <c r="Q3432" s="5">
        <f t="shared" si="390"/>
        <v>54.449999999999996</v>
      </c>
      <c r="R3432" s="18">
        <v>16.5</v>
      </c>
      <c r="S3432" s="5">
        <f t="shared" si="391"/>
        <v>58.74</v>
      </c>
      <c r="T3432" s="18">
        <v>17.8</v>
      </c>
      <c r="U3432" s="8">
        <f t="shared" si="392"/>
        <v>56.594999999999992</v>
      </c>
      <c r="V3432" s="5">
        <f t="shared" si="393"/>
        <v>17.149999999999999</v>
      </c>
      <c r="W3432" s="1">
        <v>27.891100000000002</v>
      </c>
      <c r="X3432" s="1">
        <v>-115.18862</v>
      </c>
      <c r="Y3432" s="9">
        <f t="shared" si="394"/>
        <v>55.400000000000006</v>
      </c>
      <c r="Z3432" s="9">
        <v>13</v>
      </c>
      <c r="AA3432" s="9">
        <v>8</v>
      </c>
      <c r="AB3432" s="9" t="s">
        <v>611</v>
      </c>
      <c r="AC3432" s="9">
        <v>3</v>
      </c>
      <c r="AD3432" s="4" t="s">
        <v>38</v>
      </c>
      <c r="AE3432" s="9">
        <v>0</v>
      </c>
      <c r="AF3432" s="9"/>
      <c r="AG3432" s="4"/>
    </row>
    <row r="3433" spans="1:33">
      <c r="A3433" s="4" t="s">
        <v>584</v>
      </c>
      <c r="B3433" s="4" t="s">
        <v>40</v>
      </c>
      <c r="C3433" s="28">
        <v>40392</v>
      </c>
      <c r="D3433" s="5">
        <v>2010</v>
      </c>
      <c r="E3433" s="35">
        <v>0.49027777777777781</v>
      </c>
      <c r="F3433" s="35">
        <v>0.49236111111111108</v>
      </c>
      <c r="G3433" s="35">
        <f t="shared" si="388"/>
        <v>2.0833333333332704E-3</v>
      </c>
      <c r="H3433" s="14">
        <v>2</v>
      </c>
      <c r="I3433" s="14">
        <v>2</v>
      </c>
      <c r="J3433" s="5">
        <v>5</v>
      </c>
      <c r="K3433" s="4">
        <v>5</v>
      </c>
      <c r="L3433" s="4" t="s">
        <v>98</v>
      </c>
      <c r="M3433" s="4" t="s">
        <v>99</v>
      </c>
      <c r="N3433" s="4">
        <v>1</v>
      </c>
      <c r="O3433" s="5">
        <f t="shared" si="389"/>
        <v>58.74</v>
      </c>
      <c r="P3433" s="18">
        <v>17.8</v>
      </c>
      <c r="Q3433" s="5">
        <f t="shared" si="390"/>
        <v>54.449999999999996</v>
      </c>
      <c r="R3433" s="18">
        <v>16.5</v>
      </c>
      <c r="S3433" s="5">
        <f t="shared" si="391"/>
        <v>58.74</v>
      </c>
      <c r="T3433" s="18">
        <v>17.8</v>
      </c>
      <c r="U3433" s="8">
        <f t="shared" si="392"/>
        <v>56.594999999999992</v>
      </c>
      <c r="V3433" s="5">
        <f t="shared" si="393"/>
        <v>17.149999999999999</v>
      </c>
      <c r="W3433" s="1">
        <v>27.891100000000002</v>
      </c>
      <c r="X3433" s="1">
        <v>-115.18862</v>
      </c>
      <c r="Y3433" s="9">
        <f t="shared" si="394"/>
        <v>55.400000000000006</v>
      </c>
      <c r="Z3433" s="9">
        <v>13</v>
      </c>
      <c r="AA3433" s="9">
        <v>8</v>
      </c>
      <c r="AB3433" s="9" t="s">
        <v>613</v>
      </c>
      <c r="AC3433" s="9">
        <v>9</v>
      </c>
      <c r="AD3433" s="4" t="s">
        <v>38</v>
      </c>
      <c r="AE3433" s="9">
        <v>0</v>
      </c>
      <c r="AF3433" s="9"/>
      <c r="AG3433" s="4"/>
    </row>
    <row r="3434" spans="1:33">
      <c r="A3434" s="4" t="s">
        <v>584</v>
      </c>
      <c r="B3434" s="4" t="s">
        <v>40</v>
      </c>
      <c r="C3434" s="28">
        <v>40392</v>
      </c>
      <c r="D3434" s="5">
        <v>2010</v>
      </c>
      <c r="E3434" s="35">
        <v>0.49027777777777781</v>
      </c>
      <c r="F3434" s="35">
        <v>0.49236111111111108</v>
      </c>
      <c r="G3434" s="35">
        <f t="shared" si="388"/>
        <v>2.0833333333332704E-3</v>
      </c>
      <c r="H3434" s="14">
        <v>2</v>
      </c>
      <c r="I3434" s="14">
        <v>2</v>
      </c>
      <c r="J3434" s="5">
        <v>5</v>
      </c>
      <c r="K3434" s="4">
        <v>5</v>
      </c>
      <c r="L3434" s="4" t="s">
        <v>98</v>
      </c>
      <c r="M3434" s="4" t="s">
        <v>99</v>
      </c>
      <c r="N3434" s="4">
        <v>1</v>
      </c>
      <c r="O3434" s="5">
        <f t="shared" si="389"/>
        <v>58.74</v>
      </c>
      <c r="P3434" s="18">
        <v>17.8</v>
      </c>
      <c r="Q3434" s="5">
        <f t="shared" si="390"/>
        <v>54.449999999999996</v>
      </c>
      <c r="R3434" s="18">
        <v>16.5</v>
      </c>
      <c r="S3434" s="5">
        <f t="shared" si="391"/>
        <v>58.74</v>
      </c>
      <c r="T3434" s="18">
        <v>17.8</v>
      </c>
      <c r="U3434" s="8">
        <f t="shared" si="392"/>
        <v>56.594999999999992</v>
      </c>
      <c r="V3434" s="5">
        <f t="shared" si="393"/>
        <v>17.149999999999999</v>
      </c>
      <c r="W3434" s="1">
        <v>27.891100000000002</v>
      </c>
      <c r="X3434" s="1">
        <v>-115.18862</v>
      </c>
      <c r="Y3434" s="9">
        <f t="shared" si="394"/>
        <v>55.400000000000006</v>
      </c>
      <c r="Z3434" s="9">
        <v>13</v>
      </c>
      <c r="AA3434" s="9">
        <v>8</v>
      </c>
      <c r="AB3434" s="9" t="s">
        <v>614</v>
      </c>
      <c r="AC3434" s="9">
        <v>5</v>
      </c>
      <c r="AD3434" s="4" t="s">
        <v>38</v>
      </c>
      <c r="AE3434" s="9">
        <v>0</v>
      </c>
      <c r="AF3434" s="9"/>
      <c r="AG3434" s="4"/>
    </row>
    <row r="3435" spans="1:33">
      <c r="A3435" s="4" t="s">
        <v>584</v>
      </c>
      <c r="B3435" s="4" t="s">
        <v>40</v>
      </c>
      <c r="C3435" s="28">
        <v>40392</v>
      </c>
      <c r="D3435" s="5">
        <v>2010</v>
      </c>
      <c r="E3435" s="35">
        <v>0.49027777777777781</v>
      </c>
      <c r="F3435" s="35">
        <v>0.49236111111111108</v>
      </c>
      <c r="G3435" s="35">
        <f t="shared" si="388"/>
        <v>2.0833333333332704E-3</v>
      </c>
      <c r="H3435" s="14">
        <v>2</v>
      </c>
      <c r="I3435" s="14">
        <v>2</v>
      </c>
      <c r="J3435" s="5">
        <v>5</v>
      </c>
      <c r="K3435" s="4">
        <v>5</v>
      </c>
      <c r="L3435" s="4" t="s">
        <v>98</v>
      </c>
      <c r="M3435" s="4" t="s">
        <v>99</v>
      </c>
      <c r="N3435" s="4">
        <v>1</v>
      </c>
      <c r="O3435" s="5">
        <f t="shared" si="389"/>
        <v>58.74</v>
      </c>
      <c r="P3435" s="18">
        <v>17.8</v>
      </c>
      <c r="Q3435" s="5">
        <f t="shared" si="390"/>
        <v>54.449999999999996</v>
      </c>
      <c r="R3435" s="18">
        <v>16.5</v>
      </c>
      <c r="S3435" s="5">
        <f t="shared" si="391"/>
        <v>58.74</v>
      </c>
      <c r="T3435" s="18">
        <v>17.8</v>
      </c>
      <c r="U3435" s="8">
        <f t="shared" si="392"/>
        <v>56.594999999999992</v>
      </c>
      <c r="V3435" s="5">
        <f t="shared" si="393"/>
        <v>17.149999999999999</v>
      </c>
      <c r="W3435" s="1">
        <v>27.891100000000002</v>
      </c>
      <c r="X3435" s="1">
        <v>-115.18862</v>
      </c>
      <c r="Y3435" s="9">
        <f t="shared" si="394"/>
        <v>55.400000000000006</v>
      </c>
      <c r="Z3435" s="9">
        <v>13</v>
      </c>
      <c r="AA3435" s="9">
        <v>8</v>
      </c>
      <c r="AB3435" s="9" t="s">
        <v>753</v>
      </c>
      <c r="AC3435" s="9">
        <v>1</v>
      </c>
      <c r="AD3435" s="4" t="s">
        <v>38</v>
      </c>
      <c r="AE3435" s="9">
        <v>0</v>
      </c>
      <c r="AF3435" s="9"/>
      <c r="AG3435" s="4"/>
    </row>
    <row r="3436" spans="1:33">
      <c r="A3436" s="4" t="s">
        <v>584</v>
      </c>
      <c r="B3436" s="4" t="s">
        <v>40</v>
      </c>
      <c r="C3436" s="28">
        <v>40392</v>
      </c>
      <c r="D3436" s="5">
        <v>2010</v>
      </c>
      <c r="E3436" s="35">
        <v>0.49027777777777781</v>
      </c>
      <c r="F3436" s="35">
        <v>0.49236111111111108</v>
      </c>
      <c r="G3436" s="35">
        <f t="shared" si="388"/>
        <v>2.0833333333332704E-3</v>
      </c>
      <c r="H3436" s="14">
        <v>2</v>
      </c>
      <c r="I3436" s="14">
        <v>2</v>
      </c>
      <c r="J3436" s="5">
        <v>5</v>
      </c>
      <c r="K3436" s="4">
        <v>5</v>
      </c>
      <c r="L3436" s="4" t="s">
        <v>98</v>
      </c>
      <c r="M3436" s="4" t="s">
        <v>99</v>
      </c>
      <c r="N3436" s="4">
        <v>1</v>
      </c>
      <c r="O3436" s="5">
        <f t="shared" si="389"/>
        <v>58.74</v>
      </c>
      <c r="P3436" s="18">
        <v>17.8</v>
      </c>
      <c r="Q3436" s="5">
        <f t="shared" si="390"/>
        <v>54.449999999999996</v>
      </c>
      <c r="R3436" s="18">
        <v>16.5</v>
      </c>
      <c r="S3436" s="5">
        <f t="shared" si="391"/>
        <v>58.74</v>
      </c>
      <c r="T3436" s="18">
        <v>17.8</v>
      </c>
      <c r="U3436" s="8">
        <f t="shared" si="392"/>
        <v>56.594999999999992</v>
      </c>
      <c r="V3436" s="5">
        <f t="shared" si="393"/>
        <v>17.149999999999999</v>
      </c>
      <c r="W3436" s="1">
        <v>27.891100000000002</v>
      </c>
      <c r="X3436" s="1">
        <v>-115.18862</v>
      </c>
      <c r="Y3436" s="9">
        <f t="shared" si="394"/>
        <v>55.400000000000006</v>
      </c>
      <c r="Z3436" s="9">
        <v>13</v>
      </c>
      <c r="AA3436" s="9">
        <v>8</v>
      </c>
      <c r="AB3436" s="9" t="s">
        <v>609</v>
      </c>
      <c r="AC3436" s="9">
        <v>2</v>
      </c>
      <c r="AD3436" s="4" t="s">
        <v>38</v>
      </c>
      <c r="AE3436" s="9">
        <v>0</v>
      </c>
      <c r="AF3436" s="9"/>
      <c r="AG3436" s="4"/>
    </row>
    <row r="3437" spans="1:33">
      <c r="A3437" s="4" t="s">
        <v>585</v>
      </c>
      <c r="B3437" s="4" t="s">
        <v>40</v>
      </c>
      <c r="C3437" s="28">
        <v>40392</v>
      </c>
      <c r="D3437" s="5">
        <v>2010</v>
      </c>
      <c r="E3437" s="35">
        <v>0.54097222222222219</v>
      </c>
      <c r="F3437" s="35">
        <v>0.5444444444444444</v>
      </c>
      <c r="G3437" s="35">
        <f t="shared" si="388"/>
        <v>3.4722222222222099E-3</v>
      </c>
      <c r="H3437" s="14">
        <v>2</v>
      </c>
      <c r="I3437" s="14">
        <v>3</v>
      </c>
      <c r="J3437" s="5">
        <v>6</v>
      </c>
      <c r="K3437" s="4">
        <v>6</v>
      </c>
      <c r="L3437" s="4" t="s">
        <v>98</v>
      </c>
      <c r="M3437" s="4" t="s">
        <v>99</v>
      </c>
      <c r="N3437" s="4">
        <v>1</v>
      </c>
      <c r="O3437" s="5">
        <f t="shared" si="389"/>
        <v>29.37</v>
      </c>
      <c r="P3437" s="18">
        <v>8.9</v>
      </c>
      <c r="Q3437" s="5">
        <f t="shared" si="390"/>
        <v>27.39</v>
      </c>
      <c r="R3437" s="18">
        <v>8.3000000000000007</v>
      </c>
      <c r="S3437" s="5">
        <f t="shared" si="391"/>
        <v>29.37</v>
      </c>
      <c r="T3437" s="18">
        <v>8.9</v>
      </c>
      <c r="U3437" s="8">
        <f t="shared" si="392"/>
        <v>28.380000000000003</v>
      </c>
      <c r="V3437" s="5">
        <f t="shared" si="393"/>
        <v>8.6000000000000014</v>
      </c>
      <c r="W3437" s="1">
        <v>27.885670000000001</v>
      </c>
      <c r="X3437" s="1">
        <v>-115.18986</v>
      </c>
      <c r="Y3437" s="9">
        <f t="shared" si="394"/>
        <v>62.6</v>
      </c>
      <c r="Z3437" s="9">
        <v>17</v>
      </c>
      <c r="AA3437" s="9">
        <v>7</v>
      </c>
      <c r="AB3437" s="9" t="s">
        <v>606</v>
      </c>
      <c r="AC3437" s="9">
        <v>6</v>
      </c>
      <c r="AD3437" s="4" t="s">
        <v>38</v>
      </c>
      <c r="AE3437" s="9">
        <v>180</v>
      </c>
      <c r="AF3437" s="9"/>
      <c r="AG3437" s="4"/>
    </row>
    <row r="3438" spans="1:33">
      <c r="A3438" s="4" t="s">
        <v>585</v>
      </c>
      <c r="B3438" s="4" t="s">
        <v>40</v>
      </c>
      <c r="C3438" s="28">
        <v>40392</v>
      </c>
      <c r="D3438" s="5">
        <v>2010</v>
      </c>
      <c r="E3438" s="35">
        <v>0.54097222222222219</v>
      </c>
      <c r="F3438" s="35">
        <v>0.5444444444444444</v>
      </c>
      <c r="G3438" s="35">
        <f t="shared" si="388"/>
        <v>3.4722222222222099E-3</v>
      </c>
      <c r="H3438" s="14">
        <v>2</v>
      </c>
      <c r="I3438" s="14">
        <v>3</v>
      </c>
      <c r="J3438" s="5">
        <v>6</v>
      </c>
      <c r="K3438" s="4">
        <v>6</v>
      </c>
      <c r="L3438" s="4" t="s">
        <v>98</v>
      </c>
      <c r="M3438" s="4" t="s">
        <v>99</v>
      </c>
      <c r="N3438" s="4">
        <v>1</v>
      </c>
      <c r="O3438" s="5">
        <f t="shared" si="389"/>
        <v>29.37</v>
      </c>
      <c r="P3438" s="18">
        <v>8.9</v>
      </c>
      <c r="Q3438" s="5">
        <f t="shared" si="390"/>
        <v>27.39</v>
      </c>
      <c r="R3438" s="18">
        <v>8.3000000000000007</v>
      </c>
      <c r="S3438" s="5">
        <f t="shared" si="391"/>
        <v>29.37</v>
      </c>
      <c r="T3438" s="18">
        <v>8.9</v>
      </c>
      <c r="U3438" s="8">
        <f t="shared" si="392"/>
        <v>28.380000000000003</v>
      </c>
      <c r="V3438" s="5">
        <f t="shared" si="393"/>
        <v>8.6000000000000014</v>
      </c>
      <c r="W3438" s="1">
        <v>27.885670000000001</v>
      </c>
      <c r="X3438" s="1">
        <v>-115.18986</v>
      </c>
      <c r="Y3438" s="9">
        <f t="shared" si="394"/>
        <v>62.6</v>
      </c>
      <c r="Z3438" s="9">
        <v>17</v>
      </c>
      <c r="AA3438" s="9">
        <v>7</v>
      </c>
      <c r="AB3438" s="9" t="s">
        <v>613</v>
      </c>
      <c r="AC3438" s="9">
        <v>7</v>
      </c>
      <c r="AD3438" s="4" t="s">
        <v>38</v>
      </c>
      <c r="AE3438" s="9">
        <v>180</v>
      </c>
      <c r="AF3438" s="9"/>
      <c r="AG3438" s="4"/>
    </row>
    <row r="3439" spans="1:33">
      <c r="A3439" s="4" t="s">
        <v>585</v>
      </c>
      <c r="B3439" s="4" t="s">
        <v>40</v>
      </c>
      <c r="C3439" s="28">
        <v>40392</v>
      </c>
      <c r="D3439" s="5">
        <v>2010</v>
      </c>
      <c r="E3439" s="35">
        <v>0.54097222222222219</v>
      </c>
      <c r="F3439" s="35">
        <v>0.5444444444444444</v>
      </c>
      <c r="G3439" s="35">
        <f t="shared" si="388"/>
        <v>3.4722222222222099E-3</v>
      </c>
      <c r="H3439" s="14">
        <v>2</v>
      </c>
      <c r="I3439" s="14">
        <v>3</v>
      </c>
      <c r="J3439" s="5">
        <v>6</v>
      </c>
      <c r="K3439" s="4">
        <v>6</v>
      </c>
      <c r="L3439" s="4" t="s">
        <v>98</v>
      </c>
      <c r="M3439" s="4" t="s">
        <v>99</v>
      </c>
      <c r="N3439" s="4">
        <v>1</v>
      </c>
      <c r="O3439" s="5">
        <f t="shared" si="389"/>
        <v>29.37</v>
      </c>
      <c r="P3439" s="18">
        <v>8.9</v>
      </c>
      <c r="Q3439" s="5">
        <f t="shared" si="390"/>
        <v>27.39</v>
      </c>
      <c r="R3439" s="18">
        <v>8.3000000000000007</v>
      </c>
      <c r="S3439" s="5">
        <f t="shared" si="391"/>
        <v>29.37</v>
      </c>
      <c r="T3439" s="18">
        <v>8.9</v>
      </c>
      <c r="U3439" s="8">
        <f t="shared" si="392"/>
        <v>28.380000000000003</v>
      </c>
      <c r="V3439" s="5">
        <f t="shared" si="393"/>
        <v>8.6000000000000014</v>
      </c>
      <c r="W3439" s="1">
        <v>27.885670000000001</v>
      </c>
      <c r="X3439" s="1">
        <v>-115.18986</v>
      </c>
      <c r="Y3439" s="9">
        <f t="shared" si="394"/>
        <v>62.6</v>
      </c>
      <c r="Z3439" s="9">
        <v>17</v>
      </c>
      <c r="AA3439" s="9">
        <v>7</v>
      </c>
      <c r="AB3439" s="9" t="s">
        <v>614</v>
      </c>
      <c r="AC3439" s="9">
        <v>1</v>
      </c>
      <c r="AD3439" s="4" t="s">
        <v>38</v>
      </c>
      <c r="AE3439" s="9">
        <v>180</v>
      </c>
      <c r="AF3439" s="9"/>
      <c r="AG3439" s="4"/>
    </row>
    <row r="3440" spans="1:33">
      <c r="A3440" s="4" t="s">
        <v>585</v>
      </c>
      <c r="B3440" s="4" t="s">
        <v>40</v>
      </c>
      <c r="C3440" s="28">
        <v>40392</v>
      </c>
      <c r="D3440" s="5">
        <v>2010</v>
      </c>
      <c r="E3440" s="35">
        <v>0.54097222222222219</v>
      </c>
      <c r="F3440" s="35">
        <v>0.5444444444444444</v>
      </c>
      <c r="G3440" s="35">
        <f t="shared" si="388"/>
        <v>3.4722222222222099E-3</v>
      </c>
      <c r="H3440" s="14">
        <v>2</v>
      </c>
      <c r="I3440" s="14">
        <v>3</v>
      </c>
      <c r="J3440" s="5">
        <v>6</v>
      </c>
      <c r="K3440" s="4">
        <v>6</v>
      </c>
      <c r="L3440" s="4" t="s">
        <v>98</v>
      </c>
      <c r="M3440" s="4" t="s">
        <v>99</v>
      </c>
      <c r="N3440" s="4">
        <v>1</v>
      </c>
      <c r="O3440" s="5">
        <f t="shared" si="389"/>
        <v>29.37</v>
      </c>
      <c r="P3440" s="18">
        <v>8.9</v>
      </c>
      <c r="Q3440" s="5">
        <f t="shared" si="390"/>
        <v>27.39</v>
      </c>
      <c r="R3440" s="18">
        <v>8.3000000000000007</v>
      </c>
      <c r="S3440" s="5">
        <f t="shared" si="391"/>
        <v>29.37</v>
      </c>
      <c r="T3440" s="18">
        <v>8.9</v>
      </c>
      <c r="U3440" s="8">
        <f t="shared" si="392"/>
        <v>28.380000000000003</v>
      </c>
      <c r="V3440" s="5">
        <f t="shared" si="393"/>
        <v>8.6000000000000014</v>
      </c>
      <c r="W3440" s="1">
        <v>27.885670000000001</v>
      </c>
      <c r="X3440" s="1">
        <v>-115.18986</v>
      </c>
      <c r="Y3440" s="9">
        <f t="shared" si="394"/>
        <v>62.6</v>
      </c>
      <c r="Z3440" s="9">
        <v>17</v>
      </c>
      <c r="AA3440" s="9">
        <v>7</v>
      </c>
      <c r="AB3440" s="9" t="s">
        <v>607</v>
      </c>
      <c r="AC3440" s="9">
        <v>1</v>
      </c>
      <c r="AD3440" s="4" t="s">
        <v>38</v>
      </c>
      <c r="AE3440" s="9">
        <v>180</v>
      </c>
      <c r="AF3440" s="9"/>
      <c r="AG3440" s="4"/>
    </row>
    <row r="3441" spans="1:33">
      <c r="A3441" s="4" t="s">
        <v>586</v>
      </c>
      <c r="B3441" s="4" t="s">
        <v>226</v>
      </c>
      <c r="C3441" s="28">
        <v>40392</v>
      </c>
      <c r="D3441" s="5">
        <v>2010</v>
      </c>
      <c r="E3441" s="35">
        <v>0.40625</v>
      </c>
      <c r="F3441" s="35">
        <v>0.41111111111111115</v>
      </c>
      <c r="G3441" s="35">
        <f t="shared" si="388"/>
        <v>4.8611111111111494E-3</v>
      </c>
      <c r="H3441" s="14">
        <v>2</v>
      </c>
      <c r="I3441" s="14">
        <v>1</v>
      </c>
      <c r="J3441" s="5">
        <v>7</v>
      </c>
      <c r="K3441" s="4">
        <v>7</v>
      </c>
      <c r="L3441" s="4" t="s">
        <v>98</v>
      </c>
      <c r="M3441" s="4" t="s">
        <v>99</v>
      </c>
      <c r="N3441" s="4">
        <v>1</v>
      </c>
      <c r="O3441" s="5">
        <f t="shared" si="389"/>
        <v>61.38</v>
      </c>
      <c r="P3441" s="18">
        <v>18.600000000000001</v>
      </c>
      <c r="Q3441" s="5">
        <f t="shared" si="390"/>
        <v>53.459999999999994</v>
      </c>
      <c r="R3441" s="18">
        <v>16.2</v>
      </c>
      <c r="S3441" s="5">
        <f t="shared" si="391"/>
        <v>61.38</v>
      </c>
      <c r="T3441" s="18">
        <v>18.600000000000001</v>
      </c>
      <c r="U3441" s="8">
        <f t="shared" si="392"/>
        <v>57.419999999999995</v>
      </c>
      <c r="V3441" s="5">
        <f t="shared" si="393"/>
        <v>17.399999999999999</v>
      </c>
      <c r="W3441" s="1">
        <v>27.891459999999999</v>
      </c>
      <c r="X3441" s="1">
        <v>-115.18600000000001</v>
      </c>
      <c r="Y3441" s="9">
        <f t="shared" si="394"/>
        <v>57.2</v>
      </c>
      <c r="Z3441" s="9">
        <v>14</v>
      </c>
      <c r="AA3441" s="9">
        <v>7</v>
      </c>
      <c r="AB3441" s="9" t="s">
        <v>606</v>
      </c>
      <c r="AC3441" s="9">
        <v>9</v>
      </c>
      <c r="AD3441" s="4" t="s">
        <v>38</v>
      </c>
      <c r="AE3441" s="9">
        <v>90</v>
      </c>
      <c r="AF3441" s="9"/>
      <c r="AG3441" s="4"/>
    </row>
    <row r="3442" spans="1:33">
      <c r="A3442" s="4" t="s">
        <v>586</v>
      </c>
      <c r="B3442" s="4" t="s">
        <v>226</v>
      </c>
      <c r="C3442" s="28">
        <v>40392</v>
      </c>
      <c r="D3442" s="5">
        <v>2010</v>
      </c>
      <c r="E3442" s="35">
        <v>0.40625</v>
      </c>
      <c r="F3442" s="35">
        <v>0.41111111111111115</v>
      </c>
      <c r="G3442" s="35">
        <f t="shared" si="388"/>
        <v>4.8611111111111494E-3</v>
      </c>
      <c r="H3442" s="14">
        <v>2</v>
      </c>
      <c r="I3442" s="14">
        <v>1</v>
      </c>
      <c r="J3442" s="5">
        <v>7</v>
      </c>
      <c r="K3442" s="4">
        <v>7</v>
      </c>
      <c r="L3442" s="4" t="s">
        <v>98</v>
      </c>
      <c r="M3442" s="4" t="s">
        <v>99</v>
      </c>
      <c r="N3442" s="4">
        <v>1</v>
      </c>
      <c r="O3442" s="5">
        <f t="shared" si="389"/>
        <v>61.38</v>
      </c>
      <c r="P3442" s="18">
        <v>18.600000000000001</v>
      </c>
      <c r="Q3442" s="5">
        <f t="shared" si="390"/>
        <v>53.459999999999994</v>
      </c>
      <c r="R3442" s="18">
        <v>16.2</v>
      </c>
      <c r="S3442" s="5">
        <f t="shared" si="391"/>
        <v>61.38</v>
      </c>
      <c r="T3442" s="18">
        <v>18.600000000000001</v>
      </c>
      <c r="U3442" s="8">
        <f t="shared" si="392"/>
        <v>57.419999999999995</v>
      </c>
      <c r="V3442" s="5">
        <f t="shared" si="393"/>
        <v>17.399999999999999</v>
      </c>
      <c r="W3442" s="1">
        <v>27.891459999999999</v>
      </c>
      <c r="X3442" s="1">
        <v>-115.18600000000001</v>
      </c>
      <c r="Y3442" s="9">
        <f t="shared" si="394"/>
        <v>57.2</v>
      </c>
      <c r="Z3442" s="9">
        <v>14</v>
      </c>
      <c r="AA3442" s="9">
        <v>7</v>
      </c>
      <c r="AB3442" s="9" t="s">
        <v>611</v>
      </c>
      <c r="AC3442" s="9">
        <v>7</v>
      </c>
      <c r="AD3442" s="4" t="s">
        <v>38</v>
      </c>
      <c r="AE3442" s="9">
        <v>90</v>
      </c>
      <c r="AF3442" s="9"/>
      <c r="AG3442" s="4"/>
    </row>
    <row r="3443" spans="1:33">
      <c r="A3443" s="4" t="s">
        <v>586</v>
      </c>
      <c r="B3443" s="4" t="s">
        <v>226</v>
      </c>
      <c r="C3443" s="28">
        <v>40392</v>
      </c>
      <c r="D3443" s="5">
        <v>2010</v>
      </c>
      <c r="E3443" s="35">
        <v>0.40625</v>
      </c>
      <c r="F3443" s="35">
        <v>0.41111111111111115</v>
      </c>
      <c r="G3443" s="35">
        <f t="shared" si="388"/>
        <v>4.8611111111111494E-3</v>
      </c>
      <c r="H3443" s="14">
        <v>2</v>
      </c>
      <c r="I3443" s="14">
        <v>1</v>
      </c>
      <c r="J3443" s="5">
        <v>7</v>
      </c>
      <c r="K3443" s="4">
        <v>7</v>
      </c>
      <c r="L3443" s="4" t="s">
        <v>98</v>
      </c>
      <c r="M3443" s="4" t="s">
        <v>99</v>
      </c>
      <c r="N3443" s="4">
        <v>1</v>
      </c>
      <c r="O3443" s="5">
        <f t="shared" si="389"/>
        <v>61.38</v>
      </c>
      <c r="P3443" s="18">
        <v>18.600000000000001</v>
      </c>
      <c r="Q3443" s="5">
        <f t="shared" si="390"/>
        <v>53.459999999999994</v>
      </c>
      <c r="R3443" s="18">
        <v>16.2</v>
      </c>
      <c r="S3443" s="5">
        <f t="shared" si="391"/>
        <v>61.38</v>
      </c>
      <c r="T3443" s="18">
        <v>18.600000000000001</v>
      </c>
      <c r="U3443" s="8">
        <f t="shared" si="392"/>
        <v>57.419999999999995</v>
      </c>
      <c r="V3443" s="5">
        <f t="shared" si="393"/>
        <v>17.399999999999999</v>
      </c>
      <c r="W3443" s="1">
        <v>27.891459999999999</v>
      </c>
      <c r="X3443" s="1">
        <v>-115.18600000000001</v>
      </c>
      <c r="Y3443" s="9">
        <f t="shared" si="394"/>
        <v>57.2</v>
      </c>
      <c r="Z3443" s="9">
        <v>14</v>
      </c>
      <c r="AA3443" s="9">
        <v>7</v>
      </c>
      <c r="AB3443" s="9" t="s">
        <v>613</v>
      </c>
      <c r="AC3443" s="9">
        <v>19</v>
      </c>
      <c r="AD3443" s="4" t="s">
        <v>38</v>
      </c>
      <c r="AE3443" s="9">
        <v>90</v>
      </c>
      <c r="AF3443" s="9"/>
      <c r="AG3443" s="4"/>
    </row>
    <row r="3444" spans="1:33">
      <c r="A3444" s="4" t="s">
        <v>586</v>
      </c>
      <c r="B3444" s="4" t="s">
        <v>226</v>
      </c>
      <c r="C3444" s="28">
        <v>40392</v>
      </c>
      <c r="D3444" s="5">
        <v>2010</v>
      </c>
      <c r="E3444" s="35">
        <v>0.40625</v>
      </c>
      <c r="F3444" s="35">
        <v>0.41111111111111115</v>
      </c>
      <c r="G3444" s="35">
        <f t="shared" si="388"/>
        <v>4.8611111111111494E-3</v>
      </c>
      <c r="H3444" s="14">
        <v>2</v>
      </c>
      <c r="I3444" s="14">
        <v>1</v>
      </c>
      <c r="J3444" s="5">
        <v>7</v>
      </c>
      <c r="K3444" s="4">
        <v>7</v>
      </c>
      <c r="L3444" s="4" t="s">
        <v>98</v>
      </c>
      <c r="M3444" s="4" t="s">
        <v>99</v>
      </c>
      <c r="N3444" s="4">
        <v>1</v>
      </c>
      <c r="O3444" s="5">
        <f t="shared" si="389"/>
        <v>61.38</v>
      </c>
      <c r="P3444" s="18">
        <v>18.600000000000001</v>
      </c>
      <c r="Q3444" s="5">
        <f t="shared" si="390"/>
        <v>53.459999999999994</v>
      </c>
      <c r="R3444" s="18">
        <v>16.2</v>
      </c>
      <c r="S3444" s="5">
        <f t="shared" si="391"/>
        <v>61.38</v>
      </c>
      <c r="T3444" s="18">
        <v>18.600000000000001</v>
      </c>
      <c r="U3444" s="8">
        <f t="shared" si="392"/>
        <v>57.419999999999995</v>
      </c>
      <c r="V3444" s="5">
        <f t="shared" si="393"/>
        <v>17.399999999999999</v>
      </c>
      <c r="W3444" s="1">
        <v>27.891459999999999</v>
      </c>
      <c r="X3444" s="1">
        <v>-115.18600000000001</v>
      </c>
      <c r="Y3444" s="9">
        <f t="shared" si="394"/>
        <v>57.2</v>
      </c>
      <c r="Z3444" s="9">
        <v>14</v>
      </c>
      <c r="AA3444" s="9">
        <v>7</v>
      </c>
      <c r="AB3444" s="9" t="s">
        <v>614</v>
      </c>
      <c r="AC3444" s="9">
        <v>8</v>
      </c>
      <c r="AD3444" s="4" t="s">
        <v>38</v>
      </c>
      <c r="AE3444" s="9">
        <v>90</v>
      </c>
      <c r="AF3444" s="9"/>
      <c r="AG3444" s="4"/>
    </row>
    <row r="3445" spans="1:33">
      <c r="A3445" s="4" t="s">
        <v>586</v>
      </c>
      <c r="B3445" s="4" t="s">
        <v>226</v>
      </c>
      <c r="C3445" s="28">
        <v>40392</v>
      </c>
      <c r="D3445" s="5">
        <v>2010</v>
      </c>
      <c r="E3445" s="35">
        <v>0.40625</v>
      </c>
      <c r="F3445" s="35">
        <v>0.41111111111111115</v>
      </c>
      <c r="G3445" s="35">
        <f t="shared" si="388"/>
        <v>4.8611111111111494E-3</v>
      </c>
      <c r="H3445" s="14">
        <v>2</v>
      </c>
      <c r="I3445" s="14">
        <v>1</v>
      </c>
      <c r="J3445" s="5">
        <v>7</v>
      </c>
      <c r="K3445" s="4">
        <v>7</v>
      </c>
      <c r="L3445" s="4" t="s">
        <v>98</v>
      </c>
      <c r="M3445" s="4" t="s">
        <v>99</v>
      </c>
      <c r="N3445" s="4">
        <v>1</v>
      </c>
      <c r="O3445" s="5">
        <f t="shared" si="389"/>
        <v>61.38</v>
      </c>
      <c r="P3445" s="18">
        <v>18.600000000000001</v>
      </c>
      <c r="Q3445" s="5">
        <f t="shared" si="390"/>
        <v>53.459999999999994</v>
      </c>
      <c r="R3445" s="18">
        <v>16.2</v>
      </c>
      <c r="S3445" s="5">
        <f t="shared" si="391"/>
        <v>61.38</v>
      </c>
      <c r="T3445" s="18">
        <v>18.600000000000001</v>
      </c>
      <c r="U3445" s="8">
        <f t="shared" si="392"/>
        <v>57.419999999999995</v>
      </c>
      <c r="V3445" s="5">
        <f t="shared" si="393"/>
        <v>17.399999999999999</v>
      </c>
      <c r="W3445" s="1">
        <v>27.891459999999999</v>
      </c>
      <c r="X3445" s="1">
        <v>-115.18600000000001</v>
      </c>
      <c r="Y3445" s="9">
        <f t="shared" si="394"/>
        <v>57.2</v>
      </c>
      <c r="Z3445" s="9">
        <v>14</v>
      </c>
      <c r="AA3445" s="9">
        <v>7</v>
      </c>
      <c r="AB3445" s="9" t="s">
        <v>615</v>
      </c>
      <c r="AC3445" s="9">
        <v>2</v>
      </c>
      <c r="AD3445" s="4" t="s">
        <v>38</v>
      </c>
      <c r="AE3445" s="9">
        <v>90</v>
      </c>
      <c r="AF3445" s="9"/>
      <c r="AG3445" s="4"/>
    </row>
    <row r="3446" spans="1:33">
      <c r="A3446" s="4" t="s">
        <v>586</v>
      </c>
      <c r="B3446" s="4" t="s">
        <v>226</v>
      </c>
      <c r="C3446" s="28">
        <v>40392</v>
      </c>
      <c r="D3446" s="5">
        <v>2010</v>
      </c>
      <c r="E3446" s="35">
        <v>0.40625</v>
      </c>
      <c r="F3446" s="35">
        <v>0.41111111111111115</v>
      </c>
      <c r="G3446" s="35">
        <f t="shared" si="388"/>
        <v>4.8611111111111494E-3</v>
      </c>
      <c r="H3446" s="14">
        <v>2</v>
      </c>
      <c r="I3446" s="14">
        <v>1</v>
      </c>
      <c r="J3446" s="5">
        <v>7</v>
      </c>
      <c r="K3446" s="4">
        <v>7</v>
      </c>
      <c r="L3446" s="4" t="s">
        <v>98</v>
      </c>
      <c r="M3446" s="4" t="s">
        <v>99</v>
      </c>
      <c r="N3446" s="4">
        <v>1</v>
      </c>
      <c r="O3446" s="5">
        <f t="shared" si="389"/>
        <v>61.38</v>
      </c>
      <c r="P3446" s="18">
        <v>18.600000000000001</v>
      </c>
      <c r="Q3446" s="5">
        <f t="shared" si="390"/>
        <v>53.459999999999994</v>
      </c>
      <c r="R3446" s="18">
        <v>16.2</v>
      </c>
      <c r="S3446" s="5">
        <f t="shared" si="391"/>
        <v>61.38</v>
      </c>
      <c r="T3446" s="18">
        <v>18.600000000000001</v>
      </c>
      <c r="U3446" s="8">
        <f t="shared" si="392"/>
        <v>57.419999999999995</v>
      </c>
      <c r="V3446" s="5">
        <f t="shared" si="393"/>
        <v>17.399999999999999</v>
      </c>
      <c r="W3446" s="1">
        <v>27.891459999999999</v>
      </c>
      <c r="X3446" s="1">
        <v>-115.18600000000001</v>
      </c>
      <c r="Y3446" s="9">
        <f t="shared" si="394"/>
        <v>57.2</v>
      </c>
      <c r="Z3446" s="9">
        <v>14</v>
      </c>
      <c r="AA3446" s="9">
        <v>7</v>
      </c>
      <c r="AB3446" s="9" t="s">
        <v>753</v>
      </c>
      <c r="AC3446" s="9">
        <v>7</v>
      </c>
      <c r="AD3446" s="4" t="s">
        <v>38</v>
      </c>
      <c r="AE3446" s="9">
        <v>90</v>
      </c>
      <c r="AF3446" s="9"/>
      <c r="AG3446" s="4"/>
    </row>
    <row r="3447" spans="1:33">
      <c r="A3447" s="4" t="s">
        <v>586</v>
      </c>
      <c r="B3447" s="4" t="s">
        <v>226</v>
      </c>
      <c r="C3447" s="28">
        <v>40392</v>
      </c>
      <c r="D3447" s="5">
        <v>2010</v>
      </c>
      <c r="E3447" s="35">
        <v>0.40625</v>
      </c>
      <c r="F3447" s="35">
        <v>0.41111111111111115</v>
      </c>
      <c r="G3447" s="35">
        <f t="shared" si="388"/>
        <v>4.8611111111111494E-3</v>
      </c>
      <c r="H3447" s="14">
        <v>2</v>
      </c>
      <c r="I3447" s="14">
        <v>1</v>
      </c>
      <c r="J3447" s="5">
        <v>7</v>
      </c>
      <c r="K3447" s="4">
        <v>7</v>
      </c>
      <c r="L3447" s="4" t="s">
        <v>98</v>
      </c>
      <c r="M3447" s="4" t="s">
        <v>99</v>
      </c>
      <c r="N3447" s="4">
        <v>1</v>
      </c>
      <c r="O3447" s="5">
        <f t="shared" si="389"/>
        <v>61.38</v>
      </c>
      <c r="P3447" s="18">
        <v>18.600000000000001</v>
      </c>
      <c r="Q3447" s="5">
        <f t="shared" si="390"/>
        <v>53.459999999999994</v>
      </c>
      <c r="R3447" s="18">
        <v>16.2</v>
      </c>
      <c r="S3447" s="5">
        <f t="shared" si="391"/>
        <v>61.38</v>
      </c>
      <c r="T3447" s="18">
        <v>18.600000000000001</v>
      </c>
      <c r="U3447" s="8">
        <f t="shared" si="392"/>
        <v>57.419999999999995</v>
      </c>
      <c r="V3447" s="5">
        <f t="shared" si="393"/>
        <v>17.399999999999999</v>
      </c>
      <c r="W3447" s="1">
        <v>27.891459999999999</v>
      </c>
      <c r="X3447" s="1">
        <v>-115.18600000000001</v>
      </c>
      <c r="Y3447" s="9">
        <f t="shared" si="394"/>
        <v>57.2</v>
      </c>
      <c r="Z3447" s="9">
        <v>14</v>
      </c>
      <c r="AA3447" s="9">
        <v>7</v>
      </c>
      <c r="AB3447" s="4" t="s">
        <v>619</v>
      </c>
      <c r="AC3447" s="9">
        <v>1</v>
      </c>
      <c r="AD3447" s="4" t="s">
        <v>38</v>
      </c>
      <c r="AE3447" s="9">
        <v>90</v>
      </c>
      <c r="AF3447" s="9"/>
      <c r="AG3447" s="4"/>
    </row>
    <row r="3448" spans="1:33">
      <c r="A3448" s="4" t="s">
        <v>586</v>
      </c>
      <c r="B3448" s="4" t="s">
        <v>226</v>
      </c>
      <c r="C3448" s="28">
        <v>40392</v>
      </c>
      <c r="D3448" s="5">
        <v>2010</v>
      </c>
      <c r="E3448" s="35">
        <v>0.40625</v>
      </c>
      <c r="F3448" s="35">
        <v>0.41111111111111115</v>
      </c>
      <c r="G3448" s="35">
        <f t="shared" si="388"/>
        <v>4.8611111111111494E-3</v>
      </c>
      <c r="H3448" s="14">
        <v>2</v>
      </c>
      <c r="I3448" s="14">
        <v>1</v>
      </c>
      <c r="J3448" s="5">
        <v>7</v>
      </c>
      <c r="K3448" s="4">
        <v>7</v>
      </c>
      <c r="L3448" s="4" t="s">
        <v>98</v>
      </c>
      <c r="M3448" s="4" t="s">
        <v>99</v>
      </c>
      <c r="N3448" s="4">
        <v>1</v>
      </c>
      <c r="O3448" s="5">
        <f t="shared" si="389"/>
        <v>61.38</v>
      </c>
      <c r="P3448" s="18">
        <v>18.600000000000001</v>
      </c>
      <c r="Q3448" s="5">
        <f t="shared" si="390"/>
        <v>53.459999999999994</v>
      </c>
      <c r="R3448" s="18">
        <v>16.2</v>
      </c>
      <c r="S3448" s="5">
        <f t="shared" si="391"/>
        <v>61.38</v>
      </c>
      <c r="T3448" s="18">
        <v>18.600000000000001</v>
      </c>
      <c r="U3448" s="8">
        <f t="shared" si="392"/>
        <v>57.419999999999995</v>
      </c>
      <c r="V3448" s="5">
        <f t="shared" si="393"/>
        <v>17.399999999999999</v>
      </c>
      <c r="W3448" s="1">
        <v>27.891459999999999</v>
      </c>
      <c r="X3448" s="1">
        <v>-115.18600000000001</v>
      </c>
      <c r="Y3448" s="9">
        <f t="shared" si="394"/>
        <v>57.2</v>
      </c>
      <c r="Z3448" s="9">
        <v>14</v>
      </c>
      <c r="AA3448" s="9">
        <v>7</v>
      </c>
      <c r="AB3448" s="9" t="s">
        <v>608</v>
      </c>
      <c r="AC3448" s="9">
        <v>1</v>
      </c>
      <c r="AD3448" s="4" t="s">
        <v>38</v>
      </c>
      <c r="AE3448" s="9">
        <v>90</v>
      </c>
      <c r="AF3448" s="9"/>
      <c r="AG3448" s="4"/>
    </row>
    <row r="3449" spans="1:33">
      <c r="A3449" s="4" t="s">
        <v>586</v>
      </c>
      <c r="B3449" s="4" t="s">
        <v>226</v>
      </c>
      <c r="C3449" s="28">
        <v>40392</v>
      </c>
      <c r="D3449" s="5">
        <v>2010</v>
      </c>
      <c r="E3449" s="35">
        <v>0.40625</v>
      </c>
      <c r="F3449" s="35">
        <v>0.41111111111111115</v>
      </c>
      <c r="G3449" s="35">
        <f t="shared" si="388"/>
        <v>4.8611111111111494E-3</v>
      </c>
      <c r="H3449" s="14">
        <v>2</v>
      </c>
      <c r="I3449" s="14">
        <v>1</v>
      </c>
      <c r="J3449" s="5">
        <v>7</v>
      </c>
      <c r="K3449" s="4">
        <v>7</v>
      </c>
      <c r="L3449" s="4" t="s">
        <v>98</v>
      </c>
      <c r="M3449" s="4" t="s">
        <v>99</v>
      </c>
      <c r="N3449" s="4">
        <v>1</v>
      </c>
      <c r="O3449" s="5">
        <f t="shared" si="389"/>
        <v>61.38</v>
      </c>
      <c r="P3449" s="18">
        <v>18.600000000000001</v>
      </c>
      <c r="Q3449" s="5">
        <f t="shared" si="390"/>
        <v>53.459999999999994</v>
      </c>
      <c r="R3449" s="18">
        <v>16.2</v>
      </c>
      <c r="S3449" s="5">
        <f t="shared" si="391"/>
        <v>61.38</v>
      </c>
      <c r="T3449" s="18">
        <v>18.600000000000001</v>
      </c>
      <c r="U3449" s="8">
        <f t="shared" si="392"/>
        <v>57.419999999999995</v>
      </c>
      <c r="V3449" s="5">
        <f t="shared" si="393"/>
        <v>17.399999999999999</v>
      </c>
      <c r="W3449" s="1">
        <v>27.891459999999999</v>
      </c>
      <c r="X3449" s="1">
        <v>-115.18600000000001</v>
      </c>
      <c r="Y3449" s="9">
        <f t="shared" si="394"/>
        <v>57.2</v>
      </c>
      <c r="Z3449" s="9">
        <v>14</v>
      </c>
      <c r="AA3449" s="9">
        <v>7</v>
      </c>
      <c r="AB3449" s="9" t="s">
        <v>609</v>
      </c>
      <c r="AC3449" s="9">
        <v>24</v>
      </c>
      <c r="AD3449" s="4" t="s">
        <v>38</v>
      </c>
      <c r="AE3449" s="9">
        <v>90</v>
      </c>
      <c r="AF3449" s="9"/>
      <c r="AG3449" s="4"/>
    </row>
    <row r="3450" spans="1:33">
      <c r="A3450" s="4" t="s">
        <v>587</v>
      </c>
      <c r="B3450" s="4" t="s">
        <v>226</v>
      </c>
      <c r="C3450" s="28">
        <v>40392</v>
      </c>
      <c r="D3450" s="5">
        <v>2010</v>
      </c>
      <c r="E3450" s="35">
        <v>0.48958333333333331</v>
      </c>
      <c r="F3450" s="35">
        <v>0.49375000000000002</v>
      </c>
      <c r="G3450" s="35">
        <f t="shared" si="388"/>
        <v>4.1666666666667074E-3</v>
      </c>
      <c r="H3450" s="14">
        <v>2</v>
      </c>
      <c r="I3450" s="14">
        <v>2</v>
      </c>
      <c r="J3450" s="5">
        <v>8</v>
      </c>
      <c r="K3450" s="4">
        <v>8</v>
      </c>
      <c r="L3450" s="4" t="s">
        <v>98</v>
      </c>
      <c r="M3450" s="4" t="s">
        <v>99</v>
      </c>
      <c r="N3450" s="4">
        <v>1</v>
      </c>
      <c r="O3450" s="5">
        <f t="shared" si="389"/>
        <v>49.5</v>
      </c>
      <c r="P3450" s="18">
        <v>15</v>
      </c>
      <c r="Q3450" s="5">
        <f t="shared" si="390"/>
        <v>48.839999999999996</v>
      </c>
      <c r="R3450" s="18">
        <v>14.8</v>
      </c>
      <c r="S3450" s="5">
        <f t="shared" si="391"/>
        <v>49.5</v>
      </c>
      <c r="T3450" s="18">
        <v>15</v>
      </c>
      <c r="U3450" s="8">
        <f t="shared" si="392"/>
        <v>49.17</v>
      </c>
      <c r="V3450" s="5">
        <f t="shared" si="393"/>
        <v>14.9</v>
      </c>
      <c r="W3450" s="1">
        <v>27.890139999999999</v>
      </c>
      <c r="X3450" s="1">
        <v>-115.18919</v>
      </c>
      <c r="Y3450" s="9">
        <f t="shared" si="394"/>
        <v>57.2</v>
      </c>
      <c r="Z3450" s="9">
        <v>14</v>
      </c>
      <c r="AA3450" s="9">
        <v>7</v>
      </c>
      <c r="AB3450" s="9" t="s">
        <v>604</v>
      </c>
      <c r="AC3450" s="9">
        <v>1</v>
      </c>
      <c r="AD3450" s="4" t="s">
        <v>38</v>
      </c>
      <c r="AE3450" s="9">
        <v>90</v>
      </c>
      <c r="AF3450" s="9"/>
      <c r="AG3450" s="4"/>
    </row>
    <row r="3451" spans="1:33">
      <c r="A3451" s="4" t="s">
        <v>587</v>
      </c>
      <c r="B3451" s="4" t="s">
        <v>226</v>
      </c>
      <c r="C3451" s="28">
        <v>40392</v>
      </c>
      <c r="D3451" s="5">
        <v>2010</v>
      </c>
      <c r="E3451" s="35">
        <v>0.48958333333333331</v>
      </c>
      <c r="F3451" s="35">
        <v>0.49375000000000002</v>
      </c>
      <c r="G3451" s="35">
        <f t="shared" si="388"/>
        <v>4.1666666666667074E-3</v>
      </c>
      <c r="H3451" s="14">
        <v>2</v>
      </c>
      <c r="I3451" s="14">
        <v>2</v>
      </c>
      <c r="J3451" s="5">
        <v>8</v>
      </c>
      <c r="K3451" s="4">
        <v>8</v>
      </c>
      <c r="L3451" s="4" t="s">
        <v>98</v>
      </c>
      <c r="M3451" s="4" t="s">
        <v>99</v>
      </c>
      <c r="N3451" s="4">
        <v>1</v>
      </c>
      <c r="O3451" s="5">
        <f t="shared" si="389"/>
        <v>49.5</v>
      </c>
      <c r="P3451" s="18">
        <v>15</v>
      </c>
      <c r="Q3451" s="5">
        <f t="shared" si="390"/>
        <v>48.839999999999996</v>
      </c>
      <c r="R3451" s="18">
        <v>14.8</v>
      </c>
      <c r="S3451" s="5">
        <f t="shared" si="391"/>
        <v>49.5</v>
      </c>
      <c r="T3451" s="18">
        <v>15</v>
      </c>
      <c r="U3451" s="8">
        <f t="shared" si="392"/>
        <v>49.17</v>
      </c>
      <c r="V3451" s="5">
        <f t="shared" si="393"/>
        <v>14.9</v>
      </c>
      <c r="W3451" s="1">
        <v>27.890139999999999</v>
      </c>
      <c r="X3451" s="1">
        <v>-115.18919</v>
      </c>
      <c r="Y3451" s="9">
        <f t="shared" si="394"/>
        <v>57.2</v>
      </c>
      <c r="Z3451" s="9">
        <v>14</v>
      </c>
      <c r="AA3451" s="9">
        <v>7</v>
      </c>
      <c r="AB3451" s="9" t="s">
        <v>606</v>
      </c>
      <c r="AC3451" s="9">
        <v>9</v>
      </c>
      <c r="AD3451" s="4" t="s">
        <v>38</v>
      </c>
      <c r="AE3451" s="9">
        <v>90</v>
      </c>
      <c r="AF3451" s="9"/>
      <c r="AG3451" s="4"/>
    </row>
    <row r="3452" spans="1:33">
      <c r="A3452" s="4" t="s">
        <v>587</v>
      </c>
      <c r="B3452" s="4" t="s">
        <v>226</v>
      </c>
      <c r="C3452" s="28">
        <v>40392</v>
      </c>
      <c r="D3452" s="5">
        <v>2010</v>
      </c>
      <c r="E3452" s="35">
        <v>0.48958333333333331</v>
      </c>
      <c r="F3452" s="35">
        <v>0.49375000000000002</v>
      </c>
      <c r="G3452" s="35">
        <f t="shared" si="388"/>
        <v>4.1666666666667074E-3</v>
      </c>
      <c r="H3452" s="14">
        <v>2</v>
      </c>
      <c r="I3452" s="14">
        <v>2</v>
      </c>
      <c r="J3452" s="5">
        <v>8</v>
      </c>
      <c r="K3452" s="4">
        <v>8</v>
      </c>
      <c r="L3452" s="4" t="s">
        <v>98</v>
      </c>
      <c r="M3452" s="4" t="s">
        <v>99</v>
      </c>
      <c r="N3452" s="4">
        <v>1</v>
      </c>
      <c r="O3452" s="5">
        <f t="shared" si="389"/>
        <v>49.5</v>
      </c>
      <c r="P3452" s="18">
        <v>15</v>
      </c>
      <c r="Q3452" s="5">
        <f t="shared" si="390"/>
        <v>48.839999999999996</v>
      </c>
      <c r="R3452" s="18">
        <v>14.8</v>
      </c>
      <c r="S3452" s="5">
        <f t="shared" si="391"/>
        <v>49.5</v>
      </c>
      <c r="T3452" s="18">
        <v>15</v>
      </c>
      <c r="U3452" s="8">
        <f t="shared" si="392"/>
        <v>49.17</v>
      </c>
      <c r="V3452" s="5">
        <f t="shared" si="393"/>
        <v>14.9</v>
      </c>
      <c r="W3452" s="1">
        <v>27.890139999999999</v>
      </c>
      <c r="X3452" s="1">
        <v>-115.18919</v>
      </c>
      <c r="Y3452" s="9">
        <f t="shared" si="394"/>
        <v>57.2</v>
      </c>
      <c r="Z3452" s="9">
        <v>14</v>
      </c>
      <c r="AA3452" s="9">
        <v>7</v>
      </c>
      <c r="AB3452" s="9" t="s">
        <v>611</v>
      </c>
      <c r="AC3452" s="9">
        <v>9</v>
      </c>
      <c r="AD3452" s="4" t="s">
        <v>38</v>
      </c>
      <c r="AE3452" s="9">
        <v>90</v>
      </c>
      <c r="AF3452" s="9"/>
      <c r="AG3452" s="9"/>
    </row>
    <row r="3453" spans="1:33">
      <c r="A3453" s="4" t="s">
        <v>587</v>
      </c>
      <c r="B3453" s="4" t="s">
        <v>226</v>
      </c>
      <c r="C3453" s="28">
        <v>40392</v>
      </c>
      <c r="D3453" s="5">
        <v>2010</v>
      </c>
      <c r="E3453" s="35">
        <v>0.48958333333333331</v>
      </c>
      <c r="F3453" s="35">
        <v>0.49375000000000002</v>
      </c>
      <c r="G3453" s="35">
        <f t="shared" si="388"/>
        <v>4.1666666666667074E-3</v>
      </c>
      <c r="H3453" s="14">
        <v>2</v>
      </c>
      <c r="I3453" s="14">
        <v>2</v>
      </c>
      <c r="J3453" s="5">
        <v>8</v>
      </c>
      <c r="K3453" s="4">
        <v>8</v>
      </c>
      <c r="L3453" s="4" t="s">
        <v>98</v>
      </c>
      <c r="M3453" s="4" t="s">
        <v>99</v>
      </c>
      <c r="N3453" s="4">
        <v>1</v>
      </c>
      <c r="O3453" s="5">
        <f t="shared" si="389"/>
        <v>49.5</v>
      </c>
      <c r="P3453" s="18">
        <v>15</v>
      </c>
      <c r="Q3453" s="5">
        <f t="shared" si="390"/>
        <v>48.839999999999996</v>
      </c>
      <c r="R3453" s="18">
        <v>14.8</v>
      </c>
      <c r="S3453" s="5">
        <f t="shared" si="391"/>
        <v>49.5</v>
      </c>
      <c r="T3453" s="18">
        <v>15</v>
      </c>
      <c r="U3453" s="8">
        <f t="shared" si="392"/>
        <v>49.17</v>
      </c>
      <c r="V3453" s="5">
        <f t="shared" si="393"/>
        <v>14.9</v>
      </c>
      <c r="W3453" s="1">
        <v>27.890139999999999</v>
      </c>
      <c r="X3453" s="1">
        <v>-115.18919</v>
      </c>
      <c r="Y3453" s="9">
        <f t="shared" si="394"/>
        <v>57.2</v>
      </c>
      <c r="Z3453" s="9">
        <v>14</v>
      </c>
      <c r="AA3453" s="9">
        <v>7</v>
      </c>
      <c r="AB3453" s="9" t="s">
        <v>613</v>
      </c>
      <c r="AC3453" s="9">
        <v>29</v>
      </c>
      <c r="AD3453" s="4" t="s">
        <v>38</v>
      </c>
      <c r="AE3453" s="9">
        <v>90</v>
      </c>
      <c r="AF3453" s="9"/>
      <c r="AG3453" s="9"/>
    </row>
    <row r="3454" spans="1:33">
      <c r="A3454" s="4" t="s">
        <v>587</v>
      </c>
      <c r="B3454" s="4" t="s">
        <v>226</v>
      </c>
      <c r="C3454" s="28">
        <v>40392</v>
      </c>
      <c r="D3454" s="5">
        <v>2010</v>
      </c>
      <c r="E3454" s="35">
        <v>0.48958333333333331</v>
      </c>
      <c r="F3454" s="35">
        <v>0.49375000000000002</v>
      </c>
      <c r="G3454" s="35">
        <f t="shared" si="388"/>
        <v>4.1666666666667074E-3</v>
      </c>
      <c r="H3454" s="14">
        <v>2</v>
      </c>
      <c r="I3454" s="14">
        <v>2</v>
      </c>
      <c r="J3454" s="5">
        <v>8</v>
      </c>
      <c r="K3454" s="4">
        <v>8</v>
      </c>
      <c r="L3454" s="4" t="s">
        <v>98</v>
      </c>
      <c r="M3454" s="4" t="s">
        <v>99</v>
      </c>
      <c r="N3454" s="4">
        <v>1</v>
      </c>
      <c r="O3454" s="5">
        <f t="shared" si="389"/>
        <v>49.5</v>
      </c>
      <c r="P3454" s="18">
        <v>15</v>
      </c>
      <c r="Q3454" s="5">
        <f t="shared" si="390"/>
        <v>48.839999999999996</v>
      </c>
      <c r="R3454" s="18">
        <v>14.8</v>
      </c>
      <c r="S3454" s="5">
        <f t="shared" si="391"/>
        <v>49.5</v>
      </c>
      <c r="T3454" s="18">
        <v>15</v>
      </c>
      <c r="U3454" s="8">
        <f t="shared" si="392"/>
        <v>49.17</v>
      </c>
      <c r="V3454" s="5">
        <f t="shared" si="393"/>
        <v>14.9</v>
      </c>
      <c r="W3454" s="1">
        <v>27.890139999999999</v>
      </c>
      <c r="X3454" s="1">
        <v>-115.18919</v>
      </c>
      <c r="Y3454" s="9">
        <f t="shared" si="394"/>
        <v>57.2</v>
      </c>
      <c r="Z3454" s="9">
        <v>14</v>
      </c>
      <c r="AA3454" s="9">
        <v>7</v>
      </c>
      <c r="AB3454" s="9" t="s">
        <v>614</v>
      </c>
      <c r="AC3454" s="9">
        <v>8</v>
      </c>
      <c r="AD3454" s="4" t="s">
        <v>38</v>
      </c>
      <c r="AE3454" s="9">
        <v>90</v>
      </c>
      <c r="AF3454" s="9"/>
      <c r="AG3454" s="9"/>
    </row>
    <row r="3455" spans="1:33">
      <c r="A3455" s="4" t="s">
        <v>587</v>
      </c>
      <c r="B3455" s="4" t="s">
        <v>226</v>
      </c>
      <c r="C3455" s="28">
        <v>40392</v>
      </c>
      <c r="D3455" s="5">
        <v>2010</v>
      </c>
      <c r="E3455" s="35">
        <v>0.48958333333333331</v>
      </c>
      <c r="F3455" s="35">
        <v>0.49375000000000002</v>
      </c>
      <c r="G3455" s="35">
        <f t="shared" si="388"/>
        <v>4.1666666666667074E-3</v>
      </c>
      <c r="H3455" s="14">
        <v>2</v>
      </c>
      <c r="I3455" s="14">
        <v>2</v>
      </c>
      <c r="J3455" s="5">
        <v>8</v>
      </c>
      <c r="K3455" s="4">
        <v>8</v>
      </c>
      <c r="L3455" s="4" t="s">
        <v>98</v>
      </c>
      <c r="M3455" s="4" t="s">
        <v>99</v>
      </c>
      <c r="N3455" s="4">
        <v>1</v>
      </c>
      <c r="O3455" s="5">
        <f t="shared" si="389"/>
        <v>49.5</v>
      </c>
      <c r="P3455" s="18">
        <v>15</v>
      </c>
      <c r="Q3455" s="5">
        <f t="shared" si="390"/>
        <v>48.839999999999996</v>
      </c>
      <c r="R3455" s="18">
        <v>14.8</v>
      </c>
      <c r="S3455" s="5">
        <f t="shared" si="391"/>
        <v>49.5</v>
      </c>
      <c r="T3455" s="18">
        <v>15</v>
      </c>
      <c r="U3455" s="8">
        <f t="shared" si="392"/>
        <v>49.17</v>
      </c>
      <c r="V3455" s="5">
        <f t="shared" si="393"/>
        <v>14.9</v>
      </c>
      <c r="W3455" s="1">
        <v>27.890139999999999</v>
      </c>
      <c r="X3455" s="1">
        <v>-115.18919</v>
      </c>
      <c r="Y3455" s="9">
        <f t="shared" si="394"/>
        <v>57.2</v>
      </c>
      <c r="Z3455" s="9">
        <v>14</v>
      </c>
      <c r="AA3455" s="9">
        <v>7</v>
      </c>
      <c r="AB3455" s="9" t="s">
        <v>615</v>
      </c>
      <c r="AC3455" s="9">
        <v>1</v>
      </c>
      <c r="AD3455" s="4" t="s">
        <v>38</v>
      </c>
      <c r="AE3455" s="9">
        <v>90</v>
      </c>
      <c r="AF3455" s="9"/>
      <c r="AG3455" s="9"/>
    </row>
    <row r="3456" spans="1:33">
      <c r="A3456" s="4" t="s">
        <v>587</v>
      </c>
      <c r="B3456" s="4" t="s">
        <v>226</v>
      </c>
      <c r="C3456" s="28">
        <v>40392</v>
      </c>
      <c r="D3456" s="5">
        <v>2010</v>
      </c>
      <c r="E3456" s="35">
        <v>0.48958333333333331</v>
      </c>
      <c r="F3456" s="35">
        <v>0.49375000000000002</v>
      </c>
      <c r="G3456" s="35">
        <f t="shared" si="388"/>
        <v>4.1666666666667074E-3</v>
      </c>
      <c r="H3456" s="14">
        <v>2</v>
      </c>
      <c r="I3456" s="14">
        <v>2</v>
      </c>
      <c r="J3456" s="5">
        <v>8</v>
      </c>
      <c r="K3456" s="4">
        <v>8</v>
      </c>
      <c r="L3456" s="4" t="s">
        <v>98</v>
      </c>
      <c r="M3456" s="4" t="s">
        <v>99</v>
      </c>
      <c r="N3456" s="4">
        <v>1</v>
      </c>
      <c r="O3456" s="5">
        <f t="shared" si="389"/>
        <v>49.5</v>
      </c>
      <c r="P3456" s="18">
        <v>15</v>
      </c>
      <c r="Q3456" s="5">
        <f t="shared" si="390"/>
        <v>48.839999999999996</v>
      </c>
      <c r="R3456" s="18">
        <v>14.8</v>
      </c>
      <c r="S3456" s="5">
        <f t="shared" si="391"/>
        <v>49.5</v>
      </c>
      <c r="T3456" s="18">
        <v>15</v>
      </c>
      <c r="U3456" s="8">
        <f t="shared" si="392"/>
        <v>49.17</v>
      </c>
      <c r="V3456" s="5">
        <f t="shared" si="393"/>
        <v>14.9</v>
      </c>
      <c r="W3456" s="1">
        <v>27.890139999999999</v>
      </c>
      <c r="X3456" s="1">
        <v>-115.18919</v>
      </c>
      <c r="Y3456" s="9">
        <f t="shared" si="394"/>
        <v>57.2</v>
      </c>
      <c r="Z3456" s="9">
        <v>14</v>
      </c>
      <c r="AA3456" s="9">
        <v>7</v>
      </c>
      <c r="AB3456" s="9" t="s">
        <v>753</v>
      </c>
      <c r="AC3456" s="9">
        <v>1</v>
      </c>
      <c r="AD3456" s="4" t="s">
        <v>38</v>
      </c>
      <c r="AE3456" s="9">
        <v>90</v>
      </c>
      <c r="AF3456" s="9"/>
      <c r="AG3456" s="9"/>
    </row>
    <row r="3457" spans="1:33">
      <c r="A3457" s="4" t="s">
        <v>587</v>
      </c>
      <c r="B3457" s="4" t="s">
        <v>226</v>
      </c>
      <c r="C3457" s="28">
        <v>40392</v>
      </c>
      <c r="D3457" s="5">
        <v>2010</v>
      </c>
      <c r="E3457" s="35">
        <v>0.48958333333333331</v>
      </c>
      <c r="F3457" s="35">
        <v>0.49375000000000002</v>
      </c>
      <c r="G3457" s="35">
        <f t="shared" si="388"/>
        <v>4.1666666666667074E-3</v>
      </c>
      <c r="H3457" s="14">
        <v>2</v>
      </c>
      <c r="I3457" s="14">
        <v>2</v>
      </c>
      <c r="J3457" s="5">
        <v>8</v>
      </c>
      <c r="K3457" s="4">
        <v>8</v>
      </c>
      <c r="L3457" s="4" t="s">
        <v>98</v>
      </c>
      <c r="M3457" s="4" t="s">
        <v>99</v>
      </c>
      <c r="N3457" s="4">
        <v>1</v>
      </c>
      <c r="O3457" s="5">
        <f t="shared" si="389"/>
        <v>49.5</v>
      </c>
      <c r="P3457" s="18">
        <v>15</v>
      </c>
      <c r="Q3457" s="5">
        <f t="shared" si="390"/>
        <v>48.839999999999996</v>
      </c>
      <c r="R3457" s="18">
        <v>14.8</v>
      </c>
      <c r="S3457" s="5">
        <f t="shared" si="391"/>
        <v>49.5</v>
      </c>
      <c r="T3457" s="18">
        <v>15</v>
      </c>
      <c r="U3457" s="8">
        <f t="shared" si="392"/>
        <v>49.17</v>
      </c>
      <c r="V3457" s="5">
        <f t="shared" si="393"/>
        <v>14.9</v>
      </c>
      <c r="W3457" s="1">
        <v>27.890139999999999</v>
      </c>
      <c r="X3457" s="1">
        <v>-115.18919</v>
      </c>
      <c r="Y3457" s="9">
        <f t="shared" si="394"/>
        <v>57.2</v>
      </c>
      <c r="Z3457" s="9">
        <v>14</v>
      </c>
      <c r="AA3457" s="9">
        <v>7</v>
      </c>
      <c r="AB3457" s="9" t="s">
        <v>609</v>
      </c>
      <c r="AC3457" s="9">
        <v>4</v>
      </c>
      <c r="AD3457" s="4" t="s">
        <v>38</v>
      </c>
      <c r="AE3457" s="9">
        <v>90</v>
      </c>
      <c r="AF3457" s="9"/>
      <c r="AG3457" s="9"/>
    </row>
    <row r="3458" spans="1:33">
      <c r="A3458" s="4" t="s">
        <v>588</v>
      </c>
      <c r="B3458" s="4" t="s">
        <v>226</v>
      </c>
      <c r="C3458" s="28">
        <v>40392</v>
      </c>
      <c r="D3458" s="5">
        <v>2010</v>
      </c>
      <c r="E3458" s="35">
        <v>0.53472222222222221</v>
      </c>
      <c r="F3458" s="35">
        <v>0.53819444444444442</v>
      </c>
      <c r="G3458" s="35">
        <f t="shared" ref="G3458:G3521" si="395">F3458-E3458</f>
        <v>3.4722222222222099E-3</v>
      </c>
      <c r="H3458" s="14">
        <v>2</v>
      </c>
      <c r="I3458" s="14">
        <v>3</v>
      </c>
      <c r="J3458" s="5">
        <v>9</v>
      </c>
      <c r="K3458" s="4">
        <v>9</v>
      </c>
      <c r="L3458" s="4" t="s">
        <v>98</v>
      </c>
      <c r="M3458" s="4" t="s">
        <v>99</v>
      </c>
      <c r="N3458" s="4">
        <v>1</v>
      </c>
      <c r="O3458" s="5">
        <f t="shared" ref="O3458:O3521" si="396">3.3*P3458</f>
        <v>25.74</v>
      </c>
      <c r="P3458" s="18">
        <v>7.8</v>
      </c>
      <c r="Q3458" s="5">
        <f t="shared" ref="Q3458:Q3521" si="397">3.3*R3458</f>
        <v>28.38</v>
      </c>
      <c r="R3458" s="18">
        <v>8.6</v>
      </c>
      <c r="S3458" s="5">
        <f t="shared" ref="S3458:S3521" si="398">3.3*T3458</f>
        <v>28.38</v>
      </c>
      <c r="T3458" s="18">
        <v>8.6</v>
      </c>
      <c r="U3458" s="8">
        <f t="shared" si="392"/>
        <v>27.059999999999995</v>
      </c>
      <c r="V3458" s="5">
        <f t="shared" si="393"/>
        <v>8.1999999999999993</v>
      </c>
      <c r="W3458" s="1">
        <v>27.886410000000001</v>
      </c>
      <c r="X3458" s="1">
        <v>-115.18996</v>
      </c>
      <c r="Y3458" s="9">
        <f t="shared" si="394"/>
        <v>62.6</v>
      </c>
      <c r="Z3458" s="9">
        <v>17</v>
      </c>
      <c r="AA3458" s="9">
        <v>7</v>
      </c>
      <c r="AB3458" s="9" t="s">
        <v>605</v>
      </c>
      <c r="AC3458" s="9">
        <v>1</v>
      </c>
      <c r="AD3458" s="4" t="s">
        <v>38</v>
      </c>
      <c r="AE3458" s="9">
        <v>90</v>
      </c>
      <c r="AF3458" s="9"/>
      <c r="AG3458" s="9"/>
    </row>
    <row r="3459" spans="1:33">
      <c r="A3459" s="4" t="s">
        <v>588</v>
      </c>
      <c r="B3459" s="4" t="s">
        <v>226</v>
      </c>
      <c r="C3459" s="28">
        <v>40392</v>
      </c>
      <c r="D3459" s="5">
        <v>2010</v>
      </c>
      <c r="E3459" s="35">
        <v>0.53472222222222221</v>
      </c>
      <c r="F3459" s="35">
        <v>0.53819444444444442</v>
      </c>
      <c r="G3459" s="35">
        <f t="shared" si="395"/>
        <v>3.4722222222222099E-3</v>
      </c>
      <c r="H3459" s="14">
        <v>2</v>
      </c>
      <c r="I3459" s="14">
        <v>3</v>
      </c>
      <c r="J3459" s="5">
        <v>9</v>
      </c>
      <c r="K3459" s="4">
        <v>9</v>
      </c>
      <c r="L3459" s="4" t="s">
        <v>98</v>
      </c>
      <c r="M3459" s="4" t="s">
        <v>99</v>
      </c>
      <c r="N3459" s="4">
        <v>1</v>
      </c>
      <c r="O3459" s="5">
        <f t="shared" si="396"/>
        <v>25.74</v>
      </c>
      <c r="P3459" s="18">
        <v>7.8</v>
      </c>
      <c r="Q3459" s="5">
        <f t="shared" si="397"/>
        <v>28.38</v>
      </c>
      <c r="R3459" s="18">
        <v>8.6</v>
      </c>
      <c r="S3459" s="5">
        <f t="shared" si="398"/>
        <v>28.38</v>
      </c>
      <c r="T3459" s="18">
        <v>8.6</v>
      </c>
      <c r="U3459" s="8">
        <f t="shared" ref="U3459:U3522" si="399">V3459*3.3</f>
        <v>27.059999999999995</v>
      </c>
      <c r="V3459" s="5">
        <f t="shared" ref="V3459:V3522" si="400">(R3459+P3459)/2</f>
        <v>8.1999999999999993</v>
      </c>
      <c r="W3459" s="1">
        <v>27.886410000000001</v>
      </c>
      <c r="X3459" s="1">
        <v>-115.18996</v>
      </c>
      <c r="Y3459" s="9">
        <f t="shared" si="394"/>
        <v>62.6</v>
      </c>
      <c r="Z3459" s="9">
        <v>17</v>
      </c>
      <c r="AA3459" s="9">
        <v>7</v>
      </c>
      <c r="AB3459" s="9" t="s">
        <v>606</v>
      </c>
      <c r="AC3459" s="9">
        <v>12</v>
      </c>
      <c r="AD3459" s="4" t="s">
        <v>38</v>
      </c>
      <c r="AE3459" s="9">
        <v>90</v>
      </c>
      <c r="AF3459" s="9"/>
      <c r="AG3459" s="9"/>
    </row>
    <row r="3460" spans="1:33">
      <c r="A3460" s="4" t="s">
        <v>588</v>
      </c>
      <c r="B3460" s="4" t="s">
        <v>226</v>
      </c>
      <c r="C3460" s="28">
        <v>40392</v>
      </c>
      <c r="D3460" s="5">
        <v>2010</v>
      </c>
      <c r="E3460" s="35">
        <v>0.53472222222222221</v>
      </c>
      <c r="F3460" s="35">
        <v>0.53819444444444442</v>
      </c>
      <c r="G3460" s="35">
        <f t="shared" si="395"/>
        <v>3.4722222222222099E-3</v>
      </c>
      <c r="H3460" s="14">
        <v>2</v>
      </c>
      <c r="I3460" s="14">
        <v>3</v>
      </c>
      <c r="J3460" s="5">
        <v>9</v>
      </c>
      <c r="K3460" s="4">
        <v>9</v>
      </c>
      <c r="L3460" s="4" t="s">
        <v>98</v>
      </c>
      <c r="M3460" s="4" t="s">
        <v>99</v>
      </c>
      <c r="N3460" s="4">
        <v>1</v>
      </c>
      <c r="O3460" s="5">
        <f t="shared" si="396"/>
        <v>25.74</v>
      </c>
      <c r="P3460" s="18">
        <v>7.8</v>
      </c>
      <c r="Q3460" s="5">
        <f t="shared" si="397"/>
        <v>28.38</v>
      </c>
      <c r="R3460" s="18">
        <v>8.6</v>
      </c>
      <c r="S3460" s="5">
        <f t="shared" si="398"/>
        <v>28.38</v>
      </c>
      <c r="T3460" s="18">
        <v>8.6</v>
      </c>
      <c r="U3460" s="8">
        <f t="shared" si="399"/>
        <v>27.059999999999995</v>
      </c>
      <c r="V3460" s="5">
        <f t="shared" si="400"/>
        <v>8.1999999999999993</v>
      </c>
      <c r="W3460" s="1">
        <v>27.886410000000001</v>
      </c>
      <c r="X3460" s="1">
        <v>-115.18996</v>
      </c>
      <c r="Y3460" s="9">
        <f t="shared" si="394"/>
        <v>62.6</v>
      </c>
      <c r="Z3460" s="9">
        <v>17</v>
      </c>
      <c r="AA3460" s="9">
        <v>7</v>
      </c>
      <c r="AB3460" s="9" t="s">
        <v>613</v>
      </c>
      <c r="AC3460" s="9">
        <v>4</v>
      </c>
      <c r="AD3460" s="4" t="s">
        <v>38</v>
      </c>
      <c r="AE3460" s="9">
        <v>90</v>
      </c>
      <c r="AF3460" s="9"/>
      <c r="AG3460" s="9"/>
    </row>
    <row r="3461" spans="1:33">
      <c r="A3461" s="4" t="s">
        <v>588</v>
      </c>
      <c r="B3461" s="4" t="s">
        <v>226</v>
      </c>
      <c r="C3461" s="28">
        <v>40392</v>
      </c>
      <c r="D3461" s="5">
        <v>2010</v>
      </c>
      <c r="E3461" s="35">
        <v>0.53472222222222221</v>
      </c>
      <c r="F3461" s="35">
        <v>0.53819444444444442</v>
      </c>
      <c r="G3461" s="35">
        <f t="shared" si="395"/>
        <v>3.4722222222222099E-3</v>
      </c>
      <c r="H3461" s="14">
        <v>2</v>
      </c>
      <c r="I3461" s="14">
        <v>3</v>
      </c>
      <c r="J3461" s="5">
        <v>9</v>
      </c>
      <c r="K3461" s="4">
        <v>9</v>
      </c>
      <c r="L3461" s="4" t="s">
        <v>98</v>
      </c>
      <c r="M3461" s="4" t="s">
        <v>99</v>
      </c>
      <c r="N3461" s="4">
        <v>1</v>
      </c>
      <c r="O3461" s="5">
        <f t="shared" si="396"/>
        <v>25.74</v>
      </c>
      <c r="P3461" s="18">
        <v>7.8</v>
      </c>
      <c r="Q3461" s="5">
        <f t="shared" si="397"/>
        <v>28.38</v>
      </c>
      <c r="R3461" s="18">
        <v>8.6</v>
      </c>
      <c r="S3461" s="5">
        <f t="shared" si="398"/>
        <v>28.38</v>
      </c>
      <c r="T3461" s="18">
        <v>8.6</v>
      </c>
      <c r="U3461" s="8">
        <f t="shared" si="399"/>
        <v>27.059999999999995</v>
      </c>
      <c r="V3461" s="5">
        <f t="shared" si="400"/>
        <v>8.1999999999999993</v>
      </c>
      <c r="W3461" s="1">
        <v>27.886410000000001</v>
      </c>
      <c r="X3461" s="1">
        <v>-115.18996</v>
      </c>
      <c r="Y3461" s="9">
        <f t="shared" si="394"/>
        <v>62.6</v>
      </c>
      <c r="Z3461" s="9">
        <v>17</v>
      </c>
      <c r="AA3461" s="9">
        <v>7</v>
      </c>
      <c r="AB3461" s="9" t="s">
        <v>614</v>
      </c>
      <c r="AC3461" s="9">
        <v>1</v>
      </c>
      <c r="AD3461" s="4" t="s">
        <v>38</v>
      </c>
      <c r="AE3461" s="9">
        <v>90</v>
      </c>
      <c r="AF3461" s="9"/>
      <c r="AG3461" s="9"/>
    </row>
    <row r="3462" spans="1:33">
      <c r="A3462" s="4" t="s">
        <v>588</v>
      </c>
      <c r="B3462" s="4" t="s">
        <v>226</v>
      </c>
      <c r="C3462" s="28">
        <v>40392</v>
      </c>
      <c r="D3462" s="5">
        <v>2010</v>
      </c>
      <c r="E3462" s="35">
        <v>0.53472222222222221</v>
      </c>
      <c r="F3462" s="35">
        <v>0.53819444444444442</v>
      </c>
      <c r="G3462" s="35">
        <f t="shared" si="395"/>
        <v>3.4722222222222099E-3</v>
      </c>
      <c r="H3462" s="14">
        <v>2</v>
      </c>
      <c r="I3462" s="14">
        <v>3</v>
      </c>
      <c r="J3462" s="5">
        <v>9</v>
      </c>
      <c r="K3462" s="4">
        <v>9</v>
      </c>
      <c r="L3462" s="4" t="s">
        <v>98</v>
      </c>
      <c r="M3462" s="4" t="s">
        <v>99</v>
      </c>
      <c r="N3462" s="4">
        <v>1</v>
      </c>
      <c r="O3462" s="5">
        <f t="shared" si="396"/>
        <v>25.74</v>
      </c>
      <c r="P3462" s="18">
        <v>7.8</v>
      </c>
      <c r="Q3462" s="5">
        <f t="shared" si="397"/>
        <v>28.38</v>
      </c>
      <c r="R3462" s="18">
        <v>8.6</v>
      </c>
      <c r="S3462" s="5">
        <f t="shared" si="398"/>
        <v>28.38</v>
      </c>
      <c r="T3462" s="18">
        <v>8.6</v>
      </c>
      <c r="U3462" s="8">
        <f t="shared" si="399"/>
        <v>27.059999999999995</v>
      </c>
      <c r="V3462" s="5">
        <f t="shared" si="400"/>
        <v>8.1999999999999993</v>
      </c>
      <c r="W3462" s="1">
        <v>27.886410000000001</v>
      </c>
      <c r="X3462" s="1">
        <v>-115.18996</v>
      </c>
      <c r="Y3462" s="9">
        <f t="shared" si="394"/>
        <v>62.6</v>
      </c>
      <c r="Z3462" s="9">
        <v>17</v>
      </c>
      <c r="AA3462" s="9">
        <v>7</v>
      </c>
      <c r="AB3462" s="9" t="s">
        <v>607</v>
      </c>
      <c r="AC3462" s="9">
        <v>1</v>
      </c>
      <c r="AD3462" s="4" t="s">
        <v>38</v>
      </c>
      <c r="AE3462" s="9">
        <v>90</v>
      </c>
      <c r="AF3462" s="9"/>
      <c r="AG3462" s="9"/>
    </row>
    <row r="3463" spans="1:33">
      <c r="A3463" s="4" t="s">
        <v>589</v>
      </c>
      <c r="B3463" s="4" t="s">
        <v>223</v>
      </c>
      <c r="C3463" s="28">
        <v>40392</v>
      </c>
      <c r="D3463" s="5">
        <v>2010</v>
      </c>
      <c r="E3463" s="35">
        <v>0.38124999999999998</v>
      </c>
      <c r="F3463" s="35">
        <v>0.38750000000000001</v>
      </c>
      <c r="G3463" s="35">
        <f t="shared" si="395"/>
        <v>6.2500000000000333E-3</v>
      </c>
      <c r="H3463" s="14">
        <v>2</v>
      </c>
      <c r="I3463" s="14">
        <v>1</v>
      </c>
      <c r="J3463" s="5">
        <v>10</v>
      </c>
      <c r="K3463" s="4">
        <v>10</v>
      </c>
      <c r="L3463" s="4" t="s">
        <v>98</v>
      </c>
      <c r="M3463" s="4" t="s">
        <v>99</v>
      </c>
      <c r="N3463" s="4">
        <v>1</v>
      </c>
      <c r="O3463" s="5">
        <f t="shared" si="396"/>
        <v>56.43</v>
      </c>
      <c r="P3463" s="19">
        <v>17.100000000000001</v>
      </c>
      <c r="Q3463" s="5">
        <f t="shared" si="397"/>
        <v>60.39</v>
      </c>
      <c r="R3463" s="18">
        <v>18.3</v>
      </c>
      <c r="S3463" s="5">
        <f t="shared" si="398"/>
        <v>60.39</v>
      </c>
      <c r="T3463" s="18">
        <v>18.3</v>
      </c>
      <c r="U3463" s="8">
        <f t="shared" si="399"/>
        <v>58.410000000000004</v>
      </c>
      <c r="V3463" s="5">
        <f t="shared" si="400"/>
        <v>17.700000000000003</v>
      </c>
      <c r="W3463" s="1">
        <v>27.891459999999999</v>
      </c>
      <c r="X3463" s="1">
        <v>-115.18600000000001</v>
      </c>
      <c r="Y3463" s="9">
        <f t="shared" si="394"/>
        <v>57.2</v>
      </c>
      <c r="Z3463" s="9">
        <v>14</v>
      </c>
      <c r="AA3463" s="9">
        <v>7</v>
      </c>
      <c r="AB3463" s="9" t="s">
        <v>604</v>
      </c>
      <c r="AC3463" s="9">
        <v>3</v>
      </c>
      <c r="AD3463" s="4" t="s">
        <v>38</v>
      </c>
      <c r="AE3463" s="9">
        <v>90</v>
      </c>
      <c r="AF3463" s="9"/>
      <c r="AG3463" s="9"/>
    </row>
    <row r="3464" spans="1:33">
      <c r="A3464" s="4" t="s">
        <v>589</v>
      </c>
      <c r="B3464" s="4" t="s">
        <v>223</v>
      </c>
      <c r="C3464" s="28">
        <v>40392</v>
      </c>
      <c r="D3464" s="5">
        <v>2010</v>
      </c>
      <c r="E3464" s="35">
        <v>0.38124999999999998</v>
      </c>
      <c r="F3464" s="35">
        <v>0.38750000000000001</v>
      </c>
      <c r="G3464" s="35">
        <f t="shared" si="395"/>
        <v>6.2500000000000333E-3</v>
      </c>
      <c r="H3464" s="14">
        <v>2</v>
      </c>
      <c r="I3464" s="14">
        <v>1</v>
      </c>
      <c r="J3464" s="5">
        <v>10</v>
      </c>
      <c r="K3464" s="4">
        <v>10</v>
      </c>
      <c r="L3464" s="4" t="s">
        <v>98</v>
      </c>
      <c r="M3464" s="4" t="s">
        <v>99</v>
      </c>
      <c r="N3464" s="4">
        <v>1</v>
      </c>
      <c r="O3464" s="5">
        <f t="shared" si="396"/>
        <v>56.43</v>
      </c>
      <c r="P3464" s="19">
        <v>17.100000000000001</v>
      </c>
      <c r="Q3464" s="5">
        <f t="shared" si="397"/>
        <v>60.39</v>
      </c>
      <c r="R3464" s="18">
        <v>18.3</v>
      </c>
      <c r="S3464" s="5">
        <f t="shared" si="398"/>
        <v>60.39</v>
      </c>
      <c r="T3464" s="18">
        <v>18.3</v>
      </c>
      <c r="U3464" s="8">
        <f t="shared" si="399"/>
        <v>58.410000000000004</v>
      </c>
      <c r="V3464" s="5">
        <f t="shared" si="400"/>
        <v>17.700000000000003</v>
      </c>
      <c r="W3464" s="1">
        <v>27.891459999999999</v>
      </c>
      <c r="X3464" s="1">
        <v>-115.18600000000001</v>
      </c>
      <c r="Y3464" s="9">
        <f t="shared" si="394"/>
        <v>57.2</v>
      </c>
      <c r="Z3464" s="9">
        <v>14</v>
      </c>
      <c r="AA3464" s="9">
        <v>7</v>
      </c>
      <c r="AB3464" s="9" t="s">
        <v>605</v>
      </c>
      <c r="AC3464" s="9">
        <v>2</v>
      </c>
      <c r="AD3464" s="4" t="s">
        <v>38</v>
      </c>
      <c r="AE3464" s="9">
        <v>270</v>
      </c>
      <c r="AF3464" s="9"/>
      <c r="AG3464" s="9"/>
    </row>
    <row r="3465" spans="1:33">
      <c r="A3465" s="4" t="s">
        <v>589</v>
      </c>
      <c r="B3465" s="4" t="s">
        <v>223</v>
      </c>
      <c r="C3465" s="28">
        <v>40392</v>
      </c>
      <c r="D3465" s="5">
        <v>2010</v>
      </c>
      <c r="E3465" s="35">
        <v>0.38124999999999998</v>
      </c>
      <c r="F3465" s="35">
        <v>0.38750000000000001</v>
      </c>
      <c r="G3465" s="35">
        <f t="shared" si="395"/>
        <v>6.2500000000000333E-3</v>
      </c>
      <c r="H3465" s="14">
        <v>2</v>
      </c>
      <c r="I3465" s="14">
        <v>1</v>
      </c>
      <c r="J3465" s="5">
        <v>10</v>
      </c>
      <c r="K3465" s="4">
        <v>10</v>
      </c>
      <c r="L3465" s="4" t="s">
        <v>98</v>
      </c>
      <c r="M3465" s="4" t="s">
        <v>99</v>
      </c>
      <c r="N3465" s="4">
        <v>1</v>
      </c>
      <c r="O3465" s="5">
        <f t="shared" si="396"/>
        <v>56.43</v>
      </c>
      <c r="P3465" s="19">
        <v>17.100000000000001</v>
      </c>
      <c r="Q3465" s="5">
        <f t="shared" si="397"/>
        <v>60.39</v>
      </c>
      <c r="R3465" s="18">
        <v>18.3</v>
      </c>
      <c r="S3465" s="5">
        <f t="shared" si="398"/>
        <v>60.39</v>
      </c>
      <c r="T3465" s="18">
        <v>18.3</v>
      </c>
      <c r="U3465" s="8">
        <f t="shared" si="399"/>
        <v>58.410000000000004</v>
      </c>
      <c r="V3465" s="5">
        <f t="shared" si="400"/>
        <v>17.700000000000003</v>
      </c>
      <c r="W3465" s="1">
        <v>27.891459999999999</v>
      </c>
      <c r="X3465" s="1">
        <v>-115.18600000000001</v>
      </c>
      <c r="Y3465" s="9">
        <f t="shared" si="394"/>
        <v>57.2</v>
      </c>
      <c r="Z3465" s="9">
        <v>14</v>
      </c>
      <c r="AA3465" s="9">
        <v>7</v>
      </c>
      <c r="AB3465" s="9" t="s">
        <v>606</v>
      </c>
      <c r="AC3465" s="9">
        <v>7</v>
      </c>
      <c r="AD3465" s="4" t="s">
        <v>38</v>
      </c>
      <c r="AE3465" s="9">
        <v>270</v>
      </c>
      <c r="AF3465" s="9"/>
      <c r="AG3465" s="9"/>
    </row>
    <row r="3466" spans="1:33">
      <c r="A3466" s="4" t="s">
        <v>589</v>
      </c>
      <c r="B3466" s="4" t="s">
        <v>223</v>
      </c>
      <c r="C3466" s="28">
        <v>40392</v>
      </c>
      <c r="D3466" s="5">
        <v>2010</v>
      </c>
      <c r="E3466" s="35">
        <v>0.38124999999999998</v>
      </c>
      <c r="F3466" s="35">
        <v>0.38750000000000001</v>
      </c>
      <c r="G3466" s="35">
        <f t="shared" si="395"/>
        <v>6.2500000000000333E-3</v>
      </c>
      <c r="H3466" s="14">
        <v>2</v>
      </c>
      <c r="I3466" s="14">
        <v>1</v>
      </c>
      <c r="J3466" s="5">
        <v>10</v>
      </c>
      <c r="K3466" s="4">
        <v>10</v>
      </c>
      <c r="L3466" s="4" t="s">
        <v>98</v>
      </c>
      <c r="M3466" s="4" t="s">
        <v>99</v>
      </c>
      <c r="N3466" s="4">
        <v>1</v>
      </c>
      <c r="O3466" s="5">
        <f t="shared" si="396"/>
        <v>56.43</v>
      </c>
      <c r="P3466" s="19">
        <v>17.100000000000001</v>
      </c>
      <c r="Q3466" s="5">
        <f t="shared" si="397"/>
        <v>60.39</v>
      </c>
      <c r="R3466" s="18">
        <v>18.3</v>
      </c>
      <c r="S3466" s="5">
        <f t="shared" si="398"/>
        <v>60.39</v>
      </c>
      <c r="T3466" s="18">
        <v>18.3</v>
      </c>
      <c r="U3466" s="8">
        <f t="shared" si="399"/>
        <v>58.410000000000004</v>
      </c>
      <c r="V3466" s="5">
        <f t="shared" si="400"/>
        <v>17.700000000000003</v>
      </c>
      <c r="W3466" s="1">
        <v>27.891459999999999</v>
      </c>
      <c r="X3466" s="1">
        <v>-115.18600000000001</v>
      </c>
      <c r="Y3466" s="9">
        <f t="shared" si="394"/>
        <v>57.2</v>
      </c>
      <c r="Z3466" s="9">
        <v>14</v>
      </c>
      <c r="AA3466" s="9">
        <v>7</v>
      </c>
      <c r="AB3466" s="9" t="s">
        <v>611</v>
      </c>
      <c r="AC3466" s="9">
        <v>3</v>
      </c>
      <c r="AD3466" s="4" t="s">
        <v>38</v>
      </c>
      <c r="AE3466" s="9">
        <v>270</v>
      </c>
      <c r="AF3466" s="9"/>
      <c r="AG3466" s="9"/>
    </row>
    <row r="3467" spans="1:33">
      <c r="A3467" s="4" t="s">
        <v>589</v>
      </c>
      <c r="B3467" s="4" t="s">
        <v>223</v>
      </c>
      <c r="C3467" s="28">
        <v>40392</v>
      </c>
      <c r="D3467" s="5">
        <v>2010</v>
      </c>
      <c r="E3467" s="35">
        <v>0.38124999999999998</v>
      </c>
      <c r="F3467" s="35">
        <v>0.38750000000000001</v>
      </c>
      <c r="G3467" s="35">
        <f t="shared" si="395"/>
        <v>6.2500000000000333E-3</v>
      </c>
      <c r="H3467" s="14">
        <v>2</v>
      </c>
      <c r="I3467" s="14">
        <v>1</v>
      </c>
      <c r="J3467" s="5">
        <v>10</v>
      </c>
      <c r="K3467" s="4">
        <v>10</v>
      </c>
      <c r="L3467" s="4" t="s">
        <v>98</v>
      </c>
      <c r="M3467" s="4" t="s">
        <v>99</v>
      </c>
      <c r="N3467" s="4">
        <v>1</v>
      </c>
      <c r="O3467" s="5">
        <f t="shared" si="396"/>
        <v>56.43</v>
      </c>
      <c r="P3467" s="19">
        <v>17.100000000000001</v>
      </c>
      <c r="Q3467" s="5">
        <f t="shared" si="397"/>
        <v>60.39</v>
      </c>
      <c r="R3467" s="18">
        <v>18.3</v>
      </c>
      <c r="S3467" s="5">
        <f t="shared" si="398"/>
        <v>60.39</v>
      </c>
      <c r="T3467" s="18">
        <v>18.3</v>
      </c>
      <c r="U3467" s="8">
        <f t="shared" si="399"/>
        <v>58.410000000000004</v>
      </c>
      <c r="V3467" s="5">
        <f t="shared" si="400"/>
        <v>17.700000000000003</v>
      </c>
      <c r="W3467" s="1">
        <v>27.891459999999999</v>
      </c>
      <c r="X3467" s="1">
        <v>-115.18600000000001</v>
      </c>
      <c r="Y3467" s="9">
        <f t="shared" si="394"/>
        <v>57.2</v>
      </c>
      <c r="Z3467" s="9">
        <v>14</v>
      </c>
      <c r="AA3467" s="9">
        <v>7</v>
      </c>
      <c r="AB3467" s="9" t="s">
        <v>613</v>
      </c>
      <c r="AC3467" s="9">
        <v>6</v>
      </c>
      <c r="AD3467" s="4" t="s">
        <v>38</v>
      </c>
      <c r="AE3467" s="9">
        <v>270</v>
      </c>
      <c r="AF3467" s="9"/>
      <c r="AG3467" s="9"/>
    </row>
    <row r="3468" spans="1:33">
      <c r="A3468" s="4" t="s">
        <v>589</v>
      </c>
      <c r="B3468" s="4" t="s">
        <v>223</v>
      </c>
      <c r="C3468" s="28">
        <v>40392</v>
      </c>
      <c r="D3468" s="5">
        <v>2010</v>
      </c>
      <c r="E3468" s="35">
        <v>0.38124999999999998</v>
      </c>
      <c r="F3468" s="35">
        <v>0.38750000000000001</v>
      </c>
      <c r="G3468" s="35">
        <f t="shared" si="395"/>
        <v>6.2500000000000333E-3</v>
      </c>
      <c r="H3468" s="14">
        <v>2</v>
      </c>
      <c r="I3468" s="14">
        <v>1</v>
      </c>
      <c r="J3468" s="5">
        <v>10</v>
      </c>
      <c r="K3468" s="4">
        <v>10</v>
      </c>
      <c r="L3468" s="4" t="s">
        <v>98</v>
      </c>
      <c r="M3468" s="4" t="s">
        <v>99</v>
      </c>
      <c r="N3468" s="4">
        <v>1</v>
      </c>
      <c r="O3468" s="5">
        <f t="shared" si="396"/>
        <v>56.43</v>
      </c>
      <c r="P3468" s="19">
        <v>17.100000000000001</v>
      </c>
      <c r="Q3468" s="5">
        <f t="shared" si="397"/>
        <v>60.39</v>
      </c>
      <c r="R3468" s="18">
        <v>18.3</v>
      </c>
      <c r="S3468" s="5">
        <f t="shared" si="398"/>
        <v>60.39</v>
      </c>
      <c r="T3468" s="18">
        <v>18.3</v>
      </c>
      <c r="U3468" s="8">
        <f t="shared" si="399"/>
        <v>58.410000000000004</v>
      </c>
      <c r="V3468" s="5">
        <f t="shared" si="400"/>
        <v>17.700000000000003</v>
      </c>
      <c r="W3468" s="1">
        <v>27.891459999999999</v>
      </c>
      <c r="X3468" s="1">
        <v>-115.18600000000001</v>
      </c>
      <c r="Y3468" s="9">
        <f t="shared" si="394"/>
        <v>57.2</v>
      </c>
      <c r="Z3468" s="9">
        <v>14</v>
      </c>
      <c r="AA3468" s="9">
        <v>7</v>
      </c>
      <c r="AB3468" s="9" t="s">
        <v>614</v>
      </c>
      <c r="AC3468" s="9">
        <v>6</v>
      </c>
      <c r="AD3468" s="4" t="s">
        <v>38</v>
      </c>
      <c r="AE3468" s="9">
        <v>270</v>
      </c>
      <c r="AF3468" s="9"/>
      <c r="AG3468" s="9"/>
    </row>
    <row r="3469" spans="1:33">
      <c r="A3469" s="4" t="s">
        <v>589</v>
      </c>
      <c r="B3469" s="4" t="s">
        <v>223</v>
      </c>
      <c r="C3469" s="28">
        <v>40392</v>
      </c>
      <c r="D3469" s="5">
        <v>2010</v>
      </c>
      <c r="E3469" s="35">
        <v>0.38124999999999998</v>
      </c>
      <c r="F3469" s="35">
        <v>0.38750000000000001</v>
      </c>
      <c r="G3469" s="35">
        <f t="shared" si="395"/>
        <v>6.2500000000000333E-3</v>
      </c>
      <c r="H3469" s="14">
        <v>2</v>
      </c>
      <c r="I3469" s="14">
        <v>1</v>
      </c>
      <c r="J3469" s="5">
        <v>10</v>
      </c>
      <c r="K3469" s="4">
        <v>10</v>
      </c>
      <c r="L3469" s="4" t="s">
        <v>98</v>
      </c>
      <c r="M3469" s="4" t="s">
        <v>99</v>
      </c>
      <c r="N3469" s="4">
        <v>1</v>
      </c>
      <c r="O3469" s="5">
        <f t="shared" si="396"/>
        <v>56.43</v>
      </c>
      <c r="P3469" s="19">
        <v>17.100000000000001</v>
      </c>
      <c r="Q3469" s="5">
        <f t="shared" si="397"/>
        <v>60.39</v>
      </c>
      <c r="R3469" s="18">
        <v>18.3</v>
      </c>
      <c r="S3469" s="5">
        <f t="shared" si="398"/>
        <v>60.39</v>
      </c>
      <c r="T3469" s="18">
        <v>18.3</v>
      </c>
      <c r="U3469" s="8">
        <f t="shared" si="399"/>
        <v>58.410000000000004</v>
      </c>
      <c r="V3469" s="5">
        <f t="shared" si="400"/>
        <v>17.700000000000003</v>
      </c>
      <c r="W3469" s="1">
        <v>27.891459999999999</v>
      </c>
      <c r="X3469" s="1">
        <v>-115.18600000000001</v>
      </c>
      <c r="Y3469" s="9">
        <f t="shared" si="394"/>
        <v>57.2</v>
      </c>
      <c r="Z3469" s="9">
        <v>14</v>
      </c>
      <c r="AA3469" s="9">
        <v>7</v>
      </c>
      <c r="AB3469" s="9" t="s">
        <v>607</v>
      </c>
      <c r="AC3469" s="9">
        <v>3</v>
      </c>
      <c r="AD3469" s="4" t="s">
        <v>38</v>
      </c>
      <c r="AE3469" s="9">
        <v>270</v>
      </c>
      <c r="AF3469" s="9"/>
      <c r="AG3469" s="9"/>
    </row>
    <row r="3470" spans="1:33">
      <c r="A3470" s="4" t="s">
        <v>589</v>
      </c>
      <c r="B3470" s="4" t="s">
        <v>223</v>
      </c>
      <c r="C3470" s="28">
        <v>40392</v>
      </c>
      <c r="D3470" s="5">
        <v>2010</v>
      </c>
      <c r="E3470" s="35">
        <v>0.38124999999999998</v>
      </c>
      <c r="F3470" s="35">
        <v>0.38750000000000001</v>
      </c>
      <c r="G3470" s="35">
        <f t="shared" si="395"/>
        <v>6.2500000000000333E-3</v>
      </c>
      <c r="H3470" s="14">
        <v>2</v>
      </c>
      <c r="I3470" s="14">
        <v>1</v>
      </c>
      <c r="J3470" s="5">
        <v>10</v>
      </c>
      <c r="K3470" s="4">
        <v>10</v>
      </c>
      <c r="L3470" s="4" t="s">
        <v>98</v>
      </c>
      <c r="M3470" s="4" t="s">
        <v>99</v>
      </c>
      <c r="N3470" s="4">
        <v>1</v>
      </c>
      <c r="O3470" s="5">
        <f t="shared" si="396"/>
        <v>56.43</v>
      </c>
      <c r="P3470" s="19">
        <v>17.100000000000001</v>
      </c>
      <c r="Q3470" s="5">
        <f t="shared" si="397"/>
        <v>60.39</v>
      </c>
      <c r="R3470" s="18">
        <v>18.3</v>
      </c>
      <c r="S3470" s="5">
        <f t="shared" si="398"/>
        <v>60.39</v>
      </c>
      <c r="T3470" s="18">
        <v>18.3</v>
      </c>
      <c r="U3470" s="8">
        <f t="shared" si="399"/>
        <v>58.410000000000004</v>
      </c>
      <c r="V3470" s="5">
        <f t="shared" si="400"/>
        <v>17.700000000000003</v>
      </c>
      <c r="W3470" s="1">
        <v>27.891459999999999</v>
      </c>
      <c r="X3470" s="1">
        <v>-115.18600000000001</v>
      </c>
      <c r="Y3470" s="9">
        <f t="shared" si="394"/>
        <v>57.2</v>
      </c>
      <c r="Z3470" s="9">
        <v>14</v>
      </c>
      <c r="AA3470" s="9">
        <v>7</v>
      </c>
      <c r="AB3470" s="9" t="s">
        <v>615</v>
      </c>
      <c r="AC3470" s="9">
        <v>2</v>
      </c>
      <c r="AD3470" s="4" t="s">
        <v>38</v>
      </c>
      <c r="AE3470" s="9">
        <v>270</v>
      </c>
      <c r="AF3470" s="9"/>
      <c r="AG3470" s="9"/>
    </row>
    <row r="3471" spans="1:33">
      <c r="A3471" s="4" t="s">
        <v>589</v>
      </c>
      <c r="B3471" s="4" t="s">
        <v>223</v>
      </c>
      <c r="C3471" s="28">
        <v>40392</v>
      </c>
      <c r="D3471" s="5">
        <v>2010</v>
      </c>
      <c r="E3471" s="35">
        <v>0.38124999999999998</v>
      </c>
      <c r="F3471" s="35">
        <v>0.38750000000000001</v>
      </c>
      <c r="G3471" s="35">
        <f t="shared" si="395"/>
        <v>6.2500000000000333E-3</v>
      </c>
      <c r="H3471" s="14">
        <v>2</v>
      </c>
      <c r="I3471" s="14">
        <v>1</v>
      </c>
      <c r="J3471" s="5">
        <v>10</v>
      </c>
      <c r="K3471" s="4">
        <v>10</v>
      </c>
      <c r="L3471" s="4" t="s">
        <v>98</v>
      </c>
      <c r="M3471" s="4" t="s">
        <v>99</v>
      </c>
      <c r="N3471" s="4">
        <v>1</v>
      </c>
      <c r="O3471" s="5">
        <f t="shared" si="396"/>
        <v>56.43</v>
      </c>
      <c r="P3471" s="19">
        <v>17.100000000000001</v>
      </c>
      <c r="Q3471" s="5">
        <f t="shared" si="397"/>
        <v>60.39</v>
      </c>
      <c r="R3471" s="18">
        <v>18.3</v>
      </c>
      <c r="S3471" s="5">
        <f t="shared" si="398"/>
        <v>60.39</v>
      </c>
      <c r="T3471" s="18">
        <v>18.3</v>
      </c>
      <c r="U3471" s="8">
        <f t="shared" si="399"/>
        <v>58.410000000000004</v>
      </c>
      <c r="V3471" s="5">
        <f t="shared" si="400"/>
        <v>17.700000000000003</v>
      </c>
      <c r="W3471" s="1">
        <v>27.891459999999999</v>
      </c>
      <c r="X3471" s="1">
        <v>-115.18600000000001</v>
      </c>
      <c r="Y3471" s="9">
        <f t="shared" si="394"/>
        <v>57.2</v>
      </c>
      <c r="Z3471" s="9">
        <v>14</v>
      </c>
      <c r="AA3471" s="9">
        <v>7</v>
      </c>
      <c r="AB3471" s="4" t="s">
        <v>618</v>
      </c>
      <c r="AC3471" s="9">
        <v>1</v>
      </c>
      <c r="AD3471" s="4" t="s">
        <v>38</v>
      </c>
      <c r="AE3471" s="9">
        <v>270</v>
      </c>
      <c r="AF3471" s="9"/>
      <c r="AG3471" s="9"/>
    </row>
    <row r="3472" spans="1:33">
      <c r="A3472" s="4" t="s">
        <v>589</v>
      </c>
      <c r="B3472" s="4" t="s">
        <v>223</v>
      </c>
      <c r="C3472" s="28">
        <v>40392</v>
      </c>
      <c r="D3472" s="5">
        <v>2010</v>
      </c>
      <c r="E3472" s="35">
        <v>0.38124999999999998</v>
      </c>
      <c r="F3472" s="35">
        <v>0.38750000000000001</v>
      </c>
      <c r="G3472" s="35">
        <f t="shared" si="395"/>
        <v>6.2500000000000333E-3</v>
      </c>
      <c r="H3472" s="14">
        <v>2</v>
      </c>
      <c r="I3472" s="14">
        <v>1</v>
      </c>
      <c r="J3472" s="5">
        <v>10</v>
      </c>
      <c r="K3472" s="4">
        <v>10</v>
      </c>
      <c r="L3472" s="4" t="s">
        <v>98</v>
      </c>
      <c r="M3472" s="4" t="s">
        <v>99</v>
      </c>
      <c r="N3472" s="4">
        <v>1</v>
      </c>
      <c r="O3472" s="5">
        <f t="shared" si="396"/>
        <v>56.43</v>
      </c>
      <c r="P3472" s="19">
        <v>17.100000000000001</v>
      </c>
      <c r="Q3472" s="5">
        <f t="shared" si="397"/>
        <v>60.39</v>
      </c>
      <c r="R3472" s="18">
        <v>18.3</v>
      </c>
      <c r="S3472" s="5">
        <f t="shared" si="398"/>
        <v>60.39</v>
      </c>
      <c r="T3472" s="18">
        <v>18.3</v>
      </c>
      <c r="U3472" s="8">
        <f t="shared" si="399"/>
        <v>58.410000000000004</v>
      </c>
      <c r="V3472" s="5">
        <f t="shared" si="400"/>
        <v>17.700000000000003</v>
      </c>
      <c r="W3472" s="1">
        <v>27.891459999999999</v>
      </c>
      <c r="X3472" s="1">
        <v>-115.18600000000001</v>
      </c>
      <c r="Y3472" s="9">
        <f t="shared" si="394"/>
        <v>57.2</v>
      </c>
      <c r="Z3472" s="9">
        <v>14</v>
      </c>
      <c r="AA3472" s="9">
        <v>7</v>
      </c>
      <c r="AB3472" s="9" t="s">
        <v>753</v>
      </c>
      <c r="AC3472" s="9">
        <v>4</v>
      </c>
      <c r="AD3472" s="4" t="s">
        <v>38</v>
      </c>
      <c r="AE3472" s="9">
        <v>270</v>
      </c>
      <c r="AF3472" s="9"/>
      <c r="AG3472" s="9"/>
    </row>
    <row r="3473" spans="1:33">
      <c r="A3473" s="4" t="s">
        <v>589</v>
      </c>
      <c r="B3473" s="4" t="s">
        <v>223</v>
      </c>
      <c r="C3473" s="28">
        <v>40392</v>
      </c>
      <c r="D3473" s="5">
        <v>2010</v>
      </c>
      <c r="E3473" s="35">
        <v>0.38124999999999998</v>
      </c>
      <c r="F3473" s="35">
        <v>0.38750000000000001</v>
      </c>
      <c r="G3473" s="35">
        <f t="shared" si="395"/>
        <v>6.2500000000000333E-3</v>
      </c>
      <c r="H3473" s="14">
        <v>2</v>
      </c>
      <c r="I3473" s="14">
        <v>1</v>
      </c>
      <c r="J3473" s="5">
        <v>10</v>
      </c>
      <c r="K3473" s="4">
        <v>10</v>
      </c>
      <c r="L3473" s="4" t="s">
        <v>98</v>
      </c>
      <c r="M3473" s="4" t="s">
        <v>99</v>
      </c>
      <c r="N3473" s="4">
        <v>1</v>
      </c>
      <c r="O3473" s="5">
        <f t="shared" si="396"/>
        <v>56.43</v>
      </c>
      <c r="P3473" s="19">
        <v>17.100000000000001</v>
      </c>
      <c r="Q3473" s="5">
        <f t="shared" si="397"/>
        <v>60.39</v>
      </c>
      <c r="R3473" s="18">
        <v>18.3</v>
      </c>
      <c r="S3473" s="5">
        <f t="shared" si="398"/>
        <v>60.39</v>
      </c>
      <c r="T3473" s="18">
        <v>18.3</v>
      </c>
      <c r="U3473" s="8">
        <f t="shared" si="399"/>
        <v>58.410000000000004</v>
      </c>
      <c r="V3473" s="5">
        <f t="shared" si="400"/>
        <v>17.700000000000003</v>
      </c>
      <c r="W3473" s="1">
        <v>27.891459999999999</v>
      </c>
      <c r="X3473" s="1">
        <v>-115.18600000000001</v>
      </c>
      <c r="Y3473" s="9">
        <f t="shared" si="394"/>
        <v>57.2</v>
      </c>
      <c r="Z3473" s="9">
        <v>14</v>
      </c>
      <c r="AA3473" s="9">
        <v>7</v>
      </c>
      <c r="AB3473" s="9" t="s">
        <v>610</v>
      </c>
      <c r="AC3473" s="9">
        <v>1</v>
      </c>
      <c r="AD3473" s="4" t="s">
        <v>38</v>
      </c>
      <c r="AE3473" s="9">
        <v>270</v>
      </c>
      <c r="AF3473" s="9"/>
      <c r="AG3473" s="9"/>
    </row>
    <row r="3474" spans="1:33">
      <c r="A3474" s="4" t="s">
        <v>589</v>
      </c>
      <c r="B3474" s="4" t="s">
        <v>223</v>
      </c>
      <c r="C3474" s="28">
        <v>40392</v>
      </c>
      <c r="D3474" s="5">
        <v>2010</v>
      </c>
      <c r="E3474" s="35">
        <v>0.38124999999999998</v>
      </c>
      <c r="F3474" s="35">
        <v>0.38750000000000001</v>
      </c>
      <c r="G3474" s="35">
        <f t="shared" si="395"/>
        <v>6.2500000000000333E-3</v>
      </c>
      <c r="H3474" s="14">
        <v>2</v>
      </c>
      <c r="I3474" s="14">
        <v>1</v>
      </c>
      <c r="J3474" s="5">
        <v>10</v>
      </c>
      <c r="K3474" s="4">
        <v>10</v>
      </c>
      <c r="L3474" s="4" t="s">
        <v>98</v>
      </c>
      <c r="M3474" s="4" t="s">
        <v>99</v>
      </c>
      <c r="N3474" s="4">
        <v>1</v>
      </c>
      <c r="O3474" s="5">
        <f t="shared" si="396"/>
        <v>56.43</v>
      </c>
      <c r="P3474" s="19">
        <v>17.100000000000001</v>
      </c>
      <c r="Q3474" s="5">
        <f t="shared" si="397"/>
        <v>60.39</v>
      </c>
      <c r="R3474" s="18">
        <v>18.3</v>
      </c>
      <c r="S3474" s="5">
        <f t="shared" si="398"/>
        <v>60.39</v>
      </c>
      <c r="T3474" s="18">
        <v>18.3</v>
      </c>
      <c r="U3474" s="8">
        <f t="shared" si="399"/>
        <v>58.410000000000004</v>
      </c>
      <c r="V3474" s="5">
        <f t="shared" si="400"/>
        <v>17.700000000000003</v>
      </c>
      <c r="W3474" s="1">
        <v>27.891459999999999</v>
      </c>
      <c r="X3474" s="1">
        <v>-115.18600000000001</v>
      </c>
      <c r="Y3474" s="9">
        <f t="shared" si="394"/>
        <v>57.2</v>
      </c>
      <c r="Z3474" s="9">
        <v>14</v>
      </c>
      <c r="AA3474" s="9">
        <v>7</v>
      </c>
      <c r="AB3474" s="9" t="s">
        <v>608</v>
      </c>
      <c r="AC3474" s="9">
        <v>1</v>
      </c>
      <c r="AD3474" s="4" t="s">
        <v>38</v>
      </c>
      <c r="AE3474" s="9">
        <v>270</v>
      </c>
      <c r="AF3474" s="9"/>
      <c r="AG3474" s="9"/>
    </row>
    <row r="3475" spans="1:33">
      <c r="A3475" s="4" t="s">
        <v>589</v>
      </c>
      <c r="B3475" s="4" t="s">
        <v>223</v>
      </c>
      <c r="C3475" s="28">
        <v>40392</v>
      </c>
      <c r="D3475" s="5">
        <v>2010</v>
      </c>
      <c r="E3475" s="35">
        <v>0.38124999999999998</v>
      </c>
      <c r="F3475" s="35">
        <v>0.38750000000000001</v>
      </c>
      <c r="G3475" s="35">
        <f t="shared" si="395"/>
        <v>6.2500000000000333E-3</v>
      </c>
      <c r="H3475" s="14">
        <v>2</v>
      </c>
      <c r="I3475" s="14">
        <v>1</v>
      </c>
      <c r="J3475" s="5">
        <v>10</v>
      </c>
      <c r="K3475" s="4">
        <v>10</v>
      </c>
      <c r="L3475" s="4" t="s">
        <v>98</v>
      </c>
      <c r="M3475" s="4" t="s">
        <v>99</v>
      </c>
      <c r="N3475" s="4">
        <v>1</v>
      </c>
      <c r="O3475" s="5">
        <f t="shared" si="396"/>
        <v>56.43</v>
      </c>
      <c r="P3475" s="19">
        <v>17.100000000000001</v>
      </c>
      <c r="Q3475" s="5">
        <f t="shared" si="397"/>
        <v>60.39</v>
      </c>
      <c r="R3475" s="18">
        <v>18.3</v>
      </c>
      <c r="S3475" s="5">
        <f t="shared" si="398"/>
        <v>60.39</v>
      </c>
      <c r="T3475" s="18">
        <v>18.3</v>
      </c>
      <c r="U3475" s="8">
        <f t="shared" si="399"/>
        <v>58.410000000000004</v>
      </c>
      <c r="V3475" s="5">
        <f t="shared" si="400"/>
        <v>17.700000000000003</v>
      </c>
      <c r="W3475" s="1">
        <v>27.891459999999999</v>
      </c>
      <c r="X3475" s="1">
        <v>-115.18600000000001</v>
      </c>
      <c r="Y3475" s="9">
        <f t="shared" si="394"/>
        <v>57.2</v>
      </c>
      <c r="Z3475" s="9">
        <v>14</v>
      </c>
      <c r="AA3475" s="9">
        <v>7</v>
      </c>
      <c r="AB3475" s="9" t="s">
        <v>609</v>
      </c>
      <c r="AC3475" s="9">
        <v>9</v>
      </c>
      <c r="AD3475" s="4" t="s">
        <v>38</v>
      </c>
      <c r="AE3475" s="9">
        <v>270</v>
      </c>
      <c r="AF3475" s="9"/>
      <c r="AG3475" s="9"/>
    </row>
    <row r="3476" spans="1:33">
      <c r="A3476" s="4" t="s">
        <v>590</v>
      </c>
      <c r="B3476" s="4" t="s">
        <v>223</v>
      </c>
      <c r="C3476" s="28">
        <v>40392</v>
      </c>
      <c r="D3476" s="5">
        <v>2010</v>
      </c>
      <c r="E3476" s="35">
        <v>0.42291666666666666</v>
      </c>
      <c r="F3476" s="35">
        <v>0.4284722222222222</v>
      </c>
      <c r="G3476" s="35">
        <f t="shared" si="395"/>
        <v>5.5555555555555358E-3</v>
      </c>
      <c r="H3476" s="14">
        <v>2</v>
      </c>
      <c r="I3476" s="14">
        <v>2</v>
      </c>
      <c r="J3476" s="5">
        <v>11</v>
      </c>
      <c r="K3476" s="4">
        <v>11</v>
      </c>
      <c r="L3476" s="4" t="s">
        <v>98</v>
      </c>
      <c r="M3476" s="4" t="s">
        <v>99</v>
      </c>
      <c r="N3476" s="4">
        <v>1</v>
      </c>
      <c r="O3476" s="5">
        <f t="shared" si="396"/>
        <v>49.17</v>
      </c>
      <c r="P3476" s="19">
        <v>14.9</v>
      </c>
      <c r="Q3476" s="5">
        <f t="shared" si="397"/>
        <v>51.809999999999995</v>
      </c>
      <c r="R3476" s="18">
        <v>15.7</v>
      </c>
      <c r="S3476" s="5">
        <f t="shared" si="398"/>
        <v>51.809999999999995</v>
      </c>
      <c r="T3476" s="18">
        <v>15.7</v>
      </c>
      <c r="U3476" s="8">
        <f t="shared" si="399"/>
        <v>50.49</v>
      </c>
      <c r="V3476" s="5">
        <f t="shared" si="400"/>
        <v>15.3</v>
      </c>
      <c r="W3476" s="1">
        <v>27.890139999999999</v>
      </c>
      <c r="X3476" s="1">
        <v>-115.18919</v>
      </c>
      <c r="Y3476" s="9">
        <f t="shared" si="394"/>
        <v>57.2</v>
      </c>
      <c r="Z3476" s="9">
        <v>14</v>
      </c>
      <c r="AA3476" s="9">
        <v>7</v>
      </c>
      <c r="AB3476" s="9" t="s">
        <v>604</v>
      </c>
      <c r="AC3476" s="9">
        <v>3</v>
      </c>
      <c r="AD3476" s="4" t="s">
        <v>38</v>
      </c>
      <c r="AE3476" s="9">
        <v>270</v>
      </c>
      <c r="AF3476" s="9"/>
      <c r="AG3476" s="9"/>
    </row>
    <row r="3477" spans="1:33">
      <c r="A3477" s="4" t="s">
        <v>590</v>
      </c>
      <c r="B3477" s="4" t="s">
        <v>223</v>
      </c>
      <c r="C3477" s="28">
        <v>40392</v>
      </c>
      <c r="D3477" s="5">
        <v>2010</v>
      </c>
      <c r="E3477" s="35">
        <v>0.42291666666666666</v>
      </c>
      <c r="F3477" s="35">
        <v>0.4284722222222222</v>
      </c>
      <c r="G3477" s="35">
        <f t="shared" si="395"/>
        <v>5.5555555555555358E-3</v>
      </c>
      <c r="H3477" s="14">
        <v>2</v>
      </c>
      <c r="I3477" s="14">
        <v>2</v>
      </c>
      <c r="J3477" s="5">
        <v>11</v>
      </c>
      <c r="K3477" s="4">
        <v>11</v>
      </c>
      <c r="L3477" s="4" t="s">
        <v>98</v>
      </c>
      <c r="M3477" s="4" t="s">
        <v>99</v>
      </c>
      <c r="N3477" s="4">
        <v>1</v>
      </c>
      <c r="O3477" s="5">
        <f t="shared" si="396"/>
        <v>49.17</v>
      </c>
      <c r="P3477" s="19">
        <v>14.9</v>
      </c>
      <c r="Q3477" s="5">
        <f t="shared" si="397"/>
        <v>51.809999999999995</v>
      </c>
      <c r="R3477" s="18">
        <v>15.7</v>
      </c>
      <c r="S3477" s="5">
        <f t="shared" si="398"/>
        <v>51.809999999999995</v>
      </c>
      <c r="T3477" s="18">
        <v>15.7</v>
      </c>
      <c r="U3477" s="8">
        <f t="shared" si="399"/>
        <v>50.49</v>
      </c>
      <c r="V3477" s="5">
        <f t="shared" si="400"/>
        <v>15.3</v>
      </c>
      <c r="W3477" s="1">
        <v>27.890139999999999</v>
      </c>
      <c r="X3477" s="1">
        <v>-115.18919</v>
      </c>
      <c r="Y3477" s="9">
        <f t="shared" si="394"/>
        <v>57.2</v>
      </c>
      <c r="Z3477" s="9">
        <v>14</v>
      </c>
      <c r="AA3477" s="9">
        <v>7</v>
      </c>
      <c r="AB3477" s="9" t="s">
        <v>606</v>
      </c>
      <c r="AC3477" s="9">
        <v>3</v>
      </c>
      <c r="AD3477" s="4" t="s">
        <v>38</v>
      </c>
      <c r="AE3477" s="9">
        <v>270</v>
      </c>
      <c r="AF3477" s="9"/>
      <c r="AG3477" s="9"/>
    </row>
    <row r="3478" spans="1:33">
      <c r="A3478" s="4" t="s">
        <v>590</v>
      </c>
      <c r="B3478" s="4" t="s">
        <v>223</v>
      </c>
      <c r="C3478" s="28">
        <v>40392</v>
      </c>
      <c r="D3478" s="5">
        <v>2010</v>
      </c>
      <c r="E3478" s="35">
        <v>0.42291666666666666</v>
      </c>
      <c r="F3478" s="35">
        <v>0.4284722222222222</v>
      </c>
      <c r="G3478" s="35">
        <f t="shared" si="395"/>
        <v>5.5555555555555358E-3</v>
      </c>
      <c r="H3478" s="14">
        <v>2</v>
      </c>
      <c r="I3478" s="14">
        <v>2</v>
      </c>
      <c r="J3478" s="5">
        <v>11</v>
      </c>
      <c r="K3478" s="4">
        <v>11</v>
      </c>
      <c r="L3478" s="4" t="s">
        <v>98</v>
      </c>
      <c r="M3478" s="4" t="s">
        <v>99</v>
      </c>
      <c r="N3478" s="4">
        <v>1</v>
      </c>
      <c r="O3478" s="5">
        <f t="shared" si="396"/>
        <v>49.17</v>
      </c>
      <c r="P3478" s="19">
        <v>14.9</v>
      </c>
      <c r="Q3478" s="5">
        <f t="shared" si="397"/>
        <v>51.809999999999995</v>
      </c>
      <c r="R3478" s="18">
        <v>15.7</v>
      </c>
      <c r="S3478" s="5">
        <f t="shared" si="398"/>
        <v>51.809999999999995</v>
      </c>
      <c r="T3478" s="18">
        <v>15.7</v>
      </c>
      <c r="U3478" s="8">
        <f t="shared" si="399"/>
        <v>50.49</v>
      </c>
      <c r="V3478" s="5">
        <f t="shared" si="400"/>
        <v>15.3</v>
      </c>
      <c r="W3478" s="1">
        <v>27.890139999999999</v>
      </c>
      <c r="X3478" s="1">
        <v>-115.18919</v>
      </c>
      <c r="Y3478" s="9">
        <f t="shared" si="394"/>
        <v>57.2</v>
      </c>
      <c r="Z3478" s="9">
        <v>14</v>
      </c>
      <c r="AA3478" s="9">
        <v>7</v>
      </c>
      <c r="AB3478" s="9" t="s">
        <v>611</v>
      </c>
      <c r="AC3478" s="9">
        <v>13</v>
      </c>
      <c r="AD3478" s="4" t="s">
        <v>38</v>
      </c>
      <c r="AE3478" s="9">
        <v>270</v>
      </c>
      <c r="AF3478" s="9"/>
      <c r="AG3478" s="9"/>
    </row>
    <row r="3479" spans="1:33">
      <c r="A3479" s="4" t="s">
        <v>590</v>
      </c>
      <c r="B3479" s="4" t="s">
        <v>223</v>
      </c>
      <c r="C3479" s="28">
        <v>40392</v>
      </c>
      <c r="D3479" s="5">
        <v>2010</v>
      </c>
      <c r="E3479" s="35">
        <v>0.42291666666666666</v>
      </c>
      <c r="F3479" s="35">
        <v>0.4284722222222222</v>
      </c>
      <c r="G3479" s="35">
        <f t="shared" si="395"/>
        <v>5.5555555555555358E-3</v>
      </c>
      <c r="H3479" s="14">
        <v>2</v>
      </c>
      <c r="I3479" s="14">
        <v>2</v>
      </c>
      <c r="J3479" s="5">
        <v>11</v>
      </c>
      <c r="K3479" s="4">
        <v>11</v>
      </c>
      <c r="L3479" s="4" t="s">
        <v>98</v>
      </c>
      <c r="M3479" s="4" t="s">
        <v>99</v>
      </c>
      <c r="N3479" s="4">
        <v>1</v>
      </c>
      <c r="O3479" s="5">
        <f t="shared" si="396"/>
        <v>49.17</v>
      </c>
      <c r="P3479" s="19">
        <v>14.9</v>
      </c>
      <c r="Q3479" s="5">
        <f t="shared" si="397"/>
        <v>51.809999999999995</v>
      </c>
      <c r="R3479" s="18">
        <v>15.7</v>
      </c>
      <c r="S3479" s="5">
        <f t="shared" si="398"/>
        <v>51.809999999999995</v>
      </c>
      <c r="T3479" s="18">
        <v>15.7</v>
      </c>
      <c r="U3479" s="8">
        <f t="shared" si="399"/>
        <v>50.49</v>
      </c>
      <c r="V3479" s="5">
        <f t="shared" si="400"/>
        <v>15.3</v>
      </c>
      <c r="W3479" s="1">
        <v>27.890139999999999</v>
      </c>
      <c r="X3479" s="1">
        <v>-115.18919</v>
      </c>
      <c r="Y3479" s="9">
        <f t="shared" si="394"/>
        <v>57.2</v>
      </c>
      <c r="Z3479" s="9">
        <v>14</v>
      </c>
      <c r="AA3479" s="9">
        <v>7</v>
      </c>
      <c r="AB3479" s="9" t="s">
        <v>613</v>
      </c>
      <c r="AC3479" s="9">
        <v>3</v>
      </c>
      <c r="AD3479" s="4" t="s">
        <v>38</v>
      </c>
      <c r="AE3479" s="9">
        <v>270</v>
      </c>
      <c r="AF3479" s="9"/>
      <c r="AG3479" s="9"/>
    </row>
    <row r="3480" spans="1:33">
      <c r="A3480" s="4" t="s">
        <v>590</v>
      </c>
      <c r="B3480" s="4" t="s">
        <v>223</v>
      </c>
      <c r="C3480" s="28">
        <v>40392</v>
      </c>
      <c r="D3480" s="5">
        <v>2010</v>
      </c>
      <c r="E3480" s="35">
        <v>0.42291666666666666</v>
      </c>
      <c r="F3480" s="35">
        <v>0.4284722222222222</v>
      </c>
      <c r="G3480" s="35">
        <f t="shared" si="395"/>
        <v>5.5555555555555358E-3</v>
      </c>
      <c r="H3480" s="14">
        <v>2</v>
      </c>
      <c r="I3480" s="14">
        <v>2</v>
      </c>
      <c r="J3480" s="5">
        <v>11</v>
      </c>
      <c r="K3480" s="4">
        <v>11</v>
      </c>
      <c r="L3480" s="4" t="s">
        <v>98</v>
      </c>
      <c r="M3480" s="4" t="s">
        <v>99</v>
      </c>
      <c r="N3480" s="4">
        <v>1</v>
      </c>
      <c r="O3480" s="5">
        <f t="shared" si="396"/>
        <v>49.17</v>
      </c>
      <c r="P3480" s="19">
        <v>14.9</v>
      </c>
      <c r="Q3480" s="5">
        <f t="shared" si="397"/>
        <v>51.809999999999995</v>
      </c>
      <c r="R3480" s="18">
        <v>15.7</v>
      </c>
      <c r="S3480" s="5">
        <f t="shared" si="398"/>
        <v>51.809999999999995</v>
      </c>
      <c r="T3480" s="18">
        <v>15.7</v>
      </c>
      <c r="U3480" s="8">
        <f t="shared" si="399"/>
        <v>50.49</v>
      </c>
      <c r="V3480" s="5">
        <f t="shared" si="400"/>
        <v>15.3</v>
      </c>
      <c r="W3480" s="1">
        <v>27.890139999999999</v>
      </c>
      <c r="X3480" s="1">
        <v>-115.18919</v>
      </c>
      <c r="Y3480" s="9">
        <f t="shared" si="394"/>
        <v>57.2</v>
      </c>
      <c r="Z3480" s="9">
        <v>14</v>
      </c>
      <c r="AA3480" s="9">
        <v>7</v>
      </c>
      <c r="AB3480" s="9" t="s">
        <v>614</v>
      </c>
      <c r="AC3480" s="9">
        <v>10</v>
      </c>
      <c r="AD3480" s="4" t="s">
        <v>38</v>
      </c>
      <c r="AE3480" s="9">
        <v>270</v>
      </c>
      <c r="AF3480" s="9"/>
      <c r="AG3480" s="9"/>
    </row>
    <row r="3481" spans="1:33">
      <c r="A3481" s="4" t="s">
        <v>590</v>
      </c>
      <c r="B3481" s="4" t="s">
        <v>223</v>
      </c>
      <c r="C3481" s="28">
        <v>40392</v>
      </c>
      <c r="D3481" s="5">
        <v>2010</v>
      </c>
      <c r="E3481" s="35">
        <v>0.42291666666666666</v>
      </c>
      <c r="F3481" s="35">
        <v>0.4284722222222222</v>
      </c>
      <c r="G3481" s="35">
        <f t="shared" si="395"/>
        <v>5.5555555555555358E-3</v>
      </c>
      <c r="H3481" s="14">
        <v>2</v>
      </c>
      <c r="I3481" s="14">
        <v>2</v>
      </c>
      <c r="J3481" s="5">
        <v>11</v>
      </c>
      <c r="K3481" s="4">
        <v>11</v>
      </c>
      <c r="L3481" s="4" t="s">
        <v>98</v>
      </c>
      <c r="M3481" s="4" t="s">
        <v>99</v>
      </c>
      <c r="N3481" s="4">
        <v>1</v>
      </c>
      <c r="O3481" s="5">
        <f t="shared" si="396"/>
        <v>49.17</v>
      </c>
      <c r="P3481" s="19">
        <v>14.9</v>
      </c>
      <c r="Q3481" s="5">
        <f t="shared" si="397"/>
        <v>51.809999999999995</v>
      </c>
      <c r="R3481" s="18">
        <v>15.7</v>
      </c>
      <c r="S3481" s="5">
        <f t="shared" si="398"/>
        <v>51.809999999999995</v>
      </c>
      <c r="T3481" s="18">
        <v>15.7</v>
      </c>
      <c r="U3481" s="8">
        <f t="shared" si="399"/>
        <v>50.49</v>
      </c>
      <c r="V3481" s="5">
        <f t="shared" si="400"/>
        <v>15.3</v>
      </c>
      <c r="W3481" s="1">
        <v>27.890139999999999</v>
      </c>
      <c r="X3481" s="1">
        <v>-115.18919</v>
      </c>
      <c r="Y3481" s="9">
        <f t="shared" si="394"/>
        <v>57.2</v>
      </c>
      <c r="Z3481" s="9">
        <v>14</v>
      </c>
      <c r="AA3481" s="9">
        <v>7</v>
      </c>
      <c r="AB3481" s="4" t="s">
        <v>620</v>
      </c>
      <c r="AC3481" s="9">
        <v>3</v>
      </c>
      <c r="AD3481" s="4" t="s">
        <v>38</v>
      </c>
      <c r="AE3481" s="9">
        <v>270</v>
      </c>
      <c r="AF3481" s="9"/>
      <c r="AG3481" s="9"/>
    </row>
    <row r="3482" spans="1:33">
      <c r="A3482" s="4" t="s">
        <v>590</v>
      </c>
      <c r="B3482" s="4" t="s">
        <v>223</v>
      </c>
      <c r="C3482" s="28">
        <v>40392</v>
      </c>
      <c r="D3482" s="5">
        <v>2010</v>
      </c>
      <c r="E3482" s="35">
        <v>0.42291666666666666</v>
      </c>
      <c r="F3482" s="35">
        <v>0.4284722222222222</v>
      </c>
      <c r="G3482" s="35">
        <f t="shared" si="395"/>
        <v>5.5555555555555358E-3</v>
      </c>
      <c r="H3482" s="14">
        <v>2</v>
      </c>
      <c r="I3482" s="14">
        <v>2</v>
      </c>
      <c r="J3482" s="5">
        <v>11</v>
      </c>
      <c r="K3482" s="4">
        <v>11</v>
      </c>
      <c r="L3482" s="4" t="s">
        <v>98</v>
      </c>
      <c r="M3482" s="4" t="s">
        <v>99</v>
      </c>
      <c r="N3482" s="4">
        <v>1</v>
      </c>
      <c r="O3482" s="5">
        <f t="shared" si="396"/>
        <v>49.17</v>
      </c>
      <c r="P3482" s="19">
        <v>14.9</v>
      </c>
      <c r="Q3482" s="5">
        <f t="shared" si="397"/>
        <v>51.809999999999995</v>
      </c>
      <c r="R3482" s="18">
        <v>15.7</v>
      </c>
      <c r="S3482" s="5">
        <f t="shared" si="398"/>
        <v>51.809999999999995</v>
      </c>
      <c r="T3482" s="18">
        <v>15.7</v>
      </c>
      <c r="U3482" s="8">
        <f t="shared" si="399"/>
        <v>50.49</v>
      </c>
      <c r="V3482" s="5">
        <f t="shared" si="400"/>
        <v>15.3</v>
      </c>
      <c r="W3482" s="1">
        <v>27.890139999999999</v>
      </c>
      <c r="X3482" s="1">
        <v>-115.18919</v>
      </c>
      <c r="Y3482" s="9">
        <f t="shared" si="394"/>
        <v>57.2</v>
      </c>
      <c r="Z3482" s="9">
        <v>14</v>
      </c>
      <c r="AA3482" s="9">
        <v>7</v>
      </c>
      <c r="AB3482" s="9" t="s">
        <v>615</v>
      </c>
      <c r="AC3482" s="9">
        <v>1</v>
      </c>
      <c r="AD3482" s="4" t="s">
        <v>38</v>
      </c>
      <c r="AE3482" s="9">
        <v>270</v>
      </c>
      <c r="AF3482" s="9"/>
      <c r="AG3482" s="9"/>
    </row>
    <row r="3483" spans="1:33">
      <c r="A3483" s="4" t="s">
        <v>590</v>
      </c>
      <c r="B3483" s="4" t="s">
        <v>223</v>
      </c>
      <c r="C3483" s="28">
        <v>40392</v>
      </c>
      <c r="D3483" s="5">
        <v>2010</v>
      </c>
      <c r="E3483" s="35">
        <v>0.42291666666666666</v>
      </c>
      <c r="F3483" s="35">
        <v>0.4284722222222222</v>
      </c>
      <c r="G3483" s="35">
        <f t="shared" si="395"/>
        <v>5.5555555555555358E-3</v>
      </c>
      <c r="H3483" s="14">
        <v>2</v>
      </c>
      <c r="I3483" s="14">
        <v>2</v>
      </c>
      <c r="J3483" s="5">
        <v>11</v>
      </c>
      <c r="K3483" s="4">
        <v>11</v>
      </c>
      <c r="L3483" s="4" t="s">
        <v>98</v>
      </c>
      <c r="M3483" s="4" t="s">
        <v>99</v>
      </c>
      <c r="N3483" s="4">
        <v>1</v>
      </c>
      <c r="O3483" s="5">
        <f t="shared" si="396"/>
        <v>49.17</v>
      </c>
      <c r="P3483" s="19">
        <v>14.9</v>
      </c>
      <c r="Q3483" s="5">
        <f t="shared" si="397"/>
        <v>51.809999999999995</v>
      </c>
      <c r="R3483" s="18">
        <v>15.7</v>
      </c>
      <c r="S3483" s="5">
        <f t="shared" si="398"/>
        <v>51.809999999999995</v>
      </c>
      <c r="T3483" s="18">
        <v>15.7</v>
      </c>
      <c r="U3483" s="8">
        <f t="shared" si="399"/>
        <v>50.49</v>
      </c>
      <c r="V3483" s="5">
        <f t="shared" si="400"/>
        <v>15.3</v>
      </c>
      <c r="W3483" s="1">
        <v>27.890139999999999</v>
      </c>
      <c r="X3483" s="1">
        <v>-115.18919</v>
      </c>
      <c r="Y3483" s="9">
        <f t="shared" si="394"/>
        <v>57.2</v>
      </c>
      <c r="Z3483" s="9">
        <v>14</v>
      </c>
      <c r="AA3483" s="9">
        <v>7</v>
      </c>
      <c r="AB3483" s="4" t="s">
        <v>618</v>
      </c>
      <c r="AC3483" s="9">
        <v>4</v>
      </c>
      <c r="AD3483" s="4" t="s">
        <v>38</v>
      </c>
      <c r="AE3483" s="9">
        <v>270</v>
      </c>
      <c r="AF3483" s="9"/>
      <c r="AG3483" s="9"/>
    </row>
    <row r="3484" spans="1:33">
      <c r="A3484" s="4" t="s">
        <v>590</v>
      </c>
      <c r="B3484" s="4" t="s">
        <v>223</v>
      </c>
      <c r="C3484" s="28">
        <v>40392</v>
      </c>
      <c r="D3484" s="5">
        <v>2010</v>
      </c>
      <c r="E3484" s="35">
        <v>0.42291666666666666</v>
      </c>
      <c r="F3484" s="35">
        <v>0.4284722222222222</v>
      </c>
      <c r="G3484" s="35">
        <f t="shared" si="395"/>
        <v>5.5555555555555358E-3</v>
      </c>
      <c r="H3484" s="14">
        <v>2</v>
      </c>
      <c r="I3484" s="14">
        <v>2</v>
      </c>
      <c r="J3484" s="5">
        <v>11</v>
      </c>
      <c r="K3484" s="4">
        <v>11</v>
      </c>
      <c r="L3484" s="4" t="s">
        <v>98</v>
      </c>
      <c r="M3484" s="4" t="s">
        <v>99</v>
      </c>
      <c r="N3484" s="4">
        <v>1</v>
      </c>
      <c r="O3484" s="5">
        <f t="shared" si="396"/>
        <v>49.17</v>
      </c>
      <c r="P3484" s="19">
        <v>14.9</v>
      </c>
      <c r="Q3484" s="5">
        <f t="shared" si="397"/>
        <v>51.809999999999995</v>
      </c>
      <c r="R3484" s="18">
        <v>15.7</v>
      </c>
      <c r="S3484" s="5">
        <f t="shared" si="398"/>
        <v>51.809999999999995</v>
      </c>
      <c r="T3484" s="18">
        <v>15.7</v>
      </c>
      <c r="U3484" s="8">
        <f t="shared" si="399"/>
        <v>50.49</v>
      </c>
      <c r="V3484" s="5">
        <f t="shared" si="400"/>
        <v>15.3</v>
      </c>
      <c r="W3484" s="1">
        <v>27.890139999999999</v>
      </c>
      <c r="X3484" s="1">
        <v>-115.18919</v>
      </c>
      <c r="Y3484" s="9">
        <f t="shared" ref="Y3484:Y3547" si="401">(Z3484*1.8)+32</f>
        <v>57.2</v>
      </c>
      <c r="Z3484" s="9">
        <v>14</v>
      </c>
      <c r="AA3484" s="9">
        <v>7</v>
      </c>
      <c r="AB3484" s="9" t="s">
        <v>609</v>
      </c>
      <c r="AC3484" s="9">
        <v>4</v>
      </c>
      <c r="AD3484" s="4" t="s">
        <v>38</v>
      </c>
      <c r="AE3484" s="9">
        <v>270</v>
      </c>
      <c r="AF3484" s="9"/>
      <c r="AG3484" s="9"/>
    </row>
    <row r="3485" spans="1:33">
      <c r="A3485" s="4" t="s">
        <v>590</v>
      </c>
      <c r="B3485" s="4" t="s">
        <v>223</v>
      </c>
      <c r="C3485" s="28">
        <v>40392</v>
      </c>
      <c r="D3485" s="5">
        <v>2010</v>
      </c>
      <c r="E3485" s="35">
        <v>0.42291666666666666</v>
      </c>
      <c r="F3485" s="35">
        <v>0.4284722222222222</v>
      </c>
      <c r="G3485" s="35">
        <f t="shared" si="395"/>
        <v>5.5555555555555358E-3</v>
      </c>
      <c r="H3485" s="14">
        <v>2</v>
      </c>
      <c r="I3485" s="14">
        <v>2</v>
      </c>
      <c r="J3485" s="5">
        <v>11</v>
      </c>
      <c r="K3485" s="4">
        <v>11</v>
      </c>
      <c r="L3485" s="4" t="s">
        <v>98</v>
      </c>
      <c r="M3485" s="4" t="s">
        <v>99</v>
      </c>
      <c r="N3485" s="4">
        <v>1</v>
      </c>
      <c r="O3485" s="5">
        <f t="shared" si="396"/>
        <v>49.17</v>
      </c>
      <c r="P3485" s="19">
        <v>14.9</v>
      </c>
      <c r="Q3485" s="5">
        <f t="shared" si="397"/>
        <v>51.809999999999995</v>
      </c>
      <c r="R3485" s="18">
        <v>15.7</v>
      </c>
      <c r="S3485" s="5">
        <f t="shared" si="398"/>
        <v>51.809999999999995</v>
      </c>
      <c r="T3485" s="18">
        <v>15.7</v>
      </c>
      <c r="U3485" s="8">
        <f t="shared" si="399"/>
        <v>50.49</v>
      </c>
      <c r="V3485" s="5">
        <f t="shared" si="400"/>
        <v>15.3</v>
      </c>
      <c r="W3485" s="1">
        <v>27.890139999999999</v>
      </c>
      <c r="X3485" s="1">
        <v>-115.18919</v>
      </c>
      <c r="Y3485" s="9">
        <f t="shared" si="401"/>
        <v>57.2</v>
      </c>
      <c r="Z3485" s="9">
        <v>14</v>
      </c>
      <c r="AA3485" s="9">
        <v>7</v>
      </c>
      <c r="AB3485" s="4" t="s">
        <v>621</v>
      </c>
      <c r="AC3485" s="9">
        <v>2</v>
      </c>
      <c r="AD3485" s="4" t="s">
        <v>38</v>
      </c>
      <c r="AE3485" s="9">
        <v>270</v>
      </c>
      <c r="AF3485" s="9"/>
      <c r="AG3485" s="9"/>
    </row>
    <row r="3486" spans="1:33">
      <c r="A3486" s="4" t="s">
        <v>591</v>
      </c>
      <c r="B3486" s="4" t="s">
        <v>223</v>
      </c>
      <c r="C3486" s="28">
        <v>40392</v>
      </c>
      <c r="D3486" s="5">
        <v>2010</v>
      </c>
      <c r="E3486" s="35">
        <v>0.50694444444444442</v>
      </c>
      <c r="F3486" s="35">
        <v>0.51944444444444449</v>
      </c>
      <c r="G3486" s="35">
        <f t="shared" si="395"/>
        <v>1.2500000000000067E-2</v>
      </c>
      <c r="H3486" s="14">
        <v>2</v>
      </c>
      <c r="I3486" s="14">
        <v>3</v>
      </c>
      <c r="J3486" s="5">
        <v>12</v>
      </c>
      <c r="K3486" s="4">
        <v>12</v>
      </c>
      <c r="L3486" s="4" t="s">
        <v>98</v>
      </c>
      <c r="M3486" s="4" t="s">
        <v>99</v>
      </c>
      <c r="N3486" s="4">
        <v>1</v>
      </c>
      <c r="O3486" s="5">
        <f t="shared" si="396"/>
        <v>27.059999999999995</v>
      </c>
      <c r="P3486" s="18">
        <v>8.1999999999999993</v>
      </c>
      <c r="Q3486" s="5">
        <f t="shared" si="397"/>
        <v>26.4</v>
      </c>
      <c r="R3486" s="18">
        <v>8</v>
      </c>
      <c r="S3486" s="5">
        <f t="shared" si="398"/>
        <v>27.059999999999995</v>
      </c>
      <c r="T3486" s="18">
        <v>8.1999999999999993</v>
      </c>
      <c r="U3486" s="8">
        <f t="shared" si="399"/>
        <v>26.729999999999997</v>
      </c>
      <c r="V3486" s="5">
        <f t="shared" si="400"/>
        <v>8.1</v>
      </c>
      <c r="W3486" s="1">
        <v>27.886410000000001</v>
      </c>
      <c r="X3486" s="1">
        <v>-115.18996</v>
      </c>
      <c r="Y3486" s="9">
        <f t="shared" si="401"/>
        <v>62.6</v>
      </c>
      <c r="Z3486" s="9">
        <v>17</v>
      </c>
      <c r="AA3486" s="9">
        <v>7</v>
      </c>
      <c r="AB3486" s="9" t="s">
        <v>604</v>
      </c>
      <c r="AC3486" s="9">
        <v>2</v>
      </c>
      <c r="AD3486" s="4" t="s">
        <v>38</v>
      </c>
      <c r="AE3486" s="9">
        <v>270</v>
      </c>
      <c r="AF3486" s="9"/>
      <c r="AG3486" s="9"/>
    </row>
    <row r="3487" spans="1:33">
      <c r="A3487" s="4" t="s">
        <v>591</v>
      </c>
      <c r="B3487" s="4" t="s">
        <v>223</v>
      </c>
      <c r="C3487" s="28">
        <v>40392</v>
      </c>
      <c r="D3487" s="5">
        <v>2010</v>
      </c>
      <c r="E3487" s="35">
        <v>0.50694444444444442</v>
      </c>
      <c r="F3487" s="35">
        <v>0.51944444444444449</v>
      </c>
      <c r="G3487" s="35">
        <f t="shared" si="395"/>
        <v>1.2500000000000067E-2</v>
      </c>
      <c r="H3487" s="14">
        <v>2</v>
      </c>
      <c r="I3487" s="14">
        <v>3</v>
      </c>
      <c r="J3487" s="5">
        <v>12</v>
      </c>
      <c r="K3487" s="4">
        <v>12</v>
      </c>
      <c r="L3487" s="4" t="s">
        <v>98</v>
      </c>
      <c r="M3487" s="4" t="s">
        <v>99</v>
      </c>
      <c r="N3487" s="4">
        <v>1</v>
      </c>
      <c r="O3487" s="5">
        <f t="shared" si="396"/>
        <v>27.059999999999995</v>
      </c>
      <c r="P3487" s="18">
        <v>8.1999999999999993</v>
      </c>
      <c r="Q3487" s="5">
        <f t="shared" si="397"/>
        <v>26.4</v>
      </c>
      <c r="R3487" s="18">
        <v>8</v>
      </c>
      <c r="S3487" s="5">
        <f t="shared" si="398"/>
        <v>27.059999999999995</v>
      </c>
      <c r="T3487" s="18">
        <v>8.1999999999999993</v>
      </c>
      <c r="U3487" s="8">
        <f t="shared" si="399"/>
        <v>26.729999999999997</v>
      </c>
      <c r="V3487" s="5">
        <f t="shared" si="400"/>
        <v>8.1</v>
      </c>
      <c r="W3487" s="1">
        <v>27.886410000000001</v>
      </c>
      <c r="X3487" s="1">
        <v>-115.18996</v>
      </c>
      <c r="Y3487" s="9">
        <f t="shared" si="401"/>
        <v>62.6</v>
      </c>
      <c r="Z3487" s="9">
        <v>17</v>
      </c>
      <c r="AA3487" s="9">
        <v>7</v>
      </c>
      <c r="AB3487" s="9" t="s">
        <v>605</v>
      </c>
      <c r="AC3487" s="9">
        <v>4</v>
      </c>
      <c r="AD3487" s="4" t="s">
        <v>38</v>
      </c>
      <c r="AE3487" s="9">
        <v>270</v>
      </c>
      <c r="AF3487" s="9"/>
      <c r="AG3487" s="9"/>
    </row>
    <row r="3488" spans="1:33">
      <c r="A3488" s="4" t="s">
        <v>591</v>
      </c>
      <c r="B3488" s="4" t="s">
        <v>223</v>
      </c>
      <c r="C3488" s="28">
        <v>40392</v>
      </c>
      <c r="D3488" s="5">
        <v>2010</v>
      </c>
      <c r="E3488" s="35">
        <v>0.50694444444444442</v>
      </c>
      <c r="F3488" s="35">
        <v>0.51944444444444449</v>
      </c>
      <c r="G3488" s="35">
        <f t="shared" si="395"/>
        <v>1.2500000000000067E-2</v>
      </c>
      <c r="H3488" s="14">
        <v>2</v>
      </c>
      <c r="I3488" s="14">
        <v>3</v>
      </c>
      <c r="J3488" s="5">
        <v>12</v>
      </c>
      <c r="K3488" s="4">
        <v>12</v>
      </c>
      <c r="L3488" s="4" t="s">
        <v>98</v>
      </c>
      <c r="M3488" s="4" t="s">
        <v>99</v>
      </c>
      <c r="N3488" s="4">
        <v>1</v>
      </c>
      <c r="O3488" s="5">
        <f t="shared" si="396"/>
        <v>27.059999999999995</v>
      </c>
      <c r="P3488" s="18">
        <v>8.1999999999999993</v>
      </c>
      <c r="Q3488" s="5">
        <f t="shared" si="397"/>
        <v>26.4</v>
      </c>
      <c r="R3488" s="18">
        <v>8</v>
      </c>
      <c r="S3488" s="5">
        <f t="shared" si="398"/>
        <v>27.059999999999995</v>
      </c>
      <c r="T3488" s="18">
        <v>8.1999999999999993</v>
      </c>
      <c r="U3488" s="8">
        <f t="shared" si="399"/>
        <v>26.729999999999997</v>
      </c>
      <c r="V3488" s="5">
        <f t="shared" si="400"/>
        <v>8.1</v>
      </c>
      <c r="W3488" s="1">
        <v>27.886410000000001</v>
      </c>
      <c r="X3488" s="1">
        <v>-115.18996</v>
      </c>
      <c r="Y3488" s="9">
        <f t="shared" si="401"/>
        <v>62.6</v>
      </c>
      <c r="Z3488" s="9">
        <v>17</v>
      </c>
      <c r="AA3488" s="9">
        <v>7</v>
      </c>
      <c r="AB3488" s="9" t="s">
        <v>606</v>
      </c>
      <c r="AC3488" s="9">
        <v>6</v>
      </c>
      <c r="AD3488" s="4" t="s">
        <v>38</v>
      </c>
      <c r="AE3488" s="9">
        <v>270</v>
      </c>
      <c r="AF3488" s="9"/>
      <c r="AG3488" s="9"/>
    </row>
    <row r="3489" spans="1:33">
      <c r="A3489" s="4" t="s">
        <v>591</v>
      </c>
      <c r="B3489" s="4" t="s">
        <v>223</v>
      </c>
      <c r="C3489" s="28">
        <v>40392</v>
      </c>
      <c r="D3489" s="5">
        <v>2010</v>
      </c>
      <c r="E3489" s="35">
        <v>0.50694444444444442</v>
      </c>
      <c r="F3489" s="35">
        <v>0.51944444444444449</v>
      </c>
      <c r="G3489" s="35">
        <f t="shared" si="395"/>
        <v>1.2500000000000067E-2</v>
      </c>
      <c r="H3489" s="14">
        <v>2</v>
      </c>
      <c r="I3489" s="14">
        <v>3</v>
      </c>
      <c r="J3489" s="5">
        <v>12</v>
      </c>
      <c r="K3489" s="4">
        <v>12</v>
      </c>
      <c r="L3489" s="4" t="s">
        <v>98</v>
      </c>
      <c r="M3489" s="4" t="s">
        <v>99</v>
      </c>
      <c r="N3489" s="4">
        <v>1</v>
      </c>
      <c r="O3489" s="5">
        <f t="shared" si="396"/>
        <v>27.059999999999995</v>
      </c>
      <c r="P3489" s="18">
        <v>8.1999999999999993</v>
      </c>
      <c r="Q3489" s="5">
        <f t="shared" si="397"/>
        <v>26.4</v>
      </c>
      <c r="R3489" s="18">
        <v>8</v>
      </c>
      <c r="S3489" s="5">
        <f t="shared" si="398"/>
        <v>27.059999999999995</v>
      </c>
      <c r="T3489" s="18">
        <v>8.1999999999999993</v>
      </c>
      <c r="U3489" s="8">
        <f t="shared" si="399"/>
        <v>26.729999999999997</v>
      </c>
      <c r="V3489" s="5">
        <f t="shared" si="400"/>
        <v>8.1</v>
      </c>
      <c r="W3489" s="1">
        <v>27.886410000000001</v>
      </c>
      <c r="X3489" s="1">
        <v>-115.18996</v>
      </c>
      <c r="Y3489" s="9">
        <f t="shared" si="401"/>
        <v>62.6</v>
      </c>
      <c r="Z3489" s="9">
        <v>17</v>
      </c>
      <c r="AA3489" s="9">
        <v>7</v>
      </c>
      <c r="AB3489" s="9" t="s">
        <v>613</v>
      </c>
      <c r="AC3489" s="9">
        <v>2</v>
      </c>
      <c r="AD3489" s="4" t="s">
        <v>38</v>
      </c>
      <c r="AE3489" s="9">
        <v>270</v>
      </c>
      <c r="AF3489" s="9"/>
      <c r="AG3489" s="9"/>
    </row>
    <row r="3490" spans="1:33">
      <c r="A3490" s="4" t="s">
        <v>591</v>
      </c>
      <c r="B3490" s="4" t="s">
        <v>223</v>
      </c>
      <c r="C3490" s="28">
        <v>40392</v>
      </c>
      <c r="D3490" s="5">
        <v>2010</v>
      </c>
      <c r="E3490" s="35">
        <v>0.50694444444444442</v>
      </c>
      <c r="F3490" s="35">
        <v>0.51944444444444449</v>
      </c>
      <c r="G3490" s="35">
        <f t="shared" si="395"/>
        <v>1.2500000000000067E-2</v>
      </c>
      <c r="H3490" s="14">
        <v>2</v>
      </c>
      <c r="I3490" s="14">
        <v>3</v>
      </c>
      <c r="J3490" s="5">
        <v>12</v>
      </c>
      <c r="K3490" s="4">
        <v>12</v>
      </c>
      <c r="L3490" s="4" t="s">
        <v>98</v>
      </c>
      <c r="M3490" s="4" t="s">
        <v>99</v>
      </c>
      <c r="N3490" s="4">
        <v>1</v>
      </c>
      <c r="O3490" s="5">
        <f t="shared" si="396"/>
        <v>27.059999999999995</v>
      </c>
      <c r="P3490" s="18">
        <v>8.1999999999999993</v>
      </c>
      <c r="Q3490" s="5">
        <f t="shared" si="397"/>
        <v>26.4</v>
      </c>
      <c r="R3490" s="18">
        <v>8</v>
      </c>
      <c r="S3490" s="5">
        <f t="shared" si="398"/>
        <v>27.059999999999995</v>
      </c>
      <c r="T3490" s="18">
        <v>8.1999999999999993</v>
      </c>
      <c r="U3490" s="8">
        <f t="shared" si="399"/>
        <v>26.729999999999997</v>
      </c>
      <c r="V3490" s="5">
        <f t="shared" si="400"/>
        <v>8.1</v>
      </c>
      <c r="W3490" s="1">
        <v>27.886410000000001</v>
      </c>
      <c r="X3490" s="1">
        <v>-115.18996</v>
      </c>
      <c r="Y3490" s="9">
        <f t="shared" si="401"/>
        <v>62.6</v>
      </c>
      <c r="Z3490" s="9">
        <v>17</v>
      </c>
      <c r="AA3490" s="9">
        <v>7</v>
      </c>
      <c r="AB3490" s="9" t="s">
        <v>614</v>
      </c>
      <c r="AC3490" s="9">
        <v>3</v>
      </c>
      <c r="AD3490" s="4" t="s">
        <v>38</v>
      </c>
      <c r="AE3490" s="9">
        <v>270</v>
      </c>
      <c r="AF3490" s="9"/>
      <c r="AG3490" s="9"/>
    </row>
    <row r="3491" spans="1:33">
      <c r="A3491" s="4" t="s">
        <v>591</v>
      </c>
      <c r="B3491" s="4" t="s">
        <v>223</v>
      </c>
      <c r="C3491" s="28">
        <v>40392</v>
      </c>
      <c r="D3491" s="5">
        <v>2010</v>
      </c>
      <c r="E3491" s="35">
        <v>0.50694444444444442</v>
      </c>
      <c r="F3491" s="35">
        <v>0.51944444444444449</v>
      </c>
      <c r="G3491" s="35">
        <f t="shared" si="395"/>
        <v>1.2500000000000067E-2</v>
      </c>
      <c r="H3491" s="14">
        <v>2</v>
      </c>
      <c r="I3491" s="14">
        <v>3</v>
      </c>
      <c r="J3491" s="5">
        <v>12</v>
      </c>
      <c r="K3491" s="4">
        <v>12</v>
      </c>
      <c r="L3491" s="4" t="s">
        <v>98</v>
      </c>
      <c r="M3491" s="4" t="s">
        <v>99</v>
      </c>
      <c r="N3491" s="4">
        <v>1</v>
      </c>
      <c r="O3491" s="5">
        <f t="shared" si="396"/>
        <v>27.059999999999995</v>
      </c>
      <c r="P3491" s="18">
        <v>8.1999999999999993</v>
      </c>
      <c r="Q3491" s="5">
        <f t="shared" si="397"/>
        <v>26.4</v>
      </c>
      <c r="R3491" s="18">
        <v>8</v>
      </c>
      <c r="S3491" s="5">
        <f t="shared" si="398"/>
        <v>27.059999999999995</v>
      </c>
      <c r="T3491" s="18">
        <v>8.1999999999999993</v>
      </c>
      <c r="U3491" s="8">
        <f t="shared" si="399"/>
        <v>26.729999999999997</v>
      </c>
      <c r="V3491" s="5">
        <f t="shared" si="400"/>
        <v>8.1</v>
      </c>
      <c r="W3491" s="1">
        <v>27.886410000000001</v>
      </c>
      <c r="X3491" s="1">
        <v>-115.18996</v>
      </c>
      <c r="Y3491" s="9">
        <f t="shared" si="401"/>
        <v>62.6</v>
      </c>
      <c r="Z3491" s="9">
        <v>17</v>
      </c>
      <c r="AA3491" s="9">
        <v>7</v>
      </c>
      <c r="AB3491" s="9" t="s">
        <v>607</v>
      </c>
      <c r="AC3491" s="9">
        <v>4</v>
      </c>
      <c r="AD3491" s="4" t="s">
        <v>38</v>
      </c>
      <c r="AE3491" s="9">
        <v>270</v>
      </c>
      <c r="AF3491" s="9"/>
      <c r="AG3491" s="9"/>
    </row>
    <row r="3492" spans="1:33">
      <c r="A3492" s="4" t="s">
        <v>591</v>
      </c>
      <c r="B3492" s="4" t="s">
        <v>223</v>
      </c>
      <c r="C3492" s="28">
        <v>40392</v>
      </c>
      <c r="D3492" s="5">
        <v>2010</v>
      </c>
      <c r="E3492" s="35">
        <v>0.50694444444444442</v>
      </c>
      <c r="F3492" s="35">
        <v>0.51944444444444449</v>
      </c>
      <c r="G3492" s="35">
        <f t="shared" si="395"/>
        <v>1.2500000000000067E-2</v>
      </c>
      <c r="H3492" s="14">
        <v>2</v>
      </c>
      <c r="I3492" s="14">
        <v>3</v>
      </c>
      <c r="J3492" s="5">
        <v>12</v>
      </c>
      <c r="K3492" s="4">
        <v>12</v>
      </c>
      <c r="L3492" s="4" t="s">
        <v>98</v>
      </c>
      <c r="M3492" s="4" t="s">
        <v>99</v>
      </c>
      <c r="N3492" s="4">
        <v>1</v>
      </c>
      <c r="O3492" s="5">
        <f t="shared" si="396"/>
        <v>27.059999999999995</v>
      </c>
      <c r="P3492" s="18">
        <v>8.1999999999999993</v>
      </c>
      <c r="Q3492" s="5">
        <f t="shared" si="397"/>
        <v>26.4</v>
      </c>
      <c r="R3492" s="18">
        <v>8</v>
      </c>
      <c r="S3492" s="5">
        <f t="shared" si="398"/>
        <v>27.059999999999995</v>
      </c>
      <c r="T3492" s="18">
        <v>8.1999999999999993</v>
      </c>
      <c r="U3492" s="8">
        <f t="shared" si="399"/>
        <v>26.729999999999997</v>
      </c>
      <c r="V3492" s="5">
        <f t="shared" si="400"/>
        <v>8.1</v>
      </c>
      <c r="W3492" s="1">
        <v>27.886410000000001</v>
      </c>
      <c r="X3492" s="1">
        <v>-115.18996</v>
      </c>
      <c r="Y3492" s="9">
        <f t="shared" si="401"/>
        <v>62.6</v>
      </c>
      <c r="Z3492" s="9">
        <v>17</v>
      </c>
      <c r="AA3492" s="9">
        <v>7</v>
      </c>
      <c r="AB3492" s="9" t="s">
        <v>615</v>
      </c>
      <c r="AC3492" s="9">
        <v>1</v>
      </c>
      <c r="AD3492" s="4" t="s">
        <v>38</v>
      </c>
      <c r="AE3492" s="9">
        <v>270</v>
      </c>
      <c r="AF3492" s="9"/>
      <c r="AG3492" s="9"/>
    </row>
    <row r="3493" spans="1:33">
      <c r="A3493" s="4" t="s">
        <v>591</v>
      </c>
      <c r="B3493" s="4" t="s">
        <v>223</v>
      </c>
      <c r="C3493" s="28">
        <v>40392</v>
      </c>
      <c r="D3493" s="5">
        <v>2010</v>
      </c>
      <c r="E3493" s="35">
        <v>0.50694444444444442</v>
      </c>
      <c r="F3493" s="35">
        <v>0.51944444444444449</v>
      </c>
      <c r="G3493" s="35">
        <f t="shared" si="395"/>
        <v>1.2500000000000067E-2</v>
      </c>
      <c r="H3493" s="14">
        <v>2</v>
      </c>
      <c r="I3493" s="14">
        <v>3</v>
      </c>
      <c r="J3493" s="5">
        <v>12</v>
      </c>
      <c r="K3493" s="4">
        <v>12</v>
      </c>
      <c r="L3493" s="4" t="s">
        <v>98</v>
      </c>
      <c r="M3493" s="4" t="s">
        <v>99</v>
      </c>
      <c r="N3493" s="4">
        <v>1</v>
      </c>
      <c r="O3493" s="5">
        <f t="shared" si="396"/>
        <v>27.059999999999995</v>
      </c>
      <c r="P3493" s="18">
        <v>8.1999999999999993</v>
      </c>
      <c r="Q3493" s="5">
        <f t="shared" si="397"/>
        <v>26.4</v>
      </c>
      <c r="R3493" s="18">
        <v>8</v>
      </c>
      <c r="S3493" s="5">
        <f t="shared" si="398"/>
        <v>27.059999999999995</v>
      </c>
      <c r="T3493" s="18">
        <v>8.1999999999999993</v>
      </c>
      <c r="U3493" s="8">
        <f t="shared" si="399"/>
        <v>26.729999999999997</v>
      </c>
      <c r="V3493" s="5">
        <f t="shared" si="400"/>
        <v>8.1</v>
      </c>
      <c r="W3493" s="1">
        <v>27.886410000000001</v>
      </c>
      <c r="X3493" s="1">
        <v>-115.18996</v>
      </c>
      <c r="Y3493" s="9">
        <f t="shared" si="401"/>
        <v>62.6</v>
      </c>
      <c r="Z3493" s="9">
        <v>17</v>
      </c>
      <c r="AA3493" s="9">
        <v>7</v>
      </c>
      <c r="AB3493" s="9" t="s">
        <v>609</v>
      </c>
      <c r="AC3493" s="9">
        <v>4</v>
      </c>
      <c r="AD3493" s="4" t="s">
        <v>38</v>
      </c>
      <c r="AE3493" s="9">
        <v>270</v>
      </c>
      <c r="AF3493" s="9"/>
      <c r="AG3493" s="9"/>
    </row>
    <row r="3494" spans="1:33">
      <c r="A3494" s="4" t="s">
        <v>592</v>
      </c>
      <c r="B3494" s="4" t="s">
        <v>488</v>
      </c>
      <c r="C3494" s="28">
        <v>40392</v>
      </c>
      <c r="D3494" s="5">
        <v>2010</v>
      </c>
      <c r="E3494" s="35">
        <v>0.40833333333333338</v>
      </c>
      <c r="F3494" s="35">
        <v>0.41041666666666665</v>
      </c>
      <c r="G3494" s="35">
        <f t="shared" si="395"/>
        <v>2.0833333333332704E-3</v>
      </c>
      <c r="H3494" s="14">
        <v>2</v>
      </c>
      <c r="I3494" s="14">
        <v>1</v>
      </c>
      <c r="J3494" s="5">
        <v>13</v>
      </c>
      <c r="K3494" s="4">
        <v>13</v>
      </c>
      <c r="L3494" s="4" t="s">
        <v>98</v>
      </c>
      <c r="M3494" s="4" t="s">
        <v>99</v>
      </c>
      <c r="N3494" s="4">
        <v>1</v>
      </c>
      <c r="O3494" s="5">
        <f t="shared" si="396"/>
        <v>62.699999999999996</v>
      </c>
      <c r="P3494" s="18">
        <v>19</v>
      </c>
      <c r="Q3494" s="5">
        <f t="shared" si="397"/>
        <v>66</v>
      </c>
      <c r="R3494" s="18">
        <v>20</v>
      </c>
      <c r="S3494" s="5">
        <f t="shared" si="398"/>
        <v>66</v>
      </c>
      <c r="T3494" s="18">
        <v>20</v>
      </c>
      <c r="U3494" s="8">
        <f t="shared" si="399"/>
        <v>64.349999999999994</v>
      </c>
      <c r="V3494" s="5">
        <f t="shared" si="400"/>
        <v>19.5</v>
      </c>
      <c r="W3494" s="1">
        <v>27.892160000000001</v>
      </c>
      <c r="X3494" s="1">
        <v>-115.18747999999999</v>
      </c>
      <c r="Y3494" s="9">
        <f t="shared" si="401"/>
        <v>57.2</v>
      </c>
      <c r="Z3494" s="9">
        <v>14</v>
      </c>
      <c r="AA3494" s="9">
        <v>4</v>
      </c>
      <c r="AB3494" s="9" t="s">
        <v>606</v>
      </c>
      <c r="AC3494" s="9">
        <v>4</v>
      </c>
      <c r="AD3494" s="4" t="s">
        <v>38</v>
      </c>
      <c r="AE3494" s="9">
        <v>90</v>
      </c>
      <c r="AF3494" s="9"/>
      <c r="AG3494" s="9"/>
    </row>
    <row r="3495" spans="1:33">
      <c r="A3495" s="4" t="s">
        <v>592</v>
      </c>
      <c r="B3495" s="4" t="s">
        <v>488</v>
      </c>
      <c r="C3495" s="28">
        <v>40392</v>
      </c>
      <c r="D3495" s="5">
        <v>2010</v>
      </c>
      <c r="E3495" s="35">
        <v>0.40833333333333338</v>
      </c>
      <c r="F3495" s="35">
        <v>0.41041666666666665</v>
      </c>
      <c r="G3495" s="35">
        <f t="shared" si="395"/>
        <v>2.0833333333332704E-3</v>
      </c>
      <c r="H3495" s="14">
        <v>2</v>
      </c>
      <c r="I3495" s="14">
        <v>1</v>
      </c>
      <c r="J3495" s="5">
        <v>13</v>
      </c>
      <c r="K3495" s="4">
        <v>13</v>
      </c>
      <c r="L3495" s="4" t="s">
        <v>98</v>
      </c>
      <c r="M3495" s="4" t="s">
        <v>99</v>
      </c>
      <c r="N3495" s="4">
        <v>1</v>
      </c>
      <c r="O3495" s="5">
        <f t="shared" si="396"/>
        <v>62.699999999999996</v>
      </c>
      <c r="P3495" s="18">
        <v>19</v>
      </c>
      <c r="Q3495" s="5">
        <f t="shared" si="397"/>
        <v>66</v>
      </c>
      <c r="R3495" s="18">
        <v>20</v>
      </c>
      <c r="S3495" s="5">
        <f t="shared" si="398"/>
        <v>66</v>
      </c>
      <c r="T3495" s="18">
        <v>20</v>
      </c>
      <c r="U3495" s="8">
        <f t="shared" si="399"/>
        <v>64.349999999999994</v>
      </c>
      <c r="V3495" s="5">
        <f t="shared" si="400"/>
        <v>19.5</v>
      </c>
      <c r="W3495" s="1">
        <v>27.892160000000001</v>
      </c>
      <c r="X3495" s="1">
        <v>-115.18747999999999</v>
      </c>
      <c r="Y3495" s="9">
        <f t="shared" si="401"/>
        <v>57.2</v>
      </c>
      <c r="Z3495" s="9">
        <v>14</v>
      </c>
      <c r="AA3495" s="9">
        <v>4</v>
      </c>
      <c r="AB3495" s="9" t="s">
        <v>613</v>
      </c>
      <c r="AC3495" s="9">
        <v>3</v>
      </c>
      <c r="AD3495" s="4" t="s">
        <v>38</v>
      </c>
      <c r="AE3495" s="9">
        <v>90</v>
      </c>
      <c r="AF3495" s="9"/>
      <c r="AG3495" s="9"/>
    </row>
    <row r="3496" spans="1:33">
      <c r="A3496" s="4" t="s">
        <v>592</v>
      </c>
      <c r="B3496" s="4" t="s">
        <v>488</v>
      </c>
      <c r="C3496" s="28">
        <v>40392</v>
      </c>
      <c r="D3496" s="5">
        <v>2010</v>
      </c>
      <c r="E3496" s="35">
        <v>0.40833333333333338</v>
      </c>
      <c r="F3496" s="35">
        <v>0.41041666666666665</v>
      </c>
      <c r="G3496" s="35">
        <f t="shared" si="395"/>
        <v>2.0833333333332704E-3</v>
      </c>
      <c r="H3496" s="14">
        <v>2</v>
      </c>
      <c r="I3496" s="14">
        <v>1</v>
      </c>
      <c r="J3496" s="5">
        <v>13</v>
      </c>
      <c r="K3496" s="4">
        <v>13</v>
      </c>
      <c r="L3496" s="4" t="s">
        <v>98</v>
      </c>
      <c r="M3496" s="4" t="s">
        <v>99</v>
      </c>
      <c r="N3496" s="4">
        <v>1</v>
      </c>
      <c r="O3496" s="5">
        <f t="shared" si="396"/>
        <v>62.699999999999996</v>
      </c>
      <c r="P3496" s="18">
        <v>19</v>
      </c>
      <c r="Q3496" s="5">
        <f t="shared" si="397"/>
        <v>66</v>
      </c>
      <c r="R3496" s="18">
        <v>20</v>
      </c>
      <c r="S3496" s="5">
        <f t="shared" si="398"/>
        <v>66</v>
      </c>
      <c r="T3496" s="18">
        <v>20</v>
      </c>
      <c r="U3496" s="8">
        <f t="shared" si="399"/>
        <v>64.349999999999994</v>
      </c>
      <c r="V3496" s="5">
        <f t="shared" si="400"/>
        <v>19.5</v>
      </c>
      <c r="W3496" s="1">
        <v>27.892160000000001</v>
      </c>
      <c r="X3496" s="1">
        <v>-115.18747999999999</v>
      </c>
      <c r="Y3496" s="9">
        <f t="shared" si="401"/>
        <v>57.2</v>
      </c>
      <c r="Z3496" s="9">
        <v>14</v>
      </c>
      <c r="AA3496" s="9">
        <v>4</v>
      </c>
      <c r="AB3496" s="9" t="s">
        <v>614</v>
      </c>
      <c r="AC3496" s="9">
        <v>9</v>
      </c>
      <c r="AD3496" s="4" t="s">
        <v>38</v>
      </c>
      <c r="AE3496" s="9">
        <v>90</v>
      </c>
      <c r="AF3496" s="9"/>
      <c r="AG3496" s="9"/>
    </row>
    <row r="3497" spans="1:33">
      <c r="A3497" s="4" t="s">
        <v>592</v>
      </c>
      <c r="B3497" s="4" t="s">
        <v>488</v>
      </c>
      <c r="C3497" s="28">
        <v>40392</v>
      </c>
      <c r="D3497" s="5">
        <v>2010</v>
      </c>
      <c r="E3497" s="35">
        <v>0.40833333333333338</v>
      </c>
      <c r="F3497" s="35">
        <v>0.41041666666666665</v>
      </c>
      <c r="G3497" s="35">
        <f t="shared" si="395"/>
        <v>2.0833333333332704E-3</v>
      </c>
      <c r="H3497" s="14">
        <v>2</v>
      </c>
      <c r="I3497" s="14">
        <v>1</v>
      </c>
      <c r="J3497" s="5">
        <v>13</v>
      </c>
      <c r="K3497" s="4">
        <v>13</v>
      </c>
      <c r="L3497" s="4" t="s">
        <v>98</v>
      </c>
      <c r="M3497" s="4" t="s">
        <v>99</v>
      </c>
      <c r="N3497" s="4">
        <v>1</v>
      </c>
      <c r="O3497" s="5">
        <f t="shared" si="396"/>
        <v>62.699999999999996</v>
      </c>
      <c r="P3497" s="18">
        <v>19</v>
      </c>
      <c r="Q3497" s="5">
        <f t="shared" si="397"/>
        <v>66</v>
      </c>
      <c r="R3497" s="18">
        <v>20</v>
      </c>
      <c r="S3497" s="5">
        <f t="shared" si="398"/>
        <v>66</v>
      </c>
      <c r="T3497" s="18">
        <v>20</v>
      </c>
      <c r="U3497" s="8">
        <f t="shared" si="399"/>
        <v>64.349999999999994</v>
      </c>
      <c r="V3497" s="5">
        <f t="shared" si="400"/>
        <v>19.5</v>
      </c>
      <c r="W3497" s="1">
        <v>27.892160000000001</v>
      </c>
      <c r="X3497" s="1">
        <v>-115.18747999999999</v>
      </c>
      <c r="Y3497" s="9">
        <f t="shared" si="401"/>
        <v>57.2</v>
      </c>
      <c r="Z3497" s="9">
        <v>14</v>
      </c>
      <c r="AA3497" s="9">
        <v>4</v>
      </c>
      <c r="AB3497" s="9" t="s">
        <v>608</v>
      </c>
      <c r="AC3497" s="9">
        <v>1</v>
      </c>
      <c r="AD3497" s="4" t="s">
        <v>38</v>
      </c>
      <c r="AE3497" s="9">
        <v>90</v>
      </c>
      <c r="AF3497" s="9"/>
      <c r="AG3497" s="9"/>
    </row>
    <row r="3498" spans="1:33">
      <c r="A3498" s="4" t="s">
        <v>592</v>
      </c>
      <c r="B3498" s="4" t="s">
        <v>488</v>
      </c>
      <c r="C3498" s="28">
        <v>40392</v>
      </c>
      <c r="D3498" s="5">
        <v>2010</v>
      </c>
      <c r="E3498" s="35">
        <v>0.40833333333333338</v>
      </c>
      <c r="F3498" s="35">
        <v>0.41041666666666665</v>
      </c>
      <c r="G3498" s="35">
        <f t="shared" si="395"/>
        <v>2.0833333333332704E-3</v>
      </c>
      <c r="H3498" s="14">
        <v>2</v>
      </c>
      <c r="I3498" s="14">
        <v>1</v>
      </c>
      <c r="J3498" s="5">
        <v>13</v>
      </c>
      <c r="K3498" s="4">
        <v>13</v>
      </c>
      <c r="L3498" s="4" t="s">
        <v>98</v>
      </c>
      <c r="M3498" s="4" t="s">
        <v>99</v>
      </c>
      <c r="N3498" s="4">
        <v>1</v>
      </c>
      <c r="O3498" s="5">
        <f t="shared" si="396"/>
        <v>62.699999999999996</v>
      </c>
      <c r="P3498" s="18">
        <v>19</v>
      </c>
      <c r="Q3498" s="5">
        <f t="shared" si="397"/>
        <v>66</v>
      </c>
      <c r="R3498" s="18">
        <v>20</v>
      </c>
      <c r="S3498" s="5">
        <f t="shared" si="398"/>
        <v>66</v>
      </c>
      <c r="T3498" s="18">
        <v>20</v>
      </c>
      <c r="U3498" s="8">
        <f t="shared" si="399"/>
        <v>64.349999999999994</v>
      </c>
      <c r="V3498" s="5">
        <f t="shared" si="400"/>
        <v>19.5</v>
      </c>
      <c r="W3498" s="1">
        <v>27.892160000000001</v>
      </c>
      <c r="X3498" s="1">
        <v>-115.18747999999999</v>
      </c>
      <c r="Y3498" s="9">
        <f t="shared" si="401"/>
        <v>57.2</v>
      </c>
      <c r="Z3498" s="9">
        <v>14</v>
      </c>
      <c r="AA3498" s="9">
        <v>4</v>
      </c>
      <c r="AB3498" s="9" t="s">
        <v>609</v>
      </c>
      <c r="AC3498" s="9">
        <v>2</v>
      </c>
      <c r="AD3498" s="4" t="s">
        <v>38</v>
      </c>
      <c r="AE3498" s="9">
        <v>90</v>
      </c>
      <c r="AF3498" s="9"/>
      <c r="AG3498" s="9"/>
    </row>
    <row r="3499" spans="1:33">
      <c r="A3499" s="4" t="s">
        <v>593</v>
      </c>
      <c r="B3499" s="4" t="s">
        <v>488</v>
      </c>
      <c r="C3499" s="28">
        <v>40392</v>
      </c>
      <c r="D3499" s="5">
        <v>2010</v>
      </c>
      <c r="E3499" s="35">
        <v>0.45416666666666666</v>
      </c>
      <c r="F3499" s="35">
        <v>0.45902777777777781</v>
      </c>
      <c r="G3499" s="35">
        <f t="shared" si="395"/>
        <v>4.8611111111111494E-3</v>
      </c>
      <c r="H3499" s="14">
        <v>2</v>
      </c>
      <c r="I3499" s="14">
        <v>2</v>
      </c>
      <c r="J3499" s="5">
        <v>14</v>
      </c>
      <c r="K3499" s="4">
        <v>14</v>
      </c>
      <c r="L3499" s="4" t="s">
        <v>98</v>
      </c>
      <c r="M3499" s="4" t="s">
        <v>99</v>
      </c>
      <c r="N3499" s="4">
        <v>1</v>
      </c>
      <c r="O3499" s="5">
        <f t="shared" si="396"/>
        <v>51.15</v>
      </c>
      <c r="P3499" s="18">
        <v>15.5</v>
      </c>
      <c r="Q3499" s="5">
        <f t="shared" si="397"/>
        <v>49.5</v>
      </c>
      <c r="R3499" s="18">
        <v>15</v>
      </c>
      <c r="S3499" s="5">
        <f t="shared" si="398"/>
        <v>51.15</v>
      </c>
      <c r="T3499" s="18">
        <v>15.5</v>
      </c>
      <c r="U3499" s="8">
        <f t="shared" si="399"/>
        <v>50.324999999999996</v>
      </c>
      <c r="V3499" s="5">
        <f t="shared" si="400"/>
        <v>15.25</v>
      </c>
      <c r="W3499" s="1">
        <v>27.89142</v>
      </c>
      <c r="X3499" s="1">
        <v>-115.19038</v>
      </c>
      <c r="Y3499" s="9">
        <f t="shared" si="401"/>
        <v>57.2</v>
      </c>
      <c r="Z3499" s="9">
        <v>14</v>
      </c>
      <c r="AA3499" s="9">
        <v>4</v>
      </c>
      <c r="AB3499" s="9" t="s">
        <v>606</v>
      </c>
      <c r="AC3499" s="9">
        <v>6</v>
      </c>
      <c r="AD3499" s="4" t="s">
        <v>38</v>
      </c>
      <c r="AE3499" s="9">
        <v>90</v>
      </c>
      <c r="AF3499" s="9"/>
      <c r="AG3499" s="9"/>
    </row>
    <row r="3500" spans="1:33">
      <c r="A3500" s="4" t="s">
        <v>593</v>
      </c>
      <c r="B3500" s="4" t="s">
        <v>488</v>
      </c>
      <c r="C3500" s="28">
        <v>40392</v>
      </c>
      <c r="D3500" s="5">
        <v>2010</v>
      </c>
      <c r="E3500" s="35">
        <v>0.45416666666666666</v>
      </c>
      <c r="F3500" s="35">
        <v>0.45902777777777781</v>
      </c>
      <c r="G3500" s="35">
        <f t="shared" si="395"/>
        <v>4.8611111111111494E-3</v>
      </c>
      <c r="H3500" s="14">
        <v>2</v>
      </c>
      <c r="I3500" s="14">
        <v>2</v>
      </c>
      <c r="J3500" s="5">
        <v>14</v>
      </c>
      <c r="K3500" s="4">
        <v>14</v>
      </c>
      <c r="L3500" s="4" t="s">
        <v>98</v>
      </c>
      <c r="M3500" s="4" t="s">
        <v>99</v>
      </c>
      <c r="N3500" s="4">
        <v>1</v>
      </c>
      <c r="O3500" s="5">
        <f t="shared" si="396"/>
        <v>51.15</v>
      </c>
      <c r="P3500" s="18">
        <v>15.5</v>
      </c>
      <c r="Q3500" s="5">
        <f t="shared" si="397"/>
        <v>49.5</v>
      </c>
      <c r="R3500" s="18">
        <v>15</v>
      </c>
      <c r="S3500" s="5">
        <f t="shared" si="398"/>
        <v>51.15</v>
      </c>
      <c r="T3500" s="18">
        <v>15.5</v>
      </c>
      <c r="U3500" s="8">
        <f t="shared" si="399"/>
        <v>50.324999999999996</v>
      </c>
      <c r="V3500" s="5">
        <f t="shared" si="400"/>
        <v>15.25</v>
      </c>
      <c r="W3500" s="1">
        <v>27.89142</v>
      </c>
      <c r="X3500" s="1">
        <v>-115.19038</v>
      </c>
      <c r="Y3500" s="9">
        <f t="shared" si="401"/>
        <v>57.2</v>
      </c>
      <c r="Z3500" s="9">
        <v>14</v>
      </c>
      <c r="AA3500" s="9">
        <v>4</v>
      </c>
      <c r="AB3500" s="9" t="s">
        <v>611</v>
      </c>
      <c r="AC3500" s="9">
        <v>4</v>
      </c>
      <c r="AD3500" s="4" t="s">
        <v>38</v>
      </c>
      <c r="AE3500" s="9">
        <v>90</v>
      </c>
      <c r="AF3500" s="9"/>
      <c r="AG3500" s="9"/>
    </row>
    <row r="3501" spans="1:33">
      <c r="A3501" s="4" t="s">
        <v>593</v>
      </c>
      <c r="B3501" s="4" t="s">
        <v>488</v>
      </c>
      <c r="C3501" s="28">
        <v>40392</v>
      </c>
      <c r="D3501" s="5">
        <v>2010</v>
      </c>
      <c r="E3501" s="35">
        <v>0.45416666666666666</v>
      </c>
      <c r="F3501" s="35">
        <v>0.45902777777777781</v>
      </c>
      <c r="G3501" s="35">
        <f t="shared" si="395"/>
        <v>4.8611111111111494E-3</v>
      </c>
      <c r="H3501" s="14">
        <v>2</v>
      </c>
      <c r="I3501" s="14">
        <v>2</v>
      </c>
      <c r="J3501" s="5">
        <v>14</v>
      </c>
      <c r="K3501" s="4">
        <v>14</v>
      </c>
      <c r="L3501" s="4" t="s">
        <v>98</v>
      </c>
      <c r="M3501" s="4" t="s">
        <v>99</v>
      </c>
      <c r="N3501" s="4">
        <v>1</v>
      </c>
      <c r="O3501" s="5">
        <f t="shared" si="396"/>
        <v>51.15</v>
      </c>
      <c r="P3501" s="18">
        <v>15.5</v>
      </c>
      <c r="Q3501" s="5">
        <f t="shared" si="397"/>
        <v>49.5</v>
      </c>
      <c r="R3501" s="18">
        <v>15</v>
      </c>
      <c r="S3501" s="5">
        <f t="shared" si="398"/>
        <v>51.15</v>
      </c>
      <c r="T3501" s="18">
        <v>15.5</v>
      </c>
      <c r="U3501" s="8">
        <f t="shared" si="399"/>
        <v>50.324999999999996</v>
      </c>
      <c r="V3501" s="5">
        <f t="shared" si="400"/>
        <v>15.25</v>
      </c>
      <c r="W3501" s="1">
        <v>27.89142</v>
      </c>
      <c r="X3501" s="1">
        <v>-115.19038</v>
      </c>
      <c r="Y3501" s="9">
        <f t="shared" si="401"/>
        <v>57.2</v>
      </c>
      <c r="Z3501" s="9">
        <v>14</v>
      </c>
      <c r="AA3501" s="9">
        <v>4</v>
      </c>
      <c r="AB3501" s="9" t="s">
        <v>613</v>
      </c>
      <c r="AC3501" s="9">
        <v>14</v>
      </c>
      <c r="AD3501" s="4" t="s">
        <v>38</v>
      </c>
      <c r="AE3501" s="9">
        <v>90</v>
      </c>
      <c r="AF3501" s="9"/>
      <c r="AG3501" s="9"/>
    </row>
    <row r="3502" spans="1:33">
      <c r="A3502" s="4" t="s">
        <v>593</v>
      </c>
      <c r="B3502" s="4" t="s">
        <v>488</v>
      </c>
      <c r="C3502" s="28">
        <v>40392</v>
      </c>
      <c r="D3502" s="5">
        <v>2010</v>
      </c>
      <c r="E3502" s="35">
        <v>0.45416666666666666</v>
      </c>
      <c r="F3502" s="35">
        <v>0.45902777777777781</v>
      </c>
      <c r="G3502" s="35">
        <f t="shared" si="395"/>
        <v>4.8611111111111494E-3</v>
      </c>
      <c r="H3502" s="14">
        <v>2</v>
      </c>
      <c r="I3502" s="14">
        <v>2</v>
      </c>
      <c r="J3502" s="5">
        <v>14</v>
      </c>
      <c r="K3502" s="4">
        <v>14</v>
      </c>
      <c r="L3502" s="4" t="s">
        <v>98</v>
      </c>
      <c r="M3502" s="4" t="s">
        <v>99</v>
      </c>
      <c r="N3502" s="4">
        <v>1</v>
      </c>
      <c r="O3502" s="5">
        <f t="shared" si="396"/>
        <v>51.15</v>
      </c>
      <c r="P3502" s="18">
        <v>15.5</v>
      </c>
      <c r="Q3502" s="5">
        <f t="shared" si="397"/>
        <v>49.5</v>
      </c>
      <c r="R3502" s="18">
        <v>15</v>
      </c>
      <c r="S3502" s="5">
        <f t="shared" si="398"/>
        <v>51.15</v>
      </c>
      <c r="T3502" s="18">
        <v>15.5</v>
      </c>
      <c r="U3502" s="8">
        <f t="shared" si="399"/>
        <v>50.324999999999996</v>
      </c>
      <c r="V3502" s="5">
        <f t="shared" si="400"/>
        <v>15.25</v>
      </c>
      <c r="W3502" s="1">
        <v>27.89142</v>
      </c>
      <c r="X3502" s="1">
        <v>-115.19038</v>
      </c>
      <c r="Y3502" s="9">
        <f t="shared" si="401"/>
        <v>57.2</v>
      </c>
      <c r="Z3502" s="9">
        <v>14</v>
      </c>
      <c r="AA3502" s="9">
        <v>4</v>
      </c>
      <c r="AB3502" s="9" t="s">
        <v>614</v>
      </c>
      <c r="AC3502" s="9">
        <v>28</v>
      </c>
      <c r="AD3502" s="4" t="s">
        <v>38</v>
      </c>
      <c r="AE3502" s="9">
        <v>90</v>
      </c>
      <c r="AF3502" s="9"/>
      <c r="AG3502" s="9"/>
    </row>
    <row r="3503" spans="1:33">
      <c r="A3503" s="4" t="s">
        <v>593</v>
      </c>
      <c r="B3503" s="4" t="s">
        <v>488</v>
      </c>
      <c r="C3503" s="28">
        <v>40392</v>
      </c>
      <c r="D3503" s="5">
        <v>2010</v>
      </c>
      <c r="E3503" s="35">
        <v>0.45416666666666666</v>
      </c>
      <c r="F3503" s="35">
        <v>0.45902777777777781</v>
      </c>
      <c r="G3503" s="35">
        <f t="shared" si="395"/>
        <v>4.8611111111111494E-3</v>
      </c>
      <c r="H3503" s="14">
        <v>2</v>
      </c>
      <c r="I3503" s="14">
        <v>2</v>
      </c>
      <c r="J3503" s="5">
        <v>14</v>
      </c>
      <c r="K3503" s="4">
        <v>14</v>
      </c>
      <c r="L3503" s="4" t="s">
        <v>98</v>
      </c>
      <c r="M3503" s="4" t="s">
        <v>99</v>
      </c>
      <c r="N3503" s="4">
        <v>1</v>
      </c>
      <c r="O3503" s="5">
        <f t="shared" si="396"/>
        <v>51.15</v>
      </c>
      <c r="P3503" s="18">
        <v>15.5</v>
      </c>
      <c r="Q3503" s="5">
        <f t="shared" si="397"/>
        <v>49.5</v>
      </c>
      <c r="R3503" s="18">
        <v>15</v>
      </c>
      <c r="S3503" s="5">
        <f t="shared" si="398"/>
        <v>51.15</v>
      </c>
      <c r="T3503" s="18">
        <v>15.5</v>
      </c>
      <c r="U3503" s="8">
        <f t="shared" si="399"/>
        <v>50.324999999999996</v>
      </c>
      <c r="V3503" s="5">
        <f t="shared" si="400"/>
        <v>15.25</v>
      </c>
      <c r="W3503" s="1">
        <v>27.89142</v>
      </c>
      <c r="X3503" s="1">
        <v>-115.19038</v>
      </c>
      <c r="Y3503" s="9">
        <f t="shared" si="401"/>
        <v>57.2</v>
      </c>
      <c r="Z3503" s="9">
        <v>14</v>
      </c>
      <c r="AA3503" s="9">
        <v>4</v>
      </c>
      <c r="AB3503" s="9" t="s">
        <v>610</v>
      </c>
      <c r="AC3503" s="9">
        <v>2</v>
      </c>
      <c r="AD3503" s="4" t="s">
        <v>38</v>
      </c>
      <c r="AE3503" s="9">
        <v>90</v>
      </c>
      <c r="AF3503" s="9"/>
      <c r="AG3503" s="9"/>
    </row>
    <row r="3504" spans="1:33">
      <c r="A3504" s="4" t="s">
        <v>593</v>
      </c>
      <c r="B3504" s="4" t="s">
        <v>488</v>
      </c>
      <c r="C3504" s="28">
        <v>40392</v>
      </c>
      <c r="D3504" s="5">
        <v>2010</v>
      </c>
      <c r="E3504" s="35">
        <v>0.45416666666666666</v>
      </c>
      <c r="F3504" s="35">
        <v>0.45902777777777781</v>
      </c>
      <c r="G3504" s="35">
        <f t="shared" si="395"/>
        <v>4.8611111111111494E-3</v>
      </c>
      <c r="H3504" s="14">
        <v>2</v>
      </c>
      <c r="I3504" s="14">
        <v>2</v>
      </c>
      <c r="J3504" s="5">
        <v>14</v>
      </c>
      <c r="K3504" s="4">
        <v>14</v>
      </c>
      <c r="L3504" s="4" t="s">
        <v>98</v>
      </c>
      <c r="M3504" s="4" t="s">
        <v>99</v>
      </c>
      <c r="N3504" s="4">
        <v>1</v>
      </c>
      <c r="O3504" s="5">
        <f t="shared" si="396"/>
        <v>51.15</v>
      </c>
      <c r="P3504" s="18">
        <v>15.5</v>
      </c>
      <c r="Q3504" s="5">
        <f t="shared" si="397"/>
        <v>49.5</v>
      </c>
      <c r="R3504" s="18">
        <v>15</v>
      </c>
      <c r="S3504" s="5">
        <f t="shared" si="398"/>
        <v>51.15</v>
      </c>
      <c r="T3504" s="18">
        <v>15.5</v>
      </c>
      <c r="U3504" s="8">
        <f t="shared" si="399"/>
        <v>50.324999999999996</v>
      </c>
      <c r="V3504" s="5">
        <f t="shared" si="400"/>
        <v>15.25</v>
      </c>
      <c r="W3504" s="1">
        <v>27.89142</v>
      </c>
      <c r="X3504" s="1">
        <v>-115.19038</v>
      </c>
      <c r="Y3504" s="9">
        <f t="shared" si="401"/>
        <v>57.2</v>
      </c>
      <c r="Z3504" s="9">
        <v>14</v>
      </c>
      <c r="AA3504" s="9">
        <v>4</v>
      </c>
      <c r="AB3504" s="9" t="s">
        <v>609</v>
      </c>
      <c r="AC3504" s="9">
        <v>31</v>
      </c>
      <c r="AD3504" s="4" t="s">
        <v>38</v>
      </c>
      <c r="AE3504" s="9">
        <v>90</v>
      </c>
      <c r="AF3504" s="9"/>
      <c r="AG3504" s="9"/>
    </row>
    <row r="3505" spans="1:33">
      <c r="A3505" s="4" t="s">
        <v>594</v>
      </c>
      <c r="B3505" s="4" t="s">
        <v>43</v>
      </c>
      <c r="C3505" s="28">
        <v>40392</v>
      </c>
      <c r="D3505" s="5">
        <v>2010</v>
      </c>
      <c r="E3505" s="35">
        <v>0.40763888888888888</v>
      </c>
      <c r="F3505" s="35">
        <v>0.41249999999999998</v>
      </c>
      <c r="G3505" s="35">
        <f t="shared" si="395"/>
        <v>4.8611111111110938E-3</v>
      </c>
      <c r="H3505" s="14">
        <v>2</v>
      </c>
      <c r="I3505" s="14">
        <v>1</v>
      </c>
      <c r="J3505" s="5">
        <v>15</v>
      </c>
      <c r="K3505" s="4">
        <v>15</v>
      </c>
      <c r="L3505" s="4" t="s">
        <v>98</v>
      </c>
      <c r="M3505" s="4" t="s">
        <v>99</v>
      </c>
      <c r="N3505" s="4">
        <v>1</v>
      </c>
      <c r="O3505" s="5">
        <f t="shared" si="396"/>
        <v>66</v>
      </c>
      <c r="P3505" s="18">
        <v>20</v>
      </c>
      <c r="Q3505" s="5">
        <f t="shared" si="397"/>
        <v>67.319999999999993</v>
      </c>
      <c r="R3505" s="18">
        <v>20.399999999999999</v>
      </c>
      <c r="S3505" s="5">
        <f t="shared" si="398"/>
        <v>67.319999999999993</v>
      </c>
      <c r="T3505" s="18">
        <v>20.399999999999999</v>
      </c>
      <c r="U3505" s="8">
        <f t="shared" si="399"/>
        <v>66.66</v>
      </c>
      <c r="V3505" s="5">
        <f t="shared" si="400"/>
        <v>20.2</v>
      </c>
      <c r="W3505" s="1">
        <v>27.892160000000001</v>
      </c>
      <c r="X3505" s="1">
        <v>-115.18747999999999</v>
      </c>
      <c r="Y3505" s="9">
        <f t="shared" si="401"/>
        <v>57.2</v>
      </c>
      <c r="Z3505" s="9">
        <v>14</v>
      </c>
      <c r="AA3505" s="9">
        <v>3</v>
      </c>
      <c r="AB3505" s="9" t="s">
        <v>611</v>
      </c>
      <c r="AC3505" s="9">
        <v>2</v>
      </c>
      <c r="AD3505" s="4" t="s">
        <v>38</v>
      </c>
      <c r="AE3505" s="9">
        <v>270</v>
      </c>
      <c r="AF3505" s="9"/>
      <c r="AG3505" s="9"/>
    </row>
    <row r="3506" spans="1:33">
      <c r="A3506" s="4" t="s">
        <v>594</v>
      </c>
      <c r="B3506" s="4" t="s">
        <v>43</v>
      </c>
      <c r="C3506" s="28">
        <v>40392</v>
      </c>
      <c r="D3506" s="5">
        <v>2010</v>
      </c>
      <c r="E3506" s="35">
        <v>0.40763888888888888</v>
      </c>
      <c r="F3506" s="35">
        <v>0.41249999999999998</v>
      </c>
      <c r="G3506" s="35">
        <f t="shared" si="395"/>
        <v>4.8611111111110938E-3</v>
      </c>
      <c r="H3506" s="14">
        <v>2</v>
      </c>
      <c r="I3506" s="14">
        <v>1</v>
      </c>
      <c r="J3506" s="5">
        <v>15</v>
      </c>
      <c r="K3506" s="4">
        <v>15</v>
      </c>
      <c r="L3506" s="4" t="s">
        <v>98</v>
      </c>
      <c r="M3506" s="4" t="s">
        <v>99</v>
      </c>
      <c r="N3506" s="4">
        <v>1</v>
      </c>
      <c r="O3506" s="5">
        <f t="shared" si="396"/>
        <v>66</v>
      </c>
      <c r="P3506" s="18">
        <v>20</v>
      </c>
      <c r="Q3506" s="5">
        <f t="shared" si="397"/>
        <v>67.319999999999993</v>
      </c>
      <c r="R3506" s="18">
        <v>20.399999999999999</v>
      </c>
      <c r="S3506" s="5">
        <f t="shared" si="398"/>
        <v>67.319999999999993</v>
      </c>
      <c r="T3506" s="18">
        <v>20.399999999999999</v>
      </c>
      <c r="U3506" s="8">
        <f t="shared" si="399"/>
        <v>66.66</v>
      </c>
      <c r="V3506" s="5">
        <f t="shared" si="400"/>
        <v>20.2</v>
      </c>
      <c r="W3506" s="1">
        <v>27.892160000000001</v>
      </c>
      <c r="X3506" s="1">
        <v>-115.18747999999999</v>
      </c>
      <c r="Y3506" s="9">
        <f t="shared" si="401"/>
        <v>57.2</v>
      </c>
      <c r="Z3506" s="9">
        <v>14</v>
      </c>
      <c r="AA3506" s="9">
        <v>3</v>
      </c>
      <c r="AB3506" s="9" t="s">
        <v>613</v>
      </c>
      <c r="AC3506" s="9">
        <v>10</v>
      </c>
      <c r="AD3506" s="4" t="s">
        <v>38</v>
      </c>
      <c r="AE3506" s="9">
        <v>270</v>
      </c>
      <c r="AF3506" s="9"/>
      <c r="AG3506" s="9"/>
    </row>
    <row r="3507" spans="1:33">
      <c r="A3507" s="4" t="s">
        <v>594</v>
      </c>
      <c r="B3507" s="4" t="s">
        <v>43</v>
      </c>
      <c r="C3507" s="28">
        <v>40392</v>
      </c>
      <c r="D3507" s="5">
        <v>2010</v>
      </c>
      <c r="E3507" s="35">
        <v>0.40763888888888888</v>
      </c>
      <c r="F3507" s="35">
        <v>0.41249999999999998</v>
      </c>
      <c r="G3507" s="35">
        <f t="shared" si="395"/>
        <v>4.8611111111110938E-3</v>
      </c>
      <c r="H3507" s="14">
        <v>2</v>
      </c>
      <c r="I3507" s="14">
        <v>1</v>
      </c>
      <c r="J3507" s="5">
        <v>15</v>
      </c>
      <c r="K3507" s="4">
        <v>15</v>
      </c>
      <c r="L3507" s="4" t="s">
        <v>98</v>
      </c>
      <c r="M3507" s="4" t="s">
        <v>99</v>
      </c>
      <c r="N3507" s="4">
        <v>1</v>
      </c>
      <c r="O3507" s="5">
        <f t="shared" si="396"/>
        <v>66</v>
      </c>
      <c r="P3507" s="18">
        <v>20</v>
      </c>
      <c r="Q3507" s="5">
        <f t="shared" si="397"/>
        <v>67.319999999999993</v>
      </c>
      <c r="R3507" s="18">
        <v>20.399999999999999</v>
      </c>
      <c r="S3507" s="5">
        <f t="shared" si="398"/>
        <v>67.319999999999993</v>
      </c>
      <c r="T3507" s="18">
        <v>20.399999999999999</v>
      </c>
      <c r="U3507" s="8">
        <f t="shared" si="399"/>
        <v>66.66</v>
      </c>
      <c r="V3507" s="5">
        <f t="shared" si="400"/>
        <v>20.2</v>
      </c>
      <c r="W3507" s="1">
        <v>27.892160000000001</v>
      </c>
      <c r="X3507" s="1">
        <v>-115.18747999999999</v>
      </c>
      <c r="Y3507" s="9">
        <f t="shared" si="401"/>
        <v>57.2</v>
      </c>
      <c r="Z3507" s="9">
        <v>14</v>
      </c>
      <c r="AA3507" s="9">
        <v>3</v>
      </c>
      <c r="AB3507" s="9" t="s">
        <v>614</v>
      </c>
      <c r="AC3507" s="9">
        <v>3</v>
      </c>
      <c r="AD3507" s="4" t="s">
        <v>38</v>
      </c>
      <c r="AE3507" s="9">
        <v>270</v>
      </c>
      <c r="AF3507" s="9"/>
      <c r="AG3507" s="9"/>
    </row>
    <row r="3508" spans="1:33">
      <c r="A3508" s="4" t="s">
        <v>594</v>
      </c>
      <c r="B3508" s="4" t="s">
        <v>43</v>
      </c>
      <c r="C3508" s="28">
        <v>40392</v>
      </c>
      <c r="D3508" s="5">
        <v>2010</v>
      </c>
      <c r="E3508" s="35">
        <v>0.40763888888888888</v>
      </c>
      <c r="F3508" s="35">
        <v>0.41249999999999998</v>
      </c>
      <c r="G3508" s="35">
        <f t="shared" si="395"/>
        <v>4.8611111111110938E-3</v>
      </c>
      <c r="H3508" s="14">
        <v>2</v>
      </c>
      <c r="I3508" s="14">
        <v>1</v>
      </c>
      <c r="J3508" s="5">
        <v>15</v>
      </c>
      <c r="K3508" s="4">
        <v>15</v>
      </c>
      <c r="L3508" s="4" t="s">
        <v>98</v>
      </c>
      <c r="M3508" s="4" t="s">
        <v>99</v>
      </c>
      <c r="N3508" s="4">
        <v>1</v>
      </c>
      <c r="O3508" s="5">
        <f t="shared" si="396"/>
        <v>66</v>
      </c>
      <c r="P3508" s="18">
        <v>20</v>
      </c>
      <c r="Q3508" s="5">
        <f t="shared" si="397"/>
        <v>67.319999999999993</v>
      </c>
      <c r="R3508" s="18">
        <v>20.399999999999999</v>
      </c>
      <c r="S3508" s="5">
        <f t="shared" si="398"/>
        <v>67.319999999999993</v>
      </c>
      <c r="T3508" s="18">
        <v>20.399999999999999</v>
      </c>
      <c r="U3508" s="8">
        <f t="shared" si="399"/>
        <v>66.66</v>
      </c>
      <c r="V3508" s="5">
        <f t="shared" si="400"/>
        <v>20.2</v>
      </c>
      <c r="W3508" s="1">
        <v>27.892160000000001</v>
      </c>
      <c r="X3508" s="1">
        <v>-115.18747999999999</v>
      </c>
      <c r="Y3508" s="9">
        <f t="shared" si="401"/>
        <v>57.2</v>
      </c>
      <c r="Z3508" s="9">
        <v>14</v>
      </c>
      <c r="AA3508" s="9">
        <v>3</v>
      </c>
      <c r="AB3508" s="9" t="s">
        <v>753</v>
      </c>
      <c r="AC3508" s="9">
        <v>1</v>
      </c>
      <c r="AD3508" s="4" t="s">
        <v>38</v>
      </c>
      <c r="AE3508" s="9">
        <v>270</v>
      </c>
      <c r="AF3508" s="9"/>
      <c r="AG3508" s="9"/>
    </row>
    <row r="3509" spans="1:33">
      <c r="A3509" s="4" t="s">
        <v>594</v>
      </c>
      <c r="B3509" s="4" t="s">
        <v>43</v>
      </c>
      <c r="C3509" s="28">
        <v>40392</v>
      </c>
      <c r="D3509" s="5">
        <v>2010</v>
      </c>
      <c r="E3509" s="35">
        <v>0.40763888888888888</v>
      </c>
      <c r="F3509" s="35">
        <v>0.41249999999999998</v>
      </c>
      <c r="G3509" s="35">
        <f t="shared" si="395"/>
        <v>4.8611111111110938E-3</v>
      </c>
      <c r="H3509" s="14">
        <v>2</v>
      </c>
      <c r="I3509" s="14">
        <v>1</v>
      </c>
      <c r="J3509" s="5">
        <v>15</v>
      </c>
      <c r="K3509" s="4">
        <v>15</v>
      </c>
      <c r="L3509" s="4" t="s">
        <v>98</v>
      </c>
      <c r="M3509" s="4" t="s">
        <v>99</v>
      </c>
      <c r="N3509" s="4">
        <v>1</v>
      </c>
      <c r="O3509" s="5">
        <f t="shared" si="396"/>
        <v>66</v>
      </c>
      <c r="P3509" s="18">
        <v>20</v>
      </c>
      <c r="Q3509" s="5">
        <f t="shared" si="397"/>
        <v>67.319999999999993</v>
      </c>
      <c r="R3509" s="18">
        <v>20.399999999999999</v>
      </c>
      <c r="S3509" s="5">
        <f t="shared" si="398"/>
        <v>67.319999999999993</v>
      </c>
      <c r="T3509" s="18">
        <v>20.399999999999999</v>
      </c>
      <c r="U3509" s="8">
        <f t="shared" si="399"/>
        <v>66.66</v>
      </c>
      <c r="V3509" s="5">
        <f t="shared" si="400"/>
        <v>20.2</v>
      </c>
      <c r="W3509" s="1">
        <v>27.892160000000001</v>
      </c>
      <c r="X3509" s="1">
        <v>-115.18747999999999</v>
      </c>
      <c r="Y3509" s="9">
        <f t="shared" si="401"/>
        <v>57.2</v>
      </c>
      <c r="Z3509" s="9">
        <v>14</v>
      </c>
      <c r="AA3509" s="9">
        <v>3</v>
      </c>
      <c r="AB3509" s="9" t="s">
        <v>610</v>
      </c>
      <c r="AC3509" s="9">
        <v>2</v>
      </c>
      <c r="AD3509" s="4" t="s">
        <v>38</v>
      </c>
      <c r="AE3509" s="9">
        <v>270</v>
      </c>
      <c r="AF3509" s="9"/>
      <c r="AG3509" s="9"/>
    </row>
    <row r="3510" spans="1:33">
      <c r="A3510" s="4" t="s">
        <v>594</v>
      </c>
      <c r="B3510" s="4" t="s">
        <v>43</v>
      </c>
      <c r="C3510" s="28">
        <v>40392</v>
      </c>
      <c r="D3510" s="5">
        <v>2010</v>
      </c>
      <c r="E3510" s="35">
        <v>0.40763888888888888</v>
      </c>
      <c r="F3510" s="35">
        <v>0.41249999999999998</v>
      </c>
      <c r="G3510" s="35">
        <f t="shared" si="395"/>
        <v>4.8611111111110938E-3</v>
      </c>
      <c r="H3510" s="14">
        <v>2</v>
      </c>
      <c r="I3510" s="14">
        <v>1</v>
      </c>
      <c r="J3510" s="5">
        <v>15</v>
      </c>
      <c r="K3510" s="4">
        <v>15</v>
      </c>
      <c r="L3510" s="4" t="s">
        <v>98</v>
      </c>
      <c r="M3510" s="4" t="s">
        <v>99</v>
      </c>
      <c r="N3510" s="4">
        <v>1</v>
      </c>
      <c r="O3510" s="5">
        <f t="shared" si="396"/>
        <v>66</v>
      </c>
      <c r="P3510" s="18">
        <v>20</v>
      </c>
      <c r="Q3510" s="5">
        <f t="shared" si="397"/>
        <v>67.319999999999993</v>
      </c>
      <c r="R3510" s="18">
        <v>20.399999999999999</v>
      </c>
      <c r="S3510" s="5">
        <f t="shared" si="398"/>
        <v>67.319999999999993</v>
      </c>
      <c r="T3510" s="18">
        <v>20.399999999999999</v>
      </c>
      <c r="U3510" s="8">
        <f t="shared" si="399"/>
        <v>66.66</v>
      </c>
      <c r="V3510" s="5">
        <f t="shared" si="400"/>
        <v>20.2</v>
      </c>
      <c r="W3510" s="1">
        <v>27.892160000000001</v>
      </c>
      <c r="X3510" s="1">
        <v>-115.18747999999999</v>
      </c>
      <c r="Y3510" s="9">
        <f t="shared" si="401"/>
        <v>57.2</v>
      </c>
      <c r="Z3510" s="9">
        <v>14</v>
      </c>
      <c r="AA3510" s="9">
        <v>3</v>
      </c>
      <c r="AB3510" s="9" t="s">
        <v>608</v>
      </c>
      <c r="AC3510" s="9">
        <v>3</v>
      </c>
      <c r="AD3510" s="4" t="s">
        <v>38</v>
      </c>
      <c r="AE3510" s="9">
        <v>270</v>
      </c>
      <c r="AF3510" s="9"/>
      <c r="AG3510" s="9"/>
    </row>
    <row r="3511" spans="1:33">
      <c r="A3511" s="4" t="s">
        <v>594</v>
      </c>
      <c r="B3511" s="4" t="s">
        <v>43</v>
      </c>
      <c r="C3511" s="28">
        <v>40392</v>
      </c>
      <c r="D3511" s="5">
        <v>2010</v>
      </c>
      <c r="E3511" s="35">
        <v>0.40763888888888888</v>
      </c>
      <c r="F3511" s="35">
        <v>0.41249999999999998</v>
      </c>
      <c r="G3511" s="35">
        <f t="shared" si="395"/>
        <v>4.8611111111110938E-3</v>
      </c>
      <c r="H3511" s="14">
        <v>2</v>
      </c>
      <c r="I3511" s="14">
        <v>1</v>
      </c>
      <c r="J3511" s="5">
        <v>15</v>
      </c>
      <c r="K3511" s="4">
        <v>15</v>
      </c>
      <c r="L3511" s="4" t="s">
        <v>98</v>
      </c>
      <c r="M3511" s="4" t="s">
        <v>99</v>
      </c>
      <c r="N3511" s="4">
        <v>1</v>
      </c>
      <c r="O3511" s="5">
        <f t="shared" si="396"/>
        <v>66</v>
      </c>
      <c r="P3511" s="18">
        <v>20</v>
      </c>
      <c r="Q3511" s="5">
        <f t="shared" si="397"/>
        <v>67.319999999999993</v>
      </c>
      <c r="R3511" s="18">
        <v>20.399999999999999</v>
      </c>
      <c r="S3511" s="5">
        <f t="shared" si="398"/>
        <v>67.319999999999993</v>
      </c>
      <c r="T3511" s="18">
        <v>20.399999999999999</v>
      </c>
      <c r="U3511" s="8">
        <f t="shared" si="399"/>
        <v>66.66</v>
      </c>
      <c r="V3511" s="5">
        <f t="shared" si="400"/>
        <v>20.2</v>
      </c>
      <c r="W3511" s="1">
        <v>27.892160000000001</v>
      </c>
      <c r="X3511" s="1">
        <v>-115.18747999999999</v>
      </c>
      <c r="Y3511" s="9">
        <f t="shared" si="401"/>
        <v>57.2</v>
      </c>
      <c r="Z3511" s="9">
        <v>14</v>
      </c>
      <c r="AA3511" s="9">
        <v>3</v>
      </c>
      <c r="AB3511" s="9" t="s">
        <v>609</v>
      </c>
      <c r="AC3511" s="9">
        <v>4</v>
      </c>
      <c r="AD3511" s="4" t="s">
        <v>38</v>
      </c>
      <c r="AE3511" s="9">
        <v>270</v>
      </c>
      <c r="AF3511" s="9"/>
      <c r="AG3511" s="9"/>
    </row>
    <row r="3512" spans="1:33">
      <c r="A3512" s="4" t="s">
        <v>595</v>
      </c>
      <c r="B3512" s="4" t="s">
        <v>43</v>
      </c>
      <c r="C3512" s="28">
        <v>40392</v>
      </c>
      <c r="D3512" s="5">
        <v>2010</v>
      </c>
      <c r="E3512" s="35">
        <v>0.45416666666666666</v>
      </c>
      <c r="F3512" s="35">
        <v>0.4604166666666667</v>
      </c>
      <c r="G3512" s="35">
        <f t="shared" si="395"/>
        <v>6.2500000000000333E-3</v>
      </c>
      <c r="H3512" s="14">
        <v>2</v>
      </c>
      <c r="I3512" s="14">
        <v>2</v>
      </c>
      <c r="J3512" s="5">
        <v>16</v>
      </c>
      <c r="K3512" s="4">
        <v>16</v>
      </c>
      <c r="L3512" s="4" t="s">
        <v>98</v>
      </c>
      <c r="M3512" s="4" t="s">
        <v>99</v>
      </c>
      <c r="N3512" s="4">
        <v>1</v>
      </c>
      <c r="O3512" s="5">
        <f t="shared" si="396"/>
        <v>55.44</v>
      </c>
      <c r="P3512" s="18">
        <v>16.8</v>
      </c>
      <c r="Q3512" s="5">
        <f t="shared" si="397"/>
        <v>46.199999999999996</v>
      </c>
      <c r="R3512" s="18">
        <v>14</v>
      </c>
      <c r="S3512" s="5">
        <f t="shared" si="398"/>
        <v>55.44</v>
      </c>
      <c r="T3512" s="18">
        <v>16.8</v>
      </c>
      <c r="U3512" s="8">
        <f t="shared" si="399"/>
        <v>50.82</v>
      </c>
      <c r="V3512" s="5">
        <f t="shared" si="400"/>
        <v>15.4</v>
      </c>
      <c r="W3512" s="1">
        <v>27.89142</v>
      </c>
      <c r="X3512" s="1">
        <v>-115.19038</v>
      </c>
      <c r="Y3512" s="9">
        <f t="shared" si="401"/>
        <v>57.2</v>
      </c>
      <c r="Z3512" s="9">
        <v>14</v>
      </c>
      <c r="AA3512" s="9">
        <v>3</v>
      </c>
      <c r="AB3512" s="9" t="s">
        <v>604</v>
      </c>
      <c r="AC3512" s="9">
        <v>2</v>
      </c>
      <c r="AD3512" s="4" t="s">
        <v>38</v>
      </c>
      <c r="AE3512" s="9">
        <v>270</v>
      </c>
      <c r="AF3512" s="9"/>
      <c r="AG3512" s="9"/>
    </row>
    <row r="3513" spans="1:33">
      <c r="A3513" s="4" t="s">
        <v>595</v>
      </c>
      <c r="B3513" s="4" t="s">
        <v>43</v>
      </c>
      <c r="C3513" s="28">
        <v>40392</v>
      </c>
      <c r="D3513" s="5">
        <v>2010</v>
      </c>
      <c r="E3513" s="35">
        <v>0.45416666666666666</v>
      </c>
      <c r="F3513" s="35">
        <v>0.4604166666666667</v>
      </c>
      <c r="G3513" s="35">
        <f t="shared" si="395"/>
        <v>6.2500000000000333E-3</v>
      </c>
      <c r="H3513" s="14">
        <v>2</v>
      </c>
      <c r="I3513" s="14">
        <v>2</v>
      </c>
      <c r="J3513" s="5">
        <v>16</v>
      </c>
      <c r="K3513" s="4">
        <v>16</v>
      </c>
      <c r="L3513" s="4" t="s">
        <v>98</v>
      </c>
      <c r="M3513" s="4" t="s">
        <v>99</v>
      </c>
      <c r="N3513" s="4">
        <v>1</v>
      </c>
      <c r="O3513" s="5">
        <f t="shared" si="396"/>
        <v>55.44</v>
      </c>
      <c r="P3513" s="18">
        <v>16.8</v>
      </c>
      <c r="Q3513" s="5">
        <f t="shared" si="397"/>
        <v>46.199999999999996</v>
      </c>
      <c r="R3513" s="18">
        <v>14</v>
      </c>
      <c r="S3513" s="5">
        <f t="shared" si="398"/>
        <v>55.44</v>
      </c>
      <c r="T3513" s="18">
        <v>16.8</v>
      </c>
      <c r="U3513" s="8">
        <f t="shared" si="399"/>
        <v>50.82</v>
      </c>
      <c r="V3513" s="5">
        <f t="shared" si="400"/>
        <v>15.4</v>
      </c>
      <c r="W3513" s="1">
        <v>27.89142</v>
      </c>
      <c r="X3513" s="1">
        <v>-115.19038</v>
      </c>
      <c r="Y3513" s="9">
        <f t="shared" si="401"/>
        <v>57.2</v>
      </c>
      <c r="Z3513" s="9">
        <v>14</v>
      </c>
      <c r="AA3513" s="9">
        <v>3</v>
      </c>
      <c r="AB3513" s="9" t="s">
        <v>606</v>
      </c>
      <c r="AC3513" s="9">
        <v>6</v>
      </c>
      <c r="AD3513" s="4" t="s">
        <v>38</v>
      </c>
      <c r="AE3513" s="9">
        <v>270</v>
      </c>
      <c r="AF3513" s="9"/>
      <c r="AG3513" s="9"/>
    </row>
    <row r="3514" spans="1:33">
      <c r="A3514" s="4" t="s">
        <v>595</v>
      </c>
      <c r="B3514" s="4" t="s">
        <v>43</v>
      </c>
      <c r="C3514" s="28">
        <v>40392</v>
      </c>
      <c r="D3514" s="5">
        <v>2010</v>
      </c>
      <c r="E3514" s="35">
        <v>0.45416666666666666</v>
      </c>
      <c r="F3514" s="35">
        <v>0.4604166666666667</v>
      </c>
      <c r="G3514" s="35">
        <f t="shared" si="395"/>
        <v>6.2500000000000333E-3</v>
      </c>
      <c r="H3514" s="14">
        <v>2</v>
      </c>
      <c r="I3514" s="14">
        <v>2</v>
      </c>
      <c r="J3514" s="5">
        <v>16</v>
      </c>
      <c r="K3514" s="4">
        <v>16</v>
      </c>
      <c r="L3514" s="4" t="s">
        <v>98</v>
      </c>
      <c r="M3514" s="4" t="s">
        <v>99</v>
      </c>
      <c r="N3514" s="4">
        <v>1</v>
      </c>
      <c r="O3514" s="5">
        <f t="shared" si="396"/>
        <v>55.44</v>
      </c>
      <c r="P3514" s="18">
        <v>16.8</v>
      </c>
      <c r="Q3514" s="5">
        <f t="shared" si="397"/>
        <v>46.199999999999996</v>
      </c>
      <c r="R3514" s="18">
        <v>14</v>
      </c>
      <c r="S3514" s="5">
        <f t="shared" si="398"/>
        <v>55.44</v>
      </c>
      <c r="T3514" s="18">
        <v>16.8</v>
      </c>
      <c r="U3514" s="8">
        <f t="shared" si="399"/>
        <v>50.82</v>
      </c>
      <c r="V3514" s="5">
        <f t="shared" si="400"/>
        <v>15.4</v>
      </c>
      <c r="W3514" s="1">
        <v>27.89142</v>
      </c>
      <c r="X3514" s="1">
        <v>-115.19038</v>
      </c>
      <c r="Y3514" s="9">
        <f t="shared" si="401"/>
        <v>57.2</v>
      </c>
      <c r="Z3514" s="9">
        <v>14</v>
      </c>
      <c r="AA3514" s="9">
        <v>3</v>
      </c>
      <c r="AB3514" s="9" t="s">
        <v>611</v>
      </c>
      <c r="AC3514" s="9">
        <v>1</v>
      </c>
      <c r="AD3514" s="4" t="s">
        <v>38</v>
      </c>
      <c r="AE3514" s="9">
        <v>270</v>
      </c>
      <c r="AF3514" s="9"/>
      <c r="AG3514" s="9"/>
    </row>
    <row r="3515" spans="1:33">
      <c r="A3515" s="4" t="s">
        <v>595</v>
      </c>
      <c r="B3515" s="4" t="s">
        <v>43</v>
      </c>
      <c r="C3515" s="28">
        <v>40392</v>
      </c>
      <c r="D3515" s="5">
        <v>2010</v>
      </c>
      <c r="E3515" s="35">
        <v>0.45416666666666666</v>
      </c>
      <c r="F3515" s="35">
        <v>0.4604166666666667</v>
      </c>
      <c r="G3515" s="35">
        <f t="shared" si="395"/>
        <v>6.2500000000000333E-3</v>
      </c>
      <c r="H3515" s="14">
        <v>2</v>
      </c>
      <c r="I3515" s="14">
        <v>2</v>
      </c>
      <c r="J3515" s="5">
        <v>16</v>
      </c>
      <c r="K3515" s="4">
        <v>16</v>
      </c>
      <c r="L3515" s="4" t="s">
        <v>98</v>
      </c>
      <c r="M3515" s="4" t="s">
        <v>99</v>
      </c>
      <c r="N3515" s="4">
        <v>1</v>
      </c>
      <c r="O3515" s="5">
        <f t="shared" si="396"/>
        <v>55.44</v>
      </c>
      <c r="P3515" s="18">
        <v>16.8</v>
      </c>
      <c r="Q3515" s="5">
        <f t="shared" si="397"/>
        <v>46.199999999999996</v>
      </c>
      <c r="R3515" s="18">
        <v>14</v>
      </c>
      <c r="S3515" s="5">
        <f t="shared" si="398"/>
        <v>55.44</v>
      </c>
      <c r="T3515" s="18">
        <v>16.8</v>
      </c>
      <c r="U3515" s="8">
        <f t="shared" si="399"/>
        <v>50.82</v>
      </c>
      <c r="V3515" s="5">
        <f t="shared" si="400"/>
        <v>15.4</v>
      </c>
      <c r="W3515" s="1">
        <v>27.89142</v>
      </c>
      <c r="X3515" s="1">
        <v>-115.19038</v>
      </c>
      <c r="Y3515" s="9">
        <f t="shared" si="401"/>
        <v>57.2</v>
      </c>
      <c r="Z3515" s="9">
        <v>14</v>
      </c>
      <c r="AA3515" s="9">
        <v>3</v>
      </c>
      <c r="AB3515" s="9" t="s">
        <v>613</v>
      </c>
      <c r="AC3515" s="9">
        <v>33</v>
      </c>
      <c r="AD3515" s="4" t="s">
        <v>38</v>
      </c>
      <c r="AE3515" s="9">
        <v>270</v>
      </c>
      <c r="AF3515" s="9"/>
      <c r="AG3515" s="9"/>
    </row>
    <row r="3516" spans="1:33">
      <c r="A3516" s="4" t="s">
        <v>595</v>
      </c>
      <c r="B3516" s="4" t="s">
        <v>43</v>
      </c>
      <c r="C3516" s="28">
        <v>40392</v>
      </c>
      <c r="D3516" s="5">
        <v>2010</v>
      </c>
      <c r="E3516" s="35">
        <v>0.45416666666666666</v>
      </c>
      <c r="F3516" s="35">
        <v>0.4604166666666667</v>
      </c>
      <c r="G3516" s="35">
        <f t="shared" si="395"/>
        <v>6.2500000000000333E-3</v>
      </c>
      <c r="H3516" s="14">
        <v>2</v>
      </c>
      <c r="I3516" s="14">
        <v>2</v>
      </c>
      <c r="J3516" s="5">
        <v>16</v>
      </c>
      <c r="K3516" s="4">
        <v>16</v>
      </c>
      <c r="L3516" s="4" t="s">
        <v>98</v>
      </c>
      <c r="M3516" s="4" t="s">
        <v>99</v>
      </c>
      <c r="N3516" s="4">
        <v>1</v>
      </c>
      <c r="O3516" s="5">
        <f t="shared" si="396"/>
        <v>55.44</v>
      </c>
      <c r="P3516" s="18">
        <v>16.8</v>
      </c>
      <c r="Q3516" s="5">
        <f t="shared" si="397"/>
        <v>46.199999999999996</v>
      </c>
      <c r="R3516" s="18">
        <v>14</v>
      </c>
      <c r="S3516" s="5">
        <f t="shared" si="398"/>
        <v>55.44</v>
      </c>
      <c r="T3516" s="18">
        <v>16.8</v>
      </c>
      <c r="U3516" s="8">
        <f t="shared" si="399"/>
        <v>50.82</v>
      </c>
      <c r="V3516" s="5">
        <f t="shared" si="400"/>
        <v>15.4</v>
      </c>
      <c r="W3516" s="1">
        <v>27.89142</v>
      </c>
      <c r="X3516" s="1">
        <v>-115.19038</v>
      </c>
      <c r="Y3516" s="9">
        <f t="shared" si="401"/>
        <v>57.2</v>
      </c>
      <c r="Z3516" s="9">
        <v>14</v>
      </c>
      <c r="AA3516" s="9">
        <v>3</v>
      </c>
      <c r="AB3516" s="9" t="s">
        <v>614</v>
      </c>
      <c r="AC3516" s="9">
        <v>4</v>
      </c>
      <c r="AD3516" s="4" t="s">
        <v>38</v>
      </c>
      <c r="AE3516" s="9">
        <v>270</v>
      </c>
      <c r="AF3516" s="9"/>
      <c r="AG3516" s="9"/>
    </row>
    <row r="3517" spans="1:33">
      <c r="A3517" s="4" t="s">
        <v>595</v>
      </c>
      <c r="B3517" s="4" t="s">
        <v>43</v>
      </c>
      <c r="C3517" s="28">
        <v>40392</v>
      </c>
      <c r="D3517" s="5">
        <v>2010</v>
      </c>
      <c r="E3517" s="35">
        <v>0.45416666666666666</v>
      </c>
      <c r="F3517" s="35">
        <v>0.4604166666666667</v>
      </c>
      <c r="G3517" s="35">
        <f t="shared" si="395"/>
        <v>6.2500000000000333E-3</v>
      </c>
      <c r="H3517" s="14">
        <v>2</v>
      </c>
      <c r="I3517" s="14">
        <v>2</v>
      </c>
      <c r="J3517" s="5">
        <v>16</v>
      </c>
      <c r="K3517" s="4">
        <v>16</v>
      </c>
      <c r="L3517" s="4" t="s">
        <v>98</v>
      </c>
      <c r="M3517" s="4" t="s">
        <v>99</v>
      </c>
      <c r="N3517" s="4">
        <v>1</v>
      </c>
      <c r="O3517" s="5">
        <f t="shared" si="396"/>
        <v>55.44</v>
      </c>
      <c r="P3517" s="18">
        <v>16.8</v>
      </c>
      <c r="Q3517" s="5">
        <f t="shared" si="397"/>
        <v>46.199999999999996</v>
      </c>
      <c r="R3517" s="18">
        <v>14</v>
      </c>
      <c r="S3517" s="5">
        <f t="shared" si="398"/>
        <v>55.44</v>
      </c>
      <c r="T3517" s="18">
        <v>16.8</v>
      </c>
      <c r="U3517" s="8">
        <f t="shared" si="399"/>
        <v>50.82</v>
      </c>
      <c r="V3517" s="5">
        <f t="shared" si="400"/>
        <v>15.4</v>
      </c>
      <c r="W3517" s="1">
        <v>27.89142</v>
      </c>
      <c r="X3517" s="1">
        <v>-115.19038</v>
      </c>
      <c r="Y3517" s="9">
        <f t="shared" si="401"/>
        <v>57.2</v>
      </c>
      <c r="Z3517" s="9">
        <v>14</v>
      </c>
      <c r="AA3517" s="9">
        <v>3</v>
      </c>
      <c r="AB3517" s="9" t="s">
        <v>615</v>
      </c>
      <c r="AC3517" s="9">
        <v>1</v>
      </c>
      <c r="AD3517" s="4" t="s">
        <v>38</v>
      </c>
      <c r="AE3517" s="9">
        <v>270</v>
      </c>
      <c r="AF3517" s="9"/>
      <c r="AG3517" s="9"/>
    </row>
    <row r="3518" spans="1:33">
      <c r="A3518" s="4" t="s">
        <v>595</v>
      </c>
      <c r="B3518" s="4" t="s">
        <v>43</v>
      </c>
      <c r="C3518" s="28">
        <v>40392</v>
      </c>
      <c r="D3518" s="5">
        <v>2010</v>
      </c>
      <c r="E3518" s="35">
        <v>0.45416666666666666</v>
      </c>
      <c r="F3518" s="35">
        <v>0.4604166666666667</v>
      </c>
      <c r="G3518" s="35">
        <f t="shared" si="395"/>
        <v>6.2500000000000333E-3</v>
      </c>
      <c r="H3518" s="14">
        <v>2</v>
      </c>
      <c r="I3518" s="14">
        <v>2</v>
      </c>
      <c r="J3518" s="5">
        <v>16</v>
      </c>
      <c r="K3518" s="4">
        <v>16</v>
      </c>
      <c r="L3518" s="4" t="s">
        <v>98</v>
      </c>
      <c r="M3518" s="4" t="s">
        <v>99</v>
      </c>
      <c r="N3518" s="4">
        <v>1</v>
      </c>
      <c r="O3518" s="5">
        <f t="shared" si="396"/>
        <v>55.44</v>
      </c>
      <c r="P3518" s="18">
        <v>16.8</v>
      </c>
      <c r="Q3518" s="5">
        <f t="shared" si="397"/>
        <v>46.199999999999996</v>
      </c>
      <c r="R3518" s="18">
        <v>14</v>
      </c>
      <c r="S3518" s="5">
        <f t="shared" si="398"/>
        <v>55.44</v>
      </c>
      <c r="T3518" s="18">
        <v>16.8</v>
      </c>
      <c r="U3518" s="8">
        <f t="shared" si="399"/>
        <v>50.82</v>
      </c>
      <c r="V3518" s="5">
        <f t="shared" si="400"/>
        <v>15.4</v>
      </c>
      <c r="W3518" s="1">
        <v>27.89142</v>
      </c>
      <c r="X3518" s="1">
        <v>-115.19038</v>
      </c>
      <c r="Y3518" s="9">
        <f t="shared" si="401"/>
        <v>57.2</v>
      </c>
      <c r="Z3518" s="9">
        <v>14</v>
      </c>
      <c r="AA3518" s="9">
        <v>3</v>
      </c>
      <c r="AB3518" s="9" t="s">
        <v>753</v>
      </c>
      <c r="AC3518" s="9">
        <v>5</v>
      </c>
      <c r="AD3518" s="4" t="s">
        <v>38</v>
      </c>
      <c r="AE3518" s="9">
        <v>270</v>
      </c>
      <c r="AF3518" s="9"/>
      <c r="AG3518" s="9"/>
    </row>
    <row r="3519" spans="1:33">
      <c r="A3519" s="4" t="s">
        <v>595</v>
      </c>
      <c r="B3519" s="4" t="s">
        <v>43</v>
      </c>
      <c r="C3519" s="28">
        <v>40392</v>
      </c>
      <c r="D3519" s="5">
        <v>2010</v>
      </c>
      <c r="E3519" s="35">
        <v>0.45416666666666666</v>
      </c>
      <c r="F3519" s="35">
        <v>0.4604166666666667</v>
      </c>
      <c r="G3519" s="35">
        <f t="shared" si="395"/>
        <v>6.2500000000000333E-3</v>
      </c>
      <c r="H3519" s="14">
        <v>2</v>
      </c>
      <c r="I3519" s="14">
        <v>2</v>
      </c>
      <c r="J3519" s="5">
        <v>16</v>
      </c>
      <c r="K3519" s="4">
        <v>16</v>
      </c>
      <c r="L3519" s="4" t="s">
        <v>98</v>
      </c>
      <c r="M3519" s="4" t="s">
        <v>99</v>
      </c>
      <c r="N3519" s="4">
        <v>1</v>
      </c>
      <c r="O3519" s="5">
        <f t="shared" si="396"/>
        <v>55.44</v>
      </c>
      <c r="P3519" s="18">
        <v>16.8</v>
      </c>
      <c r="Q3519" s="5">
        <f t="shared" si="397"/>
        <v>46.199999999999996</v>
      </c>
      <c r="R3519" s="18">
        <v>14</v>
      </c>
      <c r="S3519" s="5">
        <f t="shared" si="398"/>
        <v>55.44</v>
      </c>
      <c r="T3519" s="18">
        <v>16.8</v>
      </c>
      <c r="U3519" s="8">
        <f t="shared" si="399"/>
        <v>50.82</v>
      </c>
      <c r="V3519" s="5">
        <f t="shared" si="400"/>
        <v>15.4</v>
      </c>
      <c r="W3519" s="1">
        <v>27.89142</v>
      </c>
      <c r="X3519" s="1">
        <v>-115.19038</v>
      </c>
      <c r="Y3519" s="9">
        <f t="shared" si="401"/>
        <v>57.2</v>
      </c>
      <c r="Z3519" s="9">
        <v>14</v>
      </c>
      <c r="AA3519" s="9">
        <v>3</v>
      </c>
      <c r="AB3519" s="9" t="s">
        <v>610</v>
      </c>
      <c r="AC3519" s="9">
        <v>5</v>
      </c>
      <c r="AD3519" s="4" t="s">
        <v>38</v>
      </c>
      <c r="AE3519" s="9">
        <v>270</v>
      </c>
      <c r="AF3519" s="9"/>
      <c r="AG3519" s="9"/>
    </row>
    <row r="3520" spans="1:33">
      <c r="A3520" s="4" t="s">
        <v>595</v>
      </c>
      <c r="B3520" s="4" t="s">
        <v>43</v>
      </c>
      <c r="C3520" s="28">
        <v>40392</v>
      </c>
      <c r="D3520" s="5">
        <v>2010</v>
      </c>
      <c r="E3520" s="35">
        <v>0.45416666666666666</v>
      </c>
      <c r="F3520" s="35">
        <v>0.4604166666666667</v>
      </c>
      <c r="G3520" s="35">
        <f t="shared" si="395"/>
        <v>6.2500000000000333E-3</v>
      </c>
      <c r="H3520" s="14">
        <v>2</v>
      </c>
      <c r="I3520" s="14">
        <v>2</v>
      </c>
      <c r="J3520" s="5">
        <v>16</v>
      </c>
      <c r="K3520" s="4">
        <v>16</v>
      </c>
      <c r="L3520" s="4" t="s">
        <v>98</v>
      </c>
      <c r="M3520" s="4" t="s">
        <v>99</v>
      </c>
      <c r="N3520" s="4">
        <v>1</v>
      </c>
      <c r="O3520" s="5">
        <f t="shared" si="396"/>
        <v>55.44</v>
      </c>
      <c r="P3520" s="18">
        <v>16.8</v>
      </c>
      <c r="Q3520" s="5">
        <f t="shared" si="397"/>
        <v>46.199999999999996</v>
      </c>
      <c r="R3520" s="18">
        <v>14</v>
      </c>
      <c r="S3520" s="5">
        <f t="shared" si="398"/>
        <v>55.44</v>
      </c>
      <c r="T3520" s="18">
        <v>16.8</v>
      </c>
      <c r="U3520" s="8">
        <f t="shared" si="399"/>
        <v>50.82</v>
      </c>
      <c r="V3520" s="5">
        <f t="shared" si="400"/>
        <v>15.4</v>
      </c>
      <c r="W3520" s="1">
        <v>27.89142</v>
      </c>
      <c r="X3520" s="1">
        <v>-115.19038</v>
      </c>
      <c r="Y3520" s="9">
        <f t="shared" si="401"/>
        <v>57.2</v>
      </c>
      <c r="Z3520" s="9">
        <v>14</v>
      </c>
      <c r="AA3520" s="9">
        <v>3</v>
      </c>
      <c r="AB3520" s="9" t="s">
        <v>609</v>
      </c>
      <c r="AC3520" s="9">
        <v>25</v>
      </c>
      <c r="AD3520" s="4" t="s">
        <v>38</v>
      </c>
      <c r="AE3520" s="9">
        <v>270</v>
      </c>
      <c r="AF3520" s="9"/>
      <c r="AG3520" s="9"/>
    </row>
    <row r="3521" spans="1:33">
      <c r="A3521" s="4" t="s">
        <v>596</v>
      </c>
      <c r="B3521" s="4" t="s">
        <v>493</v>
      </c>
      <c r="C3521" s="28">
        <v>40392</v>
      </c>
      <c r="D3521" s="5">
        <v>2010</v>
      </c>
      <c r="E3521" s="35">
        <v>0.41736111111111113</v>
      </c>
      <c r="F3521" s="35">
        <v>0.4201388888888889</v>
      </c>
      <c r="G3521" s="35">
        <f t="shared" si="395"/>
        <v>2.7777777777777679E-3</v>
      </c>
      <c r="H3521" s="14">
        <v>2</v>
      </c>
      <c r="I3521" s="14">
        <v>1</v>
      </c>
      <c r="J3521" s="5">
        <v>17</v>
      </c>
      <c r="K3521" s="4">
        <v>17</v>
      </c>
      <c r="L3521" s="4" t="s">
        <v>98</v>
      </c>
      <c r="M3521" s="4" t="s">
        <v>99</v>
      </c>
      <c r="N3521" s="4">
        <v>1</v>
      </c>
      <c r="O3521" s="5">
        <f t="shared" si="396"/>
        <v>62.699999999999996</v>
      </c>
      <c r="P3521" s="18">
        <v>19</v>
      </c>
      <c r="Q3521" s="5">
        <f t="shared" si="397"/>
        <v>66</v>
      </c>
      <c r="R3521" s="18">
        <v>20</v>
      </c>
      <c r="S3521" s="5">
        <f t="shared" si="398"/>
        <v>66</v>
      </c>
      <c r="T3521" s="18">
        <v>20</v>
      </c>
      <c r="U3521" s="8">
        <f t="shared" si="399"/>
        <v>64.349999999999994</v>
      </c>
      <c r="V3521" s="5">
        <f t="shared" si="400"/>
        <v>19.5</v>
      </c>
      <c r="W3521" s="1">
        <v>27.892160000000001</v>
      </c>
      <c r="X3521" s="1">
        <v>-115.18855000000001</v>
      </c>
      <c r="Y3521" s="9">
        <f t="shared" si="401"/>
        <v>57.2</v>
      </c>
      <c r="Z3521" s="9">
        <v>14</v>
      </c>
      <c r="AA3521" s="9">
        <v>8</v>
      </c>
      <c r="AB3521" s="9" t="s">
        <v>606</v>
      </c>
      <c r="AC3521" s="9">
        <v>3</v>
      </c>
      <c r="AD3521" s="4" t="s">
        <v>38</v>
      </c>
      <c r="AE3521" s="9">
        <v>300</v>
      </c>
      <c r="AF3521" s="9"/>
      <c r="AG3521" s="9"/>
    </row>
    <row r="3522" spans="1:33">
      <c r="A3522" s="4" t="s">
        <v>596</v>
      </c>
      <c r="B3522" s="4" t="s">
        <v>493</v>
      </c>
      <c r="C3522" s="28">
        <v>40392</v>
      </c>
      <c r="D3522" s="5">
        <v>2010</v>
      </c>
      <c r="E3522" s="35">
        <v>0.41736111111111113</v>
      </c>
      <c r="F3522" s="35">
        <v>0.4201388888888889</v>
      </c>
      <c r="G3522" s="35">
        <f t="shared" ref="G3522:G3571" si="402">F3522-E3522</f>
        <v>2.7777777777777679E-3</v>
      </c>
      <c r="H3522" s="14">
        <v>2</v>
      </c>
      <c r="I3522" s="14">
        <v>1</v>
      </c>
      <c r="J3522" s="5">
        <v>17</v>
      </c>
      <c r="K3522" s="4">
        <v>17</v>
      </c>
      <c r="L3522" s="4" t="s">
        <v>98</v>
      </c>
      <c r="M3522" s="4" t="s">
        <v>99</v>
      </c>
      <c r="N3522" s="4">
        <v>1</v>
      </c>
      <c r="O3522" s="5">
        <f t="shared" ref="O3522:O3585" si="403">3.3*P3522</f>
        <v>62.699999999999996</v>
      </c>
      <c r="P3522" s="18">
        <v>19</v>
      </c>
      <c r="Q3522" s="5">
        <f t="shared" ref="Q3522:Q3585" si="404">3.3*R3522</f>
        <v>66</v>
      </c>
      <c r="R3522" s="18">
        <v>20</v>
      </c>
      <c r="S3522" s="5">
        <f t="shared" ref="S3522:S3585" si="405">3.3*T3522</f>
        <v>66</v>
      </c>
      <c r="T3522" s="18">
        <v>20</v>
      </c>
      <c r="U3522" s="8">
        <f t="shared" si="399"/>
        <v>64.349999999999994</v>
      </c>
      <c r="V3522" s="5">
        <f t="shared" si="400"/>
        <v>19.5</v>
      </c>
      <c r="W3522" s="1">
        <v>27.892160000000001</v>
      </c>
      <c r="X3522" s="1">
        <v>-115.18855000000001</v>
      </c>
      <c r="Y3522" s="9">
        <f t="shared" si="401"/>
        <v>57.2</v>
      </c>
      <c r="Z3522" s="9">
        <v>14</v>
      </c>
      <c r="AA3522" s="9">
        <v>8</v>
      </c>
      <c r="AB3522" s="9" t="s">
        <v>611</v>
      </c>
      <c r="AC3522" s="9">
        <v>3</v>
      </c>
      <c r="AD3522" s="4" t="s">
        <v>38</v>
      </c>
      <c r="AE3522" s="9">
        <v>300</v>
      </c>
      <c r="AF3522" s="9"/>
      <c r="AG3522" s="9"/>
    </row>
    <row r="3523" spans="1:33">
      <c r="A3523" s="4" t="s">
        <v>596</v>
      </c>
      <c r="B3523" s="4" t="s">
        <v>493</v>
      </c>
      <c r="C3523" s="28">
        <v>40392</v>
      </c>
      <c r="D3523" s="5">
        <v>2010</v>
      </c>
      <c r="E3523" s="35">
        <v>0.41736111111111113</v>
      </c>
      <c r="F3523" s="35">
        <v>0.4201388888888889</v>
      </c>
      <c r="G3523" s="35">
        <f t="shared" si="402"/>
        <v>2.7777777777777679E-3</v>
      </c>
      <c r="H3523" s="14">
        <v>2</v>
      </c>
      <c r="I3523" s="14">
        <v>1</v>
      </c>
      <c r="J3523" s="5">
        <v>17</v>
      </c>
      <c r="K3523" s="4">
        <v>17</v>
      </c>
      <c r="L3523" s="4" t="s">
        <v>98</v>
      </c>
      <c r="M3523" s="4" t="s">
        <v>99</v>
      </c>
      <c r="N3523" s="4">
        <v>1</v>
      </c>
      <c r="O3523" s="5">
        <f t="shared" si="403"/>
        <v>62.699999999999996</v>
      </c>
      <c r="P3523" s="18">
        <v>19</v>
      </c>
      <c r="Q3523" s="5">
        <f t="shared" si="404"/>
        <v>66</v>
      </c>
      <c r="R3523" s="18">
        <v>20</v>
      </c>
      <c r="S3523" s="5">
        <f t="shared" si="405"/>
        <v>66</v>
      </c>
      <c r="T3523" s="18">
        <v>20</v>
      </c>
      <c r="U3523" s="8">
        <f t="shared" ref="U3523:U3586" si="406">V3523*3.3</f>
        <v>64.349999999999994</v>
      </c>
      <c r="V3523" s="5">
        <f t="shared" ref="V3523:V3571" si="407">(R3523+P3523)/2</f>
        <v>19.5</v>
      </c>
      <c r="W3523" s="1">
        <v>27.892160000000001</v>
      </c>
      <c r="X3523" s="1">
        <v>-115.18855000000001</v>
      </c>
      <c r="Y3523" s="9">
        <f t="shared" si="401"/>
        <v>57.2</v>
      </c>
      <c r="Z3523" s="9">
        <v>14</v>
      </c>
      <c r="AA3523" s="9">
        <v>8</v>
      </c>
      <c r="AB3523" s="9" t="s">
        <v>613</v>
      </c>
      <c r="AC3523" s="9">
        <v>20</v>
      </c>
      <c r="AD3523" s="4" t="s">
        <v>38</v>
      </c>
      <c r="AE3523" s="9">
        <v>300</v>
      </c>
      <c r="AF3523" s="9"/>
      <c r="AG3523" s="9"/>
    </row>
    <row r="3524" spans="1:33">
      <c r="A3524" s="4" t="s">
        <v>596</v>
      </c>
      <c r="B3524" s="4" t="s">
        <v>493</v>
      </c>
      <c r="C3524" s="28">
        <v>40392</v>
      </c>
      <c r="D3524" s="5">
        <v>2010</v>
      </c>
      <c r="E3524" s="35">
        <v>0.41736111111111113</v>
      </c>
      <c r="F3524" s="35">
        <v>0.4201388888888889</v>
      </c>
      <c r="G3524" s="35">
        <f t="shared" si="402"/>
        <v>2.7777777777777679E-3</v>
      </c>
      <c r="H3524" s="14">
        <v>2</v>
      </c>
      <c r="I3524" s="14">
        <v>1</v>
      </c>
      <c r="J3524" s="5">
        <v>17</v>
      </c>
      <c r="K3524" s="4">
        <v>17</v>
      </c>
      <c r="L3524" s="4" t="s">
        <v>98</v>
      </c>
      <c r="M3524" s="4" t="s">
        <v>99</v>
      </c>
      <c r="N3524" s="4">
        <v>1</v>
      </c>
      <c r="O3524" s="5">
        <f t="shared" si="403"/>
        <v>62.699999999999996</v>
      </c>
      <c r="P3524" s="18">
        <v>19</v>
      </c>
      <c r="Q3524" s="5">
        <f t="shared" si="404"/>
        <v>66</v>
      </c>
      <c r="R3524" s="18">
        <v>20</v>
      </c>
      <c r="S3524" s="5">
        <f t="shared" si="405"/>
        <v>66</v>
      </c>
      <c r="T3524" s="18">
        <v>20</v>
      </c>
      <c r="U3524" s="8">
        <f t="shared" si="406"/>
        <v>64.349999999999994</v>
      </c>
      <c r="V3524" s="5">
        <f t="shared" si="407"/>
        <v>19.5</v>
      </c>
      <c r="W3524" s="1">
        <v>27.892160000000001</v>
      </c>
      <c r="X3524" s="1">
        <v>-115.18855000000001</v>
      </c>
      <c r="Y3524" s="9">
        <f t="shared" si="401"/>
        <v>57.2</v>
      </c>
      <c r="Z3524" s="9">
        <v>14</v>
      </c>
      <c r="AA3524" s="9">
        <v>8</v>
      </c>
      <c r="AB3524" s="9" t="s">
        <v>615</v>
      </c>
      <c r="AC3524" s="9">
        <v>2</v>
      </c>
      <c r="AD3524" s="4" t="s">
        <v>38</v>
      </c>
      <c r="AE3524" s="9">
        <v>300</v>
      </c>
      <c r="AF3524" s="9"/>
      <c r="AG3524" s="9"/>
    </row>
    <row r="3525" spans="1:33">
      <c r="A3525" s="4" t="s">
        <v>596</v>
      </c>
      <c r="B3525" s="4" t="s">
        <v>493</v>
      </c>
      <c r="C3525" s="28">
        <v>40392</v>
      </c>
      <c r="D3525" s="5">
        <v>2010</v>
      </c>
      <c r="E3525" s="35">
        <v>0.41736111111111113</v>
      </c>
      <c r="F3525" s="35">
        <v>0.4201388888888889</v>
      </c>
      <c r="G3525" s="35">
        <f t="shared" si="402"/>
        <v>2.7777777777777679E-3</v>
      </c>
      <c r="H3525" s="14">
        <v>2</v>
      </c>
      <c r="I3525" s="14">
        <v>1</v>
      </c>
      <c r="J3525" s="5">
        <v>17</v>
      </c>
      <c r="K3525" s="4">
        <v>17</v>
      </c>
      <c r="L3525" s="4" t="s">
        <v>98</v>
      </c>
      <c r="M3525" s="4" t="s">
        <v>99</v>
      </c>
      <c r="N3525" s="4">
        <v>1</v>
      </c>
      <c r="O3525" s="5">
        <f t="shared" si="403"/>
        <v>62.699999999999996</v>
      </c>
      <c r="P3525" s="18">
        <v>19</v>
      </c>
      <c r="Q3525" s="5">
        <f t="shared" si="404"/>
        <v>66</v>
      </c>
      <c r="R3525" s="18">
        <v>20</v>
      </c>
      <c r="S3525" s="5">
        <f t="shared" si="405"/>
        <v>66</v>
      </c>
      <c r="T3525" s="18">
        <v>20</v>
      </c>
      <c r="U3525" s="8">
        <f t="shared" si="406"/>
        <v>64.349999999999994</v>
      </c>
      <c r="V3525" s="5">
        <f t="shared" si="407"/>
        <v>19.5</v>
      </c>
      <c r="W3525" s="1">
        <v>27.892160000000001</v>
      </c>
      <c r="X3525" s="1">
        <v>-115.18855000000001</v>
      </c>
      <c r="Y3525" s="9">
        <f t="shared" si="401"/>
        <v>57.2</v>
      </c>
      <c r="Z3525" s="9">
        <v>14</v>
      </c>
      <c r="AA3525" s="9">
        <v>8</v>
      </c>
      <c r="AB3525" s="9" t="s">
        <v>609</v>
      </c>
      <c r="AC3525" s="9">
        <v>4</v>
      </c>
      <c r="AD3525" s="4" t="s">
        <v>38</v>
      </c>
      <c r="AE3525" s="9">
        <v>300</v>
      </c>
      <c r="AF3525" s="9"/>
      <c r="AG3525" s="9"/>
    </row>
    <row r="3526" spans="1:33">
      <c r="A3526" s="4" t="s">
        <v>597</v>
      </c>
      <c r="B3526" s="4" t="s">
        <v>493</v>
      </c>
      <c r="C3526" s="28">
        <v>40392</v>
      </c>
      <c r="D3526" s="5">
        <v>2010</v>
      </c>
      <c r="E3526" s="35">
        <v>0.46875</v>
      </c>
      <c r="F3526" s="35">
        <v>0.47291666666666665</v>
      </c>
      <c r="G3526" s="35">
        <f t="shared" si="402"/>
        <v>4.1666666666666519E-3</v>
      </c>
      <c r="H3526" s="14">
        <v>2</v>
      </c>
      <c r="I3526" s="14">
        <v>2</v>
      </c>
      <c r="J3526" s="5">
        <v>18</v>
      </c>
      <c r="K3526" s="4">
        <v>18</v>
      </c>
      <c r="L3526" s="4" t="s">
        <v>98</v>
      </c>
      <c r="M3526" s="4" t="s">
        <v>99</v>
      </c>
      <c r="N3526" s="4">
        <v>1</v>
      </c>
      <c r="O3526" s="5">
        <f t="shared" si="403"/>
        <v>49.5</v>
      </c>
      <c r="P3526" s="18">
        <v>15</v>
      </c>
      <c r="Q3526" s="5">
        <f t="shared" si="404"/>
        <v>41.58</v>
      </c>
      <c r="R3526" s="18">
        <v>12.6</v>
      </c>
      <c r="S3526" s="5">
        <f t="shared" si="405"/>
        <v>49.5</v>
      </c>
      <c r="T3526" s="18">
        <v>15</v>
      </c>
      <c r="U3526" s="8">
        <f t="shared" si="406"/>
        <v>45.54</v>
      </c>
      <c r="V3526" s="5">
        <f t="shared" si="407"/>
        <v>13.8</v>
      </c>
      <c r="W3526" s="1">
        <v>27.891629999999999</v>
      </c>
      <c r="X3526" s="1">
        <v>-115.19119000000001</v>
      </c>
      <c r="Y3526" s="9">
        <f t="shared" si="401"/>
        <v>57.2</v>
      </c>
      <c r="Z3526" s="9">
        <v>14</v>
      </c>
      <c r="AA3526" s="9">
        <v>8</v>
      </c>
      <c r="AB3526" s="9" t="s">
        <v>611</v>
      </c>
      <c r="AC3526" s="9">
        <v>7</v>
      </c>
      <c r="AD3526" s="4" t="s">
        <v>38</v>
      </c>
      <c r="AE3526" s="9">
        <v>300</v>
      </c>
      <c r="AF3526" s="9"/>
      <c r="AG3526" s="9"/>
    </row>
    <row r="3527" spans="1:33">
      <c r="A3527" s="4" t="s">
        <v>597</v>
      </c>
      <c r="B3527" s="4" t="s">
        <v>493</v>
      </c>
      <c r="C3527" s="28">
        <v>40392</v>
      </c>
      <c r="D3527" s="5">
        <v>2010</v>
      </c>
      <c r="E3527" s="35">
        <v>0.46875</v>
      </c>
      <c r="F3527" s="35">
        <v>0.47291666666666665</v>
      </c>
      <c r="G3527" s="35">
        <f t="shared" si="402"/>
        <v>4.1666666666666519E-3</v>
      </c>
      <c r="H3527" s="14">
        <v>2</v>
      </c>
      <c r="I3527" s="14">
        <v>2</v>
      </c>
      <c r="J3527" s="5">
        <v>18</v>
      </c>
      <c r="K3527" s="4">
        <v>18</v>
      </c>
      <c r="L3527" s="4" t="s">
        <v>98</v>
      </c>
      <c r="M3527" s="4" t="s">
        <v>99</v>
      </c>
      <c r="N3527" s="4">
        <v>1</v>
      </c>
      <c r="O3527" s="5">
        <f t="shared" si="403"/>
        <v>49.5</v>
      </c>
      <c r="P3527" s="18">
        <v>15</v>
      </c>
      <c r="Q3527" s="5">
        <f t="shared" si="404"/>
        <v>41.58</v>
      </c>
      <c r="R3527" s="18">
        <v>12.6</v>
      </c>
      <c r="S3527" s="5">
        <f t="shared" si="405"/>
        <v>49.5</v>
      </c>
      <c r="T3527" s="18">
        <v>15</v>
      </c>
      <c r="U3527" s="8">
        <f t="shared" si="406"/>
        <v>45.54</v>
      </c>
      <c r="V3527" s="5">
        <f t="shared" si="407"/>
        <v>13.8</v>
      </c>
      <c r="W3527" s="1">
        <v>27.891629999999999</v>
      </c>
      <c r="X3527" s="1">
        <v>-115.19119000000001</v>
      </c>
      <c r="Y3527" s="9">
        <f t="shared" si="401"/>
        <v>57.2</v>
      </c>
      <c r="Z3527" s="9">
        <v>14</v>
      </c>
      <c r="AA3527" s="9">
        <v>8</v>
      </c>
      <c r="AB3527" s="9" t="s">
        <v>613</v>
      </c>
      <c r="AC3527" s="9">
        <v>35</v>
      </c>
      <c r="AD3527" s="4" t="s">
        <v>38</v>
      </c>
      <c r="AE3527" s="9">
        <v>300</v>
      </c>
      <c r="AF3527" s="9"/>
      <c r="AG3527" s="9"/>
    </row>
    <row r="3528" spans="1:33">
      <c r="A3528" s="4" t="s">
        <v>597</v>
      </c>
      <c r="B3528" s="4" t="s">
        <v>493</v>
      </c>
      <c r="C3528" s="28">
        <v>40392</v>
      </c>
      <c r="D3528" s="5">
        <v>2010</v>
      </c>
      <c r="E3528" s="35">
        <v>0.46875</v>
      </c>
      <c r="F3528" s="35">
        <v>0.47291666666666665</v>
      </c>
      <c r="G3528" s="35">
        <f t="shared" si="402"/>
        <v>4.1666666666666519E-3</v>
      </c>
      <c r="H3528" s="14">
        <v>2</v>
      </c>
      <c r="I3528" s="14">
        <v>2</v>
      </c>
      <c r="J3528" s="5">
        <v>18</v>
      </c>
      <c r="K3528" s="4">
        <v>18</v>
      </c>
      <c r="L3528" s="4" t="s">
        <v>98</v>
      </c>
      <c r="M3528" s="4" t="s">
        <v>99</v>
      </c>
      <c r="N3528" s="4">
        <v>1</v>
      </c>
      <c r="O3528" s="5">
        <f t="shared" si="403"/>
        <v>49.5</v>
      </c>
      <c r="P3528" s="18">
        <v>15</v>
      </c>
      <c r="Q3528" s="5">
        <f t="shared" si="404"/>
        <v>41.58</v>
      </c>
      <c r="R3528" s="18">
        <v>12.6</v>
      </c>
      <c r="S3528" s="5">
        <f t="shared" si="405"/>
        <v>49.5</v>
      </c>
      <c r="T3528" s="18">
        <v>15</v>
      </c>
      <c r="U3528" s="8">
        <f t="shared" si="406"/>
        <v>45.54</v>
      </c>
      <c r="V3528" s="5">
        <f t="shared" si="407"/>
        <v>13.8</v>
      </c>
      <c r="W3528" s="1">
        <v>27.891629999999999</v>
      </c>
      <c r="X3528" s="1">
        <v>-115.19119000000001</v>
      </c>
      <c r="Y3528" s="9">
        <f t="shared" si="401"/>
        <v>57.2</v>
      </c>
      <c r="Z3528" s="9">
        <v>14</v>
      </c>
      <c r="AA3528" s="9">
        <v>8</v>
      </c>
      <c r="AB3528" s="9" t="s">
        <v>614</v>
      </c>
      <c r="AC3528" s="9">
        <v>12</v>
      </c>
      <c r="AD3528" s="4" t="s">
        <v>38</v>
      </c>
      <c r="AE3528" s="9">
        <v>300</v>
      </c>
      <c r="AF3528" s="9"/>
      <c r="AG3528" s="9"/>
    </row>
    <row r="3529" spans="1:33">
      <c r="A3529" s="4" t="s">
        <v>597</v>
      </c>
      <c r="B3529" s="4" t="s">
        <v>493</v>
      </c>
      <c r="C3529" s="28">
        <v>40392</v>
      </c>
      <c r="D3529" s="5">
        <v>2010</v>
      </c>
      <c r="E3529" s="35">
        <v>0.46875</v>
      </c>
      <c r="F3529" s="35">
        <v>0.47291666666666665</v>
      </c>
      <c r="G3529" s="35">
        <f t="shared" si="402"/>
        <v>4.1666666666666519E-3</v>
      </c>
      <c r="H3529" s="14">
        <v>2</v>
      </c>
      <c r="I3529" s="14">
        <v>2</v>
      </c>
      <c r="J3529" s="5">
        <v>18</v>
      </c>
      <c r="K3529" s="4">
        <v>18</v>
      </c>
      <c r="L3529" s="4" t="s">
        <v>98</v>
      </c>
      <c r="M3529" s="4" t="s">
        <v>99</v>
      </c>
      <c r="N3529" s="4">
        <v>1</v>
      </c>
      <c r="O3529" s="5">
        <f t="shared" si="403"/>
        <v>49.5</v>
      </c>
      <c r="P3529" s="18">
        <v>15</v>
      </c>
      <c r="Q3529" s="5">
        <f t="shared" si="404"/>
        <v>41.58</v>
      </c>
      <c r="R3529" s="18">
        <v>12.6</v>
      </c>
      <c r="S3529" s="5">
        <f t="shared" si="405"/>
        <v>49.5</v>
      </c>
      <c r="T3529" s="18">
        <v>15</v>
      </c>
      <c r="U3529" s="8">
        <f t="shared" si="406"/>
        <v>45.54</v>
      </c>
      <c r="V3529" s="5">
        <f t="shared" si="407"/>
        <v>13.8</v>
      </c>
      <c r="W3529" s="1">
        <v>27.891629999999999</v>
      </c>
      <c r="X3529" s="1">
        <v>-115.19119000000001</v>
      </c>
      <c r="Y3529" s="9">
        <f t="shared" si="401"/>
        <v>57.2</v>
      </c>
      <c r="Z3529" s="9">
        <v>14</v>
      </c>
      <c r="AA3529" s="9">
        <v>8</v>
      </c>
      <c r="AB3529" s="9" t="s">
        <v>609</v>
      </c>
      <c r="AC3529" s="9">
        <v>21</v>
      </c>
      <c r="AD3529" s="4" t="s">
        <v>38</v>
      </c>
      <c r="AE3529" s="9">
        <v>300</v>
      </c>
      <c r="AF3529" s="9"/>
      <c r="AG3529" s="9"/>
    </row>
    <row r="3530" spans="1:33">
      <c r="A3530" s="4" t="s">
        <v>598</v>
      </c>
      <c r="B3530" s="4" t="s">
        <v>253</v>
      </c>
      <c r="C3530" s="28">
        <v>40392</v>
      </c>
      <c r="D3530" s="5">
        <v>2010</v>
      </c>
      <c r="E3530" s="35">
        <v>0.41249999999999998</v>
      </c>
      <c r="F3530" s="35">
        <v>0.41736111111111113</v>
      </c>
      <c r="G3530" s="35">
        <f t="shared" si="402"/>
        <v>4.8611111111111494E-3</v>
      </c>
      <c r="H3530" s="14">
        <v>2</v>
      </c>
      <c r="I3530" s="14">
        <v>1</v>
      </c>
      <c r="J3530" s="5">
        <v>19</v>
      </c>
      <c r="K3530" s="4">
        <v>19</v>
      </c>
      <c r="L3530" s="4" t="s">
        <v>98</v>
      </c>
      <c r="M3530" s="4" t="s">
        <v>99</v>
      </c>
      <c r="N3530" s="4">
        <v>1</v>
      </c>
      <c r="O3530" s="5">
        <f t="shared" si="403"/>
        <v>64.680000000000007</v>
      </c>
      <c r="P3530" s="18">
        <v>19.600000000000001</v>
      </c>
      <c r="Q3530" s="5">
        <f t="shared" si="404"/>
        <v>66.66</v>
      </c>
      <c r="R3530" s="18">
        <v>20.2</v>
      </c>
      <c r="S3530" s="5">
        <f t="shared" si="405"/>
        <v>66.66</v>
      </c>
      <c r="T3530" s="18">
        <v>20.2</v>
      </c>
      <c r="U3530" s="8">
        <f t="shared" si="406"/>
        <v>65.669999999999987</v>
      </c>
      <c r="V3530" s="5">
        <f t="shared" si="407"/>
        <v>19.899999999999999</v>
      </c>
      <c r="W3530" s="1">
        <v>27.892160000000001</v>
      </c>
      <c r="X3530" s="1">
        <v>-115.18855000000001</v>
      </c>
      <c r="Y3530" s="9">
        <f t="shared" si="401"/>
        <v>57.2</v>
      </c>
      <c r="Z3530" s="9">
        <v>14</v>
      </c>
      <c r="AA3530" s="9">
        <v>8</v>
      </c>
      <c r="AB3530" s="9" t="s">
        <v>606</v>
      </c>
      <c r="AC3530" s="9">
        <v>1</v>
      </c>
      <c r="AD3530" s="4" t="s">
        <v>38</v>
      </c>
      <c r="AE3530" s="9">
        <v>120</v>
      </c>
      <c r="AF3530" s="9"/>
      <c r="AG3530" s="9"/>
    </row>
    <row r="3531" spans="1:33">
      <c r="A3531" s="4" t="s">
        <v>598</v>
      </c>
      <c r="B3531" s="4" t="s">
        <v>253</v>
      </c>
      <c r="C3531" s="28">
        <v>40392</v>
      </c>
      <c r="D3531" s="5">
        <v>2010</v>
      </c>
      <c r="E3531" s="35">
        <v>0.41249999999999998</v>
      </c>
      <c r="F3531" s="35">
        <v>0.41736111111111113</v>
      </c>
      <c r="G3531" s="35">
        <f t="shared" si="402"/>
        <v>4.8611111111111494E-3</v>
      </c>
      <c r="H3531" s="14">
        <v>2</v>
      </c>
      <c r="I3531" s="14">
        <v>1</v>
      </c>
      <c r="J3531" s="5">
        <v>19</v>
      </c>
      <c r="K3531" s="4">
        <v>19</v>
      </c>
      <c r="L3531" s="4" t="s">
        <v>98</v>
      </c>
      <c r="M3531" s="4" t="s">
        <v>99</v>
      </c>
      <c r="N3531" s="4">
        <v>1</v>
      </c>
      <c r="O3531" s="5">
        <f t="shared" si="403"/>
        <v>64.680000000000007</v>
      </c>
      <c r="P3531" s="18">
        <v>19.600000000000001</v>
      </c>
      <c r="Q3531" s="5">
        <f t="shared" si="404"/>
        <v>66.66</v>
      </c>
      <c r="R3531" s="18">
        <v>20.2</v>
      </c>
      <c r="S3531" s="5">
        <f t="shared" si="405"/>
        <v>66.66</v>
      </c>
      <c r="T3531" s="18">
        <v>20.2</v>
      </c>
      <c r="U3531" s="8">
        <f t="shared" si="406"/>
        <v>65.669999999999987</v>
      </c>
      <c r="V3531" s="5">
        <f t="shared" si="407"/>
        <v>19.899999999999999</v>
      </c>
      <c r="W3531" s="1">
        <v>27.892160000000001</v>
      </c>
      <c r="X3531" s="1">
        <v>-115.18855000000001</v>
      </c>
      <c r="Y3531" s="9">
        <f t="shared" si="401"/>
        <v>57.2</v>
      </c>
      <c r="Z3531" s="9">
        <v>14</v>
      </c>
      <c r="AA3531" s="9">
        <v>8</v>
      </c>
      <c r="AB3531" s="9" t="s">
        <v>611</v>
      </c>
      <c r="AC3531" s="9">
        <v>4</v>
      </c>
      <c r="AD3531" s="4" t="s">
        <v>38</v>
      </c>
      <c r="AE3531" s="9">
        <v>120</v>
      </c>
      <c r="AF3531" s="9"/>
      <c r="AG3531" s="9"/>
    </row>
    <row r="3532" spans="1:33">
      <c r="A3532" s="4" t="s">
        <v>598</v>
      </c>
      <c r="B3532" s="4" t="s">
        <v>253</v>
      </c>
      <c r="C3532" s="28">
        <v>40392</v>
      </c>
      <c r="D3532" s="5">
        <v>2010</v>
      </c>
      <c r="E3532" s="35">
        <v>0.41249999999999998</v>
      </c>
      <c r="F3532" s="35">
        <v>0.41736111111111113</v>
      </c>
      <c r="G3532" s="35">
        <f t="shared" si="402"/>
        <v>4.8611111111111494E-3</v>
      </c>
      <c r="H3532" s="14">
        <v>2</v>
      </c>
      <c r="I3532" s="14">
        <v>1</v>
      </c>
      <c r="J3532" s="5">
        <v>19</v>
      </c>
      <c r="K3532" s="4">
        <v>19</v>
      </c>
      <c r="L3532" s="4" t="s">
        <v>98</v>
      </c>
      <c r="M3532" s="4" t="s">
        <v>99</v>
      </c>
      <c r="N3532" s="4">
        <v>1</v>
      </c>
      <c r="O3532" s="5">
        <f t="shared" si="403"/>
        <v>64.680000000000007</v>
      </c>
      <c r="P3532" s="18">
        <v>19.600000000000001</v>
      </c>
      <c r="Q3532" s="5">
        <f t="shared" si="404"/>
        <v>66.66</v>
      </c>
      <c r="R3532" s="18">
        <v>20.2</v>
      </c>
      <c r="S3532" s="5">
        <f t="shared" si="405"/>
        <v>66.66</v>
      </c>
      <c r="T3532" s="18">
        <v>20.2</v>
      </c>
      <c r="U3532" s="8">
        <f t="shared" si="406"/>
        <v>65.669999999999987</v>
      </c>
      <c r="V3532" s="5">
        <f t="shared" si="407"/>
        <v>19.899999999999999</v>
      </c>
      <c r="W3532" s="1">
        <v>27.892160000000001</v>
      </c>
      <c r="X3532" s="1">
        <v>-115.18855000000001</v>
      </c>
      <c r="Y3532" s="9">
        <f t="shared" si="401"/>
        <v>57.2</v>
      </c>
      <c r="Z3532" s="9">
        <v>14</v>
      </c>
      <c r="AA3532" s="9">
        <v>8</v>
      </c>
      <c r="AB3532" s="9" t="s">
        <v>613</v>
      </c>
      <c r="AC3532" s="9">
        <v>13</v>
      </c>
      <c r="AD3532" s="4" t="s">
        <v>38</v>
      </c>
      <c r="AE3532" s="9">
        <v>120</v>
      </c>
      <c r="AF3532" s="9"/>
      <c r="AG3532" s="9"/>
    </row>
    <row r="3533" spans="1:33">
      <c r="A3533" s="4" t="s">
        <v>598</v>
      </c>
      <c r="B3533" s="4" t="s">
        <v>253</v>
      </c>
      <c r="C3533" s="28">
        <v>40392</v>
      </c>
      <c r="D3533" s="5">
        <v>2010</v>
      </c>
      <c r="E3533" s="35">
        <v>0.41249999999999998</v>
      </c>
      <c r="F3533" s="35">
        <v>0.41736111111111113</v>
      </c>
      <c r="G3533" s="35">
        <f t="shared" si="402"/>
        <v>4.8611111111111494E-3</v>
      </c>
      <c r="H3533" s="14">
        <v>2</v>
      </c>
      <c r="I3533" s="14">
        <v>1</v>
      </c>
      <c r="J3533" s="5">
        <v>19</v>
      </c>
      <c r="K3533" s="4">
        <v>19</v>
      </c>
      <c r="L3533" s="4" t="s">
        <v>98</v>
      </c>
      <c r="M3533" s="4" t="s">
        <v>99</v>
      </c>
      <c r="N3533" s="4">
        <v>1</v>
      </c>
      <c r="O3533" s="5">
        <f t="shared" si="403"/>
        <v>64.680000000000007</v>
      </c>
      <c r="P3533" s="18">
        <v>19.600000000000001</v>
      </c>
      <c r="Q3533" s="5">
        <f t="shared" si="404"/>
        <v>66.66</v>
      </c>
      <c r="R3533" s="18">
        <v>20.2</v>
      </c>
      <c r="S3533" s="5">
        <f t="shared" si="405"/>
        <v>66.66</v>
      </c>
      <c r="T3533" s="18">
        <v>20.2</v>
      </c>
      <c r="U3533" s="8">
        <f t="shared" si="406"/>
        <v>65.669999999999987</v>
      </c>
      <c r="V3533" s="5">
        <f t="shared" si="407"/>
        <v>19.899999999999999</v>
      </c>
      <c r="W3533" s="1">
        <v>27.892160000000001</v>
      </c>
      <c r="X3533" s="1">
        <v>-115.18855000000001</v>
      </c>
      <c r="Y3533" s="9">
        <f t="shared" si="401"/>
        <v>57.2</v>
      </c>
      <c r="Z3533" s="9">
        <v>14</v>
      </c>
      <c r="AA3533" s="9">
        <v>8</v>
      </c>
      <c r="AB3533" s="4" t="s">
        <v>618</v>
      </c>
      <c r="AC3533" s="9">
        <v>1</v>
      </c>
      <c r="AD3533" s="4" t="s">
        <v>38</v>
      </c>
      <c r="AE3533" s="9">
        <v>120</v>
      </c>
      <c r="AF3533" s="9"/>
      <c r="AG3533" s="9"/>
    </row>
    <row r="3534" spans="1:33">
      <c r="A3534" s="4" t="s">
        <v>598</v>
      </c>
      <c r="B3534" s="4" t="s">
        <v>253</v>
      </c>
      <c r="C3534" s="28">
        <v>40392</v>
      </c>
      <c r="D3534" s="5">
        <v>2010</v>
      </c>
      <c r="E3534" s="35">
        <v>0.41249999999999998</v>
      </c>
      <c r="F3534" s="35">
        <v>0.41736111111111113</v>
      </c>
      <c r="G3534" s="35">
        <f t="shared" si="402"/>
        <v>4.8611111111111494E-3</v>
      </c>
      <c r="H3534" s="14">
        <v>2</v>
      </c>
      <c r="I3534" s="14">
        <v>1</v>
      </c>
      <c r="J3534" s="5">
        <v>19</v>
      </c>
      <c r="K3534" s="4">
        <v>19</v>
      </c>
      <c r="L3534" s="4" t="s">
        <v>98</v>
      </c>
      <c r="M3534" s="4" t="s">
        <v>99</v>
      </c>
      <c r="N3534" s="4">
        <v>1</v>
      </c>
      <c r="O3534" s="5">
        <f t="shared" si="403"/>
        <v>64.680000000000007</v>
      </c>
      <c r="P3534" s="18">
        <v>19.600000000000001</v>
      </c>
      <c r="Q3534" s="5">
        <f t="shared" si="404"/>
        <v>66.66</v>
      </c>
      <c r="R3534" s="18">
        <v>20.2</v>
      </c>
      <c r="S3534" s="5">
        <f t="shared" si="405"/>
        <v>66.66</v>
      </c>
      <c r="T3534" s="18">
        <v>20.2</v>
      </c>
      <c r="U3534" s="8">
        <f t="shared" si="406"/>
        <v>65.669999999999987</v>
      </c>
      <c r="V3534" s="5">
        <f t="shared" si="407"/>
        <v>19.899999999999999</v>
      </c>
      <c r="W3534" s="1">
        <v>27.892160000000001</v>
      </c>
      <c r="X3534" s="1">
        <v>-115.18855000000001</v>
      </c>
      <c r="Y3534" s="9">
        <f t="shared" si="401"/>
        <v>57.2</v>
      </c>
      <c r="Z3534" s="9">
        <v>14</v>
      </c>
      <c r="AA3534" s="9">
        <v>8</v>
      </c>
      <c r="AB3534" s="9" t="s">
        <v>753</v>
      </c>
      <c r="AC3534" s="9">
        <v>1</v>
      </c>
      <c r="AD3534" s="4" t="s">
        <v>38</v>
      </c>
      <c r="AE3534" s="9">
        <v>120</v>
      </c>
      <c r="AF3534" s="9"/>
      <c r="AG3534" s="9"/>
    </row>
    <row r="3535" spans="1:33">
      <c r="A3535" s="4" t="s">
        <v>598</v>
      </c>
      <c r="B3535" s="4" t="s">
        <v>253</v>
      </c>
      <c r="C3535" s="28">
        <v>40392</v>
      </c>
      <c r="D3535" s="5">
        <v>2010</v>
      </c>
      <c r="E3535" s="35">
        <v>0.41249999999999998</v>
      </c>
      <c r="F3535" s="35">
        <v>0.41736111111111113</v>
      </c>
      <c r="G3535" s="35">
        <f t="shared" si="402"/>
        <v>4.8611111111111494E-3</v>
      </c>
      <c r="H3535" s="14">
        <v>2</v>
      </c>
      <c r="I3535" s="14">
        <v>1</v>
      </c>
      <c r="J3535" s="5">
        <v>19</v>
      </c>
      <c r="K3535" s="4">
        <v>19</v>
      </c>
      <c r="L3535" s="4" t="s">
        <v>98</v>
      </c>
      <c r="M3535" s="4" t="s">
        <v>99</v>
      </c>
      <c r="N3535" s="4">
        <v>1</v>
      </c>
      <c r="O3535" s="5">
        <f t="shared" si="403"/>
        <v>64.680000000000007</v>
      </c>
      <c r="P3535" s="18">
        <v>19.600000000000001</v>
      </c>
      <c r="Q3535" s="5">
        <f t="shared" si="404"/>
        <v>66.66</v>
      </c>
      <c r="R3535" s="18">
        <v>20.2</v>
      </c>
      <c r="S3535" s="5">
        <f t="shared" si="405"/>
        <v>66.66</v>
      </c>
      <c r="T3535" s="18">
        <v>20.2</v>
      </c>
      <c r="U3535" s="8">
        <f t="shared" si="406"/>
        <v>65.669999999999987</v>
      </c>
      <c r="V3535" s="5">
        <f t="shared" si="407"/>
        <v>19.899999999999999</v>
      </c>
      <c r="W3535" s="1">
        <v>27.892160000000001</v>
      </c>
      <c r="X3535" s="1">
        <v>-115.18855000000001</v>
      </c>
      <c r="Y3535" s="9">
        <f t="shared" si="401"/>
        <v>57.2</v>
      </c>
      <c r="Z3535" s="9">
        <v>14</v>
      </c>
      <c r="AA3535" s="9">
        <v>8</v>
      </c>
      <c r="AB3535" s="9" t="s">
        <v>610</v>
      </c>
      <c r="AC3535" s="9">
        <v>5</v>
      </c>
      <c r="AD3535" s="4" t="s">
        <v>38</v>
      </c>
      <c r="AE3535" s="9">
        <v>120</v>
      </c>
      <c r="AF3535" s="9"/>
      <c r="AG3535" s="9"/>
    </row>
    <row r="3536" spans="1:33">
      <c r="A3536" s="4" t="s">
        <v>598</v>
      </c>
      <c r="B3536" s="4" t="s">
        <v>253</v>
      </c>
      <c r="C3536" s="28">
        <v>40392</v>
      </c>
      <c r="D3536" s="5">
        <v>2010</v>
      </c>
      <c r="E3536" s="35">
        <v>0.41249999999999998</v>
      </c>
      <c r="F3536" s="35">
        <v>0.41736111111111113</v>
      </c>
      <c r="G3536" s="35">
        <f t="shared" si="402"/>
        <v>4.8611111111111494E-3</v>
      </c>
      <c r="H3536" s="14">
        <v>2</v>
      </c>
      <c r="I3536" s="14">
        <v>1</v>
      </c>
      <c r="J3536" s="5">
        <v>19</v>
      </c>
      <c r="K3536" s="4">
        <v>19</v>
      </c>
      <c r="L3536" s="4" t="s">
        <v>98</v>
      </c>
      <c r="M3536" s="4" t="s">
        <v>99</v>
      </c>
      <c r="N3536" s="4">
        <v>1</v>
      </c>
      <c r="O3536" s="5">
        <f t="shared" si="403"/>
        <v>64.680000000000007</v>
      </c>
      <c r="P3536" s="18">
        <v>19.600000000000001</v>
      </c>
      <c r="Q3536" s="5">
        <f t="shared" si="404"/>
        <v>66.66</v>
      </c>
      <c r="R3536" s="18">
        <v>20.2</v>
      </c>
      <c r="S3536" s="5">
        <f t="shared" si="405"/>
        <v>66.66</v>
      </c>
      <c r="T3536" s="18">
        <v>20.2</v>
      </c>
      <c r="U3536" s="8">
        <f t="shared" si="406"/>
        <v>65.669999999999987</v>
      </c>
      <c r="V3536" s="5">
        <f t="shared" si="407"/>
        <v>19.899999999999999</v>
      </c>
      <c r="W3536" s="1">
        <v>27.892160000000001</v>
      </c>
      <c r="X3536" s="1">
        <v>-115.18855000000001</v>
      </c>
      <c r="Y3536" s="9">
        <f t="shared" si="401"/>
        <v>57.2</v>
      </c>
      <c r="Z3536" s="9">
        <v>14</v>
      </c>
      <c r="AA3536" s="9">
        <v>8</v>
      </c>
      <c r="AB3536" s="9" t="s">
        <v>608</v>
      </c>
      <c r="AC3536" s="9">
        <v>3</v>
      </c>
      <c r="AD3536" s="4" t="s">
        <v>38</v>
      </c>
      <c r="AE3536" s="9">
        <v>120</v>
      </c>
      <c r="AF3536" s="9"/>
      <c r="AG3536" s="9"/>
    </row>
    <row r="3537" spans="1:33">
      <c r="A3537" s="4" t="s">
        <v>598</v>
      </c>
      <c r="B3537" s="4" t="s">
        <v>253</v>
      </c>
      <c r="C3537" s="28">
        <v>40392</v>
      </c>
      <c r="D3537" s="5">
        <v>2010</v>
      </c>
      <c r="E3537" s="35">
        <v>0.41249999999999998</v>
      </c>
      <c r="F3537" s="35">
        <v>0.41736111111111113</v>
      </c>
      <c r="G3537" s="35">
        <f t="shared" si="402"/>
        <v>4.8611111111111494E-3</v>
      </c>
      <c r="H3537" s="14">
        <v>2</v>
      </c>
      <c r="I3537" s="14">
        <v>1</v>
      </c>
      <c r="J3537" s="5">
        <v>19</v>
      </c>
      <c r="K3537" s="4">
        <v>19</v>
      </c>
      <c r="L3537" s="4" t="s">
        <v>98</v>
      </c>
      <c r="M3537" s="4" t="s">
        <v>99</v>
      </c>
      <c r="N3537" s="4">
        <v>1</v>
      </c>
      <c r="O3537" s="5">
        <f t="shared" si="403"/>
        <v>64.680000000000007</v>
      </c>
      <c r="P3537" s="18">
        <v>19.600000000000001</v>
      </c>
      <c r="Q3537" s="5">
        <f t="shared" si="404"/>
        <v>66.66</v>
      </c>
      <c r="R3537" s="18">
        <v>20.2</v>
      </c>
      <c r="S3537" s="5">
        <f t="shared" si="405"/>
        <v>66.66</v>
      </c>
      <c r="T3537" s="18">
        <v>20.2</v>
      </c>
      <c r="U3537" s="8">
        <f t="shared" si="406"/>
        <v>65.669999999999987</v>
      </c>
      <c r="V3537" s="5">
        <f t="shared" si="407"/>
        <v>19.899999999999999</v>
      </c>
      <c r="W3537" s="1">
        <v>27.892160000000001</v>
      </c>
      <c r="X3537" s="1">
        <v>-115.18855000000001</v>
      </c>
      <c r="Y3537" s="9">
        <f t="shared" si="401"/>
        <v>57.2</v>
      </c>
      <c r="Z3537" s="9">
        <v>14</v>
      </c>
      <c r="AA3537" s="9">
        <v>8</v>
      </c>
      <c r="AB3537" s="9" t="s">
        <v>609</v>
      </c>
      <c r="AC3537" s="9">
        <v>11</v>
      </c>
      <c r="AD3537" s="4" t="s">
        <v>38</v>
      </c>
      <c r="AE3537" s="9">
        <v>120</v>
      </c>
      <c r="AF3537" s="9"/>
      <c r="AG3537" s="9"/>
    </row>
    <row r="3538" spans="1:33">
      <c r="A3538" s="4" t="s">
        <v>598</v>
      </c>
      <c r="B3538" s="4" t="s">
        <v>253</v>
      </c>
      <c r="C3538" s="28">
        <v>40392</v>
      </c>
      <c r="D3538" s="5">
        <v>2010</v>
      </c>
      <c r="E3538" s="35">
        <v>0.41249999999999998</v>
      </c>
      <c r="F3538" s="35">
        <v>0.41736111111111113</v>
      </c>
      <c r="G3538" s="35">
        <f t="shared" si="402"/>
        <v>4.8611111111111494E-3</v>
      </c>
      <c r="H3538" s="14">
        <v>2</v>
      </c>
      <c r="I3538" s="14">
        <v>1</v>
      </c>
      <c r="J3538" s="5">
        <v>19</v>
      </c>
      <c r="K3538" s="4">
        <v>19</v>
      </c>
      <c r="L3538" s="4" t="s">
        <v>98</v>
      </c>
      <c r="M3538" s="4" t="s">
        <v>99</v>
      </c>
      <c r="N3538" s="4">
        <v>1</v>
      </c>
      <c r="O3538" s="5">
        <f t="shared" si="403"/>
        <v>64.680000000000007</v>
      </c>
      <c r="P3538" s="18">
        <v>19.600000000000001</v>
      </c>
      <c r="Q3538" s="5">
        <f t="shared" si="404"/>
        <v>66.66</v>
      </c>
      <c r="R3538" s="18">
        <v>20.2</v>
      </c>
      <c r="S3538" s="5">
        <f t="shared" si="405"/>
        <v>66.66</v>
      </c>
      <c r="T3538" s="18">
        <v>20.2</v>
      </c>
      <c r="U3538" s="8">
        <f t="shared" si="406"/>
        <v>65.669999999999987</v>
      </c>
      <c r="V3538" s="5">
        <f t="shared" si="407"/>
        <v>19.899999999999999</v>
      </c>
      <c r="W3538" s="1">
        <v>27.892160000000001</v>
      </c>
      <c r="X3538" s="1">
        <v>-115.18855000000001</v>
      </c>
      <c r="Y3538" s="9">
        <f t="shared" si="401"/>
        <v>57.2</v>
      </c>
      <c r="Z3538" s="9">
        <v>14</v>
      </c>
      <c r="AA3538" s="9">
        <v>8</v>
      </c>
      <c r="AB3538" s="4" t="s">
        <v>621</v>
      </c>
      <c r="AC3538" s="9">
        <v>12</v>
      </c>
      <c r="AD3538" s="4" t="s">
        <v>38</v>
      </c>
      <c r="AE3538" s="9">
        <v>120</v>
      </c>
      <c r="AF3538" s="9"/>
      <c r="AG3538" s="9"/>
    </row>
    <row r="3539" spans="1:33">
      <c r="A3539" s="4" t="s">
        <v>599</v>
      </c>
      <c r="B3539" s="4" t="s">
        <v>253</v>
      </c>
      <c r="C3539" s="28">
        <v>40392</v>
      </c>
      <c r="D3539" s="5">
        <v>2010</v>
      </c>
      <c r="E3539" s="35">
        <v>0.46666666666666662</v>
      </c>
      <c r="F3539" s="35">
        <v>0.47361111111111115</v>
      </c>
      <c r="G3539" s="35">
        <f t="shared" si="402"/>
        <v>6.9444444444445308E-3</v>
      </c>
      <c r="H3539" s="14">
        <v>2</v>
      </c>
      <c r="I3539" s="14">
        <v>2</v>
      </c>
      <c r="J3539" s="5">
        <v>20</v>
      </c>
      <c r="K3539" s="4">
        <v>20</v>
      </c>
      <c r="L3539" s="4" t="s">
        <v>98</v>
      </c>
      <c r="M3539" s="4" t="s">
        <v>99</v>
      </c>
      <c r="N3539" s="4">
        <v>1</v>
      </c>
      <c r="O3539" s="5">
        <f t="shared" si="403"/>
        <v>49.17</v>
      </c>
      <c r="P3539" s="18">
        <v>14.9</v>
      </c>
      <c r="Q3539" s="5">
        <f t="shared" si="404"/>
        <v>47.19</v>
      </c>
      <c r="R3539" s="18">
        <v>14.3</v>
      </c>
      <c r="S3539" s="5">
        <f t="shared" si="405"/>
        <v>49.17</v>
      </c>
      <c r="T3539" s="18">
        <v>14.9</v>
      </c>
      <c r="U3539" s="8">
        <f t="shared" si="406"/>
        <v>48.18</v>
      </c>
      <c r="V3539" s="5">
        <f t="shared" si="407"/>
        <v>14.600000000000001</v>
      </c>
      <c r="W3539" s="1">
        <v>27.891629999999999</v>
      </c>
      <c r="X3539" s="1">
        <v>-115.19119000000001</v>
      </c>
      <c r="Y3539" s="9">
        <f t="shared" si="401"/>
        <v>57.2</v>
      </c>
      <c r="Z3539" s="9">
        <v>14</v>
      </c>
      <c r="AA3539" s="9">
        <v>8</v>
      </c>
      <c r="AB3539" s="9" t="s">
        <v>604</v>
      </c>
      <c r="AC3539" s="9">
        <v>4</v>
      </c>
      <c r="AD3539" s="4" t="s">
        <v>38</v>
      </c>
      <c r="AE3539" s="9">
        <v>120</v>
      </c>
      <c r="AF3539" s="9"/>
      <c r="AG3539" s="9"/>
    </row>
    <row r="3540" spans="1:33">
      <c r="A3540" s="4" t="s">
        <v>599</v>
      </c>
      <c r="B3540" s="4" t="s">
        <v>253</v>
      </c>
      <c r="C3540" s="28">
        <v>40392</v>
      </c>
      <c r="D3540" s="5">
        <v>2010</v>
      </c>
      <c r="E3540" s="35">
        <v>0.46666666666666662</v>
      </c>
      <c r="F3540" s="35">
        <v>0.47361111111111115</v>
      </c>
      <c r="G3540" s="35">
        <f t="shared" si="402"/>
        <v>6.9444444444445308E-3</v>
      </c>
      <c r="H3540" s="14">
        <v>2</v>
      </c>
      <c r="I3540" s="14">
        <v>2</v>
      </c>
      <c r="J3540" s="5">
        <v>20</v>
      </c>
      <c r="K3540" s="4">
        <v>20</v>
      </c>
      <c r="L3540" s="4" t="s">
        <v>98</v>
      </c>
      <c r="M3540" s="4" t="s">
        <v>99</v>
      </c>
      <c r="N3540" s="4">
        <v>1</v>
      </c>
      <c r="O3540" s="5">
        <f t="shared" si="403"/>
        <v>49.17</v>
      </c>
      <c r="P3540" s="18">
        <v>14.9</v>
      </c>
      <c r="Q3540" s="5">
        <f t="shared" si="404"/>
        <v>47.19</v>
      </c>
      <c r="R3540" s="18">
        <v>14.3</v>
      </c>
      <c r="S3540" s="5">
        <f t="shared" si="405"/>
        <v>49.17</v>
      </c>
      <c r="T3540" s="18">
        <v>14.9</v>
      </c>
      <c r="U3540" s="8">
        <f t="shared" si="406"/>
        <v>48.18</v>
      </c>
      <c r="V3540" s="5">
        <f t="shared" si="407"/>
        <v>14.600000000000001</v>
      </c>
      <c r="W3540" s="1">
        <v>27.891629999999999</v>
      </c>
      <c r="X3540" s="1">
        <v>-115.19119000000001</v>
      </c>
      <c r="Y3540" s="9">
        <f t="shared" si="401"/>
        <v>57.2</v>
      </c>
      <c r="Z3540" s="9">
        <v>14</v>
      </c>
      <c r="AA3540" s="9">
        <v>8</v>
      </c>
      <c r="AB3540" s="9" t="s">
        <v>613</v>
      </c>
      <c r="AC3540" s="9">
        <v>136</v>
      </c>
      <c r="AD3540" s="9">
        <v>11</v>
      </c>
      <c r="AE3540" s="9">
        <v>120</v>
      </c>
      <c r="AF3540" s="9">
        <v>70</v>
      </c>
      <c r="AG3540" s="9"/>
    </row>
    <row r="3541" spans="1:33">
      <c r="A3541" s="4" t="s">
        <v>599</v>
      </c>
      <c r="B3541" s="4" t="s">
        <v>253</v>
      </c>
      <c r="C3541" s="28">
        <v>40392</v>
      </c>
      <c r="D3541" s="5">
        <v>2010</v>
      </c>
      <c r="E3541" s="35">
        <v>0.46666666666666662</v>
      </c>
      <c r="F3541" s="35">
        <v>0.47361111111111115</v>
      </c>
      <c r="G3541" s="35">
        <f t="shared" si="402"/>
        <v>6.9444444444445308E-3</v>
      </c>
      <c r="H3541" s="14">
        <v>2</v>
      </c>
      <c r="I3541" s="14">
        <v>2</v>
      </c>
      <c r="J3541" s="5">
        <v>20</v>
      </c>
      <c r="K3541" s="4">
        <v>20</v>
      </c>
      <c r="L3541" s="4" t="s">
        <v>98</v>
      </c>
      <c r="M3541" s="4" t="s">
        <v>99</v>
      </c>
      <c r="N3541" s="4">
        <v>1</v>
      </c>
      <c r="O3541" s="5">
        <f t="shared" si="403"/>
        <v>49.17</v>
      </c>
      <c r="P3541" s="18">
        <v>14.9</v>
      </c>
      <c r="Q3541" s="5">
        <f t="shared" si="404"/>
        <v>47.19</v>
      </c>
      <c r="R3541" s="18">
        <v>14.3</v>
      </c>
      <c r="S3541" s="5">
        <f t="shared" si="405"/>
        <v>49.17</v>
      </c>
      <c r="T3541" s="18">
        <v>14.9</v>
      </c>
      <c r="U3541" s="8">
        <f t="shared" si="406"/>
        <v>48.18</v>
      </c>
      <c r="V3541" s="5">
        <f t="shared" si="407"/>
        <v>14.600000000000001</v>
      </c>
      <c r="W3541" s="1">
        <v>27.891629999999999</v>
      </c>
      <c r="X3541" s="1">
        <v>-115.19119000000001</v>
      </c>
      <c r="Y3541" s="9">
        <f t="shared" si="401"/>
        <v>57.2</v>
      </c>
      <c r="Z3541" s="9">
        <v>14</v>
      </c>
      <c r="AA3541" s="9">
        <v>8</v>
      </c>
      <c r="AB3541" s="9" t="s">
        <v>614</v>
      </c>
      <c r="AC3541" s="9">
        <v>3</v>
      </c>
      <c r="AD3541" s="4" t="s">
        <v>38</v>
      </c>
      <c r="AE3541" s="9">
        <v>120</v>
      </c>
      <c r="AF3541" s="9"/>
      <c r="AG3541" s="9"/>
    </row>
    <row r="3542" spans="1:33">
      <c r="A3542" s="4" t="s">
        <v>599</v>
      </c>
      <c r="B3542" s="4" t="s">
        <v>253</v>
      </c>
      <c r="C3542" s="28">
        <v>40392</v>
      </c>
      <c r="D3542" s="5">
        <v>2010</v>
      </c>
      <c r="E3542" s="35">
        <v>0.46666666666666662</v>
      </c>
      <c r="F3542" s="35">
        <v>0.47361111111111115</v>
      </c>
      <c r="G3542" s="35">
        <f t="shared" si="402"/>
        <v>6.9444444444445308E-3</v>
      </c>
      <c r="H3542" s="14">
        <v>2</v>
      </c>
      <c r="I3542" s="14">
        <v>2</v>
      </c>
      <c r="J3542" s="5">
        <v>20</v>
      </c>
      <c r="K3542" s="4">
        <v>20</v>
      </c>
      <c r="L3542" s="4" t="s">
        <v>98</v>
      </c>
      <c r="M3542" s="4" t="s">
        <v>99</v>
      </c>
      <c r="N3542" s="4">
        <v>1</v>
      </c>
      <c r="O3542" s="5">
        <f t="shared" si="403"/>
        <v>49.17</v>
      </c>
      <c r="P3542" s="18">
        <v>14.9</v>
      </c>
      <c r="Q3542" s="5">
        <f t="shared" si="404"/>
        <v>47.19</v>
      </c>
      <c r="R3542" s="18">
        <v>14.3</v>
      </c>
      <c r="S3542" s="5">
        <f t="shared" si="405"/>
        <v>49.17</v>
      </c>
      <c r="T3542" s="18">
        <v>14.9</v>
      </c>
      <c r="U3542" s="8">
        <f t="shared" si="406"/>
        <v>48.18</v>
      </c>
      <c r="V3542" s="5">
        <f t="shared" si="407"/>
        <v>14.600000000000001</v>
      </c>
      <c r="W3542" s="1">
        <v>27.891629999999999</v>
      </c>
      <c r="X3542" s="1">
        <v>-115.19119000000001</v>
      </c>
      <c r="Y3542" s="9">
        <f t="shared" si="401"/>
        <v>57.2</v>
      </c>
      <c r="Z3542" s="9">
        <v>14</v>
      </c>
      <c r="AA3542" s="9">
        <v>8</v>
      </c>
      <c r="AB3542" s="9" t="s">
        <v>615</v>
      </c>
      <c r="AC3542" s="9">
        <v>2</v>
      </c>
      <c r="AD3542" s="4" t="s">
        <v>38</v>
      </c>
      <c r="AE3542" s="9">
        <v>120</v>
      </c>
      <c r="AF3542" s="9"/>
      <c r="AG3542" s="9"/>
    </row>
    <row r="3543" spans="1:33">
      <c r="A3543" s="4" t="s">
        <v>599</v>
      </c>
      <c r="B3543" s="4" t="s">
        <v>253</v>
      </c>
      <c r="C3543" s="28">
        <v>40392</v>
      </c>
      <c r="D3543" s="5">
        <v>2010</v>
      </c>
      <c r="E3543" s="35">
        <v>0.46666666666666662</v>
      </c>
      <c r="F3543" s="35">
        <v>0.47361111111111115</v>
      </c>
      <c r="G3543" s="35">
        <f t="shared" si="402"/>
        <v>6.9444444444445308E-3</v>
      </c>
      <c r="H3543" s="14">
        <v>2</v>
      </c>
      <c r="I3543" s="14">
        <v>2</v>
      </c>
      <c r="J3543" s="5">
        <v>20</v>
      </c>
      <c r="K3543" s="4">
        <v>20</v>
      </c>
      <c r="L3543" s="4" t="s">
        <v>98</v>
      </c>
      <c r="M3543" s="4" t="s">
        <v>99</v>
      </c>
      <c r="N3543" s="4">
        <v>1</v>
      </c>
      <c r="O3543" s="5">
        <f t="shared" si="403"/>
        <v>49.17</v>
      </c>
      <c r="P3543" s="18">
        <v>14.9</v>
      </c>
      <c r="Q3543" s="5">
        <f t="shared" si="404"/>
        <v>47.19</v>
      </c>
      <c r="R3543" s="18">
        <v>14.3</v>
      </c>
      <c r="S3543" s="5">
        <f t="shared" si="405"/>
        <v>49.17</v>
      </c>
      <c r="T3543" s="18">
        <v>14.9</v>
      </c>
      <c r="U3543" s="8">
        <f t="shared" si="406"/>
        <v>48.18</v>
      </c>
      <c r="V3543" s="5">
        <f t="shared" si="407"/>
        <v>14.600000000000001</v>
      </c>
      <c r="W3543" s="1">
        <v>27.891629999999999</v>
      </c>
      <c r="X3543" s="1">
        <v>-115.19119000000001</v>
      </c>
      <c r="Y3543" s="9">
        <f t="shared" si="401"/>
        <v>57.2</v>
      </c>
      <c r="Z3543" s="9">
        <v>14</v>
      </c>
      <c r="AA3543" s="9">
        <v>8</v>
      </c>
      <c r="AB3543" s="9" t="s">
        <v>753</v>
      </c>
      <c r="AC3543" s="9">
        <v>2</v>
      </c>
      <c r="AD3543" s="4" t="s">
        <v>38</v>
      </c>
      <c r="AE3543" s="9">
        <v>120</v>
      </c>
      <c r="AF3543" s="9"/>
      <c r="AG3543" s="9"/>
    </row>
    <row r="3544" spans="1:33">
      <c r="A3544" s="4" t="s">
        <v>599</v>
      </c>
      <c r="B3544" s="4" t="s">
        <v>253</v>
      </c>
      <c r="C3544" s="28">
        <v>40392</v>
      </c>
      <c r="D3544" s="5">
        <v>2010</v>
      </c>
      <c r="E3544" s="35">
        <v>0.46666666666666662</v>
      </c>
      <c r="F3544" s="35">
        <v>0.47361111111111115</v>
      </c>
      <c r="G3544" s="35">
        <f t="shared" si="402"/>
        <v>6.9444444444445308E-3</v>
      </c>
      <c r="H3544" s="14">
        <v>2</v>
      </c>
      <c r="I3544" s="14">
        <v>2</v>
      </c>
      <c r="J3544" s="5">
        <v>20</v>
      </c>
      <c r="K3544" s="4">
        <v>20</v>
      </c>
      <c r="L3544" s="4" t="s">
        <v>98</v>
      </c>
      <c r="M3544" s="4" t="s">
        <v>99</v>
      </c>
      <c r="N3544" s="4">
        <v>1</v>
      </c>
      <c r="O3544" s="5">
        <f t="shared" si="403"/>
        <v>49.17</v>
      </c>
      <c r="P3544" s="18">
        <v>14.9</v>
      </c>
      <c r="Q3544" s="5">
        <f t="shared" si="404"/>
        <v>47.19</v>
      </c>
      <c r="R3544" s="18">
        <v>14.3</v>
      </c>
      <c r="S3544" s="5">
        <f t="shared" si="405"/>
        <v>49.17</v>
      </c>
      <c r="T3544" s="18">
        <v>14.9</v>
      </c>
      <c r="U3544" s="8">
        <f t="shared" si="406"/>
        <v>48.18</v>
      </c>
      <c r="V3544" s="5">
        <f t="shared" si="407"/>
        <v>14.600000000000001</v>
      </c>
      <c r="W3544" s="1">
        <v>27.891629999999999</v>
      </c>
      <c r="X3544" s="1">
        <v>-115.19119000000001</v>
      </c>
      <c r="Y3544" s="9">
        <f t="shared" si="401"/>
        <v>57.2</v>
      </c>
      <c r="Z3544" s="9">
        <v>14</v>
      </c>
      <c r="AA3544" s="9">
        <v>8</v>
      </c>
      <c r="AB3544" s="4" t="s">
        <v>619</v>
      </c>
      <c r="AC3544" s="9">
        <v>18</v>
      </c>
      <c r="AD3544" s="4" t="s">
        <v>38</v>
      </c>
      <c r="AE3544" s="9">
        <v>120</v>
      </c>
      <c r="AF3544" s="9"/>
      <c r="AG3544" s="9"/>
    </row>
    <row r="3545" spans="1:33">
      <c r="A3545" s="4" t="s">
        <v>599</v>
      </c>
      <c r="B3545" s="4" t="s">
        <v>253</v>
      </c>
      <c r="C3545" s="28">
        <v>40392</v>
      </c>
      <c r="D3545" s="5">
        <v>2010</v>
      </c>
      <c r="E3545" s="35">
        <v>0.46666666666666662</v>
      </c>
      <c r="F3545" s="35">
        <v>0.47361111111111115</v>
      </c>
      <c r="G3545" s="35">
        <f t="shared" si="402"/>
        <v>6.9444444444445308E-3</v>
      </c>
      <c r="H3545" s="14">
        <v>2</v>
      </c>
      <c r="I3545" s="14">
        <v>2</v>
      </c>
      <c r="J3545" s="5">
        <v>20</v>
      </c>
      <c r="K3545" s="4">
        <v>20</v>
      </c>
      <c r="L3545" s="4" t="s">
        <v>98</v>
      </c>
      <c r="M3545" s="4" t="s">
        <v>99</v>
      </c>
      <c r="N3545" s="4">
        <v>1</v>
      </c>
      <c r="O3545" s="5">
        <f t="shared" si="403"/>
        <v>49.17</v>
      </c>
      <c r="P3545" s="18">
        <v>14.9</v>
      </c>
      <c r="Q3545" s="5">
        <f t="shared" si="404"/>
        <v>47.19</v>
      </c>
      <c r="R3545" s="18">
        <v>14.3</v>
      </c>
      <c r="S3545" s="5">
        <f t="shared" si="405"/>
        <v>49.17</v>
      </c>
      <c r="T3545" s="18">
        <v>14.9</v>
      </c>
      <c r="U3545" s="8">
        <f t="shared" si="406"/>
        <v>48.18</v>
      </c>
      <c r="V3545" s="5">
        <f t="shared" si="407"/>
        <v>14.600000000000001</v>
      </c>
      <c r="W3545" s="1">
        <v>27.891629999999999</v>
      </c>
      <c r="X3545" s="1">
        <v>-115.19119000000001</v>
      </c>
      <c r="Y3545" s="9">
        <f t="shared" si="401"/>
        <v>57.2</v>
      </c>
      <c r="Z3545" s="9">
        <v>14</v>
      </c>
      <c r="AA3545" s="9">
        <v>8</v>
      </c>
      <c r="AB3545" s="9" t="s">
        <v>609</v>
      </c>
      <c r="AC3545" s="9">
        <v>20</v>
      </c>
      <c r="AD3545" s="4" t="s">
        <v>38</v>
      </c>
      <c r="AE3545" s="9">
        <v>120</v>
      </c>
      <c r="AF3545" s="9"/>
      <c r="AG3545" s="9"/>
    </row>
    <row r="3546" spans="1:33">
      <c r="A3546" s="4" t="s">
        <v>600</v>
      </c>
      <c r="B3546" s="4" t="s">
        <v>223</v>
      </c>
      <c r="C3546" s="28">
        <v>40393</v>
      </c>
      <c r="D3546" s="5">
        <v>2010</v>
      </c>
      <c r="E3546" s="35">
        <v>0.37986111111111115</v>
      </c>
      <c r="F3546" s="35">
        <v>0.3840277777777778</v>
      </c>
      <c r="G3546" s="35">
        <f t="shared" si="402"/>
        <v>4.1666666666666519E-3</v>
      </c>
      <c r="H3546" s="14">
        <v>2</v>
      </c>
      <c r="I3546" s="14">
        <v>1</v>
      </c>
      <c r="J3546" s="5">
        <v>21</v>
      </c>
      <c r="K3546" s="4">
        <v>21</v>
      </c>
      <c r="L3546" s="4" t="s">
        <v>98</v>
      </c>
      <c r="M3546" s="4" t="s">
        <v>99</v>
      </c>
      <c r="N3546" s="4">
        <v>1</v>
      </c>
      <c r="O3546" s="5">
        <f t="shared" si="403"/>
        <v>23.429999999999996</v>
      </c>
      <c r="P3546" s="18">
        <v>7.1</v>
      </c>
      <c r="Q3546" s="5">
        <f t="shared" si="404"/>
        <v>30.029999999999998</v>
      </c>
      <c r="R3546" s="18">
        <v>9.1</v>
      </c>
      <c r="S3546" s="5">
        <f t="shared" si="405"/>
        <v>30.029999999999998</v>
      </c>
      <c r="T3546" s="18">
        <v>9.1</v>
      </c>
      <c r="U3546" s="8">
        <f t="shared" si="406"/>
        <v>26.729999999999997</v>
      </c>
      <c r="V3546" s="5">
        <f t="shared" si="407"/>
        <v>8.1</v>
      </c>
      <c r="W3546" s="1">
        <v>27.887350000000001</v>
      </c>
      <c r="X3546" s="1">
        <v>-115.19172</v>
      </c>
      <c r="Y3546" s="9">
        <f t="shared" si="401"/>
        <v>60.8</v>
      </c>
      <c r="Z3546" s="9">
        <v>16</v>
      </c>
      <c r="AA3546" s="9">
        <v>8</v>
      </c>
      <c r="AB3546" s="9" t="s">
        <v>604</v>
      </c>
      <c r="AC3546" s="9">
        <v>3</v>
      </c>
      <c r="AD3546" s="4" t="s">
        <v>38</v>
      </c>
      <c r="AE3546" s="9">
        <v>90</v>
      </c>
      <c r="AF3546" s="9"/>
      <c r="AG3546" s="9"/>
    </row>
    <row r="3547" spans="1:33">
      <c r="A3547" s="4" t="s">
        <v>600</v>
      </c>
      <c r="B3547" s="4" t="s">
        <v>223</v>
      </c>
      <c r="C3547" s="28">
        <v>40393</v>
      </c>
      <c r="D3547" s="5">
        <v>2010</v>
      </c>
      <c r="E3547" s="35">
        <v>0.37986111111111115</v>
      </c>
      <c r="F3547" s="35">
        <v>0.3840277777777778</v>
      </c>
      <c r="G3547" s="35">
        <f t="shared" si="402"/>
        <v>4.1666666666666519E-3</v>
      </c>
      <c r="H3547" s="14">
        <v>2</v>
      </c>
      <c r="I3547" s="14">
        <v>1</v>
      </c>
      <c r="J3547" s="5">
        <v>21</v>
      </c>
      <c r="K3547" s="4">
        <v>21</v>
      </c>
      <c r="L3547" s="4" t="s">
        <v>98</v>
      </c>
      <c r="M3547" s="4" t="s">
        <v>99</v>
      </c>
      <c r="N3547" s="4">
        <v>1</v>
      </c>
      <c r="O3547" s="5">
        <f t="shared" si="403"/>
        <v>23.429999999999996</v>
      </c>
      <c r="P3547" s="18">
        <v>7.1</v>
      </c>
      <c r="Q3547" s="5">
        <f t="shared" si="404"/>
        <v>30.029999999999998</v>
      </c>
      <c r="R3547" s="18">
        <v>9.1</v>
      </c>
      <c r="S3547" s="5">
        <f t="shared" si="405"/>
        <v>30.029999999999998</v>
      </c>
      <c r="T3547" s="18">
        <v>9.1</v>
      </c>
      <c r="U3547" s="8">
        <f t="shared" si="406"/>
        <v>26.729999999999997</v>
      </c>
      <c r="V3547" s="5">
        <f t="shared" si="407"/>
        <v>8.1</v>
      </c>
      <c r="W3547" s="1">
        <v>27.887350000000001</v>
      </c>
      <c r="X3547" s="1">
        <v>-115.19172</v>
      </c>
      <c r="Y3547" s="9">
        <f t="shared" si="401"/>
        <v>60.8</v>
      </c>
      <c r="Z3547" s="9">
        <v>16</v>
      </c>
      <c r="AA3547" s="9">
        <v>8</v>
      </c>
      <c r="AB3547" s="9" t="s">
        <v>605</v>
      </c>
      <c r="AC3547" s="9">
        <v>1</v>
      </c>
      <c r="AD3547" s="4" t="s">
        <v>38</v>
      </c>
      <c r="AE3547" s="9">
        <v>90</v>
      </c>
      <c r="AF3547" s="9"/>
      <c r="AG3547" s="9"/>
    </row>
    <row r="3548" spans="1:33">
      <c r="A3548" s="4" t="s">
        <v>600</v>
      </c>
      <c r="B3548" s="4" t="s">
        <v>223</v>
      </c>
      <c r="C3548" s="28">
        <v>40393</v>
      </c>
      <c r="D3548" s="5">
        <v>2010</v>
      </c>
      <c r="E3548" s="35">
        <v>0.37986111111111115</v>
      </c>
      <c r="F3548" s="35">
        <v>0.3840277777777778</v>
      </c>
      <c r="G3548" s="35">
        <f t="shared" si="402"/>
        <v>4.1666666666666519E-3</v>
      </c>
      <c r="H3548" s="14">
        <v>2</v>
      </c>
      <c r="I3548" s="14">
        <v>1</v>
      </c>
      <c r="J3548" s="5">
        <v>21</v>
      </c>
      <c r="K3548" s="4">
        <v>21</v>
      </c>
      <c r="L3548" s="4" t="s">
        <v>98</v>
      </c>
      <c r="M3548" s="4" t="s">
        <v>99</v>
      </c>
      <c r="N3548" s="4">
        <v>1</v>
      </c>
      <c r="O3548" s="5">
        <f t="shared" si="403"/>
        <v>23.429999999999996</v>
      </c>
      <c r="P3548" s="18">
        <v>7.1</v>
      </c>
      <c r="Q3548" s="5">
        <f t="shared" si="404"/>
        <v>30.029999999999998</v>
      </c>
      <c r="R3548" s="18">
        <v>9.1</v>
      </c>
      <c r="S3548" s="5">
        <f t="shared" si="405"/>
        <v>30.029999999999998</v>
      </c>
      <c r="T3548" s="18">
        <v>9.1</v>
      </c>
      <c r="U3548" s="8">
        <f t="shared" si="406"/>
        <v>26.729999999999997</v>
      </c>
      <c r="V3548" s="5">
        <f t="shared" si="407"/>
        <v>8.1</v>
      </c>
      <c r="W3548" s="1">
        <v>27.887350000000001</v>
      </c>
      <c r="X3548" s="1">
        <v>-115.19172</v>
      </c>
      <c r="Y3548" s="9">
        <f t="shared" ref="Y3548:Y3571" si="408">(Z3548*1.8)+32</f>
        <v>60.8</v>
      </c>
      <c r="Z3548" s="9">
        <v>16</v>
      </c>
      <c r="AA3548" s="9">
        <v>8</v>
      </c>
      <c r="AB3548" s="9" t="s">
        <v>606</v>
      </c>
      <c r="AC3548" s="9">
        <v>5</v>
      </c>
      <c r="AD3548" s="4" t="s">
        <v>38</v>
      </c>
      <c r="AE3548" s="9">
        <v>90</v>
      </c>
      <c r="AF3548" s="9"/>
      <c r="AG3548" s="9"/>
    </row>
    <row r="3549" spans="1:33">
      <c r="A3549" s="4" t="s">
        <v>600</v>
      </c>
      <c r="B3549" s="4" t="s">
        <v>223</v>
      </c>
      <c r="C3549" s="28">
        <v>40393</v>
      </c>
      <c r="D3549" s="5">
        <v>2010</v>
      </c>
      <c r="E3549" s="35">
        <v>0.37986111111111115</v>
      </c>
      <c r="F3549" s="35">
        <v>0.3840277777777778</v>
      </c>
      <c r="G3549" s="35">
        <f t="shared" si="402"/>
        <v>4.1666666666666519E-3</v>
      </c>
      <c r="H3549" s="14">
        <v>2</v>
      </c>
      <c r="I3549" s="14">
        <v>1</v>
      </c>
      <c r="J3549" s="5">
        <v>21</v>
      </c>
      <c r="K3549" s="4">
        <v>21</v>
      </c>
      <c r="L3549" s="4" t="s">
        <v>98</v>
      </c>
      <c r="M3549" s="4" t="s">
        <v>99</v>
      </c>
      <c r="N3549" s="4">
        <v>1</v>
      </c>
      <c r="O3549" s="5">
        <f t="shared" si="403"/>
        <v>23.429999999999996</v>
      </c>
      <c r="P3549" s="18">
        <v>7.1</v>
      </c>
      <c r="Q3549" s="5">
        <f t="shared" si="404"/>
        <v>30.029999999999998</v>
      </c>
      <c r="R3549" s="18">
        <v>9.1</v>
      </c>
      <c r="S3549" s="5">
        <f t="shared" si="405"/>
        <v>30.029999999999998</v>
      </c>
      <c r="T3549" s="18">
        <v>9.1</v>
      </c>
      <c r="U3549" s="8">
        <f t="shared" si="406"/>
        <v>26.729999999999997</v>
      </c>
      <c r="V3549" s="5">
        <f t="shared" si="407"/>
        <v>8.1</v>
      </c>
      <c r="W3549" s="1">
        <v>27.887350000000001</v>
      </c>
      <c r="X3549" s="1">
        <v>-115.19172</v>
      </c>
      <c r="Y3549" s="9">
        <f t="shared" si="408"/>
        <v>60.8</v>
      </c>
      <c r="Z3549" s="9">
        <v>16</v>
      </c>
      <c r="AA3549" s="9">
        <v>8</v>
      </c>
      <c r="AB3549" s="9" t="s">
        <v>611</v>
      </c>
      <c r="AC3549" s="9">
        <v>2</v>
      </c>
      <c r="AD3549" s="4" t="s">
        <v>38</v>
      </c>
      <c r="AE3549" s="9">
        <v>90</v>
      </c>
      <c r="AF3549" s="9"/>
      <c r="AG3549" s="9"/>
    </row>
    <row r="3550" spans="1:33">
      <c r="A3550" s="4" t="s">
        <v>600</v>
      </c>
      <c r="B3550" s="4" t="s">
        <v>223</v>
      </c>
      <c r="C3550" s="28">
        <v>40393</v>
      </c>
      <c r="D3550" s="5">
        <v>2010</v>
      </c>
      <c r="E3550" s="35">
        <v>0.37986111111111115</v>
      </c>
      <c r="F3550" s="35">
        <v>0.3840277777777778</v>
      </c>
      <c r="G3550" s="35">
        <f t="shared" si="402"/>
        <v>4.1666666666666519E-3</v>
      </c>
      <c r="H3550" s="14">
        <v>2</v>
      </c>
      <c r="I3550" s="14">
        <v>1</v>
      </c>
      <c r="J3550" s="5">
        <v>21</v>
      </c>
      <c r="K3550" s="4">
        <v>21</v>
      </c>
      <c r="L3550" s="4" t="s">
        <v>98</v>
      </c>
      <c r="M3550" s="4" t="s">
        <v>99</v>
      </c>
      <c r="N3550" s="4">
        <v>1</v>
      </c>
      <c r="O3550" s="5">
        <f t="shared" si="403"/>
        <v>23.429999999999996</v>
      </c>
      <c r="P3550" s="18">
        <v>7.1</v>
      </c>
      <c r="Q3550" s="5">
        <f t="shared" si="404"/>
        <v>30.029999999999998</v>
      </c>
      <c r="R3550" s="18">
        <v>9.1</v>
      </c>
      <c r="S3550" s="5">
        <f t="shared" si="405"/>
        <v>30.029999999999998</v>
      </c>
      <c r="T3550" s="18">
        <v>9.1</v>
      </c>
      <c r="U3550" s="8">
        <f t="shared" si="406"/>
        <v>26.729999999999997</v>
      </c>
      <c r="V3550" s="5">
        <f t="shared" si="407"/>
        <v>8.1</v>
      </c>
      <c r="W3550" s="1">
        <v>27.887350000000001</v>
      </c>
      <c r="X3550" s="1">
        <v>-115.19172</v>
      </c>
      <c r="Y3550" s="9">
        <f t="shared" si="408"/>
        <v>60.8</v>
      </c>
      <c r="Z3550" s="9">
        <v>16</v>
      </c>
      <c r="AA3550" s="9">
        <v>8</v>
      </c>
      <c r="AB3550" s="9" t="s">
        <v>613</v>
      </c>
      <c r="AC3550" s="9">
        <v>3</v>
      </c>
      <c r="AD3550" s="4" t="s">
        <v>38</v>
      </c>
      <c r="AE3550" s="9">
        <v>90</v>
      </c>
      <c r="AF3550" s="9"/>
      <c r="AG3550" s="9"/>
    </row>
    <row r="3551" spans="1:33">
      <c r="A3551" s="4" t="s">
        <v>600</v>
      </c>
      <c r="B3551" s="4" t="s">
        <v>223</v>
      </c>
      <c r="C3551" s="28">
        <v>40393</v>
      </c>
      <c r="D3551" s="5">
        <v>2010</v>
      </c>
      <c r="E3551" s="35">
        <v>0.37986111111111115</v>
      </c>
      <c r="F3551" s="35">
        <v>0.3840277777777778</v>
      </c>
      <c r="G3551" s="35">
        <f t="shared" si="402"/>
        <v>4.1666666666666519E-3</v>
      </c>
      <c r="H3551" s="14">
        <v>2</v>
      </c>
      <c r="I3551" s="14">
        <v>1</v>
      </c>
      <c r="J3551" s="5">
        <v>21</v>
      </c>
      <c r="K3551" s="4">
        <v>21</v>
      </c>
      <c r="L3551" s="4" t="s">
        <v>98</v>
      </c>
      <c r="M3551" s="4" t="s">
        <v>99</v>
      </c>
      <c r="N3551" s="4">
        <v>1</v>
      </c>
      <c r="O3551" s="5">
        <f t="shared" si="403"/>
        <v>23.429999999999996</v>
      </c>
      <c r="P3551" s="18">
        <v>7.1</v>
      </c>
      <c r="Q3551" s="5">
        <f t="shared" si="404"/>
        <v>30.029999999999998</v>
      </c>
      <c r="R3551" s="18">
        <v>9.1</v>
      </c>
      <c r="S3551" s="5">
        <f t="shared" si="405"/>
        <v>30.029999999999998</v>
      </c>
      <c r="T3551" s="18">
        <v>9.1</v>
      </c>
      <c r="U3551" s="8">
        <f t="shared" si="406"/>
        <v>26.729999999999997</v>
      </c>
      <c r="V3551" s="5">
        <f t="shared" si="407"/>
        <v>8.1</v>
      </c>
      <c r="W3551" s="1">
        <v>27.887350000000001</v>
      </c>
      <c r="X3551" s="1">
        <v>-115.19172</v>
      </c>
      <c r="Y3551" s="9">
        <f t="shared" si="408"/>
        <v>60.8</v>
      </c>
      <c r="Z3551" s="9">
        <v>16</v>
      </c>
      <c r="AA3551" s="9">
        <v>8</v>
      </c>
      <c r="AB3551" s="9" t="s">
        <v>614</v>
      </c>
      <c r="AC3551" s="9">
        <v>2</v>
      </c>
      <c r="AD3551" s="4" t="s">
        <v>38</v>
      </c>
      <c r="AE3551" s="9">
        <v>90</v>
      </c>
      <c r="AF3551" s="9"/>
      <c r="AG3551" s="9"/>
    </row>
    <row r="3552" spans="1:33">
      <c r="A3552" s="4" t="s">
        <v>600</v>
      </c>
      <c r="B3552" s="4" t="s">
        <v>223</v>
      </c>
      <c r="C3552" s="28">
        <v>40393</v>
      </c>
      <c r="D3552" s="5">
        <v>2010</v>
      </c>
      <c r="E3552" s="35">
        <v>0.37986111111111115</v>
      </c>
      <c r="F3552" s="35">
        <v>0.3840277777777778</v>
      </c>
      <c r="G3552" s="35">
        <f t="shared" si="402"/>
        <v>4.1666666666666519E-3</v>
      </c>
      <c r="H3552" s="14">
        <v>2</v>
      </c>
      <c r="I3552" s="14">
        <v>1</v>
      </c>
      <c r="J3552" s="5">
        <v>21</v>
      </c>
      <c r="K3552" s="4">
        <v>21</v>
      </c>
      <c r="L3552" s="4" t="s">
        <v>98</v>
      </c>
      <c r="M3552" s="4" t="s">
        <v>99</v>
      </c>
      <c r="N3552" s="4">
        <v>1</v>
      </c>
      <c r="O3552" s="5">
        <f t="shared" si="403"/>
        <v>23.429999999999996</v>
      </c>
      <c r="P3552" s="18">
        <v>7.1</v>
      </c>
      <c r="Q3552" s="5">
        <f t="shared" si="404"/>
        <v>30.029999999999998</v>
      </c>
      <c r="R3552" s="18">
        <v>9.1</v>
      </c>
      <c r="S3552" s="5">
        <f t="shared" si="405"/>
        <v>30.029999999999998</v>
      </c>
      <c r="T3552" s="18">
        <v>9.1</v>
      </c>
      <c r="U3552" s="8">
        <f t="shared" si="406"/>
        <v>26.729999999999997</v>
      </c>
      <c r="V3552" s="5">
        <f t="shared" si="407"/>
        <v>8.1</v>
      </c>
      <c r="W3552" s="1">
        <v>27.887350000000001</v>
      </c>
      <c r="X3552" s="1">
        <v>-115.19172</v>
      </c>
      <c r="Y3552" s="9">
        <f t="shared" si="408"/>
        <v>60.8</v>
      </c>
      <c r="Z3552" s="9">
        <v>16</v>
      </c>
      <c r="AA3552" s="9">
        <v>8</v>
      </c>
      <c r="AB3552" s="9" t="s">
        <v>607</v>
      </c>
      <c r="AC3552" s="9">
        <v>2</v>
      </c>
      <c r="AD3552" s="4" t="s">
        <v>38</v>
      </c>
      <c r="AE3552" s="9">
        <v>90</v>
      </c>
      <c r="AF3552" s="9"/>
      <c r="AG3552" s="9"/>
    </row>
    <row r="3553" spans="1:33">
      <c r="A3553" s="4" t="s">
        <v>600</v>
      </c>
      <c r="B3553" s="4" t="s">
        <v>223</v>
      </c>
      <c r="C3553" s="28">
        <v>40393</v>
      </c>
      <c r="D3553" s="5">
        <v>2010</v>
      </c>
      <c r="E3553" s="35">
        <v>0.37986111111111115</v>
      </c>
      <c r="F3553" s="35">
        <v>0.3840277777777778</v>
      </c>
      <c r="G3553" s="35">
        <f t="shared" si="402"/>
        <v>4.1666666666666519E-3</v>
      </c>
      <c r="H3553" s="14">
        <v>2</v>
      </c>
      <c r="I3553" s="14">
        <v>1</v>
      </c>
      <c r="J3553" s="5">
        <v>21</v>
      </c>
      <c r="K3553" s="4">
        <v>21</v>
      </c>
      <c r="L3553" s="4" t="s">
        <v>98</v>
      </c>
      <c r="M3553" s="4" t="s">
        <v>99</v>
      </c>
      <c r="N3553" s="4">
        <v>1</v>
      </c>
      <c r="O3553" s="5">
        <f t="shared" si="403"/>
        <v>23.429999999999996</v>
      </c>
      <c r="P3553" s="18">
        <v>7.1</v>
      </c>
      <c r="Q3553" s="5">
        <f t="shared" si="404"/>
        <v>30.029999999999998</v>
      </c>
      <c r="R3553" s="18">
        <v>9.1</v>
      </c>
      <c r="S3553" s="5">
        <f t="shared" si="405"/>
        <v>30.029999999999998</v>
      </c>
      <c r="T3553" s="18">
        <v>9.1</v>
      </c>
      <c r="U3553" s="8">
        <f t="shared" si="406"/>
        <v>26.729999999999997</v>
      </c>
      <c r="V3553" s="5">
        <f t="shared" si="407"/>
        <v>8.1</v>
      </c>
      <c r="W3553" s="1">
        <v>27.887350000000001</v>
      </c>
      <c r="X3553" s="1">
        <v>-115.19172</v>
      </c>
      <c r="Y3553" s="9">
        <f t="shared" si="408"/>
        <v>60.8</v>
      </c>
      <c r="Z3553" s="9">
        <v>16</v>
      </c>
      <c r="AA3553" s="9">
        <v>8</v>
      </c>
      <c r="AB3553" s="9" t="s">
        <v>615</v>
      </c>
      <c r="AC3553" s="9">
        <v>2</v>
      </c>
      <c r="AD3553" s="4" t="s">
        <v>38</v>
      </c>
      <c r="AE3553" s="9">
        <v>90</v>
      </c>
      <c r="AF3553" s="9"/>
      <c r="AG3553" s="9"/>
    </row>
    <row r="3554" spans="1:33">
      <c r="A3554" s="4" t="s">
        <v>600</v>
      </c>
      <c r="B3554" s="4" t="s">
        <v>223</v>
      </c>
      <c r="C3554" s="28">
        <v>40393</v>
      </c>
      <c r="D3554" s="5">
        <v>2010</v>
      </c>
      <c r="E3554" s="35">
        <v>0.37986111111111115</v>
      </c>
      <c r="F3554" s="35">
        <v>0.3840277777777778</v>
      </c>
      <c r="G3554" s="35">
        <f t="shared" si="402"/>
        <v>4.1666666666666519E-3</v>
      </c>
      <c r="H3554" s="14">
        <v>2</v>
      </c>
      <c r="I3554" s="14">
        <v>1</v>
      </c>
      <c r="J3554" s="5">
        <v>21</v>
      </c>
      <c r="K3554" s="4">
        <v>21</v>
      </c>
      <c r="L3554" s="4" t="s">
        <v>98</v>
      </c>
      <c r="M3554" s="4" t="s">
        <v>99</v>
      </c>
      <c r="N3554" s="4">
        <v>1</v>
      </c>
      <c r="O3554" s="5">
        <f t="shared" si="403"/>
        <v>23.429999999999996</v>
      </c>
      <c r="P3554" s="18">
        <v>7.1</v>
      </c>
      <c r="Q3554" s="5">
        <f t="shared" si="404"/>
        <v>30.029999999999998</v>
      </c>
      <c r="R3554" s="18">
        <v>9.1</v>
      </c>
      <c r="S3554" s="5">
        <f t="shared" si="405"/>
        <v>30.029999999999998</v>
      </c>
      <c r="T3554" s="18">
        <v>9.1</v>
      </c>
      <c r="U3554" s="8">
        <f t="shared" si="406"/>
        <v>26.729999999999997</v>
      </c>
      <c r="V3554" s="5">
        <f t="shared" si="407"/>
        <v>8.1</v>
      </c>
      <c r="W3554" s="1">
        <v>27.887350000000001</v>
      </c>
      <c r="X3554" s="1">
        <v>-115.19172</v>
      </c>
      <c r="Y3554" s="9">
        <f t="shared" si="408"/>
        <v>60.8</v>
      </c>
      <c r="Z3554" s="9">
        <v>16</v>
      </c>
      <c r="AA3554" s="9">
        <v>8</v>
      </c>
      <c r="AB3554" s="9" t="s">
        <v>753</v>
      </c>
      <c r="AC3554" s="9">
        <v>1</v>
      </c>
      <c r="AD3554" s="4" t="s">
        <v>38</v>
      </c>
      <c r="AE3554" s="9">
        <v>90</v>
      </c>
      <c r="AF3554" s="9"/>
      <c r="AG3554" s="9"/>
    </row>
    <row r="3555" spans="1:33">
      <c r="A3555" s="4" t="s">
        <v>600</v>
      </c>
      <c r="B3555" s="4" t="s">
        <v>223</v>
      </c>
      <c r="C3555" s="28">
        <v>40393</v>
      </c>
      <c r="D3555" s="5">
        <v>2010</v>
      </c>
      <c r="E3555" s="35">
        <v>0.37986111111111115</v>
      </c>
      <c r="F3555" s="35">
        <v>0.3840277777777778</v>
      </c>
      <c r="G3555" s="35">
        <f t="shared" si="402"/>
        <v>4.1666666666666519E-3</v>
      </c>
      <c r="H3555" s="14">
        <v>2</v>
      </c>
      <c r="I3555" s="14">
        <v>1</v>
      </c>
      <c r="J3555" s="5">
        <v>21</v>
      </c>
      <c r="K3555" s="4">
        <v>21</v>
      </c>
      <c r="L3555" s="4" t="s">
        <v>98</v>
      </c>
      <c r="M3555" s="4" t="s">
        <v>99</v>
      </c>
      <c r="N3555" s="4">
        <v>1</v>
      </c>
      <c r="O3555" s="5">
        <f t="shared" si="403"/>
        <v>23.429999999999996</v>
      </c>
      <c r="P3555" s="18">
        <v>7.1</v>
      </c>
      <c r="Q3555" s="5">
        <f t="shared" si="404"/>
        <v>30.029999999999998</v>
      </c>
      <c r="R3555" s="18">
        <v>9.1</v>
      </c>
      <c r="S3555" s="5">
        <f t="shared" si="405"/>
        <v>30.029999999999998</v>
      </c>
      <c r="T3555" s="18">
        <v>9.1</v>
      </c>
      <c r="U3555" s="8">
        <f t="shared" si="406"/>
        <v>26.729999999999997</v>
      </c>
      <c r="V3555" s="5">
        <f t="shared" si="407"/>
        <v>8.1</v>
      </c>
      <c r="W3555" s="1">
        <v>27.887350000000001</v>
      </c>
      <c r="X3555" s="1">
        <v>-115.19172</v>
      </c>
      <c r="Y3555" s="9">
        <f t="shared" si="408"/>
        <v>60.8</v>
      </c>
      <c r="Z3555" s="9">
        <v>16</v>
      </c>
      <c r="AA3555" s="9">
        <v>8</v>
      </c>
      <c r="AB3555" s="9" t="s">
        <v>610</v>
      </c>
      <c r="AC3555" s="9">
        <v>1</v>
      </c>
      <c r="AD3555" s="4" t="s">
        <v>38</v>
      </c>
      <c r="AE3555" s="9">
        <v>90</v>
      </c>
      <c r="AF3555" s="9"/>
      <c r="AG3555" s="9"/>
    </row>
    <row r="3556" spans="1:33">
      <c r="A3556" s="4" t="s">
        <v>600</v>
      </c>
      <c r="B3556" s="4" t="s">
        <v>223</v>
      </c>
      <c r="C3556" s="28">
        <v>40393</v>
      </c>
      <c r="D3556" s="5">
        <v>2010</v>
      </c>
      <c r="E3556" s="35">
        <v>0.37986111111111115</v>
      </c>
      <c r="F3556" s="35">
        <v>0.3840277777777778</v>
      </c>
      <c r="G3556" s="35">
        <f t="shared" si="402"/>
        <v>4.1666666666666519E-3</v>
      </c>
      <c r="H3556" s="14">
        <v>2</v>
      </c>
      <c r="I3556" s="14">
        <v>1</v>
      </c>
      <c r="J3556" s="5">
        <v>21</v>
      </c>
      <c r="K3556" s="4">
        <v>21</v>
      </c>
      <c r="L3556" s="4" t="s">
        <v>98</v>
      </c>
      <c r="M3556" s="4" t="s">
        <v>99</v>
      </c>
      <c r="N3556" s="4">
        <v>1</v>
      </c>
      <c r="O3556" s="5">
        <f t="shared" si="403"/>
        <v>23.429999999999996</v>
      </c>
      <c r="P3556" s="18">
        <v>7.1</v>
      </c>
      <c r="Q3556" s="5">
        <f t="shared" si="404"/>
        <v>30.029999999999998</v>
      </c>
      <c r="R3556" s="18">
        <v>9.1</v>
      </c>
      <c r="S3556" s="5">
        <f t="shared" si="405"/>
        <v>30.029999999999998</v>
      </c>
      <c r="T3556" s="18">
        <v>9.1</v>
      </c>
      <c r="U3556" s="8">
        <f t="shared" si="406"/>
        <v>26.729999999999997</v>
      </c>
      <c r="V3556" s="5">
        <f t="shared" si="407"/>
        <v>8.1</v>
      </c>
      <c r="W3556" s="1">
        <v>27.887350000000001</v>
      </c>
      <c r="X3556" s="1">
        <v>-115.19172</v>
      </c>
      <c r="Y3556" s="9">
        <f t="shared" si="408"/>
        <v>60.8</v>
      </c>
      <c r="Z3556" s="9">
        <v>16</v>
      </c>
      <c r="AA3556" s="9">
        <v>8</v>
      </c>
      <c r="AB3556" s="9" t="s">
        <v>609</v>
      </c>
      <c r="AC3556" s="9">
        <v>3</v>
      </c>
      <c r="AD3556" s="4" t="s">
        <v>38</v>
      </c>
      <c r="AE3556" s="9">
        <v>90</v>
      </c>
      <c r="AF3556" s="9"/>
      <c r="AG3556" s="9"/>
    </row>
    <row r="3557" spans="1:33">
      <c r="A3557" s="4" t="s">
        <v>601</v>
      </c>
      <c r="B3557" s="4" t="s">
        <v>223</v>
      </c>
      <c r="C3557" s="28">
        <v>40393</v>
      </c>
      <c r="D3557" s="5">
        <v>2010</v>
      </c>
      <c r="E3557" s="33">
        <v>0.40972222222222227</v>
      </c>
      <c r="F3557" s="33">
        <v>0.41319444444444442</v>
      </c>
      <c r="G3557" s="33">
        <f t="shared" si="402"/>
        <v>3.4722222222221544E-3</v>
      </c>
      <c r="H3557" s="14">
        <v>2</v>
      </c>
      <c r="I3557" s="14">
        <v>2</v>
      </c>
      <c r="J3557" s="5">
        <v>22</v>
      </c>
      <c r="K3557" s="4">
        <v>22</v>
      </c>
      <c r="L3557" s="4" t="s">
        <v>98</v>
      </c>
      <c r="M3557" s="4" t="s">
        <v>99</v>
      </c>
      <c r="N3557" s="4">
        <v>1</v>
      </c>
      <c r="O3557" s="5">
        <f t="shared" si="403"/>
        <v>17.82</v>
      </c>
      <c r="P3557" s="18">
        <v>5.4</v>
      </c>
      <c r="Q3557" s="5">
        <f t="shared" si="404"/>
        <v>20.46</v>
      </c>
      <c r="R3557" s="18">
        <v>6.2</v>
      </c>
      <c r="S3557" s="5">
        <f t="shared" si="405"/>
        <v>20.46</v>
      </c>
      <c r="T3557" s="18">
        <v>6.2</v>
      </c>
      <c r="U3557" s="8">
        <f t="shared" si="406"/>
        <v>19.14</v>
      </c>
      <c r="V3557" s="5">
        <f t="shared" si="407"/>
        <v>5.8000000000000007</v>
      </c>
      <c r="W3557" s="1">
        <v>27.887350000000001</v>
      </c>
      <c r="X3557" s="1">
        <v>-115.19172</v>
      </c>
      <c r="Y3557" s="9">
        <f t="shared" si="408"/>
        <v>60.8</v>
      </c>
      <c r="Z3557" s="9">
        <v>16</v>
      </c>
      <c r="AA3557" s="9">
        <v>8</v>
      </c>
      <c r="AB3557" s="9" t="s">
        <v>604</v>
      </c>
      <c r="AC3557" s="9">
        <v>2</v>
      </c>
      <c r="AD3557" s="4" t="s">
        <v>38</v>
      </c>
      <c r="AE3557" s="9">
        <v>90</v>
      </c>
      <c r="AF3557" s="9"/>
      <c r="AG3557" s="9"/>
    </row>
    <row r="3558" spans="1:33">
      <c r="A3558" s="4" t="s">
        <v>601</v>
      </c>
      <c r="B3558" s="4" t="s">
        <v>223</v>
      </c>
      <c r="C3558" s="28">
        <v>40393</v>
      </c>
      <c r="D3558" s="5">
        <v>2010</v>
      </c>
      <c r="E3558" s="33">
        <v>0.40972222222222227</v>
      </c>
      <c r="F3558" s="33">
        <v>0.41319444444444442</v>
      </c>
      <c r="G3558" s="33">
        <f t="shared" si="402"/>
        <v>3.4722222222221544E-3</v>
      </c>
      <c r="H3558" s="14">
        <v>2</v>
      </c>
      <c r="I3558" s="14">
        <v>2</v>
      </c>
      <c r="J3558" s="5">
        <v>22</v>
      </c>
      <c r="K3558" s="4">
        <v>22</v>
      </c>
      <c r="L3558" s="4" t="s">
        <v>98</v>
      </c>
      <c r="M3558" s="4" t="s">
        <v>99</v>
      </c>
      <c r="N3558" s="4">
        <v>1</v>
      </c>
      <c r="O3558" s="5">
        <f t="shared" si="403"/>
        <v>17.82</v>
      </c>
      <c r="P3558" s="18">
        <v>5.4</v>
      </c>
      <c r="Q3558" s="5">
        <f t="shared" si="404"/>
        <v>20.46</v>
      </c>
      <c r="R3558" s="18">
        <v>6.2</v>
      </c>
      <c r="S3558" s="5">
        <f t="shared" si="405"/>
        <v>20.46</v>
      </c>
      <c r="T3558" s="18">
        <v>6.2</v>
      </c>
      <c r="U3558" s="8">
        <f t="shared" si="406"/>
        <v>19.14</v>
      </c>
      <c r="V3558" s="5">
        <f t="shared" si="407"/>
        <v>5.8000000000000007</v>
      </c>
      <c r="W3558" s="1">
        <v>27.887350000000001</v>
      </c>
      <c r="X3558" s="1">
        <v>-115.19172</v>
      </c>
      <c r="Y3558" s="9">
        <f t="shared" si="408"/>
        <v>60.8</v>
      </c>
      <c r="Z3558" s="9">
        <v>16</v>
      </c>
      <c r="AA3558" s="9">
        <v>8</v>
      </c>
      <c r="AB3558" s="9" t="s">
        <v>605</v>
      </c>
      <c r="AC3558" s="9">
        <v>4</v>
      </c>
      <c r="AD3558" s="4" t="s">
        <v>38</v>
      </c>
      <c r="AE3558" s="9">
        <v>90</v>
      </c>
      <c r="AF3558" s="9"/>
      <c r="AG3558" s="9"/>
    </row>
    <row r="3559" spans="1:33">
      <c r="A3559" s="4" t="s">
        <v>601</v>
      </c>
      <c r="B3559" s="4" t="s">
        <v>223</v>
      </c>
      <c r="C3559" s="28">
        <v>40393</v>
      </c>
      <c r="D3559" s="5">
        <v>2010</v>
      </c>
      <c r="E3559" s="33">
        <v>0.40972222222222227</v>
      </c>
      <c r="F3559" s="33">
        <v>0.41319444444444442</v>
      </c>
      <c r="G3559" s="33">
        <f t="shared" si="402"/>
        <v>3.4722222222221544E-3</v>
      </c>
      <c r="H3559" s="14">
        <v>2</v>
      </c>
      <c r="I3559" s="14">
        <v>2</v>
      </c>
      <c r="J3559" s="5">
        <v>22</v>
      </c>
      <c r="K3559" s="4">
        <v>22</v>
      </c>
      <c r="L3559" s="4" t="s">
        <v>98</v>
      </c>
      <c r="M3559" s="4" t="s">
        <v>99</v>
      </c>
      <c r="N3559" s="4">
        <v>1</v>
      </c>
      <c r="O3559" s="5">
        <f t="shared" si="403"/>
        <v>17.82</v>
      </c>
      <c r="P3559" s="18">
        <v>5.4</v>
      </c>
      <c r="Q3559" s="5">
        <f t="shared" si="404"/>
        <v>20.46</v>
      </c>
      <c r="R3559" s="18">
        <v>6.2</v>
      </c>
      <c r="S3559" s="5">
        <f t="shared" si="405"/>
        <v>20.46</v>
      </c>
      <c r="T3559" s="18">
        <v>6.2</v>
      </c>
      <c r="U3559" s="8">
        <f t="shared" si="406"/>
        <v>19.14</v>
      </c>
      <c r="V3559" s="5">
        <f t="shared" si="407"/>
        <v>5.8000000000000007</v>
      </c>
      <c r="W3559" s="1">
        <v>27.887350000000001</v>
      </c>
      <c r="X3559" s="1">
        <v>-115.19172</v>
      </c>
      <c r="Y3559" s="9">
        <f t="shared" si="408"/>
        <v>60.8</v>
      </c>
      <c r="Z3559" s="9">
        <v>16</v>
      </c>
      <c r="AA3559" s="9">
        <v>8</v>
      </c>
      <c r="AB3559" s="9" t="s">
        <v>606</v>
      </c>
      <c r="AC3559" s="9">
        <v>6</v>
      </c>
      <c r="AD3559" s="4" t="s">
        <v>38</v>
      </c>
      <c r="AE3559" s="9">
        <v>90</v>
      </c>
      <c r="AF3559" s="9"/>
      <c r="AG3559" s="9"/>
    </row>
    <row r="3560" spans="1:33">
      <c r="A3560" s="4" t="s">
        <v>601</v>
      </c>
      <c r="B3560" s="4" t="s">
        <v>223</v>
      </c>
      <c r="C3560" s="28">
        <v>40393</v>
      </c>
      <c r="D3560" s="5">
        <v>2010</v>
      </c>
      <c r="E3560" s="33">
        <v>0.40972222222222227</v>
      </c>
      <c r="F3560" s="33">
        <v>0.41319444444444442</v>
      </c>
      <c r="G3560" s="33">
        <f t="shared" si="402"/>
        <v>3.4722222222221544E-3</v>
      </c>
      <c r="H3560" s="14">
        <v>2</v>
      </c>
      <c r="I3560" s="14">
        <v>2</v>
      </c>
      <c r="J3560" s="5">
        <v>22</v>
      </c>
      <c r="K3560" s="4">
        <v>22</v>
      </c>
      <c r="L3560" s="4" t="s">
        <v>98</v>
      </c>
      <c r="M3560" s="4" t="s">
        <v>99</v>
      </c>
      <c r="N3560" s="4">
        <v>1</v>
      </c>
      <c r="O3560" s="5">
        <f t="shared" si="403"/>
        <v>17.82</v>
      </c>
      <c r="P3560" s="18">
        <v>5.4</v>
      </c>
      <c r="Q3560" s="5">
        <f t="shared" si="404"/>
        <v>20.46</v>
      </c>
      <c r="R3560" s="18">
        <v>6.2</v>
      </c>
      <c r="S3560" s="5">
        <f t="shared" si="405"/>
        <v>20.46</v>
      </c>
      <c r="T3560" s="18">
        <v>6.2</v>
      </c>
      <c r="U3560" s="8">
        <f t="shared" si="406"/>
        <v>19.14</v>
      </c>
      <c r="V3560" s="5">
        <f t="shared" si="407"/>
        <v>5.8000000000000007</v>
      </c>
      <c r="W3560" s="1">
        <v>27.887350000000001</v>
      </c>
      <c r="X3560" s="1">
        <v>-115.19172</v>
      </c>
      <c r="Y3560" s="9">
        <f t="shared" si="408"/>
        <v>60.8</v>
      </c>
      <c r="Z3560" s="9">
        <v>16</v>
      </c>
      <c r="AA3560" s="9">
        <v>8</v>
      </c>
      <c r="AB3560" s="9" t="s">
        <v>613</v>
      </c>
      <c r="AC3560" s="9">
        <v>3</v>
      </c>
      <c r="AD3560" s="4" t="s">
        <v>38</v>
      </c>
      <c r="AE3560" s="9">
        <v>90</v>
      </c>
      <c r="AF3560" s="9"/>
      <c r="AG3560" s="9"/>
    </row>
    <row r="3561" spans="1:33">
      <c r="A3561" s="4" t="s">
        <v>601</v>
      </c>
      <c r="B3561" s="4" t="s">
        <v>223</v>
      </c>
      <c r="C3561" s="28">
        <v>40393</v>
      </c>
      <c r="D3561" s="5">
        <v>2010</v>
      </c>
      <c r="E3561" s="33">
        <v>0.40972222222222227</v>
      </c>
      <c r="F3561" s="33">
        <v>0.41319444444444442</v>
      </c>
      <c r="G3561" s="33">
        <f t="shared" si="402"/>
        <v>3.4722222222221544E-3</v>
      </c>
      <c r="H3561" s="14">
        <v>2</v>
      </c>
      <c r="I3561" s="14">
        <v>2</v>
      </c>
      <c r="J3561" s="5">
        <v>22</v>
      </c>
      <c r="K3561" s="4">
        <v>22</v>
      </c>
      <c r="L3561" s="4" t="s">
        <v>98</v>
      </c>
      <c r="M3561" s="4" t="s">
        <v>99</v>
      </c>
      <c r="N3561" s="4">
        <v>1</v>
      </c>
      <c r="O3561" s="5">
        <f t="shared" si="403"/>
        <v>17.82</v>
      </c>
      <c r="P3561" s="18">
        <v>5.4</v>
      </c>
      <c r="Q3561" s="5">
        <f t="shared" si="404"/>
        <v>20.46</v>
      </c>
      <c r="R3561" s="18">
        <v>6.2</v>
      </c>
      <c r="S3561" s="5">
        <f t="shared" si="405"/>
        <v>20.46</v>
      </c>
      <c r="T3561" s="18">
        <v>6.2</v>
      </c>
      <c r="U3561" s="8">
        <f t="shared" si="406"/>
        <v>19.14</v>
      </c>
      <c r="V3561" s="5">
        <f t="shared" si="407"/>
        <v>5.8000000000000007</v>
      </c>
      <c r="W3561" s="1">
        <v>27.887350000000001</v>
      </c>
      <c r="X3561" s="1">
        <v>-115.19172</v>
      </c>
      <c r="Y3561" s="9">
        <f t="shared" si="408"/>
        <v>60.8</v>
      </c>
      <c r="Z3561" s="9">
        <v>16</v>
      </c>
      <c r="AA3561" s="9">
        <v>8</v>
      </c>
      <c r="AB3561" s="9" t="s">
        <v>614</v>
      </c>
      <c r="AC3561" s="9">
        <v>6</v>
      </c>
      <c r="AD3561" s="4" t="s">
        <v>38</v>
      </c>
      <c r="AE3561" s="9">
        <v>90</v>
      </c>
      <c r="AF3561" s="9"/>
      <c r="AG3561" s="9"/>
    </row>
    <row r="3562" spans="1:33">
      <c r="A3562" s="4" t="s">
        <v>601</v>
      </c>
      <c r="B3562" s="4" t="s">
        <v>223</v>
      </c>
      <c r="C3562" s="28">
        <v>40393</v>
      </c>
      <c r="D3562" s="5">
        <v>2010</v>
      </c>
      <c r="E3562" s="33">
        <v>0.40972222222222227</v>
      </c>
      <c r="F3562" s="33">
        <v>0.41319444444444442</v>
      </c>
      <c r="G3562" s="33">
        <f t="shared" si="402"/>
        <v>3.4722222222221544E-3</v>
      </c>
      <c r="H3562" s="14">
        <v>2</v>
      </c>
      <c r="I3562" s="14">
        <v>2</v>
      </c>
      <c r="J3562" s="5">
        <v>22</v>
      </c>
      <c r="K3562" s="4">
        <v>22</v>
      </c>
      <c r="L3562" s="4" t="s">
        <v>98</v>
      </c>
      <c r="M3562" s="4" t="s">
        <v>99</v>
      </c>
      <c r="N3562" s="4">
        <v>1</v>
      </c>
      <c r="O3562" s="5">
        <f t="shared" si="403"/>
        <v>17.82</v>
      </c>
      <c r="P3562" s="18">
        <v>5.4</v>
      </c>
      <c r="Q3562" s="5">
        <f t="shared" si="404"/>
        <v>20.46</v>
      </c>
      <c r="R3562" s="18">
        <v>6.2</v>
      </c>
      <c r="S3562" s="5">
        <f t="shared" si="405"/>
        <v>20.46</v>
      </c>
      <c r="T3562" s="18">
        <v>6.2</v>
      </c>
      <c r="U3562" s="8">
        <f t="shared" si="406"/>
        <v>19.14</v>
      </c>
      <c r="V3562" s="5">
        <f t="shared" si="407"/>
        <v>5.8000000000000007</v>
      </c>
      <c r="W3562" s="1">
        <v>27.887350000000001</v>
      </c>
      <c r="X3562" s="1">
        <v>-115.19172</v>
      </c>
      <c r="Y3562" s="9">
        <f t="shared" si="408"/>
        <v>60.8</v>
      </c>
      <c r="Z3562" s="9">
        <v>16</v>
      </c>
      <c r="AA3562" s="9">
        <v>8</v>
      </c>
      <c r="AB3562" s="9" t="s">
        <v>607</v>
      </c>
      <c r="AC3562" s="9">
        <v>2</v>
      </c>
      <c r="AD3562" s="4" t="s">
        <v>38</v>
      </c>
      <c r="AE3562" s="9">
        <v>90</v>
      </c>
      <c r="AF3562" s="9"/>
      <c r="AG3562" s="9"/>
    </row>
    <row r="3563" spans="1:33">
      <c r="A3563" s="4" t="s">
        <v>601</v>
      </c>
      <c r="B3563" s="4" t="s">
        <v>223</v>
      </c>
      <c r="C3563" s="28">
        <v>40393</v>
      </c>
      <c r="D3563" s="5">
        <v>2010</v>
      </c>
      <c r="E3563" s="33">
        <v>0.40972222222222227</v>
      </c>
      <c r="F3563" s="33">
        <v>0.41319444444444442</v>
      </c>
      <c r="G3563" s="33">
        <f t="shared" si="402"/>
        <v>3.4722222222221544E-3</v>
      </c>
      <c r="H3563" s="14">
        <v>2</v>
      </c>
      <c r="I3563" s="14">
        <v>2</v>
      </c>
      <c r="J3563" s="5">
        <v>22</v>
      </c>
      <c r="K3563" s="4">
        <v>22</v>
      </c>
      <c r="L3563" s="4" t="s">
        <v>98</v>
      </c>
      <c r="M3563" s="4" t="s">
        <v>99</v>
      </c>
      <c r="N3563" s="4">
        <v>1</v>
      </c>
      <c r="O3563" s="5">
        <f t="shared" si="403"/>
        <v>17.82</v>
      </c>
      <c r="P3563" s="18">
        <v>5.4</v>
      </c>
      <c r="Q3563" s="5">
        <f t="shared" si="404"/>
        <v>20.46</v>
      </c>
      <c r="R3563" s="18">
        <v>6.2</v>
      </c>
      <c r="S3563" s="5">
        <f t="shared" si="405"/>
        <v>20.46</v>
      </c>
      <c r="T3563" s="18">
        <v>6.2</v>
      </c>
      <c r="U3563" s="8">
        <f t="shared" si="406"/>
        <v>19.14</v>
      </c>
      <c r="V3563" s="5">
        <f t="shared" si="407"/>
        <v>5.8000000000000007</v>
      </c>
      <c r="W3563" s="1">
        <v>27.887350000000001</v>
      </c>
      <c r="X3563" s="1">
        <v>-115.19172</v>
      </c>
      <c r="Y3563" s="9">
        <f t="shared" si="408"/>
        <v>60.8</v>
      </c>
      <c r="Z3563" s="9">
        <v>16</v>
      </c>
      <c r="AA3563" s="9">
        <v>8</v>
      </c>
      <c r="AB3563" s="9" t="s">
        <v>609</v>
      </c>
      <c r="AC3563" s="9">
        <v>4</v>
      </c>
      <c r="AD3563" s="4" t="s">
        <v>38</v>
      </c>
      <c r="AE3563" s="9">
        <v>90</v>
      </c>
      <c r="AF3563" s="9"/>
      <c r="AG3563" s="4"/>
    </row>
    <row r="3564" spans="1:33">
      <c r="A3564" s="4" t="s">
        <v>602</v>
      </c>
      <c r="B3564" s="4" t="s">
        <v>43</v>
      </c>
      <c r="C3564" s="28">
        <v>40393</v>
      </c>
      <c r="D3564" s="5">
        <v>2010</v>
      </c>
      <c r="E3564" s="35">
        <v>0.39027777777777778</v>
      </c>
      <c r="F3564" s="35">
        <v>0.39444444444444443</v>
      </c>
      <c r="G3564" s="35">
        <f t="shared" si="402"/>
        <v>4.1666666666666519E-3</v>
      </c>
      <c r="H3564" s="14">
        <v>2</v>
      </c>
      <c r="I3564" s="14">
        <v>1</v>
      </c>
      <c r="J3564" s="5">
        <v>23</v>
      </c>
      <c r="K3564" s="4">
        <v>23</v>
      </c>
      <c r="L3564" s="4" t="s">
        <v>98</v>
      </c>
      <c r="M3564" s="4" t="s">
        <v>99</v>
      </c>
      <c r="N3564" s="4">
        <v>1</v>
      </c>
      <c r="O3564" s="5">
        <f t="shared" si="403"/>
        <v>21.779999999999998</v>
      </c>
      <c r="P3564" s="18">
        <v>6.6</v>
      </c>
      <c r="Q3564" s="5">
        <f t="shared" si="404"/>
        <v>27.059999999999995</v>
      </c>
      <c r="R3564" s="18">
        <v>8.1999999999999993</v>
      </c>
      <c r="S3564" s="5">
        <f t="shared" si="405"/>
        <v>27.059999999999995</v>
      </c>
      <c r="T3564" s="18">
        <v>8.1999999999999993</v>
      </c>
      <c r="U3564" s="8">
        <f t="shared" si="406"/>
        <v>24.419999999999998</v>
      </c>
      <c r="V3564" s="5">
        <f t="shared" si="407"/>
        <v>7.3999999999999995</v>
      </c>
      <c r="W3564" s="1">
        <v>27.887350000000001</v>
      </c>
      <c r="X3564" s="1">
        <v>-115.19172</v>
      </c>
      <c r="Y3564" s="9">
        <f t="shared" si="408"/>
        <v>60.8</v>
      </c>
      <c r="Z3564" s="9">
        <v>16</v>
      </c>
      <c r="AA3564" s="9">
        <v>8</v>
      </c>
      <c r="AB3564" s="9" t="s">
        <v>606</v>
      </c>
      <c r="AC3564" s="9">
        <v>3</v>
      </c>
      <c r="AD3564" s="4" t="s">
        <v>38</v>
      </c>
      <c r="AE3564" s="4">
        <v>90</v>
      </c>
      <c r="AF3564" s="9"/>
      <c r="AG3564" s="4"/>
    </row>
    <row r="3565" spans="1:33">
      <c r="A3565" s="4" t="s">
        <v>602</v>
      </c>
      <c r="B3565" s="4" t="s">
        <v>43</v>
      </c>
      <c r="C3565" s="28">
        <v>40393</v>
      </c>
      <c r="D3565" s="5">
        <v>2010</v>
      </c>
      <c r="E3565" s="35">
        <v>0.39027777777777778</v>
      </c>
      <c r="F3565" s="35">
        <v>0.39444444444444443</v>
      </c>
      <c r="G3565" s="35">
        <f t="shared" si="402"/>
        <v>4.1666666666666519E-3</v>
      </c>
      <c r="H3565" s="14">
        <v>2</v>
      </c>
      <c r="I3565" s="14">
        <v>1</v>
      </c>
      <c r="J3565" s="5">
        <v>23</v>
      </c>
      <c r="K3565" s="4">
        <v>23</v>
      </c>
      <c r="L3565" s="4" t="s">
        <v>98</v>
      </c>
      <c r="M3565" s="4" t="s">
        <v>99</v>
      </c>
      <c r="N3565" s="4">
        <v>1</v>
      </c>
      <c r="O3565" s="5">
        <f t="shared" si="403"/>
        <v>21.779999999999998</v>
      </c>
      <c r="P3565" s="18">
        <v>6.6</v>
      </c>
      <c r="Q3565" s="5">
        <f t="shared" si="404"/>
        <v>27.059999999999995</v>
      </c>
      <c r="R3565" s="18">
        <v>8.1999999999999993</v>
      </c>
      <c r="S3565" s="5">
        <f t="shared" si="405"/>
        <v>27.059999999999995</v>
      </c>
      <c r="T3565" s="18">
        <v>8.1999999999999993</v>
      </c>
      <c r="U3565" s="8">
        <f t="shared" si="406"/>
        <v>24.419999999999998</v>
      </c>
      <c r="V3565" s="5">
        <f t="shared" si="407"/>
        <v>7.3999999999999995</v>
      </c>
      <c r="W3565" s="1">
        <v>27.887350000000001</v>
      </c>
      <c r="X3565" s="1">
        <v>-115.19172</v>
      </c>
      <c r="Y3565" s="9">
        <f t="shared" si="408"/>
        <v>60.8</v>
      </c>
      <c r="Z3565" s="9">
        <v>16</v>
      </c>
      <c r="AA3565" s="9">
        <v>8</v>
      </c>
      <c r="AB3565" s="9" t="s">
        <v>613</v>
      </c>
      <c r="AC3565" s="9">
        <v>22</v>
      </c>
      <c r="AD3565" s="4" t="s">
        <v>38</v>
      </c>
      <c r="AE3565" s="4">
        <v>90</v>
      </c>
      <c r="AF3565" s="9"/>
      <c r="AG3565" s="9"/>
    </row>
    <row r="3566" spans="1:33">
      <c r="A3566" s="4" t="s">
        <v>602</v>
      </c>
      <c r="B3566" s="4" t="s">
        <v>43</v>
      </c>
      <c r="C3566" s="28">
        <v>40393</v>
      </c>
      <c r="D3566" s="5">
        <v>2010</v>
      </c>
      <c r="E3566" s="35">
        <v>0.39027777777777778</v>
      </c>
      <c r="F3566" s="35">
        <v>0.39444444444444443</v>
      </c>
      <c r="G3566" s="35">
        <f t="shared" si="402"/>
        <v>4.1666666666666519E-3</v>
      </c>
      <c r="H3566" s="14">
        <v>2</v>
      </c>
      <c r="I3566" s="14">
        <v>1</v>
      </c>
      <c r="J3566" s="5">
        <v>23</v>
      </c>
      <c r="K3566" s="4">
        <v>23</v>
      </c>
      <c r="L3566" s="4" t="s">
        <v>98</v>
      </c>
      <c r="M3566" s="4" t="s">
        <v>99</v>
      </c>
      <c r="N3566" s="4">
        <v>1</v>
      </c>
      <c r="O3566" s="5">
        <f t="shared" si="403"/>
        <v>21.779999999999998</v>
      </c>
      <c r="P3566" s="18">
        <v>6.6</v>
      </c>
      <c r="Q3566" s="5">
        <f t="shared" si="404"/>
        <v>27.059999999999995</v>
      </c>
      <c r="R3566" s="18">
        <v>8.1999999999999993</v>
      </c>
      <c r="S3566" s="5">
        <f t="shared" si="405"/>
        <v>27.059999999999995</v>
      </c>
      <c r="T3566" s="18">
        <v>8.1999999999999993</v>
      </c>
      <c r="U3566" s="8">
        <f t="shared" si="406"/>
        <v>24.419999999999998</v>
      </c>
      <c r="V3566" s="5">
        <f t="shared" si="407"/>
        <v>7.3999999999999995</v>
      </c>
      <c r="W3566" s="1">
        <v>27.887350000000001</v>
      </c>
      <c r="X3566" s="1">
        <v>-115.19172</v>
      </c>
      <c r="Y3566" s="9">
        <f t="shared" si="408"/>
        <v>60.8</v>
      </c>
      <c r="Z3566" s="9">
        <v>16</v>
      </c>
      <c r="AA3566" s="9">
        <v>8</v>
      </c>
      <c r="AB3566" s="9" t="s">
        <v>607</v>
      </c>
      <c r="AC3566" s="9">
        <v>1</v>
      </c>
      <c r="AD3566" s="4" t="s">
        <v>38</v>
      </c>
      <c r="AE3566" s="4">
        <v>90</v>
      </c>
      <c r="AF3566" s="9"/>
      <c r="AG3566" s="9"/>
    </row>
    <row r="3567" spans="1:33">
      <c r="A3567" s="4" t="s">
        <v>603</v>
      </c>
      <c r="B3567" s="4" t="s">
        <v>253</v>
      </c>
      <c r="C3567" s="28">
        <v>40393</v>
      </c>
      <c r="D3567" s="5">
        <v>2010</v>
      </c>
      <c r="E3567" s="35">
        <v>0.3888888888888889</v>
      </c>
      <c r="F3567" s="35">
        <v>0.39444444444444443</v>
      </c>
      <c r="G3567" s="35">
        <f t="shared" si="402"/>
        <v>5.5555555555555358E-3</v>
      </c>
      <c r="H3567" s="14">
        <v>2</v>
      </c>
      <c r="I3567" s="14">
        <v>1</v>
      </c>
      <c r="J3567" s="5">
        <v>24</v>
      </c>
      <c r="K3567" s="4">
        <v>24</v>
      </c>
      <c r="L3567" s="4" t="s">
        <v>98</v>
      </c>
      <c r="M3567" s="4" t="s">
        <v>99</v>
      </c>
      <c r="N3567" s="4">
        <v>1</v>
      </c>
      <c r="O3567" s="5">
        <f t="shared" si="403"/>
        <v>32.67</v>
      </c>
      <c r="P3567" s="18">
        <v>9.9</v>
      </c>
      <c r="Q3567" s="5">
        <f t="shared" si="404"/>
        <v>30.359999999999996</v>
      </c>
      <c r="R3567" s="18">
        <v>9.1999999999999993</v>
      </c>
      <c r="S3567" s="5">
        <f t="shared" si="405"/>
        <v>32.67</v>
      </c>
      <c r="T3567" s="18">
        <v>9.9</v>
      </c>
      <c r="U3567" s="8">
        <f t="shared" si="406"/>
        <v>31.515000000000001</v>
      </c>
      <c r="V3567" s="5">
        <f t="shared" si="407"/>
        <v>9.5500000000000007</v>
      </c>
      <c r="W3567" s="1">
        <v>27.887350000000001</v>
      </c>
      <c r="X3567" s="1">
        <v>-115.19172</v>
      </c>
      <c r="Y3567" s="9">
        <f t="shared" si="408"/>
        <v>60.8</v>
      </c>
      <c r="Z3567" s="9">
        <v>16</v>
      </c>
      <c r="AA3567" s="9">
        <v>8</v>
      </c>
      <c r="AB3567" s="9" t="s">
        <v>604</v>
      </c>
      <c r="AC3567" s="9">
        <v>1</v>
      </c>
      <c r="AD3567" s="4" t="s">
        <v>38</v>
      </c>
      <c r="AE3567" s="9">
        <v>300</v>
      </c>
      <c r="AF3567" s="9"/>
      <c r="AG3567" s="9"/>
    </row>
    <row r="3568" spans="1:33">
      <c r="A3568" s="4" t="s">
        <v>603</v>
      </c>
      <c r="B3568" s="4" t="s">
        <v>253</v>
      </c>
      <c r="C3568" s="28">
        <v>40393</v>
      </c>
      <c r="D3568" s="5">
        <v>2010</v>
      </c>
      <c r="E3568" s="35">
        <v>0.3888888888888889</v>
      </c>
      <c r="F3568" s="35">
        <v>0.39444444444444443</v>
      </c>
      <c r="G3568" s="35">
        <f t="shared" si="402"/>
        <v>5.5555555555555358E-3</v>
      </c>
      <c r="H3568" s="14">
        <v>2</v>
      </c>
      <c r="I3568" s="14">
        <v>1</v>
      </c>
      <c r="J3568" s="5">
        <v>24</v>
      </c>
      <c r="K3568" s="4">
        <v>24</v>
      </c>
      <c r="L3568" s="4" t="s">
        <v>98</v>
      </c>
      <c r="M3568" s="4" t="s">
        <v>99</v>
      </c>
      <c r="N3568" s="4">
        <v>1</v>
      </c>
      <c r="O3568" s="5">
        <f t="shared" si="403"/>
        <v>32.67</v>
      </c>
      <c r="P3568" s="18">
        <v>9.9</v>
      </c>
      <c r="Q3568" s="5">
        <f t="shared" si="404"/>
        <v>30.359999999999996</v>
      </c>
      <c r="R3568" s="18">
        <v>9.1999999999999993</v>
      </c>
      <c r="S3568" s="5">
        <f t="shared" si="405"/>
        <v>32.67</v>
      </c>
      <c r="T3568" s="18">
        <v>9.9</v>
      </c>
      <c r="U3568" s="8">
        <f t="shared" si="406"/>
        <v>31.515000000000001</v>
      </c>
      <c r="V3568" s="5">
        <f t="shared" si="407"/>
        <v>9.5500000000000007</v>
      </c>
      <c r="W3568" s="1">
        <v>27.887350000000001</v>
      </c>
      <c r="X3568" s="1">
        <v>-115.19172</v>
      </c>
      <c r="Y3568" s="9">
        <f t="shared" si="408"/>
        <v>60.8</v>
      </c>
      <c r="Z3568" s="9">
        <v>16</v>
      </c>
      <c r="AA3568" s="9">
        <v>8</v>
      </c>
      <c r="AB3568" s="9" t="s">
        <v>606</v>
      </c>
      <c r="AC3568" s="9">
        <v>8</v>
      </c>
      <c r="AD3568" s="4" t="s">
        <v>38</v>
      </c>
      <c r="AE3568" s="9">
        <v>300</v>
      </c>
      <c r="AF3568" s="9"/>
      <c r="AG3568" s="9"/>
    </row>
    <row r="3569" spans="1:33">
      <c r="A3569" s="4" t="s">
        <v>603</v>
      </c>
      <c r="B3569" s="4" t="s">
        <v>253</v>
      </c>
      <c r="C3569" s="28">
        <v>40393</v>
      </c>
      <c r="D3569" s="5">
        <v>2010</v>
      </c>
      <c r="E3569" s="35">
        <v>0.3888888888888889</v>
      </c>
      <c r="F3569" s="35">
        <v>0.39444444444444443</v>
      </c>
      <c r="G3569" s="35">
        <f t="shared" si="402"/>
        <v>5.5555555555555358E-3</v>
      </c>
      <c r="H3569" s="14">
        <v>2</v>
      </c>
      <c r="I3569" s="14">
        <v>1</v>
      </c>
      <c r="J3569" s="5">
        <v>24</v>
      </c>
      <c r="K3569" s="4">
        <v>24</v>
      </c>
      <c r="L3569" s="4" t="s">
        <v>98</v>
      </c>
      <c r="M3569" s="4" t="s">
        <v>99</v>
      </c>
      <c r="N3569" s="4">
        <v>1</v>
      </c>
      <c r="O3569" s="5">
        <f t="shared" si="403"/>
        <v>32.67</v>
      </c>
      <c r="P3569" s="18">
        <v>9.9</v>
      </c>
      <c r="Q3569" s="5">
        <f t="shared" si="404"/>
        <v>30.359999999999996</v>
      </c>
      <c r="R3569" s="18">
        <v>9.1999999999999993</v>
      </c>
      <c r="S3569" s="5">
        <f t="shared" si="405"/>
        <v>32.67</v>
      </c>
      <c r="T3569" s="18">
        <v>9.9</v>
      </c>
      <c r="U3569" s="8">
        <f t="shared" si="406"/>
        <v>31.515000000000001</v>
      </c>
      <c r="V3569" s="5">
        <f t="shared" si="407"/>
        <v>9.5500000000000007</v>
      </c>
      <c r="W3569" s="1">
        <v>27.887350000000001</v>
      </c>
      <c r="X3569" s="1">
        <v>-115.19172</v>
      </c>
      <c r="Y3569" s="9">
        <f t="shared" si="408"/>
        <v>60.8</v>
      </c>
      <c r="Z3569" s="9">
        <v>16</v>
      </c>
      <c r="AA3569" s="9">
        <v>8</v>
      </c>
      <c r="AB3569" s="9" t="s">
        <v>613</v>
      </c>
      <c r="AC3569" s="9">
        <v>20</v>
      </c>
      <c r="AD3569" s="4" t="s">
        <v>38</v>
      </c>
      <c r="AE3569" s="9">
        <v>300</v>
      </c>
      <c r="AF3569" s="9"/>
      <c r="AG3569" s="9"/>
    </row>
    <row r="3570" spans="1:33">
      <c r="A3570" s="4" t="s">
        <v>603</v>
      </c>
      <c r="B3570" s="4" t="s">
        <v>253</v>
      </c>
      <c r="C3570" s="28">
        <v>40393</v>
      </c>
      <c r="D3570" s="5">
        <v>2010</v>
      </c>
      <c r="E3570" s="35">
        <v>0.3888888888888889</v>
      </c>
      <c r="F3570" s="35">
        <v>0.39444444444444443</v>
      </c>
      <c r="G3570" s="35">
        <f t="shared" si="402"/>
        <v>5.5555555555555358E-3</v>
      </c>
      <c r="H3570" s="14">
        <v>2</v>
      </c>
      <c r="I3570" s="14">
        <v>1</v>
      </c>
      <c r="J3570" s="5">
        <v>24</v>
      </c>
      <c r="K3570" s="4">
        <v>24</v>
      </c>
      <c r="L3570" s="4" t="s">
        <v>98</v>
      </c>
      <c r="M3570" s="4" t="s">
        <v>99</v>
      </c>
      <c r="N3570" s="4">
        <v>1</v>
      </c>
      <c r="O3570" s="5">
        <f t="shared" si="403"/>
        <v>32.67</v>
      </c>
      <c r="P3570" s="18">
        <v>9.9</v>
      </c>
      <c r="Q3570" s="5">
        <f t="shared" si="404"/>
        <v>30.359999999999996</v>
      </c>
      <c r="R3570" s="18">
        <v>9.1999999999999993</v>
      </c>
      <c r="S3570" s="5">
        <f t="shared" si="405"/>
        <v>32.67</v>
      </c>
      <c r="T3570" s="18">
        <v>9.9</v>
      </c>
      <c r="U3570" s="8">
        <f t="shared" si="406"/>
        <v>31.515000000000001</v>
      </c>
      <c r="V3570" s="5">
        <f t="shared" si="407"/>
        <v>9.5500000000000007</v>
      </c>
      <c r="W3570" s="1">
        <v>27.887350000000001</v>
      </c>
      <c r="X3570" s="1">
        <v>-115.19172</v>
      </c>
      <c r="Y3570" s="9">
        <f t="shared" si="408"/>
        <v>60.8</v>
      </c>
      <c r="Z3570" s="9">
        <v>16</v>
      </c>
      <c r="AA3570" s="9">
        <v>8</v>
      </c>
      <c r="AB3570" s="9" t="s">
        <v>609</v>
      </c>
      <c r="AC3570" s="9">
        <v>1</v>
      </c>
      <c r="AD3570" s="4" t="s">
        <v>38</v>
      </c>
      <c r="AE3570" s="9">
        <v>300</v>
      </c>
      <c r="AF3570" s="9"/>
      <c r="AG3570" s="9"/>
    </row>
    <row r="3571" spans="1:33">
      <c r="A3571" s="4" t="s">
        <v>623</v>
      </c>
      <c r="B3571" s="4" t="s">
        <v>34</v>
      </c>
      <c r="C3571" s="28">
        <v>40751</v>
      </c>
      <c r="D3571" s="5">
        <v>2011</v>
      </c>
      <c r="E3571" s="36">
        <v>0.42986111111111108</v>
      </c>
      <c r="F3571" s="36">
        <v>0.43472222222222223</v>
      </c>
      <c r="G3571" s="35">
        <f t="shared" si="402"/>
        <v>4.8611111111111494E-3</v>
      </c>
      <c r="H3571" s="14">
        <v>2</v>
      </c>
      <c r="I3571" s="14">
        <v>1</v>
      </c>
      <c r="J3571" s="5">
        <v>1</v>
      </c>
      <c r="K3571" s="4">
        <v>1</v>
      </c>
      <c r="L3571" s="4" t="s">
        <v>52</v>
      </c>
      <c r="M3571" s="4" t="s">
        <v>53</v>
      </c>
      <c r="N3571" s="4">
        <v>2</v>
      </c>
      <c r="O3571" s="5">
        <f t="shared" si="403"/>
        <v>41.58</v>
      </c>
      <c r="P3571" s="18">
        <v>12.6</v>
      </c>
      <c r="Q3571" s="5">
        <f t="shared" si="404"/>
        <v>45.87</v>
      </c>
      <c r="R3571" s="18">
        <v>13.9</v>
      </c>
      <c r="S3571" s="5">
        <f t="shared" si="405"/>
        <v>45.87</v>
      </c>
      <c r="T3571" s="18">
        <v>13.9</v>
      </c>
      <c r="U3571" s="8">
        <f t="shared" si="406"/>
        <v>43.724999999999994</v>
      </c>
      <c r="V3571" s="5">
        <f t="shared" si="407"/>
        <v>13.25</v>
      </c>
      <c r="W3571" s="21">
        <v>27.844550000000002</v>
      </c>
      <c r="X3571" s="21">
        <v>-115.14399</v>
      </c>
      <c r="Y3571" s="9">
        <f t="shared" si="408"/>
        <v>55.400000000000006</v>
      </c>
      <c r="Z3571" s="9">
        <v>13</v>
      </c>
      <c r="AA3571" s="9">
        <v>6</v>
      </c>
      <c r="AB3571" s="9" t="s">
        <v>606</v>
      </c>
      <c r="AC3571" s="9">
        <v>1</v>
      </c>
      <c r="AE3571" s="9">
        <v>30</v>
      </c>
    </row>
    <row r="3572" spans="1:33">
      <c r="A3572" s="4" t="s">
        <v>623</v>
      </c>
      <c r="B3572" s="4" t="s">
        <v>34</v>
      </c>
      <c r="C3572" s="28">
        <v>40751</v>
      </c>
      <c r="D3572" s="5">
        <v>2011</v>
      </c>
      <c r="E3572" s="36">
        <v>0.42986111111111108</v>
      </c>
      <c r="F3572" s="36">
        <v>0.43472222222222223</v>
      </c>
      <c r="G3572" s="35">
        <f t="shared" ref="G3572:G3587" si="409">F3572-E3572</f>
        <v>4.8611111111111494E-3</v>
      </c>
      <c r="H3572" s="14">
        <v>2</v>
      </c>
      <c r="I3572" s="14">
        <v>1</v>
      </c>
      <c r="J3572" s="5">
        <v>1</v>
      </c>
      <c r="K3572" s="4">
        <v>1</v>
      </c>
      <c r="L3572" s="4" t="s">
        <v>52</v>
      </c>
      <c r="M3572" s="4" t="s">
        <v>53</v>
      </c>
      <c r="N3572" s="4">
        <v>2</v>
      </c>
      <c r="O3572" s="5">
        <f t="shared" si="403"/>
        <v>41.58</v>
      </c>
      <c r="P3572" s="18">
        <v>12.6</v>
      </c>
      <c r="Q3572" s="5">
        <f t="shared" si="404"/>
        <v>45.87</v>
      </c>
      <c r="R3572" s="18">
        <v>13.9</v>
      </c>
      <c r="S3572" s="5">
        <f t="shared" si="405"/>
        <v>45.87</v>
      </c>
      <c r="T3572" s="18">
        <v>13.9</v>
      </c>
      <c r="U3572" s="8">
        <f t="shared" si="406"/>
        <v>43.724999999999994</v>
      </c>
      <c r="V3572" s="5">
        <f t="shared" ref="V3572:V3587" si="410">(R3572+P3572)/2</f>
        <v>13.25</v>
      </c>
      <c r="W3572" s="21">
        <v>27.844550000000002</v>
      </c>
      <c r="X3572" s="21">
        <v>-115.14399</v>
      </c>
      <c r="Y3572" s="9">
        <f t="shared" ref="Y3572:Y3587" si="411">(Z3572*1.8)+32</f>
        <v>55.400000000000006</v>
      </c>
      <c r="Z3572" s="9">
        <v>13</v>
      </c>
      <c r="AA3572" s="9">
        <v>6</v>
      </c>
      <c r="AB3572" s="9" t="s">
        <v>611</v>
      </c>
      <c r="AC3572" s="9">
        <v>4</v>
      </c>
      <c r="AE3572" s="9">
        <v>30</v>
      </c>
    </row>
    <row r="3573" spans="1:33">
      <c r="A3573" s="4" t="s">
        <v>623</v>
      </c>
      <c r="B3573" s="4" t="s">
        <v>34</v>
      </c>
      <c r="C3573" s="28">
        <v>40751</v>
      </c>
      <c r="D3573" s="5">
        <v>2011</v>
      </c>
      <c r="E3573" s="36">
        <v>0.42986111111111108</v>
      </c>
      <c r="F3573" s="36">
        <v>0.43472222222222223</v>
      </c>
      <c r="G3573" s="35">
        <f t="shared" si="409"/>
        <v>4.8611111111111494E-3</v>
      </c>
      <c r="H3573" s="14">
        <v>2</v>
      </c>
      <c r="I3573" s="14">
        <v>1</v>
      </c>
      <c r="J3573" s="5">
        <v>1</v>
      </c>
      <c r="K3573" s="4">
        <v>1</v>
      </c>
      <c r="L3573" s="4" t="s">
        <v>52</v>
      </c>
      <c r="M3573" s="4" t="s">
        <v>53</v>
      </c>
      <c r="N3573" s="4">
        <v>2</v>
      </c>
      <c r="O3573" s="5">
        <f t="shared" si="403"/>
        <v>41.58</v>
      </c>
      <c r="P3573" s="18">
        <v>12.6</v>
      </c>
      <c r="Q3573" s="5">
        <f t="shared" si="404"/>
        <v>45.87</v>
      </c>
      <c r="R3573" s="18">
        <v>13.9</v>
      </c>
      <c r="S3573" s="5">
        <f t="shared" si="405"/>
        <v>45.87</v>
      </c>
      <c r="T3573" s="18">
        <v>13.9</v>
      </c>
      <c r="U3573" s="8">
        <f t="shared" si="406"/>
        <v>43.724999999999994</v>
      </c>
      <c r="V3573" s="5">
        <f t="shared" si="410"/>
        <v>13.25</v>
      </c>
      <c r="W3573" s="21">
        <v>27.844550000000002</v>
      </c>
      <c r="X3573" s="21">
        <v>-115.14399</v>
      </c>
      <c r="Y3573" s="9">
        <f t="shared" si="411"/>
        <v>55.400000000000006</v>
      </c>
      <c r="Z3573" s="9">
        <v>13</v>
      </c>
      <c r="AA3573" s="9">
        <v>6</v>
      </c>
      <c r="AB3573" s="9" t="s">
        <v>613</v>
      </c>
      <c r="AC3573" s="9">
        <v>107</v>
      </c>
      <c r="AD3573" s="9">
        <v>14</v>
      </c>
      <c r="AE3573" s="9">
        <v>30</v>
      </c>
      <c r="AF3573">
        <v>50</v>
      </c>
    </row>
    <row r="3574" spans="1:33">
      <c r="A3574" s="4" t="s">
        <v>623</v>
      </c>
      <c r="B3574" s="4" t="s">
        <v>34</v>
      </c>
      <c r="C3574" s="28">
        <v>40751</v>
      </c>
      <c r="D3574" s="5">
        <v>2011</v>
      </c>
      <c r="E3574" s="36">
        <v>0.42986111111111108</v>
      </c>
      <c r="F3574" s="36">
        <v>0.43472222222222223</v>
      </c>
      <c r="G3574" s="35">
        <f t="shared" si="409"/>
        <v>4.8611111111111494E-3</v>
      </c>
      <c r="H3574" s="14">
        <v>2</v>
      </c>
      <c r="I3574" s="14">
        <v>1</v>
      </c>
      <c r="J3574" s="5">
        <v>1</v>
      </c>
      <c r="K3574" s="4">
        <v>1</v>
      </c>
      <c r="L3574" s="4" t="s">
        <v>52</v>
      </c>
      <c r="M3574" s="4" t="s">
        <v>53</v>
      </c>
      <c r="N3574" s="4">
        <v>2</v>
      </c>
      <c r="O3574" s="5">
        <f t="shared" si="403"/>
        <v>41.58</v>
      </c>
      <c r="P3574" s="18">
        <v>12.6</v>
      </c>
      <c r="Q3574" s="5">
        <f t="shared" si="404"/>
        <v>45.87</v>
      </c>
      <c r="R3574" s="18">
        <v>13.9</v>
      </c>
      <c r="S3574" s="5">
        <f t="shared" si="405"/>
        <v>45.87</v>
      </c>
      <c r="T3574" s="18">
        <v>13.9</v>
      </c>
      <c r="U3574" s="8">
        <f t="shared" si="406"/>
        <v>43.724999999999994</v>
      </c>
      <c r="V3574" s="5">
        <f t="shared" si="410"/>
        <v>13.25</v>
      </c>
      <c r="W3574" s="21">
        <v>27.844550000000002</v>
      </c>
      <c r="X3574" s="21">
        <v>-115.14399</v>
      </c>
      <c r="Y3574" s="9">
        <f t="shared" si="411"/>
        <v>55.400000000000006</v>
      </c>
      <c r="Z3574" s="9">
        <v>13</v>
      </c>
      <c r="AA3574" s="9">
        <v>6</v>
      </c>
      <c r="AB3574" s="9" t="s">
        <v>614</v>
      </c>
      <c r="AC3574" s="9">
        <v>9</v>
      </c>
      <c r="AE3574" s="9">
        <v>30</v>
      </c>
    </row>
    <row r="3575" spans="1:33">
      <c r="A3575" s="4" t="s">
        <v>623</v>
      </c>
      <c r="B3575" s="4" t="s">
        <v>34</v>
      </c>
      <c r="C3575" s="28">
        <v>40751</v>
      </c>
      <c r="D3575" s="5">
        <v>2011</v>
      </c>
      <c r="E3575" s="36">
        <v>0.42986111111111108</v>
      </c>
      <c r="F3575" s="36">
        <v>0.43472222222222223</v>
      </c>
      <c r="G3575" s="35">
        <f t="shared" si="409"/>
        <v>4.8611111111111494E-3</v>
      </c>
      <c r="H3575" s="14">
        <v>2</v>
      </c>
      <c r="I3575" s="14">
        <v>1</v>
      </c>
      <c r="J3575" s="5">
        <v>1</v>
      </c>
      <c r="K3575" s="4">
        <v>1</v>
      </c>
      <c r="L3575" s="4" t="s">
        <v>52</v>
      </c>
      <c r="M3575" s="4" t="s">
        <v>53</v>
      </c>
      <c r="N3575" s="4">
        <v>2</v>
      </c>
      <c r="O3575" s="5">
        <f t="shared" si="403"/>
        <v>41.58</v>
      </c>
      <c r="P3575" s="18">
        <v>12.6</v>
      </c>
      <c r="Q3575" s="5">
        <f t="shared" si="404"/>
        <v>45.87</v>
      </c>
      <c r="R3575" s="18">
        <v>13.9</v>
      </c>
      <c r="S3575" s="5">
        <f t="shared" si="405"/>
        <v>45.87</v>
      </c>
      <c r="T3575" s="18">
        <v>13.9</v>
      </c>
      <c r="U3575" s="8">
        <f t="shared" si="406"/>
        <v>43.724999999999994</v>
      </c>
      <c r="V3575" s="5">
        <f t="shared" si="410"/>
        <v>13.25</v>
      </c>
      <c r="W3575" s="21">
        <v>27.844550000000002</v>
      </c>
      <c r="X3575" s="21">
        <v>-115.14399</v>
      </c>
      <c r="Y3575" s="9">
        <f t="shared" si="411"/>
        <v>55.400000000000006</v>
      </c>
      <c r="Z3575" s="9">
        <v>13</v>
      </c>
      <c r="AA3575" s="9">
        <v>6</v>
      </c>
      <c r="AB3575" s="9" t="s">
        <v>610</v>
      </c>
      <c r="AC3575" s="9">
        <v>2</v>
      </c>
      <c r="AE3575" s="9">
        <v>30</v>
      </c>
    </row>
    <row r="3576" spans="1:33">
      <c r="A3576" s="4" t="s">
        <v>623</v>
      </c>
      <c r="B3576" s="4" t="s">
        <v>34</v>
      </c>
      <c r="C3576" s="28">
        <v>40751</v>
      </c>
      <c r="D3576" s="5">
        <v>2011</v>
      </c>
      <c r="E3576" s="36">
        <v>0.42986111111111108</v>
      </c>
      <c r="F3576" s="36">
        <v>0.43472222222222223</v>
      </c>
      <c r="G3576" s="35">
        <f t="shared" si="409"/>
        <v>4.8611111111111494E-3</v>
      </c>
      <c r="H3576" s="14">
        <v>2</v>
      </c>
      <c r="I3576" s="14">
        <v>1</v>
      </c>
      <c r="J3576" s="5">
        <v>1</v>
      </c>
      <c r="K3576" s="4">
        <v>1</v>
      </c>
      <c r="L3576" s="4" t="s">
        <v>52</v>
      </c>
      <c r="M3576" s="4" t="s">
        <v>53</v>
      </c>
      <c r="N3576" s="4">
        <v>2</v>
      </c>
      <c r="O3576" s="5">
        <f t="shared" si="403"/>
        <v>41.58</v>
      </c>
      <c r="P3576" s="18">
        <v>12.6</v>
      </c>
      <c r="Q3576" s="5">
        <f t="shared" si="404"/>
        <v>45.87</v>
      </c>
      <c r="R3576" s="18">
        <v>13.9</v>
      </c>
      <c r="S3576" s="5">
        <f t="shared" si="405"/>
        <v>45.87</v>
      </c>
      <c r="T3576" s="18">
        <v>13.9</v>
      </c>
      <c r="U3576" s="8">
        <f t="shared" si="406"/>
        <v>43.724999999999994</v>
      </c>
      <c r="V3576" s="5">
        <f t="shared" si="410"/>
        <v>13.25</v>
      </c>
      <c r="W3576" s="21">
        <v>27.844550000000002</v>
      </c>
      <c r="X3576" s="21">
        <v>-115.14399</v>
      </c>
      <c r="Y3576" s="9">
        <f t="shared" si="411"/>
        <v>55.400000000000006</v>
      </c>
      <c r="Z3576" s="9">
        <v>13</v>
      </c>
      <c r="AA3576" s="9">
        <v>6</v>
      </c>
      <c r="AB3576" s="9" t="s">
        <v>609</v>
      </c>
      <c r="AC3576" s="9">
        <v>1</v>
      </c>
      <c r="AE3576" s="9">
        <v>30</v>
      </c>
    </row>
    <row r="3577" spans="1:33">
      <c r="A3577" s="4" t="s">
        <v>626</v>
      </c>
      <c r="B3577" s="4" t="s">
        <v>34</v>
      </c>
      <c r="C3577" s="28">
        <v>40751</v>
      </c>
      <c r="D3577" s="5">
        <v>2011</v>
      </c>
      <c r="E3577" s="36">
        <v>0.5</v>
      </c>
      <c r="F3577" s="36">
        <v>0.50624999999999998</v>
      </c>
      <c r="G3577" s="35">
        <f t="shared" si="409"/>
        <v>6.2499999999999778E-3</v>
      </c>
      <c r="H3577" s="14">
        <v>2</v>
      </c>
      <c r="I3577" s="14">
        <v>2</v>
      </c>
      <c r="J3577" s="5">
        <v>2</v>
      </c>
      <c r="K3577" s="4">
        <v>2</v>
      </c>
      <c r="L3577" s="4" t="s">
        <v>52</v>
      </c>
      <c r="M3577" s="4" t="s">
        <v>53</v>
      </c>
      <c r="N3577" s="4">
        <v>2</v>
      </c>
      <c r="O3577" s="5">
        <f t="shared" si="403"/>
        <v>16.5</v>
      </c>
      <c r="P3577" s="18">
        <v>5</v>
      </c>
      <c r="Q3577" s="5">
        <f t="shared" si="404"/>
        <v>13.2</v>
      </c>
      <c r="R3577" s="18">
        <v>4</v>
      </c>
      <c r="S3577" s="5">
        <f t="shared" si="405"/>
        <v>45.87</v>
      </c>
      <c r="T3577" s="18">
        <v>13.9</v>
      </c>
      <c r="U3577" s="8">
        <f t="shared" si="406"/>
        <v>14.85</v>
      </c>
      <c r="V3577" s="5">
        <f t="shared" si="410"/>
        <v>4.5</v>
      </c>
      <c r="W3577" s="21">
        <v>27.843789999999998</v>
      </c>
      <c r="X3577" s="21">
        <v>-115.14176</v>
      </c>
      <c r="Y3577" s="9">
        <f t="shared" si="411"/>
        <v>57.2</v>
      </c>
      <c r="Z3577" s="9">
        <v>14</v>
      </c>
      <c r="AA3577" s="9">
        <v>6</v>
      </c>
      <c r="AB3577" s="9" t="s">
        <v>606</v>
      </c>
      <c r="AC3577" s="9">
        <v>14</v>
      </c>
      <c r="AE3577" s="9">
        <v>210</v>
      </c>
    </row>
    <row r="3578" spans="1:33">
      <c r="A3578" s="4" t="s">
        <v>626</v>
      </c>
      <c r="B3578" s="4" t="s">
        <v>34</v>
      </c>
      <c r="C3578" s="28">
        <v>40751</v>
      </c>
      <c r="D3578" s="5">
        <v>2011</v>
      </c>
      <c r="E3578" s="36">
        <v>0.5</v>
      </c>
      <c r="F3578" s="36">
        <v>0.50624999999999998</v>
      </c>
      <c r="G3578" s="35">
        <f t="shared" si="409"/>
        <v>6.2499999999999778E-3</v>
      </c>
      <c r="H3578" s="14">
        <v>2</v>
      </c>
      <c r="I3578" s="14">
        <v>2</v>
      </c>
      <c r="J3578" s="5">
        <v>2</v>
      </c>
      <c r="K3578" s="4">
        <v>2</v>
      </c>
      <c r="L3578" s="4" t="s">
        <v>52</v>
      </c>
      <c r="M3578" s="4" t="s">
        <v>53</v>
      </c>
      <c r="N3578" s="4">
        <v>2</v>
      </c>
      <c r="O3578" s="5">
        <f t="shared" si="403"/>
        <v>16.5</v>
      </c>
      <c r="P3578" s="18">
        <v>5</v>
      </c>
      <c r="Q3578" s="5">
        <f t="shared" si="404"/>
        <v>13.2</v>
      </c>
      <c r="R3578" s="18">
        <v>4</v>
      </c>
      <c r="S3578" s="5">
        <f t="shared" si="405"/>
        <v>45.87</v>
      </c>
      <c r="T3578" s="18">
        <v>13.9</v>
      </c>
      <c r="U3578" s="8">
        <f t="shared" si="406"/>
        <v>14.85</v>
      </c>
      <c r="V3578" s="5">
        <f t="shared" si="410"/>
        <v>4.5</v>
      </c>
      <c r="W3578" s="21">
        <v>27.843789999999998</v>
      </c>
      <c r="X3578" s="21">
        <v>-115.14176</v>
      </c>
      <c r="Y3578" s="9">
        <f t="shared" si="411"/>
        <v>57.2</v>
      </c>
      <c r="Z3578" s="9">
        <v>14</v>
      </c>
      <c r="AA3578" s="9">
        <v>6</v>
      </c>
      <c r="AB3578" s="9" t="s">
        <v>613</v>
      </c>
      <c r="AC3578" s="9">
        <v>500</v>
      </c>
      <c r="AD3578">
        <v>3</v>
      </c>
      <c r="AE3578" s="9">
        <v>210</v>
      </c>
      <c r="AF3578">
        <v>50</v>
      </c>
    </row>
    <row r="3579" spans="1:33">
      <c r="A3579" s="4" t="s">
        <v>626</v>
      </c>
      <c r="B3579" s="4" t="s">
        <v>34</v>
      </c>
      <c r="C3579" s="28">
        <v>40751</v>
      </c>
      <c r="D3579" s="5">
        <v>2011</v>
      </c>
      <c r="E3579" s="36">
        <v>0.5</v>
      </c>
      <c r="F3579" s="36">
        <v>0.50624999999999998</v>
      </c>
      <c r="G3579" s="35">
        <f t="shared" si="409"/>
        <v>6.2499999999999778E-3</v>
      </c>
      <c r="H3579" s="14">
        <v>2</v>
      </c>
      <c r="I3579" s="14">
        <v>2</v>
      </c>
      <c r="J3579" s="5">
        <v>2</v>
      </c>
      <c r="K3579" s="4">
        <v>2</v>
      </c>
      <c r="L3579" s="4" t="s">
        <v>52</v>
      </c>
      <c r="M3579" s="4" t="s">
        <v>53</v>
      </c>
      <c r="N3579" s="4">
        <v>2</v>
      </c>
      <c r="O3579" s="5">
        <f t="shared" si="403"/>
        <v>16.5</v>
      </c>
      <c r="P3579" s="18">
        <v>5</v>
      </c>
      <c r="Q3579" s="5">
        <f t="shared" si="404"/>
        <v>13.2</v>
      </c>
      <c r="R3579" s="18">
        <v>4</v>
      </c>
      <c r="S3579" s="5">
        <f t="shared" si="405"/>
        <v>45.87</v>
      </c>
      <c r="T3579" s="18">
        <v>13.9</v>
      </c>
      <c r="U3579" s="8">
        <f t="shared" si="406"/>
        <v>14.85</v>
      </c>
      <c r="V3579" s="5">
        <f t="shared" si="410"/>
        <v>4.5</v>
      </c>
      <c r="W3579" s="21">
        <v>27.843789999999998</v>
      </c>
      <c r="X3579" s="21">
        <v>-115.14176</v>
      </c>
      <c r="Y3579" s="9">
        <f t="shared" si="411"/>
        <v>57.2</v>
      </c>
      <c r="Z3579" s="9">
        <v>14</v>
      </c>
      <c r="AA3579" s="9">
        <v>6</v>
      </c>
      <c r="AB3579" s="9" t="s">
        <v>607</v>
      </c>
      <c r="AC3579" s="9">
        <v>4</v>
      </c>
      <c r="AE3579" s="9">
        <v>210</v>
      </c>
    </row>
    <row r="3580" spans="1:33">
      <c r="A3580" s="4" t="s">
        <v>624</v>
      </c>
      <c r="B3580" s="4" t="s">
        <v>40</v>
      </c>
      <c r="C3580" s="28">
        <v>40751</v>
      </c>
      <c r="D3580" s="5">
        <v>2011</v>
      </c>
      <c r="E3580" s="36">
        <v>0.43194444444444446</v>
      </c>
      <c r="F3580" s="36">
        <v>0.43541666666666662</v>
      </c>
      <c r="G3580" s="35">
        <f t="shared" si="409"/>
        <v>3.4722222222221544E-3</v>
      </c>
      <c r="H3580" s="14">
        <v>2</v>
      </c>
      <c r="I3580" s="14">
        <v>1</v>
      </c>
      <c r="J3580" s="5">
        <v>3</v>
      </c>
      <c r="K3580" s="4">
        <v>3</v>
      </c>
      <c r="L3580" s="4" t="s">
        <v>52</v>
      </c>
      <c r="M3580" s="4" t="s">
        <v>53</v>
      </c>
      <c r="N3580" s="4">
        <v>2</v>
      </c>
      <c r="O3580" s="5">
        <f t="shared" si="403"/>
        <v>51.48</v>
      </c>
      <c r="P3580" s="18">
        <v>15.6</v>
      </c>
      <c r="Q3580" s="5">
        <f t="shared" si="404"/>
        <v>44.22</v>
      </c>
      <c r="R3580" s="18">
        <v>13.4</v>
      </c>
      <c r="S3580" s="5">
        <f t="shared" si="405"/>
        <v>51.48</v>
      </c>
      <c r="T3580" s="18">
        <v>15.6</v>
      </c>
      <c r="U3580" s="8">
        <f t="shared" si="406"/>
        <v>47.849999999999994</v>
      </c>
      <c r="V3580" s="5">
        <f t="shared" si="410"/>
        <v>14.5</v>
      </c>
      <c r="W3580" s="21">
        <v>27.844550000000002</v>
      </c>
      <c r="X3580" s="21">
        <v>-115.14399</v>
      </c>
      <c r="Y3580" s="9">
        <f t="shared" si="411"/>
        <v>57.2</v>
      </c>
      <c r="Z3580" s="9">
        <v>14</v>
      </c>
      <c r="AA3580" s="9">
        <v>6</v>
      </c>
      <c r="AB3580" s="9" t="s">
        <v>606</v>
      </c>
      <c r="AC3580" s="9">
        <v>1</v>
      </c>
      <c r="AE3580" s="9">
        <v>120</v>
      </c>
    </row>
    <row r="3581" spans="1:33">
      <c r="A3581" s="4" t="s">
        <v>624</v>
      </c>
      <c r="B3581" s="4" t="s">
        <v>40</v>
      </c>
      <c r="C3581" s="28">
        <v>40751</v>
      </c>
      <c r="D3581" s="5">
        <v>2011</v>
      </c>
      <c r="E3581" s="36">
        <v>0.43194444444444446</v>
      </c>
      <c r="F3581" s="36">
        <v>0.43541666666666662</v>
      </c>
      <c r="G3581" s="35">
        <f t="shared" si="409"/>
        <v>3.4722222222221544E-3</v>
      </c>
      <c r="H3581" s="14">
        <v>2</v>
      </c>
      <c r="I3581" s="14">
        <v>1</v>
      </c>
      <c r="J3581" s="5">
        <v>3</v>
      </c>
      <c r="K3581" s="4">
        <v>3</v>
      </c>
      <c r="L3581" s="4" t="s">
        <v>52</v>
      </c>
      <c r="M3581" s="4" t="s">
        <v>53</v>
      </c>
      <c r="N3581" s="4">
        <v>2</v>
      </c>
      <c r="O3581" s="5">
        <f t="shared" si="403"/>
        <v>51.48</v>
      </c>
      <c r="P3581" s="18">
        <v>15.6</v>
      </c>
      <c r="Q3581" s="5">
        <f t="shared" si="404"/>
        <v>44.22</v>
      </c>
      <c r="R3581" s="18">
        <v>13.4</v>
      </c>
      <c r="S3581" s="5">
        <f t="shared" si="405"/>
        <v>51.48</v>
      </c>
      <c r="T3581" s="18">
        <v>15.6</v>
      </c>
      <c r="U3581" s="8">
        <f t="shared" si="406"/>
        <v>47.849999999999994</v>
      </c>
      <c r="V3581" s="5">
        <f t="shared" si="410"/>
        <v>14.5</v>
      </c>
      <c r="W3581" s="21">
        <v>27.844550000000002</v>
      </c>
      <c r="X3581" s="21">
        <v>-115.14399</v>
      </c>
      <c r="Y3581" s="9">
        <f t="shared" si="411"/>
        <v>57.2</v>
      </c>
      <c r="Z3581" s="9">
        <v>14</v>
      </c>
      <c r="AA3581" s="9">
        <v>6</v>
      </c>
      <c r="AB3581" s="9" t="s">
        <v>611</v>
      </c>
      <c r="AC3581" s="9">
        <v>1</v>
      </c>
      <c r="AE3581" s="9">
        <v>120</v>
      </c>
    </row>
    <row r="3582" spans="1:33">
      <c r="A3582" s="4" t="s">
        <v>624</v>
      </c>
      <c r="B3582" s="4" t="s">
        <v>40</v>
      </c>
      <c r="C3582" s="28">
        <v>40751</v>
      </c>
      <c r="D3582" s="5">
        <v>2011</v>
      </c>
      <c r="E3582" s="36">
        <v>0.43194444444444446</v>
      </c>
      <c r="F3582" s="36">
        <v>0.43541666666666662</v>
      </c>
      <c r="G3582" s="35">
        <f t="shared" si="409"/>
        <v>3.4722222222221544E-3</v>
      </c>
      <c r="H3582" s="14">
        <v>2</v>
      </c>
      <c r="I3582" s="14">
        <v>1</v>
      </c>
      <c r="J3582" s="5">
        <v>3</v>
      </c>
      <c r="K3582" s="4">
        <v>3</v>
      </c>
      <c r="L3582" s="4" t="s">
        <v>52</v>
      </c>
      <c r="M3582" s="4" t="s">
        <v>53</v>
      </c>
      <c r="N3582" s="4">
        <v>2</v>
      </c>
      <c r="O3582" s="5">
        <f t="shared" si="403"/>
        <v>51.48</v>
      </c>
      <c r="P3582" s="18">
        <v>15.6</v>
      </c>
      <c r="Q3582" s="5">
        <f t="shared" si="404"/>
        <v>44.22</v>
      </c>
      <c r="R3582" s="18">
        <v>13.4</v>
      </c>
      <c r="S3582" s="5">
        <f t="shared" si="405"/>
        <v>51.48</v>
      </c>
      <c r="T3582" s="18">
        <v>15.6</v>
      </c>
      <c r="U3582" s="8">
        <f t="shared" si="406"/>
        <v>47.849999999999994</v>
      </c>
      <c r="V3582" s="5">
        <f t="shared" si="410"/>
        <v>14.5</v>
      </c>
      <c r="W3582" s="21">
        <v>27.844550000000002</v>
      </c>
      <c r="X3582" s="21">
        <v>-115.14399</v>
      </c>
      <c r="Y3582" s="9">
        <f t="shared" si="411"/>
        <v>57.2</v>
      </c>
      <c r="Z3582" s="9">
        <v>14</v>
      </c>
      <c r="AA3582" s="9">
        <v>6</v>
      </c>
      <c r="AB3582" s="9" t="s">
        <v>613</v>
      </c>
      <c r="AC3582" s="9">
        <v>375</v>
      </c>
      <c r="AD3582">
        <v>4</v>
      </c>
      <c r="AE3582" s="9">
        <v>120</v>
      </c>
      <c r="AF3582">
        <v>50</v>
      </c>
    </row>
    <row r="3583" spans="1:33">
      <c r="A3583" s="4" t="s">
        <v>624</v>
      </c>
      <c r="B3583" s="4" t="s">
        <v>40</v>
      </c>
      <c r="C3583" s="28">
        <v>40751</v>
      </c>
      <c r="D3583" s="5">
        <v>2011</v>
      </c>
      <c r="E3583" s="36">
        <v>0.43194444444444446</v>
      </c>
      <c r="F3583" s="36">
        <v>0.43541666666666662</v>
      </c>
      <c r="G3583" s="35">
        <f t="shared" si="409"/>
        <v>3.4722222222221544E-3</v>
      </c>
      <c r="H3583" s="14">
        <v>2</v>
      </c>
      <c r="I3583" s="14">
        <v>1</v>
      </c>
      <c r="J3583" s="5">
        <v>3</v>
      </c>
      <c r="K3583" s="4">
        <v>3</v>
      </c>
      <c r="L3583" s="4" t="s">
        <v>52</v>
      </c>
      <c r="M3583" s="4" t="s">
        <v>53</v>
      </c>
      <c r="N3583" s="4">
        <v>2</v>
      </c>
      <c r="O3583" s="5">
        <f t="shared" si="403"/>
        <v>51.48</v>
      </c>
      <c r="P3583" s="18">
        <v>15.6</v>
      </c>
      <c r="Q3583" s="5">
        <f t="shared" si="404"/>
        <v>44.22</v>
      </c>
      <c r="R3583" s="18">
        <v>13.4</v>
      </c>
      <c r="S3583" s="5">
        <f t="shared" si="405"/>
        <v>51.48</v>
      </c>
      <c r="T3583" s="18">
        <v>15.6</v>
      </c>
      <c r="U3583" s="8">
        <f t="shared" si="406"/>
        <v>47.849999999999994</v>
      </c>
      <c r="V3583" s="5">
        <f t="shared" si="410"/>
        <v>14.5</v>
      </c>
      <c r="W3583" s="21">
        <v>27.844550000000002</v>
      </c>
      <c r="X3583" s="21">
        <v>-115.14399</v>
      </c>
      <c r="Y3583" s="9">
        <f t="shared" si="411"/>
        <v>57.2</v>
      </c>
      <c r="Z3583" s="9">
        <v>14</v>
      </c>
      <c r="AA3583" s="9">
        <v>6</v>
      </c>
      <c r="AB3583" s="4" t="s">
        <v>618</v>
      </c>
      <c r="AC3583" s="9">
        <v>1</v>
      </c>
      <c r="AE3583" s="9">
        <v>120</v>
      </c>
    </row>
    <row r="3584" spans="1:33">
      <c r="A3584" s="4" t="s">
        <v>625</v>
      </c>
      <c r="B3584" s="4" t="s">
        <v>40</v>
      </c>
      <c r="C3584" s="28">
        <v>40751</v>
      </c>
      <c r="D3584" s="5">
        <v>2011</v>
      </c>
      <c r="E3584" s="36">
        <v>0.49236111111111108</v>
      </c>
      <c r="F3584" s="36">
        <v>0.49583333333333335</v>
      </c>
      <c r="G3584" s="35">
        <f t="shared" si="409"/>
        <v>3.4722222222222654E-3</v>
      </c>
      <c r="H3584" s="14">
        <v>2</v>
      </c>
      <c r="I3584" s="14">
        <v>2</v>
      </c>
      <c r="J3584" s="5">
        <v>4</v>
      </c>
      <c r="K3584" s="4">
        <v>4</v>
      </c>
      <c r="L3584" s="4" t="s">
        <v>52</v>
      </c>
      <c r="M3584" s="4" t="s">
        <v>53</v>
      </c>
      <c r="N3584" s="4">
        <v>2</v>
      </c>
      <c r="O3584" s="5">
        <f t="shared" si="403"/>
        <v>15.839999999999998</v>
      </c>
      <c r="P3584" s="18">
        <v>4.8</v>
      </c>
      <c r="Q3584" s="5">
        <f t="shared" si="404"/>
        <v>15.179999999999998</v>
      </c>
      <c r="R3584" s="18">
        <v>4.5999999999999996</v>
      </c>
      <c r="S3584" s="5">
        <f t="shared" si="405"/>
        <v>15.839999999999998</v>
      </c>
      <c r="T3584" s="18">
        <v>4.8</v>
      </c>
      <c r="U3584" s="8">
        <f t="shared" si="406"/>
        <v>15.509999999999996</v>
      </c>
      <c r="V3584" s="5">
        <f t="shared" si="410"/>
        <v>4.6999999999999993</v>
      </c>
      <c r="W3584" s="21">
        <v>27.843789999999998</v>
      </c>
      <c r="X3584" s="21">
        <v>-115.14176</v>
      </c>
      <c r="Y3584" s="9">
        <f t="shared" si="411"/>
        <v>59</v>
      </c>
      <c r="Z3584" s="9">
        <v>15</v>
      </c>
      <c r="AA3584" s="9">
        <v>6</v>
      </c>
      <c r="AB3584" s="9" t="s">
        <v>606</v>
      </c>
      <c r="AC3584" s="9">
        <v>12</v>
      </c>
      <c r="AE3584" s="9">
        <v>300</v>
      </c>
    </row>
    <row r="3585" spans="1:32">
      <c r="A3585" s="4" t="s">
        <v>625</v>
      </c>
      <c r="B3585" s="4" t="s">
        <v>40</v>
      </c>
      <c r="C3585" s="28">
        <v>40751</v>
      </c>
      <c r="D3585" s="5">
        <v>2011</v>
      </c>
      <c r="E3585" s="36">
        <v>0.49236111111111108</v>
      </c>
      <c r="F3585" s="36">
        <v>0.49583333333333335</v>
      </c>
      <c r="G3585" s="35">
        <f t="shared" si="409"/>
        <v>3.4722222222222654E-3</v>
      </c>
      <c r="H3585" s="14">
        <v>2</v>
      </c>
      <c r="I3585" s="14">
        <v>2</v>
      </c>
      <c r="J3585" s="5">
        <v>4</v>
      </c>
      <c r="K3585" s="4">
        <v>4</v>
      </c>
      <c r="L3585" s="4" t="s">
        <v>52</v>
      </c>
      <c r="M3585" s="4" t="s">
        <v>53</v>
      </c>
      <c r="N3585" s="4">
        <v>2</v>
      </c>
      <c r="O3585" s="5">
        <f t="shared" si="403"/>
        <v>15.839999999999998</v>
      </c>
      <c r="P3585" s="18">
        <v>4.8</v>
      </c>
      <c r="Q3585" s="5">
        <f t="shared" si="404"/>
        <v>15.179999999999998</v>
      </c>
      <c r="R3585" s="18">
        <v>4.5999999999999996</v>
      </c>
      <c r="S3585" s="5">
        <f t="shared" si="405"/>
        <v>15.839999999999998</v>
      </c>
      <c r="T3585" s="18">
        <v>4.8</v>
      </c>
      <c r="U3585" s="8">
        <f t="shared" si="406"/>
        <v>15.509999999999996</v>
      </c>
      <c r="V3585" s="5">
        <f t="shared" si="410"/>
        <v>4.6999999999999993</v>
      </c>
      <c r="W3585" s="21">
        <v>27.843789999999998</v>
      </c>
      <c r="X3585" s="21">
        <v>-115.14176</v>
      </c>
      <c r="Y3585" s="9">
        <f t="shared" si="411"/>
        <v>59</v>
      </c>
      <c r="Z3585" s="9">
        <v>15</v>
      </c>
      <c r="AA3585" s="9">
        <v>6</v>
      </c>
      <c r="AB3585" s="9" t="s">
        <v>613</v>
      </c>
      <c r="AC3585" s="9">
        <v>125</v>
      </c>
      <c r="AD3585">
        <v>12</v>
      </c>
      <c r="AE3585" s="9">
        <v>300</v>
      </c>
      <c r="AF3585">
        <v>50</v>
      </c>
    </row>
    <row r="3586" spans="1:32">
      <c r="A3586" s="4" t="s">
        <v>625</v>
      </c>
      <c r="B3586" s="4" t="s">
        <v>40</v>
      </c>
      <c r="C3586" s="28">
        <v>40751</v>
      </c>
      <c r="D3586" s="5">
        <v>2011</v>
      </c>
      <c r="E3586" s="36">
        <v>0.49236111111111108</v>
      </c>
      <c r="F3586" s="36">
        <v>0.49583333333333335</v>
      </c>
      <c r="G3586" s="35">
        <f t="shared" si="409"/>
        <v>3.4722222222222654E-3</v>
      </c>
      <c r="H3586" s="14">
        <v>2</v>
      </c>
      <c r="I3586" s="14">
        <v>2</v>
      </c>
      <c r="J3586" s="5">
        <v>4</v>
      </c>
      <c r="K3586" s="4">
        <v>4</v>
      </c>
      <c r="L3586" s="4" t="s">
        <v>52</v>
      </c>
      <c r="M3586" s="4" t="s">
        <v>53</v>
      </c>
      <c r="N3586" s="4">
        <v>2</v>
      </c>
      <c r="O3586" s="5">
        <f t="shared" ref="O3586:O3649" si="412">3.3*P3586</f>
        <v>15.839999999999998</v>
      </c>
      <c r="P3586" s="18">
        <v>4.8</v>
      </c>
      <c r="Q3586" s="5">
        <f t="shared" ref="Q3586:Q3649" si="413">3.3*R3586</f>
        <v>15.179999999999998</v>
      </c>
      <c r="R3586" s="18">
        <v>4.5999999999999996</v>
      </c>
      <c r="S3586" s="5">
        <f t="shared" ref="S3586:S3649" si="414">3.3*T3586</f>
        <v>15.839999999999998</v>
      </c>
      <c r="T3586" s="18">
        <v>4.8</v>
      </c>
      <c r="U3586" s="8">
        <f t="shared" si="406"/>
        <v>15.509999999999996</v>
      </c>
      <c r="V3586" s="5">
        <f t="shared" si="410"/>
        <v>4.6999999999999993</v>
      </c>
      <c r="W3586" s="21">
        <v>27.843789999999998</v>
      </c>
      <c r="X3586" s="21">
        <v>-115.14176</v>
      </c>
      <c r="Y3586" s="9">
        <f t="shared" si="411"/>
        <v>59</v>
      </c>
      <c r="Z3586" s="9">
        <v>15</v>
      </c>
      <c r="AA3586" s="9">
        <v>6</v>
      </c>
      <c r="AB3586" s="4" t="s">
        <v>618</v>
      </c>
      <c r="AC3586" s="9">
        <v>2</v>
      </c>
      <c r="AE3586" s="9">
        <v>300</v>
      </c>
    </row>
    <row r="3587" spans="1:32">
      <c r="A3587" s="4" t="s">
        <v>627</v>
      </c>
      <c r="B3587" s="4" t="s">
        <v>223</v>
      </c>
      <c r="C3587" s="28">
        <v>40751</v>
      </c>
      <c r="D3587" s="5">
        <v>2011</v>
      </c>
      <c r="E3587" s="36">
        <v>0.43333333333333335</v>
      </c>
      <c r="F3587" s="36">
        <v>0.4368055555555555</v>
      </c>
      <c r="G3587" s="35">
        <f t="shared" si="409"/>
        <v>3.4722222222221544E-3</v>
      </c>
      <c r="H3587" s="14">
        <v>2</v>
      </c>
      <c r="I3587" s="14">
        <v>1</v>
      </c>
      <c r="J3587" s="5">
        <v>5</v>
      </c>
      <c r="K3587" s="4">
        <v>5</v>
      </c>
      <c r="L3587" s="4" t="s">
        <v>52</v>
      </c>
      <c r="M3587" s="4" t="s">
        <v>53</v>
      </c>
      <c r="N3587" s="4">
        <v>2</v>
      </c>
      <c r="O3587" s="5">
        <f t="shared" si="412"/>
        <v>43.23</v>
      </c>
      <c r="P3587" s="18">
        <v>13.1</v>
      </c>
      <c r="Q3587" s="5">
        <f t="shared" si="413"/>
        <v>44.879999999999995</v>
      </c>
      <c r="R3587" s="18">
        <v>13.6</v>
      </c>
      <c r="S3587" s="5">
        <f t="shared" si="414"/>
        <v>44.879999999999995</v>
      </c>
      <c r="T3587" s="18">
        <v>13.6</v>
      </c>
      <c r="U3587" s="8">
        <f t="shared" ref="U3587:U3650" si="415">V3587*3.3</f>
        <v>44.055</v>
      </c>
      <c r="V3587" s="5">
        <f t="shared" si="410"/>
        <v>13.35</v>
      </c>
      <c r="W3587" s="21">
        <v>27.844550000000002</v>
      </c>
      <c r="X3587" s="21">
        <v>-115.14399</v>
      </c>
      <c r="Y3587" s="9">
        <f t="shared" si="411"/>
        <v>57.2</v>
      </c>
      <c r="Z3587" s="9">
        <v>14</v>
      </c>
      <c r="AA3587" s="9">
        <v>8</v>
      </c>
      <c r="AB3587" s="9" t="s">
        <v>605</v>
      </c>
      <c r="AC3587" s="9">
        <v>1</v>
      </c>
      <c r="AE3587" s="9">
        <v>270</v>
      </c>
    </row>
    <row r="3588" spans="1:32">
      <c r="A3588" s="4" t="s">
        <v>627</v>
      </c>
      <c r="B3588" s="4" t="s">
        <v>223</v>
      </c>
      <c r="C3588" s="28">
        <v>40751</v>
      </c>
      <c r="D3588" s="5">
        <v>2011</v>
      </c>
      <c r="E3588" s="36">
        <v>0.43333333333333335</v>
      </c>
      <c r="F3588" s="36">
        <v>0.4368055555555555</v>
      </c>
      <c r="G3588" s="35">
        <f t="shared" ref="G3588:G3596" si="416">F3588-E3588</f>
        <v>3.4722222222221544E-3</v>
      </c>
      <c r="H3588" s="14">
        <v>2</v>
      </c>
      <c r="I3588" s="14">
        <v>1</v>
      </c>
      <c r="J3588" s="5">
        <v>5</v>
      </c>
      <c r="K3588" s="4">
        <v>5</v>
      </c>
      <c r="L3588" s="4" t="s">
        <v>52</v>
      </c>
      <c r="M3588" s="4" t="s">
        <v>53</v>
      </c>
      <c r="N3588" s="4">
        <v>2</v>
      </c>
      <c r="O3588" s="5">
        <f t="shared" si="412"/>
        <v>43.23</v>
      </c>
      <c r="P3588" s="18">
        <v>13.1</v>
      </c>
      <c r="Q3588" s="5">
        <f t="shared" si="413"/>
        <v>44.879999999999995</v>
      </c>
      <c r="R3588" s="18">
        <v>13.6</v>
      </c>
      <c r="S3588" s="5">
        <f t="shared" si="414"/>
        <v>44.879999999999995</v>
      </c>
      <c r="T3588" s="18">
        <v>13.6</v>
      </c>
      <c r="U3588" s="8">
        <f t="shared" si="415"/>
        <v>44.055</v>
      </c>
      <c r="V3588" s="5">
        <f t="shared" ref="V3588:V3596" si="417">(R3588+P3588)/2</f>
        <v>13.35</v>
      </c>
      <c r="W3588" s="21">
        <v>27.844550000000002</v>
      </c>
      <c r="X3588" s="21">
        <v>-115.14399</v>
      </c>
      <c r="Y3588" s="9">
        <f t="shared" ref="Y3588:Y3596" si="418">(Z3588*1.8)+32</f>
        <v>57.2</v>
      </c>
      <c r="Z3588" s="9">
        <v>14</v>
      </c>
      <c r="AA3588" s="9">
        <v>8</v>
      </c>
      <c r="AB3588" s="9" t="s">
        <v>606</v>
      </c>
      <c r="AC3588" s="9">
        <v>2</v>
      </c>
      <c r="AE3588" s="9">
        <v>270</v>
      </c>
    </row>
    <row r="3589" spans="1:32">
      <c r="A3589" s="4" t="s">
        <v>627</v>
      </c>
      <c r="B3589" s="4" t="s">
        <v>223</v>
      </c>
      <c r="C3589" s="28">
        <v>40751</v>
      </c>
      <c r="D3589" s="5">
        <v>2011</v>
      </c>
      <c r="E3589" s="36">
        <v>0.43333333333333335</v>
      </c>
      <c r="F3589" s="36">
        <v>0.4368055555555555</v>
      </c>
      <c r="G3589" s="35">
        <f t="shared" si="416"/>
        <v>3.4722222222221544E-3</v>
      </c>
      <c r="H3589" s="14">
        <v>2</v>
      </c>
      <c r="I3589" s="14">
        <v>1</v>
      </c>
      <c r="J3589" s="5">
        <v>5</v>
      </c>
      <c r="K3589" s="4">
        <v>5</v>
      </c>
      <c r="L3589" s="4" t="s">
        <v>52</v>
      </c>
      <c r="M3589" s="4" t="s">
        <v>53</v>
      </c>
      <c r="N3589" s="4">
        <v>2</v>
      </c>
      <c r="O3589" s="5">
        <f t="shared" si="412"/>
        <v>43.23</v>
      </c>
      <c r="P3589" s="18">
        <v>13.1</v>
      </c>
      <c r="Q3589" s="5">
        <f t="shared" si="413"/>
        <v>44.879999999999995</v>
      </c>
      <c r="R3589" s="18">
        <v>13.6</v>
      </c>
      <c r="S3589" s="5">
        <f t="shared" si="414"/>
        <v>44.879999999999995</v>
      </c>
      <c r="T3589" s="18">
        <v>13.6</v>
      </c>
      <c r="U3589" s="8">
        <f t="shared" si="415"/>
        <v>44.055</v>
      </c>
      <c r="V3589" s="5">
        <f t="shared" si="417"/>
        <v>13.35</v>
      </c>
      <c r="W3589" s="21">
        <v>27.844550000000002</v>
      </c>
      <c r="X3589" s="21">
        <v>-115.14399</v>
      </c>
      <c r="Y3589" s="9">
        <f t="shared" si="418"/>
        <v>57.2</v>
      </c>
      <c r="Z3589" s="9">
        <v>14</v>
      </c>
      <c r="AA3589" s="9">
        <v>8</v>
      </c>
      <c r="AB3589" s="9" t="s">
        <v>611</v>
      </c>
      <c r="AC3589" s="9">
        <v>2</v>
      </c>
      <c r="AE3589" s="9">
        <v>270</v>
      </c>
    </row>
    <row r="3590" spans="1:32">
      <c r="A3590" s="4" t="s">
        <v>627</v>
      </c>
      <c r="B3590" s="4" t="s">
        <v>223</v>
      </c>
      <c r="C3590" s="28">
        <v>40751</v>
      </c>
      <c r="D3590" s="5">
        <v>2011</v>
      </c>
      <c r="E3590" s="36">
        <v>0.43333333333333335</v>
      </c>
      <c r="F3590" s="36">
        <v>0.4368055555555555</v>
      </c>
      <c r="G3590" s="35">
        <f t="shared" si="416"/>
        <v>3.4722222222221544E-3</v>
      </c>
      <c r="H3590" s="14">
        <v>2</v>
      </c>
      <c r="I3590" s="14">
        <v>1</v>
      </c>
      <c r="J3590" s="5">
        <v>5</v>
      </c>
      <c r="K3590" s="4">
        <v>5</v>
      </c>
      <c r="L3590" s="4" t="s">
        <v>52</v>
      </c>
      <c r="M3590" s="4" t="s">
        <v>53</v>
      </c>
      <c r="N3590" s="4">
        <v>2</v>
      </c>
      <c r="O3590" s="5">
        <f t="shared" si="412"/>
        <v>43.23</v>
      </c>
      <c r="P3590" s="18">
        <v>13.1</v>
      </c>
      <c r="Q3590" s="5">
        <f t="shared" si="413"/>
        <v>44.879999999999995</v>
      </c>
      <c r="R3590" s="18">
        <v>13.6</v>
      </c>
      <c r="S3590" s="5">
        <f t="shared" si="414"/>
        <v>44.879999999999995</v>
      </c>
      <c r="T3590" s="18">
        <v>13.6</v>
      </c>
      <c r="U3590" s="8">
        <f t="shared" si="415"/>
        <v>44.055</v>
      </c>
      <c r="V3590" s="5">
        <f t="shared" si="417"/>
        <v>13.35</v>
      </c>
      <c r="W3590" s="21">
        <v>27.844550000000002</v>
      </c>
      <c r="X3590" s="21">
        <v>-115.14399</v>
      </c>
      <c r="Y3590" s="9">
        <f t="shared" si="418"/>
        <v>57.2</v>
      </c>
      <c r="Z3590" s="9">
        <v>14</v>
      </c>
      <c r="AA3590" s="9">
        <v>8</v>
      </c>
      <c r="AB3590" s="9" t="s">
        <v>613</v>
      </c>
      <c r="AC3590" s="9">
        <v>40</v>
      </c>
      <c r="AE3590" s="9">
        <v>270</v>
      </c>
    </row>
    <row r="3591" spans="1:32">
      <c r="A3591" s="4" t="s">
        <v>627</v>
      </c>
      <c r="B3591" s="4" t="s">
        <v>223</v>
      </c>
      <c r="C3591" s="28">
        <v>40751</v>
      </c>
      <c r="D3591" s="5">
        <v>2011</v>
      </c>
      <c r="E3591" s="36">
        <v>0.43333333333333335</v>
      </c>
      <c r="F3591" s="36">
        <v>0.4368055555555555</v>
      </c>
      <c r="G3591" s="35">
        <f t="shared" si="416"/>
        <v>3.4722222222221544E-3</v>
      </c>
      <c r="H3591" s="14">
        <v>2</v>
      </c>
      <c r="I3591" s="14">
        <v>1</v>
      </c>
      <c r="J3591" s="5">
        <v>5</v>
      </c>
      <c r="K3591" s="4">
        <v>5</v>
      </c>
      <c r="L3591" s="4" t="s">
        <v>52</v>
      </c>
      <c r="M3591" s="4" t="s">
        <v>53</v>
      </c>
      <c r="N3591" s="4">
        <v>2</v>
      </c>
      <c r="O3591" s="5">
        <f t="shared" si="412"/>
        <v>43.23</v>
      </c>
      <c r="P3591" s="18">
        <v>13.1</v>
      </c>
      <c r="Q3591" s="5">
        <f t="shared" si="413"/>
        <v>44.879999999999995</v>
      </c>
      <c r="R3591" s="18">
        <v>13.6</v>
      </c>
      <c r="S3591" s="5">
        <f t="shared" si="414"/>
        <v>44.879999999999995</v>
      </c>
      <c r="T3591" s="18">
        <v>13.6</v>
      </c>
      <c r="U3591" s="8">
        <f t="shared" si="415"/>
        <v>44.055</v>
      </c>
      <c r="V3591" s="5">
        <f t="shared" si="417"/>
        <v>13.35</v>
      </c>
      <c r="W3591" s="21">
        <v>27.844550000000002</v>
      </c>
      <c r="X3591" s="21">
        <v>-115.14399</v>
      </c>
      <c r="Y3591" s="9">
        <f t="shared" si="418"/>
        <v>57.2</v>
      </c>
      <c r="Z3591" s="9">
        <v>14</v>
      </c>
      <c r="AA3591" s="9">
        <v>8</v>
      </c>
      <c r="AB3591" s="9" t="s">
        <v>614</v>
      </c>
      <c r="AC3591" s="9">
        <v>5</v>
      </c>
      <c r="AE3591" s="9">
        <v>270</v>
      </c>
    </row>
    <row r="3592" spans="1:32">
      <c r="A3592" s="4" t="s">
        <v>627</v>
      </c>
      <c r="B3592" s="4" t="s">
        <v>223</v>
      </c>
      <c r="C3592" s="28">
        <v>40751</v>
      </c>
      <c r="D3592" s="5">
        <v>2011</v>
      </c>
      <c r="E3592" s="36">
        <v>0.43333333333333335</v>
      </c>
      <c r="F3592" s="36">
        <v>0.4368055555555555</v>
      </c>
      <c r="G3592" s="35">
        <f t="shared" si="416"/>
        <v>3.4722222222221544E-3</v>
      </c>
      <c r="H3592" s="14">
        <v>2</v>
      </c>
      <c r="I3592" s="14">
        <v>1</v>
      </c>
      <c r="J3592" s="5">
        <v>5</v>
      </c>
      <c r="K3592" s="4">
        <v>5</v>
      </c>
      <c r="L3592" s="4" t="s">
        <v>52</v>
      </c>
      <c r="M3592" s="4" t="s">
        <v>53</v>
      </c>
      <c r="N3592" s="4">
        <v>2</v>
      </c>
      <c r="O3592" s="5">
        <f t="shared" si="412"/>
        <v>43.23</v>
      </c>
      <c r="P3592" s="18">
        <v>13.1</v>
      </c>
      <c r="Q3592" s="5">
        <f t="shared" si="413"/>
        <v>44.879999999999995</v>
      </c>
      <c r="R3592" s="18">
        <v>13.6</v>
      </c>
      <c r="S3592" s="5">
        <f t="shared" si="414"/>
        <v>44.879999999999995</v>
      </c>
      <c r="T3592" s="18">
        <v>13.6</v>
      </c>
      <c r="U3592" s="8">
        <f t="shared" si="415"/>
        <v>44.055</v>
      </c>
      <c r="V3592" s="5">
        <f t="shared" si="417"/>
        <v>13.35</v>
      </c>
      <c r="W3592" s="21">
        <v>27.844550000000002</v>
      </c>
      <c r="X3592" s="21">
        <v>-115.14399</v>
      </c>
      <c r="Y3592" s="9">
        <f t="shared" si="418"/>
        <v>57.2</v>
      </c>
      <c r="Z3592" s="9">
        <v>14</v>
      </c>
      <c r="AA3592" s="9">
        <v>8</v>
      </c>
      <c r="AB3592" s="9" t="s">
        <v>607</v>
      </c>
      <c r="AC3592" s="9">
        <v>1</v>
      </c>
      <c r="AE3592" s="9">
        <v>270</v>
      </c>
    </row>
    <row r="3593" spans="1:32">
      <c r="A3593" s="4" t="s">
        <v>627</v>
      </c>
      <c r="B3593" s="4" t="s">
        <v>223</v>
      </c>
      <c r="C3593" s="28">
        <v>40751</v>
      </c>
      <c r="D3593" s="5">
        <v>2011</v>
      </c>
      <c r="E3593" s="36">
        <v>0.43333333333333335</v>
      </c>
      <c r="F3593" s="36">
        <v>0.4368055555555555</v>
      </c>
      <c r="G3593" s="35">
        <f t="shared" si="416"/>
        <v>3.4722222222221544E-3</v>
      </c>
      <c r="H3593" s="14">
        <v>2</v>
      </c>
      <c r="I3593" s="14">
        <v>1</v>
      </c>
      <c r="J3593" s="5">
        <v>5</v>
      </c>
      <c r="K3593" s="4">
        <v>5</v>
      </c>
      <c r="L3593" s="4" t="s">
        <v>52</v>
      </c>
      <c r="M3593" s="4" t="s">
        <v>53</v>
      </c>
      <c r="N3593" s="4">
        <v>2</v>
      </c>
      <c r="O3593" s="5">
        <f t="shared" si="412"/>
        <v>43.23</v>
      </c>
      <c r="P3593" s="18">
        <v>13.1</v>
      </c>
      <c r="Q3593" s="5">
        <f t="shared" si="413"/>
        <v>44.879999999999995</v>
      </c>
      <c r="R3593" s="18">
        <v>13.6</v>
      </c>
      <c r="S3593" s="5">
        <f t="shared" si="414"/>
        <v>44.879999999999995</v>
      </c>
      <c r="T3593" s="18">
        <v>13.6</v>
      </c>
      <c r="U3593" s="8">
        <f t="shared" si="415"/>
        <v>44.055</v>
      </c>
      <c r="V3593" s="5">
        <f t="shared" si="417"/>
        <v>13.35</v>
      </c>
      <c r="W3593" s="21">
        <v>27.844550000000002</v>
      </c>
      <c r="X3593" s="21">
        <v>-115.14399</v>
      </c>
      <c r="Y3593" s="9">
        <f t="shared" si="418"/>
        <v>57.2</v>
      </c>
      <c r="Z3593" s="9">
        <v>14</v>
      </c>
      <c r="AA3593" s="9">
        <v>8</v>
      </c>
      <c r="AB3593" s="4" t="s">
        <v>618</v>
      </c>
      <c r="AC3593" s="9">
        <v>1</v>
      </c>
      <c r="AE3593" s="9">
        <v>270</v>
      </c>
    </row>
    <row r="3594" spans="1:32">
      <c r="A3594" s="4" t="s">
        <v>627</v>
      </c>
      <c r="B3594" s="4" t="s">
        <v>223</v>
      </c>
      <c r="C3594" s="28">
        <v>40751</v>
      </c>
      <c r="D3594" s="5">
        <v>2011</v>
      </c>
      <c r="E3594" s="36">
        <v>0.43333333333333335</v>
      </c>
      <c r="F3594" s="36">
        <v>0.4368055555555555</v>
      </c>
      <c r="G3594" s="35">
        <f t="shared" si="416"/>
        <v>3.4722222222221544E-3</v>
      </c>
      <c r="H3594" s="14">
        <v>2</v>
      </c>
      <c r="I3594" s="14">
        <v>1</v>
      </c>
      <c r="J3594" s="5">
        <v>5</v>
      </c>
      <c r="K3594" s="4">
        <v>5</v>
      </c>
      <c r="L3594" s="4" t="s">
        <v>52</v>
      </c>
      <c r="M3594" s="4" t="s">
        <v>53</v>
      </c>
      <c r="N3594" s="4">
        <v>2</v>
      </c>
      <c r="O3594" s="5">
        <f t="shared" si="412"/>
        <v>43.23</v>
      </c>
      <c r="P3594" s="18">
        <v>13.1</v>
      </c>
      <c r="Q3594" s="5">
        <f t="shared" si="413"/>
        <v>44.879999999999995</v>
      </c>
      <c r="R3594" s="18">
        <v>13.6</v>
      </c>
      <c r="S3594" s="5">
        <f t="shared" si="414"/>
        <v>44.879999999999995</v>
      </c>
      <c r="T3594" s="18">
        <v>13.6</v>
      </c>
      <c r="U3594" s="8">
        <f t="shared" si="415"/>
        <v>44.055</v>
      </c>
      <c r="V3594" s="5">
        <f t="shared" si="417"/>
        <v>13.35</v>
      </c>
      <c r="W3594" s="21">
        <v>27.844550000000002</v>
      </c>
      <c r="X3594" s="21">
        <v>-115.14399</v>
      </c>
      <c r="Y3594" s="9">
        <f t="shared" si="418"/>
        <v>57.2</v>
      </c>
      <c r="Z3594" s="9">
        <v>14</v>
      </c>
      <c r="AA3594" s="9">
        <v>8</v>
      </c>
      <c r="AB3594" s="9" t="s">
        <v>753</v>
      </c>
      <c r="AC3594" s="9">
        <v>3</v>
      </c>
      <c r="AE3594" s="9">
        <v>270</v>
      </c>
    </row>
    <row r="3595" spans="1:32">
      <c r="A3595" s="4" t="s">
        <v>627</v>
      </c>
      <c r="B3595" s="4" t="s">
        <v>223</v>
      </c>
      <c r="C3595" s="28">
        <v>40751</v>
      </c>
      <c r="D3595" s="5">
        <v>2011</v>
      </c>
      <c r="E3595" s="36">
        <v>0.43333333333333335</v>
      </c>
      <c r="F3595" s="36">
        <v>0.4368055555555555</v>
      </c>
      <c r="G3595" s="35">
        <f t="shared" si="416"/>
        <v>3.4722222222221544E-3</v>
      </c>
      <c r="H3595" s="14">
        <v>2</v>
      </c>
      <c r="I3595" s="14">
        <v>1</v>
      </c>
      <c r="J3595" s="5">
        <v>5</v>
      </c>
      <c r="K3595" s="4">
        <v>5</v>
      </c>
      <c r="L3595" s="4" t="s">
        <v>52</v>
      </c>
      <c r="M3595" s="4" t="s">
        <v>53</v>
      </c>
      <c r="N3595" s="4">
        <v>2</v>
      </c>
      <c r="O3595" s="5">
        <f t="shared" si="412"/>
        <v>43.23</v>
      </c>
      <c r="P3595" s="18">
        <v>13.1</v>
      </c>
      <c r="Q3595" s="5">
        <f t="shared" si="413"/>
        <v>44.879999999999995</v>
      </c>
      <c r="R3595" s="18">
        <v>13.6</v>
      </c>
      <c r="S3595" s="5">
        <f t="shared" si="414"/>
        <v>44.879999999999995</v>
      </c>
      <c r="T3595" s="18">
        <v>13.6</v>
      </c>
      <c r="U3595" s="8">
        <f t="shared" si="415"/>
        <v>44.055</v>
      </c>
      <c r="V3595" s="5">
        <f t="shared" si="417"/>
        <v>13.35</v>
      </c>
      <c r="W3595" s="21">
        <v>27.844550000000002</v>
      </c>
      <c r="X3595" s="21">
        <v>-115.14399</v>
      </c>
      <c r="Y3595" s="9">
        <f t="shared" si="418"/>
        <v>57.2</v>
      </c>
      <c r="Z3595" s="9">
        <v>14</v>
      </c>
      <c r="AA3595" s="9">
        <v>8</v>
      </c>
      <c r="AB3595" s="9" t="s">
        <v>608</v>
      </c>
      <c r="AC3595" s="9">
        <v>7</v>
      </c>
      <c r="AE3595" s="9">
        <v>270</v>
      </c>
    </row>
    <row r="3596" spans="1:32">
      <c r="A3596" s="4" t="s">
        <v>627</v>
      </c>
      <c r="B3596" s="4" t="s">
        <v>223</v>
      </c>
      <c r="C3596" s="28">
        <v>40751</v>
      </c>
      <c r="D3596" s="5">
        <v>2011</v>
      </c>
      <c r="E3596" s="36">
        <v>0.43333333333333335</v>
      </c>
      <c r="F3596" s="36">
        <v>0.4368055555555555</v>
      </c>
      <c r="G3596" s="35">
        <f t="shared" si="416"/>
        <v>3.4722222222221544E-3</v>
      </c>
      <c r="H3596" s="14">
        <v>2</v>
      </c>
      <c r="I3596" s="14">
        <v>1</v>
      </c>
      <c r="J3596" s="5">
        <v>5</v>
      </c>
      <c r="K3596" s="4">
        <v>5</v>
      </c>
      <c r="L3596" s="4" t="s">
        <v>52</v>
      </c>
      <c r="M3596" s="4" t="s">
        <v>53</v>
      </c>
      <c r="N3596" s="4">
        <v>2</v>
      </c>
      <c r="O3596" s="5">
        <f t="shared" si="412"/>
        <v>43.23</v>
      </c>
      <c r="P3596" s="18">
        <v>13.1</v>
      </c>
      <c r="Q3596" s="5">
        <f t="shared" si="413"/>
        <v>44.879999999999995</v>
      </c>
      <c r="R3596" s="18">
        <v>13.6</v>
      </c>
      <c r="S3596" s="5">
        <f t="shared" si="414"/>
        <v>44.879999999999995</v>
      </c>
      <c r="T3596" s="18">
        <v>13.6</v>
      </c>
      <c r="U3596" s="8">
        <f t="shared" si="415"/>
        <v>44.055</v>
      </c>
      <c r="V3596" s="5">
        <f t="shared" si="417"/>
        <v>13.35</v>
      </c>
      <c r="W3596" s="21">
        <v>27.844550000000002</v>
      </c>
      <c r="X3596" s="21">
        <v>-115.14399</v>
      </c>
      <c r="Y3596" s="9">
        <f t="shared" si="418"/>
        <v>57.2</v>
      </c>
      <c r="Z3596" s="9">
        <v>14</v>
      </c>
      <c r="AA3596" s="9">
        <v>8</v>
      </c>
      <c r="AB3596" s="9" t="s">
        <v>609</v>
      </c>
      <c r="AC3596" s="9">
        <v>1</v>
      </c>
      <c r="AE3596" s="9">
        <v>270</v>
      </c>
    </row>
    <row r="3597" spans="1:32">
      <c r="A3597" s="4" t="s">
        <v>628</v>
      </c>
      <c r="B3597" s="4" t="s">
        <v>223</v>
      </c>
      <c r="C3597" s="28">
        <v>40751</v>
      </c>
      <c r="D3597" s="5">
        <v>2011</v>
      </c>
      <c r="E3597" s="36">
        <v>0.49236111111111108</v>
      </c>
      <c r="F3597" s="36">
        <v>0.49861111111111112</v>
      </c>
      <c r="G3597" s="35">
        <f t="shared" ref="G3597:G3603" si="419">F3597-E3597</f>
        <v>6.2500000000000333E-3</v>
      </c>
      <c r="H3597" s="14">
        <v>2</v>
      </c>
      <c r="I3597" s="14">
        <v>2</v>
      </c>
      <c r="J3597" s="5">
        <v>6</v>
      </c>
      <c r="K3597" s="4">
        <v>6</v>
      </c>
      <c r="L3597" s="4" t="s">
        <v>52</v>
      </c>
      <c r="M3597" s="4" t="s">
        <v>53</v>
      </c>
      <c r="N3597" s="4">
        <v>2</v>
      </c>
      <c r="O3597" s="5">
        <f t="shared" si="412"/>
        <v>17.489999999999998</v>
      </c>
      <c r="P3597" s="18">
        <v>5.3</v>
      </c>
      <c r="Q3597" s="5">
        <f t="shared" si="413"/>
        <v>16.5</v>
      </c>
      <c r="R3597" s="18">
        <v>5</v>
      </c>
      <c r="S3597" s="5">
        <f t="shared" si="414"/>
        <v>17.489999999999998</v>
      </c>
      <c r="T3597" s="18">
        <v>5.3</v>
      </c>
      <c r="U3597" s="8">
        <f t="shared" si="415"/>
        <v>16.995000000000001</v>
      </c>
      <c r="V3597" s="5">
        <f t="shared" ref="V3597:V3603" si="420">(R3597+P3597)/2</f>
        <v>5.15</v>
      </c>
      <c r="W3597" s="21">
        <v>27.843789999999998</v>
      </c>
      <c r="X3597" s="21">
        <v>-115.14176</v>
      </c>
      <c r="Y3597" s="9">
        <f t="shared" ref="Y3597:Y3603" si="421">(Z3597*1.8)+32</f>
        <v>57.2</v>
      </c>
      <c r="Z3597" s="9">
        <v>14</v>
      </c>
      <c r="AA3597" s="9">
        <v>8</v>
      </c>
      <c r="AB3597" s="9" t="s">
        <v>606</v>
      </c>
      <c r="AC3597" s="9">
        <v>17</v>
      </c>
      <c r="AE3597" s="9">
        <v>180</v>
      </c>
    </row>
    <row r="3598" spans="1:32">
      <c r="A3598" s="4" t="s">
        <v>628</v>
      </c>
      <c r="B3598" s="4" t="s">
        <v>223</v>
      </c>
      <c r="C3598" s="28">
        <v>40751</v>
      </c>
      <c r="D3598" s="5">
        <v>2011</v>
      </c>
      <c r="E3598" s="36">
        <v>0.49236111111111108</v>
      </c>
      <c r="F3598" s="36">
        <v>0.49861111111111112</v>
      </c>
      <c r="G3598" s="35">
        <f t="shared" si="419"/>
        <v>6.2500000000000333E-3</v>
      </c>
      <c r="H3598" s="14">
        <v>2</v>
      </c>
      <c r="I3598" s="14">
        <v>2</v>
      </c>
      <c r="J3598" s="5">
        <v>6</v>
      </c>
      <c r="K3598" s="4">
        <v>6</v>
      </c>
      <c r="L3598" s="4" t="s">
        <v>52</v>
      </c>
      <c r="M3598" s="4" t="s">
        <v>53</v>
      </c>
      <c r="N3598" s="4">
        <v>2</v>
      </c>
      <c r="O3598" s="5">
        <f t="shared" si="412"/>
        <v>17.489999999999998</v>
      </c>
      <c r="P3598" s="18">
        <v>5.3</v>
      </c>
      <c r="Q3598" s="5">
        <f t="shared" si="413"/>
        <v>16.5</v>
      </c>
      <c r="R3598" s="18">
        <v>5</v>
      </c>
      <c r="S3598" s="5">
        <f t="shared" si="414"/>
        <v>17.489999999999998</v>
      </c>
      <c r="T3598" s="18">
        <v>5.3</v>
      </c>
      <c r="U3598" s="8">
        <f t="shared" si="415"/>
        <v>16.995000000000001</v>
      </c>
      <c r="V3598" s="5">
        <f t="shared" si="420"/>
        <v>5.15</v>
      </c>
      <c r="W3598" s="21">
        <v>27.843789999999998</v>
      </c>
      <c r="X3598" s="21">
        <v>-115.14176</v>
      </c>
      <c r="Y3598" s="9">
        <f t="shared" si="421"/>
        <v>57.2</v>
      </c>
      <c r="Z3598" s="9">
        <v>14</v>
      </c>
      <c r="AA3598" s="9">
        <v>8</v>
      </c>
      <c r="AB3598" s="9" t="s">
        <v>613</v>
      </c>
      <c r="AC3598" s="9">
        <v>13</v>
      </c>
      <c r="AE3598" s="9">
        <v>180</v>
      </c>
    </row>
    <row r="3599" spans="1:32">
      <c r="A3599" s="4" t="s">
        <v>628</v>
      </c>
      <c r="B3599" s="4" t="s">
        <v>223</v>
      </c>
      <c r="C3599" s="28">
        <v>40751</v>
      </c>
      <c r="D3599" s="5">
        <v>2011</v>
      </c>
      <c r="E3599" s="36">
        <v>0.49236111111111108</v>
      </c>
      <c r="F3599" s="36">
        <v>0.49861111111111112</v>
      </c>
      <c r="G3599" s="35">
        <f t="shared" si="419"/>
        <v>6.2500000000000333E-3</v>
      </c>
      <c r="H3599" s="14">
        <v>2</v>
      </c>
      <c r="I3599" s="14">
        <v>2</v>
      </c>
      <c r="J3599" s="5">
        <v>6</v>
      </c>
      <c r="K3599" s="4">
        <v>6</v>
      </c>
      <c r="L3599" s="4" t="s">
        <v>52</v>
      </c>
      <c r="M3599" s="4" t="s">
        <v>53</v>
      </c>
      <c r="N3599" s="4">
        <v>2</v>
      </c>
      <c r="O3599" s="5">
        <f t="shared" si="412"/>
        <v>17.489999999999998</v>
      </c>
      <c r="P3599" s="18">
        <v>5.3</v>
      </c>
      <c r="Q3599" s="5">
        <f t="shared" si="413"/>
        <v>16.5</v>
      </c>
      <c r="R3599" s="18">
        <v>5</v>
      </c>
      <c r="S3599" s="5">
        <f t="shared" si="414"/>
        <v>17.489999999999998</v>
      </c>
      <c r="T3599" s="18">
        <v>5.3</v>
      </c>
      <c r="U3599" s="8">
        <f t="shared" si="415"/>
        <v>16.995000000000001</v>
      </c>
      <c r="V3599" s="5">
        <f t="shared" si="420"/>
        <v>5.15</v>
      </c>
      <c r="W3599" s="21">
        <v>27.843789999999998</v>
      </c>
      <c r="X3599" s="21">
        <v>-115.14176</v>
      </c>
      <c r="Y3599" s="9">
        <f t="shared" si="421"/>
        <v>57.2</v>
      </c>
      <c r="Z3599" s="9">
        <v>14</v>
      </c>
      <c r="AA3599" s="9">
        <v>8</v>
      </c>
      <c r="AB3599" s="9" t="s">
        <v>607</v>
      </c>
      <c r="AC3599" s="9">
        <v>4</v>
      </c>
      <c r="AE3599" s="9">
        <v>180</v>
      </c>
    </row>
    <row r="3600" spans="1:32">
      <c r="A3600" s="4" t="s">
        <v>628</v>
      </c>
      <c r="B3600" s="4" t="s">
        <v>223</v>
      </c>
      <c r="C3600" s="28">
        <v>40751</v>
      </c>
      <c r="D3600" s="5">
        <v>2011</v>
      </c>
      <c r="E3600" s="36">
        <v>0.49236111111111108</v>
      </c>
      <c r="F3600" s="36">
        <v>0.49861111111111112</v>
      </c>
      <c r="G3600" s="35">
        <f t="shared" si="419"/>
        <v>6.2500000000000333E-3</v>
      </c>
      <c r="H3600" s="14">
        <v>2</v>
      </c>
      <c r="I3600" s="14">
        <v>2</v>
      </c>
      <c r="J3600" s="5">
        <v>6</v>
      </c>
      <c r="K3600" s="4">
        <v>6</v>
      </c>
      <c r="L3600" s="4" t="s">
        <v>52</v>
      </c>
      <c r="M3600" s="4" t="s">
        <v>53</v>
      </c>
      <c r="N3600" s="4">
        <v>2</v>
      </c>
      <c r="O3600" s="5">
        <f t="shared" si="412"/>
        <v>17.489999999999998</v>
      </c>
      <c r="P3600" s="18">
        <v>5.3</v>
      </c>
      <c r="Q3600" s="5">
        <f t="shared" si="413"/>
        <v>16.5</v>
      </c>
      <c r="R3600" s="18">
        <v>5</v>
      </c>
      <c r="S3600" s="5">
        <f t="shared" si="414"/>
        <v>17.489999999999998</v>
      </c>
      <c r="T3600" s="18">
        <v>5.3</v>
      </c>
      <c r="U3600" s="8">
        <f t="shared" si="415"/>
        <v>16.995000000000001</v>
      </c>
      <c r="V3600" s="5">
        <f t="shared" si="420"/>
        <v>5.15</v>
      </c>
      <c r="W3600" s="21">
        <v>27.843789999999998</v>
      </c>
      <c r="X3600" s="21">
        <v>-115.14176</v>
      </c>
      <c r="Y3600" s="9">
        <f t="shared" si="421"/>
        <v>57.2</v>
      </c>
      <c r="Z3600" s="9">
        <v>14</v>
      </c>
      <c r="AA3600" s="9">
        <v>8</v>
      </c>
      <c r="AB3600" s="4" t="s">
        <v>618</v>
      </c>
      <c r="AC3600" s="9">
        <v>1</v>
      </c>
      <c r="AE3600" s="9">
        <v>180</v>
      </c>
    </row>
    <row r="3601" spans="1:32">
      <c r="A3601" s="4" t="s">
        <v>628</v>
      </c>
      <c r="B3601" s="4" t="s">
        <v>223</v>
      </c>
      <c r="C3601" s="28">
        <v>40751</v>
      </c>
      <c r="D3601" s="5">
        <v>2011</v>
      </c>
      <c r="E3601" s="36">
        <v>0.49236111111111108</v>
      </c>
      <c r="F3601" s="36">
        <v>0.49861111111111112</v>
      </c>
      <c r="G3601" s="35">
        <f t="shared" si="419"/>
        <v>6.2500000000000333E-3</v>
      </c>
      <c r="H3601" s="14">
        <v>2</v>
      </c>
      <c r="I3601" s="14">
        <v>2</v>
      </c>
      <c r="J3601" s="5">
        <v>6</v>
      </c>
      <c r="K3601" s="4">
        <v>6</v>
      </c>
      <c r="L3601" s="4" t="s">
        <v>52</v>
      </c>
      <c r="M3601" s="4" t="s">
        <v>53</v>
      </c>
      <c r="N3601" s="4">
        <v>2</v>
      </c>
      <c r="O3601" s="5">
        <f t="shared" si="412"/>
        <v>17.489999999999998</v>
      </c>
      <c r="P3601" s="18">
        <v>5.3</v>
      </c>
      <c r="Q3601" s="5">
        <f t="shared" si="413"/>
        <v>16.5</v>
      </c>
      <c r="R3601" s="18">
        <v>5</v>
      </c>
      <c r="S3601" s="5">
        <f t="shared" si="414"/>
        <v>17.489999999999998</v>
      </c>
      <c r="T3601" s="18">
        <v>5.3</v>
      </c>
      <c r="U3601" s="8">
        <f t="shared" si="415"/>
        <v>16.995000000000001</v>
      </c>
      <c r="V3601" s="5">
        <f t="shared" si="420"/>
        <v>5.15</v>
      </c>
      <c r="W3601" s="21">
        <v>27.843789999999998</v>
      </c>
      <c r="X3601" s="21">
        <v>-115.14176</v>
      </c>
      <c r="Y3601" s="9">
        <f t="shared" si="421"/>
        <v>57.2</v>
      </c>
      <c r="Z3601" s="9">
        <v>14</v>
      </c>
      <c r="AA3601" s="9">
        <v>8</v>
      </c>
      <c r="AB3601" s="9" t="s">
        <v>753</v>
      </c>
      <c r="AC3601" s="9">
        <v>3</v>
      </c>
      <c r="AE3601" s="9">
        <v>180</v>
      </c>
    </row>
    <row r="3602" spans="1:32">
      <c r="A3602" s="4" t="s">
        <v>628</v>
      </c>
      <c r="B3602" s="4" t="s">
        <v>223</v>
      </c>
      <c r="C3602" s="28">
        <v>40751</v>
      </c>
      <c r="D3602" s="5">
        <v>2011</v>
      </c>
      <c r="E3602" s="36">
        <v>0.49236111111111108</v>
      </c>
      <c r="F3602" s="36">
        <v>0.49861111111111112</v>
      </c>
      <c r="G3602" s="35">
        <f t="shared" si="419"/>
        <v>6.2500000000000333E-3</v>
      </c>
      <c r="H3602" s="14">
        <v>2</v>
      </c>
      <c r="I3602" s="14">
        <v>2</v>
      </c>
      <c r="J3602" s="5">
        <v>6</v>
      </c>
      <c r="K3602" s="4">
        <v>6</v>
      </c>
      <c r="L3602" s="4" t="s">
        <v>52</v>
      </c>
      <c r="M3602" s="4" t="s">
        <v>53</v>
      </c>
      <c r="N3602" s="4">
        <v>2</v>
      </c>
      <c r="O3602" s="5">
        <f t="shared" si="412"/>
        <v>17.489999999999998</v>
      </c>
      <c r="P3602" s="18">
        <v>5.3</v>
      </c>
      <c r="Q3602" s="5">
        <f t="shared" si="413"/>
        <v>16.5</v>
      </c>
      <c r="R3602" s="18">
        <v>5</v>
      </c>
      <c r="S3602" s="5">
        <f t="shared" si="414"/>
        <v>17.489999999999998</v>
      </c>
      <c r="T3602" s="18">
        <v>5.3</v>
      </c>
      <c r="U3602" s="8">
        <f t="shared" si="415"/>
        <v>16.995000000000001</v>
      </c>
      <c r="V3602" s="5">
        <f t="shared" si="420"/>
        <v>5.15</v>
      </c>
      <c r="W3602" s="21">
        <v>27.843789999999998</v>
      </c>
      <c r="X3602" s="21">
        <v>-115.14176</v>
      </c>
      <c r="Y3602" s="9">
        <f t="shared" si="421"/>
        <v>57.2</v>
      </c>
      <c r="Z3602" s="9">
        <v>14</v>
      </c>
      <c r="AA3602" s="9">
        <v>8</v>
      </c>
      <c r="AB3602" s="9" t="s">
        <v>608</v>
      </c>
      <c r="AC3602" s="9">
        <v>2</v>
      </c>
      <c r="AE3602" s="9">
        <v>180</v>
      </c>
    </row>
    <row r="3603" spans="1:32">
      <c r="A3603" s="4" t="s">
        <v>629</v>
      </c>
      <c r="B3603" s="4" t="s">
        <v>43</v>
      </c>
      <c r="C3603" s="28">
        <v>40751</v>
      </c>
      <c r="D3603" s="5">
        <v>2011</v>
      </c>
      <c r="E3603" s="36">
        <v>0.43472222222222223</v>
      </c>
      <c r="F3603" s="36">
        <v>0.44027777777777777</v>
      </c>
      <c r="G3603" s="35">
        <f t="shared" si="419"/>
        <v>5.5555555555555358E-3</v>
      </c>
      <c r="H3603" s="14">
        <v>2</v>
      </c>
      <c r="I3603" s="14">
        <v>1</v>
      </c>
      <c r="J3603" s="5">
        <v>7</v>
      </c>
      <c r="K3603" s="4">
        <v>7</v>
      </c>
      <c r="L3603" s="4" t="s">
        <v>52</v>
      </c>
      <c r="M3603" s="4" t="s">
        <v>53</v>
      </c>
      <c r="N3603" s="4">
        <v>2</v>
      </c>
      <c r="O3603" s="5">
        <f t="shared" si="412"/>
        <v>42.24</v>
      </c>
      <c r="P3603" s="18">
        <v>12.8</v>
      </c>
      <c r="Q3603" s="5">
        <f t="shared" si="413"/>
        <v>45.209999999999994</v>
      </c>
      <c r="R3603" s="18">
        <v>13.7</v>
      </c>
      <c r="S3603" s="5">
        <f t="shared" si="414"/>
        <v>45.209999999999994</v>
      </c>
      <c r="T3603" s="18">
        <v>13.7</v>
      </c>
      <c r="U3603" s="8">
        <f t="shared" si="415"/>
        <v>43.724999999999994</v>
      </c>
      <c r="V3603" s="5">
        <f t="shared" si="420"/>
        <v>13.25</v>
      </c>
      <c r="W3603" s="21">
        <v>27.84423</v>
      </c>
      <c r="X3603" s="21">
        <v>-115.14455</v>
      </c>
      <c r="Y3603" s="9">
        <f t="shared" si="421"/>
        <v>57.2</v>
      </c>
      <c r="Z3603" s="9">
        <v>14</v>
      </c>
      <c r="AA3603" s="9">
        <v>11</v>
      </c>
      <c r="AB3603" s="9" t="s">
        <v>606</v>
      </c>
      <c r="AC3603" s="9">
        <v>4</v>
      </c>
      <c r="AE3603" s="9">
        <v>300</v>
      </c>
    </row>
    <row r="3604" spans="1:32">
      <c r="A3604" s="4" t="s">
        <v>629</v>
      </c>
      <c r="B3604" s="4" t="s">
        <v>43</v>
      </c>
      <c r="C3604" s="28">
        <v>40751</v>
      </c>
      <c r="D3604" s="5">
        <v>2011</v>
      </c>
      <c r="E3604" s="36">
        <v>0.43472222222222223</v>
      </c>
      <c r="F3604" s="36">
        <v>0.44027777777777777</v>
      </c>
      <c r="G3604" s="35">
        <f t="shared" ref="G3604:G3610" si="422">F3604-E3604</f>
        <v>5.5555555555555358E-3</v>
      </c>
      <c r="H3604" s="14">
        <v>2</v>
      </c>
      <c r="I3604" s="14">
        <v>1</v>
      </c>
      <c r="J3604" s="5">
        <v>7</v>
      </c>
      <c r="K3604" s="4">
        <v>7</v>
      </c>
      <c r="L3604" s="4" t="s">
        <v>52</v>
      </c>
      <c r="M3604" s="4" t="s">
        <v>53</v>
      </c>
      <c r="N3604" s="4">
        <v>2</v>
      </c>
      <c r="O3604" s="5">
        <f t="shared" si="412"/>
        <v>42.24</v>
      </c>
      <c r="P3604" s="18">
        <v>12.8</v>
      </c>
      <c r="Q3604" s="5">
        <f t="shared" si="413"/>
        <v>45.209999999999994</v>
      </c>
      <c r="R3604" s="18">
        <v>13.7</v>
      </c>
      <c r="S3604" s="5">
        <f t="shared" si="414"/>
        <v>45.209999999999994</v>
      </c>
      <c r="T3604" s="18">
        <v>13.7</v>
      </c>
      <c r="U3604" s="8">
        <f t="shared" si="415"/>
        <v>43.724999999999994</v>
      </c>
      <c r="V3604" s="5">
        <f t="shared" ref="V3604:V3610" si="423">(R3604+P3604)/2</f>
        <v>13.25</v>
      </c>
      <c r="W3604" s="21">
        <v>27.84423</v>
      </c>
      <c r="X3604" s="21">
        <v>-115.14455</v>
      </c>
      <c r="Y3604" s="9">
        <f t="shared" ref="Y3604:Y3610" si="424">(Z3604*1.8)+32</f>
        <v>57.2</v>
      </c>
      <c r="Z3604" s="9">
        <v>14</v>
      </c>
      <c r="AA3604" s="9">
        <v>11</v>
      </c>
      <c r="AB3604" s="9" t="s">
        <v>613</v>
      </c>
      <c r="AC3604" s="9">
        <v>150</v>
      </c>
      <c r="AD3604">
        <v>10</v>
      </c>
      <c r="AE3604" s="9">
        <v>300</v>
      </c>
      <c r="AF3604">
        <v>50</v>
      </c>
    </row>
    <row r="3605" spans="1:32">
      <c r="A3605" s="4" t="s">
        <v>629</v>
      </c>
      <c r="B3605" s="4" t="s">
        <v>43</v>
      </c>
      <c r="C3605" s="28">
        <v>40751</v>
      </c>
      <c r="D3605" s="5">
        <v>2011</v>
      </c>
      <c r="E3605" s="36">
        <v>0.43472222222222223</v>
      </c>
      <c r="F3605" s="36">
        <v>0.44027777777777777</v>
      </c>
      <c r="G3605" s="35">
        <f t="shared" si="422"/>
        <v>5.5555555555555358E-3</v>
      </c>
      <c r="H3605" s="14">
        <v>2</v>
      </c>
      <c r="I3605" s="14">
        <v>1</v>
      </c>
      <c r="J3605" s="5">
        <v>7</v>
      </c>
      <c r="K3605" s="4">
        <v>7</v>
      </c>
      <c r="L3605" s="4" t="s">
        <v>52</v>
      </c>
      <c r="M3605" s="4" t="s">
        <v>53</v>
      </c>
      <c r="N3605" s="4">
        <v>2</v>
      </c>
      <c r="O3605" s="5">
        <f t="shared" si="412"/>
        <v>42.24</v>
      </c>
      <c r="P3605" s="18">
        <v>12.8</v>
      </c>
      <c r="Q3605" s="5">
        <f t="shared" si="413"/>
        <v>45.209999999999994</v>
      </c>
      <c r="R3605" s="18">
        <v>13.7</v>
      </c>
      <c r="S3605" s="5">
        <f t="shared" si="414"/>
        <v>45.209999999999994</v>
      </c>
      <c r="T3605" s="18">
        <v>13.7</v>
      </c>
      <c r="U3605" s="8">
        <f t="shared" si="415"/>
        <v>43.724999999999994</v>
      </c>
      <c r="V3605" s="5">
        <f t="shared" si="423"/>
        <v>13.25</v>
      </c>
      <c r="W3605" s="21">
        <v>27.84423</v>
      </c>
      <c r="X3605" s="21">
        <v>-115.14455</v>
      </c>
      <c r="Y3605" s="9">
        <f t="shared" si="424"/>
        <v>57.2</v>
      </c>
      <c r="Z3605" s="9">
        <v>14</v>
      </c>
      <c r="AA3605" s="9">
        <v>11</v>
      </c>
      <c r="AB3605" s="9" t="s">
        <v>614</v>
      </c>
      <c r="AC3605" s="9">
        <v>12</v>
      </c>
      <c r="AE3605" s="9">
        <v>300</v>
      </c>
    </row>
    <row r="3606" spans="1:32">
      <c r="A3606" s="4" t="s">
        <v>629</v>
      </c>
      <c r="B3606" s="4" t="s">
        <v>43</v>
      </c>
      <c r="C3606" s="28">
        <v>40751</v>
      </c>
      <c r="D3606" s="5">
        <v>2011</v>
      </c>
      <c r="E3606" s="36">
        <v>0.43472222222222223</v>
      </c>
      <c r="F3606" s="36">
        <v>0.44027777777777777</v>
      </c>
      <c r="G3606" s="35">
        <f t="shared" si="422"/>
        <v>5.5555555555555358E-3</v>
      </c>
      <c r="H3606" s="14">
        <v>2</v>
      </c>
      <c r="I3606" s="14">
        <v>1</v>
      </c>
      <c r="J3606" s="5">
        <v>7</v>
      </c>
      <c r="K3606" s="4">
        <v>7</v>
      </c>
      <c r="L3606" s="4" t="s">
        <v>52</v>
      </c>
      <c r="M3606" s="4" t="s">
        <v>53</v>
      </c>
      <c r="N3606" s="4">
        <v>2</v>
      </c>
      <c r="O3606" s="5">
        <f t="shared" si="412"/>
        <v>42.24</v>
      </c>
      <c r="P3606" s="18">
        <v>12.8</v>
      </c>
      <c r="Q3606" s="5">
        <f t="shared" si="413"/>
        <v>45.209999999999994</v>
      </c>
      <c r="R3606" s="18">
        <v>13.7</v>
      </c>
      <c r="S3606" s="5">
        <f t="shared" si="414"/>
        <v>45.209999999999994</v>
      </c>
      <c r="T3606" s="18">
        <v>13.7</v>
      </c>
      <c r="U3606" s="8">
        <f t="shared" si="415"/>
        <v>43.724999999999994</v>
      </c>
      <c r="V3606" s="5">
        <f t="shared" si="423"/>
        <v>13.25</v>
      </c>
      <c r="W3606" s="21">
        <v>27.84423</v>
      </c>
      <c r="X3606" s="21">
        <v>-115.14455</v>
      </c>
      <c r="Y3606" s="9">
        <f t="shared" si="424"/>
        <v>57.2</v>
      </c>
      <c r="Z3606" s="9">
        <v>14</v>
      </c>
      <c r="AA3606" s="9">
        <v>11</v>
      </c>
      <c r="AB3606" s="9" t="s">
        <v>607</v>
      </c>
      <c r="AC3606" s="9">
        <v>1</v>
      </c>
      <c r="AE3606" s="9">
        <v>300</v>
      </c>
    </row>
    <row r="3607" spans="1:32">
      <c r="A3607" s="4" t="s">
        <v>629</v>
      </c>
      <c r="B3607" s="4" t="s">
        <v>43</v>
      </c>
      <c r="C3607" s="28">
        <v>40751</v>
      </c>
      <c r="D3607" s="5">
        <v>2011</v>
      </c>
      <c r="E3607" s="36">
        <v>0.43472222222222223</v>
      </c>
      <c r="F3607" s="36">
        <v>0.44027777777777777</v>
      </c>
      <c r="G3607" s="35">
        <f t="shared" si="422"/>
        <v>5.5555555555555358E-3</v>
      </c>
      <c r="H3607" s="14">
        <v>2</v>
      </c>
      <c r="I3607" s="14">
        <v>1</v>
      </c>
      <c r="J3607" s="5">
        <v>7</v>
      </c>
      <c r="K3607" s="4">
        <v>7</v>
      </c>
      <c r="L3607" s="4" t="s">
        <v>52</v>
      </c>
      <c r="M3607" s="4" t="s">
        <v>53</v>
      </c>
      <c r="N3607" s="4">
        <v>2</v>
      </c>
      <c r="O3607" s="5">
        <f t="shared" si="412"/>
        <v>42.24</v>
      </c>
      <c r="P3607" s="18">
        <v>12.8</v>
      </c>
      <c r="Q3607" s="5">
        <f t="shared" si="413"/>
        <v>45.209999999999994</v>
      </c>
      <c r="R3607" s="18">
        <v>13.7</v>
      </c>
      <c r="S3607" s="5">
        <f t="shared" si="414"/>
        <v>45.209999999999994</v>
      </c>
      <c r="T3607" s="18">
        <v>13.7</v>
      </c>
      <c r="U3607" s="8">
        <f t="shared" si="415"/>
        <v>43.724999999999994</v>
      </c>
      <c r="V3607" s="5">
        <f t="shared" si="423"/>
        <v>13.25</v>
      </c>
      <c r="W3607" s="21">
        <v>27.84423</v>
      </c>
      <c r="X3607" s="21">
        <v>-115.14455</v>
      </c>
      <c r="Y3607" s="9">
        <f t="shared" si="424"/>
        <v>57.2</v>
      </c>
      <c r="Z3607" s="9">
        <v>14</v>
      </c>
      <c r="AA3607" s="9">
        <v>11</v>
      </c>
      <c r="AB3607" s="4" t="s">
        <v>618</v>
      </c>
      <c r="AC3607" s="9">
        <v>1</v>
      </c>
      <c r="AE3607" s="9">
        <v>300</v>
      </c>
    </row>
    <row r="3608" spans="1:32">
      <c r="A3608" s="4" t="s">
        <v>629</v>
      </c>
      <c r="B3608" s="4" t="s">
        <v>43</v>
      </c>
      <c r="C3608" s="28">
        <v>40751</v>
      </c>
      <c r="D3608" s="5">
        <v>2011</v>
      </c>
      <c r="E3608" s="36">
        <v>0.43472222222222223</v>
      </c>
      <c r="F3608" s="36">
        <v>0.44027777777777777</v>
      </c>
      <c r="G3608" s="35">
        <f t="shared" si="422"/>
        <v>5.5555555555555358E-3</v>
      </c>
      <c r="H3608" s="14">
        <v>2</v>
      </c>
      <c r="I3608" s="14">
        <v>1</v>
      </c>
      <c r="J3608" s="5">
        <v>7</v>
      </c>
      <c r="K3608" s="4">
        <v>7</v>
      </c>
      <c r="L3608" s="4" t="s">
        <v>52</v>
      </c>
      <c r="M3608" s="4" t="s">
        <v>53</v>
      </c>
      <c r="N3608" s="4">
        <v>2</v>
      </c>
      <c r="O3608" s="5">
        <f t="shared" si="412"/>
        <v>42.24</v>
      </c>
      <c r="P3608" s="18">
        <v>12.8</v>
      </c>
      <c r="Q3608" s="5">
        <f t="shared" si="413"/>
        <v>45.209999999999994</v>
      </c>
      <c r="R3608" s="18">
        <v>13.7</v>
      </c>
      <c r="S3608" s="5">
        <f t="shared" si="414"/>
        <v>45.209999999999994</v>
      </c>
      <c r="T3608" s="18">
        <v>13.7</v>
      </c>
      <c r="U3608" s="8">
        <f t="shared" si="415"/>
        <v>43.724999999999994</v>
      </c>
      <c r="V3608" s="5">
        <f t="shared" si="423"/>
        <v>13.25</v>
      </c>
      <c r="W3608" s="21">
        <v>27.84423</v>
      </c>
      <c r="X3608" s="21">
        <v>-115.14455</v>
      </c>
      <c r="Y3608" s="9">
        <f t="shared" si="424"/>
        <v>57.2</v>
      </c>
      <c r="Z3608" s="9">
        <v>14</v>
      </c>
      <c r="AA3608" s="9">
        <v>11</v>
      </c>
      <c r="AB3608" s="9" t="s">
        <v>753</v>
      </c>
      <c r="AC3608" s="9">
        <v>1</v>
      </c>
      <c r="AE3608" s="9">
        <v>300</v>
      </c>
    </row>
    <row r="3609" spans="1:32">
      <c r="A3609" s="4" t="s">
        <v>629</v>
      </c>
      <c r="B3609" s="4" t="s">
        <v>43</v>
      </c>
      <c r="C3609" s="28">
        <v>40751</v>
      </c>
      <c r="D3609" s="5">
        <v>2011</v>
      </c>
      <c r="E3609" s="36">
        <v>0.43472222222222223</v>
      </c>
      <c r="F3609" s="36">
        <v>0.44027777777777777</v>
      </c>
      <c r="G3609" s="35">
        <f t="shared" si="422"/>
        <v>5.5555555555555358E-3</v>
      </c>
      <c r="H3609" s="14">
        <v>2</v>
      </c>
      <c r="I3609" s="14">
        <v>1</v>
      </c>
      <c r="J3609" s="5">
        <v>7</v>
      </c>
      <c r="K3609" s="4">
        <v>7</v>
      </c>
      <c r="L3609" s="4" t="s">
        <v>52</v>
      </c>
      <c r="M3609" s="4" t="s">
        <v>53</v>
      </c>
      <c r="N3609" s="4">
        <v>2</v>
      </c>
      <c r="O3609" s="5">
        <f t="shared" si="412"/>
        <v>42.24</v>
      </c>
      <c r="P3609" s="18">
        <v>12.8</v>
      </c>
      <c r="Q3609" s="5">
        <f t="shared" si="413"/>
        <v>45.209999999999994</v>
      </c>
      <c r="R3609" s="18">
        <v>13.7</v>
      </c>
      <c r="S3609" s="5">
        <f t="shared" si="414"/>
        <v>45.209999999999994</v>
      </c>
      <c r="T3609" s="18">
        <v>13.7</v>
      </c>
      <c r="U3609" s="8">
        <f t="shared" si="415"/>
        <v>43.724999999999994</v>
      </c>
      <c r="V3609" s="5">
        <f t="shared" si="423"/>
        <v>13.25</v>
      </c>
      <c r="W3609" s="21">
        <v>27.84423</v>
      </c>
      <c r="X3609" s="21">
        <v>-115.14455</v>
      </c>
      <c r="Y3609" s="9">
        <f t="shared" si="424"/>
        <v>57.2</v>
      </c>
      <c r="Z3609" s="9">
        <v>14</v>
      </c>
      <c r="AA3609" s="9">
        <v>11</v>
      </c>
      <c r="AB3609" s="9" t="s">
        <v>610</v>
      </c>
      <c r="AC3609" s="9">
        <v>1</v>
      </c>
      <c r="AE3609" s="9">
        <v>300</v>
      </c>
    </row>
    <row r="3610" spans="1:32">
      <c r="A3610" s="4" t="s">
        <v>629</v>
      </c>
      <c r="B3610" s="4" t="s">
        <v>43</v>
      </c>
      <c r="C3610" s="28">
        <v>40751</v>
      </c>
      <c r="D3610" s="5">
        <v>2011</v>
      </c>
      <c r="E3610" s="36">
        <v>0.43472222222222223</v>
      </c>
      <c r="F3610" s="36">
        <v>0.44027777777777777</v>
      </c>
      <c r="G3610" s="35">
        <f t="shared" si="422"/>
        <v>5.5555555555555358E-3</v>
      </c>
      <c r="H3610" s="14">
        <v>2</v>
      </c>
      <c r="I3610" s="14">
        <v>1</v>
      </c>
      <c r="J3610" s="5">
        <v>7</v>
      </c>
      <c r="K3610" s="4">
        <v>7</v>
      </c>
      <c r="L3610" s="4" t="s">
        <v>52</v>
      </c>
      <c r="M3610" s="4" t="s">
        <v>53</v>
      </c>
      <c r="N3610" s="4">
        <v>2</v>
      </c>
      <c r="O3610" s="5">
        <f t="shared" si="412"/>
        <v>42.24</v>
      </c>
      <c r="P3610" s="18">
        <v>12.8</v>
      </c>
      <c r="Q3610" s="5">
        <f t="shared" si="413"/>
        <v>45.209999999999994</v>
      </c>
      <c r="R3610" s="18">
        <v>13.7</v>
      </c>
      <c r="S3610" s="5">
        <f t="shared" si="414"/>
        <v>45.209999999999994</v>
      </c>
      <c r="T3610" s="18">
        <v>13.7</v>
      </c>
      <c r="U3610" s="8">
        <f t="shared" si="415"/>
        <v>43.724999999999994</v>
      </c>
      <c r="V3610" s="5">
        <f t="shared" si="423"/>
        <v>13.25</v>
      </c>
      <c r="W3610" s="21">
        <v>27.84423</v>
      </c>
      <c r="X3610" s="21">
        <v>-115.14455</v>
      </c>
      <c r="Y3610" s="9">
        <f t="shared" si="424"/>
        <v>57.2</v>
      </c>
      <c r="Z3610" s="9">
        <v>14</v>
      </c>
      <c r="AA3610" s="9">
        <v>11</v>
      </c>
      <c r="AB3610" s="9" t="s">
        <v>609</v>
      </c>
      <c r="AC3610" s="9">
        <v>1</v>
      </c>
      <c r="AE3610" s="9">
        <v>300</v>
      </c>
    </row>
    <row r="3611" spans="1:32">
      <c r="A3611" s="4" t="s">
        <v>630</v>
      </c>
      <c r="B3611" s="4" t="s">
        <v>43</v>
      </c>
      <c r="C3611" s="28">
        <v>40751</v>
      </c>
      <c r="D3611" s="5">
        <v>2011</v>
      </c>
      <c r="E3611" s="36">
        <v>0.50347222222222221</v>
      </c>
      <c r="F3611" s="36">
        <v>0.50972222222222219</v>
      </c>
      <c r="G3611" s="35">
        <f>F3611-E3611</f>
        <v>6.2499999999999778E-3</v>
      </c>
      <c r="H3611" s="14">
        <v>2</v>
      </c>
      <c r="I3611" s="14">
        <v>2</v>
      </c>
      <c r="J3611" s="5">
        <v>8</v>
      </c>
      <c r="K3611" s="4">
        <v>8</v>
      </c>
      <c r="L3611" s="4" t="s">
        <v>52</v>
      </c>
      <c r="M3611" s="4" t="s">
        <v>53</v>
      </c>
      <c r="N3611" s="4">
        <v>2</v>
      </c>
      <c r="O3611" s="5">
        <f t="shared" si="412"/>
        <v>32.67</v>
      </c>
      <c r="P3611" s="18">
        <v>9.9</v>
      </c>
      <c r="Q3611" s="5">
        <f t="shared" si="413"/>
        <v>28.38</v>
      </c>
      <c r="R3611" s="18">
        <v>8.6</v>
      </c>
      <c r="S3611" s="5">
        <f t="shared" si="414"/>
        <v>32.67</v>
      </c>
      <c r="T3611" s="18">
        <v>9.9</v>
      </c>
      <c r="U3611" s="8">
        <f t="shared" si="415"/>
        <v>30.524999999999999</v>
      </c>
      <c r="V3611" s="5">
        <f>(R3611+P3611)/2</f>
        <v>9.25</v>
      </c>
      <c r="W3611" s="21">
        <v>27.84263</v>
      </c>
      <c r="X3611" s="21">
        <v>-115.14284000000001</v>
      </c>
      <c r="Y3611" s="9">
        <f>(Z3611*1.8)+32</f>
        <v>59</v>
      </c>
      <c r="Z3611" s="9">
        <v>15</v>
      </c>
      <c r="AA3611" s="9">
        <v>11</v>
      </c>
      <c r="AB3611" s="9" t="s">
        <v>606</v>
      </c>
      <c r="AC3611" s="9">
        <v>3</v>
      </c>
      <c r="AE3611" s="9">
        <v>330</v>
      </c>
    </row>
    <row r="3612" spans="1:32">
      <c r="A3612" s="4" t="s">
        <v>630</v>
      </c>
      <c r="B3612" s="4" t="s">
        <v>43</v>
      </c>
      <c r="C3612" s="28">
        <v>40751</v>
      </c>
      <c r="D3612" s="5">
        <v>2011</v>
      </c>
      <c r="E3612" s="36">
        <v>0.50347222222222221</v>
      </c>
      <c r="F3612" s="36">
        <v>0.50972222222222219</v>
      </c>
      <c r="G3612" s="35">
        <f t="shared" ref="G3612:G3617" si="425">F3612-E3612</f>
        <v>6.2499999999999778E-3</v>
      </c>
      <c r="H3612" s="14">
        <v>2</v>
      </c>
      <c r="I3612" s="14">
        <v>2</v>
      </c>
      <c r="J3612" s="5">
        <v>8</v>
      </c>
      <c r="K3612" s="4">
        <v>8</v>
      </c>
      <c r="L3612" s="4" t="s">
        <v>52</v>
      </c>
      <c r="M3612" s="4" t="s">
        <v>53</v>
      </c>
      <c r="N3612" s="4">
        <v>2</v>
      </c>
      <c r="O3612" s="5">
        <f t="shared" si="412"/>
        <v>32.67</v>
      </c>
      <c r="P3612" s="18">
        <v>9.9</v>
      </c>
      <c r="Q3612" s="5">
        <f t="shared" si="413"/>
        <v>28.38</v>
      </c>
      <c r="R3612" s="18">
        <v>8.6</v>
      </c>
      <c r="S3612" s="5">
        <f t="shared" si="414"/>
        <v>32.67</v>
      </c>
      <c r="T3612" s="18">
        <v>9.9</v>
      </c>
      <c r="U3612" s="8">
        <f t="shared" si="415"/>
        <v>30.524999999999999</v>
      </c>
      <c r="V3612" s="5">
        <f t="shared" ref="V3612:V3617" si="426">(R3612+P3612)/2</f>
        <v>9.25</v>
      </c>
      <c r="W3612" s="21">
        <v>27.84263</v>
      </c>
      <c r="X3612" s="21">
        <v>-115.14284000000001</v>
      </c>
      <c r="Y3612" s="9">
        <f t="shared" ref="Y3612:Y3617" si="427">(Z3612*1.8)+32</f>
        <v>59</v>
      </c>
      <c r="Z3612" s="9">
        <v>15</v>
      </c>
      <c r="AA3612" s="9">
        <v>11</v>
      </c>
      <c r="AB3612" s="9" t="s">
        <v>613</v>
      </c>
      <c r="AC3612" s="9">
        <v>375</v>
      </c>
      <c r="AD3612">
        <v>4</v>
      </c>
      <c r="AE3612" s="9">
        <v>330</v>
      </c>
      <c r="AF3612">
        <v>50</v>
      </c>
    </row>
    <row r="3613" spans="1:32">
      <c r="A3613" s="4" t="s">
        <v>630</v>
      </c>
      <c r="B3613" s="4" t="s">
        <v>43</v>
      </c>
      <c r="C3613" s="28">
        <v>40751</v>
      </c>
      <c r="D3613" s="5">
        <v>2011</v>
      </c>
      <c r="E3613" s="36">
        <v>0.50347222222222221</v>
      </c>
      <c r="F3613" s="36">
        <v>0.50972222222222219</v>
      </c>
      <c r="G3613" s="35">
        <f t="shared" si="425"/>
        <v>6.2499999999999778E-3</v>
      </c>
      <c r="H3613" s="14">
        <v>2</v>
      </c>
      <c r="I3613" s="14">
        <v>2</v>
      </c>
      <c r="J3613" s="5">
        <v>8</v>
      </c>
      <c r="K3613" s="4">
        <v>8</v>
      </c>
      <c r="L3613" s="4" t="s">
        <v>52</v>
      </c>
      <c r="M3613" s="4" t="s">
        <v>53</v>
      </c>
      <c r="N3613" s="4">
        <v>2</v>
      </c>
      <c r="O3613" s="5">
        <f t="shared" si="412"/>
        <v>32.67</v>
      </c>
      <c r="P3613" s="18">
        <v>9.9</v>
      </c>
      <c r="Q3613" s="5">
        <f t="shared" si="413"/>
        <v>28.38</v>
      </c>
      <c r="R3613" s="18">
        <v>8.6</v>
      </c>
      <c r="S3613" s="5">
        <f t="shared" si="414"/>
        <v>32.67</v>
      </c>
      <c r="T3613" s="18">
        <v>9.9</v>
      </c>
      <c r="U3613" s="8">
        <f t="shared" si="415"/>
        <v>30.524999999999999</v>
      </c>
      <c r="V3613" s="5">
        <f t="shared" si="426"/>
        <v>9.25</v>
      </c>
      <c r="W3613" s="21">
        <v>27.84263</v>
      </c>
      <c r="X3613" s="21">
        <v>-115.14284000000001</v>
      </c>
      <c r="Y3613" s="9">
        <f t="shared" si="427"/>
        <v>59</v>
      </c>
      <c r="Z3613" s="9">
        <v>15</v>
      </c>
      <c r="AA3613" s="9">
        <v>11</v>
      </c>
      <c r="AB3613" s="9" t="s">
        <v>614</v>
      </c>
      <c r="AC3613" s="9">
        <v>1</v>
      </c>
      <c r="AE3613" s="9">
        <v>330</v>
      </c>
    </row>
    <row r="3614" spans="1:32">
      <c r="A3614" s="4" t="s">
        <v>630</v>
      </c>
      <c r="B3614" s="4" t="s">
        <v>43</v>
      </c>
      <c r="C3614" s="28">
        <v>40751</v>
      </c>
      <c r="D3614" s="5">
        <v>2011</v>
      </c>
      <c r="E3614" s="36">
        <v>0.50347222222222221</v>
      </c>
      <c r="F3614" s="36">
        <v>0.50972222222222219</v>
      </c>
      <c r="G3614" s="35">
        <f t="shared" si="425"/>
        <v>6.2499999999999778E-3</v>
      </c>
      <c r="H3614" s="14">
        <v>2</v>
      </c>
      <c r="I3614" s="14">
        <v>2</v>
      </c>
      <c r="J3614" s="5">
        <v>8</v>
      </c>
      <c r="K3614" s="4">
        <v>8</v>
      </c>
      <c r="L3614" s="4" t="s">
        <v>52</v>
      </c>
      <c r="M3614" s="4" t="s">
        <v>53</v>
      </c>
      <c r="N3614" s="4">
        <v>2</v>
      </c>
      <c r="O3614" s="5">
        <f t="shared" si="412"/>
        <v>32.67</v>
      </c>
      <c r="P3614" s="18">
        <v>9.9</v>
      </c>
      <c r="Q3614" s="5">
        <f t="shared" si="413"/>
        <v>28.38</v>
      </c>
      <c r="R3614" s="18">
        <v>8.6</v>
      </c>
      <c r="S3614" s="5">
        <f t="shared" si="414"/>
        <v>32.67</v>
      </c>
      <c r="T3614" s="18">
        <v>9.9</v>
      </c>
      <c r="U3614" s="8">
        <f t="shared" si="415"/>
        <v>30.524999999999999</v>
      </c>
      <c r="V3614" s="5">
        <f t="shared" si="426"/>
        <v>9.25</v>
      </c>
      <c r="W3614" s="21">
        <v>27.84263</v>
      </c>
      <c r="X3614" s="21">
        <v>-115.14284000000001</v>
      </c>
      <c r="Y3614" s="9">
        <f t="shared" si="427"/>
        <v>59</v>
      </c>
      <c r="Z3614" s="9">
        <v>15</v>
      </c>
      <c r="AA3614" s="9">
        <v>11</v>
      </c>
      <c r="AB3614" s="9" t="s">
        <v>607</v>
      </c>
      <c r="AC3614" s="9">
        <v>2</v>
      </c>
      <c r="AE3614" s="9">
        <v>330</v>
      </c>
    </row>
    <row r="3615" spans="1:32">
      <c r="A3615" s="4" t="s">
        <v>630</v>
      </c>
      <c r="B3615" s="4" t="s">
        <v>43</v>
      </c>
      <c r="C3615" s="28">
        <v>40751</v>
      </c>
      <c r="D3615" s="5">
        <v>2011</v>
      </c>
      <c r="E3615" s="36">
        <v>0.50347222222222221</v>
      </c>
      <c r="F3615" s="36">
        <v>0.50972222222222219</v>
      </c>
      <c r="G3615" s="35">
        <f t="shared" si="425"/>
        <v>6.2499999999999778E-3</v>
      </c>
      <c r="H3615" s="14">
        <v>2</v>
      </c>
      <c r="I3615" s="14">
        <v>2</v>
      </c>
      <c r="J3615" s="5">
        <v>8</v>
      </c>
      <c r="K3615" s="4">
        <v>8</v>
      </c>
      <c r="L3615" s="4" t="s">
        <v>52</v>
      </c>
      <c r="M3615" s="4" t="s">
        <v>53</v>
      </c>
      <c r="N3615" s="4">
        <v>2</v>
      </c>
      <c r="O3615" s="5">
        <f t="shared" si="412"/>
        <v>32.67</v>
      </c>
      <c r="P3615" s="18">
        <v>9.9</v>
      </c>
      <c r="Q3615" s="5">
        <f t="shared" si="413"/>
        <v>28.38</v>
      </c>
      <c r="R3615" s="18">
        <v>8.6</v>
      </c>
      <c r="S3615" s="5">
        <f t="shared" si="414"/>
        <v>32.67</v>
      </c>
      <c r="T3615" s="18">
        <v>9.9</v>
      </c>
      <c r="U3615" s="8">
        <f t="shared" si="415"/>
        <v>30.524999999999999</v>
      </c>
      <c r="V3615" s="5">
        <f t="shared" si="426"/>
        <v>9.25</v>
      </c>
      <c r="W3615" s="21">
        <v>27.84263</v>
      </c>
      <c r="X3615" s="21">
        <v>-115.14284000000001</v>
      </c>
      <c r="Y3615" s="9">
        <f t="shared" si="427"/>
        <v>59</v>
      </c>
      <c r="Z3615" s="9">
        <v>15</v>
      </c>
      <c r="AA3615" s="9">
        <v>11</v>
      </c>
      <c r="AB3615" s="4" t="s">
        <v>618</v>
      </c>
      <c r="AC3615" s="9">
        <v>4</v>
      </c>
      <c r="AE3615" s="9">
        <v>330</v>
      </c>
    </row>
    <row r="3616" spans="1:32">
      <c r="A3616" s="4" t="s">
        <v>630</v>
      </c>
      <c r="B3616" s="4" t="s">
        <v>43</v>
      </c>
      <c r="C3616" s="28">
        <v>40751</v>
      </c>
      <c r="D3616" s="5">
        <v>2011</v>
      </c>
      <c r="E3616" s="36">
        <v>0.50347222222222221</v>
      </c>
      <c r="F3616" s="36">
        <v>0.50972222222222219</v>
      </c>
      <c r="G3616" s="35">
        <f t="shared" si="425"/>
        <v>6.2499999999999778E-3</v>
      </c>
      <c r="H3616" s="14">
        <v>2</v>
      </c>
      <c r="I3616" s="14">
        <v>2</v>
      </c>
      <c r="J3616" s="5">
        <v>8</v>
      </c>
      <c r="K3616" s="4">
        <v>8</v>
      </c>
      <c r="L3616" s="4" t="s">
        <v>52</v>
      </c>
      <c r="M3616" s="4" t="s">
        <v>53</v>
      </c>
      <c r="N3616" s="4">
        <v>2</v>
      </c>
      <c r="O3616" s="5">
        <f t="shared" si="412"/>
        <v>32.67</v>
      </c>
      <c r="P3616" s="18">
        <v>9.9</v>
      </c>
      <c r="Q3616" s="5">
        <f t="shared" si="413"/>
        <v>28.38</v>
      </c>
      <c r="R3616" s="18">
        <v>8.6</v>
      </c>
      <c r="S3616" s="5">
        <f t="shared" si="414"/>
        <v>32.67</v>
      </c>
      <c r="T3616" s="18">
        <v>9.9</v>
      </c>
      <c r="U3616" s="8">
        <f t="shared" si="415"/>
        <v>30.524999999999999</v>
      </c>
      <c r="V3616" s="5">
        <f t="shared" si="426"/>
        <v>9.25</v>
      </c>
      <c r="W3616" s="21">
        <v>27.84263</v>
      </c>
      <c r="X3616" s="21">
        <v>-115.14284000000001</v>
      </c>
      <c r="Y3616" s="9">
        <f t="shared" si="427"/>
        <v>59</v>
      </c>
      <c r="Z3616" s="9">
        <v>15</v>
      </c>
      <c r="AA3616" s="9">
        <v>11</v>
      </c>
      <c r="AB3616" s="9" t="s">
        <v>753</v>
      </c>
      <c r="AC3616" s="9">
        <v>4</v>
      </c>
      <c r="AE3616" s="9">
        <v>330</v>
      </c>
    </row>
    <row r="3617" spans="1:32">
      <c r="A3617" s="4" t="s">
        <v>630</v>
      </c>
      <c r="B3617" s="4" t="s">
        <v>43</v>
      </c>
      <c r="C3617" s="28">
        <v>40751</v>
      </c>
      <c r="D3617" s="5">
        <v>2011</v>
      </c>
      <c r="E3617" s="36">
        <v>0.50347222222222221</v>
      </c>
      <c r="F3617" s="36">
        <v>0.50972222222222219</v>
      </c>
      <c r="G3617" s="35">
        <f t="shared" si="425"/>
        <v>6.2499999999999778E-3</v>
      </c>
      <c r="H3617" s="14">
        <v>2</v>
      </c>
      <c r="I3617" s="14">
        <v>2</v>
      </c>
      <c r="J3617" s="5">
        <v>8</v>
      </c>
      <c r="K3617" s="4">
        <v>8</v>
      </c>
      <c r="L3617" s="4" t="s">
        <v>52</v>
      </c>
      <c r="M3617" s="4" t="s">
        <v>53</v>
      </c>
      <c r="N3617" s="4">
        <v>2</v>
      </c>
      <c r="O3617" s="5">
        <f t="shared" si="412"/>
        <v>32.67</v>
      </c>
      <c r="P3617" s="18">
        <v>9.9</v>
      </c>
      <c r="Q3617" s="5">
        <f t="shared" si="413"/>
        <v>28.38</v>
      </c>
      <c r="R3617" s="18">
        <v>8.6</v>
      </c>
      <c r="S3617" s="5">
        <f t="shared" si="414"/>
        <v>32.67</v>
      </c>
      <c r="T3617" s="18">
        <v>9.9</v>
      </c>
      <c r="U3617" s="8">
        <f t="shared" si="415"/>
        <v>30.524999999999999</v>
      </c>
      <c r="V3617" s="5">
        <f t="shared" si="426"/>
        <v>9.25</v>
      </c>
      <c r="W3617" s="21">
        <v>27.84263</v>
      </c>
      <c r="X3617" s="21">
        <v>-115.14284000000001</v>
      </c>
      <c r="Y3617" s="9">
        <f t="shared" si="427"/>
        <v>59</v>
      </c>
      <c r="Z3617" s="9">
        <v>15</v>
      </c>
      <c r="AA3617" s="9">
        <v>11</v>
      </c>
      <c r="AB3617" s="9" t="s">
        <v>609</v>
      </c>
      <c r="AC3617" s="9">
        <v>2</v>
      </c>
      <c r="AE3617" s="9">
        <v>330</v>
      </c>
    </row>
    <row r="3618" spans="1:32">
      <c r="A3618" s="4" t="s">
        <v>631</v>
      </c>
      <c r="B3618" s="4" t="s">
        <v>226</v>
      </c>
      <c r="C3618" s="28">
        <v>40751</v>
      </c>
      <c r="D3618" s="5">
        <v>2011</v>
      </c>
      <c r="E3618" s="36">
        <v>0.43055555555555558</v>
      </c>
      <c r="F3618" s="36">
        <v>0.43402777777777773</v>
      </c>
      <c r="G3618" s="35">
        <f>F3618-E3618</f>
        <v>3.4722222222221544E-3</v>
      </c>
      <c r="H3618" s="14">
        <v>2</v>
      </c>
      <c r="I3618" s="14">
        <v>1</v>
      </c>
      <c r="J3618" s="5">
        <v>9</v>
      </c>
      <c r="K3618" s="4">
        <v>9</v>
      </c>
      <c r="L3618" s="4" t="s">
        <v>52</v>
      </c>
      <c r="M3618" s="4" t="s">
        <v>53</v>
      </c>
      <c r="N3618" s="4">
        <v>2</v>
      </c>
      <c r="O3618" s="5">
        <f t="shared" si="412"/>
        <v>41.58</v>
      </c>
      <c r="P3618" s="18">
        <v>12.6</v>
      </c>
      <c r="Q3618" s="5">
        <f t="shared" si="413"/>
        <v>44.55</v>
      </c>
      <c r="R3618" s="18">
        <v>13.5</v>
      </c>
      <c r="S3618" s="5">
        <f t="shared" si="414"/>
        <v>44.55</v>
      </c>
      <c r="T3618" s="18">
        <v>13.5</v>
      </c>
      <c r="U3618" s="8">
        <f t="shared" si="415"/>
        <v>43.064999999999998</v>
      </c>
      <c r="V3618" s="5">
        <f>(R3618+P3618)/2</f>
        <v>13.05</v>
      </c>
      <c r="W3618" s="21">
        <v>27.844570000000001</v>
      </c>
      <c r="X3618" s="21">
        <v>-115.14458</v>
      </c>
      <c r="Y3618" s="9">
        <f>(Z3618*1.8)+32</f>
        <v>56.84</v>
      </c>
      <c r="Z3618" s="9">
        <v>13.8</v>
      </c>
      <c r="AA3618" s="9">
        <v>10</v>
      </c>
      <c r="AB3618" s="9" t="s">
        <v>606</v>
      </c>
      <c r="AC3618" s="9">
        <v>1</v>
      </c>
      <c r="AE3618" s="9">
        <v>120</v>
      </c>
    </row>
    <row r="3619" spans="1:32">
      <c r="A3619" s="4" t="s">
        <v>631</v>
      </c>
      <c r="B3619" s="4" t="s">
        <v>226</v>
      </c>
      <c r="C3619" s="28">
        <v>40751</v>
      </c>
      <c r="D3619" s="5">
        <v>2011</v>
      </c>
      <c r="E3619" s="36">
        <v>0.43055555555555558</v>
      </c>
      <c r="F3619" s="36">
        <v>0.43402777777777773</v>
      </c>
      <c r="G3619" s="35">
        <f t="shared" ref="G3619:G3625" si="428">F3619-E3619</f>
        <v>3.4722222222221544E-3</v>
      </c>
      <c r="H3619" s="14">
        <v>2</v>
      </c>
      <c r="I3619" s="14">
        <v>1</v>
      </c>
      <c r="J3619" s="5">
        <v>9</v>
      </c>
      <c r="K3619" s="4">
        <v>9</v>
      </c>
      <c r="L3619" s="4" t="s">
        <v>52</v>
      </c>
      <c r="M3619" s="4" t="s">
        <v>53</v>
      </c>
      <c r="N3619" s="4">
        <v>2</v>
      </c>
      <c r="O3619" s="5">
        <f t="shared" si="412"/>
        <v>41.58</v>
      </c>
      <c r="P3619" s="18">
        <v>12.6</v>
      </c>
      <c r="Q3619" s="5">
        <f t="shared" si="413"/>
        <v>44.55</v>
      </c>
      <c r="R3619" s="18">
        <v>13.5</v>
      </c>
      <c r="S3619" s="5">
        <f t="shared" si="414"/>
        <v>44.55</v>
      </c>
      <c r="T3619" s="18">
        <v>13.5</v>
      </c>
      <c r="U3619" s="8">
        <f t="shared" si="415"/>
        <v>43.064999999999998</v>
      </c>
      <c r="V3619" s="5">
        <f t="shared" ref="V3619:V3625" si="429">(R3619+P3619)/2</f>
        <v>13.05</v>
      </c>
      <c r="W3619" s="21">
        <v>27.844570000000001</v>
      </c>
      <c r="X3619" s="21">
        <v>-115.14458</v>
      </c>
      <c r="Y3619" s="9">
        <f t="shared" ref="Y3619:Y3625" si="430">(Z3619*1.8)+32</f>
        <v>56.84</v>
      </c>
      <c r="Z3619" s="9">
        <v>13.8</v>
      </c>
      <c r="AA3619" s="9">
        <v>10</v>
      </c>
      <c r="AB3619" s="9" t="s">
        <v>611</v>
      </c>
      <c r="AC3619" s="9">
        <v>2</v>
      </c>
      <c r="AE3619" s="9">
        <v>120</v>
      </c>
    </row>
    <row r="3620" spans="1:32">
      <c r="A3620" s="4" t="s">
        <v>631</v>
      </c>
      <c r="B3620" s="4" t="s">
        <v>226</v>
      </c>
      <c r="C3620" s="28">
        <v>40751</v>
      </c>
      <c r="D3620" s="5">
        <v>2011</v>
      </c>
      <c r="E3620" s="36">
        <v>0.43055555555555558</v>
      </c>
      <c r="F3620" s="36">
        <v>0.43402777777777773</v>
      </c>
      <c r="G3620" s="35">
        <f t="shared" si="428"/>
        <v>3.4722222222221544E-3</v>
      </c>
      <c r="H3620" s="14">
        <v>2</v>
      </c>
      <c r="I3620" s="14">
        <v>1</v>
      </c>
      <c r="J3620" s="5">
        <v>9</v>
      </c>
      <c r="K3620" s="4">
        <v>9</v>
      </c>
      <c r="L3620" s="4" t="s">
        <v>52</v>
      </c>
      <c r="M3620" s="4" t="s">
        <v>53</v>
      </c>
      <c r="N3620" s="4">
        <v>2</v>
      </c>
      <c r="O3620" s="5">
        <f t="shared" si="412"/>
        <v>41.58</v>
      </c>
      <c r="P3620" s="18">
        <v>12.6</v>
      </c>
      <c r="Q3620" s="5">
        <f t="shared" si="413"/>
        <v>44.55</v>
      </c>
      <c r="R3620" s="18">
        <v>13.5</v>
      </c>
      <c r="S3620" s="5">
        <f t="shared" si="414"/>
        <v>44.55</v>
      </c>
      <c r="T3620" s="18">
        <v>13.5</v>
      </c>
      <c r="U3620" s="8">
        <f t="shared" si="415"/>
        <v>43.064999999999998</v>
      </c>
      <c r="V3620" s="5">
        <f t="shared" si="429"/>
        <v>13.05</v>
      </c>
      <c r="W3620" s="21">
        <v>27.844570000000001</v>
      </c>
      <c r="X3620" s="21">
        <v>-115.14458</v>
      </c>
      <c r="Y3620" s="9">
        <f t="shared" si="430"/>
        <v>56.84</v>
      </c>
      <c r="Z3620" s="9">
        <v>13.8</v>
      </c>
      <c r="AA3620" s="9">
        <v>10</v>
      </c>
      <c r="AB3620" s="9" t="s">
        <v>613</v>
      </c>
      <c r="AC3620" s="9">
        <v>73</v>
      </c>
      <c r="AD3620">
        <v>20</v>
      </c>
      <c r="AE3620" s="9">
        <v>120</v>
      </c>
      <c r="AF3620">
        <v>50</v>
      </c>
    </row>
    <row r="3621" spans="1:32">
      <c r="A3621" s="4" t="s">
        <v>631</v>
      </c>
      <c r="B3621" s="4" t="s">
        <v>226</v>
      </c>
      <c r="C3621" s="28">
        <v>40751</v>
      </c>
      <c r="D3621" s="5">
        <v>2011</v>
      </c>
      <c r="E3621" s="36">
        <v>0.43055555555555558</v>
      </c>
      <c r="F3621" s="36">
        <v>0.43402777777777773</v>
      </c>
      <c r="G3621" s="35">
        <f t="shared" si="428"/>
        <v>3.4722222222221544E-3</v>
      </c>
      <c r="H3621" s="14">
        <v>2</v>
      </c>
      <c r="I3621" s="14">
        <v>1</v>
      </c>
      <c r="J3621" s="5">
        <v>9</v>
      </c>
      <c r="K3621" s="4">
        <v>9</v>
      </c>
      <c r="L3621" s="4" t="s">
        <v>52</v>
      </c>
      <c r="M3621" s="4" t="s">
        <v>53</v>
      </c>
      <c r="N3621" s="4">
        <v>2</v>
      </c>
      <c r="O3621" s="5">
        <f t="shared" si="412"/>
        <v>41.58</v>
      </c>
      <c r="P3621" s="18">
        <v>12.6</v>
      </c>
      <c r="Q3621" s="5">
        <f t="shared" si="413"/>
        <v>44.55</v>
      </c>
      <c r="R3621" s="18">
        <v>13.5</v>
      </c>
      <c r="S3621" s="5">
        <f t="shared" si="414"/>
        <v>44.55</v>
      </c>
      <c r="T3621" s="18">
        <v>13.5</v>
      </c>
      <c r="U3621" s="8">
        <f t="shared" si="415"/>
        <v>43.064999999999998</v>
      </c>
      <c r="V3621" s="5">
        <f t="shared" si="429"/>
        <v>13.05</v>
      </c>
      <c r="W3621" s="21">
        <v>27.844570000000001</v>
      </c>
      <c r="X3621" s="21">
        <v>-115.14458</v>
      </c>
      <c r="Y3621" s="9">
        <f t="shared" si="430"/>
        <v>56.84</v>
      </c>
      <c r="Z3621" s="9">
        <v>13.8</v>
      </c>
      <c r="AA3621" s="9">
        <v>10</v>
      </c>
      <c r="AB3621" s="9" t="s">
        <v>614</v>
      </c>
      <c r="AC3621" s="9">
        <v>10</v>
      </c>
      <c r="AE3621" s="9">
        <v>120</v>
      </c>
    </row>
    <row r="3622" spans="1:32">
      <c r="A3622" s="4" t="s">
        <v>631</v>
      </c>
      <c r="B3622" s="4" t="s">
        <v>226</v>
      </c>
      <c r="C3622" s="28">
        <v>40751</v>
      </c>
      <c r="D3622" s="5">
        <v>2011</v>
      </c>
      <c r="E3622" s="36">
        <v>0.43055555555555558</v>
      </c>
      <c r="F3622" s="36">
        <v>0.43402777777777773</v>
      </c>
      <c r="G3622" s="35">
        <f t="shared" si="428"/>
        <v>3.4722222222221544E-3</v>
      </c>
      <c r="H3622" s="14">
        <v>2</v>
      </c>
      <c r="I3622" s="14">
        <v>1</v>
      </c>
      <c r="J3622" s="5">
        <v>9</v>
      </c>
      <c r="K3622" s="4">
        <v>9</v>
      </c>
      <c r="L3622" s="4" t="s">
        <v>52</v>
      </c>
      <c r="M3622" s="4" t="s">
        <v>53</v>
      </c>
      <c r="N3622" s="4">
        <v>2</v>
      </c>
      <c r="O3622" s="5">
        <f t="shared" si="412"/>
        <v>41.58</v>
      </c>
      <c r="P3622" s="18">
        <v>12.6</v>
      </c>
      <c r="Q3622" s="5">
        <f t="shared" si="413"/>
        <v>44.55</v>
      </c>
      <c r="R3622" s="18">
        <v>13.5</v>
      </c>
      <c r="S3622" s="5">
        <f t="shared" si="414"/>
        <v>44.55</v>
      </c>
      <c r="T3622" s="18">
        <v>13.5</v>
      </c>
      <c r="U3622" s="8">
        <f t="shared" si="415"/>
        <v>43.064999999999998</v>
      </c>
      <c r="V3622" s="5">
        <f t="shared" si="429"/>
        <v>13.05</v>
      </c>
      <c r="W3622" s="21">
        <v>27.844570000000001</v>
      </c>
      <c r="X3622" s="21">
        <v>-115.14458</v>
      </c>
      <c r="Y3622" s="9">
        <f t="shared" si="430"/>
        <v>56.84</v>
      </c>
      <c r="Z3622" s="9">
        <v>13.8</v>
      </c>
      <c r="AA3622" s="9">
        <v>10</v>
      </c>
      <c r="AB3622" s="4" t="s">
        <v>618</v>
      </c>
      <c r="AC3622" s="9">
        <v>6</v>
      </c>
      <c r="AE3622" s="9">
        <v>120</v>
      </c>
    </row>
    <row r="3623" spans="1:32">
      <c r="A3623" s="4" t="s">
        <v>631</v>
      </c>
      <c r="B3623" s="4" t="s">
        <v>226</v>
      </c>
      <c r="C3623" s="28">
        <v>40751</v>
      </c>
      <c r="D3623" s="5">
        <v>2011</v>
      </c>
      <c r="E3623" s="36">
        <v>0.43055555555555558</v>
      </c>
      <c r="F3623" s="36">
        <v>0.43402777777777773</v>
      </c>
      <c r="G3623" s="35">
        <f t="shared" si="428"/>
        <v>3.4722222222221544E-3</v>
      </c>
      <c r="H3623" s="14">
        <v>2</v>
      </c>
      <c r="I3623" s="14">
        <v>1</v>
      </c>
      <c r="J3623" s="5">
        <v>9</v>
      </c>
      <c r="K3623" s="4">
        <v>9</v>
      </c>
      <c r="L3623" s="4" t="s">
        <v>52</v>
      </c>
      <c r="M3623" s="4" t="s">
        <v>53</v>
      </c>
      <c r="N3623" s="4">
        <v>2</v>
      </c>
      <c r="O3623" s="5">
        <f t="shared" si="412"/>
        <v>41.58</v>
      </c>
      <c r="P3623" s="18">
        <v>12.6</v>
      </c>
      <c r="Q3623" s="5">
        <f t="shared" si="413"/>
        <v>44.55</v>
      </c>
      <c r="R3623" s="18">
        <v>13.5</v>
      </c>
      <c r="S3623" s="5">
        <f t="shared" si="414"/>
        <v>44.55</v>
      </c>
      <c r="T3623" s="18">
        <v>13.5</v>
      </c>
      <c r="U3623" s="8">
        <f t="shared" si="415"/>
        <v>43.064999999999998</v>
      </c>
      <c r="V3623" s="5">
        <f t="shared" si="429"/>
        <v>13.05</v>
      </c>
      <c r="W3623" s="21">
        <v>27.844570000000001</v>
      </c>
      <c r="X3623" s="21">
        <v>-115.14458</v>
      </c>
      <c r="Y3623" s="9">
        <f t="shared" si="430"/>
        <v>56.84</v>
      </c>
      <c r="Z3623" s="9">
        <v>13.8</v>
      </c>
      <c r="AA3623" s="9">
        <v>10</v>
      </c>
      <c r="AB3623" s="9" t="s">
        <v>753</v>
      </c>
      <c r="AC3623" s="9">
        <v>1</v>
      </c>
      <c r="AE3623" s="9">
        <v>120</v>
      </c>
    </row>
    <row r="3624" spans="1:32">
      <c r="A3624" s="4" t="s">
        <v>631</v>
      </c>
      <c r="B3624" s="4" t="s">
        <v>226</v>
      </c>
      <c r="C3624" s="28">
        <v>40751</v>
      </c>
      <c r="D3624" s="5">
        <v>2011</v>
      </c>
      <c r="E3624" s="36">
        <v>0.43055555555555558</v>
      </c>
      <c r="F3624" s="36">
        <v>0.43402777777777773</v>
      </c>
      <c r="G3624" s="35">
        <f t="shared" si="428"/>
        <v>3.4722222222221544E-3</v>
      </c>
      <c r="H3624" s="14">
        <v>2</v>
      </c>
      <c r="I3624" s="14">
        <v>1</v>
      </c>
      <c r="J3624" s="5">
        <v>9</v>
      </c>
      <c r="K3624" s="4">
        <v>9</v>
      </c>
      <c r="L3624" s="4" t="s">
        <v>52</v>
      </c>
      <c r="M3624" s="4" t="s">
        <v>53</v>
      </c>
      <c r="N3624" s="4">
        <v>2</v>
      </c>
      <c r="O3624" s="5">
        <f t="shared" si="412"/>
        <v>41.58</v>
      </c>
      <c r="P3624" s="18">
        <v>12.6</v>
      </c>
      <c r="Q3624" s="5">
        <f t="shared" si="413"/>
        <v>44.55</v>
      </c>
      <c r="R3624" s="18">
        <v>13.5</v>
      </c>
      <c r="S3624" s="5">
        <f t="shared" si="414"/>
        <v>44.55</v>
      </c>
      <c r="T3624" s="18">
        <v>13.5</v>
      </c>
      <c r="U3624" s="8">
        <f t="shared" si="415"/>
        <v>43.064999999999998</v>
      </c>
      <c r="V3624" s="5">
        <f t="shared" si="429"/>
        <v>13.05</v>
      </c>
      <c r="W3624" s="21">
        <v>27.844570000000001</v>
      </c>
      <c r="X3624" s="21">
        <v>-115.14458</v>
      </c>
      <c r="Y3624" s="9">
        <f t="shared" si="430"/>
        <v>56.84</v>
      </c>
      <c r="Z3624" s="9">
        <v>13.8</v>
      </c>
      <c r="AA3624" s="9">
        <v>10</v>
      </c>
      <c r="AB3624" s="4" t="s">
        <v>619</v>
      </c>
      <c r="AC3624" s="9">
        <v>1</v>
      </c>
      <c r="AE3624" s="9">
        <v>120</v>
      </c>
    </row>
    <row r="3625" spans="1:32">
      <c r="A3625" s="4" t="s">
        <v>631</v>
      </c>
      <c r="B3625" s="4" t="s">
        <v>226</v>
      </c>
      <c r="C3625" s="28">
        <v>40751</v>
      </c>
      <c r="D3625" s="5">
        <v>2011</v>
      </c>
      <c r="E3625" s="36">
        <v>0.43055555555555558</v>
      </c>
      <c r="F3625" s="36">
        <v>0.43402777777777773</v>
      </c>
      <c r="G3625" s="35">
        <f t="shared" si="428"/>
        <v>3.4722222222221544E-3</v>
      </c>
      <c r="H3625" s="14">
        <v>2</v>
      </c>
      <c r="I3625" s="14">
        <v>1</v>
      </c>
      <c r="J3625" s="5">
        <v>9</v>
      </c>
      <c r="K3625" s="4">
        <v>9</v>
      </c>
      <c r="L3625" s="4" t="s">
        <v>52</v>
      </c>
      <c r="M3625" s="4" t="s">
        <v>53</v>
      </c>
      <c r="N3625" s="4">
        <v>2</v>
      </c>
      <c r="O3625" s="5">
        <f t="shared" si="412"/>
        <v>41.58</v>
      </c>
      <c r="P3625" s="18">
        <v>12.6</v>
      </c>
      <c r="Q3625" s="5">
        <f t="shared" si="413"/>
        <v>44.55</v>
      </c>
      <c r="R3625" s="18">
        <v>13.5</v>
      </c>
      <c r="S3625" s="5">
        <f t="shared" si="414"/>
        <v>44.55</v>
      </c>
      <c r="T3625" s="18">
        <v>13.5</v>
      </c>
      <c r="U3625" s="8">
        <f t="shared" si="415"/>
        <v>43.064999999999998</v>
      </c>
      <c r="V3625" s="5">
        <f t="shared" si="429"/>
        <v>13.05</v>
      </c>
      <c r="W3625" s="21">
        <v>27.844570000000001</v>
      </c>
      <c r="X3625" s="21">
        <v>-115.14458</v>
      </c>
      <c r="Y3625" s="9">
        <f t="shared" si="430"/>
        <v>56.84</v>
      </c>
      <c r="Z3625" s="9">
        <v>13.8</v>
      </c>
      <c r="AA3625" s="9">
        <v>10</v>
      </c>
      <c r="AB3625" s="9" t="s">
        <v>609</v>
      </c>
      <c r="AC3625" s="9">
        <v>1</v>
      </c>
      <c r="AE3625" s="9">
        <v>120</v>
      </c>
    </row>
    <row r="3626" spans="1:32">
      <c r="A3626" s="4" t="s">
        <v>632</v>
      </c>
      <c r="B3626" s="4" t="s">
        <v>226</v>
      </c>
      <c r="C3626" s="28">
        <v>40751</v>
      </c>
      <c r="D3626" s="5">
        <v>2011</v>
      </c>
      <c r="E3626" s="36">
        <v>0.5</v>
      </c>
      <c r="F3626" s="36">
        <v>0.50624999999999998</v>
      </c>
      <c r="G3626" s="35">
        <f>F3626-E3626</f>
        <v>6.2499999999999778E-3</v>
      </c>
      <c r="H3626" s="14">
        <v>2</v>
      </c>
      <c r="I3626" s="14">
        <v>2</v>
      </c>
      <c r="J3626" s="5">
        <v>10</v>
      </c>
      <c r="K3626" s="4">
        <v>10</v>
      </c>
      <c r="L3626" s="4" t="s">
        <v>52</v>
      </c>
      <c r="M3626" s="4" t="s">
        <v>53</v>
      </c>
      <c r="N3626" s="4">
        <v>2</v>
      </c>
      <c r="O3626" s="5">
        <f t="shared" si="412"/>
        <v>33.33</v>
      </c>
      <c r="P3626" s="18">
        <v>10.1</v>
      </c>
      <c r="Q3626" s="5">
        <f t="shared" si="413"/>
        <v>28.049999999999997</v>
      </c>
      <c r="R3626" s="18">
        <v>8.5</v>
      </c>
      <c r="S3626" s="5">
        <f t="shared" si="414"/>
        <v>33.33</v>
      </c>
      <c r="T3626" s="18">
        <v>10.1</v>
      </c>
      <c r="U3626" s="8">
        <f t="shared" si="415"/>
        <v>30.69</v>
      </c>
      <c r="V3626" s="5">
        <f>(R3626+P3626)/2</f>
        <v>9.3000000000000007</v>
      </c>
      <c r="W3626" s="21">
        <v>27.842510000000001</v>
      </c>
      <c r="X3626" s="21">
        <v>-115.14246</v>
      </c>
      <c r="Y3626" s="9">
        <f>(Z3626*1.8)+32</f>
        <v>60.26</v>
      </c>
      <c r="Z3626" s="9">
        <v>15.7</v>
      </c>
      <c r="AA3626" s="9">
        <v>10</v>
      </c>
      <c r="AB3626" s="9" t="s">
        <v>606</v>
      </c>
      <c r="AC3626" s="9">
        <v>13</v>
      </c>
      <c r="AE3626" s="9">
        <v>90</v>
      </c>
    </row>
    <row r="3627" spans="1:32">
      <c r="A3627" s="4" t="s">
        <v>632</v>
      </c>
      <c r="B3627" s="4" t="s">
        <v>226</v>
      </c>
      <c r="C3627" s="28">
        <v>40751</v>
      </c>
      <c r="D3627" s="5">
        <v>2011</v>
      </c>
      <c r="E3627" s="36">
        <v>0.5</v>
      </c>
      <c r="F3627" s="36">
        <v>0.50624999999999998</v>
      </c>
      <c r="G3627" s="35">
        <f t="shared" ref="G3627:G3633" si="431">F3627-E3627</f>
        <v>6.2499999999999778E-3</v>
      </c>
      <c r="H3627" s="14">
        <v>2</v>
      </c>
      <c r="I3627" s="14">
        <v>2</v>
      </c>
      <c r="J3627" s="5">
        <v>10</v>
      </c>
      <c r="K3627" s="4">
        <v>10</v>
      </c>
      <c r="L3627" s="4" t="s">
        <v>52</v>
      </c>
      <c r="M3627" s="4" t="s">
        <v>53</v>
      </c>
      <c r="N3627" s="4">
        <v>2</v>
      </c>
      <c r="O3627" s="5">
        <f t="shared" si="412"/>
        <v>33.33</v>
      </c>
      <c r="P3627" s="18">
        <v>10.1</v>
      </c>
      <c r="Q3627" s="5">
        <f t="shared" si="413"/>
        <v>28.049999999999997</v>
      </c>
      <c r="R3627" s="18">
        <v>8.5</v>
      </c>
      <c r="S3627" s="5">
        <f t="shared" si="414"/>
        <v>33.33</v>
      </c>
      <c r="T3627" s="18">
        <v>10.1</v>
      </c>
      <c r="U3627" s="8">
        <f t="shared" si="415"/>
        <v>30.69</v>
      </c>
      <c r="V3627" s="5">
        <f t="shared" ref="V3627:V3633" si="432">(R3627+P3627)/2</f>
        <v>9.3000000000000007</v>
      </c>
      <c r="W3627" s="21">
        <v>27.842510000000001</v>
      </c>
      <c r="X3627" s="21">
        <v>-115.14246</v>
      </c>
      <c r="Y3627" s="9">
        <f t="shared" ref="Y3627:Y3633" si="433">(Z3627*1.8)+32</f>
        <v>60.26</v>
      </c>
      <c r="Z3627" s="9">
        <v>15.7</v>
      </c>
      <c r="AA3627" s="9">
        <v>10</v>
      </c>
      <c r="AB3627" s="9" t="s">
        <v>611</v>
      </c>
      <c r="AC3627" s="9">
        <v>4</v>
      </c>
      <c r="AE3627" s="9">
        <v>90</v>
      </c>
    </row>
    <row r="3628" spans="1:32">
      <c r="A3628" s="4" t="s">
        <v>632</v>
      </c>
      <c r="B3628" s="4" t="s">
        <v>226</v>
      </c>
      <c r="C3628" s="28">
        <v>40751</v>
      </c>
      <c r="D3628" s="5">
        <v>2011</v>
      </c>
      <c r="E3628" s="36">
        <v>0.5</v>
      </c>
      <c r="F3628" s="36">
        <v>0.50624999999999998</v>
      </c>
      <c r="G3628" s="35">
        <f t="shared" si="431"/>
        <v>6.2499999999999778E-3</v>
      </c>
      <c r="H3628" s="14">
        <v>2</v>
      </c>
      <c r="I3628" s="14">
        <v>2</v>
      </c>
      <c r="J3628" s="5">
        <v>10</v>
      </c>
      <c r="K3628" s="4">
        <v>10</v>
      </c>
      <c r="L3628" s="4" t="s">
        <v>52</v>
      </c>
      <c r="M3628" s="4" t="s">
        <v>53</v>
      </c>
      <c r="N3628" s="4">
        <v>2</v>
      </c>
      <c r="O3628" s="5">
        <f t="shared" si="412"/>
        <v>33.33</v>
      </c>
      <c r="P3628" s="18">
        <v>10.1</v>
      </c>
      <c r="Q3628" s="5">
        <f t="shared" si="413"/>
        <v>28.049999999999997</v>
      </c>
      <c r="R3628" s="18">
        <v>8.5</v>
      </c>
      <c r="S3628" s="5">
        <f t="shared" si="414"/>
        <v>33.33</v>
      </c>
      <c r="T3628" s="18">
        <v>10.1</v>
      </c>
      <c r="U3628" s="8">
        <f t="shared" si="415"/>
        <v>30.69</v>
      </c>
      <c r="V3628" s="5">
        <f t="shared" si="432"/>
        <v>9.3000000000000007</v>
      </c>
      <c r="W3628" s="21">
        <v>27.842510000000001</v>
      </c>
      <c r="X3628" s="21">
        <v>-115.14246</v>
      </c>
      <c r="Y3628" s="9">
        <f t="shared" si="433"/>
        <v>60.26</v>
      </c>
      <c r="Z3628" s="9">
        <v>15.7</v>
      </c>
      <c r="AA3628" s="9">
        <v>10</v>
      </c>
      <c r="AB3628" s="9" t="s">
        <v>613</v>
      </c>
      <c r="AC3628" s="9">
        <v>108</v>
      </c>
      <c r="AD3628">
        <v>8</v>
      </c>
      <c r="AE3628" s="9">
        <v>90</v>
      </c>
      <c r="AF3628">
        <v>50</v>
      </c>
    </row>
    <row r="3629" spans="1:32">
      <c r="A3629" s="4" t="s">
        <v>632</v>
      </c>
      <c r="B3629" s="4" t="s">
        <v>226</v>
      </c>
      <c r="C3629" s="28">
        <v>40751</v>
      </c>
      <c r="D3629" s="5">
        <v>2011</v>
      </c>
      <c r="E3629" s="36">
        <v>0.5</v>
      </c>
      <c r="F3629" s="36">
        <v>0.50624999999999998</v>
      </c>
      <c r="G3629" s="35">
        <f t="shared" si="431"/>
        <v>6.2499999999999778E-3</v>
      </c>
      <c r="H3629" s="14">
        <v>2</v>
      </c>
      <c r="I3629" s="14">
        <v>2</v>
      </c>
      <c r="J3629" s="5">
        <v>10</v>
      </c>
      <c r="K3629" s="4">
        <v>10</v>
      </c>
      <c r="L3629" s="4" t="s">
        <v>52</v>
      </c>
      <c r="M3629" s="4" t="s">
        <v>53</v>
      </c>
      <c r="N3629" s="4">
        <v>2</v>
      </c>
      <c r="O3629" s="5">
        <f t="shared" si="412"/>
        <v>33.33</v>
      </c>
      <c r="P3629" s="18">
        <v>10.1</v>
      </c>
      <c r="Q3629" s="5">
        <f t="shared" si="413"/>
        <v>28.049999999999997</v>
      </c>
      <c r="R3629" s="18">
        <v>8.5</v>
      </c>
      <c r="S3629" s="5">
        <f t="shared" si="414"/>
        <v>33.33</v>
      </c>
      <c r="T3629" s="18">
        <v>10.1</v>
      </c>
      <c r="U3629" s="8">
        <f t="shared" si="415"/>
        <v>30.69</v>
      </c>
      <c r="V3629" s="5">
        <f t="shared" si="432"/>
        <v>9.3000000000000007</v>
      </c>
      <c r="W3629" s="21">
        <v>27.842510000000001</v>
      </c>
      <c r="X3629" s="21">
        <v>-115.14246</v>
      </c>
      <c r="Y3629" s="9">
        <f t="shared" si="433"/>
        <v>60.26</v>
      </c>
      <c r="Z3629" s="9">
        <v>15.7</v>
      </c>
      <c r="AA3629" s="9">
        <v>10</v>
      </c>
      <c r="AB3629" s="9" t="s">
        <v>614</v>
      </c>
      <c r="AC3629" s="9">
        <v>10</v>
      </c>
      <c r="AE3629" s="9">
        <v>90</v>
      </c>
    </row>
    <row r="3630" spans="1:32">
      <c r="A3630" s="4" t="s">
        <v>632</v>
      </c>
      <c r="B3630" s="4" t="s">
        <v>226</v>
      </c>
      <c r="C3630" s="28">
        <v>40751</v>
      </c>
      <c r="D3630" s="5">
        <v>2011</v>
      </c>
      <c r="E3630" s="36">
        <v>0.5</v>
      </c>
      <c r="F3630" s="36">
        <v>0.50624999999999998</v>
      </c>
      <c r="G3630" s="35">
        <f t="shared" si="431"/>
        <v>6.2499999999999778E-3</v>
      </c>
      <c r="H3630" s="14">
        <v>2</v>
      </c>
      <c r="I3630" s="14">
        <v>2</v>
      </c>
      <c r="J3630" s="5">
        <v>10</v>
      </c>
      <c r="K3630" s="4">
        <v>10</v>
      </c>
      <c r="L3630" s="4" t="s">
        <v>52</v>
      </c>
      <c r="M3630" s="4" t="s">
        <v>53</v>
      </c>
      <c r="N3630" s="4">
        <v>2</v>
      </c>
      <c r="O3630" s="5">
        <f t="shared" si="412"/>
        <v>33.33</v>
      </c>
      <c r="P3630" s="18">
        <v>10.1</v>
      </c>
      <c r="Q3630" s="5">
        <f t="shared" si="413"/>
        <v>28.049999999999997</v>
      </c>
      <c r="R3630" s="18">
        <v>8.5</v>
      </c>
      <c r="S3630" s="5">
        <f t="shared" si="414"/>
        <v>33.33</v>
      </c>
      <c r="T3630" s="18">
        <v>10.1</v>
      </c>
      <c r="U3630" s="8">
        <f t="shared" si="415"/>
        <v>30.69</v>
      </c>
      <c r="V3630" s="5">
        <f t="shared" si="432"/>
        <v>9.3000000000000007</v>
      </c>
      <c r="W3630" s="21">
        <v>27.842510000000001</v>
      </c>
      <c r="X3630" s="21">
        <v>-115.14246</v>
      </c>
      <c r="Y3630" s="9">
        <f t="shared" si="433"/>
        <v>60.26</v>
      </c>
      <c r="Z3630" s="9">
        <v>15.7</v>
      </c>
      <c r="AA3630" s="9">
        <v>10</v>
      </c>
      <c r="AB3630" s="9" t="s">
        <v>607</v>
      </c>
      <c r="AC3630" s="9">
        <v>3</v>
      </c>
      <c r="AE3630" s="9">
        <v>90</v>
      </c>
    </row>
    <row r="3631" spans="1:32">
      <c r="A3631" s="4" t="s">
        <v>632</v>
      </c>
      <c r="B3631" s="4" t="s">
        <v>226</v>
      </c>
      <c r="C3631" s="28">
        <v>40751</v>
      </c>
      <c r="D3631" s="5">
        <v>2011</v>
      </c>
      <c r="E3631" s="36">
        <v>0.5</v>
      </c>
      <c r="F3631" s="36">
        <v>0.50624999999999998</v>
      </c>
      <c r="G3631" s="35">
        <f t="shared" si="431"/>
        <v>6.2499999999999778E-3</v>
      </c>
      <c r="H3631" s="14">
        <v>2</v>
      </c>
      <c r="I3631" s="14">
        <v>2</v>
      </c>
      <c r="J3631" s="5">
        <v>10</v>
      </c>
      <c r="K3631" s="4">
        <v>10</v>
      </c>
      <c r="L3631" s="4" t="s">
        <v>52</v>
      </c>
      <c r="M3631" s="4" t="s">
        <v>53</v>
      </c>
      <c r="N3631" s="4">
        <v>2</v>
      </c>
      <c r="O3631" s="5">
        <f t="shared" si="412"/>
        <v>33.33</v>
      </c>
      <c r="P3631" s="18">
        <v>10.1</v>
      </c>
      <c r="Q3631" s="5">
        <f t="shared" si="413"/>
        <v>28.049999999999997</v>
      </c>
      <c r="R3631" s="18">
        <v>8.5</v>
      </c>
      <c r="S3631" s="5">
        <f t="shared" si="414"/>
        <v>33.33</v>
      </c>
      <c r="T3631" s="18">
        <v>10.1</v>
      </c>
      <c r="U3631" s="8">
        <f t="shared" si="415"/>
        <v>30.69</v>
      </c>
      <c r="V3631" s="5">
        <f t="shared" si="432"/>
        <v>9.3000000000000007</v>
      </c>
      <c r="W3631" s="21">
        <v>27.842510000000001</v>
      </c>
      <c r="X3631" s="21">
        <v>-115.14246</v>
      </c>
      <c r="Y3631" s="9">
        <f t="shared" si="433"/>
        <v>60.26</v>
      </c>
      <c r="Z3631" s="9">
        <v>15.7</v>
      </c>
      <c r="AA3631" s="9">
        <v>10</v>
      </c>
      <c r="AB3631" s="4" t="s">
        <v>618</v>
      </c>
      <c r="AC3631" s="9">
        <v>4</v>
      </c>
      <c r="AE3631" s="9">
        <v>90</v>
      </c>
    </row>
    <row r="3632" spans="1:32">
      <c r="A3632" s="4" t="s">
        <v>632</v>
      </c>
      <c r="B3632" s="4" t="s">
        <v>226</v>
      </c>
      <c r="C3632" s="28">
        <v>40751</v>
      </c>
      <c r="D3632" s="5">
        <v>2011</v>
      </c>
      <c r="E3632" s="36">
        <v>0.5</v>
      </c>
      <c r="F3632" s="36">
        <v>0.50624999999999998</v>
      </c>
      <c r="G3632" s="35">
        <f t="shared" si="431"/>
        <v>6.2499999999999778E-3</v>
      </c>
      <c r="H3632" s="14">
        <v>2</v>
      </c>
      <c r="I3632" s="14">
        <v>2</v>
      </c>
      <c r="J3632" s="5">
        <v>10</v>
      </c>
      <c r="K3632" s="4">
        <v>10</v>
      </c>
      <c r="L3632" s="4" t="s">
        <v>52</v>
      </c>
      <c r="M3632" s="4" t="s">
        <v>53</v>
      </c>
      <c r="N3632" s="4">
        <v>2</v>
      </c>
      <c r="O3632" s="5">
        <f t="shared" si="412"/>
        <v>33.33</v>
      </c>
      <c r="P3632" s="18">
        <v>10.1</v>
      </c>
      <c r="Q3632" s="5">
        <f t="shared" si="413"/>
        <v>28.049999999999997</v>
      </c>
      <c r="R3632" s="18">
        <v>8.5</v>
      </c>
      <c r="S3632" s="5">
        <f t="shared" si="414"/>
        <v>33.33</v>
      </c>
      <c r="T3632" s="18">
        <v>10.1</v>
      </c>
      <c r="U3632" s="8">
        <f t="shared" si="415"/>
        <v>30.69</v>
      </c>
      <c r="V3632" s="5">
        <f t="shared" si="432"/>
        <v>9.3000000000000007</v>
      </c>
      <c r="W3632" s="21">
        <v>27.842510000000001</v>
      </c>
      <c r="X3632" s="21">
        <v>-115.14246</v>
      </c>
      <c r="Y3632" s="9">
        <f t="shared" si="433"/>
        <v>60.26</v>
      </c>
      <c r="Z3632" s="9">
        <v>15.7</v>
      </c>
      <c r="AA3632" s="9">
        <v>10</v>
      </c>
      <c r="AB3632" s="9" t="s">
        <v>753</v>
      </c>
      <c r="AC3632" s="9">
        <v>2</v>
      </c>
      <c r="AE3632" s="9">
        <v>90</v>
      </c>
    </row>
    <row r="3633" spans="1:32">
      <c r="A3633" s="4" t="s">
        <v>632</v>
      </c>
      <c r="B3633" s="4" t="s">
        <v>226</v>
      </c>
      <c r="C3633" s="28">
        <v>40751</v>
      </c>
      <c r="D3633" s="5">
        <v>2011</v>
      </c>
      <c r="E3633" s="36">
        <v>0.5</v>
      </c>
      <c r="F3633" s="36">
        <v>0.50624999999999998</v>
      </c>
      <c r="G3633" s="35">
        <f t="shared" si="431"/>
        <v>6.2499999999999778E-3</v>
      </c>
      <c r="H3633" s="14">
        <v>2</v>
      </c>
      <c r="I3633" s="14">
        <v>2</v>
      </c>
      <c r="J3633" s="5">
        <v>10</v>
      </c>
      <c r="K3633" s="4">
        <v>10</v>
      </c>
      <c r="L3633" s="4" t="s">
        <v>52</v>
      </c>
      <c r="M3633" s="4" t="s">
        <v>53</v>
      </c>
      <c r="N3633" s="4">
        <v>2</v>
      </c>
      <c r="O3633" s="5">
        <f t="shared" si="412"/>
        <v>33.33</v>
      </c>
      <c r="P3633" s="18">
        <v>10.1</v>
      </c>
      <c r="Q3633" s="5">
        <f t="shared" si="413"/>
        <v>28.049999999999997</v>
      </c>
      <c r="R3633" s="18">
        <v>8.5</v>
      </c>
      <c r="S3633" s="5">
        <f t="shared" si="414"/>
        <v>33.33</v>
      </c>
      <c r="T3633" s="18">
        <v>10.1</v>
      </c>
      <c r="U3633" s="8">
        <f t="shared" si="415"/>
        <v>30.69</v>
      </c>
      <c r="V3633" s="5">
        <f t="shared" si="432"/>
        <v>9.3000000000000007</v>
      </c>
      <c r="W3633" s="21">
        <v>27.842510000000001</v>
      </c>
      <c r="X3633" s="21">
        <v>-115.14246</v>
      </c>
      <c r="Y3633" s="9">
        <f t="shared" si="433"/>
        <v>60.26</v>
      </c>
      <c r="Z3633" s="9">
        <v>15.7</v>
      </c>
      <c r="AA3633" s="9">
        <v>10</v>
      </c>
      <c r="AB3633" s="9" t="s">
        <v>609</v>
      </c>
      <c r="AC3633" s="9">
        <v>4</v>
      </c>
      <c r="AE3633" s="9">
        <v>90</v>
      </c>
    </row>
    <row r="3634" spans="1:32">
      <c r="A3634" s="4" t="s">
        <v>633</v>
      </c>
      <c r="B3634" s="4" t="s">
        <v>238</v>
      </c>
      <c r="C3634" s="28">
        <v>40751</v>
      </c>
      <c r="D3634" s="5">
        <v>2011</v>
      </c>
      <c r="E3634" s="36">
        <v>0.43055555555555558</v>
      </c>
      <c r="F3634" s="36">
        <v>0.4381944444444445</v>
      </c>
      <c r="G3634" s="35">
        <f>F3634-E3634</f>
        <v>7.6388888888889173E-3</v>
      </c>
      <c r="H3634" s="14">
        <v>2</v>
      </c>
      <c r="I3634" s="14">
        <v>1</v>
      </c>
      <c r="J3634" s="5">
        <v>11</v>
      </c>
      <c r="K3634" s="4">
        <v>11</v>
      </c>
      <c r="L3634" s="4" t="s">
        <v>52</v>
      </c>
      <c r="M3634" s="4" t="s">
        <v>53</v>
      </c>
      <c r="N3634" s="4">
        <v>2</v>
      </c>
      <c r="O3634" s="5">
        <f t="shared" si="412"/>
        <v>41.25</v>
      </c>
      <c r="P3634" s="18">
        <v>12.5</v>
      </c>
      <c r="Q3634" s="5">
        <f t="shared" si="413"/>
        <v>44.55</v>
      </c>
      <c r="R3634" s="18">
        <v>13.5</v>
      </c>
      <c r="S3634" s="5">
        <f t="shared" si="414"/>
        <v>44.55</v>
      </c>
      <c r="T3634" s="18">
        <v>13.5</v>
      </c>
      <c r="U3634" s="8">
        <f t="shared" si="415"/>
        <v>42.9</v>
      </c>
      <c r="V3634" s="5">
        <f>(R3634+P3634)/2</f>
        <v>13</v>
      </c>
      <c r="W3634" s="21">
        <v>27.844570000000001</v>
      </c>
      <c r="X3634" s="21">
        <v>-115.14458</v>
      </c>
      <c r="Y3634" s="9">
        <f>(Z3634*1.8)+32</f>
        <v>57.2</v>
      </c>
      <c r="Z3634" s="9">
        <v>14</v>
      </c>
      <c r="AA3634" s="9">
        <v>9</v>
      </c>
      <c r="AB3634" s="9" t="s">
        <v>606</v>
      </c>
      <c r="AC3634" s="9">
        <v>5</v>
      </c>
      <c r="AE3634" s="9">
        <v>300</v>
      </c>
    </row>
    <row r="3635" spans="1:32">
      <c r="A3635" s="4" t="s">
        <v>633</v>
      </c>
      <c r="B3635" s="4" t="s">
        <v>238</v>
      </c>
      <c r="C3635" s="28">
        <v>40751</v>
      </c>
      <c r="D3635" s="5">
        <v>2011</v>
      </c>
      <c r="E3635" s="36">
        <v>0.43055555555555558</v>
      </c>
      <c r="F3635" s="36">
        <v>0.4381944444444445</v>
      </c>
      <c r="G3635" s="35">
        <f t="shared" ref="G3635:G3645" si="434">F3635-E3635</f>
        <v>7.6388888888889173E-3</v>
      </c>
      <c r="H3635" s="14">
        <v>2</v>
      </c>
      <c r="I3635" s="14">
        <v>1</v>
      </c>
      <c r="J3635" s="5">
        <v>11</v>
      </c>
      <c r="K3635" s="4">
        <v>11</v>
      </c>
      <c r="L3635" s="4" t="s">
        <v>52</v>
      </c>
      <c r="M3635" s="4" t="s">
        <v>53</v>
      </c>
      <c r="N3635" s="4">
        <v>2</v>
      </c>
      <c r="O3635" s="5">
        <f t="shared" si="412"/>
        <v>41.25</v>
      </c>
      <c r="P3635" s="18">
        <v>12.5</v>
      </c>
      <c r="Q3635" s="5">
        <f t="shared" si="413"/>
        <v>44.55</v>
      </c>
      <c r="R3635" s="18">
        <v>13.5</v>
      </c>
      <c r="S3635" s="5">
        <f t="shared" si="414"/>
        <v>44.55</v>
      </c>
      <c r="T3635" s="18">
        <v>13.5</v>
      </c>
      <c r="U3635" s="8">
        <f t="shared" si="415"/>
        <v>42.9</v>
      </c>
      <c r="V3635" s="5">
        <f t="shared" ref="V3635:V3645" si="435">(R3635+P3635)/2</f>
        <v>13</v>
      </c>
      <c r="W3635" s="21">
        <v>27.844570000000001</v>
      </c>
      <c r="X3635" s="21">
        <v>-115.14458</v>
      </c>
      <c r="Y3635" s="9">
        <f t="shared" ref="Y3635:Y3645" si="436">(Z3635*1.8)+32</f>
        <v>57.2</v>
      </c>
      <c r="Z3635" s="9">
        <v>14</v>
      </c>
      <c r="AA3635" s="9">
        <v>9</v>
      </c>
      <c r="AB3635" s="9" t="s">
        <v>611</v>
      </c>
      <c r="AC3635" s="9">
        <v>1</v>
      </c>
      <c r="AE3635" s="9">
        <v>300</v>
      </c>
    </row>
    <row r="3636" spans="1:32">
      <c r="A3636" s="4" t="s">
        <v>633</v>
      </c>
      <c r="B3636" s="4" t="s">
        <v>238</v>
      </c>
      <c r="C3636" s="28">
        <v>40751</v>
      </c>
      <c r="D3636" s="5">
        <v>2011</v>
      </c>
      <c r="E3636" s="36">
        <v>0.43055555555555558</v>
      </c>
      <c r="F3636" s="36">
        <v>0.4381944444444445</v>
      </c>
      <c r="G3636" s="35">
        <f t="shared" si="434"/>
        <v>7.6388888888889173E-3</v>
      </c>
      <c r="H3636" s="14">
        <v>2</v>
      </c>
      <c r="I3636" s="14">
        <v>1</v>
      </c>
      <c r="J3636" s="5">
        <v>11</v>
      </c>
      <c r="K3636" s="4">
        <v>11</v>
      </c>
      <c r="L3636" s="4" t="s">
        <v>52</v>
      </c>
      <c r="M3636" s="4" t="s">
        <v>53</v>
      </c>
      <c r="N3636" s="4">
        <v>2</v>
      </c>
      <c r="O3636" s="5">
        <f t="shared" si="412"/>
        <v>41.25</v>
      </c>
      <c r="P3636" s="18">
        <v>12.5</v>
      </c>
      <c r="Q3636" s="5">
        <f t="shared" si="413"/>
        <v>44.55</v>
      </c>
      <c r="R3636" s="18">
        <v>13.5</v>
      </c>
      <c r="S3636" s="5">
        <f t="shared" si="414"/>
        <v>44.55</v>
      </c>
      <c r="T3636" s="18">
        <v>13.5</v>
      </c>
      <c r="U3636" s="8">
        <f t="shared" si="415"/>
        <v>42.9</v>
      </c>
      <c r="V3636" s="5">
        <f t="shared" si="435"/>
        <v>13</v>
      </c>
      <c r="W3636" s="21">
        <v>27.844570000000001</v>
      </c>
      <c r="X3636" s="21">
        <v>-115.14458</v>
      </c>
      <c r="Y3636" s="9">
        <f t="shared" si="436"/>
        <v>57.2</v>
      </c>
      <c r="Z3636" s="9">
        <v>14</v>
      </c>
      <c r="AA3636" s="9">
        <v>9</v>
      </c>
      <c r="AB3636" s="9" t="s">
        <v>613</v>
      </c>
      <c r="AC3636" s="9">
        <v>84</v>
      </c>
      <c r="AD3636">
        <v>9</v>
      </c>
      <c r="AE3636" s="9">
        <v>300</v>
      </c>
      <c r="AF3636">
        <v>50</v>
      </c>
    </row>
    <row r="3637" spans="1:32">
      <c r="A3637" s="4" t="s">
        <v>633</v>
      </c>
      <c r="B3637" s="4" t="s">
        <v>238</v>
      </c>
      <c r="C3637" s="28">
        <v>40751</v>
      </c>
      <c r="D3637" s="5">
        <v>2011</v>
      </c>
      <c r="E3637" s="36">
        <v>0.43055555555555558</v>
      </c>
      <c r="F3637" s="36">
        <v>0.4381944444444445</v>
      </c>
      <c r="G3637" s="35">
        <f t="shared" si="434"/>
        <v>7.6388888888889173E-3</v>
      </c>
      <c r="H3637" s="14">
        <v>2</v>
      </c>
      <c r="I3637" s="14">
        <v>1</v>
      </c>
      <c r="J3637" s="5">
        <v>11</v>
      </c>
      <c r="K3637" s="4">
        <v>11</v>
      </c>
      <c r="L3637" s="4" t="s">
        <v>52</v>
      </c>
      <c r="M3637" s="4" t="s">
        <v>53</v>
      </c>
      <c r="N3637" s="4">
        <v>2</v>
      </c>
      <c r="O3637" s="5">
        <f t="shared" si="412"/>
        <v>41.25</v>
      </c>
      <c r="P3637" s="18">
        <v>12.5</v>
      </c>
      <c r="Q3637" s="5">
        <f t="shared" si="413"/>
        <v>44.55</v>
      </c>
      <c r="R3637" s="18">
        <v>13.5</v>
      </c>
      <c r="S3637" s="5">
        <f t="shared" si="414"/>
        <v>44.55</v>
      </c>
      <c r="T3637" s="18">
        <v>13.5</v>
      </c>
      <c r="U3637" s="8">
        <f t="shared" si="415"/>
        <v>42.9</v>
      </c>
      <c r="V3637" s="5">
        <f t="shared" si="435"/>
        <v>13</v>
      </c>
      <c r="W3637" s="21">
        <v>27.844570000000001</v>
      </c>
      <c r="X3637" s="21">
        <v>-115.14458</v>
      </c>
      <c r="Y3637" s="9">
        <f t="shared" si="436"/>
        <v>57.2</v>
      </c>
      <c r="Z3637" s="9">
        <v>14</v>
      </c>
      <c r="AA3637" s="9">
        <v>9</v>
      </c>
      <c r="AB3637" s="9" t="s">
        <v>614</v>
      </c>
      <c r="AC3637" s="9">
        <v>24</v>
      </c>
      <c r="AE3637" s="9">
        <v>300</v>
      </c>
    </row>
    <row r="3638" spans="1:32">
      <c r="A3638" s="4" t="s">
        <v>633</v>
      </c>
      <c r="B3638" s="4" t="s">
        <v>238</v>
      </c>
      <c r="C3638" s="28">
        <v>40751</v>
      </c>
      <c r="D3638" s="5">
        <v>2011</v>
      </c>
      <c r="E3638" s="36">
        <v>0.43055555555555558</v>
      </c>
      <c r="F3638" s="36">
        <v>0.4381944444444445</v>
      </c>
      <c r="G3638" s="35">
        <f t="shared" si="434"/>
        <v>7.6388888888889173E-3</v>
      </c>
      <c r="H3638" s="14">
        <v>2</v>
      </c>
      <c r="I3638" s="14">
        <v>1</v>
      </c>
      <c r="J3638" s="5">
        <v>11</v>
      </c>
      <c r="K3638" s="4">
        <v>11</v>
      </c>
      <c r="L3638" s="4" t="s">
        <v>52</v>
      </c>
      <c r="M3638" s="4" t="s">
        <v>53</v>
      </c>
      <c r="N3638" s="4">
        <v>2</v>
      </c>
      <c r="O3638" s="5">
        <f t="shared" si="412"/>
        <v>41.25</v>
      </c>
      <c r="P3638" s="18">
        <v>12.5</v>
      </c>
      <c r="Q3638" s="5">
        <f t="shared" si="413"/>
        <v>44.55</v>
      </c>
      <c r="R3638" s="18">
        <v>13.5</v>
      </c>
      <c r="S3638" s="5">
        <f t="shared" si="414"/>
        <v>44.55</v>
      </c>
      <c r="T3638" s="18">
        <v>13.5</v>
      </c>
      <c r="U3638" s="8">
        <f t="shared" si="415"/>
        <v>42.9</v>
      </c>
      <c r="V3638" s="5">
        <f t="shared" si="435"/>
        <v>13</v>
      </c>
      <c r="W3638" s="21">
        <v>27.844570000000001</v>
      </c>
      <c r="X3638" s="21">
        <v>-115.14458</v>
      </c>
      <c r="Y3638" s="9">
        <f t="shared" si="436"/>
        <v>57.2</v>
      </c>
      <c r="Z3638" s="9">
        <v>14</v>
      </c>
      <c r="AA3638" s="9">
        <v>9</v>
      </c>
      <c r="AB3638" s="9" t="s">
        <v>620</v>
      </c>
      <c r="AC3638" s="9">
        <v>1</v>
      </c>
      <c r="AE3638" s="9">
        <v>300</v>
      </c>
    </row>
    <row r="3639" spans="1:32">
      <c r="A3639" s="4" t="s">
        <v>633</v>
      </c>
      <c r="B3639" s="4" t="s">
        <v>238</v>
      </c>
      <c r="C3639" s="28">
        <v>40751</v>
      </c>
      <c r="D3639" s="5">
        <v>2011</v>
      </c>
      <c r="E3639" s="36">
        <v>0.43055555555555558</v>
      </c>
      <c r="F3639" s="36">
        <v>0.4381944444444445</v>
      </c>
      <c r="G3639" s="35">
        <f t="shared" si="434"/>
        <v>7.6388888888889173E-3</v>
      </c>
      <c r="H3639" s="14">
        <v>2</v>
      </c>
      <c r="I3639" s="14">
        <v>1</v>
      </c>
      <c r="J3639" s="5">
        <v>11</v>
      </c>
      <c r="K3639" s="4">
        <v>11</v>
      </c>
      <c r="L3639" s="4" t="s">
        <v>52</v>
      </c>
      <c r="M3639" s="4" t="s">
        <v>53</v>
      </c>
      <c r="N3639" s="4">
        <v>2</v>
      </c>
      <c r="O3639" s="5">
        <f t="shared" si="412"/>
        <v>41.25</v>
      </c>
      <c r="P3639" s="18">
        <v>12.5</v>
      </c>
      <c r="Q3639" s="5">
        <f t="shared" si="413"/>
        <v>44.55</v>
      </c>
      <c r="R3639" s="18">
        <v>13.5</v>
      </c>
      <c r="S3639" s="5">
        <f t="shared" si="414"/>
        <v>44.55</v>
      </c>
      <c r="T3639" s="18">
        <v>13.5</v>
      </c>
      <c r="U3639" s="8">
        <f t="shared" si="415"/>
        <v>42.9</v>
      </c>
      <c r="V3639" s="5">
        <f t="shared" si="435"/>
        <v>13</v>
      </c>
      <c r="W3639" s="21">
        <v>27.844570000000001</v>
      </c>
      <c r="X3639" s="21">
        <v>-115.14458</v>
      </c>
      <c r="Y3639" s="9">
        <f t="shared" si="436"/>
        <v>57.2</v>
      </c>
      <c r="Z3639" s="9">
        <v>14</v>
      </c>
      <c r="AA3639" s="9">
        <v>9</v>
      </c>
      <c r="AB3639" s="9" t="s">
        <v>607</v>
      </c>
      <c r="AC3639" s="9">
        <v>3</v>
      </c>
      <c r="AE3639" s="9">
        <v>300</v>
      </c>
    </row>
    <row r="3640" spans="1:32">
      <c r="A3640" s="4" t="s">
        <v>633</v>
      </c>
      <c r="B3640" s="4" t="s">
        <v>238</v>
      </c>
      <c r="C3640" s="28">
        <v>40751</v>
      </c>
      <c r="D3640" s="5">
        <v>2011</v>
      </c>
      <c r="E3640" s="36">
        <v>0.43055555555555558</v>
      </c>
      <c r="F3640" s="36">
        <v>0.4381944444444445</v>
      </c>
      <c r="G3640" s="35">
        <f t="shared" si="434"/>
        <v>7.6388888888889173E-3</v>
      </c>
      <c r="H3640" s="14">
        <v>2</v>
      </c>
      <c r="I3640" s="14">
        <v>1</v>
      </c>
      <c r="J3640" s="5">
        <v>11</v>
      </c>
      <c r="K3640" s="4">
        <v>11</v>
      </c>
      <c r="L3640" s="4" t="s">
        <v>52</v>
      </c>
      <c r="M3640" s="4" t="s">
        <v>53</v>
      </c>
      <c r="N3640" s="4">
        <v>2</v>
      </c>
      <c r="O3640" s="5">
        <f t="shared" si="412"/>
        <v>41.25</v>
      </c>
      <c r="P3640" s="18">
        <v>12.5</v>
      </c>
      <c r="Q3640" s="5">
        <f t="shared" si="413"/>
        <v>44.55</v>
      </c>
      <c r="R3640" s="18">
        <v>13.5</v>
      </c>
      <c r="S3640" s="5">
        <f t="shared" si="414"/>
        <v>44.55</v>
      </c>
      <c r="T3640" s="18">
        <v>13.5</v>
      </c>
      <c r="U3640" s="8">
        <f t="shared" si="415"/>
        <v>42.9</v>
      </c>
      <c r="V3640" s="5">
        <f t="shared" si="435"/>
        <v>13</v>
      </c>
      <c r="W3640" s="21">
        <v>27.844570000000001</v>
      </c>
      <c r="X3640" s="21">
        <v>-115.14458</v>
      </c>
      <c r="Y3640" s="9">
        <f t="shared" si="436"/>
        <v>57.2</v>
      </c>
      <c r="Z3640" s="9">
        <v>14</v>
      </c>
      <c r="AA3640" s="9">
        <v>9</v>
      </c>
      <c r="AB3640" s="4" t="s">
        <v>618</v>
      </c>
      <c r="AC3640" s="9">
        <v>26</v>
      </c>
      <c r="AE3640" s="9">
        <v>300</v>
      </c>
    </row>
    <row r="3641" spans="1:32">
      <c r="A3641" s="4" t="s">
        <v>633</v>
      </c>
      <c r="B3641" s="4" t="s">
        <v>238</v>
      </c>
      <c r="C3641" s="28">
        <v>40751</v>
      </c>
      <c r="D3641" s="5">
        <v>2011</v>
      </c>
      <c r="E3641" s="36">
        <v>0.43055555555555558</v>
      </c>
      <c r="F3641" s="36">
        <v>0.4381944444444445</v>
      </c>
      <c r="G3641" s="35">
        <f t="shared" si="434"/>
        <v>7.6388888888889173E-3</v>
      </c>
      <c r="H3641" s="14">
        <v>2</v>
      </c>
      <c r="I3641" s="14">
        <v>1</v>
      </c>
      <c r="J3641" s="5">
        <v>11</v>
      </c>
      <c r="K3641" s="4">
        <v>11</v>
      </c>
      <c r="L3641" s="4" t="s">
        <v>52</v>
      </c>
      <c r="M3641" s="4" t="s">
        <v>53</v>
      </c>
      <c r="N3641" s="4">
        <v>2</v>
      </c>
      <c r="O3641" s="5">
        <f t="shared" si="412"/>
        <v>41.25</v>
      </c>
      <c r="P3641" s="18">
        <v>12.5</v>
      </c>
      <c r="Q3641" s="5">
        <f t="shared" si="413"/>
        <v>44.55</v>
      </c>
      <c r="R3641" s="18">
        <v>13.5</v>
      </c>
      <c r="S3641" s="5">
        <f t="shared" si="414"/>
        <v>44.55</v>
      </c>
      <c r="T3641" s="18">
        <v>13.5</v>
      </c>
      <c r="U3641" s="8">
        <f t="shared" si="415"/>
        <v>42.9</v>
      </c>
      <c r="V3641" s="5">
        <f t="shared" si="435"/>
        <v>13</v>
      </c>
      <c r="W3641" s="21">
        <v>27.844570000000001</v>
      </c>
      <c r="X3641" s="21">
        <v>-115.14458</v>
      </c>
      <c r="Y3641" s="9">
        <f t="shared" si="436"/>
        <v>57.2</v>
      </c>
      <c r="Z3641" s="9">
        <v>14</v>
      </c>
      <c r="AA3641" s="9">
        <v>9</v>
      </c>
      <c r="AB3641" s="9" t="s">
        <v>753</v>
      </c>
      <c r="AC3641" s="9">
        <v>6</v>
      </c>
      <c r="AE3641" s="9">
        <v>300</v>
      </c>
    </row>
    <row r="3642" spans="1:32">
      <c r="A3642" s="4" t="s">
        <v>633</v>
      </c>
      <c r="B3642" s="4" t="s">
        <v>238</v>
      </c>
      <c r="C3642" s="28">
        <v>40751</v>
      </c>
      <c r="D3642" s="5">
        <v>2011</v>
      </c>
      <c r="E3642" s="36">
        <v>0.43055555555555558</v>
      </c>
      <c r="F3642" s="36">
        <v>0.4381944444444445</v>
      </c>
      <c r="G3642" s="35">
        <f t="shared" si="434"/>
        <v>7.6388888888889173E-3</v>
      </c>
      <c r="H3642" s="14">
        <v>2</v>
      </c>
      <c r="I3642" s="14">
        <v>1</v>
      </c>
      <c r="J3642" s="5">
        <v>11</v>
      </c>
      <c r="K3642" s="4">
        <v>11</v>
      </c>
      <c r="L3642" s="4" t="s">
        <v>52</v>
      </c>
      <c r="M3642" s="4" t="s">
        <v>53</v>
      </c>
      <c r="N3642" s="4">
        <v>2</v>
      </c>
      <c r="O3642" s="5">
        <f t="shared" si="412"/>
        <v>41.25</v>
      </c>
      <c r="P3642" s="18">
        <v>12.5</v>
      </c>
      <c r="Q3642" s="5">
        <f t="shared" si="413"/>
        <v>44.55</v>
      </c>
      <c r="R3642" s="18">
        <v>13.5</v>
      </c>
      <c r="S3642" s="5">
        <f t="shared" si="414"/>
        <v>44.55</v>
      </c>
      <c r="T3642" s="18">
        <v>13.5</v>
      </c>
      <c r="U3642" s="8">
        <f t="shared" si="415"/>
        <v>42.9</v>
      </c>
      <c r="V3642" s="5">
        <f t="shared" si="435"/>
        <v>13</v>
      </c>
      <c r="W3642" s="21">
        <v>27.844570000000001</v>
      </c>
      <c r="X3642" s="21">
        <v>-115.14458</v>
      </c>
      <c r="Y3642" s="9">
        <f t="shared" si="436"/>
        <v>57.2</v>
      </c>
      <c r="Z3642" s="9">
        <v>14</v>
      </c>
      <c r="AA3642" s="9">
        <v>9</v>
      </c>
      <c r="AB3642" s="4" t="s">
        <v>619</v>
      </c>
      <c r="AC3642" s="9">
        <v>3</v>
      </c>
      <c r="AE3642" s="9">
        <v>300</v>
      </c>
    </row>
    <row r="3643" spans="1:32">
      <c r="A3643" s="4" t="s">
        <v>633</v>
      </c>
      <c r="B3643" s="4" t="s">
        <v>238</v>
      </c>
      <c r="C3643" s="28">
        <v>40751</v>
      </c>
      <c r="D3643" s="5">
        <v>2011</v>
      </c>
      <c r="E3643" s="36">
        <v>0.43055555555555558</v>
      </c>
      <c r="F3643" s="36">
        <v>0.4381944444444445</v>
      </c>
      <c r="G3643" s="35">
        <f t="shared" si="434"/>
        <v>7.6388888888889173E-3</v>
      </c>
      <c r="H3643" s="14">
        <v>2</v>
      </c>
      <c r="I3643" s="14">
        <v>1</v>
      </c>
      <c r="J3643" s="5">
        <v>11</v>
      </c>
      <c r="K3643" s="4">
        <v>11</v>
      </c>
      <c r="L3643" s="4" t="s">
        <v>52</v>
      </c>
      <c r="M3643" s="4" t="s">
        <v>53</v>
      </c>
      <c r="N3643" s="4">
        <v>2</v>
      </c>
      <c r="O3643" s="5">
        <f t="shared" si="412"/>
        <v>41.25</v>
      </c>
      <c r="P3643" s="18">
        <v>12.5</v>
      </c>
      <c r="Q3643" s="5">
        <f t="shared" si="413"/>
        <v>44.55</v>
      </c>
      <c r="R3643" s="18">
        <v>13.5</v>
      </c>
      <c r="S3643" s="5">
        <f t="shared" si="414"/>
        <v>44.55</v>
      </c>
      <c r="T3643" s="18">
        <v>13.5</v>
      </c>
      <c r="U3643" s="8">
        <f t="shared" si="415"/>
        <v>42.9</v>
      </c>
      <c r="V3643" s="5">
        <f t="shared" si="435"/>
        <v>13</v>
      </c>
      <c r="W3643" s="21">
        <v>27.844570000000001</v>
      </c>
      <c r="X3643" s="21">
        <v>-115.14458</v>
      </c>
      <c r="Y3643" s="9">
        <f t="shared" si="436"/>
        <v>57.2</v>
      </c>
      <c r="Z3643" s="9">
        <v>14</v>
      </c>
      <c r="AA3643" s="9">
        <v>9</v>
      </c>
      <c r="AB3643" s="9" t="s">
        <v>610</v>
      </c>
      <c r="AC3643" s="9">
        <v>4</v>
      </c>
      <c r="AE3643" s="9">
        <v>300</v>
      </c>
    </row>
    <row r="3644" spans="1:32">
      <c r="A3644" s="4" t="s">
        <v>633</v>
      </c>
      <c r="B3644" s="4" t="s">
        <v>238</v>
      </c>
      <c r="C3644" s="28">
        <v>40751</v>
      </c>
      <c r="D3644" s="5">
        <v>2011</v>
      </c>
      <c r="E3644" s="36">
        <v>0.43055555555555558</v>
      </c>
      <c r="F3644" s="36">
        <v>0.4381944444444445</v>
      </c>
      <c r="G3644" s="35">
        <f t="shared" si="434"/>
        <v>7.6388888888889173E-3</v>
      </c>
      <c r="H3644" s="14">
        <v>2</v>
      </c>
      <c r="I3644" s="14">
        <v>1</v>
      </c>
      <c r="J3644" s="5">
        <v>11</v>
      </c>
      <c r="K3644" s="4">
        <v>11</v>
      </c>
      <c r="L3644" s="4" t="s">
        <v>52</v>
      </c>
      <c r="M3644" s="4" t="s">
        <v>53</v>
      </c>
      <c r="N3644" s="4">
        <v>2</v>
      </c>
      <c r="O3644" s="5">
        <f t="shared" si="412"/>
        <v>41.25</v>
      </c>
      <c r="P3644" s="18">
        <v>12.5</v>
      </c>
      <c r="Q3644" s="5">
        <f t="shared" si="413"/>
        <v>44.55</v>
      </c>
      <c r="R3644" s="18">
        <v>13.5</v>
      </c>
      <c r="S3644" s="5">
        <f t="shared" si="414"/>
        <v>44.55</v>
      </c>
      <c r="T3644" s="18">
        <v>13.5</v>
      </c>
      <c r="U3644" s="8">
        <f t="shared" si="415"/>
        <v>42.9</v>
      </c>
      <c r="V3644" s="5">
        <f t="shared" si="435"/>
        <v>13</v>
      </c>
      <c r="W3644" s="21">
        <v>27.844570000000001</v>
      </c>
      <c r="X3644" s="21">
        <v>-115.14458</v>
      </c>
      <c r="Y3644" s="9">
        <f t="shared" si="436"/>
        <v>57.2</v>
      </c>
      <c r="Z3644" s="9">
        <v>14</v>
      </c>
      <c r="AA3644" s="9">
        <v>9</v>
      </c>
      <c r="AB3644" s="9" t="s">
        <v>609</v>
      </c>
      <c r="AC3644" s="9">
        <v>4</v>
      </c>
      <c r="AE3644" s="9">
        <v>300</v>
      </c>
    </row>
    <row r="3645" spans="1:32">
      <c r="A3645" s="4" t="s">
        <v>633</v>
      </c>
      <c r="B3645" s="4" t="s">
        <v>238</v>
      </c>
      <c r="C3645" s="28">
        <v>40751</v>
      </c>
      <c r="D3645" s="5">
        <v>2011</v>
      </c>
      <c r="E3645" s="36">
        <v>0.43055555555555558</v>
      </c>
      <c r="F3645" s="36">
        <v>0.4381944444444445</v>
      </c>
      <c r="G3645" s="35">
        <f t="shared" si="434"/>
        <v>7.6388888888889173E-3</v>
      </c>
      <c r="H3645" s="14">
        <v>2</v>
      </c>
      <c r="I3645" s="14">
        <v>1</v>
      </c>
      <c r="J3645" s="5">
        <v>11</v>
      </c>
      <c r="K3645" s="4">
        <v>11</v>
      </c>
      <c r="L3645" s="4" t="s">
        <v>52</v>
      </c>
      <c r="M3645" s="4" t="s">
        <v>53</v>
      </c>
      <c r="N3645" s="4">
        <v>2</v>
      </c>
      <c r="O3645" s="5">
        <f t="shared" si="412"/>
        <v>41.25</v>
      </c>
      <c r="P3645" s="18">
        <v>12.5</v>
      </c>
      <c r="Q3645" s="5">
        <f t="shared" si="413"/>
        <v>44.55</v>
      </c>
      <c r="R3645" s="18">
        <v>13.5</v>
      </c>
      <c r="S3645" s="5">
        <f t="shared" si="414"/>
        <v>44.55</v>
      </c>
      <c r="T3645" s="18">
        <v>13.5</v>
      </c>
      <c r="U3645" s="8">
        <f t="shared" si="415"/>
        <v>42.9</v>
      </c>
      <c r="V3645" s="5">
        <f t="shared" si="435"/>
        <v>13</v>
      </c>
      <c r="W3645" s="21">
        <v>27.844570000000001</v>
      </c>
      <c r="X3645" s="21">
        <v>-115.14458</v>
      </c>
      <c r="Y3645" s="9">
        <f t="shared" si="436"/>
        <v>57.2</v>
      </c>
      <c r="Z3645" s="9">
        <v>14</v>
      </c>
      <c r="AA3645" s="9">
        <v>9</v>
      </c>
      <c r="AB3645" s="9" t="s">
        <v>608</v>
      </c>
      <c r="AC3645" s="9">
        <v>2</v>
      </c>
      <c r="AE3645" s="9">
        <v>300</v>
      </c>
    </row>
    <row r="3646" spans="1:32">
      <c r="A3646" s="4" t="s">
        <v>634</v>
      </c>
      <c r="B3646" s="4" t="s">
        <v>238</v>
      </c>
      <c r="C3646" s="28">
        <v>40751</v>
      </c>
      <c r="D3646" s="5">
        <v>2011</v>
      </c>
      <c r="E3646" s="36">
        <v>0.5</v>
      </c>
      <c r="F3646" s="36">
        <v>0.50555555555555554</v>
      </c>
      <c r="G3646" s="35">
        <f>F3646-E3646</f>
        <v>5.5555555555555358E-3</v>
      </c>
      <c r="H3646" s="14">
        <v>2</v>
      </c>
      <c r="I3646" s="14">
        <v>2</v>
      </c>
      <c r="J3646" s="5">
        <v>12</v>
      </c>
      <c r="K3646" s="4">
        <v>12</v>
      </c>
      <c r="L3646" s="4" t="s">
        <v>52</v>
      </c>
      <c r="M3646" s="4" t="s">
        <v>53</v>
      </c>
      <c r="N3646" s="4">
        <v>2</v>
      </c>
      <c r="O3646" s="5">
        <f t="shared" si="412"/>
        <v>20.13</v>
      </c>
      <c r="P3646" s="18">
        <v>6.1</v>
      </c>
      <c r="Q3646" s="5">
        <f t="shared" si="413"/>
        <v>26.07</v>
      </c>
      <c r="R3646" s="18">
        <v>7.9</v>
      </c>
      <c r="S3646" s="5">
        <f t="shared" si="414"/>
        <v>26.07</v>
      </c>
      <c r="T3646" s="18">
        <v>7.9</v>
      </c>
      <c r="U3646" s="8">
        <f t="shared" si="415"/>
        <v>23.099999999999998</v>
      </c>
      <c r="V3646" s="5">
        <f>(R3646+P3646)/2</f>
        <v>7</v>
      </c>
      <c r="W3646" s="21">
        <v>27.842510000000001</v>
      </c>
      <c r="X3646" s="21">
        <v>-115.14246</v>
      </c>
      <c r="Y3646" s="9">
        <f>(Z3646*1.8)+32</f>
        <v>61.34</v>
      </c>
      <c r="Z3646" s="9">
        <v>16.3</v>
      </c>
      <c r="AA3646" s="9">
        <v>9</v>
      </c>
      <c r="AB3646" s="9" t="s">
        <v>606</v>
      </c>
      <c r="AC3646" s="9">
        <v>5</v>
      </c>
      <c r="AE3646" s="9">
        <v>270</v>
      </c>
    </row>
    <row r="3647" spans="1:32">
      <c r="A3647" s="4" t="s">
        <v>634</v>
      </c>
      <c r="B3647" s="4" t="s">
        <v>238</v>
      </c>
      <c r="C3647" s="28">
        <v>40751</v>
      </c>
      <c r="D3647" s="5">
        <v>2011</v>
      </c>
      <c r="E3647" s="36">
        <v>0.5</v>
      </c>
      <c r="F3647" s="36">
        <v>0.50555555555555554</v>
      </c>
      <c r="G3647" s="35">
        <f t="shared" ref="G3647:G3654" si="437">F3647-E3647</f>
        <v>5.5555555555555358E-3</v>
      </c>
      <c r="H3647" s="14">
        <v>2</v>
      </c>
      <c r="I3647" s="14">
        <v>2</v>
      </c>
      <c r="J3647" s="5">
        <v>12</v>
      </c>
      <c r="K3647" s="4">
        <v>12</v>
      </c>
      <c r="L3647" s="4" t="s">
        <v>52</v>
      </c>
      <c r="M3647" s="4" t="s">
        <v>53</v>
      </c>
      <c r="N3647" s="4">
        <v>2</v>
      </c>
      <c r="O3647" s="5">
        <f t="shared" si="412"/>
        <v>20.13</v>
      </c>
      <c r="P3647" s="18">
        <v>6.1</v>
      </c>
      <c r="Q3647" s="5">
        <f t="shared" si="413"/>
        <v>26.07</v>
      </c>
      <c r="R3647" s="18">
        <v>7.9</v>
      </c>
      <c r="S3647" s="5">
        <f t="shared" si="414"/>
        <v>26.07</v>
      </c>
      <c r="T3647" s="18">
        <v>7.9</v>
      </c>
      <c r="U3647" s="8">
        <f t="shared" si="415"/>
        <v>23.099999999999998</v>
      </c>
      <c r="V3647" s="5">
        <f t="shared" ref="V3647:V3654" si="438">(R3647+P3647)/2</f>
        <v>7</v>
      </c>
      <c r="W3647" s="21">
        <v>27.842510000000001</v>
      </c>
      <c r="X3647" s="21">
        <v>-115.14246</v>
      </c>
      <c r="Y3647" s="9">
        <f t="shared" ref="Y3647:Y3654" si="439">(Z3647*1.8)+32</f>
        <v>61.34</v>
      </c>
      <c r="Z3647" s="9">
        <v>16.3</v>
      </c>
      <c r="AA3647" s="9">
        <v>9</v>
      </c>
      <c r="AB3647" s="9" t="s">
        <v>613</v>
      </c>
      <c r="AC3647" s="9">
        <v>65</v>
      </c>
      <c r="AD3647">
        <v>4</v>
      </c>
      <c r="AE3647" s="9">
        <v>270</v>
      </c>
      <c r="AF3647">
        <v>50</v>
      </c>
    </row>
    <row r="3648" spans="1:32">
      <c r="A3648" s="4" t="s">
        <v>634</v>
      </c>
      <c r="B3648" s="4" t="s">
        <v>238</v>
      </c>
      <c r="C3648" s="28">
        <v>40751</v>
      </c>
      <c r="D3648" s="5">
        <v>2011</v>
      </c>
      <c r="E3648" s="36">
        <v>0.5</v>
      </c>
      <c r="F3648" s="36">
        <v>0.50555555555555554</v>
      </c>
      <c r="G3648" s="35">
        <f t="shared" si="437"/>
        <v>5.5555555555555358E-3</v>
      </c>
      <c r="H3648" s="14">
        <v>2</v>
      </c>
      <c r="I3648" s="14">
        <v>2</v>
      </c>
      <c r="J3648" s="5">
        <v>12</v>
      </c>
      <c r="K3648" s="4">
        <v>12</v>
      </c>
      <c r="L3648" s="4" t="s">
        <v>52</v>
      </c>
      <c r="M3648" s="4" t="s">
        <v>53</v>
      </c>
      <c r="N3648" s="4">
        <v>2</v>
      </c>
      <c r="O3648" s="5">
        <f t="shared" si="412"/>
        <v>20.13</v>
      </c>
      <c r="P3648" s="18">
        <v>6.1</v>
      </c>
      <c r="Q3648" s="5">
        <f t="shared" si="413"/>
        <v>26.07</v>
      </c>
      <c r="R3648" s="18">
        <v>7.9</v>
      </c>
      <c r="S3648" s="5">
        <f t="shared" si="414"/>
        <v>26.07</v>
      </c>
      <c r="T3648" s="18">
        <v>7.9</v>
      </c>
      <c r="U3648" s="8">
        <f t="shared" si="415"/>
        <v>23.099999999999998</v>
      </c>
      <c r="V3648" s="5">
        <f t="shared" si="438"/>
        <v>7</v>
      </c>
      <c r="W3648" s="21">
        <v>27.842510000000001</v>
      </c>
      <c r="X3648" s="21">
        <v>-115.14246</v>
      </c>
      <c r="Y3648" s="9">
        <f t="shared" si="439"/>
        <v>61.34</v>
      </c>
      <c r="Z3648" s="9">
        <v>16.3</v>
      </c>
      <c r="AA3648" s="9">
        <v>9</v>
      </c>
      <c r="AB3648" s="9" t="s">
        <v>614</v>
      </c>
      <c r="AC3648" s="9">
        <v>10</v>
      </c>
      <c r="AE3648" s="9">
        <v>270</v>
      </c>
    </row>
    <row r="3649" spans="1:32">
      <c r="A3649" s="4" t="s">
        <v>634</v>
      </c>
      <c r="B3649" s="4" t="s">
        <v>238</v>
      </c>
      <c r="C3649" s="28">
        <v>40751</v>
      </c>
      <c r="D3649" s="5">
        <v>2011</v>
      </c>
      <c r="E3649" s="36">
        <v>0.5</v>
      </c>
      <c r="F3649" s="36">
        <v>0.50555555555555554</v>
      </c>
      <c r="G3649" s="35">
        <f t="shared" si="437"/>
        <v>5.5555555555555358E-3</v>
      </c>
      <c r="H3649" s="14">
        <v>2</v>
      </c>
      <c r="I3649" s="14">
        <v>2</v>
      </c>
      <c r="J3649" s="5">
        <v>12</v>
      </c>
      <c r="K3649" s="4">
        <v>12</v>
      </c>
      <c r="L3649" s="4" t="s">
        <v>52</v>
      </c>
      <c r="M3649" s="4" t="s">
        <v>53</v>
      </c>
      <c r="N3649" s="4">
        <v>2</v>
      </c>
      <c r="O3649" s="5">
        <f t="shared" si="412"/>
        <v>20.13</v>
      </c>
      <c r="P3649" s="18">
        <v>6.1</v>
      </c>
      <c r="Q3649" s="5">
        <f t="shared" si="413"/>
        <v>26.07</v>
      </c>
      <c r="R3649" s="18">
        <v>7.9</v>
      </c>
      <c r="S3649" s="5">
        <f t="shared" si="414"/>
        <v>26.07</v>
      </c>
      <c r="T3649" s="18">
        <v>7.9</v>
      </c>
      <c r="U3649" s="8">
        <f t="shared" si="415"/>
        <v>23.099999999999998</v>
      </c>
      <c r="V3649" s="5">
        <f t="shared" si="438"/>
        <v>7</v>
      </c>
      <c r="W3649" s="21">
        <v>27.842510000000001</v>
      </c>
      <c r="X3649" s="21">
        <v>-115.14246</v>
      </c>
      <c r="Y3649" s="9">
        <f t="shared" si="439"/>
        <v>61.34</v>
      </c>
      <c r="Z3649" s="9">
        <v>16.3</v>
      </c>
      <c r="AA3649" s="9">
        <v>9</v>
      </c>
      <c r="AB3649" s="9" t="s">
        <v>620</v>
      </c>
      <c r="AC3649" s="9">
        <v>2</v>
      </c>
      <c r="AE3649" s="9">
        <v>270</v>
      </c>
    </row>
    <row r="3650" spans="1:32">
      <c r="A3650" s="4" t="s">
        <v>634</v>
      </c>
      <c r="B3650" s="4" t="s">
        <v>238</v>
      </c>
      <c r="C3650" s="28">
        <v>40751</v>
      </c>
      <c r="D3650" s="5">
        <v>2011</v>
      </c>
      <c r="E3650" s="36">
        <v>0.5</v>
      </c>
      <c r="F3650" s="36">
        <v>0.50555555555555554</v>
      </c>
      <c r="G3650" s="35">
        <f t="shared" si="437"/>
        <v>5.5555555555555358E-3</v>
      </c>
      <c r="H3650" s="14">
        <v>2</v>
      </c>
      <c r="I3650" s="14">
        <v>2</v>
      </c>
      <c r="J3650" s="5">
        <v>12</v>
      </c>
      <c r="K3650" s="4">
        <v>12</v>
      </c>
      <c r="L3650" s="4" t="s">
        <v>52</v>
      </c>
      <c r="M3650" s="4" t="s">
        <v>53</v>
      </c>
      <c r="N3650" s="4">
        <v>2</v>
      </c>
      <c r="O3650" s="5">
        <f t="shared" ref="O3650:O3713" si="440">3.3*P3650</f>
        <v>20.13</v>
      </c>
      <c r="P3650" s="18">
        <v>6.1</v>
      </c>
      <c r="Q3650" s="5">
        <f t="shared" ref="Q3650:Q3713" si="441">3.3*R3650</f>
        <v>26.07</v>
      </c>
      <c r="R3650" s="18">
        <v>7.9</v>
      </c>
      <c r="S3650" s="5">
        <f t="shared" ref="S3650:S3713" si="442">3.3*T3650</f>
        <v>26.07</v>
      </c>
      <c r="T3650" s="18">
        <v>7.9</v>
      </c>
      <c r="U3650" s="8">
        <f t="shared" si="415"/>
        <v>23.099999999999998</v>
      </c>
      <c r="V3650" s="5">
        <f t="shared" si="438"/>
        <v>7</v>
      </c>
      <c r="W3650" s="21">
        <v>27.842510000000001</v>
      </c>
      <c r="X3650" s="21">
        <v>-115.14246</v>
      </c>
      <c r="Y3650" s="9">
        <f t="shared" si="439"/>
        <v>61.34</v>
      </c>
      <c r="Z3650" s="9">
        <v>16.3</v>
      </c>
      <c r="AA3650" s="9">
        <v>9</v>
      </c>
      <c r="AB3650" s="9" t="s">
        <v>607</v>
      </c>
      <c r="AC3650" s="9">
        <v>2</v>
      </c>
      <c r="AE3650" s="9">
        <v>270</v>
      </c>
    </row>
    <row r="3651" spans="1:32">
      <c r="A3651" s="4" t="s">
        <v>634</v>
      </c>
      <c r="B3651" s="4" t="s">
        <v>238</v>
      </c>
      <c r="C3651" s="28">
        <v>40751</v>
      </c>
      <c r="D3651" s="5">
        <v>2011</v>
      </c>
      <c r="E3651" s="36">
        <v>0.5</v>
      </c>
      <c r="F3651" s="36">
        <v>0.50555555555555554</v>
      </c>
      <c r="G3651" s="35">
        <f t="shared" si="437"/>
        <v>5.5555555555555358E-3</v>
      </c>
      <c r="H3651" s="14">
        <v>2</v>
      </c>
      <c r="I3651" s="14">
        <v>2</v>
      </c>
      <c r="J3651" s="5">
        <v>12</v>
      </c>
      <c r="K3651" s="4">
        <v>12</v>
      </c>
      <c r="L3651" s="4" t="s">
        <v>52</v>
      </c>
      <c r="M3651" s="4" t="s">
        <v>53</v>
      </c>
      <c r="N3651" s="4">
        <v>2</v>
      </c>
      <c r="O3651" s="5">
        <f t="shared" si="440"/>
        <v>20.13</v>
      </c>
      <c r="P3651" s="18">
        <v>6.1</v>
      </c>
      <c r="Q3651" s="5">
        <f t="shared" si="441"/>
        <v>26.07</v>
      </c>
      <c r="R3651" s="18">
        <v>7.9</v>
      </c>
      <c r="S3651" s="5">
        <f t="shared" si="442"/>
        <v>26.07</v>
      </c>
      <c r="T3651" s="18">
        <v>7.9</v>
      </c>
      <c r="U3651" s="8">
        <f t="shared" ref="U3651:U3714" si="443">V3651*3.3</f>
        <v>23.099999999999998</v>
      </c>
      <c r="V3651" s="5">
        <f t="shared" si="438"/>
        <v>7</v>
      </c>
      <c r="W3651" s="21">
        <v>27.842510000000001</v>
      </c>
      <c r="X3651" s="21">
        <v>-115.14246</v>
      </c>
      <c r="Y3651" s="9">
        <f t="shared" si="439"/>
        <v>61.34</v>
      </c>
      <c r="Z3651" s="9">
        <v>16.3</v>
      </c>
      <c r="AA3651" s="9">
        <v>9</v>
      </c>
      <c r="AB3651" s="4" t="s">
        <v>618</v>
      </c>
      <c r="AC3651" s="9">
        <v>4</v>
      </c>
      <c r="AE3651" s="9">
        <v>270</v>
      </c>
    </row>
    <row r="3652" spans="1:32">
      <c r="A3652" s="4" t="s">
        <v>634</v>
      </c>
      <c r="B3652" s="4" t="s">
        <v>238</v>
      </c>
      <c r="C3652" s="28">
        <v>40751</v>
      </c>
      <c r="D3652" s="5">
        <v>2011</v>
      </c>
      <c r="E3652" s="36">
        <v>0.5</v>
      </c>
      <c r="F3652" s="36">
        <v>0.50555555555555554</v>
      </c>
      <c r="G3652" s="35">
        <f t="shared" si="437"/>
        <v>5.5555555555555358E-3</v>
      </c>
      <c r="H3652" s="14">
        <v>2</v>
      </c>
      <c r="I3652" s="14">
        <v>2</v>
      </c>
      <c r="J3652" s="5">
        <v>12</v>
      </c>
      <c r="K3652" s="4">
        <v>12</v>
      </c>
      <c r="L3652" s="4" t="s">
        <v>52</v>
      </c>
      <c r="M3652" s="4" t="s">
        <v>53</v>
      </c>
      <c r="N3652" s="4">
        <v>2</v>
      </c>
      <c r="O3652" s="5">
        <f t="shared" si="440"/>
        <v>20.13</v>
      </c>
      <c r="P3652" s="18">
        <v>6.1</v>
      </c>
      <c r="Q3652" s="5">
        <f t="shared" si="441"/>
        <v>26.07</v>
      </c>
      <c r="R3652" s="18">
        <v>7.9</v>
      </c>
      <c r="S3652" s="5">
        <f t="shared" si="442"/>
        <v>26.07</v>
      </c>
      <c r="T3652" s="18">
        <v>7.9</v>
      </c>
      <c r="U3652" s="8">
        <f t="shared" si="443"/>
        <v>23.099999999999998</v>
      </c>
      <c r="V3652" s="5">
        <f t="shared" si="438"/>
        <v>7</v>
      </c>
      <c r="W3652" s="21">
        <v>27.842510000000001</v>
      </c>
      <c r="X3652" s="21">
        <v>-115.14246</v>
      </c>
      <c r="Y3652" s="9">
        <f t="shared" si="439"/>
        <v>61.34</v>
      </c>
      <c r="Z3652" s="9">
        <v>16.3</v>
      </c>
      <c r="AA3652" s="9">
        <v>9</v>
      </c>
      <c r="AB3652" s="9" t="s">
        <v>753</v>
      </c>
      <c r="AC3652" s="9">
        <v>2</v>
      </c>
      <c r="AE3652" s="9">
        <v>270</v>
      </c>
    </row>
    <row r="3653" spans="1:32">
      <c r="A3653" s="4" t="s">
        <v>634</v>
      </c>
      <c r="B3653" s="4" t="s">
        <v>238</v>
      </c>
      <c r="C3653" s="28">
        <v>40751</v>
      </c>
      <c r="D3653" s="5">
        <v>2011</v>
      </c>
      <c r="E3653" s="36">
        <v>0.5</v>
      </c>
      <c r="F3653" s="36">
        <v>0.50555555555555554</v>
      </c>
      <c r="G3653" s="35">
        <f t="shared" si="437"/>
        <v>5.5555555555555358E-3</v>
      </c>
      <c r="H3653" s="14">
        <v>2</v>
      </c>
      <c r="I3653" s="14">
        <v>2</v>
      </c>
      <c r="J3653" s="5">
        <v>12</v>
      </c>
      <c r="K3653" s="4">
        <v>12</v>
      </c>
      <c r="L3653" s="4" t="s">
        <v>52</v>
      </c>
      <c r="M3653" s="4" t="s">
        <v>53</v>
      </c>
      <c r="N3653" s="4">
        <v>2</v>
      </c>
      <c r="O3653" s="5">
        <f t="shared" si="440"/>
        <v>20.13</v>
      </c>
      <c r="P3653" s="18">
        <v>6.1</v>
      </c>
      <c r="Q3653" s="5">
        <f t="shared" si="441"/>
        <v>26.07</v>
      </c>
      <c r="R3653" s="18">
        <v>7.9</v>
      </c>
      <c r="S3653" s="5">
        <f t="shared" si="442"/>
        <v>26.07</v>
      </c>
      <c r="T3653" s="18">
        <v>7.9</v>
      </c>
      <c r="U3653" s="8">
        <f t="shared" si="443"/>
        <v>23.099999999999998</v>
      </c>
      <c r="V3653" s="5">
        <f t="shared" si="438"/>
        <v>7</v>
      </c>
      <c r="W3653" s="21">
        <v>27.842510000000001</v>
      </c>
      <c r="X3653" s="21">
        <v>-115.14246</v>
      </c>
      <c r="Y3653" s="9">
        <f t="shared" si="439"/>
        <v>61.34</v>
      </c>
      <c r="Z3653" s="9">
        <v>16.3</v>
      </c>
      <c r="AA3653" s="9">
        <v>9</v>
      </c>
      <c r="AB3653" s="4" t="s">
        <v>619</v>
      </c>
      <c r="AC3653" s="9">
        <v>1</v>
      </c>
      <c r="AE3653" s="9">
        <v>270</v>
      </c>
    </row>
    <row r="3654" spans="1:32">
      <c r="A3654" s="4" t="s">
        <v>634</v>
      </c>
      <c r="B3654" s="4" t="s">
        <v>238</v>
      </c>
      <c r="C3654" s="28">
        <v>40751</v>
      </c>
      <c r="D3654" s="5">
        <v>2011</v>
      </c>
      <c r="E3654" s="36">
        <v>0.5</v>
      </c>
      <c r="F3654" s="36">
        <v>0.50555555555555554</v>
      </c>
      <c r="G3654" s="35">
        <f t="shared" si="437"/>
        <v>5.5555555555555358E-3</v>
      </c>
      <c r="H3654" s="14">
        <v>2</v>
      </c>
      <c r="I3654" s="14">
        <v>2</v>
      </c>
      <c r="J3654" s="5">
        <v>12</v>
      </c>
      <c r="K3654" s="4">
        <v>12</v>
      </c>
      <c r="L3654" s="4" t="s">
        <v>52</v>
      </c>
      <c r="M3654" s="4" t="s">
        <v>53</v>
      </c>
      <c r="N3654" s="4">
        <v>2</v>
      </c>
      <c r="O3654" s="5">
        <f t="shared" si="440"/>
        <v>20.13</v>
      </c>
      <c r="P3654" s="18">
        <v>6.1</v>
      </c>
      <c r="Q3654" s="5">
        <f t="shared" si="441"/>
        <v>26.07</v>
      </c>
      <c r="R3654" s="18">
        <v>7.9</v>
      </c>
      <c r="S3654" s="5">
        <f t="shared" si="442"/>
        <v>26.07</v>
      </c>
      <c r="T3654" s="18">
        <v>7.9</v>
      </c>
      <c r="U3654" s="8">
        <f t="shared" si="443"/>
        <v>23.099999999999998</v>
      </c>
      <c r="V3654" s="5">
        <f t="shared" si="438"/>
        <v>7</v>
      </c>
      <c r="W3654" s="21">
        <v>27.842510000000001</v>
      </c>
      <c r="X3654" s="21">
        <v>-115.14246</v>
      </c>
      <c r="Y3654" s="9">
        <f t="shared" si="439"/>
        <v>61.34</v>
      </c>
      <c r="Z3654" s="9">
        <v>16.3</v>
      </c>
      <c r="AA3654" s="9">
        <v>9</v>
      </c>
      <c r="AB3654" s="9" t="s">
        <v>609</v>
      </c>
      <c r="AC3654" s="9">
        <v>1</v>
      </c>
      <c r="AE3654" s="9">
        <v>270</v>
      </c>
    </row>
    <row r="3655" spans="1:32">
      <c r="A3655" s="4" t="s">
        <v>635</v>
      </c>
      <c r="B3655" s="4" t="s">
        <v>493</v>
      </c>
      <c r="C3655" s="28">
        <v>40751</v>
      </c>
      <c r="D3655" s="5">
        <v>2011</v>
      </c>
      <c r="E3655" s="36">
        <v>0.4368055555555555</v>
      </c>
      <c r="F3655" s="36">
        <v>0.44097222222222227</v>
      </c>
      <c r="G3655" s="35">
        <f>F3655-E3655</f>
        <v>4.1666666666667629E-3</v>
      </c>
      <c r="H3655" s="14">
        <v>2</v>
      </c>
      <c r="I3655" s="14">
        <v>1</v>
      </c>
      <c r="J3655" s="5">
        <v>13</v>
      </c>
      <c r="K3655" s="4">
        <v>13</v>
      </c>
      <c r="L3655" s="4" t="s">
        <v>52</v>
      </c>
      <c r="M3655" s="4" t="s">
        <v>53</v>
      </c>
      <c r="N3655" s="4">
        <v>2</v>
      </c>
      <c r="O3655" s="5">
        <f t="shared" si="440"/>
        <v>49.5</v>
      </c>
      <c r="P3655" s="18">
        <v>15</v>
      </c>
      <c r="Q3655" s="5">
        <f t="shared" si="441"/>
        <v>47.849999999999994</v>
      </c>
      <c r="R3655" s="18">
        <v>14.5</v>
      </c>
      <c r="S3655" s="5">
        <f t="shared" si="442"/>
        <v>49.5</v>
      </c>
      <c r="T3655" s="18">
        <v>15</v>
      </c>
      <c r="U3655" s="8">
        <f t="shared" si="443"/>
        <v>48.674999999999997</v>
      </c>
      <c r="V3655" s="5">
        <f>(R3655+P3655)/2</f>
        <v>14.75</v>
      </c>
      <c r="W3655" s="21">
        <v>27.84423</v>
      </c>
      <c r="X3655" s="21">
        <v>-115.14455</v>
      </c>
      <c r="Y3655" s="9">
        <f>(Z3655*1.8)+32</f>
        <v>57.2</v>
      </c>
      <c r="Z3655" s="9">
        <v>14</v>
      </c>
      <c r="AA3655" s="9">
        <v>10</v>
      </c>
      <c r="AB3655" s="9" t="s">
        <v>606</v>
      </c>
      <c r="AC3655" s="9">
        <v>5</v>
      </c>
      <c r="AE3655" s="9">
        <v>60</v>
      </c>
    </row>
    <row r="3656" spans="1:32">
      <c r="A3656" s="4" t="s">
        <v>635</v>
      </c>
      <c r="B3656" s="4" t="s">
        <v>493</v>
      </c>
      <c r="C3656" s="28">
        <v>40751</v>
      </c>
      <c r="D3656" s="5">
        <v>2011</v>
      </c>
      <c r="E3656" s="36">
        <v>0.4368055555555555</v>
      </c>
      <c r="F3656" s="36">
        <v>0.44097222222222227</v>
      </c>
      <c r="G3656" s="35">
        <f t="shared" ref="G3656:G3662" si="444">F3656-E3656</f>
        <v>4.1666666666667629E-3</v>
      </c>
      <c r="H3656" s="14">
        <v>2</v>
      </c>
      <c r="I3656" s="14">
        <v>1</v>
      </c>
      <c r="J3656" s="5">
        <v>13</v>
      </c>
      <c r="K3656" s="4">
        <v>13</v>
      </c>
      <c r="L3656" s="4" t="s">
        <v>52</v>
      </c>
      <c r="M3656" s="4" t="s">
        <v>53</v>
      </c>
      <c r="N3656" s="4">
        <v>2</v>
      </c>
      <c r="O3656" s="5">
        <f t="shared" si="440"/>
        <v>49.5</v>
      </c>
      <c r="P3656" s="18">
        <v>15</v>
      </c>
      <c r="Q3656" s="5">
        <f t="shared" si="441"/>
        <v>47.849999999999994</v>
      </c>
      <c r="R3656" s="18">
        <v>14.5</v>
      </c>
      <c r="S3656" s="5">
        <f t="shared" si="442"/>
        <v>49.5</v>
      </c>
      <c r="T3656" s="18">
        <v>15</v>
      </c>
      <c r="U3656" s="8">
        <f t="shared" si="443"/>
        <v>48.674999999999997</v>
      </c>
      <c r="V3656" s="5">
        <f t="shared" ref="V3656:V3662" si="445">(R3656+P3656)/2</f>
        <v>14.75</v>
      </c>
      <c r="W3656" s="21">
        <v>27.84423</v>
      </c>
      <c r="X3656" s="21">
        <v>-115.14455</v>
      </c>
      <c r="Y3656" s="9">
        <f t="shared" ref="Y3656:Y3662" si="446">(Z3656*1.8)+32</f>
        <v>57.2</v>
      </c>
      <c r="Z3656" s="9">
        <v>14</v>
      </c>
      <c r="AA3656" s="9">
        <v>10</v>
      </c>
      <c r="AB3656" s="9" t="s">
        <v>613</v>
      </c>
      <c r="AC3656" s="9">
        <v>106</v>
      </c>
      <c r="AD3656">
        <v>8</v>
      </c>
      <c r="AE3656" s="9">
        <v>60</v>
      </c>
      <c r="AF3656">
        <v>50</v>
      </c>
    </row>
    <row r="3657" spans="1:32">
      <c r="A3657" s="4" t="s">
        <v>635</v>
      </c>
      <c r="B3657" s="4" t="s">
        <v>493</v>
      </c>
      <c r="C3657" s="28">
        <v>40751</v>
      </c>
      <c r="D3657" s="5">
        <v>2011</v>
      </c>
      <c r="E3657" s="36">
        <v>0.4368055555555555</v>
      </c>
      <c r="F3657" s="36">
        <v>0.44097222222222227</v>
      </c>
      <c r="G3657" s="35">
        <f t="shared" si="444"/>
        <v>4.1666666666667629E-3</v>
      </c>
      <c r="H3657" s="14">
        <v>2</v>
      </c>
      <c r="I3657" s="14">
        <v>1</v>
      </c>
      <c r="J3657" s="5">
        <v>13</v>
      </c>
      <c r="K3657" s="4">
        <v>13</v>
      </c>
      <c r="L3657" s="4" t="s">
        <v>52</v>
      </c>
      <c r="M3657" s="4" t="s">
        <v>53</v>
      </c>
      <c r="N3657" s="4">
        <v>2</v>
      </c>
      <c r="O3657" s="5">
        <f t="shared" si="440"/>
        <v>49.5</v>
      </c>
      <c r="P3657" s="18">
        <v>15</v>
      </c>
      <c r="Q3657" s="5">
        <f t="shared" si="441"/>
        <v>47.849999999999994</v>
      </c>
      <c r="R3657" s="18">
        <v>14.5</v>
      </c>
      <c r="S3657" s="5">
        <f t="shared" si="442"/>
        <v>49.5</v>
      </c>
      <c r="T3657" s="18">
        <v>15</v>
      </c>
      <c r="U3657" s="8">
        <f t="shared" si="443"/>
        <v>48.674999999999997</v>
      </c>
      <c r="V3657" s="5">
        <f t="shared" si="445"/>
        <v>14.75</v>
      </c>
      <c r="W3657" s="21">
        <v>27.84423</v>
      </c>
      <c r="X3657" s="21">
        <v>-115.14455</v>
      </c>
      <c r="Y3657" s="9">
        <f t="shared" si="446"/>
        <v>57.2</v>
      </c>
      <c r="Z3657" s="9">
        <v>14</v>
      </c>
      <c r="AA3657" s="9">
        <v>10</v>
      </c>
      <c r="AB3657" s="9" t="s">
        <v>607</v>
      </c>
      <c r="AC3657" s="9">
        <v>1</v>
      </c>
      <c r="AE3657" s="9">
        <v>60</v>
      </c>
    </row>
    <row r="3658" spans="1:32">
      <c r="A3658" s="4" t="s">
        <v>635</v>
      </c>
      <c r="B3658" s="4" t="s">
        <v>493</v>
      </c>
      <c r="C3658" s="28">
        <v>40751</v>
      </c>
      <c r="D3658" s="5">
        <v>2011</v>
      </c>
      <c r="E3658" s="36">
        <v>0.4368055555555555</v>
      </c>
      <c r="F3658" s="36">
        <v>0.44097222222222227</v>
      </c>
      <c r="G3658" s="35">
        <f t="shared" si="444"/>
        <v>4.1666666666667629E-3</v>
      </c>
      <c r="H3658" s="14">
        <v>2</v>
      </c>
      <c r="I3658" s="14">
        <v>1</v>
      </c>
      <c r="J3658" s="5">
        <v>13</v>
      </c>
      <c r="K3658" s="4">
        <v>13</v>
      </c>
      <c r="L3658" s="4" t="s">
        <v>52</v>
      </c>
      <c r="M3658" s="4" t="s">
        <v>53</v>
      </c>
      <c r="N3658" s="4">
        <v>2</v>
      </c>
      <c r="O3658" s="5">
        <f t="shared" si="440"/>
        <v>49.5</v>
      </c>
      <c r="P3658" s="18">
        <v>15</v>
      </c>
      <c r="Q3658" s="5">
        <f t="shared" si="441"/>
        <v>47.849999999999994</v>
      </c>
      <c r="R3658" s="18">
        <v>14.5</v>
      </c>
      <c r="S3658" s="5">
        <f t="shared" si="442"/>
        <v>49.5</v>
      </c>
      <c r="T3658" s="18">
        <v>15</v>
      </c>
      <c r="U3658" s="8">
        <f t="shared" si="443"/>
        <v>48.674999999999997</v>
      </c>
      <c r="V3658" s="5">
        <f t="shared" si="445"/>
        <v>14.75</v>
      </c>
      <c r="W3658" s="21">
        <v>27.84423</v>
      </c>
      <c r="X3658" s="21">
        <v>-115.14455</v>
      </c>
      <c r="Y3658" s="9">
        <f t="shared" si="446"/>
        <v>57.2</v>
      </c>
      <c r="Z3658" s="9">
        <v>14</v>
      </c>
      <c r="AA3658" s="9">
        <v>10</v>
      </c>
      <c r="AB3658" s="4" t="s">
        <v>618</v>
      </c>
      <c r="AC3658" s="9">
        <v>8</v>
      </c>
      <c r="AE3658" s="9">
        <v>60</v>
      </c>
    </row>
    <row r="3659" spans="1:32">
      <c r="A3659" s="4" t="s">
        <v>635</v>
      </c>
      <c r="B3659" s="4" t="s">
        <v>493</v>
      </c>
      <c r="C3659" s="28">
        <v>40751</v>
      </c>
      <c r="D3659" s="5">
        <v>2011</v>
      </c>
      <c r="E3659" s="36">
        <v>0.4368055555555555</v>
      </c>
      <c r="F3659" s="36">
        <v>0.44097222222222227</v>
      </c>
      <c r="G3659" s="35">
        <f t="shared" si="444"/>
        <v>4.1666666666667629E-3</v>
      </c>
      <c r="H3659" s="14">
        <v>2</v>
      </c>
      <c r="I3659" s="14">
        <v>1</v>
      </c>
      <c r="J3659" s="5">
        <v>13</v>
      </c>
      <c r="K3659" s="4">
        <v>13</v>
      </c>
      <c r="L3659" s="4" t="s">
        <v>52</v>
      </c>
      <c r="M3659" s="4" t="s">
        <v>53</v>
      </c>
      <c r="N3659" s="4">
        <v>2</v>
      </c>
      <c r="O3659" s="5">
        <f t="shared" si="440"/>
        <v>49.5</v>
      </c>
      <c r="P3659" s="18">
        <v>15</v>
      </c>
      <c r="Q3659" s="5">
        <f t="shared" si="441"/>
        <v>47.849999999999994</v>
      </c>
      <c r="R3659" s="18">
        <v>14.5</v>
      </c>
      <c r="S3659" s="5">
        <f t="shared" si="442"/>
        <v>49.5</v>
      </c>
      <c r="T3659" s="18">
        <v>15</v>
      </c>
      <c r="U3659" s="8">
        <f t="shared" si="443"/>
        <v>48.674999999999997</v>
      </c>
      <c r="V3659" s="5">
        <f t="shared" si="445"/>
        <v>14.75</v>
      </c>
      <c r="W3659" s="21">
        <v>27.84423</v>
      </c>
      <c r="X3659" s="21">
        <v>-115.14455</v>
      </c>
      <c r="Y3659" s="9">
        <f t="shared" si="446"/>
        <v>57.2</v>
      </c>
      <c r="Z3659" s="9">
        <v>14</v>
      </c>
      <c r="AA3659" s="9">
        <v>10</v>
      </c>
      <c r="AB3659" s="9" t="s">
        <v>753</v>
      </c>
      <c r="AC3659" s="9">
        <v>2</v>
      </c>
      <c r="AE3659" s="9">
        <v>60</v>
      </c>
    </row>
    <row r="3660" spans="1:32">
      <c r="A3660" s="4" t="s">
        <v>635</v>
      </c>
      <c r="B3660" s="4" t="s">
        <v>493</v>
      </c>
      <c r="C3660" s="28">
        <v>40751</v>
      </c>
      <c r="D3660" s="5">
        <v>2011</v>
      </c>
      <c r="E3660" s="36">
        <v>0.4368055555555555</v>
      </c>
      <c r="F3660" s="36">
        <v>0.44097222222222227</v>
      </c>
      <c r="G3660" s="35">
        <f t="shared" si="444"/>
        <v>4.1666666666667629E-3</v>
      </c>
      <c r="H3660" s="14">
        <v>2</v>
      </c>
      <c r="I3660" s="14">
        <v>1</v>
      </c>
      <c r="J3660" s="5">
        <v>13</v>
      </c>
      <c r="K3660" s="4">
        <v>13</v>
      </c>
      <c r="L3660" s="4" t="s">
        <v>52</v>
      </c>
      <c r="M3660" s="4" t="s">
        <v>53</v>
      </c>
      <c r="N3660" s="4">
        <v>2</v>
      </c>
      <c r="O3660" s="5">
        <f t="shared" si="440"/>
        <v>49.5</v>
      </c>
      <c r="P3660" s="18">
        <v>15</v>
      </c>
      <c r="Q3660" s="5">
        <f t="shared" si="441"/>
        <v>47.849999999999994</v>
      </c>
      <c r="R3660" s="18">
        <v>14.5</v>
      </c>
      <c r="S3660" s="5">
        <f t="shared" si="442"/>
        <v>49.5</v>
      </c>
      <c r="T3660" s="18">
        <v>15</v>
      </c>
      <c r="U3660" s="8">
        <f t="shared" si="443"/>
        <v>48.674999999999997</v>
      </c>
      <c r="V3660" s="5">
        <f t="shared" si="445"/>
        <v>14.75</v>
      </c>
      <c r="W3660" s="21">
        <v>27.84423</v>
      </c>
      <c r="X3660" s="21">
        <v>-115.14455</v>
      </c>
      <c r="Y3660" s="9">
        <f t="shared" si="446"/>
        <v>57.2</v>
      </c>
      <c r="Z3660" s="9">
        <v>14</v>
      </c>
      <c r="AA3660" s="9">
        <v>10</v>
      </c>
      <c r="AB3660" s="4" t="s">
        <v>619</v>
      </c>
      <c r="AC3660" s="9">
        <v>3</v>
      </c>
      <c r="AE3660" s="9">
        <v>60</v>
      </c>
    </row>
    <row r="3661" spans="1:32">
      <c r="A3661" s="4" t="s">
        <v>635</v>
      </c>
      <c r="B3661" s="4" t="s">
        <v>493</v>
      </c>
      <c r="C3661" s="28">
        <v>40751</v>
      </c>
      <c r="D3661" s="5">
        <v>2011</v>
      </c>
      <c r="E3661" s="36">
        <v>0.4368055555555555</v>
      </c>
      <c r="F3661" s="36">
        <v>0.44097222222222227</v>
      </c>
      <c r="G3661" s="35">
        <f t="shared" si="444"/>
        <v>4.1666666666667629E-3</v>
      </c>
      <c r="H3661" s="14">
        <v>2</v>
      </c>
      <c r="I3661" s="14">
        <v>1</v>
      </c>
      <c r="J3661" s="5">
        <v>13</v>
      </c>
      <c r="K3661" s="4">
        <v>13</v>
      </c>
      <c r="L3661" s="4" t="s">
        <v>52</v>
      </c>
      <c r="M3661" s="4" t="s">
        <v>53</v>
      </c>
      <c r="N3661" s="4">
        <v>2</v>
      </c>
      <c r="O3661" s="5">
        <f t="shared" si="440"/>
        <v>49.5</v>
      </c>
      <c r="P3661" s="18">
        <v>15</v>
      </c>
      <c r="Q3661" s="5">
        <f t="shared" si="441"/>
        <v>47.849999999999994</v>
      </c>
      <c r="R3661" s="18">
        <v>14.5</v>
      </c>
      <c r="S3661" s="5">
        <f t="shared" si="442"/>
        <v>49.5</v>
      </c>
      <c r="T3661" s="18">
        <v>15</v>
      </c>
      <c r="U3661" s="8">
        <f t="shared" si="443"/>
        <v>48.674999999999997</v>
      </c>
      <c r="V3661" s="5">
        <f t="shared" si="445"/>
        <v>14.75</v>
      </c>
      <c r="W3661" s="21">
        <v>27.84423</v>
      </c>
      <c r="X3661" s="21">
        <v>-115.14455</v>
      </c>
      <c r="Y3661" s="9">
        <f t="shared" si="446"/>
        <v>57.2</v>
      </c>
      <c r="Z3661" s="9">
        <v>14</v>
      </c>
      <c r="AA3661" s="9">
        <v>10</v>
      </c>
      <c r="AB3661" s="9" t="s">
        <v>608</v>
      </c>
      <c r="AC3661" s="9">
        <v>1</v>
      </c>
      <c r="AE3661" s="9">
        <v>60</v>
      </c>
    </row>
    <row r="3662" spans="1:32">
      <c r="A3662" s="4" t="s">
        <v>635</v>
      </c>
      <c r="B3662" s="4" t="s">
        <v>493</v>
      </c>
      <c r="C3662" s="28">
        <v>40751</v>
      </c>
      <c r="D3662" s="5">
        <v>2011</v>
      </c>
      <c r="E3662" s="36">
        <v>0.4368055555555555</v>
      </c>
      <c r="F3662" s="36">
        <v>0.44097222222222227</v>
      </c>
      <c r="G3662" s="35">
        <f t="shared" si="444"/>
        <v>4.1666666666667629E-3</v>
      </c>
      <c r="H3662" s="14">
        <v>2</v>
      </c>
      <c r="I3662" s="14">
        <v>1</v>
      </c>
      <c r="J3662" s="5">
        <v>13</v>
      </c>
      <c r="K3662" s="4">
        <v>13</v>
      </c>
      <c r="L3662" s="4" t="s">
        <v>52</v>
      </c>
      <c r="M3662" s="4" t="s">
        <v>53</v>
      </c>
      <c r="N3662" s="4">
        <v>2</v>
      </c>
      <c r="O3662" s="5">
        <f t="shared" si="440"/>
        <v>49.5</v>
      </c>
      <c r="P3662" s="18">
        <v>15</v>
      </c>
      <c r="Q3662" s="5">
        <f t="shared" si="441"/>
        <v>47.849999999999994</v>
      </c>
      <c r="R3662" s="18">
        <v>14.5</v>
      </c>
      <c r="S3662" s="5">
        <f t="shared" si="442"/>
        <v>49.5</v>
      </c>
      <c r="T3662" s="18">
        <v>15</v>
      </c>
      <c r="U3662" s="8">
        <f t="shared" si="443"/>
        <v>48.674999999999997</v>
      </c>
      <c r="V3662" s="5">
        <f t="shared" si="445"/>
        <v>14.75</v>
      </c>
      <c r="W3662" s="21">
        <v>27.84423</v>
      </c>
      <c r="X3662" s="21">
        <v>-115.14455</v>
      </c>
      <c r="Y3662" s="9">
        <f t="shared" si="446"/>
        <v>57.2</v>
      </c>
      <c r="Z3662" s="9">
        <v>14</v>
      </c>
      <c r="AA3662" s="9">
        <v>10</v>
      </c>
      <c r="AB3662" s="9" t="s">
        <v>609</v>
      </c>
      <c r="AC3662" s="9">
        <v>4</v>
      </c>
      <c r="AE3662" s="9">
        <v>60</v>
      </c>
    </row>
    <row r="3663" spans="1:32">
      <c r="A3663" s="4" t="s">
        <v>636</v>
      </c>
      <c r="B3663" s="4" t="s">
        <v>493</v>
      </c>
      <c r="C3663" s="28">
        <v>40751</v>
      </c>
      <c r="D3663" s="5">
        <v>2011</v>
      </c>
      <c r="E3663" s="36">
        <v>0.50277777777777777</v>
      </c>
      <c r="F3663" s="36">
        <v>0.50902777777777775</v>
      </c>
      <c r="G3663" s="35">
        <f>F3663-E3663</f>
        <v>6.2499999999999778E-3</v>
      </c>
      <c r="H3663" s="14">
        <v>2</v>
      </c>
      <c r="I3663" s="14">
        <v>2</v>
      </c>
      <c r="J3663" s="5">
        <v>14</v>
      </c>
      <c r="K3663" s="4">
        <v>14</v>
      </c>
      <c r="L3663" s="4" t="s">
        <v>52</v>
      </c>
      <c r="M3663" s="4" t="s">
        <v>53</v>
      </c>
      <c r="N3663" s="4">
        <v>2</v>
      </c>
      <c r="O3663" s="5">
        <f t="shared" si="440"/>
        <v>28.709999999999997</v>
      </c>
      <c r="P3663" s="18">
        <v>8.6999999999999993</v>
      </c>
      <c r="Q3663" s="5">
        <f t="shared" si="441"/>
        <v>26.4</v>
      </c>
      <c r="R3663" s="18">
        <v>8</v>
      </c>
      <c r="S3663" s="5">
        <f t="shared" si="442"/>
        <v>28.709999999999997</v>
      </c>
      <c r="T3663" s="18">
        <v>8.6999999999999993</v>
      </c>
      <c r="U3663" s="8">
        <f t="shared" si="443"/>
        <v>27.554999999999996</v>
      </c>
      <c r="V3663" s="5">
        <f>(R3663+P3663)/2</f>
        <v>8.35</v>
      </c>
      <c r="W3663" s="21">
        <v>27.84263</v>
      </c>
      <c r="X3663" s="21">
        <v>-115.14284000000001</v>
      </c>
      <c r="Y3663" s="9">
        <f>(Z3663*1.8)+32</f>
        <v>60.26</v>
      </c>
      <c r="Z3663" s="9">
        <v>15.7</v>
      </c>
      <c r="AA3663" s="9">
        <v>10</v>
      </c>
      <c r="AB3663" s="9" t="s">
        <v>606</v>
      </c>
      <c r="AC3663" s="9">
        <v>29</v>
      </c>
      <c r="AE3663" s="9">
        <v>110</v>
      </c>
    </row>
    <row r="3664" spans="1:32">
      <c r="A3664" s="4" t="s">
        <v>636</v>
      </c>
      <c r="B3664" s="4" t="s">
        <v>493</v>
      </c>
      <c r="C3664" s="28">
        <v>40751</v>
      </c>
      <c r="D3664" s="5">
        <v>2011</v>
      </c>
      <c r="E3664" s="36">
        <v>0.50277777777777777</v>
      </c>
      <c r="F3664" s="36">
        <v>0.50902777777777775</v>
      </c>
      <c r="G3664" s="35">
        <f t="shared" ref="G3664:G3670" si="447">F3664-E3664</f>
        <v>6.2499999999999778E-3</v>
      </c>
      <c r="H3664" s="14">
        <v>2</v>
      </c>
      <c r="I3664" s="14">
        <v>2</v>
      </c>
      <c r="J3664" s="5">
        <v>14</v>
      </c>
      <c r="K3664" s="4">
        <v>14</v>
      </c>
      <c r="L3664" s="4" t="s">
        <v>52</v>
      </c>
      <c r="M3664" s="4" t="s">
        <v>53</v>
      </c>
      <c r="N3664" s="4">
        <v>2</v>
      </c>
      <c r="O3664" s="5">
        <f t="shared" si="440"/>
        <v>28.709999999999997</v>
      </c>
      <c r="P3664" s="18">
        <v>8.6999999999999993</v>
      </c>
      <c r="Q3664" s="5">
        <f t="shared" si="441"/>
        <v>26.4</v>
      </c>
      <c r="R3664" s="18">
        <v>8</v>
      </c>
      <c r="S3664" s="5">
        <f t="shared" si="442"/>
        <v>28.709999999999997</v>
      </c>
      <c r="T3664" s="18">
        <v>8.6999999999999993</v>
      </c>
      <c r="U3664" s="8">
        <f t="shared" si="443"/>
        <v>27.554999999999996</v>
      </c>
      <c r="V3664" s="5">
        <f t="shared" ref="V3664:V3670" si="448">(R3664+P3664)/2</f>
        <v>8.35</v>
      </c>
      <c r="W3664" s="21">
        <v>27.84263</v>
      </c>
      <c r="X3664" s="21">
        <v>-115.14284000000001</v>
      </c>
      <c r="Y3664" s="9">
        <f t="shared" ref="Y3664:Y3670" si="449">(Z3664*1.8)+32</f>
        <v>60.26</v>
      </c>
      <c r="Z3664" s="9">
        <v>15.7</v>
      </c>
      <c r="AA3664" s="9">
        <v>10</v>
      </c>
      <c r="AB3664" s="9" t="s">
        <v>611</v>
      </c>
      <c r="AC3664" s="9">
        <v>7</v>
      </c>
      <c r="AE3664" s="9">
        <v>110</v>
      </c>
    </row>
    <row r="3665" spans="1:32">
      <c r="A3665" s="4" t="s">
        <v>636</v>
      </c>
      <c r="B3665" s="4" t="s">
        <v>493</v>
      </c>
      <c r="C3665" s="28">
        <v>40751</v>
      </c>
      <c r="D3665" s="5">
        <v>2011</v>
      </c>
      <c r="E3665" s="36">
        <v>0.50277777777777777</v>
      </c>
      <c r="F3665" s="36">
        <v>0.50902777777777775</v>
      </c>
      <c r="G3665" s="35">
        <f t="shared" si="447"/>
        <v>6.2499999999999778E-3</v>
      </c>
      <c r="H3665" s="14">
        <v>2</v>
      </c>
      <c r="I3665" s="14">
        <v>2</v>
      </c>
      <c r="J3665" s="5">
        <v>14</v>
      </c>
      <c r="K3665" s="4">
        <v>14</v>
      </c>
      <c r="L3665" s="4" t="s">
        <v>52</v>
      </c>
      <c r="M3665" s="4" t="s">
        <v>53</v>
      </c>
      <c r="N3665" s="4">
        <v>2</v>
      </c>
      <c r="O3665" s="5">
        <f t="shared" si="440"/>
        <v>28.709999999999997</v>
      </c>
      <c r="P3665" s="18">
        <v>8.6999999999999993</v>
      </c>
      <c r="Q3665" s="5">
        <f t="shared" si="441"/>
        <v>26.4</v>
      </c>
      <c r="R3665" s="18">
        <v>8</v>
      </c>
      <c r="S3665" s="5">
        <f t="shared" si="442"/>
        <v>28.709999999999997</v>
      </c>
      <c r="T3665" s="18">
        <v>8.6999999999999993</v>
      </c>
      <c r="U3665" s="8">
        <f t="shared" si="443"/>
        <v>27.554999999999996</v>
      </c>
      <c r="V3665" s="5">
        <f t="shared" si="448"/>
        <v>8.35</v>
      </c>
      <c r="W3665" s="21">
        <v>27.84263</v>
      </c>
      <c r="X3665" s="21">
        <v>-115.14284000000001</v>
      </c>
      <c r="Y3665" s="9">
        <f t="shared" si="449"/>
        <v>60.26</v>
      </c>
      <c r="Z3665" s="9">
        <v>15.7</v>
      </c>
      <c r="AA3665" s="9">
        <v>10</v>
      </c>
      <c r="AB3665" s="9" t="s">
        <v>613</v>
      </c>
      <c r="AC3665" s="9">
        <v>160</v>
      </c>
      <c r="AD3665">
        <v>6</v>
      </c>
      <c r="AE3665" s="9">
        <v>110</v>
      </c>
      <c r="AF3665">
        <v>50</v>
      </c>
    </row>
    <row r="3666" spans="1:32">
      <c r="A3666" s="4" t="s">
        <v>636</v>
      </c>
      <c r="B3666" s="4" t="s">
        <v>493</v>
      </c>
      <c r="C3666" s="28">
        <v>40751</v>
      </c>
      <c r="D3666" s="5">
        <v>2011</v>
      </c>
      <c r="E3666" s="36">
        <v>0.50277777777777777</v>
      </c>
      <c r="F3666" s="36">
        <v>0.50902777777777775</v>
      </c>
      <c r="G3666" s="35">
        <f t="shared" si="447"/>
        <v>6.2499999999999778E-3</v>
      </c>
      <c r="H3666" s="14">
        <v>2</v>
      </c>
      <c r="I3666" s="14">
        <v>2</v>
      </c>
      <c r="J3666" s="5">
        <v>14</v>
      </c>
      <c r="K3666" s="4">
        <v>14</v>
      </c>
      <c r="L3666" s="4" t="s">
        <v>52</v>
      </c>
      <c r="M3666" s="4" t="s">
        <v>53</v>
      </c>
      <c r="N3666" s="4">
        <v>2</v>
      </c>
      <c r="O3666" s="5">
        <f t="shared" si="440"/>
        <v>28.709999999999997</v>
      </c>
      <c r="P3666" s="18">
        <v>8.6999999999999993</v>
      </c>
      <c r="Q3666" s="5">
        <f t="shared" si="441"/>
        <v>26.4</v>
      </c>
      <c r="R3666" s="18">
        <v>8</v>
      </c>
      <c r="S3666" s="5">
        <f t="shared" si="442"/>
        <v>28.709999999999997</v>
      </c>
      <c r="T3666" s="18">
        <v>8.6999999999999993</v>
      </c>
      <c r="U3666" s="8">
        <f t="shared" si="443"/>
        <v>27.554999999999996</v>
      </c>
      <c r="V3666" s="5">
        <f t="shared" si="448"/>
        <v>8.35</v>
      </c>
      <c r="W3666" s="21">
        <v>27.84263</v>
      </c>
      <c r="X3666" s="21">
        <v>-115.14284000000001</v>
      </c>
      <c r="Y3666" s="9">
        <f t="shared" si="449"/>
        <v>60.26</v>
      </c>
      <c r="Z3666" s="9">
        <v>15.7</v>
      </c>
      <c r="AA3666" s="9">
        <v>10</v>
      </c>
      <c r="AB3666" s="9" t="s">
        <v>614</v>
      </c>
      <c r="AC3666" s="9">
        <v>58</v>
      </c>
      <c r="AE3666" s="9">
        <v>110</v>
      </c>
    </row>
    <row r="3667" spans="1:32">
      <c r="A3667" s="4" t="s">
        <v>636</v>
      </c>
      <c r="B3667" s="4" t="s">
        <v>493</v>
      </c>
      <c r="C3667" s="28">
        <v>40751</v>
      </c>
      <c r="D3667" s="5">
        <v>2011</v>
      </c>
      <c r="E3667" s="36">
        <v>0.50277777777777777</v>
      </c>
      <c r="F3667" s="36">
        <v>0.50902777777777775</v>
      </c>
      <c r="G3667" s="35">
        <f t="shared" si="447"/>
        <v>6.2499999999999778E-3</v>
      </c>
      <c r="H3667" s="14">
        <v>2</v>
      </c>
      <c r="I3667" s="14">
        <v>2</v>
      </c>
      <c r="J3667" s="5">
        <v>14</v>
      </c>
      <c r="K3667" s="4">
        <v>14</v>
      </c>
      <c r="L3667" s="4" t="s">
        <v>52</v>
      </c>
      <c r="M3667" s="4" t="s">
        <v>53</v>
      </c>
      <c r="N3667" s="4">
        <v>2</v>
      </c>
      <c r="O3667" s="5">
        <f t="shared" si="440"/>
        <v>28.709999999999997</v>
      </c>
      <c r="P3667" s="18">
        <v>8.6999999999999993</v>
      </c>
      <c r="Q3667" s="5">
        <f t="shared" si="441"/>
        <v>26.4</v>
      </c>
      <c r="R3667" s="18">
        <v>8</v>
      </c>
      <c r="S3667" s="5">
        <f t="shared" si="442"/>
        <v>28.709999999999997</v>
      </c>
      <c r="T3667" s="18">
        <v>8.6999999999999993</v>
      </c>
      <c r="U3667" s="8">
        <f t="shared" si="443"/>
        <v>27.554999999999996</v>
      </c>
      <c r="V3667" s="5">
        <f t="shared" si="448"/>
        <v>8.35</v>
      </c>
      <c r="W3667" s="21">
        <v>27.84263</v>
      </c>
      <c r="X3667" s="21">
        <v>-115.14284000000001</v>
      </c>
      <c r="Y3667" s="9">
        <f t="shared" si="449"/>
        <v>60.26</v>
      </c>
      <c r="Z3667" s="9">
        <v>15.7</v>
      </c>
      <c r="AA3667" s="9">
        <v>10</v>
      </c>
      <c r="AB3667" s="4" t="s">
        <v>618</v>
      </c>
      <c r="AC3667" s="9">
        <v>12</v>
      </c>
      <c r="AE3667" s="9">
        <v>110</v>
      </c>
    </row>
    <row r="3668" spans="1:32">
      <c r="A3668" s="4" t="s">
        <v>636</v>
      </c>
      <c r="B3668" s="4" t="s">
        <v>493</v>
      </c>
      <c r="C3668" s="28">
        <v>40751</v>
      </c>
      <c r="D3668" s="5">
        <v>2011</v>
      </c>
      <c r="E3668" s="36">
        <v>0.50277777777777777</v>
      </c>
      <c r="F3668" s="36">
        <v>0.50902777777777775</v>
      </c>
      <c r="G3668" s="35">
        <f t="shared" si="447"/>
        <v>6.2499999999999778E-3</v>
      </c>
      <c r="H3668" s="14">
        <v>2</v>
      </c>
      <c r="I3668" s="14">
        <v>2</v>
      </c>
      <c r="J3668" s="5">
        <v>14</v>
      </c>
      <c r="K3668" s="4">
        <v>14</v>
      </c>
      <c r="L3668" s="4" t="s">
        <v>52</v>
      </c>
      <c r="M3668" s="4" t="s">
        <v>53</v>
      </c>
      <c r="N3668" s="4">
        <v>2</v>
      </c>
      <c r="O3668" s="5">
        <f t="shared" si="440"/>
        <v>28.709999999999997</v>
      </c>
      <c r="P3668" s="18">
        <v>8.6999999999999993</v>
      </c>
      <c r="Q3668" s="5">
        <f t="shared" si="441"/>
        <v>26.4</v>
      </c>
      <c r="R3668" s="18">
        <v>8</v>
      </c>
      <c r="S3668" s="5">
        <f t="shared" si="442"/>
        <v>28.709999999999997</v>
      </c>
      <c r="T3668" s="18">
        <v>8.6999999999999993</v>
      </c>
      <c r="U3668" s="8">
        <f t="shared" si="443"/>
        <v>27.554999999999996</v>
      </c>
      <c r="V3668" s="5">
        <f t="shared" si="448"/>
        <v>8.35</v>
      </c>
      <c r="W3668" s="21">
        <v>27.84263</v>
      </c>
      <c r="X3668" s="21">
        <v>-115.14284000000001</v>
      </c>
      <c r="Y3668" s="9">
        <f t="shared" si="449"/>
        <v>60.26</v>
      </c>
      <c r="Z3668" s="9">
        <v>15.7</v>
      </c>
      <c r="AA3668" s="9">
        <v>10</v>
      </c>
      <c r="AB3668" s="4" t="s">
        <v>619</v>
      </c>
      <c r="AC3668" s="9">
        <v>3</v>
      </c>
      <c r="AE3668" s="9">
        <v>110</v>
      </c>
    </row>
    <row r="3669" spans="1:32">
      <c r="A3669" s="4" t="s">
        <v>636</v>
      </c>
      <c r="B3669" s="4" t="s">
        <v>493</v>
      </c>
      <c r="C3669" s="28">
        <v>40751</v>
      </c>
      <c r="D3669" s="5">
        <v>2011</v>
      </c>
      <c r="E3669" s="36">
        <v>0.50277777777777777</v>
      </c>
      <c r="F3669" s="36">
        <v>0.50902777777777775</v>
      </c>
      <c r="G3669" s="35">
        <f t="shared" si="447"/>
        <v>6.2499999999999778E-3</v>
      </c>
      <c r="H3669" s="14">
        <v>2</v>
      </c>
      <c r="I3669" s="14">
        <v>2</v>
      </c>
      <c r="J3669" s="5">
        <v>14</v>
      </c>
      <c r="K3669" s="4">
        <v>14</v>
      </c>
      <c r="L3669" s="4" t="s">
        <v>52</v>
      </c>
      <c r="M3669" s="4" t="s">
        <v>53</v>
      </c>
      <c r="N3669" s="4">
        <v>2</v>
      </c>
      <c r="O3669" s="5">
        <f t="shared" si="440"/>
        <v>28.709999999999997</v>
      </c>
      <c r="P3669" s="18">
        <v>8.6999999999999993</v>
      </c>
      <c r="Q3669" s="5">
        <f t="shared" si="441"/>
        <v>26.4</v>
      </c>
      <c r="R3669" s="18">
        <v>8</v>
      </c>
      <c r="S3669" s="5">
        <f t="shared" si="442"/>
        <v>28.709999999999997</v>
      </c>
      <c r="T3669" s="18">
        <v>8.6999999999999993</v>
      </c>
      <c r="U3669" s="8">
        <f t="shared" si="443"/>
        <v>27.554999999999996</v>
      </c>
      <c r="V3669" s="5">
        <f t="shared" si="448"/>
        <v>8.35</v>
      </c>
      <c r="W3669" s="21">
        <v>27.84263</v>
      </c>
      <c r="X3669" s="21">
        <v>-115.14284000000001</v>
      </c>
      <c r="Y3669" s="9">
        <f t="shared" si="449"/>
        <v>60.26</v>
      </c>
      <c r="Z3669" s="9">
        <v>15.7</v>
      </c>
      <c r="AA3669" s="9">
        <v>10</v>
      </c>
      <c r="AB3669" s="9" t="s">
        <v>608</v>
      </c>
      <c r="AC3669" s="9">
        <v>1</v>
      </c>
      <c r="AE3669" s="9">
        <v>110</v>
      </c>
    </row>
    <row r="3670" spans="1:32">
      <c r="A3670" s="4" t="s">
        <v>636</v>
      </c>
      <c r="B3670" s="4" t="s">
        <v>493</v>
      </c>
      <c r="C3670" s="28">
        <v>40751</v>
      </c>
      <c r="D3670" s="5">
        <v>2011</v>
      </c>
      <c r="E3670" s="36">
        <v>0.50277777777777777</v>
      </c>
      <c r="F3670" s="36">
        <v>0.50902777777777775</v>
      </c>
      <c r="G3670" s="35">
        <f t="shared" si="447"/>
        <v>6.2499999999999778E-3</v>
      </c>
      <c r="H3670" s="14">
        <v>2</v>
      </c>
      <c r="I3670" s="14">
        <v>2</v>
      </c>
      <c r="J3670" s="5">
        <v>14</v>
      </c>
      <c r="K3670" s="4">
        <v>14</v>
      </c>
      <c r="L3670" s="4" t="s">
        <v>52</v>
      </c>
      <c r="M3670" s="4" t="s">
        <v>53</v>
      </c>
      <c r="N3670" s="4">
        <v>2</v>
      </c>
      <c r="O3670" s="5">
        <f t="shared" si="440"/>
        <v>28.709999999999997</v>
      </c>
      <c r="P3670" s="18">
        <v>8.6999999999999993</v>
      </c>
      <c r="Q3670" s="5">
        <f t="shared" si="441"/>
        <v>26.4</v>
      </c>
      <c r="R3670" s="18">
        <v>8</v>
      </c>
      <c r="S3670" s="5">
        <f t="shared" si="442"/>
        <v>28.709999999999997</v>
      </c>
      <c r="T3670" s="18">
        <v>8.6999999999999993</v>
      </c>
      <c r="U3670" s="8">
        <f t="shared" si="443"/>
        <v>27.554999999999996</v>
      </c>
      <c r="V3670" s="5">
        <f t="shared" si="448"/>
        <v>8.35</v>
      </c>
      <c r="W3670" s="21">
        <v>27.84263</v>
      </c>
      <c r="X3670" s="21">
        <v>-115.14284000000001</v>
      </c>
      <c r="Y3670" s="9">
        <f t="shared" si="449"/>
        <v>60.26</v>
      </c>
      <c r="Z3670" s="9">
        <v>15.7</v>
      </c>
      <c r="AA3670" s="9">
        <v>10</v>
      </c>
      <c r="AB3670" s="9" t="s">
        <v>609</v>
      </c>
      <c r="AC3670" s="9">
        <v>4</v>
      </c>
      <c r="AE3670" s="9">
        <v>110</v>
      </c>
    </row>
    <row r="3671" spans="1:32">
      <c r="A3671" s="4" t="s">
        <v>637</v>
      </c>
      <c r="B3671" s="4" t="s">
        <v>34</v>
      </c>
      <c r="C3671" s="28">
        <v>40752</v>
      </c>
      <c r="D3671" s="5">
        <v>2011</v>
      </c>
      <c r="E3671" s="36">
        <v>0.4055555555555555</v>
      </c>
      <c r="F3671" s="36">
        <v>0.41041666666666665</v>
      </c>
      <c r="G3671" s="35">
        <f t="shared" ref="G3671:G3686" si="450">F3671-E3671</f>
        <v>4.8611111111111494E-3</v>
      </c>
      <c r="H3671" s="14">
        <v>2</v>
      </c>
      <c r="I3671" s="14">
        <v>1</v>
      </c>
      <c r="J3671" s="5">
        <v>15</v>
      </c>
      <c r="K3671" s="4">
        <v>15</v>
      </c>
      <c r="L3671" s="4" t="s">
        <v>52</v>
      </c>
      <c r="M3671" s="4" t="s">
        <v>53</v>
      </c>
      <c r="N3671" s="4">
        <v>2</v>
      </c>
      <c r="O3671" s="5">
        <f t="shared" si="440"/>
        <v>54.449999999999996</v>
      </c>
      <c r="P3671" s="18">
        <v>16.5</v>
      </c>
      <c r="Q3671" s="5">
        <f t="shared" si="441"/>
        <v>52.14</v>
      </c>
      <c r="R3671" s="18">
        <v>15.8</v>
      </c>
      <c r="S3671" s="5">
        <f t="shared" si="442"/>
        <v>54.449999999999996</v>
      </c>
      <c r="T3671" s="18">
        <v>16.5</v>
      </c>
      <c r="U3671" s="8">
        <f t="shared" si="443"/>
        <v>53.294999999999995</v>
      </c>
      <c r="V3671" s="5">
        <f t="shared" ref="V3671:V3686" si="451">(R3671+P3671)/2</f>
        <v>16.149999999999999</v>
      </c>
      <c r="W3671" s="21">
        <v>27.84957</v>
      </c>
      <c r="X3671" s="21">
        <v>-115.14288000000001</v>
      </c>
      <c r="Y3671" s="9">
        <f t="shared" ref="Y3671:Y3686" si="452">(Z3671*1.8)+32</f>
        <v>55.400000000000006</v>
      </c>
      <c r="Z3671" s="9">
        <v>13</v>
      </c>
      <c r="AA3671" s="9">
        <v>6</v>
      </c>
      <c r="AB3671" s="9" t="s">
        <v>611</v>
      </c>
      <c r="AC3671" s="9">
        <v>2</v>
      </c>
      <c r="AE3671" s="9">
        <v>60</v>
      </c>
    </row>
    <row r="3672" spans="1:32">
      <c r="A3672" s="4" t="s">
        <v>637</v>
      </c>
      <c r="B3672" s="4" t="s">
        <v>34</v>
      </c>
      <c r="C3672" s="28">
        <v>40752</v>
      </c>
      <c r="D3672" s="5">
        <v>2011</v>
      </c>
      <c r="E3672" s="36">
        <v>0.4055555555555555</v>
      </c>
      <c r="F3672" s="36">
        <v>0.41041666666666665</v>
      </c>
      <c r="G3672" s="35">
        <f t="shared" si="450"/>
        <v>4.8611111111111494E-3</v>
      </c>
      <c r="H3672" s="14">
        <v>2</v>
      </c>
      <c r="I3672" s="14">
        <v>1</v>
      </c>
      <c r="J3672" s="5">
        <v>15</v>
      </c>
      <c r="K3672" s="4">
        <v>15</v>
      </c>
      <c r="L3672" s="4" t="s">
        <v>52</v>
      </c>
      <c r="M3672" s="4" t="s">
        <v>53</v>
      </c>
      <c r="N3672" s="4">
        <v>2</v>
      </c>
      <c r="O3672" s="5">
        <f t="shared" si="440"/>
        <v>54.449999999999996</v>
      </c>
      <c r="P3672" s="18">
        <v>16.5</v>
      </c>
      <c r="Q3672" s="5">
        <f t="shared" si="441"/>
        <v>52.14</v>
      </c>
      <c r="R3672" s="18">
        <v>15.8</v>
      </c>
      <c r="S3672" s="5">
        <f t="shared" si="442"/>
        <v>54.449999999999996</v>
      </c>
      <c r="T3672" s="18">
        <v>16.5</v>
      </c>
      <c r="U3672" s="8">
        <f t="shared" si="443"/>
        <v>53.294999999999995</v>
      </c>
      <c r="V3672" s="5">
        <f t="shared" si="451"/>
        <v>16.149999999999999</v>
      </c>
      <c r="W3672" s="21">
        <v>27.84957</v>
      </c>
      <c r="X3672" s="21">
        <v>-115.14288000000001</v>
      </c>
      <c r="Y3672" s="9">
        <f t="shared" si="452"/>
        <v>55.400000000000006</v>
      </c>
      <c r="Z3672" s="9">
        <v>13</v>
      </c>
      <c r="AA3672" s="9">
        <v>6</v>
      </c>
      <c r="AB3672" s="9" t="s">
        <v>613</v>
      </c>
      <c r="AC3672" s="9">
        <v>76</v>
      </c>
      <c r="AD3672">
        <v>19.600000000000001</v>
      </c>
      <c r="AE3672" s="9">
        <v>60</v>
      </c>
      <c r="AF3672">
        <v>50</v>
      </c>
    </row>
    <row r="3673" spans="1:32">
      <c r="A3673" s="4" t="s">
        <v>637</v>
      </c>
      <c r="B3673" s="4" t="s">
        <v>34</v>
      </c>
      <c r="C3673" s="28">
        <v>40752</v>
      </c>
      <c r="D3673" s="5">
        <v>2011</v>
      </c>
      <c r="E3673" s="36">
        <v>0.4055555555555555</v>
      </c>
      <c r="F3673" s="36">
        <v>0.41041666666666665</v>
      </c>
      <c r="G3673" s="35">
        <f t="shared" si="450"/>
        <v>4.8611111111111494E-3</v>
      </c>
      <c r="H3673" s="14">
        <v>2</v>
      </c>
      <c r="I3673" s="14">
        <v>1</v>
      </c>
      <c r="J3673" s="5">
        <v>15</v>
      </c>
      <c r="K3673" s="4">
        <v>15</v>
      </c>
      <c r="L3673" s="4" t="s">
        <v>52</v>
      </c>
      <c r="M3673" s="4" t="s">
        <v>53</v>
      </c>
      <c r="N3673" s="4">
        <v>2</v>
      </c>
      <c r="O3673" s="5">
        <f t="shared" si="440"/>
        <v>54.449999999999996</v>
      </c>
      <c r="P3673" s="18">
        <v>16.5</v>
      </c>
      <c r="Q3673" s="5">
        <f t="shared" si="441"/>
        <v>52.14</v>
      </c>
      <c r="R3673" s="18">
        <v>15.8</v>
      </c>
      <c r="S3673" s="5">
        <f t="shared" si="442"/>
        <v>54.449999999999996</v>
      </c>
      <c r="T3673" s="18">
        <v>16.5</v>
      </c>
      <c r="U3673" s="8">
        <f t="shared" si="443"/>
        <v>53.294999999999995</v>
      </c>
      <c r="V3673" s="5">
        <f t="shared" si="451"/>
        <v>16.149999999999999</v>
      </c>
      <c r="W3673" s="21">
        <v>27.84957</v>
      </c>
      <c r="X3673" s="21">
        <v>-115.14288000000001</v>
      </c>
      <c r="Y3673" s="9">
        <f t="shared" si="452"/>
        <v>55.400000000000006</v>
      </c>
      <c r="Z3673" s="9">
        <v>13</v>
      </c>
      <c r="AA3673" s="9">
        <v>6</v>
      </c>
      <c r="AB3673" s="9" t="s">
        <v>614</v>
      </c>
      <c r="AC3673" s="9">
        <v>26</v>
      </c>
      <c r="AE3673" s="9">
        <v>60</v>
      </c>
    </row>
    <row r="3674" spans="1:32">
      <c r="A3674" s="4" t="s">
        <v>637</v>
      </c>
      <c r="B3674" s="4" t="s">
        <v>34</v>
      </c>
      <c r="C3674" s="28">
        <v>40752</v>
      </c>
      <c r="D3674" s="5">
        <v>2011</v>
      </c>
      <c r="E3674" s="36">
        <v>0.4055555555555555</v>
      </c>
      <c r="F3674" s="36">
        <v>0.41041666666666665</v>
      </c>
      <c r="G3674" s="35">
        <f t="shared" si="450"/>
        <v>4.8611111111111494E-3</v>
      </c>
      <c r="H3674" s="14">
        <v>2</v>
      </c>
      <c r="I3674" s="14">
        <v>1</v>
      </c>
      <c r="J3674" s="5">
        <v>15</v>
      </c>
      <c r="K3674" s="4">
        <v>15</v>
      </c>
      <c r="L3674" s="4" t="s">
        <v>52</v>
      </c>
      <c r="M3674" s="4" t="s">
        <v>53</v>
      </c>
      <c r="N3674" s="4">
        <v>2</v>
      </c>
      <c r="O3674" s="5">
        <f t="shared" si="440"/>
        <v>54.449999999999996</v>
      </c>
      <c r="P3674" s="18">
        <v>16.5</v>
      </c>
      <c r="Q3674" s="5">
        <f t="shared" si="441"/>
        <v>52.14</v>
      </c>
      <c r="R3674" s="18">
        <v>15.8</v>
      </c>
      <c r="S3674" s="5">
        <f t="shared" si="442"/>
        <v>54.449999999999996</v>
      </c>
      <c r="T3674" s="18">
        <v>16.5</v>
      </c>
      <c r="U3674" s="8">
        <f t="shared" si="443"/>
        <v>53.294999999999995</v>
      </c>
      <c r="V3674" s="5">
        <f t="shared" si="451"/>
        <v>16.149999999999999</v>
      </c>
      <c r="W3674" s="21">
        <v>27.84957</v>
      </c>
      <c r="X3674" s="21">
        <v>-115.14288000000001</v>
      </c>
      <c r="Y3674" s="9">
        <f t="shared" si="452"/>
        <v>55.400000000000006</v>
      </c>
      <c r="Z3674" s="9">
        <v>13</v>
      </c>
      <c r="AA3674" s="9">
        <v>6</v>
      </c>
      <c r="AB3674" s="4" t="s">
        <v>619</v>
      </c>
      <c r="AC3674" s="9">
        <v>1</v>
      </c>
      <c r="AE3674" s="9">
        <v>60</v>
      </c>
    </row>
    <row r="3675" spans="1:32">
      <c r="A3675" s="4" t="s">
        <v>638</v>
      </c>
      <c r="B3675" s="4" t="s">
        <v>40</v>
      </c>
      <c r="C3675" s="28">
        <v>40752</v>
      </c>
      <c r="D3675" s="5">
        <v>2011</v>
      </c>
      <c r="E3675" s="36">
        <v>0.40416666666666662</v>
      </c>
      <c r="F3675" s="36">
        <v>0.40833333333333338</v>
      </c>
      <c r="G3675" s="35">
        <f t="shared" si="450"/>
        <v>4.1666666666667629E-3</v>
      </c>
      <c r="H3675" s="14">
        <v>2</v>
      </c>
      <c r="I3675" s="14">
        <v>1</v>
      </c>
      <c r="J3675" s="5">
        <v>16</v>
      </c>
      <c r="K3675" s="4">
        <v>16</v>
      </c>
      <c r="L3675" s="4" t="s">
        <v>52</v>
      </c>
      <c r="M3675" s="4" t="s">
        <v>53</v>
      </c>
      <c r="N3675" s="4">
        <v>2</v>
      </c>
      <c r="O3675" s="5">
        <f t="shared" si="440"/>
        <v>50.16</v>
      </c>
      <c r="P3675" s="18">
        <v>15.2</v>
      </c>
      <c r="Q3675" s="5">
        <f t="shared" si="441"/>
        <v>53.13</v>
      </c>
      <c r="R3675" s="18">
        <v>16.100000000000001</v>
      </c>
      <c r="S3675" s="5">
        <f t="shared" si="442"/>
        <v>53.13</v>
      </c>
      <c r="T3675" s="18">
        <v>16.100000000000001</v>
      </c>
      <c r="U3675" s="8">
        <f t="shared" si="443"/>
        <v>51.644999999999996</v>
      </c>
      <c r="V3675" s="5">
        <f t="shared" si="451"/>
        <v>15.65</v>
      </c>
      <c r="W3675" s="21">
        <v>27.84957</v>
      </c>
      <c r="X3675" s="21">
        <v>-115.14288000000001</v>
      </c>
      <c r="Y3675" s="9">
        <f t="shared" si="452"/>
        <v>57.2</v>
      </c>
      <c r="Z3675" s="9">
        <v>14</v>
      </c>
      <c r="AA3675" s="9">
        <v>6</v>
      </c>
      <c r="AB3675" s="9" t="s">
        <v>611</v>
      </c>
      <c r="AC3675" s="9">
        <v>3</v>
      </c>
      <c r="AE3675" s="9">
        <v>90</v>
      </c>
    </row>
    <row r="3676" spans="1:32">
      <c r="A3676" s="4" t="s">
        <v>638</v>
      </c>
      <c r="B3676" s="4" t="s">
        <v>40</v>
      </c>
      <c r="C3676" s="28">
        <v>40752</v>
      </c>
      <c r="D3676" s="5">
        <v>2011</v>
      </c>
      <c r="E3676" s="36">
        <v>0.40416666666666662</v>
      </c>
      <c r="F3676" s="36">
        <v>0.40833333333333338</v>
      </c>
      <c r="G3676" s="35">
        <f t="shared" si="450"/>
        <v>4.1666666666667629E-3</v>
      </c>
      <c r="H3676" s="14">
        <v>2</v>
      </c>
      <c r="I3676" s="14">
        <v>1</v>
      </c>
      <c r="J3676" s="5">
        <v>16</v>
      </c>
      <c r="K3676" s="4">
        <v>16</v>
      </c>
      <c r="L3676" s="4" t="s">
        <v>52</v>
      </c>
      <c r="M3676" s="4" t="s">
        <v>53</v>
      </c>
      <c r="N3676" s="4">
        <v>2</v>
      </c>
      <c r="O3676" s="5">
        <f t="shared" si="440"/>
        <v>50.16</v>
      </c>
      <c r="P3676" s="18">
        <v>15.2</v>
      </c>
      <c r="Q3676" s="5">
        <f t="shared" si="441"/>
        <v>53.13</v>
      </c>
      <c r="R3676" s="18">
        <v>16.100000000000001</v>
      </c>
      <c r="S3676" s="5">
        <f t="shared" si="442"/>
        <v>53.13</v>
      </c>
      <c r="T3676" s="18">
        <v>16.100000000000001</v>
      </c>
      <c r="U3676" s="8">
        <f t="shared" si="443"/>
        <v>51.644999999999996</v>
      </c>
      <c r="V3676" s="5">
        <f t="shared" si="451"/>
        <v>15.65</v>
      </c>
      <c r="W3676" s="21">
        <v>27.84957</v>
      </c>
      <c r="X3676" s="21">
        <v>-115.14288000000001</v>
      </c>
      <c r="Y3676" s="9">
        <f t="shared" si="452"/>
        <v>57.2</v>
      </c>
      <c r="Z3676" s="9">
        <v>14</v>
      </c>
      <c r="AA3676" s="9">
        <v>6</v>
      </c>
      <c r="AB3676" s="9" t="s">
        <v>613</v>
      </c>
      <c r="AC3676" s="9">
        <v>107</v>
      </c>
      <c r="AD3676">
        <v>14</v>
      </c>
      <c r="AE3676" s="9">
        <v>90</v>
      </c>
      <c r="AF3676">
        <v>50</v>
      </c>
    </row>
    <row r="3677" spans="1:32">
      <c r="A3677" s="4" t="s">
        <v>638</v>
      </c>
      <c r="B3677" s="4" t="s">
        <v>40</v>
      </c>
      <c r="C3677" s="28">
        <v>40752</v>
      </c>
      <c r="D3677" s="5">
        <v>2011</v>
      </c>
      <c r="E3677" s="36">
        <v>0.40416666666666662</v>
      </c>
      <c r="F3677" s="36">
        <v>0.40833333333333338</v>
      </c>
      <c r="G3677" s="35">
        <f t="shared" si="450"/>
        <v>4.1666666666667629E-3</v>
      </c>
      <c r="H3677" s="14">
        <v>2</v>
      </c>
      <c r="I3677" s="14">
        <v>1</v>
      </c>
      <c r="J3677" s="5">
        <v>16</v>
      </c>
      <c r="K3677" s="4">
        <v>16</v>
      </c>
      <c r="L3677" s="4" t="s">
        <v>52</v>
      </c>
      <c r="M3677" s="4" t="s">
        <v>53</v>
      </c>
      <c r="N3677" s="4">
        <v>2</v>
      </c>
      <c r="O3677" s="5">
        <f t="shared" si="440"/>
        <v>50.16</v>
      </c>
      <c r="P3677" s="18">
        <v>15.2</v>
      </c>
      <c r="Q3677" s="5">
        <f t="shared" si="441"/>
        <v>53.13</v>
      </c>
      <c r="R3677" s="18">
        <v>16.100000000000001</v>
      </c>
      <c r="S3677" s="5">
        <f t="shared" si="442"/>
        <v>53.13</v>
      </c>
      <c r="T3677" s="18">
        <v>16.100000000000001</v>
      </c>
      <c r="U3677" s="8">
        <f t="shared" si="443"/>
        <v>51.644999999999996</v>
      </c>
      <c r="V3677" s="5">
        <f t="shared" si="451"/>
        <v>15.65</v>
      </c>
      <c r="W3677" s="21">
        <v>27.84957</v>
      </c>
      <c r="X3677" s="21">
        <v>-115.14288000000001</v>
      </c>
      <c r="Y3677" s="9">
        <f t="shared" si="452"/>
        <v>57.2</v>
      </c>
      <c r="Z3677" s="9">
        <v>14</v>
      </c>
      <c r="AA3677" s="9">
        <v>6</v>
      </c>
      <c r="AB3677" s="9" t="s">
        <v>614</v>
      </c>
      <c r="AC3677" s="9">
        <v>1</v>
      </c>
      <c r="AE3677" s="9">
        <v>90</v>
      </c>
    </row>
    <row r="3678" spans="1:32">
      <c r="A3678" s="4" t="s">
        <v>638</v>
      </c>
      <c r="B3678" s="4" t="s">
        <v>40</v>
      </c>
      <c r="C3678" s="28">
        <v>40752</v>
      </c>
      <c r="D3678" s="5">
        <v>2011</v>
      </c>
      <c r="E3678" s="36">
        <v>0.40416666666666662</v>
      </c>
      <c r="F3678" s="36">
        <v>0.40833333333333338</v>
      </c>
      <c r="G3678" s="35">
        <f t="shared" si="450"/>
        <v>4.1666666666667629E-3</v>
      </c>
      <c r="H3678" s="14">
        <v>2</v>
      </c>
      <c r="I3678" s="14">
        <v>1</v>
      </c>
      <c r="J3678" s="5">
        <v>16</v>
      </c>
      <c r="K3678" s="4">
        <v>16</v>
      </c>
      <c r="L3678" s="4" t="s">
        <v>52</v>
      </c>
      <c r="M3678" s="4" t="s">
        <v>53</v>
      </c>
      <c r="N3678" s="4">
        <v>2</v>
      </c>
      <c r="O3678" s="5">
        <f t="shared" si="440"/>
        <v>50.16</v>
      </c>
      <c r="P3678" s="18">
        <v>15.2</v>
      </c>
      <c r="Q3678" s="5">
        <f t="shared" si="441"/>
        <v>53.13</v>
      </c>
      <c r="R3678" s="18">
        <v>16.100000000000001</v>
      </c>
      <c r="S3678" s="5">
        <f t="shared" si="442"/>
        <v>53.13</v>
      </c>
      <c r="T3678" s="18">
        <v>16.100000000000001</v>
      </c>
      <c r="U3678" s="8">
        <f t="shared" si="443"/>
        <v>51.644999999999996</v>
      </c>
      <c r="V3678" s="5">
        <f t="shared" si="451"/>
        <v>15.65</v>
      </c>
      <c r="W3678" s="21">
        <v>27.84957</v>
      </c>
      <c r="X3678" s="21">
        <v>-115.14288000000001</v>
      </c>
      <c r="Y3678" s="9">
        <f t="shared" si="452"/>
        <v>57.2</v>
      </c>
      <c r="Z3678" s="9">
        <v>14</v>
      </c>
      <c r="AA3678" s="9">
        <v>6</v>
      </c>
      <c r="AB3678" s="9" t="s">
        <v>609</v>
      </c>
      <c r="AC3678" s="9">
        <v>1</v>
      </c>
      <c r="AE3678" s="9">
        <v>90</v>
      </c>
    </row>
    <row r="3679" spans="1:32">
      <c r="A3679" s="4" t="s">
        <v>638</v>
      </c>
      <c r="B3679" s="4" t="s">
        <v>40</v>
      </c>
      <c r="C3679" s="28">
        <v>40752</v>
      </c>
      <c r="D3679" s="5">
        <v>2011</v>
      </c>
      <c r="E3679" s="36">
        <v>0.40416666666666662</v>
      </c>
      <c r="F3679" s="36">
        <v>0.40833333333333338</v>
      </c>
      <c r="G3679" s="35">
        <f t="shared" si="450"/>
        <v>4.1666666666667629E-3</v>
      </c>
      <c r="H3679" s="14">
        <v>2</v>
      </c>
      <c r="I3679" s="14">
        <v>1</v>
      </c>
      <c r="J3679" s="5">
        <v>16</v>
      </c>
      <c r="K3679" s="4">
        <v>16</v>
      </c>
      <c r="L3679" s="4" t="s">
        <v>52</v>
      </c>
      <c r="M3679" s="4" t="s">
        <v>53</v>
      </c>
      <c r="N3679" s="4">
        <v>2</v>
      </c>
      <c r="O3679" s="5">
        <f t="shared" si="440"/>
        <v>50.16</v>
      </c>
      <c r="P3679" s="18">
        <v>15.2</v>
      </c>
      <c r="Q3679" s="5">
        <f t="shared" si="441"/>
        <v>53.13</v>
      </c>
      <c r="R3679" s="18">
        <v>16.100000000000001</v>
      </c>
      <c r="S3679" s="5">
        <f t="shared" si="442"/>
        <v>53.13</v>
      </c>
      <c r="T3679" s="18">
        <v>16.100000000000001</v>
      </c>
      <c r="U3679" s="8">
        <f t="shared" si="443"/>
        <v>51.644999999999996</v>
      </c>
      <c r="V3679" s="5">
        <f t="shared" si="451"/>
        <v>15.65</v>
      </c>
      <c r="W3679" s="21">
        <v>27.84957</v>
      </c>
      <c r="X3679" s="21">
        <v>-115.14288000000001</v>
      </c>
      <c r="Y3679" s="9">
        <f t="shared" si="452"/>
        <v>57.2</v>
      </c>
      <c r="Z3679" s="9">
        <v>14</v>
      </c>
      <c r="AA3679" s="9">
        <v>6</v>
      </c>
      <c r="AB3679" s="4" t="s">
        <v>751</v>
      </c>
      <c r="AC3679" s="9">
        <v>2</v>
      </c>
      <c r="AE3679" s="9">
        <v>90</v>
      </c>
    </row>
    <row r="3680" spans="1:32">
      <c r="A3680" s="4" t="s">
        <v>639</v>
      </c>
      <c r="B3680" s="4" t="s">
        <v>223</v>
      </c>
      <c r="C3680" s="28">
        <v>40752</v>
      </c>
      <c r="D3680" s="5">
        <v>2011</v>
      </c>
      <c r="E3680" s="36">
        <v>0.40277777777777773</v>
      </c>
      <c r="F3680" s="36">
        <v>0.41111111111111115</v>
      </c>
      <c r="G3680" s="35">
        <f t="shared" si="450"/>
        <v>8.3333333333334147E-3</v>
      </c>
      <c r="H3680" s="14">
        <v>2</v>
      </c>
      <c r="I3680" s="14">
        <v>1</v>
      </c>
      <c r="J3680" s="5">
        <v>17</v>
      </c>
      <c r="K3680" s="4">
        <v>17</v>
      </c>
      <c r="L3680" s="4" t="s">
        <v>52</v>
      </c>
      <c r="M3680" s="4" t="s">
        <v>53</v>
      </c>
      <c r="N3680" s="4">
        <v>2</v>
      </c>
      <c r="O3680" s="5">
        <f t="shared" si="440"/>
        <v>53.79</v>
      </c>
      <c r="P3680" s="18">
        <v>16.3</v>
      </c>
      <c r="Q3680" s="5">
        <f t="shared" si="441"/>
        <v>56.43</v>
      </c>
      <c r="R3680" s="18">
        <v>17.100000000000001</v>
      </c>
      <c r="S3680" s="5">
        <f t="shared" si="442"/>
        <v>56.43</v>
      </c>
      <c r="T3680" s="18">
        <v>17.100000000000001</v>
      </c>
      <c r="U3680" s="8">
        <f t="shared" si="443"/>
        <v>55.110000000000007</v>
      </c>
      <c r="V3680" s="5">
        <f t="shared" si="451"/>
        <v>16.700000000000003</v>
      </c>
      <c r="W3680" s="21">
        <v>27.84957</v>
      </c>
      <c r="X3680" s="21">
        <v>-115.14288000000001</v>
      </c>
      <c r="Y3680" s="9">
        <f t="shared" si="452"/>
        <v>55.400000000000006</v>
      </c>
      <c r="Z3680" s="9">
        <v>13</v>
      </c>
      <c r="AA3680" s="9">
        <v>6</v>
      </c>
      <c r="AB3680" s="9" t="s">
        <v>611</v>
      </c>
      <c r="AC3680" s="9">
        <v>8</v>
      </c>
      <c r="AE3680" s="9">
        <v>300</v>
      </c>
    </row>
    <row r="3681" spans="1:32">
      <c r="A3681" s="4" t="s">
        <v>639</v>
      </c>
      <c r="B3681" s="4" t="s">
        <v>223</v>
      </c>
      <c r="C3681" s="28">
        <v>40752</v>
      </c>
      <c r="D3681" s="5">
        <v>2011</v>
      </c>
      <c r="E3681" s="36">
        <v>0.40277777777777773</v>
      </c>
      <c r="F3681" s="36">
        <v>0.41111111111111115</v>
      </c>
      <c r="G3681" s="35">
        <f t="shared" si="450"/>
        <v>8.3333333333334147E-3</v>
      </c>
      <c r="H3681" s="14">
        <v>2</v>
      </c>
      <c r="I3681" s="14">
        <v>1</v>
      </c>
      <c r="J3681" s="5">
        <v>17</v>
      </c>
      <c r="K3681" s="4">
        <v>17</v>
      </c>
      <c r="L3681" s="4" t="s">
        <v>52</v>
      </c>
      <c r="M3681" s="4" t="s">
        <v>53</v>
      </c>
      <c r="N3681" s="4">
        <v>2</v>
      </c>
      <c r="O3681" s="5">
        <f t="shared" si="440"/>
        <v>53.79</v>
      </c>
      <c r="P3681" s="18">
        <v>16.3</v>
      </c>
      <c r="Q3681" s="5">
        <f t="shared" si="441"/>
        <v>56.43</v>
      </c>
      <c r="R3681" s="18">
        <v>17.100000000000001</v>
      </c>
      <c r="S3681" s="5">
        <f t="shared" si="442"/>
        <v>56.43</v>
      </c>
      <c r="T3681" s="18">
        <v>17.100000000000001</v>
      </c>
      <c r="U3681" s="8">
        <f t="shared" si="443"/>
        <v>55.110000000000007</v>
      </c>
      <c r="V3681" s="5">
        <f t="shared" si="451"/>
        <v>16.700000000000003</v>
      </c>
      <c r="W3681" s="21">
        <v>27.84957</v>
      </c>
      <c r="X3681" s="21">
        <v>-115.14288000000001</v>
      </c>
      <c r="Y3681" s="9">
        <f t="shared" si="452"/>
        <v>55.400000000000006</v>
      </c>
      <c r="Z3681" s="9">
        <v>13</v>
      </c>
      <c r="AA3681" s="9">
        <v>6</v>
      </c>
      <c r="AB3681" s="9" t="s">
        <v>613</v>
      </c>
      <c r="AC3681" s="9">
        <v>15</v>
      </c>
      <c r="AE3681" s="9">
        <v>300</v>
      </c>
    </row>
    <row r="3682" spans="1:32">
      <c r="A3682" s="4" t="s">
        <v>639</v>
      </c>
      <c r="B3682" s="4" t="s">
        <v>223</v>
      </c>
      <c r="C3682" s="28">
        <v>40752</v>
      </c>
      <c r="D3682" s="5">
        <v>2011</v>
      </c>
      <c r="E3682" s="36">
        <v>0.40277777777777773</v>
      </c>
      <c r="F3682" s="36">
        <v>0.41111111111111115</v>
      </c>
      <c r="G3682" s="35">
        <f t="shared" si="450"/>
        <v>8.3333333333334147E-3</v>
      </c>
      <c r="H3682" s="14">
        <v>2</v>
      </c>
      <c r="I3682" s="14">
        <v>1</v>
      </c>
      <c r="J3682" s="5">
        <v>17</v>
      </c>
      <c r="K3682" s="4">
        <v>17</v>
      </c>
      <c r="L3682" s="4" t="s">
        <v>52</v>
      </c>
      <c r="M3682" s="4" t="s">
        <v>53</v>
      </c>
      <c r="N3682" s="4">
        <v>2</v>
      </c>
      <c r="O3682" s="5">
        <f t="shared" si="440"/>
        <v>53.79</v>
      </c>
      <c r="P3682" s="18">
        <v>16.3</v>
      </c>
      <c r="Q3682" s="5">
        <f t="shared" si="441"/>
        <v>56.43</v>
      </c>
      <c r="R3682" s="18">
        <v>17.100000000000001</v>
      </c>
      <c r="S3682" s="5">
        <f t="shared" si="442"/>
        <v>56.43</v>
      </c>
      <c r="T3682" s="18">
        <v>17.100000000000001</v>
      </c>
      <c r="U3682" s="8">
        <f t="shared" si="443"/>
        <v>55.110000000000007</v>
      </c>
      <c r="V3682" s="5">
        <f t="shared" si="451"/>
        <v>16.700000000000003</v>
      </c>
      <c r="W3682" s="21">
        <v>27.84957</v>
      </c>
      <c r="X3682" s="21">
        <v>-115.14288000000001</v>
      </c>
      <c r="Y3682" s="9">
        <f t="shared" si="452"/>
        <v>55.400000000000006</v>
      </c>
      <c r="Z3682" s="9">
        <v>13</v>
      </c>
      <c r="AA3682" s="9">
        <v>6</v>
      </c>
      <c r="AB3682" s="9" t="s">
        <v>614</v>
      </c>
      <c r="AC3682" s="9">
        <v>2</v>
      </c>
      <c r="AE3682" s="9">
        <v>300</v>
      </c>
    </row>
    <row r="3683" spans="1:32">
      <c r="A3683" s="4" t="s">
        <v>639</v>
      </c>
      <c r="B3683" s="4" t="s">
        <v>223</v>
      </c>
      <c r="C3683" s="28">
        <v>40752</v>
      </c>
      <c r="D3683" s="5">
        <v>2011</v>
      </c>
      <c r="E3683" s="36">
        <v>0.40277777777777773</v>
      </c>
      <c r="F3683" s="36">
        <v>0.41111111111111115</v>
      </c>
      <c r="G3683" s="35">
        <f t="shared" si="450"/>
        <v>8.3333333333334147E-3</v>
      </c>
      <c r="H3683" s="14">
        <v>2</v>
      </c>
      <c r="I3683" s="14">
        <v>1</v>
      </c>
      <c r="J3683" s="5">
        <v>17</v>
      </c>
      <c r="K3683" s="4">
        <v>17</v>
      </c>
      <c r="L3683" s="4" t="s">
        <v>52</v>
      </c>
      <c r="M3683" s="4" t="s">
        <v>53</v>
      </c>
      <c r="N3683" s="4">
        <v>2</v>
      </c>
      <c r="O3683" s="5">
        <f t="shared" si="440"/>
        <v>53.79</v>
      </c>
      <c r="P3683" s="18">
        <v>16.3</v>
      </c>
      <c r="Q3683" s="5">
        <f t="shared" si="441"/>
        <v>56.43</v>
      </c>
      <c r="R3683" s="18">
        <v>17.100000000000001</v>
      </c>
      <c r="S3683" s="5">
        <f t="shared" si="442"/>
        <v>56.43</v>
      </c>
      <c r="T3683" s="18">
        <v>17.100000000000001</v>
      </c>
      <c r="U3683" s="8">
        <f t="shared" si="443"/>
        <v>55.110000000000007</v>
      </c>
      <c r="V3683" s="5">
        <f t="shared" si="451"/>
        <v>16.700000000000003</v>
      </c>
      <c r="W3683" s="21">
        <v>27.84957</v>
      </c>
      <c r="X3683" s="21">
        <v>-115.14288000000001</v>
      </c>
      <c r="Y3683" s="9">
        <f t="shared" si="452"/>
        <v>55.400000000000006</v>
      </c>
      <c r="Z3683" s="9">
        <v>13</v>
      </c>
      <c r="AA3683" s="9">
        <v>6</v>
      </c>
      <c r="AB3683" s="9" t="s">
        <v>753</v>
      </c>
      <c r="AC3683" s="9">
        <v>1</v>
      </c>
      <c r="AE3683" s="9">
        <v>300</v>
      </c>
    </row>
    <row r="3684" spans="1:32">
      <c r="A3684" s="4" t="s">
        <v>639</v>
      </c>
      <c r="B3684" s="4" t="s">
        <v>223</v>
      </c>
      <c r="C3684" s="28">
        <v>40752</v>
      </c>
      <c r="D3684" s="5">
        <v>2011</v>
      </c>
      <c r="E3684" s="36">
        <v>0.40277777777777773</v>
      </c>
      <c r="F3684" s="36">
        <v>0.41111111111111115</v>
      </c>
      <c r="G3684" s="35">
        <f t="shared" si="450"/>
        <v>8.3333333333334147E-3</v>
      </c>
      <c r="H3684" s="14">
        <v>2</v>
      </c>
      <c r="I3684" s="14">
        <v>1</v>
      </c>
      <c r="J3684" s="5">
        <v>17</v>
      </c>
      <c r="K3684" s="4">
        <v>17</v>
      </c>
      <c r="L3684" s="4" t="s">
        <v>52</v>
      </c>
      <c r="M3684" s="4" t="s">
        <v>53</v>
      </c>
      <c r="N3684" s="4">
        <v>2</v>
      </c>
      <c r="O3684" s="5">
        <f t="shared" si="440"/>
        <v>53.79</v>
      </c>
      <c r="P3684" s="18">
        <v>16.3</v>
      </c>
      <c r="Q3684" s="5">
        <f t="shared" si="441"/>
        <v>56.43</v>
      </c>
      <c r="R3684" s="18">
        <v>17.100000000000001</v>
      </c>
      <c r="S3684" s="5">
        <f t="shared" si="442"/>
        <v>56.43</v>
      </c>
      <c r="T3684" s="18">
        <v>17.100000000000001</v>
      </c>
      <c r="U3684" s="8">
        <f t="shared" si="443"/>
        <v>55.110000000000007</v>
      </c>
      <c r="V3684" s="5">
        <f t="shared" si="451"/>
        <v>16.700000000000003</v>
      </c>
      <c r="W3684" s="21">
        <v>27.84957</v>
      </c>
      <c r="X3684" s="21">
        <v>-115.14288000000001</v>
      </c>
      <c r="Y3684" s="9">
        <f t="shared" si="452"/>
        <v>55.400000000000006</v>
      </c>
      <c r="Z3684" s="9">
        <v>13</v>
      </c>
      <c r="AA3684" s="9">
        <v>6</v>
      </c>
      <c r="AB3684" s="4" t="s">
        <v>751</v>
      </c>
      <c r="AC3684" s="9">
        <v>2</v>
      </c>
      <c r="AE3684" s="9">
        <v>300</v>
      </c>
    </row>
    <row r="3685" spans="1:32">
      <c r="A3685" s="4" t="s">
        <v>639</v>
      </c>
      <c r="B3685" s="4" t="s">
        <v>223</v>
      </c>
      <c r="C3685" s="28">
        <v>40752</v>
      </c>
      <c r="D3685" s="5">
        <v>2011</v>
      </c>
      <c r="E3685" s="36">
        <v>0.40277777777777773</v>
      </c>
      <c r="F3685" s="36">
        <v>0.41111111111111115</v>
      </c>
      <c r="G3685" s="35">
        <f t="shared" si="450"/>
        <v>8.3333333333334147E-3</v>
      </c>
      <c r="H3685" s="14">
        <v>2</v>
      </c>
      <c r="I3685" s="14">
        <v>1</v>
      </c>
      <c r="J3685" s="5">
        <v>17</v>
      </c>
      <c r="K3685" s="4">
        <v>17</v>
      </c>
      <c r="L3685" s="4" t="s">
        <v>52</v>
      </c>
      <c r="M3685" s="4" t="s">
        <v>53</v>
      </c>
      <c r="N3685" s="4">
        <v>2</v>
      </c>
      <c r="O3685" s="5">
        <f t="shared" si="440"/>
        <v>53.79</v>
      </c>
      <c r="P3685" s="18">
        <v>16.3</v>
      </c>
      <c r="Q3685" s="5">
        <f t="shared" si="441"/>
        <v>56.43</v>
      </c>
      <c r="R3685" s="18">
        <v>17.100000000000001</v>
      </c>
      <c r="S3685" s="5">
        <f t="shared" si="442"/>
        <v>56.43</v>
      </c>
      <c r="T3685" s="18">
        <v>17.100000000000001</v>
      </c>
      <c r="U3685" s="8">
        <f t="shared" si="443"/>
        <v>55.110000000000007</v>
      </c>
      <c r="V3685" s="5">
        <f t="shared" si="451"/>
        <v>16.700000000000003</v>
      </c>
      <c r="W3685" s="21">
        <v>27.84957</v>
      </c>
      <c r="X3685" s="21">
        <v>-115.14288000000001</v>
      </c>
      <c r="Y3685" s="9">
        <f t="shared" si="452"/>
        <v>55.400000000000006</v>
      </c>
      <c r="Z3685" s="9">
        <v>13</v>
      </c>
      <c r="AA3685" s="9">
        <v>6</v>
      </c>
      <c r="AB3685" s="9" t="s">
        <v>640</v>
      </c>
      <c r="AC3685" s="9">
        <v>1</v>
      </c>
      <c r="AE3685" s="9">
        <v>300</v>
      </c>
    </row>
    <row r="3686" spans="1:32">
      <c r="A3686" s="4" t="s">
        <v>641</v>
      </c>
      <c r="B3686" s="4" t="s">
        <v>34</v>
      </c>
      <c r="C3686" s="28">
        <v>40752</v>
      </c>
      <c r="D3686" s="5">
        <v>2011</v>
      </c>
      <c r="E3686" s="36">
        <v>0.45763888888888887</v>
      </c>
      <c r="F3686" s="36">
        <v>0.46527777777777773</v>
      </c>
      <c r="G3686" s="35">
        <f t="shared" si="450"/>
        <v>7.6388888888888618E-3</v>
      </c>
      <c r="H3686" s="14">
        <v>2</v>
      </c>
      <c r="I3686" s="14">
        <v>2</v>
      </c>
      <c r="J3686" s="5">
        <v>18</v>
      </c>
      <c r="K3686" s="4">
        <v>18</v>
      </c>
      <c r="L3686" s="4" t="s">
        <v>52</v>
      </c>
      <c r="M3686" s="4" t="s">
        <v>53</v>
      </c>
      <c r="N3686" s="4">
        <v>2</v>
      </c>
      <c r="O3686" s="5">
        <f t="shared" si="440"/>
        <v>36.959999999999994</v>
      </c>
      <c r="P3686" s="18">
        <v>11.2</v>
      </c>
      <c r="Q3686" s="5">
        <f t="shared" si="441"/>
        <v>33</v>
      </c>
      <c r="R3686" s="18">
        <v>10</v>
      </c>
      <c r="S3686" s="5">
        <f t="shared" si="442"/>
        <v>36.959999999999994</v>
      </c>
      <c r="T3686" s="18">
        <v>11.2</v>
      </c>
      <c r="U3686" s="8">
        <f t="shared" si="443"/>
        <v>34.979999999999997</v>
      </c>
      <c r="V3686" s="5">
        <f t="shared" si="451"/>
        <v>10.6</v>
      </c>
      <c r="W3686" s="21">
        <v>27.843489999999999</v>
      </c>
      <c r="X3686" s="21">
        <v>-115.14328</v>
      </c>
      <c r="Y3686" s="9">
        <f t="shared" si="452"/>
        <v>55.400000000000006</v>
      </c>
      <c r="Z3686" s="9">
        <v>13</v>
      </c>
      <c r="AA3686" s="9">
        <v>6</v>
      </c>
      <c r="AB3686" s="9" t="s">
        <v>604</v>
      </c>
      <c r="AC3686" s="9">
        <v>1</v>
      </c>
      <c r="AE3686" s="9">
        <v>30</v>
      </c>
    </row>
    <row r="3687" spans="1:32">
      <c r="A3687" s="4" t="s">
        <v>641</v>
      </c>
      <c r="B3687" s="4" t="s">
        <v>34</v>
      </c>
      <c r="C3687" s="28">
        <v>40752</v>
      </c>
      <c r="D3687" s="5">
        <v>2011</v>
      </c>
      <c r="E3687" s="36">
        <v>0.45763888888888887</v>
      </c>
      <c r="F3687" s="36">
        <v>0.46527777777777773</v>
      </c>
      <c r="G3687" s="35">
        <f t="shared" ref="G3687:G3694" si="453">F3687-E3687</f>
        <v>7.6388888888888618E-3</v>
      </c>
      <c r="H3687" s="14">
        <v>2</v>
      </c>
      <c r="I3687" s="14">
        <v>2</v>
      </c>
      <c r="J3687" s="5">
        <v>18</v>
      </c>
      <c r="K3687" s="4">
        <v>18</v>
      </c>
      <c r="L3687" s="4" t="s">
        <v>52</v>
      </c>
      <c r="M3687" s="4" t="s">
        <v>53</v>
      </c>
      <c r="N3687" s="4">
        <v>2</v>
      </c>
      <c r="O3687" s="5">
        <f t="shared" si="440"/>
        <v>36.959999999999994</v>
      </c>
      <c r="P3687" s="18">
        <v>11.2</v>
      </c>
      <c r="Q3687" s="5">
        <f t="shared" si="441"/>
        <v>33</v>
      </c>
      <c r="R3687" s="18">
        <v>10</v>
      </c>
      <c r="S3687" s="5">
        <f t="shared" si="442"/>
        <v>36.959999999999994</v>
      </c>
      <c r="T3687" s="18">
        <v>11.2</v>
      </c>
      <c r="U3687" s="8">
        <f t="shared" si="443"/>
        <v>34.979999999999997</v>
      </c>
      <c r="V3687" s="5">
        <f t="shared" ref="V3687:V3694" si="454">(R3687+P3687)/2</f>
        <v>10.6</v>
      </c>
      <c r="W3687" s="21">
        <v>27.843489999999999</v>
      </c>
      <c r="X3687" s="21">
        <v>-115.14328</v>
      </c>
      <c r="Y3687" s="9">
        <f t="shared" ref="Y3687:Y3694" si="455">(Z3687*1.8)+32</f>
        <v>55.400000000000006</v>
      </c>
      <c r="Z3687" s="9">
        <v>13</v>
      </c>
      <c r="AA3687" s="9">
        <v>6</v>
      </c>
      <c r="AB3687" s="9" t="s">
        <v>606</v>
      </c>
      <c r="AC3687" s="9">
        <v>134</v>
      </c>
      <c r="AD3687">
        <v>11.2</v>
      </c>
      <c r="AE3687" s="9">
        <v>30</v>
      </c>
      <c r="AF3687">
        <v>50</v>
      </c>
    </row>
    <row r="3688" spans="1:32">
      <c r="A3688" s="4" t="s">
        <v>641</v>
      </c>
      <c r="B3688" s="4" t="s">
        <v>34</v>
      </c>
      <c r="C3688" s="28">
        <v>40752</v>
      </c>
      <c r="D3688" s="5">
        <v>2011</v>
      </c>
      <c r="E3688" s="36">
        <v>0.45763888888888887</v>
      </c>
      <c r="F3688" s="36">
        <v>0.46527777777777773</v>
      </c>
      <c r="G3688" s="35">
        <f t="shared" si="453"/>
        <v>7.6388888888888618E-3</v>
      </c>
      <c r="H3688" s="14">
        <v>2</v>
      </c>
      <c r="I3688" s="14">
        <v>2</v>
      </c>
      <c r="J3688" s="5">
        <v>18</v>
      </c>
      <c r="K3688" s="4">
        <v>18</v>
      </c>
      <c r="L3688" s="4" t="s">
        <v>52</v>
      </c>
      <c r="M3688" s="4" t="s">
        <v>53</v>
      </c>
      <c r="N3688" s="4">
        <v>2</v>
      </c>
      <c r="O3688" s="5">
        <f t="shared" si="440"/>
        <v>36.959999999999994</v>
      </c>
      <c r="P3688" s="18">
        <v>11.2</v>
      </c>
      <c r="Q3688" s="5">
        <f t="shared" si="441"/>
        <v>33</v>
      </c>
      <c r="R3688" s="18">
        <v>10</v>
      </c>
      <c r="S3688" s="5">
        <f t="shared" si="442"/>
        <v>36.959999999999994</v>
      </c>
      <c r="T3688" s="18">
        <v>11.2</v>
      </c>
      <c r="U3688" s="8">
        <f t="shared" si="443"/>
        <v>34.979999999999997</v>
      </c>
      <c r="V3688" s="5">
        <f t="shared" si="454"/>
        <v>10.6</v>
      </c>
      <c r="W3688" s="21">
        <v>27.843489999999999</v>
      </c>
      <c r="X3688" s="21">
        <v>-115.14328</v>
      </c>
      <c r="Y3688" s="9">
        <f t="shared" si="455"/>
        <v>55.400000000000006</v>
      </c>
      <c r="Z3688" s="9">
        <v>13</v>
      </c>
      <c r="AA3688" s="9">
        <v>6</v>
      </c>
      <c r="AB3688" s="9" t="s">
        <v>611</v>
      </c>
      <c r="AC3688" s="9">
        <v>4</v>
      </c>
      <c r="AE3688" s="9">
        <v>30</v>
      </c>
    </row>
    <row r="3689" spans="1:32">
      <c r="A3689" s="4" t="s">
        <v>641</v>
      </c>
      <c r="B3689" s="4" t="s">
        <v>34</v>
      </c>
      <c r="C3689" s="28">
        <v>40752</v>
      </c>
      <c r="D3689" s="5">
        <v>2011</v>
      </c>
      <c r="E3689" s="36">
        <v>0.45763888888888887</v>
      </c>
      <c r="F3689" s="36">
        <v>0.46527777777777773</v>
      </c>
      <c r="G3689" s="35">
        <f t="shared" si="453"/>
        <v>7.6388888888888618E-3</v>
      </c>
      <c r="H3689" s="14">
        <v>2</v>
      </c>
      <c r="I3689" s="14">
        <v>2</v>
      </c>
      <c r="J3689" s="5">
        <v>18</v>
      </c>
      <c r="K3689" s="4">
        <v>18</v>
      </c>
      <c r="L3689" s="4" t="s">
        <v>52</v>
      </c>
      <c r="M3689" s="4" t="s">
        <v>53</v>
      </c>
      <c r="N3689" s="4">
        <v>2</v>
      </c>
      <c r="O3689" s="5">
        <f t="shared" si="440"/>
        <v>36.959999999999994</v>
      </c>
      <c r="P3689" s="18">
        <v>11.2</v>
      </c>
      <c r="Q3689" s="5">
        <f t="shared" si="441"/>
        <v>33</v>
      </c>
      <c r="R3689" s="18">
        <v>10</v>
      </c>
      <c r="S3689" s="5">
        <f t="shared" si="442"/>
        <v>36.959999999999994</v>
      </c>
      <c r="T3689" s="18">
        <v>11.2</v>
      </c>
      <c r="U3689" s="8">
        <f t="shared" si="443"/>
        <v>34.979999999999997</v>
      </c>
      <c r="V3689" s="5">
        <f t="shared" si="454"/>
        <v>10.6</v>
      </c>
      <c r="W3689" s="21">
        <v>27.843489999999999</v>
      </c>
      <c r="X3689" s="21">
        <v>-115.14328</v>
      </c>
      <c r="Y3689" s="9">
        <f t="shared" si="455"/>
        <v>55.400000000000006</v>
      </c>
      <c r="Z3689" s="9">
        <v>13</v>
      </c>
      <c r="AA3689" s="9">
        <v>6</v>
      </c>
      <c r="AB3689" s="9" t="s">
        <v>613</v>
      </c>
      <c r="AC3689" s="9">
        <v>416</v>
      </c>
      <c r="AD3689">
        <v>3.6</v>
      </c>
      <c r="AE3689" s="9">
        <v>30</v>
      </c>
      <c r="AF3689">
        <v>50</v>
      </c>
    </row>
    <row r="3690" spans="1:32">
      <c r="A3690" s="4" t="s">
        <v>641</v>
      </c>
      <c r="B3690" s="4" t="s">
        <v>34</v>
      </c>
      <c r="C3690" s="28">
        <v>40752</v>
      </c>
      <c r="D3690" s="5">
        <v>2011</v>
      </c>
      <c r="E3690" s="36">
        <v>0.45763888888888887</v>
      </c>
      <c r="F3690" s="36">
        <v>0.46527777777777773</v>
      </c>
      <c r="G3690" s="35">
        <f t="shared" si="453"/>
        <v>7.6388888888888618E-3</v>
      </c>
      <c r="H3690" s="14">
        <v>2</v>
      </c>
      <c r="I3690" s="14">
        <v>2</v>
      </c>
      <c r="J3690" s="5">
        <v>18</v>
      </c>
      <c r="K3690" s="4">
        <v>18</v>
      </c>
      <c r="L3690" s="4" t="s">
        <v>52</v>
      </c>
      <c r="M3690" s="4" t="s">
        <v>53</v>
      </c>
      <c r="N3690" s="4">
        <v>2</v>
      </c>
      <c r="O3690" s="5">
        <f t="shared" si="440"/>
        <v>36.959999999999994</v>
      </c>
      <c r="P3690" s="18">
        <v>11.2</v>
      </c>
      <c r="Q3690" s="5">
        <f t="shared" si="441"/>
        <v>33</v>
      </c>
      <c r="R3690" s="18">
        <v>10</v>
      </c>
      <c r="S3690" s="5">
        <f t="shared" si="442"/>
        <v>36.959999999999994</v>
      </c>
      <c r="T3690" s="18">
        <v>11.2</v>
      </c>
      <c r="U3690" s="8">
        <f t="shared" si="443"/>
        <v>34.979999999999997</v>
      </c>
      <c r="V3690" s="5">
        <f t="shared" si="454"/>
        <v>10.6</v>
      </c>
      <c r="W3690" s="21">
        <v>27.843489999999999</v>
      </c>
      <c r="X3690" s="21">
        <v>-115.14328</v>
      </c>
      <c r="Y3690" s="9">
        <f t="shared" si="455"/>
        <v>55.400000000000006</v>
      </c>
      <c r="Z3690" s="9">
        <v>13</v>
      </c>
      <c r="AA3690" s="9">
        <v>6</v>
      </c>
      <c r="AB3690" s="9" t="s">
        <v>614</v>
      </c>
      <c r="AC3690" s="9">
        <v>13</v>
      </c>
      <c r="AE3690" s="9">
        <v>30</v>
      </c>
    </row>
    <row r="3691" spans="1:32">
      <c r="A3691" s="4" t="s">
        <v>641</v>
      </c>
      <c r="B3691" s="4" t="s">
        <v>34</v>
      </c>
      <c r="C3691" s="28">
        <v>40752</v>
      </c>
      <c r="D3691" s="5">
        <v>2011</v>
      </c>
      <c r="E3691" s="36">
        <v>0.45763888888888887</v>
      </c>
      <c r="F3691" s="36">
        <v>0.46527777777777773</v>
      </c>
      <c r="G3691" s="35">
        <f t="shared" si="453"/>
        <v>7.6388888888888618E-3</v>
      </c>
      <c r="H3691" s="14">
        <v>2</v>
      </c>
      <c r="I3691" s="14">
        <v>2</v>
      </c>
      <c r="J3691" s="5">
        <v>18</v>
      </c>
      <c r="K3691" s="4">
        <v>18</v>
      </c>
      <c r="L3691" s="4" t="s">
        <v>52</v>
      </c>
      <c r="M3691" s="4" t="s">
        <v>53</v>
      </c>
      <c r="N3691" s="4">
        <v>2</v>
      </c>
      <c r="O3691" s="5">
        <f t="shared" si="440"/>
        <v>36.959999999999994</v>
      </c>
      <c r="P3691" s="18">
        <v>11.2</v>
      </c>
      <c r="Q3691" s="5">
        <f t="shared" si="441"/>
        <v>33</v>
      </c>
      <c r="R3691" s="18">
        <v>10</v>
      </c>
      <c r="S3691" s="5">
        <f t="shared" si="442"/>
        <v>36.959999999999994</v>
      </c>
      <c r="T3691" s="18">
        <v>11.2</v>
      </c>
      <c r="U3691" s="8">
        <f t="shared" si="443"/>
        <v>34.979999999999997</v>
      </c>
      <c r="V3691" s="5">
        <f t="shared" si="454"/>
        <v>10.6</v>
      </c>
      <c r="W3691" s="21">
        <v>27.843489999999999</v>
      </c>
      <c r="X3691" s="21">
        <v>-115.14328</v>
      </c>
      <c r="Y3691" s="9">
        <f t="shared" si="455"/>
        <v>55.400000000000006</v>
      </c>
      <c r="Z3691" s="9">
        <v>13</v>
      </c>
      <c r="AA3691" s="9">
        <v>6</v>
      </c>
      <c r="AB3691" s="9" t="s">
        <v>607</v>
      </c>
      <c r="AC3691" s="9">
        <v>1</v>
      </c>
      <c r="AE3691" s="9">
        <v>30</v>
      </c>
    </row>
    <row r="3692" spans="1:32">
      <c r="A3692" s="4" t="s">
        <v>641</v>
      </c>
      <c r="B3692" s="4" t="s">
        <v>34</v>
      </c>
      <c r="C3692" s="28">
        <v>40752</v>
      </c>
      <c r="D3692" s="5">
        <v>2011</v>
      </c>
      <c r="E3692" s="36">
        <v>0.45763888888888887</v>
      </c>
      <c r="F3692" s="36">
        <v>0.46527777777777773</v>
      </c>
      <c r="G3692" s="35">
        <f t="shared" si="453"/>
        <v>7.6388888888888618E-3</v>
      </c>
      <c r="H3692" s="14">
        <v>2</v>
      </c>
      <c r="I3692" s="14">
        <v>2</v>
      </c>
      <c r="J3692" s="5">
        <v>18</v>
      </c>
      <c r="K3692" s="4">
        <v>18</v>
      </c>
      <c r="L3692" s="4" t="s">
        <v>52</v>
      </c>
      <c r="M3692" s="4" t="s">
        <v>53</v>
      </c>
      <c r="N3692" s="4">
        <v>2</v>
      </c>
      <c r="O3692" s="5">
        <f t="shared" si="440"/>
        <v>36.959999999999994</v>
      </c>
      <c r="P3692" s="18">
        <v>11.2</v>
      </c>
      <c r="Q3692" s="5">
        <f t="shared" si="441"/>
        <v>33</v>
      </c>
      <c r="R3692" s="18">
        <v>10</v>
      </c>
      <c r="S3692" s="5">
        <f t="shared" si="442"/>
        <v>36.959999999999994</v>
      </c>
      <c r="T3692" s="18">
        <v>11.2</v>
      </c>
      <c r="U3692" s="8">
        <f t="shared" si="443"/>
        <v>34.979999999999997</v>
      </c>
      <c r="V3692" s="5">
        <f t="shared" si="454"/>
        <v>10.6</v>
      </c>
      <c r="W3692" s="21">
        <v>27.843489999999999</v>
      </c>
      <c r="X3692" s="21">
        <v>-115.14328</v>
      </c>
      <c r="Y3692" s="9">
        <f t="shared" si="455"/>
        <v>55.400000000000006</v>
      </c>
      <c r="Z3692" s="9">
        <v>13</v>
      </c>
      <c r="AA3692" s="9">
        <v>6</v>
      </c>
      <c r="AB3692" s="9" t="s">
        <v>753</v>
      </c>
      <c r="AC3692" s="9">
        <v>1</v>
      </c>
      <c r="AE3692" s="9">
        <v>30</v>
      </c>
    </row>
    <row r="3693" spans="1:32">
      <c r="A3693" s="4" t="s">
        <v>641</v>
      </c>
      <c r="B3693" s="4" t="s">
        <v>34</v>
      </c>
      <c r="C3693" s="28">
        <v>40752</v>
      </c>
      <c r="D3693" s="5">
        <v>2011</v>
      </c>
      <c r="E3693" s="36">
        <v>0.45763888888888887</v>
      </c>
      <c r="F3693" s="36">
        <v>0.46527777777777773</v>
      </c>
      <c r="G3693" s="35">
        <f t="shared" si="453"/>
        <v>7.6388888888888618E-3</v>
      </c>
      <c r="H3693" s="14">
        <v>2</v>
      </c>
      <c r="I3693" s="14">
        <v>2</v>
      </c>
      <c r="J3693" s="5">
        <v>18</v>
      </c>
      <c r="K3693" s="4">
        <v>18</v>
      </c>
      <c r="L3693" s="4" t="s">
        <v>52</v>
      </c>
      <c r="M3693" s="4" t="s">
        <v>53</v>
      </c>
      <c r="N3693" s="4">
        <v>2</v>
      </c>
      <c r="O3693" s="5">
        <f t="shared" si="440"/>
        <v>36.959999999999994</v>
      </c>
      <c r="P3693" s="18">
        <v>11.2</v>
      </c>
      <c r="Q3693" s="5">
        <f t="shared" si="441"/>
        <v>33</v>
      </c>
      <c r="R3693" s="18">
        <v>10</v>
      </c>
      <c r="S3693" s="5">
        <f t="shared" si="442"/>
        <v>36.959999999999994</v>
      </c>
      <c r="T3693" s="18">
        <v>11.2</v>
      </c>
      <c r="U3693" s="8">
        <f t="shared" si="443"/>
        <v>34.979999999999997</v>
      </c>
      <c r="V3693" s="5">
        <f t="shared" si="454"/>
        <v>10.6</v>
      </c>
      <c r="W3693" s="21">
        <v>27.843489999999999</v>
      </c>
      <c r="X3693" s="21">
        <v>-115.14328</v>
      </c>
      <c r="Y3693" s="9">
        <f t="shared" si="455"/>
        <v>55.400000000000006</v>
      </c>
      <c r="Z3693" s="9">
        <v>13</v>
      </c>
      <c r="AA3693" s="9">
        <v>6</v>
      </c>
      <c r="AB3693" s="4" t="s">
        <v>619</v>
      </c>
      <c r="AC3693" s="9">
        <v>1</v>
      </c>
      <c r="AE3693" s="9">
        <v>30</v>
      </c>
    </row>
    <row r="3694" spans="1:32">
      <c r="A3694" s="4" t="s">
        <v>641</v>
      </c>
      <c r="B3694" s="4" t="s">
        <v>34</v>
      </c>
      <c r="C3694" s="28">
        <v>40752</v>
      </c>
      <c r="D3694" s="5">
        <v>2011</v>
      </c>
      <c r="E3694" s="36">
        <v>0.45763888888888887</v>
      </c>
      <c r="F3694" s="36">
        <v>0.46527777777777773</v>
      </c>
      <c r="G3694" s="35">
        <f t="shared" si="453"/>
        <v>7.6388888888888618E-3</v>
      </c>
      <c r="H3694" s="14">
        <v>2</v>
      </c>
      <c r="I3694" s="14">
        <v>2</v>
      </c>
      <c r="J3694" s="5">
        <v>18</v>
      </c>
      <c r="K3694" s="4">
        <v>18</v>
      </c>
      <c r="L3694" s="4" t="s">
        <v>52</v>
      </c>
      <c r="M3694" s="4" t="s">
        <v>53</v>
      </c>
      <c r="N3694" s="4">
        <v>2</v>
      </c>
      <c r="O3694" s="5">
        <f t="shared" si="440"/>
        <v>36.959999999999994</v>
      </c>
      <c r="P3694" s="18">
        <v>11.2</v>
      </c>
      <c r="Q3694" s="5">
        <f t="shared" si="441"/>
        <v>33</v>
      </c>
      <c r="R3694" s="18">
        <v>10</v>
      </c>
      <c r="S3694" s="5">
        <f t="shared" si="442"/>
        <v>36.959999999999994</v>
      </c>
      <c r="T3694" s="18">
        <v>11.2</v>
      </c>
      <c r="U3694" s="8">
        <f t="shared" si="443"/>
        <v>34.979999999999997</v>
      </c>
      <c r="V3694" s="5">
        <f t="shared" si="454"/>
        <v>10.6</v>
      </c>
      <c r="W3694" s="21">
        <v>27.843489999999999</v>
      </c>
      <c r="X3694" s="21">
        <v>-115.14328</v>
      </c>
      <c r="Y3694" s="9">
        <f t="shared" si="455"/>
        <v>55.400000000000006</v>
      </c>
      <c r="Z3694" s="9">
        <v>13</v>
      </c>
      <c r="AA3694" s="9">
        <v>6</v>
      </c>
      <c r="AB3694" s="9" t="s">
        <v>609</v>
      </c>
      <c r="AC3694" s="9">
        <v>3</v>
      </c>
      <c r="AE3694" s="9">
        <v>30</v>
      </c>
    </row>
    <row r="3695" spans="1:32">
      <c r="A3695" s="4" t="s">
        <v>642</v>
      </c>
      <c r="B3695" s="4" t="s">
        <v>40</v>
      </c>
      <c r="C3695" s="28">
        <v>40752</v>
      </c>
      <c r="D3695" s="5">
        <v>2011</v>
      </c>
      <c r="E3695" s="36">
        <v>0.45624999999999999</v>
      </c>
      <c r="F3695" s="36">
        <v>0.4597222222222222</v>
      </c>
      <c r="G3695" s="35">
        <f t="shared" ref="G3695:G3718" si="456">F3695-E3695</f>
        <v>3.4722222222222099E-3</v>
      </c>
      <c r="H3695" s="14">
        <v>2</v>
      </c>
      <c r="I3695" s="14">
        <v>2</v>
      </c>
      <c r="J3695" s="5">
        <v>19</v>
      </c>
      <c r="K3695" s="4">
        <v>19</v>
      </c>
      <c r="L3695" s="4" t="s">
        <v>52</v>
      </c>
      <c r="M3695" s="4" t="s">
        <v>53</v>
      </c>
      <c r="N3695" s="4">
        <v>2</v>
      </c>
      <c r="O3695" s="5">
        <f t="shared" si="440"/>
        <v>21.779999999999998</v>
      </c>
      <c r="P3695" s="18">
        <v>6.6</v>
      </c>
      <c r="Q3695" s="5">
        <f t="shared" si="441"/>
        <v>31.349999999999998</v>
      </c>
      <c r="R3695" s="18">
        <v>9.5</v>
      </c>
      <c r="S3695" s="5">
        <f t="shared" si="442"/>
        <v>31.349999999999998</v>
      </c>
      <c r="T3695" s="18">
        <v>9.5</v>
      </c>
      <c r="U3695" s="8">
        <f t="shared" si="443"/>
        <v>26.565000000000001</v>
      </c>
      <c r="V3695" s="5">
        <f t="shared" ref="V3695:V3718" si="457">(R3695+P3695)/2</f>
        <v>8.0500000000000007</v>
      </c>
      <c r="W3695" s="21">
        <v>27.843489999999999</v>
      </c>
      <c r="X3695" s="21">
        <v>-115.14328</v>
      </c>
      <c r="Y3695" s="9">
        <f t="shared" ref="Y3695:Y3718" si="458">(Z3695*1.8)+32</f>
        <v>59</v>
      </c>
      <c r="Z3695" s="9">
        <v>15</v>
      </c>
      <c r="AA3695" s="9">
        <v>6</v>
      </c>
      <c r="AB3695" s="9" t="s">
        <v>606</v>
      </c>
      <c r="AC3695" s="9">
        <v>62</v>
      </c>
      <c r="AD3695" s="9">
        <v>24</v>
      </c>
      <c r="AE3695" s="9">
        <v>240</v>
      </c>
      <c r="AF3695" s="9">
        <v>50</v>
      </c>
    </row>
    <row r="3696" spans="1:32">
      <c r="A3696" s="4" t="s">
        <v>642</v>
      </c>
      <c r="B3696" s="4" t="s">
        <v>40</v>
      </c>
      <c r="C3696" s="28">
        <v>40752</v>
      </c>
      <c r="D3696" s="5">
        <v>2011</v>
      </c>
      <c r="E3696" s="36">
        <v>0.45624999999999999</v>
      </c>
      <c r="F3696" s="36">
        <v>0.4597222222222222</v>
      </c>
      <c r="G3696" s="35">
        <f t="shared" si="456"/>
        <v>3.4722222222222099E-3</v>
      </c>
      <c r="H3696" s="14">
        <v>2</v>
      </c>
      <c r="I3696" s="14">
        <v>2</v>
      </c>
      <c r="J3696" s="5">
        <v>19</v>
      </c>
      <c r="K3696" s="4">
        <v>19</v>
      </c>
      <c r="L3696" s="4" t="s">
        <v>52</v>
      </c>
      <c r="M3696" s="4" t="s">
        <v>53</v>
      </c>
      <c r="N3696" s="4">
        <v>2</v>
      </c>
      <c r="O3696" s="5">
        <f t="shared" si="440"/>
        <v>21.779999999999998</v>
      </c>
      <c r="P3696" s="18">
        <v>6.6</v>
      </c>
      <c r="Q3696" s="5">
        <f t="shared" si="441"/>
        <v>31.349999999999998</v>
      </c>
      <c r="R3696" s="18">
        <v>9.5</v>
      </c>
      <c r="S3696" s="5">
        <f t="shared" si="442"/>
        <v>31.349999999999998</v>
      </c>
      <c r="T3696" s="18">
        <v>9.5</v>
      </c>
      <c r="U3696" s="8">
        <f t="shared" si="443"/>
        <v>26.565000000000001</v>
      </c>
      <c r="V3696" s="5">
        <f t="shared" si="457"/>
        <v>8.0500000000000007</v>
      </c>
      <c r="W3696" s="21">
        <v>27.843489999999999</v>
      </c>
      <c r="X3696" s="21">
        <v>-115.14328</v>
      </c>
      <c r="Y3696" s="9">
        <f t="shared" si="458"/>
        <v>59</v>
      </c>
      <c r="Z3696" s="9">
        <v>15</v>
      </c>
      <c r="AA3696" s="9">
        <v>6</v>
      </c>
      <c r="AB3696" s="9" t="s">
        <v>613</v>
      </c>
      <c r="AC3696" s="9">
        <v>187</v>
      </c>
      <c r="AD3696">
        <v>8</v>
      </c>
      <c r="AE3696" s="9">
        <v>240</v>
      </c>
      <c r="AF3696">
        <v>50</v>
      </c>
    </row>
    <row r="3697" spans="1:32">
      <c r="A3697" s="4" t="s">
        <v>642</v>
      </c>
      <c r="B3697" s="4" t="s">
        <v>40</v>
      </c>
      <c r="C3697" s="28">
        <v>40752</v>
      </c>
      <c r="D3697" s="5">
        <v>2011</v>
      </c>
      <c r="E3697" s="36">
        <v>0.45624999999999999</v>
      </c>
      <c r="F3697" s="36">
        <v>0.4597222222222222</v>
      </c>
      <c r="G3697" s="35">
        <f t="shared" si="456"/>
        <v>3.4722222222222099E-3</v>
      </c>
      <c r="H3697" s="14">
        <v>2</v>
      </c>
      <c r="I3697" s="14">
        <v>2</v>
      </c>
      <c r="J3697" s="5">
        <v>19</v>
      </c>
      <c r="K3697" s="4">
        <v>19</v>
      </c>
      <c r="L3697" s="4" t="s">
        <v>52</v>
      </c>
      <c r="M3697" s="4" t="s">
        <v>53</v>
      </c>
      <c r="N3697" s="4">
        <v>2</v>
      </c>
      <c r="O3697" s="5">
        <f t="shared" si="440"/>
        <v>21.779999999999998</v>
      </c>
      <c r="P3697" s="18">
        <v>6.6</v>
      </c>
      <c r="Q3697" s="5">
        <f t="shared" si="441"/>
        <v>31.349999999999998</v>
      </c>
      <c r="R3697" s="18">
        <v>9.5</v>
      </c>
      <c r="S3697" s="5">
        <f t="shared" si="442"/>
        <v>31.349999999999998</v>
      </c>
      <c r="T3697" s="18">
        <v>9.5</v>
      </c>
      <c r="U3697" s="8">
        <f t="shared" si="443"/>
        <v>26.565000000000001</v>
      </c>
      <c r="V3697" s="5">
        <f t="shared" si="457"/>
        <v>8.0500000000000007</v>
      </c>
      <c r="W3697" s="21">
        <v>27.843489999999999</v>
      </c>
      <c r="X3697" s="21">
        <v>-115.14328</v>
      </c>
      <c r="Y3697" s="9">
        <f t="shared" si="458"/>
        <v>59</v>
      </c>
      <c r="Z3697" s="9">
        <v>15</v>
      </c>
      <c r="AA3697" s="9">
        <v>6</v>
      </c>
      <c r="AB3697" s="4" t="s">
        <v>618</v>
      </c>
      <c r="AC3697" s="9">
        <v>1</v>
      </c>
      <c r="AE3697" s="9">
        <v>240</v>
      </c>
    </row>
    <row r="3698" spans="1:32">
      <c r="A3698" s="4" t="s">
        <v>642</v>
      </c>
      <c r="B3698" s="4" t="s">
        <v>40</v>
      </c>
      <c r="C3698" s="28">
        <v>40752</v>
      </c>
      <c r="D3698" s="5">
        <v>2011</v>
      </c>
      <c r="E3698" s="36">
        <v>0.45624999999999999</v>
      </c>
      <c r="F3698" s="36">
        <v>0.4597222222222222</v>
      </c>
      <c r="G3698" s="35">
        <f t="shared" si="456"/>
        <v>3.4722222222222099E-3</v>
      </c>
      <c r="H3698" s="14">
        <v>2</v>
      </c>
      <c r="I3698" s="14">
        <v>2</v>
      </c>
      <c r="J3698" s="5">
        <v>19</v>
      </c>
      <c r="K3698" s="4">
        <v>19</v>
      </c>
      <c r="L3698" s="4" t="s">
        <v>52</v>
      </c>
      <c r="M3698" s="4" t="s">
        <v>53</v>
      </c>
      <c r="N3698" s="4">
        <v>2</v>
      </c>
      <c r="O3698" s="5">
        <f t="shared" si="440"/>
        <v>21.779999999999998</v>
      </c>
      <c r="P3698" s="18">
        <v>6.6</v>
      </c>
      <c r="Q3698" s="5">
        <f t="shared" si="441"/>
        <v>31.349999999999998</v>
      </c>
      <c r="R3698" s="18">
        <v>9.5</v>
      </c>
      <c r="S3698" s="5">
        <f t="shared" si="442"/>
        <v>31.349999999999998</v>
      </c>
      <c r="T3698" s="18">
        <v>9.5</v>
      </c>
      <c r="U3698" s="8">
        <f t="shared" si="443"/>
        <v>26.565000000000001</v>
      </c>
      <c r="V3698" s="5">
        <f t="shared" si="457"/>
        <v>8.0500000000000007</v>
      </c>
      <c r="W3698" s="21">
        <v>27.843489999999999</v>
      </c>
      <c r="X3698" s="21">
        <v>-115.14328</v>
      </c>
      <c r="Y3698" s="9">
        <f t="shared" si="458"/>
        <v>59</v>
      </c>
      <c r="Z3698" s="9">
        <v>15</v>
      </c>
      <c r="AA3698" s="9">
        <v>6</v>
      </c>
      <c r="AB3698" s="9" t="s">
        <v>609</v>
      </c>
      <c r="AC3698" s="9">
        <v>2</v>
      </c>
      <c r="AE3698" s="9">
        <v>240</v>
      </c>
    </row>
    <row r="3699" spans="1:32">
      <c r="A3699" s="4" t="s">
        <v>643</v>
      </c>
      <c r="B3699" s="4" t="s">
        <v>223</v>
      </c>
      <c r="C3699" s="28">
        <v>40752</v>
      </c>
      <c r="D3699" s="5">
        <v>2011</v>
      </c>
      <c r="E3699" s="36">
        <v>0.45277777777777778</v>
      </c>
      <c r="F3699" s="36">
        <v>0.45624999999999999</v>
      </c>
      <c r="G3699" s="35">
        <f t="shared" si="456"/>
        <v>3.4722222222222099E-3</v>
      </c>
      <c r="H3699" s="14">
        <v>2</v>
      </c>
      <c r="I3699" s="14">
        <v>2</v>
      </c>
      <c r="J3699" s="5">
        <v>20</v>
      </c>
      <c r="K3699" s="4">
        <v>20</v>
      </c>
      <c r="L3699" s="4" t="s">
        <v>52</v>
      </c>
      <c r="M3699" s="4" t="s">
        <v>53</v>
      </c>
      <c r="N3699" s="4">
        <v>2</v>
      </c>
      <c r="O3699" s="5">
        <f t="shared" si="440"/>
        <v>32.01</v>
      </c>
      <c r="P3699" s="18">
        <v>9.6999999999999993</v>
      </c>
      <c r="Q3699" s="5">
        <f t="shared" si="441"/>
        <v>33</v>
      </c>
      <c r="R3699" s="18">
        <v>10</v>
      </c>
      <c r="S3699" s="5">
        <f t="shared" si="442"/>
        <v>33</v>
      </c>
      <c r="T3699" s="18">
        <v>10</v>
      </c>
      <c r="U3699" s="8">
        <f t="shared" si="443"/>
        <v>32.504999999999995</v>
      </c>
      <c r="V3699" s="5">
        <f t="shared" si="457"/>
        <v>9.85</v>
      </c>
      <c r="W3699" s="21">
        <v>27.843489999999999</v>
      </c>
      <c r="X3699" s="21">
        <v>-115.14328</v>
      </c>
      <c r="Y3699" s="9">
        <f t="shared" si="458"/>
        <v>59</v>
      </c>
      <c r="Z3699" s="9">
        <v>15</v>
      </c>
      <c r="AA3699" s="9">
        <v>6</v>
      </c>
      <c r="AB3699" s="9" t="s">
        <v>606</v>
      </c>
      <c r="AC3699" s="9">
        <v>22</v>
      </c>
      <c r="AE3699" s="9">
        <v>0</v>
      </c>
    </row>
    <row r="3700" spans="1:32">
      <c r="A3700" s="4" t="s">
        <v>643</v>
      </c>
      <c r="B3700" s="4" t="s">
        <v>223</v>
      </c>
      <c r="C3700" s="28">
        <v>40752</v>
      </c>
      <c r="D3700" s="5">
        <v>2011</v>
      </c>
      <c r="E3700" s="36">
        <v>0.45277777777777778</v>
      </c>
      <c r="F3700" s="36">
        <v>0.45624999999999999</v>
      </c>
      <c r="G3700" s="35">
        <f t="shared" si="456"/>
        <v>3.4722222222222099E-3</v>
      </c>
      <c r="H3700" s="14">
        <v>2</v>
      </c>
      <c r="I3700" s="14">
        <v>2</v>
      </c>
      <c r="J3700" s="5">
        <v>20</v>
      </c>
      <c r="K3700" s="4">
        <v>20</v>
      </c>
      <c r="L3700" s="4" t="s">
        <v>52</v>
      </c>
      <c r="M3700" s="4" t="s">
        <v>53</v>
      </c>
      <c r="N3700" s="4">
        <v>2</v>
      </c>
      <c r="O3700" s="5">
        <f t="shared" si="440"/>
        <v>32.01</v>
      </c>
      <c r="P3700" s="18">
        <v>9.6999999999999993</v>
      </c>
      <c r="Q3700" s="5">
        <f t="shared" si="441"/>
        <v>33</v>
      </c>
      <c r="R3700" s="18">
        <v>10</v>
      </c>
      <c r="S3700" s="5">
        <f t="shared" si="442"/>
        <v>33</v>
      </c>
      <c r="T3700" s="18">
        <v>10</v>
      </c>
      <c r="U3700" s="8">
        <f t="shared" si="443"/>
        <v>32.504999999999995</v>
      </c>
      <c r="V3700" s="5">
        <f t="shared" si="457"/>
        <v>9.85</v>
      </c>
      <c r="W3700" s="21">
        <v>27.843489999999999</v>
      </c>
      <c r="X3700" s="21">
        <v>-115.14328</v>
      </c>
      <c r="Y3700" s="9">
        <f t="shared" si="458"/>
        <v>59</v>
      </c>
      <c r="Z3700" s="9">
        <v>15</v>
      </c>
      <c r="AA3700" s="9">
        <v>6</v>
      </c>
      <c r="AB3700" s="9" t="s">
        <v>613</v>
      </c>
      <c r="AC3700" s="9">
        <v>45</v>
      </c>
      <c r="AD3700">
        <v>20</v>
      </c>
      <c r="AE3700" s="9">
        <v>0</v>
      </c>
      <c r="AF3700">
        <v>30</v>
      </c>
    </row>
    <row r="3701" spans="1:32">
      <c r="A3701" s="4" t="s">
        <v>643</v>
      </c>
      <c r="B3701" s="4" t="s">
        <v>223</v>
      </c>
      <c r="C3701" s="28">
        <v>40752</v>
      </c>
      <c r="D3701" s="5">
        <v>2011</v>
      </c>
      <c r="E3701" s="36">
        <v>0.45277777777777778</v>
      </c>
      <c r="F3701" s="36">
        <v>0.45624999999999999</v>
      </c>
      <c r="G3701" s="35">
        <f t="shared" si="456"/>
        <v>3.4722222222222099E-3</v>
      </c>
      <c r="H3701" s="14">
        <v>2</v>
      </c>
      <c r="I3701" s="14">
        <v>2</v>
      </c>
      <c r="J3701" s="5">
        <v>20</v>
      </c>
      <c r="K3701" s="4">
        <v>20</v>
      </c>
      <c r="L3701" s="4" t="s">
        <v>52</v>
      </c>
      <c r="M3701" s="4" t="s">
        <v>53</v>
      </c>
      <c r="N3701" s="4">
        <v>2</v>
      </c>
      <c r="O3701" s="5">
        <f t="shared" si="440"/>
        <v>32.01</v>
      </c>
      <c r="P3701" s="18">
        <v>9.6999999999999993</v>
      </c>
      <c r="Q3701" s="5">
        <f t="shared" si="441"/>
        <v>33</v>
      </c>
      <c r="R3701" s="18">
        <v>10</v>
      </c>
      <c r="S3701" s="5">
        <f t="shared" si="442"/>
        <v>33</v>
      </c>
      <c r="T3701" s="18">
        <v>10</v>
      </c>
      <c r="U3701" s="8">
        <f t="shared" si="443"/>
        <v>32.504999999999995</v>
      </c>
      <c r="V3701" s="5">
        <f t="shared" si="457"/>
        <v>9.85</v>
      </c>
      <c r="W3701" s="21">
        <v>27.843489999999999</v>
      </c>
      <c r="X3701" s="21">
        <v>-115.14328</v>
      </c>
      <c r="Y3701" s="9">
        <f t="shared" si="458"/>
        <v>59</v>
      </c>
      <c r="Z3701" s="9">
        <v>15</v>
      </c>
      <c r="AA3701" s="9">
        <v>6</v>
      </c>
      <c r="AB3701" s="9" t="s">
        <v>608</v>
      </c>
      <c r="AC3701" s="9">
        <v>1</v>
      </c>
      <c r="AE3701" s="9">
        <v>0</v>
      </c>
    </row>
    <row r="3702" spans="1:32">
      <c r="A3702" s="4" t="s">
        <v>643</v>
      </c>
      <c r="B3702" s="4" t="s">
        <v>223</v>
      </c>
      <c r="C3702" s="28">
        <v>40752</v>
      </c>
      <c r="D3702" s="5">
        <v>2011</v>
      </c>
      <c r="E3702" s="36">
        <v>0.45277777777777778</v>
      </c>
      <c r="F3702" s="36">
        <v>0.45624999999999999</v>
      </c>
      <c r="G3702" s="35">
        <f t="shared" si="456"/>
        <v>3.4722222222222099E-3</v>
      </c>
      <c r="H3702" s="14">
        <v>2</v>
      </c>
      <c r="I3702" s="14">
        <v>2</v>
      </c>
      <c r="J3702" s="5">
        <v>20</v>
      </c>
      <c r="K3702" s="4">
        <v>20</v>
      </c>
      <c r="L3702" s="4" t="s">
        <v>52</v>
      </c>
      <c r="M3702" s="4" t="s">
        <v>53</v>
      </c>
      <c r="N3702" s="4">
        <v>2</v>
      </c>
      <c r="O3702" s="5">
        <f t="shared" si="440"/>
        <v>32.01</v>
      </c>
      <c r="P3702" s="18">
        <v>9.6999999999999993</v>
      </c>
      <c r="Q3702" s="5">
        <f t="shared" si="441"/>
        <v>33</v>
      </c>
      <c r="R3702" s="18">
        <v>10</v>
      </c>
      <c r="S3702" s="5">
        <f t="shared" si="442"/>
        <v>33</v>
      </c>
      <c r="T3702" s="18">
        <v>10</v>
      </c>
      <c r="U3702" s="8">
        <f t="shared" si="443"/>
        <v>32.504999999999995</v>
      </c>
      <c r="V3702" s="5">
        <f t="shared" si="457"/>
        <v>9.85</v>
      </c>
      <c r="W3702" s="21">
        <v>27.843489999999999</v>
      </c>
      <c r="X3702" s="21">
        <v>-115.14328</v>
      </c>
      <c r="Y3702" s="9">
        <f t="shared" si="458"/>
        <v>59</v>
      </c>
      <c r="Z3702" s="9">
        <v>15</v>
      </c>
      <c r="AA3702" s="9">
        <v>6</v>
      </c>
      <c r="AB3702" s="9" t="s">
        <v>609</v>
      </c>
      <c r="AC3702" s="9">
        <v>3</v>
      </c>
      <c r="AE3702" s="9">
        <v>0</v>
      </c>
    </row>
    <row r="3703" spans="1:32">
      <c r="A3703" s="4" t="s">
        <v>644</v>
      </c>
      <c r="B3703" s="4" t="s">
        <v>40</v>
      </c>
      <c r="C3703" s="28">
        <v>40752</v>
      </c>
      <c r="D3703" s="5">
        <v>2011</v>
      </c>
      <c r="E3703" s="36">
        <v>0.47430555555555554</v>
      </c>
      <c r="F3703" s="36">
        <v>0.47847222222222219</v>
      </c>
      <c r="G3703" s="35">
        <f t="shared" si="456"/>
        <v>4.1666666666666519E-3</v>
      </c>
      <c r="H3703" s="14">
        <v>2</v>
      </c>
      <c r="I3703" s="14">
        <v>2</v>
      </c>
      <c r="J3703" s="5">
        <v>21</v>
      </c>
      <c r="K3703" s="4">
        <v>21</v>
      </c>
      <c r="L3703" s="4" t="s">
        <v>52</v>
      </c>
      <c r="M3703" s="4" t="s">
        <v>53</v>
      </c>
      <c r="N3703" s="4">
        <v>2</v>
      </c>
      <c r="O3703" s="5">
        <f t="shared" si="440"/>
        <v>26.07</v>
      </c>
      <c r="P3703" s="18">
        <v>7.9</v>
      </c>
      <c r="Q3703" s="5">
        <f t="shared" si="441"/>
        <v>23.429999999999996</v>
      </c>
      <c r="R3703" s="18">
        <v>7.1</v>
      </c>
      <c r="S3703" s="5">
        <f t="shared" si="442"/>
        <v>26.07</v>
      </c>
      <c r="T3703" s="18">
        <v>7.9</v>
      </c>
      <c r="U3703" s="8">
        <f t="shared" si="443"/>
        <v>24.75</v>
      </c>
      <c r="V3703" s="5">
        <f t="shared" si="457"/>
        <v>7.5</v>
      </c>
      <c r="W3703" s="21">
        <v>27.843489999999999</v>
      </c>
      <c r="X3703" s="21">
        <v>-115.14328</v>
      </c>
      <c r="Y3703" s="9">
        <f t="shared" si="458"/>
        <v>59</v>
      </c>
      <c r="Z3703" s="9">
        <v>15</v>
      </c>
      <c r="AA3703" s="9">
        <v>6</v>
      </c>
      <c r="AB3703" s="9" t="s">
        <v>606</v>
      </c>
      <c r="AC3703" s="9">
        <v>22</v>
      </c>
      <c r="AE3703" s="9">
        <v>180</v>
      </c>
    </row>
    <row r="3704" spans="1:32">
      <c r="A3704" s="4" t="s">
        <v>644</v>
      </c>
      <c r="B3704" s="4" t="s">
        <v>40</v>
      </c>
      <c r="C3704" s="28">
        <v>40752</v>
      </c>
      <c r="D3704" s="5">
        <v>2011</v>
      </c>
      <c r="E3704" s="36">
        <v>0.47430555555555554</v>
      </c>
      <c r="F3704" s="36">
        <v>0.47847222222222219</v>
      </c>
      <c r="G3704" s="35">
        <f t="shared" si="456"/>
        <v>4.1666666666666519E-3</v>
      </c>
      <c r="H3704" s="14">
        <v>2</v>
      </c>
      <c r="I3704" s="14">
        <v>2</v>
      </c>
      <c r="J3704" s="5">
        <v>21</v>
      </c>
      <c r="K3704" s="4">
        <v>21</v>
      </c>
      <c r="L3704" s="4" t="s">
        <v>52</v>
      </c>
      <c r="M3704" s="4" t="s">
        <v>53</v>
      </c>
      <c r="N3704" s="4">
        <v>2</v>
      </c>
      <c r="O3704" s="5">
        <f t="shared" si="440"/>
        <v>26.07</v>
      </c>
      <c r="P3704" s="18">
        <v>7.9</v>
      </c>
      <c r="Q3704" s="5">
        <f t="shared" si="441"/>
        <v>23.429999999999996</v>
      </c>
      <c r="R3704" s="18">
        <v>7.1</v>
      </c>
      <c r="S3704" s="5">
        <f t="shared" si="442"/>
        <v>26.07</v>
      </c>
      <c r="T3704" s="18">
        <v>7.9</v>
      </c>
      <c r="U3704" s="8">
        <f t="shared" si="443"/>
        <v>24.75</v>
      </c>
      <c r="V3704" s="5">
        <f t="shared" si="457"/>
        <v>7.5</v>
      </c>
      <c r="W3704" s="21">
        <v>27.843489999999999</v>
      </c>
      <c r="X3704" s="21">
        <v>-115.14328</v>
      </c>
      <c r="Y3704" s="9">
        <f t="shared" si="458"/>
        <v>59</v>
      </c>
      <c r="Z3704" s="9">
        <v>15</v>
      </c>
      <c r="AA3704" s="9">
        <v>6</v>
      </c>
      <c r="AB3704" s="9" t="s">
        <v>611</v>
      </c>
      <c r="AC3704" s="9">
        <v>1</v>
      </c>
      <c r="AE3704" s="9">
        <v>180</v>
      </c>
    </row>
    <row r="3705" spans="1:32">
      <c r="A3705" s="4" t="s">
        <v>644</v>
      </c>
      <c r="B3705" s="4" t="s">
        <v>40</v>
      </c>
      <c r="C3705" s="28">
        <v>40752</v>
      </c>
      <c r="D3705" s="5">
        <v>2011</v>
      </c>
      <c r="E3705" s="36">
        <v>0.47430555555555554</v>
      </c>
      <c r="F3705" s="36">
        <v>0.47847222222222219</v>
      </c>
      <c r="G3705" s="35">
        <f t="shared" si="456"/>
        <v>4.1666666666666519E-3</v>
      </c>
      <c r="H3705" s="14">
        <v>2</v>
      </c>
      <c r="I3705" s="14">
        <v>2</v>
      </c>
      <c r="J3705" s="5">
        <v>21</v>
      </c>
      <c r="K3705" s="4">
        <v>21</v>
      </c>
      <c r="L3705" s="4" t="s">
        <v>52</v>
      </c>
      <c r="M3705" s="4" t="s">
        <v>53</v>
      </c>
      <c r="N3705" s="4">
        <v>2</v>
      </c>
      <c r="O3705" s="5">
        <f t="shared" si="440"/>
        <v>26.07</v>
      </c>
      <c r="P3705" s="18">
        <v>7.9</v>
      </c>
      <c r="Q3705" s="5">
        <f t="shared" si="441"/>
        <v>23.429999999999996</v>
      </c>
      <c r="R3705" s="18">
        <v>7.1</v>
      </c>
      <c r="S3705" s="5">
        <f t="shared" si="442"/>
        <v>26.07</v>
      </c>
      <c r="T3705" s="18">
        <v>7.9</v>
      </c>
      <c r="U3705" s="8">
        <f t="shared" si="443"/>
        <v>24.75</v>
      </c>
      <c r="V3705" s="5">
        <f t="shared" si="457"/>
        <v>7.5</v>
      </c>
      <c r="W3705" s="21">
        <v>27.843489999999999</v>
      </c>
      <c r="X3705" s="21">
        <v>-115.14328</v>
      </c>
      <c r="Y3705" s="9">
        <f t="shared" si="458"/>
        <v>59</v>
      </c>
      <c r="Z3705" s="9">
        <v>15</v>
      </c>
      <c r="AA3705" s="9">
        <v>6</v>
      </c>
      <c r="AB3705" s="9" t="s">
        <v>613</v>
      </c>
      <c r="AC3705" s="9">
        <v>136</v>
      </c>
      <c r="AD3705">
        <v>11</v>
      </c>
      <c r="AE3705" s="9">
        <v>180</v>
      </c>
      <c r="AF3705">
        <v>50</v>
      </c>
    </row>
    <row r="3706" spans="1:32">
      <c r="A3706" s="4" t="s">
        <v>644</v>
      </c>
      <c r="B3706" s="4" t="s">
        <v>40</v>
      </c>
      <c r="C3706" s="28">
        <v>40752</v>
      </c>
      <c r="D3706" s="5">
        <v>2011</v>
      </c>
      <c r="E3706" s="36">
        <v>0.47430555555555554</v>
      </c>
      <c r="F3706" s="36">
        <v>0.47847222222222219</v>
      </c>
      <c r="G3706" s="35">
        <f t="shared" si="456"/>
        <v>4.1666666666666519E-3</v>
      </c>
      <c r="H3706" s="14">
        <v>2</v>
      </c>
      <c r="I3706" s="14">
        <v>2</v>
      </c>
      <c r="J3706" s="5">
        <v>21</v>
      </c>
      <c r="K3706" s="4">
        <v>21</v>
      </c>
      <c r="L3706" s="4" t="s">
        <v>52</v>
      </c>
      <c r="M3706" s="4" t="s">
        <v>53</v>
      </c>
      <c r="N3706" s="4">
        <v>2</v>
      </c>
      <c r="O3706" s="5">
        <f t="shared" si="440"/>
        <v>26.07</v>
      </c>
      <c r="P3706" s="18">
        <v>7.9</v>
      </c>
      <c r="Q3706" s="5">
        <f t="shared" si="441"/>
        <v>23.429999999999996</v>
      </c>
      <c r="R3706" s="18">
        <v>7.1</v>
      </c>
      <c r="S3706" s="5">
        <f t="shared" si="442"/>
        <v>26.07</v>
      </c>
      <c r="T3706" s="18">
        <v>7.9</v>
      </c>
      <c r="U3706" s="8">
        <f t="shared" si="443"/>
        <v>24.75</v>
      </c>
      <c r="V3706" s="5">
        <f t="shared" si="457"/>
        <v>7.5</v>
      </c>
      <c r="W3706" s="21">
        <v>27.843489999999999</v>
      </c>
      <c r="X3706" s="21">
        <v>-115.14328</v>
      </c>
      <c r="Y3706" s="9">
        <f t="shared" si="458"/>
        <v>59</v>
      </c>
      <c r="Z3706" s="9">
        <v>15</v>
      </c>
      <c r="AA3706" s="9">
        <v>6</v>
      </c>
      <c r="AB3706" s="9" t="s">
        <v>607</v>
      </c>
      <c r="AC3706" s="9">
        <v>2</v>
      </c>
      <c r="AE3706" s="9">
        <v>180</v>
      </c>
    </row>
    <row r="3707" spans="1:32">
      <c r="A3707" s="4" t="s">
        <v>644</v>
      </c>
      <c r="B3707" s="4" t="s">
        <v>40</v>
      </c>
      <c r="C3707" s="28">
        <v>40752</v>
      </c>
      <c r="D3707" s="5">
        <v>2011</v>
      </c>
      <c r="E3707" s="36">
        <v>0.47430555555555554</v>
      </c>
      <c r="F3707" s="36">
        <v>0.47847222222222219</v>
      </c>
      <c r="G3707" s="35">
        <f t="shared" si="456"/>
        <v>4.1666666666666519E-3</v>
      </c>
      <c r="H3707" s="14">
        <v>2</v>
      </c>
      <c r="I3707" s="14">
        <v>2</v>
      </c>
      <c r="J3707" s="5">
        <v>21</v>
      </c>
      <c r="K3707" s="4">
        <v>21</v>
      </c>
      <c r="L3707" s="4" t="s">
        <v>52</v>
      </c>
      <c r="M3707" s="4" t="s">
        <v>53</v>
      </c>
      <c r="N3707" s="4">
        <v>2</v>
      </c>
      <c r="O3707" s="5">
        <f t="shared" si="440"/>
        <v>26.07</v>
      </c>
      <c r="P3707" s="18">
        <v>7.9</v>
      </c>
      <c r="Q3707" s="5">
        <f t="shared" si="441"/>
        <v>23.429999999999996</v>
      </c>
      <c r="R3707" s="18">
        <v>7.1</v>
      </c>
      <c r="S3707" s="5">
        <f t="shared" si="442"/>
        <v>26.07</v>
      </c>
      <c r="T3707" s="18">
        <v>7.9</v>
      </c>
      <c r="U3707" s="8">
        <f t="shared" si="443"/>
        <v>24.75</v>
      </c>
      <c r="V3707" s="5">
        <f t="shared" si="457"/>
        <v>7.5</v>
      </c>
      <c r="W3707" s="21">
        <v>27.843489999999999</v>
      </c>
      <c r="X3707" s="21">
        <v>-115.14328</v>
      </c>
      <c r="Y3707" s="9">
        <f t="shared" si="458"/>
        <v>59</v>
      </c>
      <c r="Z3707" s="9">
        <v>15</v>
      </c>
      <c r="AA3707" s="9">
        <v>6</v>
      </c>
      <c r="AB3707" s="9" t="s">
        <v>610</v>
      </c>
      <c r="AC3707" s="9">
        <v>2</v>
      </c>
      <c r="AE3707" s="9">
        <v>180</v>
      </c>
    </row>
    <row r="3708" spans="1:32">
      <c r="A3708" s="4" t="s">
        <v>644</v>
      </c>
      <c r="B3708" s="4" t="s">
        <v>40</v>
      </c>
      <c r="C3708" s="28">
        <v>40752</v>
      </c>
      <c r="D3708" s="5">
        <v>2011</v>
      </c>
      <c r="E3708" s="36">
        <v>0.47430555555555554</v>
      </c>
      <c r="F3708" s="36">
        <v>0.47847222222222219</v>
      </c>
      <c r="G3708" s="35">
        <f t="shared" si="456"/>
        <v>4.1666666666666519E-3</v>
      </c>
      <c r="H3708" s="14">
        <v>2</v>
      </c>
      <c r="I3708" s="14">
        <v>2</v>
      </c>
      <c r="J3708" s="5">
        <v>21</v>
      </c>
      <c r="K3708" s="4">
        <v>21</v>
      </c>
      <c r="L3708" s="4" t="s">
        <v>52</v>
      </c>
      <c r="M3708" s="4" t="s">
        <v>53</v>
      </c>
      <c r="N3708" s="4">
        <v>2</v>
      </c>
      <c r="O3708" s="5">
        <f t="shared" si="440"/>
        <v>26.07</v>
      </c>
      <c r="P3708" s="18">
        <v>7.9</v>
      </c>
      <c r="Q3708" s="5">
        <f t="shared" si="441"/>
        <v>23.429999999999996</v>
      </c>
      <c r="R3708" s="18">
        <v>7.1</v>
      </c>
      <c r="S3708" s="5">
        <f t="shared" si="442"/>
        <v>26.07</v>
      </c>
      <c r="T3708" s="18">
        <v>7.9</v>
      </c>
      <c r="U3708" s="8">
        <f t="shared" si="443"/>
        <v>24.75</v>
      </c>
      <c r="V3708" s="5">
        <f t="shared" si="457"/>
        <v>7.5</v>
      </c>
      <c r="W3708" s="21">
        <v>27.843489999999999</v>
      </c>
      <c r="X3708" s="21">
        <v>-115.14328</v>
      </c>
      <c r="Y3708" s="9">
        <f t="shared" si="458"/>
        <v>59</v>
      </c>
      <c r="Z3708" s="9">
        <v>15</v>
      </c>
      <c r="AA3708" s="9">
        <v>6</v>
      </c>
      <c r="AB3708" s="9" t="s">
        <v>609</v>
      </c>
      <c r="AC3708" s="9">
        <v>2</v>
      </c>
      <c r="AE3708" s="9">
        <v>180</v>
      </c>
    </row>
    <row r="3709" spans="1:32">
      <c r="A3709" s="4" t="s">
        <v>645</v>
      </c>
      <c r="B3709" s="4" t="s">
        <v>34</v>
      </c>
      <c r="C3709" s="28">
        <v>40756</v>
      </c>
      <c r="D3709" s="5">
        <v>2011</v>
      </c>
      <c r="E3709" s="36">
        <v>0.55069444444444449</v>
      </c>
      <c r="F3709" s="36">
        <v>0.55555555555555558</v>
      </c>
      <c r="G3709" s="35">
        <f t="shared" si="456"/>
        <v>4.8611111111110938E-3</v>
      </c>
      <c r="H3709" s="14">
        <v>2</v>
      </c>
      <c r="I3709" s="14">
        <v>3</v>
      </c>
      <c r="J3709" s="5">
        <v>22</v>
      </c>
      <c r="K3709" s="4">
        <v>22</v>
      </c>
      <c r="L3709" s="4" t="s">
        <v>52</v>
      </c>
      <c r="M3709" s="4" t="s">
        <v>53</v>
      </c>
      <c r="N3709" s="4">
        <v>2</v>
      </c>
      <c r="O3709" s="5">
        <f t="shared" si="440"/>
        <v>17.489999999999998</v>
      </c>
      <c r="P3709" s="18">
        <v>5.3</v>
      </c>
      <c r="Q3709" s="5">
        <f t="shared" si="441"/>
        <v>22.11</v>
      </c>
      <c r="R3709" s="18">
        <v>6.7</v>
      </c>
      <c r="S3709" s="5">
        <f t="shared" si="442"/>
        <v>22.11</v>
      </c>
      <c r="T3709" s="18">
        <v>6.7</v>
      </c>
      <c r="U3709" s="8">
        <f t="shared" si="443"/>
        <v>19.799999999999997</v>
      </c>
      <c r="V3709" s="5">
        <f t="shared" si="457"/>
        <v>6</v>
      </c>
      <c r="W3709" s="21">
        <v>27.842700000000001</v>
      </c>
      <c r="X3709" s="21">
        <v>-115.14276</v>
      </c>
      <c r="Y3709" s="9">
        <f t="shared" si="458"/>
        <v>60.8</v>
      </c>
      <c r="Z3709" s="9">
        <v>16</v>
      </c>
      <c r="AA3709" s="9">
        <v>8</v>
      </c>
      <c r="AB3709" s="9" t="s">
        <v>606</v>
      </c>
      <c r="AC3709" s="9">
        <v>16</v>
      </c>
      <c r="AE3709" s="9">
        <v>210</v>
      </c>
    </row>
    <row r="3710" spans="1:32">
      <c r="A3710" s="4" t="s">
        <v>645</v>
      </c>
      <c r="B3710" s="4" t="s">
        <v>34</v>
      </c>
      <c r="C3710" s="28">
        <v>40756</v>
      </c>
      <c r="D3710" s="5">
        <v>2011</v>
      </c>
      <c r="E3710" s="36">
        <v>0.55069444444444449</v>
      </c>
      <c r="F3710" s="36">
        <v>0.55555555555555558</v>
      </c>
      <c r="G3710" s="35">
        <f t="shared" si="456"/>
        <v>4.8611111111110938E-3</v>
      </c>
      <c r="H3710" s="14">
        <v>2</v>
      </c>
      <c r="I3710" s="14">
        <v>3</v>
      </c>
      <c r="J3710" s="5">
        <v>22</v>
      </c>
      <c r="K3710" s="4">
        <v>22</v>
      </c>
      <c r="L3710" s="4" t="s">
        <v>52</v>
      </c>
      <c r="M3710" s="4" t="s">
        <v>53</v>
      </c>
      <c r="N3710" s="4">
        <v>2</v>
      </c>
      <c r="O3710" s="5">
        <f t="shared" si="440"/>
        <v>17.489999999999998</v>
      </c>
      <c r="P3710" s="18">
        <v>5.3</v>
      </c>
      <c r="Q3710" s="5">
        <f t="shared" si="441"/>
        <v>22.11</v>
      </c>
      <c r="R3710" s="18">
        <v>6.7</v>
      </c>
      <c r="S3710" s="5">
        <f t="shared" si="442"/>
        <v>22.11</v>
      </c>
      <c r="T3710" s="18">
        <v>6.7</v>
      </c>
      <c r="U3710" s="8">
        <f t="shared" si="443"/>
        <v>19.799999999999997</v>
      </c>
      <c r="V3710" s="5">
        <f t="shared" si="457"/>
        <v>6</v>
      </c>
      <c r="W3710" s="21">
        <v>27.842700000000001</v>
      </c>
      <c r="X3710" s="21">
        <v>-115.14276</v>
      </c>
      <c r="Y3710" s="9">
        <f t="shared" si="458"/>
        <v>60.8</v>
      </c>
      <c r="Z3710" s="9">
        <v>16</v>
      </c>
      <c r="AA3710" s="9">
        <v>8</v>
      </c>
      <c r="AB3710" s="9" t="s">
        <v>613</v>
      </c>
      <c r="AC3710" s="9">
        <v>100</v>
      </c>
      <c r="AD3710">
        <v>15</v>
      </c>
      <c r="AE3710" s="9">
        <v>210</v>
      </c>
      <c r="AF3710">
        <v>50</v>
      </c>
    </row>
    <row r="3711" spans="1:32">
      <c r="A3711" s="4" t="s">
        <v>645</v>
      </c>
      <c r="B3711" s="4" t="s">
        <v>34</v>
      </c>
      <c r="C3711" s="28">
        <v>40756</v>
      </c>
      <c r="D3711" s="5">
        <v>2011</v>
      </c>
      <c r="E3711" s="36">
        <v>0.55069444444444449</v>
      </c>
      <c r="F3711" s="36">
        <v>0.55555555555555558</v>
      </c>
      <c r="G3711" s="35">
        <f t="shared" si="456"/>
        <v>4.8611111111110938E-3</v>
      </c>
      <c r="H3711" s="14">
        <v>2</v>
      </c>
      <c r="I3711" s="14">
        <v>3</v>
      </c>
      <c r="J3711" s="5">
        <v>22</v>
      </c>
      <c r="K3711" s="4">
        <v>22</v>
      </c>
      <c r="L3711" s="4" t="s">
        <v>52</v>
      </c>
      <c r="M3711" s="4" t="s">
        <v>53</v>
      </c>
      <c r="N3711" s="4">
        <v>2</v>
      </c>
      <c r="O3711" s="5">
        <f t="shared" si="440"/>
        <v>17.489999999999998</v>
      </c>
      <c r="P3711" s="18">
        <v>5.3</v>
      </c>
      <c r="Q3711" s="5">
        <f t="shared" si="441"/>
        <v>22.11</v>
      </c>
      <c r="R3711" s="18">
        <v>6.7</v>
      </c>
      <c r="S3711" s="5">
        <f t="shared" si="442"/>
        <v>22.11</v>
      </c>
      <c r="T3711" s="18">
        <v>6.7</v>
      </c>
      <c r="U3711" s="8">
        <f t="shared" si="443"/>
        <v>19.799999999999997</v>
      </c>
      <c r="V3711" s="5">
        <f t="shared" si="457"/>
        <v>6</v>
      </c>
      <c r="W3711" s="21">
        <v>27.842700000000001</v>
      </c>
      <c r="X3711" s="21">
        <v>-115.14276</v>
      </c>
      <c r="Y3711" s="9">
        <f t="shared" si="458"/>
        <v>60.8</v>
      </c>
      <c r="Z3711" s="9">
        <v>16</v>
      </c>
      <c r="AA3711" s="9">
        <v>8</v>
      </c>
      <c r="AB3711" s="9" t="s">
        <v>607</v>
      </c>
      <c r="AC3711" s="9">
        <v>1</v>
      </c>
      <c r="AE3711" s="9">
        <v>210</v>
      </c>
    </row>
    <row r="3712" spans="1:32">
      <c r="A3712" s="4" t="s">
        <v>645</v>
      </c>
      <c r="B3712" s="4" t="s">
        <v>34</v>
      </c>
      <c r="C3712" s="28">
        <v>40756</v>
      </c>
      <c r="D3712" s="5">
        <v>2011</v>
      </c>
      <c r="E3712" s="36">
        <v>0.55069444444444449</v>
      </c>
      <c r="F3712" s="36">
        <v>0.55555555555555558</v>
      </c>
      <c r="G3712" s="35">
        <f t="shared" si="456"/>
        <v>4.8611111111110938E-3</v>
      </c>
      <c r="H3712" s="14">
        <v>2</v>
      </c>
      <c r="I3712" s="14">
        <v>3</v>
      </c>
      <c r="J3712" s="5">
        <v>22</v>
      </c>
      <c r="K3712" s="4">
        <v>22</v>
      </c>
      <c r="L3712" s="4" t="s">
        <v>52</v>
      </c>
      <c r="M3712" s="4" t="s">
        <v>53</v>
      </c>
      <c r="N3712" s="4">
        <v>2</v>
      </c>
      <c r="O3712" s="5">
        <f t="shared" si="440"/>
        <v>17.489999999999998</v>
      </c>
      <c r="P3712" s="18">
        <v>5.3</v>
      </c>
      <c r="Q3712" s="5">
        <f t="shared" si="441"/>
        <v>22.11</v>
      </c>
      <c r="R3712" s="18">
        <v>6.7</v>
      </c>
      <c r="S3712" s="5">
        <f t="shared" si="442"/>
        <v>22.11</v>
      </c>
      <c r="T3712" s="18">
        <v>6.7</v>
      </c>
      <c r="U3712" s="8">
        <f t="shared" si="443"/>
        <v>19.799999999999997</v>
      </c>
      <c r="V3712" s="5">
        <f t="shared" si="457"/>
        <v>6</v>
      </c>
      <c r="W3712" s="21">
        <v>27.842700000000001</v>
      </c>
      <c r="X3712" s="21">
        <v>-115.14276</v>
      </c>
      <c r="Y3712" s="9">
        <f t="shared" si="458"/>
        <v>60.8</v>
      </c>
      <c r="Z3712" s="9">
        <v>16</v>
      </c>
      <c r="AA3712" s="9">
        <v>8</v>
      </c>
      <c r="AB3712" s="9" t="s">
        <v>609</v>
      </c>
      <c r="AC3712" s="9">
        <v>3</v>
      </c>
      <c r="AE3712" s="9">
        <v>210</v>
      </c>
    </row>
    <row r="3713" spans="1:32">
      <c r="A3713" s="4" t="s">
        <v>646</v>
      </c>
      <c r="B3713" s="4" t="s">
        <v>40</v>
      </c>
      <c r="C3713" s="28">
        <v>40756</v>
      </c>
      <c r="D3713" s="5">
        <v>2011</v>
      </c>
      <c r="E3713" s="36">
        <v>0.54861111111111105</v>
      </c>
      <c r="F3713" s="36">
        <v>0.55347222222222225</v>
      </c>
      <c r="G3713" s="35">
        <f t="shared" si="456"/>
        <v>4.8611111111112049E-3</v>
      </c>
      <c r="H3713" s="14">
        <v>2</v>
      </c>
      <c r="I3713" s="14">
        <v>3</v>
      </c>
      <c r="J3713" s="5">
        <v>23</v>
      </c>
      <c r="K3713" s="4">
        <v>23</v>
      </c>
      <c r="L3713" s="4" t="s">
        <v>52</v>
      </c>
      <c r="M3713" s="4" t="s">
        <v>53</v>
      </c>
      <c r="N3713" s="4">
        <v>2</v>
      </c>
      <c r="O3713" s="5">
        <f t="shared" si="440"/>
        <v>28.049999999999997</v>
      </c>
      <c r="P3713" s="18">
        <v>8.5</v>
      </c>
      <c r="Q3713" s="5">
        <f t="shared" si="441"/>
        <v>21.12</v>
      </c>
      <c r="R3713" s="18">
        <v>6.4</v>
      </c>
      <c r="S3713" s="5">
        <f t="shared" si="442"/>
        <v>28.049999999999997</v>
      </c>
      <c r="T3713" s="18">
        <v>8.5</v>
      </c>
      <c r="U3713" s="8">
        <f t="shared" si="443"/>
        <v>24.585000000000001</v>
      </c>
      <c r="V3713" s="5">
        <f t="shared" si="457"/>
        <v>7.45</v>
      </c>
      <c r="W3713" s="21">
        <v>27.842700000000001</v>
      </c>
      <c r="X3713" s="21">
        <v>-115.14276</v>
      </c>
      <c r="Y3713" s="9">
        <f t="shared" si="458"/>
        <v>60.8</v>
      </c>
      <c r="Z3713" s="9">
        <v>16</v>
      </c>
      <c r="AA3713" s="9">
        <v>8</v>
      </c>
      <c r="AB3713" s="9" t="s">
        <v>606</v>
      </c>
      <c r="AC3713" s="9">
        <v>26</v>
      </c>
      <c r="AE3713" s="9">
        <v>0</v>
      </c>
    </row>
    <row r="3714" spans="1:32">
      <c r="A3714" s="4" t="s">
        <v>646</v>
      </c>
      <c r="B3714" s="4" t="s">
        <v>40</v>
      </c>
      <c r="C3714" s="28">
        <v>40756</v>
      </c>
      <c r="D3714" s="5">
        <v>2011</v>
      </c>
      <c r="E3714" s="36">
        <v>0.54861111111111105</v>
      </c>
      <c r="F3714" s="36">
        <v>0.55347222222222225</v>
      </c>
      <c r="G3714" s="35">
        <f t="shared" si="456"/>
        <v>4.8611111111112049E-3</v>
      </c>
      <c r="H3714" s="14">
        <v>2</v>
      </c>
      <c r="I3714" s="14">
        <v>3</v>
      </c>
      <c r="J3714" s="5">
        <v>23</v>
      </c>
      <c r="K3714" s="4">
        <v>23</v>
      </c>
      <c r="L3714" s="4" t="s">
        <v>52</v>
      </c>
      <c r="M3714" s="4" t="s">
        <v>53</v>
      </c>
      <c r="N3714" s="4">
        <v>2</v>
      </c>
      <c r="O3714" s="5">
        <f t="shared" ref="O3714:O3777" si="459">3.3*P3714</f>
        <v>28.049999999999997</v>
      </c>
      <c r="P3714" s="18">
        <v>8.5</v>
      </c>
      <c r="Q3714" s="5">
        <f t="shared" ref="Q3714:Q3777" si="460">3.3*R3714</f>
        <v>21.12</v>
      </c>
      <c r="R3714" s="18">
        <v>6.4</v>
      </c>
      <c r="S3714" s="5">
        <f t="shared" ref="S3714:S3777" si="461">3.3*T3714</f>
        <v>28.049999999999997</v>
      </c>
      <c r="T3714" s="18">
        <v>8.5</v>
      </c>
      <c r="U3714" s="8">
        <f t="shared" si="443"/>
        <v>24.585000000000001</v>
      </c>
      <c r="V3714" s="5">
        <f t="shared" si="457"/>
        <v>7.45</v>
      </c>
      <c r="W3714" s="21">
        <v>27.842700000000001</v>
      </c>
      <c r="X3714" s="21">
        <v>-115.14276</v>
      </c>
      <c r="Y3714" s="9">
        <f t="shared" si="458"/>
        <v>60.8</v>
      </c>
      <c r="Z3714" s="9">
        <v>16</v>
      </c>
      <c r="AA3714" s="9">
        <v>8</v>
      </c>
      <c r="AB3714" s="9" t="s">
        <v>613</v>
      </c>
      <c r="AC3714" s="9">
        <v>136</v>
      </c>
      <c r="AD3714">
        <v>11</v>
      </c>
      <c r="AE3714" s="9">
        <v>0</v>
      </c>
      <c r="AF3714">
        <v>50</v>
      </c>
    </row>
    <row r="3715" spans="1:32">
      <c r="A3715" s="4" t="s">
        <v>646</v>
      </c>
      <c r="B3715" s="4" t="s">
        <v>40</v>
      </c>
      <c r="C3715" s="28">
        <v>40756</v>
      </c>
      <c r="D3715" s="5">
        <v>2011</v>
      </c>
      <c r="E3715" s="36">
        <v>0.54861111111111105</v>
      </c>
      <c r="F3715" s="36">
        <v>0.55347222222222225</v>
      </c>
      <c r="G3715" s="35">
        <f t="shared" si="456"/>
        <v>4.8611111111112049E-3</v>
      </c>
      <c r="H3715" s="14">
        <v>2</v>
      </c>
      <c r="I3715" s="14">
        <v>3</v>
      </c>
      <c r="J3715" s="5">
        <v>23</v>
      </c>
      <c r="K3715" s="4">
        <v>23</v>
      </c>
      <c r="L3715" s="4" t="s">
        <v>52</v>
      </c>
      <c r="M3715" s="4" t="s">
        <v>53</v>
      </c>
      <c r="N3715" s="4">
        <v>2</v>
      </c>
      <c r="O3715" s="5">
        <f t="shared" si="459"/>
        <v>28.049999999999997</v>
      </c>
      <c r="P3715" s="18">
        <v>8.5</v>
      </c>
      <c r="Q3715" s="5">
        <f t="shared" si="460"/>
        <v>21.12</v>
      </c>
      <c r="R3715" s="18">
        <v>6.4</v>
      </c>
      <c r="S3715" s="5">
        <f t="shared" si="461"/>
        <v>28.049999999999997</v>
      </c>
      <c r="T3715" s="18">
        <v>8.5</v>
      </c>
      <c r="U3715" s="8">
        <f t="shared" ref="U3715:U3778" si="462">V3715*3.3</f>
        <v>24.585000000000001</v>
      </c>
      <c r="V3715" s="5">
        <f t="shared" si="457"/>
        <v>7.45</v>
      </c>
      <c r="W3715" s="21">
        <v>27.842700000000001</v>
      </c>
      <c r="X3715" s="21">
        <v>-115.14276</v>
      </c>
      <c r="Y3715" s="9">
        <f t="shared" si="458"/>
        <v>60.8</v>
      </c>
      <c r="Z3715" s="9">
        <v>16</v>
      </c>
      <c r="AA3715" s="9">
        <v>8</v>
      </c>
      <c r="AB3715" s="9" t="s">
        <v>607</v>
      </c>
      <c r="AC3715" s="9">
        <v>2</v>
      </c>
      <c r="AE3715" s="9">
        <v>0</v>
      </c>
    </row>
    <row r="3716" spans="1:32">
      <c r="A3716" s="4" t="s">
        <v>646</v>
      </c>
      <c r="B3716" s="4" t="s">
        <v>40</v>
      </c>
      <c r="C3716" s="28">
        <v>40756</v>
      </c>
      <c r="D3716" s="5">
        <v>2011</v>
      </c>
      <c r="E3716" s="36">
        <v>0.54861111111111105</v>
      </c>
      <c r="F3716" s="36">
        <v>0.55347222222222225</v>
      </c>
      <c r="G3716" s="35">
        <f t="shared" si="456"/>
        <v>4.8611111111112049E-3</v>
      </c>
      <c r="H3716" s="14">
        <v>2</v>
      </c>
      <c r="I3716" s="14">
        <v>3</v>
      </c>
      <c r="J3716" s="5">
        <v>23</v>
      </c>
      <c r="K3716" s="4">
        <v>23</v>
      </c>
      <c r="L3716" s="4" t="s">
        <v>52</v>
      </c>
      <c r="M3716" s="4" t="s">
        <v>53</v>
      </c>
      <c r="N3716" s="4">
        <v>2</v>
      </c>
      <c r="O3716" s="5">
        <f t="shared" si="459"/>
        <v>28.049999999999997</v>
      </c>
      <c r="P3716" s="18">
        <v>8.5</v>
      </c>
      <c r="Q3716" s="5">
        <f t="shared" si="460"/>
        <v>21.12</v>
      </c>
      <c r="R3716" s="18">
        <v>6.4</v>
      </c>
      <c r="S3716" s="5">
        <f t="shared" si="461"/>
        <v>28.049999999999997</v>
      </c>
      <c r="T3716" s="18">
        <v>8.5</v>
      </c>
      <c r="U3716" s="8">
        <f t="shared" si="462"/>
        <v>24.585000000000001</v>
      </c>
      <c r="V3716" s="5">
        <f t="shared" si="457"/>
        <v>7.45</v>
      </c>
      <c r="W3716" s="21">
        <v>27.842700000000001</v>
      </c>
      <c r="X3716" s="21">
        <v>-115.14276</v>
      </c>
      <c r="Y3716" s="9">
        <f t="shared" si="458"/>
        <v>60.8</v>
      </c>
      <c r="Z3716" s="9">
        <v>16</v>
      </c>
      <c r="AA3716" s="9">
        <v>8</v>
      </c>
      <c r="AB3716" s="9" t="s">
        <v>610</v>
      </c>
      <c r="AC3716" s="9">
        <v>1</v>
      </c>
      <c r="AE3716" s="9">
        <v>0</v>
      </c>
    </row>
    <row r="3717" spans="1:32">
      <c r="A3717" s="4" t="s">
        <v>646</v>
      </c>
      <c r="B3717" s="4" t="s">
        <v>40</v>
      </c>
      <c r="C3717" s="28">
        <v>40756</v>
      </c>
      <c r="D3717" s="5">
        <v>2011</v>
      </c>
      <c r="E3717" s="36">
        <v>0.54861111111111105</v>
      </c>
      <c r="F3717" s="36">
        <v>0.55347222222222225</v>
      </c>
      <c r="G3717" s="35">
        <f t="shared" si="456"/>
        <v>4.8611111111112049E-3</v>
      </c>
      <c r="H3717" s="14">
        <v>2</v>
      </c>
      <c r="I3717" s="14">
        <v>3</v>
      </c>
      <c r="J3717" s="5">
        <v>23</v>
      </c>
      <c r="K3717" s="4">
        <v>23</v>
      </c>
      <c r="L3717" s="4" t="s">
        <v>52</v>
      </c>
      <c r="M3717" s="4" t="s">
        <v>53</v>
      </c>
      <c r="N3717" s="4">
        <v>2</v>
      </c>
      <c r="O3717" s="5">
        <f t="shared" si="459"/>
        <v>28.049999999999997</v>
      </c>
      <c r="P3717" s="18">
        <v>8.5</v>
      </c>
      <c r="Q3717" s="5">
        <f t="shared" si="460"/>
        <v>21.12</v>
      </c>
      <c r="R3717" s="18">
        <v>6.4</v>
      </c>
      <c r="S3717" s="5">
        <f t="shared" si="461"/>
        <v>28.049999999999997</v>
      </c>
      <c r="T3717" s="18">
        <v>8.5</v>
      </c>
      <c r="U3717" s="8">
        <f t="shared" si="462"/>
        <v>24.585000000000001</v>
      </c>
      <c r="V3717" s="5">
        <f t="shared" si="457"/>
        <v>7.45</v>
      </c>
      <c r="W3717" s="21">
        <v>27.842700000000001</v>
      </c>
      <c r="X3717" s="21">
        <v>-115.14276</v>
      </c>
      <c r="Y3717" s="9">
        <f t="shared" si="458"/>
        <v>60.8</v>
      </c>
      <c r="Z3717" s="9">
        <v>16</v>
      </c>
      <c r="AA3717" s="9">
        <v>8</v>
      </c>
      <c r="AB3717" s="9" t="s">
        <v>609</v>
      </c>
      <c r="AC3717" s="9">
        <v>6</v>
      </c>
      <c r="AE3717" s="9">
        <v>0</v>
      </c>
    </row>
    <row r="3718" spans="1:32">
      <c r="A3718" s="4" t="s">
        <v>647</v>
      </c>
      <c r="B3718" s="4" t="s">
        <v>223</v>
      </c>
      <c r="C3718" s="28">
        <v>40756</v>
      </c>
      <c r="D3718" s="5">
        <v>2011</v>
      </c>
      <c r="E3718" s="36">
        <v>0.55138888888888882</v>
      </c>
      <c r="F3718" s="36">
        <v>0.55833333333333335</v>
      </c>
      <c r="G3718" s="35">
        <f t="shared" si="456"/>
        <v>6.9444444444445308E-3</v>
      </c>
      <c r="H3718" s="14">
        <v>2</v>
      </c>
      <c r="I3718" s="14">
        <v>3</v>
      </c>
      <c r="J3718" s="5">
        <v>24</v>
      </c>
      <c r="K3718" s="4">
        <v>24</v>
      </c>
      <c r="L3718" s="4" t="s">
        <v>52</v>
      </c>
      <c r="M3718" s="4" t="s">
        <v>53</v>
      </c>
      <c r="N3718" s="4">
        <v>2</v>
      </c>
      <c r="O3718" s="5">
        <f t="shared" si="459"/>
        <v>42.9</v>
      </c>
      <c r="P3718" s="18">
        <v>13</v>
      </c>
      <c r="Q3718" s="5">
        <f t="shared" si="460"/>
        <v>43.23</v>
      </c>
      <c r="R3718" s="18">
        <v>13.1</v>
      </c>
      <c r="S3718" s="5">
        <f t="shared" si="461"/>
        <v>43.23</v>
      </c>
      <c r="T3718" s="18">
        <v>13.1</v>
      </c>
      <c r="U3718" s="8">
        <f t="shared" si="462"/>
        <v>43.064999999999998</v>
      </c>
      <c r="V3718" s="5">
        <f t="shared" si="457"/>
        <v>13.05</v>
      </c>
      <c r="W3718" s="21">
        <v>27.842300000000002</v>
      </c>
      <c r="X3718" s="21">
        <v>-115.14281</v>
      </c>
      <c r="Y3718" s="9">
        <f t="shared" si="458"/>
        <v>60.8</v>
      </c>
      <c r="Z3718" s="9">
        <v>16</v>
      </c>
      <c r="AA3718" s="9">
        <v>8</v>
      </c>
      <c r="AB3718" s="9" t="s">
        <v>606</v>
      </c>
      <c r="AC3718" s="9">
        <v>7</v>
      </c>
      <c r="AE3718" s="9">
        <v>330</v>
      </c>
    </row>
    <row r="3719" spans="1:32">
      <c r="A3719" s="4" t="s">
        <v>647</v>
      </c>
      <c r="B3719" s="4" t="s">
        <v>223</v>
      </c>
      <c r="C3719" s="28">
        <v>40756</v>
      </c>
      <c r="D3719" s="5">
        <v>2011</v>
      </c>
      <c r="E3719" s="36">
        <v>0.55138888888888882</v>
      </c>
      <c r="F3719" s="36">
        <v>0.55833333333333335</v>
      </c>
      <c r="G3719" s="35">
        <f t="shared" ref="G3719:G3726" si="463">F3719-E3719</f>
        <v>6.9444444444445308E-3</v>
      </c>
      <c r="H3719" s="14">
        <v>2</v>
      </c>
      <c r="I3719" s="14">
        <v>3</v>
      </c>
      <c r="J3719" s="5">
        <v>24</v>
      </c>
      <c r="K3719" s="4">
        <v>24</v>
      </c>
      <c r="L3719" s="4" t="s">
        <v>52</v>
      </c>
      <c r="M3719" s="4" t="s">
        <v>53</v>
      </c>
      <c r="N3719" s="4">
        <v>2</v>
      </c>
      <c r="O3719" s="5">
        <f t="shared" si="459"/>
        <v>42.9</v>
      </c>
      <c r="P3719" s="18">
        <v>13</v>
      </c>
      <c r="Q3719" s="5">
        <f t="shared" si="460"/>
        <v>43.23</v>
      </c>
      <c r="R3719" s="18">
        <v>13.1</v>
      </c>
      <c r="S3719" s="5">
        <f t="shared" si="461"/>
        <v>43.23</v>
      </c>
      <c r="T3719" s="18">
        <v>13.1</v>
      </c>
      <c r="U3719" s="8">
        <f t="shared" si="462"/>
        <v>43.064999999999998</v>
      </c>
      <c r="V3719" s="5">
        <f t="shared" ref="V3719:V3726" si="464">(R3719+P3719)/2</f>
        <v>13.05</v>
      </c>
      <c r="W3719" s="21">
        <v>27.842300000000002</v>
      </c>
      <c r="X3719" s="21">
        <v>-115.14281</v>
      </c>
      <c r="Y3719" s="9">
        <f t="shared" ref="Y3719:Y3726" si="465">(Z3719*1.8)+32</f>
        <v>60.8</v>
      </c>
      <c r="Z3719" s="9">
        <v>16</v>
      </c>
      <c r="AA3719" s="9">
        <v>8</v>
      </c>
      <c r="AB3719" s="9" t="s">
        <v>611</v>
      </c>
      <c r="AC3719" s="9">
        <v>3</v>
      </c>
      <c r="AE3719" s="9">
        <v>330</v>
      </c>
    </row>
    <row r="3720" spans="1:32">
      <c r="A3720" s="4" t="s">
        <v>647</v>
      </c>
      <c r="B3720" s="4" t="s">
        <v>223</v>
      </c>
      <c r="C3720" s="28">
        <v>40756</v>
      </c>
      <c r="D3720" s="5">
        <v>2011</v>
      </c>
      <c r="E3720" s="36">
        <v>0.55138888888888882</v>
      </c>
      <c r="F3720" s="36">
        <v>0.55833333333333335</v>
      </c>
      <c r="G3720" s="35">
        <f t="shared" si="463"/>
        <v>6.9444444444445308E-3</v>
      </c>
      <c r="H3720" s="14">
        <v>2</v>
      </c>
      <c r="I3720" s="14">
        <v>3</v>
      </c>
      <c r="J3720" s="5">
        <v>24</v>
      </c>
      <c r="K3720" s="4">
        <v>24</v>
      </c>
      <c r="L3720" s="4" t="s">
        <v>52</v>
      </c>
      <c r="M3720" s="4" t="s">
        <v>53</v>
      </c>
      <c r="N3720" s="4">
        <v>2</v>
      </c>
      <c r="O3720" s="5">
        <f t="shared" si="459"/>
        <v>42.9</v>
      </c>
      <c r="P3720" s="18">
        <v>13</v>
      </c>
      <c r="Q3720" s="5">
        <f t="shared" si="460"/>
        <v>43.23</v>
      </c>
      <c r="R3720" s="18">
        <v>13.1</v>
      </c>
      <c r="S3720" s="5">
        <f t="shared" si="461"/>
        <v>43.23</v>
      </c>
      <c r="T3720" s="18">
        <v>13.1</v>
      </c>
      <c r="U3720" s="8">
        <f t="shared" si="462"/>
        <v>43.064999999999998</v>
      </c>
      <c r="V3720" s="5">
        <f t="shared" si="464"/>
        <v>13.05</v>
      </c>
      <c r="W3720" s="21">
        <v>27.842300000000002</v>
      </c>
      <c r="X3720" s="21">
        <v>-115.14281</v>
      </c>
      <c r="Y3720" s="9">
        <f t="shared" si="465"/>
        <v>60.8</v>
      </c>
      <c r="Z3720" s="9">
        <v>16</v>
      </c>
      <c r="AA3720" s="9">
        <v>8</v>
      </c>
      <c r="AB3720" s="9" t="s">
        <v>612</v>
      </c>
      <c r="AC3720" s="9">
        <v>1</v>
      </c>
      <c r="AE3720" s="9">
        <v>330</v>
      </c>
    </row>
    <row r="3721" spans="1:32">
      <c r="A3721" s="4" t="s">
        <v>647</v>
      </c>
      <c r="B3721" s="4" t="s">
        <v>223</v>
      </c>
      <c r="C3721" s="28">
        <v>40756</v>
      </c>
      <c r="D3721" s="5">
        <v>2011</v>
      </c>
      <c r="E3721" s="36">
        <v>0.55138888888888882</v>
      </c>
      <c r="F3721" s="36">
        <v>0.55833333333333335</v>
      </c>
      <c r="G3721" s="35">
        <f t="shared" si="463"/>
        <v>6.9444444444445308E-3</v>
      </c>
      <c r="H3721" s="14">
        <v>2</v>
      </c>
      <c r="I3721" s="14">
        <v>3</v>
      </c>
      <c r="J3721" s="5">
        <v>24</v>
      </c>
      <c r="K3721" s="4">
        <v>24</v>
      </c>
      <c r="L3721" s="4" t="s">
        <v>52</v>
      </c>
      <c r="M3721" s="4" t="s">
        <v>53</v>
      </c>
      <c r="N3721" s="4">
        <v>2</v>
      </c>
      <c r="O3721" s="5">
        <f t="shared" si="459"/>
        <v>42.9</v>
      </c>
      <c r="P3721" s="18">
        <v>13</v>
      </c>
      <c r="Q3721" s="5">
        <f t="shared" si="460"/>
        <v>43.23</v>
      </c>
      <c r="R3721" s="18">
        <v>13.1</v>
      </c>
      <c r="S3721" s="5">
        <f t="shared" si="461"/>
        <v>43.23</v>
      </c>
      <c r="T3721" s="18">
        <v>13.1</v>
      </c>
      <c r="U3721" s="8">
        <f t="shared" si="462"/>
        <v>43.064999999999998</v>
      </c>
      <c r="V3721" s="5">
        <f t="shared" si="464"/>
        <v>13.05</v>
      </c>
      <c r="W3721" s="21">
        <v>27.842300000000002</v>
      </c>
      <c r="X3721" s="21">
        <v>-115.14281</v>
      </c>
      <c r="Y3721" s="9">
        <f t="shared" si="465"/>
        <v>60.8</v>
      </c>
      <c r="Z3721" s="9">
        <v>16</v>
      </c>
      <c r="AA3721" s="9">
        <v>8</v>
      </c>
      <c r="AB3721" s="9" t="s">
        <v>613</v>
      </c>
      <c r="AC3721" s="9">
        <v>40</v>
      </c>
      <c r="AE3721" s="9">
        <v>330</v>
      </c>
    </row>
    <row r="3722" spans="1:32">
      <c r="A3722" s="4" t="s">
        <v>647</v>
      </c>
      <c r="B3722" s="4" t="s">
        <v>223</v>
      </c>
      <c r="C3722" s="28">
        <v>40756</v>
      </c>
      <c r="D3722" s="5">
        <v>2011</v>
      </c>
      <c r="E3722" s="36">
        <v>0.55138888888888882</v>
      </c>
      <c r="F3722" s="36">
        <v>0.55833333333333335</v>
      </c>
      <c r="G3722" s="35">
        <f t="shared" si="463"/>
        <v>6.9444444444445308E-3</v>
      </c>
      <c r="H3722" s="14">
        <v>2</v>
      </c>
      <c r="I3722" s="14">
        <v>3</v>
      </c>
      <c r="J3722" s="5">
        <v>24</v>
      </c>
      <c r="K3722" s="4">
        <v>24</v>
      </c>
      <c r="L3722" s="4" t="s">
        <v>52</v>
      </c>
      <c r="M3722" s="4" t="s">
        <v>53</v>
      </c>
      <c r="N3722" s="4">
        <v>2</v>
      </c>
      <c r="O3722" s="5">
        <f t="shared" si="459"/>
        <v>42.9</v>
      </c>
      <c r="P3722" s="18">
        <v>13</v>
      </c>
      <c r="Q3722" s="5">
        <f t="shared" si="460"/>
        <v>43.23</v>
      </c>
      <c r="R3722" s="18">
        <v>13.1</v>
      </c>
      <c r="S3722" s="5">
        <f t="shared" si="461"/>
        <v>43.23</v>
      </c>
      <c r="T3722" s="18">
        <v>13.1</v>
      </c>
      <c r="U3722" s="8">
        <f t="shared" si="462"/>
        <v>43.064999999999998</v>
      </c>
      <c r="V3722" s="5">
        <f t="shared" si="464"/>
        <v>13.05</v>
      </c>
      <c r="W3722" s="21">
        <v>27.842300000000002</v>
      </c>
      <c r="X3722" s="21">
        <v>-115.14281</v>
      </c>
      <c r="Y3722" s="9">
        <f t="shared" si="465"/>
        <v>60.8</v>
      </c>
      <c r="Z3722" s="9">
        <v>16</v>
      </c>
      <c r="AA3722" s="9">
        <v>8</v>
      </c>
      <c r="AB3722" s="9" t="s">
        <v>607</v>
      </c>
      <c r="AC3722" s="9">
        <v>2</v>
      </c>
      <c r="AE3722" s="9">
        <v>330</v>
      </c>
    </row>
    <row r="3723" spans="1:32">
      <c r="A3723" s="4" t="s">
        <v>647</v>
      </c>
      <c r="B3723" s="4" t="s">
        <v>223</v>
      </c>
      <c r="C3723" s="28">
        <v>40756</v>
      </c>
      <c r="D3723" s="5">
        <v>2011</v>
      </c>
      <c r="E3723" s="36">
        <v>0.55138888888888882</v>
      </c>
      <c r="F3723" s="36">
        <v>0.55833333333333335</v>
      </c>
      <c r="G3723" s="35">
        <f t="shared" si="463"/>
        <v>6.9444444444445308E-3</v>
      </c>
      <c r="H3723" s="14">
        <v>2</v>
      </c>
      <c r="I3723" s="14">
        <v>3</v>
      </c>
      <c r="J3723" s="5">
        <v>24</v>
      </c>
      <c r="K3723" s="4">
        <v>24</v>
      </c>
      <c r="L3723" s="4" t="s">
        <v>52</v>
      </c>
      <c r="M3723" s="4" t="s">
        <v>53</v>
      </c>
      <c r="N3723" s="4">
        <v>2</v>
      </c>
      <c r="O3723" s="5">
        <f t="shared" si="459"/>
        <v>42.9</v>
      </c>
      <c r="P3723" s="18">
        <v>13</v>
      </c>
      <c r="Q3723" s="5">
        <f t="shared" si="460"/>
        <v>43.23</v>
      </c>
      <c r="R3723" s="18">
        <v>13.1</v>
      </c>
      <c r="S3723" s="5">
        <f t="shared" si="461"/>
        <v>43.23</v>
      </c>
      <c r="T3723" s="18">
        <v>13.1</v>
      </c>
      <c r="U3723" s="8">
        <f t="shared" si="462"/>
        <v>43.064999999999998</v>
      </c>
      <c r="V3723" s="5">
        <f t="shared" si="464"/>
        <v>13.05</v>
      </c>
      <c r="W3723" s="21">
        <v>27.842300000000002</v>
      </c>
      <c r="X3723" s="21">
        <v>-115.14281</v>
      </c>
      <c r="Y3723" s="9">
        <f t="shared" si="465"/>
        <v>60.8</v>
      </c>
      <c r="Z3723" s="9">
        <v>16</v>
      </c>
      <c r="AA3723" s="9">
        <v>8</v>
      </c>
      <c r="AB3723" s="4" t="s">
        <v>618</v>
      </c>
      <c r="AC3723" s="9">
        <v>1</v>
      </c>
      <c r="AE3723" s="9">
        <v>330</v>
      </c>
    </row>
    <row r="3724" spans="1:32">
      <c r="A3724" s="4" t="s">
        <v>647</v>
      </c>
      <c r="B3724" s="4" t="s">
        <v>223</v>
      </c>
      <c r="C3724" s="28">
        <v>40756</v>
      </c>
      <c r="D3724" s="5">
        <v>2011</v>
      </c>
      <c r="E3724" s="36">
        <v>0.55138888888888882</v>
      </c>
      <c r="F3724" s="36">
        <v>0.55833333333333335</v>
      </c>
      <c r="G3724" s="35">
        <f t="shared" si="463"/>
        <v>6.9444444444445308E-3</v>
      </c>
      <c r="H3724" s="14">
        <v>2</v>
      </c>
      <c r="I3724" s="14">
        <v>3</v>
      </c>
      <c r="J3724" s="5">
        <v>24</v>
      </c>
      <c r="K3724" s="4">
        <v>24</v>
      </c>
      <c r="L3724" s="4" t="s">
        <v>52</v>
      </c>
      <c r="M3724" s="4" t="s">
        <v>53</v>
      </c>
      <c r="N3724" s="4">
        <v>2</v>
      </c>
      <c r="O3724" s="5">
        <f t="shared" si="459"/>
        <v>42.9</v>
      </c>
      <c r="P3724" s="18">
        <v>13</v>
      </c>
      <c r="Q3724" s="5">
        <f t="shared" si="460"/>
        <v>43.23</v>
      </c>
      <c r="R3724" s="18">
        <v>13.1</v>
      </c>
      <c r="S3724" s="5">
        <f t="shared" si="461"/>
        <v>43.23</v>
      </c>
      <c r="T3724" s="18">
        <v>13.1</v>
      </c>
      <c r="U3724" s="8">
        <f t="shared" si="462"/>
        <v>43.064999999999998</v>
      </c>
      <c r="V3724" s="5">
        <f t="shared" si="464"/>
        <v>13.05</v>
      </c>
      <c r="W3724" s="21">
        <v>27.842300000000002</v>
      </c>
      <c r="X3724" s="21">
        <v>-115.14281</v>
      </c>
      <c r="Y3724" s="9">
        <f t="shared" si="465"/>
        <v>60.8</v>
      </c>
      <c r="Z3724" s="9">
        <v>16</v>
      </c>
      <c r="AA3724" s="9">
        <v>8</v>
      </c>
      <c r="AB3724" s="9" t="s">
        <v>753</v>
      </c>
      <c r="AC3724" s="9">
        <v>8</v>
      </c>
      <c r="AE3724" s="9">
        <v>330</v>
      </c>
    </row>
    <row r="3725" spans="1:32">
      <c r="A3725" s="4" t="s">
        <v>647</v>
      </c>
      <c r="B3725" s="4" t="s">
        <v>223</v>
      </c>
      <c r="C3725" s="28">
        <v>40756</v>
      </c>
      <c r="D3725" s="5">
        <v>2011</v>
      </c>
      <c r="E3725" s="36">
        <v>0.55138888888888882</v>
      </c>
      <c r="F3725" s="36">
        <v>0.55833333333333335</v>
      </c>
      <c r="G3725" s="35">
        <f t="shared" si="463"/>
        <v>6.9444444444445308E-3</v>
      </c>
      <c r="H3725" s="14">
        <v>2</v>
      </c>
      <c r="I3725" s="14">
        <v>3</v>
      </c>
      <c r="J3725" s="5">
        <v>24</v>
      </c>
      <c r="K3725" s="4">
        <v>24</v>
      </c>
      <c r="L3725" s="4" t="s">
        <v>52</v>
      </c>
      <c r="M3725" s="4" t="s">
        <v>53</v>
      </c>
      <c r="N3725" s="4">
        <v>2</v>
      </c>
      <c r="O3725" s="5">
        <f t="shared" si="459"/>
        <v>42.9</v>
      </c>
      <c r="P3725" s="18">
        <v>13</v>
      </c>
      <c r="Q3725" s="5">
        <f t="shared" si="460"/>
        <v>43.23</v>
      </c>
      <c r="R3725" s="18">
        <v>13.1</v>
      </c>
      <c r="S3725" s="5">
        <f t="shared" si="461"/>
        <v>43.23</v>
      </c>
      <c r="T3725" s="18">
        <v>13.1</v>
      </c>
      <c r="U3725" s="8">
        <f t="shared" si="462"/>
        <v>43.064999999999998</v>
      </c>
      <c r="V3725" s="5">
        <f t="shared" si="464"/>
        <v>13.05</v>
      </c>
      <c r="W3725" s="21">
        <v>27.842300000000002</v>
      </c>
      <c r="X3725" s="21">
        <v>-115.14281</v>
      </c>
      <c r="Y3725" s="9">
        <f t="shared" si="465"/>
        <v>60.8</v>
      </c>
      <c r="Z3725" s="9">
        <v>16</v>
      </c>
      <c r="AA3725" s="9">
        <v>8</v>
      </c>
      <c r="AB3725" s="9" t="s">
        <v>608</v>
      </c>
      <c r="AC3725" s="9">
        <v>2</v>
      </c>
      <c r="AE3725" s="9">
        <v>330</v>
      </c>
    </row>
    <row r="3726" spans="1:32">
      <c r="A3726" s="4" t="s">
        <v>647</v>
      </c>
      <c r="B3726" s="4" t="s">
        <v>223</v>
      </c>
      <c r="C3726" s="28">
        <v>40756</v>
      </c>
      <c r="D3726" s="5">
        <v>2011</v>
      </c>
      <c r="E3726" s="36">
        <v>0.55138888888888882</v>
      </c>
      <c r="F3726" s="36">
        <v>0.55833333333333335</v>
      </c>
      <c r="G3726" s="35">
        <f t="shared" si="463"/>
        <v>6.9444444444445308E-3</v>
      </c>
      <c r="H3726" s="14">
        <v>2</v>
      </c>
      <c r="I3726" s="14">
        <v>3</v>
      </c>
      <c r="J3726" s="5">
        <v>24</v>
      </c>
      <c r="K3726" s="4">
        <v>24</v>
      </c>
      <c r="L3726" s="4" t="s">
        <v>52</v>
      </c>
      <c r="M3726" s="4" t="s">
        <v>53</v>
      </c>
      <c r="N3726" s="4">
        <v>2</v>
      </c>
      <c r="O3726" s="5">
        <f t="shared" si="459"/>
        <v>42.9</v>
      </c>
      <c r="P3726" s="18">
        <v>13</v>
      </c>
      <c r="Q3726" s="5">
        <f t="shared" si="460"/>
        <v>43.23</v>
      </c>
      <c r="R3726" s="18">
        <v>13.1</v>
      </c>
      <c r="S3726" s="5">
        <f t="shared" si="461"/>
        <v>43.23</v>
      </c>
      <c r="T3726" s="18">
        <v>13.1</v>
      </c>
      <c r="U3726" s="8">
        <f t="shared" si="462"/>
        <v>43.064999999999998</v>
      </c>
      <c r="V3726" s="5">
        <f t="shared" si="464"/>
        <v>13.05</v>
      </c>
      <c r="W3726" s="21">
        <v>27.842300000000002</v>
      </c>
      <c r="X3726" s="21">
        <v>-115.14281</v>
      </c>
      <c r="Y3726" s="9">
        <f t="shared" si="465"/>
        <v>60.8</v>
      </c>
      <c r="Z3726" s="9">
        <v>16</v>
      </c>
      <c r="AA3726" s="9">
        <v>8</v>
      </c>
      <c r="AB3726" s="9" t="s">
        <v>609</v>
      </c>
      <c r="AC3726" s="9">
        <v>3</v>
      </c>
      <c r="AE3726" s="9">
        <v>330</v>
      </c>
    </row>
    <row r="3727" spans="1:32">
      <c r="A3727" s="4" t="s">
        <v>648</v>
      </c>
      <c r="B3727" s="4" t="s">
        <v>223</v>
      </c>
      <c r="C3727" s="28">
        <v>40756</v>
      </c>
      <c r="D3727" s="5">
        <v>2011</v>
      </c>
      <c r="E3727" s="36">
        <v>0.54861111111111105</v>
      </c>
      <c r="F3727" s="36">
        <v>0.55555555555555558</v>
      </c>
      <c r="G3727" s="35">
        <f>F3727-E3727</f>
        <v>6.9444444444445308E-3</v>
      </c>
      <c r="H3727" s="14">
        <v>2</v>
      </c>
      <c r="I3727" s="14">
        <v>3</v>
      </c>
      <c r="J3727" s="5">
        <v>25</v>
      </c>
      <c r="K3727" s="4">
        <v>25</v>
      </c>
      <c r="L3727" s="4" t="s">
        <v>52</v>
      </c>
      <c r="M3727" s="4" t="s">
        <v>53</v>
      </c>
      <c r="N3727" s="4">
        <v>2</v>
      </c>
      <c r="O3727" s="5">
        <f t="shared" si="459"/>
        <v>40.590000000000003</v>
      </c>
      <c r="P3727" s="18">
        <v>12.3</v>
      </c>
      <c r="Q3727" s="5">
        <f t="shared" si="460"/>
        <v>39.599999999999994</v>
      </c>
      <c r="R3727" s="18">
        <v>12</v>
      </c>
      <c r="S3727" s="5">
        <f t="shared" si="461"/>
        <v>40.590000000000003</v>
      </c>
      <c r="T3727" s="18">
        <v>12.3</v>
      </c>
      <c r="U3727" s="8">
        <f t="shared" si="462"/>
        <v>40.094999999999999</v>
      </c>
      <c r="V3727" s="5">
        <f>(R3727+P3727)/2</f>
        <v>12.15</v>
      </c>
      <c r="W3727" s="21">
        <v>27.842300000000002</v>
      </c>
      <c r="X3727" s="21">
        <v>-115.14281</v>
      </c>
      <c r="Y3727" s="9">
        <f>(Z3727*1.8)+32</f>
        <v>60.8</v>
      </c>
      <c r="Z3727" s="9">
        <v>16</v>
      </c>
      <c r="AA3727" s="9">
        <v>9</v>
      </c>
      <c r="AB3727" s="9" t="s">
        <v>606</v>
      </c>
      <c r="AC3727" s="9">
        <v>3</v>
      </c>
      <c r="AE3727" s="9">
        <v>90</v>
      </c>
    </row>
    <row r="3728" spans="1:32">
      <c r="A3728" s="4" t="s">
        <v>648</v>
      </c>
      <c r="B3728" s="4" t="s">
        <v>223</v>
      </c>
      <c r="C3728" s="28">
        <v>40756</v>
      </c>
      <c r="D3728" s="5">
        <v>2011</v>
      </c>
      <c r="E3728" s="36">
        <v>0.54861111111111105</v>
      </c>
      <c r="F3728" s="36">
        <v>0.55555555555555558</v>
      </c>
      <c r="G3728" s="35">
        <f t="shared" ref="G3728:G3735" si="466">F3728-E3728</f>
        <v>6.9444444444445308E-3</v>
      </c>
      <c r="H3728" s="14">
        <v>2</v>
      </c>
      <c r="I3728" s="14">
        <v>3</v>
      </c>
      <c r="J3728" s="5">
        <v>25</v>
      </c>
      <c r="K3728" s="4">
        <v>25</v>
      </c>
      <c r="L3728" s="4" t="s">
        <v>52</v>
      </c>
      <c r="M3728" s="4" t="s">
        <v>53</v>
      </c>
      <c r="N3728" s="4">
        <v>2</v>
      </c>
      <c r="O3728" s="5">
        <f t="shared" si="459"/>
        <v>40.590000000000003</v>
      </c>
      <c r="P3728" s="18">
        <v>12.3</v>
      </c>
      <c r="Q3728" s="5">
        <f t="shared" si="460"/>
        <v>39.599999999999994</v>
      </c>
      <c r="R3728" s="18">
        <v>12</v>
      </c>
      <c r="S3728" s="5">
        <f t="shared" si="461"/>
        <v>40.590000000000003</v>
      </c>
      <c r="T3728" s="18">
        <v>12.3</v>
      </c>
      <c r="U3728" s="8">
        <f t="shared" si="462"/>
        <v>40.094999999999999</v>
      </c>
      <c r="V3728" s="5">
        <f t="shared" ref="V3728:V3735" si="467">(R3728+P3728)/2</f>
        <v>12.15</v>
      </c>
      <c r="W3728" s="21">
        <v>27.842300000000002</v>
      </c>
      <c r="X3728" s="21">
        <v>-115.14281</v>
      </c>
      <c r="Y3728" s="9">
        <f t="shared" ref="Y3728:Y3735" si="468">(Z3728*1.8)+32</f>
        <v>60.8</v>
      </c>
      <c r="Z3728" s="9">
        <v>16</v>
      </c>
      <c r="AA3728" s="9">
        <v>9</v>
      </c>
      <c r="AB3728" s="9" t="s">
        <v>611</v>
      </c>
      <c r="AC3728" s="9">
        <v>8</v>
      </c>
      <c r="AE3728" s="9">
        <v>90</v>
      </c>
    </row>
    <row r="3729" spans="1:32">
      <c r="A3729" s="4" t="s">
        <v>648</v>
      </c>
      <c r="B3729" s="4" t="s">
        <v>223</v>
      </c>
      <c r="C3729" s="28">
        <v>40756</v>
      </c>
      <c r="D3729" s="5">
        <v>2011</v>
      </c>
      <c r="E3729" s="36">
        <v>0.54861111111111105</v>
      </c>
      <c r="F3729" s="36">
        <v>0.55555555555555558</v>
      </c>
      <c r="G3729" s="35">
        <f t="shared" si="466"/>
        <v>6.9444444444445308E-3</v>
      </c>
      <c r="H3729" s="14">
        <v>2</v>
      </c>
      <c r="I3729" s="14">
        <v>3</v>
      </c>
      <c r="J3729" s="5">
        <v>25</v>
      </c>
      <c r="K3729" s="4">
        <v>25</v>
      </c>
      <c r="L3729" s="4" t="s">
        <v>52</v>
      </c>
      <c r="M3729" s="4" t="s">
        <v>53</v>
      </c>
      <c r="N3729" s="4">
        <v>2</v>
      </c>
      <c r="O3729" s="5">
        <f t="shared" si="459"/>
        <v>40.590000000000003</v>
      </c>
      <c r="P3729" s="18">
        <v>12.3</v>
      </c>
      <c r="Q3729" s="5">
        <f t="shared" si="460"/>
        <v>39.599999999999994</v>
      </c>
      <c r="R3729" s="18">
        <v>12</v>
      </c>
      <c r="S3729" s="5">
        <f t="shared" si="461"/>
        <v>40.590000000000003</v>
      </c>
      <c r="T3729" s="18">
        <v>12.3</v>
      </c>
      <c r="U3729" s="8">
        <f t="shared" si="462"/>
        <v>40.094999999999999</v>
      </c>
      <c r="V3729" s="5">
        <f t="shared" si="467"/>
        <v>12.15</v>
      </c>
      <c r="W3729" s="21">
        <v>27.842300000000002</v>
      </c>
      <c r="X3729" s="21">
        <v>-115.14281</v>
      </c>
      <c r="Y3729" s="9">
        <f t="shared" si="468"/>
        <v>60.8</v>
      </c>
      <c r="Z3729" s="9">
        <v>16</v>
      </c>
      <c r="AA3729" s="9">
        <v>9</v>
      </c>
      <c r="AB3729" s="9" t="s">
        <v>612</v>
      </c>
      <c r="AC3729" s="9">
        <v>1</v>
      </c>
      <c r="AE3729" s="9">
        <v>90</v>
      </c>
    </row>
    <row r="3730" spans="1:32">
      <c r="A3730" s="4" t="s">
        <v>648</v>
      </c>
      <c r="B3730" s="4" t="s">
        <v>223</v>
      </c>
      <c r="C3730" s="28">
        <v>40756</v>
      </c>
      <c r="D3730" s="5">
        <v>2011</v>
      </c>
      <c r="E3730" s="36">
        <v>0.54861111111111105</v>
      </c>
      <c r="F3730" s="36">
        <v>0.55555555555555558</v>
      </c>
      <c r="G3730" s="35">
        <f t="shared" si="466"/>
        <v>6.9444444444445308E-3</v>
      </c>
      <c r="H3730" s="14">
        <v>2</v>
      </c>
      <c r="I3730" s="14">
        <v>3</v>
      </c>
      <c r="J3730" s="5">
        <v>25</v>
      </c>
      <c r="K3730" s="4">
        <v>25</v>
      </c>
      <c r="L3730" s="4" t="s">
        <v>52</v>
      </c>
      <c r="M3730" s="4" t="s">
        <v>53</v>
      </c>
      <c r="N3730" s="4">
        <v>2</v>
      </c>
      <c r="O3730" s="5">
        <f t="shared" si="459"/>
        <v>40.590000000000003</v>
      </c>
      <c r="P3730" s="18">
        <v>12.3</v>
      </c>
      <c r="Q3730" s="5">
        <f t="shared" si="460"/>
        <v>39.599999999999994</v>
      </c>
      <c r="R3730" s="18">
        <v>12</v>
      </c>
      <c r="S3730" s="5">
        <f t="shared" si="461"/>
        <v>40.590000000000003</v>
      </c>
      <c r="T3730" s="18">
        <v>12.3</v>
      </c>
      <c r="U3730" s="8">
        <f t="shared" si="462"/>
        <v>40.094999999999999</v>
      </c>
      <c r="V3730" s="5">
        <f t="shared" si="467"/>
        <v>12.15</v>
      </c>
      <c r="W3730" s="21">
        <v>27.842300000000002</v>
      </c>
      <c r="X3730" s="21">
        <v>-115.14281</v>
      </c>
      <c r="Y3730" s="9">
        <f t="shared" si="468"/>
        <v>60.8</v>
      </c>
      <c r="Z3730" s="9">
        <v>16</v>
      </c>
      <c r="AA3730" s="9">
        <v>9</v>
      </c>
      <c r="AB3730" s="9" t="s">
        <v>613</v>
      </c>
      <c r="AC3730" s="9">
        <v>87</v>
      </c>
      <c r="AD3730">
        <v>15</v>
      </c>
      <c r="AE3730" s="9">
        <v>90</v>
      </c>
      <c r="AF3730">
        <v>50</v>
      </c>
    </row>
    <row r="3731" spans="1:32">
      <c r="A3731" s="4" t="s">
        <v>648</v>
      </c>
      <c r="B3731" s="4" t="s">
        <v>223</v>
      </c>
      <c r="C3731" s="28">
        <v>40756</v>
      </c>
      <c r="D3731" s="5">
        <v>2011</v>
      </c>
      <c r="E3731" s="36">
        <v>0.54861111111111105</v>
      </c>
      <c r="F3731" s="36">
        <v>0.55555555555555558</v>
      </c>
      <c r="G3731" s="35">
        <f t="shared" si="466"/>
        <v>6.9444444444445308E-3</v>
      </c>
      <c r="H3731" s="14">
        <v>2</v>
      </c>
      <c r="I3731" s="14">
        <v>3</v>
      </c>
      <c r="J3731" s="5">
        <v>25</v>
      </c>
      <c r="K3731" s="4">
        <v>25</v>
      </c>
      <c r="L3731" s="4" t="s">
        <v>52</v>
      </c>
      <c r="M3731" s="4" t="s">
        <v>53</v>
      </c>
      <c r="N3731" s="4">
        <v>2</v>
      </c>
      <c r="O3731" s="5">
        <f t="shared" si="459"/>
        <v>40.590000000000003</v>
      </c>
      <c r="P3731" s="18">
        <v>12.3</v>
      </c>
      <c r="Q3731" s="5">
        <f t="shared" si="460"/>
        <v>39.599999999999994</v>
      </c>
      <c r="R3731" s="18">
        <v>12</v>
      </c>
      <c r="S3731" s="5">
        <f t="shared" si="461"/>
        <v>40.590000000000003</v>
      </c>
      <c r="T3731" s="18">
        <v>12.3</v>
      </c>
      <c r="U3731" s="8">
        <f t="shared" si="462"/>
        <v>40.094999999999999</v>
      </c>
      <c r="V3731" s="5">
        <f t="shared" si="467"/>
        <v>12.15</v>
      </c>
      <c r="W3731" s="21">
        <v>27.842300000000002</v>
      </c>
      <c r="X3731" s="21">
        <v>-115.14281</v>
      </c>
      <c r="Y3731" s="9">
        <f t="shared" si="468"/>
        <v>60.8</v>
      </c>
      <c r="Z3731" s="9">
        <v>16</v>
      </c>
      <c r="AA3731" s="9">
        <v>9</v>
      </c>
      <c r="AB3731" s="9" t="s">
        <v>607</v>
      </c>
      <c r="AC3731" s="9">
        <v>3</v>
      </c>
      <c r="AE3731" s="9">
        <v>90</v>
      </c>
    </row>
    <row r="3732" spans="1:32">
      <c r="A3732" s="4" t="s">
        <v>648</v>
      </c>
      <c r="B3732" s="4" t="s">
        <v>223</v>
      </c>
      <c r="C3732" s="28">
        <v>40756</v>
      </c>
      <c r="D3732" s="5">
        <v>2011</v>
      </c>
      <c r="E3732" s="36">
        <v>0.54861111111111105</v>
      </c>
      <c r="F3732" s="36">
        <v>0.55555555555555558</v>
      </c>
      <c r="G3732" s="35">
        <f t="shared" si="466"/>
        <v>6.9444444444445308E-3</v>
      </c>
      <c r="H3732" s="14">
        <v>2</v>
      </c>
      <c r="I3732" s="14">
        <v>3</v>
      </c>
      <c r="J3732" s="5">
        <v>25</v>
      </c>
      <c r="K3732" s="4">
        <v>25</v>
      </c>
      <c r="L3732" s="4" t="s">
        <v>52</v>
      </c>
      <c r="M3732" s="4" t="s">
        <v>53</v>
      </c>
      <c r="N3732" s="4">
        <v>2</v>
      </c>
      <c r="O3732" s="5">
        <f t="shared" si="459"/>
        <v>40.590000000000003</v>
      </c>
      <c r="P3732" s="18">
        <v>12.3</v>
      </c>
      <c r="Q3732" s="5">
        <f t="shared" si="460"/>
        <v>39.599999999999994</v>
      </c>
      <c r="R3732" s="18">
        <v>12</v>
      </c>
      <c r="S3732" s="5">
        <f t="shared" si="461"/>
        <v>40.590000000000003</v>
      </c>
      <c r="T3732" s="18">
        <v>12.3</v>
      </c>
      <c r="U3732" s="8">
        <f t="shared" si="462"/>
        <v>40.094999999999999</v>
      </c>
      <c r="V3732" s="5">
        <f t="shared" si="467"/>
        <v>12.15</v>
      </c>
      <c r="W3732" s="21">
        <v>27.842300000000002</v>
      </c>
      <c r="X3732" s="21">
        <v>-115.14281</v>
      </c>
      <c r="Y3732" s="9">
        <f t="shared" si="468"/>
        <v>60.8</v>
      </c>
      <c r="Z3732" s="9">
        <v>16</v>
      </c>
      <c r="AA3732" s="9">
        <v>9</v>
      </c>
      <c r="AB3732" s="4" t="s">
        <v>618</v>
      </c>
      <c r="AC3732" s="9">
        <v>2</v>
      </c>
      <c r="AE3732" s="9">
        <v>90</v>
      </c>
    </row>
    <row r="3733" spans="1:32">
      <c r="A3733" s="4" t="s">
        <v>648</v>
      </c>
      <c r="B3733" s="4" t="s">
        <v>223</v>
      </c>
      <c r="C3733" s="28">
        <v>40756</v>
      </c>
      <c r="D3733" s="5">
        <v>2011</v>
      </c>
      <c r="E3733" s="36">
        <v>0.54861111111111105</v>
      </c>
      <c r="F3733" s="36">
        <v>0.55555555555555558</v>
      </c>
      <c r="G3733" s="35">
        <f t="shared" si="466"/>
        <v>6.9444444444445308E-3</v>
      </c>
      <c r="H3733" s="14">
        <v>2</v>
      </c>
      <c r="I3733" s="14">
        <v>3</v>
      </c>
      <c r="J3733" s="5">
        <v>25</v>
      </c>
      <c r="K3733" s="4">
        <v>25</v>
      </c>
      <c r="L3733" s="4" t="s">
        <v>52</v>
      </c>
      <c r="M3733" s="4" t="s">
        <v>53</v>
      </c>
      <c r="N3733" s="4">
        <v>2</v>
      </c>
      <c r="O3733" s="5">
        <f t="shared" si="459"/>
        <v>40.590000000000003</v>
      </c>
      <c r="P3733" s="18">
        <v>12.3</v>
      </c>
      <c r="Q3733" s="5">
        <f t="shared" si="460"/>
        <v>39.599999999999994</v>
      </c>
      <c r="R3733" s="18">
        <v>12</v>
      </c>
      <c r="S3733" s="5">
        <f t="shared" si="461"/>
        <v>40.590000000000003</v>
      </c>
      <c r="T3733" s="18">
        <v>12.3</v>
      </c>
      <c r="U3733" s="8">
        <f t="shared" si="462"/>
        <v>40.094999999999999</v>
      </c>
      <c r="V3733" s="5">
        <f t="shared" si="467"/>
        <v>12.15</v>
      </c>
      <c r="W3733" s="21">
        <v>27.842300000000002</v>
      </c>
      <c r="X3733" s="21">
        <v>-115.14281</v>
      </c>
      <c r="Y3733" s="9">
        <f t="shared" si="468"/>
        <v>60.8</v>
      </c>
      <c r="Z3733" s="9">
        <v>16</v>
      </c>
      <c r="AA3733" s="9">
        <v>9</v>
      </c>
      <c r="AB3733" s="9" t="s">
        <v>753</v>
      </c>
      <c r="AC3733" s="9">
        <v>3</v>
      </c>
      <c r="AE3733" s="9">
        <v>90</v>
      </c>
    </row>
    <row r="3734" spans="1:32">
      <c r="A3734" s="4" t="s">
        <v>648</v>
      </c>
      <c r="B3734" s="4" t="s">
        <v>223</v>
      </c>
      <c r="C3734" s="28">
        <v>40756</v>
      </c>
      <c r="D3734" s="5">
        <v>2011</v>
      </c>
      <c r="E3734" s="36">
        <v>0.54861111111111105</v>
      </c>
      <c r="F3734" s="36">
        <v>0.55555555555555558</v>
      </c>
      <c r="G3734" s="35">
        <f t="shared" si="466"/>
        <v>6.9444444444445308E-3</v>
      </c>
      <c r="H3734" s="14">
        <v>2</v>
      </c>
      <c r="I3734" s="14">
        <v>3</v>
      </c>
      <c r="J3734" s="5">
        <v>25</v>
      </c>
      <c r="K3734" s="4">
        <v>25</v>
      </c>
      <c r="L3734" s="4" t="s">
        <v>52</v>
      </c>
      <c r="M3734" s="4" t="s">
        <v>53</v>
      </c>
      <c r="N3734" s="4">
        <v>2</v>
      </c>
      <c r="O3734" s="5">
        <f t="shared" si="459"/>
        <v>40.590000000000003</v>
      </c>
      <c r="P3734" s="18">
        <v>12.3</v>
      </c>
      <c r="Q3734" s="5">
        <f t="shared" si="460"/>
        <v>39.599999999999994</v>
      </c>
      <c r="R3734" s="18">
        <v>12</v>
      </c>
      <c r="S3734" s="5">
        <f t="shared" si="461"/>
        <v>40.590000000000003</v>
      </c>
      <c r="T3734" s="18">
        <v>12.3</v>
      </c>
      <c r="U3734" s="8">
        <f t="shared" si="462"/>
        <v>40.094999999999999</v>
      </c>
      <c r="V3734" s="5">
        <f t="shared" si="467"/>
        <v>12.15</v>
      </c>
      <c r="W3734" s="21">
        <v>27.842300000000002</v>
      </c>
      <c r="X3734" s="21">
        <v>-115.14281</v>
      </c>
      <c r="Y3734" s="9">
        <f t="shared" si="468"/>
        <v>60.8</v>
      </c>
      <c r="Z3734" s="9">
        <v>16</v>
      </c>
      <c r="AA3734" s="9">
        <v>9</v>
      </c>
      <c r="AB3734" s="9" t="s">
        <v>609</v>
      </c>
      <c r="AC3734" s="9">
        <v>3</v>
      </c>
      <c r="AE3734" s="9">
        <v>90</v>
      </c>
    </row>
    <row r="3735" spans="1:32">
      <c r="A3735" s="4" t="s">
        <v>649</v>
      </c>
      <c r="B3735" s="4" t="s">
        <v>238</v>
      </c>
      <c r="C3735" s="28">
        <v>40752</v>
      </c>
      <c r="D3735" s="5">
        <v>2011</v>
      </c>
      <c r="E3735" s="36">
        <v>0.41666666666666669</v>
      </c>
      <c r="F3735" s="36">
        <v>0.4236111111111111</v>
      </c>
      <c r="G3735" s="35">
        <f t="shared" si="466"/>
        <v>6.9444444444444198E-3</v>
      </c>
      <c r="H3735" s="14">
        <v>2</v>
      </c>
      <c r="I3735" s="14">
        <v>1</v>
      </c>
      <c r="J3735" s="5">
        <v>1</v>
      </c>
      <c r="K3735" s="4">
        <v>1</v>
      </c>
      <c r="L3735" s="6" t="s">
        <v>66</v>
      </c>
      <c r="M3735" s="4" t="s">
        <v>67</v>
      </c>
      <c r="N3735" s="4">
        <v>1</v>
      </c>
      <c r="O3735" s="5">
        <f t="shared" si="459"/>
        <v>23.099999999999998</v>
      </c>
      <c r="P3735" s="18">
        <v>7</v>
      </c>
      <c r="Q3735" s="5">
        <f t="shared" si="460"/>
        <v>24.09</v>
      </c>
      <c r="R3735" s="18">
        <v>7.3</v>
      </c>
      <c r="S3735" s="5">
        <f t="shared" si="461"/>
        <v>24.09</v>
      </c>
      <c r="T3735" s="18">
        <v>7.3</v>
      </c>
      <c r="U3735" s="8">
        <f t="shared" si="462"/>
        <v>23.594999999999999</v>
      </c>
      <c r="V3735" s="5">
        <f t="shared" si="467"/>
        <v>7.15</v>
      </c>
      <c r="W3735" s="21">
        <v>27.847239999999999</v>
      </c>
      <c r="X3735" s="21">
        <v>-115.16403</v>
      </c>
      <c r="Y3735" s="9">
        <f t="shared" si="468"/>
        <v>59.540000000000006</v>
      </c>
      <c r="Z3735" s="9">
        <v>15.3</v>
      </c>
      <c r="AA3735" s="9">
        <v>7</v>
      </c>
      <c r="AB3735" s="9" t="s">
        <v>604</v>
      </c>
      <c r="AC3735" s="9">
        <v>3</v>
      </c>
      <c r="AE3735" s="9">
        <v>240</v>
      </c>
    </row>
    <row r="3736" spans="1:32">
      <c r="A3736" s="4" t="s">
        <v>649</v>
      </c>
      <c r="B3736" s="4" t="s">
        <v>238</v>
      </c>
      <c r="C3736" s="28">
        <v>40752</v>
      </c>
      <c r="D3736" s="5">
        <v>2011</v>
      </c>
      <c r="E3736" s="36">
        <v>0.41666666666666669</v>
      </c>
      <c r="F3736" s="36">
        <v>0.4236111111111111</v>
      </c>
      <c r="G3736" s="35">
        <f t="shared" ref="G3736:G3743" si="469">F3736-E3736</f>
        <v>6.9444444444444198E-3</v>
      </c>
      <c r="H3736" s="14">
        <v>2</v>
      </c>
      <c r="I3736" s="14">
        <v>1</v>
      </c>
      <c r="J3736" s="5">
        <v>1</v>
      </c>
      <c r="K3736" s="4">
        <v>1</v>
      </c>
      <c r="L3736" s="6" t="s">
        <v>66</v>
      </c>
      <c r="M3736" s="4" t="s">
        <v>67</v>
      </c>
      <c r="N3736" s="4">
        <v>1</v>
      </c>
      <c r="O3736" s="5">
        <f t="shared" si="459"/>
        <v>23.099999999999998</v>
      </c>
      <c r="P3736" s="18">
        <v>7</v>
      </c>
      <c r="Q3736" s="5">
        <f t="shared" si="460"/>
        <v>24.09</v>
      </c>
      <c r="R3736" s="18">
        <v>7.3</v>
      </c>
      <c r="S3736" s="5">
        <f t="shared" si="461"/>
        <v>24.09</v>
      </c>
      <c r="T3736" s="18">
        <v>7.3</v>
      </c>
      <c r="U3736" s="8">
        <f t="shared" si="462"/>
        <v>23.594999999999999</v>
      </c>
      <c r="V3736" s="5">
        <f t="shared" ref="V3736:V3743" si="470">(R3736+P3736)/2</f>
        <v>7.15</v>
      </c>
      <c r="W3736" s="21">
        <v>27.847239999999999</v>
      </c>
      <c r="X3736" s="21">
        <v>-115.16403</v>
      </c>
      <c r="Y3736" s="9">
        <f t="shared" ref="Y3736:Y3743" si="471">(Z3736*1.8)+32</f>
        <v>59.540000000000006</v>
      </c>
      <c r="Z3736" s="9">
        <v>15.3</v>
      </c>
      <c r="AA3736" s="9">
        <v>7</v>
      </c>
      <c r="AB3736" s="9" t="s">
        <v>606</v>
      </c>
      <c r="AC3736" s="9">
        <v>34</v>
      </c>
      <c r="AE3736" s="9">
        <v>240</v>
      </c>
    </row>
    <row r="3737" spans="1:32">
      <c r="A3737" s="4" t="s">
        <v>649</v>
      </c>
      <c r="B3737" s="4" t="s">
        <v>238</v>
      </c>
      <c r="C3737" s="28">
        <v>40752</v>
      </c>
      <c r="D3737" s="5">
        <v>2011</v>
      </c>
      <c r="E3737" s="36">
        <v>0.41666666666666669</v>
      </c>
      <c r="F3737" s="36">
        <v>0.4236111111111111</v>
      </c>
      <c r="G3737" s="35">
        <f t="shared" si="469"/>
        <v>6.9444444444444198E-3</v>
      </c>
      <c r="H3737" s="14">
        <v>2</v>
      </c>
      <c r="I3737" s="14">
        <v>1</v>
      </c>
      <c r="J3737" s="5">
        <v>1</v>
      </c>
      <c r="K3737" s="4">
        <v>1</v>
      </c>
      <c r="L3737" s="6" t="s">
        <v>66</v>
      </c>
      <c r="M3737" s="4" t="s">
        <v>67</v>
      </c>
      <c r="N3737" s="4">
        <v>1</v>
      </c>
      <c r="O3737" s="5">
        <f t="shared" si="459"/>
        <v>23.099999999999998</v>
      </c>
      <c r="P3737" s="18">
        <v>7</v>
      </c>
      <c r="Q3737" s="5">
        <f t="shared" si="460"/>
        <v>24.09</v>
      </c>
      <c r="R3737" s="18">
        <v>7.3</v>
      </c>
      <c r="S3737" s="5">
        <f t="shared" si="461"/>
        <v>24.09</v>
      </c>
      <c r="T3737" s="18">
        <v>7.3</v>
      </c>
      <c r="U3737" s="8">
        <f t="shared" si="462"/>
        <v>23.594999999999999</v>
      </c>
      <c r="V3737" s="5">
        <f t="shared" si="470"/>
        <v>7.15</v>
      </c>
      <c r="W3737" s="21">
        <v>27.847239999999999</v>
      </c>
      <c r="X3737" s="21">
        <v>-115.16403</v>
      </c>
      <c r="Y3737" s="9">
        <f t="shared" si="471"/>
        <v>59.540000000000006</v>
      </c>
      <c r="Z3737" s="9">
        <v>15.3</v>
      </c>
      <c r="AA3737" s="9">
        <v>7</v>
      </c>
      <c r="AB3737" s="9" t="s">
        <v>611</v>
      </c>
      <c r="AC3737" s="9">
        <v>1</v>
      </c>
      <c r="AE3737" s="9">
        <v>240</v>
      </c>
    </row>
    <row r="3738" spans="1:32">
      <c r="A3738" s="4" t="s">
        <v>649</v>
      </c>
      <c r="B3738" s="4" t="s">
        <v>238</v>
      </c>
      <c r="C3738" s="28">
        <v>40752</v>
      </c>
      <c r="D3738" s="5">
        <v>2011</v>
      </c>
      <c r="E3738" s="36">
        <v>0.41666666666666669</v>
      </c>
      <c r="F3738" s="36">
        <v>0.4236111111111111</v>
      </c>
      <c r="G3738" s="35">
        <f t="shared" si="469"/>
        <v>6.9444444444444198E-3</v>
      </c>
      <c r="H3738" s="14">
        <v>2</v>
      </c>
      <c r="I3738" s="14">
        <v>1</v>
      </c>
      <c r="J3738" s="5">
        <v>1</v>
      </c>
      <c r="K3738" s="4">
        <v>1</v>
      </c>
      <c r="L3738" s="6" t="s">
        <v>66</v>
      </c>
      <c r="M3738" s="4" t="s">
        <v>67</v>
      </c>
      <c r="N3738" s="4">
        <v>1</v>
      </c>
      <c r="O3738" s="5">
        <f t="shared" si="459"/>
        <v>23.099999999999998</v>
      </c>
      <c r="P3738" s="18">
        <v>7</v>
      </c>
      <c r="Q3738" s="5">
        <f t="shared" si="460"/>
        <v>24.09</v>
      </c>
      <c r="R3738" s="18">
        <v>7.3</v>
      </c>
      <c r="S3738" s="5">
        <f t="shared" si="461"/>
        <v>24.09</v>
      </c>
      <c r="T3738" s="18">
        <v>7.3</v>
      </c>
      <c r="U3738" s="8">
        <f t="shared" si="462"/>
        <v>23.594999999999999</v>
      </c>
      <c r="V3738" s="5">
        <f t="shared" si="470"/>
        <v>7.15</v>
      </c>
      <c r="W3738" s="21">
        <v>27.847239999999999</v>
      </c>
      <c r="X3738" s="21">
        <v>-115.16403</v>
      </c>
      <c r="Y3738" s="9">
        <f t="shared" si="471"/>
        <v>59.540000000000006</v>
      </c>
      <c r="Z3738" s="9">
        <v>15.3</v>
      </c>
      <c r="AA3738" s="9">
        <v>7</v>
      </c>
      <c r="AB3738" s="9" t="s">
        <v>613</v>
      </c>
      <c r="AC3738" s="9">
        <v>42</v>
      </c>
      <c r="AE3738" s="9">
        <v>240</v>
      </c>
    </row>
    <row r="3739" spans="1:32">
      <c r="A3739" s="4" t="s">
        <v>649</v>
      </c>
      <c r="B3739" s="4" t="s">
        <v>238</v>
      </c>
      <c r="C3739" s="28">
        <v>40752</v>
      </c>
      <c r="D3739" s="5">
        <v>2011</v>
      </c>
      <c r="E3739" s="36">
        <v>0.41666666666666669</v>
      </c>
      <c r="F3739" s="36">
        <v>0.4236111111111111</v>
      </c>
      <c r="G3739" s="35">
        <f t="shared" si="469"/>
        <v>6.9444444444444198E-3</v>
      </c>
      <c r="H3739" s="14">
        <v>2</v>
      </c>
      <c r="I3739" s="14">
        <v>1</v>
      </c>
      <c r="J3739" s="5">
        <v>1</v>
      </c>
      <c r="K3739" s="4">
        <v>1</v>
      </c>
      <c r="L3739" s="6" t="s">
        <v>66</v>
      </c>
      <c r="M3739" s="4" t="s">
        <v>67</v>
      </c>
      <c r="N3739" s="4">
        <v>1</v>
      </c>
      <c r="O3739" s="5">
        <f t="shared" si="459"/>
        <v>23.099999999999998</v>
      </c>
      <c r="P3739" s="18">
        <v>7</v>
      </c>
      <c r="Q3739" s="5">
        <f t="shared" si="460"/>
        <v>24.09</v>
      </c>
      <c r="R3739" s="18">
        <v>7.3</v>
      </c>
      <c r="S3739" s="5">
        <f t="shared" si="461"/>
        <v>24.09</v>
      </c>
      <c r="T3739" s="18">
        <v>7.3</v>
      </c>
      <c r="U3739" s="8">
        <f t="shared" si="462"/>
        <v>23.594999999999999</v>
      </c>
      <c r="V3739" s="5">
        <f t="shared" si="470"/>
        <v>7.15</v>
      </c>
      <c r="W3739" s="21">
        <v>27.847239999999999</v>
      </c>
      <c r="X3739" s="21">
        <v>-115.16403</v>
      </c>
      <c r="Y3739" s="9">
        <f t="shared" si="471"/>
        <v>59.540000000000006</v>
      </c>
      <c r="Z3739" s="9">
        <v>15.3</v>
      </c>
      <c r="AA3739" s="9">
        <v>7</v>
      </c>
      <c r="AB3739" s="9" t="s">
        <v>607</v>
      </c>
      <c r="AC3739" s="9">
        <v>3</v>
      </c>
      <c r="AE3739" s="9">
        <v>240</v>
      </c>
    </row>
    <row r="3740" spans="1:32">
      <c r="A3740" s="4" t="s">
        <v>649</v>
      </c>
      <c r="B3740" s="4" t="s">
        <v>238</v>
      </c>
      <c r="C3740" s="28">
        <v>40752</v>
      </c>
      <c r="D3740" s="5">
        <v>2011</v>
      </c>
      <c r="E3740" s="36">
        <v>0.41666666666666669</v>
      </c>
      <c r="F3740" s="36">
        <v>0.4236111111111111</v>
      </c>
      <c r="G3740" s="35">
        <f t="shared" si="469"/>
        <v>6.9444444444444198E-3</v>
      </c>
      <c r="H3740" s="14">
        <v>2</v>
      </c>
      <c r="I3740" s="14">
        <v>1</v>
      </c>
      <c r="J3740" s="5">
        <v>1</v>
      </c>
      <c r="K3740" s="4">
        <v>1</v>
      </c>
      <c r="L3740" s="6" t="s">
        <v>66</v>
      </c>
      <c r="M3740" s="4" t="s">
        <v>67</v>
      </c>
      <c r="N3740" s="4">
        <v>1</v>
      </c>
      <c r="O3740" s="5">
        <f t="shared" si="459"/>
        <v>23.099999999999998</v>
      </c>
      <c r="P3740" s="18">
        <v>7</v>
      </c>
      <c r="Q3740" s="5">
        <f t="shared" si="460"/>
        <v>24.09</v>
      </c>
      <c r="R3740" s="18">
        <v>7.3</v>
      </c>
      <c r="S3740" s="5">
        <f t="shared" si="461"/>
        <v>24.09</v>
      </c>
      <c r="T3740" s="18">
        <v>7.3</v>
      </c>
      <c r="U3740" s="8">
        <f t="shared" si="462"/>
        <v>23.594999999999999</v>
      </c>
      <c r="V3740" s="5">
        <f t="shared" si="470"/>
        <v>7.15</v>
      </c>
      <c r="W3740" s="21">
        <v>27.847239999999999</v>
      </c>
      <c r="X3740" s="21">
        <v>-115.16403</v>
      </c>
      <c r="Y3740" s="9">
        <f t="shared" si="471"/>
        <v>59.540000000000006</v>
      </c>
      <c r="Z3740" s="9">
        <v>15.3</v>
      </c>
      <c r="AA3740" s="9">
        <v>7</v>
      </c>
      <c r="AB3740" s="4" t="s">
        <v>618</v>
      </c>
      <c r="AC3740" s="9">
        <v>3</v>
      </c>
      <c r="AE3740" s="9">
        <v>240</v>
      </c>
    </row>
    <row r="3741" spans="1:32">
      <c r="A3741" s="4" t="s">
        <v>649</v>
      </c>
      <c r="B3741" s="4" t="s">
        <v>238</v>
      </c>
      <c r="C3741" s="28">
        <v>40752</v>
      </c>
      <c r="D3741" s="5">
        <v>2011</v>
      </c>
      <c r="E3741" s="36">
        <v>0.41666666666666669</v>
      </c>
      <c r="F3741" s="36">
        <v>0.4236111111111111</v>
      </c>
      <c r="G3741" s="35">
        <f t="shared" si="469"/>
        <v>6.9444444444444198E-3</v>
      </c>
      <c r="H3741" s="14">
        <v>2</v>
      </c>
      <c r="I3741" s="14">
        <v>1</v>
      </c>
      <c r="J3741" s="5">
        <v>1</v>
      </c>
      <c r="K3741" s="4">
        <v>1</v>
      </c>
      <c r="L3741" s="6" t="s">
        <v>66</v>
      </c>
      <c r="M3741" s="4" t="s">
        <v>67</v>
      </c>
      <c r="N3741" s="4">
        <v>1</v>
      </c>
      <c r="O3741" s="5">
        <f t="shared" si="459"/>
        <v>23.099999999999998</v>
      </c>
      <c r="P3741" s="18">
        <v>7</v>
      </c>
      <c r="Q3741" s="5">
        <f t="shared" si="460"/>
        <v>24.09</v>
      </c>
      <c r="R3741" s="18">
        <v>7.3</v>
      </c>
      <c r="S3741" s="5">
        <f t="shared" si="461"/>
        <v>24.09</v>
      </c>
      <c r="T3741" s="18">
        <v>7.3</v>
      </c>
      <c r="U3741" s="8">
        <f t="shared" si="462"/>
        <v>23.594999999999999</v>
      </c>
      <c r="V3741" s="5">
        <f t="shared" si="470"/>
        <v>7.15</v>
      </c>
      <c r="W3741" s="21">
        <v>27.847239999999999</v>
      </c>
      <c r="X3741" s="21">
        <v>-115.16403</v>
      </c>
      <c r="Y3741" s="9">
        <f t="shared" si="471"/>
        <v>59.540000000000006</v>
      </c>
      <c r="Z3741" s="9">
        <v>15.3</v>
      </c>
      <c r="AA3741" s="9">
        <v>7</v>
      </c>
      <c r="AB3741" s="9" t="s">
        <v>753</v>
      </c>
      <c r="AC3741" s="9">
        <v>7</v>
      </c>
      <c r="AE3741" s="9">
        <v>240</v>
      </c>
    </row>
    <row r="3742" spans="1:32">
      <c r="A3742" s="4" t="s">
        <v>649</v>
      </c>
      <c r="B3742" s="4" t="s">
        <v>238</v>
      </c>
      <c r="C3742" s="28">
        <v>40752</v>
      </c>
      <c r="D3742" s="5">
        <v>2011</v>
      </c>
      <c r="E3742" s="36">
        <v>0.41666666666666669</v>
      </c>
      <c r="F3742" s="36">
        <v>0.4236111111111111</v>
      </c>
      <c r="G3742" s="35">
        <f t="shared" si="469"/>
        <v>6.9444444444444198E-3</v>
      </c>
      <c r="H3742" s="14">
        <v>2</v>
      </c>
      <c r="I3742" s="14">
        <v>1</v>
      </c>
      <c r="J3742" s="5">
        <v>1</v>
      </c>
      <c r="K3742" s="4">
        <v>1</v>
      </c>
      <c r="L3742" s="6" t="s">
        <v>66</v>
      </c>
      <c r="M3742" s="4" t="s">
        <v>67</v>
      </c>
      <c r="N3742" s="4">
        <v>1</v>
      </c>
      <c r="O3742" s="5">
        <f t="shared" si="459"/>
        <v>23.099999999999998</v>
      </c>
      <c r="P3742" s="18">
        <v>7</v>
      </c>
      <c r="Q3742" s="5">
        <f t="shared" si="460"/>
        <v>24.09</v>
      </c>
      <c r="R3742" s="18">
        <v>7.3</v>
      </c>
      <c r="S3742" s="5">
        <f t="shared" si="461"/>
        <v>24.09</v>
      </c>
      <c r="T3742" s="18">
        <v>7.3</v>
      </c>
      <c r="U3742" s="8">
        <f t="shared" si="462"/>
        <v>23.594999999999999</v>
      </c>
      <c r="V3742" s="5">
        <f t="shared" si="470"/>
        <v>7.15</v>
      </c>
      <c r="W3742" s="21">
        <v>27.847239999999999</v>
      </c>
      <c r="X3742" s="21">
        <v>-115.16403</v>
      </c>
      <c r="Y3742" s="9">
        <f t="shared" si="471"/>
        <v>59.540000000000006</v>
      </c>
      <c r="Z3742" s="9">
        <v>15.3</v>
      </c>
      <c r="AA3742" s="9">
        <v>7</v>
      </c>
      <c r="AB3742" s="4" t="s">
        <v>619</v>
      </c>
      <c r="AC3742" s="9">
        <v>2</v>
      </c>
      <c r="AE3742" s="9">
        <v>240</v>
      </c>
    </row>
    <row r="3743" spans="1:32">
      <c r="A3743" s="4" t="s">
        <v>649</v>
      </c>
      <c r="B3743" s="4" t="s">
        <v>238</v>
      </c>
      <c r="C3743" s="28">
        <v>40752</v>
      </c>
      <c r="D3743" s="5">
        <v>2011</v>
      </c>
      <c r="E3743" s="36">
        <v>0.41666666666666669</v>
      </c>
      <c r="F3743" s="36">
        <v>0.4236111111111111</v>
      </c>
      <c r="G3743" s="35">
        <f t="shared" si="469"/>
        <v>6.9444444444444198E-3</v>
      </c>
      <c r="H3743" s="14">
        <v>2</v>
      </c>
      <c r="I3743" s="14">
        <v>1</v>
      </c>
      <c r="J3743" s="5">
        <v>1</v>
      </c>
      <c r="K3743" s="4">
        <v>1</v>
      </c>
      <c r="L3743" s="6" t="s">
        <v>66</v>
      </c>
      <c r="M3743" s="4" t="s">
        <v>67</v>
      </c>
      <c r="N3743" s="4">
        <v>1</v>
      </c>
      <c r="O3743" s="5">
        <f t="shared" si="459"/>
        <v>23.099999999999998</v>
      </c>
      <c r="P3743" s="18">
        <v>7</v>
      </c>
      <c r="Q3743" s="5">
        <f t="shared" si="460"/>
        <v>24.09</v>
      </c>
      <c r="R3743" s="18">
        <v>7.3</v>
      </c>
      <c r="S3743" s="5">
        <f t="shared" si="461"/>
        <v>24.09</v>
      </c>
      <c r="T3743" s="18">
        <v>7.3</v>
      </c>
      <c r="U3743" s="8">
        <f t="shared" si="462"/>
        <v>23.594999999999999</v>
      </c>
      <c r="V3743" s="5">
        <f t="shared" si="470"/>
        <v>7.15</v>
      </c>
      <c r="W3743" s="21">
        <v>27.847239999999999</v>
      </c>
      <c r="X3743" s="21">
        <v>-115.16403</v>
      </c>
      <c r="Y3743" s="9">
        <f t="shared" si="471"/>
        <v>59.540000000000006</v>
      </c>
      <c r="Z3743" s="9">
        <v>15.3</v>
      </c>
      <c r="AA3743" s="9">
        <v>7</v>
      </c>
      <c r="AB3743" s="9" t="s">
        <v>609</v>
      </c>
      <c r="AC3743" s="9">
        <v>1</v>
      </c>
      <c r="AE3743" s="9">
        <v>240</v>
      </c>
    </row>
    <row r="3744" spans="1:32">
      <c r="A3744" s="4" t="s">
        <v>650</v>
      </c>
      <c r="B3744" s="4" t="s">
        <v>238</v>
      </c>
      <c r="C3744" s="28">
        <v>40752</v>
      </c>
      <c r="D3744" s="5">
        <v>2011</v>
      </c>
      <c r="E3744" s="36">
        <v>0.47569444444444442</v>
      </c>
      <c r="F3744" s="36">
        <v>0.47986111111111113</v>
      </c>
      <c r="G3744" s="35">
        <f>F3744-E3744</f>
        <v>4.1666666666667074E-3</v>
      </c>
      <c r="H3744" s="14">
        <v>2</v>
      </c>
      <c r="I3744" s="14">
        <v>2</v>
      </c>
      <c r="J3744" s="5">
        <v>2</v>
      </c>
      <c r="K3744" s="4">
        <v>2</v>
      </c>
      <c r="L3744" s="6" t="s">
        <v>66</v>
      </c>
      <c r="M3744" s="4" t="s">
        <v>67</v>
      </c>
      <c r="N3744" s="4">
        <v>1</v>
      </c>
      <c r="O3744" s="5">
        <f t="shared" si="459"/>
        <v>34.65</v>
      </c>
      <c r="P3744" s="18">
        <v>10.5</v>
      </c>
      <c r="Q3744" s="5">
        <f t="shared" si="460"/>
        <v>30.69</v>
      </c>
      <c r="R3744" s="18">
        <v>9.3000000000000007</v>
      </c>
      <c r="S3744" s="5">
        <f t="shared" si="461"/>
        <v>34.65</v>
      </c>
      <c r="T3744" s="18">
        <v>10.5</v>
      </c>
      <c r="U3744" s="8">
        <f t="shared" si="462"/>
        <v>32.67</v>
      </c>
      <c r="V3744" s="5">
        <f>(R3744+P3744)/2</f>
        <v>9.9</v>
      </c>
      <c r="W3744" s="21">
        <v>27.848330000000001</v>
      </c>
      <c r="X3744" s="21">
        <v>-115.16633</v>
      </c>
      <c r="Y3744" s="9">
        <f>(Z3744*1.8)+32</f>
        <v>58.28</v>
      </c>
      <c r="Z3744" s="9">
        <v>14.6</v>
      </c>
      <c r="AA3744" s="9">
        <v>5</v>
      </c>
      <c r="AB3744" s="9" t="s">
        <v>611</v>
      </c>
      <c r="AC3744" s="9">
        <v>2</v>
      </c>
      <c r="AE3744" s="9">
        <v>240</v>
      </c>
    </row>
    <row r="3745" spans="1:32">
      <c r="A3745" s="4" t="s">
        <v>650</v>
      </c>
      <c r="B3745" s="4" t="s">
        <v>238</v>
      </c>
      <c r="C3745" s="28">
        <v>40752</v>
      </c>
      <c r="D3745" s="5">
        <v>2011</v>
      </c>
      <c r="E3745" s="36">
        <v>0.47569444444444442</v>
      </c>
      <c r="F3745" s="36">
        <v>0.47986111111111113</v>
      </c>
      <c r="G3745" s="35">
        <f t="shared" ref="G3745:G3750" si="472">F3745-E3745</f>
        <v>4.1666666666667074E-3</v>
      </c>
      <c r="H3745" s="14">
        <v>2</v>
      </c>
      <c r="I3745" s="14">
        <v>2</v>
      </c>
      <c r="J3745" s="5">
        <v>2</v>
      </c>
      <c r="K3745" s="4">
        <v>2</v>
      </c>
      <c r="L3745" s="6" t="s">
        <v>66</v>
      </c>
      <c r="M3745" s="4" t="s">
        <v>67</v>
      </c>
      <c r="N3745" s="4">
        <v>1</v>
      </c>
      <c r="O3745" s="5">
        <f t="shared" si="459"/>
        <v>34.65</v>
      </c>
      <c r="P3745" s="18">
        <v>10.5</v>
      </c>
      <c r="Q3745" s="5">
        <f t="shared" si="460"/>
        <v>30.69</v>
      </c>
      <c r="R3745" s="18">
        <v>9.3000000000000007</v>
      </c>
      <c r="S3745" s="5">
        <f t="shared" si="461"/>
        <v>34.65</v>
      </c>
      <c r="T3745" s="18">
        <v>10.5</v>
      </c>
      <c r="U3745" s="8">
        <f t="shared" si="462"/>
        <v>32.67</v>
      </c>
      <c r="V3745" s="5">
        <f t="shared" ref="V3745:V3750" si="473">(R3745+P3745)/2</f>
        <v>9.9</v>
      </c>
      <c r="W3745" s="21">
        <v>27.848330000000001</v>
      </c>
      <c r="X3745" s="21">
        <v>-115.16633</v>
      </c>
      <c r="Y3745" s="9">
        <f t="shared" ref="Y3745:Y3750" si="474">(Z3745*1.8)+32</f>
        <v>58.28</v>
      </c>
      <c r="Z3745" s="9">
        <v>14.6</v>
      </c>
      <c r="AA3745" s="9">
        <v>5</v>
      </c>
      <c r="AB3745" s="9" t="s">
        <v>613</v>
      </c>
      <c r="AC3745" s="9">
        <v>65</v>
      </c>
      <c r="AD3745">
        <v>10</v>
      </c>
      <c r="AE3745" s="9">
        <v>240</v>
      </c>
      <c r="AF3745">
        <v>50</v>
      </c>
    </row>
    <row r="3746" spans="1:32">
      <c r="A3746" s="4" t="s">
        <v>650</v>
      </c>
      <c r="B3746" s="4" t="s">
        <v>238</v>
      </c>
      <c r="C3746" s="28">
        <v>40752</v>
      </c>
      <c r="D3746" s="5">
        <v>2011</v>
      </c>
      <c r="E3746" s="36">
        <v>0.47569444444444442</v>
      </c>
      <c r="F3746" s="36">
        <v>0.47986111111111113</v>
      </c>
      <c r="G3746" s="35">
        <f t="shared" si="472"/>
        <v>4.1666666666667074E-3</v>
      </c>
      <c r="H3746" s="14">
        <v>2</v>
      </c>
      <c r="I3746" s="14">
        <v>2</v>
      </c>
      <c r="J3746" s="5">
        <v>2</v>
      </c>
      <c r="K3746" s="4">
        <v>2</v>
      </c>
      <c r="L3746" s="6" t="s">
        <v>66</v>
      </c>
      <c r="M3746" s="4" t="s">
        <v>67</v>
      </c>
      <c r="N3746" s="4">
        <v>1</v>
      </c>
      <c r="O3746" s="5">
        <f t="shared" si="459"/>
        <v>34.65</v>
      </c>
      <c r="P3746" s="18">
        <v>10.5</v>
      </c>
      <c r="Q3746" s="5">
        <f t="shared" si="460"/>
        <v>30.69</v>
      </c>
      <c r="R3746" s="18">
        <v>9.3000000000000007</v>
      </c>
      <c r="S3746" s="5">
        <f t="shared" si="461"/>
        <v>34.65</v>
      </c>
      <c r="T3746" s="18">
        <v>10.5</v>
      </c>
      <c r="U3746" s="8">
        <f t="shared" si="462"/>
        <v>32.67</v>
      </c>
      <c r="V3746" s="5">
        <f t="shared" si="473"/>
        <v>9.9</v>
      </c>
      <c r="W3746" s="21">
        <v>27.848330000000001</v>
      </c>
      <c r="X3746" s="21">
        <v>-115.16633</v>
      </c>
      <c r="Y3746" s="9">
        <f t="shared" si="474"/>
        <v>58.28</v>
      </c>
      <c r="Z3746" s="9">
        <v>14.6</v>
      </c>
      <c r="AA3746" s="9">
        <v>5</v>
      </c>
      <c r="AB3746" s="9" t="s">
        <v>607</v>
      </c>
      <c r="AC3746" s="9">
        <v>8</v>
      </c>
      <c r="AE3746" s="9">
        <v>240</v>
      </c>
    </row>
    <row r="3747" spans="1:32">
      <c r="A3747" s="4" t="s">
        <v>650</v>
      </c>
      <c r="B3747" s="4" t="s">
        <v>238</v>
      </c>
      <c r="C3747" s="28">
        <v>40752</v>
      </c>
      <c r="D3747" s="5">
        <v>2011</v>
      </c>
      <c r="E3747" s="36">
        <v>0.47569444444444442</v>
      </c>
      <c r="F3747" s="36">
        <v>0.47986111111111113</v>
      </c>
      <c r="G3747" s="35">
        <f t="shared" si="472"/>
        <v>4.1666666666667074E-3</v>
      </c>
      <c r="H3747" s="14">
        <v>2</v>
      </c>
      <c r="I3747" s="14">
        <v>2</v>
      </c>
      <c r="J3747" s="5">
        <v>2</v>
      </c>
      <c r="K3747" s="4">
        <v>2</v>
      </c>
      <c r="L3747" s="6" t="s">
        <v>66</v>
      </c>
      <c r="M3747" s="4" t="s">
        <v>67</v>
      </c>
      <c r="N3747" s="4">
        <v>1</v>
      </c>
      <c r="O3747" s="5">
        <f t="shared" si="459"/>
        <v>34.65</v>
      </c>
      <c r="P3747" s="18">
        <v>10.5</v>
      </c>
      <c r="Q3747" s="5">
        <f t="shared" si="460"/>
        <v>30.69</v>
      </c>
      <c r="R3747" s="18">
        <v>9.3000000000000007</v>
      </c>
      <c r="S3747" s="5">
        <f t="shared" si="461"/>
        <v>34.65</v>
      </c>
      <c r="T3747" s="18">
        <v>10.5</v>
      </c>
      <c r="U3747" s="8">
        <f t="shared" si="462"/>
        <v>32.67</v>
      </c>
      <c r="V3747" s="5">
        <f t="shared" si="473"/>
        <v>9.9</v>
      </c>
      <c r="W3747" s="21">
        <v>27.848330000000001</v>
      </c>
      <c r="X3747" s="21">
        <v>-115.16633</v>
      </c>
      <c r="Y3747" s="9">
        <f t="shared" si="474"/>
        <v>58.28</v>
      </c>
      <c r="Z3747" s="9">
        <v>14.6</v>
      </c>
      <c r="AA3747" s="9">
        <v>5</v>
      </c>
      <c r="AB3747" s="9" t="s">
        <v>615</v>
      </c>
      <c r="AC3747" s="9">
        <v>1</v>
      </c>
      <c r="AE3747" s="9">
        <v>240</v>
      </c>
    </row>
    <row r="3748" spans="1:32">
      <c r="A3748" s="4" t="s">
        <v>650</v>
      </c>
      <c r="B3748" s="4" t="s">
        <v>238</v>
      </c>
      <c r="C3748" s="28">
        <v>40752</v>
      </c>
      <c r="D3748" s="5">
        <v>2011</v>
      </c>
      <c r="E3748" s="36">
        <v>0.47569444444444442</v>
      </c>
      <c r="F3748" s="36">
        <v>0.47986111111111113</v>
      </c>
      <c r="G3748" s="35">
        <f t="shared" si="472"/>
        <v>4.1666666666667074E-3</v>
      </c>
      <c r="H3748" s="14">
        <v>2</v>
      </c>
      <c r="I3748" s="14">
        <v>2</v>
      </c>
      <c r="J3748" s="5">
        <v>2</v>
      </c>
      <c r="K3748" s="4">
        <v>2</v>
      </c>
      <c r="L3748" s="6" t="s">
        <v>66</v>
      </c>
      <c r="M3748" s="4" t="s">
        <v>67</v>
      </c>
      <c r="N3748" s="4">
        <v>1</v>
      </c>
      <c r="O3748" s="5">
        <f t="shared" si="459"/>
        <v>34.65</v>
      </c>
      <c r="P3748" s="18">
        <v>10.5</v>
      </c>
      <c r="Q3748" s="5">
        <f t="shared" si="460"/>
        <v>30.69</v>
      </c>
      <c r="R3748" s="18">
        <v>9.3000000000000007</v>
      </c>
      <c r="S3748" s="5">
        <f t="shared" si="461"/>
        <v>34.65</v>
      </c>
      <c r="T3748" s="18">
        <v>10.5</v>
      </c>
      <c r="U3748" s="8">
        <f t="shared" si="462"/>
        <v>32.67</v>
      </c>
      <c r="V3748" s="5">
        <f t="shared" si="473"/>
        <v>9.9</v>
      </c>
      <c r="W3748" s="21">
        <v>27.848330000000001</v>
      </c>
      <c r="X3748" s="21">
        <v>-115.16633</v>
      </c>
      <c r="Y3748" s="9">
        <f t="shared" si="474"/>
        <v>58.28</v>
      </c>
      <c r="Z3748" s="9">
        <v>14.6</v>
      </c>
      <c r="AA3748" s="9">
        <v>5</v>
      </c>
      <c r="AB3748" s="9" t="s">
        <v>753</v>
      </c>
      <c r="AC3748" s="9">
        <v>3</v>
      </c>
      <c r="AE3748" s="9">
        <v>240</v>
      </c>
    </row>
    <row r="3749" spans="1:32">
      <c r="A3749" s="4" t="s">
        <v>650</v>
      </c>
      <c r="B3749" s="4" t="s">
        <v>238</v>
      </c>
      <c r="C3749" s="28">
        <v>40752</v>
      </c>
      <c r="D3749" s="5">
        <v>2011</v>
      </c>
      <c r="E3749" s="36">
        <v>0.47569444444444442</v>
      </c>
      <c r="F3749" s="36">
        <v>0.47986111111111113</v>
      </c>
      <c r="G3749" s="35">
        <f t="shared" si="472"/>
        <v>4.1666666666667074E-3</v>
      </c>
      <c r="H3749" s="14">
        <v>2</v>
      </c>
      <c r="I3749" s="14">
        <v>2</v>
      </c>
      <c r="J3749" s="5">
        <v>2</v>
      </c>
      <c r="K3749" s="4">
        <v>2</v>
      </c>
      <c r="L3749" s="6" t="s">
        <v>66</v>
      </c>
      <c r="M3749" s="4" t="s">
        <v>67</v>
      </c>
      <c r="N3749" s="4">
        <v>1</v>
      </c>
      <c r="O3749" s="5">
        <f t="shared" si="459"/>
        <v>34.65</v>
      </c>
      <c r="P3749" s="18">
        <v>10.5</v>
      </c>
      <c r="Q3749" s="5">
        <f t="shared" si="460"/>
        <v>30.69</v>
      </c>
      <c r="R3749" s="18">
        <v>9.3000000000000007</v>
      </c>
      <c r="S3749" s="5">
        <f t="shared" si="461"/>
        <v>34.65</v>
      </c>
      <c r="T3749" s="18">
        <v>10.5</v>
      </c>
      <c r="U3749" s="8">
        <f t="shared" si="462"/>
        <v>32.67</v>
      </c>
      <c r="V3749" s="5">
        <f t="shared" si="473"/>
        <v>9.9</v>
      </c>
      <c r="W3749" s="21">
        <v>27.848330000000001</v>
      </c>
      <c r="X3749" s="21">
        <v>-115.16633</v>
      </c>
      <c r="Y3749" s="9">
        <f t="shared" si="474"/>
        <v>58.28</v>
      </c>
      <c r="Z3749" s="9">
        <v>14.6</v>
      </c>
      <c r="AA3749" s="9">
        <v>5</v>
      </c>
      <c r="AB3749" s="4" t="s">
        <v>619</v>
      </c>
      <c r="AC3749" s="9">
        <v>1</v>
      </c>
      <c r="AE3749" s="9">
        <v>240</v>
      </c>
    </row>
    <row r="3750" spans="1:32">
      <c r="A3750" s="4" t="s">
        <v>650</v>
      </c>
      <c r="B3750" s="4" t="s">
        <v>238</v>
      </c>
      <c r="C3750" s="28">
        <v>40752</v>
      </c>
      <c r="D3750" s="5">
        <v>2011</v>
      </c>
      <c r="E3750" s="36">
        <v>0.47569444444444442</v>
      </c>
      <c r="F3750" s="36">
        <v>0.47986111111111113</v>
      </c>
      <c r="G3750" s="35">
        <f t="shared" si="472"/>
        <v>4.1666666666667074E-3</v>
      </c>
      <c r="H3750" s="14">
        <v>2</v>
      </c>
      <c r="I3750" s="14">
        <v>2</v>
      </c>
      <c r="J3750" s="5">
        <v>2</v>
      </c>
      <c r="K3750" s="4">
        <v>2</v>
      </c>
      <c r="L3750" s="6" t="s">
        <v>66</v>
      </c>
      <c r="M3750" s="4" t="s">
        <v>67</v>
      </c>
      <c r="N3750" s="4">
        <v>1</v>
      </c>
      <c r="O3750" s="5">
        <f t="shared" si="459"/>
        <v>34.65</v>
      </c>
      <c r="P3750" s="18">
        <v>10.5</v>
      </c>
      <c r="Q3750" s="5">
        <f t="shared" si="460"/>
        <v>30.69</v>
      </c>
      <c r="R3750" s="18">
        <v>9.3000000000000007</v>
      </c>
      <c r="S3750" s="5">
        <f t="shared" si="461"/>
        <v>34.65</v>
      </c>
      <c r="T3750" s="18">
        <v>10.5</v>
      </c>
      <c r="U3750" s="8">
        <f t="shared" si="462"/>
        <v>32.67</v>
      </c>
      <c r="V3750" s="5">
        <f t="shared" si="473"/>
        <v>9.9</v>
      </c>
      <c r="W3750" s="21">
        <v>27.848330000000001</v>
      </c>
      <c r="X3750" s="21">
        <v>-115.16633</v>
      </c>
      <c r="Y3750" s="9">
        <f t="shared" si="474"/>
        <v>58.28</v>
      </c>
      <c r="Z3750" s="9">
        <v>14.6</v>
      </c>
      <c r="AA3750" s="9">
        <v>5</v>
      </c>
      <c r="AB3750" s="9" t="s">
        <v>609</v>
      </c>
      <c r="AC3750" s="9">
        <v>1</v>
      </c>
      <c r="AE3750" s="9">
        <v>240</v>
      </c>
    </row>
    <row r="3751" spans="1:32">
      <c r="A3751" s="4" t="s">
        <v>651</v>
      </c>
      <c r="B3751" s="4" t="s">
        <v>226</v>
      </c>
      <c r="C3751" s="28">
        <v>40752</v>
      </c>
      <c r="D3751" s="5">
        <v>2011</v>
      </c>
      <c r="E3751" s="36">
        <v>0.41666666666666669</v>
      </c>
      <c r="F3751" s="36">
        <v>0.42152777777777778</v>
      </c>
      <c r="G3751" s="35">
        <f>F3751-E3751</f>
        <v>4.8611111111110938E-3</v>
      </c>
      <c r="H3751" s="14">
        <v>2</v>
      </c>
      <c r="I3751" s="14">
        <v>1</v>
      </c>
      <c r="J3751" s="5">
        <v>3</v>
      </c>
      <c r="K3751" s="4">
        <v>3</v>
      </c>
      <c r="L3751" s="6" t="s">
        <v>66</v>
      </c>
      <c r="M3751" s="4" t="s">
        <v>67</v>
      </c>
      <c r="N3751" s="4">
        <v>1</v>
      </c>
      <c r="O3751" s="5">
        <f t="shared" si="459"/>
        <v>33.659999999999997</v>
      </c>
      <c r="P3751" s="18">
        <v>10.199999999999999</v>
      </c>
      <c r="Q3751" s="5">
        <f t="shared" si="460"/>
        <v>29.7</v>
      </c>
      <c r="R3751" s="18">
        <v>9</v>
      </c>
      <c r="S3751" s="5">
        <f t="shared" si="461"/>
        <v>33.659999999999997</v>
      </c>
      <c r="T3751" s="18">
        <v>10.199999999999999</v>
      </c>
      <c r="U3751" s="8">
        <f t="shared" si="462"/>
        <v>31.679999999999996</v>
      </c>
      <c r="V3751" s="5">
        <f>(R3751+P3751)/2</f>
        <v>9.6</v>
      </c>
      <c r="W3751" s="21">
        <v>27.847239999999999</v>
      </c>
      <c r="X3751" s="21">
        <v>-115.16403</v>
      </c>
      <c r="Y3751" s="9">
        <f>(Z3751*1.8)+32</f>
        <v>57.2</v>
      </c>
      <c r="Z3751" s="9">
        <v>14</v>
      </c>
      <c r="AA3751" s="9">
        <v>7</v>
      </c>
      <c r="AB3751" s="9" t="s">
        <v>604</v>
      </c>
      <c r="AC3751" s="9">
        <v>1</v>
      </c>
      <c r="AE3751" s="9">
        <v>150</v>
      </c>
    </row>
    <row r="3752" spans="1:32">
      <c r="A3752" s="4" t="s">
        <v>651</v>
      </c>
      <c r="B3752" s="4" t="s">
        <v>226</v>
      </c>
      <c r="C3752" s="28">
        <v>40752</v>
      </c>
      <c r="D3752" s="5">
        <v>2011</v>
      </c>
      <c r="E3752" s="36">
        <v>0.41666666666666669</v>
      </c>
      <c r="F3752" s="36">
        <v>0.42152777777777778</v>
      </c>
      <c r="G3752" s="35">
        <f t="shared" ref="G3752:G3760" si="475">F3752-E3752</f>
        <v>4.8611111111110938E-3</v>
      </c>
      <c r="H3752" s="14">
        <v>2</v>
      </c>
      <c r="I3752" s="14">
        <v>1</v>
      </c>
      <c r="J3752" s="5">
        <v>3</v>
      </c>
      <c r="K3752" s="4">
        <v>3</v>
      </c>
      <c r="L3752" s="6" t="s">
        <v>66</v>
      </c>
      <c r="M3752" s="4" t="s">
        <v>67</v>
      </c>
      <c r="N3752" s="4">
        <v>1</v>
      </c>
      <c r="O3752" s="5">
        <f t="shared" si="459"/>
        <v>33.659999999999997</v>
      </c>
      <c r="P3752" s="18">
        <v>10.199999999999999</v>
      </c>
      <c r="Q3752" s="5">
        <f t="shared" si="460"/>
        <v>29.7</v>
      </c>
      <c r="R3752" s="18">
        <v>9</v>
      </c>
      <c r="S3752" s="5">
        <f t="shared" si="461"/>
        <v>33.659999999999997</v>
      </c>
      <c r="T3752" s="18">
        <v>10.199999999999999</v>
      </c>
      <c r="U3752" s="8">
        <f t="shared" si="462"/>
        <v>31.679999999999996</v>
      </c>
      <c r="V3752" s="5">
        <f t="shared" ref="V3752:V3760" si="476">(R3752+P3752)/2</f>
        <v>9.6</v>
      </c>
      <c r="W3752" s="21">
        <v>27.847239999999999</v>
      </c>
      <c r="X3752" s="21">
        <v>-115.16403</v>
      </c>
      <c r="Y3752" s="9">
        <f t="shared" ref="Y3752:Y3760" si="477">(Z3752*1.8)+32</f>
        <v>57.2</v>
      </c>
      <c r="Z3752" s="9">
        <v>14</v>
      </c>
      <c r="AA3752" s="9">
        <v>7</v>
      </c>
      <c r="AB3752" s="9" t="s">
        <v>606</v>
      </c>
      <c r="AC3752" s="9">
        <v>7</v>
      </c>
      <c r="AE3752" s="9">
        <v>150</v>
      </c>
    </row>
    <row r="3753" spans="1:32">
      <c r="A3753" s="4" t="s">
        <v>651</v>
      </c>
      <c r="B3753" s="4" t="s">
        <v>226</v>
      </c>
      <c r="C3753" s="28">
        <v>40752</v>
      </c>
      <c r="D3753" s="5">
        <v>2011</v>
      </c>
      <c r="E3753" s="36">
        <v>0.41666666666666669</v>
      </c>
      <c r="F3753" s="36">
        <v>0.42152777777777778</v>
      </c>
      <c r="G3753" s="35">
        <f t="shared" si="475"/>
        <v>4.8611111111110938E-3</v>
      </c>
      <c r="H3753" s="14">
        <v>2</v>
      </c>
      <c r="I3753" s="14">
        <v>1</v>
      </c>
      <c r="J3753" s="5">
        <v>3</v>
      </c>
      <c r="K3753" s="4">
        <v>3</v>
      </c>
      <c r="L3753" s="6" t="s">
        <v>66</v>
      </c>
      <c r="M3753" s="4" t="s">
        <v>67</v>
      </c>
      <c r="N3753" s="4">
        <v>1</v>
      </c>
      <c r="O3753" s="5">
        <f t="shared" si="459"/>
        <v>33.659999999999997</v>
      </c>
      <c r="P3753" s="18">
        <v>10.199999999999999</v>
      </c>
      <c r="Q3753" s="5">
        <f t="shared" si="460"/>
        <v>29.7</v>
      </c>
      <c r="R3753" s="18">
        <v>9</v>
      </c>
      <c r="S3753" s="5">
        <f t="shared" si="461"/>
        <v>33.659999999999997</v>
      </c>
      <c r="T3753" s="18">
        <v>10.199999999999999</v>
      </c>
      <c r="U3753" s="8">
        <f t="shared" si="462"/>
        <v>31.679999999999996</v>
      </c>
      <c r="V3753" s="5">
        <f t="shared" si="476"/>
        <v>9.6</v>
      </c>
      <c r="W3753" s="21">
        <v>27.847239999999999</v>
      </c>
      <c r="X3753" s="21">
        <v>-115.16403</v>
      </c>
      <c r="Y3753" s="9">
        <f t="shared" si="477"/>
        <v>57.2</v>
      </c>
      <c r="Z3753" s="9">
        <v>14</v>
      </c>
      <c r="AA3753" s="9">
        <v>7</v>
      </c>
      <c r="AB3753" s="9" t="s">
        <v>611</v>
      </c>
      <c r="AC3753" s="9">
        <v>2</v>
      </c>
      <c r="AE3753" s="9">
        <v>150</v>
      </c>
    </row>
    <row r="3754" spans="1:32">
      <c r="A3754" s="4" t="s">
        <v>651</v>
      </c>
      <c r="B3754" s="4" t="s">
        <v>226</v>
      </c>
      <c r="C3754" s="28">
        <v>40752</v>
      </c>
      <c r="D3754" s="5">
        <v>2011</v>
      </c>
      <c r="E3754" s="36">
        <v>0.41666666666666669</v>
      </c>
      <c r="F3754" s="36">
        <v>0.42152777777777778</v>
      </c>
      <c r="G3754" s="35">
        <f t="shared" si="475"/>
        <v>4.8611111111110938E-3</v>
      </c>
      <c r="H3754" s="14">
        <v>2</v>
      </c>
      <c r="I3754" s="14">
        <v>1</v>
      </c>
      <c r="J3754" s="5">
        <v>3</v>
      </c>
      <c r="K3754" s="4">
        <v>3</v>
      </c>
      <c r="L3754" s="6" t="s">
        <v>66</v>
      </c>
      <c r="M3754" s="4" t="s">
        <v>67</v>
      </c>
      <c r="N3754" s="4">
        <v>1</v>
      </c>
      <c r="O3754" s="5">
        <f t="shared" si="459"/>
        <v>33.659999999999997</v>
      </c>
      <c r="P3754" s="18">
        <v>10.199999999999999</v>
      </c>
      <c r="Q3754" s="5">
        <f t="shared" si="460"/>
        <v>29.7</v>
      </c>
      <c r="R3754" s="18">
        <v>9</v>
      </c>
      <c r="S3754" s="5">
        <f t="shared" si="461"/>
        <v>33.659999999999997</v>
      </c>
      <c r="T3754" s="18">
        <v>10.199999999999999</v>
      </c>
      <c r="U3754" s="8">
        <f t="shared" si="462"/>
        <v>31.679999999999996</v>
      </c>
      <c r="V3754" s="5">
        <f t="shared" si="476"/>
        <v>9.6</v>
      </c>
      <c r="W3754" s="21">
        <v>27.847239999999999</v>
      </c>
      <c r="X3754" s="21">
        <v>-115.16403</v>
      </c>
      <c r="Y3754" s="9">
        <f t="shared" si="477"/>
        <v>57.2</v>
      </c>
      <c r="Z3754" s="9">
        <v>14</v>
      </c>
      <c r="AA3754" s="9">
        <v>7</v>
      </c>
      <c r="AB3754" s="9" t="s">
        <v>613</v>
      </c>
      <c r="AC3754" s="9">
        <v>62</v>
      </c>
      <c r="AD3754">
        <v>4</v>
      </c>
      <c r="AE3754" s="9">
        <v>150</v>
      </c>
      <c r="AF3754">
        <v>50</v>
      </c>
    </row>
    <row r="3755" spans="1:32">
      <c r="A3755" s="4" t="s">
        <v>651</v>
      </c>
      <c r="B3755" s="4" t="s">
        <v>226</v>
      </c>
      <c r="C3755" s="28">
        <v>40752</v>
      </c>
      <c r="D3755" s="5">
        <v>2011</v>
      </c>
      <c r="E3755" s="36">
        <v>0.41666666666666669</v>
      </c>
      <c r="F3755" s="36">
        <v>0.42152777777777778</v>
      </c>
      <c r="G3755" s="35">
        <f t="shared" si="475"/>
        <v>4.8611111111110938E-3</v>
      </c>
      <c r="H3755" s="14">
        <v>2</v>
      </c>
      <c r="I3755" s="14">
        <v>1</v>
      </c>
      <c r="J3755" s="5">
        <v>3</v>
      </c>
      <c r="K3755" s="4">
        <v>3</v>
      </c>
      <c r="L3755" s="6" t="s">
        <v>66</v>
      </c>
      <c r="M3755" s="4" t="s">
        <v>67</v>
      </c>
      <c r="N3755" s="4">
        <v>1</v>
      </c>
      <c r="O3755" s="5">
        <f t="shared" si="459"/>
        <v>33.659999999999997</v>
      </c>
      <c r="P3755" s="18">
        <v>10.199999999999999</v>
      </c>
      <c r="Q3755" s="5">
        <f t="shared" si="460"/>
        <v>29.7</v>
      </c>
      <c r="R3755" s="18">
        <v>9</v>
      </c>
      <c r="S3755" s="5">
        <f t="shared" si="461"/>
        <v>33.659999999999997</v>
      </c>
      <c r="T3755" s="18">
        <v>10.199999999999999</v>
      </c>
      <c r="U3755" s="8">
        <f t="shared" si="462"/>
        <v>31.679999999999996</v>
      </c>
      <c r="V3755" s="5">
        <f t="shared" si="476"/>
        <v>9.6</v>
      </c>
      <c r="W3755" s="21">
        <v>27.847239999999999</v>
      </c>
      <c r="X3755" s="21">
        <v>-115.16403</v>
      </c>
      <c r="Y3755" s="9">
        <f t="shared" si="477"/>
        <v>57.2</v>
      </c>
      <c r="Z3755" s="9">
        <v>14</v>
      </c>
      <c r="AA3755" s="9">
        <v>7</v>
      </c>
      <c r="AB3755" s="9" t="s">
        <v>614</v>
      </c>
      <c r="AC3755" s="9">
        <v>3</v>
      </c>
      <c r="AE3755" s="9">
        <v>150</v>
      </c>
    </row>
    <row r="3756" spans="1:32">
      <c r="A3756" s="4" t="s">
        <v>651</v>
      </c>
      <c r="B3756" s="4" t="s">
        <v>226</v>
      </c>
      <c r="C3756" s="28">
        <v>40752</v>
      </c>
      <c r="D3756" s="5">
        <v>2011</v>
      </c>
      <c r="E3756" s="36">
        <v>0.41666666666666669</v>
      </c>
      <c r="F3756" s="36">
        <v>0.42152777777777778</v>
      </c>
      <c r="G3756" s="35">
        <f t="shared" si="475"/>
        <v>4.8611111111110938E-3</v>
      </c>
      <c r="H3756" s="14">
        <v>2</v>
      </c>
      <c r="I3756" s="14">
        <v>1</v>
      </c>
      <c r="J3756" s="5">
        <v>3</v>
      </c>
      <c r="K3756" s="4">
        <v>3</v>
      </c>
      <c r="L3756" s="6" t="s">
        <v>66</v>
      </c>
      <c r="M3756" s="4" t="s">
        <v>67</v>
      </c>
      <c r="N3756" s="4">
        <v>1</v>
      </c>
      <c r="O3756" s="5">
        <f t="shared" si="459"/>
        <v>33.659999999999997</v>
      </c>
      <c r="P3756" s="18">
        <v>10.199999999999999</v>
      </c>
      <c r="Q3756" s="5">
        <f t="shared" si="460"/>
        <v>29.7</v>
      </c>
      <c r="R3756" s="18">
        <v>9</v>
      </c>
      <c r="S3756" s="5">
        <f t="shared" si="461"/>
        <v>33.659999999999997</v>
      </c>
      <c r="T3756" s="18">
        <v>10.199999999999999</v>
      </c>
      <c r="U3756" s="8">
        <f t="shared" si="462"/>
        <v>31.679999999999996</v>
      </c>
      <c r="V3756" s="5">
        <f t="shared" si="476"/>
        <v>9.6</v>
      </c>
      <c r="W3756" s="21">
        <v>27.847239999999999</v>
      </c>
      <c r="X3756" s="21">
        <v>-115.16403</v>
      </c>
      <c r="Y3756" s="9">
        <f t="shared" si="477"/>
        <v>57.2</v>
      </c>
      <c r="Z3756" s="9">
        <v>14</v>
      </c>
      <c r="AA3756" s="9">
        <v>7</v>
      </c>
      <c r="AB3756" s="9" t="s">
        <v>607</v>
      </c>
      <c r="AC3756" s="9">
        <v>6</v>
      </c>
      <c r="AE3756" s="9">
        <v>150</v>
      </c>
    </row>
    <row r="3757" spans="1:32">
      <c r="A3757" s="4" t="s">
        <v>651</v>
      </c>
      <c r="B3757" s="4" t="s">
        <v>226</v>
      </c>
      <c r="C3757" s="28">
        <v>40752</v>
      </c>
      <c r="D3757" s="5">
        <v>2011</v>
      </c>
      <c r="E3757" s="36">
        <v>0.41666666666666669</v>
      </c>
      <c r="F3757" s="36">
        <v>0.42152777777777778</v>
      </c>
      <c r="G3757" s="35">
        <f t="shared" si="475"/>
        <v>4.8611111111110938E-3</v>
      </c>
      <c r="H3757" s="14">
        <v>2</v>
      </c>
      <c r="I3757" s="14">
        <v>1</v>
      </c>
      <c r="J3757" s="5">
        <v>3</v>
      </c>
      <c r="K3757" s="4">
        <v>3</v>
      </c>
      <c r="L3757" s="6" t="s">
        <v>66</v>
      </c>
      <c r="M3757" s="4" t="s">
        <v>67</v>
      </c>
      <c r="N3757" s="4">
        <v>1</v>
      </c>
      <c r="O3757" s="5">
        <f t="shared" si="459"/>
        <v>33.659999999999997</v>
      </c>
      <c r="P3757" s="18">
        <v>10.199999999999999</v>
      </c>
      <c r="Q3757" s="5">
        <f t="shared" si="460"/>
        <v>29.7</v>
      </c>
      <c r="R3757" s="18">
        <v>9</v>
      </c>
      <c r="S3757" s="5">
        <f t="shared" si="461"/>
        <v>33.659999999999997</v>
      </c>
      <c r="T3757" s="18">
        <v>10.199999999999999</v>
      </c>
      <c r="U3757" s="8">
        <f t="shared" si="462"/>
        <v>31.679999999999996</v>
      </c>
      <c r="V3757" s="5">
        <f t="shared" si="476"/>
        <v>9.6</v>
      </c>
      <c r="W3757" s="21">
        <v>27.847239999999999</v>
      </c>
      <c r="X3757" s="21">
        <v>-115.16403</v>
      </c>
      <c r="Y3757" s="9">
        <f t="shared" si="477"/>
        <v>57.2</v>
      </c>
      <c r="Z3757" s="9">
        <v>14</v>
      </c>
      <c r="AA3757" s="9">
        <v>7</v>
      </c>
      <c r="AB3757" s="4" t="s">
        <v>618</v>
      </c>
      <c r="AC3757" s="9">
        <v>2</v>
      </c>
      <c r="AE3757" s="9">
        <v>150</v>
      </c>
    </row>
    <row r="3758" spans="1:32">
      <c r="A3758" s="4" t="s">
        <v>651</v>
      </c>
      <c r="B3758" s="4" t="s">
        <v>226</v>
      </c>
      <c r="C3758" s="28">
        <v>40752</v>
      </c>
      <c r="D3758" s="5">
        <v>2011</v>
      </c>
      <c r="E3758" s="36">
        <v>0.41666666666666669</v>
      </c>
      <c r="F3758" s="36">
        <v>0.42152777777777778</v>
      </c>
      <c r="G3758" s="35">
        <f t="shared" si="475"/>
        <v>4.8611111111110938E-3</v>
      </c>
      <c r="H3758" s="14">
        <v>2</v>
      </c>
      <c r="I3758" s="14">
        <v>1</v>
      </c>
      <c r="J3758" s="5">
        <v>3</v>
      </c>
      <c r="K3758" s="4">
        <v>3</v>
      </c>
      <c r="L3758" s="6" t="s">
        <v>66</v>
      </c>
      <c r="M3758" s="4" t="s">
        <v>67</v>
      </c>
      <c r="N3758" s="4">
        <v>1</v>
      </c>
      <c r="O3758" s="5">
        <f t="shared" si="459"/>
        <v>33.659999999999997</v>
      </c>
      <c r="P3758" s="18">
        <v>10.199999999999999</v>
      </c>
      <c r="Q3758" s="5">
        <f t="shared" si="460"/>
        <v>29.7</v>
      </c>
      <c r="R3758" s="18">
        <v>9</v>
      </c>
      <c r="S3758" s="5">
        <f t="shared" si="461"/>
        <v>33.659999999999997</v>
      </c>
      <c r="T3758" s="18">
        <v>10.199999999999999</v>
      </c>
      <c r="U3758" s="8">
        <f t="shared" si="462"/>
        <v>31.679999999999996</v>
      </c>
      <c r="V3758" s="5">
        <f t="shared" si="476"/>
        <v>9.6</v>
      </c>
      <c r="W3758" s="21">
        <v>27.847239999999999</v>
      </c>
      <c r="X3758" s="21">
        <v>-115.16403</v>
      </c>
      <c r="Y3758" s="9">
        <f t="shared" si="477"/>
        <v>57.2</v>
      </c>
      <c r="Z3758" s="9">
        <v>14</v>
      </c>
      <c r="AA3758" s="9">
        <v>7</v>
      </c>
      <c r="AB3758" s="9" t="s">
        <v>753</v>
      </c>
      <c r="AC3758" s="9">
        <v>7</v>
      </c>
      <c r="AE3758" s="9">
        <v>150</v>
      </c>
    </row>
    <row r="3759" spans="1:32">
      <c r="A3759" s="4" t="s">
        <v>651</v>
      </c>
      <c r="B3759" s="4" t="s">
        <v>226</v>
      </c>
      <c r="C3759" s="28">
        <v>40752</v>
      </c>
      <c r="D3759" s="5">
        <v>2011</v>
      </c>
      <c r="E3759" s="36">
        <v>0.41666666666666669</v>
      </c>
      <c r="F3759" s="36">
        <v>0.42152777777777778</v>
      </c>
      <c r="G3759" s="35">
        <f t="shared" si="475"/>
        <v>4.8611111111110938E-3</v>
      </c>
      <c r="H3759" s="14">
        <v>2</v>
      </c>
      <c r="I3759" s="14">
        <v>1</v>
      </c>
      <c r="J3759" s="5">
        <v>3</v>
      </c>
      <c r="K3759" s="4">
        <v>3</v>
      </c>
      <c r="L3759" s="6" t="s">
        <v>66</v>
      </c>
      <c r="M3759" s="4" t="s">
        <v>67</v>
      </c>
      <c r="N3759" s="4">
        <v>1</v>
      </c>
      <c r="O3759" s="5">
        <f t="shared" si="459"/>
        <v>33.659999999999997</v>
      </c>
      <c r="P3759" s="18">
        <v>10.199999999999999</v>
      </c>
      <c r="Q3759" s="5">
        <f t="shared" si="460"/>
        <v>29.7</v>
      </c>
      <c r="R3759" s="18">
        <v>9</v>
      </c>
      <c r="S3759" s="5">
        <f t="shared" si="461"/>
        <v>33.659999999999997</v>
      </c>
      <c r="T3759" s="18">
        <v>10.199999999999999</v>
      </c>
      <c r="U3759" s="8">
        <f t="shared" si="462"/>
        <v>31.679999999999996</v>
      </c>
      <c r="V3759" s="5">
        <f t="shared" si="476"/>
        <v>9.6</v>
      </c>
      <c r="W3759" s="21">
        <v>27.847239999999999</v>
      </c>
      <c r="X3759" s="21">
        <v>-115.16403</v>
      </c>
      <c r="Y3759" s="9">
        <f t="shared" si="477"/>
        <v>57.2</v>
      </c>
      <c r="Z3759" s="9">
        <v>14</v>
      </c>
      <c r="AA3759" s="9">
        <v>7</v>
      </c>
      <c r="AB3759" s="9" t="s">
        <v>608</v>
      </c>
      <c r="AC3759" s="9">
        <v>1</v>
      </c>
      <c r="AE3759" s="9">
        <v>150</v>
      </c>
    </row>
    <row r="3760" spans="1:32">
      <c r="A3760" s="4" t="s">
        <v>651</v>
      </c>
      <c r="B3760" s="4" t="s">
        <v>226</v>
      </c>
      <c r="C3760" s="28">
        <v>40752</v>
      </c>
      <c r="D3760" s="5">
        <v>2011</v>
      </c>
      <c r="E3760" s="36">
        <v>0.41666666666666669</v>
      </c>
      <c r="F3760" s="36">
        <v>0.42152777777777778</v>
      </c>
      <c r="G3760" s="35">
        <f t="shared" si="475"/>
        <v>4.8611111111110938E-3</v>
      </c>
      <c r="H3760" s="14">
        <v>2</v>
      </c>
      <c r="I3760" s="14">
        <v>1</v>
      </c>
      <c r="J3760" s="5">
        <v>3</v>
      </c>
      <c r="K3760" s="4">
        <v>3</v>
      </c>
      <c r="L3760" s="6" t="s">
        <v>66</v>
      </c>
      <c r="M3760" s="4" t="s">
        <v>67</v>
      </c>
      <c r="N3760" s="4">
        <v>1</v>
      </c>
      <c r="O3760" s="5">
        <f t="shared" si="459"/>
        <v>33.659999999999997</v>
      </c>
      <c r="P3760" s="18">
        <v>10.199999999999999</v>
      </c>
      <c r="Q3760" s="5">
        <f t="shared" si="460"/>
        <v>29.7</v>
      </c>
      <c r="R3760" s="18">
        <v>9</v>
      </c>
      <c r="S3760" s="5">
        <f t="shared" si="461"/>
        <v>33.659999999999997</v>
      </c>
      <c r="T3760" s="18">
        <v>10.199999999999999</v>
      </c>
      <c r="U3760" s="8">
        <f t="shared" si="462"/>
        <v>31.679999999999996</v>
      </c>
      <c r="V3760" s="5">
        <f t="shared" si="476"/>
        <v>9.6</v>
      </c>
      <c r="W3760" s="21">
        <v>27.847239999999999</v>
      </c>
      <c r="X3760" s="21">
        <v>-115.16403</v>
      </c>
      <c r="Y3760" s="9">
        <f t="shared" si="477"/>
        <v>57.2</v>
      </c>
      <c r="Z3760" s="9">
        <v>14</v>
      </c>
      <c r="AA3760" s="9">
        <v>7</v>
      </c>
      <c r="AB3760" s="9" t="s">
        <v>609</v>
      </c>
      <c r="AC3760" s="9">
        <v>1</v>
      </c>
      <c r="AE3760" s="9">
        <v>150</v>
      </c>
    </row>
    <row r="3761" spans="1:32">
      <c r="A3761" s="4" t="s">
        <v>652</v>
      </c>
      <c r="B3761" s="4" t="s">
        <v>226</v>
      </c>
      <c r="C3761" s="28">
        <v>40752</v>
      </c>
      <c r="D3761" s="5">
        <v>2011</v>
      </c>
      <c r="E3761" s="36">
        <v>0.47569444444444442</v>
      </c>
      <c r="F3761" s="36">
        <v>0.47986111111111113</v>
      </c>
      <c r="G3761" s="35">
        <f t="shared" ref="G3761:G3770" si="478">F3761-E3761</f>
        <v>4.1666666666667074E-3</v>
      </c>
      <c r="H3761" s="14">
        <v>2</v>
      </c>
      <c r="I3761" s="14">
        <v>2</v>
      </c>
      <c r="J3761" s="5">
        <v>4</v>
      </c>
      <c r="K3761" s="4">
        <v>4</v>
      </c>
      <c r="L3761" s="6" t="s">
        <v>66</v>
      </c>
      <c r="M3761" s="4" t="s">
        <v>67</v>
      </c>
      <c r="N3761" s="4">
        <v>1</v>
      </c>
      <c r="O3761" s="5">
        <f t="shared" si="459"/>
        <v>33</v>
      </c>
      <c r="P3761" s="18">
        <v>10</v>
      </c>
      <c r="Q3761" s="5">
        <f t="shared" si="460"/>
        <v>30.69</v>
      </c>
      <c r="R3761" s="18">
        <v>9.3000000000000007</v>
      </c>
      <c r="S3761" s="5">
        <f t="shared" si="461"/>
        <v>33.659999999999997</v>
      </c>
      <c r="T3761" s="18">
        <v>10.199999999999999</v>
      </c>
      <c r="U3761" s="8">
        <f t="shared" si="462"/>
        <v>31.844999999999999</v>
      </c>
      <c r="V3761" s="5">
        <f t="shared" ref="V3761:V3770" si="479">(R3761+P3761)/2</f>
        <v>9.65</v>
      </c>
      <c r="W3761" s="21">
        <v>27.848330000000001</v>
      </c>
      <c r="X3761" s="21">
        <v>-115.16633</v>
      </c>
      <c r="Y3761" s="9">
        <f t="shared" ref="Y3761:Y3770" si="480">(Z3761*1.8)+32</f>
        <v>57.019999999999996</v>
      </c>
      <c r="Z3761" s="9">
        <v>13.9</v>
      </c>
      <c r="AA3761" s="9">
        <v>5</v>
      </c>
      <c r="AB3761" s="9" t="s">
        <v>606</v>
      </c>
      <c r="AC3761" s="9">
        <v>2</v>
      </c>
      <c r="AE3761" s="9">
        <v>120</v>
      </c>
    </row>
    <row r="3762" spans="1:32">
      <c r="A3762" s="4" t="s">
        <v>652</v>
      </c>
      <c r="B3762" s="4" t="s">
        <v>226</v>
      </c>
      <c r="C3762" s="28">
        <v>40752</v>
      </c>
      <c r="D3762" s="5">
        <v>2011</v>
      </c>
      <c r="E3762" s="36">
        <v>0.47569444444444442</v>
      </c>
      <c r="F3762" s="36">
        <v>0.47986111111111113</v>
      </c>
      <c r="G3762" s="35">
        <f t="shared" si="478"/>
        <v>4.1666666666667074E-3</v>
      </c>
      <c r="H3762" s="14">
        <v>2</v>
      </c>
      <c r="I3762" s="14">
        <v>2</v>
      </c>
      <c r="J3762" s="5">
        <v>4</v>
      </c>
      <c r="K3762" s="4">
        <v>4</v>
      </c>
      <c r="L3762" s="6" t="s">
        <v>66</v>
      </c>
      <c r="M3762" s="4" t="s">
        <v>67</v>
      </c>
      <c r="N3762" s="4">
        <v>1</v>
      </c>
      <c r="O3762" s="5">
        <f t="shared" si="459"/>
        <v>33</v>
      </c>
      <c r="P3762" s="18">
        <v>10</v>
      </c>
      <c r="Q3762" s="5">
        <f t="shared" si="460"/>
        <v>30.69</v>
      </c>
      <c r="R3762" s="18">
        <v>9.3000000000000007</v>
      </c>
      <c r="S3762" s="5">
        <f t="shared" si="461"/>
        <v>33.659999999999997</v>
      </c>
      <c r="T3762" s="18">
        <v>10.199999999999999</v>
      </c>
      <c r="U3762" s="8">
        <f t="shared" si="462"/>
        <v>31.844999999999999</v>
      </c>
      <c r="V3762" s="5">
        <f t="shared" si="479"/>
        <v>9.65</v>
      </c>
      <c r="W3762" s="21">
        <v>27.848330000000001</v>
      </c>
      <c r="X3762" s="21">
        <v>-115.16633</v>
      </c>
      <c r="Y3762" s="9">
        <f t="shared" si="480"/>
        <v>57.019999999999996</v>
      </c>
      <c r="Z3762" s="9">
        <v>13.9</v>
      </c>
      <c r="AA3762" s="9">
        <v>5</v>
      </c>
      <c r="AB3762" s="9" t="s">
        <v>611</v>
      </c>
      <c r="AC3762" s="9">
        <v>1</v>
      </c>
      <c r="AE3762" s="9">
        <v>120</v>
      </c>
    </row>
    <row r="3763" spans="1:32">
      <c r="A3763" s="4" t="s">
        <v>652</v>
      </c>
      <c r="B3763" s="4" t="s">
        <v>226</v>
      </c>
      <c r="C3763" s="28">
        <v>40752</v>
      </c>
      <c r="D3763" s="5">
        <v>2011</v>
      </c>
      <c r="E3763" s="36">
        <v>0.47569444444444442</v>
      </c>
      <c r="F3763" s="36">
        <v>0.47986111111111113</v>
      </c>
      <c r="G3763" s="35">
        <f t="shared" si="478"/>
        <v>4.1666666666667074E-3</v>
      </c>
      <c r="H3763" s="14">
        <v>2</v>
      </c>
      <c r="I3763" s="14">
        <v>2</v>
      </c>
      <c r="J3763" s="5">
        <v>4</v>
      </c>
      <c r="K3763" s="4">
        <v>4</v>
      </c>
      <c r="L3763" s="6" t="s">
        <v>66</v>
      </c>
      <c r="M3763" s="4" t="s">
        <v>67</v>
      </c>
      <c r="N3763" s="4">
        <v>1</v>
      </c>
      <c r="O3763" s="5">
        <f t="shared" si="459"/>
        <v>33</v>
      </c>
      <c r="P3763" s="18">
        <v>10</v>
      </c>
      <c r="Q3763" s="5">
        <f t="shared" si="460"/>
        <v>30.69</v>
      </c>
      <c r="R3763" s="18">
        <v>9.3000000000000007</v>
      </c>
      <c r="S3763" s="5">
        <f t="shared" si="461"/>
        <v>33.659999999999997</v>
      </c>
      <c r="T3763" s="18">
        <v>10.199999999999999</v>
      </c>
      <c r="U3763" s="8">
        <f t="shared" si="462"/>
        <v>31.844999999999999</v>
      </c>
      <c r="V3763" s="5">
        <f t="shared" si="479"/>
        <v>9.65</v>
      </c>
      <c r="W3763" s="21">
        <v>27.848330000000001</v>
      </c>
      <c r="X3763" s="21">
        <v>-115.16633</v>
      </c>
      <c r="Y3763" s="9">
        <f t="shared" si="480"/>
        <v>57.019999999999996</v>
      </c>
      <c r="Z3763" s="9">
        <v>13.9</v>
      </c>
      <c r="AA3763" s="9">
        <v>5</v>
      </c>
      <c r="AB3763" s="9" t="s">
        <v>613</v>
      </c>
      <c r="AC3763" s="9">
        <v>52</v>
      </c>
      <c r="AD3763">
        <v>10</v>
      </c>
      <c r="AE3763" s="9">
        <v>120</v>
      </c>
      <c r="AF3763">
        <v>50</v>
      </c>
    </row>
    <row r="3764" spans="1:32">
      <c r="A3764" s="4" t="s">
        <v>652</v>
      </c>
      <c r="B3764" s="4" t="s">
        <v>226</v>
      </c>
      <c r="C3764" s="28">
        <v>40752</v>
      </c>
      <c r="D3764" s="5">
        <v>2011</v>
      </c>
      <c r="E3764" s="36">
        <v>0.47569444444444442</v>
      </c>
      <c r="F3764" s="36">
        <v>0.47986111111111113</v>
      </c>
      <c r="G3764" s="35">
        <f t="shared" si="478"/>
        <v>4.1666666666667074E-3</v>
      </c>
      <c r="H3764" s="14">
        <v>2</v>
      </c>
      <c r="I3764" s="14">
        <v>2</v>
      </c>
      <c r="J3764" s="5">
        <v>4</v>
      </c>
      <c r="K3764" s="4">
        <v>4</v>
      </c>
      <c r="L3764" s="6" t="s">
        <v>66</v>
      </c>
      <c r="M3764" s="4" t="s">
        <v>67</v>
      </c>
      <c r="N3764" s="4">
        <v>1</v>
      </c>
      <c r="O3764" s="5">
        <f t="shared" si="459"/>
        <v>33</v>
      </c>
      <c r="P3764" s="18">
        <v>10</v>
      </c>
      <c r="Q3764" s="5">
        <f t="shared" si="460"/>
        <v>30.69</v>
      </c>
      <c r="R3764" s="18">
        <v>9.3000000000000007</v>
      </c>
      <c r="S3764" s="5">
        <f t="shared" si="461"/>
        <v>33.659999999999997</v>
      </c>
      <c r="T3764" s="18">
        <v>10.199999999999999</v>
      </c>
      <c r="U3764" s="8">
        <f t="shared" si="462"/>
        <v>31.844999999999999</v>
      </c>
      <c r="V3764" s="5">
        <f t="shared" si="479"/>
        <v>9.65</v>
      </c>
      <c r="W3764" s="21">
        <v>27.848330000000001</v>
      </c>
      <c r="X3764" s="21">
        <v>-115.16633</v>
      </c>
      <c r="Y3764" s="9">
        <f t="shared" si="480"/>
        <v>57.019999999999996</v>
      </c>
      <c r="Z3764" s="9">
        <v>13.9</v>
      </c>
      <c r="AA3764" s="9">
        <v>5</v>
      </c>
      <c r="AB3764" s="9" t="s">
        <v>614</v>
      </c>
      <c r="AC3764" s="9">
        <v>1</v>
      </c>
      <c r="AE3764" s="9">
        <v>120</v>
      </c>
    </row>
    <row r="3765" spans="1:32">
      <c r="A3765" s="4" t="s">
        <v>652</v>
      </c>
      <c r="B3765" s="4" t="s">
        <v>226</v>
      </c>
      <c r="C3765" s="28">
        <v>40752</v>
      </c>
      <c r="D3765" s="5">
        <v>2011</v>
      </c>
      <c r="E3765" s="36">
        <v>0.47569444444444442</v>
      </c>
      <c r="F3765" s="36">
        <v>0.47986111111111113</v>
      </c>
      <c r="G3765" s="35">
        <f t="shared" si="478"/>
        <v>4.1666666666667074E-3</v>
      </c>
      <c r="H3765" s="14">
        <v>2</v>
      </c>
      <c r="I3765" s="14">
        <v>2</v>
      </c>
      <c r="J3765" s="5">
        <v>4</v>
      </c>
      <c r="K3765" s="4">
        <v>4</v>
      </c>
      <c r="L3765" s="6" t="s">
        <v>66</v>
      </c>
      <c r="M3765" s="4" t="s">
        <v>67</v>
      </c>
      <c r="N3765" s="4">
        <v>1</v>
      </c>
      <c r="O3765" s="5">
        <f t="shared" si="459"/>
        <v>33</v>
      </c>
      <c r="P3765" s="18">
        <v>10</v>
      </c>
      <c r="Q3765" s="5">
        <f t="shared" si="460"/>
        <v>30.69</v>
      </c>
      <c r="R3765" s="18">
        <v>9.3000000000000007</v>
      </c>
      <c r="S3765" s="5">
        <f t="shared" si="461"/>
        <v>33.659999999999997</v>
      </c>
      <c r="T3765" s="18">
        <v>10.199999999999999</v>
      </c>
      <c r="U3765" s="8">
        <f t="shared" si="462"/>
        <v>31.844999999999999</v>
      </c>
      <c r="V3765" s="5">
        <f t="shared" si="479"/>
        <v>9.65</v>
      </c>
      <c r="W3765" s="21">
        <v>27.848330000000001</v>
      </c>
      <c r="X3765" s="21">
        <v>-115.16633</v>
      </c>
      <c r="Y3765" s="9">
        <f t="shared" si="480"/>
        <v>57.019999999999996</v>
      </c>
      <c r="Z3765" s="9">
        <v>13.9</v>
      </c>
      <c r="AA3765" s="9">
        <v>5</v>
      </c>
      <c r="AB3765" s="9" t="s">
        <v>607</v>
      </c>
      <c r="AC3765" s="9">
        <v>1</v>
      </c>
      <c r="AE3765" s="9">
        <v>120</v>
      </c>
    </row>
    <row r="3766" spans="1:32">
      <c r="A3766" s="4" t="s">
        <v>653</v>
      </c>
      <c r="B3766" s="4" t="s">
        <v>43</v>
      </c>
      <c r="C3766" s="28">
        <v>40752</v>
      </c>
      <c r="D3766" s="5">
        <v>2011</v>
      </c>
      <c r="E3766" s="36">
        <v>0.41597222222222219</v>
      </c>
      <c r="F3766" s="36">
        <v>0.42152777777777778</v>
      </c>
      <c r="G3766" s="35">
        <f t="shared" si="478"/>
        <v>5.5555555555555913E-3</v>
      </c>
      <c r="H3766" s="14">
        <v>2</v>
      </c>
      <c r="I3766" s="14">
        <v>1</v>
      </c>
      <c r="J3766" s="5">
        <v>5</v>
      </c>
      <c r="K3766" s="4">
        <v>5</v>
      </c>
      <c r="L3766" s="6" t="s">
        <v>66</v>
      </c>
      <c r="M3766" s="4" t="s">
        <v>67</v>
      </c>
      <c r="N3766" s="4">
        <v>1</v>
      </c>
      <c r="O3766" s="5">
        <f t="shared" si="459"/>
        <v>25.08</v>
      </c>
      <c r="P3766" s="18">
        <v>7.6</v>
      </c>
      <c r="Q3766" s="5">
        <f t="shared" si="460"/>
        <v>27.059999999999995</v>
      </c>
      <c r="R3766" s="18">
        <v>8.1999999999999993</v>
      </c>
      <c r="S3766" s="5">
        <f t="shared" si="461"/>
        <v>33.659999999999997</v>
      </c>
      <c r="T3766" s="18">
        <v>10.199999999999999</v>
      </c>
      <c r="U3766" s="8">
        <f t="shared" si="462"/>
        <v>26.069999999999997</v>
      </c>
      <c r="V3766" s="5">
        <f t="shared" si="479"/>
        <v>7.8999999999999995</v>
      </c>
      <c r="W3766" s="21">
        <v>27.847750000000001</v>
      </c>
      <c r="X3766" s="21">
        <v>-115.16479</v>
      </c>
      <c r="Y3766" s="9">
        <f t="shared" si="480"/>
        <v>57.2</v>
      </c>
      <c r="Z3766" s="9">
        <v>14</v>
      </c>
      <c r="AA3766" s="9">
        <v>6</v>
      </c>
      <c r="AB3766" s="9" t="s">
        <v>613</v>
      </c>
      <c r="AC3766" s="9">
        <v>55</v>
      </c>
      <c r="AD3766" s="9">
        <v>27</v>
      </c>
      <c r="AE3766" s="9">
        <v>300</v>
      </c>
      <c r="AF3766" s="9">
        <v>50</v>
      </c>
    </row>
    <row r="3767" spans="1:32">
      <c r="A3767" s="4" t="s">
        <v>653</v>
      </c>
      <c r="B3767" s="4" t="s">
        <v>43</v>
      </c>
      <c r="C3767" s="28">
        <v>40752</v>
      </c>
      <c r="D3767" s="5">
        <v>2011</v>
      </c>
      <c r="E3767" s="36">
        <v>0.41597222222222219</v>
      </c>
      <c r="F3767" s="36">
        <v>0.42152777777777778</v>
      </c>
      <c r="G3767" s="35">
        <f t="shared" si="478"/>
        <v>5.5555555555555913E-3</v>
      </c>
      <c r="H3767" s="14">
        <v>2</v>
      </c>
      <c r="I3767" s="14">
        <v>1</v>
      </c>
      <c r="J3767" s="5">
        <v>5</v>
      </c>
      <c r="K3767" s="4">
        <v>5</v>
      </c>
      <c r="L3767" s="6" t="s">
        <v>66</v>
      </c>
      <c r="M3767" s="4" t="s">
        <v>67</v>
      </c>
      <c r="N3767" s="4">
        <v>1</v>
      </c>
      <c r="O3767" s="5">
        <f t="shared" si="459"/>
        <v>25.08</v>
      </c>
      <c r="P3767" s="18">
        <v>7.6</v>
      </c>
      <c r="Q3767" s="5">
        <f t="shared" si="460"/>
        <v>27.059999999999995</v>
      </c>
      <c r="R3767" s="18">
        <v>8.1999999999999993</v>
      </c>
      <c r="S3767" s="5">
        <f t="shared" si="461"/>
        <v>33.659999999999997</v>
      </c>
      <c r="T3767" s="18">
        <v>10.199999999999999</v>
      </c>
      <c r="U3767" s="8">
        <f t="shared" si="462"/>
        <v>26.069999999999997</v>
      </c>
      <c r="V3767" s="5">
        <f t="shared" si="479"/>
        <v>7.8999999999999995</v>
      </c>
      <c r="W3767" s="21">
        <v>27.847750000000001</v>
      </c>
      <c r="X3767" s="21">
        <v>-115.16479</v>
      </c>
      <c r="Y3767" s="9">
        <f t="shared" si="480"/>
        <v>57.2</v>
      </c>
      <c r="Z3767" s="9">
        <v>14</v>
      </c>
      <c r="AA3767" s="9">
        <v>6</v>
      </c>
      <c r="AB3767" s="9" t="s">
        <v>607</v>
      </c>
      <c r="AC3767" s="9">
        <v>2</v>
      </c>
      <c r="AE3767" s="9">
        <v>300</v>
      </c>
    </row>
    <row r="3768" spans="1:32">
      <c r="A3768" s="4" t="s">
        <v>653</v>
      </c>
      <c r="B3768" s="4" t="s">
        <v>43</v>
      </c>
      <c r="C3768" s="28">
        <v>40752</v>
      </c>
      <c r="D3768" s="5">
        <v>2011</v>
      </c>
      <c r="E3768" s="36">
        <v>0.41597222222222219</v>
      </c>
      <c r="F3768" s="36">
        <v>0.42152777777777778</v>
      </c>
      <c r="G3768" s="35">
        <f t="shared" si="478"/>
        <v>5.5555555555555913E-3</v>
      </c>
      <c r="H3768" s="14">
        <v>2</v>
      </c>
      <c r="I3768" s="14">
        <v>1</v>
      </c>
      <c r="J3768" s="5">
        <v>5</v>
      </c>
      <c r="K3768" s="4">
        <v>5</v>
      </c>
      <c r="L3768" s="6" t="s">
        <v>66</v>
      </c>
      <c r="M3768" s="4" t="s">
        <v>67</v>
      </c>
      <c r="N3768" s="4">
        <v>1</v>
      </c>
      <c r="O3768" s="5">
        <f t="shared" si="459"/>
        <v>25.08</v>
      </c>
      <c r="P3768" s="18">
        <v>7.6</v>
      </c>
      <c r="Q3768" s="5">
        <f t="shared" si="460"/>
        <v>27.059999999999995</v>
      </c>
      <c r="R3768" s="18">
        <v>8.1999999999999993</v>
      </c>
      <c r="S3768" s="5">
        <f t="shared" si="461"/>
        <v>33.659999999999997</v>
      </c>
      <c r="T3768" s="18">
        <v>10.199999999999999</v>
      </c>
      <c r="U3768" s="8">
        <f t="shared" si="462"/>
        <v>26.069999999999997</v>
      </c>
      <c r="V3768" s="5">
        <f t="shared" si="479"/>
        <v>7.8999999999999995</v>
      </c>
      <c r="W3768" s="21">
        <v>27.847750000000001</v>
      </c>
      <c r="X3768" s="21">
        <v>-115.16479</v>
      </c>
      <c r="Y3768" s="9">
        <f t="shared" si="480"/>
        <v>57.2</v>
      </c>
      <c r="Z3768" s="9">
        <v>14</v>
      </c>
      <c r="AA3768" s="9">
        <v>6</v>
      </c>
      <c r="AB3768" s="9" t="s">
        <v>753</v>
      </c>
      <c r="AC3768" s="9">
        <v>2</v>
      </c>
      <c r="AE3768" s="9">
        <v>300</v>
      </c>
    </row>
    <row r="3769" spans="1:32">
      <c r="A3769" s="4" t="s">
        <v>654</v>
      </c>
      <c r="B3769" s="4" t="s">
        <v>43</v>
      </c>
      <c r="C3769" s="28">
        <v>40752</v>
      </c>
      <c r="D3769" s="5">
        <v>2011</v>
      </c>
      <c r="E3769" s="36">
        <v>0.47500000000000003</v>
      </c>
      <c r="F3769" s="36">
        <v>0.4770833333333333</v>
      </c>
      <c r="G3769" s="35">
        <f t="shared" si="478"/>
        <v>2.0833333333332704E-3</v>
      </c>
      <c r="H3769" s="14">
        <v>2</v>
      </c>
      <c r="I3769" s="14">
        <v>2</v>
      </c>
      <c r="J3769" s="5">
        <v>6</v>
      </c>
      <c r="K3769" s="4">
        <v>6</v>
      </c>
      <c r="L3769" s="6" t="s">
        <v>66</v>
      </c>
      <c r="M3769" s="4" t="s">
        <v>67</v>
      </c>
      <c r="N3769" s="4">
        <v>1</v>
      </c>
      <c r="O3769" s="5">
        <f t="shared" si="459"/>
        <v>42.24</v>
      </c>
      <c r="P3769" s="18">
        <v>12.8</v>
      </c>
      <c r="Q3769" s="5">
        <f t="shared" si="460"/>
        <v>36.299999999999997</v>
      </c>
      <c r="R3769" s="18">
        <v>11</v>
      </c>
      <c r="S3769" s="5">
        <f t="shared" si="461"/>
        <v>33.659999999999997</v>
      </c>
      <c r="T3769" s="18">
        <v>10.199999999999999</v>
      </c>
      <c r="U3769" s="8">
        <f t="shared" si="462"/>
        <v>39.269999999999996</v>
      </c>
      <c r="V3769" s="5">
        <f t="shared" si="479"/>
        <v>11.9</v>
      </c>
      <c r="W3769" s="21">
        <v>27.848479999999999</v>
      </c>
      <c r="X3769" s="21">
        <v>-115.16724000000001</v>
      </c>
      <c r="Y3769" s="9">
        <f t="shared" si="480"/>
        <v>57.2</v>
      </c>
      <c r="Z3769" s="9">
        <v>14</v>
      </c>
      <c r="AA3769" s="9">
        <v>4</v>
      </c>
      <c r="AB3769" s="9" t="s">
        <v>613</v>
      </c>
      <c r="AC3769" s="9">
        <v>21</v>
      </c>
      <c r="AE3769" s="9">
        <v>240</v>
      </c>
    </row>
    <row r="3770" spans="1:32">
      <c r="A3770" s="4" t="s">
        <v>655</v>
      </c>
      <c r="B3770" s="4" t="s">
        <v>493</v>
      </c>
      <c r="C3770" s="28">
        <v>40752</v>
      </c>
      <c r="D3770" s="5">
        <v>2011</v>
      </c>
      <c r="E3770" s="36">
        <v>0.4152777777777778</v>
      </c>
      <c r="F3770" s="36">
        <v>0.42083333333333334</v>
      </c>
      <c r="G3770" s="35">
        <f t="shared" si="478"/>
        <v>5.5555555555555358E-3</v>
      </c>
      <c r="H3770" s="14">
        <v>2</v>
      </c>
      <c r="I3770" s="14">
        <v>1</v>
      </c>
      <c r="J3770" s="5">
        <v>7</v>
      </c>
      <c r="K3770" s="4">
        <v>7</v>
      </c>
      <c r="L3770" s="6" t="s">
        <v>66</v>
      </c>
      <c r="M3770" s="4" t="s">
        <v>67</v>
      </c>
      <c r="N3770" s="4">
        <v>1</v>
      </c>
      <c r="O3770" s="5">
        <f t="shared" si="459"/>
        <v>34.65</v>
      </c>
      <c r="P3770" s="18">
        <v>10.5</v>
      </c>
      <c r="Q3770" s="5">
        <f t="shared" si="460"/>
        <v>33</v>
      </c>
      <c r="R3770" s="18">
        <v>10</v>
      </c>
      <c r="S3770" s="5">
        <f t="shared" si="461"/>
        <v>33.659999999999997</v>
      </c>
      <c r="T3770" s="18">
        <v>10.199999999999999</v>
      </c>
      <c r="U3770" s="8">
        <f t="shared" si="462"/>
        <v>33.824999999999996</v>
      </c>
      <c r="V3770" s="5">
        <f t="shared" si="479"/>
        <v>10.25</v>
      </c>
      <c r="W3770" s="21">
        <v>27.847750000000001</v>
      </c>
      <c r="X3770" s="21">
        <v>-115.16479</v>
      </c>
      <c r="Y3770" s="9">
        <f t="shared" si="480"/>
        <v>57.2</v>
      </c>
      <c r="Z3770" s="9">
        <v>14</v>
      </c>
      <c r="AA3770" s="9">
        <v>6</v>
      </c>
      <c r="AB3770" s="9" t="s">
        <v>606</v>
      </c>
      <c r="AC3770" s="9">
        <v>10</v>
      </c>
      <c r="AE3770" s="9">
        <v>90</v>
      </c>
    </row>
    <row r="3771" spans="1:32">
      <c r="A3771" s="4" t="s">
        <v>655</v>
      </c>
      <c r="B3771" s="4" t="s">
        <v>493</v>
      </c>
      <c r="C3771" s="28">
        <v>40752</v>
      </c>
      <c r="D3771" s="5">
        <v>2011</v>
      </c>
      <c r="E3771" s="36">
        <v>0.4152777777777778</v>
      </c>
      <c r="F3771" s="36">
        <v>0.42083333333333334</v>
      </c>
      <c r="G3771" s="35">
        <f t="shared" ref="G3771:G3778" si="481">F3771-E3771</f>
        <v>5.5555555555555358E-3</v>
      </c>
      <c r="H3771" s="14">
        <v>2</v>
      </c>
      <c r="I3771" s="14">
        <v>1</v>
      </c>
      <c r="J3771" s="5">
        <v>7</v>
      </c>
      <c r="K3771" s="4">
        <v>7</v>
      </c>
      <c r="L3771" s="6" t="s">
        <v>66</v>
      </c>
      <c r="M3771" s="4" t="s">
        <v>67</v>
      </c>
      <c r="N3771" s="4">
        <v>1</v>
      </c>
      <c r="O3771" s="5">
        <f t="shared" si="459"/>
        <v>34.65</v>
      </c>
      <c r="P3771" s="18">
        <v>10.5</v>
      </c>
      <c r="Q3771" s="5">
        <f t="shared" si="460"/>
        <v>33</v>
      </c>
      <c r="R3771" s="18">
        <v>10</v>
      </c>
      <c r="S3771" s="5">
        <f t="shared" si="461"/>
        <v>33.659999999999997</v>
      </c>
      <c r="T3771" s="18">
        <v>10.199999999999999</v>
      </c>
      <c r="U3771" s="8">
        <f t="shared" si="462"/>
        <v>33.824999999999996</v>
      </c>
      <c r="V3771" s="5">
        <f t="shared" ref="V3771:V3778" si="482">(R3771+P3771)/2</f>
        <v>10.25</v>
      </c>
      <c r="W3771" s="21">
        <v>27.847750000000001</v>
      </c>
      <c r="X3771" s="21">
        <v>-115.16479</v>
      </c>
      <c r="Y3771" s="9">
        <f t="shared" ref="Y3771:Y3778" si="483">(Z3771*1.8)+32</f>
        <v>57.2</v>
      </c>
      <c r="Z3771" s="9">
        <v>14</v>
      </c>
      <c r="AA3771" s="9">
        <v>6</v>
      </c>
      <c r="AB3771" s="9" t="s">
        <v>611</v>
      </c>
      <c r="AC3771" s="9">
        <v>1</v>
      </c>
      <c r="AE3771" s="9">
        <v>90</v>
      </c>
    </row>
    <row r="3772" spans="1:32">
      <c r="A3772" s="4" t="s">
        <v>655</v>
      </c>
      <c r="B3772" s="4" t="s">
        <v>493</v>
      </c>
      <c r="C3772" s="28">
        <v>40752</v>
      </c>
      <c r="D3772" s="5">
        <v>2011</v>
      </c>
      <c r="E3772" s="36">
        <v>0.4152777777777778</v>
      </c>
      <c r="F3772" s="36">
        <v>0.42083333333333334</v>
      </c>
      <c r="G3772" s="35">
        <f t="shared" si="481"/>
        <v>5.5555555555555358E-3</v>
      </c>
      <c r="H3772" s="14">
        <v>2</v>
      </c>
      <c r="I3772" s="14">
        <v>1</v>
      </c>
      <c r="J3772" s="5">
        <v>7</v>
      </c>
      <c r="K3772" s="4">
        <v>7</v>
      </c>
      <c r="L3772" s="6" t="s">
        <v>66</v>
      </c>
      <c r="M3772" s="4" t="s">
        <v>67</v>
      </c>
      <c r="N3772" s="4">
        <v>1</v>
      </c>
      <c r="O3772" s="5">
        <f t="shared" si="459"/>
        <v>34.65</v>
      </c>
      <c r="P3772" s="18">
        <v>10.5</v>
      </c>
      <c r="Q3772" s="5">
        <f t="shared" si="460"/>
        <v>33</v>
      </c>
      <c r="R3772" s="18">
        <v>10</v>
      </c>
      <c r="S3772" s="5">
        <f t="shared" si="461"/>
        <v>33.659999999999997</v>
      </c>
      <c r="T3772" s="18">
        <v>10.199999999999999</v>
      </c>
      <c r="U3772" s="8">
        <f t="shared" si="462"/>
        <v>33.824999999999996</v>
      </c>
      <c r="V3772" s="5">
        <f t="shared" si="482"/>
        <v>10.25</v>
      </c>
      <c r="W3772" s="21">
        <v>27.847750000000001</v>
      </c>
      <c r="X3772" s="21">
        <v>-115.16479</v>
      </c>
      <c r="Y3772" s="9">
        <f t="shared" si="483"/>
        <v>57.2</v>
      </c>
      <c r="Z3772" s="9">
        <v>14</v>
      </c>
      <c r="AA3772" s="9">
        <v>6</v>
      </c>
      <c r="AB3772" s="9" t="s">
        <v>612</v>
      </c>
      <c r="AC3772" s="9">
        <v>1</v>
      </c>
      <c r="AE3772" s="9">
        <v>90</v>
      </c>
    </row>
    <row r="3773" spans="1:32">
      <c r="A3773" s="4" t="s">
        <v>655</v>
      </c>
      <c r="B3773" s="4" t="s">
        <v>493</v>
      </c>
      <c r="C3773" s="28">
        <v>40752</v>
      </c>
      <c r="D3773" s="5">
        <v>2011</v>
      </c>
      <c r="E3773" s="36">
        <v>0.4152777777777778</v>
      </c>
      <c r="F3773" s="36">
        <v>0.42083333333333334</v>
      </c>
      <c r="G3773" s="35">
        <f t="shared" si="481"/>
        <v>5.5555555555555358E-3</v>
      </c>
      <c r="H3773" s="14">
        <v>2</v>
      </c>
      <c r="I3773" s="14">
        <v>1</v>
      </c>
      <c r="J3773" s="5">
        <v>7</v>
      </c>
      <c r="K3773" s="4">
        <v>7</v>
      </c>
      <c r="L3773" s="6" t="s">
        <v>66</v>
      </c>
      <c r="M3773" s="4" t="s">
        <v>67</v>
      </c>
      <c r="N3773" s="4">
        <v>1</v>
      </c>
      <c r="O3773" s="5">
        <f t="shared" si="459"/>
        <v>34.65</v>
      </c>
      <c r="P3773" s="18">
        <v>10.5</v>
      </c>
      <c r="Q3773" s="5">
        <f t="shared" si="460"/>
        <v>33</v>
      </c>
      <c r="R3773" s="18">
        <v>10</v>
      </c>
      <c r="S3773" s="5">
        <f t="shared" si="461"/>
        <v>33.659999999999997</v>
      </c>
      <c r="T3773" s="18">
        <v>10.199999999999999</v>
      </c>
      <c r="U3773" s="8">
        <f t="shared" si="462"/>
        <v>33.824999999999996</v>
      </c>
      <c r="V3773" s="5">
        <f t="shared" si="482"/>
        <v>10.25</v>
      </c>
      <c r="W3773" s="21">
        <v>27.847750000000001</v>
      </c>
      <c r="X3773" s="21">
        <v>-115.16479</v>
      </c>
      <c r="Y3773" s="9">
        <f t="shared" si="483"/>
        <v>57.2</v>
      </c>
      <c r="Z3773" s="9">
        <v>14</v>
      </c>
      <c r="AA3773" s="9">
        <v>6</v>
      </c>
      <c r="AB3773" s="9" t="s">
        <v>613</v>
      </c>
      <c r="AC3773" s="9">
        <v>49</v>
      </c>
      <c r="AE3773" s="9">
        <v>90</v>
      </c>
    </row>
    <row r="3774" spans="1:32">
      <c r="A3774" s="4" t="s">
        <v>655</v>
      </c>
      <c r="B3774" s="4" t="s">
        <v>493</v>
      </c>
      <c r="C3774" s="28">
        <v>40752</v>
      </c>
      <c r="D3774" s="5">
        <v>2011</v>
      </c>
      <c r="E3774" s="36">
        <v>0.4152777777777778</v>
      </c>
      <c r="F3774" s="36">
        <v>0.42083333333333334</v>
      </c>
      <c r="G3774" s="35">
        <f t="shared" si="481"/>
        <v>5.5555555555555358E-3</v>
      </c>
      <c r="H3774" s="14">
        <v>2</v>
      </c>
      <c r="I3774" s="14">
        <v>1</v>
      </c>
      <c r="J3774" s="5">
        <v>7</v>
      </c>
      <c r="K3774" s="4">
        <v>7</v>
      </c>
      <c r="L3774" s="6" t="s">
        <v>66</v>
      </c>
      <c r="M3774" s="4" t="s">
        <v>67</v>
      </c>
      <c r="N3774" s="4">
        <v>1</v>
      </c>
      <c r="O3774" s="5">
        <f t="shared" si="459"/>
        <v>34.65</v>
      </c>
      <c r="P3774" s="18">
        <v>10.5</v>
      </c>
      <c r="Q3774" s="5">
        <f t="shared" si="460"/>
        <v>33</v>
      </c>
      <c r="R3774" s="18">
        <v>10</v>
      </c>
      <c r="S3774" s="5">
        <f t="shared" si="461"/>
        <v>33.659999999999997</v>
      </c>
      <c r="T3774" s="18">
        <v>10.199999999999999</v>
      </c>
      <c r="U3774" s="8">
        <f t="shared" si="462"/>
        <v>33.824999999999996</v>
      </c>
      <c r="V3774" s="5">
        <f t="shared" si="482"/>
        <v>10.25</v>
      </c>
      <c r="W3774" s="21">
        <v>27.847750000000001</v>
      </c>
      <c r="X3774" s="21">
        <v>-115.16479</v>
      </c>
      <c r="Y3774" s="9">
        <f t="shared" si="483"/>
        <v>57.2</v>
      </c>
      <c r="Z3774" s="9">
        <v>14</v>
      </c>
      <c r="AA3774" s="9">
        <v>6</v>
      </c>
      <c r="AB3774" s="4" t="s">
        <v>618</v>
      </c>
      <c r="AC3774" s="9">
        <v>5</v>
      </c>
      <c r="AE3774" s="9">
        <v>90</v>
      </c>
    </row>
    <row r="3775" spans="1:32">
      <c r="A3775" s="4" t="s">
        <v>655</v>
      </c>
      <c r="B3775" s="4" t="s">
        <v>493</v>
      </c>
      <c r="C3775" s="28">
        <v>40752</v>
      </c>
      <c r="D3775" s="5">
        <v>2011</v>
      </c>
      <c r="E3775" s="36">
        <v>0.4152777777777778</v>
      </c>
      <c r="F3775" s="36">
        <v>0.42083333333333334</v>
      </c>
      <c r="G3775" s="35">
        <f t="shared" si="481"/>
        <v>5.5555555555555358E-3</v>
      </c>
      <c r="H3775" s="14">
        <v>2</v>
      </c>
      <c r="I3775" s="14">
        <v>1</v>
      </c>
      <c r="J3775" s="5">
        <v>7</v>
      </c>
      <c r="K3775" s="4">
        <v>7</v>
      </c>
      <c r="L3775" s="6" t="s">
        <v>66</v>
      </c>
      <c r="M3775" s="4" t="s">
        <v>67</v>
      </c>
      <c r="N3775" s="4">
        <v>1</v>
      </c>
      <c r="O3775" s="5">
        <f t="shared" si="459"/>
        <v>34.65</v>
      </c>
      <c r="P3775" s="18">
        <v>10.5</v>
      </c>
      <c r="Q3775" s="5">
        <f t="shared" si="460"/>
        <v>33</v>
      </c>
      <c r="R3775" s="18">
        <v>10</v>
      </c>
      <c r="S3775" s="5">
        <f t="shared" si="461"/>
        <v>33.659999999999997</v>
      </c>
      <c r="T3775" s="18">
        <v>10.199999999999999</v>
      </c>
      <c r="U3775" s="8">
        <f t="shared" si="462"/>
        <v>33.824999999999996</v>
      </c>
      <c r="V3775" s="5">
        <f t="shared" si="482"/>
        <v>10.25</v>
      </c>
      <c r="W3775" s="21">
        <v>27.847750000000001</v>
      </c>
      <c r="X3775" s="21">
        <v>-115.16479</v>
      </c>
      <c r="Y3775" s="9">
        <f t="shared" si="483"/>
        <v>57.2</v>
      </c>
      <c r="Z3775" s="9">
        <v>14</v>
      </c>
      <c r="AA3775" s="9">
        <v>6</v>
      </c>
      <c r="AB3775" s="9" t="s">
        <v>753</v>
      </c>
      <c r="AC3775" s="9">
        <v>2</v>
      </c>
      <c r="AE3775" s="9">
        <v>90</v>
      </c>
    </row>
    <row r="3776" spans="1:32">
      <c r="A3776" s="4" t="s">
        <v>655</v>
      </c>
      <c r="B3776" s="4" t="s">
        <v>493</v>
      </c>
      <c r="C3776" s="28">
        <v>40752</v>
      </c>
      <c r="D3776" s="5">
        <v>2011</v>
      </c>
      <c r="E3776" s="36">
        <v>0.4152777777777778</v>
      </c>
      <c r="F3776" s="36">
        <v>0.42083333333333334</v>
      </c>
      <c r="G3776" s="35">
        <f t="shared" si="481"/>
        <v>5.5555555555555358E-3</v>
      </c>
      <c r="H3776" s="14">
        <v>2</v>
      </c>
      <c r="I3776" s="14">
        <v>1</v>
      </c>
      <c r="J3776" s="5">
        <v>7</v>
      </c>
      <c r="K3776" s="4">
        <v>7</v>
      </c>
      <c r="L3776" s="6" t="s">
        <v>66</v>
      </c>
      <c r="M3776" s="4" t="s">
        <v>67</v>
      </c>
      <c r="N3776" s="4">
        <v>1</v>
      </c>
      <c r="O3776" s="5">
        <f t="shared" si="459"/>
        <v>34.65</v>
      </c>
      <c r="P3776" s="18">
        <v>10.5</v>
      </c>
      <c r="Q3776" s="5">
        <f t="shared" si="460"/>
        <v>33</v>
      </c>
      <c r="R3776" s="18">
        <v>10</v>
      </c>
      <c r="S3776" s="5">
        <f t="shared" si="461"/>
        <v>33.659999999999997</v>
      </c>
      <c r="T3776" s="18">
        <v>10.199999999999999</v>
      </c>
      <c r="U3776" s="8">
        <f t="shared" si="462"/>
        <v>33.824999999999996</v>
      </c>
      <c r="V3776" s="5">
        <f t="shared" si="482"/>
        <v>10.25</v>
      </c>
      <c r="W3776" s="21">
        <v>27.847750000000001</v>
      </c>
      <c r="X3776" s="21">
        <v>-115.16479</v>
      </c>
      <c r="Y3776" s="9">
        <f t="shared" si="483"/>
        <v>57.2</v>
      </c>
      <c r="Z3776" s="9">
        <v>14</v>
      </c>
      <c r="AA3776" s="9">
        <v>6</v>
      </c>
      <c r="AB3776" s="4" t="s">
        <v>619</v>
      </c>
      <c r="AC3776" s="9">
        <v>3</v>
      </c>
      <c r="AE3776" s="9">
        <v>90</v>
      </c>
    </row>
    <row r="3777" spans="1:33">
      <c r="A3777" s="4" t="s">
        <v>655</v>
      </c>
      <c r="B3777" s="4" t="s">
        <v>493</v>
      </c>
      <c r="C3777" s="28">
        <v>40752</v>
      </c>
      <c r="D3777" s="5">
        <v>2011</v>
      </c>
      <c r="E3777" s="36">
        <v>0.4152777777777778</v>
      </c>
      <c r="F3777" s="36">
        <v>0.42083333333333334</v>
      </c>
      <c r="G3777" s="35">
        <f t="shared" si="481"/>
        <v>5.5555555555555358E-3</v>
      </c>
      <c r="H3777" s="14">
        <v>2</v>
      </c>
      <c r="I3777" s="14">
        <v>1</v>
      </c>
      <c r="J3777" s="5">
        <v>7</v>
      </c>
      <c r="K3777" s="4">
        <v>7</v>
      </c>
      <c r="L3777" s="6" t="s">
        <v>66</v>
      </c>
      <c r="M3777" s="4" t="s">
        <v>67</v>
      </c>
      <c r="N3777" s="4">
        <v>1</v>
      </c>
      <c r="O3777" s="5">
        <f t="shared" si="459"/>
        <v>34.65</v>
      </c>
      <c r="P3777" s="18">
        <v>10.5</v>
      </c>
      <c r="Q3777" s="5">
        <f t="shared" si="460"/>
        <v>33</v>
      </c>
      <c r="R3777" s="18">
        <v>10</v>
      </c>
      <c r="S3777" s="5">
        <f t="shared" si="461"/>
        <v>33.659999999999997</v>
      </c>
      <c r="T3777" s="18">
        <v>10.199999999999999</v>
      </c>
      <c r="U3777" s="8">
        <f t="shared" si="462"/>
        <v>33.824999999999996</v>
      </c>
      <c r="V3777" s="5">
        <f t="shared" si="482"/>
        <v>10.25</v>
      </c>
      <c r="W3777" s="21">
        <v>27.847750000000001</v>
      </c>
      <c r="X3777" s="21">
        <v>-115.16479</v>
      </c>
      <c r="Y3777" s="9">
        <f t="shared" si="483"/>
        <v>57.2</v>
      </c>
      <c r="Z3777" s="9">
        <v>14</v>
      </c>
      <c r="AA3777" s="9">
        <v>6</v>
      </c>
      <c r="AB3777" s="9" t="s">
        <v>608</v>
      </c>
      <c r="AC3777" s="9">
        <v>1</v>
      </c>
      <c r="AE3777" s="9">
        <v>90</v>
      </c>
    </row>
    <row r="3778" spans="1:33">
      <c r="A3778" s="4" t="s">
        <v>655</v>
      </c>
      <c r="B3778" s="4" t="s">
        <v>493</v>
      </c>
      <c r="C3778" s="28">
        <v>40752</v>
      </c>
      <c r="D3778" s="5">
        <v>2011</v>
      </c>
      <c r="E3778" s="36">
        <v>0.4152777777777778</v>
      </c>
      <c r="F3778" s="36">
        <v>0.42083333333333334</v>
      </c>
      <c r="G3778" s="35">
        <f t="shared" si="481"/>
        <v>5.5555555555555358E-3</v>
      </c>
      <c r="H3778" s="14">
        <v>2</v>
      </c>
      <c r="I3778" s="14">
        <v>1</v>
      </c>
      <c r="J3778" s="5">
        <v>7</v>
      </c>
      <c r="K3778" s="4">
        <v>7</v>
      </c>
      <c r="L3778" s="6" t="s">
        <v>66</v>
      </c>
      <c r="M3778" s="4" t="s">
        <v>67</v>
      </c>
      <c r="N3778" s="4">
        <v>1</v>
      </c>
      <c r="O3778" s="5">
        <f t="shared" ref="O3778:O3841" si="484">3.3*P3778</f>
        <v>34.65</v>
      </c>
      <c r="P3778" s="18">
        <v>10.5</v>
      </c>
      <c r="Q3778" s="5">
        <f t="shared" ref="Q3778:Q3841" si="485">3.3*R3778</f>
        <v>33</v>
      </c>
      <c r="R3778" s="18">
        <v>10</v>
      </c>
      <c r="S3778" s="5">
        <f t="shared" ref="S3778:S3841" si="486">3.3*T3778</f>
        <v>33.659999999999997</v>
      </c>
      <c r="T3778" s="18">
        <v>10.199999999999999</v>
      </c>
      <c r="U3778" s="8">
        <f t="shared" si="462"/>
        <v>33.824999999999996</v>
      </c>
      <c r="V3778" s="5">
        <f t="shared" si="482"/>
        <v>10.25</v>
      </c>
      <c r="W3778" s="21">
        <v>27.847750000000001</v>
      </c>
      <c r="X3778" s="21">
        <v>-115.16479</v>
      </c>
      <c r="Y3778" s="9">
        <f t="shared" si="483"/>
        <v>57.2</v>
      </c>
      <c r="Z3778" s="9">
        <v>14</v>
      </c>
      <c r="AA3778" s="9">
        <v>6</v>
      </c>
      <c r="AB3778" s="9" t="s">
        <v>609</v>
      </c>
      <c r="AC3778" s="9">
        <v>2</v>
      </c>
      <c r="AE3778" s="9">
        <v>90</v>
      </c>
    </row>
    <row r="3779" spans="1:33">
      <c r="A3779" s="4" t="s">
        <v>656</v>
      </c>
      <c r="B3779" s="4" t="s">
        <v>493</v>
      </c>
      <c r="C3779" s="28">
        <v>40752</v>
      </c>
      <c r="D3779" s="5">
        <v>2011</v>
      </c>
      <c r="E3779" s="36">
        <v>0.47222222222222227</v>
      </c>
      <c r="F3779" s="36">
        <v>0.47569444444444442</v>
      </c>
      <c r="G3779" s="35">
        <f t="shared" ref="G3779:G3803" si="487">F3779-E3779</f>
        <v>3.4722222222221544E-3</v>
      </c>
      <c r="H3779" s="14">
        <v>2</v>
      </c>
      <c r="I3779" s="14">
        <v>2</v>
      </c>
      <c r="J3779" s="5">
        <v>8</v>
      </c>
      <c r="K3779" s="4">
        <v>8</v>
      </c>
      <c r="L3779" s="6" t="s">
        <v>66</v>
      </c>
      <c r="M3779" s="4" t="s">
        <v>67</v>
      </c>
      <c r="N3779" s="4">
        <v>1</v>
      </c>
      <c r="O3779" s="5">
        <f t="shared" si="484"/>
        <v>33.33</v>
      </c>
      <c r="P3779" s="18">
        <v>10.1</v>
      </c>
      <c r="Q3779" s="5">
        <f t="shared" si="485"/>
        <v>33</v>
      </c>
      <c r="R3779" s="18">
        <v>10</v>
      </c>
      <c r="S3779" s="5">
        <f t="shared" si="486"/>
        <v>34.65</v>
      </c>
      <c r="T3779" s="18">
        <v>10.5</v>
      </c>
      <c r="U3779" s="8">
        <f t="shared" ref="U3779:U3842" si="488">V3779*3.3</f>
        <v>33.164999999999999</v>
      </c>
      <c r="V3779" s="5">
        <f t="shared" ref="V3779:V3803" si="489">(R3779+P3779)/2</f>
        <v>10.050000000000001</v>
      </c>
      <c r="W3779" s="21">
        <v>27.848479999999999</v>
      </c>
      <c r="X3779" s="21">
        <v>-115.16724000000001</v>
      </c>
      <c r="Y3779" s="9">
        <f t="shared" ref="Y3779:Y3803" si="490">(Z3779*1.8)+32</f>
        <v>55.400000000000006</v>
      </c>
      <c r="Z3779" s="9">
        <v>13</v>
      </c>
      <c r="AA3779" s="9">
        <v>5</v>
      </c>
      <c r="AB3779" s="9" t="s">
        <v>613</v>
      </c>
      <c r="AC3779" s="9">
        <v>42</v>
      </c>
      <c r="AE3779" s="9">
        <v>150</v>
      </c>
      <c r="AG3779" t="s">
        <v>657</v>
      </c>
    </row>
    <row r="3780" spans="1:33">
      <c r="A3780" s="4" t="s">
        <v>656</v>
      </c>
      <c r="B3780" s="4" t="s">
        <v>493</v>
      </c>
      <c r="C3780" s="28">
        <v>40752</v>
      </c>
      <c r="D3780" s="5">
        <v>2011</v>
      </c>
      <c r="E3780" s="36">
        <v>0.47222222222222227</v>
      </c>
      <c r="F3780" s="36">
        <v>0.47569444444444442</v>
      </c>
      <c r="G3780" s="35">
        <f t="shared" si="487"/>
        <v>3.4722222222221544E-3</v>
      </c>
      <c r="H3780" s="14">
        <v>2</v>
      </c>
      <c r="I3780" s="14">
        <v>2</v>
      </c>
      <c r="J3780" s="5">
        <v>8</v>
      </c>
      <c r="K3780" s="4">
        <v>8</v>
      </c>
      <c r="L3780" s="6" t="s">
        <v>66</v>
      </c>
      <c r="M3780" s="4" t="s">
        <v>67</v>
      </c>
      <c r="N3780" s="4">
        <v>1</v>
      </c>
      <c r="O3780" s="5">
        <f t="shared" si="484"/>
        <v>33.33</v>
      </c>
      <c r="P3780" s="18">
        <v>10.1</v>
      </c>
      <c r="Q3780" s="5">
        <f t="shared" si="485"/>
        <v>33</v>
      </c>
      <c r="R3780" s="18">
        <v>10</v>
      </c>
      <c r="S3780" s="5">
        <f t="shared" si="486"/>
        <v>34.65</v>
      </c>
      <c r="T3780" s="18">
        <v>10.5</v>
      </c>
      <c r="U3780" s="8">
        <f t="shared" si="488"/>
        <v>33.164999999999999</v>
      </c>
      <c r="V3780" s="5">
        <f t="shared" si="489"/>
        <v>10.050000000000001</v>
      </c>
      <c r="W3780" s="21">
        <v>27.848479999999999</v>
      </c>
      <c r="X3780" s="21">
        <v>-115.16724000000001</v>
      </c>
      <c r="Y3780" s="9">
        <f t="shared" si="490"/>
        <v>55.400000000000006</v>
      </c>
      <c r="Z3780" s="9">
        <v>13</v>
      </c>
      <c r="AA3780" s="9">
        <v>5</v>
      </c>
      <c r="AB3780" s="4" t="s">
        <v>618</v>
      </c>
      <c r="AC3780" s="9">
        <v>2</v>
      </c>
      <c r="AE3780" s="9">
        <v>150</v>
      </c>
    </row>
    <row r="3781" spans="1:33">
      <c r="A3781" s="4" t="s">
        <v>658</v>
      </c>
      <c r="B3781" s="4" t="s">
        <v>238</v>
      </c>
      <c r="C3781" s="28">
        <v>40756</v>
      </c>
      <c r="D3781" s="5">
        <v>2011</v>
      </c>
      <c r="E3781" s="36">
        <v>0.41666666666666669</v>
      </c>
      <c r="F3781" s="36">
        <v>0.42152777777777778</v>
      </c>
      <c r="G3781" s="35">
        <f t="shared" si="487"/>
        <v>4.8611111111110938E-3</v>
      </c>
      <c r="H3781" s="14">
        <v>2</v>
      </c>
      <c r="I3781" s="14">
        <v>1</v>
      </c>
      <c r="J3781" s="5">
        <v>9</v>
      </c>
      <c r="K3781" s="4">
        <v>9</v>
      </c>
      <c r="L3781" s="6" t="s">
        <v>66</v>
      </c>
      <c r="M3781" s="4" t="s">
        <v>67</v>
      </c>
      <c r="N3781" s="4">
        <v>1</v>
      </c>
      <c r="O3781" s="5">
        <f t="shared" si="484"/>
        <v>28.049999999999997</v>
      </c>
      <c r="P3781" s="18">
        <v>8.5</v>
      </c>
      <c r="Q3781" s="5">
        <f t="shared" si="485"/>
        <v>35.64</v>
      </c>
      <c r="R3781" s="18">
        <v>10.8</v>
      </c>
      <c r="S3781" s="5">
        <f t="shared" si="486"/>
        <v>35.64</v>
      </c>
      <c r="T3781" s="18">
        <v>10.8</v>
      </c>
      <c r="U3781" s="8">
        <f t="shared" si="488"/>
        <v>31.844999999999999</v>
      </c>
      <c r="V3781" s="5">
        <f t="shared" si="489"/>
        <v>9.65</v>
      </c>
      <c r="W3781" s="21">
        <v>27.847359999999998</v>
      </c>
      <c r="X3781" s="21">
        <v>-115.17393</v>
      </c>
      <c r="Y3781" s="9">
        <f t="shared" si="490"/>
        <v>55.400000000000006</v>
      </c>
      <c r="Z3781" s="9">
        <v>13</v>
      </c>
      <c r="AA3781" s="9">
        <v>4</v>
      </c>
      <c r="AB3781" s="9" t="s">
        <v>604</v>
      </c>
      <c r="AC3781" s="9">
        <v>2</v>
      </c>
      <c r="AE3781" s="9">
        <v>210</v>
      </c>
    </row>
    <row r="3782" spans="1:33">
      <c r="A3782" s="4" t="s">
        <v>658</v>
      </c>
      <c r="B3782" s="4" t="s">
        <v>238</v>
      </c>
      <c r="C3782" s="28">
        <v>40756</v>
      </c>
      <c r="D3782" s="5">
        <v>2011</v>
      </c>
      <c r="E3782" s="36">
        <v>0.41666666666666669</v>
      </c>
      <c r="F3782" s="36">
        <v>0.42152777777777778</v>
      </c>
      <c r="G3782" s="35">
        <f t="shared" si="487"/>
        <v>4.8611111111110938E-3</v>
      </c>
      <c r="H3782" s="14">
        <v>2</v>
      </c>
      <c r="I3782" s="14">
        <v>1</v>
      </c>
      <c r="J3782" s="5">
        <v>9</v>
      </c>
      <c r="K3782" s="4">
        <v>9</v>
      </c>
      <c r="L3782" s="6" t="s">
        <v>66</v>
      </c>
      <c r="M3782" s="4" t="s">
        <v>67</v>
      </c>
      <c r="N3782" s="4">
        <v>1</v>
      </c>
      <c r="O3782" s="5">
        <f t="shared" si="484"/>
        <v>28.049999999999997</v>
      </c>
      <c r="P3782" s="18">
        <v>8.5</v>
      </c>
      <c r="Q3782" s="5">
        <f t="shared" si="485"/>
        <v>35.64</v>
      </c>
      <c r="R3782" s="18">
        <v>10.8</v>
      </c>
      <c r="S3782" s="5">
        <f t="shared" si="486"/>
        <v>35.64</v>
      </c>
      <c r="T3782" s="18">
        <v>10.8</v>
      </c>
      <c r="U3782" s="8">
        <f t="shared" si="488"/>
        <v>31.844999999999999</v>
      </c>
      <c r="V3782" s="5">
        <f t="shared" si="489"/>
        <v>9.65</v>
      </c>
      <c r="W3782" s="21">
        <v>27.847359999999998</v>
      </c>
      <c r="X3782" s="21">
        <v>-115.17393</v>
      </c>
      <c r="Y3782" s="9">
        <f t="shared" si="490"/>
        <v>55.400000000000006</v>
      </c>
      <c r="Z3782" s="9">
        <v>13</v>
      </c>
      <c r="AA3782" s="9">
        <v>4</v>
      </c>
      <c r="AB3782" s="9" t="s">
        <v>606</v>
      </c>
      <c r="AC3782" s="9">
        <v>2</v>
      </c>
      <c r="AE3782" s="9">
        <v>210</v>
      </c>
    </row>
    <row r="3783" spans="1:33">
      <c r="A3783" s="4" t="s">
        <v>658</v>
      </c>
      <c r="B3783" s="4" t="s">
        <v>238</v>
      </c>
      <c r="C3783" s="28">
        <v>40756</v>
      </c>
      <c r="D3783" s="5">
        <v>2011</v>
      </c>
      <c r="E3783" s="36">
        <v>0.41666666666666669</v>
      </c>
      <c r="F3783" s="36">
        <v>0.42152777777777778</v>
      </c>
      <c r="G3783" s="35">
        <f t="shared" si="487"/>
        <v>4.8611111111110938E-3</v>
      </c>
      <c r="H3783" s="14">
        <v>2</v>
      </c>
      <c r="I3783" s="14">
        <v>1</v>
      </c>
      <c r="J3783" s="5">
        <v>9</v>
      </c>
      <c r="K3783" s="4">
        <v>9</v>
      </c>
      <c r="L3783" s="6" t="s">
        <v>66</v>
      </c>
      <c r="M3783" s="4" t="s">
        <v>67</v>
      </c>
      <c r="N3783" s="4">
        <v>1</v>
      </c>
      <c r="O3783" s="5">
        <f t="shared" si="484"/>
        <v>28.049999999999997</v>
      </c>
      <c r="P3783" s="18">
        <v>8.5</v>
      </c>
      <c r="Q3783" s="5">
        <f t="shared" si="485"/>
        <v>35.64</v>
      </c>
      <c r="R3783" s="18">
        <v>10.8</v>
      </c>
      <c r="S3783" s="5">
        <f t="shared" si="486"/>
        <v>35.64</v>
      </c>
      <c r="T3783" s="18">
        <v>10.8</v>
      </c>
      <c r="U3783" s="8">
        <f t="shared" si="488"/>
        <v>31.844999999999999</v>
      </c>
      <c r="V3783" s="5">
        <f t="shared" si="489"/>
        <v>9.65</v>
      </c>
      <c r="W3783" s="21">
        <v>27.847359999999998</v>
      </c>
      <c r="X3783" s="21">
        <v>-115.17393</v>
      </c>
      <c r="Y3783" s="9">
        <f t="shared" si="490"/>
        <v>55.400000000000006</v>
      </c>
      <c r="Z3783" s="9">
        <v>13</v>
      </c>
      <c r="AA3783" s="9">
        <v>4</v>
      </c>
      <c r="AB3783" s="9" t="s">
        <v>611</v>
      </c>
      <c r="AC3783" s="9">
        <v>4</v>
      </c>
      <c r="AE3783" s="9">
        <v>210</v>
      </c>
    </row>
    <row r="3784" spans="1:33">
      <c r="A3784" s="4" t="s">
        <v>658</v>
      </c>
      <c r="B3784" s="4" t="s">
        <v>238</v>
      </c>
      <c r="C3784" s="28">
        <v>40756</v>
      </c>
      <c r="D3784" s="5">
        <v>2011</v>
      </c>
      <c r="E3784" s="36">
        <v>0.41666666666666669</v>
      </c>
      <c r="F3784" s="36">
        <v>0.42152777777777778</v>
      </c>
      <c r="G3784" s="35">
        <f t="shared" si="487"/>
        <v>4.8611111111110938E-3</v>
      </c>
      <c r="H3784" s="14">
        <v>2</v>
      </c>
      <c r="I3784" s="14">
        <v>1</v>
      </c>
      <c r="J3784" s="5">
        <v>9</v>
      </c>
      <c r="K3784" s="4">
        <v>9</v>
      </c>
      <c r="L3784" s="6" t="s">
        <v>66</v>
      </c>
      <c r="M3784" s="4" t="s">
        <v>67</v>
      </c>
      <c r="N3784" s="4">
        <v>1</v>
      </c>
      <c r="O3784" s="5">
        <f t="shared" si="484"/>
        <v>28.049999999999997</v>
      </c>
      <c r="P3784" s="18">
        <v>8.5</v>
      </c>
      <c r="Q3784" s="5">
        <f t="shared" si="485"/>
        <v>35.64</v>
      </c>
      <c r="R3784" s="18">
        <v>10.8</v>
      </c>
      <c r="S3784" s="5">
        <f t="shared" si="486"/>
        <v>35.64</v>
      </c>
      <c r="T3784" s="18">
        <v>10.8</v>
      </c>
      <c r="U3784" s="8">
        <f t="shared" si="488"/>
        <v>31.844999999999999</v>
      </c>
      <c r="V3784" s="5">
        <f t="shared" si="489"/>
        <v>9.65</v>
      </c>
      <c r="W3784" s="21">
        <v>27.847359999999998</v>
      </c>
      <c r="X3784" s="21">
        <v>-115.17393</v>
      </c>
      <c r="Y3784" s="9">
        <f t="shared" si="490"/>
        <v>55.400000000000006</v>
      </c>
      <c r="Z3784" s="9">
        <v>13</v>
      </c>
      <c r="AA3784" s="9">
        <v>4</v>
      </c>
      <c r="AB3784" s="9" t="s">
        <v>613</v>
      </c>
      <c r="AC3784" s="9">
        <v>67</v>
      </c>
      <c r="AD3784">
        <v>17</v>
      </c>
      <c r="AE3784" s="9">
        <v>210</v>
      </c>
      <c r="AF3784">
        <v>50</v>
      </c>
    </row>
    <row r="3785" spans="1:33">
      <c r="A3785" s="4" t="s">
        <v>658</v>
      </c>
      <c r="B3785" s="4" t="s">
        <v>238</v>
      </c>
      <c r="C3785" s="28">
        <v>40756</v>
      </c>
      <c r="D3785" s="5">
        <v>2011</v>
      </c>
      <c r="E3785" s="36">
        <v>0.41666666666666669</v>
      </c>
      <c r="F3785" s="36">
        <v>0.42152777777777778</v>
      </c>
      <c r="G3785" s="35">
        <f t="shared" si="487"/>
        <v>4.8611111111110938E-3</v>
      </c>
      <c r="H3785" s="14">
        <v>2</v>
      </c>
      <c r="I3785" s="14">
        <v>1</v>
      </c>
      <c r="J3785" s="5">
        <v>9</v>
      </c>
      <c r="K3785" s="4">
        <v>9</v>
      </c>
      <c r="L3785" s="6" t="s">
        <v>66</v>
      </c>
      <c r="M3785" s="4" t="s">
        <v>67</v>
      </c>
      <c r="N3785" s="4">
        <v>1</v>
      </c>
      <c r="O3785" s="5">
        <f t="shared" si="484"/>
        <v>28.049999999999997</v>
      </c>
      <c r="P3785" s="18">
        <v>8.5</v>
      </c>
      <c r="Q3785" s="5">
        <f t="shared" si="485"/>
        <v>35.64</v>
      </c>
      <c r="R3785" s="18">
        <v>10.8</v>
      </c>
      <c r="S3785" s="5">
        <f t="shared" si="486"/>
        <v>35.64</v>
      </c>
      <c r="T3785" s="18">
        <v>10.8</v>
      </c>
      <c r="U3785" s="8">
        <f t="shared" si="488"/>
        <v>31.844999999999999</v>
      </c>
      <c r="V3785" s="5">
        <f t="shared" si="489"/>
        <v>9.65</v>
      </c>
      <c r="W3785" s="21">
        <v>27.847359999999998</v>
      </c>
      <c r="X3785" s="21">
        <v>-115.17393</v>
      </c>
      <c r="Y3785" s="9">
        <f t="shared" si="490"/>
        <v>55.400000000000006</v>
      </c>
      <c r="Z3785" s="9">
        <v>13</v>
      </c>
      <c r="AA3785" s="9">
        <v>4</v>
      </c>
      <c r="AB3785" s="9" t="s">
        <v>607</v>
      </c>
      <c r="AC3785" s="9">
        <v>4</v>
      </c>
      <c r="AE3785" s="9">
        <v>210</v>
      </c>
    </row>
    <row r="3786" spans="1:33">
      <c r="A3786" s="4" t="s">
        <v>659</v>
      </c>
      <c r="B3786" s="4" t="s">
        <v>238</v>
      </c>
      <c r="C3786" s="28">
        <v>40756</v>
      </c>
      <c r="D3786" s="5">
        <v>2011</v>
      </c>
      <c r="E3786" s="36">
        <v>0.47916666666666669</v>
      </c>
      <c r="F3786" s="36">
        <v>0.48125000000000001</v>
      </c>
      <c r="G3786" s="35">
        <f t="shared" si="487"/>
        <v>2.0833333333333259E-3</v>
      </c>
      <c r="H3786" s="14">
        <v>2</v>
      </c>
      <c r="I3786" s="14">
        <v>2</v>
      </c>
      <c r="J3786" s="5">
        <v>10</v>
      </c>
      <c r="K3786" s="4">
        <v>10</v>
      </c>
      <c r="L3786" s="6" t="s">
        <v>66</v>
      </c>
      <c r="M3786" s="4" t="s">
        <v>67</v>
      </c>
      <c r="N3786" s="4">
        <v>1</v>
      </c>
      <c r="O3786" s="5">
        <f t="shared" si="484"/>
        <v>56.43</v>
      </c>
      <c r="P3786" s="18">
        <v>17.100000000000001</v>
      </c>
      <c r="Q3786" s="5">
        <f t="shared" si="485"/>
        <v>56.099999999999994</v>
      </c>
      <c r="R3786" s="18">
        <v>17</v>
      </c>
      <c r="S3786" s="5">
        <f t="shared" si="486"/>
        <v>35.64</v>
      </c>
      <c r="T3786" s="18">
        <v>10.8</v>
      </c>
      <c r="U3786" s="8">
        <f t="shared" si="488"/>
        <v>56.265000000000001</v>
      </c>
      <c r="V3786" s="5">
        <f t="shared" si="489"/>
        <v>17.05</v>
      </c>
      <c r="W3786" s="21">
        <v>27.844940000000001</v>
      </c>
      <c r="X3786" s="21">
        <v>-115.1722</v>
      </c>
      <c r="Y3786" s="9">
        <f t="shared" si="490"/>
        <v>55.400000000000006</v>
      </c>
      <c r="Z3786" s="9">
        <v>13</v>
      </c>
      <c r="AA3786" s="9">
        <v>6</v>
      </c>
      <c r="AB3786" s="9" t="s">
        <v>611</v>
      </c>
      <c r="AC3786" s="9">
        <v>6</v>
      </c>
      <c r="AE3786" s="9">
        <v>210</v>
      </c>
    </row>
    <row r="3787" spans="1:33">
      <c r="A3787" s="4" t="s">
        <v>659</v>
      </c>
      <c r="B3787" s="4" t="s">
        <v>238</v>
      </c>
      <c r="C3787" s="28">
        <v>40756</v>
      </c>
      <c r="D3787" s="5">
        <v>2011</v>
      </c>
      <c r="E3787" s="36">
        <v>0.47916666666666669</v>
      </c>
      <c r="F3787" s="36">
        <v>0.48125000000000001</v>
      </c>
      <c r="G3787" s="35">
        <f t="shared" si="487"/>
        <v>2.0833333333333259E-3</v>
      </c>
      <c r="H3787" s="14">
        <v>2</v>
      </c>
      <c r="I3787" s="14">
        <v>2</v>
      </c>
      <c r="J3787" s="5">
        <v>10</v>
      </c>
      <c r="K3787" s="4">
        <v>10</v>
      </c>
      <c r="L3787" s="6" t="s">
        <v>66</v>
      </c>
      <c r="M3787" s="4" t="s">
        <v>67</v>
      </c>
      <c r="N3787" s="4">
        <v>1</v>
      </c>
      <c r="O3787" s="5">
        <f t="shared" si="484"/>
        <v>56.43</v>
      </c>
      <c r="P3787" s="18">
        <v>17.100000000000001</v>
      </c>
      <c r="Q3787" s="5">
        <f t="shared" si="485"/>
        <v>56.099999999999994</v>
      </c>
      <c r="R3787" s="18">
        <v>17</v>
      </c>
      <c r="S3787" s="5">
        <f t="shared" si="486"/>
        <v>35.64</v>
      </c>
      <c r="T3787" s="18">
        <v>10.8</v>
      </c>
      <c r="U3787" s="8">
        <f t="shared" si="488"/>
        <v>56.265000000000001</v>
      </c>
      <c r="V3787" s="5">
        <f t="shared" si="489"/>
        <v>17.05</v>
      </c>
      <c r="W3787" s="21">
        <v>27.844940000000001</v>
      </c>
      <c r="X3787" s="21">
        <v>-115.1722</v>
      </c>
      <c r="Y3787" s="9">
        <f t="shared" si="490"/>
        <v>55.400000000000006</v>
      </c>
      <c r="Z3787" s="9">
        <v>13</v>
      </c>
      <c r="AA3787" s="9">
        <v>6</v>
      </c>
      <c r="AB3787" s="9" t="s">
        <v>613</v>
      </c>
      <c r="AC3787" s="9">
        <v>46</v>
      </c>
      <c r="AE3787" s="9">
        <v>210</v>
      </c>
    </row>
    <row r="3788" spans="1:33">
      <c r="A3788" s="4" t="s">
        <v>659</v>
      </c>
      <c r="B3788" s="4" t="s">
        <v>238</v>
      </c>
      <c r="C3788" s="28">
        <v>40756</v>
      </c>
      <c r="D3788" s="5">
        <v>2011</v>
      </c>
      <c r="E3788" s="36">
        <v>0.47916666666666669</v>
      </c>
      <c r="F3788" s="36">
        <v>0.48125000000000001</v>
      </c>
      <c r="G3788" s="35">
        <f t="shared" si="487"/>
        <v>2.0833333333333259E-3</v>
      </c>
      <c r="H3788" s="14">
        <v>2</v>
      </c>
      <c r="I3788" s="14">
        <v>2</v>
      </c>
      <c r="J3788" s="5">
        <v>10</v>
      </c>
      <c r="K3788" s="4">
        <v>10</v>
      </c>
      <c r="L3788" s="6" t="s">
        <v>66</v>
      </c>
      <c r="M3788" s="4" t="s">
        <v>67</v>
      </c>
      <c r="N3788" s="4">
        <v>1</v>
      </c>
      <c r="O3788" s="5">
        <f t="shared" si="484"/>
        <v>56.43</v>
      </c>
      <c r="P3788" s="18">
        <v>17.100000000000001</v>
      </c>
      <c r="Q3788" s="5">
        <f t="shared" si="485"/>
        <v>56.099999999999994</v>
      </c>
      <c r="R3788" s="18">
        <v>17</v>
      </c>
      <c r="S3788" s="5">
        <f t="shared" si="486"/>
        <v>35.64</v>
      </c>
      <c r="T3788" s="18">
        <v>10.8</v>
      </c>
      <c r="U3788" s="8">
        <f t="shared" si="488"/>
        <v>56.265000000000001</v>
      </c>
      <c r="V3788" s="5">
        <f t="shared" si="489"/>
        <v>17.05</v>
      </c>
      <c r="W3788" s="21">
        <v>27.844940000000001</v>
      </c>
      <c r="X3788" s="21">
        <v>-115.1722</v>
      </c>
      <c r="Y3788" s="9">
        <f t="shared" si="490"/>
        <v>55.400000000000006</v>
      </c>
      <c r="Z3788" s="9">
        <v>13</v>
      </c>
      <c r="AA3788" s="9">
        <v>6</v>
      </c>
      <c r="AB3788" s="9" t="s">
        <v>614</v>
      </c>
      <c r="AC3788" s="9">
        <v>4</v>
      </c>
      <c r="AE3788" s="9">
        <v>210</v>
      </c>
    </row>
    <row r="3789" spans="1:33">
      <c r="A3789" s="4" t="s">
        <v>660</v>
      </c>
      <c r="B3789" s="4" t="s">
        <v>226</v>
      </c>
      <c r="C3789" s="28">
        <v>40756</v>
      </c>
      <c r="D3789" s="5">
        <v>2011</v>
      </c>
      <c r="E3789" s="36">
        <v>0.41666666666666669</v>
      </c>
      <c r="F3789" s="36">
        <v>0.41944444444444445</v>
      </c>
      <c r="G3789" s="35">
        <f t="shared" si="487"/>
        <v>2.7777777777777679E-3</v>
      </c>
      <c r="H3789" s="14">
        <v>2</v>
      </c>
      <c r="I3789" s="14">
        <v>1</v>
      </c>
      <c r="J3789" s="5">
        <v>11</v>
      </c>
      <c r="K3789" s="4">
        <v>11</v>
      </c>
      <c r="L3789" s="6" t="s">
        <v>66</v>
      </c>
      <c r="M3789" s="4" t="s">
        <v>67</v>
      </c>
      <c r="N3789" s="4">
        <v>1</v>
      </c>
      <c r="O3789" s="5">
        <f t="shared" si="484"/>
        <v>39.93</v>
      </c>
      <c r="P3789" s="18">
        <v>12.1</v>
      </c>
      <c r="Q3789" s="5">
        <f t="shared" si="485"/>
        <v>36.299999999999997</v>
      </c>
      <c r="R3789" s="18">
        <v>11</v>
      </c>
      <c r="S3789" s="5">
        <f t="shared" si="486"/>
        <v>35.64</v>
      </c>
      <c r="T3789" s="18">
        <v>10.8</v>
      </c>
      <c r="U3789" s="8">
        <f t="shared" si="488"/>
        <v>38.115000000000002</v>
      </c>
      <c r="V3789" s="5">
        <f t="shared" si="489"/>
        <v>11.55</v>
      </c>
      <c r="W3789" s="21">
        <v>27.847359999999998</v>
      </c>
      <c r="X3789" s="21">
        <v>-115.17393</v>
      </c>
      <c r="Y3789" s="9">
        <f t="shared" si="490"/>
        <v>54.68</v>
      </c>
      <c r="Z3789" s="9">
        <v>12.6</v>
      </c>
      <c r="AA3789" s="9">
        <v>4</v>
      </c>
      <c r="AB3789" s="9" t="s">
        <v>606</v>
      </c>
      <c r="AC3789" s="9">
        <v>5</v>
      </c>
      <c r="AE3789" s="9">
        <v>180</v>
      </c>
    </row>
    <row r="3790" spans="1:33">
      <c r="A3790" s="4" t="s">
        <v>660</v>
      </c>
      <c r="B3790" s="4" t="s">
        <v>226</v>
      </c>
      <c r="C3790" s="28">
        <v>40756</v>
      </c>
      <c r="D3790" s="5">
        <v>2011</v>
      </c>
      <c r="E3790" s="36">
        <v>0.41666666666666669</v>
      </c>
      <c r="F3790" s="36">
        <v>0.41944444444444445</v>
      </c>
      <c r="G3790" s="35">
        <f t="shared" si="487"/>
        <v>2.7777777777777679E-3</v>
      </c>
      <c r="H3790" s="14">
        <v>2</v>
      </c>
      <c r="I3790" s="14">
        <v>1</v>
      </c>
      <c r="J3790" s="5">
        <v>11</v>
      </c>
      <c r="K3790" s="4">
        <v>11</v>
      </c>
      <c r="L3790" s="6" t="s">
        <v>66</v>
      </c>
      <c r="M3790" s="4" t="s">
        <v>67</v>
      </c>
      <c r="N3790" s="4">
        <v>1</v>
      </c>
      <c r="O3790" s="5">
        <f t="shared" si="484"/>
        <v>39.93</v>
      </c>
      <c r="P3790" s="18">
        <v>12.1</v>
      </c>
      <c r="Q3790" s="5">
        <f t="shared" si="485"/>
        <v>36.299999999999997</v>
      </c>
      <c r="R3790" s="18">
        <v>11</v>
      </c>
      <c r="S3790" s="5">
        <f t="shared" si="486"/>
        <v>35.64</v>
      </c>
      <c r="T3790" s="18">
        <v>10.8</v>
      </c>
      <c r="U3790" s="8">
        <f t="shared" si="488"/>
        <v>38.115000000000002</v>
      </c>
      <c r="V3790" s="5">
        <f t="shared" si="489"/>
        <v>11.55</v>
      </c>
      <c r="W3790" s="21">
        <v>27.847359999999998</v>
      </c>
      <c r="X3790" s="21">
        <v>-115.17393</v>
      </c>
      <c r="Y3790" s="9">
        <f t="shared" si="490"/>
        <v>54.68</v>
      </c>
      <c r="Z3790" s="9">
        <v>12.6</v>
      </c>
      <c r="AA3790" s="9">
        <v>4</v>
      </c>
      <c r="AB3790" s="9" t="s">
        <v>613</v>
      </c>
      <c r="AC3790" s="9">
        <v>48</v>
      </c>
      <c r="AE3790" s="9">
        <v>180</v>
      </c>
    </row>
    <row r="3791" spans="1:33">
      <c r="A3791" s="4" t="s">
        <v>661</v>
      </c>
      <c r="B3791" s="4" t="s">
        <v>226</v>
      </c>
      <c r="C3791" s="28">
        <v>40756</v>
      </c>
      <c r="D3791" s="5">
        <v>2011</v>
      </c>
      <c r="E3791" s="36">
        <v>0.47916666666666669</v>
      </c>
      <c r="F3791" s="36">
        <v>0.48333333333333334</v>
      </c>
      <c r="G3791" s="35">
        <f t="shared" si="487"/>
        <v>4.1666666666666519E-3</v>
      </c>
      <c r="H3791" s="14">
        <v>2</v>
      </c>
      <c r="I3791" s="14">
        <v>2</v>
      </c>
      <c r="J3791" s="5">
        <v>12</v>
      </c>
      <c r="K3791" s="4">
        <v>12</v>
      </c>
      <c r="L3791" s="6" t="s">
        <v>66</v>
      </c>
      <c r="M3791" s="4" t="s">
        <v>67</v>
      </c>
      <c r="N3791" s="4">
        <v>1</v>
      </c>
      <c r="O3791" s="5">
        <f t="shared" si="484"/>
        <v>52.14</v>
      </c>
      <c r="P3791" s="18">
        <v>15.8</v>
      </c>
      <c r="Q3791" s="5">
        <f t="shared" si="485"/>
        <v>55.769999999999989</v>
      </c>
      <c r="R3791" s="18">
        <v>16.899999999999999</v>
      </c>
      <c r="S3791" s="5">
        <f t="shared" si="486"/>
        <v>55.769999999999989</v>
      </c>
      <c r="T3791" s="18">
        <v>16.899999999999999</v>
      </c>
      <c r="U3791" s="8">
        <f t="shared" si="488"/>
        <v>53.954999999999998</v>
      </c>
      <c r="V3791" s="5">
        <f t="shared" si="489"/>
        <v>16.350000000000001</v>
      </c>
      <c r="W3791" s="21">
        <v>27.844940000000001</v>
      </c>
      <c r="X3791" s="21">
        <v>-115.1722</v>
      </c>
      <c r="Y3791" s="9">
        <f t="shared" si="490"/>
        <v>54.5</v>
      </c>
      <c r="Z3791" s="9">
        <v>12.5</v>
      </c>
      <c r="AA3791" s="9">
        <v>6</v>
      </c>
      <c r="AB3791" s="9" t="s">
        <v>606</v>
      </c>
      <c r="AC3791" s="9">
        <v>4</v>
      </c>
      <c r="AE3791" s="9">
        <v>180</v>
      </c>
    </row>
    <row r="3792" spans="1:33">
      <c r="A3792" s="4" t="s">
        <v>661</v>
      </c>
      <c r="B3792" s="4" t="s">
        <v>226</v>
      </c>
      <c r="C3792" s="28">
        <v>40756</v>
      </c>
      <c r="D3792" s="5">
        <v>2011</v>
      </c>
      <c r="E3792" s="36">
        <v>0.47916666666666669</v>
      </c>
      <c r="F3792" s="36">
        <v>0.48333333333333334</v>
      </c>
      <c r="G3792" s="35">
        <f t="shared" si="487"/>
        <v>4.1666666666666519E-3</v>
      </c>
      <c r="H3792" s="14">
        <v>2</v>
      </c>
      <c r="I3792" s="14">
        <v>2</v>
      </c>
      <c r="J3792" s="5">
        <v>12</v>
      </c>
      <c r="K3792" s="4">
        <v>12</v>
      </c>
      <c r="L3792" s="6" t="s">
        <v>66</v>
      </c>
      <c r="M3792" s="4" t="s">
        <v>67</v>
      </c>
      <c r="N3792" s="4">
        <v>1</v>
      </c>
      <c r="O3792" s="5">
        <f t="shared" si="484"/>
        <v>52.14</v>
      </c>
      <c r="P3792" s="18">
        <v>15.8</v>
      </c>
      <c r="Q3792" s="5">
        <f t="shared" si="485"/>
        <v>55.769999999999989</v>
      </c>
      <c r="R3792" s="18">
        <v>16.899999999999999</v>
      </c>
      <c r="S3792" s="5">
        <f t="shared" si="486"/>
        <v>55.769999999999989</v>
      </c>
      <c r="T3792" s="18">
        <v>16.899999999999999</v>
      </c>
      <c r="U3792" s="8">
        <f t="shared" si="488"/>
        <v>53.954999999999998</v>
      </c>
      <c r="V3792" s="5">
        <f t="shared" si="489"/>
        <v>16.350000000000001</v>
      </c>
      <c r="W3792" s="21">
        <v>27.844940000000001</v>
      </c>
      <c r="X3792" s="21">
        <v>-115.1722</v>
      </c>
      <c r="Y3792" s="9">
        <f t="shared" si="490"/>
        <v>54.5</v>
      </c>
      <c r="Z3792" s="9">
        <v>12.5</v>
      </c>
      <c r="AA3792" s="9">
        <v>6</v>
      </c>
      <c r="AB3792" s="9" t="s">
        <v>611</v>
      </c>
      <c r="AC3792" s="9">
        <v>20</v>
      </c>
      <c r="AE3792" s="9">
        <v>180</v>
      </c>
    </row>
    <row r="3793" spans="1:32">
      <c r="A3793" s="4" t="s">
        <v>661</v>
      </c>
      <c r="B3793" s="4" t="s">
        <v>226</v>
      </c>
      <c r="C3793" s="28">
        <v>40756</v>
      </c>
      <c r="D3793" s="5">
        <v>2011</v>
      </c>
      <c r="E3793" s="36">
        <v>0.47916666666666669</v>
      </c>
      <c r="F3793" s="36">
        <v>0.48333333333333334</v>
      </c>
      <c r="G3793" s="35">
        <f t="shared" si="487"/>
        <v>4.1666666666666519E-3</v>
      </c>
      <c r="H3793" s="14">
        <v>2</v>
      </c>
      <c r="I3793" s="14">
        <v>2</v>
      </c>
      <c r="J3793" s="5">
        <v>12</v>
      </c>
      <c r="K3793" s="4">
        <v>12</v>
      </c>
      <c r="L3793" s="6" t="s">
        <v>66</v>
      </c>
      <c r="M3793" s="4" t="s">
        <v>67</v>
      </c>
      <c r="N3793" s="4">
        <v>1</v>
      </c>
      <c r="O3793" s="5">
        <f t="shared" si="484"/>
        <v>52.14</v>
      </c>
      <c r="P3793" s="18">
        <v>15.8</v>
      </c>
      <c r="Q3793" s="5">
        <f t="shared" si="485"/>
        <v>55.769999999999989</v>
      </c>
      <c r="R3793" s="18">
        <v>16.899999999999999</v>
      </c>
      <c r="S3793" s="5">
        <f t="shared" si="486"/>
        <v>55.769999999999989</v>
      </c>
      <c r="T3793" s="18">
        <v>16.899999999999999</v>
      </c>
      <c r="U3793" s="8">
        <f t="shared" si="488"/>
        <v>53.954999999999998</v>
      </c>
      <c r="V3793" s="5">
        <f t="shared" si="489"/>
        <v>16.350000000000001</v>
      </c>
      <c r="W3793" s="21">
        <v>27.844940000000001</v>
      </c>
      <c r="X3793" s="21">
        <v>-115.1722</v>
      </c>
      <c r="Y3793" s="9">
        <f t="shared" si="490"/>
        <v>54.5</v>
      </c>
      <c r="Z3793" s="9">
        <v>12.5</v>
      </c>
      <c r="AA3793" s="9">
        <v>6</v>
      </c>
      <c r="AB3793" s="9" t="s">
        <v>613</v>
      </c>
      <c r="AC3793" s="9">
        <v>42</v>
      </c>
      <c r="AE3793" s="9">
        <v>180</v>
      </c>
    </row>
    <row r="3794" spans="1:32">
      <c r="A3794" s="4" t="s">
        <v>661</v>
      </c>
      <c r="B3794" s="4" t="s">
        <v>226</v>
      </c>
      <c r="C3794" s="28">
        <v>40756</v>
      </c>
      <c r="D3794" s="5">
        <v>2011</v>
      </c>
      <c r="E3794" s="36">
        <v>0.47916666666666669</v>
      </c>
      <c r="F3794" s="36">
        <v>0.48333333333333334</v>
      </c>
      <c r="G3794" s="35">
        <f t="shared" si="487"/>
        <v>4.1666666666666519E-3</v>
      </c>
      <c r="H3794" s="14">
        <v>2</v>
      </c>
      <c r="I3794" s="14">
        <v>2</v>
      </c>
      <c r="J3794" s="5">
        <v>12</v>
      </c>
      <c r="K3794" s="4">
        <v>12</v>
      </c>
      <c r="L3794" s="6" t="s">
        <v>66</v>
      </c>
      <c r="M3794" s="4" t="s">
        <v>67</v>
      </c>
      <c r="N3794" s="4">
        <v>1</v>
      </c>
      <c r="O3794" s="5">
        <f t="shared" si="484"/>
        <v>52.14</v>
      </c>
      <c r="P3794" s="18">
        <v>15.8</v>
      </c>
      <c r="Q3794" s="5">
        <f t="shared" si="485"/>
        <v>55.769999999999989</v>
      </c>
      <c r="R3794" s="18">
        <v>16.899999999999999</v>
      </c>
      <c r="S3794" s="5">
        <f t="shared" si="486"/>
        <v>55.769999999999989</v>
      </c>
      <c r="T3794" s="18">
        <v>16.899999999999999</v>
      </c>
      <c r="U3794" s="8">
        <f t="shared" si="488"/>
        <v>53.954999999999998</v>
      </c>
      <c r="V3794" s="5">
        <f t="shared" si="489"/>
        <v>16.350000000000001</v>
      </c>
      <c r="W3794" s="21">
        <v>27.844940000000001</v>
      </c>
      <c r="X3794" s="21">
        <v>-115.1722</v>
      </c>
      <c r="Y3794" s="9">
        <f t="shared" si="490"/>
        <v>54.5</v>
      </c>
      <c r="Z3794" s="9">
        <v>12.5</v>
      </c>
      <c r="AA3794" s="9">
        <v>6</v>
      </c>
      <c r="AB3794" s="9" t="s">
        <v>614</v>
      </c>
      <c r="AC3794" s="9">
        <v>3</v>
      </c>
      <c r="AE3794" s="9">
        <v>180</v>
      </c>
    </row>
    <row r="3795" spans="1:32">
      <c r="A3795" s="4" t="s">
        <v>661</v>
      </c>
      <c r="B3795" s="4" t="s">
        <v>226</v>
      </c>
      <c r="C3795" s="28">
        <v>40756</v>
      </c>
      <c r="D3795" s="5">
        <v>2011</v>
      </c>
      <c r="E3795" s="36">
        <v>0.47916666666666669</v>
      </c>
      <c r="F3795" s="36">
        <v>0.48333333333333334</v>
      </c>
      <c r="G3795" s="35">
        <f t="shared" si="487"/>
        <v>4.1666666666666519E-3</v>
      </c>
      <c r="H3795" s="14">
        <v>2</v>
      </c>
      <c r="I3795" s="14">
        <v>2</v>
      </c>
      <c r="J3795" s="5">
        <v>12</v>
      </c>
      <c r="K3795" s="4">
        <v>12</v>
      </c>
      <c r="L3795" s="6" t="s">
        <v>66</v>
      </c>
      <c r="M3795" s="4" t="s">
        <v>67</v>
      </c>
      <c r="N3795" s="4">
        <v>1</v>
      </c>
      <c r="O3795" s="5">
        <f t="shared" si="484"/>
        <v>52.14</v>
      </c>
      <c r="P3795" s="18">
        <v>15.8</v>
      </c>
      <c r="Q3795" s="5">
        <f t="shared" si="485"/>
        <v>55.769999999999989</v>
      </c>
      <c r="R3795" s="18">
        <v>16.899999999999999</v>
      </c>
      <c r="S3795" s="5">
        <f t="shared" si="486"/>
        <v>55.769999999999989</v>
      </c>
      <c r="T3795" s="18">
        <v>16.899999999999999</v>
      </c>
      <c r="U3795" s="8">
        <f t="shared" si="488"/>
        <v>53.954999999999998</v>
      </c>
      <c r="V3795" s="5">
        <f t="shared" si="489"/>
        <v>16.350000000000001</v>
      </c>
      <c r="W3795" s="21">
        <v>27.844940000000001</v>
      </c>
      <c r="X3795" s="21">
        <v>-115.1722</v>
      </c>
      <c r="Y3795" s="9">
        <f t="shared" si="490"/>
        <v>54.5</v>
      </c>
      <c r="Z3795" s="9">
        <v>12.5</v>
      </c>
      <c r="AA3795" s="9">
        <v>6</v>
      </c>
      <c r="AB3795" s="9" t="s">
        <v>607</v>
      </c>
      <c r="AC3795" s="9">
        <v>4</v>
      </c>
      <c r="AE3795" s="9">
        <v>180</v>
      </c>
    </row>
    <row r="3796" spans="1:32">
      <c r="A3796" s="4" t="s">
        <v>661</v>
      </c>
      <c r="B3796" s="4" t="s">
        <v>226</v>
      </c>
      <c r="C3796" s="28">
        <v>40756</v>
      </c>
      <c r="D3796" s="5">
        <v>2011</v>
      </c>
      <c r="E3796" s="36">
        <v>0.47916666666666669</v>
      </c>
      <c r="F3796" s="36">
        <v>0.48333333333333334</v>
      </c>
      <c r="G3796" s="35">
        <f t="shared" si="487"/>
        <v>4.1666666666666519E-3</v>
      </c>
      <c r="H3796" s="14">
        <v>2</v>
      </c>
      <c r="I3796" s="14">
        <v>2</v>
      </c>
      <c r="J3796" s="5">
        <v>12</v>
      </c>
      <c r="K3796" s="4">
        <v>12</v>
      </c>
      <c r="L3796" s="6" t="s">
        <v>66</v>
      </c>
      <c r="M3796" s="4" t="s">
        <v>67</v>
      </c>
      <c r="N3796" s="4">
        <v>1</v>
      </c>
      <c r="O3796" s="5">
        <f t="shared" si="484"/>
        <v>52.14</v>
      </c>
      <c r="P3796" s="18">
        <v>15.8</v>
      </c>
      <c r="Q3796" s="5">
        <f t="shared" si="485"/>
        <v>55.769999999999989</v>
      </c>
      <c r="R3796" s="18">
        <v>16.899999999999999</v>
      </c>
      <c r="S3796" s="5">
        <f t="shared" si="486"/>
        <v>55.769999999999989</v>
      </c>
      <c r="T3796" s="18">
        <v>16.899999999999999</v>
      </c>
      <c r="U3796" s="8">
        <f t="shared" si="488"/>
        <v>53.954999999999998</v>
      </c>
      <c r="V3796" s="5">
        <f t="shared" si="489"/>
        <v>16.350000000000001</v>
      </c>
      <c r="W3796" s="21">
        <v>27.844940000000001</v>
      </c>
      <c r="X3796" s="21">
        <v>-115.1722</v>
      </c>
      <c r="Y3796" s="9">
        <f t="shared" si="490"/>
        <v>54.5</v>
      </c>
      <c r="Z3796" s="9">
        <v>12.5</v>
      </c>
      <c r="AA3796" s="9">
        <v>6</v>
      </c>
      <c r="AB3796" s="9" t="s">
        <v>753</v>
      </c>
      <c r="AC3796" s="9">
        <v>1</v>
      </c>
      <c r="AE3796" s="9">
        <v>180</v>
      </c>
    </row>
    <row r="3797" spans="1:32">
      <c r="A3797" s="4" t="s">
        <v>662</v>
      </c>
      <c r="B3797" s="4" t="s">
        <v>43</v>
      </c>
      <c r="C3797" s="28">
        <v>40756</v>
      </c>
      <c r="D3797" s="5">
        <v>2011</v>
      </c>
      <c r="E3797" s="36">
        <v>0.41944444444444445</v>
      </c>
      <c r="F3797" s="36">
        <v>0.42291666666666666</v>
      </c>
      <c r="G3797" s="35">
        <f t="shared" si="487"/>
        <v>3.4722222222222099E-3</v>
      </c>
      <c r="H3797" s="14">
        <v>2</v>
      </c>
      <c r="I3797" s="14">
        <v>1</v>
      </c>
      <c r="J3797" s="5">
        <v>13</v>
      </c>
      <c r="K3797" s="4">
        <v>13</v>
      </c>
      <c r="L3797" s="6" t="s">
        <v>66</v>
      </c>
      <c r="M3797" s="4" t="s">
        <v>67</v>
      </c>
      <c r="N3797" s="4">
        <v>1</v>
      </c>
      <c r="O3797" s="5">
        <f t="shared" si="484"/>
        <v>37.949999999999996</v>
      </c>
      <c r="P3797" s="18">
        <v>11.5</v>
      </c>
      <c r="Q3797" s="5">
        <f t="shared" si="485"/>
        <v>33.33</v>
      </c>
      <c r="R3797" s="18">
        <v>10.1</v>
      </c>
      <c r="S3797" s="5">
        <f t="shared" si="486"/>
        <v>55.769999999999989</v>
      </c>
      <c r="T3797" s="18">
        <v>16.899999999999999</v>
      </c>
      <c r="U3797" s="8">
        <f t="shared" si="488"/>
        <v>35.64</v>
      </c>
      <c r="V3797" s="5">
        <f t="shared" si="489"/>
        <v>10.8</v>
      </c>
      <c r="W3797" s="21">
        <v>27.847760000000001</v>
      </c>
      <c r="X3797" s="21">
        <v>-115.17310000000001</v>
      </c>
      <c r="Y3797" s="9">
        <f t="shared" si="490"/>
        <v>53.6</v>
      </c>
      <c r="Z3797" s="9">
        <v>12</v>
      </c>
      <c r="AA3797" s="9">
        <v>4</v>
      </c>
      <c r="AB3797" s="9" t="s">
        <v>604</v>
      </c>
      <c r="AC3797" s="9">
        <v>3</v>
      </c>
      <c r="AE3797" s="9">
        <v>240</v>
      </c>
    </row>
    <row r="3798" spans="1:32">
      <c r="A3798" s="4" t="s">
        <v>662</v>
      </c>
      <c r="B3798" s="4" t="s">
        <v>43</v>
      </c>
      <c r="C3798" s="28">
        <v>40756</v>
      </c>
      <c r="D3798" s="5">
        <v>2011</v>
      </c>
      <c r="E3798" s="36">
        <v>0.41944444444444445</v>
      </c>
      <c r="F3798" s="36">
        <v>0.42291666666666666</v>
      </c>
      <c r="G3798" s="35">
        <f t="shared" si="487"/>
        <v>3.4722222222222099E-3</v>
      </c>
      <c r="H3798" s="14">
        <v>2</v>
      </c>
      <c r="I3798" s="14">
        <v>1</v>
      </c>
      <c r="J3798" s="5">
        <v>13</v>
      </c>
      <c r="K3798" s="4">
        <v>13</v>
      </c>
      <c r="L3798" s="6" t="s">
        <v>66</v>
      </c>
      <c r="M3798" s="4" t="s">
        <v>67</v>
      </c>
      <c r="N3798" s="4">
        <v>1</v>
      </c>
      <c r="O3798" s="5">
        <f t="shared" si="484"/>
        <v>37.949999999999996</v>
      </c>
      <c r="P3798" s="18">
        <v>11.5</v>
      </c>
      <c r="Q3798" s="5">
        <f t="shared" si="485"/>
        <v>33.33</v>
      </c>
      <c r="R3798" s="18">
        <v>10.1</v>
      </c>
      <c r="S3798" s="5">
        <f t="shared" si="486"/>
        <v>55.769999999999989</v>
      </c>
      <c r="T3798" s="18">
        <v>16.899999999999999</v>
      </c>
      <c r="U3798" s="8">
        <f t="shared" si="488"/>
        <v>35.64</v>
      </c>
      <c r="V3798" s="5">
        <f t="shared" si="489"/>
        <v>10.8</v>
      </c>
      <c r="W3798" s="21">
        <v>27.847760000000001</v>
      </c>
      <c r="X3798" s="21">
        <v>-115.17310000000001</v>
      </c>
      <c r="Y3798" s="9">
        <f t="shared" si="490"/>
        <v>53.6</v>
      </c>
      <c r="Z3798" s="9">
        <v>12</v>
      </c>
      <c r="AA3798" s="9">
        <v>4</v>
      </c>
      <c r="AB3798" s="9" t="s">
        <v>606</v>
      </c>
      <c r="AC3798" s="9">
        <v>1</v>
      </c>
      <c r="AE3798" s="9">
        <v>240</v>
      </c>
    </row>
    <row r="3799" spans="1:32">
      <c r="A3799" s="4" t="s">
        <v>662</v>
      </c>
      <c r="B3799" s="4" t="s">
        <v>43</v>
      </c>
      <c r="C3799" s="28">
        <v>40756</v>
      </c>
      <c r="D3799" s="5">
        <v>2011</v>
      </c>
      <c r="E3799" s="36">
        <v>0.41944444444444445</v>
      </c>
      <c r="F3799" s="36">
        <v>0.42291666666666666</v>
      </c>
      <c r="G3799" s="35">
        <f t="shared" si="487"/>
        <v>3.4722222222222099E-3</v>
      </c>
      <c r="H3799" s="14">
        <v>2</v>
      </c>
      <c r="I3799" s="14">
        <v>1</v>
      </c>
      <c r="J3799" s="5">
        <v>13</v>
      </c>
      <c r="K3799" s="4">
        <v>13</v>
      </c>
      <c r="L3799" s="6" t="s">
        <v>66</v>
      </c>
      <c r="M3799" s="4" t="s">
        <v>67</v>
      </c>
      <c r="N3799" s="4">
        <v>1</v>
      </c>
      <c r="O3799" s="5">
        <f t="shared" si="484"/>
        <v>37.949999999999996</v>
      </c>
      <c r="P3799" s="18">
        <v>11.5</v>
      </c>
      <c r="Q3799" s="5">
        <f t="shared" si="485"/>
        <v>33.33</v>
      </c>
      <c r="R3799" s="18">
        <v>10.1</v>
      </c>
      <c r="S3799" s="5">
        <f t="shared" si="486"/>
        <v>55.769999999999989</v>
      </c>
      <c r="T3799" s="18">
        <v>16.899999999999999</v>
      </c>
      <c r="U3799" s="8">
        <f t="shared" si="488"/>
        <v>35.64</v>
      </c>
      <c r="V3799" s="5">
        <f t="shared" si="489"/>
        <v>10.8</v>
      </c>
      <c r="W3799" s="21">
        <v>27.847760000000001</v>
      </c>
      <c r="X3799" s="21">
        <v>-115.17310000000001</v>
      </c>
      <c r="Y3799" s="9">
        <f t="shared" si="490"/>
        <v>53.6</v>
      </c>
      <c r="Z3799" s="9">
        <v>12</v>
      </c>
      <c r="AA3799" s="9">
        <v>4</v>
      </c>
      <c r="AB3799" s="9" t="s">
        <v>613</v>
      </c>
      <c r="AC3799" s="9">
        <v>187</v>
      </c>
      <c r="AD3799">
        <v>8</v>
      </c>
      <c r="AE3799" s="9">
        <v>240</v>
      </c>
      <c r="AF3799">
        <v>50</v>
      </c>
    </row>
    <row r="3800" spans="1:32">
      <c r="A3800" s="4" t="s">
        <v>662</v>
      </c>
      <c r="B3800" s="4" t="s">
        <v>43</v>
      </c>
      <c r="C3800" s="28">
        <v>40756</v>
      </c>
      <c r="D3800" s="5">
        <v>2011</v>
      </c>
      <c r="E3800" s="36">
        <v>0.41944444444444445</v>
      </c>
      <c r="F3800" s="36">
        <v>0.42291666666666666</v>
      </c>
      <c r="G3800" s="35">
        <f t="shared" si="487"/>
        <v>3.4722222222222099E-3</v>
      </c>
      <c r="H3800" s="14">
        <v>2</v>
      </c>
      <c r="I3800" s="14">
        <v>1</v>
      </c>
      <c r="J3800" s="5">
        <v>13</v>
      </c>
      <c r="K3800" s="4">
        <v>13</v>
      </c>
      <c r="L3800" s="6" t="s">
        <v>66</v>
      </c>
      <c r="M3800" s="4" t="s">
        <v>67</v>
      </c>
      <c r="N3800" s="4">
        <v>1</v>
      </c>
      <c r="O3800" s="5">
        <f t="shared" si="484"/>
        <v>37.949999999999996</v>
      </c>
      <c r="P3800" s="18">
        <v>11.5</v>
      </c>
      <c r="Q3800" s="5">
        <f t="shared" si="485"/>
        <v>33.33</v>
      </c>
      <c r="R3800" s="18">
        <v>10.1</v>
      </c>
      <c r="S3800" s="5">
        <f t="shared" si="486"/>
        <v>55.769999999999989</v>
      </c>
      <c r="T3800" s="18">
        <v>16.899999999999999</v>
      </c>
      <c r="U3800" s="8">
        <f t="shared" si="488"/>
        <v>35.64</v>
      </c>
      <c r="V3800" s="5">
        <f t="shared" si="489"/>
        <v>10.8</v>
      </c>
      <c r="W3800" s="21">
        <v>27.847760000000001</v>
      </c>
      <c r="X3800" s="21">
        <v>-115.17310000000001</v>
      </c>
      <c r="Y3800" s="9">
        <f t="shared" si="490"/>
        <v>53.6</v>
      </c>
      <c r="Z3800" s="9">
        <v>12</v>
      </c>
      <c r="AA3800" s="9">
        <v>4</v>
      </c>
      <c r="AB3800" s="9" t="s">
        <v>607</v>
      </c>
      <c r="AC3800" s="9">
        <v>1</v>
      </c>
      <c r="AE3800" s="9">
        <v>240</v>
      </c>
    </row>
    <row r="3801" spans="1:32">
      <c r="A3801" s="4" t="s">
        <v>662</v>
      </c>
      <c r="B3801" s="4" t="s">
        <v>43</v>
      </c>
      <c r="C3801" s="28">
        <v>40756</v>
      </c>
      <c r="D3801" s="5">
        <v>2011</v>
      </c>
      <c r="E3801" s="36">
        <v>0.41944444444444445</v>
      </c>
      <c r="F3801" s="36">
        <v>0.42291666666666666</v>
      </c>
      <c r="G3801" s="35">
        <f t="shared" si="487"/>
        <v>3.4722222222222099E-3</v>
      </c>
      <c r="H3801" s="14">
        <v>2</v>
      </c>
      <c r="I3801" s="14">
        <v>1</v>
      </c>
      <c r="J3801" s="5">
        <v>13</v>
      </c>
      <c r="K3801" s="4">
        <v>13</v>
      </c>
      <c r="L3801" s="6" t="s">
        <v>66</v>
      </c>
      <c r="M3801" s="4" t="s">
        <v>67</v>
      </c>
      <c r="N3801" s="4">
        <v>1</v>
      </c>
      <c r="O3801" s="5">
        <f t="shared" si="484"/>
        <v>37.949999999999996</v>
      </c>
      <c r="P3801" s="18">
        <v>11.5</v>
      </c>
      <c r="Q3801" s="5">
        <f t="shared" si="485"/>
        <v>33.33</v>
      </c>
      <c r="R3801" s="18">
        <v>10.1</v>
      </c>
      <c r="S3801" s="5">
        <f t="shared" si="486"/>
        <v>55.769999999999989</v>
      </c>
      <c r="T3801" s="18">
        <v>16.899999999999999</v>
      </c>
      <c r="U3801" s="8">
        <f t="shared" si="488"/>
        <v>35.64</v>
      </c>
      <c r="V3801" s="5">
        <f t="shared" si="489"/>
        <v>10.8</v>
      </c>
      <c r="W3801" s="21">
        <v>27.847760000000001</v>
      </c>
      <c r="X3801" s="21">
        <v>-115.17310000000001</v>
      </c>
      <c r="Y3801" s="9">
        <f t="shared" si="490"/>
        <v>53.6</v>
      </c>
      <c r="Z3801" s="9">
        <v>12</v>
      </c>
      <c r="AA3801" s="9">
        <v>4</v>
      </c>
      <c r="AB3801" s="9" t="s">
        <v>753</v>
      </c>
      <c r="AC3801" s="9">
        <v>1</v>
      </c>
      <c r="AE3801" s="9">
        <v>240</v>
      </c>
    </row>
    <row r="3802" spans="1:32">
      <c r="A3802" s="4" t="s">
        <v>663</v>
      </c>
      <c r="B3802" s="4" t="s">
        <v>43</v>
      </c>
      <c r="C3802" s="28">
        <v>40756</v>
      </c>
      <c r="D3802" s="5">
        <v>2011</v>
      </c>
      <c r="E3802" s="36">
        <v>0.49027777777777781</v>
      </c>
      <c r="F3802" s="36">
        <v>0.49236111111111108</v>
      </c>
      <c r="G3802" s="35">
        <f t="shared" si="487"/>
        <v>2.0833333333332704E-3</v>
      </c>
      <c r="H3802" s="14">
        <v>2</v>
      </c>
      <c r="I3802" s="14">
        <v>2</v>
      </c>
      <c r="J3802" s="5">
        <v>14</v>
      </c>
      <c r="K3802" s="4">
        <v>14</v>
      </c>
      <c r="L3802" s="6" t="s">
        <v>66</v>
      </c>
      <c r="M3802" s="4" t="s">
        <v>67</v>
      </c>
      <c r="N3802" s="4">
        <v>1</v>
      </c>
      <c r="O3802" s="5">
        <f t="shared" si="484"/>
        <v>49.17</v>
      </c>
      <c r="P3802" s="18">
        <v>14.9</v>
      </c>
      <c r="Q3802" s="5">
        <f t="shared" si="485"/>
        <v>53.459999999999994</v>
      </c>
      <c r="R3802" s="18">
        <v>16.2</v>
      </c>
      <c r="S3802" s="5">
        <f t="shared" si="486"/>
        <v>55.769999999999989</v>
      </c>
      <c r="T3802" s="18">
        <v>16.899999999999999</v>
      </c>
      <c r="U3802" s="8">
        <f t="shared" si="488"/>
        <v>51.314999999999998</v>
      </c>
      <c r="V3802" s="5">
        <f t="shared" si="489"/>
        <v>15.55</v>
      </c>
      <c r="W3802" s="21">
        <v>27.846340000000001</v>
      </c>
      <c r="X3802" s="21">
        <v>-115.17411</v>
      </c>
      <c r="Y3802" s="9">
        <f t="shared" si="490"/>
        <v>55.400000000000006</v>
      </c>
      <c r="Z3802" s="9">
        <v>13</v>
      </c>
      <c r="AA3802" s="9">
        <v>6</v>
      </c>
      <c r="AB3802" s="9" t="s">
        <v>613</v>
      </c>
      <c r="AC3802" s="9">
        <v>38</v>
      </c>
      <c r="AE3802" s="9">
        <v>210</v>
      </c>
    </row>
    <row r="3803" spans="1:32">
      <c r="A3803" s="4" t="s">
        <v>664</v>
      </c>
      <c r="B3803" s="4" t="s">
        <v>493</v>
      </c>
      <c r="C3803" s="28">
        <v>40756</v>
      </c>
      <c r="D3803" s="5">
        <v>2011</v>
      </c>
      <c r="E3803" s="36">
        <v>0.4236111111111111</v>
      </c>
      <c r="F3803" s="36">
        <v>0.43055555555555558</v>
      </c>
      <c r="G3803" s="35">
        <f t="shared" si="487"/>
        <v>6.9444444444444753E-3</v>
      </c>
      <c r="H3803" s="14">
        <v>2</v>
      </c>
      <c r="I3803" s="14">
        <v>1</v>
      </c>
      <c r="J3803" s="5">
        <v>15</v>
      </c>
      <c r="K3803" s="4">
        <v>15</v>
      </c>
      <c r="L3803" s="6" t="s">
        <v>66</v>
      </c>
      <c r="M3803" s="4" t="s">
        <v>67</v>
      </c>
      <c r="N3803" s="4">
        <v>1</v>
      </c>
      <c r="O3803" s="5">
        <f t="shared" si="484"/>
        <v>33</v>
      </c>
      <c r="P3803" s="18">
        <v>10</v>
      </c>
      <c r="Q3803" s="5">
        <f t="shared" si="485"/>
        <v>34.65</v>
      </c>
      <c r="R3803" s="18">
        <v>10.5</v>
      </c>
      <c r="S3803" s="5">
        <f t="shared" si="486"/>
        <v>55.769999999999989</v>
      </c>
      <c r="T3803" s="18">
        <v>16.899999999999999</v>
      </c>
      <c r="U3803" s="8">
        <f t="shared" si="488"/>
        <v>33.824999999999996</v>
      </c>
      <c r="V3803" s="5">
        <f t="shared" si="489"/>
        <v>10.25</v>
      </c>
      <c r="W3803" s="21">
        <v>27.84817</v>
      </c>
      <c r="X3803" s="21">
        <v>-115.17271</v>
      </c>
      <c r="Y3803" s="9">
        <f t="shared" si="490"/>
        <v>53.6</v>
      </c>
      <c r="Z3803" s="9">
        <v>12</v>
      </c>
      <c r="AA3803" s="9">
        <v>4</v>
      </c>
      <c r="AB3803" s="9" t="s">
        <v>605</v>
      </c>
      <c r="AC3803" s="9">
        <v>2</v>
      </c>
      <c r="AE3803" s="9">
        <v>210</v>
      </c>
    </row>
    <row r="3804" spans="1:32">
      <c r="A3804" s="4" t="s">
        <v>664</v>
      </c>
      <c r="B3804" s="4" t="s">
        <v>493</v>
      </c>
      <c r="C3804" s="28">
        <v>40756</v>
      </c>
      <c r="D3804" s="5">
        <v>2011</v>
      </c>
      <c r="E3804" s="36">
        <v>0.4236111111111111</v>
      </c>
      <c r="F3804" s="36">
        <v>0.43055555555555558</v>
      </c>
      <c r="G3804" s="35">
        <f t="shared" ref="G3804:G3809" si="491">F3804-E3804</f>
        <v>6.9444444444444753E-3</v>
      </c>
      <c r="H3804" s="14">
        <v>2</v>
      </c>
      <c r="I3804" s="14">
        <v>1</v>
      </c>
      <c r="J3804" s="5">
        <v>15</v>
      </c>
      <c r="K3804" s="4">
        <v>15</v>
      </c>
      <c r="L3804" s="6" t="s">
        <v>66</v>
      </c>
      <c r="M3804" s="4" t="s">
        <v>67</v>
      </c>
      <c r="N3804" s="4">
        <v>1</v>
      </c>
      <c r="O3804" s="5">
        <f t="shared" si="484"/>
        <v>33</v>
      </c>
      <c r="P3804" s="18">
        <v>10</v>
      </c>
      <c r="Q3804" s="5">
        <f t="shared" si="485"/>
        <v>34.65</v>
      </c>
      <c r="R3804" s="18">
        <v>10.5</v>
      </c>
      <c r="S3804" s="5">
        <f t="shared" si="486"/>
        <v>55.769999999999989</v>
      </c>
      <c r="T3804" s="18">
        <v>16.899999999999999</v>
      </c>
      <c r="U3804" s="8">
        <f t="shared" si="488"/>
        <v>33.824999999999996</v>
      </c>
      <c r="V3804" s="5">
        <f t="shared" ref="V3804:V3809" si="492">(R3804+P3804)/2</f>
        <v>10.25</v>
      </c>
      <c r="W3804" s="21">
        <v>27.84817</v>
      </c>
      <c r="X3804" s="21">
        <v>-115.17271</v>
      </c>
      <c r="Y3804" s="9">
        <f t="shared" ref="Y3804:Y3809" si="493">(Z3804*1.8)+32</f>
        <v>53.6</v>
      </c>
      <c r="Z3804" s="9">
        <v>12</v>
      </c>
      <c r="AA3804" s="9">
        <v>4</v>
      </c>
      <c r="AB3804" s="9" t="s">
        <v>606</v>
      </c>
      <c r="AC3804" s="9">
        <v>2</v>
      </c>
      <c r="AE3804" s="9">
        <v>210</v>
      </c>
    </row>
    <row r="3805" spans="1:32">
      <c r="A3805" s="4" t="s">
        <v>664</v>
      </c>
      <c r="B3805" s="4" t="s">
        <v>493</v>
      </c>
      <c r="C3805" s="28">
        <v>40756</v>
      </c>
      <c r="D3805" s="5">
        <v>2011</v>
      </c>
      <c r="E3805" s="36">
        <v>0.4236111111111111</v>
      </c>
      <c r="F3805" s="36">
        <v>0.43055555555555558</v>
      </c>
      <c r="G3805" s="35">
        <f t="shared" si="491"/>
        <v>6.9444444444444753E-3</v>
      </c>
      <c r="H3805" s="14">
        <v>2</v>
      </c>
      <c r="I3805" s="14">
        <v>1</v>
      </c>
      <c r="J3805" s="5">
        <v>15</v>
      </c>
      <c r="K3805" s="4">
        <v>15</v>
      </c>
      <c r="L3805" s="6" t="s">
        <v>66</v>
      </c>
      <c r="M3805" s="4" t="s">
        <v>67</v>
      </c>
      <c r="N3805" s="4">
        <v>1</v>
      </c>
      <c r="O3805" s="5">
        <f t="shared" si="484"/>
        <v>33</v>
      </c>
      <c r="P3805" s="18">
        <v>10</v>
      </c>
      <c r="Q3805" s="5">
        <f t="shared" si="485"/>
        <v>34.65</v>
      </c>
      <c r="R3805" s="18">
        <v>10.5</v>
      </c>
      <c r="S3805" s="5">
        <f t="shared" si="486"/>
        <v>55.769999999999989</v>
      </c>
      <c r="T3805" s="18">
        <v>16.899999999999999</v>
      </c>
      <c r="U3805" s="8">
        <f t="shared" si="488"/>
        <v>33.824999999999996</v>
      </c>
      <c r="V3805" s="5">
        <f t="shared" si="492"/>
        <v>10.25</v>
      </c>
      <c r="W3805" s="21">
        <v>27.84817</v>
      </c>
      <c r="X3805" s="21">
        <v>-115.17271</v>
      </c>
      <c r="Y3805" s="9">
        <f t="shared" si="493"/>
        <v>53.6</v>
      </c>
      <c r="Z3805" s="9">
        <v>12</v>
      </c>
      <c r="AA3805" s="9">
        <v>4</v>
      </c>
      <c r="AB3805" s="9" t="s">
        <v>611</v>
      </c>
      <c r="AC3805" s="9">
        <v>1</v>
      </c>
      <c r="AE3805" s="9">
        <v>210</v>
      </c>
    </row>
    <row r="3806" spans="1:32">
      <c r="A3806" s="4" t="s">
        <v>664</v>
      </c>
      <c r="B3806" s="4" t="s">
        <v>493</v>
      </c>
      <c r="C3806" s="28">
        <v>40756</v>
      </c>
      <c r="D3806" s="5">
        <v>2011</v>
      </c>
      <c r="E3806" s="36">
        <v>0.4236111111111111</v>
      </c>
      <c r="F3806" s="36">
        <v>0.43055555555555558</v>
      </c>
      <c r="G3806" s="35">
        <f t="shared" si="491"/>
        <v>6.9444444444444753E-3</v>
      </c>
      <c r="H3806" s="14">
        <v>2</v>
      </c>
      <c r="I3806" s="14">
        <v>1</v>
      </c>
      <c r="J3806" s="5">
        <v>15</v>
      </c>
      <c r="K3806" s="4">
        <v>15</v>
      </c>
      <c r="L3806" s="6" t="s">
        <v>66</v>
      </c>
      <c r="M3806" s="4" t="s">
        <v>67</v>
      </c>
      <c r="N3806" s="4">
        <v>1</v>
      </c>
      <c r="O3806" s="5">
        <f t="shared" si="484"/>
        <v>33</v>
      </c>
      <c r="P3806" s="18">
        <v>10</v>
      </c>
      <c r="Q3806" s="5">
        <f t="shared" si="485"/>
        <v>34.65</v>
      </c>
      <c r="R3806" s="18">
        <v>10.5</v>
      </c>
      <c r="S3806" s="5">
        <f t="shared" si="486"/>
        <v>55.769999999999989</v>
      </c>
      <c r="T3806" s="18">
        <v>16.899999999999999</v>
      </c>
      <c r="U3806" s="8">
        <f t="shared" si="488"/>
        <v>33.824999999999996</v>
      </c>
      <c r="V3806" s="5">
        <f t="shared" si="492"/>
        <v>10.25</v>
      </c>
      <c r="W3806" s="21">
        <v>27.84817</v>
      </c>
      <c r="X3806" s="21">
        <v>-115.17271</v>
      </c>
      <c r="Y3806" s="9">
        <f t="shared" si="493"/>
        <v>53.6</v>
      </c>
      <c r="Z3806" s="9">
        <v>12</v>
      </c>
      <c r="AA3806" s="9">
        <v>4</v>
      </c>
      <c r="AB3806" s="9" t="s">
        <v>613</v>
      </c>
      <c r="AC3806" s="9">
        <v>195</v>
      </c>
      <c r="AD3806">
        <v>2</v>
      </c>
      <c r="AE3806" s="9">
        <v>210</v>
      </c>
      <c r="AF3806">
        <v>50</v>
      </c>
    </row>
    <row r="3807" spans="1:32">
      <c r="A3807" s="4" t="s">
        <v>664</v>
      </c>
      <c r="B3807" s="4" t="s">
        <v>493</v>
      </c>
      <c r="C3807" s="28">
        <v>40756</v>
      </c>
      <c r="D3807" s="5">
        <v>2011</v>
      </c>
      <c r="E3807" s="36">
        <v>0.4236111111111111</v>
      </c>
      <c r="F3807" s="36">
        <v>0.43055555555555558</v>
      </c>
      <c r="G3807" s="35">
        <f t="shared" si="491"/>
        <v>6.9444444444444753E-3</v>
      </c>
      <c r="H3807" s="14">
        <v>2</v>
      </c>
      <c r="I3807" s="14">
        <v>1</v>
      </c>
      <c r="J3807" s="5">
        <v>15</v>
      </c>
      <c r="K3807" s="4">
        <v>15</v>
      </c>
      <c r="L3807" s="6" t="s">
        <v>66</v>
      </c>
      <c r="M3807" s="4" t="s">
        <v>67</v>
      </c>
      <c r="N3807" s="4">
        <v>1</v>
      </c>
      <c r="O3807" s="5">
        <f t="shared" si="484"/>
        <v>33</v>
      </c>
      <c r="P3807" s="18">
        <v>10</v>
      </c>
      <c r="Q3807" s="5">
        <f t="shared" si="485"/>
        <v>34.65</v>
      </c>
      <c r="R3807" s="18">
        <v>10.5</v>
      </c>
      <c r="S3807" s="5">
        <f t="shared" si="486"/>
        <v>55.769999999999989</v>
      </c>
      <c r="T3807" s="18">
        <v>16.899999999999999</v>
      </c>
      <c r="U3807" s="8">
        <f t="shared" si="488"/>
        <v>33.824999999999996</v>
      </c>
      <c r="V3807" s="5">
        <f t="shared" si="492"/>
        <v>10.25</v>
      </c>
      <c r="W3807" s="21">
        <v>27.84817</v>
      </c>
      <c r="X3807" s="21">
        <v>-115.17271</v>
      </c>
      <c r="Y3807" s="9">
        <f t="shared" si="493"/>
        <v>53.6</v>
      </c>
      <c r="Z3807" s="9">
        <v>12</v>
      </c>
      <c r="AA3807" s="9">
        <v>4</v>
      </c>
      <c r="AB3807" s="9" t="s">
        <v>607</v>
      </c>
      <c r="AC3807" s="9">
        <v>5</v>
      </c>
      <c r="AE3807" s="9">
        <v>210</v>
      </c>
    </row>
    <row r="3808" spans="1:32">
      <c r="A3808" s="4" t="s">
        <v>664</v>
      </c>
      <c r="B3808" s="4" t="s">
        <v>493</v>
      </c>
      <c r="C3808" s="28">
        <v>40756</v>
      </c>
      <c r="D3808" s="5">
        <v>2011</v>
      </c>
      <c r="E3808" s="36">
        <v>0.4236111111111111</v>
      </c>
      <c r="F3808" s="36">
        <v>0.43055555555555558</v>
      </c>
      <c r="G3808" s="35">
        <f t="shared" si="491"/>
        <v>6.9444444444444753E-3</v>
      </c>
      <c r="H3808" s="14">
        <v>2</v>
      </c>
      <c r="I3808" s="14">
        <v>1</v>
      </c>
      <c r="J3808" s="5">
        <v>15</v>
      </c>
      <c r="K3808" s="4">
        <v>15</v>
      </c>
      <c r="L3808" s="6" t="s">
        <v>66</v>
      </c>
      <c r="M3808" s="4" t="s">
        <v>67</v>
      </c>
      <c r="N3808" s="4">
        <v>1</v>
      </c>
      <c r="O3808" s="5">
        <f t="shared" si="484"/>
        <v>33</v>
      </c>
      <c r="P3808" s="18">
        <v>10</v>
      </c>
      <c r="Q3808" s="5">
        <f t="shared" si="485"/>
        <v>34.65</v>
      </c>
      <c r="R3808" s="18">
        <v>10.5</v>
      </c>
      <c r="S3808" s="5">
        <f t="shared" si="486"/>
        <v>55.769999999999989</v>
      </c>
      <c r="T3808" s="18">
        <v>16.899999999999999</v>
      </c>
      <c r="U3808" s="8">
        <f t="shared" si="488"/>
        <v>33.824999999999996</v>
      </c>
      <c r="V3808" s="5">
        <f t="shared" si="492"/>
        <v>10.25</v>
      </c>
      <c r="W3808" s="21">
        <v>27.84817</v>
      </c>
      <c r="X3808" s="21">
        <v>-115.17271</v>
      </c>
      <c r="Y3808" s="9">
        <f t="shared" si="493"/>
        <v>53.6</v>
      </c>
      <c r="Z3808" s="9">
        <v>12</v>
      </c>
      <c r="AA3808" s="9">
        <v>4</v>
      </c>
      <c r="AB3808" s="9" t="s">
        <v>615</v>
      </c>
      <c r="AC3808" s="9">
        <v>2</v>
      </c>
      <c r="AE3808" s="9">
        <v>210</v>
      </c>
    </row>
    <row r="3809" spans="1:32">
      <c r="A3809" s="4" t="s">
        <v>664</v>
      </c>
      <c r="B3809" s="4" t="s">
        <v>493</v>
      </c>
      <c r="C3809" s="28">
        <v>40756</v>
      </c>
      <c r="D3809" s="5">
        <v>2011</v>
      </c>
      <c r="E3809" s="36">
        <v>0.4236111111111111</v>
      </c>
      <c r="F3809" s="36">
        <v>0.43055555555555558</v>
      </c>
      <c r="G3809" s="35">
        <f t="shared" si="491"/>
        <v>6.9444444444444753E-3</v>
      </c>
      <c r="H3809" s="14">
        <v>2</v>
      </c>
      <c r="I3809" s="14">
        <v>1</v>
      </c>
      <c r="J3809" s="5">
        <v>15</v>
      </c>
      <c r="K3809" s="4">
        <v>15</v>
      </c>
      <c r="L3809" s="6" t="s">
        <v>66</v>
      </c>
      <c r="M3809" s="4" t="s">
        <v>67</v>
      </c>
      <c r="N3809" s="4">
        <v>1</v>
      </c>
      <c r="O3809" s="5">
        <f t="shared" si="484"/>
        <v>33</v>
      </c>
      <c r="P3809" s="18">
        <v>10</v>
      </c>
      <c r="Q3809" s="5">
        <f t="shared" si="485"/>
        <v>34.65</v>
      </c>
      <c r="R3809" s="18">
        <v>10.5</v>
      </c>
      <c r="S3809" s="5">
        <f t="shared" si="486"/>
        <v>55.769999999999989</v>
      </c>
      <c r="T3809" s="18">
        <v>16.899999999999999</v>
      </c>
      <c r="U3809" s="8">
        <f t="shared" si="488"/>
        <v>33.824999999999996</v>
      </c>
      <c r="V3809" s="5">
        <f t="shared" si="492"/>
        <v>10.25</v>
      </c>
      <c r="W3809" s="21">
        <v>27.84817</v>
      </c>
      <c r="X3809" s="21">
        <v>-115.17271</v>
      </c>
      <c r="Y3809" s="9">
        <f t="shared" si="493"/>
        <v>53.6</v>
      </c>
      <c r="Z3809" s="9">
        <v>12</v>
      </c>
      <c r="AA3809" s="9">
        <v>4</v>
      </c>
      <c r="AB3809" s="4" t="s">
        <v>618</v>
      </c>
      <c r="AC3809" s="9">
        <v>14</v>
      </c>
      <c r="AE3809" s="9">
        <v>210</v>
      </c>
    </row>
    <row r="3810" spans="1:32">
      <c r="A3810" s="4" t="s">
        <v>665</v>
      </c>
      <c r="B3810" s="4" t="s">
        <v>493</v>
      </c>
      <c r="C3810" s="28">
        <v>40756</v>
      </c>
      <c r="D3810" s="5">
        <v>2011</v>
      </c>
      <c r="E3810" s="36">
        <v>0.44861111111111113</v>
      </c>
      <c r="F3810" s="36">
        <v>0.45416666666666666</v>
      </c>
      <c r="G3810" s="35">
        <f>F3810-E3810</f>
        <v>5.5555555555555358E-3</v>
      </c>
      <c r="H3810" s="14">
        <v>2</v>
      </c>
      <c r="I3810" s="14">
        <v>2</v>
      </c>
      <c r="J3810" s="5">
        <v>16</v>
      </c>
      <c r="K3810" s="4">
        <v>16</v>
      </c>
      <c r="L3810" s="6" t="s">
        <v>66</v>
      </c>
      <c r="M3810" s="4" t="s">
        <v>67</v>
      </c>
      <c r="N3810" s="4">
        <v>1</v>
      </c>
      <c r="O3810" s="5">
        <f t="shared" si="484"/>
        <v>47.19</v>
      </c>
      <c r="P3810" s="18">
        <v>14.3</v>
      </c>
      <c r="Q3810" s="5">
        <f t="shared" si="485"/>
        <v>39.599999999999994</v>
      </c>
      <c r="R3810" s="18">
        <v>12</v>
      </c>
      <c r="S3810" s="5">
        <f t="shared" si="486"/>
        <v>55.769999999999989</v>
      </c>
      <c r="T3810" s="18">
        <v>16.899999999999999</v>
      </c>
      <c r="U3810" s="8">
        <f t="shared" si="488"/>
        <v>43.394999999999996</v>
      </c>
      <c r="V3810" s="5">
        <f>(R3810+P3810)/2</f>
        <v>13.15</v>
      </c>
      <c r="W3810" s="21">
        <v>27.846340000000001</v>
      </c>
      <c r="X3810" s="21">
        <v>-115.17411</v>
      </c>
      <c r="Y3810" s="9">
        <f>(Z3810*1.8)+32</f>
        <v>53.6</v>
      </c>
      <c r="Z3810" s="9">
        <v>12</v>
      </c>
      <c r="AA3810" s="9">
        <v>7</v>
      </c>
      <c r="AB3810" s="9" t="s">
        <v>606</v>
      </c>
      <c r="AC3810" s="9">
        <v>8</v>
      </c>
      <c r="AE3810" s="9">
        <v>180</v>
      </c>
    </row>
    <row r="3811" spans="1:32">
      <c r="A3811" s="4" t="s">
        <v>665</v>
      </c>
      <c r="B3811" s="4" t="s">
        <v>493</v>
      </c>
      <c r="C3811" s="28">
        <v>40756</v>
      </c>
      <c r="D3811" s="5">
        <v>2011</v>
      </c>
      <c r="E3811" s="36">
        <v>0.44861111111111113</v>
      </c>
      <c r="F3811" s="36">
        <v>0.45416666666666666</v>
      </c>
      <c r="G3811" s="35">
        <f t="shared" ref="G3811:G3816" si="494">F3811-E3811</f>
        <v>5.5555555555555358E-3</v>
      </c>
      <c r="H3811" s="14">
        <v>2</v>
      </c>
      <c r="I3811" s="14">
        <v>2</v>
      </c>
      <c r="J3811" s="5">
        <v>16</v>
      </c>
      <c r="K3811" s="4">
        <v>16</v>
      </c>
      <c r="L3811" s="6" t="s">
        <v>66</v>
      </c>
      <c r="M3811" s="4" t="s">
        <v>67</v>
      </c>
      <c r="N3811" s="4">
        <v>1</v>
      </c>
      <c r="O3811" s="5">
        <f t="shared" si="484"/>
        <v>47.19</v>
      </c>
      <c r="P3811" s="18">
        <v>14.3</v>
      </c>
      <c r="Q3811" s="5">
        <f t="shared" si="485"/>
        <v>39.599999999999994</v>
      </c>
      <c r="R3811" s="18">
        <v>12</v>
      </c>
      <c r="S3811" s="5">
        <f t="shared" si="486"/>
        <v>55.769999999999989</v>
      </c>
      <c r="T3811" s="18">
        <v>16.899999999999999</v>
      </c>
      <c r="U3811" s="8">
        <f t="shared" si="488"/>
        <v>43.394999999999996</v>
      </c>
      <c r="V3811" s="5">
        <f t="shared" ref="V3811:V3816" si="495">(R3811+P3811)/2</f>
        <v>13.15</v>
      </c>
      <c r="W3811" s="21">
        <v>27.846340000000001</v>
      </c>
      <c r="X3811" s="21">
        <v>-115.17411</v>
      </c>
      <c r="Y3811" s="9">
        <f t="shared" ref="Y3811:Y3816" si="496">(Z3811*1.8)+32</f>
        <v>53.6</v>
      </c>
      <c r="Z3811" s="9">
        <v>12</v>
      </c>
      <c r="AA3811" s="9">
        <v>7</v>
      </c>
      <c r="AB3811" s="9" t="s">
        <v>611</v>
      </c>
      <c r="AC3811" s="9">
        <v>22</v>
      </c>
      <c r="AE3811" s="9">
        <v>180</v>
      </c>
    </row>
    <row r="3812" spans="1:32">
      <c r="A3812" s="4" t="s">
        <v>665</v>
      </c>
      <c r="B3812" s="4" t="s">
        <v>493</v>
      </c>
      <c r="C3812" s="28">
        <v>40756</v>
      </c>
      <c r="D3812" s="5">
        <v>2011</v>
      </c>
      <c r="E3812" s="36">
        <v>0.44861111111111113</v>
      </c>
      <c r="F3812" s="36">
        <v>0.45416666666666666</v>
      </c>
      <c r="G3812" s="35">
        <f t="shared" si="494"/>
        <v>5.5555555555555358E-3</v>
      </c>
      <c r="H3812" s="14">
        <v>2</v>
      </c>
      <c r="I3812" s="14">
        <v>2</v>
      </c>
      <c r="J3812" s="5">
        <v>16</v>
      </c>
      <c r="K3812" s="4">
        <v>16</v>
      </c>
      <c r="L3812" s="6" t="s">
        <v>66</v>
      </c>
      <c r="M3812" s="4" t="s">
        <v>67</v>
      </c>
      <c r="N3812" s="4">
        <v>1</v>
      </c>
      <c r="O3812" s="5">
        <f t="shared" si="484"/>
        <v>47.19</v>
      </c>
      <c r="P3812" s="18">
        <v>14.3</v>
      </c>
      <c r="Q3812" s="5">
        <f t="shared" si="485"/>
        <v>39.599999999999994</v>
      </c>
      <c r="R3812" s="18">
        <v>12</v>
      </c>
      <c r="S3812" s="5">
        <f t="shared" si="486"/>
        <v>55.769999999999989</v>
      </c>
      <c r="T3812" s="18">
        <v>16.899999999999999</v>
      </c>
      <c r="U3812" s="8">
        <f t="shared" si="488"/>
        <v>43.394999999999996</v>
      </c>
      <c r="V3812" s="5">
        <f t="shared" si="495"/>
        <v>13.15</v>
      </c>
      <c r="W3812" s="21">
        <v>27.846340000000001</v>
      </c>
      <c r="X3812" s="21">
        <v>-115.17411</v>
      </c>
      <c r="Y3812" s="9">
        <f t="shared" si="496"/>
        <v>53.6</v>
      </c>
      <c r="Z3812" s="9">
        <v>12</v>
      </c>
      <c r="AA3812" s="9">
        <v>7</v>
      </c>
      <c r="AB3812" s="9" t="s">
        <v>613</v>
      </c>
      <c r="AC3812" s="9">
        <v>42</v>
      </c>
      <c r="AE3812" s="9">
        <v>180</v>
      </c>
    </row>
    <row r="3813" spans="1:32">
      <c r="A3813" s="4" t="s">
        <v>665</v>
      </c>
      <c r="B3813" s="4" t="s">
        <v>493</v>
      </c>
      <c r="C3813" s="28">
        <v>40756</v>
      </c>
      <c r="D3813" s="5">
        <v>2011</v>
      </c>
      <c r="E3813" s="36">
        <v>0.44861111111111113</v>
      </c>
      <c r="F3813" s="36">
        <v>0.45416666666666666</v>
      </c>
      <c r="G3813" s="35">
        <f t="shared" si="494"/>
        <v>5.5555555555555358E-3</v>
      </c>
      <c r="H3813" s="14">
        <v>2</v>
      </c>
      <c r="I3813" s="14">
        <v>2</v>
      </c>
      <c r="J3813" s="5">
        <v>16</v>
      </c>
      <c r="K3813" s="4">
        <v>16</v>
      </c>
      <c r="L3813" s="6" t="s">
        <v>66</v>
      </c>
      <c r="M3813" s="4" t="s">
        <v>67</v>
      </c>
      <c r="N3813" s="4">
        <v>1</v>
      </c>
      <c r="O3813" s="5">
        <f t="shared" si="484"/>
        <v>47.19</v>
      </c>
      <c r="P3813" s="18">
        <v>14.3</v>
      </c>
      <c r="Q3813" s="5">
        <f t="shared" si="485"/>
        <v>39.599999999999994</v>
      </c>
      <c r="R3813" s="18">
        <v>12</v>
      </c>
      <c r="S3813" s="5">
        <f t="shared" si="486"/>
        <v>55.769999999999989</v>
      </c>
      <c r="T3813" s="18">
        <v>16.899999999999999</v>
      </c>
      <c r="U3813" s="8">
        <f t="shared" si="488"/>
        <v>43.394999999999996</v>
      </c>
      <c r="V3813" s="5">
        <f t="shared" si="495"/>
        <v>13.15</v>
      </c>
      <c r="W3813" s="21">
        <v>27.846340000000001</v>
      </c>
      <c r="X3813" s="21">
        <v>-115.17411</v>
      </c>
      <c r="Y3813" s="9">
        <f t="shared" si="496"/>
        <v>53.6</v>
      </c>
      <c r="Z3813" s="9">
        <v>12</v>
      </c>
      <c r="AA3813" s="9">
        <v>7</v>
      </c>
      <c r="AB3813" s="9" t="s">
        <v>607</v>
      </c>
      <c r="AC3813" s="9">
        <v>15</v>
      </c>
      <c r="AE3813" s="9">
        <v>180</v>
      </c>
    </row>
    <row r="3814" spans="1:32">
      <c r="A3814" s="4" t="s">
        <v>665</v>
      </c>
      <c r="B3814" s="4" t="s">
        <v>493</v>
      </c>
      <c r="C3814" s="28">
        <v>40756</v>
      </c>
      <c r="D3814" s="5">
        <v>2011</v>
      </c>
      <c r="E3814" s="36">
        <v>0.44861111111111113</v>
      </c>
      <c r="F3814" s="36">
        <v>0.45416666666666666</v>
      </c>
      <c r="G3814" s="35">
        <f t="shared" si="494"/>
        <v>5.5555555555555358E-3</v>
      </c>
      <c r="H3814" s="14">
        <v>2</v>
      </c>
      <c r="I3814" s="14">
        <v>2</v>
      </c>
      <c r="J3814" s="5">
        <v>16</v>
      </c>
      <c r="K3814" s="4">
        <v>16</v>
      </c>
      <c r="L3814" s="6" t="s">
        <v>66</v>
      </c>
      <c r="M3814" s="4" t="s">
        <v>67</v>
      </c>
      <c r="N3814" s="4">
        <v>1</v>
      </c>
      <c r="O3814" s="5">
        <f t="shared" si="484"/>
        <v>47.19</v>
      </c>
      <c r="P3814" s="18">
        <v>14.3</v>
      </c>
      <c r="Q3814" s="5">
        <f t="shared" si="485"/>
        <v>39.599999999999994</v>
      </c>
      <c r="R3814" s="18">
        <v>12</v>
      </c>
      <c r="S3814" s="5">
        <f t="shared" si="486"/>
        <v>55.769999999999989</v>
      </c>
      <c r="T3814" s="18">
        <v>16.899999999999999</v>
      </c>
      <c r="U3814" s="8">
        <f t="shared" si="488"/>
        <v>43.394999999999996</v>
      </c>
      <c r="V3814" s="5">
        <f t="shared" si="495"/>
        <v>13.15</v>
      </c>
      <c r="W3814" s="21">
        <v>27.846340000000001</v>
      </c>
      <c r="X3814" s="21">
        <v>-115.17411</v>
      </c>
      <c r="Y3814" s="9">
        <f t="shared" si="496"/>
        <v>53.6</v>
      </c>
      <c r="Z3814" s="9">
        <v>12</v>
      </c>
      <c r="AA3814" s="9">
        <v>7</v>
      </c>
      <c r="AB3814" s="9" t="s">
        <v>615</v>
      </c>
      <c r="AC3814" s="9">
        <v>3</v>
      </c>
      <c r="AE3814" s="9">
        <v>180</v>
      </c>
    </row>
    <row r="3815" spans="1:32">
      <c r="A3815" s="4" t="s">
        <v>665</v>
      </c>
      <c r="B3815" s="4" t="s">
        <v>493</v>
      </c>
      <c r="C3815" s="28">
        <v>40756</v>
      </c>
      <c r="D3815" s="5">
        <v>2011</v>
      </c>
      <c r="E3815" s="36">
        <v>0.44861111111111113</v>
      </c>
      <c r="F3815" s="36">
        <v>0.45416666666666666</v>
      </c>
      <c r="G3815" s="35">
        <f t="shared" si="494"/>
        <v>5.5555555555555358E-3</v>
      </c>
      <c r="H3815" s="14">
        <v>2</v>
      </c>
      <c r="I3815" s="14">
        <v>2</v>
      </c>
      <c r="J3815" s="5">
        <v>16</v>
      </c>
      <c r="K3815" s="4">
        <v>16</v>
      </c>
      <c r="L3815" s="6" t="s">
        <v>66</v>
      </c>
      <c r="M3815" s="4" t="s">
        <v>67</v>
      </c>
      <c r="N3815" s="4">
        <v>1</v>
      </c>
      <c r="O3815" s="5">
        <f t="shared" si="484"/>
        <v>47.19</v>
      </c>
      <c r="P3815" s="18">
        <v>14.3</v>
      </c>
      <c r="Q3815" s="5">
        <f t="shared" si="485"/>
        <v>39.599999999999994</v>
      </c>
      <c r="R3815" s="18">
        <v>12</v>
      </c>
      <c r="S3815" s="5">
        <f t="shared" si="486"/>
        <v>55.769999999999989</v>
      </c>
      <c r="T3815" s="18">
        <v>16.899999999999999</v>
      </c>
      <c r="U3815" s="8">
        <f t="shared" si="488"/>
        <v>43.394999999999996</v>
      </c>
      <c r="V3815" s="5">
        <f t="shared" si="495"/>
        <v>13.15</v>
      </c>
      <c r="W3815" s="21">
        <v>27.846340000000001</v>
      </c>
      <c r="X3815" s="21">
        <v>-115.17411</v>
      </c>
      <c r="Y3815" s="9">
        <f t="shared" si="496"/>
        <v>53.6</v>
      </c>
      <c r="Z3815" s="9">
        <v>12</v>
      </c>
      <c r="AA3815" s="9">
        <v>7</v>
      </c>
      <c r="AB3815" s="9" t="s">
        <v>753</v>
      </c>
      <c r="AC3815" s="9">
        <v>20</v>
      </c>
      <c r="AE3815" s="9">
        <v>180</v>
      </c>
    </row>
    <row r="3816" spans="1:32">
      <c r="A3816" s="4" t="s">
        <v>665</v>
      </c>
      <c r="B3816" s="4" t="s">
        <v>493</v>
      </c>
      <c r="C3816" s="28">
        <v>40756</v>
      </c>
      <c r="D3816" s="5">
        <v>2011</v>
      </c>
      <c r="E3816" s="36">
        <v>0.44861111111111113</v>
      </c>
      <c r="F3816" s="36">
        <v>0.45416666666666666</v>
      </c>
      <c r="G3816" s="35">
        <f t="shared" si="494"/>
        <v>5.5555555555555358E-3</v>
      </c>
      <c r="H3816" s="14">
        <v>2</v>
      </c>
      <c r="I3816" s="14">
        <v>2</v>
      </c>
      <c r="J3816" s="5">
        <v>16</v>
      </c>
      <c r="K3816" s="4">
        <v>16</v>
      </c>
      <c r="L3816" s="6" t="s">
        <v>66</v>
      </c>
      <c r="M3816" s="4" t="s">
        <v>67</v>
      </c>
      <c r="N3816" s="4">
        <v>1</v>
      </c>
      <c r="O3816" s="5">
        <f t="shared" si="484"/>
        <v>47.19</v>
      </c>
      <c r="P3816" s="18">
        <v>14.3</v>
      </c>
      <c r="Q3816" s="5">
        <f t="shared" si="485"/>
        <v>39.599999999999994</v>
      </c>
      <c r="R3816" s="18">
        <v>12</v>
      </c>
      <c r="S3816" s="5">
        <f t="shared" si="486"/>
        <v>55.769999999999989</v>
      </c>
      <c r="T3816" s="18">
        <v>16.899999999999999</v>
      </c>
      <c r="U3816" s="8">
        <f t="shared" si="488"/>
        <v>43.394999999999996</v>
      </c>
      <c r="V3816" s="5">
        <f t="shared" si="495"/>
        <v>13.15</v>
      </c>
      <c r="W3816" s="21">
        <v>27.846340000000001</v>
      </c>
      <c r="X3816" s="21">
        <v>-115.17411</v>
      </c>
      <c r="Y3816" s="9">
        <f t="shared" si="496"/>
        <v>53.6</v>
      </c>
      <c r="Z3816" s="9">
        <v>12</v>
      </c>
      <c r="AA3816" s="9">
        <v>7</v>
      </c>
      <c r="AB3816" s="9" t="s">
        <v>609</v>
      </c>
      <c r="AC3816" s="9">
        <v>5</v>
      </c>
      <c r="AE3816" s="9">
        <v>180</v>
      </c>
    </row>
    <row r="3817" spans="1:32">
      <c r="A3817" s="4" t="s">
        <v>666</v>
      </c>
      <c r="B3817" s="4" t="s">
        <v>488</v>
      </c>
      <c r="C3817" s="28">
        <v>40756</v>
      </c>
      <c r="D3817" s="5">
        <v>2011</v>
      </c>
      <c r="E3817" s="36">
        <v>0.41736111111111113</v>
      </c>
      <c r="F3817" s="36">
        <v>0.42083333333333334</v>
      </c>
      <c r="G3817" s="35">
        <f>F3817-E3817</f>
        <v>3.4722222222222099E-3</v>
      </c>
      <c r="H3817" s="14">
        <v>2</v>
      </c>
      <c r="I3817" s="14">
        <v>1</v>
      </c>
      <c r="J3817" s="5">
        <v>17</v>
      </c>
      <c r="K3817" s="4">
        <v>17</v>
      </c>
      <c r="L3817" s="6" t="s">
        <v>66</v>
      </c>
      <c r="M3817" s="4" t="s">
        <v>67</v>
      </c>
      <c r="N3817" s="4">
        <v>1</v>
      </c>
      <c r="O3817" s="5">
        <f t="shared" si="484"/>
        <v>30.029999999999998</v>
      </c>
      <c r="P3817" s="18">
        <v>9.1</v>
      </c>
      <c r="Q3817" s="5">
        <f t="shared" si="485"/>
        <v>30.029999999999998</v>
      </c>
      <c r="R3817" s="18">
        <v>9.1</v>
      </c>
      <c r="S3817" s="5">
        <f t="shared" si="486"/>
        <v>55.769999999999989</v>
      </c>
      <c r="T3817" s="18">
        <v>16.899999999999999</v>
      </c>
      <c r="U3817" s="8">
        <f t="shared" si="488"/>
        <v>30.029999999999998</v>
      </c>
      <c r="V3817" s="5">
        <f>(R3817+P3817)/2</f>
        <v>9.1</v>
      </c>
      <c r="W3817" s="21">
        <v>27.847760000000001</v>
      </c>
      <c r="X3817" s="21">
        <v>-115.17310000000001</v>
      </c>
      <c r="Y3817" s="9">
        <f>(Z3817*1.8)+32</f>
        <v>53.6</v>
      </c>
      <c r="Z3817" s="9">
        <v>12</v>
      </c>
      <c r="AA3817" s="9">
        <v>4</v>
      </c>
      <c r="AB3817" s="9" t="s">
        <v>604</v>
      </c>
      <c r="AC3817" s="9">
        <v>3</v>
      </c>
      <c r="AE3817" s="9">
        <v>210</v>
      </c>
    </row>
    <row r="3818" spans="1:32">
      <c r="A3818" s="4" t="s">
        <v>666</v>
      </c>
      <c r="B3818" s="4" t="s">
        <v>488</v>
      </c>
      <c r="C3818" s="28">
        <v>40756</v>
      </c>
      <c r="D3818" s="5">
        <v>2011</v>
      </c>
      <c r="E3818" s="36">
        <v>0.41736111111111113</v>
      </c>
      <c r="F3818" s="36">
        <v>0.42083333333333334</v>
      </c>
      <c r="G3818" s="35">
        <f t="shared" ref="G3818:G3823" si="497">F3818-E3818</f>
        <v>3.4722222222222099E-3</v>
      </c>
      <c r="H3818" s="14">
        <v>2</v>
      </c>
      <c r="I3818" s="14">
        <v>1</v>
      </c>
      <c r="J3818" s="5">
        <v>17</v>
      </c>
      <c r="K3818" s="4">
        <v>17</v>
      </c>
      <c r="L3818" s="6" t="s">
        <v>66</v>
      </c>
      <c r="M3818" s="4" t="s">
        <v>67</v>
      </c>
      <c r="N3818" s="4">
        <v>1</v>
      </c>
      <c r="O3818" s="5">
        <f t="shared" si="484"/>
        <v>30.029999999999998</v>
      </c>
      <c r="P3818" s="18">
        <v>9.1</v>
      </c>
      <c r="Q3818" s="5">
        <f t="shared" si="485"/>
        <v>30.029999999999998</v>
      </c>
      <c r="R3818" s="18">
        <v>9.1</v>
      </c>
      <c r="S3818" s="5">
        <f t="shared" si="486"/>
        <v>55.769999999999989</v>
      </c>
      <c r="T3818" s="18">
        <v>16.899999999999999</v>
      </c>
      <c r="U3818" s="8">
        <f t="shared" si="488"/>
        <v>30.029999999999998</v>
      </c>
      <c r="V3818" s="5">
        <f t="shared" ref="V3818:V3823" si="498">(R3818+P3818)/2</f>
        <v>9.1</v>
      </c>
      <c r="W3818" s="21">
        <v>27.847760000000001</v>
      </c>
      <c r="X3818" s="21">
        <v>-115.17310000000001</v>
      </c>
      <c r="Y3818" s="9">
        <f t="shared" ref="Y3818:Y3823" si="499">(Z3818*1.8)+32</f>
        <v>53.6</v>
      </c>
      <c r="Z3818" s="9">
        <v>12</v>
      </c>
      <c r="AA3818" s="9">
        <v>4</v>
      </c>
      <c r="AB3818" s="9" t="s">
        <v>606</v>
      </c>
      <c r="AC3818" s="9">
        <v>5</v>
      </c>
      <c r="AE3818" s="9">
        <v>210</v>
      </c>
    </row>
    <row r="3819" spans="1:32">
      <c r="A3819" s="4" t="s">
        <v>666</v>
      </c>
      <c r="B3819" s="4" t="s">
        <v>488</v>
      </c>
      <c r="C3819" s="28">
        <v>40756</v>
      </c>
      <c r="D3819" s="5">
        <v>2011</v>
      </c>
      <c r="E3819" s="36">
        <v>0.41736111111111113</v>
      </c>
      <c r="F3819" s="36">
        <v>0.42083333333333334</v>
      </c>
      <c r="G3819" s="35">
        <f t="shared" si="497"/>
        <v>3.4722222222222099E-3</v>
      </c>
      <c r="H3819" s="14">
        <v>2</v>
      </c>
      <c r="I3819" s="14">
        <v>1</v>
      </c>
      <c r="J3819" s="5">
        <v>17</v>
      </c>
      <c r="K3819" s="4">
        <v>17</v>
      </c>
      <c r="L3819" s="6" t="s">
        <v>66</v>
      </c>
      <c r="M3819" s="4" t="s">
        <v>67</v>
      </c>
      <c r="N3819" s="4">
        <v>1</v>
      </c>
      <c r="O3819" s="5">
        <f t="shared" si="484"/>
        <v>30.029999999999998</v>
      </c>
      <c r="P3819" s="18">
        <v>9.1</v>
      </c>
      <c r="Q3819" s="5">
        <f t="shared" si="485"/>
        <v>30.029999999999998</v>
      </c>
      <c r="R3819" s="18">
        <v>9.1</v>
      </c>
      <c r="S3819" s="5">
        <f t="shared" si="486"/>
        <v>55.769999999999989</v>
      </c>
      <c r="T3819" s="18">
        <v>16.899999999999999</v>
      </c>
      <c r="U3819" s="8">
        <f t="shared" si="488"/>
        <v>30.029999999999998</v>
      </c>
      <c r="V3819" s="5">
        <f t="shared" si="498"/>
        <v>9.1</v>
      </c>
      <c r="W3819" s="21">
        <v>27.847760000000001</v>
      </c>
      <c r="X3819" s="21">
        <v>-115.17310000000001</v>
      </c>
      <c r="Y3819" s="9">
        <f t="shared" si="499"/>
        <v>53.6</v>
      </c>
      <c r="Z3819" s="9">
        <v>12</v>
      </c>
      <c r="AA3819" s="9">
        <v>4</v>
      </c>
      <c r="AB3819" s="9" t="s">
        <v>611</v>
      </c>
      <c r="AC3819" s="9">
        <v>5</v>
      </c>
      <c r="AE3819" s="9">
        <v>210</v>
      </c>
    </row>
    <row r="3820" spans="1:32">
      <c r="A3820" s="4" t="s">
        <v>666</v>
      </c>
      <c r="B3820" s="4" t="s">
        <v>488</v>
      </c>
      <c r="C3820" s="28">
        <v>40756</v>
      </c>
      <c r="D3820" s="5">
        <v>2011</v>
      </c>
      <c r="E3820" s="36">
        <v>0.41736111111111113</v>
      </c>
      <c r="F3820" s="36">
        <v>0.42083333333333334</v>
      </c>
      <c r="G3820" s="35">
        <f t="shared" si="497"/>
        <v>3.4722222222222099E-3</v>
      </c>
      <c r="H3820" s="14">
        <v>2</v>
      </c>
      <c r="I3820" s="14">
        <v>1</v>
      </c>
      <c r="J3820" s="5">
        <v>17</v>
      </c>
      <c r="K3820" s="4">
        <v>17</v>
      </c>
      <c r="L3820" s="6" t="s">
        <v>66</v>
      </c>
      <c r="M3820" s="4" t="s">
        <v>67</v>
      </c>
      <c r="N3820" s="4">
        <v>1</v>
      </c>
      <c r="O3820" s="5">
        <f t="shared" si="484"/>
        <v>30.029999999999998</v>
      </c>
      <c r="P3820" s="18">
        <v>9.1</v>
      </c>
      <c r="Q3820" s="5">
        <f t="shared" si="485"/>
        <v>30.029999999999998</v>
      </c>
      <c r="R3820" s="18">
        <v>9.1</v>
      </c>
      <c r="S3820" s="5">
        <f t="shared" si="486"/>
        <v>55.769999999999989</v>
      </c>
      <c r="T3820" s="18">
        <v>16.899999999999999</v>
      </c>
      <c r="U3820" s="8">
        <f t="shared" si="488"/>
        <v>30.029999999999998</v>
      </c>
      <c r="V3820" s="5">
        <f t="shared" si="498"/>
        <v>9.1</v>
      </c>
      <c r="W3820" s="21">
        <v>27.847760000000001</v>
      </c>
      <c r="X3820" s="21">
        <v>-115.17310000000001</v>
      </c>
      <c r="Y3820" s="9">
        <f t="shared" si="499"/>
        <v>53.6</v>
      </c>
      <c r="Z3820" s="9">
        <v>12</v>
      </c>
      <c r="AA3820" s="9">
        <v>4</v>
      </c>
      <c r="AB3820" s="9" t="s">
        <v>613</v>
      </c>
      <c r="AC3820" s="9">
        <v>122</v>
      </c>
      <c r="AD3820">
        <v>8</v>
      </c>
      <c r="AE3820" s="9">
        <v>210</v>
      </c>
      <c r="AF3820">
        <v>50</v>
      </c>
    </row>
    <row r="3821" spans="1:32">
      <c r="A3821" s="4" t="s">
        <v>666</v>
      </c>
      <c r="B3821" s="4" t="s">
        <v>488</v>
      </c>
      <c r="C3821" s="28">
        <v>40756</v>
      </c>
      <c r="D3821" s="5">
        <v>2011</v>
      </c>
      <c r="E3821" s="36">
        <v>0.41736111111111113</v>
      </c>
      <c r="F3821" s="36">
        <v>0.42083333333333334</v>
      </c>
      <c r="G3821" s="35">
        <f t="shared" si="497"/>
        <v>3.4722222222222099E-3</v>
      </c>
      <c r="H3821" s="14">
        <v>2</v>
      </c>
      <c r="I3821" s="14">
        <v>1</v>
      </c>
      <c r="J3821" s="5">
        <v>17</v>
      </c>
      <c r="K3821" s="4">
        <v>17</v>
      </c>
      <c r="L3821" s="6" t="s">
        <v>66</v>
      </c>
      <c r="M3821" s="4" t="s">
        <v>67</v>
      </c>
      <c r="N3821" s="4">
        <v>1</v>
      </c>
      <c r="O3821" s="5">
        <f t="shared" si="484"/>
        <v>30.029999999999998</v>
      </c>
      <c r="P3821" s="18">
        <v>9.1</v>
      </c>
      <c r="Q3821" s="5">
        <f t="shared" si="485"/>
        <v>30.029999999999998</v>
      </c>
      <c r="R3821" s="18">
        <v>9.1</v>
      </c>
      <c r="S3821" s="5">
        <f t="shared" si="486"/>
        <v>55.769999999999989</v>
      </c>
      <c r="T3821" s="18">
        <v>16.899999999999999</v>
      </c>
      <c r="U3821" s="8">
        <f t="shared" si="488"/>
        <v>30.029999999999998</v>
      </c>
      <c r="V3821" s="5">
        <f t="shared" si="498"/>
        <v>9.1</v>
      </c>
      <c r="W3821" s="21">
        <v>27.847760000000001</v>
      </c>
      <c r="X3821" s="21">
        <v>-115.17310000000001</v>
      </c>
      <c r="Y3821" s="9">
        <f t="shared" si="499"/>
        <v>53.6</v>
      </c>
      <c r="Z3821" s="9">
        <v>12</v>
      </c>
      <c r="AA3821" s="9">
        <v>4</v>
      </c>
      <c r="AB3821" s="9" t="s">
        <v>607</v>
      </c>
      <c r="AC3821" s="9">
        <v>2</v>
      </c>
      <c r="AE3821" s="9">
        <v>210</v>
      </c>
    </row>
    <row r="3822" spans="1:32">
      <c r="A3822" s="4" t="s">
        <v>666</v>
      </c>
      <c r="B3822" s="4" t="s">
        <v>488</v>
      </c>
      <c r="C3822" s="28">
        <v>40756</v>
      </c>
      <c r="D3822" s="5">
        <v>2011</v>
      </c>
      <c r="E3822" s="36">
        <v>0.41736111111111113</v>
      </c>
      <c r="F3822" s="36">
        <v>0.42083333333333334</v>
      </c>
      <c r="G3822" s="35">
        <f>F3822-E3822</f>
        <v>3.4722222222222099E-3</v>
      </c>
      <c r="H3822" s="14">
        <v>2</v>
      </c>
      <c r="I3822" s="14">
        <v>1</v>
      </c>
      <c r="J3822" s="5">
        <v>17</v>
      </c>
      <c r="K3822" s="4">
        <v>17</v>
      </c>
      <c r="L3822" s="6" t="s">
        <v>66</v>
      </c>
      <c r="M3822" s="4" t="s">
        <v>67</v>
      </c>
      <c r="N3822" s="4">
        <v>1</v>
      </c>
      <c r="O3822" s="5">
        <f t="shared" si="484"/>
        <v>30.029999999999998</v>
      </c>
      <c r="P3822" s="18">
        <v>9.1</v>
      </c>
      <c r="Q3822" s="5">
        <f t="shared" si="485"/>
        <v>30.029999999999998</v>
      </c>
      <c r="R3822" s="18">
        <v>9.1</v>
      </c>
      <c r="S3822" s="5">
        <f t="shared" si="486"/>
        <v>55.769999999999989</v>
      </c>
      <c r="T3822" s="18">
        <v>16.899999999999999</v>
      </c>
      <c r="U3822" s="8">
        <f t="shared" si="488"/>
        <v>30.029999999999998</v>
      </c>
      <c r="V3822" s="5">
        <f>(R3822+P3822)/2</f>
        <v>9.1</v>
      </c>
      <c r="W3822" s="21">
        <v>27.847760000000001</v>
      </c>
      <c r="X3822" s="21">
        <v>-115.17310000000001</v>
      </c>
      <c r="Y3822" s="9">
        <f>(Z3822*1.8)+32</f>
        <v>53.6</v>
      </c>
      <c r="Z3822" s="9">
        <v>12</v>
      </c>
      <c r="AA3822" s="9">
        <v>4</v>
      </c>
      <c r="AB3822" s="9" t="s">
        <v>609</v>
      </c>
      <c r="AC3822" s="9">
        <v>2</v>
      </c>
      <c r="AE3822" s="9">
        <v>210</v>
      </c>
    </row>
    <row r="3823" spans="1:32">
      <c r="A3823" s="4" t="s">
        <v>667</v>
      </c>
      <c r="B3823" s="4" t="s">
        <v>488</v>
      </c>
      <c r="C3823" s="28">
        <v>40756</v>
      </c>
      <c r="D3823" s="5">
        <v>2011</v>
      </c>
      <c r="E3823" s="36">
        <v>0.48749999999999999</v>
      </c>
      <c r="F3823" s="36">
        <v>0.4909722222222222</v>
      </c>
      <c r="G3823" s="35">
        <f t="shared" si="497"/>
        <v>3.4722222222222099E-3</v>
      </c>
      <c r="H3823" s="14">
        <v>2</v>
      </c>
      <c r="I3823" s="14">
        <v>2</v>
      </c>
      <c r="J3823" s="5">
        <v>18</v>
      </c>
      <c r="K3823" s="4">
        <v>18</v>
      </c>
      <c r="L3823" s="6" t="s">
        <v>66</v>
      </c>
      <c r="M3823" s="4" t="s">
        <v>67</v>
      </c>
      <c r="N3823" s="4">
        <v>1</v>
      </c>
      <c r="O3823" s="5">
        <f t="shared" si="484"/>
        <v>49.5</v>
      </c>
      <c r="P3823" s="18">
        <v>15</v>
      </c>
      <c r="Q3823" s="5">
        <f t="shared" si="485"/>
        <v>47.19</v>
      </c>
      <c r="R3823" s="18">
        <v>14.3</v>
      </c>
      <c r="S3823" s="5">
        <f t="shared" si="486"/>
        <v>55.769999999999989</v>
      </c>
      <c r="T3823" s="18">
        <v>16.899999999999999</v>
      </c>
      <c r="U3823" s="8">
        <f t="shared" si="488"/>
        <v>48.344999999999999</v>
      </c>
      <c r="V3823" s="5">
        <f t="shared" si="498"/>
        <v>14.65</v>
      </c>
      <c r="W3823" s="21">
        <v>27.846340000000001</v>
      </c>
      <c r="X3823" s="21">
        <v>-115.17411</v>
      </c>
      <c r="Y3823" s="9">
        <f t="shared" si="499"/>
        <v>53.6</v>
      </c>
      <c r="Z3823" s="9">
        <v>12</v>
      </c>
      <c r="AA3823" s="9">
        <v>5</v>
      </c>
      <c r="AB3823" s="9" t="s">
        <v>611</v>
      </c>
      <c r="AC3823" s="9">
        <v>3</v>
      </c>
      <c r="AE3823" s="9">
        <v>180</v>
      </c>
    </row>
    <row r="3824" spans="1:32">
      <c r="A3824" s="4" t="s">
        <v>667</v>
      </c>
      <c r="B3824" s="4" t="s">
        <v>488</v>
      </c>
      <c r="C3824" s="28">
        <v>40756</v>
      </c>
      <c r="D3824" s="5">
        <v>2011</v>
      </c>
      <c r="E3824" s="36">
        <v>0.48749999999999999</v>
      </c>
      <c r="F3824" s="36">
        <v>0.4909722222222222</v>
      </c>
      <c r="G3824" s="35">
        <f t="shared" ref="G3824:G3854" si="500">F3824-E3824</f>
        <v>3.4722222222222099E-3</v>
      </c>
      <c r="H3824" s="14">
        <v>2</v>
      </c>
      <c r="I3824" s="14">
        <v>2</v>
      </c>
      <c r="J3824" s="5">
        <v>18</v>
      </c>
      <c r="K3824" s="4">
        <v>18</v>
      </c>
      <c r="L3824" s="6" t="s">
        <v>66</v>
      </c>
      <c r="M3824" s="4" t="s">
        <v>67</v>
      </c>
      <c r="N3824" s="4">
        <v>1</v>
      </c>
      <c r="O3824" s="5">
        <f t="shared" si="484"/>
        <v>49.5</v>
      </c>
      <c r="P3824" s="18">
        <v>15</v>
      </c>
      <c r="Q3824" s="5">
        <f t="shared" si="485"/>
        <v>47.19</v>
      </c>
      <c r="R3824" s="18">
        <v>14.3</v>
      </c>
      <c r="S3824" s="5">
        <f t="shared" si="486"/>
        <v>55.769999999999989</v>
      </c>
      <c r="T3824" s="18">
        <v>16.899999999999999</v>
      </c>
      <c r="U3824" s="8">
        <f t="shared" si="488"/>
        <v>48.344999999999999</v>
      </c>
      <c r="V3824" s="5">
        <f t="shared" ref="V3824:V3854" si="501">(R3824+P3824)/2</f>
        <v>14.65</v>
      </c>
      <c r="W3824" s="21">
        <v>27.846340000000001</v>
      </c>
      <c r="X3824" s="21">
        <v>-115.17411</v>
      </c>
      <c r="Y3824" s="9">
        <f t="shared" ref="Y3824:Y3854" si="502">(Z3824*1.8)+32</f>
        <v>53.6</v>
      </c>
      <c r="Z3824" s="9">
        <v>12</v>
      </c>
      <c r="AA3824" s="9">
        <v>5</v>
      </c>
      <c r="AB3824" s="9" t="s">
        <v>613</v>
      </c>
      <c r="AC3824" s="9">
        <v>180</v>
      </c>
      <c r="AD3824">
        <v>4</v>
      </c>
      <c r="AE3824" s="9">
        <v>180</v>
      </c>
      <c r="AF3824">
        <v>50</v>
      </c>
    </row>
    <row r="3825" spans="1:33">
      <c r="A3825" s="4" t="s">
        <v>667</v>
      </c>
      <c r="B3825" s="4" t="s">
        <v>488</v>
      </c>
      <c r="C3825" s="28">
        <v>40756</v>
      </c>
      <c r="D3825" s="5">
        <v>2011</v>
      </c>
      <c r="E3825" s="36">
        <v>0.48749999999999999</v>
      </c>
      <c r="F3825" s="36">
        <v>0.4909722222222222</v>
      </c>
      <c r="G3825" s="35">
        <f t="shared" si="500"/>
        <v>3.4722222222222099E-3</v>
      </c>
      <c r="H3825" s="14">
        <v>2</v>
      </c>
      <c r="I3825" s="14">
        <v>2</v>
      </c>
      <c r="J3825" s="5">
        <v>18</v>
      </c>
      <c r="K3825" s="4">
        <v>18</v>
      </c>
      <c r="L3825" s="6" t="s">
        <v>66</v>
      </c>
      <c r="M3825" s="4" t="s">
        <v>67</v>
      </c>
      <c r="N3825" s="4">
        <v>1</v>
      </c>
      <c r="O3825" s="5">
        <f t="shared" si="484"/>
        <v>49.5</v>
      </c>
      <c r="P3825" s="18">
        <v>15</v>
      </c>
      <c r="Q3825" s="5">
        <f t="shared" si="485"/>
        <v>47.19</v>
      </c>
      <c r="R3825" s="18">
        <v>14.3</v>
      </c>
      <c r="S3825" s="5">
        <f t="shared" si="486"/>
        <v>55.769999999999989</v>
      </c>
      <c r="T3825" s="18">
        <v>16.899999999999999</v>
      </c>
      <c r="U3825" s="8">
        <f t="shared" si="488"/>
        <v>48.344999999999999</v>
      </c>
      <c r="V3825" s="5">
        <f t="shared" si="501"/>
        <v>14.65</v>
      </c>
      <c r="W3825" s="21">
        <v>27.846340000000001</v>
      </c>
      <c r="X3825" s="21">
        <v>-115.17411</v>
      </c>
      <c r="Y3825" s="9">
        <f t="shared" si="502"/>
        <v>53.6</v>
      </c>
      <c r="Z3825" s="9">
        <v>12</v>
      </c>
      <c r="AA3825" s="9">
        <v>5</v>
      </c>
      <c r="AB3825" s="9" t="s">
        <v>607</v>
      </c>
      <c r="AC3825" s="9">
        <v>2</v>
      </c>
      <c r="AE3825" s="9">
        <v>180</v>
      </c>
    </row>
    <row r="3826" spans="1:33">
      <c r="A3826" s="4" t="s">
        <v>668</v>
      </c>
      <c r="B3826" s="4" t="s">
        <v>34</v>
      </c>
      <c r="C3826" s="28">
        <v>40756</v>
      </c>
      <c r="D3826" s="5">
        <v>2011</v>
      </c>
      <c r="E3826" s="36">
        <v>0.42083333333333334</v>
      </c>
      <c r="F3826" s="36">
        <v>0.42499999999999999</v>
      </c>
      <c r="G3826" s="35">
        <f t="shared" si="500"/>
        <v>4.1666666666666519E-3</v>
      </c>
      <c r="H3826" s="14">
        <v>2</v>
      </c>
      <c r="I3826" s="14">
        <v>1</v>
      </c>
      <c r="J3826" s="5">
        <v>19</v>
      </c>
      <c r="K3826" s="4">
        <v>19</v>
      </c>
      <c r="L3826" s="6" t="s">
        <v>66</v>
      </c>
      <c r="M3826" s="4" t="s">
        <v>67</v>
      </c>
      <c r="N3826" s="4">
        <v>1</v>
      </c>
      <c r="O3826" s="5">
        <f t="shared" si="484"/>
        <v>33</v>
      </c>
      <c r="P3826" s="18">
        <v>10</v>
      </c>
      <c r="Q3826" s="5">
        <f t="shared" si="485"/>
        <v>34.979999999999997</v>
      </c>
      <c r="R3826" s="18">
        <v>10.6</v>
      </c>
      <c r="S3826" s="5">
        <f t="shared" si="486"/>
        <v>55.769999999999989</v>
      </c>
      <c r="T3826" s="18">
        <v>16.899999999999999</v>
      </c>
      <c r="U3826" s="8">
        <f t="shared" si="488"/>
        <v>33.99</v>
      </c>
      <c r="V3826" s="5">
        <f t="shared" si="501"/>
        <v>10.3</v>
      </c>
      <c r="W3826" s="21">
        <v>27.84864</v>
      </c>
      <c r="X3826" s="21">
        <v>-115.16092999999999</v>
      </c>
      <c r="Y3826" s="9">
        <f t="shared" si="502"/>
        <v>57.2</v>
      </c>
      <c r="Z3826" s="9">
        <v>14</v>
      </c>
      <c r="AA3826" s="9">
        <v>4</v>
      </c>
      <c r="AB3826" s="9" t="s">
        <v>613</v>
      </c>
      <c r="AC3826" s="9">
        <v>300</v>
      </c>
      <c r="AD3826" s="9">
        <v>5</v>
      </c>
      <c r="AE3826" s="9">
        <v>210</v>
      </c>
      <c r="AF3826" s="9">
        <v>50</v>
      </c>
    </row>
    <row r="3827" spans="1:33">
      <c r="A3827" s="4" t="s">
        <v>668</v>
      </c>
      <c r="B3827" s="4" t="s">
        <v>34</v>
      </c>
      <c r="C3827" s="28">
        <v>40756</v>
      </c>
      <c r="D3827" s="5">
        <v>2011</v>
      </c>
      <c r="E3827" s="36">
        <v>0.42083333333333334</v>
      </c>
      <c r="F3827" s="36">
        <v>0.42499999999999999</v>
      </c>
      <c r="G3827" s="35">
        <f t="shared" si="500"/>
        <v>4.1666666666666519E-3</v>
      </c>
      <c r="H3827" s="14">
        <v>2</v>
      </c>
      <c r="I3827" s="14">
        <v>1</v>
      </c>
      <c r="J3827" s="5">
        <v>19</v>
      </c>
      <c r="K3827" s="4">
        <v>19</v>
      </c>
      <c r="L3827" s="6" t="s">
        <v>66</v>
      </c>
      <c r="M3827" s="4" t="s">
        <v>67</v>
      </c>
      <c r="N3827" s="4">
        <v>1</v>
      </c>
      <c r="O3827" s="5">
        <f t="shared" si="484"/>
        <v>33</v>
      </c>
      <c r="P3827" s="18">
        <v>10</v>
      </c>
      <c r="Q3827" s="5">
        <f t="shared" si="485"/>
        <v>34.979999999999997</v>
      </c>
      <c r="R3827" s="18">
        <v>10.6</v>
      </c>
      <c r="S3827" s="5">
        <f t="shared" si="486"/>
        <v>55.769999999999989</v>
      </c>
      <c r="T3827" s="18">
        <v>16.899999999999999</v>
      </c>
      <c r="U3827" s="8">
        <f t="shared" si="488"/>
        <v>33.99</v>
      </c>
      <c r="V3827" s="5">
        <f t="shared" si="501"/>
        <v>10.3</v>
      </c>
      <c r="W3827" s="21">
        <v>27.84864</v>
      </c>
      <c r="X3827" s="21">
        <v>-115.16092999999999</v>
      </c>
      <c r="Y3827" s="9">
        <f t="shared" si="502"/>
        <v>57.2</v>
      </c>
      <c r="Z3827" s="9">
        <v>14</v>
      </c>
      <c r="AA3827" s="9">
        <v>4</v>
      </c>
      <c r="AB3827" s="4" t="s">
        <v>619</v>
      </c>
      <c r="AC3827" s="9">
        <v>1</v>
      </c>
      <c r="AE3827" s="9">
        <v>210</v>
      </c>
    </row>
    <row r="3828" spans="1:33">
      <c r="A3828" s="4" t="s">
        <v>668</v>
      </c>
      <c r="B3828" s="4" t="s">
        <v>34</v>
      </c>
      <c r="C3828" s="28">
        <v>40756</v>
      </c>
      <c r="D3828" s="5">
        <v>2011</v>
      </c>
      <c r="E3828" s="36">
        <v>0.42083333333333334</v>
      </c>
      <c r="F3828" s="36">
        <v>0.42499999999999999</v>
      </c>
      <c r="G3828" s="35">
        <f t="shared" si="500"/>
        <v>4.1666666666666519E-3</v>
      </c>
      <c r="H3828" s="14">
        <v>2</v>
      </c>
      <c r="I3828" s="14">
        <v>1</v>
      </c>
      <c r="J3828" s="5">
        <v>19</v>
      </c>
      <c r="K3828" s="4">
        <v>19</v>
      </c>
      <c r="L3828" s="6" t="s">
        <v>66</v>
      </c>
      <c r="M3828" s="4" t="s">
        <v>67</v>
      </c>
      <c r="N3828" s="4">
        <v>1</v>
      </c>
      <c r="O3828" s="5">
        <f t="shared" si="484"/>
        <v>33</v>
      </c>
      <c r="P3828" s="18">
        <v>10</v>
      </c>
      <c r="Q3828" s="5">
        <f t="shared" si="485"/>
        <v>34.979999999999997</v>
      </c>
      <c r="R3828" s="18">
        <v>10.6</v>
      </c>
      <c r="S3828" s="5">
        <f t="shared" si="486"/>
        <v>55.769999999999989</v>
      </c>
      <c r="T3828" s="18">
        <v>16.899999999999999</v>
      </c>
      <c r="U3828" s="8">
        <f t="shared" si="488"/>
        <v>33.99</v>
      </c>
      <c r="V3828" s="5">
        <f t="shared" si="501"/>
        <v>10.3</v>
      </c>
      <c r="W3828" s="21">
        <v>27.84864</v>
      </c>
      <c r="X3828" s="21">
        <v>-115.16092999999999</v>
      </c>
      <c r="Y3828" s="9">
        <f t="shared" si="502"/>
        <v>57.2</v>
      </c>
      <c r="Z3828" s="9">
        <v>14</v>
      </c>
      <c r="AA3828" s="9">
        <v>4</v>
      </c>
      <c r="AB3828" s="9" t="s">
        <v>609</v>
      </c>
      <c r="AC3828" s="9">
        <v>1</v>
      </c>
      <c r="AE3828" s="9">
        <v>210</v>
      </c>
    </row>
    <row r="3829" spans="1:33">
      <c r="A3829" s="4" t="s">
        <v>669</v>
      </c>
      <c r="B3829" s="4" t="s">
        <v>34</v>
      </c>
      <c r="C3829" s="28">
        <v>40756</v>
      </c>
      <c r="D3829" s="5">
        <v>2011</v>
      </c>
      <c r="E3829" s="36">
        <v>0.4777777777777778</v>
      </c>
      <c r="F3829" s="36">
        <v>0.48194444444444445</v>
      </c>
      <c r="G3829" s="35">
        <f t="shared" si="500"/>
        <v>4.1666666666666519E-3</v>
      </c>
      <c r="H3829" s="14">
        <v>2</v>
      </c>
      <c r="I3829" s="14">
        <v>2</v>
      </c>
      <c r="J3829" s="5">
        <v>20</v>
      </c>
      <c r="K3829" s="4">
        <v>20</v>
      </c>
      <c r="L3829" s="6" t="s">
        <v>66</v>
      </c>
      <c r="M3829" s="4" t="s">
        <v>67</v>
      </c>
      <c r="N3829" s="4">
        <v>1</v>
      </c>
      <c r="O3829" s="5">
        <f t="shared" si="484"/>
        <v>20.79</v>
      </c>
      <c r="P3829" s="18">
        <v>6.3</v>
      </c>
      <c r="Q3829" s="5">
        <f t="shared" si="485"/>
        <v>22.77</v>
      </c>
      <c r="R3829" s="18">
        <v>6.9</v>
      </c>
      <c r="S3829" s="5">
        <f t="shared" si="486"/>
        <v>22.77</v>
      </c>
      <c r="T3829" s="18">
        <v>6.9</v>
      </c>
      <c r="U3829" s="8">
        <f t="shared" si="488"/>
        <v>21.779999999999998</v>
      </c>
      <c r="V3829" s="5">
        <f t="shared" si="501"/>
        <v>6.6</v>
      </c>
      <c r="W3829" s="21">
        <v>27.850020000000001</v>
      </c>
      <c r="X3829" s="21">
        <v>-115.16677</v>
      </c>
      <c r="Y3829" s="9">
        <f t="shared" si="502"/>
        <v>57.2</v>
      </c>
      <c r="Z3829" s="9">
        <v>14</v>
      </c>
      <c r="AA3829" s="9">
        <v>3</v>
      </c>
      <c r="AB3829" s="9" t="s">
        <v>613</v>
      </c>
      <c r="AC3829" s="9">
        <v>23</v>
      </c>
      <c r="AD3829" s="9"/>
      <c r="AE3829" s="9">
        <v>120</v>
      </c>
      <c r="AF3829" s="9"/>
    </row>
    <row r="3830" spans="1:33">
      <c r="A3830" s="4" t="s">
        <v>669</v>
      </c>
      <c r="B3830" s="4" t="s">
        <v>34</v>
      </c>
      <c r="C3830" s="28">
        <v>40756</v>
      </c>
      <c r="D3830" s="5">
        <v>2011</v>
      </c>
      <c r="E3830" s="36">
        <v>0.4777777777777778</v>
      </c>
      <c r="F3830" s="36">
        <v>0.48194444444444445</v>
      </c>
      <c r="G3830" s="35">
        <f t="shared" si="500"/>
        <v>4.1666666666666519E-3</v>
      </c>
      <c r="H3830" s="14">
        <v>2</v>
      </c>
      <c r="I3830" s="14">
        <v>2</v>
      </c>
      <c r="J3830" s="5">
        <v>20</v>
      </c>
      <c r="K3830" s="4">
        <v>20</v>
      </c>
      <c r="L3830" s="6" t="s">
        <v>66</v>
      </c>
      <c r="M3830" s="4" t="s">
        <v>67</v>
      </c>
      <c r="N3830" s="4">
        <v>1</v>
      </c>
      <c r="O3830" s="5">
        <f t="shared" si="484"/>
        <v>20.79</v>
      </c>
      <c r="P3830" s="18">
        <v>6.3</v>
      </c>
      <c r="Q3830" s="5">
        <f t="shared" si="485"/>
        <v>22.77</v>
      </c>
      <c r="R3830" s="18">
        <v>6.9</v>
      </c>
      <c r="S3830" s="5">
        <f t="shared" si="486"/>
        <v>22.77</v>
      </c>
      <c r="T3830" s="18">
        <v>6.9</v>
      </c>
      <c r="U3830" s="8">
        <f t="shared" si="488"/>
        <v>21.779999999999998</v>
      </c>
      <c r="V3830" s="5">
        <f t="shared" si="501"/>
        <v>6.6</v>
      </c>
      <c r="W3830" s="21">
        <v>27.850020000000001</v>
      </c>
      <c r="X3830" s="21">
        <v>-115.16677</v>
      </c>
      <c r="Y3830" s="9">
        <f t="shared" si="502"/>
        <v>57.2</v>
      </c>
      <c r="Z3830" s="9">
        <v>14</v>
      </c>
      <c r="AA3830" s="9">
        <v>3</v>
      </c>
      <c r="AB3830" s="9" t="s">
        <v>607</v>
      </c>
      <c r="AC3830" s="9">
        <v>1</v>
      </c>
      <c r="AE3830" s="9">
        <v>120</v>
      </c>
    </row>
    <row r="3831" spans="1:33">
      <c r="A3831" s="4" t="s">
        <v>670</v>
      </c>
      <c r="B3831" s="4" t="s">
        <v>40</v>
      </c>
      <c r="C3831" s="28">
        <v>40756</v>
      </c>
      <c r="D3831" s="5">
        <v>2011</v>
      </c>
      <c r="E3831" s="36">
        <v>0.41875000000000001</v>
      </c>
      <c r="F3831" s="36">
        <v>0.42152777777777778</v>
      </c>
      <c r="G3831" s="35">
        <f t="shared" si="500"/>
        <v>2.7777777777777679E-3</v>
      </c>
      <c r="H3831" s="14">
        <v>2</v>
      </c>
      <c r="I3831" s="14">
        <v>1</v>
      </c>
      <c r="J3831" s="5">
        <v>21</v>
      </c>
      <c r="K3831" s="4">
        <v>21</v>
      </c>
      <c r="L3831" s="6" t="s">
        <v>66</v>
      </c>
      <c r="M3831" s="4" t="s">
        <v>67</v>
      </c>
      <c r="N3831" s="4">
        <v>1</v>
      </c>
      <c r="O3831" s="5">
        <f t="shared" si="484"/>
        <v>37.949999999999996</v>
      </c>
      <c r="P3831" s="18">
        <v>11.5</v>
      </c>
      <c r="Q3831" s="5">
        <f t="shared" si="485"/>
        <v>33.99</v>
      </c>
      <c r="R3831" s="18">
        <v>10.3</v>
      </c>
      <c r="S3831" s="5">
        <f t="shared" si="486"/>
        <v>37.949999999999996</v>
      </c>
      <c r="T3831" s="18">
        <v>11.5</v>
      </c>
      <c r="U3831" s="8">
        <f t="shared" si="488"/>
        <v>35.97</v>
      </c>
      <c r="V3831" s="5">
        <f t="shared" si="501"/>
        <v>10.9</v>
      </c>
      <c r="W3831" s="21">
        <v>27.84864</v>
      </c>
      <c r="X3831" s="21">
        <v>-115.16092999999999</v>
      </c>
      <c r="Y3831" s="9">
        <f t="shared" si="502"/>
        <v>55.400000000000006</v>
      </c>
      <c r="Z3831" s="9">
        <v>13</v>
      </c>
      <c r="AA3831" s="9">
        <v>4</v>
      </c>
      <c r="AB3831" s="9" t="s">
        <v>613</v>
      </c>
      <c r="AC3831" s="9">
        <v>500</v>
      </c>
      <c r="AD3831" s="9">
        <v>3</v>
      </c>
      <c r="AE3831" s="9">
        <v>300</v>
      </c>
      <c r="AF3831" s="9">
        <v>50</v>
      </c>
    </row>
    <row r="3832" spans="1:33">
      <c r="A3832" s="4" t="s">
        <v>670</v>
      </c>
      <c r="B3832" s="4" t="s">
        <v>40</v>
      </c>
      <c r="C3832" s="28">
        <v>40756</v>
      </c>
      <c r="D3832" s="5">
        <v>2011</v>
      </c>
      <c r="E3832" s="36">
        <v>0.41875000000000001</v>
      </c>
      <c r="F3832" s="36">
        <v>0.42152777777777778</v>
      </c>
      <c r="G3832" s="35">
        <f t="shared" si="500"/>
        <v>2.7777777777777679E-3</v>
      </c>
      <c r="H3832" s="14">
        <v>2</v>
      </c>
      <c r="I3832" s="14">
        <v>1</v>
      </c>
      <c r="J3832" s="5">
        <v>21</v>
      </c>
      <c r="K3832" s="4">
        <v>21</v>
      </c>
      <c r="L3832" s="6" t="s">
        <v>66</v>
      </c>
      <c r="M3832" s="4" t="s">
        <v>67</v>
      </c>
      <c r="N3832" s="4">
        <v>1</v>
      </c>
      <c r="O3832" s="5">
        <f t="shared" si="484"/>
        <v>37.949999999999996</v>
      </c>
      <c r="P3832" s="18">
        <v>11.5</v>
      </c>
      <c r="Q3832" s="5">
        <f t="shared" si="485"/>
        <v>33.99</v>
      </c>
      <c r="R3832" s="18">
        <v>10.3</v>
      </c>
      <c r="S3832" s="5">
        <f t="shared" si="486"/>
        <v>37.949999999999996</v>
      </c>
      <c r="T3832" s="18">
        <v>11.5</v>
      </c>
      <c r="U3832" s="8">
        <f t="shared" si="488"/>
        <v>35.97</v>
      </c>
      <c r="V3832" s="5">
        <f t="shared" si="501"/>
        <v>10.9</v>
      </c>
      <c r="W3832" s="21">
        <v>27.84864</v>
      </c>
      <c r="X3832" s="21">
        <v>-115.16092999999999</v>
      </c>
      <c r="Y3832" s="9">
        <f t="shared" si="502"/>
        <v>55.400000000000006</v>
      </c>
      <c r="Z3832" s="9">
        <v>13</v>
      </c>
      <c r="AA3832" s="9">
        <v>4</v>
      </c>
      <c r="AB3832" s="9" t="s">
        <v>607</v>
      </c>
      <c r="AC3832" s="9">
        <v>1</v>
      </c>
      <c r="AE3832" s="9">
        <v>300</v>
      </c>
    </row>
    <row r="3833" spans="1:33">
      <c r="A3833" s="4" t="s">
        <v>671</v>
      </c>
      <c r="B3833" s="4" t="s">
        <v>40</v>
      </c>
      <c r="C3833" s="28">
        <v>40756</v>
      </c>
      <c r="D3833" s="5">
        <v>2011</v>
      </c>
      <c r="E3833" s="36">
        <v>0.47500000000000003</v>
      </c>
      <c r="F3833" s="36">
        <v>0.4777777777777778</v>
      </c>
      <c r="G3833" s="35">
        <f t="shared" si="500"/>
        <v>2.7777777777777679E-3</v>
      </c>
      <c r="H3833" s="14">
        <v>2</v>
      </c>
      <c r="I3833" s="14">
        <v>2</v>
      </c>
      <c r="J3833" s="5">
        <v>22</v>
      </c>
      <c r="K3833" s="4">
        <v>22</v>
      </c>
      <c r="L3833" s="6" t="s">
        <v>66</v>
      </c>
      <c r="M3833" s="4" t="s">
        <v>67</v>
      </c>
      <c r="N3833" s="4">
        <v>1</v>
      </c>
      <c r="O3833" s="5">
        <f t="shared" si="484"/>
        <v>23.099999999999998</v>
      </c>
      <c r="P3833" s="18">
        <v>7</v>
      </c>
      <c r="Q3833" s="5">
        <f t="shared" si="485"/>
        <v>20.46</v>
      </c>
      <c r="R3833" s="18">
        <v>6.2</v>
      </c>
      <c r="S3833" s="5">
        <f t="shared" si="486"/>
        <v>23.099999999999998</v>
      </c>
      <c r="T3833" s="18">
        <v>7</v>
      </c>
      <c r="U3833" s="8">
        <f t="shared" si="488"/>
        <v>21.779999999999998</v>
      </c>
      <c r="V3833" s="5">
        <f t="shared" si="501"/>
        <v>6.6</v>
      </c>
      <c r="W3833" s="21">
        <v>27.850020000000001</v>
      </c>
      <c r="X3833" s="21">
        <v>-115.16677</v>
      </c>
      <c r="Y3833" s="9">
        <f t="shared" si="502"/>
        <v>57.2</v>
      </c>
      <c r="Z3833" s="9">
        <v>14</v>
      </c>
      <c r="AA3833" s="9">
        <v>3</v>
      </c>
      <c r="AB3833" s="9" t="s">
        <v>613</v>
      </c>
      <c r="AC3833" s="9">
        <v>4</v>
      </c>
      <c r="AE3833" s="9">
        <v>60</v>
      </c>
    </row>
    <row r="3834" spans="1:33">
      <c r="A3834" s="4" t="s">
        <v>672</v>
      </c>
      <c r="B3834" s="4" t="s">
        <v>223</v>
      </c>
      <c r="C3834" s="28">
        <v>40756</v>
      </c>
      <c r="D3834" s="5">
        <v>2011</v>
      </c>
      <c r="E3834" s="36">
        <v>0.41597222222222219</v>
      </c>
      <c r="F3834" s="36">
        <v>0.42291666666666666</v>
      </c>
      <c r="G3834" s="35">
        <f t="shared" si="500"/>
        <v>6.9444444444444753E-3</v>
      </c>
      <c r="H3834" s="14">
        <v>2</v>
      </c>
      <c r="I3834" s="14">
        <v>1</v>
      </c>
      <c r="J3834" s="5">
        <v>23</v>
      </c>
      <c r="K3834" s="4">
        <v>23</v>
      </c>
      <c r="L3834" s="6" t="s">
        <v>66</v>
      </c>
      <c r="M3834" s="4" t="s">
        <v>67</v>
      </c>
      <c r="N3834" s="4">
        <v>1</v>
      </c>
      <c r="O3834" s="5">
        <f t="shared" si="484"/>
        <v>30.359999999999996</v>
      </c>
      <c r="P3834" s="18">
        <v>9.1999999999999993</v>
      </c>
      <c r="Q3834" s="5">
        <f t="shared" si="485"/>
        <v>33.33</v>
      </c>
      <c r="R3834" s="18">
        <v>10.1</v>
      </c>
      <c r="S3834" s="5">
        <f t="shared" si="486"/>
        <v>33.33</v>
      </c>
      <c r="T3834" s="18">
        <v>10.1</v>
      </c>
      <c r="U3834" s="8">
        <f t="shared" si="488"/>
        <v>31.844999999999995</v>
      </c>
      <c r="V3834" s="5">
        <f t="shared" si="501"/>
        <v>9.6499999999999986</v>
      </c>
      <c r="W3834" s="21">
        <v>27.84864</v>
      </c>
      <c r="X3834" s="21">
        <v>-115.16092999999999</v>
      </c>
      <c r="Y3834" s="9">
        <f t="shared" si="502"/>
        <v>55.400000000000006</v>
      </c>
      <c r="Z3834" s="9">
        <v>13</v>
      </c>
      <c r="AA3834" s="9">
        <v>4</v>
      </c>
      <c r="AB3834" s="9" t="s">
        <v>606</v>
      </c>
      <c r="AC3834" s="9">
        <v>8</v>
      </c>
      <c r="AE3834" s="9">
        <v>240</v>
      </c>
      <c r="AG3834" t="s">
        <v>673</v>
      </c>
    </row>
    <row r="3835" spans="1:33">
      <c r="A3835" s="4" t="s">
        <v>672</v>
      </c>
      <c r="B3835" s="4" t="s">
        <v>223</v>
      </c>
      <c r="C3835" s="28">
        <v>40756</v>
      </c>
      <c r="D3835" s="5">
        <v>2011</v>
      </c>
      <c r="E3835" s="36">
        <v>0.41597222222222219</v>
      </c>
      <c r="F3835" s="36">
        <v>0.42291666666666666</v>
      </c>
      <c r="G3835" s="35">
        <f t="shared" si="500"/>
        <v>6.9444444444444753E-3</v>
      </c>
      <c r="H3835" s="14">
        <v>2</v>
      </c>
      <c r="I3835" s="14">
        <v>1</v>
      </c>
      <c r="J3835" s="5">
        <v>23</v>
      </c>
      <c r="K3835" s="4">
        <v>23</v>
      </c>
      <c r="L3835" s="6" t="s">
        <v>66</v>
      </c>
      <c r="M3835" s="4" t="s">
        <v>67</v>
      </c>
      <c r="N3835" s="4">
        <v>1</v>
      </c>
      <c r="O3835" s="5">
        <f t="shared" si="484"/>
        <v>30.359999999999996</v>
      </c>
      <c r="P3835" s="18">
        <v>9.1999999999999993</v>
      </c>
      <c r="Q3835" s="5">
        <f t="shared" si="485"/>
        <v>33.33</v>
      </c>
      <c r="R3835" s="18">
        <v>10.1</v>
      </c>
      <c r="S3835" s="5">
        <f t="shared" si="486"/>
        <v>33.33</v>
      </c>
      <c r="T3835" s="18">
        <v>10.1</v>
      </c>
      <c r="U3835" s="8">
        <f t="shared" si="488"/>
        <v>31.844999999999995</v>
      </c>
      <c r="V3835" s="5">
        <f t="shared" si="501"/>
        <v>9.6499999999999986</v>
      </c>
      <c r="W3835" s="21">
        <v>27.84864</v>
      </c>
      <c r="X3835" s="21">
        <v>-115.16092999999999</v>
      </c>
      <c r="Y3835" s="9">
        <f t="shared" si="502"/>
        <v>55.400000000000006</v>
      </c>
      <c r="Z3835" s="9">
        <v>13</v>
      </c>
      <c r="AA3835" s="9">
        <v>4</v>
      </c>
      <c r="AB3835" s="9" t="s">
        <v>613</v>
      </c>
      <c r="AC3835" s="9">
        <v>90</v>
      </c>
      <c r="AD3835">
        <v>15</v>
      </c>
      <c r="AE3835" s="9">
        <v>240</v>
      </c>
      <c r="AF3835">
        <v>45</v>
      </c>
    </row>
    <row r="3836" spans="1:33">
      <c r="A3836" s="4" t="s">
        <v>672</v>
      </c>
      <c r="B3836" s="4" t="s">
        <v>223</v>
      </c>
      <c r="C3836" s="28">
        <v>40756</v>
      </c>
      <c r="D3836" s="5">
        <v>2011</v>
      </c>
      <c r="E3836" s="36">
        <v>0.41597222222222219</v>
      </c>
      <c r="F3836" s="36">
        <v>0.42291666666666666</v>
      </c>
      <c r="G3836" s="35">
        <f t="shared" si="500"/>
        <v>6.9444444444444753E-3</v>
      </c>
      <c r="H3836" s="14">
        <v>2</v>
      </c>
      <c r="I3836" s="14">
        <v>1</v>
      </c>
      <c r="J3836" s="5">
        <v>23</v>
      </c>
      <c r="K3836" s="4">
        <v>23</v>
      </c>
      <c r="L3836" s="6" t="s">
        <v>66</v>
      </c>
      <c r="M3836" s="4" t="s">
        <v>67</v>
      </c>
      <c r="N3836" s="4">
        <v>1</v>
      </c>
      <c r="O3836" s="5">
        <f t="shared" si="484"/>
        <v>30.359999999999996</v>
      </c>
      <c r="P3836" s="18">
        <v>9.1999999999999993</v>
      </c>
      <c r="Q3836" s="5">
        <f t="shared" si="485"/>
        <v>33.33</v>
      </c>
      <c r="R3836" s="18">
        <v>10.1</v>
      </c>
      <c r="S3836" s="5">
        <f t="shared" si="486"/>
        <v>33.33</v>
      </c>
      <c r="T3836" s="18">
        <v>10.1</v>
      </c>
      <c r="U3836" s="8">
        <f t="shared" si="488"/>
        <v>31.844999999999995</v>
      </c>
      <c r="V3836" s="5">
        <f t="shared" si="501"/>
        <v>9.6499999999999986</v>
      </c>
      <c r="W3836" s="21">
        <v>27.84864</v>
      </c>
      <c r="X3836" s="21">
        <v>-115.16092999999999</v>
      </c>
      <c r="Y3836" s="9">
        <f t="shared" si="502"/>
        <v>55.400000000000006</v>
      </c>
      <c r="Z3836" s="9">
        <v>13</v>
      </c>
      <c r="AA3836" s="9">
        <v>4</v>
      </c>
      <c r="AB3836" s="9" t="s">
        <v>615</v>
      </c>
      <c r="AC3836" s="9">
        <v>1</v>
      </c>
      <c r="AE3836" s="9">
        <v>240</v>
      </c>
    </row>
    <row r="3837" spans="1:33">
      <c r="A3837" s="4" t="s">
        <v>672</v>
      </c>
      <c r="B3837" s="4" t="s">
        <v>223</v>
      </c>
      <c r="C3837" s="28">
        <v>40756</v>
      </c>
      <c r="D3837" s="5">
        <v>2011</v>
      </c>
      <c r="E3837" s="36">
        <v>0.41597222222222219</v>
      </c>
      <c r="F3837" s="36">
        <v>0.42291666666666666</v>
      </c>
      <c r="G3837" s="35">
        <f t="shared" si="500"/>
        <v>6.9444444444444753E-3</v>
      </c>
      <c r="H3837" s="14">
        <v>2</v>
      </c>
      <c r="I3837" s="14">
        <v>1</v>
      </c>
      <c r="J3837" s="5">
        <v>23</v>
      </c>
      <c r="K3837" s="4">
        <v>23</v>
      </c>
      <c r="L3837" s="6" t="s">
        <v>66</v>
      </c>
      <c r="M3837" s="4" t="s">
        <v>67</v>
      </c>
      <c r="N3837" s="4">
        <v>1</v>
      </c>
      <c r="O3837" s="5">
        <f t="shared" si="484"/>
        <v>30.359999999999996</v>
      </c>
      <c r="P3837" s="18">
        <v>9.1999999999999993</v>
      </c>
      <c r="Q3837" s="5">
        <f t="shared" si="485"/>
        <v>33.33</v>
      </c>
      <c r="R3837" s="18">
        <v>10.1</v>
      </c>
      <c r="S3837" s="5">
        <f t="shared" si="486"/>
        <v>33.33</v>
      </c>
      <c r="T3837" s="18">
        <v>10.1</v>
      </c>
      <c r="U3837" s="8">
        <f t="shared" si="488"/>
        <v>31.844999999999995</v>
      </c>
      <c r="V3837" s="5">
        <f t="shared" si="501"/>
        <v>9.6499999999999986</v>
      </c>
      <c r="W3837" s="21">
        <v>27.84864</v>
      </c>
      <c r="X3837" s="21">
        <v>-115.16092999999999</v>
      </c>
      <c r="Y3837" s="9">
        <f t="shared" si="502"/>
        <v>55.400000000000006</v>
      </c>
      <c r="Z3837" s="9">
        <v>13</v>
      </c>
      <c r="AA3837" s="9">
        <v>4</v>
      </c>
      <c r="AB3837" s="4" t="s">
        <v>618</v>
      </c>
      <c r="AC3837" s="9">
        <v>3</v>
      </c>
      <c r="AE3837" s="9">
        <v>240</v>
      </c>
    </row>
    <row r="3838" spans="1:33">
      <c r="A3838" s="4" t="s">
        <v>672</v>
      </c>
      <c r="B3838" s="4" t="s">
        <v>223</v>
      </c>
      <c r="C3838" s="28">
        <v>40756</v>
      </c>
      <c r="D3838" s="5">
        <v>2011</v>
      </c>
      <c r="E3838" s="36">
        <v>0.41597222222222219</v>
      </c>
      <c r="F3838" s="36">
        <v>0.42291666666666666</v>
      </c>
      <c r="G3838" s="35">
        <f t="shared" si="500"/>
        <v>6.9444444444444753E-3</v>
      </c>
      <c r="H3838" s="14">
        <v>2</v>
      </c>
      <c r="I3838" s="14">
        <v>1</v>
      </c>
      <c r="J3838" s="5">
        <v>23</v>
      </c>
      <c r="K3838" s="4">
        <v>23</v>
      </c>
      <c r="L3838" s="6" t="s">
        <v>66</v>
      </c>
      <c r="M3838" s="4" t="s">
        <v>67</v>
      </c>
      <c r="N3838" s="4">
        <v>1</v>
      </c>
      <c r="O3838" s="5">
        <f t="shared" si="484"/>
        <v>30.359999999999996</v>
      </c>
      <c r="P3838" s="18">
        <v>9.1999999999999993</v>
      </c>
      <c r="Q3838" s="5">
        <f t="shared" si="485"/>
        <v>33.33</v>
      </c>
      <c r="R3838" s="18">
        <v>10.1</v>
      </c>
      <c r="S3838" s="5">
        <f t="shared" si="486"/>
        <v>33.33</v>
      </c>
      <c r="T3838" s="18">
        <v>10.1</v>
      </c>
      <c r="U3838" s="8">
        <f t="shared" si="488"/>
        <v>31.844999999999995</v>
      </c>
      <c r="V3838" s="5">
        <f t="shared" si="501"/>
        <v>9.6499999999999986</v>
      </c>
      <c r="W3838" s="21">
        <v>27.84864</v>
      </c>
      <c r="X3838" s="21">
        <v>-115.16092999999999</v>
      </c>
      <c r="Y3838" s="9">
        <f t="shared" si="502"/>
        <v>55.400000000000006</v>
      </c>
      <c r="Z3838" s="9">
        <v>13</v>
      </c>
      <c r="AA3838" s="9">
        <v>4</v>
      </c>
      <c r="AB3838" s="9" t="s">
        <v>609</v>
      </c>
      <c r="AC3838" s="9">
        <v>2</v>
      </c>
      <c r="AE3838" s="9">
        <v>240</v>
      </c>
    </row>
    <row r="3839" spans="1:33">
      <c r="A3839" s="4" t="s">
        <v>674</v>
      </c>
      <c r="B3839" s="4" t="s">
        <v>223</v>
      </c>
      <c r="C3839" s="28">
        <v>40756</v>
      </c>
      <c r="D3839" s="5">
        <v>2011</v>
      </c>
      <c r="E3839" s="36">
        <v>0.46666666666666662</v>
      </c>
      <c r="F3839" s="36">
        <v>0.47222222222222227</v>
      </c>
      <c r="G3839" s="35">
        <f t="shared" si="500"/>
        <v>5.5555555555556468E-3</v>
      </c>
      <c r="H3839" s="14">
        <v>2</v>
      </c>
      <c r="I3839" s="14">
        <v>2</v>
      </c>
      <c r="J3839" s="5">
        <v>24</v>
      </c>
      <c r="K3839" s="4">
        <v>24</v>
      </c>
      <c r="L3839" s="6" t="s">
        <v>66</v>
      </c>
      <c r="M3839" s="4" t="s">
        <v>67</v>
      </c>
      <c r="N3839" s="4">
        <v>1</v>
      </c>
      <c r="O3839" s="5">
        <f t="shared" si="484"/>
        <v>19.799999999999997</v>
      </c>
      <c r="P3839" s="18">
        <v>6</v>
      </c>
      <c r="Q3839" s="5">
        <f t="shared" si="485"/>
        <v>21.12</v>
      </c>
      <c r="R3839" s="18">
        <v>6.4</v>
      </c>
      <c r="S3839" s="5">
        <f t="shared" si="486"/>
        <v>33.33</v>
      </c>
      <c r="T3839" s="18">
        <v>10.1</v>
      </c>
      <c r="U3839" s="8">
        <f t="shared" si="488"/>
        <v>20.46</v>
      </c>
      <c r="V3839" s="5">
        <f t="shared" si="501"/>
        <v>6.2</v>
      </c>
      <c r="W3839" s="21">
        <v>27.850020000000001</v>
      </c>
      <c r="X3839" s="21">
        <v>-115.16677</v>
      </c>
      <c r="Y3839" s="9">
        <f t="shared" si="502"/>
        <v>57.2</v>
      </c>
      <c r="Z3839" s="9">
        <v>14</v>
      </c>
      <c r="AA3839" s="9">
        <v>4</v>
      </c>
      <c r="AB3839" s="9" t="s">
        <v>613</v>
      </c>
      <c r="AC3839" s="9">
        <v>15</v>
      </c>
      <c r="AE3839" s="9">
        <v>300</v>
      </c>
    </row>
    <row r="3840" spans="1:33">
      <c r="A3840" s="4" t="s">
        <v>674</v>
      </c>
      <c r="B3840" s="4" t="s">
        <v>223</v>
      </c>
      <c r="C3840" s="28">
        <v>40756</v>
      </c>
      <c r="D3840" s="5">
        <v>2011</v>
      </c>
      <c r="E3840" s="36">
        <v>0.46666666666666662</v>
      </c>
      <c r="F3840" s="36">
        <v>0.47222222222222227</v>
      </c>
      <c r="G3840" s="35">
        <f t="shared" si="500"/>
        <v>5.5555555555556468E-3</v>
      </c>
      <c r="H3840" s="14">
        <v>2</v>
      </c>
      <c r="I3840" s="14">
        <v>2</v>
      </c>
      <c r="J3840" s="5">
        <v>24</v>
      </c>
      <c r="K3840" s="4">
        <v>24</v>
      </c>
      <c r="L3840" s="6" t="s">
        <v>66</v>
      </c>
      <c r="M3840" s="4" t="s">
        <v>67</v>
      </c>
      <c r="N3840" s="4">
        <v>1</v>
      </c>
      <c r="O3840" s="5">
        <f t="shared" si="484"/>
        <v>19.799999999999997</v>
      </c>
      <c r="P3840" s="18">
        <v>6</v>
      </c>
      <c r="Q3840" s="5">
        <f t="shared" si="485"/>
        <v>21.12</v>
      </c>
      <c r="R3840" s="18">
        <v>6.4</v>
      </c>
      <c r="S3840" s="5">
        <f t="shared" si="486"/>
        <v>33.33</v>
      </c>
      <c r="T3840" s="18">
        <v>10.1</v>
      </c>
      <c r="U3840" s="8">
        <f t="shared" si="488"/>
        <v>20.46</v>
      </c>
      <c r="V3840" s="5">
        <f t="shared" si="501"/>
        <v>6.2</v>
      </c>
      <c r="W3840" s="21">
        <v>27.850020000000001</v>
      </c>
      <c r="X3840" s="21">
        <v>-115.16677</v>
      </c>
      <c r="Y3840" s="9">
        <f t="shared" si="502"/>
        <v>57.2</v>
      </c>
      <c r="Z3840" s="9">
        <v>14</v>
      </c>
      <c r="AA3840" s="9">
        <v>4</v>
      </c>
      <c r="AB3840" s="9" t="s">
        <v>614</v>
      </c>
      <c r="AC3840" s="9">
        <v>2</v>
      </c>
      <c r="AE3840" s="9">
        <v>300</v>
      </c>
    </row>
    <row r="3841" spans="1:32">
      <c r="A3841" s="4" t="s">
        <v>674</v>
      </c>
      <c r="B3841" s="4" t="s">
        <v>223</v>
      </c>
      <c r="C3841" s="28">
        <v>40756</v>
      </c>
      <c r="D3841" s="5">
        <v>2011</v>
      </c>
      <c r="E3841" s="36">
        <v>0.46666666666666662</v>
      </c>
      <c r="F3841" s="36">
        <v>0.47222222222222227</v>
      </c>
      <c r="G3841" s="35">
        <f t="shared" si="500"/>
        <v>5.5555555555556468E-3</v>
      </c>
      <c r="H3841" s="14">
        <v>2</v>
      </c>
      <c r="I3841" s="14">
        <v>2</v>
      </c>
      <c r="J3841" s="5">
        <v>24</v>
      </c>
      <c r="K3841" s="4">
        <v>24</v>
      </c>
      <c r="L3841" s="6" t="s">
        <v>66</v>
      </c>
      <c r="M3841" s="4" t="s">
        <v>67</v>
      </c>
      <c r="N3841" s="4">
        <v>1</v>
      </c>
      <c r="O3841" s="5">
        <f t="shared" si="484"/>
        <v>19.799999999999997</v>
      </c>
      <c r="P3841" s="18">
        <v>6</v>
      </c>
      <c r="Q3841" s="5">
        <f t="shared" si="485"/>
        <v>21.12</v>
      </c>
      <c r="R3841" s="18">
        <v>6.4</v>
      </c>
      <c r="S3841" s="5">
        <f t="shared" si="486"/>
        <v>33.33</v>
      </c>
      <c r="T3841" s="18">
        <v>10.1</v>
      </c>
      <c r="U3841" s="8">
        <f t="shared" si="488"/>
        <v>20.46</v>
      </c>
      <c r="V3841" s="5">
        <f t="shared" si="501"/>
        <v>6.2</v>
      </c>
      <c r="W3841" s="21">
        <v>27.850020000000001</v>
      </c>
      <c r="X3841" s="21">
        <v>-115.16677</v>
      </c>
      <c r="Y3841" s="9">
        <f t="shared" si="502"/>
        <v>57.2</v>
      </c>
      <c r="Z3841" s="9">
        <v>14</v>
      </c>
      <c r="AA3841" s="9">
        <v>4</v>
      </c>
      <c r="AB3841" s="9" t="s">
        <v>607</v>
      </c>
      <c r="AC3841" s="9">
        <v>2</v>
      </c>
      <c r="AE3841" s="9">
        <v>300</v>
      </c>
    </row>
    <row r="3842" spans="1:32">
      <c r="A3842" s="4" t="s">
        <v>674</v>
      </c>
      <c r="B3842" s="4" t="s">
        <v>223</v>
      </c>
      <c r="C3842" s="28">
        <v>40756</v>
      </c>
      <c r="D3842" s="5">
        <v>2011</v>
      </c>
      <c r="E3842" s="36">
        <v>0.46666666666666662</v>
      </c>
      <c r="F3842" s="36">
        <v>0.47222222222222227</v>
      </c>
      <c r="G3842" s="35">
        <f t="shared" si="500"/>
        <v>5.5555555555556468E-3</v>
      </c>
      <c r="H3842" s="14">
        <v>2</v>
      </c>
      <c r="I3842" s="14">
        <v>2</v>
      </c>
      <c r="J3842" s="5">
        <v>24</v>
      </c>
      <c r="K3842" s="4">
        <v>24</v>
      </c>
      <c r="L3842" s="6" t="s">
        <v>66</v>
      </c>
      <c r="M3842" s="4" t="s">
        <v>67</v>
      </c>
      <c r="N3842" s="4">
        <v>1</v>
      </c>
      <c r="O3842" s="5">
        <f t="shared" ref="O3842:O3905" si="503">3.3*P3842</f>
        <v>19.799999999999997</v>
      </c>
      <c r="P3842" s="18">
        <v>6</v>
      </c>
      <c r="Q3842" s="5">
        <f t="shared" ref="Q3842:Q3905" si="504">3.3*R3842</f>
        <v>21.12</v>
      </c>
      <c r="R3842" s="18">
        <v>6.4</v>
      </c>
      <c r="S3842" s="5">
        <f t="shared" ref="S3842:S3905" si="505">3.3*T3842</f>
        <v>33.33</v>
      </c>
      <c r="T3842" s="18">
        <v>10.1</v>
      </c>
      <c r="U3842" s="8">
        <f t="shared" si="488"/>
        <v>20.46</v>
      </c>
      <c r="V3842" s="5">
        <f t="shared" si="501"/>
        <v>6.2</v>
      </c>
      <c r="W3842" s="21">
        <v>27.850020000000001</v>
      </c>
      <c r="X3842" s="21">
        <v>-115.16677</v>
      </c>
      <c r="Y3842" s="9">
        <f t="shared" si="502"/>
        <v>57.2</v>
      </c>
      <c r="Z3842" s="9">
        <v>14</v>
      </c>
      <c r="AA3842" s="9">
        <v>4</v>
      </c>
      <c r="AB3842" s="4" t="s">
        <v>618</v>
      </c>
      <c r="AC3842" s="9">
        <v>4</v>
      </c>
      <c r="AE3842" s="9">
        <v>300</v>
      </c>
    </row>
    <row r="3843" spans="1:32">
      <c r="A3843" s="4" t="s">
        <v>676</v>
      </c>
      <c r="B3843" s="4" t="s">
        <v>675</v>
      </c>
      <c r="C3843" s="28">
        <v>40756</v>
      </c>
      <c r="D3843" s="5">
        <v>2011</v>
      </c>
      <c r="E3843" s="36">
        <v>0.4236111111111111</v>
      </c>
      <c r="F3843" s="36">
        <v>0.43402777777777773</v>
      </c>
      <c r="G3843" s="35">
        <f t="shared" si="500"/>
        <v>1.041666666666663E-2</v>
      </c>
      <c r="H3843" s="14">
        <v>2</v>
      </c>
      <c r="I3843" s="14">
        <v>1</v>
      </c>
      <c r="J3843" s="5">
        <v>25</v>
      </c>
      <c r="K3843" s="4">
        <v>25</v>
      </c>
      <c r="L3843" s="6" t="s">
        <v>66</v>
      </c>
      <c r="M3843" s="4" t="s">
        <v>67</v>
      </c>
      <c r="N3843" s="4">
        <v>1</v>
      </c>
      <c r="O3843" s="5">
        <f t="shared" si="503"/>
        <v>26.729999999999997</v>
      </c>
      <c r="P3843" s="18">
        <v>8.1</v>
      </c>
      <c r="Q3843" s="5">
        <f t="shared" si="504"/>
        <v>24.75</v>
      </c>
      <c r="R3843" s="18">
        <v>7.5</v>
      </c>
      <c r="S3843" s="5">
        <f t="shared" si="505"/>
        <v>33.33</v>
      </c>
      <c r="T3843" s="18">
        <v>10.1</v>
      </c>
      <c r="U3843" s="8">
        <f t="shared" ref="U3843:U3906" si="506">V3843*3.3</f>
        <v>25.74</v>
      </c>
      <c r="V3843" s="5">
        <f t="shared" si="501"/>
        <v>7.8</v>
      </c>
      <c r="W3843" s="21">
        <v>27.84817</v>
      </c>
      <c r="X3843" s="21">
        <v>-115.17271</v>
      </c>
      <c r="Y3843" s="9">
        <f t="shared" si="502"/>
        <v>55.400000000000006</v>
      </c>
      <c r="Z3843" s="9">
        <v>13</v>
      </c>
      <c r="AA3843" s="9">
        <v>3</v>
      </c>
      <c r="AB3843" s="9" t="s">
        <v>604</v>
      </c>
      <c r="AC3843" s="9">
        <v>3</v>
      </c>
      <c r="AE3843" s="9">
        <v>210</v>
      </c>
    </row>
    <row r="3844" spans="1:32">
      <c r="A3844" s="4" t="s">
        <v>676</v>
      </c>
      <c r="B3844" s="4" t="s">
        <v>675</v>
      </c>
      <c r="C3844" s="28">
        <v>40756</v>
      </c>
      <c r="D3844" s="5">
        <v>2011</v>
      </c>
      <c r="E3844" s="36">
        <v>0.4236111111111111</v>
      </c>
      <c r="F3844" s="36">
        <v>0.43402777777777773</v>
      </c>
      <c r="G3844" s="35">
        <f t="shared" si="500"/>
        <v>1.041666666666663E-2</v>
      </c>
      <c r="H3844" s="14">
        <v>2</v>
      </c>
      <c r="I3844" s="14">
        <v>1</v>
      </c>
      <c r="J3844" s="5">
        <v>25</v>
      </c>
      <c r="K3844" s="4">
        <v>25</v>
      </c>
      <c r="L3844" s="6" t="s">
        <v>66</v>
      </c>
      <c r="M3844" s="4" t="s">
        <v>67</v>
      </c>
      <c r="N3844" s="4">
        <v>1</v>
      </c>
      <c r="O3844" s="5">
        <f t="shared" si="503"/>
        <v>26.729999999999997</v>
      </c>
      <c r="P3844" s="18">
        <v>8.1</v>
      </c>
      <c r="Q3844" s="5">
        <f t="shared" si="504"/>
        <v>24.75</v>
      </c>
      <c r="R3844" s="18">
        <v>7.5</v>
      </c>
      <c r="S3844" s="5">
        <f t="shared" si="505"/>
        <v>33.33</v>
      </c>
      <c r="T3844" s="18">
        <v>10.1</v>
      </c>
      <c r="U3844" s="8">
        <f t="shared" si="506"/>
        <v>25.74</v>
      </c>
      <c r="V3844" s="5">
        <f t="shared" si="501"/>
        <v>7.8</v>
      </c>
      <c r="W3844" s="21">
        <v>27.84817</v>
      </c>
      <c r="X3844" s="21">
        <v>-115.17271</v>
      </c>
      <c r="Y3844" s="9">
        <f t="shared" si="502"/>
        <v>55.400000000000006</v>
      </c>
      <c r="Z3844" s="9">
        <v>13</v>
      </c>
      <c r="AA3844" s="9">
        <v>3</v>
      </c>
      <c r="AB3844" s="9" t="s">
        <v>605</v>
      </c>
      <c r="AC3844" s="9">
        <v>1</v>
      </c>
      <c r="AE3844" s="9">
        <v>210</v>
      </c>
    </row>
    <row r="3845" spans="1:32">
      <c r="A3845" s="4" t="s">
        <v>676</v>
      </c>
      <c r="B3845" s="4" t="s">
        <v>675</v>
      </c>
      <c r="C3845" s="28">
        <v>40756</v>
      </c>
      <c r="D3845" s="5">
        <v>2011</v>
      </c>
      <c r="E3845" s="36">
        <v>0.4236111111111111</v>
      </c>
      <c r="F3845" s="36">
        <v>0.43402777777777773</v>
      </c>
      <c r="G3845" s="35">
        <f t="shared" si="500"/>
        <v>1.041666666666663E-2</v>
      </c>
      <c r="H3845" s="14">
        <v>2</v>
      </c>
      <c r="I3845" s="14">
        <v>1</v>
      </c>
      <c r="J3845" s="5">
        <v>25</v>
      </c>
      <c r="K3845" s="4">
        <v>25</v>
      </c>
      <c r="L3845" s="6" t="s">
        <v>66</v>
      </c>
      <c r="M3845" s="4" t="s">
        <v>67</v>
      </c>
      <c r="N3845" s="4">
        <v>1</v>
      </c>
      <c r="O3845" s="5">
        <f t="shared" si="503"/>
        <v>26.729999999999997</v>
      </c>
      <c r="P3845" s="18">
        <v>8.1</v>
      </c>
      <c r="Q3845" s="5">
        <f t="shared" si="504"/>
        <v>24.75</v>
      </c>
      <c r="R3845" s="18">
        <v>7.5</v>
      </c>
      <c r="S3845" s="5">
        <f t="shared" si="505"/>
        <v>33.33</v>
      </c>
      <c r="T3845" s="18">
        <v>10.1</v>
      </c>
      <c r="U3845" s="8">
        <f t="shared" si="506"/>
        <v>25.74</v>
      </c>
      <c r="V3845" s="5">
        <f t="shared" si="501"/>
        <v>7.8</v>
      </c>
      <c r="W3845" s="21">
        <v>27.84817</v>
      </c>
      <c r="X3845" s="21">
        <v>-115.17271</v>
      </c>
      <c r="Y3845" s="9">
        <f t="shared" si="502"/>
        <v>55.400000000000006</v>
      </c>
      <c r="Z3845" s="9">
        <v>13</v>
      </c>
      <c r="AA3845" s="9">
        <v>3</v>
      </c>
      <c r="AB3845" s="9" t="s">
        <v>606</v>
      </c>
      <c r="AC3845" s="9">
        <v>3</v>
      </c>
      <c r="AE3845" s="9">
        <v>210</v>
      </c>
    </row>
    <row r="3846" spans="1:32">
      <c r="A3846" s="4" t="s">
        <v>676</v>
      </c>
      <c r="B3846" s="4" t="s">
        <v>675</v>
      </c>
      <c r="C3846" s="28">
        <v>40756</v>
      </c>
      <c r="D3846" s="5">
        <v>2011</v>
      </c>
      <c r="E3846" s="36">
        <v>0.4236111111111111</v>
      </c>
      <c r="F3846" s="36">
        <v>0.43402777777777773</v>
      </c>
      <c r="G3846" s="35">
        <f t="shared" si="500"/>
        <v>1.041666666666663E-2</v>
      </c>
      <c r="H3846" s="14">
        <v>2</v>
      </c>
      <c r="I3846" s="14">
        <v>1</v>
      </c>
      <c r="J3846" s="5">
        <v>25</v>
      </c>
      <c r="K3846" s="4">
        <v>25</v>
      </c>
      <c r="L3846" s="6" t="s">
        <v>66</v>
      </c>
      <c r="M3846" s="4" t="s">
        <v>67</v>
      </c>
      <c r="N3846" s="4">
        <v>1</v>
      </c>
      <c r="O3846" s="5">
        <f t="shared" si="503"/>
        <v>26.729999999999997</v>
      </c>
      <c r="P3846" s="18">
        <v>8.1</v>
      </c>
      <c r="Q3846" s="5">
        <f t="shared" si="504"/>
        <v>24.75</v>
      </c>
      <c r="R3846" s="18">
        <v>7.5</v>
      </c>
      <c r="S3846" s="5">
        <f t="shared" si="505"/>
        <v>33.33</v>
      </c>
      <c r="T3846" s="18">
        <v>10.1</v>
      </c>
      <c r="U3846" s="8">
        <f t="shared" si="506"/>
        <v>25.74</v>
      </c>
      <c r="V3846" s="5">
        <f t="shared" si="501"/>
        <v>7.8</v>
      </c>
      <c r="W3846" s="21">
        <v>27.84817</v>
      </c>
      <c r="X3846" s="21">
        <v>-115.17271</v>
      </c>
      <c r="Y3846" s="9">
        <f t="shared" si="502"/>
        <v>55.400000000000006</v>
      </c>
      <c r="Z3846" s="9">
        <v>13</v>
      </c>
      <c r="AA3846" s="9">
        <v>3</v>
      </c>
      <c r="AB3846" s="9" t="s">
        <v>611</v>
      </c>
      <c r="AC3846" s="9">
        <v>4</v>
      </c>
      <c r="AE3846" s="9">
        <v>210</v>
      </c>
    </row>
    <row r="3847" spans="1:32">
      <c r="A3847" s="4" t="s">
        <v>676</v>
      </c>
      <c r="B3847" s="4" t="s">
        <v>675</v>
      </c>
      <c r="C3847" s="28">
        <v>40756</v>
      </c>
      <c r="D3847" s="5">
        <v>2011</v>
      </c>
      <c r="E3847" s="36">
        <v>0.4236111111111111</v>
      </c>
      <c r="F3847" s="36">
        <v>0.43402777777777773</v>
      </c>
      <c r="G3847" s="35">
        <f t="shared" si="500"/>
        <v>1.041666666666663E-2</v>
      </c>
      <c r="H3847" s="14">
        <v>2</v>
      </c>
      <c r="I3847" s="14">
        <v>1</v>
      </c>
      <c r="J3847" s="5">
        <v>25</v>
      </c>
      <c r="K3847" s="4">
        <v>25</v>
      </c>
      <c r="L3847" s="6" t="s">
        <v>66</v>
      </c>
      <c r="M3847" s="4" t="s">
        <v>67</v>
      </c>
      <c r="N3847" s="4">
        <v>1</v>
      </c>
      <c r="O3847" s="5">
        <f t="shared" si="503"/>
        <v>26.729999999999997</v>
      </c>
      <c r="P3847" s="18">
        <v>8.1</v>
      </c>
      <c r="Q3847" s="5">
        <f t="shared" si="504"/>
        <v>24.75</v>
      </c>
      <c r="R3847" s="18">
        <v>7.5</v>
      </c>
      <c r="S3847" s="5">
        <f t="shared" si="505"/>
        <v>33.33</v>
      </c>
      <c r="T3847" s="18">
        <v>10.1</v>
      </c>
      <c r="U3847" s="8">
        <f t="shared" si="506"/>
        <v>25.74</v>
      </c>
      <c r="V3847" s="5">
        <f t="shared" si="501"/>
        <v>7.8</v>
      </c>
      <c r="W3847" s="21">
        <v>27.84817</v>
      </c>
      <c r="X3847" s="21">
        <v>-115.17271</v>
      </c>
      <c r="Y3847" s="9">
        <f t="shared" si="502"/>
        <v>55.400000000000006</v>
      </c>
      <c r="Z3847" s="9">
        <v>13</v>
      </c>
      <c r="AA3847" s="9">
        <v>3</v>
      </c>
      <c r="AB3847" s="9" t="s">
        <v>613</v>
      </c>
      <c r="AC3847" s="9">
        <v>56</v>
      </c>
      <c r="AD3847">
        <v>19</v>
      </c>
      <c r="AE3847" s="9">
        <v>210</v>
      </c>
      <c r="AF3847">
        <v>50</v>
      </c>
    </row>
    <row r="3848" spans="1:32">
      <c r="A3848" s="4" t="s">
        <v>676</v>
      </c>
      <c r="B3848" s="4" t="s">
        <v>675</v>
      </c>
      <c r="C3848" s="28">
        <v>40756</v>
      </c>
      <c r="D3848" s="5">
        <v>2011</v>
      </c>
      <c r="E3848" s="36">
        <v>0.4236111111111111</v>
      </c>
      <c r="F3848" s="36">
        <v>0.43402777777777773</v>
      </c>
      <c r="G3848" s="35">
        <f t="shared" si="500"/>
        <v>1.041666666666663E-2</v>
      </c>
      <c r="H3848" s="14">
        <v>2</v>
      </c>
      <c r="I3848" s="14">
        <v>1</v>
      </c>
      <c r="J3848" s="5">
        <v>25</v>
      </c>
      <c r="K3848" s="4">
        <v>25</v>
      </c>
      <c r="L3848" s="6" t="s">
        <v>66</v>
      </c>
      <c r="M3848" s="4" t="s">
        <v>67</v>
      </c>
      <c r="N3848" s="4">
        <v>1</v>
      </c>
      <c r="O3848" s="5">
        <f t="shared" si="503"/>
        <v>26.729999999999997</v>
      </c>
      <c r="P3848" s="18">
        <v>8.1</v>
      </c>
      <c r="Q3848" s="5">
        <f t="shared" si="504"/>
        <v>24.75</v>
      </c>
      <c r="R3848" s="18">
        <v>7.5</v>
      </c>
      <c r="S3848" s="5">
        <f t="shared" si="505"/>
        <v>33.33</v>
      </c>
      <c r="T3848" s="18">
        <v>10.1</v>
      </c>
      <c r="U3848" s="8">
        <f t="shared" si="506"/>
        <v>25.74</v>
      </c>
      <c r="V3848" s="5">
        <f t="shared" si="501"/>
        <v>7.8</v>
      </c>
      <c r="W3848" s="21">
        <v>27.84817</v>
      </c>
      <c r="X3848" s="21">
        <v>-115.17271</v>
      </c>
      <c r="Y3848" s="9">
        <f t="shared" si="502"/>
        <v>55.400000000000006</v>
      </c>
      <c r="Z3848" s="9">
        <v>13</v>
      </c>
      <c r="AA3848" s="9">
        <v>3</v>
      </c>
      <c r="AB3848" s="9" t="s">
        <v>607</v>
      </c>
      <c r="AC3848" s="9">
        <v>1</v>
      </c>
      <c r="AE3848" s="9">
        <v>210</v>
      </c>
    </row>
    <row r="3849" spans="1:32">
      <c r="A3849" s="4" t="s">
        <v>677</v>
      </c>
      <c r="B3849" s="4" t="s">
        <v>34</v>
      </c>
      <c r="C3849" s="28">
        <v>40753</v>
      </c>
      <c r="D3849" s="5">
        <v>2011</v>
      </c>
      <c r="E3849" s="36">
        <v>0.41111111111111115</v>
      </c>
      <c r="F3849" s="36">
        <v>0.4145833333333333</v>
      </c>
      <c r="G3849" s="35">
        <f t="shared" si="500"/>
        <v>3.4722222222221544E-3</v>
      </c>
      <c r="H3849" s="14">
        <v>2</v>
      </c>
      <c r="I3849" s="14">
        <v>1</v>
      </c>
      <c r="J3849" s="5">
        <v>1</v>
      </c>
      <c r="K3849" s="4">
        <v>1</v>
      </c>
      <c r="L3849" s="4" t="s">
        <v>532</v>
      </c>
      <c r="M3849" s="4" t="s">
        <v>164</v>
      </c>
      <c r="N3849" s="4">
        <v>2</v>
      </c>
      <c r="O3849" s="5">
        <f t="shared" si="503"/>
        <v>66</v>
      </c>
      <c r="P3849" s="18">
        <v>20</v>
      </c>
      <c r="Q3849" s="5">
        <f t="shared" si="504"/>
        <v>66</v>
      </c>
      <c r="R3849" s="18">
        <v>20</v>
      </c>
      <c r="S3849" s="5">
        <f t="shared" si="505"/>
        <v>66</v>
      </c>
      <c r="T3849" s="18">
        <v>20</v>
      </c>
      <c r="U3849" s="8">
        <f t="shared" si="506"/>
        <v>66</v>
      </c>
      <c r="V3849" s="5">
        <f t="shared" si="501"/>
        <v>20</v>
      </c>
      <c r="W3849" s="21">
        <v>27.878810000000001</v>
      </c>
      <c r="X3849" s="21">
        <v>-115.16607999999999</v>
      </c>
      <c r="Y3849" s="9">
        <f t="shared" si="502"/>
        <v>53.6</v>
      </c>
      <c r="Z3849" s="9">
        <v>12</v>
      </c>
      <c r="AA3849" s="9">
        <v>7</v>
      </c>
      <c r="AB3849" s="9" t="s">
        <v>611</v>
      </c>
      <c r="AC3849" s="9">
        <v>1</v>
      </c>
      <c r="AE3849" s="9">
        <v>120</v>
      </c>
    </row>
    <row r="3850" spans="1:32">
      <c r="A3850" s="4" t="s">
        <v>677</v>
      </c>
      <c r="B3850" s="4" t="s">
        <v>34</v>
      </c>
      <c r="C3850" s="28">
        <v>40753</v>
      </c>
      <c r="D3850" s="5">
        <v>2011</v>
      </c>
      <c r="E3850" s="36">
        <v>0.41111111111111115</v>
      </c>
      <c r="F3850" s="36">
        <v>0.4145833333333333</v>
      </c>
      <c r="G3850" s="35">
        <f t="shared" si="500"/>
        <v>3.4722222222221544E-3</v>
      </c>
      <c r="H3850" s="14">
        <v>2</v>
      </c>
      <c r="I3850" s="14">
        <v>1</v>
      </c>
      <c r="J3850" s="5">
        <v>1</v>
      </c>
      <c r="K3850" s="4">
        <v>1</v>
      </c>
      <c r="L3850" s="4" t="s">
        <v>532</v>
      </c>
      <c r="M3850" s="4" t="s">
        <v>164</v>
      </c>
      <c r="N3850" s="4">
        <v>2</v>
      </c>
      <c r="O3850" s="5">
        <f t="shared" si="503"/>
        <v>66</v>
      </c>
      <c r="P3850" s="18">
        <v>20</v>
      </c>
      <c r="Q3850" s="5">
        <f t="shared" si="504"/>
        <v>66</v>
      </c>
      <c r="R3850" s="18">
        <v>20</v>
      </c>
      <c r="S3850" s="5">
        <f t="shared" si="505"/>
        <v>66</v>
      </c>
      <c r="T3850" s="18">
        <v>20</v>
      </c>
      <c r="U3850" s="8">
        <f t="shared" si="506"/>
        <v>66</v>
      </c>
      <c r="V3850" s="5">
        <f t="shared" si="501"/>
        <v>20</v>
      </c>
      <c r="W3850" s="21">
        <v>27.878810000000001</v>
      </c>
      <c r="X3850" s="21">
        <v>-115.16607999999999</v>
      </c>
      <c r="Y3850" s="9">
        <f t="shared" si="502"/>
        <v>53.6</v>
      </c>
      <c r="Z3850" s="9">
        <v>12</v>
      </c>
      <c r="AA3850" s="9">
        <v>7</v>
      </c>
      <c r="AB3850" s="9" t="s">
        <v>613</v>
      </c>
      <c r="AC3850" s="9">
        <v>93</v>
      </c>
      <c r="AD3850">
        <v>16.100000000000001</v>
      </c>
      <c r="AE3850" s="9">
        <v>120</v>
      </c>
      <c r="AF3850">
        <v>50</v>
      </c>
    </row>
    <row r="3851" spans="1:32">
      <c r="A3851" s="4" t="s">
        <v>677</v>
      </c>
      <c r="B3851" s="4" t="s">
        <v>34</v>
      </c>
      <c r="C3851" s="28">
        <v>40753</v>
      </c>
      <c r="D3851" s="5">
        <v>2011</v>
      </c>
      <c r="E3851" s="36">
        <v>0.41111111111111115</v>
      </c>
      <c r="F3851" s="36">
        <v>0.4145833333333333</v>
      </c>
      <c r="G3851" s="35">
        <f t="shared" si="500"/>
        <v>3.4722222222221544E-3</v>
      </c>
      <c r="H3851" s="14">
        <v>2</v>
      </c>
      <c r="I3851" s="14">
        <v>1</v>
      </c>
      <c r="J3851" s="5">
        <v>1</v>
      </c>
      <c r="K3851" s="4">
        <v>1</v>
      </c>
      <c r="L3851" s="4" t="s">
        <v>532</v>
      </c>
      <c r="M3851" s="4" t="s">
        <v>164</v>
      </c>
      <c r="N3851" s="4">
        <v>2</v>
      </c>
      <c r="O3851" s="5">
        <f t="shared" si="503"/>
        <v>66</v>
      </c>
      <c r="P3851" s="18">
        <v>20</v>
      </c>
      <c r="Q3851" s="5">
        <f t="shared" si="504"/>
        <v>66</v>
      </c>
      <c r="R3851" s="18">
        <v>20</v>
      </c>
      <c r="S3851" s="5">
        <f t="shared" si="505"/>
        <v>66</v>
      </c>
      <c r="T3851" s="18">
        <v>20</v>
      </c>
      <c r="U3851" s="8">
        <f t="shared" si="506"/>
        <v>66</v>
      </c>
      <c r="V3851" s="5">
        <f t="shared" si="501"/>
        <v>20</v>
      </c>
      <c r="W3851" s="21">
        <v>27.878810000000001</v>
      </c>
      <c r="X3851" s="21">
        <v>-115.16607999999999</v>
      </c>
      <c r="Y3851" s="9">
        <f t="shared" si="502"/>
        <v>53.6</v>
      </c>
      <c r="Z3851" s="9">
        <v>12</v>
      </c>
      <c r="AA3851" s="9">
        <v>7</v>
      </c>
      <c r="AB3851" s="9" t="s">
        <v>614</v>
      </c>
      <c r="AC3851" s="9">
        <v>1</v>
      </c>
      <c r="AE3851" s="9">
        <v>120</v>
      </c>
    </row>
    <row r="3852" spans="1:32">
      <c r="A3852" s="4" t="s">
        <v>677</v>
      </c>
      <c r="B3852" s="4" t="s">
        <v>34</v>
      </c>
      <c r="C3852" s="28">
        <v>40753</v>
      </c>
      <c r="D3852" s="5">
        <v>2011</v>
      </c>
      <c r="E3852" s="36">
        <v>0.41111111111111115</v>
      </c>
      <c r="F3852" s="36">
        <v>0.4145833333333333</v>
      </c>
      <c r="G3852" s="35">
        <f t="shared" si="500"/>
        <v>3.4722222222221544E-3</v>
      </c>
      <c r="H3852" s="14">
        <v>2</v>
      </c>
      <c r="I3852" s="14">
        <v>1</v>
      </c>
      <c r="J3852" s="5">
        <v>1</v>
      </c>
      <c r="K3852" s="4">
        <v>1</v>
      </c>
      <c r="L3852" s="4" t="s">
        <v>532</v>
      </c>
      <c r="M3852" s="4" t="s">
        <v>164</v>
      </c>
      <c r="N3852" s="4">
        <v>2</v>
      </c>
      <c r="O3852" s="5">
        <f t="shared" si="503"/>
        <v>66</v>
      </c>
      <c r="P3852" s="18">
        <v>20</v>
      </c>
      <c r="Q3852" s="5">
        <f t="shared" si="504"/>
        <v>66</v>
      </c>
      <c r="R3852" s="18">
        <v>20</v>
      </c>
      <c r="S3852" s="5">
        <f t="shared" si="505"/>
        <v>66</v>
      </c>
      <c r="T3852" s="18">
        <v>20</v>
      </c>
      <c r="U3852" s="8">
        <f t="shared" si="506"/>
        <v>66</v>
      </c>
      <c r="V3852" s="5">
        <f t="shared" si="501"/>
        <v>20</v>
      </c>
      <c r="W3852" s="21">
        <v>27.878810000000001</v>
      </c>
      <c r="X3852" s="21">
        <v>-115.16607999999999</v>
      </c>
      <c r="Y3852" s="9">
        <f t="shared" si="502"/>
        <v>53.6</v>
      </c>
      <c r="Z3852" s="9">
        <v>12</v>
      </c>
      <c r="AA3852" s="9">
        <v>7</v>
      </c>
      <c r="AB3852" s="4" t="s">
        <v>618</v>
      </c>
      <c r="AC3852" s="9">
        <v>3</v>
      </c>
      <c r="AE3852" s="9">
        <v>120</v>
      </c>
    </row>
    <row r="3853" spans="1:32">
      <c r="A3853" s="4" t="s">
        <v>677</v>
      </c>
      <c r="B3853" s="4" t="s">
        <v>34</v>
      </c>
      <c r="C3853" s="28">
        <v>40753</v>
      </c>
      <c r="D3853" s="5">
        <v>2011</v>
      </c>
      <c r="E3853" s="36">
        <v>0.41111111111111115</v>
      </c>
      <c r="F3853" s="36">
        <v>0.4145833333333333</v>
      </c>
      <c r="G3853" s="35">
        <f t="shared" si="500"/>
        <v>3.4722222222221544E-3</v>
      </c>
      <c r="H3853" s="14">
        <v>2</v>
      </c>
      <c r="I3853" s="14">
        <v>1</v>
      </c>
      <c r="J3853" s="5">
        <v>1</v>
      </c>
      <c r="K3853" s="4">
        <v>1</v>
      </c>
      <c r="L3853" s="4" t="s">
        <v>532</v>
      </c>
      <c r="M3853" s="4" t="s">
        <v>164</v>
      </c>
      <c r="N3853" s="4">
        <v>2</v>
      </c>
      <c r="O3853" s="5">
        <f t="shared" si="503"/>
        <v>66</v>
      </c>
      <c r="P3853" s="18">
        <v>20</v>
      </c>
      <c r="Q3853" s="5">
        <f t="shared" si="504"/>
        <v>66</v>
      </c>
      <c r="R3853" s="18">
        <v>20</v>
      </c>
      <c r="S3853" s="5">
        <f t="shared" si="505"/>
        <v>66</v>
      </c>
      <c r="T3853" s="18">
        <v>20</v>
      </c>
      <c r="U3853" s="8">
        <f t="shared" si="506"/>
        <v>66</v>
      </c>
      <c r="V3853" s="5">
        <f t="shared" si="501"/>
        <v>20</v>
      </c>
      <c r="W3853" s="21">
        <v>27.878810000000001</v>
      </c>
      <c r="X3853" s="21">
        <v>-115.16607999999999</v>
      </c>
      <c r="Y3853" s="9">
        <f t="shared" si="502"/>
        <v>53.6</v>
      </c>
      <c r="Z3853" s="9">
        <v>12</v>
      </c>
      <c r="AA3853" s="9">
        <v>7</v>
      </c>
      <c r="AB3853" s="9" t="s">
        <v>609</v>
      </c>
      <c r="AC3853" s="9">
        <v>1</v>
      </c>
      <c r="AE3853" s="9">
        <v>120</v>
      </c>
    </row>
    <row r="3854" spans="1:32">
      <c r="A3854" s="4" t="s">
        <v>678</v>
      </c>
      <c r="B3854" s="4" t="s">
        <v>34</v>
      </c>
      <c r="C3854" s="28">
        <v>40753</v>
      </c>
      <c r="D3854" s="5">
        <v>2011</v>
      </c>
      <c r="E3854" s="36">
        <v>0.4513888888888889</v>
      </c>
      <c r="F3854" s="36">
        <v>0.45833333333333331</v>
      </c>
      <c r="G3854" s="35">
        <f t="shared" si="500"/>
        <v>6.9444444444444198E-3</v>
      </c>
      <c r="H3854" s="14">
        <v>2</v>
      </c>
      <c r="I3854" s="14">
        <v>2</v>
      </c>
      <c r="J3854" s="5">
        <v>2</v>
      </c>
      <c r="K3854" s="4">
        <v>2</v>
      </c>
      <c r="L3854" s="4" t="s">
        <v>532</v>
      </c>
      <c r="M3854" s="4" t="s">
        <v>164</v>
      </c>
      <c r="N3854" s="4">
        <v>2</v>
      </c>
      <c r="O3854" s="5">
        <f t="shared" si="503"/>
        <v>37.949999999999996</v>
      </c>
      <c r="P3854" s="18">
        <v>11.5</v>
      </c>
      <c r="Q3854" s="5">
        <f t="shared" si="504"/>
        <v>35.64</v>
      </c>
      <c r="R3854" s="18">
        <v>10.8</v>
      </c>
      <c r="S3854" s="5">
        <f t="shared" si="505"/>
        <v>37.949999999999996</v>
      </c>
      <c r="T3854" s="18">
        <v>11.5</v>
      </c>
      <c r="U3854" s="8">
        <f t="shared" si="506"/>
        <v>36.795000000000002</v>
      </c>
      <c r="V3854" s="5">
        <f t="shared" si="501"/>
        <v>11.15</v>
      </c>
      <c r="W3854" s="21">
        <v>27.87585</v>
      </c>
      <c r="X3854" s="21">
        <v>-115.16816</v>
      </c>
      <c r="Y3854" s="9">
        <f t="shared" si="502"/>
        <v>57.2</v>
      </c>
      <c r="Z3854" s="9">
        <v>14</v>
      </c>
      <c r="AA3854" s="9">
        <v>7</v>
      </c>
      <c r="AB3854" s="9" t="s">
        <v>604</v>
      </c>
      <c r="AC3854" s="9">
        <v>2</v>
      </c>
      <c r="AE3854" s="9">
        <v>210</v>
      </c>
    </row>
    <row r="3855" spans="1:32">
      <c r="A3855" s="4" t="s">
        <v>678</v>
      </c>
      <c r="B3855" s="4" t="s">
        <v>34</v>
      </c>
      <c r="C3855" s="28">
        <v>40753</v>
      </c>
      <c r="D3855" s="5">
        <v>2011</v>
      </c>
      <c r="E3855" s="36">
        <v>0.4513888888888889</v>
      </c>
      <c r="F3855" s="36">
        <v>0.45833333333333331</v>
      </c>
      <c r="G3855" s="35">
        <f t="shared" ref="G3855:G3860" si="507">F3855-E3855</f>
        <v>6.9444444444444198E-3</v>
      </c>
      <c r="H3855" s="14">
        <v>2</v>
      </c>
      <c r="I3855" s="14">
        <v>2</v>
      </c>
      <c r="J3855" s="5">
        <v>2</v>
      </c>
      <c r="K3855" s="4">
        <v>2</v>
      </c>
      <c r="L3855" s="4" t="s">
        <v>532</v>
      </c>
      <c r="M3855" s="4" t="s">
        <v>164</v>
      </c>
      <c r="N3855" s="4">
        <v>2</v>
      </c>
      <c r="O3855" s="5">
        <f t="shared" si="503"/>
        <v>37.949999999999996</v>
      </c>
      <c r="P3855" s="18">
        <v>11.5</v>
      </c>
      <c r="Q3855" s="5">
        <f t="shared" si="504"/>
        <v>35.64</v>
      </c>
      <c r="R3855" s="18">
        <v>10.8</v>
      </c>
      <c r="S3855" s="5">
        <f t="shared" si="505"/>
        <v>37.949999999999996</v>
      </c>
      <c r="T3855" s="18">
        <v>11.5</v>
      </c>
      <c r="U3855" s="8">
        <f t="shared" si="506"/>
        <v>36.795000000000002</v>
      </c>
      <c r="V3855" s="5">
        <f t="shared" ref="V3855:V3860" si="508">(R3855+P3855)/2</f>
        <v>11.15</v>
      </c>
      <c r="W3855" s="21">
        <v>27.87585</v>
      </c>
      <c r="X3855" s="21">
        <v>-115.16816</v>
      </c>
      <c r="Y3855" s="9">
        <f t="shared" ref="Y3855:Y3860" si="509">(Z3855*1.8)+32</f>
        <v>57.2</v>
      </c>
      <c r="Z3855" s="9">
        <v>14</v>
      </c>
      <c r="AA3855" s="9">
        <v>7</v>
      </c>
      <c r="AB3855" s="9" t="s">
        <v>606</v>
      </c>
      <c r="AC3855" s="9">
        <v>10</v>
      </c>
      <c r="AE3855" s="9">
        <v>210</v>
      </c>
    </row>
    <row r="3856" spans="1:32">
      <c r="A3856" s="4" t="s">
        <v>678</v>
      </c>
      <c r="B3856" s="4" t="s">
        <v>34</v>
      </c>
      <c r="C3856" s="28">
        <v>40753</v>
      </c>
      <c r="D3856" s="5">
        <v>2011</v>
      </c>
      <c r="E3856" s="36">
        <v>0.4513888888888889</v>
      </c>
      <c r="F3856" s="36">
        <v>0.45833333333333331</v>
      </c>
      <c r="G3856" s="35">
        <f t="shared" si="507"/>
        <v>6.9444444444444198E-3</v>
      </c>
      <c r="H3856" s="14">
        <v>2</v>
      </c>
      <c r="I3856" s="14">
        <v>2</v>
      </c>
      <c r="J3856" s="5">
        <v>2</v>
      </c>
      <c r="K3856" s="4">
        <v>2</v>
      </c>
      <c r="L3856" s="4" t="s">
        <v>532</v>
      </c>
      <c r="M3856" s="4" t="s">
        <v>164</v>
      </c>
      <c r="N3856" s="4">
        <v>2</v>
      </c>
      <c r="O3856" s="5">
        <f t="shared" si="503"/>
        <v>37.949999999999996</v>
      </c>
      <c r="P3856" s="18">
        <v>11.5</v>
      </c>
      <c r="Q3856" s="5">
        <f t="shared" si="504"/>
        <v>35.64</v>
      </c>
      <c r="R3856" s="18">
        <v>10.8</v>
      </c>
      <c r="S3856" s="5">
        <f t="shared" si="505"/>
        <v>37.949999999999996</v>
      </c>
      <c r="T3856" s="18">
        <v>11.5</v>
      </c>
      <c r="U3856" s="8">
        <f t="shared" si="506"/>
        <v>36.795000000000002</v>
      </c>
      <c r="V3856" s="5">
        <f t="shared" si="508"/>
        <v>11.15</v>
      </c>
      <c r="W3856" s="21">
        <v>27.87585</v>
      </c>
      <c r="X3856" s="21">
        <v>-115.16816</v>
      </c>
      <c r="Y3856" s="9">
        <f t="shared" si="509"/>
        <v>57.2</v>
      </c>
      <c r="Z3856" s="9">
        <v>14</v>
      </c>
      <c r="AA3856" s="9">
        <v>7</v>
      </c>
      <c r="AB3856" s="9" t="s">
        <v>611</v>
      </c>
      <c r="AC3856" s="9">
        <v>7</v>
      </c>
      <c r="AE3856" s="9">
        <v>210</v>
      </c>
    </row>
    <row r="3857" spans="1:32">
      <c r="A3857" s="4" t="s">
        <v>678</v>
      </c>
      <c r="B3857" s="4" t="s">
        <v>34</v>
      </c>
      <c r="C3857" s="28">
        <v>40753</v>
      </c>
      <c r="D3857" s="5">
        <v>2011</v>
      </c>
      <c r="E3857" s="36">
        <v>0.4513888888888889</v>
      </c>
      <c r="F3857" s="36">
        <v>0.45833333333333331</v>
      </c>
      <c r="G3857" s="35">
        <f t="shared" si="507"/>
        <v>6.9444444444444198E-3</v>
      </c>
      <c r="H3857" s="14">
        <v>2</v>
      </c>
      <c r="I3857" s="14">
        <v>2</v>
      </c>
      <c r="J3857" s="5">
        <v>2</v>
      </c>
      <c r="K3857" s="4">
        <v>2</v>
      </c>
      <c r="L3857" s="4" t="s">
        <v>532</v>
      </c>
      <c r="M3857" s="4" t="s">
        <v>164</v>
      </c>
      <c r="N3857" s="4">
        <v>2</v>
      </c>
      <c r="O3857" s="5">
        <f t="shared" si="503"/>
        <v>37.949999999999996</v>
      </c>
      <c r="P3857" s="18">
        <v>11.5</v>
      </c>
      <c r="Q3857" s="5">
        <f t="shared" si="504"/>
        <v>35.64</v>
      </c>
      <c r="R3857" s="18">
        <v>10.8</v>
      </c>
      <c r="S3857" s="5">
        <f t="shared" si="505"/>
        <v>37.949999999999996</v>
      </c>
      <c r="T3857" s="18">
        <v>11.5</v>
      </c>
      <c r="U3857" s="8">
        <f t="shared" si="506"/>
        <v>36.795000000000002</v>
      </c>
      <c r="V3857" s="5">
        <f t="shared" si="508"/>
        <v>11.15</v>
      </c>
      <c r="W3857" s="21">
        <v>27.87585</v>
      </c>
      <c r="X3857" s="21">
        <v>-115.16816</v>
      </c>
      <c r="Y3857" s="9">
        <f t="shared" si="509"/>
        <v>57.2</v>
      </c>
      <c r="Z3857" s="9">
        <v>14</v>
      </c>
      <c r="AA3857" s="9">
        <v>7</v>
      </c>
      <c r="AB3857" s="9" t="s">
        <v>613</v>
      </c>
      <c r="AC3857" s="9">
        <v>105</v>
      </c>
      <c r="AE3857" s="9">
        <v>210</v>
      </c>
    </row>
    <row r="3858" spans="1:32">
      <c r="A3858" s="4" t="s">
        <v>678</v>
      </c>
      <c r="B3858" s="4" t="s">
        <v>34</v>
      </c>
      <c r="C3858" s="28">
        <v>40753</v>
      </c>
      <c r="D3858" s="5">
        <v>2011</v>
      </c>
      <c r="E3858" s="36">
        <v>0.4513888888888889</v>
      </c>
      <c r="F3858" s="36">
        <v>0.45833333333333331</v>
      </c>
      <c r="G3858" s="35">
        <f t="shared" si="507"/>
        <v>6.9444444444444198E-3</v>
      </c>
      <c r="H3858" s="14">
        <v>2</v>
      </c>
      <c r="I3858" s="14">
        <v>2</v>
      </c>
      <c r="J3858" s="5">
        <v>2</v>
      </c>
      <c r="K3858" s="4">
        <v>2</v>
      </c>
      <c r="L3858" s="4" t="s">
        <v>532</v>
      </c>
      <c r="M3858" s="4" t="s">
        <v>164</v>
      </c>
      <c r="N3858" s="4">
        <v>2</v>
      </c>
      <c r="O3858" s="5">
        <f t="shared" si="503"/>
        <v>37.949999999999996</v>
      </c>
      <c r="P3858" s="18">
        <v>11.5</v>
      </c>
      <c r="Q3858" s="5">
        <f t="shared" si="504"/>
        <v>35.64</v>
      </c>
      <c r="R3858" s="18">
        <v>10.8</v>
      </c>
      <c r="S3858" s="5">
        <f t="shared" si="505"/>
        <v>37.949999999999996</v>
      </c>
      <c r="T3858" s="18">
        <v>11.5</v>
      </c>
      <c r="U3858" s="8">
        <f t="shared" si="506"/>
        <v>36.795000000000002</v>
      </c>
      <c r="V3858" s="5">
        <f t="shared" si="508"/>
        <v>11.15</v>
      </c>
      <c r="W3858" s="21">
        <v>27.87585</v>
      </c>
      <c r="X3858" s="21">
        <v>-115.16816</v>
      </c>
      <c r="Y3858" s="9">
        <f t="shared" si="509"/>
        <v>57.2</v>
      </c>
      <c r="Z3858" s="9">
        <v>14</v>
      </c>
      <c r="AA3858" s="9">
        <v>7</v>
      </c>
      <c r="AB3858" s="9" t="s">
        <v>614</v>
      </c>
      <c r="AC3858" s="9">
        <v>1</v>
      </c>
      <c r="AE3858" s="9">
        <v>210</v>
      </c>
    </row>
    <row r="3859" spans="1:32">
      <c r="A3859" s="4" t="s">
        <v>678</v>
      </c>
      <c r="B3859" s="4" t="s">
        <v>34</v>
      </c>
      <c r="C3859" s="28">
        <v>40753</v>
      </c>
      <c r="D3859" s="5">
        <v>2011</v>
      </c>
      <c r="E3859" s="36">
        <v>0.4513888888888889</v>
      </c>
      <c r="F3859" s="36">
        <v>0.45833333333333331</v>
      </c>
      <c r="G3859" s="35">
        <f t="shared" si="507"/>
        <v>6.9444444444444198E-3</v>
      </c>
      <c r="H3859" s="14">
        <v>2</v>
      </c>
      <c r="I3859" s="14">
        <v>2</v>
      </c>
      <c r="J3859" s="5">
        <v>2</v>
      </c>
      <c r="K3859" s="4">
        <v>2</v>
      </c>
      <c r="L3859" s="4" t="s">
        <v>532</v>
      </c>
      <c r="M3859" s="4" t="s">
        <v>164</v>
      </c>
      <c r="N3859" s="4">
        <v>2</v>
      </c>
      <c r="O3859" s="5">
        <f t="shared" si="503"/>
        <v>37.949999999999996</v>
      </c>
      <c r="P3859" s="18">
        <v>11.5</v>
      </c>
      <c r="Q3859" s="5">
        <f t="shared" si="504"/>
        <v>35.64</v>
      </c>
      <c r="R3859" s="18">
        <v>10.8</v>
      </c>
      <c r="S3859" s="5">
        <f t="shared" si="505"/>
        <v>37.949999999999996</v>
      </c>
      <c r="T3859" s="18">
        <v>11.5</v>
      </c>
      <c r="U3859" s="8">
        <f t="shared" si="506"/>
        <v>36.795000000000002</v>
      </c>
      <c r="V3859" s="5">
        <f t="shared" si="508"/>
        <v>11.15</v>
      </c>
      <c r="W3859" s="21">
        <v>27.87585</v>
      </c>
      <c r="X3859" s="21">
        <v>-115.16816</v>
      </c>
      <c r="Y3859" s="9">
        <f t="shared" si="509"/>
        <v>57.2</v>
      </c>
      <c r="Z3859" s="9">
        <v>14</v>
      </c>
      <c r="AA3859" s="9">
        <v>7</v>
      </c>
      <c r="AB3859" s="9" t="s">
        <v>607</v>
      </c>
      <c r="AC3859" s="9">
        <v>4</v>
      </c>
      <c r="AE3859" s="9">
        <v>210</v>
      </c>
    </row>
    <row r="3860" spans="1:32">
      <c r="A3860" s="4" t="s">
        <v>678</v>
      </c>
      <c r="B3860" s="4" t="s">
        <v>34</v>
      </c>
      <c r="C3860" s="28">
        <v>40753</v>
      </c>
      <c r="D3860" s="5">
        <v>2011</v>
      </c>
      <c r="E3860" s="36">
        <v>0.4513888888888889</v>
      </c>
      <c r="F3860" s="36">
        <v>0.45833333333333331</v>
      </c>
      <c r="G3860" s="35">
        <f t="shared" si="507"/>
        <v>6.9444444444444198E-3</v>
      </c>
      <c r="H3860" s="14">
        <v>2</v>
      </c>
      <c r="I3860" s="14">
        <v>2</v>
      </c>
      <c r="J3860" s="5">
        <v>2</v>
      </c>
      <c r="K3860" s="4">
        <v>2</v>
      </c>
      <c r="L3860" s="4" t="s">
        <v>532</v>
      </c>
      <c r="M3860" s="4" t="s">
        <v>164</v>
      </c>
      <c r="N3860" s="4">
        <v>2</v>
      </c>
      <c r="O3860" s="5">
        <f t="shared" si="503"/>
        <v>37.949999999999996</v>
      </c>
      <c r="P3860" s="18">
        <v>11.5</v>
      </c>
      <c r="Q3860" s="5">
        <f t="shared" si="504"/>
        <v>35.64</v>
      </c>
      <c r="R3860" s="18">
        <v>10.8</v>
      </c>
      <c r="S3860" s="5">
        <f t="shared" si="505"/>
        <v>37.949999999999996</v>
      </c>
      <c r="T3860" s="18">
        <v>11.5</v>
      </c>
      <c r="U3860" s="8">
        <f t="shared" si="506"/>
        <v>36.795000000000002</v>
      </c>
      <c r="V3860" s="5">
        <f t="shared" si="508"/>
        <v>11.15</v>
      </c>
      <c r="W3860" s="21">
        <v>27.87585</v>
      </c>
      <c r="X3860" s="21">
        <v>-115.16816</v>
      </c>
      <c r="Y3860" s="9">
        <f t="shared" si="509"/>
        <v>57.2</v>
      </c>
      <c r="Z3860" s="9">
        <v>14</v>
      </c>
      <c r="AA3860" s="9">
        <v>7</v>
      </c>
      <c r="AB3860" s="9" t="s">
        <v>609</v>
      </c>
      <c r="AC3860" s="9">
        <v>9</v>
      </c>
      <c r="AE3860" s="9">
        <v>210</v>
      </c>
    </row>
    <row r="3861" spans="1:32">
      <c r="A3861" s="4" t="s">
        <v>679</v>
      </c>
      <c r="B3861" s="4" t="s">
        <v>40</v>
      </c>
      <c r="C3861" s="28">
        <v>40753</v>
      </c>
      <c r="D3861" s="5">
        <v>2011</v>
      </c>
      <c r="E3861" s="36">
        <v>0.40902777777777777</v>
      </c>
      <c r="F3861" s="36">
        <v>0.41250000000000003</v>
      </c>
      <c r="G3861" s="35">
        <f t="shared" ref="G3861:G3874" si="510">F3861-E3861</f>
        <v>3.4722222222222654E-3</v>
      </c>
      <c r="H3861" s="14">
        <v>2</v>
      </c>
      <c r="I3861" s="14">
        <v>1</v>
      </c>
      <c r="J3861" s="5">
        <v>3</v>
      </c>
      <c r="K3861" s="4">
        <v>3</v>
      </c>
      <c r="L3861" s="4" t="s">
        <v>532</v>
      </c>
      <c r="M3861" s="4" t="s">
        <v>164</v>
      </c>
      <c r="N3861" s="4">
        <v>2</v>
      </c>
      <c r="O3861" s="5">
        <f t="shared" si="503"/>
        <v>65.009999999999991</v>
      </c>
      <c r="P3861" s="18">
        <v>19.7</v>
      </c>
      <c r="Q3861" s="5">
        <f t="shared" si="504"/>
        <v>66.33</v>
      </c>
      <c r="R3861" s="18">
        <v>20.100000000000001</v>
      </c>
      <c r="S3861" s="5">
        <f t="shared" si="505"/>
        <v>66.33</v>
      </c>
      <c r="T3861" s="18">
        <v>20.100000000000001</v>
      </c>
      <c r="U3861" s="8">
        <f t="shared" si="506"/>
        <v>65.669999999999987</v>
      </c>
      <c r="V3861" s="5">
        <f t="shared" ref="V3861:V3874" si="511">(R3861+P3861)/2</f>
        <v>19.899999999999999</v>
      </c>
      <c r="W3861" s="21">
        <v>27.878810000000001</v>
      </c>
      <c r="X3861" s="21">
        <v>-115.16607999999999</v>
      </c>
      <c r="Y3861" s="9">
        <f t="shared" ref="Y3861:Y3874" si="512">(Z3861*1.8)+32</f>
        <v>55.400000000000006</v>
      </c>
      <c r="Z3861" s="9">
        <v>13</v>
      </c>
      <c r="AA3861" s="9">
        <v>7</v>
      </c>
      <c r="AB3861" s="9" t="s">
        <v>611</v>
      </c>
      <c r="AC3861" s="9">
        <v>1</v>
      </c>
      <c r="AE3861" s="9">
        <v>60</v>
      </c>
    </row>
    <row r="3862" spans="1:32">
      <c r="A3862" s="4" t="s">
        <v>679</v>
      </c>
      <c r="B3862" s="4" t="s">
        <v>40</v>
      </c>
      <c r="C3862" s="28">
        <v>40753</v>
      </c>
      <c r="D3862" s="5">
        <v>2011</v>
      </c>
      <c r="E3862" s="36">
        <v>0.40902777777777777</v>
      </c>
      <c r="F3862" s="36">
        <v>0.41250000000000003</v>
      </c>
      <c r="G3862" s="35">
        <f t="shared" si="510"/>
        <v>3.4722222222222654E-3</v>
      </c>
      <c r="H3862" s="14">
        <v>2</v>
      </c>
      <c r="I3862" s="14">
        <v>1</v>
      </c>
      <c r="J3862" s="5">
        <v>3</v>
      </c>
      <c r="K3862" s="4">
        <v>3</v>
      </c>
      <c r="L3862" s="4" t="s">
        <v>532</v>
      </c>
      <c r="M3862" s="4" t="s">
        <v>164</v>
      </c>
      <c r="N3862" s="4">
        <v>2</v>
      </c>
      <c r="O3862" s="5">
        <f t="shared" si="503"/>
        <v>65.009999999999991</v>
      </c>
      <c r="P3862" s="18">
        <v>19.7</v>
      </c>
      <c r="Q3862" s="5">
        <f t="shared" si="504"/>
        <v>66.33</v>
      </c>
      <c r="R3862" s="18">
        <v>20.100000000000001</v>
      </c>
      <c r="S3862" s="5">
        <f t="shared" si="505"/>
        <v>66.33</v>
      </c>
      <c r="T3862" s="18">
        <v>20.100000000000001</v>
      </c>
      <c r="U3862" s="8">
        <f t="shared" si="506"/>
        <v>65.669999999999987</v>
      </c>
      <c r="V3862" s="5">
        <f t="shared" si="511"/>
        <v>19.899999999999999</v>
      </c>
      <c r="W3862" s="21">
        <v>27.878810000000001</v>
      </c>
      <c r="X3862" s="21">
        <v>-115.16607999999999</v>
      </c>
      <c r="Y3862" s="9">
        <f t="shared" si="512"/>
        <v>55.400000000000006</v>
      </c>
      <c r="Z3862" s="9">
        <v>13</v>
      </c>
      <c r="AA3862" s="9">
        <v>7</v>
      </c>
      <c r="AB3862" s="9" t="s">
        <v>613</v>
      </c>
      <c r="AC3862" s="9">
        <v>75</v>
      </c>
      <c r="AD3862">
        <v>20</v>
      </c>
      <c r="AE3862" s="9">
        <v>60</v>
      </c>
      <c r="AF3862">
        <v>50</v>
      </c>
    </row>
    <row r="3863" spans="1:32">
      <c r="A3863" s="4" t="s">
        <v>679</v>
      </c>
      <c r="B3863" s="4" t="s">
        <v>40</v>
      </c>
      <c r="C3863" s="28">
        <v>40753</v>
      </c>
      <c r="D3863" s="5">
        <v>2011</v>
      </c>
      <c r="E3863" s="36">
        <v>0.40902777777777777</v>
      </c>
      <c r="F3863" s="36">
        <v>0.41250000000000003</v>
      </c>
      <c r="G3863" s="35">
        <f t="shared" si="510"/>
        <v>3.4722222222222654E-3</v>
      </c>
      <c r="H3863" s="14">
        <v>2</v>
      </c>
      <c r="I3863" s="14">
        <v>1</v>
      </c>
      <c r="J3863" s="5">
        <v>3</v>
      </c>
      <c r="K3863" s="4">
        <v>3</v>
      </c>
      <c r="L3863" s="4" t="s">
        <v>532</v>
      </c>
      <c r="M3863" s="4" t="s">
        <v>164</v>
      </c>
      <c r="N3863" s="4">
        <v>2</v>
      </c>
      <c r="O3863" s="5">
        <f t="shared" si="503"/>
        <v>65.009999999999991</v>
      </c>
      <c r="P3863" s="18">
        <v>19.7</v>
      </c>
      <c r="Q3863" s="5">
        <f t="shared" si="504"/>
        <v>66.33</v>
      </c>
      <c r="R3863" s="18">
        <v>20.100000000000001</v>
      </c>
      <c r="S3863" s="5">
        <f t="shared" si="505"/>
        <v>66.33</v>
      </c>
      <c r="T3863" s="18">
        <v>20.100000000000001</v>
      </c>
      <c r="U3863" s="8">
        <f t="shared" si="506"/>
        <v>65.669999999999987</v>
      </c>
      <c r="V3863" s="5">
        <f t="shared" si="511"/>
        <v>19.899999999999999</v>
      </c>
      <c r="W3863" s="21">
        <v>27.878810000000001</v>
      </c>
      <c r="X3863" s="21">
        <v>-115.16607999999999</v>
      </c>
      <c r="Y3863" s="9">
        <f t="shared" si="512"/>
        <v>55.400000000000006</v>
      </c>
      <c r="Z3863" s="9">
        <v>13</v>
      </c>
      <c r="AA3863" s="9">
        <v>7</v>
      </c>
      <c r="AB3863" s="9" t="s">
        <v>614</v>
      </c>
      <c r="AC3863" s="9">
        <v>1</v>
      </c>
      <c r="AE3863" s="9">
        <v>60</v>
      </c>
    </row>
    <row r="3864" spans="1:32">
      <c r="A3864" s="4" t="s">
        <v>679</v>
      </c>
      <c r="B3864" s="4" t="s">
        <v>40</v>
      </c>
      <c r="C3864" s="28">
        <v>40753</v>
      </c>
      <c r="D3864" s="5">
        <v>2011</v>
      </c>
      <c r="E3864" s="36">
        <v>0.40902777777777777</v>
      </c>
      <c r="F3864" s="36">
        <v>0.41250000000000003</v>
      </c>
      <c r="G3864" s="35">
        <f t="shared" si="510"/>
        <v>3.4722222222222654E-3</v>
      </c>
      <c r="H3864" s="14">
        <v>2</v>
      </c>
      <c r="I3864" s="14">
        <v>1</v>
      </c>
      <c r="J3864" s="5">
        <v>3</v>
      </c>
      <c r="K3864" s="4">
        <v>3</v>
      </c>
      <c r="L3864" s="4" t="s">
        <v>532</v>
      </c>
      <c r="M3864" s="4" t="s">
        <v>164</v>
      </c>
      <c r="N3864" s="4">
        <v>2</v>
      </c>
      <c r="O3864" s="5">
        <f t="shared" si="503"/>
        <v>65.009999999999991</v>
      </c>
      <c r="P3864" s="18">
        <v>19.7</v>
      </c>
      <c r="Q3864" s="5">
        <f t="shared" si="504"/>
        <v>66.33</v>
      </c>
      <c r="R3864" s="18">
        <v>20.100000000000001</v>
      </c>
      <c r="S3864" s="5">
        <f t="shared" si="505"/>
        <v>66.33</v>
      </c>
      <c r="T3864" s="18">
        <v>20.100000000000001</v>
      </c>
      <c r="U3864" s="8">
        <f t="shared" si="506"/>
        <v>65.669999999999987</v>
      </c>
      <c r="V3864" s="5">
        <f t="shared" si="511"/>
        <v>19.899999999999999</v>
      </c>
      <c r="W3864" s="21">
        <v>27.878810000000001</v>
      </c>
      <c r="X3864" s="21">
        <v>-115.16607999999999</v>
      </c>
      <c r="Y3864" s="9">
        <f t="shared" si="512"/>
        <v>55.400000000000006</v>
      </c>
      <c r="Z3864" s="9">
        <v>13</v>
      </c>
      <c r="AA3864" s="9">
        <v>7</v>
      </c>
      <c r="AB3864" s="9" t="s">
        <v>609</v>
      </c>
      <c r="AC3864" s="9">
        <v>1</v>
      </c>
      <c r="AE3864" s="9">
        <v>60</v>
      </c>
    </row>
    <row r="3865" spans="1:32">
      <c r="A3865" s="4" t="s">
        <v>680</v>
      </c>
      <c r="B3865" s="4" t="s">
        <v>40</v>
      </c>
      <c r="C3865" s="28">
        <v>40753</v>
      </c>
      <c r="D3865" s="5">
        <v>2011</v>
      </c>
      <c r="E3865" s="36">
        <v>0.44861111111111113</v>
      </c>
      <c r="F3865" s="36">
        <v>0.4513888888888889</v>
      </c>
      <c r="G3865" s="35">
        <f t="shared" si="510"/>
        <v>2.7777777777777679E-3</v>
      </c>
      <c r="H3865" s="14">
        <v>2</v>
      </c>
      <c r="I3865" s="14">
        <v>2</v>
      </c>
      <c r="J3865" s="5">
        <v>4</v>
      </c>
      <c r="K3865" s="4">
        <v>4</v>
      </c>
      <c r="L3865" s="4" t="s">
        <v>532</v>
      </c>
      <c r="M3865" s="4" t="s">
        <v>164</v>
      </c>
      <c r="N3865" s="4">
        <v>2</v>
      </c>
      <c r="O3865" s="5">
        <f t="shared" si="503"/>
        <v>37.29</v>
      </c>
      <c r="P3865" s="18">
        <v>11.3</v>
      </c>
      <c r="Q3865" s="5">
        <f t="shared" si="504"/>
        <v>38.279999999999994</v>
      </c>
      <c r="R3865" s="18">
        <v>11.6</v>
      </c>
      <c r="S3865" s="5">
        <f t="shared" si="505"/>
        <v>38.279999999999994</v>
      </c>
      <c r="T3865" s="18">
        <v>11.6</v>
      </c>
      <c r="U3865" s="8">
        <f t="shared" si="506"/>
        <v>37.784999999999997</v>
      </c>
      <c r="V3865" s="5">
        <f t="shared" si="511"/>
        <v>11.45</v>
      </c>
      <c r="W3865" s="21">
        <v>27.87585</v>
      </c>
      <c r="X3865" s="21">
        <v>-115.16816</v>
      </c>
      <c r="Y3865" s="9">
        <f t="shared" si="512"/>
        <v>57.2</v>
      </c>
      <c r="Z3865" s="9">
        <v>14</v>
      </c>
      <c r="AA3865" s="9">
        <v>7</v>
      </c>
      <c r="AB3865" s="9" t="s">
        <v>604</v>
      </c>
      <c r="AC3865" s="9">
        <v>2</v>
      </c>
      <c r="AE3865" s="9">
        <v>180</v>
      </c>
    </row>
    <row r="3866" spans="1:32">
      <c r="A3866" s="4" t="s">
        <v>680</v>
      </c>
      <c r="B3866" s="4" t="s">
        <v>40</v>
      </c>
      <c r="C3866" s="28">
        <v>40753</v>
      </c>
      <c r="D3866" s="5">
        <v>2011</v>
      </c>
      <c r="E3866" s="36">
        <v>0.44861111111111113</v>
      </c>
      <c r="F3866" s="36">
        <v>0.4513888888888889</v>
      </c>
      <c r="G3866" s="35">
        <f t="shared" si="510"/>
        <v>2.7777777777777679E-3</v>
      </c>
      <c r="H3866" s="14">
        <v>2</v>
      </c>
      <c r="I3866" s="14">
        <v>2</v>
      </c>
      <c r="J3866" s="5">
        <v>4</v>
      </c>
      <c r="K3866" s="4">
        <v>4</v>
      </c>
      <c r="L3866" s="4" t="s">
        <v>532</v>
      </c>
      <c r="M3866" s="4" t="s">
        <v>164</v>
      </c>
      <c r="N3866" s="4">
        <v>2</v>
      </c>
      <c r="O3866" s="5">
        <f t="shared" si="503"/>
        <v>37.29</v>
      </c>
      <c r="P3866" s="18">
        <v>11.3</v>
      </c>
      <c r="Q3866" s="5">
        <f t="shared" si="504"/>
        <v>38.279999999999994</v>
      </c>
      <c r="R3866" s="18">
        <v>11.6</v>
      </c>
      <c r="S3866" s="5">
        <f t="shared" si="505"/>
        <v>38.279999999999994</v>
      </c>
      <c r="T3866" s="18">
        <v>11.6</v>
      </c>
      <c r="U3866" s="8">
        <f t="shared" si="506"/>
        <v>37.784999999999997</v>
      </c>
      <c r="V3866" s="5">
        <f t="shared" si="511"/>
        <v>11.45</v>
      </c>
      <c r="W3866" s="21">
        <v>27.87585</v>
      </c>
      <c r="X3866" s="21">
        <v>-115.16816</v>
      </c>
      <c r="Y3866" s="9">
        <f t="shared" si="512"/>
        <v>57.2</v>
      </c>
      <c r="Z3866" s="9">
        <v>14</v>
      </c>
      <c r="AA3866" s="9">
        <v>7</v>
      </c>
      <c r="AB3866" s="9" t="s">
        <v>611</v>
      </c>
      <c r="AC3866" s="9">
        <v>1</v>
      </c>
      <c r="AE3866" s="9">
        <v>180</v>
      </c>
    </row>
    <row r="3867" spans="1:32">
      <c r="A3867" s="4" t="s">
        <v>680</v>
      </c>
      <c r="B3867" s="4" t="s">
        <v>40</v>
      </c>
      <c r="C3867" s="28">
        <v>40753</v>
      </c>
      <c r="D3867" s="5">
        <v>2011</v>
      </c>
      <c r="E3867" s="36">
        <v>0.44861111111111113</v>
      </c>
      <c r="F3867" s="36">
        <v>0.4513888888888889</v>
      </c>
      <c r="G3867" s="35">
        <f t="shared" si="510"/>
        <v>2.7777777777777679E-3</v>
      </c>
      <c r="H3867" s="14">
        <v>2</v>
      </c>
      <c r="I3867" s="14">
        <v>2</v>
      </c>
      <c r="J3867" s="5">
        <v>4</v>
      </c>
      <c r="K3867" s="4">
        <v>4</v>
      </c>
      <c r="L3867" s="4" t="s">
        <v>532</v>
      </c>
      <c r="M3867" s="4" t="s">
        <v>164</v>
      </c>
      <c r="N3867" s="4">
        <v>2</v>
      </c>
      <c r="O3867" s="5">
        <f t="shared" si="503"/>
        <v>37.29</v>
      </c>
      <c r="P3867" s="18">
        <v>11.3</v>
      </c>
      <c r="Q3867" s="5">
        <f t="shared" si="504"/>
        <v>38.279999999999994</v>
      </c>
      <c r="R3867" s="18">
        <v>11.6</v>
      </c>
      <c r="S3867" s="5">
        <f t="shared" si="505"/>
        <v>38.279999999999994</v>
      </c>
      <c r="T3867" s="18">
        <v>11.6</v>
      </c>
      <c r="U3867" s="8">
        <f t="shared" si="506"/>
        <v>37.784999999999997</v>
      </c>
      <c r="V3867" s="5">
        <f t="shared" si="511"/>
        <v>11.45</v>
      </c>
      <c r="W3867" s="21">
        <v>27.87585</v>
      </c>
      <c r="X3867" s="21">
        <v>-115.16816</v>
      </c>
      <c r="Y3867" s="9">
        <f t="shared" si="512"/>
        <v>57.2</v>
      </c>
      <c r="Z3867" s="9">
        <v>14</v>
      </c>
      <c r="AA3867" s="9">
        <v>7</v>
      </c>
      <c r="AB3867" s="9" t="s">
        <v>613</v>
      </c>
      <c r="AC3867" s="9">
        <v>35</v>
      </c>
      <c r="AE3867" s="9">
        <v>180</v>
      </c>
    </row>
    <row r="3868" spans="1:32">
      <c r="A3868" s="4" t="s">
        <v>680</v>
      </c>
      <c r="B3868" s="4" t="s">
        <v>40</v>
      </c>
      <c r="C3868" s="28">
        <v>40753</v>
      </c>
      <c r="D3868" s="5">
        <v>2011</v>
      </c>
      <c r="E3868" s="36">
        <v>0.44861111111111113</v>
      </c>
      <c r="F3868" s="36">
        <v>0.4513888888888889</v>
      </c>
      <c r="G3868" s="35">
        <f t="shared" si="510"/>
        <v>2.7777777777777679E-3</v>
      </c>
      <c r="H3868" s="14">
        <v>2</v>
      </c>
      <c r="I3868" s="14">
        <v>2</v>
      </c>
      <c r="J3868" s="5">
        <v>4</v>
      </c>
      <c r="K3868" s="4">
        <v>4</v>
      </c>
      <c r="L3868" s="4" t="s">
        <v>532</v>
      </c>
      <c r="M3868" s="4" t="s">
        <v>164</v>
      </c>
      <c r="N3868" s="4">
        <v>2</v>
      </c>
      <c r="O3868" s="5">
        <f t="shared" si="503"/>
        <v>37.29</v>
      </c>
      <c r="P3868" s="18">
        <v>11.3</v>
      </c>
      <c r="Q3868" s="5">
        <f t="shared" si="504"/>
        <v>38.279999999999994</v>
      </c>
      <c r="R3868" s="18">
        <v>11.6</v>
      </c>
      <c r="S3868" s="5">
        <f t="shared" si="505"/>
        <v>38.279999999999994</v>
      </c>
      <c r="T3868" s="18">
        <v>11.6</v>
      </c>
      <c r="U3868" s="8">
        <f t="shared" si="506"/>
        <v>37.784999999999997</v>
      </c>
      <c r="V3868" s="5">
        <f t="shared" si="511"/>
        <v>11.45</v>
      </c>
      <c r="W3868" s="21">
        <v>27.87585</v>
      </c>
      <c r="X3868" s="21">
        <v>-115.16816</v>
      </c>
      <c r="Y3868" s="9">
        <f t="shared" si="512"/>
        <v>57.2</v>
      </c>
      <c r="Z3868" s="9">
        <v>14</v>
      </c>
      <c r="AA3868" s="9">
        <v>7</v>
      </c>
      <c r="AB3868" s="9" t="s">
        <v>607</v>
      </c>
      <c r="AC3868" s="9">
        <v>2</v>
      </c>
      <c r="AE3868" s="9">
        <v>180</v>
      </c>
    </row>
    <row r="3869" spans="1:32">
      <c r="A3869" s="4" t="s">
        <v>681</v>
      </c>
      <c r="B3869" s="4" t="s">
        <v>223</v>
      </c>
      <c r="C3869" s="28">
        <v>40753</v>
      </c>
      <c r="D3869" s="5">
        <v>2011</v>
      </c>
      <c r="E3869" s="36">
        <v>0.40833333333333338</v>
      </c>
      <c r="F3869" s="36">
        <v>0.41319444444444442</v>
      </c>
      <c r="G3869" s="35">
        <f t="shared" si="510"/>
        <v>4.8611111111110383E-3</v>
      </c>
      <c r="H3869" s="14">
        <v>2</v>
      </c>
      <c r="I3869" s="14">
        <v>1</v>
      </c>
      <c r="J3869" s="5">
        <v>5</v>
      </c>
      <c r="K3869" s="4">
        <v>5</v>
      </c>
      <c r="L3869" s="4" t="s">
        <v>532</v>
      </c>
      <c r="M3869" s="4" t="s">
        <v>164</v>
      </c>
      <c r="N3869" s="4">
        <v>2</v>
      </c>
      <c r="O3869" s="5">
        <f t="shared" si="503"/>
        <v>65.669999999999987</v>
      </c>
      <c r="P3869" s="18">
        <v>19.899999999999999</v>
      </c>
      <c r="Q3869" s="5">
        <f t="shared" si="504"/>
        <v>65.34</v>
      </c>
      <c r="R3869" s="18">
        <v>19.8</v>
      </c>
      <c r="S3869" s="5">
        <f t="shared" si="505"/>
        <v>65.669999999999987</v>
      </c>
      <c r="T3869" s="18">
        <v>19.899999999999999</v>
      </c>
      <c r="U3869" s="8">
        <f t="shared" si="506"/>
        <v>65.504999999999995</v>
      </c>
      <c r="V3869" s="5">
        <f t="shared" si="511"/>
        <v>19.850000000000001</v>
      </c>
      <c r="W3869" s="21">
        <v>27.878810000000001</v>
      </c>
      <c r="X3869" s="21">
        <v>-115.16607999999999</v>
      </c>
      <c r="Y3869" s="9">
        <f t="shared" si="512"/>
        <v>55.400000000000006</v>
      </c>
      <c r="Z3869" s="9">
        <v>13</v>
      </c>
      <c r="AA3869" s="9">
        <v>7</v>
      </c>
      <c r="AB3869" s="9" t="s">
        <v>604</v>
      </c>
      <c r="AC3869" s="9">
        <v>1</v>
      </c>
      <c r="AE3869" s="9">
        <v>30</v>
      </c>
    </row>
    <row r="3870" spans="1:32">
      <c r="A3870" s="4" t="s">
        <v>681</v>
      </c>
      <c r="B3870" s="4" t="s">
        <v>223</v>
      </c>
      <c r="C3870" s="28">
        <v>40753</v>
      </c>
      <c r="D3870" s="5">
        <v>2011</v>
      </c>
      <c r="E3870" s="36">
        <v>0.40833333333333338</v>
      </c>
      <c r="F3870" s="36">
        <v>0.41319444444444442</v>
      </c>
      <c r="G3870" s="35">
        <f t="shared" si="510"/>
        <v>4.8611111111110383E-3</v>
      </c>
      <c r="H3870" s="14">
        <v>2</v>
      </c>
      <c r="I3870" s="14">
        <v>1</v>
      </c>
      <c r="J3870" s="5">
        <v>5</v>
      </c>
      <c r="K3870" s="4">
        <v>5</v>
      </c>
      <c r="L3870" s="4" t="s">
        <v>532</v>
      </c>
      <c r="M3870" s="4" t="s">
        <v>164</v>
      </c>
      <c r="N3870" s="4">
        <v>2</v>
      </c>
      <c r="O3870" s="5">
        <f t="shared" si="503"/>
        <v>65.669999999999987</v>
      </c>
      <c r="P3870" s="18">
        <v>19.899999999999999</v>
      </c>
      <c r="Q3870" s="5">
        <f t="shared" si="504"/>
        <v>65.34</v>
      </c>
      <c r="R3870" s="18">
        <v>19.8</v>
      </c>
      <c r="S3870" s="5">
        <f t="shared" si="505"/>
        <v>65.669999999999987</v>
      </c>
      <c r="T3870" s="18">
        <v>19.899999999999999</v>
      </c>
      <c r="U3870" s="8">
        <f t="shared" si="506"/>
        <v>65.504999999999995</v>
      </c>
      <c r="V3870" s="5">
        <f t="shared" si="511"/>
        <v>19.850000000000001</v>
      </c>
      <c r="W3870" s="21">
        <v>27.878810000000001</v>
      </c>
      <c r="X3870" s="21">
        <v>-115.16607999999999</v>
      </c>
      <c r="Y3870" s="9">
        <f t="shared" si="512"/>
        <v>55.400000000000006</v>
      </c>
      <c r="Z3870" s="9">
        <v>13</v>
      </c>
      <c r="AA3870" s="9">
        <v>7</v>
      </c>
      <c r="AB3870" s="9" t="s">
        <v>613</v>
      </c>
      <c r="AC3870" s="9">
        <v>10</v>
      </c>
      <c r="AE3870" s="9">
        <v>30</v>
      </c>
    </row>
    <row r="3871" spans="1:32">
      <c r="A3871" s="4" t="s">
        <v>681</v>
      </c>
      <c r="B3871" s="4" t="s">
        <v>223</v>
      </c>
      <c r="C3871" s="28">
        <v>40753</v>
      </c>
      <c r="D3871" s="5">
        <v>2011</v>
      </c>
      <c r="E3871" s="36">
        <v>0.40833333333333338</v>
      </c>
      <c r="F3871" s="36">
        <v>0.41319444444444442</v>
      </c>
      <c r="G3871" s="35">
        <f t="shared" si="510"/>
        <v>4.8611111111110383E-3</v>
      </c>
      <c r="H3871" s="14">
        <v>2</v>
      </c>
      <c r="I3871" s="14">
        <v>1</v>
      </c>
      <c r="J3871" s="5">
        <v>5</v>
      </c>
      <c r="K3871" s="4">
        <v>5</v>
      </c>
      <c r="L3871" s="4" t="s">
        <v>532</v>
      </c>
      <c r="M3871" s="4" t="s">
        <v>164</v>
      </c>
      <c r="N3871" s="4">
        <v>2</v>
      </c>
      <c r="O3871" s="5">
        <f t="shared" si="503"/>
        <v>65.669999999999987</v>
      </c>
      <c r="P3871" s="18">
        <v>19.899999999999999</v>
      </c>
      <c r="Q3871" s="5">
        <f t="shared" si="504"/>
        <v>65.34</v>
      </c>
      <c r="R3871" s="18">
        <v>19.8</v>
      </c>
      <c r="S3871" s="5">
        <f t="shared" si="505"/>
        <v>65.669999999999987</v>
      </c>
      <c r="T3871" s="18">
        <v>19.899999999999999</v>
      </c>
      <c r="U3871" s="8">
        <f t="shared" si="506"/>
        <v>65.504999999999995</v>
      </c>
      <c r="V3871" s="5">
        <f t="shared" si="511"/>
        <v>19.850000000000001</v>
      </c>
      <c r="W3871" s="21">
        <v>27.878810000000001</v>
      </c>
      <c r="X3871" s="21">
        <v>-115.16607999999999</v>
      </c>
      <c r="Y3871" s="9">
        <f t="shared" si="512"/>
        <v>55.400000000000006</v>
      </c>
      <c r="Z3871" s="9">
        <v>13</v>
      </c>
      <c r="AA3871" s="9">
        <v>7</v>
      </c>
      <c r="AB3871" s="4" t="s">
        <v>618</v>
      </c>
      <c r="AC3871" s="9">
        <v>1</v>
      </c>
      <c r="AE3871" s="9">
        <v>30</v>
      </c>
    </row>
    <row r="3872" spans="1:32">
      <c r="A3872" s="4" t="s">
        <v>681</v>
      </c>
      <c r="B3872" s="4" t="s">
        <v>223</v>
      </c>
      <c r="C3872" s="28">
        <v>40753</v>
      </c>
      <c r="D3872" s="5">
        <v>2011</v>
      </c>
      <c r="E3872" s="36">
        <v>0.40833333333333338</v>
      </c>
      <c r="F3872" s="36">
        <v>0.41319444444444442</v>
      </c>
      <c r="G3872" s="35">
        <f t="shared" si="510"/>
        <v>4.8611111111110383E-3</v>
      </c>
      <c r="H3872" s="14">
        <v>2</v>
      </c>
      <c r="I3872" s="14">
        <v>1</v>
      </c>
      <c r="J3872" s="5">
        <v>5</v>
      </c>
      <c r="K3872" s="4">
        <v>5</v>
      </c>
      <c r="L3872" s="4" t="s">
        <v>532</v>
      </c>
      <c r="M3872" s="4" t="s">
        <v>164</v>
      </c>
      <c r="N3872" s="4">
        <v>2</v>
      </c>
      <c r="O3872" s="5">
        <f t="shared" si="503"/>
        <v>65.669999999999987</v>
      </c>
      <c r="P3872" s="18">
        <v>19.899999999999999</v>
      </c>
      <c r="Q3872" s="5">
        <f t="shared" si="504"/>
        <v>65.34</v>
      </c>
      <c r="R3872" s="18">
        <v>19.8</v>
      </c>
      <c r="S3872" s="5">
        <f t="shared" si="505"/>
        <v>65.669999999999987</v>
      </c>
      <c r="T3872" s="18">
        <v>19.899999999999999</v>
      </c>
      <c r="U3872" s="8">
        <f t="shared" si="506"/>
        <v>65.504999999999995</v>
      </c>
      <c r="V3872" s="5">
        <f t="shared" si="511"/>
        <v>19.850000000000001</v>
      </c>
      <c r="W3872" s="21">
        <v>27.878810000000001</v>
      </c>
      <c r="X3872" s="21">
        <v>-115.16607999999999</v>
      </c>
      <c r="Y3872" s="9">
        <f t="shared" si="512"/>
        <v>55.400000000000006</v>
      </c>
      <c r="Z3872" s="9">
        <v>13</v>
      </c>
      <c r="AA3872" s="9">
        <v>7</v>
      </c>
      <c r="AB3872" s="9" t="s">
        <v>753</v>
      </c>
      <c r="AC3872" s="9">
        <v>5</v>
      </c>
      <c r="AE3872" s="9">
        <v>30</v>
      </c>
    </row>
    <row r="3873" spans="1:32">
      <c r="A3873" s="4" t="s">
        <v>681</v>
      </c>
      <c r="B3873" s="4" t="s">
        <v>223</v>
      </c>
      <c r="C3873" s="28">
        <v>40753</v>
      </c>
      <c r="D3873" s="5">
        <v>2011</v>
      </c>
      <c r="E3873" s="36">
        <v>0.40833333333333338</v>
      </c>
      <c r="F3873" s="36">
        <v>0.41319444444444442</v>
      </c>
      <c r="G3873" s="35">
        <f t="shared" si="510"/>
        <v>4.8611111111110383E-3</v>
      </c>
      <c r="H3873" s="14">
        <v>2</v>
      </c>
      <c r="I3873" s="14">
        <v>1</v>
      </c>
      <c r="J3873" s="5">
        <v>5</v>
      </c>
      <c r="K3873" s="4">
        <v>5</v>
      </c>
      <c r="L3873" s="4" t="s">
        <v>532</v>
      </c>
      <c r="M3873" s="4" t="s">
        <v>164</v>
      </c>
      <c r="N3873" s="4">
        <v>2</v>
      </c>
      <c r="O3873" s="5">
        <f t="shared" si="503"/>
        <v>65.669999999999987</v>
      </c>
      <c r="P3873" s="18">
        <v>19.899999999999999</v>
      </c>
      <c r="Q3873" s="5">
        <f t="shared" si="504"/>
        <v>65.34</v>
      </c>
      <c r="R3873" s="18">
        <v>19.8</v>
      </c>
      <c r="S3873" s="5">
        <f t="shared" si="505"/>
        <v>65.669999999999987</v>
      </c>
      <c r="T3873" s="18">
        <v>19.899999999999999</v>
      </c>
      <c r="U3873" s="8">
        <f t="shared" si="506"/>
        <v>65.504999999999995</v>
      </c>
      <c r="V3873" s="5">
        <f t="shared" si="511"/>
        <v>19.850000000000001</v>
      </c>
      <c r="W3873" s="21">
        <v>27.878810000000001</v>
      </c>
      <c r="X3873" s="21">
        <v>-115.16607999999999</v>
      </c>
      <c r="Y3873" s="9">
        <f t="shared" si="512"/>
        <v>55.400000000000006</v>
      </c>
      <c r="Z3873" s="9">
        <v>13</v>
      </c>
      <c r="AA3873" s="9">
        <v>7</v>
      </c>
      <c r="AB3873" s="4" t="s">
        <v>619</v>
      </c>
      <c r="AC3873" s="9">
        <v>1</v>
      </c>
      <c r="AE3873" s="9">
        <v>30</v>
      </c>
    </row>
    <row r="3874" spans="1:32">
      <c r="A3874" s="4" t="s">
        <v>682</v>
      </c>
      <c r="B3874" s="4" t="s">
        <v>223</v>
      </c>
      <c r="C3874" s="28">
        <v>40753</v>
      </c>
      <c r="D3874" s="5">
        <v>2011</v>
      </c>
      <c r="E3874" s="36">
        <v>0.44930555555555557</v>
      </c>
      <c r="F3874" s="36">
        <v>0.45763888888888887</v>
      </c>
      <c r="G3874" s="35">
        <f t="shared" si="510"/>
        <v>8.3333333333333037E-3</v>
      </c>
      <c r="H3874" s="14">
        <v>2</v>
      </c>
      <c r="I3874" s="14">
        <v>2</v>
      </c>
      <c r="J3874" s="5">
        <v>6</v>
      </c>
      <c r="K3874" s="4">
        <v>6</v>
      </c>
      <c r="L3874" s="4" t="s">
        <v>532</v>
      </c>
      <c r="M3874" s="4" t="s">
        <v>164</v>
      </c>
      <c r="N3874" s="4">
        <v>2</v>
      </c>
      <c r="O3874" s="5">
        <f t="shared" si="503"/>
        <v>35.309999999999995</v>
      </c>
      <c r="P3874" s="18">
        <v>10.7</v>
      </c>
      <c r="Q3874" s="5">
        <f t="shared" si="504"/>
        <v>36.629999999999995</v>
      </c>
      <c r="R3874" s="18">
        <v>11.1</v>
      </c>
      <c r="S3874" s="5">
        <f t="shared" si="505"/>
        <v>36.629999999999995</v>
      </c>
      <c r="T3874" s="18">
        <v>11.1</v>
      </c>
      <c r="U3874" s="8">
        <f t="shared" si="506"/>
        <v>35.969999999999992</v>
      </c>
      <c r="V3874" s="5">
        <f t="shared" si="511"/>
        <v>10.899999999999999</v>
      </c>
      <c r="W3874" s="21">
        <v>27.87585</v>
      </c>
      <c r="X3874" s="21">
        <v>-115.16816</v>
      </c>
      <c r="Y3874" s="9">
        <f t="shared" si="512"/>
        <v>55.400000000000006</v>
      </c>
      <c r="Z3874" s="9">
        <v>13</v>
      </c>
      <c r="AA3874" s="9">
        <v>7</v>
      </c>
      <c r="AB3874" s="9" t="s">
        <v>604</v>
      </c>
      <c r="AC3874" s="9">
        <v>2</v>
      </c>
      <c r="AE3874" s="9">
        <v>240</v>
      </c>
    </row>
    <row r="3875" spans="1:32">
      <c r="A3875" s="4" t="s">
        <v>682</v>
      </c>
      <c r="B3875" s="4" t="s">
        <v>223</v>
      </c>
      <c r="C3875" s="28">
        <v>40753</v>
      </c>
      <c r="D3875" s="5">
        <v>2011</v>
      </c>
      <c r="E3875" s="36">
        <v>0.44930555555555557</v>
      </c>
      <c r="F3875" s="36">
        <v>0.45763888888888887</v>
      </c>
      <c r="G3875" s="35">
        <f t="shared" ref="G3875:G3881" si="513">F3875-E3875</f>
        <v>8.3333333333333037E-3</v>
      </c>
      <c r="H3875" s="14">
        <v>2</v>
      </c>
      <c r="I3875" s="14">
        <v>2</v>
      </c>
      <c r="J3875" s="5">
        <v>6</v>
      </c>
      <c r="K3875" s="4">
        <v>6</v>
      </c>
      <c r="L3875" s="4" t="s">
        <v>532</v>
      </c>
      <c r="M3875" s="4" t="s">
        <v>164</v>
      </c>
      <c r="N3875" s="4">
        <v>2</v>
      </c>
      <c r="O3875" s="5">
        <f t="shared" si="503"/>
        <v>35.309999999999995</v>
      </c>
      <c r="P3875" s="18">
        <v>10.7</v>
      </c>
      <c r="Q3875" s="5">
        <f t="shared" si="504"/>
        <v>36.629999999999995</v>
      </c>
      <c r="R3875" s="18">
        <v>11.1</v>
      </c>
      <c r="S3875" s="5">
        <f t="shared" si="505"/>
        <v>36.629999999999995</v>
      </c>
      <c r="T3875" s="18">
        <v>11.1</v>
      </c>
      <c r="U3875" s="8">
        <f t="shared" si="506"/>
        <v>35.969999999999992</v>
      </c>
      <c r="V3875" s="5">
        <f t="shared" ref="V3875:V3881" si="514">(R3875+P3875)/2</f>
        <v>10.899999999999999</v>
      </c>
      <c r="W3875" s="21">
        <v>27.87585</v>
      </c>
      <c r="X3875" s="21">
        <v>-115.16816</v>
      </c>
      <c r="Y3875" s="9">
        <f t="shared" ref="Y3875:Y3881" si="515">(Z3875*1.8)+32</f>
        <v>55.400000000000006</v>
      </c>
      <c r="Z3875" s="9">
        <v>13</v>
      </c>
      <c r="AA3875" s="9">
        <v>7</v>
      </c>
      <c r="AB3875" s="9" t="s">
        <v>605</v>
      </c>
      <c r="AC3875" s="9">
        <v>1</v>
      </c>
      <c r="AE3875" s="9">
        <v>240</v>
      </c>
    </row>
    <row r="3876" spans="1:32">
      <c r="A3876" s="4" t="s">
        <v>682</v>
      </c>
      <c r="B3876" s="4" t="s">
        <v>223</v>
      </c>
      <c r="C3876" s="28">
        <v>40753</v>
      </c>
      <c r="D3876" s="5">
        <v>2011</v>
      </c>
      <c r="E3876" s="36">
        <v>0.44930555555555557</v>
      </c>
      <c r="F3876" s="36">
        <v>0.45763888888888887</v>
      </c>
      <c r="G3876" s="35">
        <f t="shared" si="513"/>
        <v>8.3333333333333037E-3</v>
      </c>
      <c r="H3876" s="14">
        <v>2</v>
      </c>
      <c r="I3876" s="14">
        <v>2</v>
      </c>
      <c r="J3876" s="5">
        <v>6</v>
      </c>
      <c r="K3876" s="4">
        <v>6</v>
      </c>
      <c r="L3876" s="4" t="s">
        <v>532</v>
      </c>
      <c r="M3876" s="4" t="s">
        <v>164</v>
      </c>
      <c r="N3876" s="4">
        <v>2</v>
      </c>
      <c r="O3876" s="5">
        <f t="shared" si="503"/>
        <v>35.309999999999995</v>
      </c>
      <c r="P3876" s="18">
        <v>10.7</v>
      </c>
      <c r="Q3876" s="5">
        <f t="shared" si="504"/>
        <v>36.629999999999995</v>
      </c>
      <c r="R3876" s="18">
        <v>11.1</v>
      </c>
      <c r="S3876" s="5">
        <f t="shared" si="505"/>
        <v>36.629999999999995</v>
      </c>
      <c r="T3876" s="18">
        <v>11.1</v>
      </c>
      <c r="U3876" s="8">
        <f t="shared" si="506"/>
        <v>35.969999999999992</v>
      </c>
      <c r="V3876" s="5">
        <f t="shared" si="514"/>
        <v>10.899999999999999</v>
      </c>
      <c r="W3876" s="21">
        <v>27.87585</v>
      </c>
      <c r="X3876" s="21">
        <v>-115.16816</v>
      </c>
      <c r="Y3876" s="9">
        <f t="shared" si="515"/>
        <v>55.400000000000006</v>
      </c>
      <c r="Z3876" s="9">
        <v>13</v>
      </c>
      <c r="AA3876" s="9">
        <v>7</v>
      </c>
      <c r="AB3876" s="9" t="s">
        <v>606</v>
      </c>
      <c r="AC3876" s="9">
        <v>5</v>
      </c>
      <c r="AE3876" s="9">
        <v>240</v>
      </c>
    </row>
    <row r="3877" spans="1:32">
      <c r="A3877" s="4" t="s">
        <v>682</v>
      </c>
      <c r="B3877" s="4" t="s">
        <v>223</v>
      </c>
      <c r="C3877" s="28">
        <v>40753</v>
      </c>
      <c r="D3877" s="5">
        <v>2011</v>
      </c>
      <c r="E3877" s="36">
        <v>0.44930555555555557</v>
      </c>
      <c r="F3877" s="36">
        <v>0.45763888888888887</v>
      </c>
      <c r="G3877" s="35">
        <f t="shared" si="513"/>
        <v>8.3333333333333037E-3</v>
      </c>
      <c r="H3877" s="14">
        <v>2</v>
      </c>
      <c r="I3877" s="14">
        <v>2</v>
      </c>
      <c r="J3877" s="5">
        <v>6</v>
      </c>
      <c r="K3877" s="4">
        <v>6</v>
      </c>
      <c r="L3877" s="4" t="s">
        <v>532</v>
      </c>
      <c r="M3877" s="4" t="s">
        <v>164</v>
      </c>
      <c r="N3877" s="4">
        <v>2</v>
      </c>
      <c r="O3877" s="5">
        <f t="shared" si="503"/>
        <v>35.309999999999995</v>
      </c>
      <c r="P3877" s="18">
        <v>10.7</v>
      </c>
      <c r="Q3877" s="5">
        <f t="shared" si="504"/>
        <v>36.629999999999995</v>
      </c>
      <c r="R3877" s="18">
        <v>11.1</v>
      </c>
      <c r="S3877" s="5">
        <f t="shared" si="505"/>
        <v>36.629999999999995</v>
      </c>
      <c r="T3877" s="18">
        <v>11.1</v>
      </c>
      <c r="U3877" s="8">
        <f t="shared" si="506"/>
        <v>35.969999999999992</v>
      </c>
      <c r="V3877" s="5">
        <f t="shared" si="514"/>
        <v>10.899999999999999</v>
      </c>
      <c r="W3877" s="21">
        <v>27.87585</v>
      </c>
      <c r="X3877" s="21">
        <v>-115.16816</v>
      </c>
      <c r="Y3877" s="9">
        <f t="shared" si="515"/>
        <v>55.400000000000006</v>
      </c>
      <c r="Z3877" s="9">
        <v>13</v>
      </c>
      <c r="AA3877" s="9">
        <v>7</v>
      </c>
      <c r="AB3877" s="9" t="s">
        <v>611</v>
      </c>
      <c r="AC3877" s="9">
        <v>6</v>
      </c>
      <c r="AE3877" s="9">
        <v>240</v>
      </c>
    </row>
    <row r="3878" spans="1:32">
      <c r="A3878" s="4" t="s">
        <v>682</v>
      </c>
      <c r="B3878" s="4" t="s">
        <v>223</v>
      </c>
      <c r="C3878" s="28">
        <v>40753</v>
      </c>
      <c r="D3878" s="5">
        <v>2011</v>
      </c>
      <c r="E3878" s="36">
        <v>0.44930555555555557</v>
      </c>
      <c r="F3878" s="36">
        <v>0.45763888888888887</v>
      </c>
      <c r="G3878" s="35">
        <f t="shared" si="513"/>
        <v>8.3333333333333037E-3</v>
      </c>
      <c r="H3878" s="14">
        <v>2</v>
      </c>
      <c r="I3878" s="14">
        <v>2</v>
      </c>
      <c r="J3878" s="5">
        <v>6</v>
      </c>
      <c r="K3878" s="4">
        <v>6</v>
      </c>
      <c r="L3878" s="4" t="s">
        <v>532</v>
      </c>
      <c r="M3878" s="4" t="s">
        <v>164</v>
      </c>
      <c r="N3878" s="4">
        <v>2</v>
      </c>
      <c r="O3878" s="5">
        <f t="shared" si="503"/>
        <v>35.309999999999995</v>
      </c>
      <c r="P3878" s="18">
        <v>10.7</v>
      </c>
      <c r="Q3878" s="5">
        <f t="shared" si="504"/>
        <v>36.629999999999995</v>
      </c>
      <c r="R3878" s="18">
        <v>11.1</v>
      </c>
      <c r="S3878" s="5">
        <f t="shared" si="505"/>
        <v>36.629999999999995</v>
      </c>
      <c r="T3878" s="18">
        <v>11.1</v>
      </c>
      <c r="U3878" s="8">
        <f t="shared" si="506"/>
        <v>35.969999999999992</v>
      </c>
      <c r="V3878" s="5">
        <f t="shared" si="514"/>
        <v>10.899999999999999</v>
      </c>
      <c r="W3878" s="21">
        <v>27.87585</v>
      </c>
      <c r="X3878" s="21">
        <v>-115.16816</v>
      </c>
      <c r="Y3878" s="9">
        <f t="shared" si="515"/>
        <v>55.400000000000006</v>
      </c>
      <c r="Z3878" s="9">
        <v>13</v>
      </c>
      <c r="AA3878" s="9">
        <v>7</v>
      </c>
      <c r="AB3878" s="9" t="s">
        <v>613</v>
      </c>
      <c r="AC3878" s="9">
        <v>3</v>
      </c>
      <c r="AE3878" s="9">
        <v>240</v>
      </c>
    </row>
    <row r="3879" spans="1:32">
      <c r="A3879" s="4" t="s">
        <v>682</v>
      </c>
      <c r="B3879" s="4" t="s">
        <v>223</v>
      </c>
      <c r="C3879" s="28">
        <v>40753</v>
      </c>
      <c r="D3879" s="5">
        <v>2011</v>
      </c>
      <c r="E3879" s="36">
        <v>0.44930555555555557</v>
      </c>
      <c r="F3879" s="36">
        <v>0.45763888888888887</v>
      </c>
      <c r="G3879" s="35">
        <f t="shared" si="513"/>
        <v>8.3333333333333037E-3</v>
      </c>
      <c r="H3879" s="14">
        <v>2</v>
      </c>
      <c r="I3879" s="14">
        <v>2</v>
      </c>
      <c r="J3879" s="5">
        <v>6</v>
      </c>
      <c r="K3879" s="4">
        <v>6</v>
      </c>
      <c r="L3879" s="4" t="s">
        <v>532</v>
      </c>
      <c r="M3879" s="4" t="s">
        <v>164</v>
      </c>
      <c r="N3879" s="4">
        <v>2</v>
      </c>
      <c r="O3879" s="5">
        <f t="shared" si="503"/>
        <v>35.309999999999995</v>
      </c>
      <c r="P3879" s="18">
        <v>10.7</v>
      </c>
      <c r="Q3879" s="5">
        <f t="shared" si="504"/>
        <v>36.629999999999995</v>
      </c>
      <c r="R3879" s="18">
        <v>11.1</v>
      </c>
      <c r="S3879" s="5">
        <f t="shared" si="505"/>
        <v>36.629999999999995</v>
      </c>
      <c r="T3879" s="18">
        <v>11.1</v>
      </c>
      <c r="U3879" s="8">
        <f t="shared" si="506"/>
        <v>35.969999999999992</v>
      </c>
      <c r="V3879" s="5">
        <f t="shared" si="514"/>
        <v>10.899999999999999</v>
      </c>
      <c r="W3879" s="21">
        <v>27.87585</v>
      </c>
      <c r="X3879" s="21">
        <v>-115.16816</v>
      </c>
      <c r="Y3879" s="9">
        <f t="shared" si="515"/>
        <v>55.400000000000006</v>
      </c>
      <c r="Z3879" s="9">
        <v>13</v>
      </c>
      <c r="AA3879" s="9">
        <v>7</v>
      </c>
      <c r="AB3879" s="9" t="s">
        <v>607</v>
      </c>
      <c r="AC3879" s="9">
        <v>5</v>
      </c>
      <c r="AE3879" s="9">
        <v>240</v>
      </c>
    </row>
    <row r="3880" spans="1:32">
      <c r="A3880" s="4" t="s">
        <v>682</v>
      </c>
      <c r="B3880" s="4" t="s">
        <v>223</v>
      </c>
      <c r="C3880" s="28">
        <v>40753</v>
      </c>
      <c r="D3880" s="5">
        <v>2011</v>
      </c>
      <c r="E3880" s="36">
        <v>0.44930555555555557</v>
      </c>
      <c r="F3880" s="36">
        <v>0.45763888888888887</v>
      </c>
      <c r="G3880" s="35">
        <f t="shared" si="513"/>
        <v>8.3333333333333037E-3</v>
      </c>
      <c r="H3880" s="14">
        <v>2</v>
      </c>
      <c r="I3880" s="14">
        <v>2</v>
      </c>
      <c r="J3880" s="5">
        <v>6</v>
      </c>
      <c r="K3880" s="4">
        <v>6</v>
      </c>
      <c r="L3880" s="4" t="s">
        <v>532</v>
      </c>
      <c r="M3880" s="4" t="s">
        <v>164</v>
      </c>
      <c r="N3880" s="4">
        <v>2</v>
      </c>
      <c r="O3880" s="5">
        <f t="shared" si="503"/>
        <v>35.309999999999995</v>
      </c>
      <c r="P3880" s="18">
        <v>10.7</v>
      </c>
      <c r="Q3880" s="5">
        <f t="shared" si="504"/>
        <v>36.629999999999995</v>
      </c>
      <c r="R3880" s="18">
        <v>11.1</v>
      </c>
      <c r="S3880" s="5">
        <f t="shared" si="505"/>
        <v>36.629999999999995</v>
      </c>
      <c r="T3880" s="18">
        <v>11.1</v>
      </c>
      <c r="U3880" s="8">
        <f t="shared" si="506"/>
        <v>35.969999999999992</v>
      </c>
      <c r="V3880" s="5">
        <f t="shared" si="514"/>
        <v>10.899999999999999</v>
      </c>
      <c r="W3880" s="21">
        <v>27.87585</v>
      </c>
      <c r="X3880" s="21">
        <v>-115.16816</v>
      </c>
      <c r="Y3880" s="9">
        <f t="shared" si="515"/>
        <v>55.400000000000006</v>
      </c>
      <c r="Z3880" s="9">
        <v>13</v>
      </c>
      <c r="AA3880" s="9">
        <v>7</v>
      </c>
      <c r="AB3880" s="9" t="s">
        <v>753</v>
      </c>
      <c r="AC3880" s="9">
        <v>2</v>
      </c>
      <c r="AE3880" s="9">
        <v>240</v>
      </c>
    </row>
    <row r="3881" spans="1:32">
      <c r="A3881" s="4" t="s">
        <v>682</v>
      </c>
      <c r="B3881" s="4" t="s">
        <v>223</v>
      </c>
      <c r="C3881" s="28">
        <v>40753</v>
      </c>
      <c r="D3881" s="5">
        <v>2011</v>
      </c>
      <c r="E3881" s="36">
        <v>0.44930555555555557</v>
      </c>
      <c r="F3881" s="36">
        <v>0.45763888888888887</v>
      </c>
      <c r="G3881" s="35">
        <f t="shared" si="513"/>
        <v>8.3333333333333037E-3</v>
      </c>
      <c r="H3881" s="14">
        <v>2</v>
      </c>
      <c r="I3881" s="14">
        <v>2</v>
      </c>
      <c r="J3881" s="5">
        <v>6</v>
      </c>
      <c r="K3881" s="4">
        <v>6</v>
      </c>
      <c r="L3881" s="4" t="s">
        <v>532</v>
      </c>
      <c r="M3881" s="4" t="s">
        <v>164</v>
      </c>
      <c r="N3881" s="4">
        <v>2</v>
      </c>
      <c r="O3881" s="5">
        <f t="shared" si="503"/>
        <v>35.309999999999995</v>
      </c>
      <c r="P3881" s="18">
        <v>10.7</v>
      </c>
      <c r="Q3881" s="5">
        <f t="shared" si="504"/>
        <v>36.629999999999995</v>
      </c>
      <c r="R3881" s="18">
        <v>11.1</v>
      </c>
      <c r="S3881" s="5">
        <f t="shared" si="505"/>
        <v>36.629999999999995</v>
      </c>
      <c r="T3881" s="18">
        <v>11.1</v>
      </c>
      <c r="U3881" s="8">
        <f t="shared" si="506"/>
        <v>35.969999999999992</v>
      </c>
      <c r="V3881" s="5">
        <f t="shared" si="514"/>
        <v>10.899999999999999</v>
      </c>
      <c r="W3881" s="21">
        <v>27.87585</v>
      </c>
      <c r="X3881" s="21">
        <v>-115.16816</v>
      </c>
      <c r="Y3881" s="9">
        <f t="shared" si="515"/>
        <v>55.400000000000006</v>
      </c>
      <c r="Z3881" s="9">
        <v>13</v>
      </c>
      <c r="AA3881" s="9">
        <v>7</v>
      </c>
      <c r="AB3881" s="9" t="s">
        <v>609</v>
      </c>
      <c r="AC3881" s="9">
        <v>3</v>
      </c>
      <c r="AE3881" s="9">
        <v>240</v>
      </c>
    </row>
    <row r="3882" spans="1:32">
      <c r="A3882" s="4" t="s">
        <v>683</v>
      </c>
      <c r="B3882" s="4" t="s">
        <v>238</v>
      </c>
      <c r="C3882" s="28">
        <v>40753</v>
      </c>
      <c r="D3882" s="5">
        <v>2011</v>
      </c>
      <c r="E3882" s="36">
        <v>0.42291666666666666</v>
      </c>
      <c r="F3882" s="36">
        <v>0.42708333333333331</v>
      </c>
      <c r="G3882" s="35">
        <f>F3882-E3882</f>
        <v>4.1666666666666519E-3</v>
      </c>
      <c r="H3882" s="14">
        <v>2</v>
      </c>
      <c r="I3882" s="14">
        <v>1</v>
      </c>
      <c r="J3882" s="5">
        <v>7</v>
      </c>
      <c r="K3882" s="4">
        <v>7</v>
      </c>
      <c r="L3882" s="4" t="s">
        <v>532</v>
      </c>
      <c r="M3882" s="4" t="s">
        <v>164</v>
      </c>
      <c r="N3882" s="4">
        <v>2</v>
      </c>
      <c r="O3882" s="5">
        <f t="shared" si="503"/>
        <v>54.449999999999996</v>
      </c>
      <c r="P3882" s="18">
        <v>16.5</v>
      </c>
      <c r="Q3882" s="5">
        <f t="shared" si="504"/>
        <v>52.8</v>
      </c>
      <c r="R3882" s="18">
        <v>16</v>
      </c>
      <c r="S3882" s="5">
        <f t="shared" si="505"/>
        <v>54.449999999999996</v>
      </c>
      <c r="T3882" s="18">
        <v>16.5</v>
      </c>
      <c r="U3882" s="8">
        <f t="shared" si="506"/>
        <v>53.625</v>
      </c>
      <c r="V3882" s="5">
        <f>(R3882+P3882)/2</f>
        <v>16.25</v>
      </c>
      <c r="W3882" s="21">
        <v>27.877210000000002</v>
      </c>
      <c r="X3882" s="21">
        <v>-115.16712</v>
      </c>
      <c r="Y3882" s="9">
        <f>(Z3882*1.8)+32</f>
        <v>53.6</v>
      </c>
      <c r="Z3882" s="9">
        <v>12</v>
      </c>
      <c r="AA3882" s="9">
        <v>5</v>
      </c>
      <c r="AB3882" s="9" t="s">
        <v>606</v>
      </c>
      <c r="AC3882" s="9">
        <v>2</v>
      </c>
      <c r="AE3882" s="9">
        <v>180</v>
      </c>
    </row>
    <row r="3883" spans="1:32">
      <c r="A3883" s="4" t="s">
        <v>683</v>
      </c>
      <c r="B3883" s="4" t="s">
        <v>238</v>
      </c>
      <c r="C3883" s="28">
        <v>40753</v>
      </c>
      <c r="D3883" s="5">
        <v>2011</v>
      </c>
      <c r="E3883" s="36">
        <v>0.42291666666666666</v>
      </c>
      <c r="F3883" s="36">
        <v>0.42708333333333331</v>
      </c>
      <c r="G3883" s="35">
        <f t="shared" ref="G3883:G3888" si="516">F3883-E3883</f>
        <v>4.1666666666666519E-3</v>
      </c>
      <c r="H3883" s="14">
        <v>2</v>
      </c>
      <c r="I3883" s="14">
        <v>1</v>
      </c>
      <c r="J3883" s="5">
        <v>7</v>
      </c>
      <c r="K3883" s="4">
        <v>7</v>
      </c>
      <c r="L3883" s="4" t="s">
        <v>532</v>
      </c>
      <c r="M3883" s="4" t="s">
        <v>164</v>
      </c>
      <c r="N3883" s="4">
        <v>2</v>
      </c>
      <c r="O3883" s="5">
        <f t="shared" si="503"/>
        <v>54.449999999999996</v>
      </c>
      <c r="P3883" s="18">
        <v>16.5</v>
      </c>
      <c r="Q3883" s="5">
        <f t="shared" si="504"/>
        <v>52.8</v>
      </c>
      <c r="R3883" s="18">
        <v>16</v>
      </c>
      <c r="S3883" s="5">
        <f t="shared" si="505"/>
        <v>54.449999999999996</v>
      </c>
      <c r="T3883" s="18">
        <v>16.5</v>
      </c>
      <c r="U3883" s="8">
        <f t="shared" si="506"/>
        <v>53.625</v>
      </c>
      <c r="V3883" s="5">
        <f t="shared" ref="V3883:V3888" si="517">(R3883+P3883)/2</f>
        <v>16.25</v>
      </c>
      <c r="W3883" s="21">
        <v>27.877210000000002</v>
      </c>
      <c r="X3883" s="21">
        <v>-115.16712</v>
      </c>
      <c r="Y3883" s="9">
        <f t="shared" ref="Y3883:Y3888" si="518">(Z3883*1.8)+32</f>
        <v>53.6</v>
      </c>
      <c r="Z3883" s="9">
        <v>12</v>
      </c>
      <c r="AA3883" s="9">
        <v>5</v>
      </c>
      <c r="AB3883" s="9" t="s">
        <v>611</v>
      </c>
      <c r="AC3883" s="9">
        <v>2</v>
      </c>
      <c r="AE3883" s="9">
        <v>180</v>
      </c>
    </row>
    <row r="3884" spans="1:32">
      <c r="A3884" s="4" t="s">
        <v>683</v>
      </c>
      <c r="B3884" s="4" t="s">
        <v>238</v>
      </c>
      <c r="C3884" s="28">
        <v>40753</v>
      </c>
      <c r="D3884" s="5">
        <v>2011</v>
      </c>
      <c r="E3884" s="36">
        <v>0.42291666666666666</v>
      </c>
      <c r="F3884" s="36">
        <v>0.42708333333333331</v>
      </c>
      <c r="G3884" s="35">
        <f t="shared" si="516"/>
        <v>4.1666666666666519E-3</v>
      </c>
      <c r="H3884" s="14">
        <v>2</v>
      </c>
      <c r="I3884" s="14">
        <v>1</v>
      </c>
      <c r="J3884" s="5">
        <v>7</v>
      </c>
      <c r="K3884" s="4">
        <v>7</v>
      </c>
      <c r="L3884" s="4" t="s">
        <v>532</v>
      </c>
      <c r="M3884" s="4" t="s">
        <v>164</v>
      </c>
      <c r="N3884" s="4">
        <v>2</v>
      </c>
      <c r="O3884" s="5">
        <f t="shared" si="503"/>
        <v>54.449999999999996</v>
      </c>
      <c r="P3884" s="18">
        <v>16.5</v>
      </c>
      <c r="Q3884" s="5">
        <f t="shared" si="504"/>
        <v>52.8</v>
      </c>
      <c r="R3884" s="18">
        <v>16</v>
      </c>
      <c r="S3884" s="5">
        <f t="shared" si="505"/>
        <v>54.449999999999996</v>
      </c>
      <c r="T3884" s="18">
        <v>16.5</v>
      </c>
      <c r="U3884" s="8">
        <f t="shared" si="506"/>
        <v>53.625</v>
      </c>
      <c r="V3884" s="5">
        <f t="shared" si="517"/>
        <v>16.25</v>
      </c>
      <c r="W3884" s="21">
        <v>27.877210000000002</v>
      </c>
      <c r="X3884" s="21">
        <v>-115.16712</v>
      </c>
      <c r="Y3884" s="9">
        <f t="shared" si="518"/>
        <v>53.6</v>
      </c>
      <c r="Z3884" s="9">
        <v>12</v>
      </c>
      <c r="AA3884" s="9">
        <v>5</v>
      </c>
      <c r="AB3884" s="9" t="s">
        <v>613</v>
      </c>
      <c r="AC3884" s="9">
        <v>64</v>
      </c>
      <c r="AD3884">
        <v>25</v>
      </c>
      <c r="AE3884" s="9">
        <v>180</v>
      </c>
      <c r="AF3884">
        <v>50</v>
      </c>
    </row>
    <row r="3885" spans="1:32">
      <c r="A3885" s="4" t="s">
        <v>683</v>
      </c>
      <c r="B3885" s="4" t="s">
        <v>238</v>
      </c>
      <c r="C3885" s="28">
        <v>40753</v>
      </c>
      <c r="D3885" s="5">
        <v>2011</v>
      </c>
      <c r="E3885" s="36">
        <v>0.42291666666666666</v>
      </c>
      <c r="F3885" s="36">
        <v>0.42708333333333331</v>
      </c>
      <c r="G3885" s="35">
        <f t="shared" si="516"/>
        <v>4.1666666666666519E-3</v>
      </c>
      <c r="H3885" s="14">
        <v>2</v>
      </c>
      <c r="I3885" s="14">
        <v>1</v>
      </c>
      <c r="J3885" s="5">
        <v>7</v>
      </c>
      <c r="K3885" s="4">
        <v>7</v>
      </c>
      <c r="L3885" s="4" t="s">
        <v>532</v>
      </c>
      <c r="M3885" s="4" t="s">
        <v>164</v>
      </c>
      <c r="N3885" s="4">
        <v>2</v>
      </c>
      <c r="O3885" s="5">
        <f t="shared" si="503"/>
        <v>54.449999999999996</v>
      </c>
      <c r="P3885" s="18">
        <v>16.5</v>
      </c>
      <c r="Q3885" s="5">
        <f t="shared" si="504"/>
        <v>52.8</v>
      </c>
      <c r="R3885" s="18">
        <v>16</v>
      </c>
      <c r="S3885" s="5">
        <f t="shared" si="505"/>
        <v>54.449999999999996</v>
      </c>
      <c r="T3885" s="18">
        <v>16.5</v>
      </c>
      <c r="U3885" s="8">
        <f t="shared" si="506"/>
        <v>53.625</v>
      </c>
      <c r="V3885" s="5">
        <f t="shared" si="517"/>
        <v>16.25</v>
      </c>
      <c r="W3885" s="21">
        <v>27.877210000000002</v>
      </c>
      <c r="X3885" s="21">
        <v>-115.16712</v>
      </c>
      <c r="Y3885" s="9">
        <f t="shared" si="518"/>
        <v>53.6</v>
      </c>
      <c r="Z3885" s="9">
        <v>12</v>
      </c>
      <c r="AA3885" s="9">
        <v>5</v>
      </c>
      <c r="AB3885" s="9" t="s">
        <v>614</v>
      </c>
      <c r="AC3885" s="9">
        <v>1</v>
      </c>
      <c r="AE3885" s="9">
        <v>180</v>
      </c>
    </row>
    <row r="3886" spans="1:32">
      <c r="A3886" s="4" t="s">
        <v>683</v>
      </c>
      <c r="B3886" s="4" t="s">
        <v>238</v>
      </c>
      <c r="C3886" s="28">
        <v>40753</v>
      </c>
      <c r="D3886" s="5">
        <v>2011</v>
      </c>
      <c r="E3886" s="36">
        <v>0.42291666666666666</v>
      </c>
      <c r="F3886" s="36">
        <v>0.42708333333333331</v>
      </c>
      <c r="G3886" s="35">
        <f t="shared" si="516"/>
        <v>4.1666666666666519E-3</v>
      </c>
      <c r="H3886" s="14">
        <v>2</v>
      </c>
      <c r="I3886" s="14">
        <v>1</v>
      </c>
      <c r="J3886" s="5">
        <v>7</v>
      </c>
      <c r="K3886" s="4">
        <v>7</v>
      </c>
      <c r="L3886" s="4" t="s">
        <v>532</v>
      </c>
      <c r="M3886" s="4" t="s">
        <v>164</v>
      </c>
      <c r="N3886" s="4">
        <v>2</v>
      </c>
      <c r="O3886" s="5">
        <f t="shared" si="503"/>
        <v>54.449999999999996</v>
      </c>
      <c r="P3886" s="18">
        <v>16.5</v>
      </c>
      <c r="Q3886" s="5">
        <f t="shared" si="504"/>
        <v>52.8</v>
      </c>
      <c r="R3886" s="18">
        <v>16</v>
      </c>
      <c r="S3886" s="5">
        <f t="shared" si="505"/>
        <v>54.449999999999996</v>
      </c>
      <c r="T3886" s="18">
        <v>16.5</v>
      </c>
      <c r="U3886" s="8">
        <f t="shared" si="506"/>
        <v>53.625</v>
      </c>
      <c r="V3886" s="5">
        <f t="shared" si="517"/>
        <v>16.25</v>
      </c>
      <c r="W3886" s="21">
        <v>27.877210000000002</v>
      </c>
      <c r="X3886" s="21">
        <v>-115.16712</v>
      </c>
      <c r="Y3886" s="9">
        <f t="shared" si="518"/>
        <v>53.6</v>
      </c>
      <c r="Z3886" s="9">
        <v>12</v>
      </c>
      <c r="AA3886" s="9">
        <v>5</v>
      </c>
      <c r="AB3886" s="9" t="s">
        <v>615</v>
      </c>
      <c r="AC3886" s="9">
        <v>1</v>
      </c>
      <c r="AE3886" s="9">
        <v>180</v>
      </c>
    </row>
    <row r="3887" spans="1:32">
      <c r="A3887" s="4" t="s">
        <v>683</v>
      </c>
      <c r="B3887" s="4" t="s">
        <v>238</v>
      </c>
      <c r="C3887" s="28">
        <v>40753</v>
      </c>
      <c r="D3887" s="5">
        <v>2011</v>
      </c>
      <c r="E3887" s="36">
        <v>0.42291666666666666</v>
      </c>
      <c r="F3887" s="36">
        <v>0.42708333333333331</v>
      </c>
      <c r="G3887" s="35">
        <f t="shared" si="516"/>
        <v>4.1666666666666519E-3</v>
      </c>
      <c r="H3887" s="14">
        <v>2</v>
      </c>
      <c r="I3887" s="14">
        <v>1</v>
      </c>
      <c r="J3887" s="5">
        <v>7</v>
      </c>
      <c r="K3887" s="4">
        <v>7</v>
      </c>
      <c r="L3887" s="4" t="s">
        <v>532</v>
      </c>
      <c r="M3887" s="4" t="s">
        <v>164</v>
      </c>
      <c r="N3887" s="4">
        <v>2</v>
      </c>
      <c r="O3887" s="5">
        <f t="shared" si="503"/>
        <v>54.449999999999996</v>
      </c>
      <c r="P3887" s="18">
        <v>16.5</v>
      </c>
      <c r="Q3887" s="5">
        <f t="shared" si="504"/>
        <v>52.8</v>
      </c>
      <c r="R3887" s="18">
        <v>16</v>
      </c>
      <c r="S3887" s="5">
        <f t="shared" si="505"/>
        <v>54.449999999999996</v>
      </c>
      <c r="T3887" s="18">
        <v>16.5</v>
      </c>
      <c r="U3887" s="8">
        <f t="shared" si="506"/>
        <v>53.625</v>
      </c>
      <c r="V3887" s="5">
        <f t="shared" si="517"/>
        <v>16.25</v>
      </c>
      <c r="W3887" s="21">
        <v>27.877210000000002</v>
      </c>
      <c r="X3887" s="21">
        <v>-115.16712</v>
      </c>
      <c r="Y3887" s="9">
        <f t="shared" si="518"/>
        <v>53.6</v>
      </c>
      <c r="Z3887" s="9">
        <v>12</v>
      </c>
      <c r="AA3887" s="9">
        <v>5</v>
      </c>
      <c r="AB3887" s="4" t="s">
        <v>619</v>
      </c>
      <c r="AC3887" s="9">
        <v>1</v>
      </c>
      <c r="AE3887" s="9">
        <v>180</v>
      </c>
    </row>
    <row r="3888" spans="1:32">
      <c r="A3888" s="4" t="s">
        <v>683</v>
      </c>
      <c r="B3888" s="4" t="s">
        <v>238</v>
      </c>
      <c r="C3888" s="28">
        <v>40753</v>
      </c>
      <c r="D3888" s="5">
        <v>2011</v>
      </c>
      <c r="E3888" s="36">
        <v>0.42291666666666666</v>
      </c>
      <c r="F3888" s="36">
        <v>0.42708333333333331</v>
      </c>
      <c r="G3888" s="35">
        <f t="shared" si="516"/>
        <v>4.1666666666666519E-3</v>
      </c>
      <c r="H3888" s="14">
        <v>2</v>
      </c>
      <c r="I3888" s="14">
        <v>1</v>
      </c>
      <c r="J3888" s="5">
        <v>7</v>
      </c>
      <c r="K3888" s="4">
        <v>7</v>
      </c>
      <c r="L3888" s="4" t="s">
        <v>532</v>
      </c>
      <c r="M3888" s="4" t="s">
        <v>164</v>
      </c>
      <c r="N3888" s="4">
        <v>2</v>
      </c>
      <c r="O3888" s="5">
        <f t="shared" si="503"/>
        <v>54.449999999999996</v>
      </c>
      <c r="P3888" s="18">
        <v>16.5</v>
      </c>
      <c r="Q3888" s="5">
        <f t="shared" si="504"/>
        <v>52.8</v>
      </c>
      <c r="R3888" s="18">
        <v>16</v>
      </c>
      <c r="S3888" s="5">
        <f t="shared" si="505"/>
        <v>54.449999999999996</v>
      </c>
      <c r="T3888" s="18">
        <v>16.5</v>
      </c>
      <c r="U3888" s="8">
        <f t="shared" si="506"/>
        <v>53.625</v>
      </c>
      <c r="V3888" s="5">
        <f t="shared" si="517"/>
        <v>16.25</v>
      </c>
      <c r="W3888" s="21">
        <v>27.877210000000002</v>
      </c>
      <c r="X3888" s="21">
        <v>-115.16712</v>
      </c>
      <c r="Y3888" s="9">
        <f t="shared" si="518"/>
        <v>53.6</v>
      </c>
      <c r="Z3888" s="9">
        <v>12</v>
      </c>
      <c r="AA3888" s="9">
        <v>5</v>
      </c>
      <c r="AB3888" s="9" t="s">
        <v>609</v>
      </c>
      <c r="AC3888" s="9">
        <v>9</v>
      </c>
      <c r="AE3888" s="9">
        <v>180</v>
      </c>
    </row>
    <row r="3889" spans="1:32">
      <c r="A3889" s="4" t="s">
        <v>684</v>
      </c>
      <c r="B3889" s="4" t="s">
        <v>238</v>
      </c>
      <c r="C3889" s="28">
        <v>40753</v>
      </c>
      <c r="D3889" s="5">
        <v>2011</v>
      </c>
      <c r="E3889" s="36">
        <v>0.46388888888888885</v>
      </c>
      <c r="F3889" s="36">
        <v>0.47083333333333338</v>
      </c>
      <c r="G3889" s="35">
        <f>F3889-E3889</f>
        <v>6.9444444444445308E-3</v>
      </c>
      <c r="H3889" s="14">
        <v>2</v>
      </c>
      <c r="I3889" s="14">
        <v>2</v>
      </c>
      <c r="J3889" s="5">
        <v>8</v>
      </c>
      <c r="K3889" s="4">
        <v>8</v>
      </c>
      <c r="L3889" s="4" t="s">
        <v>532</v>
      </c>
      <c r="M3889" s="4" t="s">
        <v>164</v>
      </c>
      <c r="N3889" s="4">
        <v>2</v>
      </c>
      <c r="O3889" s="5">
        <f t="shared" si="503"/>
        <v>34.32</v>
      </c>
      <c r="P3889" s="18">
        <v>10.4</v>
      </c>
      <c r="Q3889" s="5">
        <f t="shared" si="504"/>
        <v>32.67</v>
      </c>
      <c r="R3889" s="18">
        <v>9.9</v>
      </c>
      <c r="S3889" s="5">
        <f t="shared" si="505"/>
        <v>34.32</v>
      </c>
      <c r="T3889" s="18">
        <v>10.4</v>
      </c>
      <c r="U3889" s="8">
        <f t="shared" si="506"/>
        <v>33.494999999999997</v>
      </c>
      <c r="V3889" s="5">
        <f>(R3889+P3889)/2</f>
        <v>10.15</v>
      </c>
      <c r="W3889" s="21">
        <v>27.87856</v>
      </c>
      <c r="X3889" s="21">
        <v>-115.17043</v>
      </c>
      <c r="Y3889" s="9">
        <f>(Z3889*1.8)+32</f>
        <v>53.6</v>
      </c>
      <c r="Z3889" s="9">
        <v>12</v>
      </c>
      <c r="AA3889" s="9">
        <v>7</v>
      </c>
      <c r="AB3889" s="9" t="s">
        <v>604</v>
      </c>
      <c r="AC3889" s="9">
        <v>2</v>
      </c>
      <c r="AE3889" s="9">
        <v>300</v>
      </c>
    </row>
    <row r="3890" spans="1:32">
      <c r="A3890" s="4" t="s">
        <v>684</v>
      </c>
      <c r="B3890" s="4" t="s">
        <v>238</v>
      </c>
      <c r="C3890" s="28">
        <v>40753</v>
      </c>
      <c r="D3890" s="5">
        <v>2011</v>
      </c>
      <c r="E3890" s="36">
        <v>0.46388888888888885</v>
      </c>
      <c r="F3890" s="36">
        <v>0.47083333333333338</v>
      </c>
      <c r="G3890" s="35">
        <f t="shared" ref="G3890:G3897" si="519">F3890-E3890</f>
        <v>6.9444444444445308E-3</v>
      </c>
      <c r="H3890" s="14">
        <v>2</v>
      </c>
      <c r="I3890" s="14">
        <v>2</v>
      </c>
      <c r="J3890" s="5">
        <v>8</v>
      </c>
      <c r="K3890" s="4">
        <v>8</v>
      </c>
      <c r="L3890" s="4" t="s">
        <v>532</v>
      </c>
      <c r="M3890" s="4" t="s">
        <v>164</v>
      </c>
      <c r="N3890" s="4">
        <v>2</v>
      </c>
      <c r="O3890" s="5">
        <f t="shared" si="503"/>
        <v>34.32</v>
      </c>
      <c r="P3890" s="18">
        <v>10.4</v>
      </c>
      <c r="Q3890" s="5">
        <f t="shared" si="504"/>
        <v>32.67</v>
      </c>
      <c r="R3890" s="18">
        <v>9.9</v>
      </c>
      <c r="S3890" s="5">
        <f t="shared" si="505"/>
        <v>34.32</v>
      </c>
      <c r="T3890" s="18">
        <v>10.4</v>
      </c>
      <c r="U3890" s="8">
        <f t="shared" si="506"/>
        <v>33.494999999999997</v>
      </c>
      <c r="V3890" s="5">
        <f t="shared" ref="V3890:V3897" si="520">(R3890+P3890)/2</f>
        <v>10.15</v>
      </c>
      <c r="W3890" s="21">
        <v>27.87856</v>
      </c>
      <c r="X3890" s="21">
        <v>-115.17043</v>
      </c>
      <c r="Y3890" s="9">
        <f t="shared" ref="Y3890:Y3897" si="521">(Z3890*1.8)+32</f>
        <v>53.6</v>
      </c>
      <c r="Z3890" s="9">
        <v>12</v>
      </c>
      <c r="AA3890" s="9">
        <v>7</v>
      </c>
      <c r="AB3890" s="9" t="s">
        <v>606</v>
      </c>
      <c r="AC3890" s="9">
        <v>19</v>
      </c>
      <c r="AE3890" s="9">
        <v>300</v>
      </c>
    </row>
    <row r="3891" spans="1:32">
      <c r="A3891" s="4" t="s">
        <v>684</v>
      </c>
      <c r="B3891" s="4" t="s">
        <v>238</v>
      </c>
      <c r="C3891" s="28">
        <v>40753</v>
      </c>
      <c r="D3891" s="5">
        <v>2011</v>
      </c>
      <c r="E3891" s="36">
        <v>0.46388888888888885</v>
      </c>
      <c r="F3891" s="36">
        <v>0.47083333333333338</v>
      </c>
      <c r="G3891" s="35">
        <f t="shared" si="519"/>
        <v>6.9444444444445308E-3</v>
      </c>
      <c r="H3891" s="14">
        <v>2</v>
      </c>
      <c r="I3891" s="14">
        <v>2</v>
      </c>
      <c r="J3891" s="5">
        <v>8</v>
      </c>
      <c r="K3891" s="4">
        <v>8</v>
      </c>
      <c r="L3891" s="4" t="s">
        <v>532</v>
      </c>
      <c r="M3891" s="4" t="s">
        <v>164</v>
      </c>
      <c r="N3891" s="4">
        <v>2</v>
      </c>
      <c r="O3891" s="5">
        <f t="shared" si="503"/>
        <v>34.32</v>
      </c>
      <c r="P3891" s="18">
        <v>10.4</v>
      </c>
      <c r="Q3891" s="5">
        <f t="shared" si="504"/>
        <v>32.67</v>
      </c>
      <c r="R3891" s="18">
        <v>9.9</v>
      </c>
      <c r="S3891" s="5">
        <f t="shared" si="505"/>
        <v>34.32</v>
      </c>
      <c r="T3891" s="18">
        <v>10.4</v>
      </c>
      <c r="U3891" s="8">
        <f t="shared" si="506"/>
        <v>33.494999999999997</v>
      </c>
      <c r="V3891" s="5">
        <f t="shared" si="520"/>
        <v>10.15</v>
      </c>
      <c r="W3891" s="21">
        <v>27.87856</v>
      </c>
      <c r="X3891" s="21">
        <v>-115.17043</v>
      </c>
      <c r="Y3891" s="9">
        <f t="shared" si="521"/>
        <v>53.6</v>
      </c>
      <c r="Z3891" s="9">
        <v>12</v>
      </c>
      <c r="AA3891" s="9">
        <v>7</v>
      </c>
      <c r="AB3891" s="9" t="s">
        <v>611</v>
      </c>
      <c r="AC3891" s="9">
        <v>7</v>
      </c>
      <c r="AE3891" s="9">
        <v>300</v>
      </c>
    </row>
    <row r="3892" spans="1:32">
      <c r="A3892" s="4" t="s">
        <v>684</v>
      </c>
      <c r="B3892" s="4" t="s">
        <v>238</v>
      </c>
      <c r="C3892" s="28">
        <v>40753</v>
      </c>
      <c r="D3892" s="5">
        <v>2011</v>
      </c>
      <c r="E3892" s="36">
        <v>0.46388888888888885</v>
      </c>
      <c r="F3892" s="36">
        <v>0.47083333333333338</v>
      </c>
      <c r="G3892" s="35">
        <f t="shared" si="519"/>
        <v>6.9444444444445308E-3</v>
      </c>
      <c r="H3892" s="14">
        <v>2</v>
      </c>
      <c r="I3892" s="14">
        <v>2</v>
      </c>
      <c r="J3892" s="5">
        <v>8</v>
      </c>
      <c r="K3892" s="4">
        <v>8</v>
      </c>
      <c r="L3892" s="4" t="s">
        <v>532</v>
      </c>
      <c r="M3892" s="4" t="s">
        <v>164</v>
      </c>
      <c r="N3892" s="4">
        <v>2</v>
      </c>
      <c r="O3892" s="5">
        <f t="shared" si="503"/>
        <v>34.32</v>
      </c>
      <c r="P3892" s="18">
        <v>10.4</v>
      </c>
      <c r="Q3892" s="5">
        <f t="shared" si="504"/>
        <v>32.67</v>
      </c>
      <c r="R3892" s="18">
        <v>9.9</v>
      </c>
      <c r="S3892" s="5">
        <f t="shared" si="505"/>
        <v>34.32</v>
      </c>
      <c r="T3892" s="18">
        <v>10.4</v>
      </c>
      <c r="U3892" s="8">
        <f t="shared" si="506"/>
        <v>33.494999999999997</v>
      </c>
      <c r="V3892" s="5">
        <f t="shared" si="520"/>
        <v>10.15</v>
      </c>
      <c r="W3892" s="21">
        <v>27.87856</v>
      </c>
      <c r="X3892" s="21">
        <v>-115.17043</v>
      </c>
      <c r="Y3892" s="9">
        <f t="shared" si="521"/>
        <v>53.6</v>
      </c>
      <c r="Z3892" s="9">
        <v>12</v>
      </c>
      <c r="AA3892" s="9">
        <v>7</v>
      </c>
      <c r="AB3892" s="9" t="s">
        <v>613</v>
      </c>
      <c r="AC3892" s="9">
        <v>56</v>
      </c>
      <c r="AD3892">
        <v>24</v>
      </c>
      <c r="AE3892" s="9">
        <v>300</v>
      </c>
      <c r="AF3892">
        <v>50</v>
      </c>
    </row>
    <row r="3893" spans="1:32">
      <c r="A3893" s="4" t="s">
        <v>684</v>
      </c>
      <c r="B3893" s="4" t="s">
        <v>238</v>
      </c>
      <c r="C3893" s="28">
        <v>40753</v>
      </c>
      <c r="D3893" s="5">
        <v>2011</v>
      </c>
      <c r="E3893" s="36">
        <v>0.46388888888888885</v>
      </c>
      <c r="F3893" s="36">
        <v>0.47083333333333338</v>
      </c>
      <c r="G3893" s="35">
        <f t="shared" si="519"/>
        <v>6.9444444444445308E-3</v>
      </c>
      <c r="H3893" s="14">
        <v>2</v>
      </c>
      <c r="I3893" s="14">
        <v>2</v>
      </c>
      <c r="J3893" s="5">
        <v>8</v>
      </c>
      <c r="K3893" s="4">
        <v>8</v>
      </c>
      <c r="L3893" s="4" t="s">
        <v>532</v>
      </c>
      <c r="M3893" s="4" t="s">
        <v>164</v>
      </c>
      <c r="N3893" s="4">
        <v>2</v>
      </c>
      <c r="O3893" s="5">
        <f t="shared" si="503"/>
        <v>34.32</v>
      </c>
      <c r="P3893" s="18">
        <v>10.4</v>
      </c>
      <c r="Q3893" s="5">
        <f t="shared" si="504"/>
        <v>32.67</v>
      </c>
      <c r="R3893" s="18">
        <v>9.9</v>
      </c>
      <c r="S3893" s="5">
        <f t="shared" si="505"/>
        <v>34.32</v>
      </c>
      <c r="T3893" s="18">
        <v>10.4</v>
      </c>
      <c r="U3893" s="8">
        <f t="shared" si="506"/>
        <v>33.494999999999997</v>
      </c>
      <c r="V3893" s="5">
        <f t="shared" si="520"/>
        <v>10.15</v>
      </c>
      <c r="W3893" s="21">
        <v>27.87856</v>
      </c>
      <c r="X3893" s="21">
        <v>-115.17043</v>
      </c>
      <c r="Y3893" s="9">
        <f t="shared" si="521"/>
        <v>53.6</v>
      </c>
      <c r="Z3893" s="9">
        <v>12</v>
      </c>
      <c r="AA3893" s="9">
        <v>7</v>
      </c>
      <c r="AB3893" s="9" t="s">
        <v>614</v>
      </c>
      <c r="AC3893" s="9">
        <v>2</v>
      </c>
      <c r="AE3893" s="9">
        <v>300</v>
      </c>
    </row>
    <row r="3894" spans="1:32">
      <c r="A3894" s="4" t="s">
        <v>684</v>
      </c>
      <c r="B3894" s="4" t="s">
        <v>238</v>
      </c>
      <c r="C3894" s="28">
        <v>40753</v>
      </c>
      <c r="D3894" s="5">
        <v>2011</v>
      </c>
      <c r="E3894" s="36">
        <v>0.46388888888888885</v>
      </c>
      <c r="F3894" s="36">
        <v>0.47083333333333338</v>
      </c>
      <c r="G3894" s="35">
        <f t="shared" si="519"/>
        <v>6.9444444444445308E-3</v>
      </c>
      <c r="H3894" s="14">
        <v>2</v>
      </c>
      <c r="I3894" s="14">
        <v>2</v>
      </c>
      <c r="J3894" s="5">
        <v>8</v>
      </c>
      <c r="K3894" s="4">
        <v>8</v>
      </c>
      <c r="L3894" s="4" t="s">
        <v>532</v>
      </c>
      <c r="M3894" s="4" t="s">
        <v>164</v>
      </c>
      <c r="N3894" s="4">
        <v>2</v>
      </c>
      <c r="O3894" s="5">
        <f t="shared" si="503"/>
        <v>34.32</v>
      </c>
      <c r="P3894" s="18">
        <v>10.4</v>
      </c>
      <c r="Q3894" s="5">
        <f t="shared" si="504"/>
        <v>32.67</v>
      </c>
      <c r="R3894" s="18">
        <v>9.9</v>
      </c>
      <c r="S3894" s="5">
        <f t="shared" si="505"/>
        <v>34.32</v>
      </c>
      <c r="T3894" s="18">
        <v>10.4</v>
      </c>
      <c r="U3894" s="8">
        <f t="shared" si="506"/>
        <v>33.494999999999997</v>
      </c>
      <c r="V3894" s="5">
        <f t="shared" si="520"/>
        <v>10.15</v>
      </c>
      <c r="W3894" s="21">
        <v>27.87856</v>
      </c>
      <c r="X3894" s="21">
        <v>-115.17043</v>
      </c>
      <c r="Y3894" s="9">
        <f t="shared" si="521"/>
        <v>53.6</v>
      </c>
      <c r="Z3894" s="9">
        <v>12</v>
      </c>
      <c r="AA3894" s="9">
        <v>7</v>
      </c>
      <c r="AB3894" s="9" t="s">
        <v>620</v>
      </c>
      <c r="AC3894" s="9">
        <v>1</v>
      </c>
      <c r="AE3894" s="9">
        <v>300</v>
      </c>
    </row>
    <row r="3895" spans="1:32">
      <c r="A3895" s="4" t="s">
        <v>684</v>
      </c>
      <c r="B3895" s="4" t="s">
        <v>238</v>
      </c>
      <c r="C3895" s="28">
        <v>40753</v>
      </c>
      <c r="D3895" s="5">
        <v>2011</v>
      </c>
      <c r="E3895" s="36">
        <v>0.46388888888888885</v>
      </c>
      <c r="F3895" s="36">
        <v>0.47083333333333338</v>
      </c>
      <c r="G3895" s="35">
        <f t="shared" si="519"/>
        <v>6.9444444444445308E-3</v>
      </c>
      <c r="H3895" s="14">
        <v>2</v>
      </c>
      <c r="I3895" s="14">
        <v>2</v>
      </c>
      <c r="J3895" s="5">
        <v>8</v>
      </c>
      <c r="K3895" s="4">
        <v>8</v>
      </c>
      <c r="L3895" s="4" t="s">
        <v>532</v>
      </c>
      <c r="M3895" s="4" t="s">
        <v>164</v>
      </c>
      <c r="N3895" s="4">
        <v>2</v>
      </c>
      <c r="O3895" s="5">
        <f t="shared" si="503"/>
        <v>34.32</v>
      </c>
      <c r="P3895" s="18">
        <v>10.4</v>
      </c>
      <c r="Q3895" s="5">
        <f t="shared" si="504"/>
        <v>32.67</v>
      </c>
      <c r="R3895" s="18">
        <v>9.9</v>
      </c>
      <c r="S3895" s="5">
        <f t="shared" si="505"/>
        <v>34.32</v>
      </c>
      <c r="T3895" s="18">
        <v>10.4</v>
      </c>
      <c r="U3895" s="8">
        <f t="shared" si="506"/>
        <v>33.494999999999997</v>
      </c>
      <c r="V3895" s="5">
        <f t="shared" si="520"/>
        <v>10.15</v>
      </c>
      <c r="W3895" s="21">
        <v>27.87856</v>
      </c>
      <c r="X3895" s="21">
        <v>-115.17043</v>
      </c>
      <c r="Y3895" s="9">
        <f t="shared" si="521"/>
        <v>53.6</v>
      </c>
      <c r="Z3895" s="9">
        <v>12</v>
      </c>
      <c r="AA3895" s="9">
        <v>7</v>
      </c>
      <c r="AB3895" s="9" t="s">
        <v>607</v>
      </c>
      <c r="AC3895" s="9">
        <v>2</v>
      </c>
      <c r="AE3895" s="9">
        <v>300</v>
      </c>
    </row>
    <row r="3896" spans="1:32">
      <c r="A3896" s="4" t="s">
        <v>684</v>
      </c>
      <c r="B3896" s="4" t="s">
        <v>238</v>
      </c>
      <c r="C3896" s="28">
        <v>40753</v>
      </c>
      <c r="D3896" s="5">
        <v>2011</v>
      </c>
      <c r="E3896" s="36">
        <v>0.46388888888888885</v>
      </c>
      <c r="F3896" s="36">
        <v>0.47083333333333338</v>
      </c>
      <c r="G3896" s="35">
        <f t="shared" si="519"/>
        <v>6.9444444444445308E-3</v>
      </c>
      <c r="H3896" s="14">
        <v>2</v>
      </c>
      <c r="I3896" s="14">
        <v>2</v>
      </c>
      <c r="J3896" s="5">
        <v>8</v>
      </c>
      <c r="K3896" s="4">
        <v>8</v>
      </c>
      <c r="L3896" s="4" t="s">
        <v>532</v>
      </c>
      <c r="M3896" s="4" t="s">
        <v>164</v>
      </c>
      <c r="N3896" s="4">
        <v>2</v>
      </c>
      <c r="O3896" s="5">
        <f t="shared" si="503"/>
        <v>34.32</v>
      </c>
      <c r="P3896" s="18">
        <v>10.4</v>
      </c>
      <c r="Q3896" s="5">
        <f t="shared" si="504"/>
        <v>32.67</v>
      </c>
      <c r="R3896" s="18">
        <v>9.9</v>
      </c>
      <c r="S3896" s="5">
        <f t="shared" si="505"/>
        <v>34.32</v>
      </c>
      <c r="T3896" s="18">
        <v>10.4</v>
      </c>
      <c r="U3896" s="8">
        <f t="shared" si="506"/>
        <v>33.494999999999997</v>
      </c>
      <c r="V3896" s="5">
        <f t="shared" si="520"/>
        <v>10.15</v>
      </c>
      <c r="W3896" s="21">
        <v>27.87856</v>
      </c>
      <c r="X3896" s="21">
        <v>-115.17043</v>
      </c>
      <c r="Y3896" s="9">
        <f t="shared" si="521"/>
        <v>53.6</v>
      </c>
      <c r="Z3896" s="9">
        <v>12</v>
      </c>
      <c r="AA3896" s="9">
        <v>7</v>
      </c>
      <c r="AB3896" s="9" t="s">
        <v>610</v>
      </c>
      <c r="AC3896" s="9">
        <v>1</v>
      </c>
      <c r="AE3896" s="9">
        <v>300</v>
      </c>
    </row>
    <row r="3897" spans="1:32">
      <c r="A3897" s="4" t="s">
        <v>684</v>
      </c>
      <c r="B3897" s="4" t="s">
        <v>238</v>
      </c>
      <c r="C3897" s="28">
        <v>40753</v>
      </c>
      <c r="D3897" s="5">
        <v>2011</v>
      </c>
      <c r="E3897" s="36">
        <v>0.46388888888888885</v>
      </c>
      <c r="F3897" s="36">
        <v>0.47083333333333338</v>
      </c>
      <c r="G3897" s="35">
        <f t="shared" si="519"/>
        <v>6.9444444444445308E-3</v>
      </c>
      <c r="H3897" s="14">
        <v>2</v>
      </c>
      <c r="I3897" s="14">
        <v>2</v>
      </c>
      <c r="J3897" s="5">
        <v>8</v>
      </c>
      <c r="K3897" s="4">
        <v>8</v>
      </c>
      <c r="L3897" s="4" t="s">
        <v>532</v>
      </c>
      <c r="M3897" s="4" t="s">
        <v>164</v>
      </c>
      <c r="N3897" s="4">
        <v>2</v>
      </c>
      <c r="O3897" s="5">
        <f t="shared" si="503"/>
        <v>34.32</v>
      </c>
      <c r="P3897" s="18">
        <v>10.4</v>
      </c>
      <c r="Q3897" s="5">
        <f t="shared" si="504"/>
        <v>32.67</v>
      </c>
      <c r="R3897" s="18">
        <v>9.9</v>
      </c>
      <c r="S3897" s="5">
        <f t="shared" si="505"/>
        <v>34.32</v>
      </c>
      <c r="T3897" s="18">
        <v>10.4</v>
      </c>
      <c r="U3897" s="8">
        <f t="shared" si="506"/>
        <v>33.494999999999997</v>
      </c>
      <c r="V3897" s="5">
        <f t="shared" si="520"/>
        <v>10.15</v>
      </c>
      <c r="W3897" s="21">
        <v>27.87856</v>
      </c>
      <c r="X3897" s="21">
        <v>-115.17043</v>
      </c>
      <c r="Y3897" s="9">
        <f t="shared" si="521"/>
        <v>53.6</v>
      </c>
      <c r="Z3897" s="9">
        <v>12</v>
      </c>
      <c r="AA3897" s="9">
        <v>7</v>
      </c>
      <c r="AB3897" s="9" t="s">
        <v>609</v>
      </c>
      <c r="AC3897" s="9">
        <v>23</v>
      </c>
      <c r="AE3897" s="9">
        <v>300</v>
      </c>
    </row>
    <row r="3898" spans="1:32">
      <c r="A3898" s="4" t="s">
        <v>685</v>
      </c>
      <c r="B3898" s="4" t="s">
        <v>226</v>
      </c>
      <c r="C3898" s="28">
        <v>40753</v>
      </c>
      <c r="D3898" s="5">
        <v>2011</v>
      </c>
      <c r="E3898" s="36">
        <v>0.42152777777777778</v>
      </c>
      <c r="F3898" s="36">
        <v>0.42430555555555555</v>
      </c>
      <c r="G3898" s="35">
        <f>F3898-E3898</f>
        <v>2.7777777777777679E-3</v>
      </c>
      <c r="H3898" s="14">
        <v>2</v>
      </c>
      <c r="I3898" s="14">
        <v>1</v>
      </c>
      <c r="J3898" s="5">
        <v>9</v>
      </c>
      <c r="K3898" s="4">
        <v>9</v>
      </c>
      <c r="L3898" s="4" t="s">
        <v>532</v>
      </c>
      <c r="M3898" s="4" t="s">
        <v>164</v>
      </c>
      <c r="N3898" s="4">
        <v>2</v>
      </c>
      <c r="O3898" s="5">
        <f t="shared" si="503"/>
        <v>47.849999999999994</v>
      </c>
      <c r="P3898" s="18">
        <v>14.5</v>
      </c>
      <c r="Q3898" s="5">
        <f t="shared" si="504"/>
        <v>50.49</v>
      </c>
      <c r="R3898" s="18">
        <v>15.3</v>
      </c>
      <c r="S3898" s="5">
        <f t="shared" si="505"/>
        <v>50.49</v>
      </c>
      <c r="T3898" s="18">
        <v>15.3</v>
      </c>
      <c r="U3898" s="8">
        <f t="shared" si="506"/>
        <v>49.17</v>
      </c>
      <c r="V3898" s="5">
        <f>(R3898+P3898)/2</f>
        <v>14.9</v>
      </c>
      <c r="W3898" s="21">
        <v>27.877210000000002</v>
      </c>
      <c r="X3898" s="21">
        <v>-115.16712</v>
      </c>
      <c r="Y3898" s="9">
        <f>(Z3898*1.8)+32</f>
        <v>57.2</v>
      </c>
      <c r="Z3898" s="9">
        <v>14</v>
      </c>
      <c r="AA3898" s="9">
        <v>5</v>
      </c>
      <c r="AB3898" s="9" t="s">
        <v>613</v>
      </c>
      <c r="AC3898" s="9">
        <v>31</v>
      </c>
      <c r="AE3898" s="9">
        <v>30</v>
      </c>
    </row>
    <row r="3899" spans="1:32">
      <c r="A3899" s="4" t="s">
        <v>685</v>
      </c>
      <c r="B3899" s="4" t="s">
        <v>226</v>
      </c>
      <c r="C3899" s="28">
        <v>40753</v>
      </c>
      <c r="D3899" s="5">
        <v>2011</v>
      </c>
      <c r="E3899" s="36">
        <v>0.42152777777777778</v>
      </c>
      <c r="F3899" s="36">
        <v>0.42430555555555555</v>
      </c>
      <c r="G3899" s="35">
        <f>F3899-E3899</f>
        <v>2.7777777777777679E-3</v>
      </c>
      <c r="H3899" s="14">
        <v>2</v>
      </c>
      <c r="I3899" s="14">
        <v>1</v>
      </c>
      <c r="J3899" s="5">
        <v>9</v>
      </c>
      <c r="K3899" s="4">
        <v>9</v>
      </c>
      <c r="L3899" s="4" t="s">
        <v>532</v>
      </c>
      <c r="M3899" s="4" t="s">
        <v>164</v>
      </c>
      <c r="N3899" s="4">
        <v>2</v>
      </c>
      <c r="O3899" s="5">
        <f t="shared" si="503"/>
        <v>47.849999999999994</v>
      </c>
      <c r="P3899" s="18">
        <v>14.5</v>
      </c>
      <c r="Q3899" s="5">
        <f t="shared" si="504"/>
        <v>50.49</v>
      </c>
      <c r="R3899" s="18">
        <v>15.3</v>
      </c>
      <c r="S3899" s="5">
        <f t="shared" si="505"/>
        <v>50.49</v>
      </c>
      <c r="T3899" s="18">
        <v>15.3</v>
      </c>
      <c r="U3899" s="8">
        <f t="shared" si="506"/>
        <v>49.17</v>
      </c>
      <c r="V3899" s="5">
        <f>(R3899+P3899)/2</f>
        <v>14.9</v>
      </c>
      <c r="W3899" s="21">
        <v>27.877210000000002</v>
      </c>
      <c r="X3899" s="21">
        <v>-115.16712</v>
      </c>
      <c r="Y3899" s="9">
        <f>(Z3899*1.8)+32</f>
        <v>57.2</v>
      </c>
      <c r="Z3899" s="9">
        <v>14</v>
      </c>
      <c r="AA3899" s="9">
        <v>5</v>
      </c>
      <c r="AB3899" s="9" t="s">
        <v>614</v>
      </c>
      <c r="AC3899" s="9">
        <v>2</v>
      </c>
      <c r="AE3899" s="9">
        <v>30</v>
      </c>
    </row>
    <row r="3900" spans="1:32">
      <c r="A3900" s="4" t="s">
        <v>685</v>
      </c>
      <c r="B3900" s="4" t="s">
        <v>226</v>
      </c>
      <c r="C3900" s="28">
        <v>40753</v>
      </c>
      <c r="D3900" s="5">
        <v>2011</v>
      </c>
      <c r="E3900" s="36">
        <v>0.42152777777777778</v>
      </c>
      <c r="F3900" s="36">
        <v>0.42430555555555555</v>
      </c>
      <c r="G3900" s="35">
        <f>F3900-E3900</f>
        <v>2.7777777777777679E-3</v>
      </c>
      <c r="H3900" s="14">
        <v>2</v>
      </c>
      <c r="I3900" s="14">
        <v>1</v>
      </c>
      <c r="J3900" s="5">
        <v>9</v>
      </c>
      <c r="K3900" s="4">
        <v>9</v>
      </c>
      <c r="L3900" s="4" t="s">
        <v>532</v>
      </c>
      <c r="M3900" s="4" t="s">
        <v>164</v>
      </c>
      <c r="N3900" s="4">
        <v>2</v>
      </c>
      <c r="O3900" s="5">
        <f t="shared" si="503"/>
        <v>47.849999999999994</v>
      </c>
      <c r="P3900" s="18">
        <v>14.5</v>
      </c>
      <c r="Q3900" s="5">
        <f t="shared" si="504"/>
        <v>50.49</v>
      </c>
      <c r="R3900" s="18">
        <v>15.3</v>
      </c>
      <c r="S3900" s="5">
        <f t="shared" si="505"/>
        <v>50.49</v>
      </c>
      <c r="T3900" s="18">
        <v>15.3</v>
      </c>
      <c r="U3900" s="8">
        <f t="shared" si="506"/>
        <v>49.17</v>
      </c>
      <c r="V3900" s="5">
        <f>(R3900+P3900)/2</f>
        <v>14.9</v>
      </c>
      <c r="W3900" s="21">
        <v>27.877210000000002</v>
      </c>
      <c r="X3900" s="21">
        <v>-115.16712</v>
      </c>
      <c r="Y3900" s="9">
        <f>(Z3900*1.8)+32</f>
        <v>57.2</v>
      </c>
      <c r="Z3900" s="9">
        <v>14</v>
      </c>
      <c r="AA3900" s="9">
        <v>5</v>
      </c>
      <c r="AB3900" s="9" t="s">
        <v>607</v>
      </c>
      <c r="AC3900" s="9">
        <v>3</v>
      </c>
      <c r="AE3900" s="9">
        <v>30</v>
      </c>
    </row>
    <row r="3901" spans="1:32">
      <c r="A3901" s="4" t="s">
        <v>686</v>
      </c>
      <c r="B3901" s="4" t="s">
        <v>226</v>
      </c>
      <c r="C3901" s="28">
        <v>40753</v>
      </c>
      <c r="D3901" s="5">
        <v>2011</v>
      </c>
      <c r="E3901" s="36">
        <v>0.46458333333333335</v>
      </c>
      <c r="F3901" s="36">
        <v>0.4694444444444445</v>
      </c>
      <c r="G3901" s="35">
        <f>F3901-E3901</f>
        <v>4.8611111111111494E-3</v>
      </c>
      <c r="H3901" s="14">
        <v>2</v>
      </c>
      <c r="I3901" s="14">
        <v>2</v>
      </c>
      <c r="J3901" s="5">
        <v>10</v>
      </c>
      <c r="K3901" s="4">
        <v>10</v>
      </c>
      <c r="L3901" s="4" t="s">
        <v>532</v>
      </c>
      <c r="M3901" s="4" t="s">
        <v>164</v>
      </c>
      <c r="N3901" s="4">
        <v>2</v>
      </c>
      <c r="O3901" s="5">
        <f t="shared" si="503"/>
        <v>38.94</v>
      </c>
      <c r="P3901" s="18">
        <v>11.8</v>
      </c>
      <c r="Q3901" s="5">
        <f t="shared" si="504"/>
        <v>32.67</v>
      </c>
      <c r="R3901" s="18">
        <v>9.9</v>
      </c>
      <c r="S3901" s="5">
        <f t="shared" si="505"/>
        <v>38.94</v>
      </c>
      <c r="T3901" s="18">
        <v>11.8</v>
      </c>
      <c r="U3901" s="8">
        <f t="shared" si="506"/>
        <v>35.805</v>
      </c>
      <c r="V3901" s="5">
        <f>(R3901+P3901)/2</f>
        <v>10.850000000000001</v>
      </c>
      <c r="W3901" s="21">
        <v>27.87856</v>
      </c>
      <c r="X3901" s="21">
        <v>-115.17043</v>
      </c>
      <c r="Y3901" s="9">
        <f>(Z3901*1.8)+32</f>
        <v>57.2</v>
      </c>
      <c r="Z3901" s="9">
        <v>14</v>
      </c>
      <c r="AA3901" s="9">
        <v>7</v>
      </c>
      <c r="AB3901" s="9" t="s">
        <v>604</v>
      </c>
      <c r="AC3901" s="9">
        <v>3</v>
      </c>
      <c r="AE3901" s="9">
        <v>180</v>
      </c>
    </row>
    <row r="3902" spans="1:32">
      <c r="A3902" s="4" t="s">
        <v>686</v>
      </c>
      <c r="B3902" s="4" t="s">
        <v>226</v>
      </c>
      <c r="C3902" s="28">
        <v>40753</v>
      </c>
      <c r="D3902" s="5">
        <v>2011</v>
      </c>
      <c r="E3902" s="36">
        <v>0.46458333333333335</v>
      </c>
      <c r="F3902" s="36">
        <v>0.4694444444444445</v>
      </c>
      <c r="G3902" s="35">
        <f t="shared" ref="G3902:G3908" si="522">F3902-E3902</f>
        <v>4.8611111111111494E-3</v>
      </c>
      <c r="H3902" s="14">
        <v>2</v>
      </c>
      <c r="I3902" s="14">
        <v>2</v>
      </c>
      <c r="J3902" s="5">
        <v>10</v>
      </c>
      <c r="K3902" s="4">
        <v>10</v>
      </c>
      <c r="L3902" s="4" t="s">
        <v>532</v>
      </c>
      <c r="M3902" s="4" t="s">
        <v>164</v>
      </c>
      <c r="N3902" s="4">
        <v>2</v>
      </c>
      <c r="O3902" s="5">
        <f t="shared" si="503"/>
        <v>38.94</v>
      </c>
      <c r="P3902" s="18">
        <v>11.8</v>
      </c>
      <c r="Q3902" s="5">
        <f t="shared" si="504"/>
        <v>32.67</v>
      </c>
      <c r="R3902" s="18">
        <v>9.9</v>
      </c>
      <c r="S3902" s="5">
        <f t="shared" si="505"/>
        <v>38.94</v>
      </c>
      <c r="T3902" s="18">
        <v>11.8</v>
      </c>
      <c r="U3902" s="8">
        <f t="shared" si="506"/>
        <v>35.805</v>
      </c>
      <c r="V3902" s="5">
        <f t="shared" ref="V3902:V3908" si="523">(R3902+P3902)/2</f>
        <v>10.850000000000001</v>
      </c>
      <c r="W3902" s="21">
        <v>27.87856</v>
      </c>
      <c r="X3902" s="21">
        <v>-115.17043</v>
      </c>
      <c r="Y3902" s="9">
        <f t="shared" ref="Y3902:Y3908" si="524">(Z3902*1.8)+32</f>
        <v>57.2</v>
      </c>
      <c r="Z3902" s="9">
        <v>14</v>
      </c>
      <c r="AA3902" s="9">
        <v>7</v>
      </c>
      <c r="AB3902" s="9" t="s">
        <v>606</v>
      </c>
      <c r="AC3902" s="9">
        <v>5</v>
      </c>
      <c r="AE3902" s="9">
        <v>180</v>
      </c>
    </row>
    <row r="3903" spans="1:32">
      <c r="A3903" s="4" t="s">
        <v>686</v>
      </c>
      <c r="B3903" s="4" t="s">
        <v>226</v>
      </c>
      <c r="C3903" s="28">
        <v>40753</v>
      </c>
      <c r="D3903" s="5">
        <v>2011</v>
      </c>
      <c r="E3903" s="36">
        <v>0.46458333333333335</v>
      </c>
      <c r="F3903" s="36">
        <v>0.4694444444444445</v>
      </c>
      <c r="G3903" s="35">
        <f t="shared" si="522"/>
        <v>4.8611111111111494E-3</v>
      </c>
      <c r="H3903" s="14">
        <v>2</v>
      </c>
      <c r="I3903" s="14">
        <v>2</v>
      </c>
      <c r="J3903" s="5">
        <v>10</v>
      </c>
      <c r="K3903" s="4">
        <v>10</v>
      </c>
      <c r="L3903" s="4" t="s">
        <v>532</v>
      </c>
      <c r="M3903" s="4" t="s">
        <v>164</v>
      </c>
      <c r="N3903" s="4">
        <v>2</v>
      </c>
      <c r="O3903" s="5">
        <f t="shared" si="503"/>
        <v>38.94</v>
      </c>
      <c r="P3903" s="18">
        <v>11.8</v>
      </c>
      <c r="Q3903" s="5">
        <f t="shared" si="504"/>
        <v>32.67</v>
      </c>
      <c r="R3903" s="18">
        <v>9.9</v>
      </c>
      <c r="S3903" s="5">
        <f t="shared" si="505"/>
        <v>38.94</v>
      </c>
      <c r="T3903" s="18">
        <v>11.8</v>
      </c>
      <c r="U3903" s="8">
        <f t="shared" si="506"/>
        <v>35.805</v>
      </c>
      <c r="V3903" s="5">
        <f t="shared" si="523"/>
        <v>10.850000000000001</v>
      </c>
      <c r="W3903" s="21">
        <v>27.87856</v>
      </c>
      <c r="X3903" s="21">
        <v>-115.17043</v>
      </c>
      <c r="Y3903" s="9">
        <f t="shared" si="524"/>
        <v>57.2</v>
      </c>
      <c r="Z3903" s="9">
        <v>14</v>
      </c>
      <c r="AA3903" s="9">
        <v>7</v>
      </c>
      <c r="AB3903" s="9" t="s">
        <v>611</v>
      </c>
      <c r="AC3903" s="9">
        <v>6</v>
      </c>
      <c r="AE3903" s="9">
        <v>180</v>
      </c>
    </row>
    <row r="3904" spans="1:32">
      <c r="A3904" s="4" t="s">
        <v>686</v>
      </c>
      <c r="B3904" s="4" t="s">
        <v>226</v>
      </c>
      <c r="C3904" s="28">
        <v>40753</v>
      </c>
      <c r="D3904" s="5">
        <v>2011</v>
      </c>
      <c r="E3904" s="36">
        <v>0.46458333333333335</v>
      </c>
      <c r="F3904" s="36">
        <v>0.4694444444444445</v>
      </c>
      <c r="G3904" s="35">
        <f t="shared" si="522"/>
        <v>4.8611111111111494E-3</v>
      </c>
      <c r="H3904" s="14">
        <v>2</v>
      </c>
      <c r="I3904" s="14">
        <v>2</v>
      </c>
      <c r="J3904" s="5">
        <v>10</v>
      </c>
      <c r="K3904" s="4">
        <v>10</v>
      </c>
      <c r="L3904" s="4" t="s">
        <v>532</v>
      </c>
      <c r="M3904" s="4" t="s">
        <v>164</v>
      </c>
      <c r="N3904" s="4">
        <v>2</v>
      </c>
      <c r="O3904" s="5">
        <f t="shared" si="503"/>
        <v>38.94</v>
      </c>
      <c r="P3904" s="18">
        <v>11.8</v>
      </c>
      <c r="Q3904" s="5">
        <f t="shared" si="504"/>
        <v>32.67</v>
      </c>
      <c r="R3904" s="18">
        <v>9.9</v>
      </c>
      <c r="S3904" s="5">
        <f t="shared" si="505"/>
        <v>38.94</v>
      </c>
      <c r="T3904" s="18">
        <v>11.8</v>
      </c>
      <c r="U3904" s="8">
        <f t="shared" si="506"/>
        <v>35.805</v>
      </c>
      <c r="V3904" s="5">
        <f t="shared" si="523"/>
        <v>10.850000000000001</v>
      </c>
      <c r="W3904" s="21">
        <v>27.87856</v>
      </c>
      <c r="X3904" s="21">
        <v>-115.17043</v>
      </c>
      <c r="Y3904" s="9">
        <f t="shared" si="524"/>
        <v>57.2</v>
      </c>
      <c r="Z3904" s="9">
        <v>14</v>
      </c>
      <c r="AA3904" s="9">
        <v>7</v>
      </c>
      <c r="AB3904" s="9" t="s">
        <v>613</v>
      </c>
      <c r="AC3904" s="9">
        <v>32</v>
      </c>
      <c r="AE3904" s="9">
        <v>180</v>
      </c>
    </row>
    <row r="3905" spans="1:31">
      <c r="A3905" s="4" t="s">
        <v>686</v>
      </c>
      <c r="B3905" s="4" t="s">
        <v>226</v>
      </c>
      <c r="C3905" s="28">
        <v>40753</v>
      </c>
      <c r="D3905" s="5">
        <v>2011</v>
      </c>
      <c r="E3905" s="36">
        <v>0.46458333333333335</v>
      </c>
      <c r="F3905" s="36">
        <v>0.4694444444444445</v>
      </c>
      <c r="G3905" s="35">
        <f t="shared" si="522"/>
        <v>4.8611111111111494E-3</v>
      </c>
      <c r="H3905" s="14">
        <v>2</v>
      </c>
      <c r="I3905" s="14">
        <v>2</v>
      </c>
      <c r="J3905" s="5">
        <v>10</v>
      </c>
      <c r="K3905" s="4">
        <v>10</v>
      </c>
      <c r="L3905" s="4" t="s">
        <v>532</v>
      </c>
      <c r="M3905" s="4" t="s">
        <v>164</v>
      </c>
      <c r="N3905" s="4">
        <v>2</v>
      </c>
      <c r="O3905" s="5">
        <f t="shared" si="503"/>
        <v>38.94</v>
      </c>
      <c r="P3905" s="18">
        <v>11.8</v>
      </c>
      <c r="Q3905" s="5">
        <f t="shared" si="504"/>
        <v>32.67</v>
      </c>
      <c r="R3905" s="18">
        <v>9.9</v>
      </c>
      <c r="S3905" s="5">
        <f t="shared" si="505"/>
        <v>38.94</v>
      </c>
      <c r="T3905" s="18">
        <v>11.8</v>
      </c>
      <c r="U3905" s="8">
        <f t="shared" si="506"/>
        <v>35.805</v>
      </c>
      <c r="V3905" s="5">
        <f t="shared" si="523"/>
        <v>10.850000000000001</v>
      </c>
      <c r="W3905" s="21">
        <v>27.87856</v>
      </c>
      <c r="X3905" s="21">
        <v>-115.17043</v>
      </c>
      <c r="Y3905" s="9">
        <f t="shared" si="524"/>
        <v>57.2</v>
      </c>
      <c r="Z3905" s="9">
        <v>14</v>
      </c>
      <c r="AA3905" s="9">
        <v>7</v>
      </c>
      <c r="AB3905" s="9" t="s">
        <v>614</v>
      </c>
      <c r="AC3905" s="9">
        <v>4</v>
      </c>
      <c r="AE3905" s="9">
        <v>180</v>
      </c>
    </row>
    <row r="3906" spans="1:31">
      <c r="A3906" s="4" t="s">
        <v>686</v>
      </c>
      <c r="B3906" s="4" t="s">
        <v>226</v>
      </c>
      <c r="C3906" s="28">
        <v>40753</v>
      </c>
      <c r="D3906" s="5">
        <v>2011</v>
      </c>
      <c r="E3906" s="36">
        <v>0.46458333333333335</v>
      </c>
      <c r="F3906" s="36">
        <v>0.4694444444444445</v>
      </c>
      <c r="G3906" s="35">
        <f t="shared" si="522"/>
        <v>4.8611111111111494E-3</v>
      </c>
      <c r="H3906" s="14">
        <v>2</v>
      </c>
      <c r="I3906" s="14">
        <v>2</v>
      </c>
      <c r="J3906" s="5">
        <v>10</v>
      </c>
      <c r="K3906" s="4">
        <v>10</v>
      </c>
      <c r="L3906" s="4" t="s">
        <v>532</v>
      </c>
      <c r="M3906" s="4" t="s">
        <v>164</v>
      </c>
      <c r="N3906" s="4">
        <v>2</v>
      </c>
      <c r="O3906" s="5">
        <f t="shared" ref="O3906:O3969" si="525">3.3*P3906</f>
        <v>38.94</v>
      </c>
      <c r="P3906" s="18">
        <v>11.8</v>
      </c>
      <c r="Q3906" s="5">
        <f t="shared" ref="Q3906:Q3969" si="526">3.3*R3906</f>
        <v>32.67</v>
      </c>
      <c r="R3906" s="18">
        <v>9.9</v>
      </c>
      <c r="S3906" s="5">
        <f t="shared" ref="S3906:S3969" si="527">3.3*T3906</f>
        <v>38.94</v>
      </c>
      <c r="T3906" s="18">
        <v>11.8</v>
      </c>
      <c r="U3906" s="8">
        <f t="shared" si="506"/>
        <v>35.805</v>
      </c>
      <c r="V3906" s="5">
        <f t="shared" si="523"/>
        <v>10.850000000000001</v>
      </c>
      <c r="W3906" s="21">
        <v>27.87856</v>
      </c>
      <c r="X3906" s="21">
        <v>-115.17043</v>
      </c>
      <c r="Y3906" s="9">
        <f t="shared" si="524"/>
        <v>57.2</v>
      </c>
      <c r="Z3906" s="9">
        <v>14</v>
      </c>
      <c r="AA3906" s="9">
        <v>7</v>
      </c>
      <c r="AB3906" s="9" t="s">
        <v>607</v>
      </c>
      <c r="AC3906" s="9">
        <v>2</v>
      </c>
      <c r="AE3906" s="9">
        <v>180</v>
      </c>
    </row>
    <row r="3907" spans="1:31">
      <c r="A3907" s="4" t="s">
        <v>686</v>
      </c>
      <c r="B3907" s="4" t="s">
        <v>226</v>
      </c>
      <c r="C3907" s="28">
        <v>40753</v>
      </c>
      <c r="D3907" s="5">
        <v>2011</v>
      </c>
      <c r="E3907" s="36">
        <v>0.46458333333333335</v>
      </c>
      <c r="F3907" s="36">
        <v>0.4694444444444445</v>
      </c>
      <c r="G3907" s="35">
        <f t="shared" si="522"/>
        <v>4.8611111111111494E-3</v>
      </c>
      <c r="H3907" s="14">
        <v>2</v>
      </c>
      <c r="I3907" s="14">
        <v>2</v>
      </c>
      <c r="J3907" s="5">
        <v>10</v>
      </c>
      <c r="K3907" s="4">
        <v>10</v>
      </c>
      <c r="L3907" s="4" t="s">
        <v>532</v>
      </c>
      <c r="M3907" s="4" t="s">
        <v>164</v>
      </c>
      <c r="N3907" s="4">
        <v>2</v>
      </c>
      <c r="O3907" s="5">
        <f t="shared" si="525"/>
        <v>38.94</v>
      </c>
      <c r="P3907" s="18">
        <v>11.8</v>
      </c>
      <c r="Q3907" s="5">
        <f t="shared" si="526"/>
        <v>32.67</v>
      </c>
      <c r="R3907" s="18">
        <v>9.9</v>
      </c>
      <c r="S3907" s="5">
        <f t="shared" si="527"/>
        <v>38.94</v>
      </c>
      <c r="T3907" s="18">
        <v>11.8</v>
      </c>
      <c r="U3907" s="8">
        <f t="shared" ref="U3907:U3970" si="528">V3907*3.3</f>
        <v>35.805</v>
      </c>
      <c r="V3907" s="5">
        <f t="shared" si="523"/>
        <v>10.850000000000001</v>
      </c>
      <c r="W3907" s="21">
        <v>27.87856</v>
      </c>
      <c r="X3907" s="21">
        <v>-115.17043</v>
      </c>
      <c r="Y3907" s="9">
        <f t="shared" si="524"/>
        <v>57.2</v>
      </c>
      <c r="Z3907" s="9">
        <v>14</v>
      </c>
      <c r="AA3907" s="9">
        <v>7</v>
      </c>
      <c r="AB3907" s="9" t="s">
        <v>753</v>
      </c>
      <c r="AC3907" s="9">
        <v>2</v>
      </c>
      <c r="AE3907" s="9">
        <v>180</v>
      </c>
    </row>
    <row r="3908" spans="1:31">
      <c r="A3908" s="4" t="s">
        <v>686</v>
      </c>
      <c r="B3908" s="4" t="s">
        <v>226</v>
      </c>
      <c r="C3908" s="28">
        <v>40753</v>
      </c>
      <c r="D3908" s="5">
        <v>2011</v>
      </c>
      <c r="E3908" s="36">
        <v>0.46458333333333335</v>
      </c>
      <c r="F3908" s="36">
        <v>0.4694444444444445</v>
      </c>
      <c r="G3908" s="35">
        <f t="shared" si="522"/>
        <v>4.8611111111111494E-3</v>
      </c>
      <c r="H3908" s="14">
        <v>2</v>
      </c>
      <c r="I3908" s="14">
        <v>2</v>
      </c>
      <c r="J3908" s="5">
        <v>10</v>
      </c>
      <c r="K3908" s="4">
        <v>10</v>
      </c>
      <c r="L3908" s="4" t="s">
        <v>532</v>
      </c>
      <c r="M3908" s="4" t="s">
        <v>164</v>
      </c>
      <c r="N3908" s="4">
        <v>2</v>
      </c>
      <c r="O3908" s="5">
        <f t="shared" si="525"/>
        <v>38.94</v>
      </c>
      <c r="P3908" s="18">
        <v>11.8</v>
      </c>
      <c r="Q3908" s="5">
        <f t="shared" si="526"/>
        <v>32.67</v>
      </c>
      <c r="R3908" s="18">
        <v>9.9</v>
      </c>
      <c r="S3908" s="5">
        <f t="shared" si="527"/>
        <v>38.94</v>
      </c>
      <c r="T3908" s="18">
        <v>11.8</v>
      </c>
      <c r="U3908" s="8">
        <f t="shared" si="528"/>
        <v>35.805</v>
      </c>
      <c r="V3908" s="5">
        <f t="shared" si="523"/>
        <v>10.850000000000001</v>
      </c>
      <c r="W3908" s="21">
        <v>27.87856</v>
      </c>
      <c r="X3908" s="21">
        <v>-115.17043</v>
      </c>
      <c r="Y3908" s="9">
        <f t="shared" si="524"/>
        <v>57.2</v>
      </c>
      <c r="Z3908" s="9">
        <v>14</v>
      </c>
      <c r="AA3908" s="9">
        <v>7</v>
      </c>
      <c r="AB3908" s="9" t="s">
        <v>609</v>
      </c>
      <c r="AC3908" s="9">
        <v>10</v>
      </c>
      <c r="AE3908" s="9">
        <v>180</v>
      </c>
    </row>
    <row r="3909" spans="1:31">
      <c r="A3909" s="4" t="s">
        <v>687</v>
      </c>
      <c r="B3909" s="4" t="s">
        <v>43</v>
      </c>
      <c r="C3909" s="28">
        <v>40753</v>
      </c>
      <c r="D3909" s="5">
        <v>2011</v>
      </c>
      <c r="E3909" s="36">
        <v>0.41736111111111113</v>
      </c>
      <c r="F3909" s="36">
        <v>0.41944444444444445</v>
      </c>
      <c r="G3909" s="35">
        <f t="shared" ref="G3909:G3919" si="529">F3909-E3909</f>
        <v>2.0833333333333259E-3</v>
      </c>
      <c r="H3909" s="14">
        <v>2</v>
      </c>
      <c r="I3909" s="14">
        <v>1</v>
      </c>
      <c r="J3909" s="5">
        <v>11</v>
      </c>
      <c r="K3909" s="4">
        <v>11</v>
      </c>
      <c r="L3909" s="4" t="s">
        <v>532</v>
      </c>
      <c r="M3909" s="4" t="s">
        <v>164</v>
      </c>
      <c r="N3909" s="4">
        <v>2</v>
      </c>
      <c r="O3909" s="5">
        <f t="shared" si="525"/>
        <v>50.49</v>
      </c>
      <c r="P3909" s="18">
        <v>15.3</v>
      </c>
      <c r="Q3909" s="5">
        <f t="shared" si="526"/>
        <v>62.04</v>
      </c>
      <c r="R3909" s="18">
        <v>18.8</v>
      </c>
      <c r="S3909" s="5">
        <f t="shared" si="527"/>
        <v>62.04</v>
      </c>
      <c r="T3909" s="18">
        <v>18.8</v>
      </c>
      <c r="U3909" s="8">
        <f t="shared" si="528"/>
        <v>56.265000000000001</v>
      </c>
      <c r="V3909" s="5">
        <f t="shared" ref="V3909:V3919" si="530">(R3909+P3909)/2</f>
        <v>17.05</v>
      </c>
      <c r="W3909" s="21">
        <v>27.877759999999999</v>
      </c>
      <c r="X3909" s="21">
        <v>-115.16792</v>
      </c>
      <c r="Y3909" s="9">
        <f t="shared" ref="Y3909:Y3919" si="531">(Z3909*1.8)+32</f>
        <v>55.400000000000006</v>
      </c>
      <c r="Z3909" s="9">
        <v>13</v>
      </c>
      <c r="AA3909" s="9">
        <v>5</v>
      </c>
      <c r="AB3909" s="9" t="s">
        <v>606</v>
      </c>
      <c r="AC3909" s="9">
        <v>5</v>
      </c>
      <c r="AE3909" s="9">
        <v>90</v>
      </c>
    </row>
    <row r="3910" spans="1:31">
      <c r="A3910" s="4" t="s">
        <v>687</v>
      </c>
      <c r="B3910" s="4" t="s">
        <v>43</v>
      </c>
      <c r="C3910" s="28">
        <v>40753</v>
      </c>
      <c r="D3910" s="5">
        <v>2011</v>
      </c>
      <c r="E3910" s="36">
        <v>0.41736111111111113</v>
      </c>
      <c r="F3910" s="36">
        <v>0.41944444444444445</v>
      </c>
      <c r="G3910" s="35">
        <f t="shared" si="529"/>
        <v>2.0833333333333259E-3</v>
      </c>
      <c r="H3910" s="14">
        <v>2</v>
      </c>
      <c r="I3910" s="14">
        <v>1</v>
      </c>
      <c r="J3910" s="5">
        <v>11</v>
      </c>
      <c r="K3910" s="4">
        <v>11</v>
      </c>
      <c r="L3910" s="4" t="s">
        <v>532</v>
      </c>
      <c r="M3910" s="4" t="s">
        <v>164</v>
      </c>
      <c r="N3910" s="4">
        <v>2</v>
      </c>
      <c r="O3910" s="5">
        <f t="shared" si="525"/>
        <v>50.49</v>
      </c>
      <c r="P3910" s="18">
        <v>15.3</v>
      </c>
      <c r="Q3910" s="5">
        <f t="shared" si="526"/>
        <v>62.04</v>
      </c>
      <c r="R3910" s="18">
        <v>18.8</v>
      </c>
      <c r="S3910" s="5">
        <f t="shared" si="527"/>
        <v>62.04</v>
      </c>
      <c r="T3910" s="18">
        <v>18.8</v>
      </c>
      <c r="U3910" s="8">
        <f t="shared" si="528"/>
        <v>56.265000000000001</v>
      </c>
      <c r="V3910" s="5">
        <f t="shared" si="530"/>
        <v>17.05</v>
      </c>
      <c r="W3910" s="21">
        <v>27.877759999999999</v>
      </c>
      <c r="X3910" s="21">
        <v>-115.16792</v>
      </c>
      <c r="Y3910" s="9">
        <f t="shared" si="531"/>
        <v>55.400000000000006</v>
      </c>
      <c r="Z3910" s="9">
        <v>13</v>
      </c>
      <c r="AA3910" s="9">
        <v>5</v>
      </c>
      <c r="AB3910" s="9" t="s">
        <v>611</v>
      </c>
      <c r="AC3910" s="9">
        <v>1</v>
      </c>
      <c r="AE3910" s="9">
        <v>90</v>
      </c>
    </row>
    <row r="3911" spans="1:31">
      <c r="A3911" s="4" t="s">
        <v>687</v>
      </c>
      <c r="B3911" s="4" t="s">
        <v>43</v>
      </c>
      <c r="C3911" s="28">
        <v>40753</v>
      </c>
      <c r="D3911" s="5">
        <v>2011</v>
      </c>
      <c r="E3911" s="36">
        <v>0.41736111111111113</v>
      </c>
      <c r="F3911" s="36">
        <v>0.41944444444444445</v>
      </c>
      <c r="G3911" s="35">
        <f t="shared" si="529"/>
        <v>2.0833333333333259E-3</v>
      </c>
      <c r="H3911" s="14">
        <v>2</v>
      </c>
      <c r="I3911" s="14">
        <v>1</v>
      </c>
      <c r="J3911" s="5">
        <v>11</v>
      </c>
      <c r="K3911" s="4">
        <v>11</v>
      </c>
      <c r="L3911" s="4" t="s">
        <v>532</v>
      </c>
      <c r="M3911" s="4" t="s">
        <v>164</v>
      </c>
      <c r="N3911" s="4">
        <v>2</v>
      </c>
      <c r="O3911" s="5">
        <f t="shared" si="525"/>
        <v>50.49</v>
      </c>
      <c r="P3911" s="18">
        <v>15.3</v>
      </c>
      <c r="Q3911" s="5">
        <f t="shared" si="526"/>
        <v>62.04</v>
      </c>
      <c r="R3911" s="18">
        <v>18.8</v>
      </c>
      <c r="S3911" s="5">
        <f t="shared" si="527"/>
        <v>62.04</v>
      </c>
      <c r="T3911" s="18">
        <v>18.8</v>
      </c>
      <c r="U3911" s="8">
        <f t="shared" si="528"/>
        <v>56.265000000000001</v>
      </c>
      <c r="V3911" s="5">
        <f t="shared" si="530"/>
        <v>17.05</v>
      </c>
      <c r="W3911" s="21">
        <v>27.877759999999999</v>
      </c>
      <c r="X3911" s="21">
        <v>-115.16792</v>
      </c>
      <c r="Y3911" s="9">
        <f t="shared" si="531"/>
        <v>55.400000000000006</v>
      </c>
      <c r="Z3911" s="9">
        <v>13</v>
      </c>
      <c r="AA3911" s="9">
        <v>5</v>
      </c>
      <c r="AB3911" s="9" t="s">
        <v>613</v>
      </c>
      <c r="AC3911" s="9">
        <v>9</v>
      </c>
      <c r="AE3911" s="9">
        <v>90</v>
      </c>
    </row>
    <row r="3912" spans="1:31">
      <c r="A3912" s="4" t="s">
        <v>687</v>
      </c>
      <c r="B3912" s="4" t="s">
        <v>43</v>
      </c>
      <c r="C3912" s="28">
        <v>40753</v>
      </c>
      <c r="D3912" s="5">
        <v>2011</v>
      </c>
      <c r="E3912" s="36">
        <v>0.41736111111111113</v>
      </c>
      <c r="F3912" s="36">
        <v>0.41944444444444445</v>
      </c>
      <c r="G3912" s="35">
        <f t="shared" si="529"/>
        <v>2.0833333333333259E-3</v>
      </c>
      <c r="H3912" s="14">
        <v>2</v>
      </c>
      <c r="I3912" s="14">
        <v>1</v>
      </c>
      <c r="J3912" s="5">
        <v>11</v>
      </c>
      <c r="K3912" s="4">
        <v>11</v>
      </c>
      <c r="L3912" s="4" t="s">
        <v>532</v>
      </c>
      <c r="M3912" s="4" t="s">
        <v>164</v>
      </c>
      <c r="N3912" s="4">
        <v>2</v>
      </c>
      <c r="O3912" s="5">
        <f t="shared" si="525"/>
        <v>50.49</v>
      </c>
      <c r="P3912" s="18">
        <v>15.3</v>
      </c>
      <c r="Q3912" s="5">
        <f t="shared" si="526"/>
        <v>62.04</v>
      </c>
      <c r="R3912" s="18">
        <v>18.8</v>
      </c>
      <c r="S3912" s="5">
        <f t="shared" si="527"/>
        <v>62.04</v>
      </c>
      <c r="T3912" s="18">
        <v>18.8</v>
      </c>
      <c r="U3912" s="8">
        <f t="shared" si="528"/>
        <v>56.265000000000001</v>
      </c>
      <c r="V3912" s="5">
        <f t="shared" si="530"/>
        <v>17.05</v>
      </c>
      <c r="W3912" s="21">
        <v>27.877759999999999</v>
      </c>
      <c r="X3912" s="21">
        <v>-115.16792</v>
      </c>
      <c r="Y3912" s="9">
        <f t="shared" si="531"/>
        <v>55.400000000000006</v>
      </c>
      <c r="Z3912" s="9">
        <v>13</v>
      </c>
      <c r="AA3912" s="9">
        <v>5</v>
      </c>
      <c r="AB3912" s="9" t="s">
        <v>609</v>
      </c>
      <c r="AC3912" s="9">
        <v>5</v>
      </c>
      <c r="AE3912" s="9">
        <v>90</v>
      </c>
    </row>
    <row r="3913" spans="1:31">
      <c r="A3913" s="4" t="s">
        <v>688</v>
      </c>
      <c r="B3913" s="4" t="s">
        <v>43</v>
      </c>
      <c r="C3913" s="28">
        <v>40753</v>
      </c>
      <c r="D3913" s="5">
        <v>2011</v>
      </c>
      <c r="E3913" s="36">
        <v>0.46249999999999997</v>
      </c>
      <c r="F3913" s="36">
        <v>0.46666666666666662</v>
      </c>
      <c r="G3913" s="35">
        <f t="shared" si="529"/>
        <v>4.1666666666666519E-3</v>
      </c>
      <c r="H3913" s="14">
        <v>2</v>
      </c>
      <c r="I3913" s="14">
        <v>2</v>
      </c>
      <c r="J3913" s="5">
        <v>12</v>
      </c>
      <c r="K3913" s="4">
        <v>12</v>
      </c>
      <c r="L3913" s="4" t="s">
        <v>532</v>
      </c>
      <c r="M3913" s="4" t="s">
        <v>164</v>
      </c>
      <c r="N3913" s="4">
        <v>2</v>
      </c>
      <c r="O3913" s="5">
        <f t="shared" si="525"/>
        <v>36.959999999999994</v>
      </c>
      <c r="P3913" s="18">
        <v>11.2</v>
      </c>
      <c r="Q3913" s="5">
        <f t="shared" si="526"/>
        <v>38.279999999999994</v>
      </c>
      <c r="R3913" s="18">
        <v>11.6</v>
      </c>
      <c r="S3913" s="5">
        <f t="shared" si="527"/>
        <v>38.279999999999994</v>
      </c>
      <c r="T3913" s="18">
        <v>11.6</v>
      </c>
      <c r="U3913" s="8">
        <f t="shared" si="528"/>
        <v>37.61999999999999</v>
      </c>
      <c r="V3913" s="5">
        <f t="shared" si="530"/>
        <v>11.399999999999999</v>
      </c>
      <c r="W3913" s="21">
        <v>27.878979999999999</v>
      </c>
      <c r="X3913" s="21">
        <v>-115.17104</v>
      </c>
      <c r="Y3913" s="9">
        <f t="shared" si="531"/>
        <v>55.400000000000006</v>
      </c>
      <c r="Z3913" s="9">
        <v>13</v>
      </c>
      <c r="AA3913" s="9">
        <v>7</v>
      </c>
      <c r="AB3913" s="9" t="s">
        <v>604</v>
      </c>
      <c r="AC3913" s="9">
        <v>3</v>
      </c>
      <c r="AE3913" s="9">
        <v>90</v>
      </c>
    </row>
    <row r="3914" spans="1:31">
      <c r="A3914" s="4" t="s">
        <v>688</v>
      </c>
      <c r="B3914" s="4" t="s">
        <v>43</v>
      </c>
      <c r="C3914" s="28">
        <v>40753</v>
      </c>
      <c r="D3914" s="5">
        <v>2011</v>
      </c>
      <c r="E3914" s="36">
        <v>0.46249999999999997</v>
      </c>
      <c r="F3914" s="36">
        <v>0.46666666666666662</v>
      </c>
      <c r="G3914" s="35">
        <f t="shared" si="529"/>
        <v>4.1666666666666519E-3</v>
      </c>
      <c r="H3914" s="14">
        <v>2</v>
      </c>
      <c r="I3914" s="14">
        <v>2</v>
      </c>
      <c r="J3914" s="5">
        <v>12</v>
      </c>
      <c r="K3914" s="4">
        <v>12</v>
      </c>
      <c r="L3914" s="4" t="s">
        <v>532</v>
      </c>
      <c r="M3914" s="4" t="s">
        <v>164</v>
      </c>
      <c r="N3914" s="4">
        <v>2</v>
      </c>
      <c r="O3914" s="5">
        <f t="shared" si="525"/>
        <v>36.959999999999994</v>
      </c>
      <c r="P3914" s="18">
        <v>11.2</v>
      </c>
      <c r="Q3914" s="5">
        <f t="shared" si="526"/>
        <v>38.279999999999994</v>
      </c>
      <c r="R3914" s="18">
        <v>11.6</v>
      </c>
      <c r="S3914" s="5">
        <f t="shared" si="527"/>
        <v>38.279999999999994</v>
      </c>
      <c r="T3914" s="18">
        <v>11.6</v>
      </c>
      <c r="U3914" s="8">
        <f t="shared" si="528"/>
        <v>37.61999999999999</v>
      </c>
      <c r="V3914" s="5">
        <f t="shared" si="530"/>
        <v>11.399999999999999</v>
      </c>
      <c r="W3914" s="21">
        <v>27.878979999999999</v>
      </c>
      <c r="X3914" s="21">
        <v>-115.17104</v>
      </c>
      <c r="Y3914" s="9">
        <f t="shared" si="531"/>
        <v>55.400000000000006</v>
      </c>
      <c r="Z3914" s="9">
        <v>13</v>
      </c>
      <c r="AA3914" s="9">
        <v>7</v>
      </c>
      <c r="AB3914" s="9" t="s">
        <v>606</v>
      </c>
      <c r="AC3914" s="9">
        <v>3</v>
      </c>
      <c r="AE3914" s="9">
        <v>90</v>
      </c>
    </row>
    <row r="3915" spans="1:31">
      <c r="A3915" s="4" t="s">
        <v>688</v>
      </c>
      <c r="B3915" s="4" t="s">
        <v>43</v>
      </c>
      <c r="C3915" s="28">
        <v>40753</v>
      </c>
      <c r="D3915" s="5">
        <v>2011</v>
      </c>
      <c r="E3915" s="36">
        <v>0.46249999999999997</v>
      </c>
      <c r="F3915" s="36">
        <v>0.46666666666666662</v>
      </c>
      <c r="G3915" s="35">
        <f t="shared" si="529"/>
        <v>4.1666666666666519E-3</v>
      </c>
      <c r="H3915" s="14">
        <v>2</v>
      </c>
      <c r="I3915" s="14">
        <v>2</v>
      </c>
      <c r="J3915" s="5">
        <v>12</v>
      </c>
      <c r="K3915" s="4">
        <v>12</v>
      </c>
      <c r="L3915" s="4" t="s">
        <v>532</v>
      </c>
      <c r="M3915" s="4" t="s">
        <v>164</v>
      </c>
      <c r="N3915" s="4">
        <v>2</v>
      </c>
      <c r="O3915" s="5">
        <f t="shared" si="525"/>
        <v>36.959999999999994</v>
      </c>
      <c r="P3915" s="18">
        <v>11.2</v>
      </c>
      <c r="Q3915" s="5">
        <f t="shared" si="526"/>
        <v>38.279999999999994</v>
      </c>
      <c r="R3915" s="18">
        <v>11.6</v>
      </c>
      <c r="S3915" s="5">
        <f t="shared" si="527"/>
        <v>38.279999999999994</v>
      </c>
      <c r="T3915" s="18">
        <v>11.6</v>
      </c>
      <c r="U3915" s="8">
        <f t="shared" si="528"/>
        <v>37.61999999999999</v>
      </c>
      <c r="V3915" s="5">
        <f t="shared" si="530"/>
        <v>11.399999999999999</v>
      </c>
      <c r="W3915" s="21">
        <v>27.878979999999999</v>
      </c>
      <c r="X3915" s="21">
        <v>-115.17104</v>
      </c>
      <c r="Y3915" s="9">
        <f t="shared" si="531"/>
        <v>55.400000000000006</v>
      </c>
      <c r="Z3915" s="9">
        <v>13</v>
      </c>
      <c r="AA3915" s="9">
        <v>7</v>
      </c>
      <c r="AB3915" s="9" t="s">
        <v>613</v>
      </c>
      <c r="AC3915" s="9">
        <v>5</v>
      </c>
      <c r="AE3915" s="9">
        <v>90</v>
      </c>
    </row>
    <row r="3916" spans="1:31">
      <c r="A3916" s="4" t="s">
        <v>688</v>
      </c>
      <c r="B3916" s="4" t="s">
        <v>43</v>
      </c>
      <c r="C3916" s="28">
        <v>40753</v>
      </c>
      <c r="D3916" s="5">
        <v>2011</v>
      </c>
      <c r="E3916" s="36">
        <v>0.46249999999999997</v>
      </c>
      <c r="F3916" s="36">
        <v>0.46666666666666662</v>
      </c>
      <c r="G3916" s="35">
        <f t="shared" si="529"/>
        <v>4.1666666666666519E-3</v>
      </c>
      <c r="H3916" s="14">
        <v>2</v>
      </c>
      <c r="I3916" s="14">
        <v>2</v>
      </c>
      <c r="J3916" s="5">
        <v>12</v>
      </c>
      <c r="K3916" s="4">
        <v>12</v>
      </c>
      <c r="L3916" s="4" t="s">
        <v>532</v>
      </c>
      <c r="M3916" s="4" t="s">
        <v>164</v>
      </c>
      <c r="N3916" s="4">
        <v>2</v>
      </c>
      <c r="O3916" s="5">
        <f t="shared" si="525"/>
        <v>36.959999999999994</v>
      </c>
      <c r="P3916" s="18">
        <v>11.2</v>
      </c>
      <c r="Q3916" s="5">
        <f t="shared" si="526"/>
        <v>38.279999999999994</v>
      </c>
      <c r="R3916" s="18">
        <v>11.6</v>
      </c>
      <c r="S3916" s="5">
        <f t="shared" si="527"/>
        <v>38.279999999999994</v>
      </c>
      <c r="T3916" s="18">
        <v>11.6</v>
      </c>
      <c r="U3916" s="8">
        <f t="shared" si="528"/>
        <v>37.61999999999999</v>
      </c>
      <c r="V3916" s="5">
        <f t="shared" si="530"/>
        <v>11.399999999999999</v>
      </c>
      <c r="W3916" s="21">
        <v>27.878979999999999</v>
      </c>
      <c r="X3916" s="21">
        <v>-115.17104</v>
      </c>
      <c r="Y3916" s="9">
        <f t="shared" si="531"/>
        <v>55.400000000000006</v>
      </c>
      <c r="Z3916" s="9">
        <v>13</v>
      </c>
      <c r="AA3916" s="9">
        <v>7</v>
      </c>
      <c r="AB3916" s="9" t="s">
        <v>607</v>
      </c>
      <c r="AC3916" s="9">
        <v>5</v>
      </c>
      <c r="AE3916" s="9">
        <v>90</v>
      </c>
    </row>
    <row r="3917" spans="1:31">
      <c r="A3917" s="4" t="s">
        <v>688</v>
      </c>
      <c r="B3917" s="4" t="s">
        <v>43</v>
      </c>
      <c r="C3917" s="28">
        <v>40753</v>
      </c>
      <c r="D3917" s="5">
        <v>2011</v>
      </c>
      <c r="E3917" s="36">
        <v>0.46249999999999997</v>
      </c>
      <c r="F3917" s="36">
        <v>0.46666666666666662</v>
      </c>
      <c r="G3917" s="35">
        <f t="shared" si="529"/>
        <v>4.1666666666666519E-3</v>
      </c>
      <c r="H3917" s="14">
        <v>2</v>
      </c>
      <c r="I3917" s="14">
        <v>2</v>
      </c>
      <c r="J3917" s="5">
        <v>12</v>
      </c>
      <c r="K3917" s="4">
        <v>12</v>
      </c>
      <c r="L3917" s="4" t="s">
        <v>532</v>
      </c>
      <c r="M3917" s="4" t="s">
        <v>164</v>
      </c>
      <c r="N3917" s="4">
        <v>2</v>
      </c>
      <c r="O3917" s="5">
        <f t="shared" si="525"/>
        <v>36.959999999999994</v>
      </c>
      <c r="P3917" s="18">
        <v>11.2</v>
      </c>
      <c r="Q3917" s="5">
        <f t="shared" si="526"/>
        <v>38.279999999999994</v>
      </c>
      <c r="R3917" s="18">
        <v>11.6</v>
      </c>
      <c r="S3917" s="5">
        <f t="shared" si="527"/>
        <v>38.279999999999994</v>
      </c>
      <c r="T3917" s="18">
        <v>11.6</v>
      </c>
      <c r="U3917" s="8">
        <f t="shared" si="528"/>
        <v>37.61999999999999</v>
      </c>
      <c r="V3917" s="5">
        <f t="shared" si="530"/>
        <v>11.399999999999999</v>
      </c>
      <c r="W3917" s="21">
        <v>27.878979999999999</v>
      </c>
      <c r="X3917" s="21">
        <v>-115.17104</v>
      </c>
      <c r="Y3917" s="9">
        <f t="shared" si="531"/>
        <v>55.400000000000006</v>
      </c>
      <c r="Z3917" s="9">
        <v>13</v>
      </c>
      <c r="AA3917" s="9">
        <v>7</v>
      </c>
      <c r="AB3917" s="9" t="s">
        <v>609</v>
      </c>
      <c r="AC3917" s="9">
        <v>3</v>
      </c>
      <c r="AE3917" s="9">
        <v>90</v>
      </c>
    </row>
    <row r="3918" spans="1:31">
      <c r="A3918" s="4" t="s">
        <v>688</v>
      </c>
      <c r="B3918" s="4" t="s">
        <v>43</v>
      </c>
      <c r="C3918" s="28">
        <v>40753</v>
      </c>
      <c r="D3918" s="5">
        <v>2011</v>
      </c>
      <c r="E3918" s="36">
        <v>0.46249999999999997</v>
      </c>
      <c r="F3918" s="36">
        <v>0.46666666666666662</v>
      </c>
      <c r="G3918" s="35">
        <f t="shared" si="529"/>
        <v>4.1666666666666519E-3</v>
      </c>
      <c r="H3918" s="14">
        <v>2</v>
      </c>
      <c r="I3918" s="14">
        <v>2</v>
      </c>
      <c r="J3918" s="5">
        <v>12</v>
      </c>
      <c r="K3918" s="4">
        <v>12</v>
      </c>
      <c r="L3918" s="4" t="s">
        <v>532</v>
      </c>
      <c r="M3918" s="4" t="s">
        <v>164</v>
      </c>
      <c r="N3918" s="4">
        <v>2</v>
      </c>
      <c r="O3918" s="5">
        <f t="shared" si="525"/>
        <v>36.959999999999994</v>
      </c>
      <c r="P3918" s="18">
        <v>11.2</v>
      </c>
      <c r="Q3918" s="5">
        <f t="shared" si="526"/>
        <v>38.279999999999994</v>
      </c>
      <c r="R3918" s="18">
        <v>11.6</v>
      </c>
      <c r="S3918" s="5">
        <f t="shared" si="527"/>
        <v>38.279999999999994</v>
      </c>
      <c r="T3918" s="18">
        <v>11.6</v>
      </c>
      <c r="U3918" s="8">
        <f t="shared" si="528"/>
        <v>37.61999999999999</v>
      </c>
      <c r="V3918" s="5">
        <f t="shared" si="530"/>
        <v>11.399999999999999</v>
      </c>
      <c r="W3918" s="21">
        <v>27.878979999999999</v>
      </c>
      <c r="X3918" s="21">
        <v>-115.17104</v>
      </c>
      <c r="Y3918" s="9">
        <f t="shared" si="531"/>
        <v>55.400000000000006</v>
      </c>
      <c r="Z3918" s="9">
        <v>13</v>
      </c>
      <c r="AA3918" s="9">
        <v>7</v>
      </c>
      <c r="AB3918" s="4" t="s">
        <v>621</v>
      </c>
      <c r="AC3918" s="9">
        <v>1</v>
      </c>
      <c r="AE3918" s="9">
        <v>90</v>
      </c>
    </row>
    <row r="3919" spans="1:31">
      <c r="A3919" s="4" t="s">
        <v>689</v>
      </c>
      <c r="B3919" s="4" t="s">
        <v>488</v>
      </c>
      <c r="C3919" s="28">
        <v>40753</v>
      </c>
      <c r="D3919" s="5">
        <v>2011</v>
      </c>
      <c r="E3919" s="36">
        <v>0.41388888888888892</v>
      </c>
      <c r="F3919" s="36">
        <v>0.4201388888888889</v>
      </c>
      <c r="G3919" s="35">
        <f t="shared" si="529"/>
        <v>6.2499999999999778E-3</v>
      </c>
      <c r="H3919" s="14">
        <v>2</v>
      </c>
      <c r="I3919" s="14">
        <v>1</v>
      </c>
      <c r="J3919" s="5">
        <v>13</v>
      </c>
      <c r="K3919" s="4">
        <v>13</v>
      </c>
      <c r="L3919" s="4" t="s">
        <v>532</v>
      </c>
      <c r="M3919" s="4" t="s">
        <v>164</v>
      </c>
      <c r="N3919" s="4">
        <v>2</v>
      </c>
      <c r="O3919" s="5">
        <f t="shared" si="525"/>
        <v>42.24</v>
      </c>
      <c r="P3919" s="18">
        <v>12.8</v>
      </c>
      <c r="Q3919" s="5">
        <f t="shared" si="526"/>
        <v>50.82</v>
      </c>
      <c r="R3919" s="18">
        <v>15.4</v>
      </c>
      <c r="S3919" s="5">
        <f t="shared" si="527"/>
        <v>50.82</v>
      </c>
      <c r="T3919" s="18">
        <v>15.4</v>
      </c>
      <c r="U3919" s="8">
        <f t="shared" si="528"/>
        <v>46.53</v>
      </c>
      <c r="V3919" s="5">
        <f t="shared" si="530"/>
        <v>14.100000000000001</v>
      </c>
      <c r="W3919" s="21">
        <v>27.877759999999999</v>
      </c>
      <c r="X3919" s="21">
        <v>-115.16792</v>
      </c>
      <c r="Y3919" s="9">
        <f t="shared" si="531"/>
        <v>55.400000000000006</v>
      </c>
      <c r="Z3919" s="9">
        <v>13</v>
      </c>
      <c r="AA3919" s="9">
        <v>5</v>
      </c>
      <c r="AB3919" s="9" t="s">
        <v>604</v>
      </c>
      <c r="AC3919" s="9">
        <v>1</v>
      </c>
      <c r="AE3919" s="9">
        <v>90</v>
      </c>
    </row>
    <row r="3920" spans="1:31">
      <c r="A3920" s="4" t="s">
        <v>689</v>
      </c>
      <c r="B3920" s="4" t="s">
        <v>488</v>
      </c>
      <c r="C3920" s="28">
        <v>40753</v>
      </c>
      <c r="D3920" s="5">
        <v>2011</v>
      </c>
      <c r="E3920" s="36">
        <v>0.41388888888888892</v>
      </c>
      <c r="F3920" s="36">
        <v>0.4201388888888889</v>
      </c>
      <c r="G3920" s="35">
        <f t="shared" ref="G3920:G3925" si="532">F3920-E3920</f>
        <v>6.2499999999999778E-3</v>
      </c>
      <c r="H3920" s="14">
        <v>2</v>
      </c>
      <c r="I3920" s="14">
        <v>1</v>
      </c>
      <c r="J3920" s="5">
        <v>13</v>
      </c>
      <c r="K3920" s="4">
        <v>13</v>
      </c>
      <c r="L3920" s="4" t="s">
        <v>532</v>
      </c>
      <c r="M3920" s="4" t="s">
        <v>164</v>
      </c>
      <c r="N3920" s="4">
        <v>2</v>
      </c>
      <c r="O3920" s="5">
        <f t="shared" si="525"/>
        <v>42.24</v>
      </c>
      <c r="P3920" s="18">
        <v>12.8</v>
      </c>
      <c r="Q3920" s="5">
        <f t="shared" si="526"/>
        <v>50.82</v>
      </c>
      <c r="R3920" s="18">
        <v>15.4</v>
      </c>
      <c r="S3920" s="5">
        <f t="shared" si="527"/>
        <v>50.82</v>
      </c>
      <c r="T3920" s="18">
        <v>15.4</v>
      </c>
      <c r="U3920" s="8">
        <f t="shared" si="528"/>
        <v>46.53</v>
      </c>
      <c r="V3920" s="5">
        <f t="shared" ref="V3920:V3925" si="533">(R3920+P3920)/2</f>
        <v>14.100000000000001</v>
      </c>
      <c r="W3920" s="21">
        <v>27.877759999999999</v>
      </c>
      <c r="X3920" s="21">
        <v>-115.16792</v>
      </c>
      <c r="Y3920" s="9">
        <f t="shared" ref="Y3920:Y3925" si="534">(Z3920*1.8)+32</f>
        <v>55.400000000000006</v>
      </c>
      <c r="Z3920" s="9">
        <v>13</v>
      </c>
      <c r="AA3920" s="9">
        <v>5</v>
      </c>
      <c r="AB3920" s="9" t="s">
        <v>611</v>
      </c>
      <c r="AC3920" s="9">
        <v>3</v>
      </c>
      <c r="AE3920" s="9">
        <v>90</v>
      </c>
    </row>
    <row r="3921" spans="1:31">
      <c r="A3921" s="4" t="s">
        <v>689</v>
      </c>
      <c r="B3921" s="4" t="s">
        <v>488</v>
      </c>
      <c r="C3921" s="28">
        <v>40753</v>
      </c>
      <c r="D3921" s="5">
        <v>2011</v>
      </c>
      <c r="E3921" s="36">
        <v>0.41388888888888892</v>
      </c>
      <c r="F3921" s="36">
        <v>0.4201388888888889</v>
      </c>
      <c r="G3921" s="35">
        <f t="shared" si="532"/>
        <v>6.2499999999999778E-3</v>
      </c>
      <c r="H3921" s="14">
        <v>2</v>
      </c>
      <c r="I3921" s="14">
        <v>1</v>
      </c>
      <c r="J3921" s="5">
        <v>13</v>
      </c>
      <c r="K3921" s="4">
        <v>13</v>
      </c>
      <c r="L3921" s="4" t="s">
        <v>532</v>
      </c>
      <c r="M3921" s="4" t="s">
        <v>164</v>
      </c>
      <c r="N3921" s="4">
        <v>2</v>
      </c>
      <c r="O3921" s="5">
        <f t="shared" si="525"/>
        <v>42.24</v>
      </c>
      <c r="P3921" s="18">
        <v>12.8</v>
      </c>
      <c r="Q3921" s="5">
        <f t="shared" si="526"/>
        <v>50.82</v>
      </c>
      <c r="R3921" s="18">
        <v>15.4</v>
      </c>
      <c r="S3921" s="5">
        <f t="shared" si="527"/>
        <v>50.82</v>
      </c>
      <c r="T3921" s="18">
        <v>15.4</v>
      </c>
      <c r="U3921" s="8">
        <f t="shared" si="528"/>
        <v>46.53</v>
      </c>
      <c r="V3921" s="5">
        <f t="shared" si="533"/>
        <v>14.100000000000001</v>
      </c>
      <c r="W3921" s="21">
        <v>27.877759999999999</v>
      </c>
      <c r="X3921" s="21">
        <v>-115.16792</v>
      </c>
      <c r="Y3921" s="9">
        <f t="shared" si="534"/>
        <v>55.400000000000006</v>
      </c>
      <c r="Z3921" s="9">
        <v>13</v>
      </c>
      <c r="AA3921" s="9">
        <v>5</v>
      </c>
      <c r="AB3921" s="9" t="s">
        <v>613</v>
      </c>
      <c r="AC3921" s="9">
        <v>28</v>
      </c>
      <c r="AE3921" s="9">
        <v>90</v>
      </c>
    </row>
    <row r="3922" spans="1:31">
      <c r="A3922" s="4" t="s">
        <v>689</v>
      </c>
      <c r="B3922" s="4" t="s">
        <v>488</v>
      </c>
      <c r="C3922" s="28">
        <v>40753</v>
      </c>
      <c r="D3922" s="5">
        <v>2011</v>
      </c>
      <c r="E3922" s="36">
        <v>0.41388888888888892</v>
      </c>
      <c r="F3922" s="36">
        <v>0.4201388888888889</v>
      </c>
      <c r="G3922" s="35">
        <f t="shared" si="532"/>
        <v>6.2499999999999778E-3</v>
      </c>
      <c r="H3922" s="14">
        <v>2</v>
      </c>
      <c r="I3922" s="14">
        <v>1</v>
      </c>
      <c r="J3922" s="5">
        <v>13</v>
      </c>
      <c r="K3922" s="4">
        <v>13</v>
      </c>
      <c r="L3922" s="4" t="s">
        <v>532</v>
      </c>
      <c r="M3922" s="4" t="s">
        <v>164</v>
      </c>
      <c r="N3922" s="4">
        <v>2</v>
      </c>
      <c r="O3922" s="5">
        <f t="shared" si="525"/>
        <v>42.24</v>
      </c>
      <c r="P3922" s="18">
        <v>12.8</v>
      </c>
      <c r="Q3922" s="5">
        <f t="shared" si="526"/>
        <v>50.82</v>
      </c>
      <c r="R3922" s="18">
        <v>15.4</v>
      </c>
      <c r="S3922" s="5">
        <f t="shared" si="527"/>
        <v>50.82</v>
      </c>
      <c r="T3922" s="18">
        <v>15.4</v>
      </c>
      <c r="U3922" s="8">
        <f t="shared" si="528"/>
        <v>46.53</v>
      </c>
      <c r="V3922" s="5">
        <f t="shared" si="533"/>
        <v>14.100000000000001</v>
      </c>
      <c r="W3922" s="21">
        <v>27.877759999999999</v>
      </c>
      <c r="X3922" s="21">
        <v>-115.16792</v>
      </c>
      <c r="Y3922" s="9">
        <f t="shared" si="534"/>
        <v>55.400000000000006</v>
      </c>
      <c r="Z3922" s="9">
        <v>13</v>
      </c>
      <c r="AA3922" s="9">
        <v>5</v>
      </c>
      <c r="AB3922" s="9" t="s">
        <v>607</v>
      </c>
      <c r="AC3922" s="9">
        <v>2</v>
      </c>
      <c r="AE3922" s="9">
        <v>90</v>
      </c>
    </row>
    <row r="3923" spans="1:31">
      <c r="A3923" s="4" t="s">
        <v>689</v>
      </c>
      <c r="B3923" s="4" t="s">
        <v>488</v>
      </c>
      <c r="C3923" s="28">
        <v>40753</v>
      </c>
      <c r="D3923" s="5">
        <v>2011</v>
      </c>
      <c r="E3923" s="36">
        <v>0.41388888888888892</v>
      </c>
      <c r="F3923" s="36">
        <v>0.4201388888888889</v>
      </c>
      <c r="G3923" s="35">
        <f t="shared" si="532"/>
        <v>6.2499999999999778E-3</v>
      </c>
      <c r="H3923" s="14">
        <v>2</v>
      </c>
      <c r="I3923" s="14">
        <v>1</v>
      </c>
      <c r="J3923" s="5">
        <v>13</v>
      </c>
      <c r="K3923" s="4">
        <v>13</v>
      </c>
      <c r="L3923" s="4" t="s">
        <v>532</v>
      </c>
      <c r="M3923" s="4" t="s">
        <v>164</v>
      </c>
      <c r="N3923" s="4">
        <v>2</v>
      </c>
      <c r="O3923" s="5">
        <f t="shared" si="525"/>
        <v>42.24</v>
      </c>
      <c r="P3923" s="18">
        <v>12.8</v>
      </c>
      <c r="Q3923" s="5">
        <f t="shared" si="526"/>
        <v>50.82</v>
      </c>
      <c r="R3923" s="18">
        <v>15.4</v>
      </c>
      <c r="S3923" s="5">
        <f t="shared" si="527"/>
        <v>50.82</v>
      </c>
      <c r="T3923" s="18">
        <v>15.4</v>
      </c>
      <c r="U3923" s="8">
        <f t="shared" si="528"/>
        <v>46.53</v>
      </c>
      <c r="V3923" s="5">
        <f t="shared" si="533"/>
        <v>14.100000000000001</v>
      </c>
      <c r="W3923" s="21">
        <v>27.877759999999999</v>
      </c>
      <c r="X3923" s="21">
        <v>-115.16792</v>
      </c>
      <c r="Y3923" s="9">
        <f t="shared" si="534"/>
        <v>55.400000000000006</v>
      </c>
      <c r="Z3923" s="9">
        <v>13</v>
      </c>
      <c r="AA3923" s="9">
        <v>5</v>
      </c>
      <c r="AB3923" s="9" t="s">
        <v>753</v>
      </c>
      <c r="AC3923" s="9">
        <v>1</v>
      </c>
      <c r="AE3923" s="9">
        <v>90</v>
      </c>
    </row>
    <row r="3924" spans="1:31">
      <c r="A3924" s="4" t="s">
        <v>689</v>
      </c>
      <c r="B3924" s="4" t="s">
        <v>488</v>
      </c>
      <c r="C3924" s="28">
        <v>40753</v>
      </c>
      <c r="D3924" s="5">
        <v>2011</v>
      </c>
      <c r="E3924" s="36">
        <v>0.41388888888888892</v>
      </c>
      <c r="F3924" s="36">
        <v>0.4201388888888889</v>
      </c>
      <c r="G3924" s="35">
        <f t="shared" si="532"/>
        <v>6.2499999999999778E-3</v>
      </c>
      <c r="H3924" s="14">
        <v>2</v>
      </c>
      <c r="I3924" s="14">
        <v>1</v>
      </c>
      <c r="J3924" s="5">
        <v>13</v>
      </c>
      <c r="K3924" s="4">
        <v>13</v>
      </c>
      <c r="L3924" s="4" t="s">
        <v>532</v>
      </c>
      <c r="M3924" s="4" t="s">
        <v>164</v>
      </c>
      <c r="N3924" s="4">
        <v>2</v>
      </c>
      <c r="O3924" s="5">
        <f t="shared" si="525"/>
        <v>42.24</v>
      </c>
      <c r="P3924" s="18">
        <v>12.8</v>
      </c>
      <c r="Q3924" s="5">
        <f t="shared" si="526"/>
        <v>50.82</v>
      </c>
      <c r="R3924" s="18">
        <v>15.4</v>
      </c>
      <c r="S3924" s="5">
        <f t="shared" si="527"/>
        <v>50.82</v>
      </c>
      <c r="T3924" s="18">
        <v>15.4</v>
      </c>
      <c r="U3924" s="8">
        <f t="shared" si="528"/>
        <v>46.53</v>
      </c>
      <c r="V3924" s="5">
        <f t="shared" si="533"/>
        <v>14.100000000000001</v>
      </c>
      <c r="W3924" s="21">
        <v>27.877759999999999</v>
      </c>
      <c r="X3924" s="21">
        <v>-115.16792</v>
      </c>
      <c r="Y3924" s="9">
        <f t="shared" si="534"/>
        <v>55.400000000000006</v>
      </c>
      <c r="Z3924" s="9">
        <v>13</v>
      </c>
      <c r="AA3924" s="9">
        <v>5</v>
      </c>
      <c r="AB3924" s="9" t="s">
        <v>608</v>
      </c>
      <c r="AC3924" s="9">
        <v>1</v>
      </c>
      <c r="AE3924" s="9">
        <v>90</v>
      </c>
    </row>
    <row r="3925" spans="1:31">
      <c r="A3925" s="4" t="s">
        <v>689</v>
      </c>
      <c r="B3925" s="4" t="s">
        <v>488</v>
      </c>
      <c r="C3925" s="28">
        <v>40753</v>
      </c>
      <c r="D3925" s="5">
        <v>2011</v>
      </c>
      <c r="E3925" s="36">
        <v>0.41388888888888892</v>
      </c>
      <c r="F3925" s="36">
        <v>0.4201388888888889</v>
      </c>
      <c r="G3925" s="35">
        <f t="shared" si="532"/>
        <v>6.2499999999999778E-3</v>
      </c>
      <c r="H3925" s="14">
        <v>2</v>
      </c>
      <c r="I3925" s="14">
        <v>1</v>
      </c>
      <c r="J3925" s="5">
        <v>13</v>
      </c>
      <c r="K3925" s="4">
        <v>13</v>
      </c>
      <c r="L3925" s="4" t="s">
        <v>532</v>
      </c>
      <c r="M3925" s="4" t="s">
        <v>164</v>
      </c>
      <c r="N3925" s="4">
        <v>2</v>
      </c>
      <c r="O3925" s="5">
        <f t="shared" si="525"/>
        <v>42.24</v>
      </c>
      <c r="P3925" s="18">
        <v>12.8</v>
      </c>
      <c r="Q3925" s="5">
        <f t="shared" si="526"/>
        <v>50.82</v>
      </c>
      <c r="R3925" s="18">
        <v>15.4</v>
      </c>
      <c r="S3925" s="5">
        <f t="shared" si="527"/>
        <v>50.82</v>
      </c>
      <c r="T3925" s="18">
        <v>15.4</v>
      </c>
      <c r="U3925" s="8">
        <f t="shared" si="528"/>
        <v>46.53</v>
      </c>
      <c r="V3925" s="5">
        <f t="shared" si="533"/>
        <v>14.100000000000001</v>
      </c>
      <c r="W3925" s="21">
        <v>27.877759999999999</v>
      </c>
      <c r="X3925" s="21">
        <v>-115.16792</v>
      </c>
      <c r="Y3925" s="9">
        <f t="shared" si="534"/>
        <v>55.400000000000006</v>
      </c>
      <c r="Z3925" s="9">
        <v>13</v>
      </c>
      <c r="AA3925" s="9">
        <v>5</v>
      </c>
      <c r="AB3925" s="9" t="s">
        <v>609</v>
      </c>
      <c r="AC3925" s="9">
        <v>36</v>
      </c>
      <c r="AE3925" s="9">
        <v>90</v>
      </c>
    </row>
    <row r="3926" spans="1:31">
      <c r="A3926" s="4" t="s">
        <v>690</v>
      </c>
      <c r="B3926" s="4" t="s">
        <v>488</v>
      </c>
      <c r="C3926" s="28">
        <v>40753</v>
      </c>
      <c r="D3926" s="5">
        <v>2011</v>
      </c>
      <c r="E3926" s="36">
        <v>0.46111111111111108</v>
      </c>
      <c r="F3926" s="36">
        <v>0.46458333333333335</v>
      </c>
      <c r="G3926" s="35">
        <f>F3926-E3926</f>
        <v>3.4722222222222654E-3</v>
      </c>
      <c r="H3926" s="14">
        <v>2</v>
      </c>
      <c r="I3926" s="14">
        <v>2</v>
      </c>
      <c r="J3926" s="5">
        <v>14</v>
      </c>
      <c r="K3926" s="4">
        <v>14</v>
      </c>
      <c r="L3926" s="4" t="s">
        <v>532</v>
      </c>
      <c r="M3926" s="4" t="s">
        <v>164</v>
      </c>
      <c r="N3926" s="4">
        <v>2</v>
      </c>
      <c r="O3926" s="5">
        <f t="shared" si="525"/>
        <v>33</v>
      </c>
      <c r="P3926" s="18">
        <v>10</v>
      </c>
      <c r="Q3926" s="5">
        <f t="shared" si="526"/>
        <v>34.979999999999997</v>
      </c>
      <c r="R3926" s="18">
        <v>10.6</v>
      </c>
      <c r="S3926" s="5">
        <f t="shared" si="527"/>
        <v>34.979999999999997</v>
      </c>
      <c r="T3926" s="18">
        <v>10.6</v>
      </c>
      <c r="U3926" s="8">
        <f t="shared" si="528"/>
        <v>33.99</v>
      </c>
      <c r="V3926" s="5">
        <f>(R3926+P3926)/2</f>
        <v>10.3</v>
      </c>
      <c r="W3926" s="21">
        <v>27.878979999999999</v>
      </c>
      <c r="X3926" s="21">
        <v>-115.17104</v>
      </c>
      <c r="Y3926" s="9">
        <f>(Z3926*1.8)+32</f>
        <v>55.400000000000006</v>
      </c>
      <c r="Z3926" s="9">
        <v>13</v>
      </c>
      <c r="AA3926" s="9">
        <v>7</v>
      </c>
      <c r="AB3926" s="9" t="s">
        <v>613</v>
      </c>
      <c r="AC3926" s="9">
        <v>52</v>
      </c>
      <c r="AE3926" s="9">
        <v>90</v>
      </c>
    </row>
    <row r="3927" spans="1:31">
      <c r="A3927" s="4" t="s">
        <v>690</v>
      </c>
      <c r="B3927" s="4" t="s">
        <v>488</v>
      </c>
      <c r="C3927" s="28">
        <v>40753</v>
      </c>
      <c r="D3927" s="5">
        <v>2011</v>
      </c>
      <c r="E3927" s="36">
        <v>0.46111111111111108</v>
      </c>
      <c r="F3927" s="36">
        <v>0.46458333333333335</v>
      </c>
      <c r="G3927" s="35">
        <f>F3927-E3927</f>
        <v>3.4722222222222654E-3</v>
      </c>
      <c r="H3927" s="14">
        <v>2</v>
      </c>
      <c r="I3927" s="14">
        <v>2</v>
      </c>
      <c r="J3927" s="5">
        <v>14</v>
      </c>
      <c r="K3927" s="4">
        <v>14</v>
      </c>
      <c r="L3927" s="4" t="s">
        <v>532</v>
      </c>
      <c r="M3927" s="4" t="s">
        <v>164</v>
      </c>
      <c r="N3927" s="4">
        <v>2</v>
      </c>
      <c r="O3927" s="5">
        <f t="shared" si="525"/>
        <v>33</v>
      </c>
      <c r="P3927" s="18">
        <v>10</v>
      </c>
      <c r="Q3927" s="5">
        <f t="shared" si="526"/>
        <v>34.979999999999997</v>
      </c>
      <c r="R3927" s="18">
        <v>10.6</v>
      </c>
      <c r="S3927" s="5">
        <f t="shared" si="527"/>
        <v>34.979999999999997</v>
      </c>
      <c r="T3927" s="18">
        <v>10.6</v>
      </c>
      <c r="U3927" s="8">
        <f t="shared" si="528"/>
        <v>33.99</v>
      </c>
      <c r="V3927" s="5">
        <f>(R3927+P3927)/2</f>
        <v>10.3</v>
      </c>
      <c r="W3927" s="21">
        <v>27.878979999999999</v>
      </c>
      <c r="X3927" s="21">
        <v>-115.17104</v>
      </c>
      <c r="Y3927" s="9">
        <f>(Z3927*1.8)+32</f>
        <v>55.400000000000006</v>
      </c>
      <c r="Z3927" s="9">
        <v>13</v>
      </c>
      <c r="AA3927" s="9">
        <v>7</v>
      </c>
      <c r="AB3927" s="9" t="s">
        <v>614</v>
      </c>
      <c r="AC3927" s="9">
        <v>1</v>
      </c>
      <c r="AE3927" s="9">
        <v>90</v>
      </c>
    </row>
    <row r="3928" spans="1:31">
      <c r="A3928" s="4" t="s">
        <v>690</v>
      </c>
      <c r="B3928" s="4" t="s">
        <v>488</v>
      </c>
      <c r="C3928" s="28">
        <v>40753</v>
      </c>
      <c r="D3928" s="5">
        <v>2011</v>
      </c>
      <c r="E3928" s="36">
        <v>0.46111111111111108</v>
      </c>
      <c r="F3928" s="36">
        <v>0.46458333333333335</v>
      </c>
      <c r="G3928" s="35">
        <f>F3928-E3928</f>
        <v>3.4722222222222654E-3</v>
      </c>
      <c r="H3928" s="14">
        <v>2</v>
      </c>
      <c r="I3928" s="14">
        <v>2</v>
      </c>
      <c r="J3928" s="5">
        <v>14</v>
      </c>
      <c r="K3928" s="4">
        <v>14</v>
      </c>
      <c r="L3928" s="4" t="s">
        <v>532</v>
      </c>
      <c r="M3928" s="4" t="s">
        <v>164</v>
      </c>
      <c r="N3928" s="4">
        <v>2</v>
      </c>
      <c r="O3928" s="5">
        <f t="shared" si="525"/>
        <v>33</v>
      </c>
      <c r="P3928" s="18">
        <v>10</v>
      </c>
      <c r="Q3928" s="5">
        <f t="shared" si="526"/>
        <v>34.979999999999997</v>
      </c>
      <c r="R3928" s="18">
        <v>10.6</v>
      </c>
      <c r="S3928" s="5">
        <f t="shared" si="527"/>
        <v>34.979999999999997</v>
      </c>
      <c r="T3928" s="18">
        <v>10.6</v>
      </c>
      <c r="U3928" s="8">
        <f t="shared" si="528"/>
        <v>33.99</v>
      </c>
      <c r="V3928" s="5">
        <f>(R3928+P3928)/2</f>
        <v>10.3</v>
      </c>
      <c r="W3928" s="21">
        <v>27.878979999999999</v>
      </c>
      <c r="X3928" s="21">
        <v>-115.17104</v>
      </c>
      <c r="Y3928" s="9">
        <f>(Z3928*1.8)+32</f>
        <v>55.400000000000006</v>
      </c>
      <c r="Z3928" s="9">
        <v>13</v>
      </c>
      <c r="AA3928" s="9">
        <v>7</v>
      </c>
      <c r="AB3928" s="9" t="s">
        <v>609</v>
      </c>
      <c r="AC3928" s="9">
        <v>16</v>
      </c>
      <c r="AE3928" s="9">
        <v>90</v>
      </c>
    </row>
    <row r="3929" spans="1:31">
      <c r="A3929" s="4" t="s">
        <v>691</v>
      </c>
      <c r="B3929" s="4" t="s">
        <v>493</v>
      </c>
      <c r="C3929" s="28">
        <v>40753</v>
      </c>
      <c r="D3929" s="5">
        <v>2011</v>
      </c>
      <c r="E3929" s="36">
        <v>0.41666666666666669</v>
      </c>
      <c r="F3929" s="36">
        <v>0.4236111111111111</v>
      </c>
      <c r="G3929" s="35">
        <f>F3929-E3929</f>
        <v>6.9444444444444198E-3</v>
      </c>
      <c r="H3929" s="14">
        <v>2</v>
      </c>
      <c r="I3929" s="14">
        <v>1</v>
      </c>
      <c r="J3929" s="5">
        <v>15</v>
      </c>
      <c r="K3929" s="4">
        <v>15</v>
      </c>
      <c r="L3929" s="4" t="s">
        <v>532</v>
      </c>
      <c r="M3929" s="4" t="s">
        <v>164</v>
      </c>
      <c r="N3929" s="4">
        <v>2</v>
      </c>
      <c r="O3929" s="5">
        <f t="shared" si="525"/>
        <v>41.25</v>
      </c>
      <c r="P3929" s="18">
        <v>12.5</v>
      </c>
      <c r="Q3929" s="5">
        <f t="shared" si="526"/>
        <v>42.9</v>
      </c>
      <c r="R3929" s="18">
        <v>13</v>
      </c>
      <c r="S3929" s="5">
        <f t="shared" si="527"/>
        <v>41.25</v>
      </c>
      <c r="T3929" s="18">
        <v>12.5</v>
      </c>
      <c r="U3929" s="8">
        <f t="shared" si="528"/>
        <v>42.074999999999996</v>
      </c>
      <c r="V3929" s="5">
        <f>(R3929+P3929)/2</f>
        <v>12.75</v>
      </c>
      <c r="W3929" s="21">
        <v>27.877949999999998</v>
      </c>
      <c r="X3929" s="21">
        <v>-115.16827000000001</v>
      </c>
      <c r="Y3929" s="9">
        <f>(Z3929*1.8)+32</f>
        <v>56.120000000000005</v>
      </c>
      <c r="Z3929" s="9">
        <v>13.4</v>
      </c>
      <c r="AA3929" s="9">
        <v>10</v>
      </c>
      <c r="AB3929" s="9" t="s">
        <v>604</v>
      </c>
      <c r="AC3929" s="9">
        <v>1</v>
      </c>
      <c r="AE3929" s="9">
        <v>90</v>
      </c>
    </row>
    <row r="3930" spans="1:31">
      <c r="A3930" s="4" t="s">
        <v>691</v>
      </c>
      <c r="B3930" s="4" t="s">
        <v>493</v>
      </c>
      <c r="C3930" s="28">
        <v>40753</v>
      </c>
      <c r="D3930" s="5">
        <v>2011</v>
      </c>
      <c r="E3930" s="36">
        <v>0.41666666666666669</v>
      </c>
      <c r="F3930" s="36">
        <v>0.4236111111111111</v>
      </c>
      <c r="G3930" s="35">
        <f t="shared" ref="G3930:G3939" si="535">F3930-E3930</f>
        <v>6.9444444444444198E-3</v>
      </c>
      <c r="H3930" s="14">
        <v>2</v>
      </c>
      <c r="I3930" s="14">
        <v>1</v>
      </c>
      <c r="J3930" s="5">
        <v>15</v>
      </c>
      <c r="K3930" s="4">
        <v>15</v>
      </c>
      <c r="L3930" s="4" t="s">
        <v>532</v>
      </c>
      <c r="M3930" s="4" t="s">
        <v>164</v>
      </c>
      <c r="N3930" s="4">
        <v>2</v>
      </c>
      <c r="O3930" s="5">
        <f t="shared" si="525"/>
        <v>41.25</v>
      </c>
      <c r="P3930" s="18">
        <v>12.5</v>
      </c>
      <c r="Q3930" s="5">
        <f t="shared" si="526"/>
        <v>42.9</v>
      </c>
      <c r="R3930" s="18">
        <v>13</v>
      </c>
      <c r="S3930" s="5">
        <f t="shared" si="527"/>
        <v>41.25</v>
      </c>
      <c r="T3930" s="18">
        <v>12.5</v>
      </c>
      <c r="U3930" s="8">
        <f t="shared" si="528"/>
        <v>42.074999999999996</v>
      </c>
      <c r="V3930" s="5">
        <f t="shared" ref="V3930:V3939" si="536">(R3930+P3930)/2</f>
        <v>12.75</v>
      </c>
      <c r="W3930" s="21">
        <v>27.877949999999998</v>
      </c>
      <c r="X3930" s="21">
        <v>-115.16827000000001</v>
      </c>
      <c r="Y3930" s="9">
        <f t="shared" ref="Y3930:Y3939" si="537">(Z3930*1.8)+32</f>
        <v>56.120000000000005</v>
      </c>
      <c r="Z3930" s="9">
        <v>13.4</v>
      </c>
      <c r="AA3930" s="9">
        <v>10</v>
      </c>
      <c r="AB3930" s="9" t="s">
        <v>605</v>
      </c>
      <c r="AC3930" s="9">
        <v>1</v>
      </c>
      <c r="AE3930" s="9">
        <v>90</v>
      </c>
    </row>
    <row r="3931" spans="1:31">
      <c r="A3931" s="4" t="s">
        <v>691</v>
      </c>
      <c r="B3931" s="4" t="s">
        <v>493</v>
      </c>
      <c r="C3931" s="28">
        <v>40753</v>
      </c>
      <c r="D3931" s="5">
        <v>2011</v>
      </c>
      <c r="E3931" s="36">
        <v>0.41666666666666669</v>
      </c>
      <c r="F3931" s="36">
        <v>0.4236111111111111</v>
      </c>
      <c r="G3931" s="35">
        <f t="shared" si="535"/>
        <v>6.9444444444444198E-3</v>
      </c>
      <c r="H3931" s="14">
        <v>2</v>
      </c>
      <c r="I3931" s="14">
        <v>1</v>
      </c>
      <c r="J3931" s="5">
        <v>15</v>
      </c>
      <c r="K3931" s="4">
        <v>15</v>
      </c>
      <c r="L3931" s="4" t="s">
        <v>532</v>
      </c>
      <c r="M3931" s="4" t="s">
        <v>164</v>
      </c>
      <c r="N3931" s="4">
        <v>2</v>
      </c>
      <c r="O3931" s="5">
        <f t="shared" si="525"/>
        <v>41.25</v>
      </c>
      <c r="P3931" s="18">
        <v>12.5</v>
      </c>
      <c r="Q3931" s="5">
        <f t="shared" si="526"/>
        <v>42.9</v>
      </c>
      <c r="R3931" s="18">
        <v>13</v>
      </c>
      <c r="S3931" s="5">
        <f t="shared" si="527"/>
        <v>41.25</v>
      </c>
      <c r="T3931" s="18">
        <v>12.5</v>
      </c>
      <c r="U3931" s="8">
        <f t="shared" si="528"/>
        <v>42.074999999999996</v>
      </c>
      <c r="V3931" s="5">
        <f t="shared" si="536"/>
        <v>12.75</v>
      </c>
      <c r="W3931" s="21">
        <v>27.877949999999998</v>
      </c>
      <c r="X3931" s="21">
        <v>-115.16827000000001</v>
      </c>
      <c r="Y3931" s="9">
        <f t="shared" si="537"/>
        <v>56.120000000000005</v>
      </c>
      <c r="Z3931" s="9">
        <v>13.4</v>
      </c>
      <c r="AA3931" s="9">
        <v>10</v>
      </c>
      <c r="AB3931" s="9" t="s">
        <v>606</v>
      </c>
      <c r="AC3931" s="9">
        <v>3</v>
      </c>
      <c r="AE3931" s="9">
        <v>90</v>
      </c>
    </row>
    <row r="3932" spans="1:31">
      <c r="A3932" s="4" t="s">
        <v>691</v>
      </c>
      <c r="B3932" s="4" t="s">
        <v>493</v>
      </c>
      <c r="C3932" s="28">
        <v>40753</v>
      </c>
      <c r="D3932" s="5">
        <v>2011</v>
      </c>
      <c r="E3932" s="36">
        <v>0.41666666666666669</v>
      </c>
      <c r="F3932" s="36">
        <v>0.4236111111111111</v>
      </c>
      <c r="G3932" s="35">
        <f t="shared" si="535"/>
        <v>6.9444444444444198E-3</v>
      </c>
      <c r="H3932" s="14">
        <v>2</v>
      </c>
      <c r="I3932" s="14">
        <v>1</v>
      </c>
      <c r="J3932" s="5">
        <v>15</v>
      </c>
      <c r="K3932" s="4">
        <v>15</v>
      </c>
      <c r="L3932" s="4" t="s">
        <v>532</v>
      </c>
      <c r="M3932" s="4" t="s">
        <v>164</v>
      </c>
      <c r="N3932" s="4">
        <v>2</v>
      </c>
      <c r="O3932" s="5">
        <f t="shared" si="525"/>
        <v>41.25</v>
      </c>
      <c r="P3932" s="18">
        <v>12.5</v>
      </c>
      <c r="Q3932" s="5">
        <f t="shared" si="526"/>
        <v>42.9</v>
      </c>
      <c r="R3932" s="18">
        <v>13</v>
      </c>
      <c r="S3932" s="5">
        <f t="shared" si="527"/>
        <v>41.25</v>
      </c>
      <c r="T3932" s="18">
        <v>12.5</v>
      </c>
      <c r="U3932" s="8">
        <f t="shared" si="528"/>
        <v>42.074999999999996</v>
      </c>
      <c r="V3932" s="5">
        <f t="shared" si="536"/>
        <v>12.75</v>
      </c>
      <c r="W3932" s="21">
        <v>27.877949999999998</v>
      </c>
      <c r="X3932" s="21">
        <v>-115.16827000000001</v>
      </c>
      <c r="Y3932" s="9">
        <f t="shared" si="537"/>
        <v>56.120000000000005</v>
      </c>
      <c r="Z3932" s="9">
        <v>13.4</v>
      </c>
      <c r="AA3932" s="9">
        <v>10</v>
      </c>
      <c r="AB3932" s="9" t="s">
        <v>611</v>
      </c>
      <c r="AC3932" s="9">
        <v>3</v>
      </c>
      <c r="AE3932" s="9">
        <v>90</v>
      </c>
    </row>
    <row r="3933" spans="1:31">
      <c r="A3933" s="4" t="s">
        <v>691</v>
      </c>
      <c r="B3933" s="4" t="s">
        <v>493</v>
      </c>
      <c r="C3933" s="28">
        <v>40753</v>
      </c>
      <c r="D3933" s="5">
        <v>2011</v>
      </c>
      <c r="E3933" s="36">
        <v>0.41666666666666669</v>
      </c>
      <c r="F3933" s="36">
        <v>0.4236111111111111</v>
      </c>
      <c r="G3933" s="35">
        <f t="shared" si="535"/>
        <v>6.9444444444444198E-3</v>
      </c>
      <c r="H3933" s="14">
        <v>2</v>
      </c>
      <c r="I3933" s="14">
        <v>1</v>
      </c>
      <c r="J3933" s="5">
        <v>15</v>
      </c>
      <c r="K3933" s="4">
        <v>15</v>
      </c>
      <c r="L3933" s="4" t="s">
        <v>532</v>
      </c>
      <c r="M3933" s="4" t="s">
        <v>164</v>
      </c>
      <c r="N3933" s="4">
        <v>2</v>
      </c>
      <c r="O3933" s="5">
        <f t="shared" si="525"/>
        <v>41.25</v>
      </c>
      <c r="P3933" s="18">
        <v>12.5</v>
      </c>
      <c r="Q3933" s="5">
        <f t="shared" si="526"/>
        <v>42.9</v>
      </c>
      <c r="R3933" s="18">
        <v>13</v>
      </c>
      <c r="S3933" s="5">
        <f t="shared" si="527"/>
        <v>41.25</v>
      </c>
      <c r="T3933" s="18">
        <v>12.5</v>
      </c>
      <c r="U3933" s="8">
        <f t="shared" si="528"/>
        <v>42.074999999999996</v>
      </c>
      <c r="V3933" s="5">
        <f t="shared" si="536"/>
        <v>12.75</v>
      </c>
      <c r="W3933" s="21">
        <v>27.877949999999998</v>
      </c>
      <c r="X3933" s="21">
        <v>-115.16827000000001</v>
      </c>
      <c r="Y3933" s="9">
        <f t="shared" si="537"/>
        <v>56.120000000000005</v>
      </c>
      <c r="Z3933" s="9">
        <v>13.4</v>
      </c>
      <c r="AA3933" s="9">
        <v>10</v>
      </c>
      <c r="AB3933" s="9" t="s">
        <v>613</v>
      </c>
      <c r="AC3933" s="9">
        <v>17</v>
      </c>
      <c r="AE3933" s="9">
        <v>90</v>
      </c>
    </row>
    <row r="3934" spans="1:31">
      <c r="A3934" s="4" t="s">
        <v>691</v>
      </c>
      <c r="B3934" s="4" t="s">
        <v>493</v>
      </c>
      <c r="C3934" s="28">
        <v>40753</v>
      </c>
      <c r="D3934" s="5">
        <v>2011</v>
      </c>
      <c r="E3934" s="36">
        <v>0.41666666666666669</v>
      </c>
      <c r="F3934" s="36">
        <v>0.4236111111111111</v>
      </c>
      <c r="G3934" s="35">
        <f t="shared" si="535"/>
        <v>6.9444444444444198E-3</v>
      </c>
      <c r="H3934" s="14">
        <v>2</v>
      </c>
      <c r="I3934" s="14">
        <v>1</v>
      </c>
      <c r="J3934" s="5">
        <v>15</v>
      </c>
      <c r="K3934" s="4">
        <v>15</v>
      </c>
      <c r="L3934" s="4" t="s">
        <v>532</v>
      </c>
      <c r="M3934" s="4" t="s">
        <v>164</v>
      </c>
      <c r="N3934" s="4">
        <v>2</v>
      </c>
      <c r="O3934" s="5">
        <f t="shared" si="525"/>
        <v>41.25</v>
      </c>
      <c r="P3934" s="18">
        <v>12.5</v>
      </c>
      <c r="Q3934" s="5">
        <f t="shared" si="526"/>
        <v>42.9</v>
      </c>
      <c r="R3934" s="18">
        <v>13</v>
      </c>
      <c r="S3934" s="5">
        <f t="shared" si="527"/>
        <v>41.25</v>
      </c>
      <c r="T3934" s="18">
        <v>12.5</v>
      </c>
      <c r="U3934" s="8">
        <f t="shared" si="528"/>
        <v>42.074999999999996</v>
      </c>
      <c r="V3934" s="5">
        <f t="shared" si="536"/>
        <v>12.75</v>
      </c>
      <c r="W3934" s="21">
        <v>27.877949999999998</v>
      </c>
      <c r="X3934" s="21">
        <v>-115.16827000000001</v>
      </c>
      <c r="Y3934" s="9">
        <f t="shared" si="537"/>
        <v>56.120000000000005</v>
      </c>
      <c r="Z3934" s="9">
        <v>13.4</v>
      </c>
      <c r="AA3934" s="9">
        <v>10</v>
      </c>
      <c r="AB3934" s="9" t="s">
        <v>607</v>
      </c>
      <c r="AC3934" s="9">
        <v>2</v>
      </c>
      <c r="AE3934" s="9">
        <v>90</v>
      </c>
    </row>
    <row r="3935" spans="1:31">
      <c r="A3935" s="4" t="s">
        <v>691</v>
      </c>
      <c r="B3935" s="4" t="s">
        <v>493</v>
      </c>
      <c r="C3935" s="28">
        <v>40753</v>
      </c>
      <c r="D3935" s="5">
        <v>2011</v>
      </c>
      <c r="E3935" s="36">
        <v>0.41666666666666669</v>
      </c>
      <c r="F3935" s="36">
        <v>0.4236111111111111</v>
      </c>
      <c r="G3935" s="35">
        <f t="shared" si="535"/>
        <v>6.9444444444444198E-3</v>
      </c>
      <c r="H3935" s="14">
        <v>2</v>
      </c>
      <c r="I3935" s="14">
        <v>1</v>
      </c>
      <c r="J3935" s="5">
        <v>15</v>
      </c>
      <c r="K3935" s="4">
        <v>15</v>
      </c>
      <c r="L3935" s="4" t="s">
        <v>532</v>
      </c>
      <c r="M3935" s="4" t="s">
        <v>164</v>
      </c>
      <c r="N3935" s="4">
        <v>2</v>
      </c>
      <c r="O3935" s="5">
        <f t="shared" si="525"/>
        <v>41.25</v>
      </c>
      <c r="P3935" s="18">
        <v>12.5</v>
      </c>
      <c r="Q3935" s="5">
        <f t="shared" si="526"/>
        <v>42.9</v>
      </c>
      <c r="R3935" s="18">
        <v>13</v>
      </c>
      <c r="S3935" s="5">
        <f t="shared" si="527"/>
        <v>41.25</v>
      </c>
      <c r="T3935" s="18">
        <v>12.5</v>
      </c>
      <c r="U3935" s="8">
        <f t="shared" si="528"/>
        <v>42.074999999999996</v>
      </c>
      <c r="V3935" s="5">
        <f t="shared" si="536"/>
        <v>12.75</v>
      </c>
      <c r="W3935" s="21">
        <v>27.877949999999998</v>
      </c>
      <c r="X3935" s="21">
        <v>-115.16827000000001</v>
      </c>
      <c r="Y3935" s="9">
        <f t="shared" si="537"/>
        <v>56.120000000000005</v>
      </c>
      <c r="Z3935" s="9">
        <v>13.4</v>
      </c>
      <c r="AA3935" s="9">
        <v>10</v>
      </c>
      <c r="AB3935" s="9" t="s">
        <v>753</v>
      </c>
      <c r="AC3935" s="9">
        <v>3</v>
      </c>
      <c r="AE3935" s="9">
        <v>90</v>
      </c>
    </row>
    <row r="3936" spans="1:31">
      <c r="A3936" s="4" t="s">
        <v>691</v>
      </c>
      <c r="B3936" s="4" t="s">
        <v>493</v>
      </c>
      <c r="C3936" s="28">
        <v>40753</v>
      </c>
      <c r="D3936" s="5">
        <v>2011</v>
      </c>
      <c r="E3936" s="36">
        <v>0.41666666666666669</v>
      </c>
      <c r="F3936" s="36">
        <v>0.4236111111111111</v>
      </c>
      <c r="G3936" s="35">
        <f t="shared" si="535"/>
        <v>6.9444444444444198E-3</v>
      </c>
      <c r="H3936" s="14">
        <v>2</v>
      </c>
      <c r="I3936" s="14">
        <v>1</v>
      </c>
      <c r="J3936" s="5">
        <v>15</v>
      </c>
      <c r="K3936" s="4">
        <v>15</v>
      </c>
      <c r="L3936" s="4" t="s">
        <v>532</v>
      </c>
      <c r="M3936" s="4" t="s">
        <v>164</v>
      </c>
      <c r="N3936" s="4">
        <v>2</v>
      </c>
      <c r="O3936" s="5">
        <f t="shared" si="525"/>
        <v>41.25</v>
      </c>
      <c r="P3936" s="18">
        <v>12.5</v>
      </c>
      <c r="Q3936" s="5">
        <f t="shared" si="526"/>
        <v>42.9</v>
      </c>
      <c r="R3936" s="18">
        <v>13</v>
      </c>
      <c r="S3936" s="5">
        <f t="shared" si="527"/>
        <v>41.25</v>
      </c>
      <c r="T3936" s="18">
        <v>12.5</v>
      </c>
      <c r="U3936" s="8">
        <f t="shared" si="528"/>
        <v>42.074999999999996</v>
      </c>
      <c r="V3936" s="5">
        <f t="shared" si="536"/>
        <v>12.75</v>
      </c>
      <c r="W3936" s="21">
        <v>27.877949999999998</v>
      </c>
      <c r="X3936" s="21">
        <v>-115.16827000000001</v>
      </c>
      <c r="Y3936" s="9">
        <f t="shared" si="537"/>
        <v>56.120000000000005</v>
      </c>
      <c r="Z3936" s="9">
        <v>13.4</v>
      </c>
      <c r="AA3936" s="9">
        <v>10</v>
      </c>
      <c r="AB3936" s="4" t="s">
        <v>619</v>
      </c>
      <c r="AC3936" s="9">
        <v>2</v>
      </c>
      <c r="AE3936" s="9">
        <v>90</v>
      </c>
    </row>
    <row r="3937" spans="1:31">
      <c r="A3937" s="4" t="s">
        <v>691</v>
      </c>
      <c r="B3937" s="4" t="s">
        <v>493</v>
      </c>
      <c r="C3937" s="28">
        <v>40753</v>
      </c>
      <c r="D3937" s="5">
        <v>2011</v>
      </c>
      <c r="E3937" s="36">
        <v>0.41666666666666669</v>
      </c>
      <c r="F3937" s="36">
        <v>0.4236111111111111</v>
      </c>
      <c r="G3937" s="35">
        <f t="shared" si="535"/>
        <v>6.9444444444444198E-3</v>
      </c>
      <c r="H3937" s="14">
        <v>2</v>
      </c>
      <c r="I3937" s="14">
        <v>1</v>
      </c>
      <c r="J3937" s="5">
        <v>15</v>
      </c>
      <c r="K3937" s="4">
        <v>15</v>
      </c>
      <c r="L3937" s="4" t="s">
        <v>532</v>
      </c>
      <c r="M3937" s="4" t="s">
        <v>164</v>
      </c>
      <c r="N3937" s="4">
        <v>2</v>
      </c>
      <c r="O3937" s="5">
        <f t="shared" si="525"/>
        <v>41.25</v>
      </c>
      <c r="P3937" s="18">
        <v>12.5</v>
      </c>
      <c r="Q3937" s="5">
        <f t="shared" si="526"/>
        <v>42.9</v>
      </c>
      <c r="R3937" s="18">
        <v>13</v>
      </c>
      <c r="S3937" s="5">
        <f t="shared" si="527"/>
        <v>41.25</v>
      </c>
      <c r="T3937" s="18">
        <v>12.5</v>
      </c>
      <c r="U3937" s="8">
        <f t="shared" si="528"/>
        <v>42.074999999999996</v>
      </c>
      <c r="V3937" s="5">
        <f t="shared" si="536"/>
        <v>12.75</v>
      </c>
      <c r="W3937" s="21">
        <v>27.877949999999998</v>
      </c>
      <c r="X3937" s="21">
        <v>-115.16827000000001</v>
      </c>
      <c r="Y3937" s="9">
        <f t="shared" si="537"/>
        <v>56.120000000000005</v>
      </c>
      <c r="Z3937" s="9">
        <v>13.4</v>
      </c>
      <c r="AA3937" s="9">
        <v>10</v>
      </c>
      <c r="AB3937" s="9" t="s">
        <v>610</v>
      </c>
      <c r="AC3937" s="9">
        <v>1</v>
      </c>
      <c r="AE3937" s="9">
        <v>90</v>
      </c>
    </row>
    <row r="3938" spans="1:31">
      <c r="A3938" s="4" t="s">
        <v>691</v>
      </c>
      <c r="B3938" s="4" t="s">
        <v>493</v>
      </c>
      <c r="C3938" s="28">
        <v>40753</v>
      </c>
      <c r="D3938" s="5">
        <v>2011</v>
      </c>
      <c r="E3938" s="36">
        <v>0.41666666666666669</v>
      </c>
      <c r="F3938" s="36">
        <v>0.4236111111111111</v>
      </c>
      <c r="G3938" s="35">
        <f t="shared" si="535"/>
        <v>6.9444444444444198E-3</v>
      </c>
      <c r="H3938" s="14">
        <v>2</v>
      </c>
      <c r="I3938" s="14">
        <v>1</v>
      </c>
      <c r="J3938" s="5">
        <v>15</v>
      </c>
      <c r="K3938" s="4">
        <v>15</v>
      </c>
      <c r="L3938" s="4" t="s">
        <v>532</v>
      </c>
      <c r="M3938" s="4" t="s">
        <v>164</v>
      </c>
      <c r="N3938" s="4">
        <v>2</v>
      </c>
      <c r="O3938" s="5">
        <f t="shared" si="525"/>
        <v>41.25</v>
      </c>
      <c r="P3938" s="18">
        <v>12.5</v>
      </c>
      <c r="Q3938" s="5">
        <f t="shared" si="526"/>
        <v>42.9</v>
      </c>
      <c r="R3938" s="18">
        <v>13</v>
      </c>
      <c r="S3938" s="5">
        <f t="shared" si="527"/>
        <v>41.25</v>
      </c>
      <c r="T3938" s="18">
        <v>12.5</v>
      </c>
      <c r="U3938" s="8">
        <f t="shared" si="528"/>
        <v>42.074999999999996</v>
      </c>
      <c r="V3938" s="5">
        <f t="shared" si="536"/>
        <v>12.75</v>
      </c>
      <c r="W3938" s="21">
        <v>27.877949999999998</v>
      </c>
      <c r="X3938" s="21">
        <v>-115.16827000000001</v>
      </c>
      <c r="Y3938" s="9">
        <f t="shared" si="537"/>
        <v>56.120000000000005</v>
      </c>
      <c r="Z3938" s="9">
        <v>13.4</v>
      </c>
      <c r="AA3938" s="9">
        <v>10</v>
      </c>
      <c r="AB3938" s="9" t="s">
        <v>608</v>
      </c>
      <c r="AC3938" s="9">
        <v>3</v>
      </c>
      <c r="AE3938" s="9">
        <v>90</v>
      </c>
    </row>
    <row r="3939" spans="1:31">
      <c r="A3939" s="4" t="s">
        <v>691</v>
      </c>
      <c r="B3939" s="4" t="s">
        <v>493</v>
      </c>
      <c r="C3939" s="28">
        <v>40753</v>
      </c>
      <c r="D3939" s="5">
        <v>2011</v>
      </c>
      <c r="E3939" s="36">
        <v>0.41666666666666669</v>
      </c>
      <c r="F3939" s="36">
        <v>0.4236111111111111</v>
      </c>
      <c r="G3939" s="35">
        <f t="shared" si="535"/>
        <v>6.9444444444444198E-3</v>
      </c>
      <c r="H3939" s="14">
        <v>2</v>
      </c>
      <c r="I3939" s="14">
        <v>1</v>
      </c>
      <c r="J3939" s="5">
        <v>15</v>
      </c>
      <c r="K3939" s="4">
        <v>15</v>
      </c>
      <c r="L3939" s="4" t="s">
        <v>532</v>
      </c>
      <c r="M3939" s="4" t="s">
        <v>164</v>
      </c>
      <c r="N3939" s="4">
        <v>2</v>
      </c>
      <c r="O3939" s="5">
        <f t="shared" si="525"/>
        <v>41.25</v>
      </c>
      <c r="P3939" s="18">
        <v>12.5</v>
      </c>
      <c r="Q3939" s="5">
        <f t="shared" si="526"/>
        <v>42.9</v>
      </c>
      <c r="R3939" s="18">
        <v>13</v>
      </c>
      <c r="S3939" s="5">
        <f t="shared" si="527"/>
        <v>41.25</v>
      </c>
      <c r="T3939" s="18">
        <v>12.5</v>
      </c>
      <c r="U3939" s="8">
        <f t="shared" si="528"/>
        <v>42.074999999999996</v>
      </c>
      <c r="V3939" s="5">
        <f t="shared" si="536"/>
        <v>12.75</v>
      </c>
      <c r="W3939" s="21">
        <v>27.877949999999998</v>
      </c>
      <c r="X3939" s="21">
        <v>-115.16827000000001</v>
      </c>
      <c r="Y3939" s="9">
        <f t="shared" si="537"/>
        <v>56.120000000000005</v>
      </c>
      <c r="Z3939" s="9">
        <v>13.4</v>
      </c>
      <c r="AA3939" s="9">
        <v>10</v>
      </c>
      <c r="AB3939" s="9" t="s">
        <v>609</v>
      </c>
      <c r="AC3939" s="9">
        <v>26</v>
      </c>
      <c r="AE3939" s="9">
        <v>90</v>
      </c>
    </row>
    <row r="3940" spans="1:31">
      <c r="A3940" s="4" t="s">
        <v>692</v>
      </c>
      <c r="B3940" s="4" t="s">
        <v>493</v>
      </c>
      <c r="C3940" s="28">
        <v>40753</v>
      </c>
      <c r="D3940" s="5">
        <v>2011</v>
      </c>
      <c r="E3940" s="36">
        <v>0.46875</v>
      </c>
      <c r="F3940" s="36">
        <v>0.47430555555555554</v>
      </c>
      <c r="G3940" s="35">
        <f>F3940-E3940</f>
        <v>5.5555555555555358E-3</v>
      </c>
      <c r="H3940" s="14">
        <v>2</v>
      </c>
      <c r="I3940" s="14">
        <v>2</v>
      </c>
      <c r="J3940" s="5">
        <v>16</v>
      </c>
      <c r="K3940" s="4">
        <v>16</v>
      </c>
      <c r="L3940" s="4" t="s">
        <v>532</v>
      </c>
      <c r="M3940" s="4" t="s">
        <v>164</v>
      </c>
      <c r="N3940" s="4">
        <v>2</v>
      </c>
      <c r="O3940" s="5">
        <f t="shared" si="525"/>
        <v>30.359999999999996</v>
      </c>
      <c r="P3940" s="18">
        <v>9.1999999999999993</v>
      </c>
      <c r="Q3940" s="5">
        <f t="shared" si="526"/>
        <v>37.949999999999996</v>
      </c>
      <c r="R3940" s="18">
        <v>11.5</v>
      </c>
      <c r="S3940" s="5">
        <f t="shared" si="527"/>
        <v>37.949999999999996</v>
      </c>
      <c r="T3940" s="18">
        <v>11.5</v>
      </c>
      <c r="U3940" s="8">
        <f t="shared" si="528"/>
        <v>34.154999999999994</v>
      </c>
      <c r="V3940" s="5">
        <f>(R3940+P3940)/2</f>
        <v>10.35</v>
      </c>
      <c r="W3940" s="21">
        <v>27.879490000000001</v>
      </c>
      <c r="X3940" s="21">
        <v>-115.17148</v>
      </c>
      <c r="Y3940" s="9">
        <f>(Z3940*1.8)+32</f>
        <v>56.120000000000005</v>
      </c>
      <c r="Z3940" s="9">
        <v>13.4</v>
      </c>
      <c r="AA3940" s="9">
        <v>10</v>
      </c>
      <c r="AB3940" s="9" t="s">
        <v>606</v>
      </c>
      <c r="AC3940" s="9">
        <v>1</v>
      </c>
      <c r="AE3940" s="9">
        <v>60</v>
      </c>
    </row>
    <row r="3941" spans="1:31">
      <c r="A3941" s="4" t="s">
        <v>692</v>
      </c>
      <c r="B3941" s="4" t="s">
        <v>493</v>
      </c>
      <c r="C3941" s="28">
        <v>40753</v>
      </c>
      <c r="D3941" s="5">
        <v>2011</v>
      </c>
      <c r="E3941" s="36">
        <v>0.46875</v>
      </c>
      <c r="F3941" s="36">
        <v>0.47430555555555554</v>
      </c>
      <c r="G3941" s="35">
        <f t="shared" ref="G3941:G3946" si="538">F3941-E3941</f>
        <v>5.5555555555555358E-3</v>
      </c>
      <c r="H3941" s="14">
        <v>2</v>
      </c>
      <c r="I3941" s="14">
        <v>2</v>
      </c>
      <c r="J3941" s="5">
        <v>16</v>
      </c>
      <c r="K3941" s="4">
        <v>16</v>
      </c>
      <c r="L3941" s="4" t="s">
        <v>532</v>
      </c>
      <c r="M3941" s="4" t="s">
        <v>164</v>
      </c>
      <c r="N3941" s="4">
        <v>2</v>
      </c>
      <c r="O3941" s="5">
        <f t="shared" si="525"/>
        <v>30.359999999999996</v>
      </c>
      <c r="P3941" s="18">
        <v>9.1999999999999993</v>
      </c>
      <c r="Q3941" s="5">
        <f t="shared" si="526"/>
        <v>37.949999999999996</v>
      </c>
      <c r="R3941" s="18">
        <v>11.5</v>
      </c>
      <c r="S3941" s="5">
        <f t="shared" si="527"/>
        <v>37.949999999999996</v>
      </c>
      <c r="T3941" s="18">
        <v>11.5</v>
      </c>
      <c r="U3941" s="8">
        <f t="shared" si="528"/>
        <v>34.154999999999994</v>
      </c>
      <c r="V3941" s="5">
        <f t="shared" ref="V3941:V3946" si="539">(R3941+P3941)/2</f>
        <v>10.35</v>
      </c>
      <c r="W3941" s="21">
        <v>27.879490000000001</v>
      </c>
      <c r="X3941" s="21">
        <v>-115.17148</v>
      </c>
      <c r="Y3941" s="9">
        <f t="shared" ref="Y3941:Y3946" si="540">(Z3941*1.8)+32</f>
        <v>56.120000000000005</v>
      </c>
      <c r="Z3941" s="9">
        <v>13.4</v>
      </c>
      <c r="AA3941" s="9">
        <v>10</v>
      </c>
      <c r="AB3941" s="9" t="s">
        <v>611</v>
      </c>
      <c r="AC3941" s="9">
        <v>1</v>
      </c>
      <c r="AE3941" s="9">
        <v>60</v>
      </c>
    </row>
    <row r="3942" spans="1:31">
      <c r="A3942" s="4" t="s">
        <v>692</v>
      </c>
      <c r="B3942" s="4" t="s">
        <v>493</v>
      </c>
      <c r="C3942" s="28">
        <v>40753</v>
      </c>
      <c r="D3942" s="5">
        <v>2011</v>
      </c>
      <c r="E3942" s="36">
        <v>0.46875</v>
      </c>
      <c r="F3942" s="36">
        <v>0.47430555555555554</v>
      </c>
      <c r="G3942" s="35">
        <f t="shared" si="538"/>
        <v>5.5555555555555358E-3</v>
      </c>
      <c r="H3942" s="14">
        <v>2</v>
      </c>
      <c r="I3942" s="14">
        <v>2</v>
      </c>
      <c r="J3942" s="5">
        <v>16</v>
      </c>
      <c r="K3942" s="4">
        <v>16</v>
      </c>
      <c r="L3942" s="4" t="s">
        <v>532</v>
      </c>
      <c r="M3942" s="4" t="s">
        <v>164</v>
      </c>
      <c r="N3942" s="4">
        <v>2</v>
      </c>
      <c r="O3942" s="5">
        <f t="shared" si="525"/>
        <v>30.359999999999996</v>
      </c>
      <c r="P3942" s="18">
        <v>9.1999999999999993</v>
      </c>
      <c r="Q3942" s="5">
        <f t="shared" si="526"/>
        <v>37.949999999999996</v>
      </c>
      <c r="R3942" s="18">
        <v>11.5</v>
      </c>
      <c r="S3942" s="5">
        <f t="shared" si="527"/>
        <v>37.949999999999996</v>
      </c>
      <c r="T3942" s="18">
        <v>11.5</v>
      </c>
      <c r="U3942" s="8">
        <f t="shared" si="528"/>
        <v>34.154999999999994</v>
      </c>
      <c r="V3942" s="5">
        <f t="shared" si="539"/>
        <v>10.35</v>
      </c>
      <c r="W3942" s="21">
        <v>27.879490000000001</v>
      </c>
      <c r="X3942" s="21">
        <v>-115.17148</v>
      </c>
      <c r="Y3942" s="9">
        <f t="shared" si="540"/>
        <v>56.120000000000005</v>
      </c>
      <c r="Z3942" s="9">
        <v>13.4</v>
      </c>
      <c r="AA3942" s="9">
        <v>10</v>
      </c>
      <c r="AB3942" s="9" t="s">
        <v>613</v>
      </c>
      <c r="AC3942" s="9">
        <v>12</v>
      </c>
      <c r="AE3942" s="9">
        <v>60</v>
      </c>
    </row>
    <row r="3943" spans="1:31">
      <c r="A3943" s="4" t="s">
        <v>692</v>
      </c>
      <c r="B3943" s="4" t="s">
        <v>493</v>
      </c>
      <c r="C3943" s="28">
        <v>40753</v>
      </c>
      <c r="D3943" s="5">
        <v>2011</v>
      </c>
      <c r="E3943" s="36">
        <v>0.46875</v>
      </c>
      <c r="F3943" s="36">
        <v>0.47430555555555554</v>
      </c>
      <c r="G3943" s="35">
        <f t="shared" si="538"/>
        <v>5.5555555555555358E-3</v>
      </c>
      <c r="H3943" s="14">
        <v>2</v>
      </c>
      <c r="I3943" s="14">
        <v>2</v>
      </c>
      <c r="J3943" s="5">
        <v>16</v>
      </c>
      <c r="K3943" s="4">
        <v>16</v>
      </c>
      <c r="L3943" s="4" t="s">
        <v>532</v>
      </c>
      <c r="M3943" s="4" t="s">
        <v>164</v>
      </c>
      <c r="N3943" s="4">
        <v>2</v>
      </c>
      <c r="O3943" s="5">
        <f t="shared" si="525"/>
        <v>30.359999999999996</v>
      </c>
      <c r="P3943" s="18">
        <v>9.1999999999999993</v>
      </c>
      <c r="Q3943" s="5">
        <f t="shared" si="526"/>
        <v>37.949999999999996</v>
      </c>
      <c r="R3943" s="18">
        <v>11.5</v>
      </c>
      <c r="S3943" s="5">
        <f t="shared" si="527"/>
        <v>37.949999999999996</v>
      </c>
      <c r="T3943" s="18">
        <v>11.5</v>
      </c>
      <c r="U3943" s="8">
        <f t="shared" si="528"/>
        <v>34.154999999999994</v>
      </c>
      <c r="V3943" s="5">
        <f t="shared" si="539"/>
        <v>10.35</v>
      </c>
      <c r="W3943" s="21">
        <v>27.879490000000001</v>
      </c>
      <c r="X3943" s="21">
        <v>-115.17148</v>
      </c>
      <c r="Y3943" s="9">
        <f t="shared" si="540"/>
        <v>56.120000000000005</v>
      </c>
      <c r="Z3943" s="9">
        <v>13.4</v>
      </c>
      <c r="AA3943" s="9">
        <v>10</v>
      </c>
      <c r="AB3943" s="9" t="s">
        <v>607</v>
      </c>
      <c r="AC3943" s="9">
        <v>3</v>
      </c>
      <c r="AE3943" s="9">
        <v>60</v>
      </c>
    </row>
    <row r="3944" spans="1:31">
      <c r="A3944" s="4" t="s">
        <v>692</v>
      </c>
      <c r="B3944" s="4" t="s">
        <v>493</v>
      </c>
      <c r="C3944" s="28">
        <v>40753</v>
      </c>
      <c r="D3944" s="5">
        <v>2011</v>
      </c>
      <c r="E3944" s="36">
        <v>0.46875</v>
      </c>
      <c r="F3944" s="36">
        <v>0.47430555555555554</v>
      </c>
      <c r="G3944" s="35">
        <f t="shared" si="538"/>
        <v>5.5555555555555358E-3</v>
      </c>
      <c r="H3944" s="14">
        <v>2</v>
      </c>
      <c r="I3944" s="14">
        <v>2</v>
      </c>
      <c r="J3944" s="5">
        <v>16</v>
      </c>
      <c r="K3944" s="4">
        <v>16</v>
      </c>
      <c r="L3944" s="4" t="s">
        <v>532</v>
      </c>
      <c r="M3944" s="4" t="s">
        <v>164</v>
      </c>
      <c r="N3944" s="4">
        <v>2</v>
      </c>
      <c r="O3944" s="5">
        <f t="shared" si="525"/>
        <v>30.359999999999996</v>
      </c>
      <c r="P3944" s="18">
        <v>9.1999999999999993</v>
      </c>
      <c r="Q3944" s="5">
        <f t="shared" si="526"/>
        <v>37.949999999999996</v>
      </c>
      <c r="R3944" s="18">
        <v>11.5</v>
      </c>
      <c r="S3944" s="5">
        <f t="shared" si="527"/>
        <v>37.949999999999996</v>
      </c>
      <c r="T3944" s="18">
        <v>11.5</v>
      </c>
      <c r="U3944" s="8">
        <f t="shared" si="528"/>
        <v>34.154999999999994</v>
      </c>
      <c r="V3944" s="5">
        <f t="shared" si="539"/>
        <v>10.35</v>
      </c>
      <c r="W3944" s="21">
        <v>27.879490000000001</v>
      </c>
      <c r="X3944" s="21">
        <v>-115.17148</v>
      </c>
      <c r="Y3944" s="9">
        <f t="shared" si="540"/>
        <v>56.120000000000005</v>
      </c>
      <c r="Z3944" s="9">
        <v>13.4</v>
      </c>
      <c r="AA3944" s="9">
        <v>10</v>
      </c>
      <c r="AB3944" s="9" t="s">
        <v>615</v>
      </c>
      <c r="AC3944" s="9">
        <v>1</v>
      </c>
      <c r="AE3944" s="9">
        <v>60</v>
      </c>
    </row>
    <row r="3945" spans="1:31">
      <c r="A3945" s="4" t="s">
        <v>692</v>
      </c>
      <c r="B3945" s="4" t="s">
        <v>493</v>
      </c>
      <c r="C3945" s="28">
        <v>40753</v>
      </c>
      <c r="D3945" s="5">
        <v>2011</v>
      </c>
      <c r="E3945" s="36">
        <v>0.46875</v>
      </c>
      <c r="F3945" s="36">
        <v>0.47430555555555554</v>
      </c>
      <c r="G3945" s="35">
        <f t="shared" si="538"/>
        <v>5.5555555555555358E-3</v>
      </c>
      <c r="H3945" s="14">
        <v>2</v>
      </c>
      <c r="I3945" s="14">
        <v>2</v>
      </c>
      <c r="J3945" s="5">
        <v>16</v>
      </c>
      <c r="K3945" s="4">
        <v>16</v>
      </c>
      <c r="L3945" s="4" t="s">
        <v>532</v>
      </c>
      <c r="M3945" s="4" t="s">
        <v>164</v>
      </c>
      <c r="N3945" s="4">
        <v>2</v>
      </c>
      <c r="O3945" s="5">
        <f t="shared" si="525"/>
        <v>30.359999999999996</v>
      </c>
      <c r="P3945" s="18">
        <v>9.1999999999999993</v>
      </c>
      <c r="Q3945" s="5">
        <f t="shared" si="526"/>
        <v>37.949999999999996</v>
      </c>
      <c r="R3945" s="18">
        <v>11.5</v>
      </c>
      <c r="S3945" s="5">
        <f t="shared" si="527"/>
        <v>37.949999999999996</v>
      </c>
      <c r="T3945" s="18">
        <v>11.5</v>
      </c>
      <c r="U3945" s="8">
        <f t="shared" si="528"/>
        <v>34.154999999999994</v>
      </c>
      <c r="V3945" s="5">
        <f t="shared" si="539"/>
        <v>10.35</v>
      </c>
      <c r="W3945" s="21">
        <v>27.879490000000001</v>
      </c>
      <c r="X3945" s="21">
        <v>-115.17148</v>
      </c>
      <c r="Y3945" s="9">
        <f t="shared" si="540"/>
        <v>56.120000000000005</v>
      </c>
      <c r="Z3945" s="9">
        <v>13.4</v>
      </c>
      <c r="AA3945" s="9">
        <v>10</v>
      </c>
      <c r="AB3945" s="4" t="s">
        <v>618</v>
      </c>
      <c r="AC3945" s="9">
        <v>5</v>
      </c>
      <c r="AE3945" s="9">
        <v>60</v>
      </c>
    </row>
    <row r="3946" spans="1:31">
      <c r="A3946" s="4" t="s">
        <v>692</v>
      </c>
      <c r="B3946" s="4" t="s">
        <v>493</v>
      </c>
      <c r="C3946" s="28">
        <v>40753</v>
      </c>
      <c r="D3946" s="5">
        <v>2011</v>
      </c>
      <c r="E3946" s="36">
        <v>0.46875</v>
      </c>
      <c r="F3946" s="36">
        <v>0.47430555555555554</v>
      </c>
      <c r="G3946" s="35">
        <f t="shared" si="538"/>
        <v>5.5555555555555358E-3</v>
      </c>
      <c r="H3946" s="14">
        <v>2</v>
      </c>
      <c r="I3946" s="14">
        <v>2</v>
      </c>
      <c r="J3946" s="5">
        <v>16</v>
      </c>
      <c r="K3946" s="4">
        <v>16</v>
      </c>
      <c r="L3946" s="4" t="s">
        <v>532</v>
      </c>
      <c r="M3946" s="4" t="s">
        <v>164</v>
      </c>
      <c r="N3946" s="4">
        <v>2</v>
      </c>
      <c r="O3946" s="5">
        <f t="shared" si="525"/>
        <v>30.359999999999996</v>
      </c>
      <c r="P3946" s="18">
        <v>9.1999999999999993</v>
      </c>
      <c r="Q3946" s="5">
        <f t="shared" si="526"/>
        <v>37.949999999999996</v>
      </c>
      <c r="R3946" s="18">
        <v>11.5</v>
      </c>
      <c r="S3946" s="5">
        <f t="shared" si="527"/>
        <v>37.949999999999996</v>
      </c>
      <c r="T3946" s="18">
        <v>11.5</v>
      </c>
      <c r="U3946" s="8">
        <f t="shared" si="528"/>
        <v>34.154999999999994</v>
      </c>
      <c r="V3946" s="5">
        <f t="shared" si="539"/>
        <v>10.35</v>
      </c>
      <c r="W3946" s="21">
        <v>27.879490000000001</v>
      </c>
      <c r="X3946" s="21">
        <v>-115.17148</v>
      </c>
      <c r="Y3946" s="9">
        <f t="shared" si="540"/>
        <v>56.120000000000005</v>
      </c>
      <c r="Z3946" s="9">
        <v>13.4</v>
      </c>
      <c r="AA3946" s="9">
        <v>10</v>
      </c>
      <c r="AB3946" s="9" t="s">
        <v>609</v>
      </c>
      <c r="AC3946" s="9">
        <v>12</v>
      </c>
      <c r="AE3946" s="9">
        <v>60</v>
      </c>
    </row>
    <row r="3947" spans="1:31">
      <c r="A3947" s="4" t="s">
        <v>693</v>
      </c>
      <c r="B3947" s="4" t="s">
        <v>34</v>
      </c>
      <c r="C3947" s="28">
        <v>40754</v>
      </c>
      <c r="D3947" s="5">
        <v>2011</v>
      </c>
      <c r="E3947" s="36">
        <v>0.4069444444444445</v>
      </c>
      <c r="F3947" s="36">
        <v>0.41111111111111115</v>
      </c>
      <c r="G3947" s="35">
        <f>F3947-E3947</f>
        <v>4.1666666666666519E-3</v>
      </c>
      <c r="H3947" s="14">
        <v>2</v>
      </c>
      <c r="I3947" s="14">
        <v>1</v>
      </c>
      <c r="J3947" s="5">
        <v>17</v>
      </c>
      <c r="K3947" s="4">
        <v>17</v>
      </c>
      <c r="L3947" s="4" t="s">
        <v>532</v>
      </c>
      <c r="M3947" s="4" t="s">
        <v>164</v>
      </c>
      <c r="N3947" s="4">
        <v>2</v>
      </c>
      <c r="O3947" s="5">
        <f t="shared" si="525"/>
        <v>52.8</v>
      </c>
      <c r="P3947" s="18">
        <v>16</v>
      </c>
      <c r="Q3947" s="5">
        <f t="shared" si="526"/>
        <v>49.83</v>
      </c>
      <c r="R3947" s="18">
        <v>15.1</v>
      </c>
      <c r="S3947" s="5">
        <f t="shared" si="527"/>
        <v>52.8</v>
      </c>
      <c r="T3947" s="18">
        <v>16</v>
      </c>
      <c r="U3947" s="8">
        <f t="shared" si="528"/>
        <v>51.314999999999998</v>
      </c>
      <c r="V3947" s="5">
        <f>(R3947+P3947)/2</f>
        <v>15.55</v>
      </c>
      <c r="W3947" s="21">
        <v>27.883890000000001</v>
      </c>
      <c r="X3947" s="21">
        <v>-115.17957</v>
      </c>
      <c r="Y3947" s="9">
        <f>(Z3947*1.8)+32</f>
        <v>55.400000000000006</v>
      </c>
      <c r="Z3947" s="9">
        <v>13</v>
      </c>
      <c r="AA3947" s="9">
        <v>6</v>
      </c>
      <c r="AB3947" s="9" t="s">
        <v>604</v>
      </c>
      <c r="AC3947" s="9">
        <v>1</v>
      </c>
      <c r="AE3947" s="9">
        <v>120</v>
      </c>
    </row>
    <row r="3948" spans="1:31">
      <c r="A3948" s="4" t="s">
        <v>693</v>
      </c>
      <c r="B3948" s="4" t="s">
        <v>34</v>
      </c>
      <c r="C3948" s="28">
        <v>40754</v>
      </c>
      <c r="D3948" s="5">
        <v>2011</v>
      </c>
      <c r="E3948" s="36">
        <v>0.4069444444444445</v>
      </c>
      <c r="F3948" s="36">
        <v>0.41111111111111115</v>
      </c>
      <c r="G3948" s="35">
        <f t="shared" ref="G3948:G3953" si="541">F3948-E3948</f>
        <v>4.1666666666666519E-3</v>
      </c>
      <c r="H3948" s="14">
        <v>2</v>
      </c>
      <c r="I3948" s="14">
        <v>1</v>
      </c>
      <c r="J3948" s="5">
        <v>17</v>
      </c>
      <c r="K3948" s="4">
        <v>17</v>
      </c>
      <c r="L3948" s="4" t="s">
        <v>532</v>
      </c>
      <c r="M3948" s="4" t="s">
        <v>164</v>
      </c>
      <c r="N3948" s="4">
        <v>2</v>
      </c>
      <c r="O3948" s="5">
        <f t="shared" si="525"/>
        <v>52.8</v>
      </c>
      <c r="P3948" s="18">
        <v>16</v>
      </c>
      <c r="Q3948" s="5">
        <f t="shared" si="526"/>
        <v>49.83</v>
      </c>
      <c r="R3948" s="18">
        <v>15.1</v>
      </c>
      <c r="S3948" s="5">
        <f t="shared" si="527"/>
        <v>52.8</v>
      </c>
      <c r="T3948" s="18">
        <v>16</v>
      </c>
      <c r="U3948" s="8">
        <f t="shared" si="528"/>
        <v>51.314999999999998</v>
      </c>
      <c r="V3948" s="5">
        <f t="shared" ref="V3948:V3953" si="542">(R3948+P3948)/2</f>
        <v>15.55</v>
      </c>
      <c r="W3948" s="21">
        <v>27.883890000000001</v>
      </c>
      <c r="X3948" s="21">
        <v>-115.17957</v>
      </c>
      <c r="Y3948" s="9">
        <f t="shared" ref="Y3948:Y3953" si="543">(Z3948*1.8)+32</f>
        <v>55.400000000000006</v>
      </c>
      <c r="Z3948" s="9">
        <v>13</v>
      </c>
      <c r="AA3948" s="9">
        <v>6</v>
      </c>
      <c r="AB3948" s="9" t="s">
        <v>606</v>
      </c>
      <c r="AC3948" s="9">
        <v>1</v>
      </c>
      <c r="AE3948" s="9">
        <v>120</v>
      </c>
    </row>
    <row r="3949" spans="1:31">
      <c r="A3949" s="4" t="s">
        <v>693</v>
      </c>
      <c r="B3949" s="4" t="s">
        <v>34</v>
      </c>
      <c r="C3949" s="28">
        <v>40754</v>
      </c>
      <c r="D3949" s="5">
        <v>2011</v>
      </c>
      <c r="E3949" s="36">
        <v>0.4069444444444445</v>
      </c>
      <c r="F3949" s="36">
        <v>0.41111111111111115</v>
      </c>
      <c r="G3949" s="35">
        <f t="shared" si="541"/>
        <v>4.1666666666666519E-3</v>
      </c>
      <c r="H3949" s="14">
        <v>2</v>
      </c>
      <c r="I3949" s="14">
        <v>1</v>
      </c>
      <c r="J3949" s="5">
        <v>17</v>
      </c>
      <c r="K3949" s="4">
        <v>17</v>
      </c>
      <c r="L3949" s="4" t="s">
        <v>532</v>
      </c>
      <c r="M3949" s="4" t="s">
        <v>164</v>
      </c>
      <c r="N3949" s="4">
        <v>2</v>
      </c>
      <c r="O3949" s="5">
        <f t="shared" si="525"/>
        <v>52.8</v>
      </c>
      <c r="P3949" s="18">
        <v>16</v>
      </c>
      <c r="Q3949" s="5">
        <f t="shared" si="526"/>
        <v>49.83</v>
      </c>
      <c r="R3949" s="18">
        <v>15.1</v>
      </c>
      <c r="S3949" s="5">
        <f t="shared" si="527"/>
        <v>52.8</v>
      </c>
      <c r="T3949" s="18">
        <v>16</v>
      </c>
      <c r="U3949" s="8">
        <f t="shared" si="528"/>
        <v>51.314999999999998</v>
      </c>
      <c r="V3949" s="5">
        <f t="shared" si="542"/>
        <v>15.55</v>
      </c>
      <c r="W3949" s="21">
        <v>27.883890000000001</v>
      </c>
      <c r="X3949" s="21">
        <v>-115.17957</v>
      </c>
      <c r="Y3949" s="9">
        <f t="shared" si="543"/>
        <v>55.400000000000006</v>
      </c>
      <c r="Z3949" s="9">
        <v>13</v>
      </c>
      <c r="AA3949" s="9">
        <v>6</v>
      </c>
      <c r="AB3949" s="9" t="s">
        <v>611</v>
      </c>
      <c r="AC3949" s="9">
        <v>3</v>
      </c>
      <c r="AE3949" s="9">
        <v>120</v>
      </c>
    </row>
    <row r="3950" spans="1:31">
      <c r="A3950" s="4" t="s">
        <v>693</v>
      </c>
      <c r="B3950" s="4" t="s">
        <v>34</v>
      </c>
      <c r="C3950" s="28">
        <v>40754</v>
      </c>
      <c r="D3950" s="5">
        <v>2011</v>
      </c>
      <c r="E3950" s="36">
        <v>0.4069444444444445</v>
      </c>
      <c r="F3950" s="36">
        <v>0.41111111111111115</v>
      </c>
      <c r="G3950" s="35">
        <f t="shared" si="541"/>
        <v>4.1666666666666519E-3</v>
      </c>
      <c r="H3950" s="14">
        <v>2</v>
      </c>
      <c r="I3950" s="14">
        <v>1</v>
      </c>
      <c r="J3950" s="5">
        <v>17</v>
      </c>
      <c r="K3950" s="4">
        <v>17</v>
      </c>
      <c r="L3950" s="4" t="s">
        <v>532</v>
      </c>
      <c r="M3950" s="4" t="s">
        <v>164</v>
      </c>
      <c r="N3950" s="4">
        <v>2</v>
      </c>
      <c r="O3950" s="5">
        <f t="shared" si="525"/>
        <v>52.8</v>
      </c>
      <c r="P3950" s="18">
        <v>16</v>
      </c>
      <c r="Q3950" s="5">
        <f t="shared" si="526"/>
        <v>49.83</v>
      </c>
      <c r="R3950" s="18">
        <v>15.1</v>
      </c>
      <c r="S3950" s="5">
        <f t="shared" si="527"/>
        <v>52.8</v>
      </c>
      <c r="T3950" s="18">
        <v>16</v>
      </c>
      <c r="U3950" s="8">
        <f t="shared" si="528"/>
        <v>51.314999999999998</v>
      </c>
      <c r="V3950" s="5">
        <f t="shared" si="542"/>
        <v>15.55</v>
      </c>
      <c r="W3950" s="21">
        <v>27.883890000000001</v>
      </c>
      <c r="X3950" s="21">
        <v>-115.17957</v>
      </c>
      <c r="Y3950" s="9">
        <f t="shared" si="543"/>
        <v>55.400000000000006</v>
      </c>
      <c r="Z3950" s="9">
        <v>13</v>
      </c>
      <c r="AA3950" s="9">
        <v>6</v>
      </c>
      <c r="AB3950" s="9" t="s">
        <v>613</v>
      </c>
      <c r="AC3950" s="9">
        <v>20</v>
      </c>
      <c r="AE3950" s="9">
        <v>120</v>
      </c>
    </row>
    <row r="3951" spans="1:31">
      <c r="A3951" s="4" t="s">
        <v>693</v>
      </c>
      <c r="B3951" s="4" t="s">
        <v>34</v>
      </c>
      <c r="C3951" s="28">
        <v>40754</v>
      </c>
      <c r="D3951" s="5">
        <v>2011</v>
      </c>
      <c r="E3951" s="36">
        <v>0.4069444444444445</v>
      </c>
      <c r="F3951" s="36">
        <v>0.41111111111111115</v>
      </c>
      <c r="G3951" s="35">
        <f t="shared" si="541"/>
        <v>4.1666666666666519E-3</v>
      </c>
      <c r="H3951" s="14">
        <v>2</v>
      </c>
      <c r="I3951" s="14">
        <v>1</v>
      </c>
      <c r="J3951" s="5">
        <v>17</v>
      </c>
      <c r="K3951" s="4">
        <v>17</v>
      </c>
      <c r="L3951" s="4" t="s">
        <v>532</v>
      </c>
      <c r="M3951" s="4" t="s">
        <v>164</v>
      </c>
      <c r="N3951" s="4">
        <v>2</v>
      </c>
      <c r="O3951" s="5">
        <f t="shared" si="525"/>
        <v>52.8</v>
      </c>
      <c r="P3951" s="18">
        <v>16</v>
      </c>
      <c r="Q3951" s="5">
        <f t="shared" si="526"/>
        <v>49.83</v>
      </c>
      <c r="R3951" s="18">
        <v>15.1</v>
      </c>
      <c r="S3951" s="5">
        <f t="shared" si="527"/>
        <v>52.8</v>
      </c>
      <c r="T3951" s="18">
        <v>16</v>
      </c>
      <c r="U3951" s="8">
        <f t="shared" si="528"/>
        <v>51.314999999999998</v>
      </c>
      <c r="V3951" s="5">
        <f t="shared" si="542"/>
        <v>15.55</v>
      </c>
      <c r="W3951" s="21">
        <v>27.883890000000001</v>
      </c>
      <c r="X3951" s="21">
        <v>-115.17957</v>
      </c>
      <c r="Y3951" s="9">
        <f t="shared" si="543"/>
        <v>55.400000000000006</v>
      </c>
      <c r="Z3951" s="9">
        <v>13</v>
      </c>
      <c r="AA3951" s="9">
        <v>6</v>
      </c>
      <c r="AB3951" s="4" t="s">
        <v>619</v>
      </c>
      <c r="AC3951" s="9">
        <v>2</v>
      </c>
      <c r="AE3951" s="9">
        <v>120</v>
      </c>
    </row>
    <row r="3952" spans="1:31">
      <c r="A3952" s="4" t="s">
        <v>693</v>
      </c>
      <c r="B3952" s="4" t="s">
        <v>34</v>
      </c>
      <c r="C3952" s="28">
        <v>40754</v>
      </c>
      <c r="D3952" s="5">
        <v>2011</v>
      </c>
      <c r="E3952" s="36">
        <v>0.4069444444444445</v>
      </c>
      <c r="F3952" s="36">
        <v>0.41111111111111115</v>
      </c>
      <c r="G3952" s="35">
        <f t="shared" si="541"/>
        <v>4.1666666666666519E-3</v>
      </c>
      <c r="H3952" s="14">
        <v>2</v>
      </c>
      <c r="I3952" s="14">
        <v>1</v>
      </c>
      <c r="J3952" s="5">
        <v>17</v>
      </c>
      <c r="K3952" s="4">
        <v>17</v>
      </c>
      <c r="L3952" s="4" t="s">
        <v>532</v>
      </c>
      <c r="M3952" s="4" t="s">
        <v>164</v>
      </c>
      <c r="N3952" s="4">
        <v>2</v>
      </c>
      <c r="O3952" s="5">
        <f t="shared" si="525"/>
        <v>52.8</v>
      </c>
      <c r="P3952" s="18">
        <v>16</v>
      </c>
      <c r="Q3952" s="5">
        <f t="shared" si="526"/>
        <v>49.83</v>
      </c>
      <c r="R3952" s="18">
        <v>15.1</v>
      </c>
      <c r="S3952" s="5">
        <f t="shared" si="527"/>
        <v>52.8</v>
      </c>
      <c r="T3952" s="18">
        <v>16</v>
      </c>
      <c r="U3952" s="8">
        <f t="shared" si="528"/>
        <v>51.314999999999998</v>
      </c>
      <c r="V3952" s="5">
        <f t="shared" si="542"/>
        <v>15.55</v>
      </c>
      <c r="W3952" s="21">
        <v>27.883890000000001</v>
      </c>
      <c r="X3952" s="21">
        <v>-115.17957</v>
      </c>
      <c r="Y3952" s="9">
        <f t="shared" si="543"/>
        <v>55.400000000000006</v>
      </c>
      <c r="Z3952" s="9">
        <v>13</v>
      </c>
      <c r="AA3952" s="9">
        <v>6</v>
      </c>
      <c r="AB3952" s="9" t="s">
        <v>610</v>
      </c>
      <c r="AC3952" s="9">
        <v>1</v>
      </c>
      <c r="AE3952" s="9">
        <v>120</v>
      </c>
    </row>
    <row r="3953" spans="1:31">
      <c r="A3953" s="4" t="s">
        <v>693</v>
      </c>
      <c r="B3953" s="4" t="s">
        <v>34</v>
      </c>
      <c r="C3953" s="28">
        <v>40754</v>
      </c>
      <c r="D3953" s="5">
        <v>2011</v>
      </c>
      <c r="E3953" s="36">
        <v>0.4069444444444445</v>
      </c>
      <c r="F3953" s="36">
        <v>0.41111111111111115</v>
      </c>
      <c r="G3953" s="35">
        <f t="shared" si="541"/>
        <v>4.1666666666666519E-3</v>
      </c>
      <c r="H3953" s="14">
        <v>2</v>
      </c>
      <c r="I3953" s="14">
        <v>1</v>
      </c>
      <c r="J3953" s="5">
        <v>17</v>
      </c>
      <c r="K3953" s="4">
        <v>17</v>
      </c>
      <c r="L3953" s="4" t="s">
        <v>532</v>
      </c>
      <c r="M3953" s="4" t="s">
        <v>164</v>
      </c>
      <c r="N3953" s="4">
        <v>2</v>
      </c>
      <c r="O3953" s="5">
        <f t="shared" si="525"/>
        <v>52.8</v>
      </c>
      <c r="P3953" s="18">
        <v>16</v>
      </c>
      <c r="Q3953" s="5">
        <f t="shared" si="526"/>
        <v>49.83</v>
      </c>
      <c r="R3953" s="18">
        <v>15.1</v>
      </c>
      <c r="S3953" s="5">
        <f t="shared" si="527"/>
        <v>52.8</v>
      </c>
      <c r="T3953" s="18">
        <v>16</v>
      </c>
      <c r="U3953" s="8">
        <f t="shared" si="528"/>
        <v>51.314999999999998</v>
      </c>
      <c r="V3953" s="5">
        <f t="shared" si="542"/>
        <v>15.55</v>
      </c>
      <c r="W3953" s="21">
        <v>27.883890000000001</v>
      </c>
      <c r="X3953" s="21">
        <v>-115.17957</v>
      </c>
      <c r="Y3953" s="9">
        <f t="shared" si="543"/>
        <v>55.400000000000006</v>
      </c>
      <c r="Z3953" s="9">
        <v>13</v>
      </c>
      <c r="AA3953" s="9">
        <v>6</v>
      </c>
      <c r="AB3953" s="9" t="s">
        <v>609</v>
      </c>
      <c r="AC3953" s="9">
        <v>4</v>
      </c>
      <c r="AE3953" s="9">
        <v>120</v>
      </c>
    </row>
    <row r="3954" spans="1:31">
      <c r="A3954" s="4" t="s">
        <v>694</v>
      </c>
      <c r="B3954" s="4" t="s">
        <v>40</v>
      </c>
      <c r="C3954" s="28">
        <v>40754</v>
      </c>
      <c r="D3954" s="5">
        <v>2011</v>
      </c>
      <c r="E3954" s="36">
        <v>0.40486111111111112</v>
      </c>
      <c r="F3954" s="36">
        <v>0.40763888888888888</v>
      </c>
      <c r="G3954" s="35">
        <f t="shared" ref="G3954:G3960" si="544">F3954-E3954</f>
        <v>2.7777777777777679E-3</v>
      </c>
      <c r="H3954" s="14">
        <v>2</v>
      </c>
      <c r="I3954" s="14">
        <v>1</v>
      </c>
      <c r="J3954" s="5">
        <v>18</v>
      </c>
      <c r="K3954" s="4">
        <v>18</v>
      </c>
      <c r="L3954" s="4" t="s">
        <v>532</v>
      </c>
      <c r="M3954" s="4" t="s">
        <v>164</v>
      </c>
      <c r="N3954" s="4">
        <v>2</v>
      </c>
      <c r="O3954" s="5">
        <f t="shared" si="525"/>
        <v>49.83</v>
      </c>
      <c r="P3954" s="18">
        <v>15.1</v>
      </c>
      <c r="Q3954" s="5">
        <f t="shared" si="526"/>
        <v>48.51</v>
      </c>
      <c r="R3954" s="18">
        <v>14.7</v>
      </c>
      <c r="S3954" s="5">
        <f t="shared" si="527"/>
        <v>49.83</v>
      </c>
      <c r="T3954" s="18">
        <v>15.1</v>
      </c>
      <c r="U3954" s="8">
        <f t="shared" si="528"/>
        <v>49.169999999999995</v>
      </c>
      <c r="V3954" s="5">
        <f t="shared" ref="V3954:V3960" si="545">(R3954+P3954)/2</f>
        <v>14.899999999999999</v>
      </c>
      <c r="W3954" s="21">
        <v>27.883890000000001</v>
      </c>
      <c r="X3954" s="21">
        <v>-115.17957</v>
      </c>
      <c r="Y3954" s="9">
        <f t="shared" ref="Y3954:Y3960" si="546">(Z3954*1.8)+32</f>
        <v>57.2</v>
      </c>
      <c r="Z3954" s="9">
        <v>14</v>
      </c>
      <c r="AA3954" s="9">
        <v>6</v>
      </c>
      <c r="AB3954" s="9" t="s">
        <v>604</v>
      </c>
      <c r="AC3954" s="9">
        <v>2</v>
      </c>
      <c r="AE3954" s="9">
        <v>300</v>
      </c>
    </row>
    <row r="3955" spans="1:31">
      <c r="A3955" s="4" t="s">
        <v>694</v>
      </c>
      <c r="B3955" s="4" t="s">
        <v>40</v>
      </c>
      <c r="C3955" s="28">
        <v>40754</v>
      </c>
      <c r="D3955" s="5">
        <v>2011</v>
      </c>
      <c r="E3955" s="36">
        <v>0.40486111111111112</v>
      </c>
      <c r="F3955" s="36">
        <v>0.40763888888888888</v>
      </c>
      <c r="G3955" s="35">
        <f t="shared" si="544"/>
        <v>2.7777777777777679E-3</v>
      </c>
      <c r="H3955" s="14">
        <v>2</v>
      </c>
      <c r="I3955" s="14">
        <v>1</v>
      </c>
      <c r="J3955" s="5">
        <v>18</v>
      </c>
      <c r="K3955" s="4">
        <v>18</v>
      </c>
      <c r="L3955" s="4" t="s">
        <v>532</v>
      </c>
      <c r="M3955" s="4" t="s">
        <v>164</v>
      </c>
      <c r="N3955" s="4">
        <v>2</v>
      </c>
      <c r="O3955" s="5">
        <f t="shared" si="525"/>
        <v>49.83</v>
      </c>
      <c r="P3955" s="18">
        <v>15.1</v>
      </c>
      <c r="Q3955" s="5">
        <f t="shared" si="526"/>
        <v>48.51</v>
      </c>
      <c r="R3955" s="18">
        <v>14.7</v>
      </c>
      <c r="S3955" s="5">
        <f t="shared" si="527"/>
        <v>49.83</v>
      </c>
      <c r="T3955" s="18">
        <v>15.1</v>
      </c>
      <c r="U3955" s="8">
        <f t="shared" si="528"/>
        <v>49.169999999999995</v>
      </c>
      <c r="V3955" s="5">
        <f t="shared" si="545"/>
        <v>14.899999999999999</v>
      </c>
      <c r="W3955" s="21">
        <v>27.883890000000001</v>
      </c>
      <c r="X3955" s="21">
        <v>-115.17957</v>
      </c>
      <c r="Y3955" s="9">
        <f t="shared" si="546"/>
        <v>57.2</v>
      </c>
      <c r="Z3955" s="9">
        <v>14</v>
      </c>
      <c r="AA3955" s="9">
        <v>6</v>
      </c>
      <c r="AB3955" s="9" t="s">
        <v>606</v>
      </c>
      <c r="AC3955" s="9">
        <v>3</v>
      </c>
      <c r="AE3955" s="9">
        <v>300</v>
      </c>
    </row>
    <row r="3956" spans="1:31">
      <c r="A3956" s="4" t="s">
        <v>694</v>
      </c>
      <c r="B3956" s="4" t="s">
        <v>40</v>
      </c>
      <c r="C3956" s="28">
        <v>40754</v>
      </c>
      <c r="D3956" s="5">
        <v>2011</v>
      </c>
      <c r="E3956" s="36">
        <v>0.40486111111111112</v>
      </c>
      <c r="F3956" s="36">
        <v>0.40763888888888888</v>
      </c>
      <c r="G3956" s="35">
        <f t="shared" si="544"/>
        <v>2.7777777777777679E-3</v>
      </c>
      <c r="H3956" s="14">
        <v>2</v>
      </c>
      <c r="I3956" s="14">
        <v>1</v>
      </c>
      <c r="J3956" s="5">
        <v>18</v>
      </c>
      <c r="K3956" s="4">
        <v>18</v>
      </c>
      <c r="L3956" s="4" t="s">
        <v>532</v>
      </c>
      <c r="M3956" s="4" t="s">
        <v>164</v>
      </c>
      <c r="N3956" s="4">
        <v>2</v>
      </c>
      <c r="O3956" s="5">
        <f t="shared" si="525"/>
        <v>49.83</v>
      </c>
      <c r="P3956" s="18">
        <v>15.1</v>
      </c>
      <c r="Q3956" s="5">
        <f t="shared" si="526"/>
        <v>48.51</v>
      </c>
      <c r="R3956" s="18">
        <v>14.7</v>
      </c>
      <c r="S3956" s="5">
        <f t="shared" si="527"/>
        <v>49.83</v>
      </c>
      <c r="T3956" s="18">
        <v>15.1</v>
      </c>
      <c r="U3956" s="8">
        <f t="shared" si="528"/>
        <v>49.169999999999995</v>
      </c>
      <c r="V3956" s="5">
        <f t="shared" si="545"/>
        <v>14.899999999999999</v>
      </c>
      <c r="W3956" s="21">
        <v>27.883890000000001</v>
      </c>
      <c r="X3956" s="21">
        <v>-115.17957</v>
      </c>
      <c r="Y3956" s="9">
        <f t="shared" si="546"/>
        <v>57.2</v>
      </c>
      <c r="Z3956" s="9">
        <v>14</v>
      </c>
      <c r="AA3956" s="9">
        <v>6</v>
      </c>
      <c r="AB3956" s="9" t="s">
        <v>613</v>
      </c>
      <c r="AC3956" s="9">
        <v>29</v>
      </c>
      <c r="AE3956" s="9">
        <v>300</v>
      </c>
    </row>
    <row r="3957" spans="1:31">
      <c r="A3957" s="4" t="s">
        <v>694</v>
      </c>
      <c r="B3957" s="4" t="s">
        <v>40</v>
      </c>
      <c r="C3957" s="28">
        <v>40754</v>
      </c>
      <c r="D3957" s="5">
        <v>2011</v>
      </c>
      <c r="E3957" s="36">
        <v>0.40486111111111112</v>
      </c>
      <c r="F3957" s="36">
        <v>0.40763888888888888</v>
      </c>
      <c r="G3957" s="35">
        <f t="shared" si="544"/>
        <v>2.7777777777777679E-3</v>
      </c>
      <c r="H3957" s="14">
        <v>2</v>
      </c>
      <c r="I3957" s="14">
        <v>1</v>
      </c>
      <c r="J3957" s="5">
        <v>18</v>
      </c>
      <c r="K3957" s="4">
        <v>18</v>
      </c>
      <c r="L3957" s="4" t="s">
        <v>532</v>
      </c>
      <c r="M3957" s="4" t="s">
        <v>164</v>
      </c>
      <c r="N3957" s="4">
        <v>2</v>
      </c>
      <c r="O3957" s="5">
        <f t="shared" si="525"/>
        <v>49.83</v>
      </c>
      <c r="P3957" s="18">
        <v>15.1</v>
      </c>
      <c r="Q3957" s="5">
        <f t="shared" si="526"/>
        <v>48.51</v>
      </c>
      <c r="R3957" s="18">
        <v>14.7</v>
      </c>
      <c r="S3957" s="5">
        <f t="shared" si="527"/>
        <v>49.83</v>
      </c>
      <c r="T3957" s="18">
        <v>15.1</v>
      </c>
      <c r="U3957" s="8">
        <f t="shared" si="528"/>
        <v>49.169999999999995</v>
      </c>
      <c r="V3957" s="5">
        <f t="shared" si="545"/>
        <v>14.899999999999999</v>
      </c>
      <c r="W3957" s="21">
        <v>27.883890000000001</v>
      </c>
      <c r="X3957" s="21">
        <v>-115.17957</v>
      </c>
      <c r="Y3957" s="9">
        <f t="shared" si="546"/>
        <v>57.2</v>
      </c>
      <c r="Z3957" s="9">
        <v>14</v>
      </c>
      <c r="AA3957" s="9">
        <v>6</v>
      </c>
      <c r="AB3957" s="9" t="s">
        <v>614</v>
      </c>
      <c r="AC3957" s="9">
        <v>1</v>
      </c>
      <c r="AE3957" s="9">
        <v>300</v>
      </c>
    </row>
    <row r="3958" spans="1:31">
      <c r="A3958" s="4" t="s">
        <v>694</v>
      </c>
      <c r="B3958" s="4" t="s">
        <v>40</v>
      </c>
      <c r="C3958" s="28">
        <v>40754</v>
      </c>
      <c r="D3958" s="5">
        <v>2011</v>
      </c>
      <c r="E3958" s="36">
        <v>0.40486111111111112</v>
      </c>
      <c r="F3958" s="36">
        <v>0.40763888888888888</v>
      </c>
      <c r="G3958" s="35">
        <f t="shared" si="544"/>
        <v>2.7777777777777679E-3</v>
      </c>
      <c r="H3958" s="14">
        <v>2</v>
      </c>
      <c r="I3958" s="14">
        <v>1</v>
      </c>
      <c r="J3958" s="5">
        <v>18</v>
      </c>
      <c r="K3958" s="4">
        <v>18</v>
      </c>
      <c r="L3958" s="4" t="s">
        <v>532</v>
      </c>
      <c r="M3958" s="4" t="s">
        <v>164</v>
      </c>
      <c r="N3958" s="4">
        <v>2</v>
      </c>
      <c r="O3958" s="5">
        <f t="shared" si="525"/>
        <v>49.83</v>
      </c>
      <c r="P3958" s="18">
        <v>15.1</v>
      </c>
      <c r="Q3958" s="5">
        <f t="shared" si="526"/>
        <v>48.51</v>
      </c>
      <c r="R3958" s="18">
        <v>14.7</v>
      </c>
      <c r="S3958" s="5">
        <f t="shared" si="527"/>
        <v>49.83</v>
      </c>
      <c r="T3958" s="18">
        <v>15.1</v>
      </c>
      <c r="U3958" s="8">
        <f t="shared" si="528"/>
        <v>49.169999999999995</v>
      </c>
      <c r="V3958" s="5">
        <f t="shared" si="545"/>
        <v>14.899999999999999</v>
      </c>
      <c r="W3958" s="21">
        <v>27.883890000000001</v>
      </c>
      <c r="X3958" s="21">
        <v>-115.17957</v>
      </c>
      <c r="Y3958" s="9">
        <f t="shared" si="546"/>
        <v>57.2</v>
      </c>
      <c r="Z3958" s="9">
        <v>14</v>
      </c>
      <c r="AA3958" s="9">
        <v>6</v>
      </c>
      <c r="AB3958" s="9" t="s">
        <v>607</v>
      </c>
      <c r="AC3958" s="9">
        <v>1</v>
      </c>
      <c r="AE3958" s="9">
        <v>300</v>
      </c>
    </row>
    <row r="3959" spans="1:31">
      <c r="A3959" s="4" t="s">
        <v>694</v>
      </c>
      <c r="B3959" s="4" t="s">
        <v>40</v>
      </c>
      <c r="C3959" s="28">
        <v>40754</v>
      </c>
      <c r="D3959" s="5">
        <v>2011</v>
      </c>
      <c r="E3959" s="36">
        <v>0.40486111111111112</v>
      </c>
      <c r="F3959" s="36">
        <v>0.40763888888888888</v>
      </c>
      <c r="G3959" s="35">
        <f t="shared" si="544"/>
        <v>2.7777777777777679E-3</v>
      </c>
      <c r="H3959" s="14">
        <v>2</v>
      </c>
      <c r="I3959" s="14">
        <v>1</v>
      </c>
      <c r="J3959" s="5">
        <v>18</v>
      </c>
      <c r="K3959" s="4">
        <v>18</v>
      </c>
      <c r="L3959" s="4" t="s">
        <v>532</v>
      </c>
      <c r="M3959" s="4" t="s">
        <v>164</v>
      </c>
      <c r="N3959" s="4">
        <v>2</v>
      </c>
      <c r="O3959" s="5">
        <f t="shared" si="525"/>
        <v>49.83</v>
      </c>
      <c r="P3959" s="18">
        <v>15.1</v>
      </c>
      <c r="Q3959" s="5">
        <f t="shared" si="526"/>
        <v>48.51</v>
      </c>
      <c r="R3959" s="18">
        <v>14.7</v>
      </c>
      <c r="S3959" s="5">
        <f t="shared" si="527"/>
        <v>49.83</v>
      </c>
      <c r="T3959" s="18">
        <v>15.1</v>
      </c>
      <c r="U3959" s="8">
        <f t="shared" si="528"/>
        <v>49.169999999999995</v>
      </c>
      <c r="V3959" s="5">
        <f t="shared" si="545"/>
        <v>14.899999999999999</v>
      </c>
      <c r="W3959" s="21">
        <v>27.883890000000001</v>
      </c>
      <c r="X3959" s="21">
        <v>-115.17957</v>
      </c>
      <c r="Y3959" s="9">
        <f t="shared" si="546"/>
        <v>57.2</v>
      </c>
      <c r="Z3959" s="9">
        <v>14</v>
      </c>
      <c r="AA3959" s="9">
        <v>6</v>
      </c>
      <c r="AB3959" s="9" t="s">
        <v>609</v>
      </c>
      <c r="AC3959" s="9">
        <v>8</v>
      </c>
      <c r="AE3959" s="9">
        <v>300</v>
      </c>
    </row>
    <row r="3960" spans="1:31">
      <c r="A3960" s="4" t="s">
        <v>695</v>
      </c>
      <c r="B3960" s="4" t="s">
        <v>223</v>
      </c>
      <c r="C3960" s="28">
        <v>40754</v>
      </c>
      <c r="D3960" s="5">
        <v>2011</v>
      </c>
      <c r="E3960" s="36">
        <v>0.40277777777777773</v>
      </c>
      <c r="F3960" s="36">
        <v>0.40763888888888888</v>
      </c>
      <c r="G3960" s="35">
        <f t="shared" si="544"/>
        <v>4.8611111111111494E-3</v>
      </c>
      <c r="H3960" s="14">
        <v>2</v>
      </c>
      <c r="I3960" s="14">
        <v>1</v>
      </c>
      <c r="J3960" s="5">
        <v>19</v>
      </c>
      <c r="K3960" s="4">
        <v>19</v>
      </c>
      <c r="L3960" s="4" t="s">
        <v>532</v>
      </c>
      <c r="M3960" s="4" t="s">
        <v>164</v>
      </c>
      <c r="N3960" s="4">
        <v>2</v>
      </c>
      <c r="O3960" s="5">
        <f t="shared" si="525"/>
        <v>51.15</v>
      </c>
      <c r="P3960" s="18">
        <v>15.5</v>
      </c>
      <c r="Q3960" s="5">
        <f t="shared" si="526"/>
        <v>48.51</v>
      </c>
      <c r="R3960" s="18">
        <v>14.7</v>
      </c>
      <c r="S3960" s="5">
        <f t="shared" si="527"/>
        <v>51.15</v>
      </c>
      <c r="T3960" s="18">
        <v>15.5</v>
      </c>
      <c r="U3960" s="8">
        <f t="shared" si="528"/>
        <v>49.83</v>
      </c>
      <c r="V3960" s="5">
        <f t="shared" si="545"/>
        <v>15.1</v>
      </c>
      <c r="W3960" s="21">
        <v>27.883890000000001</v>
      </c>
      <c r="X3960" s="21">
        <v>-115.17957</v>
      </c>
      <c r="Y3960" s="9">
        <f t="shared" si="546"/>
        <v>55.400000000000006</v>
      </c>
      <c r="Z3960" s="9">
        <v>13</v>
      </c>
      <c r="AA3960" s="9">
        <v>7</v>
      </c>
      <c r="AB3960" s="9" t="s">
        <v>604</v>
      </c>
      <c r="AC3960" s="9">
        <v>1</v>
      </c>
      <c r="AE3960" s="9">
        <v>20</v>
      </c>
    </row>
    <row r="3961" spans="1:31">
      <c r="A3961" s="4" t="s">
        <v>695</v>
      </c>
      <c r="B3961" s="4" t="s">
        <v>223</v>
      </c>
      <c r="C3961" s="28">
        <v>40754</v>
      </c>
      <c r="D3961" s="5">
        <v>2011</v>
      </c>
      <c r="E3961" s="36">
        <v>0.40277777777777773</v>
      </c>
      <c r="F3961" s="36">
        <v>0.40763888888888888</v>
      </c>
      <c r="G3961" s="35">
        <f t="shared" ref="G3961:G3966" si="547">F3961-E3961</f>
        <v>4.8611111111111494E-3</v>
      </c>
      <c r="H3961" s="14">
        <v>2</v>
      </c>
      <c r="I3961" s="14">
        <v>1</v>
      </c>
      <c r="J3961" s="5">
        <v>19</v>
      </c>
      <c r="K3961" s="4">
        <v>19</v>
      </c>
      <c r="L3961" s="4" t="s">
        <v>532</v>
      </c>
      <c r="M3961" s="4" t="s">
        <v>164</v>
      </c>
      <c r="N3961" s="4">
        <v>2</v>
      </c>
      <c r="O3961" s="5">
        <f t="shared" si="525"/>
        <v>51.15</v>
      </c>
      <c r="P3961" s="18">
        <v>15.5</v>
      </c>
      <c r="Q3961" s="5">
        <f t="shared" si="526"/>
        <v>48.51</v>
      </c>
      <c r="R3961" s="18">
        <v>14.7</v>
      </c>
      <c r="S3961" s="5">
        <f t="shared" si="527"/>
        <v>51.15</v>
      </c>
      <c r="T3961" s="18">
        <v>15.5</v>
      </c>
      <c r="U3961" s="8">
        <f t="shared" si="528"/>
        <v>49.83</v>
      </c>
      <c r="V3961" s="5">
        <f t="shared" ref="V3961:V3966" si="548">(R3961+P3961)/2</f>
        <v>15.1</v>
      </c>
      <c r="W3961" s="21">
        <v>27.883890000000001</v>
      </c>
      <c r="X3961" s="21">
        <v>-115.17957</v>
      </c>
      <c r="Y3961" s="9">
        <f t="shared" ref="Y3961:Y3966" si="549">(Z3961*1.8)+32</f>
        <v>55.400000000000006</v>
      </c>
      <c r="Z3961" s="9">
        <v>13</v>
      </c>
      <c r="AA3961" s="9">
        <v>7</v>
      </c>
      <c r="AB3961" s="9" t="s">
        <v>606</v>
      </c>
      <c r="AC3961" s="9">
        <v>2</v>
      </c>
      <c r="AE3961" s="9">
        <v>20</v>
      </c>
    </row>
    <row r="3962" spans="1:31">
      <c r="A3962" s="4" t="s">
        <v>695</v>
      </c>
      <c r="B3962" s="4" t="s">
        <v>223</v>
      </c>
      <c r="C3962" s="28">
        <v>40754</v>
      </c>
      <c r="D3962" s="5">
        <v>2011</v>
      </c>
      <c r="E3962" s="36">
        <v>0.40277777777777773</v>
      </c>
      <c r="F3962" s="36">
        <v>0.40763888888888888</v>
      </c>
      <c r="G3962" s="35">
        <f t="shared" si="547"/>
        <v>4.8611111111111494E-3</v>
      </c>
      <c r="H3962" s="14">
        <v>2</v>
      </c>
      <c r="I3962" s="14">
        <v>1</v>
      </c>
      <c r="J3962" s="5">
        <v>19</v>
      </c>
      <c r="K3962" s="4">
        <v>19</v>
      </c>
      <c r="L3962" s="4" t="s">
        <v>532</v>
      </c>
      <c r="M3962" s="4" t="s">
        <v>164</v>
      </c>
      <c r="N3962" s="4">
        <v>2</v>
      </c>
      <c r="O3962" s="5">
        <f t="shared" si="525"/>
        <v>51.15</v>
      </c>
      <c r="P3962" s="18">
        <v>15.5</v>
      </c>
      <c r="Q3962" s="5">
        <f t="shared" si="526"/>
        <v>48.51</v>
      </c>
      <c r="R3962" s="18">
        <v>14.7</v>
      </c>
      <c r="S3962" s="5">
        <f t="shared" si="527"/>
        <v>51.15</v>
      </c>
      <c r="T3962" s="18">
        <v>15.5</v>
      </c>
      <c r="U3962" s="8">
        <f t="shared" si="528"/>
        <v>49.83</v>
      </c>
      <c r="V3962" s="5">
        <f t="shared" si="548"/>
        <v>15.1</v>
      </c>
      <c r="W3962" s="21">
        <v>27.883890000000001</v>
      </c>
      <c r="X3962" s="21">
        <v>-115.17957</v>
      </c>
      <c r="Y3962" s="9">
        <f t="shared" si="549"/>
        <v>55.400000000000006</v>
      </c>
      <c r="Z3962" s="9">
        <v>13</v>
      </c>
      <c r="AA3962" s="9">
        <v>7</v>
      </c>
      <c r="AB3962" s="9" t="s">
        <v>613</v>
      </c>
      <c r="AC3962" s="9">
        <v>5</v>
      </c>
      <c r="AE3962" s="9">
        <v>20</v>
      </c>
    </row>
    <row r="3963" spans="1:31">
      <c r="A3963" s="4" t="s">
        <v>695</v>
      </c>
      <c r="B3963" s="4" t="s">
        <v>223</v>
      </c>
      <c r="C3963" s="28">
        <v>40754</v>
      </c>
      <c r="D3963" s="5">
        <v>2011</v>
      </c>
      <c r="E3963" s="36">
        <v>0.40277777777777773</v>
      </c>
      <c r="F3963" s="36">
        <v>0.40763888888888888</v>
      </c>
      <c r="G3963" s="35">
        <f t="shared" si="547"/>
        <v>4.8611111111111494E-3</v>
      </c>
      <c r="H3963" s="14">
        <v>2</v>
      </c>
      <c r="I3963" s="14">
        <v>1</v>
      </c>
      <c r="J3963" s="5">
        <v>19</v>
      </c>
      <c r="K3963" s="4">
        <v>19</v>
      </c>
      <c r="L3963" s="4" t="s">
        <v>532</v>
      </c>
      <c r="M3963" s="4" t="s">
        <v>164</v>
      </c>
      <c r="N3963" s="4">
        <v>2</v>
      </c>
      <c r="O3963" s="5">
        <f t="shared" si="525"/>
        <v>51.15</v>
      </c>
      <c r="P3963" s="18">
        <v>15.5</v>
      </c>
      <c r="Q3963" s="5">
        <f t="shared" si="526"/>
        <v>48.51</v>
      </c>
      <c r="R3963" s="18">
        <v>14.7</v>
      </c>
      <c r="S3963" s="5">
        <f t="shared" si="527"/>
        <v>51.15</v>
      </c>
      <c r="T3963" s="18">
        <v>15.5</v>
      </c>
      <c r="U3963" s="8">
        <f t="shared" si="528"/>
        <v>49.83</v>
      </c>
      <c r="V3963" s="5">
        <f t="shared" si="548"/>
        <v>15.1</v>
      </c>
      <c r="W3963" s="21">
        <v>27.883890000000001</v>
      </c>
      <c r="X3963" s="21">
        <v>-115.17957</v>
      </c>
      <c r="Y3963" s="9">
        <f t="shared" si="549"/>
        <v>55.400000000000006</v>
      </c>
      <c r="Z3963" s="9">
        <v>13</v>
      </c>
      <c r="AA3963" s="9">
        <v>7</v>
      </c>
      <c r="AB3963" s="9" t="s">
        <v>614</v>
      </c>
      <c r="AC3963" s="9">
        <v>1</v>
      </c>
      <c r="AE3963" s="9">
        <v>20</v>
      </c>
    </row>
    <row r="3964" spans="1:31">
      <c r="A3964" s="4" t="s">
        <v>695</v>
      </c>
      <c r="B3964" s="4" t="s">
        <v>223</v>
      </c>
      <c r="C3964" s="28">
        <v>40754</v>
      </c>
      <c r="D3964" s="5">
        <v>2011</v>
      </c>
      <c r="E3964" s="36">
        <v>0.40277777777777773</v>
      </c>
      <c r="F3964" s="36">
        <v>0.40763888888888888</v>
      </c>
      <c r="G3964" s="35">
        <f t="shared" si="547"/>
        <v>4.8611111111111494E-3</v>
      </c>
      <c r="H3964" s="14">
        <v>2</v>
      </c>
      <c r="I3964" s="14">
        <v>1</v>
      </c>
      <c r="J3964" s="5">
        <v>19</v>
      </c>
      <c r="K3964" s="4">
        <v>19</v>
      </c>
      <c r="L3964" s="4" t="s">
        <v>532</v>
      </c>
      <c r="M3964" s="4" t="s">
        <v>164</v>
      </c>
      <c r="N3964" s="4">
        <v>2</v>
      </c>
      <c r="O3964" s="5">
        <f t="shared" si="525"/>
        <v>51.15</v>
      </c>
      <c r="P3964" s="18">
        <v>15.5</v>
      </c>
      <c r="Q3964" s="5">
        <f t="shared" si="526"/>
        <v>48.51</v>
      </c>
      <c r="R3964" s="18">
        <v>14.7</v>
      </c>
      <c r="S3964" s="5">
        <f t="shared" si="527"/>
        <v>51.15</v>
      </c>
      <c r="T3964" s="18">
        <v>15.5</v>
      </c>
      <c r="U3964" s="8">
        <f t="shared" si="528"/>
        <v>49.83</v>
      </c>
      <c r="V3964" s="5">
        <f t="shared" si="548"/>
        <v>15.1</v>
      </c>
      <c r="W3964" s="21">
        <v>27.883890000000001</v>
      </c>
      <c r="X3964" s="21">
        <v>-115.17957</v>
      </c>
      <c r="Y3964" s="9">
        <f t="shared" si="549"/>
        <v>55.400000000000006</v>
      </c>
      <c r="Z3964" s="9">
        <v>13</v>
      </c>
      <c r="AA3964" s="9">
        <v>7</v>
      </c>
      <c r="AB3964" s="9" t="s">
        <v>753</v>
      </c>
      <c r="AC3964" s="9">
        <v>2</v>
      </c>
      <c r="AE3964" s="9">
        <v>20</v>
      </c>
    </row>
    <row r="3965" spans="1:31">
      <c r="A3965" s="4" t="s">
        <v>695</v>
      </c>
      <c r="B3965" s="4" t="s">
        <v>223</v>
      </c>
      <c r="C3965" s="28">
        <v>40754</v>
      </c>
      <c r="D3965" s="5">
        <v>2011</v>
      </c>
      <c r="E3965" s="36">
        <v>0.40277777777777773</v>
      </c>
      <c r="F3965" s="36">
        <v>0.40763888888888888</v>
      </c>
      <c r="G3965" s="35">
        <f t="shared" si="547"/>
        <v>4.8611111111111494E-3</v>
      </c>
      <c r="H3965" s="14">
        <v>2</v>
      </c>
      <c r="I3965" s="14">
        <v>1</v>
      </c>
      <c r="J3965" s="5">
        <v>19</v>
      </c>
      <c r="K3965" s="4">
        <v>19</v>
      </c>
      <c r="L3965" s="4" t="s">
        <v>532</v>
      </c>
      <c r="M3965" s="4" t="s">
        <v>164</v>
      </c>
      <c r="N3965" s="4">
        <v>2</v>
      </c>
      <c r="O3965" s="5">
        <f t="shared" si="525"/>
        <v>51.15</v>
      </c>
      <c r="P3965" s="18">
        <v>15.5</v>
      </c>
      <c r="Q3965" s="5">
        <f t="shared" si="526"/>
        <v>48.51</v>
      </c>
      <c r="R3965" s="18">
        <v>14.7</v>
      </c>
      <c r="S3965" s="5">
        <f t="shared" si="527"/>
        <v>51.15</v>
      </c>
      <c r="T3965" s="18">
        <v>15.5</v>
      </c>
      <c r="U3965" s="8">
        <f t="shared" si="528"/>
        <v>49.83</v>
      </c>
      <c r="V3965" s="5">
        <f t="shared" si="548"/>
        <v>15.1</v>
      </c>
      <c r="W3965" s="21">
        <v>27.883890000000001</v>
      </c>
      <c r="X3965" s="21">
        <v>-115.17957</v>
      </c>
      <c r="Y3965" s="9">
        <f t="shared" si="549"/>
        <v>55.400000000000006</v>
      </c>
      <c r="Z3965" s="9">
        <v>13</v>
      </c>
      <c r="AA3965" s="9">
        <v>7</v>
      </c>
      <c r="AB3965" s="9" t="s">
        <v>608</v>
      </c>
      <c r="AC3965" s="9">
        <v>1</v>
      </c>
      <c r="AE3965" s="9">
        <v>20</v>
      </c>
    </row>
    <row r="3966" spans="1:31">
      <c r="A3966" s="4" t="s">
        <v>695</v>
      </c>
      <c r="B3966" s="4" t="s">
        <v>223</v>
      </c>
      <c r="C3966" s="28">
        <v>40754</v>
      </c>
      <c r="D3966" s="5">
        <v>2011</v>
      </c>
      <c r="E3966" s="36">
        <v>0.40277777777777773</v>
      </c>
      <c r="F3966" s="36">
        <v>0.40763888888888888</v>
      </c>
      <c r="G3966" s="35">
        <f t="shared" si="547"/>
        <v>4.8611111111111494E-3</v>
      </c>
      <c r="H3966" s="14">
        <v>2</v>
      </c>
      <c r="I3966" s="14">
        <v>1</v>
      </c>
      <c r="J3966" s="5">
        <v>19</v>
      </c>
      <c r="K3966" s="4">
        <v>19</v>
      </c>
      <c r="L3966" s="4" t="s">
        <v>532</v>
      </c>
      <c r="M3966" s="4" t="s">
        <v>164</v>
      </c>
      <c r="N3966" s="4">
        <v>2</v>
      </c>
      <c r="O3966" s="5">
        <f t="shared" si="525"/>
        <v>51.15</v>
      </c>
      <c r="P3966" s="18">
        <v>15.5</v>
      </c>
      <c r="Q3966" s="5">
        <f t="shared" si="526"/>
        <v>48.51</v>
      </c>
      <c r="R3966" s="18">
        <v>14.7</v>
      </c>
      <c r="S3966" s="5">
        <f t="shared" si="527"/>
        <v>51.15</v>
      </c>
      <c r="T3966" s="18">
        <v>15.5</v>
      </c>
      <c r="U3966" s="8">
        <f t="shared" si="528"/>
        <v>49.83</v>
      </c>
      <c r="V3966" s="5">
        <f t="shared" si="548"/>
        <v>15.1</v>
      </c>
      <c r="W3966" s="21">
        <v>27.883890000000001</v>
      </c>
      <c r="X3966" s="21">
        <v>-115.17957</v>
      </c>
      <c r="Y3966" s="9">
        <f t="shared" si="549"/>
        <v>55.400000000000006</v>
      </c>
      <c r="Z3966" s="9">
        <v>13</v>
      </c>
      <c r="AA3966" s="9">
        <v>7</v>
      </c>
      <c r="AB3966" s="9" t="s">
        <v>609</v>
      </c>
      <c r="AC3966" s="9">
        <v>1</v>
      </c>
      <c r="AE3966" s="9">
        <v>20</v>
      </c>
    </row>
    <row r="3967" spans="1:31">
      <c r="A3967" s="4" t="s">
        <v>696</v>
      </c>
      <c r="B3967" s="4" t="s">
        <v>238</v>
      </c>
      <c r="C3967" s="28">
        <v>40754</v>
      </c>
      <c r="D3967" s="5">
        <v>2011</v>
      </c>
      <c r="E3967" s="36">
        <v>0.4152777777777778</v>
      </c>
      <c r="F3967" s="36">
        <v>0.42222222222222222</v>
      </c>
      <c r="G3967" s="35">
        <f>F3967-E3967</f>
        <v>6.9444444444444198E-3</v>
      </c>
      <c r="H3967" s="14">
        <v>2</v>
      </c>
      <c r="I3967" s="14">
        <v>1</v>
      </c>
      <c r="J3967" s="5">
        <v>20</v>
      </c>
      <c r="K3967" s="4">
        <v>20</v>
      </c>
      <c r="L3967" s="4" t="s">
        <v>532</v>
      </c>
      <c r="M3967" s="4" t="s">
        <v>164</v>
      </c>
      <c r="N3967" s="4">
        <v>2</v>
      </c>
      <c r="O3967" s="5">
        <f t="shared" si="525"/>
        <v>36.959999999999994</v>
      </c>
      <c r="P3967" s="18">
        <v>11.2</v>
      </c>
      <c r="Q3967" s="5">
        <f t="shared" si="526"/>
        <v>44.55</v>
      </c>
      <c r="R3967" s="18">
        <v>13.5</v>
      </c>
      <c r="S3967" s="5">
        <f t="shared" si="527"/>
        <v>44.55</v>
      </c>
      <c r="T3967" s="18">
        <v>13.5</v>
      </c>
      <c r="U3967" s="8">
        <f t="shared" si="528"/>
        <v>40.754999999999995</v>
      </c>
      <c r="V3967" s="5">
        <f>(R3967+P3967)/2</f>
        <v>12.35</v>
      </c>
      <c r="W3967" s="21">
        <v>27.88289</v>
      </c>
      <c r="X3967" s="21">
        <v>-115.17722000000001</v>
      </c>
      <c r="Y3967" s="9">
        <f>(Z3967*1.8)+32</f>
        <v>57.74</v>
      </c>
      <c r="Z3967" s="9">
        <v>14.3</v>
      </c>
      <c r="AA3967" s="9">
        <v>7</v>
      </c>
      <c r="AB3967" s="9" t="s">
        <v>604</v>
      </c>
      <c r="AC3967" s="9">
        <v>1</v>
      </c>
      <c r="AE3967" s="9">
        <v>330</v>
      </c>
    </row>
    <row r="3968" spans="1:31">
      <c r="A3968" s="4" t="s">
        <v>696</v>
      </c>
      <c r="B3968" s="4" t="s">
        <v>238</v>
      </c>
      <c r="C3968" s="28">
        <v>40754</v>
      </c>
      <c r="D3968" s="5">
        <v>2011</v>
      </c>
      <c r="E3968" s="36">
        <v>0.4152777777777778</v>
      </c>
      <c r="F3968" s="36">
        <v>0.42222222222222222</v>
      </c>
      <c r="G3968" s="35">
        <f t="shared" ref="G3968:G3977" si="550">F3968-E3968</f>
        <v>6.9444444444444198E-3</v>
      </c>
      <c r="H3968" s="14">
        <v>2</v>
      </c>
      <c r="I3968" s="14">
        <v>1</v>
      </c>
      <c r="J3968" s="5">
        <v>20</v>
      </c>
      <c r="K3968" s="4">
        <v>20</v>
      </c>
      <c r="L3968" s="4" t="s">
        <v>532</v>
      </c>
      <c r="M3968" s="4" t="s">
        <v>164</v>
      </c>
      <c r="N3968" s="4">
        <v>2</v>
      </c>
      <c r="O3968" s="5">
        <f t="shared" si="525"/>
        <v>36.959999999999994</v>
      </c>
      <c r="P3968" s="18">
        <v>11.2</v>
      </c>
      <c r="Q3968" s="5">
        <f t="shared" si="526"/>
        <v>44.55</v>
      </c>
      <c r="R3968" s="18">
        <v>13.5</v>
      </c>
      <c r="S3968" s="5">
        <f t="shared" si="527"/>
        <v>44.55</v>
      </c>
      <c r="T3968" s="18">
        <v>13.5</v>
      </c>
      <c r="U3968" s="8">
        <f t="shared" si="528"/>
        <v>40.754999999999995</v>
      </c>
      <c r="V3968" s="5">
        <f t="shared" ref="V3968:V3977" si="551">(R3968+P3968)/2</f>
        <v>12.35</v>
      </c>
      <c r="W3968" s="21">
        <v>27.88289</v>
      </c>
      <c r="X3968" s="21">
        <v>-115.17722000000001</v>
      </c>
      <c r="Y3968" s="9">
        <f t="shared" ref="Y3968:Y3977" si="552">(Z3968*1.8)+32</f>
        <v>57.74</v>
      </c>
      <c r="Z3968" s="9">
        <v>14.3</v>
      </c>
      <c r="AA3968" s="9">
        <v>7</v>
      </c>
      <c r="AB3968" s="9" t="s">
        <v>606</v>
      </c>
      <c r="AC3968" s="9">
        <v>1</v>
      </c>
      <c r="AE3968" s="9">
        <v>330</v>
      </c>
    </row>
    <row r="3969" spans="1:31">
      <c r="A3969" s="4" t="s">
        <v>696</v>
      </c>
      <c r="B3969" s="4" t="s">
        <v>238</v>
      </c>
      <c r="C3969" s="28">
        <v>40754</v>
      </c>
      <c r="D3969" s="5">
        <v>2011</v>
      </c>
      <c r="E3969" s="36">
        <v>0.4152777777777778</v>
      </c>
      <c r="F3969" s="36">
        <v>0.42222222222222222</v>
      </c>
      <c r="G3969" s="35">
        <f t="shared" si="550"/>
        <v>6.9444444444444198E-3</v>
      </c>
      <c r="H3969" s="14">
        <v>2</v>
      </c>
      <c r="I3969" s="14">
        <v>1</v>
      </c>
      <c r="J3969" s="5">
        <v>20</v>
      </c>
      <c r="K3969" s="4">
        <v>20</v>
      </c>
      <c r="L3969" s="4" t="s">
        <v>532</v>
      </c>
      <c r="M3969" s="4" t="s">
        <v>164</v>
      </c>
      <c r="N3969" s="4">
        <v>2</v>
      </c>
      <c r="O3969" s="5">
        <f t="shared" si="525"/>
        <v>36.959999999999994</v>
      </c>
      <c r="P3969" s="18">
        <v>11.2</v>
      </c>
      <c r="Q3969" s="5">
        <f t="shared" si="526"/>
        <v>44.55</v>
      </c>
      <c r="R3969" s="18">
        <v>13.5</v>
      </c>
      <c r="S3969" s="5">
        <f t="shared" si="527"/>
        <v>44.55</v>
      </c>
      <c r="T3969" s="18">
        <v>13.5</v>
      </c>
      <c r="U3969" s="8">
        <f t="shared" si="528"/>
        <v>40.754999999999995</v>
      </c>
      <c r="V3969" s="5">
        <f t="shared" si="551"/>
        <v>12.35</v>
      </c>
      <c r="W3969" s="21">
        <v>27.88289</v>
      </c>
      <c r="X3969" s="21">
        <v>-115.17722000000001</v>
      </c>
      <c r="Y3969" s="9">
        <f t="shared" si="552"/>
        <v>57.74</v>
      </c>
      <c r="Z3969" s="9">
        <v>14.3</v>
      </c>
      <c r="AA3969" s="9">
        <v>7</v>
      </c>
      <c r="AB3969" s="9" t="s">
        <v>611</v>
      </c>
      <c r="AC3969" s="9">
        <v>1</v>
      </c>
      <c r="AE3969" s="9">
        <v>330</v>
      </c>
    </row>
    <row r="3970" spans="1:31">
      <c r="A3970" s="4" t="s">
        <v>696</v>
      </c>
      <c r="B3970" s="4" t="s">
        <v>238</v>
      </c>
      <c r="C3970" s="28">
        <v>40754</v>
      </c>
      <c r="D3970" s="5">
        <v>2011</v>
      </c>
      <c r="E3970" s="36">
        <v>0.4152777777777778</v>
      </c>
      <c r="F3970" s="36">
        <v>0.42222222222222222</v>
      </c>
      <c r="G3970" s="35">
        <f t="shared" si="550"/>
        <v>6.9444444444444198E-3</v>
      </c>
      <c r="H3970" s="14">
        <v>2</v>
      </c>
      <c r="I3970" s="14">
        <v>1</v>
      </c>
      <c r="J3970" s="5">
        <v>20</v>
      </c>
      <c r="K3970" s="4">
        <v>20</v>
      </c>
      <c r="L3970" s="4" t="s">
        <v>532</v>
      </c>
      <c r="M3970" s="4" t="s">
        <v>164</v>
      </c>
      <c r="N3970" s="4">
        <v>2</v>
      </c>
      <c r="O3970" s="5">
        <f t="shared" ref="O3970:O4033" si="553">3.3*P3970</f>
        <v>36.959999999999994</v>
      </c>
      <c r="P3970" s="18">
        <v>11.2</v>
      </c>
      <c r="Q3970" s="5">
        <f t="shared" ref="Q3970:Q4033" si="554">3.3*R3970</f>
        <v>44.55</v>
      </c>
      <c r="R3970" s="18">
        <v>13.5</v>
      </c>
      <c r="S3970" s="5">
        <f t="shared" ref="S3970:S4033" si="555">3.3*T3970</f>
        <v>44.55</v>
      </c>
      <c r="T3970" s="18">
        <v>13.5</v>
      </c>
      <c r="U3970" s="8">
        <f t="shared" si="528"/>
        <v>40.754999999999995</v>
      </c>
      <c r="V3970" s="5">
        <f t="shared" si="551"/>
        <v>12.35</v>
      </c>
      <c r="W3970" s="21">
        <v>27.88289</v>
      </c>
      <c r="X3970" s="21">
        <v>-115.17722000000001</v>
      </c>
      <c r="Y3970" s="9">
        <f t="shared" si="552"/>
        <v>57.74</v>
      </c>
      <c r="Z3970" s="9">
        <v>14.3</v>
      </c>
      <c r="AA3970" s="9">
        <v>7</v>
      </c>
      <c r="AB3970" s="9" t="s">
        <v>613</v>
      </c>
      <c r="AC3970" s="9">
        <v>24</v>
      </c>
      <c r="AE3970" s="9">
        <v>330</v>
      </c>
    </row>
    <row r="3971" spans="1:31">
      <c r="A3971" s="4" t="s">
        <v>696</v>
      </c>
      <c r="B3971" s="4" t="s">
        <v>238</v>
      </c>
      <c r="C3971" s="28">
        <v>40754</v>
      </c>
      <c r="D3971" s="5">
        <v>2011</v>
      </c>
      <c r="E3971" s="36">
        <v>0.4152777777777778</v>
      </c>
      <c r="F3971" s="36">
        <v>0.42222222222222222</v>
      </c>
      <c r="G3971" s="35">
        <f t="shared" si="550"/>
        <v>6.9444444444444198E-3</v>
      </c>
      <c r="H3971" s="14">
        <v>2</v>
      </c>
      <c r="I3971" s="14">
        <v>1</v>
      </c>
      <c r="J3971" s="5">
        <v>20</v>
      </c>
      <c r="K3971" s="4">
        <v>20</v>
      </c>
      <c r="L3971" s="4" t="s">
        <v>532</v>
      </c>
      <c r="M3971" s="4" t="s">
        <v>164</v>
      </c>
      <c r="N3971" s="4">
        <v>2</v>
      </c>
      <c r="O3971" s="5">
        <f t="shared" si="553"/>
        <v>36.959999999999994</v>
      </c>
      <c r="P3971" s="18">
        <v>11.2</v>
      </c>
      <c r="Q3971" s="5">
        <f t="shared" si="554"/>
        <v>44.55</v>
      </c>
      <c r="R3971" s="18">
        <v>13.5</v>
      </c>
      <c r="S3971" s="5">
        <f t="shared" si="555"/>
        <v>44.55</v>
      </c>
      <c r="T3971" s="18">
        <v>13.5</v>
      </c>
      <c r="U3971" s="8">
        <f t="shared" ref="U3971:U4034" si="556">V3971*3.3</f>
        <v>40.754999999999995</v>
      </c>
      <c r="V3971" s="5">
        <f t="shared" si="551"/>
        <v>12.35</v>
      </c>
      <c r="W3971" s="21">
        <v>27.88289</v>
      </c>
      <c r="X3971" s="21">
        <v>-115.17722000000001</v>
      </c>
      <c r="Y3971" s="9">
        <f t="shared" si="552"/>
        <v>57.74</v>
      </c>
      <c r="Z3971" s="9">
        <v>14.3</v>
      </c>
      <c r="AA3971" s="9">
        <v>7</v>
      </c>
      <c r="AB3971" s="9" t="s">
        <v>620</v>
      </c>
      <c r="AC3971" s="9">
        <v>1</v>
      </c>
      <c r="AE3971" s="9">
        <v>330</v>
      </c>
    </row>
    <row r="3972" spans="1:31">
      <c r="A3972" s="4" t="s">
        <v>696</v>
      </c>
      <c r="B3972" s="4" t="s">
        <v>238</v>
      </c>
      <c r="C3972" s="28">
        <v>40754</v>
      </c>
      <c r="D3972" s="5">
        <v>2011</v>
      </c>
      <c r="E3972" s="36">
        <v>0.4152777777777778</v>
      </c>
      <c r="F3972" s="36">
        <v>0.42222222222222222</v>
      </c>
      <c r="G3972" s="35">
        <f t="shared" si="550"/>
        <v>6.9444444444444198E-3</v>
      </c>
      <c r="H3972" s="14">
        <v>2</v>
      </c>
      <c r="I3972" s="14">
        <v>1</v>
      </c>
      <c r="J3972" s="5">
        <v>20</v>
      </c>
      <c r="K3972" s="4">
        <v>20</v>
      </c>
      <c r="L3972" s="4" t="s">
        <v>532</v>
      </c>
      <c r="M3972" s="4" t="s">
        <v>164</v>
      </c>
      <c r="N3972" s="4">
        <v>2</v>
      </c>
      <c r="O3972" s="5">
        <f t="shared" si="553"/>
        <v>36.959999999999994</v>
      </c>
      <c r="P3972" s="18">
        <v>11.2</v>
      </c>
      <c r="Q3972" s="5">
        <f t="shared" si="554"/>
        <v>44.55</v>
      </c>
      <c r="R3972" s="18">
        <v>13.5</v>
      </c>
      <c r="S3972" s="5">
        <f t="shared" si="555"/>
        <v>44.55</v>
      </c>
      <c r="T3972" s="18">
        <v>13.5</v>
      </c>
      <c r="U3972" s="8">
        <f t="shared" si="556"/>
        <v>40.754999999999995</v>
      </c>
      <c r="V3972" s="5">
        <f t="shared" si="551"/>
        <v>12.35</v>
      </c>
      <c r="W3972" s="21">
        <v>27.88289</v>
      </c>
      <c r="X3972" s="21">
        <v>-115.17722000000001</v>
      </c>
      <c r="Y3972" s="9">
        <f t="shared" si="552"/>
        <v>57.74</v>
      </c>
      <c r="Z3972" s="9">
        <v>14.3</v>
      </c>
      <c r="AA3972" s="9">
        <v>7</v>
      </c>
      <c r="AB3972" s="9" t="s">
        <v>607</v>
      </c>
      <c r="AC3972" s="9">
        <v>3</v>
      </c>
      <c r="AE3972" s="9">
        <v>330</v>
      </c>
    </row>
    <row r="3973" spans="1:31">
      <c r="A3973" s="4" t="s">
        <v>696</v>
      </c>
      <c r="B3973" s="4" t="s">
        <v>238</v>
      </c>
      <c r="C3973" s="28">
        <v>40754</v>
      </c>
      <c r="D3973" s="5">
        <v>2011</v>
      </c>
      <c r="E3973" s="36">
        <v>0.4152777777777778</v>
      </c>
      <c r="F3973" s="36">
        <v>0.42222222222222222</v>
      </c>
      <c r="G3973" s="35">
        <f t="shared" si="550"/>
        <v>6.9444444444444198E-3</v>
      </c>
      <c r="H3973" s="14">
        <v>2</v>
      </c>
      <c r="I3973" s="14">
        <v>1</v>
      </c>
      <c r="J3973" s="5">
        <v>20</v>
      </c>
      <c r="K3973" s="4">
        <v>20</v>
      </c>
      <c r="L3973" s="4" t="s">
        <v>532</v>
      </c>
      <c r="M3973" s="4" t="s">
        <v>164</v>
      </c>
      <c r="N3973" s="4">
        <v>2</v>
      </c>
      <c r="O3973" s="5">
        <f t="shared" si="553"/>
        <v>36.959999999999994</v>
      </c>
      <c r="P3973" s="18">
        <v>11.2</v>
      </c>
      <c r="Q3973" s="5">
        <f t="shared" si="554"/>
        <v>44.55</v>
      </c>
      <c r="R3973" s="18">
        <v>13.5</v>
      </c>
      <c r="S3973" s="5">
        <f t="shared" si="555"/>
        <v>44.55</v>
      </c>
      <c r="T3973" s="18">
        <v>13.5</v>
      </c>
      <c r="U3973" s="8">
        <f t="shared" si="556"/>
        <v>40.754999999999995</v>
      </c>
      <c r="V3973" s="5">
        <f t="shared" si="551"/>
        <v>12.35</v>
      </c>
      <c r="W3973" s="21">
        <v>27.88289</v>
      </c>
      <c r="X3973" s="21">
        <v>-115.17722000000001</v>
      </c>
      <c r="Y3973" s="9">
        <f t="shared" si="552"/>
        <v>57.74</v>
      </c>
      <c r="Z3973" s="9">
        <v>14.3</v>
      </c>
      <c r="AA3973" s="9">
        <v>7</v>
      </c>
      <c r="AB3973" s="9" t="s">
        <v>615</v>
      </c>
      <c r="AC3973" s="9">
        <v>1</v>
      </c>
      <c r="AE3973" s="9">
        <v>330</v>
      </c>
    </row>
    <row r="3974" spans="1:31">
      <c r="A3974" s="4" t="s">
        <v>696</v>
      </c>
      <c r="B3974" s="4" t="s">
        <v>238</v>
      </c>
      <c r="C3974" s="28">
        <v>40754</v>
      </c>
      <c r="D3974" s="5">
        <v>2011</v>
      </c>
      <c r="E3974" s="36">
        <v>0.4152777777777778</v>
      </c>
      <c r="F3974" s="36">
        <v>0.42222222222222222</v>
      </c>
      <c r="G3974" s="35">
        <f t="shared" si="550"/>
        <v>6.9444444444444198E-3</v>
      </c>
      <c r="H3974" s="14">
        <v>2</v>
      </c>
      <c r="I3974" s="14">
        <v>1</v>
      </c>
      <c r="J3974" s="5">
        <v>20</v>
      </c>
      <c r="K3974" s="4">
        <v>20</v>
      </c>
      <c r="L3974" s="4" t="s">
        <v>532</v>
      </c>
      <c r="M3974" s="4" t="s">
        <v>164</v>
      </c>
      <c r="N3974" s="4">
        <v>2</v>
      </c>
      <c r="O3974" s="5">
        <f t="shared" si="553"/>
        <v>36.959999999999994</v>
      </c>
      <c r="P3974" s="18">
        <v>11.2</v>
      </c>
      <c r="Q3974" s="5">
        <f t="shared" si="554"/>
        <v>44.55</v>
      </c>
      <c r="R3974" s="18">
        <v>13.5</v>
      </c>
      <c r="S3974" s="5">
        <f t="shared" si="555"/>
        <v>44.55</v>
      </c>
      <c r="T3974" s="18">
        <v>13.5</v>
      </c>
      <c r="U3974" s="8">
        <f t="shared" si="556"/>
        <v>40.754999999999995</v>
      </c>
      <c r="V3974" s="5">
        <f t="shared" si="551"/>
        <v>12.35</v>
      </c>
      <c r="W3974" s="21">
        <v>27.88289</v>
      </c>
      <c r="X3974" s="21">
        <v>-115.17722000000001</v>
      </c>
      <c r="Y3974" s="9">
        <f t="shared" si="552"/>
        <v>57.74</v>
      </c>
      <c r="Z3974" s="9">
        <v>14.3</v>
      </c>
      <c r="AA3974" s="9">
        <v>7</v>
      </c>
      <c r="AB3974" s="9" t="s">
        <v>753</v>
      </c>
      <c r="AC3974" s="9">
        <v>13</v>
      </c>
      <c r="AE3974" s="9">
        <v>330</v>
      </c>
    </row>
    <row r="3975" spans="1:31">
      <c r="A3975" s="4" t="s">
        <v>696</v>
      </c>
      <c r="B3975" s="4" t="s">
        <v>238</v>
      </c>
      <c r="C3975" s="28">
        <v>40754</v>
      </c>
      <c r="D3975" s="5">
        <v>2011</v>
      </c>
      <c r="E3975" s="36">
        <v>0.4152777777777778</v>
      </c>
      <c r="F3975" s="36">
        <v>0.42222222222222222</v>
      </c>
      <c r="G3975" s="35">
        <f t="shared" si="550"/>
        <v>6.9444444444444198E-3</v>
      </c>
      <c r="H3975" s="14">
        <v>2</v>
      </c>
      <c r="I3975" s="14">
        <v>1</v>
      </c>
      <c r="J3975" s="5">
        <v>20</v>
      </c>
      <c r="K3975" s="4">
        <v>20</v>
      </c>
      <c r="L3975" s="4" t="s">
        <v>532</v>
      </c>
      <c r="M3975" s="4" t="s">
        <v>164</v>
      </c>
      <c r="N3975" s="4">
        <v>2</v>
      </c>
      <c r="O3975" s="5">
        <f t="shared" si="553"/>
        <v>36.959999999999994</v>
      </c>
      <c r="P3975" s="18">
        <v>11.2</v>
      </c>
      <c r="Q3975" s="5">
        <f t="shared" si="554"/>
        <v>44.55</v>
      </c>
      <c r="R3975" s="18">
        <v>13.5</v>
      </c>
      <c r="S3975" s="5">
        <f t="shared" si="555"/>
        <v>44.55</v>
      </c>
      <c r="T3975" s="18">
        <v>13.5</v>
      </c>
      <c r="U3975" s="8">
        <f t="shared" si="556"/>
        <v>40.754999999999995</v>
      </c>
      <c r="V3975" s="5">
        <f t="shared" si="551"/>
        <v>12.35</v>
      </c>
      <c r="W3975" s="21">
        <v>27.88289</v>
      </c>
      <c r="X3975" s="21">
        <v>-115.17722000000001</v>
      </c>
      <c r="Y3975" s="9">
        <f t="shared" si="552"/>
        <v>57.74</v>
      </c>
      <c r="Z3975" s="9">
        <v>14.3</v>
      </c>
      <c r="AA3975" s="9">
        <v>7</v>
      </c>
      <c r="AB3975" s="4" t="s">
        <v>619</v>
      </c>
      <c r="AC3975" s="9">
        <v>4</v>
      </c>
      <c r="AE3975" s="9">
        <v>330</v>
      </c>
    </row>
    <row r="3976" spans="1:31">
      <c r="A3976" s="4" t="s">
        <v>696</v>
      </c>
      <c r="B3976" s="4" t="s">
        <v>238</v>
      </c>
      <c r="C3976" s="28">
        <v>40754</v>
      </c>
      <c r="D3976" s="5">
        <v>2011</v>
      </c>
      <c r="E3976" s="36">
        <v>0.4152777777777778</v>
      </c>
      <c r="F3976" s="36">
        <v>0.42222222222222222</v>
      </c>
      <c r="G3976" s="35">
        <f t="shared" si="550"/>
        <v>6.9444444444444198E-3</v>
      </c>
      <c r="H3976" s="14">
        <v>2</v>
      </c>
      <c r="I3976" s="14">
        <v>1</v>
      </c>
      <c r="J3976" s="5">
        <v>20</v>
      </c>
      <c r="K3976" s="4">
        <v>20</v>
      </c>
      <c r="L3976" s="4" t="s">
        <v>532</v>
      </c>
      <c r="M3976" s="4" t="s">
        <v>164</v>
      </c>
      <c r="N3976" s="4">
        <v>2</v>
      </c>
      <c r="O3976" s="5">
        <f t="shared" si="553"/>
        <v>36.959999999999994</v>
      </c>
      <c r="P3976" s="18">
        <v>11.2</v>
      </c>
      <c r="Q3976" s="5">
        <f t="shared" si="554"/>
        <v>44.55</v>
      </c>
      <c r="R3976" s="18">
        <v>13.5</v>
      </c>
      <c r="S3976" s="5">
        <f t="shared" si="555"/>
        <v>44.55</v>
      </c>
      <c r="T3976" s="18">
        <v>13.5</v>
      </c>
      <c r="U3976" s="8">
        <f t="shared" si="556"/>
        <v>40.754999999999995</v>
      </c>
      <c r="V3976" s="5">
        <f t="shared" si="551"/>
        <v>12.35</v>
      </c>
      <c r="W3976" s="21">
        <v>27.88289</v>
      </c>
      <c r="X3976" s="21">
        <v>-115.17722000000001</v>
      </c>
      <c r="Y3976" s="9">
        <f t="shared" si="552"/>
        <v>57.74</v>
      </c>
      <c r="Z3976" s="9">
        <v>14.3</v>
      </c>
      <c r="AA3976" s="9">
        <v>7</v>
      </c>
      <c r="AB3976" s="9" t="s">
        <v>609</v>
      </c>
      <c r="AC3976" s="9">
        <v>12</v>
      </c>
      <c r="AE3976" s="9">
        <v>330</v>
      </c>
    </row>
    <row r="3977" spans="1:31">
      <c r="A3977" s="4" t="s">
        <v>696</v>
      </c>
      <c r="B3977" s="4" t="s">
        <v>238</v>
      </c>
      <c r="C3977" s="28">
        <v>40754</v>
      </c>
      <c r="D3977" s="5">
        <v>2011</v>
      </c>
      <c r="E3977" s="36">
        <v>0.4152777777777778</v>
      </c>
      <c r="F3977" s="36">
        <v>0.42222222222222222</v>
      </c>
      <c r="G3977" s="35">
        <f t="shared" si="550"/>
        <v>6.9444444444444198E-3</v>
      </c>
      <c r="H3977" s="14">
        <v>2</v>
      </c>
      <c r="I3977" s="14">
        <v>1</v>
      </c>
      <c r="J3977" s="5">
        <v>20</v>
      </c>
      <c r="K3977" s="4">
        <v>20</v>
      </c>
      <c r="L3977" s="4" t="s">
        <v>532</v>
      </c>
      <c r="M3977" s="4" t="s">
        <v>164</v>
      </c>
      <c r="N3977" s="4">
        <v>2</v>
      </c>
      <c r="O3977" s="5">
        <f t="shared" si="553"/>
        <v>36.959999999999994</v>
      </c>
      <c r="P3977" s="18">
        <v>11.2</v>
      </c>
      <c r="Q3977" s="5">
        <f t="shared" si="554"/>
        <v>44.55</v>
      </c>
      <c r="R3977" s="18">
        <v>13.5</v>
      </c>
      <c r="S3977" s="5">
        <f t="shared" si="555"/>
        <v>44.55</v>
      </c>
      <c r="T3977" s="18">
        <v>13.5</v>
      </c>
      <c r="U3977" s="8">
        <f t="shared" si="556"/>
        <v>40.754999999999995</v>
      </c>
      <c r="V3977" s="5">
        <f t="shared" si="551"/>
        <v>12.35</v>
      </c>
      <c r="W3977" s="21">
        <v>27.88289</v>
      </c>
      <c r="X3977" s="21">
        <v>-115.17722000000001</v>
      </c>
      <c r="Y3977" s="9">
        <f t="shared" si="552"/>
        <v>57.74</v>
      </c>
      <c r="Z3977" s="9">
        <v>14.3</v>
      </c>
      <c r="AA3977" s="9">
        <v>7</v>
      </c>
      <c r="AB3977" s="4" t="s">
        <v>621</v>
      </c>
      <c r="AC3977" s="9">
        <v>1</v>
      </c>
      <c r="AE3977" s="9">
        <v>330</v>
      </c>
    </row>
    <row r="3978" spans="1:31">
      <c r="A3978" s="4" t="s">
        <v>697</v>
      </c>
      <c r="B3978" s="4" t="s">
        <v>226</v>
      </c>
      <c r="C3978" s="28">
        <v>40754</v>
      </c>
      <c r="D3978" s="5">
        <v>2011</v>
      </c>
      <c r="E3978" s="36">
        <v>0.4152777777777778</v>
      </c>
      <c r="F3978" s="36">
        <v>0.42083333333333334</v>
      </c>
      <c r="G3978" s="35">
        <f>F3978-E3978</f>
        <v>5.5555555555555358E-3</v>
      </c>
      <c r="H3978" s="14">
        <v>2</v>
      </c>
      <c r="I3978" s="14">
        <v>1</v>
      </c>
      <c r="J3978" s="5">
        <v>21</v>
      </c>
      <c r="K3978" s="4">
        <v>21</v>
      </c>
      <c r="L3978" s="4" t="s">
        <v>532</v>
      </c>
      <c r="M3978" s="4" t="s">
        <v>164</v>
      </c>
      <c r="N3978" s="4">
        <v>2</v>
      </c>
      <c r="O3978" s="5">
        <f t="shared" si="553"/>
        <v>37.619999999999997</v>
      </c>
      <c r="P3978" s="18">
        <v>11.4</v>
      </c>
      <c r="Q3978" s="5">
        <f t="shared" si="554"/>
        <v>43.89</v>
      </c>
      <c r="R3978" s="18">
        <v>13.3</v>
      </c>
      <c r="S3978" s="5">
        <f t="shared" si="555"/>
        <v>43.89</v>
      </c>
      <c r="T3978" s="18">
        <v>13.3</v>
      </c>
      <c r="U3978" s="8">
        <f t="shared" si="556"/>
        <v>40.755000000000003</v>
      </c>
      <c r="V3978" s="5">
        <f>(R3978+P3978)/2</f>
        <v>12.350000000000001</v>
      </c>
      <c r="W3978" s="21">
        <v>27.88289</v>
      </c>
      <c r="X3978" s="21">
        <v>-115.17722000000001</v>
      </c>
      <c r="Y3978" s="9">
        <f>(Z3978*1.8)+32</f>
        <v>58.28</v>
      </c>
      <c r="Z3978" s="9">
        <v>14.6</v>
      </c>
      <c r="AA3978" s="9">
        <v>6</v>
      </c>
      <c r="AB3978" s="9" t="s">
        <v>606</v>
      </c>
      <c r="AC3978" s="9">
        <v>5</v>
      </c>
      <c r="AE3978" s="9">
        <v>330</v>
      </c>
    </row>
    <row r="3979" spans="1:31">
      <c r="A3979" s="4" t="s">
        <v>697</v>
      </c>
      <c r="B3979" s="4" t="s">
        <v>226</v>
      </c>
      <c r="C3979" s="28">
        <v>40754</v>
      </c>
      <c r="D3979" s="5">
        <v>2011</v>
      </c>
      <c r="E3979" s="36">
        <v>0.4152777777777778</v>
      </c>
      <c r="F3979" s="36">
        <v>0.42083333333333334</v>
      </c>
      <c r="G3979" s="35">
        <f t="shared" ref="G3979:G3986" si="557">F3979-E3979</f>
        <v>5.5555555555555358E-3</v>
      </c>
      <c r="H3979" s="14">
        <v>2</v>
      </c>
      <c r="I3979" s="14">
        <v>1</v>
      </c>
      <c r="J3979" s="5">
        <v>21</v>
      </c>
      <c r="K3979" s="4">
        <v>21</v>
      </c>
      <c r="L3979" s="4" t="s">
        <v>532</v>
      </c>
      <c r="M3979" s="4" t="s">
        <v>164</v>
      </c>
      <c r="N3979" s="4">
        <v>2</v>
      </c>
      <c r="O3979" s="5">
        <f t="shared" si="553"/>
        <v>37.619999999999997</v>
      </c>
      <c r="P3979" s="18">
        <v>11.4</v>
      </c>
      <c r="Q3979" s="5">
        <f t="shared" si="554"/>
        <v>43.89</v>
      </c>
      <c r="R3979" s="18">
        <v>13.3</v>
      </c>
      <c r="S3979" s="5">
        <f t="shared" si="555"/>
        <v>43.89</v>
      </c>
      <c r="T3979" s="18">
        <v>13.3</v>
      </c>
      <c r="U3979" s="8">
        <f t="shared" si="556"/>
        <v>40.755000000000003</v>
      </c>
      <c r="V3979" s="5">
        <f t="shared" ref="V3979:V3986" si="558">(R3979+P3979)/2</f>
        <v>12.350000000000001</v>
      </c>
      <c r="W3979" s="21">
        <v>27.88289</v>
      </c>
      <c r="X3979" s="21">
        <v>-115.17722000000001</v>
      </c>
      <c r="Y3979" s="9">
        <f t="shared" ref="Y3979:Y3986" si="559">(Z3979*1.8)+32</f>
        <v>58.28</v>
      </c>
      <c r="Z3979" s="9">
        <v>14.6</v>
      </c>
      <c r="AA3979" s="9">
        <v>6</v>
      </c>
      <c r="AB3979" s="9" t="s">
        <v>611</v>
      </c>
      <c r="AC3979" s="9">
        <v>2</v>
      </c>
      <c r="AE3979" s="9">
        <v>330</v>
      </c>
    </row>
    <row r="3980" spans="1:31">
      <c r="A3980" s="4" t="s">
        <v>697</v>
      </c>
      <c r="B3980" s="4" t="s">
        <v>226</v>
      </c>
      <c r="C3980" s="28">
        <v>40754</v>
      </c>
      <c r="D3980" s="5">
        <v>2011</v>
      </c>
      <c r="E3980" s="36">
        <v>0.4152777777777778</v>
      </c>
      <c r="F3980" s="36">
        <v>0.42083333333333334</v>
      </c>
      <c r="G3980" s="35">
        <f t="shared" si="557"/>
        <v>5.5555555555555358E-3</v>
      </c>
      <c r="H3980" s="14">
        <v>2</v>
      </c>
      <c r="I3980" s="14">
        <v>1</v>
      </c>
      <c r="J3980" s="5">
        <v>21</v>
      </c>
      <c r="K3980" s="4">
        <v>21</v>
      </c>
      <c r="L3980" s="4" t="s">
        <v>532</v>
      </c>
      <c r="M3980" s="4" t="s">
        <v>164</v>
      </c>
      <c r="N3980" s="4">
        <v>2</v>
      </c>
      <c r="O3980" s="5">
        <f t="shared" si="553"/>
        <v>37.619999999999997</v>
      </c>
      <c r="P3980" s="18">
        <v>11.4</v>
      </c>
      <c r="Q3980" s="5">
        <f t="shared" si="554"/>
        <v>43.89</v>
      </c>
      <c r="R3980" s="18">
        <v>13.3</v>
      </c>
      <c r="S3980" s="5">
        <f t="shared" si="555"/>
        <v>43.89</v>
      </c>
      <c r="T3980" s="18">
        <v>13.3</v>
      </c>
      <c r="U3980" s="8">
        <f t="shared" si="556"/>
        <v>40.755000000000003</v>
      </c>
      <c r="V3980" s="5">
        <f t="shared" si="558"/>
        <v>12.350000000000001</v>
      </c>
      <c r="W3980" s="21">
        <v>27.88289</v>
      </c>
      <c r="X3980" s="21">
        <v>-115.17722000000001</v>
      </c>
      <c r="Y3980" s="9">
        <f t="shared" si="559"/>
        <v>58.28</v>
      </c>
      <c r="Z3980" s="9">
        <v>14.6</v>
      </c>
      <c r="AA3980" s="9">
        <v>6</v>
      </c>
      <c r="AB3980" s="9" t="s">
        <v>613</v>
      </c>
      <c r="AC3980" s="9">
        <v>18</v>
      </c>
      <c r="AE3980" s="9">
        <v>330</v>
      </c>
    </row>
    <row r="3981" spans="1:31">
      <c r="A3981" s="4" t="s">
        <v>697</v>
      </c>
      <c r="B3981" s="4" t="s">
        <v>226</v>
      </c>
      <c r="C3981" s="28">
        <v>40754</v>
      </c>
      <c r="D3981" s="5">
        <v>2011</v>
      </c>
      <c r="E3981" s="36">
        <v>0.4152777777777778</v>
      </c>
      <c r="F3981" s="36">
        <v>0.42083333333333334</v>
      </c>
      <c r="G3981" s="35">
        <f t="shared" si="557"/>
        <v>5.5555555555555358E-3</v>
      </c>
      <c r="H3981" s="14">
        <v>2</v>
      </c>
      <c r="I3981" s="14">
        <v>1</v>
      </c>
      <c r="J3981" s="5">
        <v>21</v>
      </c>
      <c r="K3981" s="4">
        <v>21</v>
      </c>
      <c r="L3981" s="4" t="s">
        <v>532</v>
      </c>
      <c r="M3981" s="4" t="s">
        <v>164</v>
      </c>
      <c r="N3981" s="4">
        <v>2</v>
      </c>
      <c r="O3981" s="5">
        <f t="shared" si="553"/>
        <v>37.619999999999997</v>
      </c>
      <c r="P3981" s="18">
        <v>11.4</v>
      </c>
      <c r="Q3981" s="5">
        <f t="shared" si="554"/>
        <v>43.89</v>
      </c>
      <c r="R3981" s="18">
        <v>13.3</v>
      </c>
      <c r="S3981" s="5">
        <f t="shared" si="555"/>
        <v>43.89</v>
      </c>
      <c r="T3981" s="18">
        <v>13.3</v>
      </c>
      <c r="U3981" s="8">
        <f t="shared" si="556"/>
        <v>40.755000000000003</v>
      </c>
      <c r="V3981" s="5">
        <f t="shared" si="558"/>
        <v>12.350000000000001</v>
      </c>
      <c r="W3981" s="21">
        <v>27.88289</v>
      </c>
      <c r="X3981" s="21">
        <v>-115.17722000000001</v>
      </c>
      <c r="Y3981" s="9">
        <f t="shared" si="559"/>
        <v>58.28</v>
      </c>
      <c r="Z3981" s="9">
        <v>14.6</v>
      </c>
      <c r="AA3981" s="9">
        <v>6</v>
      </c>
      <c r="AB3981" s="9" t="s">
        <v>607</v>
      </c>
      <c r="AC3981" s="9">
        <v>3</v>
      </c>
      <c r="AE3981" s="9">
        <v>330</v>
      </c>
    </row>
    <row r="3982" spans="1:31">
      <c r="A3982" s="4" t="s">
        <v>697</v>
      </c>
      <c r="B3982" s="4" t="s">
        <v>226</v>
      </c>
      <c r="C3982" s="28">
        <v>40754</v>
      </c>
      <c r="D3982" s="5">
        <v>2011</v>
      </c>
      <c r="E3982" s="36">
        <v>0.4152777777777778</v>
      </c>
      <c r="F3982" s="36">
        <v>0.42083333333333334</v>
      </c>
      <c r="G3982" s="35">
        <f t="shared" si="557"/>
        <v>5.5555555555555358E-3</v>
      </c>
      <c r="H3982" s="14">
        <v>2</v>
      </c>
      <c r="I3982" s="14">
        <v>1</v>
      </c>
      <c r="J3982" s="5">
        <v>21</v>
      </c>
      <c r="K3982" s="4">
        <v>21</v>
      </c>
      <c r="L3982" s="4" t="s">
        <v>532</v>
      </c>
      <c r="M3982" s="4" t="s">
        <v>164</v>
      </c>
      <c r="N3982" s="4">
        <v>2</v>
      </c>
      <c r="O3982" s="5">
        <f t="shared" si="553"/>
        <v>37.619999999999997</v>
      </c>
      <c r="P3982" s="18">
        <v>11.4</v>
      </c>
      <c r="Q3982" s="5">
        <f t="shared" si="554"/>
        <v>43.89</v>
      </c>
      <c r="R3982" s="18">
        <v>13.3</v>
      </c>
      <c r="S3982" s="5">
        <f t="shared" si="555"/>
        <v>43.89</v>
      </c>
      <c r="T3982" s="18">
        <v>13.3</v>
      </c>
      <c r="U3982" s="8">
        <f t="shared" si="556"/>
        <v>40.755000000000003</v>
      </c>
      <c r="V3982" s="5">
        <f t="shared" si="558"/>
        <v>12.350000000000001</v>
      </c>
      <c r="W3982" s="21">
        <v>27.88289</v>
      </c>
      <c r="X3982" s="21">
        <v>-115.17722000000001</v>
      </c>
      <c r="Y3982" s="9">
        <f t="shared" si="559"/>
        <v>58.28</v>
      </c>
      <c r="Z3982" s="9">
        <v>14.6</v>
      </c>
      <c r="AA3982" s="9">
        <v>6</v>
      </c>
      <c r="AB3982" s="4" t="s">
        <v>618</v>
      </c>
      <c r="AC3982" s="9">
        <v>1</v>
      </c>
      <c r="AE3982" s="9">
        <v>330</v>
      </c>
    </row>
    <row r="3983" spans="1:31">
      <c r="A3983" s="4" t="s">
        <v>697</v>
      </c>
      <c r="B3983" s="4" t="s">
        <v>226</v>
      </c>
      <c r="C3983" s="28">
        <v>40754</v>
      </c>
      <c r="D3983" s="5">
        <v>2011</v>
      </c>
      <c r="E3983" s="36">
        <v>0.4152777777777778</v>
      </c>
      <c r="F3983" s="36">
        <v>0.42083333333333334</v>
      </c>
      <c r="G3983" s="35">
        <f t="shared" si="557"/>
        <v>5.5555555555555358E-3</v>
      </c>
      <c r="H3983" s="14">
        <v>2</v>
      </c>
      <c r="I3983" s="14">
        <v>1</v>
      </c>
      <c r="J3983" s="5">
        <v>21</v>
      </c>
      <c r="K3983" s="4">
        <v>21</v>
      </c>
      <c r="L3983" s="4" t="s">
        <v>532</v>
      </c>
      <c r="M3983" s="4" t="s">
        <v>164</v>
      </c>
      <c r="N3983" s="4">
        <v>2</v>
      </c>
      <c r="O3983" s="5">
        <f t="shared" si="553"/>
        <v>37.619999999999997</v>
      </c>
      <c r="P3983" s="18">
        <v>11.4</v>
      </c>
      <c r="Q3983" s="5">
        <f t="shared" si="554"/>
        <v>43.89</v>
      </c>
      <c r="R3983" s="18">
        <v>13.3</v>
      </c>
      <c r="S3983" s="5">
        <f t="shared" si="555"/>
        <v>43.89</v>
      </c>
      <c r="T3983" s="18">
        <v>13.3</v>
      </c>
      <c r="U3983" s="8">
        <f t="shared" si="556"/>
        <v>40.755000000000003</v>
      </c>
      <c r="V3983" s="5">
        <f t="shared" si="558"/>
        <v>12.350000000000001</v>
      </c>
      <c r="W3983" s="21">
        <v>27.88289</v>
      </c>
      <c r="X3983" s="21">
        <v>-115.17722000000001</v>
      </c>
      <c r="Y3983" s="9">
        <f t="shared" si="559"/>
        <v>58.28</v>
      </c>
      <c r="Z3983" s="9">
        <v>14.6</v>
      </c>
      <c r="AA3983" s="9">
        <v>6</v>
      </c>
      <c r="AB3983" s="9" t="s">
        <v>753</v>
      </c>
      <c r="AC3983" s="9">
        <v>6</v>
      </c>
      <c r="AE3983" s="9">
        <v>330</v>
      </c>
    </row>
    <row r="3984" spans="1:31">
      <c r="A3984" s="4" t="s">
        <v>697</v>
      </c>
      <c r="B3984" s="4" t="s">
        <v>226</v>
      </c>
      <c r="C3984" s="28">
        <v>40754</v>
      </c>
      <c r="D3984" s="5">
        <v>2011</v>
      </c>
      <c r="E3984" s="36">
        <v>0.4152777777777778</v>
      </c>
      <c r="F3984" s="36">
        <v>0.42083333333333334</v>
      </c>
      <c r="G3984" s="35">
        <f t="shared" si="557"/>
        <v>5.5555555555555358E-3</v>
      </c>
      <c r="H3984" s="14">
        <v>2</v>
      </c>
      <c r="I3984" s="14">
        <v>1</v>
      </c>
      <c r="J3984" s="5">
        <v>21</v>
      </c>
      <c r="K3984" s="4">
        <v>21</v>
      </c>
      <c r="L3984" s="4" t="s">
        <v>532</v>
      </c>
      <c r="M3984" s="4" t="s">
        <v>164</v>
      </c>
      <c r="N3984" s="4">
        <v>2</v>
      </c>
      <c r="O3984" s="5">
        <f t="shared" si="553"/>
        <v>37.619999999999997</v>
      </c>
      <c r="P3984" s="18">
        <v>11.4</v>
      </c>
      <c r="Q3984" s="5">
        <f t="shared" si="554"/>
        <v>43.89</v>
      </c>
      <c r="R3984" s="18">
        <v>13.3</v>
      </c>
      <c r="S3984" s="5">
        <f t="shared" si="555"/>
        <v>43.89</v>
      </c>
      <c r="T3984" s="18">
        <v>13.3</v>
      </c>
      <c r="U3984" s="8">
        <f t="shared" si="556"/>
        <v>40.755000000000003</v>
      </c>
      <c r="V3984" s="5">
        <f t="shared" si="558"/>
        <v>12.350000000000001</v>
      </c>
      <c r="W3984" s="21">
        <v>27.88289</v>
      </c>
      <c r="X3984" s="21">
        <v>-115.17722000000001</v>
      </c>
      <c r="Y3984" s="9">
        <f t="shared" si="559"/>
        <v>58.28</v>
      </c>
      <c r="Z3984" s="9">
        <v>14.6</v>
      </c>
      <c r="AA3984" s="9">
        <v>6</v>
      </c>
      <c r="AB3984" s="4" t="s">
        <v>619</v>
      </c>
      <c r="AC3984" s="9">
        <v>1</v>
      </c>
      <c r="AE3984" s="9">
        <v>330</v>
      </c>
    </row>
    <row r="3985" spans="1:31">
      <c r="A3985" s="4" t="s">
        <v>697</v>
      </c>
      <c r="B3985" s="4" t="s">
        <v>226</v>
      </c>
      <c r="C3985" s="28">
        <v>40754</v>
      </c>
      <c r="D3985" s="5">
        <v>2011</v>
      </c>
      <c r="E3985" s="36">
        <v>0.4152777777777778</v>
      </c>
      <c r="F3985" s="36">
        <v>0.42083333333333334</v>
      </c>
      <c r="G3985" s="35">
        <f t="shared" si="557"/>
        <v>5.5555555555555358E-3</v>
      </c>
      <c r="H3985" s="14">
        <v>2</v>
      </c>
      <c r="I3985" s="14">
        <v>1</v>
      </c>
      <c r="J3985" s="5">
        <v>21</v>
      </c>
      <c r="K3985" s="4">
        <v>21</v>
      </c>
      <c r="L3985" s="4" t="s">
        <v>532</v>
      </c>
      <c r="M3985" s="4" t="s">
        <v>164</v>
      </c>
      <c r="N3985" s="4">
        <v>2</v>
      </c>
      <c r="O3985" s="5">
        <f t="shared" si="553"/>
        <v>37.619999999999997</v>
      </c>
      <c r="P3985" s="18">
        <v>11.4</v>
      </c>
      <c r="Q3985" s="5">
        <f t="shared" si="554"/>
        <v>43.89</v>
      </c>
      <c r="R3985" s="18">
        <v>13.3</v>
      </c>
      <c r="S3985" s="5">
        <f t="shared" si="555"/>
        <v>43.89</v>
      </c>
      <c r="T3985" s="18">
        <v>13.3</v>
      </c>
      <c r="U3985" s="8">
        <f t="shared" si="556"/>
        <v>40.755000000000003</v>
      </c>
      <c r="V3985" s="5">
        <f t="shared" si="558"/>
        <v>12.350000000000001</v>
      </c>
      <c r="W3985" s="21">
        <v>27.88289</v>
      </c>
      <c r="X3985" s="21">
        <v>-115.17722000000001</v>
      </c>
      <c r="Y3985" s="9">
        <f t="shared" si="559"/>
        <v>58.28</v>
      </c>
      <c r="Z3985" s="9">
        <v>14.6</v>
      </c>
      <c r="AA3985" s="9">
        <v>6</v>
      </c>
      <c r="AB3985" s="9" t="s">
        <v>608</v>
      </c>
      <c r="AC3985" s="9">
        <v>1</v>
      </c>
      <c r="AE3985" s="9">
        <v>330</v>
      </c>
    </row>
    <row r="3986" spans="1:31">
      <c r="A3986" s="4" t="s">
        <v>697</v>
      </c>
      <c r="B3986" s="4" t="s">
        <v>226</v>
      </c>
      <c r="C3986" s="28">
        <v>40754</v>
      </c>
      <c r="D3986" s="5">
        <v>2011</v>
      </c>
      <c r="E3986" s="36">
        <v>0.4152777777777778</v>
      </c>
      <c r="F3986" s="36">
        <v>0.42083333333333334</v>
      </c>
      <c r="G3986" s="35">
        <f t="shared" si="557"/>
        <v>5.5555555555555358E-3</v>
      </c>
      <c r="H3986" s="14">
        <v>2</v>
      </c>
      <c r="I3986" s="14">
        <v>1</v>
      </c>
      <c r="J3986" s="5">
        <v>21</v>
      </c>
      <c r="K3986" s="4">
        <v>21</v>
      </c>
      <c r="L3986" s="4" t="s">
        <v>532</v>
      </c>
      <c r="M3986" s="4" t="s">
        <v>164</v>
      </c>
      <c r="N3986" s="4">
        <v>2</v>
      </c>
      <c r="O3986" s="5">
        <f t="shared" si="553"/>
        <v>37.619999999999997</v>
      </c>
      <c r="P3986" s="18">
        <v>11.4</v>
      </c>
      <c r="Q3986" s="5">
        <f t="shared" si="554"/>
        <v>43.89</v>
      </c>
      <c r="R3986" s="18">
        <v>13.3</v>
      </c>
      <c r="S3986" s="5">
        <f t="shared" si="555"/>
        <v>43.89</v>
      </c>
      <c r="T3986" s="18">
        <v>13.3</v>
      </c>
      <c r="U3986" s="8">
        <f t="shared" si="556"/>
        <v>40.755000000000003</v>
      </c>
      <c r="V3986" s="5">
        <f t="shared" si="558"/>
        <v>12.350000000000001</v>
      </c>
      <c r="W3986" s="21">
        <v>27.88289</v>
      </c>
      <c r="X3986" s="21">
        <v>-115.17722000000001</v>
      </c>
      <c r="Y3986" s="9">
        <f t="shared" si="559"/>
        <v>58.28</v>
      </c>
      <c r="Z3986" s="9">
        <v>14.6</v>
      </c>
      <c r="AA3986" s="9">
        <v>6</v>
      </c>
      <c r="AB3986" s="9" t="s">
        <v>609</v>
      </c>
      <c r="AC3986" s="9">
        <v>17</v>
      </c>
      <c r="AE3986" s="9">
        <v>330</v>
      </c>
    </row>
    <row r="3987" spans="1:31">
      <c r="A3987" s="4" t="s">
        <v>698</v>
      </c>
      <c r="B3987" s="4" t="s">
        <v>43</v>
      </c>
      <c r="C3987" s="28">
        <v>40754</v>
      </c>
      <c r="D3987" s="5">
        <v>2011</v>
      </c>
      <c r="E3987" s="36">
        <v>0.4145833333333333</v>
      </c>
      <c r="F3987" s="36">
        <v>0.41944444444444445</v>
      </c>
      <c r="G3987" s="35">
        <f>F3987-E3987</f>
        <v>4.8611111111111494E-3</v>
      </c>
      <c r="H3987" s="14">
        <v>2</v>
      </c>
      <c r="I3987" s="14">
        <v>1</v>
      </c>
      <c r="J3987" s="5">
        <v>22</v>
      </c>
      <c r="K3987" s="4">
        <v>22</v>
      </c>
      <c r="L3987" s="4" t="s">
        <v>532</v>
      </c>
      <c r="M3987" s="4" t="s">
        <v>164</v>
      </c>
      <c r="N3987" s="4">
        <v>2</v>
      </c>
      <c r="O3987" s="5">
        <f t="shared" si="553"/>
        <v>49.5</v>
      </c>
      <c r="P3987" s="18">
        <v>15</v>
      </c>
      <c r="Q3987" s="5">
        <f t="shared" si="554"/>
        <v>51.809999999999995</v>
      </c>
      <c r="R3987" s="18">
        <v>15.7</v>
      </c>
      <c r="S3987" s="5">
        <f t="shared" si="555"/>
        <v>51.809999999999995</v>
      </c>
      <c r="T3987" s="18">
        <v>15.7</v>
      </c>
      <c r="U3987" s="8">
        <f t="shared" si="556"/>
        <v>50.654999999999994</v>
      </c>
      <c r="V3987" s="5">
        <f>(R3987+P3987)/2</f>
        <v>15.35</v>
      </c>
      <c r="W3987" s="21">
        <v>27.883230000000001</v>
      </c>
      <c r="X3987" s="21">
        <v>-115.17757</v>
      </c>
      <c r="Y3987" s="9">
        <f>(Z3987*1.8)+32</f>
        <v>55.400000000000006</v>
      </c>
      <c r="Z3987" s="9">
        <v>13</v>
      </c>
      <c r="AA3987" s="9">
        <v>10</v>
      </c>
      <c r="AB3987" s="9" t="s">
        <v>604</v>
      </c>
      <c r="AC3987" s="9">
        <v>1</v>
      </c>
      <c r="AE3987" s="9">
        <v>90</v>
      </c>
    </row>
    <row r="3988" spans="1:31">
      <c r="A3988" s="4" t="s">
        <v>698</v>
      </c>
      <c r="B3988" s="4" t="s">
        <v>43</v>
      </c>
      <c r="C3988" s="28">
        <v>40754</v>
      </c>
      <c r="D3988" s="5">
        <v>2011</v>
      </c>
      <c r="E3988" s="36">
        <v>0.4145833333333333</v>
      </c>
      <c r="F3988" s="36">
        <v>0.41944444444444445</v>
      </c>
      <c r="G3988" s="35">
        <f t="shared" ref="G3988:G3993" si="560">F3988-E3988</f>
        <v>4.8611111111111494E-3</v>
      </c>
      <c r="H3988" s="14">
        <v>2</v>
      </c>
      <c r="I3988" s="14">
        <v>1</v>
      </c>
      <c r="J3988" s="5">
        <v>22</v>
      </c>
      <c r="K3988" s="4">
        <v>22</v>
      </c>
      <c r="L3988" s="4" t="s">
        <v>532</v>
      </c>
      <c r="M3988" s="4" t="s">
        <v>164</v>
      </c>
      <c r="N3988" s="4">
        <v>2</v>
      </c>
      <c r="O3988" s="5">
        <f t="shared" si="553"/>
        <v>49.5</v>
      </c>
      <c r="P3988" s="18">
        <v>15</v>
      </c>
      <c r="Q3988" s="5">
        <f t="shared" si="554"/>
        <v>51.809999999999995</v>
      </c>
      <c r="R3988" s="18">
        <v>15.7</v>
      </c>
      <c r="S3988" s="5">
        <f t="shared" si="555"/>
        <v>51.809999999999995</v>
      </c>
      <c r="T3988" s="18">
        <v>15.7</v>
      </c>
      <c r="U3988" s="8">
        <f t="shared" si="556"/>
        <v>50.654999999999994</v>
      </c>
      <c r="V3988" s="5">
        <f t="shared" ref="V3988:V3993" si="561">(R3988+P3988)/2</f>
        <v>15.35</v>
      </c>
      <c r="W3988" s="21">
        <v>27.883230000000001</v>
      </c>
      <c r="X3988" s="21">
        <v>-115.17757</v>
      </c>
      <c r="Y3988" s="9">
        <f t="shared" ref="Y3988:Y3993" si="562">(Z3988*1.8)+32</f>
        <v>55.400000000000006</v>
      </c>
      <c r="Z3988" s="9">
        <v>13</v>
      </c>
      <c r="AA3988" s="9">
        <v>10</v>
      </c>
      <c r="AB3988" s="9" t="s">
        <v>606</v>
      </c>
      <c r="AC3988" s="9">
        <v>19</v>
      </c>
      <c r="AE3988" s="9">
        <v>90</v>
      </c>
    </row>
    <row r="3989" spans="1:31">
      <c r="A3989" s="4" t="s">
        <v>698</v>
      </c>
      <c r="B3989" s="4" t="s">
        <v>43</v>
      </c>
      <c r="C3989" s="28">
        <v>40754</v>
      </c>
      <c r="D3989" s="5">
        <v>2011</v>
      </c>
      <c r="E3989" s="36">
        <v>0.4145833333333333</v>
      </c>
      <c r="F3989" s="36">
        <v>0.41944444444444445</v>
      </c>
      <c r="G3989" s="35">
        <f t="shared" si="560"/>
        <v>4.8611111111111494E-3</v>
      </c>
      <c r="H3989" s="14">
        <v>2</v>
      </c>
      <c r="I3989" s="14">
        <v>1</v>
      </c>
      <c r="J3989" s="5">
        <v>22</v>
      </c>
      <c r="K3989" s="4">
        <v>22</v>
      </c>
      <c r="L3989" s="4" t="s">
        <v>532</v>
      </c>
      <c r="M3989" s="4" t="s">
        <v>164</v>
      </c>
      <c r="N3989" s="4">
        <v>2</v>
      </c>
      <c r="O3989" s="5">
        <f t="shared" si="553"/>
        <v>49.5</v>
      </c>
      <c r="P3989" s="18">
        <v>15</v>
      </c>
      <c r="Q3989" s="5">
        <f t="shared" si="554"/>
        <v>51.809999999999995</v>
      </c>
      <c r="R3989" s="18">
        <v>15.7</v>
      </c>
      <c r="S3989" s="5">
        <f t="shared" si="555"/>
        <v>51.809999999999995</v>
      </c>
      <c r="T3989" s="18">
        <v>15.7</v>
      </c>
      <c r="U3989" s="8">
        <f t="shared" si="556"/>
        <v>50.654999999999994</v>
      </c>
      <c r="V3989" s="5">
        <f t="shared" si="561"/>
        <v>15.35</v>
      </c>
      <c r="W3989" s="21">
        <v>27.883230000000001</v>
      </c>
      <c r="X3989" s="21">
        <v>-115.17757</v>
      </c>
      <c r="Y3989" s="9">
        <f t="shared" si="562"/>
        <v>55.400000000000006</v>
      </c>
      <c r="Z3989" s="9">
        <v>13</v>
      </c>
      <c r="AA3989" s="9">
        <v>10</v>
      </c>
      <c r="AB3989" s="9" t="s">
        <v>613</v>
      </c>
      <c r="AC3989" s="9">
        <v>21</v>
      </c>
      <c r="AE3989" s="9">
        <v>90</v>
      </c>
    </row>
    <row r="3990" spans="1:31">
      <c r="A3990" s="4" t="s">
        <v>698</v>
      </c>
      <c r="B3990" s="4" t="s">
        <v>43</v>
      </c>
      <c r="C3990" s="28">
        <v>40754</v>
      </c>
      <c r="D3990" s="5">
        <v>2011</v>
      </c>
      <c r="E3990" s="36">
        <v>0.4145833333333333</v>
      </c>
      <c r="F3990" s="36">
        <v>0.41944444444444445</v>
      </c>
      <c r="G3990" s="35">
        <f t="shared" si="560"/>
        <v>4.8611111111111494E-3</v>
      </c>
      <c r="H3990" s="14">
        <v>2</v>
      </c>
      <c r="I3990" s="14">
        <v>1</v>
      </c>
      <c r="J3990" s="5">
        <v>22</v>
      </c>
      <c r="K3990" s="4">
        <v>22</v>
      </c>
      <c r="L3990" s="4" t="s">
        <v>532</v>
      </c>
      <c r="M3990" s="4" t="s">
        <v>164</v>
      </c>
      <c r="N3990" s="4">
        <v>2</v>
      </c>
      <c r="O3990" s="5">
        <f t="shared" si="553"/>
        <v>49.5</v>
      </c>
      <c r="P3990" s="18">
        <v>15</v>
      </c>
      <c r="Q3990" s="5">
        <f t="shared" si="554"/>
        <v>51.809999999999995</v>
      </c>
      <c r="R3990" s="18">
        <v>15.7</v>
      </c>
      <c r="S3990" s="5">
        <f t="shared" si="555"/>
        <v>51.809999999999995</v>
      </c>
      <c r="T3990" s="18">
        <v>15.7</v>
      </c>
      <c r="U3990" s="8">
        <f t="shared" si="556"/>
        <v>50.654999999999994</v>
      </c>
      <c r="V3990" s="5">
        <f t="shared" si="561"/>
        <v>15.35</v>
      </c>
      <c r="W3990" s="21">
        <v>27.883230000000001</v>
      </c>
      <c r="X3990" s="21">
        <v>-115.17757</v>
      </c>
      <c r="Y3990" s="9">
        <f t="shared" si="562"/>
        <v>55.400000000000006</v>
      </c>
      <c r="Z3990" s="9">
        <v>13</v>
      </c>
      <c r="AA3990" s="9">
        <v>10</v>
      </c>
      <c r="AB3990" s="9" t="s">
        <v>614</v>
      </c>
      <c r="AC3990" s="9">
        <v>1</v>
      </c>
      <c r="AE3990" s="9">
        <v>90</v>
      </c>
    </row>
    <row r="3991" spans="1:31">
      <c r="A3991" s="4" t="s">
        <v>698</v>
      </c>
      <c r="B3991" s="4" t="s">
        <v>43</v>
      </c>
      <c r="C3991" s="28">
        <v>40754</v>
      </c>
      <c r="D3991" s="5">
        <v>2011</v>
      </c>
      <c r="E3991" s="36">
        <v>0.4145833333333333</v>
      </c>
      <c r="F3991" s="36">
        <v>0.41944444444444445</v>
      </c>
      <c r="G3991" s="35">
        <f t="shared" si="560"/>
        <v>4.8611111111111494E-3</v>
      </c>
      <c r="H3991" s="14">
        <v>2</v>
      </c>
      <c r="I3991" s="14">
        <v>1</v>
      </c>
      <c r="J3991" s="5">
        <v>22</v>
      </c>
      <c r="K3991" s="4">
        <v>22</v>
      </c>
      <c r="L3991" s="4" t="s">
        <v>532</v>
      </c>
      <c r="M3991" s="4" t="s">
        <v>164</v>
      </c>
      <c r="N3991" s="4">
        <v>2</v>
      </c>
      <c r="O3991" s="5">
        <f t="shared" si="553"/>
        <v>49.5</v>
      </c>
      <c r="P3991" s="18">
        <v>15</v>
      </c>
      <c r="Q3991" s="5">
        <f t="shared" si="554"/>
        <v>51.809999999999995</v>
      </c>
      <c r="R3991" s="18">
        <v>15.7</v>
      </c>
      <c r="S3991" s="5">
        <f t="shared" si="555"/>
        <v>51.809999999999995</v>
      </c>
      <c r="T3991" s="18">
        <v>15.7</v>
      </c>
      <c r="U3991" s="8">
        <f t="shared" si="556"/>
        <v>50.654999999999994</v>
      </c>
      <c r="V3991" s="5">
        <f t="shared" si="561"/>
        <v>15.35</v>
      </c>
      <c r="W3991" s="21">
        <v>27.883230000000001</v>
      </c>
      <c r="X3991" s="21">
        <v>-115.17757</v>
      </c>
      <c r="Y3991" s="9">
        <f t="shared" si="562"/>
        <v>55.400000000000006</v>
      </c>
      <c r="Z3991" s="9">
        <v>13</v>
      </c>
      <c r="AA3991" s="9">
        <v>10</v>
      </c>
      <c r="AB3991" s="9" t="s">
        <v>607</v>
      </c>
      <c r="AC3991" s="9">
        <v>2</v>
      </c>
      <c r="AE3991" s="9">
        <v>90</v>
      </c>
    </row>
    <row r="3992" spans="1:31">
      <c r="A3992" s="4" t="s">
        <v>698</v>
      </c>
      <c r="B3992" s="4" t="s">
        <v>43</v>
      </c>
      <c r="C3992" s="28">
        <v>40754</v>
      </c>
      <c r="D3992" s="5">
        <v>2011</v>
      </c>
      <c r="E3992" s="36">
        <v>0.4145833333333333</v>
      </c>
      <c r="F3992" s="36">
        <v>0.41944444444444445</v>
      </c>
      <c r="G3992" s="35">
        <f t="shared" si="560"/>
        <v>4.8611111111111494E-3</v>
      </c>
      <c r="H3992" s="14">
        <v>2</v>
      </c>
      <c r="I3992" s="14">
        <v>1</v>
      </c>
      <c r="J3992" s="5">
        <v>22</v>
      </c>
      <c r="K3992" s="4">
        <v>22</v>
      </c>
      <c r="L3992" s="4" t="s">
        <v>532</v>
      </c>
      <c r="M3992" s="4" t="s">
        <v>164</v>
      </c>
      <c r="N3992" s="4">
        <v>2</v>
      </c>
      <c r="O3992" s="5">
        <f t="shared" si="553"/>
        <v>49.5</v>
      </c>
      <c r="P3992" s="18">
        <v>15</v>
      </c>
      <c r="Q3992" s="5">
        <f t="shared" si="554"/>
        <v>51.809999999999995</v>
      </c>
      <c r="R3992" s="18">
        <v>15.7</v>
      </c>
      <c r="S3992" s="5">
        <f t="shared" si="555"/>
        <v>51.809999999999995</v>
      </c>
      <c r="T3992" s="18">
        <v>15.7</v>
      </c>
      <c r="U3992" s="8">
        <f t="shared" si="556"/>
        <v>50.654999999999994</v>
      </c>
      <c r="V3992" s="5">
        <f t="shared" si="561"/>
        <v>15.35</v>
      </c>
      <c r="W3992" s="21">
        <v>27.883230000000001</v>
      </c>
      <c r="X3992" s="21">
        <v>-115.17757</v>
      </c>
      <c r="Y3992" s="9">
        <f t="shared" si="562"/>
        <v>55.400000000000006</v>
      </c>
      <c r="Z3992" s="9">
        <v>13</v>
      </c>
      <c r="AA3992" s="9">
        <v>10</v>
      </c>
      <c r="AB3992" s="9" t="s">
        <v>753</v>
      </c>
      <c r="AC3992" s="9">
        <v>7</v>
      </c>
      <c r="AE3992" s="9">
        <v>90</v>
      </c>
    </row>
    <row r="3993" spans="1:31">
      <c r="A3993" s="4" t="s">
        <v>698</v>
      </c>
      <c r="B3993" s="4" t="s">
        <v>43</v>
      </c>
      <c r="C3993" s="28">
        <v>40754</v>
      </c>
      <c r="D3993" s="5">
        <v>2011</v>
      </c>
      <c r="E3993" s="36">
        <v>0.4145833333333333</v>
      </c>
      <c r="F3993" s="36">
        <v>0.41944444444444445</v>
      </c>
      <c r="G3993" s="35">
        <f t="shared" si="560"/>
        <v>4.8611111111111494E-3</v>
      </c>
      <c r="H3993" s="14">
        <v>2</v>
      </c>
      <c r="I3993" s="14">
        <v>1</v>
      </c>
      <c r="J3993" s="5">
        <v>22</v>
      </c>
      <c r="K3993" s="4">
        <v>22</v>
      </c>
      <c r="L3993" s="4" t="s">
        <v>532</v>
      </c>
      <c r="M3993" s="4" t="s">
        <v>164</v>
      </c>
      <c r="N3993" s="4">
        <v>2</v>
      </c>
      <c r="O3993" s="5">
        <f t="shared" si="553"/>
        <v>49.5</v>
      </c>
      <c r="P3993" s="18">
        <v>15</v>
      </c>
      <c r="Q3993" s="5">
        <f t="shared" si="554"/>
        <v>51.809999999999995</v>
      </c>
      <c r="R3993" s="18">
        <v>15.7</v>
      </c>
      <c r="S3993" s="5">
        <f t="shared" si="555"/>
        <v>51.809999999999995</v>
      </c>
      <c r="T3993" s="18">
        <v>15.7</v>
      </c>
      <c r="U3993" s="8">
        <f t="shared" si="556"/>
        <v>50.654999999999994</v>
      </c>
      <c r="V3993" s="5">
        <f t="shared" si="561"/>
        <v>15.35</v>
      </c>
      <c r="W3993" s="21">
        <v>27.883230000000001</v>
      </c>
      <c r="X3993" s="21">
        <v>-115.17757</v>
      </c>
      <c r="Y3993" s="9">
        <f t="shared" si="562"/>
        <v>55.400000000000006</v>
      </c>
      <c r="Z3993" s="9">
        <v>13</v>
      </c>
      <c r="AA3993" s="9">
        <v>10</v>
      </c>
      <c r="AB3993" s="9" t="s">
        <v>609</v>
      </c>
      <c r="AC3993" s="9">
        <v>9</v>
      </c>
      <c r="AE3993" s="9">
        <v>90</v>
      </c>
    </row>
    <row r="3994" spans="1:31">
      <c r="A3994" s="4" t="s">
        <v>699</v>
      </c>
      <c r="B3994" s="4" t="s">
        <v>488</v>
      </c>
      <c r="C3994" s="28">
        <v>40754</v>
      </c>
      <c r="D3994" s="5">
        <v>2011</v>
      </c>
      <c r="E3994" s="36">
        <v>0.41041666666666665</v>
      </c>
      <c r="F3994" s="36">
        <v>0.4145833333333333</v>
      </c>
      <c r="G3994" s="35">
        <f t="shared" ref="G3994:G3999" si="563">F3994-E3994</f>
        <v>4.1666666666666519E-3</v>
      </c>
      <c r="H3994" s="14">
        <v>2</v>
      </c>
      <c r="I3994" s="14">
        <v>1</v>
      </c>
      <c r="J3994" s="5">
        <v>23</v>
      </c>
      <c r="K3994" s="4">
        <v>23</v>
      </c>
      <c r="L3994" s="4" t="s">
        <v>532</v>
      </c>
      <c r="M3994" s="4" t="s">
        <v>164</v>
      </c>
      <c r="N3994" s="4">
        <v>2</v>
      </c>
      <c r="O3994" s="5">
        <f t="shared" si="553"/>
        <v>47.519999999999996</v>
      </c>
      <c r="P3994" s="18">
        <v>14.4</v>
      </c>
      <c r="Q3994" s="5">
        <f t="shared" si="554"/>
        <v>50.16</v>
      </c>
      <c r="R3994" s="18">
        <v>15.2</v>
      </c>
      <c r="S3994" s="5">
        <f t="shared" si="555"/>
        <v>50.16</v>
      </c>
      <c r="T3994" s="18">
        <v>15.2</v>
      </c>
      <c r="U3994" s="8">
        <f t="shared" si="556"/>
        <v>48.839999999999996</v>
      </c>
      <c r="V3994" s="5">
        <f t="shared" ref="V3994:V3999" si="564">(R3994+P3994)/2</f>
        <v>14.8</v>
      </c>
      <c r="W3994" s="21">
        <v>27.883230000000001</v>
      </c>
      <c r="X3994" s="21">
        <v>-115.17757</v>
      </c>
      <c r="Y3994" s="9">
        <f t="shared" ref="Y3994:Y3999" si="565">(Z3994*1.8)+32</f>
        <v>57.2</v>
      </c>
      <c r="Z3994" s="9">
        <v>14</v>
      </c>
      <c r="AA3994" s="9">
        <v>9</v>
      </c>
      <c r="AB3994" s="9" t="s">
        <v>606</v>
      </c>
      <c r="AC3994" s="9">
        <v>13</v>
      </c>
      <c r="AE3994" s="9">
        <v>90</v>
      </c>
    </row>
    <row r="3995" spans="1:31">
      <c r="A3995" s="4" t="s">
        <v>699</v>
      </c>
      <c r="B3995" s="4" t="s">
        <v>488</v>
      </c>
      <c r="C3995" s="28">
        <v>40754</v>
      </c>
      <c r="D3995" s="5">
        <v>2011</v>
      </c>
      <c r="E3995" s="36">
        <v>0.41041666666666665</v>
      </c>
      <c r="F3995" s="36">
        <v>0.4145833333333333</v>
      </c>
      <c r="G3995" s="35">
        <f t="shared" si="563"/>
        <v>4.1666666666666519E-3</v>
      </c>
      <c r="H3995" s="14">
        <v>2</v>
      </c>
      <c r="I3995" s="14">
        <v>1</v>
      </c>
      <c r="J3995" s="5">
        <v>23</v>
      </c>
      <c r="K3995" s="4">
        <v>23</v>
      </c>
      <c r="L3995" s="4" t="s">
        <v>532</v>
      </c>
      <c r="M3995" s="4" t="s">
        <v>164</v>
      </c>
      <c r="N3995" s="4">
        <v>2</v>
      </c>
      <c r="O3995" s="5">
        <f t="shared" si="553"/>
        <v>47.519999999999996</v>
      </c>
      <c r="P3995" s="18">
        <v>14.4</v>
      </c>
      <c r="Q3995" s="5">
        <f t="shared" si="554"/>
        <v>50.16</v>
      </c>
      <c r="R3995" s="18">
        <v>15.2</v>
      </c>
      <c r="S3995" s="5">
        <f t="shared" si="555"/>
        <v>50.16</v>
      </c>
      <c r="T3995" s="18">
        <v>15.2</v>
      </c>
      <c r="U3995" s="8">
        <f t="shared" si="556"/>
        <v>48.839999999999996</v>
      </c>
      <c r="V3995" s="5">
        <f t="shared" si="564"/>
        <v>14.8</v>
      </c>
      <c r="W3995" s="21">
        <v>27.883230000000001</v>
      </c>
      <c r="X3995" s="21">
        <v>-115.17757</v>
      </c>
      <c r="Y3995" s="9">
        <f t="shared" si="565"/>
        <v>57.2</v>
      </c>
      <c r="Z3995" s="9">
        <v>14</v>
      </c>
      <c r="AA3995" s="9">
        <v>9</v>
      </c>
      <c r="AB3995" s="9" t="s">
        <v>611</v>
      </c>
      <c r="AC3995" s="9">
        <v>9</v>
      </c>
      <c r="AE3995" s="9">
        <v>90</v>
      </c>
    </row>
    <row r="3996" spans="1:31">
      <c r="A3996" s="4" t="s">
        <v>699</v>
      </c>
      <c r="B3996" s="4" t="s">
        <v>488</v>
      </c>
      <c r="C3996" s="28">
        <v>40754</v>
      </c>
      <c r="D3996" s="5">
        <v>2011</v>
      </c>
      <c r="E3996" s="36">
        <v>0.41041666666666665</v>
      </c>
      <c r="F3996" s="36">
        <v>0.4145833333333333</v>
      </c>
      <c r="G3996" s="35">
        <f t="shared" si="563"/>
        <v>4.1666666666666519E-3</v>
      </c>
      <c r="H3996" s="14">
        <v>2</v>
      </c>
      <c r="I3996" s="14">
        <v>1</v>
      </c>
      <c r="J3996" s="5">
        <v>23</v>
      </c>
      <c r="K3996" s="4">
        <v>23</v>
      </c>
      <c r="L3996" s="4" t="s">
        <v>532</v>
      </c>
      <c r="M3996" s="4" t="s">
        <v>164</v>
      </c>
      <c r="N3996" s="4">
        <v>2</v>
      </c>
      <c r="O3996" s="5">
        <f t="shared" si="553"/>
        <v>47.519999999999996</v>
      </c>
      <c r="P3996" s="18">
        <v>14.4</v>
      </c>
      <c r="Q3996" s="5">
        <f t="shared" si="554"/>
        <v>50.16</v>
      </c>
      <c r="R3996" s="18">
        <v>15.2</v>
      </c>
      <c r="S3996" s="5">
        <f t="shared" si="555"/>
        <v>50.16</v>
      </c>
      <c r="T3996" s="18">
        <v>15.2</v>
      </c>
      <c r="U3996" s="8">
        <f t="shared" si="556"/>
        <v>48.839999999999996</v>
      </c>
      <c r="V3996" s="5">
        <f t="shared" si="564"/>
        <v>14.8</v>
      </c>
      <c r="W3996" s="21">
        <v>27.883230000000001</v>
      </c>
      <c r="X3996" s="21">
        <v>-115.17757</v>
      </c>
      <c r="Y3996" s="9">
        <f t="shared" si="565"/>
        <v>57.2</v>
      </c>
      <c r="Z3996" s="9">
        <v>14</v>
      </c>
      <c r="AA3996" s="9">
        <v>9</v>
      </c>
      <c r="AB3996" s="9" t="s">
        <v>613</v>
      </c>
      <c r="AC3996" s="9">
        <v>25</v>
      </c>
      <c r="AE3996" s="9">
        <v>90</v>
      </c>
    </row>
    <row r="3997" spans="1:31">
      <c r="A3997" s="4" t="s">
        <v>699</v>
      </c>
      <c r="B3997" s="4" t="s">
        <v>488</v>
      </c>
      <c r="C3997" s="28">
        <v>40754</v>
      </c>
      <c r="D3997" s="5">
        <v>2011</v>
      </c>
      <c r="E3997" s="36">
        <v>0.41041666666666665</v>
      </c>
      <c r="F3997" s="36">
        <v>0.4145833333333333</v>
      </c>
      <c r="G3997" s="35">
        <f t="shared" si="563"/>
        <v>4.1666666666666519E-3</v>
      </c>
      <c r="H3997" s="14">
        <v>2</v>
      </c>
      <c r="I3997" s="14">
        <v>1</v>
      </c>
      <c r="J3997" s="5">
        <v>23</v>
      </c>
      <c r="K3997" s="4">
        <v>23</v>
      </c>
      <c r="L3997" s="4" t="s">
        <v>532</v>
      </c>
      <c r="M3997" s="4" t="s">
        <v>164</v>
      </c>
      <c r="N3997" s="4">
        <v>2</v>
      </c>
      <c r="O3997" s="5">
        <f t="shared" si="553"/>
        <v>47.519999999999996</v>
      </c>
      <c r="P3997" s="18">
        <v>14.4</v>
      </c>
      <c r="Q3997" s="5">
        <f t="shared" si="554"/>
        <v>50.16</v>
      </c>
      <c r="R3997" s="18">
        <v>15.2</v>
      </c>
      <c r="S3997" s="5">
        <f t="shared" si="555"/>
        <v>50.16</v>
      </c>
      <c r="T3997" s="18">
        <v>15.2</v>
      </c>
      <c r="U3997" s="8">
        <f t="shared" si="556"/>
        <v>48.839999999999996</v>
      </c>
      <c r="V3997" s="5">
        <f t="shared" si="564"/>
        <v>14.8</v>
      </c>
      <c r="W3997" s="21">
        <v>27.883230000000001</v>
      </c>
      <c r="X3997" s="21">
        <v>-115.17757</v>
      </c>
      <c r="Y3997" s="9">
        <f t="shared" si="565"/>
        <v>57.2</v>
      </c>
      <c r="Z3997" s="9">
        <v>14</v>
      </c>
      <c r="AA3997" s="9">
        <v>9</v>
      </c>
      <c r="AB3997" s="9" t="s">
        <v>607</v>
      </c>
      <c r="AC3997" s="9">
        <v>3</v>
      </c>
      <c r="AE3997" s="9">
        <v>90</v>
      </c>
    </row>
    <row r="3998" spans="1:31">
      <c r="A3998" s="4" t="s">
        <v>699</v>
      </c>
      <c r="B3998" s="4" t="s">
        <v>488</v>
      </c>
      <c r="C3998" s="28">
        <v>40754</v>
      </c>
      <c r="D3998" s="5">
        <v>2011</v>
      </c>
      <c r="E3998" s="36">
        <v>0.41041666666666665</v>
      </c>
      <c r="F3998" s="36">
        <v>0.4145833333333333</v>
      </c>
      <c r="G3998" s="35">
        <f t="shared" si="563"/>
        <v>4.1666666666666519E-3</v>
      </c>
      <c r="H3998" s="14">
        <v>2</v>
      </c>
      <c r="I3998" s="14">
        <v>1</v>
      </c>
      <c r="J3998" s="5">
        <v>23</v>
      </c>
      <c r="K3998" s="4">
        <v>23</v>
      </c>
      <c r="L3998" s="4" t="s">
        <v>532</v>
      </c>
      <c r="M3998" s="4" t="s">
        <v>164</v>
      </c>
      <c r="N3998" s="4">
        <v>2</v>
      </c>
      <c r="O3998" s="5">
        <f t="shared" si="553"/>
        <v>47.519999999999996</v>
      </c>
      <c r="P3998" s="18">
        <v>14.4</v>
      </c>
      <c r="Q3998" s="5">
        <f t="shared" si="554"/>
        <v>50.16</v>
      </c>
      <c r="R3998" s="18">
        <v>15.2</v>
      </c>
      <c r="S3998" s="5">
        <f t="shared" si="555"/>
        <v>50.16</v>
      </c>
      <c r="T3998" s="18">
        <v>15.2</v>
      </c>
      <c r="U3998" s="8">
        <f t="shared" si="556"/>
        <v>48.839999999999996</v>
      </c>
      <c r="V3998" s="5">
        <f t="shared" si="564"/>
        <v>14.8</v>
      </c>
      <c r="W3998" s="21">
        <v>27.883230000000001</v>
      </c>
      <c r="X3998" s="21">
        <v>-115.17757</v>
      </c>
      <c r="Y3998" s="9">
        <f t="shared" si="565"/>
        <v>57.2</v>
      </c>
      <c r="Z3998" s="9">
        <v>14</v>
      </c>
      <c r="AA3998" s="9">
        <v>9</v>
      </c>
      <c r="AB3998" s="9" t="s">
        <v>609</v>
      </c>
      <c r="AC3998" s="9">
        <v>5</v>
      </c>
      <c r="AE3998" s="9">
        <v>90</v>
      </c>
    </row>
    <row r="3999" spans="1:31">
      <c r="A3999" s="4" t="s">
        <v>700</v>
      </c>
      <c r="B3999" s="4" t="s">
        <v>493</v>
      </c>
      <c r="C3999" s="28">
        <v>40754</v>
      </c>
      <c r="D3999" s="5">
        <v>2011</v>
      </c>
      <c r="E3999" s="36">
        <v>0.4145833333333333</v>
      </c>
      <c r="F3999" s="36">
        <v>0.42152777777777778</v>
      </c>
      <c r="G3999" s="35">
        <f t="shared" si="563"/>
        <v>6.9444444444444753E-3</v>
      </c>
      <c r="H3999" s="14">
        <v>2</v>
      </c>
      <c r="I3999" s="14">
        <v>1</v>
      </c>
      <c r="J3999" s="5">
        <v>24</v>
      </c>
      <c r="K3999" s="4">
        <v>24</v>
      </c>
      <c r="L3999" s="4" t="s">
        <v>532</v>
      </c>
      <c r="M3999" s="4" t="s">
        <v>164</v>
      </c>
      <c r="N3999" s="4">
        <v>2</v>
      </c>
      <c r="O3999" s="5">
        <f t="shared" si="553"/>
        <v>52.8</v>
      </c>
      <c r="P3999" s="18">
        <v>16</v>
      </c>
      <c r="Q3999" s="5">
        <f t="shared" si="554"/>
        <v>49.5</v>
      </c>
      <c r="R3999" s="18">
        <v>15</v>
      </c>
      <c r="S3999" s="5">
        <f t="shared" si="555"/>
        <v>54.78</v>
      </c>
      <c r="T3999" s="18">
        <v>16.600000000000001</v>
      </c>
      <c r="U3999" s="8">
        <f t="shared" si="556"/>
        <v>51.15</v>
      </c>
      <c r="V3999" s="5">
        <f t="shared" si="564"/>
        <v>15.5</v>
      </c>
      <c r="W3999" s="21">
        <v>27.883230000000001</v>
      </c>
      <c r="X3999" s="21">
        <v>-115.17757</v>
      </c>
      <c r="Y3999" s="9">
        <f t="shared" si="565"/>
        <v>57.2</v>
      </c>
      <c r="Z3999" s="9">
        <v>14</v>
      </c>
      <c r="AA3999" s="9">
        <v>9</v>
      </c>
      <c r="AB3999" s="9" t="s">
        <v>606</v>
      </c>
      <c r="AC3999" s="9">
        <v>5</v>
      </c>
      <c r="AE3999" s="9">
        <v>50</v>
      </c>
    </row>
    <row r="4000" spans="1:31">
      <c r="A4000" s="4" t="s">
        <v>700</v>
      </c>
      <c r="B4000" s="4" t="s">
        <v>493</v>
      </c>
      <c r="C4000" s="28">
        <v>40754</v>
      </c>
      <c r="D4000" s="5">
        <v>2011</v>
      </c>
      <c r="E4000" s="36">
        <v>0.4145833333333333</v>
      </c>
      <c r="F4000" s="36">
        <v>0.42152777777777778</v>
      </c>
      <c r="G4000" s="35">
        <f t="shared" ref="G4000:G4005" si="566">F4000-E4000</f>
        <v>6.9444444444444753E-3</v>
      </c>
      <c r="H4000" s="14">
        <v>2</v>
      </c>
      <c r="I4000" s="14">
        <v>1</v>
      </c>
      <c r="J4000" s="5">
        <v>24</v>
      </c>
      <c r="K4000" s="4">
        <v>24</v>
      </c>
      <c r="L4000" s="4" t="s">
        <v>532</v>
      </c>
      <c r="M4000" s="4" t="s">
        <v>164</v>
      </c>
      <c r="N4000" s="4">
        <v>2</v>
      </c>
      <c r="O4000" s="5">
        <f t="shared" si="553"/>
        <v>52.8</v>
      </c>
      <c r="P4000" s="18">
        <v>16</v>
      </c>
      <c r="Q4000" s="5">
        <f t="shared" si="554"/>
        <v>49.5</v>
      </c>
      <c r="R4000" s="18">
        <v>15</v>
      </c>
      <c r="S4000" s="5">
        <f t="shared" si="555"/>
        <v>54.78</v>
      </c>
      <c r="T4000" s="18">
        <v>16.600000000000001</v>
      </c>
      <c r="U4000" s="8">
        <f t="shared" si="556"/>
        <v>51.15</v>
      </c>
      <c r="V4000" s="5">
        <f t="shared" ref="V4000:V4005" si="567">(R4000+P4000)/2</f>
        <v>15.5</v>
      </c>
      <c r="W4000" s="21">
        <v>27.883230000000001</v>
      </c>
      <c r="X4000" s="21">
        <v>-115.17757</v>
      </c>
      <c r="Y4000" s="9">
        <f t="shared" ref="Y4000:Y4005" si="568">(Z4000*1.8)+32</f>
        <v>57.2</v>
      </c>
      <c r="Z4000" s="9">
        <v>14</v>
      </c>
      <c r="AA4000" s="9">
        <v>9</v>
      </c>
      <c r="AB4000" s="9" t="s">
        <v>622</v>
      </c>
      <c r="AC4000" s="9">
        <v>2</v>
      </c>
      <c r="AE4000" s="9">
        <v>50</v>
      </c>
    </row>
    <row r="4001" spans="1:33">
      <c r="A4001" s="4" t="s">
        <v>700</v>
      </c>
      <c r="B4001" s="4" t="s">
        <v>493</v>
      </c>
      <c r="C4001" s="28">
        <v>40754</v>
      </c>
      <c r="D4001" s="5">
        <v>2011</v>
      </c>
      <c r="E4001" s="36">
        <v>0.4145833333333333</v>
      </c>
      <c r="F4001" s="36">
        <v>0.42152777777777778</v>
      </c>
      <c r="G4001" s="35">
        <f t="shared" si="566"/>
        <v>6.9444444444444753E-3</v>
      </c>
      <c r="H4001" s="14">
        <v>2</v>
      </c>
      <c r="I4001" s="14">
        <v>1</v>
      </c>
      <c r="J4001" s="5">
        <v>24</v>
      </c>
      <c r="K4001" s="4">
        <v>24</v>
      </c>
      <c r="L4001" s="4" t="s">
        <v>532</v>
      </c>
      <c r="M4001" s="4" t="s">
        <v>164</v>
      </c>
      <c r="N4001" s="4">
        <v>2</v>
      </c>
      <c r="O4001" s="5">
        <f t="shared" si="553"/>
        <v>52.8</v>
      </c>
      <c r="P4001" s="18">
        <v>16</v>
      </c>
      <c r="Q4001" s="5">
        <f t="shared" si="554"/>
        <v>49.5</v>
      </c>
      <c r="R4001" s="18">
        <v>15</v>
      </c>
      <c r="S4001" s="5">
        <f t="shared" si="555"/>
        <v>54.78</v>
      </c>
      <c r="T4001" s="18">
        <v>16.600000000000001</v>
      </c>
      <c r="U4001" s="8">
        <f t="shared" si="556"/>
        <v>51.15</v>
      </c>
      <c r="V4001" s="5">
        <f t="shared" si="567"/>
        <v>15.5</v>
      </c>
      <c r="W4001" s="21">
        <v>27.883230000000001</v>
      </c>
      <c r="X4001" s="21">
        <v>-115.17757</v>
      </c>
      <c r="Y4001" s="9">
        <f t="shared" si="568"/>
        <v>57.2</v>
      </c>
      <c r="Z4001" s="9">
        <v>14</v>
      </c>
      <c r="AA4001" s="9">
        <v>9</v>
      </c>
      <c r="AB4001" s="9" t="s">
        <v>613</v>
      </c>
      <c r="AC4001" s="9">
        <v>20</v>
      </c>
      <c r="AE4001" s="9">
        <v>50</v>
      </c>
    </row>
    <row r="4002" spans="1:33">
      <c r="A4002" s="4" t="s">
        <v>700</v>
      </c>
      <c r="B4002" s="4" t="s">
        <v>493</v>
      </c>
      <c r="C4002" s="28">
        <v>40754</v>
      </c>
      <c r="D4002" s="5">
        <v>2011</v>
      </c>
      <c r="E4002" s="36">
        <v>0.4145833333333333</v>
      </c>
      <c r="F4002" s="36">
        <v>0.42152777777777778</v>
      </c>
      <c r="G4002" s="35">
        <f t="shared" si="566"/>
        <v>6.9444444444444753E-3</v>
      </c>
      <c r="H4002" s="14">
        <v>2</v>
      </c>
      <c r="I4002" s="14">
        <v>1</v>
      </c>
      <c r="J4002" s="5">
        <v>24</v>
      </c>
      <c r="K4002" s="4">
        <v>24</v>
      </c>
      <c r="L4002" s="4" t="s">
        <v>532</v>
      </c>
      <c r="M4002" s="4" t="s">
        <v>164</v>
      </c>
      <c r="N4002" s="4">
        <v>2</v>
      </c>
      <c r="O4002" s="5">
        <f t="shared" si="553"/>
        <v>52.8</v>
      </c>
      <c r="P4002" s="18">
        <v>16</v>
      </c>
      <c r="Q4002" s="5">
        <f t="shared" si="554"/>
        <v>49.5</v>
      </c>
      <c r="R4002" s="18">
        <v>15</v>
      </c>
      <c r="S4002" s="5">
        <f t="shared" si="555"/>
        <v>54.78</v>
      </c>
      <c r="T4002" s="18">
        <v>16.600000000000001</v>
      </c>
      <c r="U4002" s="8">
        <f t="shared" si="556"/>
        <v>51.15</v>
      </c>
      <c r="V4002" s="5">
        <f t="shared" si="567"/>
        <v>15.5</v>
      </c>
      <c r="W4002" s="21">
        <v>27.883230000000001</v>
      </c>
      <c r="X4002" s="21">
        <v>-115.17757</v>
      </c>
      <c r="Y4002" s="9">
        <f t="shared" si="568"/>
        <v>57.2</v>
      </c>
      <c r="Z4002" s="9">
        <v>14</v>
      </c>
      <c r="AA4002" s="9">
        <v>9</v>
      </c>
      <c r="AB4002" s="9" t="s">
        <v>614</v>
      </c>
      <c r="AC4002" s="9">
        <v>3</v>
      </c>
      <c r="AE4002" s="9">
        <v>50</v>
      </c>
    </row>
    <row r="4003" spans="1:33">
      <c r="A4003" s="4" t="s">
        <v>700</v>
      </c>
      <c r="B4003" s="4" t="s">
        <v>493</v>
      </c>
      <c r="C4003" s="28">
        <v>40754</v>
      </c>
      <c r="D4003" s="5">
        <v>2011</v>
      </c>
      <c r="E4003" s="36">
        <v>0.4145833333333333</v>
      </c>
      <c r="F4003" s="36">
        <v>0.42152777777777778</v>
      </c>
      <c r="G4003" s="35">
        <f t="shared" si="566"/>
        <v>6.9444444444444753E-3</v>
      </c>
      <c r="H4003" s="14">
        <v>2</v>
      </c>
      <c r="I4003" s="14">
        <v>1</v>
      </c>
      <c r="J4003" s="5">
        <v>24</v>
      </c>
      <c r="K4003" s="4">
        <v>24</v>
      </c>
      <c r="L4003" s="4" t="s">
        <v>532</v>
      </c>
      <c r="M4003" s="4" t="s">
        <v>164</v>
      </c>
      <c r="N4003" s="4">
        <v>2</v>
      </c>
      <c r="O4003" s="5">
        <f t="shared" si="553"/>
        <v>52.8</v>
      </c>
      <c r="P4003" s="18">
        <v>16</v>
      </c>
      <c r="Q4003" s="5">
        <f t="shared" si="554"/>
        <v>49.5</v>
      </c>
      <c r="R4003" s="18">
        <v>15</v>
      </c>
      <c r="S4003" s="5">
        <f t="shared" si="555"/>
        <v>54.78</v>
      </c>
      <c r="T4003" s="18">
        <v>16.600000000000001</v>
      </c>
      <c r="U4003" s="8">
        <f t="shared" si="556"/>
        <v>51.15</v>
      </c>
      <c r="V4003" s="5">
        <f t="shared" si="567"/>
        <v>15.5</v>
      </c>
      <c r="W4003" s="21">
        <v>27.883230000000001</v>
      </c>
      <c r="X4003" s="21">
        <v>-115.17757</v>
      </c>
      <c r="Y4003" s="9">
        <f t="shared" si="568"/>
        <v>57.2</v>
      </c>
      <c r="Z4003" s="9">
        <v>14</v>
      </c>
      <c r="AA4003" s="9">
        <v>9</v>
      </c>
      <c r="AB4003" s="9" t="s">
        <v>607</v>
      </c>
      <c r="AC4003" s="9">
        <v>7</v>
      </c>
      <c r="AE4003" s="9">
        <v>50</v>
      </c>
    </row>
    <row r="4004" spans="1:33">
      <c r="A4004" s="4" t="s">
        <v>700</v>
      </c>
      <c r="B4004" s="4" t="s">
        <v>493</v>
      </c>
      <c r="C4004" s="28">
        <v>40754</v>
      </c>
      <c r="D4004" s="5">
        <v>2011</v>
      </c>
      <c r="E4004" s="36">
        <v>0.4145833333333333</v>
      </c>
      <c r="F4004" s="36">
        <v>0.42152777777777778</v>
      </c>
      <c r="G4004" s="35">
        <f t="shared" si="566"/>
        <v>6.9444444444444753E-3</v>
      </c>
      <c r="H4004" s="14">
        <v>2</v>
      </c>
      <c r="I4004" s="14">
        <v>1</v>
      </c>
      <c r="J4004" s="5">
        <v>24</v>
      </c>
      <c r="K4004" s="4">
        <v>24</v>
      </c>
      <c r="L4004" s="4" t="s">
        <v>532</v>
      </c>
      <c r="M4004" s="4" t="s">
        <v>164</v>
      </c>
      <c r="N4004" s="4">
        <v>2</v>
      </c>
      <c r="O4004" s="5">
        <f t="shared" si="553"/>
        <v>52.8</v>
      </c>
      <c r="P4004" s="18">
        <v>16</v>
      </c>
      <c r="Q4004" s="5">
        <f t="shared" si="554"/>
        <v>49.5</v>
      </c>
      <c r="R4004" s="18">
        <v>15</v>
      </c>
      <c r="S4004" s="5">
        <f t="shared" si="555"/>
        <v>54.78</v>
      </c>
      <c r="T4004" s="18">
        <v>16.600000000000001</v>
      </c>
      <c r="U4004" s="8">
        <f t="shared" si="556"/>
        <v>51.15</v>
      </c>
      <c r="V4004" s="5">
        <f t="shared" si="567"/>
        <v>15.5</v>
      </c>
      <c r="W4004" s="21">
        <v>27.883230000000001</v>
      </c>
      <c r="X4004" s="21">
        <v>-115.17757</v>
      </c>
      <c r="Y4004" s="9">
        <f t="shared" si="568"/>
        <v>57.2</v>
      </c>
      <c r="Z4004" s="9">
        <v>14</v>
      </c>
      <c r="AA4004" s="9">
        <v>9</v>
      </c>
      <c r="AB4004" s="9" t="s">
        <v>609</v>
      </c>
      <c r="AC4004" s="9">
        <v>10</v>
      </c>
      <c r="AE4004" s="9">
        <v>50</v>
      </c>
    </row>
    <row r="4005" spans="1:33">
      <c r="A4005" s="4" t="s">
        <v>700</v>
      </c>
      <c r="B4005" s="4" t="s">
        <v>493</v>
      </c>
      <c r="C4005" s="28">
        <v>40754</v>
      </c>
      <c r="D4005" s="5">
        <v>2011</v>
      </c>
      <c r="E4005" s="36">
        <v>0.4145833333333333</v>
      </c>
      <c r="F4005" s="36">
        <v>0.42152777777777778</v>
      </c>
      <c r="G4005" s="35">
        <f t="shared" si="566"/>
        <v>6.9444444444444753E-3</v>
      </c>
      <c r="H4005" s="14">
        <v>2</v>
      </c>
      <c r="I4005" s="14">
        <v>1</v>
      </c>
      <c r="J4005" s="5">
        <v>24</v>
      </c>
      <c r="K4005" s="4">
        <v>24</v>
      </c>
      <c r="L4005" s="4" t="s">
        <v>532</v>
      </c>
      <c r="M4005" s="4" t="s">
        <v>164</v>
      </c>
      <c r="N4005" s="4">
        <v>2</v>
      </c>
      <c r="O4005" s="5">
        <f t="shared" si="553"/>
        <v>52.8</v>
      </c>
      <c r="P4005" s="18">
        <v>16</v>
      </c>
      <c r="Q4005" s="5">
        <f t="shared" si="554"/>
        <v>49.5</v>
      </c>
      <c r="R4005" s="18">
        <v>15</v>
      </c>
      <c r="S4005" s="5">
        <f t="shared" si="555"/>
        <v>54.78</v>
      </c>
      <c r="T4005" s="18">
        <v>16.600000000000001</v>
      </c>
      <c r="U4005" s="8">
        <f t="shared" si="556"/>
        <v>51.15</v>
      </c>
      <c r="V4005" s="5">
        <f t="shared" si="567"/>
        <v>15.5</v>
      </c>
      <c r="W4005" s="21">
        <v>27.883230000000001</v>
      </c>
      <c r="X4005" s="21">
        <v>-115.17757</v>
      </c>
      <c r="Y4005" s="9">
        <f t="shared" si="568"/>
        <v>57.2</v>
      </c>
      <c r="Z4005" s="9">
        <v>14</v>
      </c>
      <c r="AA4005" s="9">
        <v>9</v>
      </c>
      <c r="AB4005" s="4" t="s">
        <v>752</v>
      </c>
      <c r="AC4005" s="9">
        <v>1</v>
      </c>
      <c r="AE4005" s="9">
        <v>50</v>
      </c>
    </row>
    <row r="4006" spans="1:33">
      <c r="A4006" s="4" t="s">
        <v>701</v>
      </c>
      <c r="B4006" s="4" t="s">
        <v>675</v>
      </c>
      <c r="C4006" s="28">
        <v>40753</v>
      </c>
      <c r="D4006" s="5">
        <v>2011</v>
      </c>
      <c r="E4006" s="36">
        <v>0.42083333333333334</v>
      </c>
      <c r="F4006" s="36">
        <v>0.42777777777777781</v>
      </c>
      <c r="G4006" s="35">
        <f t="shared" ref="G4006:G4011" si="569">F4006-E4006</f>
        <v>6.9444444444444753E-3</v>
      </c>
      <c r="H4006" s="14">
        <v>2</v>
      </c>
      <c r="I4006" s="14">
        <v>1</v>
      </c>
      <c r="J4006" s="5">
        <v>25</v>
      </c>
      <c r="K4006" s="4">
        <v>25</v>
      </c>
      <c r="L4006" s="4" t="s">
        <v>532</v>
      </c>
      <c r="M4006" s="4" t="s">
        <v>164</v>
      </c>
      <c r="N4006" s="4">
        <v>2</v>
      </c>
      <c r="O4006" s="5">
        <f t="shared" si="553"/>
        <v>38.94</v>
      </c>
      <c r="P4006" s="18">
        <v>11.8</v>
      </c>
      <c r="Q4006" s="5">
        <f t="shared" si="554"/>
        <v>40.92</v>
      </c>
      <c r="R4006" s="18">
        <v>12.4</v>
      </c>
      <c r="S4006" s="5">
        <f t="shared" si="555"/>
        <v>40.92</v>
      </c>
      <c r="T4006" s="18">
        <v>12.4</v>
      </c>
      <c r="U4006" s="8">
        <f t="shared" si="556"/>
        <v>39.93</v>
      </c>
      <c r="V4006" s="5">
        <f t="shared" ref="V4006:V4011" si="570">(R4006+P4006)/2</f>
        <v>12.100000000000001</v>
      </c>
      <c r="W4006" s="21">
        <v>27.877949999999998</v>
      </c>
      <c r="X4006" s="21">
        <v>-115.16827000000001</v>
      </c>
      <c r="Y4006" s="9">
        <f t="shared" ref="Y4006:Y4011" si="571">(Z4006*1.8)+32</f>
        <v>55.400000000000006</v>
      </c>
      <c r="Z4006" s="9">
        <v>13</v>
      </c>
      <c r="AA4006" s="9">
        <v>10</v>
      </c>
      <c r="AB4006" s="9" t="s">
        <v>606</v>
      </c>
      <c r="AC4006" s="9">
        <v>1</v>
      </c>
      <c r="AE4006" s="9">
        <v>90</v>
      </c>
    </row>
    <row r="4007" spans="1:33">
      <c r="A4007" s="4" t="s">
        <v>701</v>
      </c>
      <c r="B4007" s="4" t="s">
        <v>675</v>
      </c>
      <c r="C4007" s="28">
        <v>40753</v>
      </c>
      <c r="D4007" s="5">
        <v>2011</v>
      </c>
      <c r="E4007" s="36">
        <v>0.42083333333333334</v>
      </c>
      <c r="F4007" s="36">
        <v>0.42777777777777781</v>
      </c>
      <c r="G4007" s="35">
        <f t="shared" si="569"/>
        <v>6.9444444444444753E-3</v>
      </c>
      <c r="H4007" s="14">
        <v>2</v>
      </c>
      <c r="I4007" s="14">
        <v>1</v>
      </c>
      <c r="J4007" s="5">
        <v>25</v>
      </c>
      <c r="K4007" s="4">
        <v>25</v>
      </c>
      <c r="L4007" s="4" t="s">
        <v>532</v>
      </c>
      <c r="M4007" s="4" t="s">
        <v>164</v>
      </c>
      <c r="N4007" s="4">
        <v>2</v>
      </c>
      <c r="O4007" s="5">
        <f t="shared" si="553"/>
        <v>38.94</v>
      </c>
      <c r="P4007" s="18">
        <v>11.8</v>
      </c>
      <c r="Q4007" s="5">
        <f t="shared" si="554"/>
        <v>40.92</v>
      </c>
      <c r="R4007" s="18">
        <v>12.4</v>
      </c>
      <c r="S4007" s="5">
        <f t="shared" si="555"/>
        <v>40.92</v>
      </c>
      <c r="T4007" s="18">
        <v>12.4</v>
      </c>
      <c r="U4007" s="8">
        <f t="shared" si="556"/>
        <v>39.93</v>
      </c>
      <c r="V4007" s="5">
        <f t="shared" si="570"/>
        <v>12.100000000000001</v>
      </c>
      <c r="W4007" s="21">
        <v>27.877949999999998</v>
      </c>
      <c r="X4007" s="21">
        <v>-115.16827000000001</v>
      </c>
      <c r="Y4007" s="9">
        <f t="shared" si="571"/>
        <v>55.400000000000006</v>
      </c>
      <c r="Z4007" s="9">
        <v>13</v>
      </c>
      <c r="AA4007" s="9">
        <v>10</v>
      </c>
      <c r="AB4007" s="9" t="s">
        <v>613</v>
      </c>
      <c r="AC4007" s="9">
        <v>16</v>
      </c>
      <c r="AE4007" s="9">
        <v>90</v>
      </c>
    </row>
    <row r="4008" spans="1:33">
      <c r="A4008" s="4" t="s">
        <v>701</v>
      </c>
      <c r="B4008" s="4" t="s">
        <v>675</v>
      </c>
      <c r="C4008" s="28">
        <v>40753</v>
      </c>
      <c r="D4008" s="5">
        <v>2011</v>
      </c>
      <c r="E4008" s="36">
        <v>0.42083333333333334</v>
      </c>
      <c r="F4008" s="36">
        <v>0.42777777777777781</v>
      </c>
      <c r="G4008" s="35">
        <f t="shared" si="569"/>
        <v>6.9444444444444753E-3</v>
      </c>
      <c r="H4008" s="14">
        <v>2</v>
      </c>
      <c r="I4008" s="14">
        <v>1</v>
      </c>
      <c r="J4008" s="5">
        <v>25</v>
      </c>
      <c r="K4008" s="4">
        <v>25</v>
      </c>
      <c r="L4008" s="4" t="s">
        <v>532</v>
      </c>
      <c r="M4008" s="4" t="s">
        <v>164</v>
      </c>
      <c r="N4008" s="4">
        <v>2</v>
      </c>
      <c r="O4008" s="5">
        <f t="shared" si="553"/>
        <v>38.94</v>
      </c>
      <c r="P4008" s="18">
        <v>11.8</v>
      </c>
      <c r="Q4008" s="5">
        <f t="shared" si="554"/>
        <v>40.92</v>
      </c>
      <c r="R4008" s="18">
        <v>12.4</v>
      </c>
      <c r="S4008" s="5">
        <f t="shared" si="555"/>
        <v>40.92</v>
      </c>
      <c r="T4008" s="18">
        <v>12.4</v>
      </c>
      <c r="U4008" s="8">
        <f t="shared" si="556"/>
        <v>39.93</v>
      </c>
      <c r="V4008" s="5">
        <f t="shared" si="570"/>
        <v>12.100000000000001</v>
      </c>
      <c r="W4008" s="21">
        <v>27.877949999999998</v>
      </c>
      <c r="X4008" s="21">
        <v>-115.16827000000001</v>
      </c>
      <c r="Y4008" s="9">
        <f t="shared" si="571"/>
        <v>55.400000000000006</v>
      </c>
      <c r="Z4008" s="9">
        <v>13</v>
      </c>
      <c r="AA4008" s="9">
        <v>10</v>
      </c>
      <c r="AB4008" s="9" t="s">
        <v>753</v>
      </c>
      <c r="AC4008" s="9">
        <v>4</v>
      </c>
      <c r="AE4008" s="9">
        <v>90</v>
      </c>
    </row>
    <row r="4009" spans="1:33">
      <c r="A4009" s="4" t="s">
        <v>701</v>
      </c>
      <c r="B4009" s="4" t="s">
        <v>675</v>
      </c>
      <c r="C4009" s="28">
        <v>40753</v>
      </c>
      <c r="D4009" s="5">
        <v>2011</v>
      </c>
      <c r="E4009" s="36">
        <v>0.42083333333333334</v>
      </c>
      <c r="F4009" s="36">
        <v>0.42777777777777781</v>
      </c>
      <c r="G4009" s="35">
        <f t="shared" si="569"/>
        <v>6.9444444444444753E-3</v>
      </c>
      <c r="H4009" s="14">
        <v>2</v>
      </c>
      <c r="I4009" s="14">
        <v>1</v>
      </c>
      <c r="J4009" s="5">
        <v>25</v>
      </c>
      <c r="K4009" s="4">
        <v>25</v>
      </c>
      <c r="L4009" s="4" t="s">
        <v>532</v>
      </c>
      <c r="M4009" s="4" t="s">
        <v>164</v>
      </c>
      <c r="N4009" s="4">
        <v>2</v>
      </c>
      <c r="O4009" s="5">
        <f t="shared" si="553"/>
        <v>38.94</v>
      </c>
      <c r="P4009" s="18">
        <v>11.8</v>
      </c>
      <c r="Q4009" s="5">
        <f t="shared" si="554"/>
        <v>40.92</v>
      </c>
      <c r="R4009" s="18">
        <v>12.4</v>
      </c>
      <c r="S4009" s="5">
        <f t="shared" si="555"/>
        <v>40.92</v>
      </c>
      <c r="T4009" s="18">
        <v>12.4</v>
      </c>
      <c r="U4009" s="8">
        <f t="shared" si="556"/>
        <v>39.93</v>
      </c>
      <c r="V4009" s="5">
        <f t="shared" si="570"/>
        <v>12.100000000000001</v>
      </c>
      <c r="W4009" s="21">
        <v>27.877949999999998</v>
      </c>
      <c r="X4009" s="21">
        <v>-115.16827000000001</v>
      </c>
      <c r="Y4009" s="9">
        <f t="shared" si="571"/>
        <v>55.400000000000006</v>
      </c>
      <c r="Z4009" s="9">
        <v>13</v>
      </c>
      <c r="AA4009" s="9">
        <v>10</v>
      </c>
      <c r="AB4009" s="9" t="s">
        <v>608</v>
      </c>
      <c r="AC4009" s="9">
        <v>2</v>
      </c>
      <c r="AE4009" s="9">
        <v>90</v>
      </c>
    </row>
    <row r="4010" spans="1:33">
      <c r="A4010" s="4" t="s">
        <v>701</v>
      </c>
      <c r="B4010" s="4" t="s">
        <v>675</v>
      </c>
      <c r="C4010" s="28">
        <v>40753</v>
      </c>
      <c r="D4010" s="5">
        <v>2011</v>
      </c>
      <c r="E4010" s="36">
        <v>0.42083333333333334</v>
      </c>
      <c r="F4010" s="36">
        <v>0.42777777777777781</v>
      </c>
      <c r="G4010" s="35">
        <f t="shared" si="569"/>
        <v>6.9444444444444753E-3</v>
      </c>
      <c r="H4010" s="14">
        <v>2</v>
      </c>
      <c r="I4010" s="14">
        <v>1</v>
      </c>
      <c r="J4010" s="5">
        <v>25</v>
      </c>
      <c r="K4010" s="4">
        <v>25</v>
      </c>
      <c r="L4010" s="4" t="s">
        <v>532</v>
      </c>
      <c r="M4010" s="4" t="s">
        <v>164</v>
      </c>
      <c r="N4010" s="4">
        <v>2</v>
      </c>
      <c r="O4010" s="5">
        <f t="shared" si="553"/>
        <v>38.94</v>
      </c>
      <c r="P4010" s="18">
        <v>11.8</v>
      </c>
      <c r="Q4010" s="5">
        <f t="shared" si="554"/>
        <v>40.92</v>
      </c>
      <c r="R4010" s="18">
        <v>12.4</v>
      </c>
      <c r="S4010" s="5">
        <f t="shared" si="555"/>
        <v>40.92</v>
      </c>
      <c r="T4010" s="18">
        <v>12.4</v>
      </c>
      <c r="U4010" s="8">
        <f t="shared" si="556"/>
        <v>39.93</v>
      </c>
      <c r="V4010" s="5">
        <f t="shared" si="570"/>
        <v>12.100000000000001</v>
      </c>
      <c r="W4010" s="21">
        <v>27.877949999999998</v>
      </c>
      <c r="X4010" s="21">
        <v>-115.16827000000001</v>
      </c>
      <c r="Y4010" s="9">
        <f t="shared" si="571"/>
        <v>55.400000000000006</v>
      </c>
      <c r="Z4010" s="9">
        <v>13</v>
      </c>
      <c r="AA4010" s="9">
        <v>10</v>
      </c>
      <c r="AB4010" s="9" t="s">
        <v>609</v>
      </c>
      <c r="AC4010" s="9">
        <v>31</v>
      </c>
      <c r="AE4010" s="9">
        <v>90</v>
      </c>
    </row>
    <row r="4011" spans="1:33">
      <c r="A4011" s="4" t="s">
        <v>702</v>
      </c>
      <c r="B4011" s="4" t="s">
        <v>675</v>
      </c>
      <c r="C4011" s="28">
        <v>40753</v>
      </c>
      <c r="D4011" s="5">
        <v>2011</v>
      </c>
      <c r="E4011" s="36">
        <v>0.46249999999999997</v>
      </c>
      <c r="F4011" s="36">
        <v>0.47083333333333338</v>
      </c>
      <c r="G4011" s="35">
        <f t="shared" si="569"/>
        <v>8.3333333333334147E-3</v>
      </c>
      <c r="H4011" s="14">
        <v>2</v>
      </c>
      <c r="I4011" s="14">
        <v>2</v>
      </c>
      <c r="J4011" s="5">
        <v>26</v>
      </c>
      <c r="K4011" s="4">
        <v>26</v>
      </c>
      <c r="L4011" s="4" t="s">
        <v>532</v>
      </c>
      <c r="M4011" s="4" t="s">
        <v>164</v>
      </c>
      <c r="N4011" s="4">
        <v>2</v>
      </c>
      <c r="O4011" s="5">
        <f t="shared" si="553"/>
        <v>34.979999999999997</v>
      </c>
      <c r="P4011" s="18">
        <v>10.6</v>
      </c>
      <c r="Q4011" s="5">
        <f t="shared" si="554"/>
        <v>34.979999999999997</v>
      </c>
      <c r="R4011" s="18">
        <v>10.6</v>
      </c>
      <c r="S4011" s="5">
        <f t="shared" si="555"/>
        <v>34.979999999999997</v>
      </c>
      <c r="T4011" s="18">
        <v>10.6</v>
      </c>
      <c r="U4011" s="8">
        <f t="shared" si="556"/>
        <v>34.979999999999997</v>
      </c>
      <c r="V4011" s="5">
        <f t="shared" si="570"/>
        <v>10.6</v>
      </c>
      <c r="W4011" s="21">
        <v>27.879490000000001</v>
      </c>
      <c r="X4011" s="21">
        <v>-115.17148</v>
      </c>
      <c r="Y4011" s="9">
        <f t="shared" si="571"/>
        <v>55.400000000000006</v>
      </c>
      <c r="Z4011" s="9">
        <v>13</v>
      </c>
      <c r="AA4011" s="9">
        <v>10</v>
      </c>
      <c r="AB4011" s="9" t="s">
        <v>604</v>
      </c>
      <c r="AC4011" s="9">
        <v>1</v>
      </c>
      <c r="AE4011" s="9">
        <v>90</v>
      </c>
    </row>
    <row r="4012" spans="1:33">
      <c r="A4012" s="4" t="s">
        <v>702</v>
      </c>
      <c r="B4012" s="4" t="s">
        <v>675</v>
      </c>
      <c r="C4012" s="28">
        <v>40753</v>
      </c>
      <c r="D4012" s="5">
        <v>2011</v>
      </c>
      <c r="E4012" s="36">
        <v>0.46249999999999997</v>
      </c>
      <c r="F4012" s="36">
        <v>0.47083333333333338</v>
      </c>
      <c r="G4012" s="35">
        <f t="shared" ref="G4012:G4017" si="572">F4012-E4012</f>
        <v>8.3333333333334147E-3</v>
      </c>
      <c r="H4012" s="14">
        <v>2</v>
      </c>
      <c r="I4012" s="14">
        <v>2</v>
      </c>
      <c r="J4012" s="5">
        <v>26</v>
      </c>
      <c r="K4012" s="4">
        <v>26</v>
      </c>
      <c r="L4012" s="4" t="s">
        <v>532</v>
      </c>
      <c r="M4012" s="4" t="s">
        <v>164</v>
      </c>
      <c r="N4012" s="4">
        <v>2</v>
      </c>
      <c r="O4012" s="5">
        <f t="shared" si="553"/>
        <v>34.979999999999997</v>
      </c>
      <c r="P4012" s="18">
        <v>10.6</v>
      </c>
      <c r="Q4012" s="5">
        <f t="shared" si="554"/>
        <v>34.979999999999997</v>
      </c>
      <c r="R4012" s="18">
        <v>10.6</v>
      </c>
      <c r="S4012" s="5">
        <f t="shared" si="555"/>
        <v>34.979999999999997</v>
      </c>
      <c r="T4012" s="18">
        <v>10.6</v>
      </c>
      <c r="U4012" s="8">
        <f t="shared" si="556"/>
        <v>34.979999999999997</v>
      </c>
      <c r="V4012" s="5">
        <f t="shared" ref="V4012:V4017" si="573">(R4012+P4012)/2</f>
        <v>10.6</v>
      </c>
      <c r="W4012" s="21">
        <v>27.879490000000001</v>
      </c>
      <c r="X4012" s="21">
        <v>-115.17148</v>
      </c>
      <c r="Y4012" s="9">
        <f t="shared" ref="Y4012:Y4017" si="574">(Z4012*1.8)+32</f>
        <v>55.400000000000006</v>
      </c>
      <c r="Z4012" s="9">
        <v>13</v>
      </c>
      <c r="AA4012" s="9">
        <v>10</v>
      </c>
      <c r="AB4012" s="9" t="s">
        <v>606</v>
      </c>
      <c r="AC4012" s="9">
        <v>1</v>
      </c>
      <c r="AE4012" s="9">
        <v>90</v>
      </c>
    </row>
    <row r="4013" spans="1:33">
      <c r="A4013" s="4" t="s">
        <v>702</v>
      </c>
      <c r="B4013" s="4" t="s">
        <v>675</v>
      </c>
      <c r="C4013" s="28">
        <v>40753</v>
      </c>
      <c r="D4013" s="5">
        <v>2011</v>
      </c>
      <c r="E4013" s="36">
        <v>0.46249999999999997</v>
      </c>
      <c r="F4013" s="36">
        <v>0.47083333333333338</v>
      </c>
      <c r="G4013" s="35">
        <f t="shared" si="572"/>
        <v>8.3333333333334147E-3</v>
      </c>
      <c r="H4013" s="14">
        <v>2</v>
      </c>
      <c r="I4013" s="14">
        <v>2</v>
      </c>
      <c r="J4013" s="5">
        <v>26</v>
      </c>
      <c r="K4013" s="4">
        <v>26</v>
      </c>
      <c r="L4013" s="4" t="s">
        <v>532</v>
      </c>
      <c r="M4013" s="4" t="s">
        <v>164</v>
      </c>
      <c r="N4013" s="4">
        <v>2</v>
      </c>
      <c r="O4013" s="5">
        <f t="shared" si="553"/>
        <v>34.979999999999997</v>
      </c>
      <c r="P4013" s="18">
        <v>10.6</v>
      </c>
      <c r="Q4013" s="5">
        <f t="shared" si="554"/>
        <v>34.979999999999997</v>
      </c>
      <c r="R4013" s="18">
        <v>10.6</v>
      </c>
      <c r="S4013" s="5">
        <f t="shared" si="555"/>
        <v>34.979999999999997</v>
      </c>
      <c r="T4013" s="18">
        <v>10.6</v>
      </c>
      <c r="U4013" s="8">
        <f t="shared" si="556"/>
        <v>34.979999999999997</v>
      </c>
      <c r="V4013" s="5">
        <f t="shared" si="573"/>
        <v>10.6</v>
      </c>
      <c r="W4013" s="21">
        <v>27.879490000000001</v>
      </c>
      <c r="X4013" s="21">
        <v>-115.17148</v>
      </c>
      <c r="Y4013" s="9">
        <f t="shared" si="574"/>
        <v>55.400000000000006</v>
      </c>
      <c r="Z4013" s="9">
        <v>13</v>
      </c>
      <c r="AA4013" s="9">
        <v>10</v>
      </c>
      <c r="AB4013" s="9" t="s">
        <v>611</v>
      </c>
      <c r="AC4013" s="9">
        <v>1</v>
      </c>
      <c r="AE4013" s="9">
        <v>90</v>
      </c>
    </row>
    <row r="4014" spans="1:33">
      <c r="A4014" s="4" t="s">
        <v>702</v>
      </c>
      <c r="B4014" s="4" t="s">
        <v>675</v>
      </c>
      <c r="C4014" s="28">
        <v>40753</v>
      </c>
      <c r="D4014" s="5">
        <v>2011</v>
      </c>
      <c r="E4014" s="36">
        <v>0.46249999999999997</v>
      </c>
      <c r="F4014" s="36">
        <v>0.47083333333333338</v>
      </c>
      <c r="G4014" s="35">
        <f t="shared" si="572"/>
        <v>8.3333333333334147E-3</v>
      </c>
      <c r="H4014" s="14">
        <v>2</v>
      </c>
      <c r="I4014" s="14">
        <v>2</v>
      </c>
      <c r="J4014" s="5">
        <v>26</v>
      </c>
      <c r="K4014" s="4">
        <v>26</v>
      </c>
      <c r="L4014" s="4" t="s">
        <v>532</v>
      </c>
      <c r="M4014" s="4" t="s">
        <v>164</v>
      </c>
      <c r="N4014" s="4">
        <v>2</v>
      </c>
      <c r="O4014" s="5">
        <f t="shared" si="553"/>
        <v>34.979999999999997</v>
      </c>
      <c r="P4014" s="18">
        <v>10.6</v>
      </c>
      <c r="Q4014" s="5">
        <f t="shared" si="554"/>
        <v>34.979999999999997</v>
      </c>
      <c r="R4014" s="18">
        <v>10.6</v>
      </c>
      <c r="S4014" s="5">
        <f t="shared" si="555"/>
        <v>34.979999999999997</v>
      </c>
      <c r="T4014" s="18">
        <v>10.6</v>
      </c>
      <c r="U4014" s="8">
        <f t="shared" si="556"/>
        <v>34.979999999999997</v>
      </c>
      <c r="V4014" s="5">
        <f t="shared" si="573"/>
        <v>10.6</v>
      </c>
      <c r="W4014" s="21">
        <v>27.879490000000001</v>
      </c>
      <c r="X4014" s="21">
        <v>-115.17148</v>
      </c>
      <c r="Y4014" s="9">
        <f t="shared" si="574"/>
        <v>55.400000000000006</v>
      </c>
      <c r="Z4014" s="9">
        <v>13</v>
      </c>
      <c r="AA4014" s="9">
        <v>10</v>
      </c>
      <c r="AB4014" s="9" t="s">
        <v>613</v>
      </c>
      <c r="AC4014" s="9">
        <v>46</v>
      </c>
      <c r="AE4014" s="9">
        <v>90</v>
      </c>
    </row>
    <row r="4015" spans="1:33">
      <c r="A4015" s="4" t="s">
        <v>702</v>
      </c>
      <c r="B4015" s="4" t="s">
        <v>675</v>
      </c>
      <c r="C4015" s="28">
        <v>40753</v>
      </c>
      <c r="D4015" s="5">
        <v>2011</v>
      </c>
      <c r="E4015" s="36">
        <v>0.46249999999999997</v>
      </c>
      <c r="F4015" s="36">
        <v>0.47083333333333338</v>
      </c>
      <c r="G4015" s="35">
        <f t="shared" si="572"/>
        <v>8.3333333333334147E-3</v>
      </c>
      <c r="H4015" s="14">
        <v>2</v>
      </c>
      <c r="I4015" s="14">
        <v>2</v>
      </c>
      <c r="J4015" s="5">
        <v>26</v>
      </c>
      <c r="K4015" s="4">
        <v>26</v>
      </c>
      <c r="L4015" s="4" t="s">
        <v>532</v>
      </c>
      <c r="M4015" s="4" t="s">
        <v>164</v>
      </c>
      <c r="N4015" s="4">
        <v>2</v>
      </c>
      <c r="O4015" s="5">
        <f t="shared" si="553"/>
        <v>34.979999999999997</v>
      </c>
      <c r="P4015" s="18">
        <v>10.6</v>
      </c>
      <c r="Q4015" s="5">
        <f t="shared" si="554"/>
        <v>34.979999999999997</v>
      </c>
      <c r="R4015" s="18">
        <v>10.6</v>
      </c>
      <c r="S4015" s="5">
        <f t="shared" si="555"/>
        <v>34.979999999999997</v>
      </c>
      <c r="T4015" s="18">
        <v>10.6</v>
      </c>
      <c r="U4015" s="8">
        <f t="shared" si="556"/>
        <v>34.979999999999997</v>
      </c>
      <c r="V4015" s="5">
        <f t="shared" si="573"/>
        <v>10.6</v>
      </c>
      <c r="W4015" s="21">
        <v>27.879490000000001</v>
      </c>
      <c r="X4015" s="21">
        <v>-115.17148</v>
      </c>
      <c r="Y4015" s="9">
        <f t="shared" si="574"/>
        <v>55.400000000000006</v>
      </c>
      <c r="Z4015" s="9">
        <v>13</v>
      </c>
      <c r="AA4015" s="9">
        <v>10</v>
      </c>
      <c r="AB4015" s="9" t="s">
        <v>607</v>
      </c>
      <c r="AC4015" s="9">
        <v>1</v>
      </c>
      <c r="AE4015" s="9">
        <v>90</v>
      </c>
    </row>
    <row r="4016" spans="1:33">
      <c r="A4016" s="4" t="s">
        <v>702</v>
      </c>
      <c r="B4016" s="4" t="s">
        <v>675</v>
      </c>
      <c r="C4016" s="28">
        <v>40753</v>
      </c>
      <c r="D4016" s="5">
        <v>2011</v>
      </c>
      <c r="E4016" s="36">
        <v>0.46249999999999997</v>
      </c>
      <c r="F4016" s="36">
        <v>0.47083333333333338</v>
      </c>
      <c r="G4016" s="35">
        <f t="shared" si="572"/>
        <v>8.3333333333334147E-3</v>
      </c>
      <c r="H4016" s="14">
        <v>2</v>
      </c>
      <c r="I4016" s="14">
        <v>2</v>
      </c>
      <c r="J4016" s="5">
        <v>26</v>
      </c>
      <c r="K4016" s="4">
        <v>26</v>
      </c>
      <c r="L4016" s="4" t="s">
        <v>532</v>
      </c>
      <c r="M4016" s="4" t="s">
        <v>164</v>
      </c>
      <c r="N4016" s="4">
        <v>2</v>
      </c>
      <c r="O4016" s="5">
        <f t="shared" si="553"/>
        <v>34.979999999999997</v>
      </c>
      <c r="P4016" s="18">
        <v>10.6</v>
      </c>
      <c r="Q4016" s="5">
        <f t="shared" si="554"/>
        <v>34.979999999999997</v>
      </c>
      <c r="R4016" s="18">
        <v>10.6</v>
      </c>
      <c r="S4016" s="5">
        <f t="shared" si="555"/>
        <v>34.979999999999997</v>
      </c>
      <c r="T4016" s="18">
        <v>10.6</v>
      </c>
      <c r="U4016" s="8">
        <f t="shared" si="556"/>
        <v>34.979999999999997</v>
      </c>
      <c r="V4016" s="5">
        <f t="shared" si="573"/>
        <v>10.6</v>
      </c>
      <c r="W4016" s="21">
        <v>27.879490000000001</v>
      </c>
      <c r="X4016" s="21">
        <v>-115.17148</v>
      </c>
      <c r="Y4016" s="9">
        <f t="shared" si="574"/>
        <v>55.400000000000006</v>
      </c>
      <c r="Z4016" s="9">
        <v>13</v>
      </c>
      <c r="AA4016" s="9">
        <v>10</v>
      </c>
      <c r="AB4016" s="9" t="s">
        <v>609</v>
      </c>
      <c r="AC4016" s="9">
        <v>26</v>
      </c>
      <c r="AE4016" s="9">
        <v>90</v>
      </c>
      <c r="AG4016" s="9" t="s">
        <v>703</v>
      </c>
    </row>
    <row r="4017" spans="1:32">
      <c r="A4017" s="4" t="s">
        <v>704</v>
      </c>
      <c r="B4017" s="4" t="s">
        <v>34</v>
      </c>
      <c r="C4017" s="28">
        <v>40754</v>
      </c>
      <c r="D4017" s="5">
        <v>2011</v>
      </c>
      <c r="E4017" s="36">
        <v>0.45624999999999999</v>
      </c>
      <c r="F4017" s="36">
        <v>0.4597222222222222</v>
      </c>
      <c r="G4017" s="35">
        <f t="shared" si="572"/>
        <v>3.4722222222222099E-3</v>
      </c>
      <c r="H4017" s="14">
        <v>2</v>
      </c>
      <c r="I4017" s="14">
        <v>2</v>
      </c>
      <c r="J4017" s="5">
        <v>1</v>
      </c>
      <c r="K4017" s="4">
        <v>1</v>
      </c>
      <c r="L4017" s="4" t="s">
        <v>98</v>
      </c>
      <c r="M4017" s="4" t="s">
        <v>99</v>
      </c>
      <c r="N4017" s="4">
        <v>1</v>
      </c>
      <c r="O4017" s="5">
        <f t="shared" si="553"/>
        <v>41.58</v>
      </c>
      <c r="P4017" s="18">
        <v>12.6</v>
      </c>
      <c r="Q4017" s="5">
        <f t="shared" si="554"/>
        <v>40.590000000000003</v>
      </c>
      <c r="R4017" s="18">
        <v>12.3</v>
      </c>
      <c r="S4017" s="5">
        <f t="shared" si="555"/>
        <v>41.58</v>
      </c>
      <c r="T4017" s="18">
        <v>12.6</v>
      </c>
      <c r="U4017" s="8">
        <f t="shared" si="556"/>
        <v>41.084999999999994</v>
      </c>
      <c r="V4017" s="5">
        <f t="shared" si="573"/>
        <v>12.45</v>
      </c>
      <c r="W4017" s="21">
        <v>27.888349999999999</v>
      </c>
      <c r="X4017" s="21">
        <v>-115.19172</v>
      </c>
      <c r="Y4017" s="9">
        <f t="shared" si="574"/>
        <v>57.2</v>
      </c>
      <c r="Z4017" s="9">
        <v>14</v>
      </c>
      <c r="AA4017" s="9">
        <v>6</v>
      </c>
      <c r="AB4017" s="9" t="s">
        <v>613</v>
      </c>
      <c r="AC4017" s="9">
        <v>77</v>
      </c>
      <c r="AD4017" s="9">
        <v>19.3</v>
      </c>
      <c r="AE4017" s="9">
        <v>90</v>
      </c>
      <c r="AF4017" s="9">
        <v>50</v>
      </c>
    </row>
    <row r="4018" spans="1:32">
      <c r="A4018" s="4" t="s">
        <v>704</v>
      </c>
      <c r="B4018" s="4" t="s">
        <v>34</v>
      </c>
      <c r="C4018" s="28">
        <v>40754</v>
      </c>
      <c r="D4018" s="5">
        <v>2011</v>
      </c>
      <c r="E4018" s="36">
        <v>0.45624999999999999</v>
      </c>
      <c r="F4018" s="36">
        <v>0.4597222222222222</v>
      </c>
      <c r="G4018" s="35">
        <f t="shared" ref="G4018:G4023" si="575">F4018-E4018</f>
        <v>3.4722222222222099E-3</v>
      </c>
      <c r="H4018" s="14">
        <v>2</v>
      </c>
      <c r="I4018" s="14">
        <v>2</v>
      </c>
      <c r="J4018" s="5">
        <v>1</v>
      </c>
      <c r="K4018" s="4">
        <v>1</v>
      </c>
      <c r="L4018" s="4" t="s">
        <v>98</v>
      </c>
      <c r="M4018" s="4" t="s">
        <v>99</v>
      </c>
      <c r="N4018" s="4">
        <v>1</v>
      </c>
      <c r="O4018" s="5">
        <f t="shared" si="553"/>
        <v>41.58</v>
      </c>
      <c r="P4018" s="18">
        <v>12.6</v>
      </c>
      <c r="Q4018" s="5">
        <f t="shared" si="554"/>
        <v>40.590000000000003</v>
      </c>
      <c r="R4018" s="18">
        <v>12.3</v>
      </c>
      <c r="S4018" s="5">
        <f t="shared" si="555"/>
        <v>41.58</v>
      </c>
      <c r="T4018" s="18">
        <v>12.6</v>
      </c>
      <c r="U4018" s="8">
        <f t="shared" si="556"/>
        <v>41.084999999999994</v>
      </c>
      <c r="V4018" s="5">
        <f t="shared" ref="V4018:V4023" si="576">(R4018+P4018)/2</f>
        <v>12.45</v>
      </c>
      <c r="W4018" s="21">
        <v>27.888349999999999</v>
      </c>
      <c r="X4018" s="21">
        <v>-115.19172</v>
      </c>
      <c r="Y4018" s="9">
        <f t="shared" ref="Y4018:Y4023" si="577">(Z4018*1.8)+32</f>
        <v>57.2</v>
      </c>
      <c r="Z4018" s="9">
        <v>14</v>
      </c>
      <c r="AA4018" s="9">
        <v>6</v>
      </c>
      <c r="AB4018" s="9" t="s">
        <v>614</v>
      </c>
      <c r="AC4018" s="9">
        <v>8</v>
      </c>
      <c r="AE4018" s="9">
        <v>90</v>
      </c>
    </row>
    <row r="4019" spans="1:32">
      <c r="A4019" s="4" t="s">
        <v>704</v>
      </c>
      <c r="B4019" s="4" t="s">
        <v>34</v>
      </c>
      <c r="C4019" s="28">
        <v>40754</v>
      </c>
      <c r="D4019" s="5">
        <v>2011</v>
      </c>
      <c r="E4019" s="36">
        <v>0.45624999999999999</v>
      </c>
      <c r="F4019" s="36">
        <v>0.4597222222222222</v>
      </c>
      <c r="G4019" s="35">
        <f t="shared" si="575"/>
        <v>3.4722222222222099E-3</v>
      </c>
      <c r="H4019" s="14">
        <v>2</v>
      </c>
      <c r="I4019" s="14">
        <v>2</v>
      </c>
      <c r="J4019" s="5">
        <v>1</v>
      </c>
      <c r="K4019" s="4">
        <v>1</v>
      </c>
      <c r="L4019" s="4" t="s">
        <v>98</v>
      </c>
      <c r="M4019" s="4" t="s">
        <v>99</v>
      </c>
      <c r="N4019" s="4">
        <v>1</v>
      </c>
      <c r="O4019" s="5">
        <f t="shared" si="553"/>
        <v>41.58</v>
      </c>
      <c r="P4019" s="18">
        <v>12.6</v>
      </c>
      <c r="Q4019" s="5">
        <f t="shared" si="554"/>
        <v>40.590000000000003</v>
      </c>
      <c r="R4019" s="18">
        <v>12.3</v>
      </c>
      <c r="S4019" s="5">
        <f t="shared" si="555"/>
        <v>41.58</v>
      </c>
      <c r="T4019" s="18">
        <v>12.6</v>
      </c>
      <c r="U4019" s="8">
        <f t="shared" si="556"/>
        <v>41.084999999999994</v>
      </c>
      <c r="V4019" s="5">
        <f t="shared" si="576"/>
        <v>12.45</v>
      </c>
      <c r="W4019" s="21">
        <v>27.888349999999999</v>
      </c>
      <c r="X4019" s="21">
        <v>-115.19172</v>
      </c>
      <c r="Y4019" s="9">
        <f t="shared" si="577"/>
        <v>57.2</v>
      </c>
      <c r="Z4019" s="9">
        <v>14</v>
      </c>
      <c r="AA4019" s="9">
        <v>6</v>
      </c>
      <c r="AB4019" s="9" t="s">
        <v>607</v>
      </c>
      <c r="AC4019" s="9">
        <v>4</v>
      </c>
      <c r="AE4019" s="9">
        <v>90</v>
      </c>
    </row>
    <row r="4020" spans="1:32">
      <c r="A4020" s="4" t="s">
        <v>705</v>
      </c>
      <c r="B4020" s="4" t="s">
        <v>40</v>
      </c>
      <c r="C4020" s="28">
        <v>40754</v>
      </c>
      <c r="D4020" s="5">
        <v>2011</v>
      </c>
      <c r="E4020" s="36">
        <v>0.45347222222222222</v>
      </c>
      <c r="F4020" s="36">
        <v>0.45624999999999999</v>
      </c>
      <c r="G4020" s="35">
        <f t="shared" si="575"/>
        <v>2.7777777777777679E-3</v>
      </c>
      <c r="H4020" s="14">
        <v>2</v>
      </c>
      <c r="I4020" s="14">
        <v>2</v>
      </c>
      <c r="J4020" s="5">
        <v>2</v>
      </c>
      <c r="K4020" s="4">
        <v>2</v>
      </c>
      <c r="L4020" s="4" t="s">
        <v>98</v>
      </c>
      <c r="M4020" s="4" t="s">
        <v>99</v>
      </c>
      <c r="N4020" s="4">
        <v>1</v>
      </c>
      <c r="O4020" s="5">
        <f t="shared" si="553"/>
        <v>41.91</v>
      </c>
      <c r="P4020" s="18">
        <v>12.7</v>
      </c>
      <c r="Q4020" s="5">
        <f t="shared" si="554"/>
        <v>39.93</v>
      </c>
      <c r="R4020" s="18">
        <v>12.1</v>
      </c>
      <c r="S4020" s="5">
        <f t="shared" si="555"/>
        <v>41.91</v>
      </c>
      <c r="T4020" s="18">
        <v>12.7</v>
      </c>
      <c r="U4020" s="8">
        <f t="shared" si="556"/>
        <v>40.919999999999995</v>
      </c>
      <c r="V4020" s="5">
        <f t="shared" si="576"/>
        <v>12.399999999999999</v>
      </c>
      <c r="W4020" s="21">
        <v>27.888349999999999</v>
      </c>
      <c r="X4020" s="21">
        <v>-115.19172</v>
      </c>
      <c r="Y4020" s="9">
        <f t="shared" si="577"/>
        <v>57.2</v>
      </c>
      <c r="Z4020" s="9">
        <v>14</v>
      </c>
      <c r="AA4020" s="9">
        <v>6</v>
      </c>
      <c r="AB4020" s="9" t="s">
        <v>611</v>
      </c>
      <c r="AC4020" s="9">
        <v>2</v>
      </c>
      <c r="AE4020" s="9">
        <v>90</v>
      </c>
    </row>
    <row r="4021" spans="1:32">
      <c r="A4021" s="4" t="s">
        <v>705</v>
      </c>
      <c r="B4021" s="4" t="s">
        <v>40</v>
      </c>
      <c r="C4021" s="28">
        <v>40754</v>
      </c>
      <c r="D4021" s="5">
        <v>2011</v>
      </c>
      <c r="E4021" s="36">
        <v>0.45347222222222222</v>
      </c>
      <c r="F4021" s="36">
        <v>0.45624999999999999</v>
      </c>
      <c r="G4021" s="35">
        <f t="shared" si="575"/>
        <v>2.7777777777777679E-3</v>
      </c>
      <c r="H4021" s="14">
        <v>2</v>
      </c>
      <c r="I4021" s="14">
        <v>2</v>
      </c>
      <c r="J4021" s="5">
        <v>2</v>
      </c>
      <c r="K4021" s="4">
        <v>2</v>
      </c>
      <c r="L4021" s="4" t="s">
        <v>98</v>
      </c>
      <c r="M4021" s="4" t="s">
        <v>99</v>
      </c>
      <c r="N4021" s="4">
        <v>1</v>
      </c>
      <c r="O4021" s="5">
        <f t="shared" si="553"/>
        <v>41.91</v>
      </c>
      <c r="P4021" s="18">
        <v>12.7</v>
      </c>
      <c r="Q4021" s="5">
        <f t="shared" si="554"/>
        <v>39.93</v>
      </c>
      <c r="R4021" s="18">
        <v>12.1</v>
      </c>
      <c r="S4021" s="5">
        <f t="shared" si="555"/>
        <v>41.91</v>
      </c>
      <c r="T4021" s="18">
        <v>12.7</v>
      </c>
      <c r="U4021" s="8">
        <f t="shared" si="556"/>
        <v>40.919999999999995</v>
      </c>
      <c r="V4021" s="5">
        <f t="shared" si="576"/>
        <v>12.399999999999999</v>
      </c>
      <c r="W4021" s="21">
        <v>27.888349999999999</v>
      </c>
      <c r="X4021" s="21">
        <v>-115.19172</v>
      </c>
      <c r="Y4021" s="9">
        <f t="shared" si="577"/>
        <v>57.2</v>
      </c>
      <c r="Z4021" s="9">
        <v>14</v>
      </c>
      <c r="AA4021" s="9">
        <v>6</v>
      </c>
      <c r="AB4021" s="9" t="s">
        <v>613</v>
      </c>
      <c r="AC4021" s="9">
        <v>300</v>
      </c>
      <c r="AD4021">
        <v>5</v>
      </c>
      <c r="AE4021" s="9">
        <v>90</v>
      </c>
      <c r="AF4021">
        <v>50</v>
      </c>
    </row>
    <row r="4022" spans="1:32">
      <c r="A4022" s="4" t="s">
        <v>705</v>
      </c>
      <c r="B4022" s="4" t="s">
        <v>40</v>
      </c>
      <c r="C4022" s="28">
        <v>40754</v>
      </c>
      <c r="D4022" s="5">
        <v>2011</v>
      </c>
      <c r="E4022" s="36">
        <v>0.45347222222222222</v>
      </c>
      <c r="F4022" s="36">
        <v>0.45624999999999999</v>
      </c>
      <c r="G4022" s="35">
        <f t="shared" si="575"/>
        <v>2.7777777777777679E-3</v>
      </c>
      <c r="H4022" s="14">
        <v>2</v>
      </c>
      <c r="I4022" s="14">
        <v>2</v>
      </c>
      <c r="J4022" s="5">
        <v>2</v>
      </c>
      <c r="K4022" s="4">
        <v>2</v>
      </c>
      <c r="L4022" s="4" t="s">
        <v>98</v>
      </c>
      <c r="M4022" s="4" t="s">
        <v>99</v>
      </c>
      <c r="N4022" s="4">
        <v>1</v>
      </c>
      <c r="O4022" s="5">
        <f t="shared" si="553"/>
        <v>41.91</v>
      </c>
      <c r="P4022" s="18">
        <v>12.7</v>
      </c>
      <c r="Q4022" s="5">
        <f t="shared" si="554"/>
        <v>39.93</v>
      </c>
      <c r="R4022" s="18">
        <v>12.1</v>
      </c>
      <c r="S4022" s="5">
        <f t="shared" si="555"/>
        <v>41.91</v>
      </c>
      <c r="T4022" s="18">
        <v>12.7</v>
      </c>
      <c r="U4022" s="8">
        <f t="shared" si="556"/>
        <v>40.919999999999995</v>
      </c>
      <c r="V4022" s="5">
        <f t="shared" si="576"/>
        <v>12.399999999999999</v>
      </c>
      <c r="W4022" s="21">
        <v>27.888349999999999</v>
      </c>
      <c r="X4022" s="21">
        <v>-115.19172</v>
      </c>
      <c r="Y4022" s="9">
        <f t="shared" si="577"/>
        <v>57.2</v>
      </c>
      <c r="Z4022" s="9">
        <v>14</v>
      </c>
      <c r="AA4022" s="9">
        <v>6</v>
      </c>
      <c r="AB4022" s="9" t="s">
        <v>614</v>
      </c>
      <c r="AC4022" s="9">
        <v>5</v>
      </c>
      <c r="AE4022" s="9">
        <v>90</v>
      </c>
    </row>
    <row r="4023" spans="1:32">
      <c r="A4023" s="4" t="s">
        <v>706</v>
      </c>
      <c r="B4023" s="4" t="s">
        <v>223</v>
      </c>
      <c r="C4023" s="28">
        <v>40754</v>
      </c>
      <c r="D4023" s="5">
        <v>2011</v>
      </c>
      <c r="E4023" s="36">
        <v>0.45208333333333334</v>
      </c>
      <c r="F4023" s="36">
        <v>0.45694444444444443</v>
      </c>
      <c r="G4023" s="35">
        <f t="shared" si="575"/>
        <v>4.8611111111110938E-3</v>
      </c>
      <c r="H4023" s="14">
        <v>2</v>
      </c>
      <c r="I4023" s="14">
        <v>2</v>
      </c>
      <c r="J4023" s="5">
        <v>3</v>
      </c>
      <c r="K4023" s="4">
        <v>3</v>
      </c>
      <c r="L4023" s="4" t="s">
        <v>98</v>
      </c>
      <c r="M4023" s="4" t="s">
        <v>99</v>
      </c>
      <c r="N4023" s="4">
        <v>1</v>
      </c>
      <c r="O4023" s="5">
        <f t="shared" si="553"/>
        <v>35.97</v>
      </c>
      <c r="P4023" s="18">
        <v>10.9</v>
      </c>
      <c r="Q4023" s="5">
        <f t="shared" si="554"/>
        <v>39.269999999999996</v>
      </c>
      <c r="R4023" s="18">
        <v>11.9</v>
      </c>
      <c r="S4023" s="5">
        <f t="shared" si="555"/>
        <v>39.269999999999996</v>
      </c>
      <c r="T4023" s="18">
        <v>11.9</v>
      </c>
      <c r="U4023" s="8">
        <f t="shared" si="556"/>
        <v>37.619999999999997</v>
      </c>
      <c r="V4023" s="5">
        <f t="shared" si="576"/>
        <v>11.4</v>
      </c>
      <c r="W4023" s="21">
        <v>27.888349999999999</v>
      </c>
      <c r="X4023" s="21">
        <v>-115.19172</v>
      </c>
      <c r="Y4023" s="9">
        <f t="shared" si="577"/>
        <v>57.2</v>
      </c>
      <c r="Z4023" s="9">
        <v>14</v>
      </c>
      <c r="AA4023" s="9">
        <v>6</v>
      </c>
      <c r="AB4023" s="9" t="s">
        <v>606</v>
      </c>
      <c r="AC4023" s="9">
        <v>5</v>
      </c>
      <c r="AE4023" s="9">
        <v>300</v>
      </c>
    </row>
    <row r="4024" spans="1:32">
      <c r="A4024" s="4" t="s">
        <v>706</v>
      </c>
      <c r="B4024" s="4" t="s">
        <v>223</v>
      </c>
      <c r="C4024" s="28">
        <v>40754</v>
      </c>
      <c r="D4024" s="5">
        <v>2011</v>
      </c>
      <c r="E4024" s="36">
        <v>0.45208333333333334</v>
      </c>
      <c r="F4024" s="36">
        <v>0.45694444444444443</v>
      </c>
      <c r="G4024" s="35">
        <f t="shared" ref="G4024:G4030" si="578">F4024-E4024</f>
        <v>4.8611111111110938E-3</v>
      </c>
      <c r="H4024" s="14">
        <v>2</v>
      </c>
      <c r="I4024" s="14">
        <v>2</v>
      </c>
      <c r="J4024" s="5">
        <v>3</v>
      </c>
      <c r="K4024" s="4">
        <v>3</v>
      </c>
      <c r="L4024" s="4" t="s">
        <v>98</v>
      </c>
      <c r="M4024" s="4" t="s">
        <v>99</v>
      </c>
      <c r="N4024" s="4">
        <v>1</v>
      </c>
      <c r="O4024" s="5">
        <f t="shared" si="553"/>
        <v>35.97</v>
      </c>
      <c r="P4024" s="18">
        <v>10.9</v>
      </c>
      <c r="Q4024" s="5">
        <f t="shared" si="554"/>
        <v>39.269999999999996</v>
      </c>
      <c r="R4024" s="18">
        <v>11.9</v>
      </c>
      <c r="S4024" s="5">
        <f t="shared" si="555"/>
        <v>39.269999999999996</v>
      </c>
      <c r="T4024" s="18">
        <v>11.9</v>
      </c>
      <c r="U4024" s="8">
        <f t="shared" si="556"/>
        <v>37.619999999999997</v>
      </c>
      <c r="V4024" s="5">
        <f t="shared" ref="V4024:V4030" si="579">(R4024+P4024)/2</f>
        <v>11.4</v>
      </c>
      <c r="W4024" s="21">
        <v>27.888349999999999</v>
      </c>
      <c r="X4024" s="21">
        <v>-115.19172</v>
      </c>
      <c r="Y4024" s="9">
        <f t="shared" ref="Y4024:Y4030" si="580">(Z4024*1.8)+32</f>
        <v>57.2</v>
      </c>
      <c r="Z4024" s="9">
        <v>14</v>
      </c>
      <c r="AA4024" s="9">
        <v>6</v>
      </c>
      <c r="AB4024" s="9" t="s">
        <v>612</v>
      </c>
      <c r="AC4024" s="9">
        <v>2</v>
      </c>
      <c r="AE4024" s="9">
        <v>300</v>
      </c>
    </row>
    <row r="4025" spans="1:32">
      <c r="A4025" s="4" t="s">
        <v>706</v>
      </c>
      <c r="B4025" s="4" t="s">
        <v>223</v>
      </c>
      <c r="C4025" s="28">
        <v>40754</v>
      </c>
      <c r="D4025" s="5">
        <v>2011</v>
      </c>
      <c r="E4025" s="36">
        <v>0.45208333333333334</v>
      </c>
      <c r="F4025" s="36">
        <v>0.45694444444444443</v>
      </c>
      <c r="G4025" s="35">
        <f t="shared" si="578"/>
        <v>4.8611111111110938E-3</v>
      </c>
      <c r="H4025" s="14">
        <v>2</v>
      </c>
      <c r="I4025" s="14">
        <v>2</v>
      </c>
      <c r="J4025" s="5">
        <v>3</v>
      </c>
      <c r="K4025" s="4">
        <v>3</v>
      </c>
      <c r="L4025" s="4" t="s">
        <v>98</v>
      </c>
      <c r="M4025" s="4" t="s">
        <v>99</v>
      </c>
      <c r="N4025" s="4">
        <v>1</v>
      </c>
      <c r="O4025" s="5">
        <f t="shared" si="553"/>
        <v>35.97</v>
      </c>
      <c r="P4025" s="18">
        <v>10.9</v>
      </c>
      <c r="Q4025" s="5">
        <f t="shared" si="554"/>
        <v>39.269999999999996</v>
      </c>
      <c r="R4025" s="18">
        <v>11.9</v>
      </c>
      <c r="S4025" s="5">
        <f t="shared" si="555"/>
        <v>39.269999999999996</v>
      </c>
      <c r="T4025" s="18">
        <v>11.9</v>
      </c>
      <c r="U4025" s="8">
        <f t="shared" si="556"/>
        <v>37.619999999999997</v>
      </c>
      <c r="V4025" s="5">
        <f t="shared" si="579"/>
        <v>11.4</v>
      </c>
      <c r="W4025" s="21">
        <v>27.888349999999999</v>
      </c>
      <c r="X4025" s="21">
        <v>-115.19172</v>
      </c>
      <c r="Y4025" s="9">
        <f t="shared" si="580"/>
        <v>57.2</v>
      </c>
      <c r="Z4025" s="9">
        <v>14</v>
      </c>
      <c r="AA4025" s="9">
        <v>6</v>
      </c>
      <c r="AB4025" s="9" t="s">
        <v>613</v>
      </c>
      <c r="AC4025" s="9">
        <v>8</v>
      </c>
      <c r="AE4025" s="9">
        <v>300</v>
      </c>
    </row>
    <row r="4026" spans="1:32">
      <c r="A4026" s="4" t="s">
        <v>706</v>
      </c>
      <c r="B4026" s="4" t="s">
        <v>223</v>
      </c>
      <c r="C4026" s="28">
        <v>40754</v>
      </c>
      <c r="D4026" s="5">
        <v>2011</v>
      </c>
      <c r="E4026" s="36">
        <v>0.45208333333333334</v>
      </c>
      <c r="F4026" s="36">
        <v>0.45694444444444443</v>
      </c>
      <c r="G4026" s="35">
        <f t="shared" si="578"/>
        <v>4.8611111111110938E-3</v>
      </c>
      <c r="H4026" s="14">
        <v>2</v>
      </c>
      <c r="I4026" s="14">
        <v>2</v>
      </c>
      <c r="J4026" s="5">
        <v>3</v>
      </c>
      <c r="K4026" s="4">
        <v>3</v>
      </c>
      <c r="L4026" s="4" t="s">
        <v>98</v>
      </c>
      <c r="M4026" s="4" t="s">
        <v>99</v>
      </c>
      <c r="N4026" s="4">
        <v>1</v>
      </c>
      <c r="O4026" s="5">
        <f t="shared" si="553"/>
        <v>35.97</v>
      </c>
      <c r="P4026" s="18">
        <v>10.9</v>
      </c>
      <c r="Q4026" s="5">
        <f t="shared" si="554"/>
        <v>39.269999999999996</v>
      </c>
      <c r="R4026" s="18">
        <v>11.9</v>
      </c>
      <c r="S4026" s="5">
        <f t="shared" si="555"/>
        <v>39.269999999999996</v>
      </c>
      <c r="T4026" s="18">
        <v>11.9</v>
      </c>
      <c r="U4026" s="8">
        <f t="shared" si="556"/>
        <v>37.619999999999997</v>
      </c>
      <c r="V4026" s="5">
        <f t="shared" si="579"/>
        <v>11.4</v>
      </c>
      <c r="W4026" s="21">
        <v>27.888349999999999</v>
      </c>
      <c r="X4026" s="21">
        <v>-115.19172</v>
      </c>
      <c r="Y4026" s="9">
        <f t="shared" si="580"/>
        <v>57.2</v>
      </c>
      <c r="Z4026" s="9">
        <v>14</v>
      </c>
      <c r="AA4026" s="9">
        <v>6</v>
      </c>
      <c r="AB4026" s="9" t="s">
        <v>607</v>
      </c>
      <c r="AC4026" s="9">
        <v>5</v>
      </c>
      <c r="AE4026" s="9">
        <v>300</v>
      </c>
    </row>
    <row r="4027" spans="1:32">
      <c r="A4027" s="4" t="s">
        <v>706</v>
      </c>
      <c r="B4027" s="4" t="s">
        <v>223</v>
      </c>
      <c r="C4027" s="28">
        <v>40754</v>
      </c>
      <c r="D4027" s="5">
        <v>2011</v>
      </c>
      <c r="E4027" s="36">
        <v>0.45208333333333334</v>
      </c>
      <c r="F4027" s="36">
        <v>0.45694444444444443</v>
      </c>
      <c r="G4027" s="35">
        <f t="shared" si="578"/>
        <v>4.8611111111110938E-3</v>
      </c>
      <c r="H4027" s="14">
        <v>2</v>
      </c>
      <c r="I4027" s="14">
        <v>2</v>
      </c>
      <c r="J4027" s="5">
        <v>3</v>
      </c>
      <c r="K4027" s="4">
        <v>3</v>
      </c>
      <c r="L4027" s="4" t="s">
        <v>98</v>
      </c>
      <c r="M4027" s="4" t="s">
        <v>99</v>
      </c>
      <c r="N4027" s="4">
        <v>1</v>
      </c>
      <c r="O4027" s="5">
        <f t="shared" si="553"/>
        <v>35.97</v>
      </c>
      <c r="P4027" s="18">
        <v>10.9</v>
      </c>
      <c r="Q4027" s="5">
        <f t="shared" si="554"/>
        <v>39.269999999999996</v>
      </c>
      <c r="R4027" s="18">
        <v>11.9</v>
      </c>
      <c r="S4027" s="5">
        <f t="shared" si="555"/>
        <v>39.269999999999996</v>
      </c>
      <c r="T4027" s="18">
        <v>11.9</v>
      </c>
      <c r="U4027" s="8">
        <f t="shared" si="556"/>
        <v>37.619999999999997</v>
      </c>
      <c r="V4027" s="5">
        <f t="shared" si="579"/>
        <v>11.4</v>
      </c>
      <c r="W4027" s="21">
        <v>27.888349999999999</v>
      </c>
      <c r="X4027" s="21">
        <v>-115.19172</v>
      </c>
      <c r="Y4027" s="9">
        <f t="shared" si="580"/>
        <v>57.2</v>
      </c>
      <c r="Z4027" s="9">
        <v>14</v>
      </c>
      <c r="AA4027" s="9">
        <v>6</v>
      </c>
      <c r="AB4027" s="9" t="s">
        <v>615</v>
      </c>
      <c r="AC4027" s="9">
        <v>1</v>
      </c>
      <c r="AE4027" s="9">
        <v>300</v>
      </c>
    </row>
    <row r="4028" spans="1:32">
      <c r="A4028" s="4" t="s">
        <v>706</v>
      </c>
      <c r="B4028" s="4" t="s">
        <v>223</v>
      </c>
      <c r="C4028" s="28">
        <v>40754</v>
      </c>
      <c r="D4028" s="5">
        <v>2011</v>
      </c>
      <c r="E4028" s="36">
        <v>0.45208333333333334</v>
      </c>
      <c r="F4028" s="36">
        <v>0.45694444444444443</v>
      </c>
      <c r="G4028" s="35">
        <f t="shared" si="578"/>
        <v>4.8611111111110938E-3</v>
      </c>
      <c r="H4028" s="14">
        <v>2</v>
      </c>
      <c r="I4028" s="14">
        <v>2</v>
      </c>
      <c r="J4028" s="5">
        <v>3</v>
      </c>
      <c r="K4028" s="4">
        <v>3</v>
      </c>
      <c r="L4028" s="4" t="s">
        <v>98</v>
      </c>
      <c r="M4028" s="4" t="s">
        <v>99</v>
      </c>
      <c r="N4028" s="4">
        <v>1</v>
      </c>
      <c r="O4028" s="5">
        <f t="shared" si="553"/>
        <v>35.97</v>
      </c>
      <c r="P4028" s="18">
        <v>10.9</v>
      </c>
      <c r="Q4028" s="5">
        <f t="shared" si="554"/>
        <v>39.269999999999996</v>
      </c>
      <c r="R4028" s="18">
        <v>11.9</v>
      </c>
      <c r="S4028" s="5">
        <f t="shared" si="555"/>
        <v>39.269999999999996</v>
      </c>
      <c r="T4028" s="18">
        <v>11.9</v>
      </c>
      <c r="U4028" s="8">
        <f t="shared" si="556"/>
        <v>37.619999999999997</v>
      </c>
      <c r="V4028" s="5">
        <f t="shared" si="579"/>
        <v>11.4</v>
      </c>
      <c r="W4028" s="21">
        <v>27.888349999999999</v>
      </c>
      <c r="X4028" s="21">
        <v>-115.19172</v>
      </c>
      <c r="Y4028" s="9">
        <f t="shared" si="580"/>
        <v>57.2</v>
      </c>
      <c r="Z4028" s="9">
        <v>14</v>
      </c>
      <c r="AA4028" s="9">
        <v>6</v>
      </c>
      <c r="AB4028" s="9" t="s">
        <v>753</v>
      </c>
      <c r="AC4028" s="9">
        <v>2</v>
      </c>
      <c r="AE4028" s="9">
        <v>300</v>
      </c>
    </row>
    <row r="4029" spans="1:32">
      <c r="A4029" s="4" t="s">
        <v>706</v>
      </c>
      <c r="B4029" s="4" t="s">
        <v>223</v>
      </c>
      <c r="C4029" s="28">
        <v>40754</v>
      </c>
      <c r="D4029" s="5">
        <v>2011</v>
      </c>
      <c r="E4029" s="36">
        <v>0.45208333333333334</v>
      </c>
      <c r="F4029" s="36">
        <v>0.45694444444444443</v>
      </c>
      <c r="G4029" s="35">
        <f t="shared" si="578"/>
        <v>4.8611111111110938E-3</v>
      </c>
      <c r="H4029" s="14">
        <v>2</v>
      </c>
      <c r="I4029" s="14">
        <v>2</v>
      </c>
      <c r="J4029" s="5">
        <v>3</v>
      </c>
      <c r="K4029" s="4">
        <v>3</v>
      </c>
      <c r="L4029" s="4" t="s">
        <v>98</v>
      </c>
      <c r="M4029" s="4" t="s">
        <v>99</v>
      </c>
      <c r="N4029" s="4">
        <v>1</v>
      </c>
      <c r="O4029" s="5">
        <f t="shared" si="553"/>
        <v>35.97</v>
      </c>
      <c r="P4029" s="18">
        <v>10.9</v>
      </c>
      <c r="Q4029" s="5">
        <f t="shared" si="554"/>
        <v>39.269999999999996</v>
      </c>
      <c r="R4029" s="18">
        <v>11.9</v>
      </c>
      <c r="S4029" s="5">
        <f t="shared" si="555"/>
        <v>39.269999999999996</v>
      </c>
      <c r="T4029" s="18">
        <v>11.9</v>
      </c>
      <c r="U4029" s="8">
        <f t="shared" si="556"/>
        <v>37.619999999999997</v>
      </c>
      <c r="V4029" s="5">
        <f t="shared" si="579"/>
        <v>11.4</v>
      </c>
      <c r="W4029" s="21">
        <v>27.888349999999999</v>
      </c>
      <c r="X4029" s="21">
        <v>-115.19172</v>
      </c>
      <c r="Y4029" s="9">
        <f t="shared" si="580"/>
        <v>57.2</v>
      </c>
      <c r="Z4029" s="9">
        <v>14</v>
      </c>
      <c r="AA4029" s="9">
        <v>6</v>
      </c>
      <c r="AB4029" s="9" t="s">
        <v>608</v>
      </c>
      <c r="AC4029" s="9">
        <v>1</v>
      </c>
      <c r="AE4029" s="9">
        <v>300</v>
      </c>
    </row>
    <row r="4030" spans="1:32">
      <c r="A4030" s="4" t="s">
        <v>706</v>
      </c>
      <c r="B4030" s="4" t="s">
        <v>223</v>
      </c>
      <c r="C4030" s="28">
        <v>40754</v>
      </c>
      <c r="D4030" s="5">
        <v>2011</v>
      </c>
      <c r="E4030" s="36">
        <v>0.45208333333333334</v>
      </c>
      <c r="F4030" s="36">
        <v>0.45694444444444443</v>
      </c>
      <c r="G4030" s="35">
        <f t="shared" si="578"/>
        <v>4.8611111111110938E-3</v>
      </c>
      <c r="H4030" s="14">
        <v>2</v>
      </c>
      <c r="I4030" s="14">
        <v>2</v>
      </c>
      <c r="J4030" s="5">
        <v>3</v>
      </c>
      <c r="K4030" s="4">
        <v>3</v>
      </c>
      <c r="L4030" s="4" t="s">
        <v>98</v>
      </c>
      <c r="M4030" s="4" t="s">
        <v>99</v>
      </c>
      <c r="N4030" s="4">
        <v>1</v>
      </c>
      <c r="O4030" s="5">
        <f t="shared" si="553"/>
        <v>35.97</v>
      </c>
      <c r="P4030" s="18">
        <v>10.9</v>
      </c>
      <c r="Q4030" s="5">
        <f t="shared" si="554"/>
        <v>39.269999999999996</v>
      </c>
      <c r="R4030" s="18">
        <v>11.9</v>
      </c>
      <c r="S4030" s="5">
        <f t="shared" si="555"/>
        <v>39.269999999999996</v>
      </c>
      <c r="T4030" s="18">
        <v>11.9</v>
      </c>
      <c r="U4030" s="8">
        <f t="shared" si="556"/>
        <v>37.619999999999997</v>
      </c>
      <c r="V4030" s="5">
        <f t="shared" si="579"/>
        <v>11.4</v>
      </c>
      <c r="W4030" s="21">
        <v>27.888349999999999</v>
      </c>
      <c r="X4030" s="21">
        <v>-115.19172</v>
      </c>
      <c r="Y4030" s="9">
        <f t="shared" si="580"/>
        <v>57.2</v>
      </c>
      <c r="Z4030" s="9">
        <v>14</v>
      </c>
      <c r="AA4030" s="9">
        <v>6</v>
      </c>
      <c r="AB4030" s="9" t="s">
        <v>609</v>
      </c>
      <c r="AC4030" s="9">
        <v>4</v>
      </c>
      <c r="AE4030" s="9">
        <v>300</v>
      </c>
    </row>
    <row r="4031" spans="1:32">
      <c r="A4031" s="4" t="s">
        <v>707</v>
      </c>
      <c r="B4031" s="4" t="s">
        <v>238</v>
      </c>
      <c r="C4031" s="28">
        <v>40754</v>
      </c>
      <c r="D4031" s="5">
        <v>2011</v>
      </c>
      <c r="E4031" s="36">
        <v>0.46875</v>
      </c>
      <c r="F4031" s="36">
        <v>0.47291666666666665</v>
      </c>
      <c r="G4031" s="35">
        <f>F4031-E4031</f>
        <v>4.1666666666666519E-3</v>
      </c>
      <c r="H4031" s="14">
        <v>2</v>
      </c>
      <c r="I4031" s="14">
        <v>2</v>
      </c>
      <c r="J4031" s="5">
        <v>4</v>
      </c>
      <c r="K4031" s="4">
        <v>4</v>
      </c>
      <c r="L4031" s="4" t="s">
        <v>98</v>
      </c>
      <c r="M4031" s="4" t="s">
        <v>99</v>
      </c>
      <c r="N4031" s="4">
        <v>1</v>
      </c>
      <c r="O4031" s="5">
        <f t="shared" si="553"/>
        <v>38.94</v>
      </c>
      <c r="P4031" s="18">
        <v>11.8</v>
      </c>
      <c r="Q4031" s="5">
        <f t="shared" si="554"/>
        <v>44.22</v>
      </c>
      <c r="R4031" s="18">
        <v>13.4</v>
      </c>
      <c r="S4031" s="5">
        <f t="shared" si="555"/>
        <v>44.22</v>
      </c>
      <c r="T4031" s="18">
        <v>13.4</v>
      </c>
      <c r="U4031" s="8">
        <f t="shared" si="556"/>
        <v>41.580000000000005</v>
      </c>
      <c r="V4031" s="5">
        <f>(R4031+P4031)/2</f>
        <v>12.600000000000001</v>
      </c>
      <c r="W4031" s="21">
        <v>27.889150000000001</v>
      </c>
      <c r="X4031" s="21">
        <v>-115.19186000000001</v>
      </c>
      <c r="Y4031" s="9">
        <f>(Z4031*1.8)+32</f>
        <v>56.120000000000005</v>
      </c>
      <c r="Z4031" s="9">
        <v>13.4</v>
      </c>
      <c r="AA4031" s="9">
        <v>9</v>
      </c>
      <c r="AB4031" s="9" t="s">
        <v>611</v>
      </c>
      <c r="AC4031" s="9">
        <v>3</v>
      </c>
      <c r="AE4031" s="9">
        <v>300</v>
      </c>
    </row>
    <row r="4032" spans="1:32">
      <c r="A4032" s="4" t="s">
        <v>707</v>
      </c>
      <c r="B4032" s="4" t="s">
        <v>238</v>
      </c>
      <c r="C4032" s="28">
        <v>40754</v>
      </c>
      <c r="D4032" s="5">
        <v>2011</v>
      </c>
      <c r="E4032" s="36">
        <v>0.46875</v>
      </c>
      <c r="F4032" s="36">
        <v>0.47291666666666665</v>
      </c>
      <c r="G4032" s="35">
        <f t="shared" ref="G4032:G4037" si="581">F4032-E4032</f>
        <v>4.1666666666666519E-3</v>
      </c>
      <c r="H4032" s="14">
        <v>2</v>
      </c>
      <c r="I4032" s="14">
        <v>2</v>
      </c>
      <c r="J4032" s="5">
        <v>4</v>
      </c>
      <c r="K4032" s="4">
        <v>4</v>
      </c>
      <c r="L4032" s="4" t="s">
        <v>98</v>
      </c>
      <c r="M4032" s="4" t="s">
        <v>99</v>
      </c>
      <c r="N4032" s="4">
        <v>1</v>
      </c>
      <c r="O4032" s="5">
        <f t="shared" si="553"/>
        <v>38.94</v>
      </c>
      <c r="P4032" s="18">
        <v>11.8</v>
      </c>
      <c r="Q4032" s="5">
        <f t="shared" si="554"/>
        <v>44.22</v>
      </c>
      <c r="R4032" s="18">
        <v>13.4</v>
      </c>
      <c r="S4032" s="5">
        <f t="shared" si="555"/>
        <v>44.22</v>
      </c>
      <c r="T4032" s="18">
        <v>13.4</v>
      </c>
      <c r="U4032" s="8">
        <f t="shared" si="556"/>
        <v>41.580000000000005</v>
      </c>
      <c r="V4032" s="5">
        <f t="shared" ref="V4032:V4037" si="582">(R4032+P4032)/2</f>
        <v>12.600000000000001</v>
      </c>
      <c r="W4032" s="21">
        <v>27.889150000000001</v>
      </c>
      <c r="X4032" s="21">
        <v>-115.19186000000001</v>
      </c>
      <c r="Y4032" s="9">
        <f t="shared" ref="Y4032:Y4037" si="583">(Z4032*1.8)+32</f>
        <v>56.120000000000005</v>
      </c>
      <c r="Z4032" s="9">
        <v>13.4</v>
      </c>
      <c r="AA4032" s="9">
        <v>9</v>
      </c>
      <c r="AB4032" s="9" t="s">
        <v>613</v>
      </c>
      <c r="AC4032" s="9">
        <v>75</v>
      </c>
      <c r="AD4032">
        <v>27</v>
      </c>
      <c r="AE4032" s="9">
        <v>300</v>
      </c>
      <c r="AF4032">
        <v>50</v>
      </c>
    </row>
    <row r="4033" spans="1:32">
      <c r="A4033" s="4" t="s">
        <v>707</v>
      </c>
      <c r="B4033" s="4" t="s">
        <v>238</v>
      </c>
      <c r="C4033" s="28">
        <v>40754</v>
      </c>
      <c r="D4033" s="5">
        <v>2011</v>
      </c>
      <c r="E4033" s="36">
        <v>0.46875</v>
      </c>
      <c r="F4033" s="36">
        <v>0.47291666666666665</v>
      </c>
      <c r="G4033" s="35">
        <f t="shared" si="581"/>
        <v>4.1666666666666519E-3</v>
      </c>
      <c r="H4033" s="14">
        <v>2</v>
      </c>
      <c r="I4033" s="14">
        <v>2</v>
      </c>
      <c r="J4033" s="5">
        <v>4</v>
      </c>
      <c r="K4033" s="4">
        <v>4</v>
      </c>
      <c r="L4033" s="4" t="s">
        <v>98</v>
      </c>
      <c r="M4033" s="4" t="s">
        <v>99</v>
      </c>
      <c r="N4033" s="4">
        <v>1</v>
      </c>
      <c r="O4033" s="5">
        <f t="shared" si="553"/>
        <v>38.94</v>
      </c>
      <c r="P4033" s="18">
        <v>11.8</v>
      </c>
      <c r="Q4033" s="5">
        <f t="shared" si="554"/>
        <v>44.22</v>
      </c>
      <c r="R4033" s="18">
        <v>13.4</v>
      </c>
      <c r="S4033" s="5">
        <f t="shared" si="555"/>
        <v>44.22</v>
      </c>
      <c r="T4033" s="18">
        <v>13.4</v>
      </c>
      <c r="U4033" s="8">
        <f t="shared" si="556"/>
        <v>41.580000000000005</v>
      </c>
      <c r="V4033" s="5">
        <f t="shared" si="582"/>
        <v>12.600000000000001</v>
      </c>
      <c r="W4033" s="21">
        <v>27.889150000000001</v>
      </c>
      <c r="X4033" s="21">
        <v>-115.19186000000001</v>
      </c>
      <c r="Y4033" s="9">
        <f t="shared" si="583"/>
        <v>56.120000000000005</v>
      </c>
      <c r="Z4033" s="9">
        <v>13.4</v>
      </c>
      <c r="AA4033" s="9">
        <v>9</v>
      </c>
      <c r="AB4033" s="9" t="s">
        <v>614</v>
      </c>
      <c r="AC4033" s="9">
        <v>1</v>
      </c>
      <c r="AE4033" s="9">
        <v>300</v>
      </c>
    </row>
    <row r="4034" spans="1:32">
      <c r="A4034" s="4" t="s">
        <v>707</v>
      </c>
      <c r="B4034" s="4" t="s">
        <v>238</v>
      </c>
      <c r="C4034" s="28">
        <v>40754</v>
      </c>
      <c r="D4034" s="5">
        <v>2011</v>
      </c>
      <c r="E4034" s="36">
        <v>0.46875</v>
      </c>
      <c r="F4034" s="36">
        <v>0.47291666666666665</v>
      </c>
      <c r="G4034" s="35">
        <f t="shared" si="581"/>
        <v>4.1666666666666519E-3</v>
      </c>
      <c r="H4034" s="14">
        <v>2</v>
      </c>
      <c r="I4034" s="14">
        <v>2</v>
      </c>
      <c r="J4034" s="5">
        <v>4</v>
      </c>
      <c r="K4034" s="4">
        <v>4</v>
      </c>
      <c r="L4034" s="4" t="s">
        <v>98</v>
      </c>
      <c r="M4034" s="4" t="s">
        <v>99</v>
      </c>
      <c r="N4034" s="4">
        <v>1</v>
      </c>
      <c r="O4034" s="5">
        <f t="shared" ref="O4034:O4097" si="584">3.3*P4034</f>
        <v>38.94</v>
      </c>
      <c r="P4034" s="18">
        <v>11.8</v>
      </c>
      <c r="Q4034" s="5">
        <f t="shared" ref="Q4034:Q4097" si="585">3.3*R4034</f>
        <v>44.22</v>
      </c>
      <c r="R4034" s="18">
        <v>13.4</v>
      </c>
      <c r="S4034" s="5">
        <f t="shared" ref="S4034:S4097" si="586">3.3*T4034</f>
        <v>44.22</v>
      </c>
      <c r="T4034" s="18">
        <v>13.4</v>
      </c>
      <c r="U4034" s="8">
        <f t="shared" si="556"/>
        <v>41.580000000000005</v>
      </c>
      <c r="V4034" s="5">
        <f t="shared" si="582"/>
        <v>12.600000000000001</v>
      </c>
      <c r="W4034" s="21">
        <v>27.889150000000001</v>
      </c>
      <c r="X4034" s="21">
        <v>-115.19186000000001</v>
      </c>
      <c r="Y4034" s="9">
        <f t="shared" si="583"/>
        <v>56.120000000000005</v>
      </c>
      <c r="Z4034" s="9">
        <v>13.4</v>
      </c>
      <c r="AA4034" s="9">
        <v>9</v>
      </c>
      <c r="AB4034" s="9" t="s">
        <v>607</v>
      </c>
      <c r="AC4034" s="9">
        <v>2</v>
      </c>
      <c r="AE4034" s="9">
        <v>300</v>
      </c>
    </row>
    <row r="4035" spans="1:32">
      <c r="A4035" s="4" t="s">
        <v>707</v>
      </c>
      <c r="B4035" s="4" t="s">
        <v>238</v>
      </c>
      <c r="C4035" s="28">
        <v>40754</v>
      </c>
      <c r="D4035" s="5">
        <v>2011</v>
      </c>
      <c r="E4035" s="36">
        <v>0.46875</v>
      </c>
      <c r="F4035" s="36">
        <v>0.47291666666666665</v>
      </c>
      <c r="G4035" s="35">
        <f t="shared" si="581"/>
        <v>4.1666666666666519E-3</v>
      </c>
      <c r="H4035" s="14">
        <v>2</v>
      </c>
      <c r="I4035" s="14">
        <v>2</v>
      </c>
      <c r="J4035" s="5">
        <v>4</v>
      </c>
      <c r="K4035" s="4">
        <v>4</v>
      </c>
      <c r="L4035" s="4" t="s">
        <v>98</v>
      </c>
      <c r="M4035" s="4" t="s">
        <v>99</v>
      </c>
      <c r="N4035" s="4">
        <v>1</v>
      </c>
      <c r="O4035" s="5">
        <f t="shared" si="584"/>
        <v>38.94</v>
      </c>
      <c r="P4035" s="18">
        <v>11.8</v>
      </c>
      <c r="Q4035" s="5">
        <f t="shared" si="585"/>
        <v>44.22</v>
      </c>
      <c r="R4035" s="18">
        <v>13.4</v>
      </c>
      <c r="S4035" s="5">
        <f t="shared" si="586"/>
        <v>44.22</v>
      </c>
      <c r="T4035" s="18">
        <v>13.4</v>
      </c>
      <c r="U4035" s="8">
        <f t="shared" ref="U4035:U4098" si="587">V4035*3.3</f>
        <v>41.580000000000005</v>
      </c>
      <c r="V4035" s="5">
        <f t="shared" si="582"/>
        <v>12.600000000000001</v>
      </c>
      <c r="W4035" s="21">
        <v>27.889150000000001</v>
      </c>
      <c r="X4035" s="21">
        <v>-115.19186000000001</v>
      </c>
      <c r="Y4035" s="9">
        <f t="shared" si="583"/>
        <v>56.120000000000005</v>
      </c>
      <c r="Z4035" s="9">
        <v>13.4</v>
      </c>
      <c r="AA4035" s="9">
        <v>9</v>
      </c>
      <c r="AB4035" s="4" t="s">
        <v>618</v>
      </c>
      <c r="AC4035" s="9">
        <v>1</v>
      </c>
      <c r="AE4035" s="9">
        <v>300</v>
      </c>
    </row>
    <row r="4036" spans="1:32">
      <c r="A4036" s="4" t="s">
        <v>707</v>
      </c>
      <c r="B4036" s="4" t="s">
        <v>238</v>
      </c>
      <c r="C4036" s="28">
        <v>40754</v>
      </c>
      <c r="D4036" s="5">
        <v>2011</v>
      </c>
      <c r="E4036" s="36">
        <v>0.46875</v>
      </c>
      <c r="F4036" s="36">
        <v>0.47291666666666665</v>
      </c>
      <c r="G4036" s="35">
        <f t="shared" si="581"/>
        <v>4.1666666666666519E-3</v>
      </c>
      <c r="H4036" s="14">
        <v>2</v>
      </c>
      <c r="I4036" s="14">
        <v>2</v>
      </c>
      <c r="J4036" s="5">
        <v>4</v>
      </c>
      <c r="K4036" s="4">
        <v>4</v>
      </c>
      <c r="L4036" s="4" t="s">
        <v>98</v>
      </c>
      <c r="M4036" s="4" t="s">
        <v>99</v>
      </c>
      <c r="N4036" s="4">
        <v>1</v>
      </c>
      <c r="O4036" s="5">
        <f t="shared" si="584"/>
        <v>38.94</v>
      </c>
      <c r="P4036" s="18">
        <v>11.8</v>
      </c>
      <c r="Q4036" s="5">
        <f t="shared" si="585"/>
        <v>44.22</v>
      </c>
      <c r="R4036" s="18">
        <v>13.4</v>
      </c>
      <c r="S4036" s="5">
        <f t="shared" si="586"/>
        <v>44.22</v>
      </c>
      <c r="T4036" s="18">
        <v>13.4</v>
      </c>
      <c r="U4036" s="8">
        <f t="shared" si="587"/>
        <v>41.580000000000005</v>
      </c>
      <c r="V4036" s="5">
        <f t="shared" si="582"/>
        <v>12.600000000000001</v>
      </c>
      <c r="W4036" s="21">
        <v>27.889150000000001</v>
      </c>
      <c r="X4036" s="21">
        <v>-115.19186000000001</v>
      </c>
      <c r="Y4036" s="9">
        <f t="shared" si="583"/>
        <v>56.120000000000005</v>
      </c>
      <c r="Z4036" s="9">
        <v>13.4</v>
      </c>
      <c r="AA4036" s="9">
        <v>9</v>
      </c>
      <c r="AB4036" s="9" t="s">
        <v>753</v>
      </c>
      <c r="AC4036" s="9">
        <v>2</v>
      </c>
      <c r="AE4036" s="9">
        <v>300</v>
      </c>
    </row>
    <row r="4037" spans="1:32">
      <c r="A4037" s="4" t="s">
        <v>707</v>
      </c>
      <c r="B4037" s="4" t="s">
        <v>238</v>
      </c>
      <c r="C4037" s="28">
        <v>40754</v>
      </c>
      <c r="D4037" s="5">
        <v>2011</v>
      </c>
      <c r="E4037" s="36">
        <v>0.46875</v>
      </c>
      <c r="F4037" s="36">
        <v>0.47291666666666665</v>
      </c>
      <c r="G4037" s="35">
        <f t="shared" si="581"/>
        <v>4.1666666666666519E-3</v>
      </c>
      <c r="H4037" s="14">
        <v>2</v>
      </c>
      <c r="I4037" s="14">
        <v>2</v>
      </c>
      <c r="J4037" s="5">
        <v>4</v>
      </c>
      <c r="K4037" s="4">
        <v>4</v>
      </c>
      <c r="L4037" s="4" t="s">
        <v>98</v>
      </c>
      <c r="M4037" s="4" t="s">
        <v>99</v>
      </c>
      <c r="N4037" s="4">
        <v>1</v>
      </c>
      <c r="O4037" s="5">
        <f t="shared" si="584"/>
        <v>38.94</v>
      </c>
      <c r="P4037" s="18">
        <v>11.8</v>
      </c>
      <c r="Q4037" s="5">
        <f t="shared" si="585"/>
        <v>44.22</v>
      </c>
      <c r="R4037" s="18">
        <v>13.4</v>
      </c>
      <c r="S4037" s="5">
        <f t="shared" si="586"/>
        <v>44.22</v>
      </c>
      <c r="T4037" s="18">
        <v>13.4</v>
      </c>
      <c r="U4037" s="8">
        <f t="shared" si="587"/>
        <v>41.580000000000005</v>
      </c>
      <c r="V4037" s="5">
        <f t="shared" si="582"/>
        <v>12.600000000000001</v>
      </c>
      <c r="W4037" s="21">
        <v>27.889150000000001</v>
      </c>
      <c r="X4037" s="21">
        <v>-115.19186000000001</v>
      </c>
      <c r="Y4037" s="9">
        <f t="shared" si="583"/>
        <v>56.120000000000005</v>
      </c>
      <c r="Z4037" s="9">
        <v>13.4</v>
      </c>
      <c r="AA4037" s="9">
        <v>9</v>
      </c>
      <c r="AB4037" s="4" t="s">
        <v>619</v>
      </c>
      <c r="AC4037" s="9">
        <v>1</v>
      </c>
      <c r="AE4037" s="9">
        <v>300</v>
      </c>
    </row>
    <row r="4038" spans="1:32">
      <c r="A4038" s="4" t="s">
        <v>708</v>
      </c>
      <c r="B4038" s="4" t="s">
        <v>226</v>
      </c>
      <c r="C4038" s="28">
        <v>40754</v>
      </c>
      <c r="D4038" s="5">
        <v>2011</v>
      </c>
      <c r="E4038" s="36">
        <v>0.46875</v>
      </c>
      <c r="F4038" s="36">
        <v>0.47361111111111115</v>
      </c>
      <c r="G4038" s="35">
        <f>F4038-E4038</f>
        <v>4.8611111111111494E-3</v>
      </c>
      <c r="H4038" s="14">
        <v>2</v>
      </c>
      <c r="I4038" s="14">
        <v>2</v>
      </c>
      <c r="J4038" s="5">
        <v>5</v>
      </c>
      <c r="K4038" s="4">
        <v>5</v>
      </c>
      <c r="L4038" s="4" t="s">
        <v>98</v>
      </c>
      <c r="M4038" s="4" t="s">
        <v>99</v>
      </c>
      <c r="N4038" s="4">
        <v>1</v>
      </c>
      <c r="O4038" s="5">
        <f t="shared" si="584"/>
        <v>41.91</v>
      </c>
      <c r="P4038" s="18">
        <v>12.7</v>
      </c>
      <c r="Q4038" s="5">
        <f t="shared" si="585"/>
        <v>43.559999999999995</v>
      </c>
      <c r="R4038" s="18">
        <v>13.2</v>
      </c>
      <c r="S4038" s="5">
        <f t="shared" si="586"/>
        <v>43.559999999999995</v>
      </c>
      <c r="T4038" s="18">
        <v>13.2</v>
      </c>
      <c r="U4038" s="8">
        <f t="shared" si="587"/>
        <v>42.734999999999992</v>
      </c>
      <c r="V4038" s="5">
        <f>(R4038+P4038)/2</f>
        <v>12.95</v>
      </c>
      <c r="W4038" s="21">
        <v>27.889150000000001</v>
      </c>
      <c r="X4038" s="21">
        <v>-115.19186000000001</v>
      </c>
      <c r="Y4038" s="9">
        <f>(Z4038*1.8)+32</f>
        <v>60.26</v>
      </c>
      <c r="Z4038" s="9">
        <v>15.7</v>
      </c>
      <c r="AA4038" s="9">
        <v>5</v>
      </c>
      <c r="AB4038" s="9" t="s">
        <v>604</v>
      </c>
      <c r="AC4038" s="9">
        <v>1</v>
      </c>
      <c r="AE4038" s="9">
        <v>120</v>
      </c>
    </row>
    <row r="4039" spans="1:32">
      <c r="A4039" s="4" t="s">
        <v>708</v>
      </c>
      <c r="B4039" s="4" t="s">
        <v>226</v>
      </c>
      <c r="C4039" s="28">
        <v>40754</v>
      </c>
      <c r="D4039" s="5">
        <v>2011</v>
      </c>
      <c r="E4039" s="36">
        <v>0.46875</v>
      </c>
      <c r="F4039" s="36">
        <v>0.47361111111111115</v>
      </c>
      <c r="G4039" s="35">
        <f t="shared" ref="G4039:G4045" si="588">F4039-E4039</f>
        <v>4.8611111111111494E-3</v>
      </c>
      <c r="H4039" s="14">
        <v>2</v>
      </c>
      <c r="I4039" s="14">
        <v>2</v>
      </c>
      <c r="J4039" s="5">
        <v>5</v>
      </c>
      <c r="K4039" s="4">
        <v>5</v>
      </c>
      <c r="L4039" s="4" t="s">
        <v>98</v>
      </c>
      <c r="M4039" s="4" t="s">
        <v>99</v>
      </c>
      <c r="N4039" s="4">
        <v>1</v>
      </c>
      <c r="O4039" s="5">
        <f t="shared" si="584"/>
        <v>41.91</v>
      </c>
      <c r="P4039" s="18">
        <v>12.7</v>
      </c>
      <c r="Q4039" s="5">
        <f t="shared" si="585"/>
        <v>43.559999999999995</v>
      </c>
      <c r="R4039" s="18">
        <v>13.2</v>
      </c>
      <c r="S4039" s="5">
        <f t="shared" si="586"/>
        <v>43.559999999999995</v>
      </c>
      <c r="T4039" s="18">
        <v>13.2</v>
      </c>
      <c r="U4039" s="8">
        <f t="shared" si="587"/>
        <v>42.734999999999992</v>
      </c>
      <c r="V4039" s="5">
        <f t="shared" ref="V4039:V4045" si="589">(R4039+P4039)/2</f>
        <v>12.95</v>
      </c>
      <c r="W4039" s="21">
        <v>27.889150000000001</v>
      </c>
      <c r="X4039" s="21">
        <v>-115.19186000000001</v>
      </c>
      <c r="Y4039" s="9">
        <f t="shared" ref="Y4039:Y4045" si="590">(Z4039*1.8)+32</f>
        <v>60.26</v>
      </c>
      <c r="Z4039" s="9">
        <v>15.7</v>
      </c>
      <c r="AA4039" s="9">
        <v>5</v>
      </c>
      <c r="AB4039" s="9" t="s">
        <v>611</v>
      </c>
      <c r="AC4039" s="9">
        <v>3</v>
      </c>
      <c r="AE4039" s="9">
        <v>120</v>
      </c>
    </row>
    <row r="4040" spans="1:32">
      <c r="A4040" s="4" t="s">
        <v>708</v>
      </c>
      <c r="B4040" s="4" t="s">
        <v>226</v>
      </c>
      <c r="C4040" s="28">
        <v>40754</v>
      </c>
      <c r="D4040" s="5">
        <v>2011</v>
      </c>
      <c r="E4040" s="36">
        <v>0.46875</v>
      </c>
      <c r="F4040" s="36">
        <v>0.47361111111111115</v>
      </c>
      <c r="G4040" s="35">
        <f t="shared" si="588"/>
        <v>4.8611111111111494E-3</v>
      </c>
      <c r="H4040" s="14">
        <v>2</v>
      </c>
      <c r="I4040" s="14">
        <v>2</v>
      </c>
      <c r="J4040" s="5">
        <v>5</v>
      </c>
      <c r="K4040" s="4">
        <v>5</v>
      </c>
      <c r="L4040" s="4" t="s">
        <v>98</v>
      </c>
      <c r="M4040" s="4" t="s">
        <v>99</v>
      </c>
      <c r="N4040" s="4">
        <v>1</v>
      </c>
      <c r="O4040" s="5">
        <f t="shared" si="584"/>
        <v>41.91</v>
      </c>
      <c r="P4040" s="18">
        <v>12.7</v>
      </c>
      <c r="Q4040" s="5">
        <f t="shared" si="585"/>
        <v>43.559999999999995</v>
      </c>
      <c r="R4040" s="18">
        <v>13.2</v>
      </c>
      <c r="S4040" s="5">
        <f t="shared" si="586"/>
        <v>43.559999999999995</v>
      </c>
      <c r="T4040" s="18">
        <v>13.2</v>
      </c>
      <c r="U4040" s="8">
        <f t="shared" si="587"/>
        <v>42.734999999999992</v>
      </c>
      <c r="V4040" s="5">
        <f t="shared" si="589"/>
        <v>12.95</v>
      </c>
      <c r="W4040" s="21">
        <v>27.889150000000001</v>
      </c>
      <c r="X4040" s="21">
        <v>-115.19186000000001</v>
      </c>
      <c r="Y4040" s="9">
        <f t="shared" si="590"/>
        <v>60.26</v>
      </c>
      <c r="Z4040" s="9">
        <v>15.7</v>
      </c>
      <c r="AA4040" s="9">
        <v>5</v>
      </c>
      <c r="AB4040" s="9" t="s">
        <v>613</v>
      </c>
      <c r="AC4040" s="9">
        <v>63</v>
      </c>
      <c r="AD4040">
        <v>18</v>
      </c>
      <c r="AE4040" s="9">
        <v>120</v>
      </c>
      <c r="AF4040">
        <v>50</v>
      </c>
    </row>
    <row r="4041" spans="1:32">
      <c r="A4041" s="4" t="s">
        <v>708</v>
      </c>
      <c r="B4041" s="4" t="s">
        <v>226</v>
      </c>
      <c r="C4041" s="28">
        <v>40754</v>
      </c>
      <c r="D4041" s="5">
        <v>2011</v>
      </c>
      <c r="E4041" s="36">
        <v>0.46875</v>
      </c>
      <c r="F4041" s="36">
        <v>0.47361111111111115</v>
      </c>
      <c r="G4041" s="35">
        <f t="shared" si="588"/>
        <v>4.8611111111111494E-3</v>
      </c>
      <c r="H4041" s="14">
        <v>2</v>
      </c>
      <c r="I4041" s="14">
        <v>2</v>
      </c>
      <c r="J4041" s="5">
        <v>5</v>
      </c>
      <c r="K4041" s="4">
        <v>5</v>
      </c>
      <c r="L4041" s="4" t="s">
        <v>98</v>
      </c>
      <c r="M4041" s="4" t="s">
        <v>99</v>
      </c>
      <c r="N4041" s="4">
        <v>1</v>
      </c>
      <c r="O4041" s="5">
        <f t="shared" si="584"/>
        <v>41.91</v>
      </c>
      <c r="P4041" s="18">
        <v>12.7</v>
      </c>
      <c r="Q4041" s="5">
        <f t="shared" si="585"/>
        <v>43.559999999999995</v>
      </c>
      <c r="R4041" s="18">
        <v>13.2</v>
      </c>
      <c r="S4041" s="5">
        <f t="shared" si="586"/>
        <v>43.559999999999995</v>
      </c>
      <c r="T4041" s="18">
        <v>13.2</v>
      </c>
      <c r="U4041" s="8">
        <f t="shared" si="587"/>
        <v>42.734999999999992</v>
      </c>
      <c r="V4041" s="5">
        <f t="shared" si="589"/>
        <v>12.95</v>
      </c>
      <c r="W4041" s="21">
        <v>27.889150000000001</v>
      </c>
      <c r="X4041" s="21">
        <v>-115.19186000000001</v>
      </c>
      <c r="Y4041" s="9">
        <f t="shared" si="590"/>
        <v>60.26</v>
      </c>
      <c r="Z4041" s="9">
        <v>15.7</v>
      </c>
      <c r="AA4041" s="9">
        <v>5</v>
      </c>
      <c r="AB4041" s="9" t="s">
        <v>614</v>
      </c>
      <c r="AC4041" s="9">
        <v>4</v>
      </c>
      <c r="AE4041" s="9">
        <v>120</v>
      </c>
    </row>
    <row r="4042" spans="1:32">
      <c r="A4042" s="4" t="s">
        <v>708</v>
      </c>
      <c r="B4042" s="4" t="s">
        <v>226</v>
      </c>
      <c r="C4042" s="28">
        <v>40754</v>
      </c>
      <c r="D4042" s="5">
        <v>2011</v>
      </c>
      <c r="E4042" s="36">
        <v>0.46875</v>
      </c>
      <c r="F4042" s="36">
        <v>0.47361111111111115</v>
      </c>
      <c r="G4042" s="35">
        <f t="shared" si="588"/>
        <v>4.8611111111111494E-3</v>
      </c>
      <c r="H4042" s="14">
        <v>2</v>
      </c>
      <c r="I4042" s="14">
        <v>2</v>
      </c>
      <c r="J4042" s="5">
        <v>5</v>
      </c>
      <c r="K4042" s="4">
        <v>5</v>
      </c>
      <c r="L4042" s="4" t="s">
        <v>98</v>
      </c>
      <c r="M4042" s="4" t="s">
        <v>99</v>
      </c>
      <c r="N4042" s="4">
        <v>1</v>
      </c>
      <c r="O4042" s="5">
        <f t="shared" si="584"/>
        <v>41.91</v>
      </c>
      <c r="P4042" s="18">
        <v>12.7</v>
      </c>
      <c r="Q4042" s="5">
        <f t="shared" si="585"/>
        <v>43.559999999999995</v>
      </c>
      <c r="R4042" s="18">
        <v>13.2</v>
      </c>
      <c r="S4042" s="5">
        <f t="shared" si="586"/>
        <v>43.559999999999995</v>
      </c>
      <c r="T4042" s="18">
        <v>13.2</v>
      </c>
      <c r="U4042" s="8">
        <f t="shared" si="587"/>
        <v>42.734999999999992</v>
      </c>
      <c r="V4042" s="5">
        <f t="shared" si="589"/>
        <v>12.95</v>
      </c>
      <c r="W4042" s="21">
        <v>27.889150000000001</v>
      </c>
      <c r="X4042" s="21">
        <v>-115.19186000000001</v>
      </c>
      <c r="Y4042" s="9">
        <f t="shared" si="590"/>
        <v>60.26</v>
      </c>
      <c r="Z4042" s="9">
        <v>15.7</v>
      </c>
      <c r="AA4042" s="9">
        <v>5</v>
      </c>
      <c r="AB4042" s="9" t="s">
        <v>607</v>
      </c>
      <c r="AC4042" s="9">
        <v>2</v>
      </c>
      <c r="AE4042" s="9">
        <v>120</v>
      </c>
    </row>
    <row r="4043" spans="1:32">
      <c r="A4043" s="4" t="s">
        <v>708</v>
      </c>
      <c r="B4043" s="4" t="s">
        <v>226</v>
      </c>
      <c r="C4043" s="28">
        <v>40754</v>
      </c>
      <c r="D4043" s="5">
        <v>2011</v>
      </c>
      <c r="E4043" s="36">
        <v>0.46875</v>
      </c>
      <c r="F4043" s="36">
        <v>0.47361111111111115</v>
      </c>
      <c r="G4043" s="35">
        <f t="shared" si="588"/>
        <v>4.8611111111111494E-3</v>
      </c>
      <c r="H4043" s="14">
        <v>2</v>
      </c>
      <c r="I4043" s="14">
        <v>2</v>
      </c>
      <c r="J4043" s="5">
        <v>5</v>
      </c>
      <c r="K4043" s="4">
        <v>5</v>
      </c>
      <c r="L4043" s="4" t="s">
        <v>98</v>
      </c>
      <c r="M4043" s="4" t="s">
        <v>99</v>
      </c>
      <c r="N4043" s="4">
        <v>1</v>
      </c>
      <c r="O4043" s="5">
        <f t="shared" si="584"/>
        <v>41.91</v>
      </c>
      <c r="P4043" s="18">
        <v>12.7</v>
      </c>
      <c r="Q4043" s="5">
        <f t="shared" si="585"/>
        <v>43.559999999999995</v>
      </c>
      <c r="R4043" s="18">
        <v>13.2</v>
      </c>
      <c r="S4043" s="5">
        <f t="shared" si="586"/>
        <v>43.559999999999995</v>
      </c>
      <c r="T4043" s="18">
        <v>13.2</v>
      </c>
      <c r="U4043" s="8">
        <f t="shared" si="587"/>
        <v>42.734999999999992</v>
      </c>
      <c r="V4043" s="5">
        <f t="shared" si="589"/>
        <v>12.95</v>
      </c>
      <c r="W4043" s="21">
        <v>27.889150000000001</v>
      </c>
      <c r="X4043" s="21">
        <v>-115.19186000000001</v>
      </c>
      <c r="Y4043" s="9">
        <f t="shared" si="590"/>
        <v>60.26</v>
      </c>
      <c r="Z4043" s="9">
        <v>15.7</v>
      </c>
      <c r="AA4043" s="9">
        <v>5</v>
      </c>
      <c r="AB4043" s="9" t="s">
        <v>753</v>
      </c>
      <c r="AC4043" s="9">
        <v>3</v>
      </c>
      <c r="AE4043" s="9">
        <v>120</v>
      </c>
    </row>
    <row r="4044" spans="1:32">
      <c r="A4044" s="4" t="s">
        <v>708</v>
      </c>
      <c r="B4044" s="4" t="s">
        <v>226</v>
      </c>
      <c r="C4044" s="28">
        <v>40754</v>
      </c>
      <c r="D4044" s="5">
        <v>2011</v>
      </c>
      <c r="E4044" s="36">
        <v>0.46875</v>
      </c>
      <c r="F4044" s="36">
        <v>0.47361111111111115</v>
      </c>
      <c r="G4044" s="35">
        <f t="shared" si="588"/>
        <v>4.8611111111111494E-3</v>
      </c>
      <c r="H4044" s="14">
        <v>2</v>
      </c>
      <c r="I4044" s="14">
        <v>2</v>
      </c>
      <c r="J4044" s="5">
        <v>5</v>
      </c>
      <c r="K4044" s="4">
        <v>5</v>
      </c>
      <c r="L4044" s="4" t="s">
        <v>98</v>
      </c>
      <c r="M4044" s="4" t="s">
        <v>99</v>
      </c>
      <c r="N4044" s="4">
        <v>1</v>
      </c>
      <c r="O4044" s="5">
        <f t="shared" si="584"/>
        <v>41.91</v>
      </c>
      <c r="P4044" s="18">
        <v>12.7</v>
      </c>
      <c r="Q4044" s="5">
        <f t="shared" si="585"/>
        <v>43.559999999999995</v>
      </c>
      <c r="R4044" s="18">
        <v>13.2</v>
      </c>
      <c r="S4044" s="5">
        <f t="shared" si="586"/>
        <v>43.559999999999995</v>
      </c>
      <c r="T4044" s="18">
        <v>13.2</v>
      </c>
      <c r="U4044" s="8">
        <f t="shared" si="587"/>
        <v>42.734999999999992</v>
      </c>
      <c r="V4044" s="5">
        <f t="shared" si="589"/>
        <v>12.95</v>
      </c>
      <c r="W4044" s="21">
        <v>27.889150000000001</v>
      </c>
      <c r="X4044" s="21">
        <v>-115.19186000000001</v>
      </c>
      <c r="Y4044" s="9">
        <f t="shared" si="590"/>
        <v>60.26</v>
      </c>
      <c r="Z4044" s="9">
        <v>15.7</v>
      </c>
      <c r="AA4044" s="9">
        <v>5</v>
      </c>
      <c r="AB4044" s="4" t="s">
        <v>619</v>
      </c>
      <c r="AC4044" s="9">
        <v>1</v>
      </c>
      <c r="AE4044" s="9">
        <v>120</v>
      </c>
    </row>
    <row r="4045" spans="1:32">
      <c r="A4045" s="4" t="s">
        <v>708</v>
      </c>
      <c r="B4045" s="4" t="s">
        <v>226</v>
      </c>
      <c r="C4045" s="28">
        <v>40754</v>
      </c>
      <c r="D4045" s="5">
        <v>2011</v>
      </c>
      <c r="E4045" s="36">
        <v>0.46875</v>
      </c>
      <c r="F4045" s="36">
        <v>0.47361111111111115</v>
      </c>
      <c r="G4045" s="35">
        <f t="shared" si="588"/>
        <v>4.8611111111111494E-3</v>
      </c>
      <c r="H4045" s="14">
        <v>2</v>
      </c>
      <c r="I4045" s="14">
        <v>2</v>
      </c>
      <c r="J4045" s="5">
        <v>5</v>
      </c>
      <c r="K4045" s="4">
        <v>5</v>
      </c>
      <c r="L4045" s="4" t="s">
        <v>98</v>
      </c>
      <c r="M4045" s="4" t="s">
        <v>99</v>
      </c>
      <c r="N4045" s="4">
        <v>1</v>
      </c>
      <c r="O4045" s="5">
        <f t="shared" si="584"/>
        <v>41.91</v>
      </c>
      <c r="P4045" s="18">
        <v>12.7</v>
      </c>
      <c r="Q4045" s="5">
        <f t="shared" si="585"/>
        <v>43.559999999999995</v>
      </c>
      <c r="R4045" s="18">
        <v>13.2</v>
      </c>
      <c r="S4045" s="5">
        <f t="shared" si="586"/>
        <v>43.559999999999995</v>
      </c>
      <c r="T4045" s="18">
        <v>13.2</v>
      </c>
      <c r="U4045" s="8">
        <f t="shared" si="587"/>
        <v>42.734999999999992</v>
      </c>
      <c r="V4045" s="5">
        <f t="shared" si="589"/>
        <v>12.95</v>
      </c>
      <c r="W4045" s="21">
        <v>27.889150000000001</v>
      </c>
      <c r="X4045" s="21">
        <v>-115.19186000000001</v>
      </c>
      <c r="Y4045" s="9">
        <f t="shared" si="590"/>
        <v>60.26</v>
      </c>
      <c r="Z4045" s="9">
        <v>15.7</v>
      </c>
      <c r="AA4045" s="9">
        <v>5</v>
      </c>
      <c r="AB4045" s="9" t="s">
        <v>609</v>
      </c>
      <c r="AC4045" s="9">
        <v>4</v>
      </c>
      <c r="AE4045" s="9">
        <v>120</v>
      </c>
    </row>
    <row r="4046" spans="1:32">
      <c r="A4046" s="4" t="s">
        <v>709</v>
      </c>
      <c r="B4046" s="4" t="s">
        <v>43</v>
      </c>
      <c r="C4046" s="28">
        <v>40754</v>
      </c>
      <c r="D4046" s="5">
        <v>2011</v>
      </c>
      <c r="E4046" s="36">
        <v>0.4694444444444445</v>
      </c>
      <c r="F4046" s="36">
        <v>0.47361111111111115</v>
      </c>
      <c r="G4046" s="35">
        <f t="shared" ref="G4046:G4051" si="591">F4046-E4046</f>
        <v>4.1666666666666519E-3</v>
      </c>
      <c r="H4046" s="14">
        <v>2</v>
      </c>
      <c r="I4046" s="14">
        <v>2</v>
      </c>
      <c r="J4046" s="5">
        <v>6</v>
      </c>
      <c r="K4046" s="4">
        <v>6</v>
      </c>
      <c r="L4046" s="4" t="s">
        <v>98</v>
      </c>
      <c r="M4046" s="4" t="s">
        <v>99</v>
      </c>
      <c r="N4046" s="4">
        <v>1</v>
      </c>
      <c r="O4046" s="5">
        <f t="shared" si="584"/>
        <v>42.9</v>
      </c>
      <c r="P4046" s="18">
        <v>13</v>
      </c>
      <c r="Q4046" s="5">
        <f t="shared" si="585"/>
        <v>43.23</v>
      </c>
      <c r="R4046" s="18">
        <v>13.1</v>
      </c>
      <c r="S4046" s="5">
        <f t="shared" si="586"/>
        <v>43.23</v>
      </c>
      <c r="T4046" s="18">
        <v>13.1</v>
      </c>
      <c r="U4046" s="8">
        <f t="shared" si="587"/>
        <v>43.064999999999998</v>
      </c>
      <c r="V4046" s="5">
        <f t="shared" ref="V4046:V4051" si="592">(R4046+P4046)/2</f>
        <v>13.05</v>
      </c>
      <c r="W4046" s="21">
        <v>27.88888</v>
      </c>
      <c r="X4046" s="21">
        <v>-115.19242</v>
      </c>
      <c r="Y4046" s="9">
        <f t="shared" ref="Y4046:Y4051" si="593">(Z4046*1.8)+32</f>
        <v>57.2</v>
      </c>
      <c r="Z4046" s="9">
        <v>14</v>
      </c>
      <c r="AA4046" s="9">
        <v>9</v>
      </c>
      <c r="AB4046" s="9" t="s">
        <v>606</v>
      </c>
      <c r="AC4046" s="9">
        <v>1</v>
      </c>
      <c r="AE4046" s="9">
        <v>300</v>
      </c>
    </row>
    <row r="4047" spans="1:32">
      <c r="A4047" s="4" t="s">
        <v>709</v>
      </c>
      <c r="B4047" s="4" t="s">
        <v>43</v>
      </c>
      <c r="C4047" s="28">
        <v>40754</v>
      </c>
      <c r="D4047" s="5">
        <v>2011</v>
      </c>
      <c r="E4047" s="36">
        <v>0.4694444444444445</v>
      </c>
      <c r="F4047" s="36">
        <v>0.47361111111111115</v>
      </c>
      <c r="G4047" s="35">
        <f t="shared" si="591"/>
        <v>4.1666666666666519E-3</v>
      </c>
      <c r="H4047" s="14">
        <v>2</v>
      </c>
      <c r="I4047" s="14">
        <v>2</v>
      </c>
      <c r="J4047" s="5">
        <v>6</v>
      </c>
      <c r="K4047" s="4">
        <v>6</v>
      </c>
      <c r="L4047" s="4" t="s">
        <v>98</v>
      </c>
      <c r="M4047" s="4" t="s">
        <v>99</v>
      </c>
      <c r="N4047" s="4">
        <v>1</v>
      </c>
      <c r="O4047" s="5">
        <f t="shared" si="584"/>
        <v>42.9</v>
      </c>
      <c r="P4047" s="18">
        <v>13</v>
      </c>
      <c r="Q4047" s="5">
        <f t="shared" si="585"/>
        <v>43.23</v>
      </c>
      <c r="R4047" s="18">
        <v>13.1</v>
      </c>
      <c r="S4047" s="5">
        <f t="shared" si="586"/>
        <v>43.23</v>
      </c>
      <c r="T4047" s="18">
        <v>13.1</v>
      </c>
      <c r="U4047" s="8">
        <f t="shared" si="587"/>
        <v>43.064999999999998</v>
      </c>
      <c r="V4047" s="5">
        <f t="shared" si="592"/>
        <v>13.05</v>
      </c>
      <c r="W4047" s="21">
        <v>27.88888</v>
      </c>
      <c r="X4047" s="21">
        <v>-115.19242</v>
      </c>
      <c r="Y4047" s="9">
        <f t="shared" si="593"/>
        <v>57.2</v>
      </c>
      <c r="Z4047" s="9">
        <v>14</v>
      </c>
      <c r="AA4047" s="9">
        <v>9</v>
      </c>
      <c r="AB4047" s="9" t="s">
        <v>611</v>
      </c>
      <c r="AC4047" s="9">
        <v>2</v>
      </c>
      <c r="AE4047" s="9">
        <v>300</v>
      </c>
    </row>
    <row r="4048" spans="1:32">
      <c r="A4048" s="4" t="s">
        <v>709</v>
      </c>
      <c r="B4048" s="4" t="s">
        <v>43</v>
      </c>
      <c r="C4048" s="28">
        <v>40754</v>
      </c>
      <c r="D4048" s="5">
        <v>2011</v>
      </c>
      <c r="E4048" s="36">
        <v>0.4694444444444445</v>
      </c>
      <c r="F4048" s="36">
        <v>0.47361111111111115</v>
      </c>
      <c r="G4048" s="35">
        <f t="shared" si="591"/>
        <v>4.1666666666666519E-3</v>
      </c>
      <c r="H4048" s="14">
        <v>2</v>
      </c>
      <c r="I4048" s="14">
        <v>2</v>
      </c>
      <c r="J4048" s="5">
        <v>6</v>
      </c>
      <c r="K4048" s="4">
        <v>6</v>
      </c>
      <c r="L4048" s="4" t="s">
        <v>98</v>
      </c>
      <c r="M4048" s="4" t="s">
        <v>99</v>
      </c>
      <c r="N4048" s="4">
        <v>1</v>
      </c>
      <c r="O4048" s="5">
        <f t="shared" si="584"/>
        <v>42.9</v>
      </c>
      <c r="P4048" s="18">
        <v>13</v>
      </c>
      <c r="Q4048" s="5">
        <f t="shared" si="585"/>
        <v>43.23</v>
      </c>
      <c r="R4048" s="18">
        <v>13.1</v>
      </c>
      <c r="S4048" s="5">
        <f t="shared" si="586"/>
        <v>43.23</v>
      </c>
      <c r="T4048" s="18">
        <v>13.1</v>
      </c>
      <c r="U4048" s="8">
        <f t="shared" si="587"/>
        <v>43.064999999999998</v>
      </c>
      <c r="V4048" s="5">
        <f t="shared" si="592"/>
        <v>13.05</v>
      </c>
      <c r="W4048" s="21">
        <v>27.88888</v>
      </c>
      <c r="X4048" s="21">
        <v>-115.19242</v>
      </c>
      <c r="Y4048" s="9">
        <f t="shared" si="593"/>
        <v>57.2</v>
      </c>
      <c r="Z4048" s="9">
        <v>14</v>
      </c>
      <c r="AA4048" s="9">
        <v>9</v>
      </c>
      <c r="AB4048" s="9" t="s">
        <v>613</v>
      </c>
      <c r="AC4048" s="9">
        <v>53</v>
      </c>
      <c r="AD4048">
        <v>29</v>
      </c>
      <c r="AE4048" s="9">
        <v>300</v>
      </c>
      <c r="AF4048">
        <v>50</v>
      </c>
    </row>
    <row r="4049" spans="1:31">
      <c r="A4049" s="4" t="s">
        <v>709</v>
      </c>
      <c r="B4049" s="4" t="s">
        <v>43</v>
      </c>
      <c r="C4049" s="28">
        <v>40754</v>
      </c>
      <c r="D4049" s="5">
        <v>2011</v>
      </c>
      <c r="E4049" s="36">
        <v>0.4694444444444445</v>
      </c>
      <c r="F4049" s="36">
        <v>0.47361111111111115</v>
      </c>
      <c r="G4049" s="35">
        <f t="shared" si="591"/>
        <v>4.1666666666666519E-3</v>
      </c>
      <c r="H4049" s="14">
        <v>2</v>
      </c>
      <c r="I4049" s="14">
        <v>2</v>
      </c>
      <c r="J4049" s="5">
        <v>6</v>
      </c>
      <c r="K4049" s="4">
        <v>6</v>
      </c>
      <c r="L4049" s="4" t="s">
        <v>98</v>
      </c>
      <c r="M4049" s="4" t="s">
        <v>99</v>
      </c>
      <c r="N4049" s="4">
        <v>1</v>
      </c>
      <c r="O4049" s="5">
        <f t="shared" si="584"/>
        <v>42.9</v>
      </c>
      <c r="P4049" s="18">
        <v>13</v>
      </c>
      <c r="Q4049" s="5">
        <f t="shared" si="585"/>
        <v>43.23</v>
      </c>
      <c r="R4049" s="18">
        <v>13.1</v>
      </c>
      <c r="S4049" s="5">
        <f t="shared" si="586"/>
        <v>43.23</v>
      </c>
      <c r="T4049" s="18">
        <v>13.1</v>
      </c>
      <c r="U4049" s="8">
        <f t="shared" si="587"/>
        <v>43.064999999999998</v>
      </c>
      <c r="V4049" s="5">
        <f t="shared" si="592"/>
        <v>13.05</v>
      </c>
      <c r="W4049" s="21">
        <v>27.88888</v>
      </c>
      <c r="X4049" s="21">
        <v>-115.19242</v>
      </c>
      <c r="Y4049" s="9">
        <f t="shared" si="593"/>
        <v>57.2</v>
      </c>
      <c r="Z4049" s="9">
        <v>14</v>
      </c>
      <c r="AA4049" s="9">
        <v>9</v>
      </c>
      <c r="AB4049" s="9" t="s">
        <v>607</v>
      </c>
      <c r="AC4049" s="9">
        <v>1</v>
      </c>
      <c r="AE4049" s="9">
        <v>300</v>
      </c>
    </row>
    <row r="4050" spans="1:31">
      <c r="A4050" s="4" t="s">
        <v>710</v>
      </c>
      <c r="B4050" s="4" t="s">
        <v>488</v>
      </c>
      <c r="C4050" s="28">
        <v>40754</v>
      </c>
      <c r="D4050" s="5">
        <v>2011</v>
      </c>
      <c r="E4050" s="36">
        <v>0.46666666666666662</v>
      </c>
      <c r="F4050" s="36">
        <v>0.46875</v>
      </c>
      <c r="G4050" s="35">
        <f t="shared" si="591"/>
        <v>2.0833333333333814E-3</v>
      </c>
      <c r="H4050" s="14">
        <v>2</v>
      </c>
      <c r="I4050" s="14">
        <v>2</v>
      </c>
      <c r="J4050" s="5">
        <v>7</v>
      </c>
      <c r="K4050" s="4">
        <v>7</v>
      </c>
      <c r="L4050" s="4" t="s">
        <v>98</v>
      </c>
      <c r="M4050" s="4" t="s">
        <v>99</v>
      </c>
      <c r="N4050" s="4">
        <v>1</v>
      </c>
      <c r="O4050" s="5">
        <f t="shared" si="584"/>
        <v>39.269999999999996</v>
      </c>
      <c r="P4050" s="18">
        <v>11.9</v>
      </c>
      <c r="Q4050" s="5">
        <f t="shared" si="585"/>
        <v>42.24</v>
      </c>
      <c r="R4050" s="18">
        <v>12.8</v>
      </c>
      <c r="S4050" s="5">
        <f t="shared" si="586"/>
        <v>42.24</v>
      </c>
      <c r="T4050" s="18">
        <v>12.8</v>
      </c>
      <c r="U4050" s="8">
        <f t="shared" si="587"/>
        <v>40.755000000000003</v>
      </c>
      <c r="V4050" s="5">
        <f t="shared" si="592"/>
        <v>12.350000000000001</v>
      </c>
      <c r="W4050" s="21">
        <v>27.88888</v>
      </c>
      <c r="X4050" s="21">
        <v>-115.19242</v>
      </c>
      <c r="Y4050" s="9">
        <f t="shared" si="593"/>
        <v>57.2</v>
      </c>
      <c r="Z4050" s="9">
        <v>14</v>
      </c>
      <c r="AA4050" s="9">
        <v>9</v>
      </c>
      <c r="AB4050" s="9" t="s">
        <v>613</v>
      </c>
      <c r="AC4050" s="9">
        <v>64</v>
      </c>
      <c r="AE4050" s="9">
        <v>300</v>
      </c>
    </row>
    <row r="4051" spans="1:31">
      <c r="A4051" s="4" t="s">
        <v>711</v>
      </c>
      <c r="B4051" s="4" t="s">
        <v>488</v>
      </c>
      <c r="C4051" s="28">
        <v>40754</v>
      </c>
      <c r="D4051" s="5">
        <v>2011</v>
      </c>
      <c r="E4051" s="36">
        <v>0.47013888888888888</v>
      </c>
      <c r="F4051" s="36">
        <v>0.47916666666666669</v>
      </c>
      <c r="G4051" s="35">
        <f t="shared" si="591"/>
        <v>9.0277777777778012E-3</v>
      </c>
      <c r="H4051" s="14">
        <v>2</v>
      </c>
      <c r="I4051" s="14">
        <v>2</v>
      </c>
      <c r="J4051" s="5">
        <v>8</v>
      </c>
      <c r="K4051" s="4">
        <v>8</v>
      </c>
      <c r="L4051" s="4" t="s">
        <v>98</v>
      </c>
      <c r="M4051" s="4" t="s">
        <v>99</v>
      </c>
      <c r="N4051" s="4">
        <v>1</v>
      </c>
      <c r="O4051" s="5">
        <f t="shared" si="584"/>
        <v>39.599999999999994</v>
      </c>
      <c r="P4051" s="18">
        <v>12</v>
      </c>
      <c r="Q4051" s="5">
        <f t="shared" si="585"/>
        <v>39.599999999999994</v>
      </c>
      <c r="R4051" s="18">
        <v>12</v>
      </c>
      <c r="S4051" s="5">
        <f t="shared" si="586"/>
        <v>39.599999999999994</v>
      </c>
      <c r="T4051" s="18">
        <v>12</v>
      </c>
      <c r="U4051" s="8">
        <f t="shared" si="587"/>
        <v>39.599999999999994</v>
      </c>
      <c r="V4051" s="5">
        <f t="shared" si="592"/>
        <v>12</v>
      </c>
      <c r="W4051" s="21">
        <v>27.88888</v>
      </c>
      <c r="X4051" s="21">
        <v>-115.19242</v>
      </c>
      <c r="Y4051" s="9">
        <f t="shared" si="593"/>
        <v>57.2</v>
      </c>
      <c r="Z4051" s="9">
        <v>14</v>
      </c>
      <c r="AA4051" s="9">
        <v>9</v>
      </c>
      <c r="AB4051" s="9" t="s">
        <v>604</v>
      </c>
      <c r="AC4051" s="9">
        <v>2</v>
      </c>
      <c r="AE4051" s="9">
        <v>90</v>
      </c>
    </row>
    <row r="4052" spans="1:31">
      <c r="A4052" s="4" t="s">
        <v>711</v>
      </c>
      <c r="B4052" s="4" t="s">
        <v>488</v>
      </c>
      <c r="C4052" s="28">
        <v>40754</v>
      </c>
      <c r="D4052" s="5">
        <v>2011</v>
      </c>
      <c r="E4052" s="36">
        <v>0.47013888888888888</v>
      </c>
      <c r="F4052" s="36">
        <v>0.47916666666666669</v>
      </c>
      <c r="G4052" s="35">
        <f t="shared" ref="G4052:G4061" si="594">F4052-E4052</f>
        <v>9.0277777777778012E-3</v>
      </c>
      <c r="H4052" s="14">
        <v>2</v>
      </c>
      <c r="I4052" s="14">
        <v>2</v>
      </c>
      <c r="J4052" s="5">
        <v>8</v>
      </c>
      <c r="K4052" s="4">
        <v>8</v>
      </c>
      <c r="L4052" s="4" t="s">
        <v>98</v>
      </c>
      <c r="M4052" s="4" t="s">
        <v>99</v>
      </c>
      <c r="N4052" s="4">
        <v>1</v>
      </c>
      <c r="O4052" s="5">
        <f t="shared" si="584"/>
        <v>39.599999999999994</v>
      </c>
      <c r="P4052" s="18">
        <v>12</v>
      </c>
      <c r="Q4052" s="5">
        <f t="shared" si="585"/>
        <v>39.599999999999994</v>
      </c>
      <c r="R4052" s="18">
        <v>12</v>
      </c>
      <c r="S4052" s="5">
        <f t="shared" si="586"/>
        <v>39.599999999999994</v>
      </c>
      <c r="T4052" s="18">
        <v>12</v>
      </c>
      <c r="U4052" s="8">
        <f t="shared" si="587"/>
        <v>39.599999999999994</v>
      </c>
      <c r="V4052" s="5">
        <f t="shared" ref="V4052:V4061" si="595">(R4052+P4052)/2</f>
        <v>12</v>
      </c>
      <c r="W4052" s="21">
        <v>27.88888</v>
      </c>
      <c r="X4052" s="21">
        <v>-115.19242</v>
      </c>
      <c r="Y4052" s="9">
        <f t="shared" ref="Y4052:Y4061" si="596">(Z4052*1.8)+32</f>
        <v>57.2</v>
      </c>
      <c r="Z4052" s="9">
        <v>14</v>
      </c>
      <c r="AA4052" s="9">
        <v>9</v>
      </c>
      <c r="AB4052" s="9" t="s">
        <v>606</v>
      </c>
      <c r="AC4052" s="9">
        <v>30</v>
      </c>
      <c r="AE4052" s="9">
        <v>90</v>
      </c>
    </row>
    <row r="4053" spans="1:31">
      <c r="A4053" s="4" t="s">
        <v>711</v>
      </c>
      <c r="B4053" s="4" t="s">
        <v>488</v>
      </c>
      <c r="C4053" s="28">
        <v>40754</v>
      </c>
      <c r="D4053" s="5">
        <v>2011</v>
      </c>
      <c r="E4053" s="36">
        <v>0.47013888888888888</v>
      </c>
      <c r="F4053" s="36">
        <v>0.47916666666666669</v>
      </c>
      <c r="G4053" s="35">
        <f t="shared" si="594"/>
        <v>9.0277777777778012E-3</v>
      </c>
      <c r="H4053" s="14">
        <v>2</v>
      </c>
      <c r="I4053" s="14">
        <v>2</v>
      </c>
      <c r="J4053" s="5">
        <v>8</v>
      </c>
      <c r="K4053" s="4">
        <v>8</v>
      </c>
      <c r="L4053" s="4" t="s">
        <v>98</v>
      </c>
      <c r="M4053" s="4" t="s">
        <v>99</v>
      </c>
      <c r="N4053" s="4">
        <v>1</v>
      </c>
      <c r="O4053" s="5">
        <f t="shared" si="584"/>
        <v>39.599999999999994</v>
      </c>
      <c r="P4053" s="18">
        <v>12</v>
      </c>
      <c r="Q4053" s="5">
        <f t="shared" si="585"/>
        <v>39.599999999999994</v>
      </c>
      <c r="R4053" s="18">
        <v>12</v>
      </c>
      <c r="S4053" s="5">
        <f t="shared" si="586"/>
        <v>39.599999999999994</v>
      </c>
      <c r="T4053" s="18">
        <v>12</v>
      </c>
      <c r="U4053" s="8">
        <f t="shared" si="587"/>
        <v>39.599999999999994</v>
      </c>
      <c r="V4053" s="5">
        <f t="shared" si="595"/>
        <v>12</v>
      </c>
      <c r="W4053" s="21">
        <v>27.88888</v>
      </c>
      <c r="X4053" s="21">
        <v>-115.19242</v>
      </c>
      <c r="Y4053" s="9">
        <f t="shared" si="596"/>
        <v>57.2</v>
      </c>
      <c r="Z4053" s="9">
        <v>14</v>
      </c>
      <c r="AA4053" s="9">
        <v>9</v>
      </c>
      <c r="AB4053" s="9" t="s">
        <v>611</v>
      </c>
      <c r="AC4053" s="9">
        <v>3</v>
      </c>
      <c r="AE4053" s="9">
        <v>90</v>
      </c>
    </row>
    <row r="4054" spans="1:31">
      <c r="A4054" s="4" t="s">
        <v>711</v>
      </c>
      <c r="B4054" s="4" t="s">
        <v>488</v>
      </c>
      <c r="C4054" s="28">
        <v>40754</v>
      </c>
      <c r="D4054" s="5">
        <v>2011</v>
      </c>
      <c r="E4054" s="36">
        <v>0.47013888888888888</v>
      </c>
      <c r="F4054" s="36">
        <v>0.47916666666666669</v>
      </c>
      <c r="G4054" s="35">
        <f t="shared" si="594"/>
        <v>9.0277777777778012E-3</v>
      </c>
      <c r="H4054" s="14">
        <v>2</v>
      </c>
      <c r="I4054" s="14">
        <v>2</v>
      </c>
      <c r="J4054" s="5">
        <v>8</v>
      </c>
      <c r="K4054" s="4">
        <v>8</v>
      </c>
      <c r="L4054" s="4" t="s">
        <v>98</v>
      </c>
      <c r="M4054" s="4" t="s">
        <v>99</v>
      </c>
      <c r="N4054" s="4">
        <v>1</v>
      </c>
      <c r="O4054" s="5">
        <f t="shared" si="584"/>
        <v>39.599999999999994</v>
      </c>
      <c r="P4054" s="18">
        <v>12</v>
      </c>
      <c r="Q4054" s="5">
        <f t="shared" si="585"/>
        <v>39.599999999999994</v>
      </c>
      <c r="R4054" s="18">
        <v>12</v>
      </c>
      <c r="S4054" s="5">
        <f t="shared" si="586"/>
        <v>39.599999999999994</v>
      </c>
      <c r="T4054" s="18">
        <v>12</v>
      </c>
      <c r="U4054" s="8">
        <f t="shared" si="587"/>
        <v>39.599999999999994</v>
      </c>
      <c r="V4054" s="5">
        <f t="shared" si="595"/>
        <v>12</v>
      </c>
      <c r="W4054" s="21">
        <v>27.88888</v>
      </c>
      <c r="X4054" s="21">
        <v>-115.19242</v>
      </c>
      <c r="Y4054" s="9">
        <f t="shared" si="596"/>
        <v>57.2</v>
      </c>
      <c r="Z4054" s="9">
        <v>14</v>
      </c>
      <c r="AA4054" s="9">
        <v>9</v>
      </c>
      <c r="AB4054" s="9" t="s">
        <v>613</v>
      </c>
      <c r="AC4054" s="9">
        <v>25</v>
      </c>
      <c r="AE4054" s="9">
        <v>90</v>
      </c>
    </row>
    <row r="4055" spans="1:31">
      <c r="A4055" s="4" t="s">
        <v>711</v>
      </c>
      <c r="B4055" s="4" t="s">
        <v>488</v>
      </c>
      <c r="C4055" s="28">
        <v>40754</v>
      </c>
      <c r="D4055" s="5">
        <v>2011</v>
      </c>
      <c r="E4055" s="36">
        <v>0.47013888888888888</v>
      </c>
      <c r="F4055" s="36">
        <v>0.47916666666666669</v>
      </c>
      <c r="G4055" s="35">
        <f t="shared" si="594"/>
        <v>9.0277777777778012E-3</v>
      </c>
      <c r="H4055" s="14">
        <v>2</v>
      </c>
      <c r="I4055" s="14">
        <v>2</v>
      </c>
      <c r="J4055" s="5">
        <v>8</v>
      </c>
      <c r="K4055" s="4">
        <v>8</v>
      </c>
      <c r="L4055" s="4" t="s">
        <v>98</v>
      </c>
      <c r="M4055" s="4" t="s">
        <v>99</v>
      </c>
      <c r="N4055" s="4">
        <v>1</v>
      </c>
      <c r="O4055" s="5">
        <f t="shared" si="584"/>
        <v>39.599999999999994</v>
      </c>
      <c r="P4055" s="18">
        <v>12</v>
      </c>
      <c r="Q4055" s="5">
        <f t="shared" si="585"/>
        <v>39.599999999999994</v>
      </c>
      <c r="R4055" s="18">
        <v>12</v>
      </c>
      <c r="S4055" s="5">
        <f t="shared" si="586"/>
        <v>39.599999999999994</v>
      </c>
      <c r="T4055" s="18">
        <v>12</v>
      </c>
      <c r="U4055" s="8">
        <f t="shared" si="587"/>
        <v>39.599999999999994</v>
      </c>
      <c r="V4055" s="5">
        <f t="shared" si="595"/>
        <v>12</v>
      </c>
      <c r="W4055" s="21">
        <v>27.88888</v>
      </c>
      <c r="X4055" s="21">
        <v>-115.19242</v>
      </c>
      <c r="Y4055" s="9">
        <f t="shared" si="596"/>
        <v>57.2</v>
      </c>
      <c r="Z4055" s="9">
        <v>14</v>
      </c>
      <c r="AA4055" s="9">
        <v>9</v>
      </c>
      <c r="AB4055" s="9" t="s">
        <v>614</v>
      </c>
      <c r="AC4055" s="9">
        <v>3</v>
      </c>
      <c r="AE4055" s="9">
        <v>90</v>
      </c>
    </row>
    <row r="4056" spans="1:31">
      <c r="A4056" s="4" t="s">
        <v>711</v>
      </c>
      <c r="B4056" s="4" t="s">
        <v>488</v>
      </c>
      <c r="C4056" s="28">
        <v>40754</v>
      </c>
      <c r="D4056" s="5">
        <v>2011</v>
      </c>
      <c r="E4056" s="36">
        <v>0.47013888888888888</v>
      </c>
      <c r="F4056" s="36">
        <v>0.47916666666666669</v>
      </c>
      <c r="G4056" s="35">
        <f t="shared" si="594"/>
        <v>9.0277777777778012E-3</v>
      </c>
      <c r="H4056" s="14">
        <v>2</v>
      </c>
      <c r="I4056" s="14">
        <v>2</v>
      </c>
      <c r="J4056" s="5">
        <v>8</v>
      </c>
      <c r="K4056" s="4">
        <v>8</v>
      </c>
      <c r="L4056" s="4" t="s">
        <v>98</v>
      </c>
      <c r="M4056" s="4" t="s">
        <v>99</v>
      </c>
      <c r="N4056" s="4">
        <v>1</v>
      </c>
      <c r="O4056" s="5">
        <f t="shared" si="584"/>
        <v>39.599999999999994</v>
      </c>
      <c r="P4056" s="18">
        <v>12</v>
      </c>
      <c r="Q4056" s="5">
        <f t="shared" si="585"/>
        <v>39.599999999999994</v>
      </c>
      <c r="R4056" s="18">
        <v>12</v>
      </c>
      <c r="S4056" s="5">
        <f t="shared" si="586"/>
        <v>39.599999999999994</v>
      </c>
      <c r="T4056" s="18">
        <v>12</v>
      </c>
      <c r="U4056" s="8">
        <f t="shared" si="587"/>
        <v>39.599999999999994</v>
      </c>
      <c r="V4056" s="5">
        <f t="shared" si="595"/>
        <v>12</v>
      </c>
      <c r="W4056" s="21">
        <v>27.88888</v>
      </c>
      <c r="X4056" s="21">
        <v>-115.19242</v>
      </c>
      <c r="Y4056" s="9">
        <f t="shared" si="596"/>
        <v>57.2</v>
      </c>
      <c r="Z4056" s="9">
        <v>14</v>
      </c>
      <c r="AA4056" s="9">
        <v>9</v>
      </c>
      <c r="AB4056" s="9" t="s">
        <v>620</v>
      </c>
      <c r="AC4056" s="9">
        <v>1</v>
      </c>
      <c r="AE4056" s="9">
        <v>90</v>
      </c>
    </row>
    <row r="4057" spans="1:31">
      <c r="A4057" s="4" t="s">
        <v>711</v>
      </c>
      <c r="B4057" s="4" t="s">
        <v>488</v>
      </c>
      <c r="C4057" s="28">
        <v>40754</v>
      </c>
      <c r="D4057" s="5">
        <v>2011</v>
      </c>
      <c r="E4057" s="36">
        <v>0.47013888888888888</v>
      </c>
      <c r="F4057" s="36">
        <v>0.47916666666666669</v>
      </c>
      <c r="G4057" s="35">
        <f t="shared" si="594"/>
        <v>9.0277777777778012E-3</v>
      </c>
      <c r="H4057" s="14">
        <v>2</v>
      </c>
      <c r="I4057" s="14">
        <v>2</v>
      </c>
      <c r="J4057" s="5">
        <v>8</v>
      </c>
      <c r="K4057" s="4">
        <v>8</v>
      </c>
      <c r="L4057" s="4" t="s">
        <v>98</v>
      </c>
      <c r="M4057" s="4" t="s">
        <v>99</v>
      </c>
      <c r="N4057" s="4">
        <v>1</v>
      </c>
      <c r="O4057" s="5">
        <f t="shared" si="584"/>
        <v>39.599999999999994</v>
      </c>
      <c r="P4057" s="18">
        <v>12</v>
      </c>
      <c r="Q4057" s="5">
        <f t="shared" si="585"/>
        <v>39.599999999999994</v>
      </c>
      <c r="R4057" s="18">
        <v>12</v>
      </c>
      <c r="S4057" s="5">
        <f t="shared" si="586"/>
        <v>39.599999999999994</v>
      </c>
      <c r="T4057" s="18">
        <v>12</v>
      </c>
      <c r="U4057" s="8">
        <f t="shared" si="587"/>
        <v>39.599999999999994</v>
      </c>
      <c r="V4057" s="5">
        <f t="shared" si="595"/>
        <v>12</v>
      </c>
      <c r="W4057" s="21">
        <v>27.88888</v>
      </c>
      <c r="X4057" s="21">
        <v>-115.19242</v>
      </c>
      <c r="Y4057" s="9">
        <f t="shared" si="596"/>
        <v>57.2</v>
      </c>
      <c r="Z4057" s="9">
        <v>14</v>
      </c>
      <c r="AA4057" s="9">
        <v>9</v>
      </c>
      <c r="AB4057" s="9" t="s">
        <v>607</v>
      </c>
      <c r="AC4057" s="9">
        <v>4</v>
      </c>
      <c r="AE4057" s="9">
        <v>90</v>
      </c>
    </row>
    <row r="4058" spans="1:31">
      <c r="A4058" s="4" t="s">
        <v>711</v>
      </c>
      <c r="B4058" s="4" t="s">
        <v>488</v>
      </c>
      <c r="C4058" s="28">
        <v>40754</v>
      </c>
      <c r="D4058" s="5">
        <v>2011</v>
      </c>
      <c r="E4058" s="36">
        <v>0.47013888888888888</v>
      </c>
      <c r="F4058" s="36">
        <v>0.47916666666666669</v>
      </c>
      <c r="G4058" s="35">
        <f t="shared" si="594"/>
        <v>9.0277777777778012E-3</v>
      </c>
      <c r="H4058" s="14">
        <v>2</v>
      </c>
      <c r="I4058" s="14">
        <v>2</v>
      </c>
      <c r="J4058" s="5">
        <v>8</v>
      </c>
      <c r="K4058" s="4">
        <v>8</v>
      </c>
      <c r="L4058" s="4" t="s">
        <v>98</v>
      </c>
      <c r="M4058" s="4" t="s">
        <v>99</v>
      </c>
      <c r="N4058" s="4">
        <v>1</v>
      </c>
      <c r="O4058" s="5">
        <f t="shared" si="584"/>
        <v>39.599999999999994</v>
      </c>
      <c r="P4058" s="18">
        <v>12</v>
      </c>
      <c r="Q4058" s="5">
        <f t="shared" si="585"/>
        <v>39.599999999999994</v>
      </c>
      <c r="R4058" s="18">
        <v>12</v>
      </c>
      <c r="S4058" s="5">
        <f t="shared" si="586"/>
        <v>39.599999999999994</v>
      </c>
      <c r="T4058" s="18">
        <v>12</v>
      </c>
      <c r="U4058" s="8">
        <f t="shared" si="587"/>
        <v>39.599999999999994</v>
      </c>
      <c r="V4058" s="5">
        <f t="shared" si="595"/>
        <v>12</v>
      </c>
      <c r="W4058" s="21">
        <v>27.88888</v>
      </c>
      <c r="X4058" s="21">
        <v>-115.19242</v>
      </c>
      <c r="Y4058" s="9">
        <f t="shared" si="596"/>
        <v>57.2</v>
      </c>
      <c r="Z4058" s="9">
        <v>14</v>
      </c>
      <c r="AA4058" s="9">
        <v>9</v>
      </c>
      <c r="AB4058" s="9" t="s">
        <v>615</v>
      </c>
      <c r="AC4058" s="9">
        <v>1</v>
      </c>
      <c r="AE4058" s="9">
        <v>90</v>
      </c>
    </row>
    <row r="4059" spans="1:31">
      <c r="A4059" s="4" t="s">
        <v>711</v>
      </c>
      <c r="B4059" s="4" t="s">
        <v>488</v>
      </c>
      <c r="C4059" s="28">
        <v>40754</v>
      </c>
      <c r="D4059" s="5">
        <v>2011</v>
      </c>
      <c r="E4059" s="36">
        <v>0.47013888888888888</v>
      </c>
      <c r="F4059" s="36">
        <v>0.47916666666666669</v>
      </c>
      <c r="G4059" s="35">
        <f t="shared" si="594"/>
        <v>9.0277777777778012E-3</v>
      </c>
      <c r="H4059" s="14">
        <v>2</v>
      </c>
      <c r="I4059" s="14">
        <v>2</v>
      </c>
      <c r="J4059" s="5">
        <v>8</v>
      </c>
      <c r="K4059" s="4">
        <v>8</v>
      </c>
      <c r="L4059" s="4" t="s">
        <v>98</v>
      </c>
      <c r="M4059" s="4" t="s">
        <v>99</v>
      </c>
      <c r="N4059" s="4">
        <v>1</v>
      </c>
      <c r="O4059" s="5">
        <f t="shared" si="584"/>
        <v>39.599999999999994</v>
      </c>
      <c r="P4059" s="18">
        <v>12</v>
      </c>
      <c r="Q4059" s="5">
        <f t="shared" si="585"/>
        <v>39.599999999999994</v>
      </c>
      <c r="R4059" s="18">
        <v>12</v>
      </c>
      <c r="S4059" s="5">
        <f t="shared" si="586"/>
        <v>39.599999999999994</v>
      </c>
      <c r="T4059" s="18">
        <v>12</v>
      </c>
      <c r="U4059" s="8">
        <f t="shared" si="587"/>
        <v>39.599999999999994</v>
      </c>
      <c r="V4059" s="5">
        <f t="shared" si="595"/>
        <v>12</v>
      </c>
      <c r="W4059" s="21">
        <v>27.88888</v>
      </c>
      <c r="X4059" s="21">
        <v>-115.19242</v>
      </c>
      <c r="Y4059" s="9">
        <f t="shared" si="596"/>
        <v>57.2</v>
      </c>
      <c r="Z4059" s="9">
        <v>14</v>
      </c>
      <c r="AA4059" s="9">
        <v>9</v>
      </c>
      <c r="AB4059" s="4" t="s">
        <v>618</v>
      </c>
      <c r="AC4059" s="9">
        <v>2</v>
      </c>
      <c r="AE4059" s="9">
        <v>90</v>
      </c>
    </row>
    <row r="4060" spans="1:31">
      <c r="A4060" s="4" t="s">
        <v>711</v>
      </c>
      <c r="B4060" s="4" t="s">
        <v>488</v>
      </c>
      <c r="C4060" s="28">
        <v>40754</v>
      </c>
      <c r="D4060" s="5">
        <v>2011</v>
      </c>
      <c r="E4060" s="36">
        <v>0.47013888888888888</v>
      </c>
      <c r="F4060" s="36">
        <v>0.47916666666666669</v>
      </c>
      <c r="G4060" s="35">
        <f t="shared" si="594"/>
        <v>9.0277777777778012E-3</v>
      </c>
      <c r="H4060" s="14">
        <v>2</v>
      </c>
      <c r="I4060" s="14">
        <v>2</v>
      </c>
      <c r="J4060" s="5">
        <v>8</v>
      </c>
      <c r="K4060" s="4">
        <v>8</v>
      </c>
      <c r="L4060" s="4" t="s">
        <v>98</v>
      </c>
      <c r="M4060" s="4" t="s">
        <v>99</v>
      </c>
      <c r="N4060" s="4">
        <v>1</v>
      </c>
      <c r="O4060" s="5">
        <f t="shared" si="584"/>
        <v>39.599999999999994</v>
      </c>
      <c r="P4060" s="18">
        <v>12</v>
      </c>
      <c r="Q4060" s="5">
        <f t="shared" si="585"/>
        <v>39.599999999999994</v>
      </c>
      <c r="R4060" s="18">
        <v>12</v>
      </c>
      <c r="S4060" s="5">
        <f t="shared" si="586"/>
        <v>39.599999999999994</v>
      </c>
      <c r="T4060" s="18">
        <v>12</v>
      </c>
      <c r="U4060" s="8">
        <f t="shared" si="587"/>
        <v>39.599999999999994</v>
      </c>
      <c r="V4060" s="5">
        <f t="shared" si="595"/>
        <v>12</v>
      </c>
      <c r="W4060" s="21">
        <v>27.88888</v>
      </c>
      <c r="X4060" s="21">
        <v>-115.19242</v>
      </c>
      <c r="Y4060" s="9">
        <f t="shared" si="596"/>
        <v>57.2</v>
      </c>
      <c r="Z4060" s="9">
        <v>14</v>
      </c>
      <c r="AA4060" s="9">
        <v>9</v>
      </c>
      <c r="AB4060" s="9" t="s">
        <v>753</v>
      </c>
      <c r="AC4060" s="9">
        <v>3</v>
      </c>
      <c r="AE4060" s="9">
        <v>90</v>
      </c>
    </row>
    <row r="4061" spans="1:31">
      <c r="A4061" s="4" t="s">
        <v>711</v>
      </c>
      <c r="B4061" s="4" t="s">
        <v>488</v>
      </c>
      <c r="C4061" s="28">
        <v>40754</v>
      </c>
      <c r="D4061" s="5">
        <v>2011</v>
      </c>
      <c r="E4061" s="36">
        <v>0.47013888888888888</v>
      </c>
      <c r="F4061" s="36">
        <v>0.47916666666666669</v>
      </c>
      <c r="G4061" s="35">
        <f t="shared" si="594"/>
        <v>9.0277777777778012E-3</v>
      </c>
      <c r="H4061" s="14">
        <v>2</v>
      </c>
      <c r="I4061" s="14">
        <v>2</v>
      </c>
      <c r="J4061" s="5">
        <v>8</v>
      </c>
      <c r="K4061" s="4">
        <v>8</v>
      </c>
      <c r="L4061" s="4" t="s">
        <v>98</v>
      </c>
      <c r="M4061" s="4" t="s">
        <v>99</v>
      </c>
      <c r="N4061" s="4">
        <v>1</v>
      </c>
      <c r="O4061" s="5">
        <f t="shared" si="584"/>
        <v>39.599999999999994</v>
      </c>
      <c r="P4061" s="18">
        <v>12</v>
      </c>
      <c r="Q4061" s="5">
        <f t="shared" si="585"/>
        <v>39.599999999999994</v>
      </c>
      <c r="R4061" s="18">
        <v>12</v>
      </c>
      <c r="S4061" s="5">
        <f t="shared" si="586"/>
        <v>39.599999999999994</v>
      </c>
      <c r="T4061" s="18">
        <v>12</v>
      </c>
      <c r="U4061" s="8">
        <f t="shared" si="587"/>
        <v>39.599999999999994</v>
      </c>
      <c r="V4061" s="5">
        <f t="shared" si="595"/>
        <v>12</v>
      </c>
      <c r="W4061" s="21">
        <v>27.88888</v>
      </c>
      <c r="X4061" s="21">
        <v>-115.19242</v>
      </c>
      <c r="Y4061" s="9">
        <f t="shared" si="596"/>
        <v>57.2</v>
      </c>
      <c r="Z4061" s="9">
        <v>14</v>
      </c>
      <c r="AA4061" s="9">
        <v>9</v>
      </c>
      <c r="AB4061" s="9" t="s">
        <v>609</v>
      </c>
      <c r="AC4061" s="9">
        <v>5</v>
      </c>
      <c r="AE4061" s="9">
        <v>90</v>
      </c>
    </row>
    <row r="4062" spans="1:31">
      <c r="A4062" s="4" t="s">
        <v>712</v>
      </c>
      <c r="B4062" s="4" t="s">
        <v>40</v>
      </c>
      <c r="C4062" s="28">
        <v>40758</v>
      </c>
      <c r="D4062" s="5">
        <v>2011</v>
      </c>
      <c r="E4062" s="36">
        <v>0.41666666666666669</v>
      </c>
      <c r="F4062" s="36">
        <v>0.42083333333333334</v>
      </c>
      <c r="G4062" s="35">
        <f>F4062-E4062</f>
        <v>4.1666666666666519E-3</v>
      </c>
      <c r="H4062" s="14">
        <v>2</v>
      </c>
      <c r="I4062" s="14">
        <v>1</v>
      </c>
      <c r="J4062" s="5">
        <v>9</v>
      </c>
      <c r="K4062" s="4">
        <v>9</v>
      </c>
      <c r="L4062" s="4" t="s">
        <v>98</v>
      </c>
      <c r="M4062" s="4" t="s">
        <v>99</v>
      </c>
      <c r="N4062" s="4">
        <v>1</v>
      </c>
      <c r="O4062" s="5">
        <f t="shared" si="584"/>
        <v>54.11999999999999</v>
      </c>
      <c r="P4062" s="18">
        <v>16.399999999999999</v>
      </c>
      <c r="Q4062" s="5">
        <f t="shared" si="585"/>
        <v>59.730000000000004</v>
      </c>
      <c r="R4062" s="18">
        <v>18.100000000000001</v>
      </c>
      <c r="S4062" s="5">
        <f t="shared" si="586"/>
        <v>59.730000000000004</v>
      </c>
      <c r="T4062" s="18">
        <v>18.100000000000001</v>
      </c>
      <c r="U4062" s="8">
        <f t="shared" si="587"/>
        <v>56.924999999999997</v>
      </c>
      <c r="V4062" s="5">
        <f>(R4062+P4062)/2</f>
        <v>17.25</v>
      </c>
      <c r="W4062" s="21">
        <v>27.891690000000001</v>
      </c>
      <c r="X4062" s="21">
        <v>-115.18723</v>
      </c>
      <c r="Y4062" s="9">
        <f>(Z4062*1.8)+32</f>
        <v>59</v>
      </c>
      <c r="Z4062" s="9">
        <v>15</v>
      </c>
      <c r="AA4062" s="9">
        <v>10</v>
      </c>
      <c r="AB4062" s="9" t="s">
        <v>604</v>
      </c>
      <c r="AC4062" s="9">
        <v>4</v>
      </c>
      <c r="AE4062" s="9">
        <v>300</v>
      </c>
    </row>
    <row r="4063" spans="1:31">
      <c r="A4063" s="4" t="s">
        <v>712</v>
      </c>
      <c r="B4063" s="4" t="s">
        <v>40</v>
      </c>
      <c r="C4063" s="28">
        <v>40758</v>
      </c>
      <c r="D4063" s="5">
        <v>2011</v>
      </c>
      <c r="E4063" s="36">
        <v>0.41666666666666669</v>
      </c>
      <c r="F4063" s="36">
        <v>0.42083333333333334</v>
      </c>
      <c r="G4063" s="35">
        <f t="shared" ref="G4063:G4069" si="597">F4063-E4063</f>
        <v>4.1666666666666519E-3</v>
      </c>
      <c r="H4063" s="14">
        <v>2</v>
      </c>
      <c r="I4063" s="14">
        <v>1</v>
      </c>
      <c r="J4063" s="5">
        <v>9</v>
      </c>
      <c r="K4063" s="4">
        <v>9</v>
      </c>
      <c r="L4063" s="4" t="s">
        <v>98</v>
      </c>
      <c r="M4063" s="4" t="s">
        <v>99</v>
      </c>
      <c r="N4063" s="4">
        <v>1</v>
      </c>
      <c r="O4063" s="5">
        <f t="shared" si="584"/>
        <v>54.11999999999999</v>
      </c>
      <c r="P4063" s="18">
        <v>16.399999999999999</v>
      </c>
      <c r="Q4063" s="5">
        <f t="shared" si="585"/>
        <v>59.730000000000004</v>
      </c>
      <c r="R4063" s="18">
        <v>18.100000000000001</v>
      </c>
      <c r="S4063" s="5">
        <f t="shared" si="586"/>
        <v>59.730000000000004</v>
      </c>
      <c r="T4063" s="18">
        <v>18.100000000000001</v>
      </c>
      <c r="U4063" s="8">
        <f t="shared" si="587"/>
        <v>56.924999999999997</v>
      </c>
      <c r="V4063" s="5">
        <f t="shared" ref="V4063:V4069" si="598">(R4063+P4063)/2</f>
        <v>17.25</v>
      </c>
      <c r="W4063" s="21">
        <v>27.891690000000001</v>
      </c>
      <c r="X4063" s="21">
        <v>-115.18723</v>
      </c>
      <c r="Y4063" s="9">
        <f t="shared" ref="Y4063:Y4069" si="599">(Z4063*1.8)+32</f>
        <v>59</v>
      </c>
      <c r="Z4063" s="9">
        <v>15</v>
      </c>
      <c r="AA4063" s="9">
        <v>10</v>
      </c>
      <c r="AB4063" s="9" t="s">
        <v>606</v>
      </c>
      <c r="AC4063" s="9">
        <v>2</v>
      </c>
      <c r="AE4063" s="9">
        <v>300</v>
      </c>
    </row>
    <row r="4064" spans="1:31">
      <c r="A4064" s="4" t="s">
        <v>712</v>
      </c>
      <c r="B4064" s="4" t="s">
        <v>40</v>
      </c>
      <c r="C4064" s="28">
        <v>40758</v>
      </c>
      <c r="D4064" s="5">
        <v>2011</v>
      </c>
      <c r="E4064" s="36">
        <v>0.41666666666666669</v>
      </c>
      <c r="F4064" s="36">
        <v>0.42083333333333334</v>
      </c>
      <c r="G4064" s="35">
        <f t="shared" si="597"/>
        <v>4.1666666666666519E-3</v>
      </c>
      <c r="H4064" s="14">
        <v>2</v>
      </c>
      <c r="I4064" s="14">
        <v>1</v>
      </c>
      <c r="J4064" s="5">
        <v>9</v>
      </c>
      <c r="K4064" s="4">
        <v>9</v>
      </c>
      <c r="L4064" s="4" t="s">
        <v>98</v>
      </c>
      <c r="M4064" s="4" t="s">
        <v>99</v>
      </c>
      <c r="N4064" s="4">
        <v>1</v>
      </c>
      <c r="O4064" s="5">
        <f t="shared" si="584"/>
        <v>54.11999999999999</v>
      </c>
      <c r="P4064" s="18">
        <v>16.399999999999999</v>
      </c>
      <c r="Q4064" s="5">
        <f t="shared" si="585"/>
        <v>59.730000000000004</v>
      </c>
      <c r="R4064" s="18">
        <v>18.100000000000001</v>
      </c>
      <c r="S4064" s="5">
        <f t="shared" si="586"/>
        <v>59.730000000000004</v>
      </c>
      <c r="T4064" s="18">
        <v>18.100000000000001</v>
      </c>
      <c r="U4064" s="8">
        <f t="shared" si="587"/>
        <v>56.924999999999997</v>
      </c>
      <c r="V4064" s="5">
        <f t="shared" si="598"/>
        <v>17.25</v>
      </c>
      <c r="W4064" s="21">
        <v>27.891690000000001</v>
      </c>
      <c r="X4064" s="21">
        <v>-115.18723</v>
      </c>
      <c r="Y4064" s="9">
        <f t="shared" si="599"/>
        <v>59</v>
      </c>
      <c r="Z4064" s="9">
        <v>15</v>
      </c>
      <c r="AA4064" s="9">
        <v>10</v>
      </c>
      <c r="AB4064" s="9" t="s">
        <v>611</v>
      </c>
      <c r="AC4064" s="9">
        <v>6</v>
      </c>
      <c r="AE4064" s="9">
        <v>300</v>
      </c>
    </row>
    <row r="4065" spans="1:32">
      <c r="A4065" s="4" t="s">
        <v>712</v>
      </c>
      <c r="B4065" s="4" t="s">
        <v>40</v>
      </c>
      <c r="C4065" s="28">
        <v>40758</v>
      </c>
      <c r="D4065" s="5">
        <v>2011</v>
      </c>
      <c r="E4065" s="36">
        <v>0.41666666666666669</v>
      </c>
      <c r="F4065" s="36">
        <v>0.42083333333333334</v>
      </c>
      <c r="G4065" s="35">
        <f t="shared" si="597"/>
        <v>4.1666666666666519E-3</v>
      </c>
      <c r="H4065" s="14">
        <v>2</v>
      </c>
      <c r="I4065" s="14">
        <v>1</v>
      </c>
      <c r="J4065" s="5">
        <v>9</v>
      </c>
      <c r="K4065" s="4">
        <v>9</v>
      </c>
      <c r="L4065" s="4" t="s">
        <v>98</v>
      </c>
      <c r="M4065" s="4" t="s">
        <v>99</v>
      </c>
      <c r="N4065" s="4">
        <v>1</v>
      </c>
      <c r="O4065" s="5">
        <f t="shared" si="584"/>
        <v>54.11999999999999</v>
      </c>
      <c r="P4065" s="18">
        <v>16.399999999999999</v>
      </c>
      <c r="Q4065" s="5">
        <f t="shared" si="585"/>
        <v>59.730000000000004</v>
      </c>
      <c r="R4065" s="18">
        <v>18.100000000000001</v>
      </c>
      <c r="S4065" s="5">
        <f t="shared" si="586"/>
        <v>59.730000000000004</v>
      </c>
      <c r="T4065" s="18">
        <v>18.100000000000001</v>
      </c>
      <c r="U4065" s="8">
        <f t="shared" si="587"/>
        <v>56.924999999999997</v>
      </c>
      <c r="V4065" s="5">
        <f t="shared" si="598"/>
        <v>17.25</v>
      </c>
      <c r="W4065" s="21">
        <v>27.891690000000001</v>
      </c>
      <c r="X4065" s="21">
        <v>-115.18723</v>
      </c>
      <c r="Y4065" s="9">
        <f t="shared" si="599"/>
        <v>59</v>
      </c>
      <c r="Z4065" s="9">
        <v>15</v>
      </c>
      <c r="AA4065" s="9">
        <v>10</v>
      </c>
      <c r="AB4065" s="9" t="s">
        <v>613</v>
      </c>
      <c r="AC4065" s="9">
        <v>13</v>
      </c>
      <c r="AE4065" s="9">
        <v>300</v>
      </c>
    </row>
    <row r="4066" spans="1:32">
      <c r="A4066" s="4" t="s">
        <v>712</v>
      </c>
      <c r="B4066" s="4" t="s">
        <v>40</v>
      </c>
      <c r="C4066" s="28">
        <v>40758</v>
      </c>
      <c r="D4066" s="5">
        <v>2011</v>
      </c>
      <c r="E4066" s="36">
        <v>0.41666666666666669</v>
      </c>
      <c r="F4066" s="36">
        <v>0.42083333333333334</v>
      </c>
      <c r="G4066" s="35">
        <f t="shared" si="597"/>
        <v>4.1666666666666519E-3</v>
      </c>
      <c r="H4066" s="14">
        <v>2</v>
      </c>
      <c r="I4066" s="14">
        <v>1</v>
      </c>
      <c r="J4066" s="5">
        <v>9</v>
      </c>
      <c r="K4066" s="4">
        <v>9</v>
      </c>
      <c r="L4066" s="4" t="s">
        <v>98</v>
      </c>
      <c r="M4066" s="4" t="s">
        <v>99</v>
      </c>
      <c r="N4066" s="4">
        <v>1</v>
      </c>
      <c r="O4066" s="5">
        <f t="shared" si="584"/>
        <v>54.11999999999999</v>
      </c>
      <c r="P4066" s="18">
        <v>16.399999999999999</v>
      </c>
      <c r="Q4066" s="5">
        <f t="shared" si="585"/>
        <v>59.730000000000004</v>
      </c>
      <c r="R4066" s="18">
        <v>18.100000000000001</v>
      </c>
      <c r="S4066" s="5">
        <f t="shared" si="586"/>
        <v>59.730000000000004</v>
      </c>
      <c r="T4066" s="18">
        <v>18.100000000000001</v>
      </c>
      <c r="U4066" s="8">
        <f t="shared" si="587"/>
        <v>56.924999999999997</v>
      </c>
      <c r="V4066" s="5">
        <f t="shared" si="598"/>
        <v>17.25</v>
      </c>
      <c r="W4066" s="21">
        <v>27.891690000000001</v>
      </c>
      <c r="X4066" s="21">
        <v>-115.18723</v>
      </c>
      <c r="Y4066" s="9">
        <f t="shared" si="599"/>
        <v>59</v>
      </c>
      <c r="Z4066" s="9">
        <v>15</v>
      </c>
      <c r="AA4066" s="9">
        <v>10</v>
      </c>
      <c r="AB4066" s="9" t="s">
        <v>614</v>
      </c>
      <c r="AC4066" s="9">
        <v>6</v>
      </c>
      <c r="AE4066" s="9">
        <v>300</v>
      </c>
    </row>
    <row r="4067" spans="1:32">
      <c r="A4067" s="4" t="s">
        <v>712</v>
      </c>
      <c r="B4067" s="4" t="s">
        <v>40</v>
      </c>
      <c r="C4067" s="28">
        <v>40758</v>
      </c>
      <c r="D4067" s="5">
        <v>2011</v>
      </c>
      <c r="E4067" s="36">
        <v>0.41666666666666669</v>
      </c>
      <c r="F4067" s="36">
        <v>0.42083333333333334</v>
      </c>
      <c r="G4067" s="35">
        <f t="shared" si="597"/>
        <v>4.1666666666666519E-3</v>
      </c>
      <c r="H4067" s="14">
        <v>2</v>
      </c>
      <c r="I4067" s="14">
        <v>1</v>
      </c>
      <c r="J4067" s="5">
        <v>9</v>
      </c>
      <c r="K4067" s="4">
        <v>9</v>
      </c>
      <c r="L4067" s="4" t="s">
        <v>98</v>
      </c>
      <c r="M4067" s="4" t="s">
        <v>99</v>
      </c>
      <c r="N4067" s="4">
        <v>1</v>
      </c>
      <c r="O4067" s="5">
        <f t="shared" si="584"/>
        <v>54.11999999999999</v>
      </c>
      <c r="P4067" s="18">
        <v>16.399999999999999</v>
      </c>
      <c r="Q4067" s="5">
        <f t="shared" si="585"/>
        <v>59.730000000000004</v>
      </c>
      <c r="R4067" s="18">
        <v>18.100000000000001</v>
      </c>
      <c r="S4067" s="5">
        <f t="shared" si="586"/>
        <v>59.730000000000004</v>
      </c>
      <c r="T4067" s="18">
        <v>18.100000000000001</v>
      </c>
      <c r="U4067" s="8">
        <f t="shared" si="587"/>
        <v>56.924999999999997</v>
      </c>
      <c r="V4067" s="5">
        <f t="shared" si="598"/>
        <v>17.25</v>
      </c>
      <c r="W4067" s="21">
        <v>27.891690000000001</v>
      </c>
      <c r="X4067" s="21">
        <v>-115.18723</v>
      </c>
      <c r="Y4067" s="9">
        <f t="shared" si="599"/>
        <v>59</v>
      </c>
      <c r="Z4067" s="9">
        <v>15</v>
      </c>
      <c r="AA4067" s="9">
        <v>10</v>
      </c>
      <c r="AB4067" s="4" t="s">
        <v>619</v>
      </c>
      <c r="AC4067" s="9">
        <v>6</v>
      </c>
      <c r="AE4067" s="9">
        <v>300</v>
      </c>
    </row>
    <row r="4068" spans="1:32">
      <c r="A4068" s="4" t="s">
        <v>712</v>
      </c>
      <c r="B4068" s="4" t="s">
        <v>40</v>
      </c>
      <c r="C4068" s="28">
        <v>40758</v>
      </c>
      <c r="D4068" s="5">
        <v>2011</v>
      </c>
      <c r="E4068" s="36">
        <v>0.41666666666666669</v>
      </c>
      <c r="F4068" s="36">
        <v>0.42083333333333334</v>
      </c>
      <c r="G4068" s="35">
        <f t="shared" si="597"/>
        <v>4.1666666666666519E-3</v>
      </c>
      <c r="H4068" s="14">
        <v>2</v>
      </c>
      <c r="I4068" s="14">
        <v>1</v>
      </c>
      <c r="J4068" s="5">
        <v>9</v>
      </c>
      <c r="K4068" s="4">
        <v>9</v>
      </c>
      <c r="L4068" s="4" t="s">
        <v>98</v>
      </c>
      <c r="M4068" s="4" t="s">
        <v>99</v>
      </c>
      <c r="N4068" s="4">
        <v>1</v>
      </c>
      <c r="O4068" s="5">
        <f t="shared" si="584"/>
        <v>54.11999999999999</v>
      </c>
      <c r="P4068" s="18">
        <v>16.399999999999999</v>
      </c>
      <c r="Q4068" s="5">
        <f t="shared" si="585"/>
        <v>59.730000000000004</v>
      </c>
      <c r="R4068" s="18">
        <v>18.100000000000001</v>
      </c>
      <c r="S4068" s="5">
        <f t="shared" si="586"/>
        <v>59.730000000000004</v>
      </c>
      <c r="T4068" s="18">
        <v>18.100000000000001</v>
      </c>
      <c r="U4068" s="8">
        <f t="shared" si="587"/>
        <v>56.924999999999997</v>
      </c>
      <c r="V4068" s="5">
        <f t="shared" si="598"/>
        <v>17.25</v>
      </c>
      <c r="W4068" s="21">
        <v>27.891690000000001</v>
      </c>
      <c r="X4068" s="21">
        <v>-115.18723</v>
      </c>
      <c r="Y4068" s="9">
        <f t="shared" si="599"/>
        <v>59</v>
      </c>
      <c r="Z4068" s="9">
        <v>15</v>
      </c>
      <c r="AA4068" s="9">
        <v>10</v>
      </c>
      <c r="AB4068" s="9" t="s">
        <v>610</v>
      </c>
      <c r="AC4068" s="9">
        <v>5</v>
      </c>
      <c r="AE4068" s="9">
        <v>300</v>
      </c>
    </row>
    <row r="4069" spans="1:32">
      <c r="A4069" s="4" t="s">
        <v>712</v>
      </c>
      <c r="B4069" s="4" t="s">
        <v>40</v>
      </c>
      <c r="C4069" s="28">
        <v>40758</v>
      </c>
      <c r="D4069" s="5">
        <v>2011</v>
      </c>
      <c r="E4069" s="36">
        <v>0.41666666666666669</v>
      </c>
      <c r="F4069" s="36">
        <v>0.42083333333333334</v>
      </c>
      <c r="G4069" s="35">
        <f t="shared" si="597"/>
        <v>4.1666666666666519E-3</v>
      </c>
      <c r="H4069" s="14">
        <v>2</v>
      </c>
      <c r="I4069" s="14">
        <v>1</v>
      </c>
      <c r="J4069" s="5">
        <v>9</v>
      </c>
      <c r="K4069" s="4">
        <v>9</v>
      </c>
      <c r="L4069" s="4" t="s">
        <v>98</v>
      </c>
      <c r="M4069" s="4" t="s">
        <v>99</v>
      </c>
      <c r="N4069" s="4">
        <v>1</v>
      </c>
      <c r="O4069" s="5">
        <f t="shared" si="584"/>
        <v>54.11999999999999</v>
      </c>
      <c r="P4069" s="18">
        <v>16.399999999999999</v>
      </c>
      <c r="Q4069" s="5">
        <f t="shared" si="585"/>
        <v>59.730000000000004</v>
      </c>
      <c r="R4069" s="18">
        <v>18.100000000000001</v>
      </c>
      <c r="S4069" s="5">
        <f t="shared" si="586"/>
        <v>59.730000000000004</v>
      </c>
      <c r="T4069" s="18">
        <v>18.100000000000001</v>
      </c>
      <c r="U4069" s="8">
        <f t="shared" si="587"/>
        <v>56.924999999999997</v>
      </c>
      <c r="V4069" s="5">
        <f t="shared" si="598"/>
        <v>17.25</v>
      </c>
      <c r="W4069" s="21">
        <v>27.891690000000001</v>
      </c>
      <c r="X4069" s="21">
        <v>-115.18723</v>
      </c>
      <c r="Y4069" s="9">
        <f t="shared" si="599"/>
        <v>59</v>
      </c>
      <c r="Z4069" s="9">
        <v>15</v>
      </c>
      <c r="AA4069" s="9">
        <v>10</v>
      </c>
      <c r="AB4069" s="9" t="s">
        <v>609</v>
      </c>
      <c r="AC4069" s="9">
        <v>41</v>
      </c>
      <c r="AE4069" s="9">
        <v>300</v>
      </c>
    </row>
    <row r="4070" spans="1:32">
      <c r="A4070" s="4" t="s">
        <v>713</v>
      </c>
      <c r="B4070" s="4" t="s">
        <v>40</v>
      </c>
      <c r="C4070" s="28">
        <v>40758</v>
      </c>
      <c r="D4070" s="5">
        <v>2011</v>
      </c>
      <c r="E4070" s="36">
        <v>0.48333333333333334</v>
      </c>
      <c r="F4070" s="36">
        <v>0.48680555555555555</v>
      </c>
      <c r="G4070" s="35">
        <f t="shared" ref="G4070:G4080" si="600">F4070-E4070</f>
        <v>3.4722222222222099E-3</v>
      </c>
      <c r="H4070" s="14">
        <v>2</v>
      </c>
      <c r="I4070" s="14">
        <v>2</v>
      </c>
      <c r="J4070" s="5">
        <v>10</v>
      </c>
      <c r="K4070" s="4">
        <v>10</v>
      </c>
      <c r="L4070" s="4" t="s">
        <v>98</v>
      </c>
      <c r="M4070" s="4" t="s">
        <v>99</v>
      </c>
      <c r="N4070" s="4">
        <v>1</v>
      </c>
      <c r="O4070" s="5">
        <f t="shared" si="584"/>
        <v>54.78</v>
      </c>
      <c r="P4070" s="18">
        <v>16.600000000000001</v>
      </c>
      <c r="Q4070" s="5">
        <f t="shared" si="585"/>
        <v>56.099999999999994</v>
      </c>
      <c r="R4070" s="18">
        <v>17</v>
      </c>
      <c r="S4070" s="5">
        <f t="shared" si="586"/>
        <v>56.099999999999994</v>
      </c>
      <c r="T4070" s="18">
        <v>17</v>
      </c>
      <c r="U4070" s="8">
        <f t="shared" si="587"/>
        <v>55.44</v>
      </c>
      <c r="V4070" s="5">
        <f t="shared" ref="V4070:V4080" si="601">(R4070+P4070)/2</f>
        <v>16.8</v>
      </c>
      <c r="W4070" s="21">
        <v>27.892420000000001</v>
      </c>
      <c r="X4070" s="21">
        <v>-115.19222000000001</v>
      </c>
      <c r="Y4070" s="9">
        <f t="shared" ref="Y4070:Y4080" si="602">(Z4070*1.8)+32</f>
        <v>57.2</v>
      </c>
      <c r="Z4070" s="9">
        <v>14</v>
      </c>
      <c r="AA4070" s="9">
        <v>10</v>
      </c>
      <c r="AB4070" s="9" t="s">
        <v>604</v>
      </c>
      <c r="AC4070" s="9">
        <v>2</v>
      </c>
      <c r="AE4070" s="9">
        <v>120</v>
      </c>
    </row>
    <row r="4071" spans="1:32">
      <c r="A4071" s="4" t="s">
        <v>713</v>
      </c>
      <c r="B4071" s="4" t="s">
        <v>40</v>
      </c>
      <c r="C4071" s="28">
        <v>40758</v>
      </c>
      <c r="D4071" s="5">
        <v>2011</v>
      </c>
      <c r="E4071" s="36">
        <v>0.48333333333333334</v>
      </c>
      <c r="F4071" s="36">
        <v>0.48680555555555555</v>
      </c>
      <c r="G4071" s="35">
        <f t="shared" si="600"/>
        <v>3.4722222222222099E-3</v>
      </c>
      <c r="H4071" s="14">
        <v>2</v>
      </c>
      <c r="I4071" s="14">
        <v>2</v>
      </c>
      <c r="J4071" s="5">
        <v>10</v>
      </c>
      <c r="K4071" s="4">
        <v>10</v>
      </c>
      <c r="L4071" s="4" t="s">
        <v>98</v>
      </c>
      <c r="M4071" s="4" t="s">
        <v>99</v>
      </c>
      <c r="N4071" s="4">
        <v>1</v>
      </c>
      <c r="O4071" s="5">
        <f t="shared" si="584"/>
        <v>54.78</v>
      </c>
      <c r="P4071" s="18">
        <v>16.600000000000001</v>
      </c>
      <c r="Q4071" s="5">
        <f t="shared" si="585"/>
        <v>56.099999999999994</v>
      </c>
      <c r="R4071" s="18">
        <v>17</v>
      </c>
      <c r="S4071" s="5">
        <f t="shared" si="586"/>
        <v>56.099999999999994</v>
      </c>
      <c r="T4071" s="18">
        <v>17</v>
      </c>
      <c r="U4071" s="8">
        <f t="shared" si="587"/>
        <v>55.44</v>
      </c>
      <c r="V4071" s="5">
        <f t="shared" si="601"/>
        <v>16.8</v>
      </c>
      <c r="W4071" s="21">
        <v>27.892420000000001</v>
      </c>
      <c r="X4071" s="21">
        <v>-115.19222000000001</v>
      </c>
      <c r="Y4071" s="9">
        <f t="shared" si="602"/>
        <v>57.2</v>
      </c>
      <c r="Z4071" s="9">
        <v>14</v>
      </c>
      <c r="AA4071" s="9">
        <v>10</v>
      </c>
      <c r="AB4071" s="9" t="s">
        <v>606</v>
      </c>
      <c r="AC4071" s="9">
        <v>5</v>
      </c>
      <c r="AE4071" s="9">
        <v>120</v>
      </c>
    </row>
    <row r="4072" spans="1:32">
      <c r="A4072" s="4" t="s">
        <v>713</v>
      </c>
      <c r="B4072" s="4" t="s">
        <v>40</v>
      </c>
      <c r="C4072" s="28">
        <v>40758</v>
      </c>
      <c r="D4072" s="5">
        <v>2011</v>
      </c>
      <c r="E4072" s="36">
        <v>0.48333333333333334</v>
      </c>
      <c r="F4072" s="36">
        <v>0.48680555555555555</v>
      </c>
      <c r="G4072" s="35">
        <f t="shared" si="600"/>
        <v>3.4722222222222099E-3</v>
      </c>
      <c r="H4072" s="14">
        <v>2</v>
      </c>
      <c r="I4072" s="14">
        <v>2</v>
      </c>
      <c r="J4072" s="5">
        <v>10</v>
      </c>
      <c r="K4072" s="4">
        <v>10</v>
      </c>
      <c r="L4072" s="4" t="s">
        <v>98</v>
      </c>
      <c r="M4072" s="4" t="s">
        <v>99</v>
      </c>
      <c r="N4072" s="4">
        <v>1</v>
      </c>
      <c r="O4072" s="5">
        <f t="shared" si="584"/>
        <v>54.78</v>
      </c>
      <c r="P4072" s="18">
        <v>16.600000000000001</v>
      </c>
      <c r="Q4072" s="5">
        <f t="shared" si="585"/>
        <v>56.099999999999994</v>
      </c>
      <c r="R4072" s="18">
        <v>17</v>
      </c>
      <c r="S4072" s="5">
        <f t="shared" si="586"/>
        <v>56.099999999999994</v>
      </c>
      <c r="T4072" s="18">
        <v>17</v>
      </c>
      <c r="U4072" s="8">
        <f t="shared" si="587"/>
        <v>55.44</v>
      </c>
      <c r="V4072" s="5">
        <f t="shared" si="601"/>
        <v>16.8</v>
      </c>
      <c r="W4072" s="21">
        <v>27.892420000000001</v>
      </c>
      <c r="X4072" s="21">
        <v>-115.19222000000001</v>
      </c>
      <c r="Y4072" s="9">
        <f t="shared" si="602"/>
        <v>57.2</v>
      </c>
      <c r="Z4072" s="9">
        <v>14</v>
      </c>
      <c r="AA4072" s="9">
        <v>10</v>
      </c>
      <c r="AB4072" s="9" t="s">
        <v>613</v>
      </c>
      <c r="AC4072" s="9">
        <v>71</v>
      </c>
      <c r="AD4072">
        <v>21</v>
      </c>
      <c r="AE4072" s="9">
        <v>120</v>
      </c>
      <c r="AF4072" s="9">
        <v>50</v>
      </c>
    </row>
    <row r="4073" spans="1:32">
      <c r="A4073" s="4" t="s">
        <v>713</v>
      </c>
      <c r="B4073" s="4" t="s">
        <v>40</v>
      </c>
      <c r="C4073" s="28">
        <v>40758</v>
      </c>
      <c r="D4073" s="5">
        <v>2011</v>
      </c>
      <c r="E4073" s="36">
        <v>0.48333333333333334</v>
      </c>
      <c r="F4073" s="36">
        <v>0.48680555555555555</v>
      </c>
      <c r="G4073" s="35">
        <f t="shared" si="600"/>
        <v>3.4722222222222099E-3</v>
      </c>
      <c r="H4073" s="14">
        <v>2</v>
      </c>
      <c r="I4073" s="14">
        <v>2</v>
      </c>
      <c r="J4073" s="5">
        <v>10</v>
      </c>
      <c r="K4073" s="4">
        <v>10</v>
      </c>
      <c r="L4073" s="4" t="s">
        <v>98</v>
      </c>
      <c r="M4073" s="4" t="s">
        <v>99</v>
      </c>
      <c r="N4073" s="4">
        <v>1</v>
      </c>
      <c r="O4073" s="5">
        <f t="shared" si="584"/>
        <v>54.78</v>
      </c>
      <c r="P4073" s="18">
        <v>16.600000000000001</v>
      </c>
      <c r="Q4073" s="5">
        <f t="shared" si="585"/>
        <v>56.099999999999994</v>
      </c>
      <c r="R4073" s="18">
        <v>17</v>
      </c>
      <c r="S4073" s="5">
        <f t="shared" si="586"/>
        <v>56.099999999999994</v>
      </c>
      <c r="T4073" s="18">
        <v>17</v>
      </c>
      <c r="U4073" s="8">
        <f t="shared" si="587"/>
        <v>55.44</v>
      </c>
      <c r="V4073" s="5">
        <f t="shared" si="601"/>
        <v>16.8</v>
      </c>
      <c r="W4073" s="21">
        <v>27.892420000000001</v>
      </c>
      <c r="X4073" s="21">
        <v>-115.19222000000001</v>
      </c>
      <c r="Y4073" s="9">
        <f t="shared" si="602"/>
        <v>57.2</v>
      </c>
      <c r="Z4073" s="9">
        <v>14</v>
      </c>
      <c r="AA4073" s="9">
        <v>10</v>
      </c>
      <c r="AB4073" s="9" t="s">
        <v>614</v>
      </c>
      <c r="AC4073" s="9">
        <v>4</v>
      </c>
      <c r="AE4073" s="9">
        <v>120</v>
      </c>
    </row>
    <row r="4074" spans="1:32">
      <c r="A4074" s="4" t="s">
        <v>713</v>
      </c>
      <c r="B4074" s="4" t="s">
        <v>40</v>
      </c>
      <c r="C4074" s="28">
        <v>40758</v>
      </c>
      <c r="D4074" s="5">
        <v>2011</v>
      </c>
      <c r="E4074" s="36">
        <v>0.48333333333333334</v>
      </c>
      <c r="F4074" s="36">
        <v>0.48680555555555555</v>
      </c>
      <c r="G4074" s="35">
        <f t="shared" si="600"/>
        <v>3.4722222222222099E-3</v>
      </c>
      <c r="H4074" s="14">
        <v>2</v>
      </c>
      <c r="I4074" s="14">
        <v>2</v>
      </c>
      <c r="J4074" s="5">
        <v>10</v>
      </c>
      <c r="K4074" s="4">
        <v>10</v>
      </c>
      <c r="L4074" s="4" t="s">
        <v>98</v>
      </c>
      <c r="M4074" s="4" t="s">
        <v>99</v>
      </c>
      <c r="N4074" s="4">
        <v>1</v>
      </c>
      <c r="O4074" s="5">
        <f t="shared" si="584"/>
        <v>54.78</v>
      </c>
      <c r="P4074" s="18">
        <v>16.600000000000001</v>
      </c>
      <c r="Q4074" s="5">
        <f t="shared" si="585"/>
        <v>56.099999999999994</v>
      </c>
      <c r="R4074" s="18">
        <v>17</v>
      </c>
      <c r="S4074" s="5">
        <f t="shared" si="586"/>
        <v>56.099999999999994</v>
      </c>
      <c r="T4074" s="18">
        <v>17</v>
      </c>
      <c r="U4074" s="8">
        <f t="shared" si="587"/>
        <v>55.44</v>
      </c>
      <c r="V4074" s="5">
        <f t="shared" si="601"/>
        <v>16.8</v>
      </c>
      <c r="W4074" s="21">
        <v>27.892420000000001</v>
      </c>
      <c r="X4074" s="21">
        <v>-115.19222000000001</v>
      </c>
      <c r="Y4074" s="9">
        <f t="shared" si="602"/>
        <v>57.2</v>
      </c>
      <c r="Z4074" s="9">
        <v>14</v>
      </c>
      <c r="AA4074" s="9">
        <v>10</v>
      </c>
      <c r="AB4074" s="9" t="s">
        <v>609</v>
      </c>
      <c r="AC4074" s="9">
        <v>2</v>
      </c>
      <c r="AE4074" s="9">
        <v>120</v>
      </c>
    </row>
    <row r="4075" spans="1:32">
      <c r="A4075" s="4" t="s">
        <v>714</v>
      </c>
      <c r="B4075" s="4" t="s">
        <v>40</v>
      </c>
      <c r="C4075" s="28">
        <v>40758</v>
      </c>
      <c r="D4075" s="5">
        <v>2011</v>
      </c>
      <c r="E4075" s="36">
        <v>0.5444444444444444</v>
      </c>
      <c r="F4075" s="36">
        <v>0.54791666666666672</v>
      </c>
      <c r="G4075" s="35">
        <f t="shared" si="600"/>
        <v>3.4722222222223209E-3</v>
      </c>
      <c r="H4075" s="14">
        <v>2</v>
      </c>
      <c r="I4075" s="14">
        <v>3</v>
      </c>
      <c r="J4075" s="5">
        <v>11</v>
      </c>
      <c r="K4075" s="4">
        <v>11</v>
      </c>
      <c r="L4075" s="4" t="s">
        <v>98</v>
      </c>
      <c r="M4075" s="4" t="s">
        <v>99</v>
      </c>
      <c r="N4075" s="4">
        <v>1</v>
      </c>
      <c r="O4075" s="5">
        <f t="shared" si="584"/>
        <v>37.949999999999996</v>
      </c>
      <c r="P4075" s="18">
        <v>11.5</v>
      </c>
      <c r="Q4075" s="5">
        <f t="shared" si="585"/>
        <v>30.69</v>
      </c>
      <c r="R4075" s="18">
        <v>9.3000000000000007</v>
      </c>
      <c r="S4075" s="5">
        <f t="shared" si="586"/>
        <v>37.949999999999996</v>
      </c>
      <c r="T4075" s="18">
        <v>11.5</v>
      </c>
      <c r="U4075" s="8">
        <f t="shared" si="587"/>
        <v>34.32</v>
      </c>
      <c r="V4075" s="5">
        <f t="shared" si="601"/>
        <v>10.4</v>
      </c>
      <c r="W4075" s="21">
        <v>27.888470000000002</v>
      </c>
      <c r="X4075" s="21">
        <v>-115.19282</v>
      </c>
      <c r="Y4075" s="9">
        <f t="shared" si="602"/>
        <v>59</v>
      </c>
      <c r="Z4075" s="9">
        <v>15</v>
      </c>
      <c r="AA4075" s="9">
        <v>10</v>
      </c>
      <c r="AB4075" s="9" t="s">
        <v>611</v>
      </c>
      <c r="AC4075" s="9">
        <v>1</v>
      </c>
      <c r="AE4075" s="9">
        <v>120</v>
      </c>
    </row>
    <row r="4076" spans="1:32">
      <c r="A4076" s="4" t="s">
        <v>714</v>
      </c>
      <c r="B4076" s="4" t="s">
        <v>40</v>
      </c>
      <c r="C4076" s="28">
        <v>40758</v>
      </c>
      <c r="D4076" s="5">
        <v>2011</v>
      </c>
      <c r="E4076" s="36">
        <v>0.5444444444444444</v>
      </c>
      <c r="F4076" s="36">
        <v>0.54791666666666672</v>
      </c>
      <c r="G4076" s="35">
        <f t="shared" si="600"/>
        <v>3.4722222222223209E-3</v>
      </c>
      <c r="H4076" s="14">
        <v>2</v>
      </c>
      <c r="I4076" s="14">
        <v>3</v>
      </c>
      <c r="J4076" s="5">
        <v>11</v>
      </c>
      <c r="K4076" s="4">
        <v>11</v>
      </c>
      <c r="L4076" s="4" t="s">
        <v>98</v>
      </c>
      <c r="M4076" s="4" t="s">
        <v>99</v>
      </c>
      <c r="N4076" s="4">
        <v>1</v>
      </c>
      <c r="O4076" s="5">
        <f t="shared" si="584"/>
        <v>37.949999999999996</v>
      </c>
      <c r="P4076" s="18">
        <v>11.5</v>
      </c>
      <c r="Q4076" s="5">
        <f t="shared" si="585"/>
        <v>30.69</v>
      </c>
      <c r="R4076" s="18">
        <v>9.3000000000000007</v>
      </c>
      <c r="S4076" s="5">
        <f t="shared" si="586"/>
        <v>37.949999999999996</v>
      </c>
      <c r="T4076" s="18">
        <v>11.5</v>
      </c>
      <c r="U4076" s="8">
        <f t="shared" si="587"/>
        <v>34.32</v>
      </c>
      <c r="V4076" s="5">
        <f t="shared" si="601"/>
        <v>10.4</v>
      </c>
      <c r="W4076" s="21">
        <v>27.888470000000002</v>
      </c>
      <c r="X4076" s="21">
        <v>-115.19282</v>
      </c>
      <c r="Y4076" s="9">
        <f t="shared" si="602"/>
        <v>59</v>
      </c>
      <c r="Z4076" s="9">
        <v>15</v>
      </c>
      <c r="AA4076" s="9">
        <v>10</v>
      </c>
      <c r="AB4076" s="9" t="s">
        <v>613</v>
      </c>
      <c r="AC4076" s="9">
        <v>48</v>
      </c>
      <c r="AE4076" s="9">
        <v>120</v>
      </c>
    </row>
    <row r="4077" spans="1:32">
      <c r="A4077" s="4" t="s">
        <v>714</v>
      </c>
      <c r="B4077" s="4" t="s">
        <v>40</v>
      </c>
      <c r="C4077" s="28">
        <v>40758</v>
      </c>
      <c r="D4077" s="5">
        <v>2011</v>
      </c>
      <c r="E4077" s="36">
        <v>0.5444444444444444</v>
      </c>
      <c r="F4077" s="36">
        <v>0.54791666666666672</v>
      </c>
      <c r="G4077" s="35">
        <f t="shared" si="600"/>
        <v>3.4722222222223209E-3</v>
      </c>
      <c r="H4077" s="14">
        <v>2</v>
      </c>
      <c r="I4077" s="14">
        <v>3</v>
      </c>
      <c r="J4077" s="5">
        <v>11</v>
      </c>
      <c r="K4077" s="4">
        <v>11</v>
      </c>
      <c r="L4077" s="4" t="s">
        <v>98</v>
      </c>
      <c r="M4077" s="4" t="s">
        <v>99</v>
      </c>
      <c r="N4077" s="4">
        <v>1</v>
      </c>
      <c r="O4077" s="5">
        <f t="shared" si="584"/>
        <v>37.949999999999996</v>
      </c>
      <c r="P4077" s="18">
        <v>11.5</v>
      </c>
      <c r="Q4077" s="5">
        <f t="shared" si="585"/>
        <v>30.69</v>
      </c>
      <c r="R4077" s="18">
        <v>9.3000000000000007</v>
      </c>
      <c r="S4077" s="5">
        <f t="shared" si="586"/>
        <v>37.949999999999996</v>
      </c>
      <c r="T4077" s="18">
        <v>11.5</v>
      </c>
      <c r="U4077" s="8">
        <f t="shared" si="587"/>
        <v>34.32</v>
      </c>
      <c r="V4077" s="5">
        <f t="shared" si="601"/>
        <v>10.4</v>
      </c>
      <c r="W4077" s="21">
        <v>27.888470000000002</v>
      </c>
      <c r="X4077" s="21">
        <v>-115.19282</v>
      </c>
      <c r="Y4077" s="9">
        <f t="shared" si="602"/>
        <v>59</v>
      </c>
      <c r="Z4077" s="9">
        <v>15</v>
      </c>
      <c r="AA4077" s="9">
        <v>10</v>
      </c>
      <c r="AB4077" s="9" t="s">
        <v>614</v>
      </c>
      <c r="AC4077" s="9">
        <v>3</v>
      </c>
      <c r="AE4077" s="9">
        <v>120</v>
      </c>
    </row>
    <row r="4078" spans="1:32">
      <c r="A4078" s="4" t="s">
        <v>714</v>
      </c>
      <c r="B4078" s="4" t="s">
        <v>40</v>
      </c>
      <c r="C4078" s="28">
        <v>40758</v>
      </c>
      <c r="D4078" s="5">
        <v>2011</v>
      </c>
      <c r="E4078" s="36">
        <v>0.5444444444444444</v>
      </c>
      <c r="F4078" s="36">
        <v>0.54791666666666672</v>
      </c>
      <c r="G4078" s="35">
        <f t="shared" si="600"/>
        <v>3.4722222222223209E-3</v>
      </c>
      <c r="H4078" s="14">
        <v>2</v>
      </c>
      <c r="I4078" s="14">
        <v>3</v>
      </c>
      <c r="J4078" s="5">
        <v>11</v>
      </c>
      <c r="K4078" s="4">
        <v>11</v>
      </c>
      <c r="L4078" s="4" t="s">
        <v>98</v>
      </c>
      <c r="M4078" s="4" t="s">
        <v>99</v>
      </c>
      <c r="N4078" s="4">
        <v>1</v>
      </c>
      <c r="O4078" s="5">
        <f t="shared" si="584"/>
        <v>37.949999999999996</v>
      </c>
      <c r="P4078" s="18">
        <v>11.5</v>
      </c>
      <c r="Q4078" s="5">
        <f t="shared" si="585"/>
        <v>30.69</v>
      </c>
      <c r="R4078" s="18">
        <v>9.3000000000000007</v>
      </c>
      <c r="S4078" s="5">
        <f t="shared" si="586"/>
        <v>37.949999999999996</v>
      </c>
      <c r="T4078" s="18">
        <v>11.5</v>
      </c>
      <c r="U4078" s="8">
        <f t="shared" si="587"/>
        <v>34.32</v>
      </c>
      <c r="V4078" s="5">
        <f t="shared" si="601"/>
        <v>10.4</v>
      </c>
      <c r="W4078" s="21">
        <v>27.888470000000002</v>
      </c>
      <c r="X4078" s="21">
        <v>-115.19282</v>
      </c>
      <c r="Y4078" s="9">
        <f t="shared" si="602"/>
        <v>59</v>
      </c>
      <c r="Z4078" s="9">
        <v>15</v>
      </c>
      <c r="AA4078" s="9">
        <v>10</v>
      </c>
      <c r="AB4078" s="9" t="s">
        <v>607</v>
      </c>
      <c r="AC4078" s="9">
        <v>2</v>
      </c>
      <c r="AE4078" s="9">
        <v>120</v>
      </c>
    </row>
    <row r="4079" spans="1:32">
      <c r="A4079" s="4" t="s">
        <v>714</v>
      </c>
      <c r="B4079" s="4" t="s">
        <v>40</v>
      </c>
      <c r="C4079" s="28">
        <v>40758</v>
      </c>
      <c r="D4079" s="5">
        <v>2011</v>
      </c>
      <c r="E4079" s="36">
        <v>0.5444444444444444</v>
      </c>
      <c r="F4079" s="36">
        <v>0.54791666666666672</v>
      </c>
      <c r="G4079" s="35">
        <f t="shared" si="600"/>
        <v>3.4722222222223209E-3</v>
      </c>
      <c r="H4079" s="14">
        <v>2</v>
      </c>
      <c r="I4079" s="14">
        <v>3</v>
      </c>
      <c r="J4079" s="5">
        <v>11</v>
      </c>
      <c r="K4079" s="4">
        <v>11</v>
      </c>
      <c r="L4079" s="4" t="s">
        <v>98</v>
      </c>
      <c r="M4079" s="4" t="s">
        <v>99</v>
      </c>
      <c r="N4079" s="4">
        <v>1</v>
      </c>
      <c r="O4079" s="5">
        <f t="shared" si="584"/>
        <v>37.949999999999996</v>
      </c>
      <c r="P4079" s="18">
        <v>11.5</v>
      </c>
      <c r="Q4079" s="5">
        <f t="shared" si="585"/>
        <v>30.69</v>
      </c>
      <c r="R4079" s="18">
        <v>9.3000000000000007</v>
      </c>
      <c r="S4079" s="5">
        <f t="shared" si="586"/>
        <v>37.949999999999996</v>
      </c>
      <c r="T4079" s="18">
        <v>11.5</v>
      </c>
      <c r="U4079" s="8">
        <f t="shared" si="587"/>
        <v>34.32</v>
      </c>
      <c r="V4079" s="5">
        <f t="shared" si="601"/>
        <v>10.4</v>
      </c>
      <c r="W4079" s="21">
        <v>27.888470000000002</v>
      </c>
      <c r="X4079" s="21">
        <v>-115.19282</v>
      </c>
      <c r="Y4079" s="9">
        <f t="shared" si="602"/>
        <v>59</v>
      </c>
      <c r="Z4079" s="9">
        <v>15</v>
      </c>
      <c r="AA4079" s="9">
        <v>10</v>
      </c>
      <c r="AB4079" s="9" t="s">
        <v>609</v>
      </c>
      <c r="AC4079" s="9">
        <v>2</v>
      </c>
      <c r="AE4079" s="9">
        <v>120</v>
      </c>
    </row>
    <row r="4080" spans="1:32">
      <c r="A4080" s="4" t="s">
        <v>715</v>
      </c>
      <c r="B4080" s="4" t="s">
        <v>223</v>
      </c>
      <c r="C4080" s="28">
        <v>40758</v>
      </c>
      <c r="D4080" s="5">
        <v>2011</v>
      </c>
      <c r="E4080" s="36">
        <v>0.42222222222222222</v>
      </c>
      <c r="F4080" s="36">
        <v>0.4291666666666667</v>
      </c>
      <c r="G4080" s="35">
        <f t="shared" si="600"/>
        <v>6.9444444444444753E-3</v>
      </c>
      <c r="H4080" s="14">
        <v>2</v>
      </c>
      <c r="I4080" s="14">
        <v>1</v>
      </c>
      <c r="J4080" s="5">
        <v>12</v>
      </c>
      <c r="K4080" s="4">
        <v>12</v>
      </c>
      <c r="L4080" s="4" t="s">
        <v>98</v>
      </c>
      <c r="M4080" s="4" t="s">
        <v>99</v>
      </c>
      <c r="N4080" s="4">
        <v>1</v>
      </c>
      <c r="O4080" s="5">
        <f t="shared" si="584"/>
        <v>73.59</v>
      </c>
      <c r="P4080" s="18">
        <v>22.3</v>
      </c>
      <c r="Q4080" s="5">
        <f t="shared" si="585"/>
        <v>71.61</v>
      </c>
      <c r="R4080" s="18">
        <v>21.7</v>
      </c>
      <c r="S4080" s="5">
        <f t="shared" si="586"/>
        <v>73.59</v>
      </c>
      <c r="T4080" s="18">
        <v>22.3</v>
      </c>
      <c r="U4080" s="8">
        <f t="shared" si="587"/>
        <v>72.599999999999994</v>
      </c>
      <c r="V4080" s="5">
        <f t="shared" si="601"/>
        <v>22</v>
      </c>
      <c r="W4080" s="21">
        <v>27.89386</v>
      </c>
      <c r="X4080" s="21">
        <v>-115.19081</v>
      </c>
      <c r="Y4080" s="9">
        <f t="shared" si="602"/>
        <v>55.400000000000006</v>
      </c>
      <c r="Z4080" s="9">
        <v>13</v>
      </c>
      <c r="AA4080" s="9">
        <v>9</v>
      </c>
      <c r="AB4080" s="9" t="s">
        <v>606</v>
      </c>
      <c r="AC4080" s="9">
        <v>2</v>
      </c>
      <c r="AE4080" s="9">
        <v>180</v>
      </c>
    </row>
    <row r="4081" spans="1:31">
      <c r="A4081" s="4" t="s">
        <v>715</v>
      </c>
      <c r="B4081" s="4" t="s">
        <v>223</v>
      </c>
      <c r="C4081" s="28">
        <v>40758</v>
      </c>
      <c r="D4081" s="5">
        <v>2011</v>
      </c>
      <c r="E4081" s="36">
        <v>0.42222222222222222</v>
      </c>
      <c r="F4081" s="36">
        <v>0.4291666666666667</v>
      </c>
      <c r="G4081" s="35">
        <f t="shared" ref="G4081:G4087" si="603">F4081-E4081</f>
        <v>6.9444444444444753E-3</v>
      </c>
      <c r="H4081" s="14">
        <v>2</v>
      </c>
      <c r="I4081" s="14">
        <v>1</v>
      </c>
      <c r="J4081" s="5">
        <v>12</v>
      </c>
      <c r="K4081" s="4">
        <v>12</v>
      </c>
      <c r="L4081" s="4" t="s">
        <v>98</v>
      </c>
      <c r="M4081" s="4" t="s">
        <v>99</v>
      </c>
      <c r="N4081" s="4">
        <v>1</v>
      </c>
      <c r="O4081" s="5">
        <f t="shared" si="584"/>
        <v>73.59</v>
      </c>
      <c r="P4081" s="18">
        <v>22.3</v>
      </c>
      <c r="Q4081" s="5">
        <f t="shared" si="585"/>
        <v>71.61</v>
      </c>
      <c r="R4081" s="18">
        <v>21.7</v>
      </c>
      <c r="S4081" s="5">
        <f t="shared" si="586"/>
        <v>73.59</v>
      </c>
      <c r="T4081" s="18">
        <v>22.3</v>
      </c>
      <c r="U4081" s="8">
        <f t="shared" si="587"/>
        <v>72.599999999999994</v>
      </c>
      <c r="V4081" s="5">
        <f t="shared" ref="V4081:V4087" si="604">(R4081+P4081)/2</f>
        <v>22</v>
      </c>
      <c r="W4081" s="21">
        <v>27.89386</v>
      </c>
      <c r="X4081" s="21">
        <v>-115.19081</v>
      </c>
      <c r="Y4081" s="9">
        <f t="shared" ref="Y4081:Y4087" si="605">(Z4081*1.8)+32</f>
        <v>55.400000000000006</v>
      </c>
      <c r="Z4081" s="9">
        <v>13</v>
      </c>
      <c r="AA4081" s="9">
        <v>9</v>
      </c>
      <c r="AB4081" s="9" t="s">
        <v>611</v>
      </c>
      <c r="AC4081" s="9">
        <v>3</v>
      </c>
      <c r="AE4081" s="9">
        <v>180</v>
      </c>
    </row>
    <row r="4082" spans="1:31">
      <c r="A4082" s="4" t="s">
        <v>715</v>
      </c>
      <c r="B4082" s="4" t="s">
        <v>223</v>
      </c>
      <c r="C4082" s="28">
        <v>40758</v>
      </c>
      <c r="D4082" s="5">
        <v>2011</v>
      </c>
      <c r="E4082" s="36">
        <v>0.42222222222222222</v>
      </c>
      <c r="F4082" s="36">
        <v>0.4291666666666667</v>
      </c>
      <c r="G4082" s="35">
        <f t="shared" si="603"/>
        <v>6.9444444444444753E-3</v>
      </c>
      <c r="H4082" s="14">
        <v>2</v>
      </c>
      <c r="I4082" s="14">
        <v>1</v>
      </c>
      <c r="J4082" s="5">
        <v>12</v>
      </c>
      <c r="K4082" s="4">
        <v>12</v>
      </c>
      <c r="L4082" s="4" t="s">
        <v>98</v>
      </c>
      <c r="M4082" s="4" t="s">
        <v>99</v>
      </c>
      <c r="N4082" s="4">
        <v>1</v>
      </c>
      <c r="O4082" s="5">
        <f t="shared" si="584"/>
        <v>73.59</v>
      </c>
      <c r="P4082" s="18">
        <v>22.3</v>
      </c>
      <c r="Q4082" s="5">
        <f t="shared" si="585"/>
        <v>71.61</v>
      </c>
      <c r="R4082" s="18">
        <v>21.7</v>
      </c>
      <c r="S4082" s="5">
        <f t="shared" si="586"/>
        <v>73.59</v>
      </c>
      <c r="T4082" s="18">
        <v>22.3</v>
      </c>
      <c r="U4082" s="8">
        <f t="shared" si="587"/>
        <v>72.599999999999994</v>
      </c>
      <c r="V4082" s="5">
        <f t="shared" si="604"/>
        <v>22</v>
      </c>
      <c r="W4082" s="21">
        <v>27.89386</v>
      </c>
      <c r="X4082" s="21">
        <v>-115.19081</v>
      </c>
      <c r="Y4082" s="9">
        <f t="shared" si="605"/>
        <v>55.400000000000006</v>
      </c>
      <c r="Z4082" s="9">
        <v>13</v>
      </c>
      <c r="AA4082" s="9">
        <v>9</v>
      </c>
      <c r="AB4082" s="9" t="s">
        <v>613</v>
      </c>
      <c r="AC4082" s="9">
        <v>10</v>
      </c>
      <c r="AE4082" s="9">
        <v>180</v>
      </c>
    </row>
    <row r="4083" spans="1:31">
      <c r="A4083" s="4" t="s">
        <v>715</v>
      </c>
      <c r="B4083" s="4" t="s">
        <v>223</v>
      </c>
      <c r="C4083" s="28">
        <v>40758</v>
      </c>
      <c r="D4083" s="5">
        <v>2011</v>
      </c>
      <c r="E4083" s="36">
        <v>0.42222222222222222</v>
      </c>
      <c r="F4083" s="36">
        <v>0.4291666666666667</v>
      </c>
      <c r="G4083" s="35">
        <f t="shared" si="603"/>
        <v>6.9444444444444753E-3</v>
      </c>
      <c r="H4083" s="14">
        <v>2</v>
      </c>
      <c r="I4083" s="14">
        <v>1</v>
      </c>
      <c r="J4083" s="5">
        <v>12</v>
      </c>
      <c r="K4083" s="4">
        <v>12</v>
      </c>
      <c r="L4083" s="4" t="s">
        <v>98</v>
      </c>
      <c r="M4083" s="4" t="s">
        <v>99</v>
      </c>
      <c r="N4083" s="4">
        <v>1</v>
      </c>
      <c r="O4083" s="5">
        <f t="shared" si="584"/>
        <v>73.59</v>
      </c>
      <c r="P4083" s="18">
        <v>22.3</v>
      </c>
      <c r="Q4083" s="5">
        <f t="shared" si="585"/>
        <v>71.61</v>
      </c>
      <c r="R4083" s="18">
        <v>21.7</v>
      </c>
      <c r="S4083" s="5">
        <f t="shared" si="586"/>
        <v>73.59</v>
      </c>
      <c r="T4083" s="18">
        <v>22.3</v>
      </c>
      <c r="U4083" s="8">
        <f t="shared" si="587"/>
        <v>72.599999999999994</v>
      </c>
      <c r="V4083" s="5">
        <f t="shared" si="604"/>
        <v>22</v>
      </c>
      <c r="W4083" s="21">
        <v>27.89386</v>
      </c>
      <c r="X4083" s="21">
        <v>-115.19081</v>
      </c>
      <c r="Y4083" s="9">
        <f t="shared" si="605"/>
        <v>55.400000000000006</v>
      </c>
      <c r="Z4083" s="9">
        <v>13</v>
      </c>
      <c r="AA4083" s="9">
        <v>9</v>
      </c>
      <c r="AB4083" s="9" t="s">
        <v>614</v>
      </c>
      <c r="AC4083" s="9">
        <v>3</v>
      </c>
      <c r="AE4083" s="9">
        <v>180</v>
      </c>
    </row>
    <row r="4084" spans="1:31">
      <c r="A4084" s="4" t="s">
        <v>715</v>
      </c>
      <c r="B4084" s="4" t="s">
        <v>223</v>
      </c>
      <c r="C4084" s="28">
        <v>40758</v>
      </c>
      <c r="D4084" s="5">
        <v>2011</v>
      </c>
      <c r="E4084" s="36">
        <v>0.42222222222222222</v>
      </c>
      <c r="F4084" s="36">
        <v>0.4291666666666667</v>
      </c>
      <c r="G4084" s="35">
        <f t="shared" si="603"/>
        <v>6.9444444444444753E-3</v>
      </c>
      <c r="H4084" s="14">
        <v>2</v>
      </c>
      <c r="I4084" s="14">
        <v>1</v>
      </c>
      <c r="J4084" s="5">
        <v>12</v>
      </c>
      <c r="K4084" s="4">
        <v>12</v>
      </c>
      <c r="L4084" s="4" t="s">
        <v>98</v>
      </c>
      <c r="M4084" s="4" t="s">
        <v>99</v>
      </c>
      <c r="N4084" s="4">
        <v>1</v>
      </c>
      <c r="O4084" s="5">
        <f t="shared" si="584"/>
        <v>73.59</v>
      </c>
      <c r="P4084" s="18">
        <v>22.3</v>
      </c>
      <c r="Q4084" s="5">
        <f t="shared" si="585"/>
        <v>71.61</v>
      </c>
      <c r="R4084" s="18">
        <v>21.7</v>
      </c>
      <c r="S4084" s="5">
        <f t="shared" si="586"/>
        <v>73.59</v>
      </c>
      <c r="T4084" s="18">
        <v>22.3</v>
      </c>
      <c r="U4084" s="8">
        <f t="shared" si="587"/>
        <v>72.599999999999994</v>
      </c>
      <c r="V4084" s="5">
        <f t="shared" si="604"/>
        <v>22</v>
      </c>
      <c r="W4084" s="21">
        <v>27.89386</v>
      </c>
      <c r="X4084" s="21">
        <v>-115.19081</v>
      </c>
      <c r="Y4084" s="9">
        <f t="shared" si="605"/>
        <v>55.400000000000006</v>
      </c>
      <c r="Z4084" s="9">
        <v>13</v>
      </c>
      <c r="AA4084" s="9">
        <v>9</v>
      </c>
      <c r="AB4084" s="9" t="s">
        <v>607</v>
      </c>
      <c r="AC4084" s="9">
        <v>2</v>
      </c>
      <c r="AE4084" s="9">
        <v>180</v>
      </c>
    </row>
    <row r="4085" spans="1:31">
      <c r="A4085" s="4" t="s">
        <v>715</v>
      </c>
      <c r="B4085" s="4" t="s">
        <v>223</v>
      </c>
      <c r="C4085" s="28">
        <v>40758</v>
      </c>
      <c r="D4085" s="5">
        <v>2011</v>
      </c>
      <c r="E4085" s="36">
        <v>0.42222222222222222</v>
      </c>
      <c r="F4085" s="36">
        <v>0.4291666666666667</v>
      </c>
      <c r="G4085" s="35">
        <f t="shared" si="603"/>
        <v>6.9444444444444753E-3</v>
      </c>
      <c r="H4085" s="14">
        <v>2</v>
      </c>
      <c r="I4085" s="14">
        <v>1</v>
      </c>
      <c r="J4085" s="5">
        <v>12</v>
      </c>
      <c r="K4085" s="4">
        <v>12</v>
      </c>
      <c r="L4085" s="4" t="s">
        <v>98</v>
      </c>
      <c r="M4085" s="4" t="s">
        <v>99</v>
      </c>
      <c r="N4085" s="4">
        <v>1</v>
      </c>
      <c r="O4085" s="5">
        <f t="shared" si="584"/>
        <v>73.59</v>
      </c>
      <c r="P4085" s="18">
        <v>22.3</v>
      </c>
      <c r="Q4085" s="5">
        <f t="shared" si="585"/>
        <v>71.61</v>
      </c>
      <c r="R4085" s="18">
        <v>21.7</v>
      </c>
      <c r="S4085" s="5">
        <f t="shared" si="586"/>
        <v>73.59</v>
      </c>
      <c r="T4085" s="18">
        <v>22.3</v>
      </c>
      <c r="U4085" s="8">
        <f t="shared" si="587"/>
        <v>72.599999999999994</v>
      </c>
      <c r="V4085" s="5">
        <f t="shared" si="604"/>
        <v>22</v>
      </c>
      <c r="W4085" s="21">
        <v>27.89386</v>
      </c>
      <c r="X4085" s="21">
        <v>-115.19081</v>
      </c>
      <c r="Y4085" s="9">
        <f t="shared" si="605"/>
        <v>55.400000000000006</v>
      </c>
      <c r="Z4085" s="9">
        <v>13</v>
      </c>
      <c r="AA4085" s="9">
        <v>9</v>
      </c>
      <c r="AB4085" s="9" t="s">
        <v>753</v>
      </c>
      <c r="AC4085" s="9">
        <v>9</v>
      </c>
      <c r="AE4085" s="9">
        <v>180</v>
      </c>
    </row>
    <row r="4086" spans="1:31">
      <c r="A4086" s="4" t="s">
        <v>715</v>
      </c>
      <c r="B4086" s="4" t="s">
        <v>223</v>
      </c>
      <c r="C4086" s="28">
        <v>40758</v>
      </c>
      <c r="D4086" s="5">
        <v>2011</v>
      </c>
      <c r="E4086" s="36">
        <v>0.42222222222222222</v>
      </c>
      <c r="F4086" s="36">
        <v>0.4291666666666667</v>
      </c>
      <c r="G4086" s="35">
        <f t="shared" si="603"/>
        <v>6.9444444444444753E-3</v>
      </c>
      <c r="H4086" s="14">
        <v>2</v>
      </c>
      <c r="I4086" s="14">
        <v>1</v>
      </c>
      <c r="J4086" s="5">
        <v>12</v>
      </c>
      <c r="K4086" s="4">
        <v>12</v>
      </c>
      <c r="L4086" s="4" t="s">
        <v>98</v>
      </c>
      <c r="M4086" s="4" t="s">
        <v>99</v>
      </c>
      <c r="N4086" s="4">
        <v>1</v>
      </c>
      <c r="O4086" s="5">
        <f t="shared" si="584"/>
        <v>73.59</v>
      </c>
      <c r="P4086" s="18">
        <v>22.3</v>
      </c>
      <c r="Q4086" s="5">
        <f t="shared" si="585"/>
        <v>71.61</v>
      </c>
      <c r="R4086" s="18">
        <v>21.7</v>
      </c>
      <c r="S4086" s="5">
        <f t="shared" si="586"/>
        <v>73.59</v>
      </c>
      <c r="T4086" s="18">
        <v>22.3</v>
      </c>
      <c r="U4086" s="8">
        <f t="shared" si="587"/>
        <v>72.599999999999994</v>
      </c>
      <c r="V4086" s="5">
        <f t="shared" si="604"/>
        <v>22</v>
      </c>
      <c r="W4086" s="21">
        <v>27.89386</v>
      </c>
      <c r="X4086" s="21">
        <v>-115.19081</v>
      </c>
      <c r="Y4086" s="9">
        <f t="shared" si="605"/>
        <v>55.400000000000006</v>
      </c>
      <c r="Z4086" s="9">
        <v>13</v>
      </c>
      <c r="AA4086" s="9">
        <v>9</v>
      </c>
      <c r="AB4086" s="9" t="s">
        <v>608</v>
      </c>
      <c r="AC4086" s="9">
        <v>2</v>
      </c>
      <c r="AE4086" s="9">
        <v>180</v>
      </c>
    </row>
    <row r="4087" spans="1:31">
      <c r="A4087" s="4" t="s">
        <v>715</v>
      </c>
      <c r="B4087" s="4" t="s">
        <v>223</v>
      </c>
      <c r="C4087" s="28">
        <v>40758</v>
      </c>
      <c r="D4087" s="5">
        <v>2011</v>
      </c>
      <c r="E4087" s="36">
        <v>0.42222222222222222</v>
      </c>
      <c r="F4087" s="36">
        <v>0.4291666666666667</v>
      </c>
      <c r="G4087" s="35">
        <f t="shared" si="603"/>
        <v>6.9444444444444753E-3</v>
      </c>
      <c r="H4087" s="14">
        <v>2</v>
      </c>
      <c r="I4087" s="14">
        <v>1</v>
      </c>
      <c r="J4087" s="5">
        <v>12</v>
      </c>
      <c r="K4087" s="4">
        <v>12</v>
      </c>
      <c r="L4087" s="4" t="s">
        <v>98</v>
      </c>
      <c r="M4087" s="4" t="s">
        <v>99</v>
      </c>
      <c r="N4087" s="4">
        <v>1</v>
      </c>
      <c r="O4087" s="5">
        <f t="shared" si="584"/>
        <v>73.59</v>
      </c>
      <c r="P4087" s="18">
        <v>22.3</v>
      </c>
      <c r="Q4087" s="5">
        <f t="shared" si="585"/>
        <v>71.61</v>
      </c>
      <c r="R4087" s="18">
        <v>21.7</v>
      </c>
      <c r="S4087" s="5">
        <f t="shared" si="586"/>
        <v>73.59</v>
      </c>
      <c r="T4087" s="18">
        <v>22.3</v>
      </c>
      <c r="U4087" s="8">
        <f t="shared" si="587"/>
        <v>72.599999999999994</v>
      </c>
      <c r="V4087" s="5">
        <f t="shared" si="604"/>
        <v>22</v>
      </c>
      <c r="W4087" s="21">
        <v>27.89386</v>
      </c>
      <c r="X4087" s="21">
        <v>-115.19081</v>
      </c>
      <c r="Y4087" s="9">
        <f t="shared" si="605"/>
        <v>55.400000000000006</v>
      </c>
      <c r="Z4087" s="9">
        <v>13</v>
      </c>
      <c r="AA4087" s="9">
        <v>9</v>
      </c>
      <c r="AB4087" s="9" t="s">
        <v>609</v>
      </c>
      <c r="AC4087" s="9">
        <v>6</v>
      </c>
      <c r="AE4087" s="9">
        <v>180</v>
      </c>
    </row>
    <row r="4088" spans="1:31">
      <c r="A4088" s="4" t="s">
        <v>716</v>
      </c>
      <c r="B4088" s="4" t="s">
        <v>223</v>
      </c>
      <c r="C4088" s="28">
        <v>40758</v>
      </c>
      <c r="D4088" s="5">
        <v>2011</v>
      </c>
      <c r="E4088" s="36">
        <v>0.4826388888888889</v>
      </c>
      <c r="F4088" s="36">
        <v>0.48749999999999999</v>
      </c>
      <c r="G4088" s="35">
        <f>F4088-E4088</f>
        <v>4.8611111111110938E-3</v>
      </c>
      <c r="H4088" s="14">
        <v>2</v>
      </c>
      <c r="I4088" s="14">
        <v>2</v>
      </c>
      <c r="J4088" s="5">
        <v>13</v>
      </c>
      <c r="K4088" s="4">
        <v>13</v>
      </c>
      <c r="L4088" s="4" t="s">
        <v>98</v>
      </c>
      <c r="M4088" s="4" t="s">
        <v>99</v>
      </c>
      <c r="N4088" s="4">
        <v>1</v>
      </c>
      <c r="O4088" s="5">
        <f t="shared" si="584"/>
        <v>49.83</v>
      </c>
      <c r="P4088" s="18">
        <v>15.1</v>
      </c>
      <c r="Q4088" s="5">
        <f t="shared" si="585"/>
        <v>54.78</v>
      </c>
      <c r="R4088" s="18">
        <v>16.600000000000001</v>
      </c>
      <c r="S4088" s="5">
        <f t="shared" si="586"/>
        <v>54.78</v>
      </c>
      <c r="T4088" s="18">
        <v>16.600000000000001</v>
      </c>
      <c r="U4088" s="8">
        <f t="shared" si="587"/>
        <v>52.305</v>
      </c>
      <c r="V4088" s="5">
        <f>(R4088+P4088)/2</f>
        <v>15.850000000000001</v>
      </c>
      <c r="W4088" s="21">
        <v>27.892420000000001</v>
      </c>
      <c r="X4088" s="21">
        <v>-115.19222000000001</v>
      </c>
      <c r="Y4088" s="9">
        <f>(Z4088*1.8)+32</f>
        <v>55.400000000000006</v>
      </c>
      <c r="Z4088" s="9">
        <v>13</v>
      </c>
      <c r="AA4088" s="9">
        <v>9</v>
      </c>
      <c r="AB4088" s="9" t="s">
        <v>604</v>
      </c>
      <c r="AC4088" s="9">
        <v>4</v>
      </c>
      <c r="AE4088" s="9">
        <v>0</v>
      </c>
    </row>
    <row r="4089" spans="1:31">
      <c r="A4089" s="4" t="s">
        <v>716</v>
      </c>
      <c r="B4089" s="4" t="s">
        <v>223</v>
      </c>
      <c r="C4089" s="28">
        <v>40758</v>
      </c>
      <c r="D4089" s="5">
        <v>2011</v>
      </c>
      <c r="E4089" s="36">
        <v>0.4826388888888889</v>
      </c>
      <c r="F4089" s="36">
        <v>0.48749999999999999</v>
      </c>
      <c r="G4089" s="35">
        <f t="shared" ref="G4089:G4094" si="606">F4089-E4089</f>
        <v>4.8611111111110938E-3</v>
      </c>
      <c r="H4089" s="14">
        <v>2</v>
      </c>
      <c r="I4089" s="14">
        <v>2</v>
      </c>
      <c r="J4089" s="5">
        <v>13</v>
      </c>
      <c r="K4089" s="4">
        <v>13</v>
      </c>
      <c r="L4089" s="4" t="s">
        <v>98</v>
      </c>
      <c r="M4089" s="4" t="s">
        <v>99</v>
      </c>
      <c r="N4089" s="4">
        <v>1</v>
      </c>
      <c r="O4089" s="5">
        <f t="shared" si="584"/>
        <v>49.83</v>
      </c>
      <c r="P4089" s="18">
        <v>15.1</v>
      </c>
      <c r="Q4089" s="5">
        <f t="shared" si="585"/>
        <v>54.78</v>
      </c>
      <c r="R4089" s="18">
        <v>16.600000000000001</v>
      </c>
      <c r="S4089" s="5">
        <f t="shared" si="586"/>
        <v>54.78</v>
      </c>
      <c r="T4089" s="18">
        <v>16.600000000000001</v>
      </c>
      <c r="U4089" s="8">
        <f t="shared" si="587"/>
        <v>52.305</v>
      </c>
      <c r="V4089" s="5">
        <f t="shared" ref="V4089:V4094" si="607">(R4089+P4089)/2</f>
        <v>15.850000000000001</v>
      </c>
      <c r="W4089" s="21">
        <v>27.892420000000001</v>
      </c>
      <c r="X4089" s="21">
        <v>-115.19222000000001</v>
      </c>
      <c r="Y4089" s="9">
        <f t="shared" ref="Y4089:Y4094" si="608">(Z4089*1.8)+32</f>
        <v>55.400000000000006</v>
      </c>
      <c r="Z4089" s="9">
        <v>13</v>
      </c>
      <c r="AA4089" s="9">
        <v>9</v>
      </c>
      <c r="AB4089" s="9" t="s">
        <v>611</v>
      </c>
      <c r="AC4089" s="9">
        <v>4</v>
      </c>
      <c r="AE4089" s="9">
        <v>0</v>
      </c>
    </row>
    <row r="4090" spans="1:31">
      <c r="A4090" s="4" t="s">
        <v>716</v>
      </c>
      <c r="B4090" s="4" t="s">
        <v>223</v>
      </c>
      <c r="C4090" s="28">
        <v>40758</v>
      </c>
      <c r="D4090" s="5">
        <v>2011</v>
      </c>
      <c r="E4090" s="36">
        <v>0.4826388888888889</v>
      </c>
      <c r="F4090" s="36">
        <v>0.48749999999999999</v>
      </c>
      <c r="G4090" s="35">
        <f t="shared" si="606"/>
        <v>4.8611111111110938E-3</v>
      </c>
      <c r="H4090" s="14">
        <v>2</v>
      </c>
      <c r="I4090" s="14">
        <v>2</v>
      </c>
      <c r="J4090" s="5">
        <v>13</v>
      </c>
      <c r="K4090" s="4">
        <v>13</v>
      </c>
      <c r="L4090" s="4" t="s">
        <v>98</v>
      </c>
      <c r="M4090" s="4" t="s">
        <v>99</v>
      </c>
      <c r="N4090" s="4">
        <v>1</v>
      </c>
      <c r="O4090" s="5">
        <f t="shared" si="584"/>
        <v>49.83</v>
      </c>
      <c r="P4090" s="18">
        <v>15.1</v>
      </c>
      <c r="Q4090" s="5">
        <f t="shared" si="585"/>
        <v>54.78</v>
      </c>
      <c r="R4090" s="18">
        <v>16.600000000000001</v>
      </c>
      <c r="S4090" s="5">
        <f t="shared" si="586"/>
        <v>54.78</v>
      </c>
      <c r="T4090" s="18">
        <v>16.600000000000001</v>
      </c>
      <c r="U4090" s="8">
        <f t="shared" si="587"/>
        <v>52.305</v>
      </c>
      <c r="V4090" s="5">
        <f t="shared" si="607"/>
        <v>15.850000000000001</v>
      </c>
      <c r="W4090" s="21">
        <v>27.892420000000001</v>
      </c>
      <c r="X4090" s="21">
        <v>-115.19222000000001</v>
      </c>
      <c r="Y4090" s="9">
        <f t="shared" si="608"/>
        <v>55.400000000000006</v>
      </c>
      <c r="Z4090" s="9">
        <v>13</v>
      </c>
      <c r="AA4090" s="9">
        <v>9</v>
      </c>
      <c r="AB4090" s="9" t="s">
        <v>613</v>
      </c>
      <c r="AC4090" s="9">
        <v>20</v>
      </c>
      <c r="AE4090" s="9">
        <v>0</v>
      </c>
    </row>
    <row r="4091" spans="1:31">
      <c r="A4091" s="4" t="s">
        <v>716</v>
      </c>
      <c r="B4091" s="4" t="s">
        <v>223</v>
      </c>
      <c r="C4091" s="28">
        <v>40758</v>
      </c>
      <c r="D4091" s="5">
        <v>2011</v>
      </c>
      <c r="E4091" s="36">
        <v>0.4826388888888889</v>
      </c>
      <c r="F4091" s="36">
        <v>0.48749999999999999</v>
      </c>
      <c r="G4091" s="35">
        <f t="shared" si="606"/>
        <v>4.8611111111110938E-3</v>
      </c>
      <c r="H4091" s="14">
        <v>2</v>
      </c>
      <c r="I4091" s="14">
        <v>2</v>
      </c>
      <c r="J4091" s="5">
        <v>13</v>
      </c>
      <c r="K4091" s="4">
        <v>13</v>
      </c>
      <c r="L4091" s="4" t="s">
        <v>98</v>
      </c>
      <c r="M4091" s="4" t="s">
        <v>99</v>
      </c>
      <c r="N4091" s="4">
        <v>1</v>
      </c>
      <c r="O4091" s="5">
        <f t="shared" si="584"/>
        <v>49.83</v>
      </c>
      <c r="P4091" s="18">
        <v>15.1</v>
      </c>
      <c r="Q4091" s="5">
        <f t="shared" si="585"/>
        <v>54.78</v>
      </c>
      <c r="R4091" s="18">
        <v>16.600000000000001</v>
      </c>
      <c r="S4091" s="5">
        <f t="shared" si="586"/>
        <v>54.78</v>
      </c>
      <c r="T4091" s="18">
        <v>16.600000000000001</v>
      </c>
      <c r="U4091" s="8">
        <f t="shared" si="587"/>
        <v>52.305</v>
      </c>
      <c r="V4091" s="5">
        <f t="shared" si="607"/>
        <v>15.850000000000001</v>
      </c>
      <c r="W4091" s="21">
        <v>27.892420000000001</v>
      </c>
      <c r="X4091" s="21">
        <v>-115.19222000000001</v>
      </c>
      <c r="Y4091" s="9">
        <f t="shared" si="608"/>
        <v>55.400000000000006</v>
      </c>
      <c r="Z4091" s="9">
        <v>13</v>
      </c>
      <c r="AA4091" s="9">
        <v>9</v>
      </c>
      <c r="AB4091" s="9" t="s">
        <v>607</v>
      </c>
      <c r="AC4091" s="9">
        <v>1</v>
      </c>
      <c r="AE4091" s="9">
        <v>0</v>
      </c>
    </row>
    <row r="4092" spans="1:31">
      <c r="A4092" s="4" t="s">
        <v>716</v>
      </c>
      <c r="B4092" s="4" t="s">
        <v>223</v>
      </c>
      <c r="C4092" s="28">
        <v>40758</v>
      </c>
      <c r="D4092" s="5">
        <v>2011</v>
      </c>
      <c r="E4092" s="36">
        <v>0.4826388888888889</v>
      </c>
      <c r="F4092" s="36">
        <v>0.48749999999999999</v>
      </c>
      <c r="G4092" s="35">
        <f t="shared" si="606"/>
        <v>4.8611111111110938E-3</v>
      </c>
      <c r="H4092" s="14">
        <v>2</v>
      </c>
      <c r="I4092" s="14">
        <v>2</v>
      </c>
      <c r="J4092" s="5">
        <v>13</v>
      </c>
      <c r="K4092" s="4">
        <v>13</v>
      </c>
      <c r="L4092" s="4" t="s">
        <v>98</v>
      </c>
      <c r="M4092" s="4" t="s">
        <v>99</v>
      </c>
      <c r="N4092" s="4">
        <v>1</v>
      </c>
      <c r="O4092" s="5">
        <f t="shared" si="584"/>
        <v>49.83</v>
      </c>
      <c r="P4092" s="18">
        <v>15.1</v>
      </c>
      <c r="Q4092" s="5">
        <f t="shared" si="585"/>
        <v>54.78</v>
      </c>
      <c r="R4092" s="18">
        <v>16.600000000000001</v>
      </c>
      <c r="S4092" s="5">
        <f t="shared" si="586"/>
        <v>54.78</v>
      </c>
      <c r="T4092" s="18">
        <v>16.600000000000001</v>
      </c>
      <c r="U4092" s="8">
        <f t="shared" si="587"/>
        <v>52.305</v>
      </c>
      <c r="V4092" s="5">
        <f t="shared" si="607"/>
        <v>15.850000000000001</v>
      </c>
      <c r="W4092" s="21">
        <v>27.892420000000001</v>
      </c>
      <c r="X4092" s="21">
        <v>-115.19222000000001</v>
      </c>
      <c r="Y4092" s="9">
        <f t="shared" si="608"/>
        <v>55.400000000000006</v>
      </c>
      <c r="Z4092" s="9">
        <v>13</v>
      </c>
      <c r="AA4092" s="9">
        <v>9</v>
      </c>
      <c r="AB4092" s="9" t="s">
        <v>753</v>
      </c>
      <c r="AC4092" s="9">
        <v>16</v>
      </c>
      <c r="AE4092" s="9">
        <v>0</v>
      </c>
    </row>
    <row r="4093" spans="1:31">
      <c r="A4093" s="4" t="s">
        <v>716</v>
      </c>
      <c r="B4093" s="4" t="s">
        <v>223</v>
      </c>
      <c r="C4093" s="28">
        <v>40758</v>
      </c>
      <c r="D4093" s="5">
        <v>2011</v>
      </c>
      <c r="E4093" s="36">
        <v>0.4826388888888889</v>
      </c>
      <c r="F4093" s="36">
        <v>0.48749999999999999</v>
      </c>
      <c r="G4093" s="35">
        <f t="shared" si="606"/>
        <v>4.8611111111110938E-3</v>
      </c>
      <c r="H4093" s="14">
        <v>2</v>
      </c>
      <c r="I4093" s="14">
        <v>2</v>
      </c>
      <c r="J4093" s="5">
        <v>13</v>
      </c>
      <c r="K4093" s="4">
        <v>13</v>
      </c>
      <c r="L4093" s="4" t="s">
        <v>98</v>
      </c>
      <c r="M4093" s="4" t="s">
        <v>99</v>
      </c>
      <c r="N4093" s="4">
        <v>1</v>
      </c>
      <c r="O4093" s="5">
        <f t="shared" si="584"/>
        <v>49.83</v>
      </c>
      <c r="P4093" s="18">
        <v>15.1</v>
      </c>
      <c r="Q4093" s="5">
        <f t="shared" si="585"/>
        <v>54.78</v>
      </c>
      <c r="R4093" s="18">
        <v>16.600000000000001</v>
      </c>
      <c r="S4093" s="5">
        <f t="shared" si="586"/>
        <v>54.78</v>
      </c>
      <c r="T4093" s="18">
        <v>16.600000000000001</v>
      </c>
      <c r="U4093" s="8">
        <f t="shared" si="587"/>
        <v>52.305</v>
      </c>
      <c r="V4093" s="5">
        <f t="shared" si="607"/>
        <v>15.850000000000001</v>
      </c>
      <c r="W4093" s="21">
        <v>27.892420000000001</v>
      </c>
      <c r="X4093" s="21">
        <v>-115.19222000000001</v>
      </c>
      <c r="Y4093" s="9">
        <f t="shared" si="608"/>
        <v>55.400000000000006</v>
      </c>
      <c r="Z4093" s="9">
        <v>13</v>
      </c>
      <c r="AA4093" s="9">
        <v>9</v>
      </c>
      <c r="AB4093" s="9" t="s">
        <v>608</v>
      </c>
      <c r="AC4093" s="9">
        <v>3</v>
      </c>
      <c r="AE4093" s="9">
        <v>0</v>
      </c>
    </row>
    <row r="4094" spans="1:31">
      <c r="A4094" s="4" t="s">
        <v>716</v>
      </c>
      <c r="B4094" s="4" t="s">
        <v>223</v>
      </c>
      <c r="C4094" s="28">
        <v>40758</v>
      </c>
      <c r="D4094" s="5">
        <v>2011</v>
      </c>
      <c r="E4094" s="36">
        <v>0.4826388888888889</v>
      </c>
      <c r="F4094" s="36">
        <v>0.48749999999999999</v>
      </c>
      <c r="G4094" s="35">
        <f t="shared" si="606"/>
        <v>4.8611111111110938E-3</v>
      </c>
      <c r="H4094" s="14">
        <v>2</v>
      </c>
      <c r="I4094" s="14">
        <v>2</v>
      </c>
      <c r="J4094" s="5">
        <v>13</v>
      </c>
      <c r="K4094" s="4">
        <v>13</v>
      </c>
      <c r="L4094" s="4" t="s">
        <v>98</v>
      </c>
      <c r="M4094" s="4" t="s">
        <v>99</v>
      </c>
      <c r="N4094" s="4">
        <v>1</v>
      </c>
      <c r="O4094" s="5">
        <f t="shared" si="584"/>
        <v>49.83</v>
      </c>
      <c r="P4094" s="18">
        <v>15.1</v>
      </c>
      <c r="Q4094" s="5">
        <f t="shared" si="585"/>
        <v>54.78</v>
      </c>
      <c r="R4094" s="18">
        <v>16.600000000000001</v>
      </c>
      <c r="S4094" s="5">
        <f t="shared" si="586"/>
        <v>54.78</v>
      </c>
      <c r="T4094" s="18">
        <v>16.600000000000001</v>
      </c>
      <c r="U4094" s="8">
        <f t="shared" si="587"/>
        <v>52.305</v>
      </c>
      <c r="V4094" s="5">
        <f t="shared" si="607"/>
        <v>15.850000000000001</v>
      </c>
      <c r="W4094" s="21">
        <v>27.892420000000001</v>
      </c>
      <c r="X4094" s="21">
        <v>-115.19222000000001</v>
      </c>
      <c r="Y4094" s="9">
        <f t="shared" si="608"/>
        <v>55.400000000000006</v>
      </c>
      <c r="Z4094" s="9">
        <v>13</v>
      </c>
      <c r="AA4094" s="9">
        <v>9</v>
      </c>
      <c r="AB4094" s="9" t="s">
        <v>609</v>
      </c>
      <c r="AC4094" s="9">
        <v>13</v>
      </c>
      <c r="AE4094" s="9">
        <v>0</v>
      </c>
    </row>
    <row r="4095" spans="1:31">
      <c r="A4095" s="4" t="s">
        <v>717</v>
      </c>
      <c r="B4095" s="4" t="s">
        <v>223</v>
      </c>
      <c r="C4095" s="28">
        <v>40758</v>
      </c>
      <c r="D4095" s="5">
        <v>2011</v>
      </c>
      <c r="E4095" s="36">
        <v>0.54583333333333328</v>
      </c>
      <c r="F4095" s="36">
        <v>0.55208333333333337</v>
      </c>
      <c r="G4095" s="35">
        <f>F4095-E4095</f>
        <v>6.2500000000000888E-3</v>
      </c>
      <c r="H4095" s="14">
        <v>2</v>
      </c>
      <c r="I4095" s="14">
        <v>3</v>
      </c>
      <c r="J4095" s="5">
        <v>14</v>
      </c>
      <c r="K4095" s="4">
        <v>14</v>
      </c>
      <c r="L4095" s="4" t="s">
        <v>98</v>
      </c>
      <c r="M4095" s="4" t="s">
        <v>99</v>
      </c>
      <c r="N4095" s="4">
        <v>1</v>
      </c>
      <c r="O4095" s="5">
        <f t="shared" si="584"/>
        <v>32.67</v>
      </c>
      <c r="P4095" s="18">
        <v>9.9</v>
      </c>
      <c r="Q4095" s="5">
        <f t="shared" si="585"/>
        <v>31.679999999999996</v>
      </c>
      <c r="R4095" s="18">
        <v>9.6</v>
      </c>
      <c r="S4095" s="5">
        <f t="shared" si="586"/>
        <v>32.67</v>
      </c>
      <c r="T4095" s="18">
        <v>9.9</v>
      </c>
      <c r="U4095" s="8">
        <f t="shared" si="587"/>
        <v>32.174999999999997</v>
      </c>
      <c r="V4095" s="5">
        <f>(R4095+P4095)/2</f>
        <v>9.75</v>
      </c>
      <c r="W4095" s="21">
        <v>27.888470000000002</v>
      </c>
      <c r="X4095" s="21">
        <v>-115.19282</v>
      </c>
      <c r="Y4095" s="9">
        <f>(Z4095*1.8)+32</f>
        <v>57.2</v>
      </c>
      <c r="Z4095" s="9">
        <v>14</v>
      </c>
      <c r="AA4095" s="9">
        <v>9</v>
      </c>
      <c r="AB4095" s="9" t="s">
        <v>605</v>
      </c>
      <c r="AC4095" s="9">
        <v>3</v>
      </c>
      <c r="AE4095" s="9">
        <v>300</v>
      </c>
    </row>
    <row r="4096" spans="1:31">
      <c r="A4096" s="4" t="s">
        <v>717</v>
      </c>
      <c r="B4096" s="4" t="s">
        <v>223</v>
      </c>
      <c r="C4096" s="28">
        <v>40758</v>
      </c>
      <c r="D4096" s="5">
        <v>2011</v>
      </c>
      <c r="E4096" s="36">
        <v>0.54583333333333328</v>
      </c>
      <c r="F4096" s="36">
        <v>0.55208333333333337</v>
      </c>
      <c r="G4096" s="35">
        <f t="shared" ref="G4096:G4102" si="609">F4096-E4096</f>
        <v>6.2500000000000888E-3</v>
      </c>
      <c r="H4096" s="14">
        <v>2</v>
      </c>
      <c r="I4096" s="14">
        <v>3</v>
      </c>
      <c r="J4096" s="5">
        <v>14</v>
      </c>
      <c r="K4096" s="4">
        <v>14</v>
      </c>
      <c r="L4096" s="4" t="s">
        <v>98</v>
      </c>
      <c r="M4096" s="4" t="s">
        <v>99</v>
      </c>
      <c r="N4096" s="4">
        <v>1</v>
      </c>
      <c r="O4096" s="5">
        <f t="shared" si="584"/>
        <v>32.67</v>
      </c>
      <c r="P4096" s="18">
        <v>9.9</v>
      </c>
      <c r="Q4096" s="5">
        <f t="shared" si="585"/>
        <v>31.679999999999996</v>
      </c>
      <c r="R4096" s="18">
        <v>9.6</v>
      </c>
      <c r="S4096" s="5">
        <f t="shared" si="586"/>
        <v>32.67</v>
      </c>
      <c r="T4096" s="18">
        <v>9.9</v>
      </c>
      <c r="U4096" s="8">
        <f t="shared" si="587"/>
        <v>32.174999999999997</v>
      </c>
      <c r="V4096" s="5">
        <f t="shared" ref="V4096:V4102" si="610">(R4096+P4096)/2</f>
        <v>9.75</v>
      </c>
      <c r="W4096" s="21">
        <v>27.888470000000002</v>
      </c>
      <c r="X4096" s="21">
        <v>-115.19282</v>
      </c>
      <c r="Y4096" s="9">
        <f t="shared" ref="Y4096:Y4102" si="611">(Z4096*1.8)+32</f>
        <v>57.2</v>
      </c>
      <c r="Z4096" s="9">
        <v>14</v>
      </c>
      <c r="AA4096" s="9">
        <v>9</v>
      </c>
      <c r="AB4096" s="9" t="s">
        <v>606</v>
      </c>
      <c r="AC4096" s="9">
        <v>15</v>
      </c>
      <c r="AE4096" s="9">
        <v>300</v>
      </c>
    </row>
    <row r="4097" spans="1:31">
      <c r="A4097" s="4" t="s">
        <v>717</v>
      </c>
      <c r="B4097" s="4" t="s">
        <v>223</v>
      </c>
      <c r="C4097" s="28">
        <v>40758</v>
      </c>
      <c r="D4097" s="5">
        <v>2011</v>
      </c>
      <c r="E4097" s="36">
        <v>0.54583333333333328</v>
      </c>
      <c r="F4097" s="36">
        <v>0.55208333333333337</v>
      </c>
      <c r="G4097" s="35">
        <f t="shared" si="609"/>
        <v>6.2500000000000888E-3</v>
      </c>
      <c r="H4097" s="14">
        <v>2</v>
      </c>
      <c r="I4097" s="14">
        <v>3</v>
      </c>
      <c r="J4097" s="5">
        <v>14</v>
      </c>
      <c r="K4097" s="4">
        <v>14</v>
      </c>
      <c r="L4097" s="4" t="s">
        <v>98</v>
      </c>
      <c r="M4097" s="4" t="s">
        <v>99</v>
      </c>
      <c r="N4097" s="4">
        <v>1</v>
      </c>
      <c r="O4097" s="5">
        <f t="shared" si="584"/>
        <v>32.67</v>
      </c>
      <c r="P4097" s="18">
        <v>9.9</v>
      </c>
      <c r="Q4097" s="5">
        <f t="shared" si="585"/>
        <v>31.679999999999996</v>
      </c>
      <c r="R4097" s="18">
        <v>9.6</v>
      </c>
      <c r="S4097" s="5">
        <f t="shared" si="586"/>
        <v>32.67</v>
      </c>
      <c r="T4097" s="18">
        <v>9.9</v>
      </c>
      <c r="U4097" s="8">
        <f t="shared" si="587"/>
        <v>32.174999999999997</v>
      </c>
      <c r="V4097" s="5">
        <f t="shared" si="610"/>
        <v>9.75</v>
      </c>
      <c r="W4097" s="21">
        <v>27.888470000000002</v>
      </c>
      <c r="X4097" s="21">
        <v>-115.19282</v>
      </c>
      <c r="Y4097" s="9">
        <f t="shared" si="611"/>
        <v>57.2</v>
      </c>
      <c r="Z4097" s="9">
        <v>14</v>
      </c>
      <c r="AA4097" s="9">
        <v>9</v>
      </c>
      <c r="AB4097" s="9" t="s">
        <v>611</v>
      </c>
      <c r="AC4097" s="9">
        <v>2</v>
      </c>
      <c r="AE4097" s="9">
        <v>300</v>
      </c>
    </row>
    <row r="4098" spans="1:31">
      <c r="A4098" s="4" t="s">
        <v>717</v>
      </c>
      <c r="B4098" s="4" t="s">
        <v>223</v>
      </c>
      <c r="C4098" s="28">
        <v>40758</v>
      </c>
      <c r="D4098" s="5">
        <v>2011</v>
      </c>
      <c r="E4098" s="36">
        <v>0.54583333333333328</v>
      </c>
      <c r="F4098" s="36">
        <v>0.55208333333333337</v>
      </c>
      <c r="G4098" s="35">
        <f t="shared" si="609"/>
        <v>6.2500000000000888E-3</v>
      </c>
      <c r="H4098" s="14">
        <v>2</v>
      </c>
      <c r="I4098" s="14">
        <v>3</v>
      </c>
      <c r="J4098" s="5">
        <v>14</v>
      </c>
      <c r="K4098" s="4">
        <v>14</v>
      </c>
      <c r="L4098" s="4" t="s">
        <v>98</v>
      </c>
      <c r="M4098" s="4" t="s">
        <v>99</v>
      </c>
      <c r="N4098" s="4">
        <v>1</v>
      </c>
      <c r="O4098" s="5">
        <f t="shared" ref="O4098:O4161" si="612">3.3*P4098</f>
        <v>32.67</v>
      </c>
      <c r="P4098" s="18">
        <v>9.9</v>
      </c>
      <c r="Q4098" s="5">
        <f t="shared" ref="Q4098:Q4161" si="613">3.3*R4098</f>
        <v>31.679999999999996</v>
      </c>
      <c r="R4098" s="18">
        <v>9.6</v>
      </c>
      <c r="S4098" s="5">
        <f t="shared" ref="S4098:S4161" si="614">3.3*T4098</f>
        <v>32.67</v>
      </c>
      <c r="T4098" s="18">
        <v>9.9</v>
      </c>
      <c r="U4098" s="8">
        <f t="shared" si="587"/>
        <v>32.174999999999997</v>
      </c>
      <c r="V4098" s="5">
        <f t="shared" si="610"/>
        <v>9.75</v>
      </c>
      <c r="W4098" s="21">
        <v>27.888470000000002</v>
      </c>
      <c r="X4098" s="21">
        <v>-115.19282</v>
      </c>
      <c r="Y4098" s="9">
        <f t="shared" si="611"/>
        <v>57.2</v>
      </c>
      <c r="Z4098" s="9">
        <v>14</v>
      </c>
      <c r="AA4098" s="9">
        <v>9</v>
      </c>
      <c r="AB4098" s="9" t="s">
        <v>613</v>
      </c>
      <c r="AC4098" s="9">
        <v>10</v>
      </c>
      <c r="AE4098" s="9">
        <v>300</v>
      </c>
    </row>
    <row r="4099" spans="1:31">
      <c r="A4099" s="4" t="s">
        <v>717</v>
      </c>
      <c r="B4099" s="4" t="s">
        <v>223</v>
      </c>
      <c r="C4099" s="28">
        <v>40758</v>
      </c>
      <c r="D4099" s="5">
        <v>2011</v>
      </c>
      <c r="E4099" s="36">
        <v>0.54583333333333328</v>
      </c>
      <c r="F4099" s="36">
        <v>0.55208333333333337</v>
      </c>
      <c r="G4099" s="35">
        <f t="shared" si="609"/>
        <v>6.2500000000000888E-3</v>
      </c>
      <c r="H4099" s="14">
        <v>2</v>
      </c>
      <c r="I4099" s="14">
        <v>3</v>
      </c>
      <c r="J4099" s="5">
        <v>14</v>
      </c>
      <c r="K4099" s="4">
        <v>14</v>
      </c>
      <c r="L4099" s="4" t="s">
        <v>98</v>
      </c>
      <c r="M4099" s="4" t="s">
        <v>99</v>
      </c>
      <c r="N4099" s="4">
        <v>1</v>
      </c>
      <c r="O4099" s="5">
        <f t="shared" si="612"/>
        <v>32.67</v>
      </c>
      <c r="P4099" s="18">
        <v>9.9</v>
      </c>
      <c r="Q4099" s="5">
        <f t="shared" si="613"/>
        <v>31.679999999999996</v>
      </c>
      <c r="R4099" s="18">
        <v>9.6</v>
      </c>
      <c r="S4099" s="5">
        <f t="shared" si="614"/>
        <v>32.67</v>
      </c>
      <c r="T4099" s="18">
        <v>9.9</v>
      </c>
      <c r="U4099" s="8">
        <f t="shared" ref="U4099:U4162" si="615">V4099*3.3</f>
        <v>32.174999999999997</v>
      </c>
      <c r="V4099" s="5">
        <f t="shared" si="610"/>
        <v>9.75</v>
      </c>
      <c r="W4099" s="21">
        <v>27.888470000000002</v>
      </c>
      <c r="X4099" s="21">
        <v>-115.19282</v>
      </c>
      <c r="Y4099" s="9">
        <f t="shared" si="611"/>
        <v>57.2</v>
      </c>
      <c r="Z4099" s="9">
        <v>14</v>
      </c>
      <c r="AA4099" s="9">
        <v>9</v>
      </c>
      <c r="AB4099" s="9" t="s">
        <v>614</v>
      </c>
      <c r="AC4099" s="9">
        <v>1</v>
      </c>
      <c r="AE4099" s="9">
        <v>300</v>
      </c>
    </row>
    <row r="4100" spans="1:31">
      <c r="A4100" s="4" t="s">
        <v>717</v>
      </c>
      <c r="B4100" s="4" t="s">
        <v>223</v>
      </c>
      <c r="C4100" s="28">
        <v>40758</v>
      </c>
      <c r="D4100" s="5">
        <v>2011</v>
      </c>
      <c r="E4100" s="36">
        <v>0.54583333333333328</v>
      </c>
      <c r="F4100" s="36">
        <v>0.55208333333333337</v>
      </c>
      <c r="G4100" s="35">
        <f t="shared" si="609"/>
        <v>6.2500000000000888E-3</v>
      </c>
      <c r="H4100" s="14">
        <v>2</v>
      </c>
      <c r="I4100" s="14">
        <v>3</v>
      </c>
      <c r="J4100" s="5">
        <v>14</v>
      </c>
      <c r="K4100" s="4">
        <v>14</v>
      </c>
      <c r="L4100" s="4" t="s">
        <v>98</v>
      </c>
      <c r="M4100" s="4" t="s">
        <v>99</v>
      </c>
      <c r="N4100" s="4">
        <v>1</v>
      </c>
      <c r="O4100" s="5">
        <f t="shared" si="612"/>
        <v>32.67</v>
      </c>
      <c r="P4100" s="18">
        <v>9.9</v>
      </c>
      <c r="Q4100" s="5">
        <f t="shared" si="613"/>
        <v>31.679999999999996</v>
      </c>
      <c r="R4100" s="18">
        <v>9.6</v>
      </c>
      <c r="S4100" s="5">
        <f t="shared" si="614"/>
        <v>32.67</v>
      </c>
      <c r="T4100" s="18">
        <v>9.9</v>
      </c>
      <c r="U4100" s="8">
        <f t="shared" si="615"/>
        <v>32.174999999999997</v>
      </c>
      <c r="V4100" s="5">
        <f t="shared" si="610"/>
        <v>9.75</v>
      </c>
      <c r="W4100" s="21">
        <v>27.888470000000002</v>
      </c>
      <c r="X4100" s="21">
        <v>-115.19282</v>
      </c>
      <c r="Y4100" s="9">
        <f t="shared" si="611"/>
        <v>57.2</v>
      </c>
      <c r="Z4100" s="9">
        <v>14</v>
      </c>
      <c r="AA4100" s="9">
        <v>9</v>
      </c>
      <c r="AB4100" s="9" t="s">
        <v>607</v>
      </c>
      <c r="AC4100" s="9">
        <v>2</v>
      </c>
      <c r="AE4100" s="9">
        <v>300</v>
      </c>
    </row>
    <row r="4101" spans="1:31">
      <c r="A4101" s="4" t="s">
        <v>717</v>
      </c>
      <c r="B4101" s="4" t="s">
        <v>223</v>
      </c>
      <c r="C4101" s="28">
        <v>40758</v>
      </c>
      <c r="D4101" s="5">
        <v>2011</v>
      </c>
      <c r="E4101" s="36">
        <v>0.54583333333333328</v>
      </c>
      <c r="F4101" s="36">
        <v>0.55208333333333337</v>
      </c>
      <c r="G4101" s="35">
        <f t="shared" si="609"/>
        <v>6.2500000000000888E-3</v>
      </c>
      <c r="H4101" s="14">
        <v>2</v>
      </c>
      <c r="I4101" s="14">
        <v>3</v>
      </c>
      <c r="J4101" s="5">
        <v>14</v>
      </c>
      <c r="K4101" s="4">
        <v>14</v>
      </c>
      <c r="L4101" s="4" t="s">
        <v>98</v>
      </c>
      <c r="M4101" s="4" t="s">
        <v>99</v>
      </c>
      <c r="N4101" s="4">
        <v>1</v>
      </c>
      <c r="O4101" s="5">
        <f t="shared" si="612"/>
        <v>32.67</v>
      </c>
      <c r="P4101" s="18">
        <v>9.9</v>
      </c>
      <c r="Q4101" s="5">
        <f t="shared" si="613"/>
        <v>31.679999999999996</v>
      </c>
      <c r="R4101" s="18">
        <v>9.6</v>
      </c>
      <c r="S4101" s="5">
        <f t="shared" si="614"/>
        <v>32.67</v>
      </c>
      <c r="T4101" s="18">
        <v>9.9</v>
      </c>
      <c r="U4101" s="8">
        <f t="shared" si="615"/>
        <v>32.174999999999997</v>
      </c>
      <c r="V4101" s="5">
        <f t="shared" si="610"/>
        <v>9.75</v>
      </c>
      <c r="W4101" s="21">
        <v>27.888470000000002</v>
      </c>
      <c r="X4101" s="21">
        <v>-115.19282</v>
      </c>
      <c r="Y4101" s="9">
        <f t="shared" si="611"/>
        <v>57.2</v>
      </c>
      <c r="Z4101" s="9">
        <v>14</v>
      </c>
      <c r="AA4101" s="9">
        <v>9</v>
      </c>
      <c r="AB4101" s="9" t="s">
        <v>615</v>
      </c>
      <c r="AC4101" s="9">
        <v>1</v>
      </c>
      <c r="AE4101" s="9">
        <v>300</v>
      </c>
    </row>
    <row r="4102" spans="1:31">
      <c r="A4102" s="4" t="s">
        <v>717</v>
      </c>
      <c r="B4102" s="4" t="s">
        <v>223</v>
      </c>
      <c r="C4102" s="28">
        <v>40758</v>
      </c>
      <c r="D4102" s="5">
        <v>2011</v>
      </c>
      <c r="E4102" s="36">
        <v>0.54583333333333328</v>
      </c>
      <c r="F4102" s="36">
        <v>0.55208333333333337</v>
      </c>
      <c r="G4102" s="35">
        <f t="shared" si="609"/>
        <v>6.2500000000000888E-3</v>
      </c>
      <c r="H4102" s="14">
        <v>2</v>
      </c>
      <c r="I4102" s="14">
        <v>3</v>
      </c>
      <c r="J4102" s="5">
        <v>14</v>
      </c>
      <c r="K4102" s="4">
        <v>14</v>
      </c>
      <c r="L4102" s="4" t="s">
        <v>98</v>
      </c>
      <c r="M4102" s="4" t="s">
        <v>99</v>
      </c>
      <c r="N4102" s="4">
        <v>1</v>
      </c>
      <c r="O4102" s="5">
        <f t="shared" si="612"/>
        <v>32.67</v>
      </c>
      <c r="P4102" s="18">
        <v>9.9</v>
      </c>
      <c r="Q4102" s="5">
        <f t="shared" si="613"/>
        <v>31.679999999999996</v>
      </c>
      <c r="R4102" s="18">
        <v>9.6</v>
      </c>
      <c r="S4102" s="5">
        <f t="shared" si="614"/>
        <v>32.67</v>
      </c>
      <c r="T4102" s="18">
        <v>9.9</v>
      </c>
      <c r="U4102" s="8">
        <f t="shared" si="615"/>
        <v>32.174999999999997</v>
      </c>
      <c r="V4102" s="5">
        <f t="shared" si="610"/>
        <v>9.75</v>
      </c>
      <c r="W4102" s="21">
        <v>27.888470000000002</v>
      </c>
      <c r="X4102" s="21">
        <v>-115.19282</v>
      </c>
      <c r="Y4102" s="9">
        <f t="shared" si="611"/>
        <v>57.2</v>
      </c>
      <c r="Z4102" s="9">
        <v>14</v>
      </c>
      <c r="AA4102" s="9">
        <v>9</v>
      </c>
      <c r="AB4102" s="9" t="s">
        <v>609</v>
      </c>
      <c r="AC4102" s="9">
        <v>2</v>
      </c>
      <c r="AE4102" s="9">
        <v>300</v>
      </c>
    </row>
    <row r="4103" spans="1:31">
      <c r="A4103" s="4" t="s">
        <v>718</v>
      </c>
      <c r="B4103" s="4" t="s">
        <v>238</v>
      </c>
      <c r="C4103" s="28">
        <v>40758</v>
      </c>
      <c r="D4103" s="5">
        <v>2011</v>
      </c>
      <c r="E4103" s="36">
        <v>0.54166666666666663</v>
      </c>
      <c r="F4103" s="36">
        <v>0.5444444444444444</v>
      </c>
      <c r="G4103" s="35">
        <f>F4103-E4103</f>
        <v>2.7777777777777679E-3</v>
      </c>
      <c r="H4103" s="14">
        <v>2</v>
      </c>
      <c r="I4103" s="14">
        <v>3</v>
      </c>
      <c r="J4103" s="5">
        <v>15</v>
      </c>
      <c r="K4103" s="4">
        <v>15</v>
      </c>
      <c r="L4103" s="4" t="s">
        <v>98</v>
      </c>
      <c r="M4103" s="4" t="s">
        <v>99</v>
      </c>
      <c r="N4103" s="4">
        <v>1</v>
      </c>
      <c r="O4103" s="5">
        <f t="shared" si="612"/>
        <v>43.89</v>
      </c>
      <c r="P4103" s="18">
        <v>13.3</v>
      </c>
      <c r="Q4103" s="5">
        <f t="shared" si="613"/>
        <v>41.25</v>
      </c>
      <c r="R4103" s="18">
        <v>12.5</v>
      </c>
      <c r="S4103" s="5">
        <f t="shared" si="614"/>
        <v>43.89</v>
      </c>
      <c r="T4103" s="18">
        <v>13.3</v>
      </c>
      <c r="U4103" s="8">
        <f t="shared" si="615"/>
        <v>42.57</v>
      </c>
      <c r="V4103" s="5">
        <f>(R4103+P4103)/2</f>
        <v>12.9</v>
      </c>
      <c r="W4103" s="21">
        <v>27.888390000000001</v>
      </c>
      <c r="X4103" s="21">
        <v>-115.19114999999999</v>
      </c>
      <c r="Y4103" s="9">
        <f>(Z4103*1.8)+32</f>
        <v>55.400000000000006</v>
      </c>
      <c r="Z4103" s="9">
        <v>13</v>
      </c>
      <c r="AA4103" s="9">
        <v>10</v>
      </c>
      <c r="AB4103" s="9" t="s">
        <v>611</v>
      </c>
      <c r="AC4103" s="9">
        <v>9</v>
      </c>
      <c r="AE4103" s="9">
        <v>90</v>
      </c>
    </row>
    <row r="4104" spans="1:31">
      <c r="A4104" s="4" t="s">
        <v>718</v>
      </c>
      <c r="B4104" s="4" t="s">
        <v>238</v>
      </c>
      <c r="C4104" s="28">
        <v>40758</v>
      </c>
      <c r="D4104" s="5">
        <v>2011</v>
      </c>
      <c r="E4104" s="36">
        <v>0.54166666666666663</v>
      </c>
      <c r="F4104" s="36">
        <v>0.5444444444444444</v>
      </c>
      <c r="G4104" s="35">
        <f t="shared" ref="G4104:G4109" si="616">F4104-E4104</f>
        <v>2.7777777777777679E-3</v>
      </c>
      <c r="H4104" s="14">
        <v>2</v>
      </c>
      <c r="I4104" s="14">
        <v>3</v>
      </c>
      <c r="J4104" s="5">
        <v>15</v>
      </c>
      <c r="K4104" s="4">
        <v>15</v>
      </c>
      <c r="L4104" s="4" t="s">
        <v>98</v>
      </c>
      <c r="M4104" s="4" t="s">
        <v>99</v>
      </c>
      <c r="N4104" s="4">
        <v>1</v>
      </c>
      <c r="O4104" s="5">
        <f t="shared" si="612"/>
        <v>43.89</v>
      </c>
      <c r="P4104" s="18">
        <v>13.3</v>
      </c>
      <c r="Q4104" s="5">
        <f t="shared" si="613"/>
        <v>41.25</v>
      </c>
      <c r="R4104" s="18">
        <v>12.5</v>
      </c>
      <c r="S4104" s="5">
        <f t="shared" si="614"/>
        <v>41.58</v>
      </c>
      <c r="T4104" s="18">
        <v>12.6</v>
      </c>
      <c r="U4104" s="8">
        <f t="shared" si="615"/>
        <v>42.57</v>
      </c>
      <c r="V4104" s="5">
        <f t="shared" ref="V4104:V4109" si="617">(R4104+P4104)/2</f>
        <v>12.9</v>
      </c>
      <c r="W4104" s="21">
        <v>27.888390000000001</v>
      </c>
      <c r="X4104" s="21">
        <v>-115.19114999999999</v>
      </c>
      <c r="Y4104" s="9">
        <f t="shared" ref="Y4104:Y4109" si="618">(Z4104*1.8)+32</f>
        <v>55.400000000000006</v>
      </c>
      <c r="Z4104" s="9">
        <v>13</v>
      </c>
      <c r="AA4104" s="9">
        <v>10</v>
      </c>
      <c r="AB4104" s="9" t="s">
        <v>613</v>
      </c>
      <c r="AC4104" s="9">
        <v>17</v>
      </c>
      <c r="AE4104" s="9">
        <v>90</v>
      </c>
    </row>
    <row r="4105" spans="1:31">
      <c r="A4105" s="4" t="s">
        <v>718</v>
      </c>
      <c r="B4105" s="4" t="s">
        <v>238</v>
      </c>
      <c r="C4105" s="28">
        <v>40758</v>
      </c>
      <c r="D4105" s="5">
        <v>2011</v>
      </c>
      <c r="E4105" s="36">
        <v>0.54166666666666663</v>
      </c>
      <c r="F4105" s="36">
        <v>0.5444444444444444</v>
      </c>
      <c r="G4105" s="35">
        <f t="shared" si="616"/>
        <v>2.7777777777777679E-3</v>
      </c>
      <c r="H4105" s="14">
        <v>2</v>
      </c>
      <c r="I4105" s="14">
        <v>3</v>
      </c>
      <c r="J4105" s="5">
        <v>15</v>
      </c>
      <c r="K4105" s="4">
        <v>15</v>
      </c>
      <c r="L4105" s="4" t="s">
        <v>98</v>
      </c>
      <c r="M4105" s="4" t="s">
        <v>99</v>
      </c>
      <c r="N4105" s="4">
        <v>1</v>
      </c>
      <c r="O4105" s="5">
        <f t="shared" si="612"/>
        <v>43.89</v>
      </c>
      <c r="P4105" s="18">
        <v>13.3</v>
      </c>
      <c r="Q4105" s="5">
        <f t="shared" si="613"/>
        <v>41.25</v>
      </c>
      <c r="R4105" s="18">
        <v>12.5</v>
      </c>
      <c r="S4105" s="5">
        <f t="shared" si="614"/>
        <v>41.58</v>
      </c>
      <c r="T4105" s="18">
        <v>12.6</v>
      </c>
      <c r="U4105" s="8">
        <f t="shared" si="615"/>
        <v>42.57</v>
      </c>
      <c r="V4105" s="5">
        <f t="shared" si="617"/>
        <v>12.9</v>
      </c>
      <c r="W4105" s="21">
        <v>27.888390000000001</v>
      </c>
      <c r="X4105" s="21">
        <v>-115.19114999999999</v>
      </c>
      <c r="Y4105" s="9">
        <f t="shared" si="618"/>
        <v>55.400000000000006</v>
      </c>
      <c r="Z4105" s="9">
        <v>13</v>
      </c>
      <c r="AA4105" s="9">
        <v>10</v>
      </c>
      <c r="AB4105" s="9" t="s">
        <v>607</v>
      </c>
      <c r="AC4105" s="9">
        <v>2</v>
      </c>
      <c r="AE4105" s="9">
        <v>90</v>
      </c>
    </row>
    <row r="4106" spans="1:31">
      <c r="A4106" s="4" t="s">
        <v>718</v>
      </c>
      <c r="B4106" s="4" t="s">
        <v>238</v>
      </c>
      <c r="C4106" s="28">
        <v>40758</v>
      </c>
      <c r="D4106" s="5">
        <v>2011</v>
      </c>
      <c r="E4106" s="36">
        <v>0.54166666666666663</v>
      </c>
      <c r="F4106" s="36">
        <v>0.5444444444444444</v>
      </c>
      <c r="G4106" s="35">
        <f t="shared" si="616"/>
        <v>2.7777777777777679E-3</v>
      </c>
      <c r="H4106" s="14">
        <v>2</v>
      </c>
      <c r="I4106" s="14">
        <v>3</v>
      </c>
      <c r="J4106" s="5">
        <v>15</v>
      </c>
      <c r="K4106" s="4">
        <v>15</v>
      </c>
      <c r="L4106" s="4" t="s">
        <v>98</v>
      </c>
      <c r="M4106" s="4" t="s">
        <v>99</v>
      </c>
      <c r="N4106" s="4">
        <v>1</v>
      </c>
      <c r="O4106" s="5">
        <f t="shared" si="612"/>
        <v>43.89</v>
      </c>
      <c r="P4106" s="18">
        <v>13.3</v>
      </c>
      <c r="Q4106" s="5">
        <f t="shared" si="613"/>
        <v>41.25</v>
      </c>
      <c r="R4106" s="18">
        <v>12.5</v>
      </c>
      <c r="S4106" s="5">
        <f t="shared" si="614"/>
        <v>41.58</v>
      </c>
      <c r="T4106" s="18">
        <v>12.6</v>
      </c>
      <c r="U4106" s="8">
        <f t="shared" si="615"/>
        <v>42.57</v>
      </c>
      <c r="V4106" s="5">
        <f t="shared" si="617"/>
        <v>12.9</v>
      </c>
      <c r="W4106" s="21">
        <v>27.888390000000001</v>
      </c>
      <c r="X4106" s="21">
        <v>-115.19114999999999</v>
      </c>
      <c r="Y4106" s="9">
        <f t="shared" si="618"/>
        <v>55.400000000000006</v>
      </c>
      <c r="Z4106" s="9">
        <v>13</v>
      </c>
      <c r="AA4106" s="9">
        <v>10</v>
      </c>
      <c r="AB4106" s="4" t="s">
        <v>618</v>
      </c>
      <c r="AC4106" s="9">
        <v>1</v>
      </c>
      <c r="AE4106" s="9">
        <v>90</v>
      </c>
    </row>
    <row r="4107" spans="1:31">
      <c r="A4107" s="4" t="s">
        <v>718</v>
      </c>
      <c r="B4107" s="4" t="s">
        <v>238</v>
      </c>
      <c r="C4107" s="28">
        <v>40758</v>
      </c>
      <c r="D4107" s="5">
        <v>2011</v>
      </c>
      <c r="E4107" s="36">
        <v>0.54166666666666663</v>
      </c>
      <c r="F4107" s="36">
        <v>0.5444444444444444</v>
      </c>
      <c r="G4107" s="35">
        <f t="shared" si="616"/>
        <v>2.7777777777777679E-3</v>
      </c>
      <c r="H4107" s="14">
        <v>2</v>
      </c>
      <c r="I4107" s="14">
        <v>3</v>
      </c>
      <c r="J4107" s="5">
        <v>15</v>
      </c>
      <c r="K4107" s="4">
        <v>15</v>
      </c>
      <c r="L4107" s="4" t="s">
        <v>98</v>
      </c>
      <c r="M4107" s="4" t="s">
        <v>99</v>
      </c>
      <c r="N4107" s="4">
        <v>1</v>
      </c>
      <c r="O4107" s="5">
        <f t="shared" si="612"/>
        <v>43.89</v>
      </c>
      <c r="P4107" s="18">
        <v>13.3</v>
      </c>
      <c r="Q4107" s="5">
        <f t="shared" si="613"/>
        <v>41.25</v>
      </c>
      <c r="R4107" s="18">
        <v>12.5</v>
      </c>
      <c r="S4107" s="5">
        <f t="shared" si="614"/>
        <v>41.58</v>
      </c>
      <c r="T4107" s="18">
        <v>12.6</v>
      </c>
      <c r="U4107" s="8">
        <f t="shared" si="615"/>
        <v>42.57</v>
      </c>
      <c r="V4107" s="5">
        <f t="shared" si="617"/>
        <v>12.9</v>
      </c>
      <c r="W4107" s="21">
        <v>27.888390000000001</v>
      </c>
      <c r="X4107" s="21">
        <v>-115.19114999999999</v>
      </c>
      <c r="Y4107" s="9">
        <f t="shared" si="618"/>
        <v>55.400000000000006</v>
      </c>
      <c r="Z4107" s="9">
        <v>13</v>
      </c>
      <c r="AA4107" s="9">
        <v>10</v>
      </c>
      <c r="AB4107" s="9" t="s">
        <v>753</v>
      </c>
      <c r="AC4107" s="9">
        <v>2</v>
      </c>
      <c r="AE4107" s="9">
        <v>90</v>
      </c>
    </row>
    <row r="4108" spans="1:31">
      <c r="A4108" s="4" t="s">
        <v>718</v>
      </c>
      <c r="B4108" s="4" t="s">
        <v>238</v>
      </c>
      <c r="C4108" s="28">
        <v>40758</v>
      </c>
      <c r="D4108" s="5">
        <v>2011</v>
      </c>
      <c r="E4108" s="36">
        <v>0.54166666666666663</v>
      </c>
      <c r="F4108" s="36">
        <v>0.5444444444444444</v>
      </c>
      <c r="G4108" s="35">
        <f t="shared" si="616"/>
        <v>2.7777777777777679E-3</v>
      </c>
      <c r="H4108" s="14">
        <v>2</v>
      </c>
      <c r="I4108" s="14">
        <v>3</v>
      </c>
      <c r="J4108" s="5">
        <v>15</v>
      </c>
      <c r="K4108" s="4">
        <v>15</v>
      </c>
      <c r="L4108" s="4" t="s">
        <v>98</v>
      </c>
      <c r="M4108" s="4" t="s">
        <v>99</v>
      </c>
      <c r="N4108" s="4">
        <v>1</v>
      </c>
      <c r="O4108" s="5">
        <f t="shared" si="612"/>
        <v>43.89</v>
      </c>
      <c r="P4108" s="18">
        <v>13.3</v>
      </c>
      <c r="Q4108" s="5">
        <f t="shared" si="613"/>
        <v>41.25</v>
      </c>
      <c r="R4108" s="18">
        <v>12.5</v>
      </c>
      <c r="S4108" s="5">
        <f t="shared" si="614"/>
        <v>41.58</v>
      </c>
      <c r="T4108" s="18">
        <v>12.6</v>
      </c>
      <c r="U4108" s="8">
        <f t="shared" si="615"/>
        <v>42.57</v>
      </c>
      <c r="V4108" s="5">
        <f t="shared" si="617"/>
        <v>12.9</v>
      </c>
      <c r="W4108" s="21">
        <v>27.888390000000001</v>
      </c>
      <c r="X4108" s="21">
        <v>-115.19114999999999</v>
      </c>
      <c r="Y4108" s="9">
        <f t="shared" si="618"/>
        <v>55.400000000000006</v>
      </c>
      <c r="Z4108" s="9">
        <v>13</v>
      </c>
      <c r="AA4108" s="9">
        <v>10</v>
      </c>
      <c r="AB4108" s="4" t="s">
        <v>619</v>
      </c>
      <c r="AC4108" s="9">
        <v>1</v>
      </c>
      <c r="AE4108" s="9">
        <v>90</v>
      </c>
    </row>
    <row r="4109" spans="1:31">
      <c r="A4109" s="4" t="s">
        <v>718</v>
      </c>
      <c r="B4109" s="4" t="s">
        <v>238</v>
      </c>
      <c r="C4109" s="28">
        <v>40758</v>
      </c>
      <c r="D4109" s="5">
        <v>2011</v>
      </c>
      <c r="E4109" s="36">
        <v>0.54166666666666663</v>
      </c>
      <c r="F4109" s="36">
        <v>0.5444444444444444</v>
      </c>
      <c r="G4109" s="35">
        <f t="shared" si="616"/>
        <v>2.7777777777777679E-3</v>
      </c>
      <c r="H4109" s="14">
        <v>2</v>
      </c>
      <c r="I4109" s="14">
        <v>3</v>
      </c>
      <c r="J4109" s="5">
        <v>15</v>
      </c>
      <c r="K4109" s="4">
        <v>15</v>
      </c>
      <c r="L4109" s="4" t="s">
        <v>98</v>
      </c>
      <c r="M4109" s="4" t="s">
        <v>99</v>
      </c>
      <c r="N4109" s="4">
        <v>1</v>
      </c>
      <c r="O4109" s="5">
        <f t="shared" si="612"/>
        <v>43.89</v>
      </c>
      <c r="P4109" s="18">
        <v>13.3</v>
      </c>
      <c r="Q4109" s="5">
        <f t="shared" si="613"/>
        <v>41.25</v>
      </c>
      <c r="R4109" s="18">
        <v>12.5</v>
      </c>
      <c r="S4109" s="5">
        <f t="shared" si="614"/>
        <v>41.58</v>
      </c>
      <c r="T4109" s="18">
        <v>12.6</v>
      </c>
      <c r="U4109" s="8">
        <f t="shared" si="615"/>
        <v>42.57</v>
      </c>
      <c r="V4109" s="5">
        <f t="shared" si="617"/>
        <v>12.9</v>
      </c>
      <c r="W4109" s="21">
        <v>27.888390000000001</v>
      </c>
      <c r="X4109" s="21">
        <v>-115.19114999999999</v>
      </c>
      <c r="Y4109" s="9">
        <f t="shared" si="618"/>
        <v>55.400000000000006</v>
      </c>
      <c r="Z4109" s="9">
        <v>13</v>
      </c>
      <c r="AA4109" s="9">
        <v>10</v>
      </c>
      <c r="AB4109" s="9" t="s">
        <v>609</v>
      </c>
      <c r="AC4109" s="9">
        <v>1</v>
      </c>
      <c r="AE4109" s="9">
        <v>90</v>
      </c>
    </row>
    <row r="4110" spans="1:31">
      <c r="A4110" s="4" t="s">
        <v>719</v>
      </c>
      <c r="B4110" s="4" t="s">
        <v>226</v>
      </c>
      <c r="C4110" s="28">
        <v>40758</v>
      </c>
      <c r="D4110" s="5">
        <v>2011</v>
      </c>
      <c r="E4110" s="36">
        <v>0.41666666666666669</v>
      </c>
      <c r="F4110" s="36">
        <v>0.42083333333333334</v>
      </c>
      <c r="G4110" s="35">
        <f>F4110-E4110</f>
        <v>4.1666666666666519E-3</v>
      </c>
      <c r="H4110" s="14">
        <v>2</v>
      </c>
      <c r="I4110" s="14">
        <v>1</v>
      </c>
      <c r="J4110" s="5">
        <v>16</v>
      </c>
      <c r="K4110" s="4">
        <v>16</v>
      </c>
      <c r="L4110" s="4" t="s">
        <v>98</v>
      </c>
      <c r="M4110" s="4" t="s">
        <v>99</v>
      </c>
      <c r="N4110" s="4">
        <v>1</v>
      </c>
      <c r="O4110" s="5">
        <f t="shared" si="612"/>
        <v>59.4</v>
      </c>
      <c r="P4110" s="18">
        <v>18</v>
      </c>
      <c r="Q4110" s="5">
        <f t="shared" si="613"/>
        <v>59.730000000000004</v>
      </c>
      <c r="R4110" s="18">
        <v>18.100000000000001</v>
      </c>
      <c r="S4110" s="5">
        <f t="shared" si="614"/>
        <v>59.730000000000004</v>
      </c>
      <c r="T4110" s="18">
        <v>18.100000000000001</v>
      </c>
      <c r="U4110" s="8">
        <f t="shared" si="615"/>
        <v>59.564999999999998</v>
      </c>
      <c r="V4110" s="5">
        <f>(R4110+P4110)/2</f>
        <v>18.05</v>
      </c>
      <c r="W4110" s="21">
        <v>27.891690000000001</v>
      </c>
      <c r="X4110" s="21">
        <v>-115.18727</v>
      </c>
      <c r="Y4110" s="9">
        <f>(Z4110*1.8)+32</f>
        <v>57.2</v>
      </c>
      <c r="Z4110" s="9">
        <v>14</v>
      </c>
      <c r="AA4110" s="9">
        <v>7</v>
      </c>
      <c r="AB4110" s="9" t="s">
        <v>604</v>
      </c>
      <c r="AC4110" s="9">
        <v>2</v>
      </c>
      <c r="AE4110" s="9">
        <v>120</v>
      </c>
    </row>
    <row r="4111" spans="1:31">
      <c r="A4111" s="4" t="s">
        <v>719</v>
      </c>
      <c r="B4111" s="4" t="s">
        <v>226</v>
      </c>
      <c r="C4111" s="28">
        <v>40758</v>
      </c>
      <c r="D4111" s="5">
        <v>2011</v>
      </c>
      <c r="E4111" s="36">
        <v>0.41666666666666669</v>
      </c>
      <c r="F4111" s="36">
        <v>0.42083333333333334</v>
      </c>
      <c r="G4111" s="35">
        <f t="shared" ref="G4111:G4118" si="619">F4111-E4111</f>
        <v>4.1666666666666519E-3</v>
      </c>
      <c r="H4111" s="14">
        <v>2</v>
      </c>
      <c r="I4111" s="14">
        <v>1</v>
      </c>
      <c r="J4111" s="5">
        <v>16</v>
      </c>
      <c r="K4111" s="4">
        <v>16</v>
      </c>
      <c r="L4111" s="4" t="s">
        <v>98</v>
      </c>
      <c r="M4111" s="4" t="s">
        <v>99</v>
      </c>
      <c r="N4111" s="4">
        <v>1</v>
      </c>
      <c r="O4111" s="5">
        <f t="shared" si="612"/>
        <v>59.4</v>
      </c>
      <c r="P4111" s="18">
        <v>18</v>
      </c>
      <c r="Q4111" s="5">
        <f t="shared" si="613"/>
        <v>59.730000000000004</v>
      </c>
      <c r="R4111" s="18">
        <v>18.100000000000001</v>
      </c>
      <c r="S4111" s="5">
        <f t="shared" si="614"/>
        <v>59.730000000000004</v>
      </c>
      <c r="T4111" s="18">
        <v>18.100000000000001</v>
      </c>
      <c r="U4111" s="8">
        <f t="shared" si="615"/>
        <v>59.564999999999998</v>
      </c>
      <c r="V4111" s="5">
        <f t="shared" ref="V4111:V4118" si="620">(R4111+P4111)/2</f>
        <v>18.05</v>
      </c>
      <c r="W4111" s="21">
        <v>27.891690000000001</v>
      </c>
      <c r="X4111" s="21">
        <v>-115.18727</v>
      </c>
      <c r="Y4111" s="9">
        <f t="shared" ref="Y4111:Y4118" si="621">(Z4111*1.8)+32</f>
        <v>57.2</v>
      </c>
      <c r="Z4111" s="9">
        <v>14</v>
      </c>
      <c r="AA4111" s="9">
        <v>7</v>
      </c>
      <c r="AB4111" s="9" t="s">
        <v>611</v>
      </c>
      <c r="AC4111" s="9">
        <v>4</v>
      </c>
      <c r="AE4111" s="9">
        <v>120</v>
      </c>
    </row>
    <row r="4112" spans="1:31">
      <c r="A4112" s="4" t="s">
        <v>719</v>
      </c>
      <c r="B4112" s="4" t="s">
        <v>226</v>
      </c>
      <c r="C4112" s="28">
        <v>40758</v>
      </c>
      <c r="D4112" s="5">
        <v>2011</v>
      </c>
      <c r="E4112" s="36">
        <v>0.41666666666666669</v>
      </c>
      <c r="F4112" s="36">
        <v>0.42083333333333334</v>
      </c>
      <c r="G4112" s="35">
        <f t="shared" si="619"/>
        <v>4.1666666666666519E-3</v>
      </c>
      <c r="H4112" s="14">
        <v>2</v>
      </c>
      <c r="I4112" s="14">
        <v>1</v>
      </c>
      <c r="J4112" s="5">
        <v>16</v>
      </c>
      <c r="K4112" s="4">
        <v>16</v>
      </c>
      <c r="L4112" s="4" t="s">
        <v>98</v>
      </c>
      <c r="M4112" s="4" t="s">
        <v>99</v>
      </c>
      <c r="N4112" s="4">
        <v>1</v>
      </c>
      <c r="O4112" s="5">
        <f t="shared" si="612"/>
        <v>59.4</v>
      </c>
      <c r="P4112" s="18">
        <v>18</v>
      </c>
      <c r="Q4112" s="5">
        <f t="shared" si="613"/>
        <v>59.730000000000004</v>
      </c>
      <c r="R4112" s="18">
        <v>18.100000000000001</v>
      </c>
      <c r="S4112" s="5">
        <f t="shared" si="614"/>
        <v>59.730000000000004</v>
      </c>
      <c r="T4112" s="18">
        <v>18.100000000000001</v>
      </c>
      <c r="U4112" s="8">
        <f t="shared" si="615"/>
        <v>59.564999999999998</v>
      </c>
      <c r="V4112" s="5">
        <f t="shared" si="620"/>
        <v>18.05</v>
      </c>
      <c r="W4112" s="21">
        <v>27.891690000000001</v>
      </c>
      <c r="X4112" s="21">
        <v>-115.18727</v>
      </c>
      <c r="Y4112" s="9">
        <f t="shared" si="621"/>
        <v>57.2</v>
      </c>
      <c r="Z4112" s="9">
        <v>14</v>
      </c>
      <c r="AA4112" s="9">
        <v>7</v>
      </c>
      <c r="AB4112" s="9" t="s">
        <v>613</v>
      </c>
      <c r="AC4112" s="9">
        <v>35</v>
      </c>
      <c r="AE4112" s="9">
        <v>120</v>
      </c>
    </row>
    <row r="4113" spans="1:31">
      <c r="A4113" s="4" t="s">
        <v>719</v>
      </c>
      <c r="B4113" s="4" t="s">
        <v>226</v>
      </c>
      <c r="C4113" s="28">
        <v>40758</v>
      </c>
      <c r="D4113" s="5">
        <v>2011</v>
      </c>
      <c r="E4113" s="36">
        <v>0.41666666666666669</v>
      </c>
      <c r="F4113" s="36">
        <v>0.42083333333333334</v>
      </c>
      <c r="G4113" s="35">
        <f t="shared" si="619"/>
        <v>4.1666666666666519E-3</v>
      </c>
      <c r="H4113" s="14">
        <v>2</v>
      </c>
      <c r="I4113" s="14">
        <v>1</v>
      </c>
      <c r="J4113" s="5">
        <v>16</v>
      </c>
      <c r="K4113" s="4">
        <v>16</v>
      </c>
      <c r="L4113" s="4" t="s">
        <v>98</v>
      </c>
      <c r="M4113" s="4" t="s">
        <v>99</v>
      </c>
      <c r="N4113" s="4">
        <v>1</v>
      </c>
      <c r="O4113" s="5">
        <f t="shared" si="612"/>
        <v>59.4</v>
      </c>
      <c r="P4113" s="18">
        <v>18</v>
      </c>
      <c r="Q4113" s="5">
        <f t="shared" si="613"/>
        <v>59.730000000000004</v>
      </c>
      <c r="R4113" s="18">
        <v>18.100000000000001</v>
      </c>
      <c r="S4113" s="5">
        <f t="shared" si="614"/>
        <v>59.730000000000004</v>
      </c>
      <c r="T4113" s="18">
        <v>18.100000000000001</v>
      </c>
      <c r="U4113" s="8">
        <f t="shared" si="615"/>
        <v>59.564999999999998</v>
      </c>
      <c r="V4113" s="5">
        <f t="shared" si="620"/>
        <v>18.05</v>
      </c>
      <c r="W4113" s="21">
        <v>27.891690000000001</v>
      </c>
      <c r="X4113" s="21">
        <v>-115.18727</v>
      </c>
      <c r="Y4113" s="9">
        <f t="shared" si="621"/>
        <v>57.2</v>
      </c>
      <c r="Z4113" s="9">
        <v>14</v>
      </c>
      <c r="AA4113" s="9">
        <v>7</v>
      </c>
      <c r="AB4113" s="9" t="s">
        <v>614</v>
      </c>
      <c r="AC4113" s="9">
        <v>7</v>
      </c>
      <c r="AE4113" s="9">
        <v>120</v>
      </c>
    </row>
    <row r="4114" spans="1:31">
      <c r="A4114" s="4" t="s">
        <v>719</v>
      </c>
      <c r="B4114" s="4" t="s">
        <v>226</v>
      </c>
      <c r="C4114" s="28">
        <v>40758</v>
      </c>
      <c r="D4114" s="5">
        <v>2011</v>
      </c>
      <c r="E4114" s="36">
        <v>0.41666666666666669</v>
      </c>
      <c r="F4114" s="36">
        <v>0.42083333333333334</v>
      </c>
      <c r="G4114" s="35">
        <f t="shared" si="619"/>
        <v>4.1666666666666519E-3</v>
      </c>
      <c r="H4114" s="14">
        <v>2</v>
      </c>
      <c r="I4114" s="14">
        <v>1</v>
      </c>
      <c r="J4114" s="5">
        <v>16</v>
      </c>
      <c r="K4114" s="4">
        <v>16</v>
      </c>
      <c r="L4114" s="4" t="s">
        <v>98</v>
      </c>
      <c r="M4114" s="4" t="s">
        <v>99</v>
      </c>
      <c r="N4114" s="4">
        <v>1</v>
      </c>
      <c r="O4114" s="5">
        <f t="shared" si="612"/>
        <v>59.4</v>
      </c>
      <c r="P4114" s="18">
        <v>18</v>
      </c>
      <c r="Q4114" s="5">
        <f t="shared" si="613"/>
        <v>59.730000000000004</v>
      </c>
      <c r="R4114" s="18">
        <v>18.100000000000001</v>
      </c>
      <c r="S4114" s="5">
        <f t="shared" si="614"/>
        <v>59.730000000000004</v>
      </c>
      <c r="T4114" s="18">
        <v>18.100000000000001</v>
      </c>
      <c r="U4114" s="8">
        <f t="shared" si="615"/>
        <v>59.564999999999998</v>
      </c>
      <c r="V4114" s="5">
        <f t="shared" si="620"/>
        <v>18.05</v>
      </c>
      <c r="W4114" s="21">
        <v>27.891690000000001</v>
      </c>
      <c r="X4114" s="21">
        <v>-115.18727</v>
      </c>
      <c r="Y4114" s="9">
        <f t="shared" si="621"/>
        <v>57.2</v>
      </c>
      <c r="Z4114" s="9">
        <v>14</v>
      </c>
      <c r="AA4114" s="9">
        <v>7</v>
      </c>
      <c r="AB4114" s="9" t="s">
        <v>615</v>
      </c>
      <c r="AC4114" s="9">
        <v>1</v>
      </c>
      <c r="AE4114" s="9">
        <v>120</v>
      </c>
    </row>
    <row r="4115" spans="1:31">
      <c r="A4115" s="4" t="s">
        <v>719</v>
      </c>
      <c r="B4115" s="4" t="s">
        <v>226</v>
      </c>
      <c r="C4115" s="28">
        <v>40758</v>
      </c>
      <c r="D4115" s="5">
        <v>2011</v>
      </c>
      <c r="E4115" s="36">
        <v>0.41666666666666669</v>
      </c>
      <c r="F4115" s="36">
        <v>0.42083333333333334</v>
      </c>
      <c r="G4115" s="35">
        <f t="shared" si="619"/>
        <v>4.1666666666666519E-3</v>
      </c>
      <c r="H4115" s="14">
        <v>2</v>
      </c>
      <c r="I4115" s="14">
        <v>1</v>
      </c>
      <c r="J4115" s="5">
        <v>16</v>
      </c>
      <c r="K4115" s="4">
        <v>16</v>
      </c>
      <c r="L4115" s="4" t="s">
        <v>98</v>
      </c>
      <c r="M4115" s="4" t="s">
        <v>99</v>
      </c>
      <c r="N4115" s="4">
        <v>1</v>
      </c>
      <c r="O4115" s="5">
        <f t="shared" si="612"/>
        <v>59.4</v>
      </c>
      <c r="P4115" s="18">
        <v>18</v>
      </c>
      <c r="Q4115" s="5">
        <f t="shared" si="613"/>
        <v>59.730000000000004</v>
      </c>
      <c r="R4115" s="18">
        <v>18.100000000000001</v>
      </c>
      <c r="S4115" s="5">
        <f t="shared" si="614"/>
        <v>59.730000000000004</v>
      </c>
      <c r="T4115" s="18">
        <v>18.100000000000001</v>
      </c>
      <c r="U4115" s="8">
        <f t="shared" si="615"/>
        <v>59.564999999999998</v>
      </c>
      <c r="V4115" s="5">
        <f t="shared" si="620"/>
        <v>18.05</v>
      </c>
      <c r="W4115" s="21">
        <v>27.891690000000001</v>
      </c>
      <c r="X4115" s="21">
        <v>-115.18727</v>
      </c>
      <c r="Y4115" s="9">
        <f t="shared" si="621"/>
        <v>57.2</v>
      </c>
      <c r="Z4115" s="9">
        <v>14</v>
      </c>
      <c r="AA4115" s="9">
        <v>7</v>
      </c>
      <c r="AB4115" s="9" t="s">
        <v>753</v>
      </c>
      <c r="AC4115" s="9">
        <v>5</v>
      </c>
      <c r="AE4115" s="9">
        <v>120</v>
      </c>
    </row>
    <row r="4116" spans="1:31">
      <c r="A4116" s="4" t="s">
        <v>719</v>
      </c>
      <c r="B4116" s="4" t="s">
        <v>226</v>
      </c>
      <c r="C4116" s="28">
        <v>40758</v>
      </c>
      <c r="D4116" s="5">
        <v>2011</v>
      </c>
      <c r="E4116" s="36">
        <v>0.41666666666666669</v>
      </c>
      <c r="F4116" s="36">
        <v>0.42083333333333334</v>
      </c>
      <c r="G4116" s="35">
        <f t="shared" si="619"/>
        <v>4.1666666666666519E-3</v>
      </c>
      <c r="H4116" s="14">
        <v>2</v>
      </c>
      <c r="I4116" s="14">
        <v>1</v>
      </c>
      <c r="J4116" s="5">
        <v>16</v>
      </c>
      <c r="K4116" s="4">
        <v>16</v>
      </c>
      <c r="L4116" s="4" t="s">
        <v>98</v>
      </c>
      <c r="M4116" s="4" t="s">
        <v>99</v>
      </c>
      <c r="N4116" s="4">
        <v>1</v>
      </c>
      <c r="O4116" s="5">
        <f t="shared" si="612"/>
        <v>59.4</v>
      </c>
      <c r="P4116" s="18">
        <v>18</v>
      </c>
      <c r="Q4116" s="5">
        <f t="shared" si="613"/>
        <v>59.730000000000004</v>
      </c>
      <c r="R4116" s="18">
        <v>18.100000000000001</v>
      </c>
      <c r="S4116" s="5">
        <f t="shared" si="614"/>
        <v>59.730000000000004</v>
      </c>
      <c r="T4116" s="18">
        <v>18.100000000000001</v>
      </c>
      <c r="U4116" s="8">
        <f t="shared" si="615"/>
        <v>59.564999999999998</v>
      </c>
      <c r="V4116" s="5">
        <f t="shared" si="620"/>
        <v>18.05</v>
      </c>
      <c r="W4116" s="21">
        <v>27.891690000000001</v>
      </c>
      <c r="X4116" s="21">
        <v>-115.18727</v>
      </c>
      <c r="Y4116" s="9">
        <f t="shared" si="621"/>
        <v>57.2</v>
      </c>
      <c r="Z4116" s="9">
        <v>14</v>
      </c>
      <c r="AA4116" s="9">
        <v>7</v>
      </c>
      <c r="AB4116" s="4" t="s">
        <v>619</v>
      </c>
      <c r="AC4116" s="9">
        <v>2</v>
      </c>
      <c r="AE4116" s="9">
        <v>120</v>
      </c>
    </row>
    <row r="4117" spans="1:31">
      <c r="A4117" s="4" t="s">
        <v>719</v>
      </c>
      <c r="B4117" s="4" t="s">
        <v>226</v>
      </c>
      <c r="C4117" s="28">
        <v>40758</v>
      </c>
      <c r="D4117" s="5">
        <v>2011</v>
      </c>
      <c r="E4117" s="36">
        <v>0.41666666666666669</v>
      </c>
      <c r="F4117" s="36">
        <v>0.42083333333333334</v>
      </c>
      <c r="G4117" s="35">
        <f t="shared" si="619"/>
        <v>4.1666666666666519E-3</v>
      </c>
      <c r="H4117" s="14">
        <v>2</v>
      </c>
      <c r="I4117" s="14">
        <v>1</v>
      </c>
      <c r="J4117" s="5">
        <v>16</v>
      </c>
      <c r="K4117" s="4">
        <v>16</v>
      </c>
      <c r="L4117" s="4" t="s">
        <v>98</v>
      </c>
      <c r="M4117" s="4" t="s">
        <v>99</v>
      </c>
      <c r="N4117" s="4">
        <v>1</v>
      </c>
      <c r="O4117" s="5">
        <f t="shared" si="612"/>
        <v>59.4</v>
      </c>
      <c r="P4117" s="18">
        <v>18</v>
      </c>
      <c r="Q4117" s="5">
        <f t="shared" si="613"/>
        <v>59.730000000000004</v>
      </c>
      <c r="R4117" s="18">
        <v>18.100000000000001</v>
      </c>
      <c r="S4117" s="5">
        <f t="shared" si="614"/>
        <v>59.730000000000004</v>
      </c>
      <c r="T4117" s="18">
        <v>18.100000000000001</v>
      </c>
      <c r="U4117" s="8">
        <f t="shared" si="615"/>
        <v>59.564999999999998</v>
      </c>
      <c r="V4117" s="5">
        <f t="shared" si="620"/>
        <v>18.05</v>
      </c>
      <c r="W4117" s="21">
        <v>27.891690000000001</v>
      </c>
      <c r="X4117" s="21">
        <v>-115.18727</v>
      </c>
      <c r="Y4117" s="9">
        <f t="shared" si="621"/>
        <v>57.2</v>
      </c>
      <c r="Z4117" s="9">
        <v>14</v>
      </c>
      <c r="AA4117" s="9">
        <v>7</v>
      </c>
      <c r="AB4117" s="9" t="s">
        <v>608</v>
      </c>
      <c r="AC4117" s="9">
        <v>1</v>
      </c>
      <c r="AE4117" s="9">
        <v>120</v>
      </c>
    </row>
    <row r="4118" spans="1:31">
      <c r="A4118" s="4" t="s">
        <v>719</v>
      </c>
      <c r="B4118" s="4" t="s">
        <v>226</v>
      </c>
      <c r="C4118" s="28">
        <v>40758</v>
      </c>
      <c r="D4118" s="5">
        <v>2011</v>
      </c>
      <c r="E4118" s="36">
        <v>0.41666666666666669</v>
      </c>
      <c r="F4118" s="36">
        <v>0.42083333333333334</v>
      </c>
      <c r="G4118" s="35">
        <f t="shared" si="619"/>
        <v>4.1666666666666519E-3</v>
      </c>
      <c r="H4118" s="14">
        <v>2</v>
      </c>
      <c r="I4118" s="14">
        <v>1</v>
      </c>
      <c r="J4118" s="5">
        <v>16</v>
      </c>
      <c r="K4118" s="4">
        <v>16</v>
      </c>
      <c r="L4118" s="4" t="s">
        <v>98</v>
      </c>
      <c r="M4118" s="4" t="s">
        <v>99</v>
      </c>
      <c r="N4118" s="4">
        <v>1</v>
      </c>
      <c r="O4118" s="5">
        <f t="shared" si="612"/>
        <v>59.4</v>
      </c>
      <c r="P4118" s="18">
        <v>18</v>
      </c>
      <c r="Q4118" s="5">
        <f t="shared" si="613"/>
        <v>59.730000000000004</v>
      </c>
      <c r="R4118" s="18">
        <v>18.100000000000001</v>
      </c>
      <c r="S4118" s="5">
        <f t="shared" si="614"/>
        <v>59.730000000000004</v>
      </c>
      <c r="T4118" s="18">
        <v>18.100000000000001</v>
      </c>
      <c r="U4118" s="8">
        <f t="shared" si="615"/>
        <v>59.564999999999998</v>
      </c>
      <c r="V4118" s="5">
        <f t="shared" si="620"/>
        <v>18.05</v>
      </c>
      <c r="W4118" s="21">
        <v>27.891690000000001</v>
      </c>
      <c r="X4118" s="21">
        <v>-115.18727</v>
      </c>
      <c r="Y4118" s="9">
        <f t="shared" si="621"/>
        <v>57.2</v>
      </c>
      <c r="Z4118" s="9">
        <v>14</v>
      </c>
      <c r="AA4118" s="9">
        <v>7</v>
      </c>
      <c r="AB4118" s="9" t="s">
        <v>609</v>
      </c>
      <c r="AC4118" s="9">
        <v>10</v>
      </c>
      <c r="AE4118" s="9">
        <v>120</v>
      </c>
    </row>
    <row r="4119" spans="1:31">
      <c r="A4119" s="4" t="s">
        <v>720</v>
      </c>
      <c r="B4119" s="4" t="s">
        <v>226</v>
      </c>
      <c r="C4119" s="28">
        <v>40758</v>
      </c>
      <c r="D4119" s="5">
        <v>2011</v>
      </c>
      <c r="E4119" s="36">
        <v>0.45833333333333331</v>
      </c>
      <c r="F4119" s="36">
        <v>0.46111111111111108</v>
      </c>
      <c r="G4119" s="35">
        <f t="shared" ref="G4119:G4125" si="622">F4119-E4119</f>
        <v>2.7777777777777679E-3</v>
      </c>
      <c r="H4119" s="14">
        <v>2</v>
      </c>
      <c r="I4119" s="14">
        <v>2</v>
      </c>
      <c r="J4119" s="5">
        <v>17</v>
      </c>
      <c r="K4119" s="4">
        <v>17</v>
      </c>
      <c r="L4119" s="4" t="s">
        <v>98</v>
      </c>
      <c r="M4119" s="4" t="s">
        <v>99</v>
      </c>
      <c r="N4119" s="4">
        <v>1</v>
      </c>
      <c r="O4119" s="5">
        <f t="shared" si="612"/>
        <v>53.13</v>
      </c>
      <c r="P4119" s="18">
        <v>16.100000000000001</v>
      </c>
      <c r="Q4119" s="5">
        <f t="shared" si="613"/>
        <v>54.11999999999999</v>
      </c>
      <c r="R4119" s="18">
        <v>16.399999999999999</v>
      </c>
      <c r="S4119" s="5">
        <f t="shared" si="614"/>
        <v>54.11999999999999</v>
      </c>
      <c r="T4119" s="18">
        <v>16.399999999999999</v>
      </c>
      <c r="U4119" s="8">
        <f t="shared" si="615"/>
        <v>53.625</v>
      </c>
      <c r="V4119" s="5">
        <f t="shared" ref="V4119:V4125" si="623">(R4119+P4119)/2</f>
        <v>16.25</v>
      </c>
      <c r="W4119" s="21">
        <v>27.892420000000001</v>
      </c>
      <c r="X4119" s="21">
        <v>-115.19222000000001</v>
      </c>
      <c r="Y4119" s="9">
        <f t="shared" ref="Y4119:Y4125" si="624">(Z4119*1.8)+32</f>
        <v>54.86</v>
      </c>
      <c r="Z4119" s="9">
        <v>12.7</v>
      </c>
      <c r="AA4119" s="9">
        <v>10</v>
      </c>
      <c r="AB4119" s="9" t="s">
        <v>606</v>
      </c>
      <c r="AC4119" s="9">
        <v>7</v>
      </c>
      <c r="AE4119" s="9">
        <v>300</v>
      </c>
    </row>
    <row r="4120" spans="1:31">
      <c r="A4120" s="4" t="s">
        <v>720</v>
      </c>
      <c r="B4120" s="4" t="s">
        <v>226</v>
      </c>
      <c r="C4120" s="28">
        <v>40758</v>
      </c>
      <c r="D4120" s="5">
        <v>2011</v>
      </c>
      <c r="E4120" s="36">
        <v>0.45833333333333331</v>
      </c>
      <c r="F4120" s="36">
        <v>0.46111111111111108</v>
      </c>
      <c r="G4120" s="35">
        <f t="shared" si="622"/>
        <v>2.7777777777777679E-3</v>
      </c>
      <c r="H4120" s="14">
        <v>2</v>
      </c>
      <c r="I4120" s="14">
        <v>2</v>
      </c>
      <c r="J4120" s="5">
        <v>17</v>
      </c>
      <c r="K4120" s="4">
        <v>17</v>
      </c>
      <c r="L4120" s="4" t="s">
        <v>98</v>
      </c>
      <c r="M4120" s="4" t="s">
        <v>99</v>
      </c>
      <c r="N4120" s="4">
        <v>1</v>
      </c>
      <c r="O4120" s="5">
        <f t="shared" si="612"/>
        <v>53.13</v>
      </c>
      <c r="P4120" s="18">
        <v>16.100000000000001</v>
      </c>
      <c r="Q4120" s="5">
        <f t="shared" si="613"/>
        <v>54.11999999999999</v>
      </c>
      <c r="R4120" s="18">
        <v>16.399999999999999</v>
      </c>
      <c r="S4120" s="5">
        <f t="shared" si="614"/>
        <v>54.11999999999999</v>
      </c>
      <c r="T4120" s="18">
        <v>16.399999999999999</v>
      </c>
      <c r="U4120" s="8">
        <f t="shared" si="615"/>
        <v>53.625</v>
      </c>
      <c r="V4120" s="5">
        <f t="shared" si="623"/>
        <v>16.25</v>
      </c>
      <c r="W4120" s="21">
        <v>27.892420000000001</v>
      </c>
      <c r="X4120" s="21">
        <v>-115.19222000000001</v>
      </c>
      <c r="Y4120" s="9">
        <f t="shared" si="624"/>
        <v>54.86</v>
      </c>
      <c r="Z4120" s="9">
        <v>12.7</v>
      </c>
      <c r="AA4120" s="9">
        <v>10</v>
      </c>
      <c r="AB4120" s="9" t="s">
        <v>611</v>
      </c>
      <c r="AC4120" s="9">
        <v>9</v>
      </c>
      <c r="AE4120" s="9">
        <v>300</v>
      </c>
    </row>
    <row r="4121" spans="1:31">
      <c r="A4121" s="4" t="s">
        <v>720</v>
      </c>
      <c r="B4121" s="4" t="s">
        <v>226</v>
      </c>
      <c r="C4121" s="28">
        <v>40758</v>
      </c>
      <c r="D4121" s="5">
        <v>2011</v>
      </c>
      <c r="E4121" s="36">
        <v>0.45833333333333331</v>
      </c>
      <c r="F4121" s="36">
        <v>0.46111111111111108</v>
      </c>
      <c r="G4121" s="35">
        <f t="shared" si="622"/>
        <v>2.7777777777777679E-3</v>
      </c>
      <c r="H4121" s="14">
        <v>2</v>
      </c>
      <c r="I4121" s="14">
        <v>2</v>
      </c>
      <c r="J4121" s="5">
        <v>17</v>
      </c>
      <c r="K4121" s="4">
        <v>17</v>
      </c>
      <c r="L4121" s="4" t="s">
        <v>98</v>
      </c>
      <c r="M4121" s="4" t="s">
        <v>99</v>
      </c>
      <c r="N4121" s="4">
        <v>1</v>
      </c>
      <c r="O4121" s="5">
        <f t="shared" si="612"/>
        <v>53.13</v>
      </c>
      <c r="P4121" s="18">
        <v>16.100000000000001</v>
      </c>
      <c r="Q4121" s="5">
        <f t="shared" si="613"/>
        <v>54.11999999999999</v>
      </c>
      <c r="R4121" s="18">
        <v>16.399999999999999</v>
      </c>
      <c r="S4121" s="5">
        <f t="shared" si="614"/>
        <v>54.11999999999999</v>
      </c>
      <c r="T4121" s="18">
        <v>16.399999999999999</v>
      </c>
      <c r="U4121" s="8">
        <f t="shared" si="615"/>
        <v>53.625</v>
      </c>
      <c r="V4121" s="5">
        <f t="shared" si="623"/>
        <v>16.25</v>
      </c>
      <c r="W4121" s="21">
        <v>27.892420000000001</v>
      </c>
      <c r="X4121" s="21">
        <v>-115.19222000000001</v>
      </c>
      <c r="Y4121" s="9">
        <f t="shared" si="624"/>
        <v>54.86</v>
      </c>
      <c r="Z4121" s="9">
        <v>12.7</v>
      </c>
      <c r="AA4121" s="9">
        <v>10</v>
      </c>
      <c r="AB4121" s="9" t="s">
        <v>613</v>
      </c>
      <c r="AC4121" s="9">
        <v>50</v>
      </c>
      <c r="AE4121" s="9">
        <v>300</v>
      </c>
    </row>
    <row r="4122" spans="1:31">
      <c r="A4122" s="4" t="s">
        <v>720</v>
      </c>
      <c r="B4122" s="4" t="s">
        <v>226</v>
      </c>
      <c r="C4122" s="28">
        <v>40758</v>
      </c>
      <c r="D4122" s="5">
        <v>2011</v>
      </c>
      <c r="E4122" s="36">
        <v>0.45833333333333331</v>
      </c>
      <c r="F4122" s="36">
        <v>0.46111111111111108</v>
      </c>
      <c r="G4122" s="35">
        <f t="shared" si="622"/>
        <v>2.7777777777777679E-3</v>
      </c>
      <c r="H4122" s="14">
        <v>2</v>
      </c>
      <c r="I4122" s="14">
        <v>2</v>
      </c>
      <c r="J4122" s="5">
        <v>17</v>
      </c>
      <c r="K4122" s="4">
        <v>17</v>
      </c>
      <c r="L4122" s="4" t="s">
        <v>98</v>
      </c>
      <c r="M4122" s="4" t="s">
        <v>99</v>
      </c>
      <c r="N4122" s="4">
        <v>1</v>
      </c>
      <c r="O4122" s="5">
        <f t="shared" si="612"/>
        <v>53.13</v>
      </c>
      <c r="P4122" s="18">
        <v>16.100000000000001</v>
      </c>
      <c r="Q4122" s="5">
        <f t="shared" si="613"/>
        <v>54.11999999999999</v>
      </c>
      <c r="R4122" s="18">
        <v>16.399999999999999</v>
      </c>
      <c r="S4122" s="5">
        <f t="shared" si="614"/>
        <v>54.11999999999999</v>
      </c>
      <c r="T4122" s="18">
        <v>16.399999999999999</v>
      </c>
      <c r="U4122" s="8">
        <f t="shared" si="615"/>
        <v>53.625</v>
      </c>
      <c r="V4122" s="5">
        <f t="shared" si="623"/>
        <v>16.25</v>
      </c>
      <c r="W4122" s="21">
        <v>27.892420000000001</v>
      </c>
      <c r="X4122" s="21">
        <v>-115.19222000000001</v>
      </c>
      <c r="Y4122" s="9">
        <f t="shared" si="624"/>
        <v>54.86</v>
      </c>
      <c r="Z4122" s="9">
        <v>12.7</v>
      </c>
      <c r="AA4122" s="9">
        <v>10</v>
      </c>
      <c r="AB4122" s="9" t="s">
        <v>614</v>
      </c>
      <c r="AC4122" s="9">
        <v>8</v>
      </c>
      <c r="AE4122" s="9">
        <v>300</v>
      </c>
    </row>
    <row r="4123" spans="1:31">
      <c r="A4123" s="4" t="s">
        <v>720</v>
      </c>
      <c r="B4123" s="4" t="s">
        <v>226</v>
      </c>
      <c r="C4123" s="28">
        <v>40758</v>
      </c>
      <c r="D4123" s="5">
        <v>2011</v>
      </c>
      <c r="E4123" s="36">
        <v>0.45833333333333331</v>
      </c>
      <c r="F4123" s="36">
        <v>0.46111111111111108</v>
      </c>
      <c r="G4123" s="35">
        <f t="shared" si="622"/>
        <v>2.7777777777777679E-3</v>
      </c>
      <c r="H4123" s="14">
        <v>2</v>
      </c>
      <c r="I4123" s="14">
        <v>2</v>
      </c>
      <c r="J4123" s="5">
        <v>17</v>
      </c>
      <c r="K4123" s="4">
        <v>17</v>
      </c>
      <c r="L4123" s="4" t="s">
        <v>98</v>
      </c>
      <c r="M4123" s="4" t="s">
        <v>99</v>
      </c>
      <c r="N4123" s="4">
        <v>1</v>
      </c>
      <c r="O4123" s="5">
        <f t="shared" si="612"/>
        <v>53.13</v>
      </c>
      <c r="P4123" s="18">
        <v>16.100000000000001</v>
      </c>
      <c r="Q4123" s="5">
        <f t="shared" si="613"/>
        <v>54.11999999999999</v>
      </c>
      <c r="R4123" s="18">
        <v>16.399999999999999</v>
      </c>
      <c r="S4123" s="5">
        <f t="shared" si="614"/>
        <v>54.11999999999999</v>
      </c>
      <c r="T4123" s="18">
        <v>16.399999999999999</v>
      </c>
      <c r="U4123" s="8">
        <f t="shared" si="615"/>
        <v>53.625</v>
      </c>
      <c r="V4123" s="5">
        <f t="shared" si="623"/>
        <v>16.25</v>
      </c>
      <c r="W4123" s="21">
        <v>27.892420000000001</v>
      </c>
      <c r="X4123" s="21">
        <v>-115.19222000000001</v>
      </c>
      <c r="Y4123" s="9">
        <f t="shared" si="624"/>
        <v>54.86</v>
      </c>
      <c r="Z4123" s="9">
        <v>12.7</v>
      </c>
      <c r="AA4123" s="9">
        <v>10</v>
      </c>
      <c r="AB4123" s="9" t="s">
        <v>607</v>
      </c>
      <c r="AC4123" s="9">
        <v>2</v>
      </c>
      <c r="AE4123" s="9">
        <v>300</v>
      </c>
    </row>
    <row r="4124" spans="1:31">
      <c r="A4124" s="4" t="s">
        <v>720</v>
      </c>
      <c r="B4124" s="4" t="s">
        <v>226</v>
      </c>
      <c r="C4124" s="28">
        <v>40758</v>
      </c>
      <c r="D4124" s="5">
        <v>2011</v>
      </c>
      <c r="E4124" s="36">
        <v>0.45833333333333331</v>
      </c>
      <c r="F4124" s="36">
        <v>0.46111111111111108</v>
      </c>
      <c r="G4124" s="35">
        <f t="shared" si="622"/>
        <v>2.7777777777777679E-3</v>
      </c>
      <c r="H4124" s="14">
        <v>2</v>
      </c>
      <c r="I4124" s="14">
        <v>2</v>
      </c>
      <c r="J4124" s="5">
        <v>17</v>
      </c>
      <c r="K4124" s="4">
        <v>17</v>
      </c>
      <c r="L4124" s="4" t="s">
        <v>98</v>
      </c>
      <c r="M4124" s="4" t="s">
        <v>99</v>
      </c>
      <c r="N4124" s="4">
        <v>1</v>
      </c>
      <c r="O4124" s="5">
        <f t="shared" si="612"/>
        <v>53.13</v>
      </c>
      <c r="P4124" s="18">
        <v>16.100000000000001</v>
      </c>
      <c r="Q4124" s="5">
        <f t="shared" si="613"/>
        <v>54.11999999999999</v>
      </c>
      <c r="R4124" s="18">
        <v>16.399999999999999</v>
      </c>
      <c r="S4124" s="5">
        <f t="shared" si="614"/>
        <v>54.11999999999999</v>
      </c>
      <c r="T4124" s="18">
        <v>16.399999999999999</v>
      </c>
      <c r="U4124" s="8">
        <f t="shared" si="615"/>
        <v>53.625</v>
      </c>
      <c r="V4124" s="5">
        <f t="shared" si="623"/>
        <v>16.25</v>
      </c>
      <c r="W4124" s="21">
        <v>27.892420000000001</v>
      </c>
      <c r="X4124" s="21">
        <v>-115.19222000000001</v>
      </c>
      <c r="Y4124" s="9">
        <f t="shared" si="624"/>
        <v>54.86</v>
      </c>
      <c r="Z4124" s="9">
        <v>12.7</v>
      </c>
      <c r="AA4124" s="9">
        <v>10</v>
      </c>
      <c r="AB4124" s="9" t="s">
        <v>609</v>
      </c>
      <c r="AC4124" s="9">
        <v>3</v>
      </c>
      <c r="AE4124" s="9">
        <v>300</v>
      </c>
    </row>
    <row r="4125" spans="1:31">
      <c r="A4125" s="4" t="s">
        <v>721</v>
      </c>
      <c r="B4125" s="4" t="s">
        <v>226</v>
      </c>
      <c r="C4125" s="28">
        <v>40758</v>
      </c>
      <c r="D4125" s="5">
        <v>2011</v>
      </c>
      <c r="E4125" s="36">
        <v>0.54166666666666663</v>
      </c>
      <c r="F4125" s="36">
        <v>0.54652777777777783</v>
      </c>
      <c r="G4125" s="35">
        <f t="shared" si="622"/>
        <v>4.8611111111112049E-3</v>
      </c>
      <c r="H4125" s="14">
        <v>2</v>
      </c>
      <c r="I4125" s="14">
        <v>3</v>
      </c>
      <c r="J4125" s="5">
        <v>18</v>
      </c>
      <c r="K4125" s="4">
        <v>18</v>
      </c>
      <c r="L4125" s="4" t="s">
        <v>98</v>
      </c>
      <c r="M4125" s="4" t="s">
        <v>99</v>
      </c>
      <c r="N4125" s="4">
        <v>1</v>
      </c>
      <c r="O4125" s="5">
        <f t="shared" si="612"/>
        <v>35.309999999999995</v>
      </c>
      <c r="P4125" s="18">
        <v>10.7</v>
      </c>
      <c r="Q4125" s="5">
        <f t="shared" si="613"/>
        <v>39.599999999999994</v>
      </c>
      <c r="R4125" s="18">
        <v>12</v>
      </c>
      <c r="S4125" s="5">
        <f t="shared" si="614"/>
        <v>39.599999999999994</v>
      </c>
      <c r="T4125" s="18">
        <v>12</v>
      </c>
      <c r="U4125" s="8">
        <f t="shared" si="615"/>
        <v>37.454999999999998</v>
      </c>
      <c r="V4125" s="5">
        <f t="shared" si="623"/>
        <v>11.35</v>
      </c>
      <c r="W4125" s="21">
        <v>27.88841</v>
      </c>
      <c r="X4125" s="21">
        <v>-115.19125</v>
      </c>
      <c r="Y4125" s="9">
        <f t="shared" si="624"/>
        <v>56.84</v>
      </c>
      <c r="Z4125" s="9">
        <v>13.8</v>
      </c>
      <c r="AA4125" s="9">
        <v>9</v>
      </c>
      <c r="AB4125" s="9" t="s">
        <v>604</v>
      </c>
      <c r="AC4125" s="9">
        <v>2</v>
      </c>
      <c r="AE4125" s="9">
        <v>300</v>
      </c>
    </row>
    <row r="4126" spans="1:31">
      <c r="A4126" s="4" t="s">
        <v>721</v>
      </c>
      <c r="B4126" s="4" t="s">
        <v>226</v>
      </c>
      <c r="C4126" s="28">
        <v>40758</v>
      </c>
      <c r="D4126" s="5">
        <v>2011</v>
      </c>
      <c r="E4126" s="36">
        <v>0.54166666666666663</v>
      </c>
      <c r="F4126" s="36">
        <v>0.54652777777777783</v>
      </c>
      <c r="G4126" s="35">
        <f t="shared" ref="G4126:G4133" si="625">F4126-E4126</f>
        <v>4.8611111111112049E-3</v>
      </c>
      <c r="H4126" s="14">
        <v>2</v>
      </c>
      <c r="I4126" s="14">
        <v>3</v>
      </c>
      <c r="J4126" s="5">
        <v>18</v>
      </c>
      <c r="K4126" s="4">
        <v>18</v>
      </c>
      <c r="L4126" s="4" t="s">
        <v>98</v>
      </c>
      <c r="M4126" s="4" t="s">
        <v>99</v>
      </c>
      <c r="N4126" s="4">
        <v>1</v>
      </c>
      <c r="O4126" s="5">
        <f t="shared" si="612"/>
        <v>35.309999999999995</v>
      </c>
      <c r="P4126" s="18">
        <v>10.7</v>
      </c>
      <c r="Q4126" s="5">
        <f t="shared" si="613"/>
        <v>39.599999999999994</v>
      </c>
      <c r="R4126" s="18">
        <v>12</v>
      </c>
      <c r="S4126" s="5">
        <f t="shared" si="614"/>
        <v>39.599999999999994</v>
      </c>
      <c r="T4126" s="18">
        <v>12</v>
      </c>
      <c r="U4126" s="8">
        <f t="shared" si="615"/>
        <v>37.454999999999998</v>
      </c>
      <c r="V4126" s="5">
        <f t="shared" ref="V4126:V4133" si="626">(R4126+P4126)/2</f>
        <v>11.35</v>
      </c>
      <c r="W4126" s="21">
        <v>27.88841</v>
      </c>
      <c r="X4126" s="21">
        <v>-115.19125</v>
      </c>
      <c r="Y4126" s="9">
        <f t="shared" ref="Y4126:Y4133" si="627">(Z4126*1.8)+32</f>
        <v>56.84</v>
      </c>
      <c r="Z4126" s="9">
        <v>13.8</v>
      </c>
      <c r="AA4126" s="9">
        <v>9</v>
      </c>
      <c r="AB4126" s="9" t="s">
        <v>611</v>
      </c>
      <c r="AC4126" s="9">
        <v>6</v>
      </c>
      <c r="AE4126" s="9">
        <v>300</v>
      </c>
    </row>
    <row r="4127" spans="1:31">
      <c r="A4127" s="4" t="s">
        <v>721</v>
      </c>
      <c r="B4127" s="4" t="s">
        <v>226</v>
      </c>
      <c r="C4127" s="28">
        <v>40758</v>
      </c>
      <c r="D4127" s="5">
        <v>2011</v>
      </c>
      <c r="E4127" s="36">
        <v>0.54166666666666663</v>
      </c>
      <c r="F4127" s="36">
        <v>0.54652777777777783</v>
      </c>
      <c r="G4127" s="35">
        <f t="shared" si="625"/>
        <v>4.8611111111112049E-3</v>
      </c>
      <c r="H4127" s="14">
        <v>2</v>
      </c>
      <c r="I4127" s="14">
        <v>3</v>
      </c>
      <c r="J4127" s="5">
        <v>18</v>
      </c>
      <c r="K4127" s="4">
        <v>18</v>
      </c>
      <c r="L4127" s="4" t="s">
        <v>98</v>
      </c>
      <c r="M4127" s="4" t="s">
        <v>99</v>
      </c>
      <c r="N4127" s="4">
        <v>1</v>
      </c>
      <c r="O4127" s="5">
        <f t="shared" si="612"/>
        <v>35.309999999999995</v>
      </c>
      <c r="P4127" s="18">
        <v>10.7</v>
      </c>
      <c r="Q4127" s="5">
        <f t="shared" si="613"/>
        <v>39.599999999999994</v>
      </c>
      <c r="R4127" s="18">
        <v>12</v>
      </c>
      <c r="S4127" s="5">
        <f t="shared" si="614"/>
        <v>39.599999999999994</v>
      </c>
      <c r="T4127" s="18">
        <v>12</v>
      </c>
      <c r="U4127" s="8">
        <f t="shared" si="615"/>
        <v>37.454999999999998</v>
      </c>
      <c r="V4127" s="5">
        <f t="shared" si="626"/>
        <v>11.35</v>
      </c>
      <c r="W4127" s="21">
        <v>27.88841</v>
      </c>
      <c r="X4127" s="21">
        <v>-115.19125</v>
      </c>
      <c r="Y4127" s="9">
        <f t="shared" si="627"/>
        <v>56.84</v>
      </c>
      <c r="Z4127" s="9">
        <v>13.8</v>
      </c>
      <c r="AA4127" s="9">
        <v>9</v>
      </c>
      <c r="AB4127" s="9" t="s">
        <v>613</v>
      </c>
      <c r="AC4127" s="9">
        <v>27</v>
      </c>
      <c r="AE4127" s="9">
        <v>300</v>
      </c>
    </row>
    <row r="4128" spans="1:31">
      <c r="A4128" s="4" t="s">
        <v>721</v>
      </c>
      <c r="B4128" s="4" t="s">
        <v>226</v>
      </c>
      <c r="C4128" s="28">
        <v>40758</v>
      </c>
      <c r="D4128" s="5">
        <v>2011</v>
      </c>
      <c r="E4128" s="36">
        <v>0.54166666666666663</v>
      </c>
      <c r="F4128" s="36">
        <v>0.54652777777777783</v>
      </c>
      <c r="G4128" s="35">
        <f t="shared" si="625"/>
        <v>4.8611111111112049E-3</v>
      </c>
      <c r="H4128" s="14">
        <v>2</v>
      </c>
      <c r="I4128" s="14">
        <v>3</v>
      </c>
      <c r="J4128" s="5">
        <v>18</v>
      </c>
      <c r="K4128" s="4">
        <v>18</v>
      </c>
      <c r="L4128" s="4" t="s">
        <v>98</v>
      </c>
      <c r="M4128" s="4" t="s">
        <v>99</v>
      </c>
      <c r="N4128" s="4">
        <v>1</v>
      </c>
      <c r="O4128" s="5">
        <f t="shared" si="612"/>
        <v>35.309999999999995</v>
      </c>
      <c r="P4128" s="18">
        <v>10.7</v>
      </c>
      <c r="Q4128" s="5">
        <f t="shared" si="613"/>
        <v>39.599999999999994</v>
      </c>
      <c r="R4128" s="18">
        <v>12</v>
      </c>
      <c r="S4128" s="5">
        <f t="shared" si="614"/>
        <v>39.599999999999994</v>
      </c>
      <c r="T4128" s="18">
        <v>12</v>
      </c>
      <c r="U4128" s="8">
        <f t="shared" si="615"/>
        <v>37.454999999999998</v>
      </c>
      <c r="V4128" s="5">
        <f t="shared" si="626"/>
        <v>11.35</v>
      </c>
      <c r="W4128" s="21">
        <v>27.88841</v>
      </c>
      <c r="X4128" s="21">
        <v>-115.19125</v>
      </c>
      <c r="Y4128" s="9">
        <f t="shared" si="627"/>
        <v>56.84</v>
      </c>
      <c r="Z4128" s="9">
        <v>13.8</v>
      </c>
      <c r="AA4128" s="9">
        <v>9</v>
      </c>
      <c r="AB4128" s="9" t="s">
        <v>614</v>
      </c>
      <c r="AC4128" s="9">
        <v>6</v>
      </c>
      <c r="AE4128" s="9">
        <v>300</v>
      </c>
    </row>
    <row r="4129" spans="1:32">
      <c r="A4129" s="4" t="s">
        <v>721</v>
      </c>
      <c r="B4129" s="4" t="s">
        <v>226</v>
      </c>
      <c r="C4129" s="28">
        <v>40758</v>
      </c>
      <c r="D4129" s="5">
        <v>2011</v>
      </c>
      <c r="E4129" s="36">
        <v>0.54166666666666663</v>
      </c>
      <c r="F4129" s="36">
        <v>0.54652777777777783</v>
      </c>
      <c r="G4129" s="35">
        <f t="shared" si="625"/>
        <v>4.8611111111112049E-3</v>
      </c>
      <c r="H4129" s="14">
        <v>2</v>
      </c>
      <c r="I4129" s="14">
        <v>3</v>
      </c>
      <c r="J4129" s="5">
        <v>18</v>
      </c>
      <c r="K4129" s="4">
        <v>18</v>
      </c>
      <c r="L4129" s="4" t="s">
        <v>98</v>
      </c>
      <c r="M4129" s="4" t="s">
        <v>99</v>
      </c>
      <c r="N4129" s="4">
        <v>1</v>
      </c>
      <c r="O4129" s="5">
        <f t="shared" si="612"/>
        <v>35.309999999999995</v>
      </c>
      <c r="P4129" s="18">
        <v>10.7</v>
      </c>
      <c r="Q4129" s="5">
        <f t="shared" si="613"/>
        <v>39.599999999999994</v>
      </c>
      <c r="R4129" s="18">
        <v>12</v>
      </c>
      <c r="S4129" s="5">
        <f t="shared" si="614"/>
        <v>39.599999999999994</v>
      </c>
      <c r="T4129" s="18">
        <v>12</v>
      </c>
      <c r="U4129" s="8">
        <f t="shared" si="615"/>
        <v>37.454999999999998</v>
      </c>
      <c r="V4129" s="5">
        <f t="shared" si="626"/>
        <v>11.35</v>
      </c>
      <c r="W4129" s="21">
        <v>27.88841</v>
      </c>
      <c r="X4129" s="21">
        <v>-115.19125</v>
      </c>
      <c r="Y4129" s="9">
        <f t="shared" si="627"/>
        <v>56.84</v>
      </c>
      <c r="Z4129" s="9">
        <v>13.8</v>
      </c>
      <c r="AA4129" s="9">
        <v>9</v>
      </c>
      <c r="AB4129" s="9" t="s">
        <v>607</v>
      </c>
      <c r="AC4129" s="9">
        <v>4</v>
      </c>
      <c r="AE4129" s="9">
        <v>300</v>
      </c>
    </row>
    <row r="4130" spans="1:32">
      <c r="A4130" s="4" t="s">
        <v>721</v>
      </c>
      <c r="B4130" s="4" t="s">
        <v>226</v>
      </c>
      <c r="C4130" s="28">
        <v>40758</v>
      </c>
      <c r="D4130" s="5">
        <v>2011</v>
      </c>
      <c r="E4130" s="36">
        <v>0.54166666666666663</v>
      </c>
      <c r="F4130" s="36">
        <v>0.54652777777777783</v>
      </c>
      <c r="G4130" s="35">
        <f t="shared" si="625"/>
        <v>4.8611111111112049E-3</v>
      </c>
      <c r="H4130" s="14">
        <v>2</v>
      </c>
      <c r="I4130" s="14">
        <v>3</v>
      </c>
      <c r="J4130" s="5">
        <v>18</v>
      </c>
      <c r="K4130" s="4">
        <v>18</v>
      </c>
      <c r="L4130" s="4" t="s">
        <v>98</v>
      </c>
      <c r="M4130" s="4" t="s">
        <v>99</v>
      </c>
      <c r="N4130" s="4">
        <v>1</v>
      </c>
      <c r="O4130" s="5">
        <f t="shared" si="612"/>
        <v>35.309999999999995</v>
      </c>
      <c r="P4130" s="18">
        <v>10.7</v>
      </c>
      <c r="Q4130" s="5">
        <f t="shared" si="613"/>
        <v>39.599999999999994</v>
      </c>
      <c r="R4130" s="18">
        <v>12</v>
      </c>
      <c r="S4130" s="5">
        <f t="shared" si="614"/>
        <v>39.599999999999994</v>
      </c>
      <c r="T4130" s="18">
        <v>12</v>
      </c>
      <c r="U4130" s="8">
        <f t="shared" si="615"/>
        <v>37.454999999999998</v>
      </c>
      <c r="V4130" s="5">
        <f t="shared" si="626"/>
        <v>11.35</v>
      </c>
      <c r="W4130" s="21">
        <v>27.88841</v>
      </c>
      <c r="X4130" s="21">
        <v>-115.19125</v>
      </c>
      <c r="Y4130" s="9">
        <f t="shared" si="627"/>
        <v>56.84</v>
      </c>
      <c r="Z4130" s="9">
        <v>13.8</v>
      </c>
      <c r="AA4130" s="9">
        <v>9</v>
      </c>
      <c r="AB4130" s="4" t="s">
        <v>618</v>
      </c>
      <c r="AC4130" s="9">
        <v>1</v>
      </c>
      <c r="AE4130" s="9">
        <v>300</v>
      </c>
    </row>
    <row r="4131" spans="1:32">
      <c r="A4131" s="4" t="s">
        <v>721</v>
      </c>
      <c r="B4131" s="4" t="s">
        <v>226</v>
      </c>
      <c r="C4131" s="28">
        <v>40758</v>
      </c>
      <c r="D4131" s="5">
        <v>2011</v>
      </c>
      <c r="E4131" s="36">
        <v>0.54166666666666663</v>
      </c>
      <c r="F4131" s="36">
        <v>0.54652777777777783</v>
      </c>
      <c r="G4131" s="35">
        <f t="shared" si="625"/>
        <v>4.8611111111112049E-3</v>
      </c>
      <c r="H4131" s="14">
        <v>2</v>
      </c>
      <c r="I4131" s="14">
        <v>3</v>
      </c>
      <c r="J4131" s="5">
        <v>18</v>
      </c>
      <c r="K4131" s="4">
        <v>18</v>
      </c>
      <c r="L4131" s="4" t="s">
        <v>98</v>
      </c>
      <c r="M4131" s="4" t="s">
        <v>99</v>
      </c>
      <c r="N4131" s="4">
        <v>1</v>
      </c>
      <c r="O4131" s="5">
        <f t="shared" si="612"/>
        <v>35.309999999999995</v>
      </c>
      <c r="P4131" s="18">
        <v>10.7</v>
      </c>
      <c r="Q4131" s="5">
        <f t="shared" si="613"/>
        <v>39.599999999999994</v>
      </c>
      <c r="R4131" s="18">
        <v>12</v>
      </c>
      <c r="S4131" s="5">
        <f t="shared" si="614"/>
        <v>39.599999999999994</v>
      </c>
      <c r="T4131" s="18">
        <v>12</v>
      </c>
      <c r="U4131" s="8">
        <f t="shared" si="615"/>
        <v>37.454999999999998</v>
      </c>
      <c r="V4131" s="5">
        <f t="shared" si="626"/>
        <v>11.35</v>
      </c>
      <c r="W4131" s="21">
        <v>27.88841</v>
      </c>
      <c r="X4131" s="21">
        <v>-115.19125</v>
      </c>
      <c r="Y4131" s="9">
        <f t="shared" si="627"/>
        <v>56.84</v>
      </c>
      <c r="Z4131" s="9">
        <v>13.8</v>
      </c>
      <c r="AA4131" s="9">
        <v>9</v>
      </c>
      <c r="AB4131" s="9" t="s">
        <v>753</v>
      </c>
      <c r="AC4131" s="9">
        <v>2</v>
      </c>
      <c r="AE4131" s="9">
        <v>300</v>
      </c>
    </row>
    <row r="4132" spans="1:32">
      <c r="A4132" s="4" t="s">
        <v>721</v>
      </c>
      <c r="B4132" s="4" t="s">
        <v>226</v>
      </c>
      <c r="C4132" s="28">
        <v>40758</v>
      </c>
      <c r="D4132" s="5">
        <v>2011</v>
      </c>
      <c r="E4132" s="36">
        <v>0.54166666666666663</v>
      </c>
      <c r="F4132" s="36">
        <v>0.54652777777777783</v>
      </c>
      <c r="G4132" s="35">
        <f t="shared" si="625"/>
        <v>4.8611111111112049E-3</v>
      </c>
      <c r="H4132" s="14">
        <v>2</v>
      </c>
      <c r="I4132" s="14">
        <v>3</v>
      </c>
      <c r="J4132" s="5">
        <v>18</v>
      </c>
      <c r="K4132" s="4">
        <v>18</v>
      </c>
      <c r="L4132" s="4" t="s">
        <v>98</v>
      </c>
      <c r="M4132" s="4" t="s">
        <v>99</v>
      </c>
      <c r="N4132" s="4">
        <v>1</v>
      </c>
      <c r="O4132" s="5">
        <f t="shared" si="612"/>
        <v>35.309999999999995</v>
      </c>
      <c r="P4132" s="18">
        <v>10.7</v>
      </c>
      <c r="Q4132" s="5">
        <f t="shared" si="613"/>
        <v>39.599999999999994</v>
      </c>
      <c r="R4132" s="18">
        <v>12</v>
      </c>
      <c r="S4132" s="5">
        <f t="shared" si="614"/>
        <v>39.599999999999994</v>
      </c>
      <c r="T4132" s="18">
        <v>12</v>
      </c>
      <c r="U4132" s="8">
        <f t="shared" si="615"/>
        <v>37.454999999999998</v>
      </c>
      <c r="V4132" s="5">
        <f t="shared" si="626"/>
        <v>11.35</v>
      </c>
      <c r="W4132" s="21">
        <v>27.88841</v>
      </c>
      <c r="X4132" s="21">
        <v>-115.19125</v>
      </c>
      <c r="Y4132" s="9">
        <f t="shared" si="627"/>
        <v>56.84</v>
      </c>
      <c r="Z4132" s="9">
        <v>13.8</v>
      </c>
      <c r="AA4132" s="9">
        <v>9</v>
      </c>
      <c r="AB4132" s="9" t="s">
        <v>608</v>
      </c>
      <c r="AC4132" s="9">
        <v>3</v>
      </c>
      <c r="AE4132" s="9">
        <v>300</v>
      </c>
    </row>
    <row r="4133" spans="1:32">
      <c r="A4133" s="4" t="s">
        <v>721</v>
      </c>
      <c r="B4133" s="4" t="s">
        <v>226</v>
      </c>
      <c r="C4133" s="28">
        <v>40758</v>
      </c>
      <c r="D4133" s="5">
        <v>2011</v>
      </c>
      <c r="E4133" s="36">
        <v>0.54166666666666663</v>
      </c>
      <c r="F4133" s="36">
        <v>0.54652777777777783</v>
      </c>
      <c r="G4133" s="35">
        <f t="shared" si="625"/>
        <v>4.8611111111112049E-3</v>
      </c>
      <c r="H4133" s="14">
        <v>2</v>
      </c>
      <c r="I4133" s="14">
        <v>3</v>
      </c>
      <c r="J4133" s="5">
        <v>18</v>
      </c>
      <c r="K4133" s="4">
        <v>18</v>
      </c>
      <c r="L4133" s="4" t="s">
        <v>98</v>
      </c>
      <c r="M4133" s="4" t="s">
        <v>99</v>
      </c>
      <c r="N4133" s="4">
        <v>1</v>
      </c>
      <c r="O4133" s="5">
        <f t="shared" si="612"/>
        <v>35.309999999999995</v>
      </c>
      <c r="P4133" s="18">
        <v>10.7</v>
      </c>
      <c r="Q4133" s="5">
        <f t="shared" si="613"/>
        <v>39.599999999999994</v>
      </c>
      <c r="R4133" s="18">
        <v>12</v>
      </c>
      <c r="S4133" s="5">
        <f t="shared" si="614"/>
        <v>39.599999999999994</v>
      </c>
      <c r="T4133" s="18">
        <v>12</v>
      </c>
      <c r="U4133" s="8">
        <f t="shared" si="615"/>
        <v>37.454999999999998</v>
      </c>
      <c r="V4133" s="5">
        <f t="shared" si="626"/>
        <v>11.35</v>
      </c>
      <c r="W4133" s="21">
        <v>27.88841</v>
      </c>
      <c r="X4133" s="21">
        <v>-115.19125</v>
      </c>
      <c r="Y4133" s="9">
        <f t="shared" si="627"/>
        <v>56.84</v>
      </c>
      <c r="Z4133" s="9">
        <v>13.8</v>
      </c>
      <c r="AA4133" s="9">
        <v>9</v>
      </c>
      <c r="AB4133" s="9" t="s">
        <v>609</v>
      </c>
      <c r="AC4133" s="9">
        <v>7</v>
      </c>
      <c r="AE4133" s="9">
        <v>300</v>
      </c>
    </row>
    <row r="4134" spans="1:32">
      <c r="A4134" s="4" t="s">
        <v>722</v>
      </c>
      <c r="B4134" s="4" t="s">
        <v>43</v>
      </c>
      <c r="C4134" s="28">
        <v>40758</v>
      </c>
      <c r="D4134" s="5">
        <v>2011</v>
      </c>
      <c r="E4134" s="36">
        <v>0.42291666666666666</v>
      </c>
      <c r="F4134" s="36">
        <v>0.42430555555555555</v>
      </c>
      <c r="G4134" s="35">
        <f>F4134-E4134</f>
        <v>1.388888888888884E-3</v>
      </c>
      <c r="H4134" s="14">
        <v>2</v>
      </c>
      <c r="I4134" s="14">
        <v>1</v>
      </c>
      <c r="J4134" s="5">
        <v>19</v>
      </c>
      <c r="K4134" s="4">
        <v>19</v>
      </c>
      <c r="L4134" s="4" t="s">
        <v>98</v>
      </c>
      <c r="M4134" s="4" t="s">
        <v>99</v>
      </c>
      <c r="N4134" s="4">
        <v>1</v>
      </c>
      <c r="O4134" s="5">
        <f t="shared" si="612"/>
        <v>72.599999999999994</v>
      </c>
      <c r="P4134" s="18">
        <v>22</v>
      </c>
      <c r="Q4134" s="5">
        <f t="shared" si="613"/>
        <v>72.599999999999994</v>
      </c>
      <c r="R4134" s="18">
        <v>22</v>
      </c>
      <c r="S4134" s="5">
        <f t="shared" si="614"/>
        <v>72.599999999999994</v>
      </c>
      <c r="T4134" s="18">
        <v>22</v>
      </c>
      <c r="U4134" s="8">
        <f t="shared" si="615"/>
        <v>72.599999999999994</v>
      </c>
      <c r="V4134" s="5">
        <f>(R4134+P4134)/2</f>
        <v>22</v>
      </c>
      <c r="W4134" s="21">
        <v>27.89386</v>
      </c>
      <c r="X4134" s="21">
        <v>-115.19081</v>
      </c>
      <c r="Y4134" s="9">
        <f>(Z4134*1.8)+32</f>
        <v>55.400000000000006</v>
      </c>
      <c r="Z4134" s="9">
        <v>13</v>
      </c>
      <c r="AA4134" s="9">
        <v>10</v>
      </c>
      <c r="AB4134" s="9" t="s">
        <v>613</v>
      </c>
      <c r="AC4134" s="9">
        <v>22</v>
      </c>
      <c r="AE4134" s="9">
        <v>270</v>
      </c>
    </row>
    <row r="4135" spans="1:32">
      <c r="A4135" s="4" t="s">
        <v>722</v>
      </c>
      <c r="B4135" s="4" t="s">
        <v>43</v>
      </c>
      <c r="C4135" s="28">
        <v>40758</v>
      </c>
      <c r="D4135" s="5">
        <v>2011</v>
      </c>
      <c r="E4135" s="36">
        <v>0.42291666666666666</v>
      </c>
      <c r="F4135" s="36">
        <v>0.42430555555555555</v>
      </c>
      <c r="G4135" s="35">
        <f>F4135-E4135</f>
        <v>1.388888888888884E-3</v>
      </c>
      <c r="H4135" s="14">
        <v>2</v>
      </c>
      <c r="I4135" s="14">
        <v>1</v>
      </c>
      <c r="J4135" s="5">
        <v>19</v>
      </c>
      <c r="K4135" s="4">
        <v>19</v>
      </c>
      <c r="L4135" s="4" t="s">
        <v>98</v>
      </c>
      <c r="M4135" s="4" t="s">
        <v>99</v>
      </c>
      <c r="N4135" s="4">
        <v>1</v>
      </c>
      <c r="O4135" s="5">
        <f t="shared" si="612"/>
        <v>72.599999999999994</v>
      </c>
      <c r="P4135" s="18">
        <v>22</v>
      </c>
      <c r="Q4135" s="5">
        <f t="shared" si="613"/>
        <v>72.599999999999994</v>
      </c>
      <c r="R4135" s="18">
        <v>22</v>
      </c>
      <c r="S4135" s="5">
        <f t="shared" si="614"/>
        <v>72.599999999999994</v>
      </c>
      <c r="T4135" s="18">
        <v>22</v>
      </c>
      <c r="U4135" s="8">
        <f t="shared" si="615"/>
        <v>72.599999999999994</v>
      </c>
      <c r="V4135" s="5">
        <f>(R4135+P4135)/2</f>
        <v>22</v>
      </c>
      <c r="W4135" s="21">
        <v>27.89386</v>
      </c>
      <c r="X4135" s="21">
        <v>-115.19081</v>
      </c>
      <c r="Y4135" s="9">
        <f>(Z4135*1.8)+32</f>
        <v>55.400000000000006</v>
      </c>
      <c r="Z4135" s="9">
        <v>13</v>
      </c>
      <c r="AA4135" s="9">
        <v>10</v>
      </c>
      <c r="AB4135" s="9" t="s">
        <v>614</v>
      </c>
      <c r="AC4135" s="9">
        <v>2</v>
      </c>
      <c r="AE4135" s="9">
        <v>270</v>
      </c>
    </row>
    <row r="4136" spans="1:32">
      <c r="A4136" s="4" t="s">
        <v>722</v>
      </c>
      <c r="B4136" s="4" t="s">
        <v>43</v>
      </c>
      <c r="C4136" s="28">
        <v>40758</v>
      </c>
      <c r="D4136" s="5">
        <v>2011</v>
      </c>
      <c r="E4136" s="36">
        <v>0.42291666666666666</v>
      </c>
      <c r="F4136" s="36">
        <v>0.42430555555555555</v>
      </c>
      <c r="G4136" s="35">
        <f>F4136-E4136</f>
        <v>1.388888888888884E-3</v>
      </c>
      <c r="H4136" s="14">
        <v>2</v>
      </c>
      <c r="I4136" s="14">
        <v>1</v>
      </c>
      <c r="J4136" s="5">
        <v>19</v>
      </c>
      <c r="K4136" s="4">
        <v>19</v>
      </c>
      <c r="L4136" s="4" t="s">
        <v>98</v>
      </c>
      <c r="M4136" s="4" t="s">
        <v>99</v>
      </c>
      <c r="N4136" s="4">
        <v>1</v>
      </c>
      <c r="O4136" s="5">
        <f t="shared" si="612"/>
        <v>72.599999999999994</v>
      </c>
      <c r="P4136" s="18">
        <v>22</v>
      </c>
      <c r="Q4136" s="5">
        <f t="shared" si="613"/>
        <v>72.599999999999994</v>
      </c>
      <c r="R4136" s="18">
        <v>22</v>
      </c>
      <c r="S4136" s="5">
        <f t="shared" si="614"/>
        <v>72.599999999999994</v>
      </c>
      <c r="T4136" s="18">
        <v>22</v>
      </c>
      <c r="U4136" s="8">
        <f t="shared" si="615"/>
        <v>72.599999999999994</v>
      </c>
      <c r="V4136" s="5">
        <f>(R4136+P4136)/2</f>
        <v>22</v>
      </c>
      <c r="W4136" s="21">
        <v>27.89386</v>
      </c>
      <c r="X4136" s="21">
        <v>-115.19081</v>
      </c>
      <c r="Y4136" s="9">
        <f>(Z4136*1.8)+32</f>
        <v>55.400000000000006</v>
      </c>
      <c r="Z4136" s="9">
        <v>13</v>
      </c>
      <c r="AA4136" s="9">
        <v>10</v>
      </c>
      <c r="AB4136" s="9" t="s">
        <v>753</v>
      </c>
      <c r="AC4136" s="9">
        <v>9</v>
      </c>
      <c r="AE4136" s="9">
        <v>270</v>
      </c>
    </row>
    <row r="4137" spans="1:32">
      <c r="A4137" s="4" t="s">
        <v>723</v>
      </c>
      <c r="B4137" s="4" t="s">
        <v>43</v>
      </c>
      <c r="C4137" s="28">
        <v>40758</v>
      </c>
      <c r="D4137" s="5">
        <v>2011</v>
      </c>
      <c r="E4137" s="36">
        <v>0.47638888888888892</v>
      </c>
      <c r="F4137" s="36">
        <v>0.48194444444444445</v>
      </c>
      <c r="G4137" s="35">
        <f>F4137-E4137</f>
        <v>5.5555555555555358E-3</v>
      </c>
      <c r="H4137" s="14">
        <v>2</v>
      </c>
      <c r="I4137" s="14">
        <v>2</v>
      </c>
      <c r="J4137" s="5">
        <v>20</v>
      </c>
      <c r="K4137" s="4">
        <v>20</v>
      </c>
      <c r="L4137" s="4" t="s">
        <v>98</v>
      </c>
      <c r="M4137" s="4" t="s">
        <v>99</v>
      </c>
      <c r="N4137" s="4">
        <v>1</v>
      </c>
      <c r="O4137" s="5">
        <f t="shared" si="612"/>
        <v>54.449999999999996</v>
      </c>
      <c r="P4137" s="18">
        <v>16.5</v>
      </c>
      <c r="Q4137" s="5">
        <f t="shared" si="613"/>
        <v>50.16</v>
      </c>
      <c r="R4137" s="18">
        <v>15.2</v>
      </c>
      <c r="S4137" s="5">
        <f t="shared" si="614"/>
        <v>54.449999999999996</v>
      </c>
      <c r="T4137" s="18">
        <v>16.5</v>
      </c>
      <c r="U4137" s="8">
        <f t="shared" si="615"/>
        <v>52.304999999999993</v>
      </c>
      <c r="V4137" s="5">
        <f>(R4137+P4137)/2</f>
        <v>15.85</v>
      </c>
      <c r="W4137" s="21">
        <v>27.89133</v>
      </c>
      <c r="X4137" s="21">
        <v>-115.19056999999999</v>
      </c>
      <c r="Y4137" s="9">
        <f>(Z4137*1.8)+32</f>
        <v>55.400000000000006</v>
      </c>
      <c r="Z4137" s="9">
        <v>13</v>
      </c>
      <c r="AA4137" s="9">
        <v>10</v>
      </c>
      <c r="AB4137" s="9" t="s">
        <v>604</v>
      </c>
      <c r="AC4137" s="9">
        <v>5</v>
      </c>
      <c r="AE4137" s="9">
        <v>240</v>
      </c>
    </row>
    <row r="4138" spans="1:32">
      <c r="A4138" s="4" t="s">
        <v>723</v>
      </c>
      <c r="B4138" s="4" t="s">
        <v>43</v>
      </c>
      <c r="C4138" s="28">
        <v>40758</v>
      </c>
      <c r="D4138" s="5">
        <v>2011</v>
      </c>
      <c r="E4138" s="36">
        <v>0.47638888888888892</v>
      </c>
      <c r="F4138" s="36">
        <v>0.48194444444444445</v>
      </c>
      <c r="G4138" s="35">
        <f t="shared" ref="G4138:G4146" si="628">F4138-E4138</f>
        <v>5.5555555555555358E-3</v>
      </c>
      <c r="H4138" s="14">
        <v>2</v>
      </c>
      <c r="I4138" s="14">
        <v>2</v>
      </c>
      <c r="J4138" s="5">
        <v>20</v>
      </c>
      <c r="K4138" s="4">
        <v>20</v>
      </c>
      <c r="L4138" s="4" t="s">
        <v>98</v>
      </c>
      <c r="M4138" s="4" t="s">
        <v>99</v>
      </c>
      <c r="N4138" s="4">
        <v>1</v>
      </c>
      <c r="O4138" s="5">
        <f t="shared" si="612"/>
        <v>54.449999999999996</v>
      </c>
      <c r="P4138" s="18">
        <v>16.5</v>
      </c>
      <c r="Q4138" s="5">
        <f t="shared" si="613"/>
        <v>50.16</v>
      </c>
      <c r="R4138" s="18">
        <v>15.2</v>
      </c>
      <c r="S4138" s="5">
        <f t="shared" si="614"/>
        <v>54.449999999999996</v>
      </c>
      <c r="T4138" s="18">
        <v>16.5</v>
      </c>
      <c r="U4138" s="8">
        <f t="shared" si="615"/>
        <v>52.304999999999993</v>
      </c>
      <c r="V4138" s="5">
        <f t="shared" ref="V4138:V4146" si="629">(R4138+P4138)/2</f>
        <v>15.85</v>
      </c>
      <c r="W4138" s="21">
        <v>27.89133</v>
      </c>
      <c r="X4138" s="21">
        <v>-115.19056999999999</v>
      </c>
      <c r="Y4138" s="9">
        <f t="shared" ref="Y4138:Y4146" si="630">(Z4138*1.8)+32</f>
        <v>55.400000000000006</v>
      </c>
      <c r="Z4138" s="9">
        <v>13</v>
      </c>
      <c r="AA4138" s="9">
        <v>10</v>
      </c>
      <c r="AB4138" s="9" t="s">
        <v>606</v>
      </c>
      <c r="AC4138" s="9">
        <v>4</v>
      </c>
      <c r="AE4138" s="9">
        <v>240</v>
      </c>
    </row>
    <row r="4139" spans="1:32">
      <c r="A4139" s="4" t="s">
        <v>723</v>
      </c>
      <c r="B4139" s="4" t="s">
        <v>43</v>
      </c>
      <c r="C4139" s="28">
        <v>40758</v>
      </c>
      <c r="D4139" s="5">
        <v>2011</v>
      </c>
      <c r="E4139" s="36">
        <v>0.47638888888888892</v>
      </c>
      <c r="F4139" s="36">
        <v>0.48194444444444445</v>
      </c>
      <c r="G4139" s="35">
        <f t="shared" si="628"/>
        <v>5.5555555555555358E-3</v>
      </c>
      <c r="H4139" s="14">
        <v>2</v>
      </c>
      <c r="I4139" s="14">
        <v>2</v>
      </c>
      <c r="J4139" s="5">
        <v>20</v>
      </c>
      <c r="K4139" s="4">
        <v>20</v>
      </c>
      <c r="L4139" s="4" t="s">
        <v>98</v>
      </c>
      <c r="M4139" s="4" t="s">
        <v>99</v>
      </c>
      <c r="N4139" s="4">
        <v>1</v>
      </c>
      <c r="O4139" s="5">
        <f t="shared" si="612"/>
        <v>54.449999999999996</v>
      </c>
      <c r="P4139" s="18">
        <v>16.5</v>
      </c>
      <c r="Q4139" s="5">
        <f t="shared" si="613"/>
        <v>50.16</v>
      </c>
      <c r="R4139" s="18">
        <v>15.2</v>
      </c>
      <c r="S4139" s="5">
        <f t="shared" si="614"/>
        <v>54.449999999999996</v>
      </c>
      <c r="T4139" s="18">
        <v>16.5</v>
      </c>
      <c r="U4139" s="8">
        <f t="shared" si="615"/>
        <v>52.304999999999993</v>
      </c>
      <c r="V4139" s="5">
        <f t="shared" si="629"/>
        <v>15.85</v>
      </c>
      <c r="W4139" s="21">
        <v>27.89133</v>
      </c>
      <c r="X4139" s="21">
        <v>-115.19056999999999</v>
      </c>
      <c r="Y4139" s="9">
        <f t="shared" si="630"/>
        <v>55.400000000000006</v>
      </c>
      <c r="Z4139" s="9">
        <v>13</v>
      </c>
      <c r="AA4139" s="9">
        <v>10</v>
      </c>
      <c r="AB4139" s="9" t="s">
        <v>611</v>
      </c>
      <c r="AC4139" s="9">
        <v>2</v>
      </c>
      <c r="AE4139" s="9">
        <v>240</v>
      </c>
    </row>
    <row r="4140" spans="1:32">
      <c r="A4140" s="4" t="s">
        <v>723</v>
      </c>
      <c r="B4140" s="4" t="s">
        <v>43</v>
      </c>
      <c r="C4140" s="28">
        <v>40758</v>
      </c>
      <c r="D4140" s="5">
        <v>2011</v>
      </c>
      <c r="E4140" s="36">
        <v>0.47638888888888892</v>
      </c>
      <c r="F4140" s="36">
        <v>0.48194444444444445</v>
      </c>
      <c r="G4140" s="35">
        <f t="shared" si="628"/>
        <v>5.5555555555555358E-3</v>
      </c>
      <c r="H4140" s="14">
        <v>2</v>
      </c>
      <c r="I4140" s="14">
        <v>2</v>
      </c>
      <c r="J4140" s="5">
        <v>20</v>
      </c>
      <c r="K4140" s="4">
        <v>20</v>
      </c>
      <c r="L4140" s="4" t="s">
        <v>98</v>
      </c>
      <c r="M4140" s="4" t="s">
        <v>99</v>
      </c>
      <c r="N4140" s="4">
        <v>1</v>
      </c>
      <c r="O4140" s="5">
        <f t="shared" si="612"/>
        <v>54.449999999999996</v>
      </c>
      <c r="P4140" s="18">
        <v>16.5</v>
      </c>
      <c r="Q4140" s="5">
        <f t="shared" si="613"/>
        <v>50.16</v>
      </c>
      <c r="R4140" s="18">
        <v>15.2</v>
      </c>
      <c r="S4140" s="5">
        <f t="shared" si="614"/>
        <v>54.449999999999996</v>
      </c>
      <c r="T4140" s="18">
        <v>16.5</v>
      </c>
      <c r="U4140" s="8">
        <f t="shared" si="615"/>
        <v>52.304999999999993</v>
      </c>
      <c r="V4140" s="5">
        <f t="shared" si="629"/>
        <v>15.85</v>
      </c>
      <c r="W4140" s="21">
        <v>27.89133</v>
      </c>
      <c r="X4140" s="21">
        <v>-115.19056999999999</v>
      </c>
      <c r="Y4140" s="9">
        <f t="shared" si="630"/>
        <v>55.400000000000006</v>
      </c>
      <c r="Z4140" s="9">
        <v>13</v>
      </c>
      <c r="AA4140" s="9">
        <v>10</v>
      </c>
      <c r="AB4140" s="9" t="s">
        <v>613</v>
      </c>
      <c r="AC4140" s="9">
        <v>142</v>
      </c>
      <c r="AD4140">
        <v>10.5</v>
      </c>
      <c r="AE4140" s="9">
        <v>240</v>
      </c>
      <c r="AF4140">
        <v>50</v>
      </c>
    </row>
    <row r="4141" spans="1:32">
      <c r="A4141" s="4" t="s">
        <v>723</v>
      </c>
      <c r="B4141" s="4" t="s">
        <v>43</v>
      </c>
      <c r="C4141" s="28">
        <v>40758</v>
      </c>
      <c r="D4141" s="5">
        <v>2011</v>
      </c>
      <c r="E4141" s="36">
        <v>0.47638888888888892</v>
      </c>
      <c r="F4141" s="36">
        <v>0.48194444444444445</v>
      </c>
      <c r="G4141" s="35">
        <f t="shared" si="628"/>
        <v>5.5555555555555358E-3</v>
      </c>
      <c r="H4141" s="14">
        <v>2</v>
      </c>
      <c r="I4141" s="14">
        <v>2</v>
      </c>
      <c r="J4141" s="5">
        <v>20</v>
      </c>
      <c r="K4141" s="4">
        <v>20</v>
      </c>
      <c r="L4141" s="4" t="s">
        <v>98</v>
      </c>
      <c r="M4141" s="4" t="s">
        <v>99</v>
      </c>
      <c r="N4141" s="4">
        <v>1</v>
      </c>
      <c r="O4141" s="5">
        <f t="shared" si="612"/>
        <v>54.449999999999996</v>
      </c>
      <c r="P4141" s="18">
        <v>16.5</v>
      </c>
      <c r="Q4141" s="5">
        <f t="shared" si="613"/>
        <v>50.16</v>
      </c>
      <c r="R4141" s="18">
        <v>15.2</v>
      </c>
      <c r="S4141" s="5">
        <f t="shared" si="614"/>
        <v>54.449999999999996</v>
      </c>
      <c r="T4141" s="18">
        <v>16.5</v>
      </c>
      <c r="U4141" s="8">
        <f t="shared" si="615"/>
        <v>52.304999999999993</v>
      </c>
      <c r="V4141" s="5">
        <f t="shared" si="629"/>
        <v>15.85</v>
      </c>
      <c r="W4141" s="21">
        <v>27.89133</v>
      </c>
      <c r="X4141" s="21">
        <v>-115.19056999999999</v>
      </c>
      <c r="Y4141" s="9">
        <f t="shared" si="630"/>
        <v>55.400000000000006</v>
      </c>
      <c r="Z4141" s="9">
        <v>13</v>
      </c>
      <c r="AA4141" s="9">
        <v>10</v>
      </c>
      <c r="AB4141" s="9" t="s">
        <v>614</v>
      </c>
      <c r="AC4141" s="9">
        <v>8</v>
      </c>
      <c r="AE4141" s="9">
        <v>240</v>
      </c>
    </row>
    <row r="4142" spans="1:32">
      <c r="A4142" s="4" t="s">
        <v>723</v>
      </c>
      <c r="B4142" s="4" t="s">
        <v>43</v>
      </c>
      <c r="C4142" s="28">
        <v>40758</v>
      </c>
      <c r="D4142" s="5">
        <v>2011</v>
      </c>
      <c r="E4142" s="36">
        <v>0.47638888888888892</v>
      </c>
      <c r="F4142" s="36">
        <v>0.48194444444444445</v>
      </c>
      <c r="G4142" s="35">
        <f t="shared" si="628"/>
        <v>5.5555555555555358E-3</v>
      </c>
      <c r="H4142" s="14">
        <v>2</v>
      </c>
      <c r="I4142" s="14">
        <v>2</v>
      </c>
      <c r="J4142" s="5">
        <v>20</v>
      </c>
      <c r="K4142" s="4">
        <v>20</v>
      </c>
      <c r="L4142" s="4" t="s">
        <v>98</v>
      </c>
      <c r="M4142" s="4" t="s">
        <v>99</v>
      </c>
      <c r="N4142" s="4">
        <v>1</v>
      </c>
      <c r="O4142" s="5">
        <f t="shared" si="612"/>
        <v>54.449999999999996</v>
      </c>
      <c r="P4142" s="18">
        <v>16.5</v>
      </c>
      <c r="Q4142" s="5">
        <f t="shared" si="613"/>
        <v>50.16</v>
      </c>
      <c r="R4142" s="18">
        <v>15.2</v>
      </c>
      <c r="S4142" s="5">
        <f t="shared" si="614"/>
        <v>54.449999999999996</v>
      </c>
      <c r="T4142" s="18">
        <v>16.5</v>
      </c>
      <c r="U4142" s="8">
        <f t="shared" si="615"/>
        <v>52.304999999999993</v>
      </c>
      <c r="V4142" s="5">
        <f t="shared" si="629"/>
        <v>15.85</v>
      </c>
      <c r="W4142" s="21">
        <v>27.89133</v>
      </c>
      <c r="X4142" s="21">
        <v>-115.19056999999999</v>
      </c>
      <c r="Y4142" s="9">
        <f t="shared" si="630"/>
        <v>55.400000000000006</v>
      </c>
      <c r="Z4142" s="9">
        <v>13</v>
      </c>
      <c r="AA4142" s="9">
        <v>10</v>
      </c>
      <c r="AB4142" s="9" t="s">
        <v>607</v>
      </c>
      <c r="AC4142" s="9">
        <v>1</v>
      </c>
      <c r="AE4142" s="9">
        <v>240</v>
      </c>
    </row>
    <row r="4143" spans="1:32">
      <c r="A4143" s="4" t="s">
        <v>723</v>
      </c>
      <c r="B4143" s="4" t="s">
        <v>43</v>
      </c>
      <c r="C4143" s="28">
        <v>40758</v>
      </c>
      <c r="D4143" s="5">
        <v>2011</v>
      </c>
      <c r="E4143" s="36">
        <v>0.47638888888888892</v>
      </c>
      <c r="F4143" s="36">
        <v>0.48194444444444445</v>
      </c>
      <c r="G4143" s="35">
        <f t="shared" si="628"/>
        <v>5.5555555555555358E-3</v>
      </c>
      <c r="H4143" s="14">
        <v>2</v>
      </c>
      <c r="I4143" s="14">
        <v>2</v>
      </c>
      <c r="J4143" s="5">
        <v>20</v>
      </c>
      <c r="K4143" s="4">
        <v>20</v>
      </c>
      <c r="L4143" s="4" t="s">
        <v>98</v>
      </c>
      <c r="M4143" s="4" t="s">
        <v>99</v>
      </c>
      <c r="N4143" s="4">
        <v>1</v>
      </c>
      <c r="O4143" s="5">
        <f t="shared" si="612"/>
        <v>54.449999999999996</v>
      </c>
      <c r="P4143" s="18">
        <v>16.5</v>
      </c>
      <c r="Q4143" s="5">
        <f t="shared" si="613"/>
        <v>50.16</v>
      </c>
      <c r="R4143" s="18">
        <v>15.2</v>
      </c>
      <c r="S4143" s="5">
        <f t="shared" si="614"/>
        <v>54.449999999999996</v>
      </c>
      <c r="T4143" s="18">
        <v>16.5</v>
      </c>
      <c r="U4143" s="8">
        <f t="shared" si="615"/>
        <v>52.304999999999993</v>
      </c>
      <c r="V4143" s="5">
        <f t="shared" si="629"/>
        <v>15.85</v>
      </c>
      <c r="W4143" s="21">
        <v>27.89133</v>
      </c>
      <c r="X4143" s="21">
        <v>-115.19056999999999</v>
      </c>
      <c r="Y4143" s="9">
        <f t="shared" si="630"/>
        <v>55.400000000000006</v>
      </c>
      <c r="Z4143" s="9">
        <v>13</v>
      </c>
      <c r="AA4143" s="9">
        <v>10</v>
      </c>
      <c r="AB4143" s="9" t="s">
        <v>615</v>
      </c>
      <c r="AC4143" s="9">
        <v>1</v>
      </c>
      <c r="AE4143" s="9">
        <v>240</v>
      </c>
    </row>
    <row r="4144" spans="1:32">
      <c r="A4144" s="4" t="s">
        <v>723</v>
      </c>
      <c r="B4144" s="4" t="s">
        <v>43</v>
      </c>
      <c r="C4144" s="28">
        <v>40758</v>
      </c>
      <c r="D4144" s="5">
        <v>2011</v>
      </c>
      <c r="E4144" s="36">
        <v>0.47638888888888892</v>
      </c>
      <c r="F4144" s="36">
        <v>0.48194444444444445</v>
      </c>
      <c r="G4144" s="35">
        <f t="shared" si="628"/>
        <v>5.5555555555555358E-3</v>
      </c>
      <c r="H4144" s="14">
        <v>2</v>
      </c>
      <c r="I4144" s="14">
        <v>2</v>
      </c>
      <c r="J4144" s="5">
        <v>20</v>
      </c>
      <c r="K4144" s="4">
        <v>20</v>
      </c>
      <c r="L4144" s="4" t="s">
        <v>98</v>
      </c>
      <c r="M4144" s="4" t="s">
        <v>99</v>
      </c>
      <c r="N4144" s="4">
        <v>1</v>
      </c>
      <c r="O4144" s="5">
        <f t="shared" si="612"/>
        <v>54.449999999999996</v>
      </c>
      <c r="P4144" s="18">
        <v>16.5</v>
      </c>
      <c r="Q4144" s="5">
        <f t="shared" si="613"/>
        <v>50.16</v>
      </c>
      <c r="R4144" s="18">
        <v>15.2</v>
      </c>
      <c r="S4144" s="5">
        <f t="shared" si="614"/>
        <v>54.449999999999996</v>
      </c>
      <c r="T4144" s="18">
        <v>16.5</v>
      </c>
      <c r="U4144" s="8">
        <f t="shared" si="615"/>
        <v>52.304999999999993</v>
      </c>
      <c r="V4144" s="5">
        <f t="shared" si="629"/>
        <v>15.85</v>
      </c>
      <c r="W4144" s="21">
        <v>27.89133</v>
      </c>
      <c r="X4144" s="21">
        <v>-115.19056999999999</v>
      </c>
      <c r="Y4144" s="9">
        <f t="shared" si="630"/>
        <v>55.400000000000006</v>
      </c>
      <c r="Z4144" s="9">
        <v>13</v>
      </c>
      <c r="AA4144" s="9">
        <v>10</v>
      </c>
      <c r="AB4144" s="4" t="s">
        <v>618</v>
      </c>
      <c r="AC4144" s="9">
        <v>9</v>
      </c>
      <c r="AE4144" s="9">
        <v>240</v>
      </c>
    </row>
    <row r="4145" spans="1:32">
      <c r="A4145" s="4" t="s">
        <v>723</v>
      </c>
      <c r="B4145" s="4" t="s">
        <v>43</v>
      </c>
      <c r="C4145" s="28">
        <v>40758</v>
      </c>
      <c r="D4145" s="5">
        <v>2011</v>
      </c>
      <c r="E4145" s="36">
        <v>0.47638888888888892</v>
      </c>
      <c r="F4145" s="36">
        <v>0.48194444444444445</v>
      </c>
      <c r="G4145" s="35">
        <f t="shared" si="628"/>
        <v>5.5555555555555358E-3</v>
      </c>
      <c r="H4145" s="14">
        <v>2</v>
      </c>
      <c r="I4145" s="14">
        <v>2</v>
      </c>
      <c r="J4145" s="5">
        <v>20</v>
      </c>
      <c r="K4145" s="4">
        <v>20</v>
      </c>
      <c r="L4145" s="4" t="s">
        <v>98</v>
      </c>
      <c r="M4145" s="4" t="s">
        <v>99</v>
      </c>
      <c r="N4145" s="4">
        <v>1</v>
      </c>
      <c r="O4145" s="5">
        <f t="shared" si="612"/>
        <v>54.449999999999996</v>
      </c>
      <c r="P4145" s="18">
        <v>16.5</v>
      </c>
      <c r="Q4145" s="5">
        <f t="shared" si="613"/>
        <v>50.16</v>
      </c>
      <c r="R4145" s="18">
        <v>15.2</v>
      </c>
      <c r="S4145" s="5">
        <f t="shared" si="614"/>
        <v>54.449999999999996</v>
      </c>
      <c r="T4145" s="18">
        <v>16.5</v>
      </c>
      <c r="U4145" s="8">
        <f t="shared" si="615"/>
        <v>52.304999999999993</v>
      </c>
      <c r="V4145" s="5">
        <f t="shared" si="629"/>
        <v>15.85</v>
      </c>
      <c r="W4145" s="21">
        <v>27.89133</v>
      </c>
      <c r="X4145" s="21">
        <v>-115.19056999999999</v>
      </c>
      <c r="Y4145" s="9">
        <f t="shared" si="630"/>
        <v>55.400000000000006</v>
      </c>
      <c r="Z4145" s="9">
        <v>13</v>
      </c>
      <c r="AA4145" s="9">
        <v>10</v>
      </c>
      <c r="AB4145" s="9" t="s">
        <v>608</v>
      </c>
      <c r="AC4145" s="9">
        <v>1</v>
      </c>
      <c r="AE4145" s="9">
        <v>240</v>
      </c>
    </row>
    <row r="4146" spans="1:32">
      <c r="A4146" s="4" t="s">
        <v>723</v>
      </c>
      <c r="B4146" s="4" t="s">
        <v>43</v>
      </c>
      <c r="C4146" s="28">
        <v>40758</v>
      </c>
      <c r="D4146" s="5">
        <v>2011</v>
      </c>
      <c r="E4146" s="36">
        <v>0.47638888888888892</v>
      </c>
      <c r="F4146" s="36">
        <v>0.48194444444444445</v>
      </c>
      <c r="G4146" s="35">
        <f t="shared" si="628"/>
        <v>5.5555555555555358E-3</v>
      </c>
      <c r="H4146" s="14">
        <v>2</v>
      </c>
      <c r="I4146" s="14">
        <v>2</v>
      </c>
      <c r="J4146" s="5">
        <v>20</v>
      </c>
      <c r="K4146" s="4">
        <v>20</v>
      </c>
      <c r="L4146" s="4" t="s">
        <v>98</v>
      </c>
      <c r="M4146" s="4" t="s">
        <v>99</v>
      </c>
      <c r="N4146" s="4">
        <v>1</v>
      </c>
      <c r="O4146" s="5">
        <f t="shared" si="612"/>
        <v>54.449999999999996</v>
      </c>
      <c r="P4146" s="18">
        <v>16.5</v>
      </c>
      <c r="Q4146" s="5">
        <f t="shared" si="613"/>
        <v>50.16</v>
      </c>
      <c r="R4146" s="18">
        <v>15.2</v>
      </c>
      <c r="S4146" s="5">
        <f t="shared" si="614"/>
        <v>54.449999999999996</v>
      </c>
      <c r="T4146" s="18">
        <v>16.5</v>
      </c>
      <c r="U4146" s="8">
        <f t="shared" si="615"/>
        <v>52.304999999999993</v>
      </c>
      <c r="V4146" s="5">
        <f t="shared" si="629"/>
        <v>15.85</v>
      </c>
      <c r="W4146" s="21">
        <v>27.89133</v>
      </c>
      <c r="X4146" s="21">
        <v>-115.19056999999999</v>
      </c>
      <c r="Y4146" s="9">
        <f t="shared" si="630"/>
        <v>55.400000000000006</v>
      </c>
      <c r="Z4146" s="9">
        <v>13</v>
      </c>
      <c r="AA4146" s="9">
        <v>10</v>
      </c>
      <c r="AB4146" s="9" t="s">
        <v>609</v>
      </c>
      <c r="AC4146" s="9">
        <v>21</v>
      </c>
      <c r="AE4146" s="9">
        <v>240</v>
      </c>
    </row>
    <row r="4147" spans="1:32">
      <c r="A4147" s="4" t="s">
        <v>724</v>
      </c>
      <c r="B4147" s="4" t="s">
        <v>43</v>
      </c>
      <c r="C4147" s="28">
        <v>40758</v>
      </c>
      <c r="D4147" s="5">
        <v>2011</v>
      </c>
      <c r="E4147" s="36">
        <v>0.54097222222222219</v>
      </c>
      <c r="F4147" s="36">
        <v>0.54305555555555551</v>
      </c>
      <c r="G4147" s="35">
        <f t="shared" ref="G4147:G4156" si="631">F4147-E4147</f>
        <v>2.0833333333333259E-3</v>
      </c>
      <c r="H4147" s="14">
        <v>2</v>
      </c>
      <c r="I4147" s="14">
        <v>3</v>
      </c>
      <c r="J4147" s="5">
        <v>21</v>
      </c>
      <c r="K4147" s="4">
        <v>21</v>
      </c>
      <c r="L4147" s="4" t="s">
        <v>98</v>
      </c>
      <c r="M4147" s="4" t="s">
        <v>99</v>
      </c>
      <c r="N4147" s="4">
        <v>1</v>
      </c>
      <c r="O4147" s="5">
        <f t="shared" si="612"/>
        <v>43.89</v>
      </c>
      <c r="P4147" s="18">
        <v>13.3</v>
      </c>
      <c r="Q4147" s="5">
        <f t="shared" si="613"/>
        <v>44.22</v>
      </c>
      <c r="R4147" s="18">
        <v>13.4</v>
      </c>
      <c r="S4147" s="5">
        <f t="shared" si="614"/>
        <v>44.22</v>
      </c>
      <c r="T4147" s="18">
        <v>13.4</v>
      </c>
      <c r="U4147" s="8">
        <f t="shared" si="615"/>
        <v>44.055</v>
      </c>
      <c r="V4147" s="5">
        <f t="shared" ref="V4147:V4156" si="632">(R4147+P4147)/2</f>
        <v>13.350000000000001</v>
      </c>
      <c r="W4147" s="21">
        <v>27.888670000000001</v>
      </c>
      <c r="X4147" s="21">
        <v>-115.19186999999999</v>
      </c>
      <c r="Y4147" s="9">
        <f t="shared" ref="Y4147:Y4156" si="633">(Z4147*1.8)+32</f>
        <v>55.400000000000006</v>
      </c>
      <c r="Z4147" s="9">
        <v>13</v>
      </c>
      <c r="AA4147" s="9">
        <v>10</v>
      </c>
      <c r="AB4147" s="9" t="s">
        <v>613</v>
      </c>
      <c r="AC4147" s="9">
        <v>120</v>
      </c>
      <c r="AD4147" s="9">
        <v>12.4</v>
      </c>
      <c r="AE4147" s="9">
        <v>300</v>
      </c>
      <c r="AF4147" s="9">
        <v>50</v>
      </c>
    </row>
    <row r="4148" spans="1:32">
      <c r="A4148" s="4" t="s">
        <v>724</v>
      </c>
      <c r="B4148" s="4" t="s">
        <v>43</v>
      </c>
      <c r="C4148" s="28">
        <v>40758</v>
      </c>
      <c r="D4148" s="5">
        <v>2011</v>
      </c>
      <c r="E4148" s="36">
        <v>0.54097222222222219</v>
      </c>
      <c r="F4148" s="36">
        <v>0.54305555555555551</v>
      </c>
      <c r="G4148" s="35">
        <f t="shared" si="631"/>
        <v>2.0833333333333259E-3</v>
      </c>
      <c r="H4148" s="14">
        <v>2</v>
      </c>
      <c r="I4148" s="14">
        <v>3</v>
      </c>
      <c r="J4148" s="5">
        <v>21</v>
      </c>
      <c r="K4148" s="4">
        <v>21</v>
      </c>
      <c r="L4148" s="4" t="s">
        <v>98</v>
      </c>
      <c r="M4148" s="4" t="s">
        <v>99</v>
      </c>
      <c r="N4148" s="4">
        <v>1</v>
      </c>
      <c r="O4148" s="5">
        <f t="shared" si="612"/>
        <v>43.89</v>
      </c>
      <c r="P4148" s="18">
        <v>13.3</v>
      </c>
      <c r="Q4148" s="5">
        <f t="shared" si="613"/>
        <v>44.22</v>
      </c>
      <c r="R4148" s="18">
        <v>13.4</v>
      </c>
      <c r="S4148" s="5">
        <f t="shared" si="614"/>
        <v>44.22</v>
      </c>
      <c r="T4148" s="18">
        <v>13.4</v>
      </c>
      <c r="U4148" s="8">
        <f t="shared" si="615"/>
        <v>44.055</v>
      </c>
      <c r="V4148" s="5">
        <f t="shared" si="632"/>
        <v>13.350000000000001</v>
      </c>
      <c r="W4148" s="21">
        <v>27.888670000000001</v>
      </c>
      <c r="X4148" s="21">
        <v>-115.19186999999999</v>
      </c>
      <c r="Y4148" s="9">
        <f t="shared" si="633"/>
        <v>55.400000000000006</v>
      </c>
      <c r="Z4148" s="9">
        <v>13</v>
      </c>
      <c r="AA4148" s="9">
        <v>10</v>
      </c>
      <c r="AB4148" s="9" t="s">
        <v>614</v>
      </c>
      <c r="AC4148" s="9">
        <v>2</v>
      </c>
      <c r="AE4148" s="9">
        <v>300</v>
      </c>
    </row>
    <row r="4149" spans="1:32">
      <c r="A4149" s="4" t="s">
        <v>724</v>
      </c>
      <c r="B4149" s="4" t="s">
        <v>43</v>
      </c>
      <c r="C4149" s="28">
        <v>40758</v>
      </c>
      <c r="D4149" s="5">
        <v>2011</v>
      </c>
      <c r="E4149" s="36">
        <v>0.54097222222222219</v>
      </c>
      <c r="F4149" s="36">
        <v>0.54305555555555551</v>
      </c>
      <c r="G4149" s="35">
        <f t="shared" si="631"/>
        <v>2.0833333333333259E-3</v>
      </c>
      <c r="H4149" s="14">
        <v>2</v>
      </c>
      <c r="I4149" s="14">
        <v>3</v>
      </c>
      <c r="J4149" s="5">
        <v>21</v>
      </c>
      <c r="K4149" s="4">
        <v>21</v>
      </c>
      <c r="L4149" s="4" t="s">
        <v>98</v>
      </c>
      <c r="M4149" s="4" t="s">
        <v>99</v>
      </c>
      <c r="N4149" s="4">
        <v>1</v>
      </c>
      <c r="O4149" s="5">
        <f t="shared" si="612"/>
        <v>43.89</v>
      </c>
      <c r="P4149" s="18">
        <v>13.3</v>
      </c>
      <c r="Q4149" s="5">
        <f t="shared" si="613"/>
        <v>44.22</v>
      </c>
      <c r="R4149" s="18">
        <v>13.4</v>
      </c>
      <c r="S4149" s="5">
        <f t="shared" si="614"/>
        <v>44.22</v>
      </c>
      <c r="T4149" s="18">
        <v>13.4</v>
      </c>
      <c r="U4149" s="8">
        <f t="shared" si="615"/>
        <v>44.055</v>
      </c>
      <c r="V4149" s="5">
        <f t="shared" si="632"/>
        <v>13.350000000000001</v>
      </c>
      <c r="W4149" s="21">
        <v>27.888670000000001</v>
      </c>
      <c r="X4149" s="21">
        <v>-115.19186999999999</v>
      </c>
      <c r="Y4149" s="9">
        <f t="shared" si="633"/>
        <v>55.400000000000006</v>
      </c>
      <c r="Z4149" s="9">
        <v>13</v>
      </c>
      <c r="AA4149" s="9">
        <v>10</v>
      </c>
      <c r="AB4149" s="9" t="s">
        <v>607</v>
      </c>
      <c r="AC4149" s="9">
        <v>1</v>
      </c>
      <c r="AE4149" s="9">
        <v>300</v>
      </c>
    </row>
    <row r="4150" spans="1:32">
      <c r="A4150" s="4" t="s">
        <v>725</v>
      </c>
      <c r="B4150" s="4" t="s">
        <v>488</v>
      </c>
      <c r="C4150" s="28">
        <v>40758</v>
      </c>
      <c r="D4150" s="5">
        <v>2011</v>
      </c>
      <c r="E4150" s="36">
        <v>0.42083333333333334</v>
      </c>
      <c r="F4150" s="36">
        <v>0.42499999999999999</v>
      </c>
      <c r="G4150" s="35">
        <f t="shared" si="631"/>
        <v>4.1666666666666519E-3</v>
      </c>
      <c r="H4150" s="14">
        <v>2</v>
      </c>
      <c r="I4150" s="14">
        <v>1</v>
      </c>
      <c r="J4150" s="5">
        <v>22</v>
      </c>
      <c r="K4150" s="4">
        <v>22</v>
      </c>
      <c r="L4150" s="4" t="s">
        <v>98</v>
      </c>
      <c r="M4150" s="4" t="s">
        <v>99</v>
      </c>
      <c r="N4150" s="4">
        <v>1</v>
      </c>
      <c r="O4150" s="5">
        <f t="shared" si="612"/>
        <v>69.63</v>
      </c>
      <c r="P4150" s="18">
        <v>21.1</v>
      </c>
      <c r="Q4150" s="5">
        <f t="shared" si="613"/>
        <v>70.61999999999999</v>
      </c>
      <c r="R4150" s="18">
        <v>21.4</v>
      </c>
      <c r="S4150" s="5">
        <f t="shared" si="614"/>
        <v>70.61999999999999</v>
      </c>
      <c r="T4150" s="18">
        <v>21.4</v>
      </c>
      <c r="U4150" s="8">
        <f t="shared" si="615"/>
        <v>70.125</v>
      </c>
      <c r="V4150" s="5">
        <f t="shared" si="632"/>
        <v>21.25</v>
      </c>
      <c r="W4150" s="21">
        <v>27.89386</v>
      </c>
      <c r="X4150" s="21">
        <v>-115.19081</v>
      </c>
      <c r="Y4150" s="9">
        <f t="shared" si="633"/>
        <v>55.400000000000006</v>
      </c>
      <c r="Z4150" s="9">
        <v>13</v>
      </c>
      <c r="AA4150" s="9">
        <v>9</v>
      </c>
      <c r="AB4150" s="9" t="s">
        <v>611</v>
      </c>
      <c r="AC4150" s="9">
        <v>9</v>
      </c>
      <c r="AE4150" s="9">
        <v>120</v>
      </c>
    </row>
    <row r="4151" spans="1:32">
      <c r="A4151" s="4" t="s">
        <v>725</v>
      </c>
      <c r="B4151" s="4" t="s">
        <v>488</v>
      </c>
      <c r="C4151" s="28">
        <v>40758</v>
      </c>
      <c r="D4151" s="5">
        <v>2011</v>
      </c>
      <c r="E4151" s="36">
        <v>0.42083333333333334</v>
      </c>
      <c r="F4151" s="36">
        <v>0.42499999999999999</v>
      </c>
      <c r="G4151" s="35">
        <f t="shared" si="631"/>
        <v>4.1666666666666519E-3</v>
      </c>
      <c r="H4151" s="14">
        <v>2</v>
      </c>
      <c r="I4151" s="14">
        <v>1</v>
      </c>
      <c r="J4151" s="5">
        <v>22</v>
      </c>
      <c r="K4151" s="4">
        <v>22</v>
      </c>
      <c r="L4151" s="4" t="s">
        <v>98</v>
      </c>
      <c r="M4151" s="4" t="s">
        <v>99</v>
      </c>
      <c r="N4151" s="4">
        <v>1</v>
      </c>
      <c r="O4151" s="5">
        <f t="shared" si="612"/>
        <v>69.63</v>
      </c>
      <c r="P4151" s="18">
        <v>21.1</v>
      </c>
      <c r="Q4151" s="5">
        <f t="shared" si="613"/>
        <v>70.61999999999999</v>
      </c>
      <c r="R4151" s="18">
        <v>21.4</v>
      </c>
      <c r="S4151" s="5">
        <f t="shared" si="614"/>
        <v>70.61999999999999</v>
      </c>
      <c r="T4151" s="18">
        <v>21.4</v>
      </c>
      <c r="U4151" s="8">
        <f t="shared" si="615"/>
        <v>70.125</v>
      </c>
      <c r="V4151" s="5">
        <f t="shared" si="632"/>
        <v>21.25</v>
      </c>
      <c r="W4151" s="21">
        <v>27.89386</v>
      </c>
      <c r="X4151" s="21">
        <v>-115.19081</v>
      </c>
      <c r="Y4151" s="9">
        <f t="shared" si="633"/>
        <v>55.400000000000006</v>
      </c>
      <c r="Z4151" s="9">
        <v>13</v>
      </c>
      <c r="AA4151" s="9">
        <v>9</v>
      </c>
      <c r="AB4151" s="9" t="s">
        <v>613</v>
      </c>
      <c r="AC4151" s="9">
        <v>38</v>
      </c>
      <c r="AE4151" s="9">
        <v>120</v>
      </c>
    </row>
    <row r="4152" spans="1:32">
      <c r="A4152" s="4" t="s">
        <v>725</v>
      </c>
      <c r="B4152" s="4" t="s">
        <v>488</v>
      </c>
      <c r="C4152" s="28">
        <v>40758</v>
      </c>
      <c r="D4152" s="5">
        <v>2011</v>
      </c>
      <c r="E4152" s="36">
        <v>0.42083333333333334</v>
      </c>
      <c r="F4152" s="36">
        <v>0.42499999999999999</v>
      </c>
      <c r="G4152" s="35">
        <f t="shared" si="631"/>
        <v>4.1666666666666519E-3</v>
      </c>
      <c r="H4152" s="14">
        <v>2</v>
      </c>
      <c r="I4152" s="14">
        <v>1</v>
      </c>
      <c r="J4152" s="5">
        <v>22</v>
      </c>
      <c r="K4152" s="4">
        <v>22</v>
      </c>
      <c r="L4152" s="4" t="s">
        <v>98</v>
      </c>
      <c r="M4152" s="4" t="s">
        <v>99</v>
      </c>
      <c r="N4152" s="4">
        <v>1</v>
      </c>
      <c r="O4152" s="5">
        <f t="shared" si="612"/>
        <v>69.63</v>
      </c>
      <c r="P4152" s="18">
        <v>21.1</v>
      </c>
      <c r="Q4152" s="5">
        <f t="shared" si="613"/>
        <v>70.61999999999999</v>
      </c>
      <c r="R4152" s="18">
        <v>21.4</v>
      </c>
      <c r="S4152" s="5">
        <f t="shared" si="614"/>
        <v>70.61999999999999</v>
      </c>
      <c r="T4152" s="18">
        <v>21.4</v>
      </c>
      <c r="U4152" s="8">
        <f t="shared" si="615"/>
        <v>70.125</v>
      </c>
      <c r="V4152" s="5">
        <f t="shared" si="632"/>
        <v>21.25</v>
      </c>
      <c r="W4152" s="21">
        <v>27.89386</v>
      </c>
      <c r="X4152" s="21">
        <v>-115.19081</v>
      </c>
      <c r="Y4152" s="9">
        <f t="shared" si="633"/>
        <v>55.400000000000006</v>
      </c>
      <c r="Z4152" s="9">
        <v>13</v>
      </c>
      <c r="AA4152" s="9">
        <v>9</v>
      </c>
      <c r="AB4152" s="9" t="s">
        <v>614</v>
      </c>
      <c r="AC4152" s="9">
        <v>12</v>
      </c>
      <c r="AE4152" s="9">
        <v>120</v>
      </c>
    </row>
    <row r="4153" spans="1:32">
      <c r="A4153" s="4" t="s">
        <v>725</v>
      </c>
      <c r="B4153" s="4" t="s">
        <v>488</v>
      </c>
      <c r="C4153" s="28">
        <v>40758</v>
      </c>
      <c r="D4153" s="5">
        <v>2011</v>
      </c>
      <c r="E4153" s="36">
        <v>0.42083333333333334</v>
      </c>
      <c r="F4153" s="36">
        <v>0.42499999999999999</v>
      </c>
      <c r="G4153" s="35">
        <f t="shared" si="631"/>
        <v>4.1666666666666519E-3</v>
      </c>
      <c r="H4153" s="14">
        <v>2</v>
      </c>
      <c r="I4153" s="14">
        <v>1</v>
      </c>
      <c r="J4153" s="5">
        <v>22</v>
      </c>
      <c r="K4153" s="4">
        <v>22</v>
      </c>
      <c r="L4153" s="4" t="s">
        <v>98</v>
      </c>
      <c r="M4153" s="4" t="s">
        <v>99</v>
      </c>
      <c r="N4153" s="4">
        <v>1</v>
      </c>
      <c r="O4153" s="5">
        <f t="shared" si="612"/>
        <v>69.63</v>
      </c>
      <c r="P4153" s="18">
        <v>21.1</v>
      </c>
      <c r="Q4153" s="5">
        <f t="shared" si="613"/>
        <v>70.61999999999999</v>
      </c>
      <c r="R4153" s="18">
        <v>21.4</v>
      </c>
      <c r="S4153" s="5">
        <f t="shared" si="614"/>
        <v>70.61999999999999</v>
      </c>
      <c r="T4153" s="18">
        <v>21.4</v>
      </c>
      <c r="U4153" s="8">
        <f t="shared" si="615"/>
        <v>70.125</v>
      </c>
      <c r="V4153" s="5">
        <f t="shared" si="632"/>
        <v>21.25</v>
      </c>
      <c r="W4153" s="21">
        <v>27.89386</v>
      </c>
      <c r="X4153" s="21">
        <v>-115.19081</v>
      </c>
      <c r="Y4153" s="9">
        <f t="shared" si="633"/>
        <v>55.400000000000006</v>
      </c>
      <c r="Z4153" s="9">
        <v>13</v>
      </c>
      <c r="AA4153" s="9">
        <v>9</v>
      </c>
      <c r="AB4153" s="9" t="s">
        <v>753</v>
      </c>
      <c r="AC4153" s="9">
        <v>8</v>
      </c>
      <c r="AE4153" s="9">
        <v>120</v>
      </c>
    </row>
    <row r="4154" spans="1:32">
      <c r="A4154" s="4" t="s">
        <v>725</v>
      </c>
      <c r="B4154" s="4" t="s">
        <v>488</v>
      </c>
      <c r="C4154" s="28">
        <v>40758</v>
      </c>
      <c r="D4154" s="5">
        <v>2011</v>
      </c>
      <c r="E4154" s="36">
        <v>0.42083333333333334</v>
      </c>
      <c r="F4154" s="36">
        <v>0.42499999999999999</v>
      </c>
      <c r="G4154" s="35">
        <f t="shared" si="631"/>
        <v>4.1666666666666519E-3</v>
      </c>
      <c r="H4154" s="14">
        <v>2</v>
      </c>
      <c r="I4154" s="14">
        <v>1</v>
      </c>
      <c r="J4154" s="5">
        <v>22</v>
      </c>
      <c r="K4154" s="4">
        <v>22</v>
      </c>
      <c r="L4154" s="4" t="s">
        <v>98</v>
      </c>
      <c r="M4154" s="4" t="s">
        <v>99</v>
      </c>
      <c r="N4154" s="4">
        <v>1</v>
      </c>
      <c r="O4154" s="5">
        <f t="shared" si="612"/>
        <v>69.63</v>
      </c>
      <c r="P4154" s="18">
        <v>21.1</v>
      </c>
      <c r="Q4154" s="5">
        <f t="shared" si="613"/>
        <v>70.61999999999999</v>
      </c>
      <c r="R4154" s="18">
        <v>21.4</v>
      </c>
      <c r="S4154" s="5">
        <f t="shared" si="614"/>
        <v>70.61999999999999</v>
      </c>
      <c r="T4154" s="18">
        <v>21.4</v>
      </c>
      <c r="U4154" s="8">
        <f t="shared" si="615"/>
        <v>70.125</v>
      </c>
      <c r="V4154" s="5">
        <f t="shared" si="632"/>
        <v>21.25</v>
      </c>
      <c r="W4154" s="21">
        <v>27.89386</v>
      </c>
      <c r="X4154" s="21">
        <v>-115.19081</v>
      </c>
      <c r="Y4154" s="9">
        <f t="shared" si="633"/>
        <v>55.400000000000006</v>
      </c>
      <c r="Z4154" s="9">
        <v>13</v>
      </c>
      <c r="AA4154" s="9">
        <v>9</v>
      </c>
      <c r="AB4154" s="9" t="s">
        <v>608</v>
      </c>
      <c r="AC4154" s="9">
        <v>1</v>
      </c>
      <c r="AE4154" s="9">
        <v>120</v>
      </c>
    </row>
    <row r="4155" spans="1:32">
      <c r="A4155" s="4" t="s">
        <v>725</v>
      </c>
      <c r="B4155" s="4" t="s">
        <v>488</v>
      </c>
      <c r="C4155" s="28">
        <v>40758</v>
      </c>
      <c r="D4155" s="5">
        <v>2011</v>
      </c>
      <c r="E4155" s="36">
        <v>0.42083333333333334</v>
      </c>
      <c r="F4155" s="36">
        <v>0.42499999999999999</v>
      </c>
      <c r="G4155" s="35">
        <f t="shared" si="631"/>
        <v>4.1666666666666519E-3</v>
      </c>
      <c r="H4155" s="14">
        <v>2</v>
      </c>
      <c r="I4155" s="14">
        <v>1</v>
      </c>
      <c r="J4155" s="5">
        <v>22</v>
      </c>
      <c r="K4155" s="4">
        <v>22</v>
      </c>
      <c r="L4155" s="4" t="s">
        <v>98</v>
      </c>
      <c r="M4155" s="4" t="s">
        <v>99</v>
      </c>
      <c r="N4155" s="4">
        <v>1</v>
      </c>
      <c r="O4155" s="5">
        <f t="shared" si="612"/>
        <v>69.63</v>
      </c>
      <c r="P4155" s="18">
        <v>21.1</v>
      </c>
      <c r="Q4155" s="5">
        <f t="shared" si="613"/>
        <v>70.61999999999999</v>
      </c>
      <c r="R4155" s="18">
        <v>21.4</v>
      </c>
      <c r="S4155" s="5">
        <f t="shared" si="614"/>
        <v>70.61999999999999</v>
      </c>
      <c r="T4155" s="18">
        <v>21.4</v>
      </c>
      <c r="U4155" s="8">
        <f t="shared" si="615"/>
        <v>70.125</v>
      </c>
      <c r="V4155" s="5">
        <f t="shared" si="632"/>
        <v>21.25</v>
      </c>
      <c r="W4155" s="21">
        <v>27.89386</v>
      </c>
      <c r="X4155" s="21">
        <v>-115.19081</v>
      </c>
      <c r="Y4155" s="9">
        <f t="shared" si="633"/>
        <v>55.400000000000006</v>
      </c>
      <c r="Z4155" s="9">
        <v>13</v>
      </c>
      <c r="AA4155" s="9">
        <v>9</v>
      </c>
      <c r="AB4155" s="9" t="s">
        <v>609</v>
      </c>
      <c r="AC4155" s="9">
        <v>19</v>
      </c>
      <c r="AE4155" s="9">
        <v>120</v>
      </c>
    </row>
    <row r="4156" spans="1:32">
      <c r="A4156" s="4" t="s">
        <v>726</v>
      </c>
      <c r="B4156" s="4" t="s">
        <v>488</v>
      </c>
      <c r="C4156" s="28">
        <v>40758</v>
      </c>
      <c r="D4156" s="5">
        <v>2011</v>
      </c>
      <c r="E4156" s="36">
        <v>0.47430555555555554</v>
      </c>
      <c r="F4156" s="36">
        <v>0.4770833333333333</v>
      </c>
      <c r="G4156" s="35">
        <f t="shared" si="631"/>
        <v>2.7777777777777679E-3</v>
      </c>
      <c r="H4156" s="14">
        <v>2</v>
      </c>
      <c r="I4156" s="14">
        <v>2</v>
      </c>
      <c r="J4156" s="5">
        <v>23</v>
      </c>
      <c r="K4156" s="4">
        <v>23</v>
      </c>
      <c r="L4156" s="4" t="s">
        <v>98</v>
      </c>
      <c r="M4156" s="4" t="s">
        <v>99</v>
      </c>
      <c r="N4156" s="4">
        <v>1</v>
      </c>
      <c r="O4156" s="5">
        <f t="shared" si="612"/>
        <v>48.839999999999996</v>
      </c>
      <c r="P4156" s="18">
        <v>14.8</v>
      </c>
      <c r="Q4156" s="5">
        <f t="shared" si="613"/>
        <v>50.49</v>
      </c>
      <c r="R4156" s="18">
        <v>15.3</v>
      </c>
      <c r="S4156" s="5">
        <f t="shared" si="614"/>
        <v>50.49</v>
      </c>
      <c r="T4156" s="18">
        <v>15.3</v>
      </c>
      <c r="U4156" s="8">
        <f t="shared" si="615"/>
        <v>49.664999999999999</v>
      </c>
      <c r="V4156" s="5">
        <f t="shared" si="632"/>
        <v>15.05</v>
      </c>
      <c r="W4156" s="21">
        <v>27.891349999999999</v>
      </c>
      <c r="X4156" s="21">
        <v>-115.19061000000001</v>
      </c>
      <c r="Y4156" s="9">
        <f t="shared" si="633"/>
        <v>55.400000000000006</v>
      </c>
      <c r="Z4156" s="9">
        <v>13</v>
      </c>
      <c r="AA4156" s="9">
        <v>10</v>
      </c>
      <c r="AB4156" s="9" t="s">
        <v>604</v>
      </c>
      <c r="AC4156" s="9">
        <v>2</v>
      </c>
      <c r="AE4156" s="9">
        <v>60</v>
      </c>
    </row>
    <row r="4157" spans="1:32">
      <c r="A4157" s="4" t="s">
        <v>726</v>
      </c>
      <c r="B4157" s="4" t="s">
        <v>488</v>
      </c>
      <c r="C4157" s="28">
        <v>40758</v>
      </c>
      <c r="D4157" s="5">
        <v>2011</v>
      </c>
      <c r="E4157" s="36">
        <v>0.47430555555555554</v>
      </c>
      <c r="F4157" s="36">
        <v>0.4770833333333333</v>
      </c>
      <c r="G4157" s="35">
        <f t="shared" ref="G4157:G4163" si="634">F4157-E4157</f>
        <v>2.7777777777777679E-3</v>
      </c>
      <c r="H4157" s="14">
        <v>2</v>
      </c>
      <c r="I4157" s="14">
        <v>2</v>
      </c>
      <c r="J4157" s="5">
        <v>23</v>
      </c>
      <c r="K4157" s="4">
        <v>23</v>
      </c>
      <c r="L4157" s="4" t="s">
        <v>98</v>
      </c>
      <c r="M4157" s="4" t="s">
        <v>99</v>
      </c>
      <c r="N4157" s="4">
        <v>1</v>
      </c>
      <c r="O4157" s="5">
        <f t="shared" si="612"/>
        <v>48.839999999999996</v>
      </c>
      <c r="P4157" s="18">
        <v>14.8</v>
      </c>
      <c r="Q4157" s="5">
        <f t="shared" si="613"/>
        <v>50.49</v>
      </c>
      <c r="R4157" s="18">
        <v>15.3</v>
      </c>
      <c r="S4157" s="5">
        <f t="shared" si="614"/>
        <v>50.49</v>
      </c>
      <c r="T4157" s="18">
        <v>15.3</v>
      </c>
      <c r="U4157" s="8">
        <f t="shared" si="615"/>
        <v>49.664999999999999</v>
      </c>
      <c r="V4157" s="5">
        <f t="shared" ref="V4157:V4163" si="635">(R4157+P4157)/2</f>
        <v>15.05</v>
      </c>
      <c r="W4157" s="21">
        <v>27.891349999999999</v>
      </c>
      <c r="X4157" s="21">
        <v>-115.19061000000001</v>
      </c>
      <c r="Y4157" s="9">
        <f t="shared" ref="Y4157:Y4163" si="636">(Z4157*1.8)+32</f>
        <v>55.400000000000006</v>
      </c>
      <c r="Z4157" s="9">
        <v>13</v>
      </c>
      <c r="AA4157" s="9">
        <v>10</v>
      </c>
      <c r="AB4157" s="9" t="s">
        <v>606</v>
      </c>
      <c r="AC4157" s="9">
        <v>8</v>
      </c>
      <c r="AE4157" s="9">
        <v>60</v>
      </c>
    </row>
    <row r="4158" spans="1:32">
      <c r="A4158" s="4" t="s">
        <v>726</v>
      </c>
      <c r="B4158" s="4" t="s">
        <v>488</v>
      </c>
      <c r="C4158" s="28">
        <v>40758</v>
      </c>
      <c r="D4158" s="5">
        <v>2011</v>
      </c>
      <c r="E4158" s="36">
        <v>0.47430555555555554</v>
      </c>
      <c r="F4158" s="36">
        <v>0.4770833333333333</v>
      </c>
      <c r="G4158" s="35">
        <f t="shared" si="634"/>
        <v>2.7777777777777679E-3</v>
      </c>
      <c r="H4158" s="14">
        <v>2</v>
      </c>
      <c r="I4158" s="14">
        <v>2</v>
      </c>
      <c r="J4158" s="5">
        <v>23</v>
      </c>
      <c r="K4158" s="4">
        <v>23</v>
      </c>
      <c r="L4158" s="4" t="s">
        <v>98</v>
      </c>
      <c r="M4158" s="4" t="s">
        <v>99</v>
      </c>
      <c r="N4158" s="4">
        <v>1</v>
      </c>
      <c r="O4158" s="5">
        <f t="shared" si="612"/>
        <v>48.839999999999996</v>
      </c>
      <c r="P4158" s="18">
        <v>14.8</v>
      </c>
      <c r="Q4158" s="5">
        <f t="shared" si="613"/>
        <v>50.49</v>
      </c>
      <c r="R4158" s="18">
        <v>15.3</v>
      </c>
      <c r="S4158" s="5">
        <f t="shared" si="614"/>
        <v>50.49</v>
      </c>
      <c r="T4158" s="18">
        <v>15.3</v>
      </c>
      <c r="U4158" s="8">
        <f t="shared" si="615"/>
        <v>49.664999999999999</v>
      </c>
      <c r="V4158" s="5">
        <f t="shared" si="635"/>
        <v>15.05</v>
      </c>
      <c r="W4158" s="21">
        <v>27.891349999999999</v>
      </c>
      <c r="X4158" s="21">
        <v>-115.19061000000001</v>
      </c>
      <c r="Y4158" s="9">
        <f t="shared" si="636"/>
        <v>55.400000000000006</v>
      </c>
      <c r="Z4158" s="9">
        <v>13</v>
      </c>
      <c r="AA4158" s="9">
        <v>10</v>
      </c>
      <c r="AB4158" s="9" t="s">
        <v>611</v>
      </c>
      <c r="AC4158" s="9">
        <v>3</v>
      </c>
      <c r="AE4158" s="9">
        <v>60</v>
      </c>
    </row>
    <row r="4159" spans="1:32">
      <c r="A4159" s="4" t="s">
        <v>726</v>
      </c>
      <c r="B4159" s="4" t="s">
        <v>488</v>
      </c>
      <c r="C4159" s="28">
        <v>40758</v>
      </c>
      <c r="D4159" s="5">
        <v>2011</v>
      </c>
      <c r="E4159" s="36">
        <v>0.47430555555555554</v>
      </c>
      <c r="F4159" s="36">
        <v>0.4770833333333333</v>
      </c>
      <c r="G4159" s="35">
        <f t="shared" si="634"/>
        <v>2.7777777777777679E-3</v>
      </c>
      <c r="H4159" s="14">
        <v>2</v>
      </c>
      <c r="I4159" s="14">
        <v>2</v>
      </c>
      <c r="J4159" s="5">
        <v>23</v>
      </c>
      <c r="K4159" s="4">
        <v>23</v>
      </c>
      <c r="L4159" s="4" t="s">
        <v>98</v>
      </c>
      <c r="M4159" s="4" t="s">
        <v>99</v>
      </c>
      <c r="N4159" s="4">
        <v>1</v>
      </c>
      <c r="O4159" s="5">
        <f t="shared" si="612"/>
        <v>48.839999999999996</v>
      </c>
      <c r="P4159" s="18">
        <v>14.8</v>
      </c>
      <c r="Q4159" s="5">
        <f t="shared" si="613"/>
        <v>50.49</v>
      </c>
      <c r="R4159" s="18">
        <v>15.3</v>
      </c>
      <c r="S4159" s="5">
        <f t="shared" si="614"/>
        <v>50.49</v>
      </c>
      <c r="T4159" s="18">
        <v>15.3</v>
      </c>
      <c r="U4159" s="8">
        <f t="shared" si="615"/>
        <v>49.664999999999999</v>
      </c>
      <c r="V4159" s="5">
        <f t="shared" si="635"/>
        <v>15.05</v>
      </c>
      <c r="W4159" s="21">
        <v>27.891349999999999</v>
      </c>
      <c r="X4159" s="21">
        <v>-115.19061000000001</v>
      </c>
      <c r="Y4159" s="9">
        <f t="shared" si="636"/>
        <v>55.400000000000006</v>
      </c>
      <c r="Z4159" s="9">
        <v>13</v>
      </c>
      <c r="AA4159" s="9">
        <v>10</v>
      </c>
      <c r="AB4159" s="9" t="s">
        <v>613</v>
      </c>
      <c r="AC4159" s="9">
        <v>81</v>
      </c>
      <c r="AD4159">
        <v>10</v>
      </c>
      <c r="AE4159" s="9">
        <v>60</v>
      </c>
      <c r="AF4159">
        <v>50</v>
      </c>
    </row>
    <row r="4160" spans="1:32">
      <c r="A4160" s="4" t="s">
        <v>726</v>
      </c>
      <c r="B4160" s="4" t="s">
        <v>488</v>
      </c>
      <c r="C4160" s="28">
        <v>40758</v>
      </c>
      <c r="D4160" s="5">
        <v>2011</v>
      </c>
      <c r="E4160" s="36">
        <v>0.47430555555555554</v>
      </c>
      <c r="F4160" s="36">
        <v>0.4770833333333333</v>
      </c>
      <c r="G4160" s="35">
        <f t="shared" si="634"/>
        <v>2.7777777777777679E-3</v>
      </c>
      <c r="H4160" s="14">
        <v>2</v>
      </c>
      <c r="I4160" s="14">
        <v>2</v>
      </c>
      <c r="J4160" s="5">
        <v>23</v>
      </c>
      <c r="K4160" s="4">
        <v>23</v>
      </c>
      <c r="L4160" s="4" t="s">
        <v>98</v>
      </c>
      <c r="M4160" s="4" t="s">
        <v>99</v>
      </c>
      <c r="N4160" s="4">
        <v>1</v>
      </c>
      <c r="O4160" s="5">
        <f t="shared" si="612"/>
        <v>48.839999999999996</v>
      </c>
      <c r="P4160" s="18">
        <v>14.8</v>
      </c>
      <c r="Q4160" s="5">
        <f t="shared" si="613"/>
        <v>50.49</v>
      </c>
      <c r="R4160" s="18">
        <v>15.3</v>
      </c>
      <c r="S4160" s="5">
        <f t="shared" si="614"/>
        <v>50.49</v>
      </c>
      <c r="T4160" s="18">
        <v>15.3</v>
      </c>
      <c r="U4160" s="8">
        <f t="shared" si="615"/>
        <v>49.664999999999999</v>
      </c>
      <c r="V4160" s="5">
        <f t="shared" si="635"/>
        <v>15.05</v>
      </c>
      <c r="W4160" s="21">
        <v>27.891349999999999</v>
      </c>
      <c r="X4160" s="21">
        <v>-115.19061000000001</v>
      </c>
      <c r="Y4160" s="9">
        <f t="shared" si="636"/>
        <v>55.400000000000006</v>
      </c>
      <c r="Z4160" s="9">
        <v>13</v>
      </c>
      <c r="AA4160" s="9">
        <v>10</v>
      </c>
      <c r="AB4160" s="9" t="s">
        <v>614</v>
      </c>
      <c r="AC4160" s="9">
        <v>3</v>
      </c>
      <c r="AE4160" s="9">
        <v>60</v>
      </c>
    </row>
    <row r="4161" spans="1:32">
      <c r="A4161" s="4" t="s">
        <v>726</v>
      </c>
      <c r="B4161" s="4" t="s">
        <v>488</v>
      </c>
      <c r="C4161" s="28">
        <v>40758</v>
      </c>
      <c r="D4161" s="5">
        <v>2011</v>
      </c>
      <c r="E4161" s="36">
        <v>0.47430555555555554</v>
      </c>
      <c r="F4161" s="36">
        <v>0.4770833333333333</v>
      </c>
      <c r="G4161" s="35">
        <f t="shared" si="634"/>
        <v>2.7777777777777679E-3</v>
      </c>
      <c r="H4161" s="14">
        <v>2</v>
      </c>
      <c r="I4161" s="14">
        <v>2</v>
      </c>
      <c r="J4161" s="5">
        <v>23</v>
      </c>
      <c r="K4161" s="4">
        <v>23</v>
      </c>
      <c r="L4161" s="4" t="s">
        <v>98</v>
      </c>
      <c r="M4161" s="4" t="s">
        <v>99</v>
      </c>
      <c r="N4161" s="4">
        <v>1</v>
      </c>
      <c r="O4161" s="5">
        <f t="shared" si="612"/>
        <v>48.839999999999996</v>
      </c>
      <c r="P4161" s="18">
        <v>14.8</v>
      </c>
      <c r="Q4161" s="5">
        <f t="shared" si="613"/>
        <v>50.49</v>
      </c>
      <c r="R4161" s="18">
        <v>15.3</v>
      </c>
      <c r="S4161" s="5">
        <f t="shared" si="614"/>
        <v>50.49</v>
      </c>
      <c r="T4161" s="18">
        <v>15.3</v>
      </c>
      <c r="U4161" s="8">
        <f t="shared" si="615"/>
        <v>49.664999999999999</v>
      </c>
      <c r="V4161" s="5">
        <f t="shared" si="635"/>
        <v>15.05</v>
      </c>
      <c r="W4161" s="21">
        <v>27.891349999999999</v>
      </c>
      <c r="X4161" s="21">
        <v>-115.19061000000001</v>
      </c>
      <c r="Y4161" s="9">
        <f t="shared" si="636"/>
        <v>55.400000000000006</v>
      </c>
      <c r="Z4161" s="9">
        <v>13</v>
      </c>
      <c r="AA4161" s="9">
        <v>10</v>
      </c>
      <c r="AB4161" s="9" t="s">
        <v>753</v>
      </c>
      <c r="AC4161" s="9">
        <v>3</v>
      </c>
      <c r="AE4161" s="9">
        <v>60</v>
      </c>
    </row>
    <row r="4162" spans="1:32">
      <c r="A4162" s="4" t="s">
        <v>726</v>
      </c>
      <c r="B4162" s="4" t="s">
        <v>488</v>
      </c>
      <c r="C4162" s="28">
        <v>40758</v>
      </c>
      <c r="D4162" s="5">
        <v>2011</v>
      </c>
      <c r="E4162" s="36">
        <v>0.47430555555555554</v>
      </c>
      <c r="F4162" s="36">
        <v>0.4770833333333333</v>
      </c>
      <c r="G4162" s="35">
        <f t="shared" si="634"/>
        <v>2.7777777777777679E-3</v>
      </c>
      <c r="H4162" s="14">
        <v>2</v>
      </c>
      <c r="I4162" s="14">
        <v>2</v>
      </c>
      <c r="J4162" s="5">
        <v>23</v>
      </c>
      <c r="K4162" s="4">
        <v>23</v>
      </c>
      <c r="L4162" s="4" t="s">
        <v>98</v>
      </c>
      <c r="M4162" s="4" t="s">
        <v>99</v>
      </c>
      <c r="N4162" s="4">
        <v>1</v>
      </c>
      <c r="O4162" s="5">
        <f t="shared" ref="O4162:O4225" si="637">3.3*P4162</f>
        <v>48.839999999999996</v>
      </c>
      <c r="P4162" s="18">
        <v>14.8</v>
      </c>
      <c r="Q4162" s="5">
        <f t="shared" ref="Q4162:Q4225" si="638">3.3*R4162</f>
        <v>50.49</v>
      </c>
      <c r="R4162" s="18">
        <v>15.3</v>
      </c>
      <c r="S4162" s="5">
        <f t="shared" ref="S4162:S4225" si="639">3.3*T4162</f>
        <v>50.49</v>
      </c>
      <c r="T4162" s="18">
        <v>15.3</v>
      </c>
      <c r="U4162" s="8">
        <f t="shared" si="615"/>
        <v>49.664999999999999</v>
      </c>
      <c r="V4162" s="5">
        <f t="shared" si="635"/>
        <v>15.05</v>
      </c>
      <c r="W4162" s="21">
        <v>27.891349999999999</v>
      </c>
      <c r="X4162" s="21">
        <v>-115.19061000000001</v>
      </c>
      <c r="Y4162" s="9">
        <f t="shared" si="636"/>
        <v>55.400000000000006</v>
      </c>
      <c r="Z4162" s="9">
        <v>13</v>
      </c>
      <c r="AA4162" s="9">
        <v>10</v>
      </c>
      <c r="AB4162" s="9" t="s">
        <v>608</v>
      </c>
      <c r="AC4162" s="9">
        <v>1</v>
      </c>
      <c r="AE4162" s="9">
        <v>60</v>
      </c>
    </row>
    <row r="4163" spans="1:32">
      <c r="A4163" s="4" t="s">
        <v>726</v>
      </c>
      <c r="B4163" s="4" t="s">
        <v>488</v>
      </c>
      <c r="C4163" s="28">
        <v>40758</v>
      </c>
      <c r="D4163" s="5">
        <v>2011</v>
      </c>
      <c r="E4163" s="36">
        <v>0.47430555555555554</v>
      </c>
      <c r="F4163" s="36">
        <v>0.4770833333333333</v>
      </c>
      <c r="G4163" s="35">
        <f t="shared" si="634"/>
        <v>2.7777777777777679E-3</v>
      </c>
      <c r="H4163" s="14">
        <v>2</v>
      </c>
      <c r="I4163" s="14">
        <v>2</v>
      </c>
      <c r="J4163" s="5">
        <v>23</v>
      </c>
      <c r="K4163" s="4">
        <v>23</v>
      </c>
      <c r="L4163" s="4" t="s">
        <v>98</v>
      </c>
      <c r="M4163" s="4" t="s">
        <v>99</v>
      </c>
      <c r="N4163" s="4">
        <v>1</v>
      </c>
      <c r="O4163" s="5">
        <f t="shared" si="637"/>
        <v>48.839999999999996</v>
      </c>
      <c r="P4163" s="18">
        <v>14.8</v>
      </c>
      <c r="Q4163" s="5">
        <f t="shared" si="638"/>
        <v>50.49</v>
      </c>
      <c r="R4163" s="18">
        <v>15.3</v>
      </c>
      <c r="S4163" s="5">
        <f t="shared" si="639"/>
        <v>50.49</v>
      </c>
      <c r="T4163" s="18">
        <v>15.3</v>
      </c>
      <c r="U4163" s="8">
        <f t="shared" ref="U4163:U4226" si="640">V4163*3.3</f>
        <v>49.664999999999999</v>
      </c>
      <c r="V4163" s="5">
        <f t="shared" si="635"/>
        <v>15.05</v>
      </c>
      <c r="W4163" s="21">
        <v>27.891349999999999</v>
      </c>
      <c r="X4163" s="21">
        <v>-115.19061000000001</v>
      </c>
      <c r="Y4163" s="9">
        <f t="shared" si="636"/>
        <v>55.400000000000006</v>
      </c>
      <c r="Z4163" s="9">
        <v>13</v>
      </c>
      <c r="AA4163" s="9">
        <v>10</v>
      </c>
      <c r="AB4163" s="9" t="s">
        <v>609</v>
      </c>
      <c r="AC4163" s="9">
        <v>13</v>
      </c>
      <c r="AE4163" s="9">
        <v>60</v>
      </c>
    </row>
    <row r="4164" spans="1:32">
      <c r="A4164" s="4" t="s">
        <v>727</v>
      </c>
      <c r="B4164" s="4" t="s">
        <v>488</v>
      </c>
      <c r="C4164" s="28">
        <v>40758</v>
      </c>
      <c r="D4164" s="5">
        <v>2011</v>
      </c>
      <c r="E4164" s="36">
        <v>0.53819444444444442</v>
      </c>
      <c r="F4164" s="36">
        <v>0.54027777777777775</v>
      </c>
      <c r="G4164" s="35">
        <f t="shared" ref="G4164:G4176" si="641">F4164-E4164</f>
        <v>2.0833333333333259E-3</v>
      </c>
      <c r="H4164" s="14">
        <v>2</v>
      </c>
      <c r="I4164" s="14">
        <v>3</v>
      </c>
      <c r="J4164" s="5">
        <v>24</v>
      </c>
      <c r="K4164" s="4">
        <v>24</v>
      </c>
      <c r="L4164" s="4" t="s">
        <v>98</v>
      </c>
      <c r="M4164" s="4" t="s">
        <v>99</v>
      </c>
      <c r="N4164" s="4">
        <v>1</v>
      </c>
      <c r="O4164" s="5">
        <f t="shared" si="637"/>
        <v>43.559999999999995</v>
      </c>
      <c r="P4164" s="18">
        <v>13.2</v>
      </c>
      <c r="Q4164" s="5">
        <f t="shared" si="638"/>
        <v>44.55</v>
      </c>
      <c r="R4164" s="18">
        <v>13.5</v>
      </c>
      <c r="S4164" s="5">
        <f t="shared" si="639"/>
        <v>44.55</v>
      </c>
      <c r="T4164" s="18">
        <v>13.5</v>
      </c>
      <c r="U4164" s="8">
        <f t="shared" si="640"/>
        <v>44.055</v>
      </c>
      <c r="V4164" s="5">
        <f t="shared" ref="V4164:V4193" si="642">(R4164+P4164)/2</f>
        <v>13.35</v>
      </c>
      <c r="W4164" s="21">
        <v>27.888670000000001</v>
      </c>
      <c r="X4164" s="21">
        <v>-115.19186999999999</v>
      </c>
      <c r="Y4164" s="9">
        <f t="shared" ref="Y4164:Y4193" si="643">(Z4164*1.8)+32</f>
        <v>57.2</v>
      </c>
      <c r="Z4164" s="9">
        <v>14</v>
      </c>
      <c r="AA4164" s="9">
        <v>11</v>
      </c>
      <c r="AB4164" s="9" t="s">
        <v>604</v>
      </c>
      <c r="AC4164" s="9">
        <v>2</v>
      </c>
      <c r="AE4164" s="9">
        <v>90</v>
      </c>
    </row>
    <row r="4165" spans="1:32">
      <c r="A4165" s="4" t="s">
        <v>727</v>
      </c>
      <c r="B4165" s="4" t="s">
        <v>488</v>
      </c>
      <c r="C4165" s="28">
        <v>40758</v>
      </c>
      <c r="D4165" s="5">
        <v>2011</v>
      </c>
      <c r="E4165" s="36">
        <v>0.53819444444444442</v>
      </c>
      <c r="F4165" s="36">
        <v>0.54027777777777775</v>
      </c>
      <c r="G4165" s="35">
        <f t="shared" si="641"/>
        <v>2.0833333333333259E-3</v>
      </c>
      <c r="H4165" s="14">
        <v>2</v>
      </c>
      <c r="I4165" s="14">
        <v>3</v>
      </c>
      <c r="J4165" s="5">
        <v>24</v>
      </c>
      <c r="K4165" s="4">
        <v>24</v>
      </c>
      <c r="L4165" s="4" t="s">
        <v>98</v>
      </c>
      <c r="M4165" s="4" t="s">
        <v>99</v>
      </c>
      <c r="N4165" s="4">
        <v>1</v>
      </c>
      <c r="O4165" s="5">
        <f t="shared" si="637"/>
        <v>43.559999999999995</v>
      </c>
      <c r="P4165" s="18">
        <v>13.2</v>
      </c>
      <c r="Q4165" s="5">
        <f t="shared" si="638"/>
        <v>44.55</v>
      </c>
      <c r="R4165" s="18">
        <v>13.5</v>
      </c>
      <c r="S4165" s="5">
        <f t="shared" si="639"/>
        <v>44.55</v>
      </c>
      <c r="T4165" s="18">
        <v>13.5</v>
      </c>
      <c r="U4165" s="8">
        <f t="shared" si="640"/>
        <v>44.055</v>
      </c>
      <c r="V4165" s="5">
        <f t="shared" si="642"/>
        <v>13.35</v>
      </c>
      <c r="W4165" s="21">
        <v>27.888670000000001</v>
      </c>
      <c r="X4165" s="21">
        <v>-115.19186999999999</v>
      </c>
      <c r="Y4165" s="9">
        <f t="shared" si="643"/>
        <v>57.2</v>
      </c>
      <c r="Z4165" s="9">
        <v>14</v>
      </c>
      <c r="AA4165" s="9">
        <v>11</v>
      </c>
      <c r="AB4165" s="9" t="s">
        <v>611</v>
      </c>
      <c r="AC4165" s="9">
        <v>3</v>
      </c>
      <c r="AE4165" s="9">
        <v>90</v>
      </c>
    </row>
    <row r="4166" spans="1:32">
      <c r="A4166" s="4" t="s">
        <v>727</v>
      </c>
      <c r="B4166" s="4" t="s">
        <v>488</v>
      </c>
      <c r="C4166" s="28">
        <v>40758</v>
      </c>
      <c r="D4166" s="5">
        <v>2011</v>
      </c>
      <c r="E4166" s="36">
        <v>0.53819444444444442</v>
      </c>
      <c r="F4166" s="36">
        <v>0.54027777777777775</v>
      </c>
      <c r="G4166" s="35">
        <f t="shared" si="641"/>
        <v>2.0833333333333259E-3</v>
      </c>
      <c r="H4166" s="14">
        <v>2</v>
      </c>
      <c r="I4166" s="14">
        <v>3</v>
      </c>
      <c r="J4166" s="5">
        <v>24</v>
      </c>
      <c r="K4166" s="4">
        <v>24</v>
      </c>
      <c r="L4166" s="4" t="s">
        <v>98</v>
      </c>
      <c r="M4166" s="4" t="s">
        <v>99</v>
      </c>
      <c r="N4166" s="4">
        <v>1</v>
      </c>
      <c r="O4166" s="5">
        <f t="shared" si="637"/>
        <v>43.559999999999995</v>
      </c>
      <c r="P4166" s="18">
        <v>13.2</v>
      </c>
      <c r="Q4166" s="5">
        <f t="shared" si="638"/>
        <v>44.55</v>
      </c>
      <c r="R4166" s="18">
        <v>13.5</v>
      </c>
      <c r="S4166" s="5">
        <f t="shared" si="639"/>
        <v>44.55</v>
      </c>
      <c r="T4166" s="18">
        <v>13.5</v>
      </c>
      <c r="U4166" s="8">
        <f t="shared" si="640"/>
        <v>44.055</v>
      </c>
      <c r="V4166" s="5">
        <f t="shared" si="642"/>
        <v>13.35</v>
      </c>
      <c r="W4166" s="21">
        <v>27.888670000000001</v>
      </c>
      <c r="X4166" s="21">
        <v>-115.19186999999999</v>
      </c>
      <c r="Y4166" s="9">
        <f t="shared" si="643"/>
        <v>57.2</v>
      </c>
      <c r="Z4166" s="9">
        <v>14</v>
      </c>
      <c r="AA4166" s="9">
        <v>11</v>
      </c>
      <c r="AB4166" s="9" t="s">
        <v>613</v>
      </c>
      <c r="AC4166" s="9">
        <v>71</v>
      </c>
      <c r="AD4166">
        <v>10</v>
      </c>
      <c r="AE4166" s="9">
        <v>90</v>
      </c>
      <c r="AF4166">
        <v>50</v>
      </c>
    </row>
    <row r="4167" spans="1:32">
      <c r="A4167" s="4" t="s">
        <v>727</v>
      </c>
      <c r="B4167" s="4" t="s">
        <v>488</v>
      </c>
      <c r="C4167" s="28">
        <v>40758</v>
      </c>
      <c r="D4167" s="5">
        <v>2011</v>
      </c>
      <c r="E4167" s="36">
        <v>0.53819444444444442</v>
      </c>
      <c r="F4167" s="36">
        <v>0.54027777777777775</v>
      </c>
      <c r="G4167" s="35">
        <f t="shared" si="641"/>
        <v>2.0833333333333259E-3</v>
      </c>
      <c r="H4167" s="14">
        <v>2</v>
      </c>
      <c r="I4167" s="14">
        <v>3</v>
      </c>
      <c r="J4167" s="5">
        <v>24</v>
      </c>
      <c r="K4167" s="4">
        <v>24</v>
      </c>
      <c r="L4167" s="4" t="s">
        <v>98</v>
      </c>
      <c r="M4167" s="4" t="s">
        <v>99</v>
      </c>
      <c r="N4167" s="4">
        <v>1</v>
      </c>
      <c r="O4167" s="5">
        <f t="shared" si="637"/>
        <v>43.559999999999995</v>
      </c>
      <c r="P4167" s="18">
        <v>13.2</v>
      </c>
      <c r="Q4167" s="5">
        <f t="shared" si="638"/>
        <v>44.55</v>
      </c>
      <c r="R4167" s="18">
        <v>13.5</v>
      </c>
      <c r="S4167" s="5">
        <f t="shared" si="639"/>
        <v>44.55</v>
      </c>
      <c r="T4167" s="18">
        <v>13.5</v>
      </c>
      <c r="U4167" s="8">
        <f t="shared" si="640"/>
        <v>44.055</v>
      </c>
      <c r="V4167" s="5">
        <f t="shared" si="642"/>
        <v>13.35</v>
      </c>
      <c r="W4167" s="21">
        <v>27.888670000000001</v>
      </c>
      <c r="X4167" s="21">
        <v>-115.19186999999999</v>
      </c>
      <c r="Y4167" s="9">
        <f t="shared" si="643"/>
        <v>57.2</v>
      </c>
      <c r="Z4167" s="9">
        <v>14</v>
      </c>
      <c r="AA4167" s="9">
        <v>11</v>
      </c>
      <c r="AB4167" s="9" t="s">
        <v>614</v>
      </c>
      <c r="AC4167" s="9">
        <v>2</v>
      </c>
      <c r="AE4167" s="9">
        <v>90</v>
      </c>
    </row>
    <row r="4168" spans="1:32">
      <c r="A4168" s="4" t="s">
        <v>727</v>
      </c>
      <c r="B4168" s="4" t="s">
        <v>488</v>
      </c>
      <c r="C4168" s="28">
        <v>40758</v>
      </c>
      <c r="D4168" s="5">
        <v>2011</v>
      </c>
      <c r="E4168" s="36">
        <v>0.53819444444444442</v>
      </c>
      <c r="F4168" s="36">
        <v>0.54027777777777775</v>
      </c>
      <c r="G4168" s="35">
        <f t="shared" si="641"/>
        <v>2.0833333333333259E-3</v>
      </c>
      <c r="H4168" s="14">
        <v>2</v>
      </c>
      <c r="I4168" s="14">
        <v>3</v>
      </c>
      <c r="J4168" s="5">
        <v>24</v>
      </c>
      <c r="K4168" s="4">
        <v>24</v>
      </c>
      <c r="L4168" s="4" t="s">
        <v>98</v>
      </c>
      <c r="M4168" s="4" t="s">
        <v>99</v>
      </c>
      <c r="N4168" s="4">
        <v>1</v>
      </c>
      <c r="O4168" s="5">
        <f t="shared" si="637"/>
        <v>43.559999999999995</v>
      </c>
      <c r="P4168" s="18">
        <v>13.2</v>
      </c>
      <c r="Q4168" s="5">
        <f t="shared" si="638"/>
        <v>44.55</v>
      </c>
      <c r="R4168" s="18">
        <v>13.5</v>
      </c>
      <c r="S4168" s="5">
        <f t="shared" si="639"/>
        <v>44.55</v>
      </c>
      <c r="T4168" s="18">
        <v>13.5</v>
      </c>
      <c r="U4168" s="8">
        <f t="shared" si="640"/>
        <v>44.055</v>
      </c>
      <c r="V4168" s="5">
        <f t="shared" si="642"/>
        <v>13.35</v>
      </c>
      <c r="W4168" s="21">
        <v>27.888670000000001</v>
      </c>
      <c r="X4168" s="21">
        <v>-115.19186999999999</v>
      </c>
      <c r="Y4168" s="9">
        <f t="shared" si="643"/>
        <v>57.2</v>
      </c>
      <c r="Z4168" s="9">
        <v>14</v>
      </c>
      <c r="AA4168" s="9">
        <v>11</v>
      </c>
      <c r="AB4168" s="9" t="s">
        <v>607</v>
      </c>
      <c r="AC4168" s="9">
        <v>4</v>
      </c>
      <c r="AE4168" s="9">
        <v>90</v>
      </c>
    </row>
    <row r="4169" spans="1:32">
      <c r="A4169" s="4" t="s">
        <v>727</v>
      </c>
      <c r="B4169" s="4" t="s">
        <v>488</v>
      </c>
      <c r="C4169" s="28">
        <v>40758</v>
      </c>
      <c r="D4169" s="5">
        <v>2011</v>
      </c>
      <c r="E4169" s="36">
        <v>0.53819444444444442</v>
      </c>
      <c r="F4169" s="36">
        <v>0.54027777777777775</v>
      </c>
      <c r="G4169" s="35">
        <f t="shared" si="641"/>
        <v>2.0833333333333259E-3</v>
      </c>
      <c r="H4169" s="14">
        <v>2</v>
      </c>
      <c r="I4169" s="14">
        <v>3</v>
      </c>
      <c r="J4169" s="5">
        <v>24</v>
      </c>
      <c r="K4169" s="4">
        <v>24</v>
      </c>
      <c r="L4169" s="4" t="s">
        <v>98</v>
      </c>
      <c r="M4169" s="4" t="s">
        <v>99</v>
      </c>
      <c r="N4169" s="4">
        <v>1</v>
      </c>
      <c r="O4169" s="5">
        <f t="shared" si="637"/>
        <v>43.559999999999995</v>
      </c>
      <c r="P4169" s="18">
        <v>13.2</v>
      </c>
      <c r="Q4169" s="5">
        <f t="shared" si="638"/>
        <v>44.55</v>
      </c>
      <c r="R4169" s="18">
        <v>13.5</v>
      </c>
      <c r="S4169" s="5">
        <f t="shared" si="639"/>
        <v>44.55</v>
      </c>
      <c r="T4169" s="18">
        <v>13.5</v>
      </c>
      <c r="U4169" s="8">
        <f t="shared" si="640"/>
        <v>44.055</v>
      </c>
      <c r="V4169" s="5">
        <f t="shared" si="642"/>
        <v>13.35</v>
      </c>
      <c r="W4169" s="21">
        <v>27.888670000000001</v>
      </c>
      <c r="X4169" s="21">
        <v>-115.19186999999999</v>
      </c>
      <c r="Y4169" s="9">
        <f t="shared" si="643"/>
        <v>57.2</v>
      </c>
      <c r="Z4169" s="9">
        <v>14</v>
      </c>
      <c r="AA4169" s="9">
        <v>11</v>
      </c>
      <c r="AB4169" s="9" t="s">
        <v>609</v>
      </c>
      <c r="AC4169" s="9">
        <v>2</v>
      </c>
      <c r="AE4169" s="9">
        <v>90</v>
      </c>
    </row>
    <row r="4170" spans="1:32">
      <c r="A4170" s="4" t="s">
        <v>728</v>
      </c>
      <c r="B4170" s="4" t="s">
        <v>675</v>
      </c>
      <c r="C4170" s="28">
        <v>40754</v>
      </c>
      <c r="D4170" s="5">
        <v>2011</v>
      </c>
      <c r="E4170" s="36">
        <v>0.41666666666666669</v>
      </c>
      <c r="F4170" s="36">
        <v>0.42291666666666666</v>
      </c>
      <c r="G4170" s="35">
        <f t="shared" si="641"/>
        <v>6.2499999999999778E-3</v>
      </c>
      <c r="H4170" s="14">
        <v>2</v>
      </c>
      <c r="I4170" s="14">
        <v>1</v>
      </c>
      <c r="J4170" s="5">
        <v>25</v>
      </c>
      <c r="K4170" s="4">
        <v>25</v>
      </c>
      <c r="L4170" s="4" t="s">
        <v>98</v>
      </c>
      <c r="M4170" s="4" t="s">
        <v>99</v>
      </c>
      <c r="N4170" s="4">
        <v>1</v>
      </c>
      <c r="O4170" s="5">
        <f t="shared" si="637"/>
        <v>36.959999999999994</v>
      </c>
      <c r="P4170" s="18">
        <v>11.2</v>
      </c>
      <c r="Q4170" s="5">
        <f t="shared" si="638"/>
        <v>34.979999999999997</v>
      </c>
      <c r="R4170" s="18">
        <v>10.6</v>
      </c>
      <c r="S4170" s="5">
        <f t="shared" si="639"/>
        <v>36.959999999999994</v>
      </c>
      <c r="T4170" s="18">
        <v>11.2</v>
      </c>
      <c r="U4170" s="8">
        <f t="shared" si="640"/>
        <v>35.969999999999992</v>
      </c>
      <c r="V4170" s="5">
        <f t="shared" si="642"/>
        <v>10.899999999999999</v>
      </c>
      <c r="W4170" s="21">
        <v>27.88888</v>
      </c>
      <c r="X4170" s="21">
        <v>-115.19242</v>
      </c>
      <c r="Y4170" s="9">
        <f t="shared" si="643"/>
        <v>54.14</v>
      </c>
      <c r="Z4170" s="9">
        <v>12.3</v>
      </c>
      <c r="AA4170" s="9">
        <v>9</v>
      </c>
      <c r="AB4170" s="9" t="s">
        <v>604</v>
      </c>
      <c r="AC4170" s="9">
        <v>2</v>
      </c>
      <c r="AE4170" s="9">
        <v>90</v>
      </c>
    </row>
    <row r="4171" spans="1:32">
      <c r="A4171" s="4" t="s">
        <v>728</v>
      </c>
      <c r="B4171" s="4" t="s">
        <v>675</v>
      </c>
      <c r="C4171" s="28">
        <v>40754</v>
      </c>
      <c r="D4171" s="5">
        <v>2011</v>
      </c>
      <c r="E4171" s="36">
        <v>0.41666666666666669</v>
      </c>
      <c r="F4171" s="36">
        <v>0.42291666666666666</v>
      </c>
      <c r="G4171" s="35">
        <f t="shared" si="641"/>
        <v>6.2499999999999778E-3</v>
      </c>
      <c r="H4171" s="14">
        <v>2</v>
      </c>
      <c r="I4171" s="14">
        <v>1</v>
      </c>
      <c r="J4171" s="5">
        <v>25</v>
      </c>
      <c r="K4171" s="4">
        <v>25</v>
      </c>
      <c r="L4171" s="4" t="s">
        <v>98</v>
      </c>
      <c r="M4171" s="4" t="s">
        <v>99</v>
      </c>
      <c r="N4171" s="4">
        <v>1</v>
      </c>
      <c r="O4171" s="5">
        <f t="shared" si="637"/>
        <v>36.959999999999994</v>
      </c>
      <c r="P4171" s="18">
        <v>11.2</v>
      </c>
      <c r="Q4171" s="5">
        <f t="shared" si="638"/>
        <v>34.979999999999997</v>
      </c>
      <c r="R4171" s="18">
        <v>10.6</v>
      </c>
      <c r="S4171" s="5">
        <f t="shared" si="639"/>
        <v>36.959999999999994</v>
      </c>
      <c r="T4171" s="18">
        <v>11.2</v>
      </c>
      <c r="U4171" s="8">
        <f t="shared" si="640"/>
        <v>35.969999999999992</v>
      </c>
      <c r="V4171" s="5">
        <f t="shared" si="642"/>
        <v>10.899999999999999</v>
      </c>
      <c r="W4171" s="21">
        <v>27.88888</v>
      </c>
      <c r="X4171" s="21">
        <v>-115.19242</v>
      </c>
      <c r="Y4171" s="9">
        <f t="shared" si="643"/>
        <v>54.14</v>
      </c>
      <c r="Z4171" s="9">
        <v>12.3</v>
      </c>
      <c r="AA4171" s="9">
        <v>9</v>
      </c>
      <c r="AB4171" s="9" t="s">
        <v>606</v>
      </c>
      <c r="AC4171" s="9">
        <v>3</v>
      </c>
      <c r="AE4171" s="9">
        <v>90</v>
      </c>
    </row>
    <row r="4172" spans="1:32">
      <c r="A4172" s="4" t="s">
        <v>728</v>
      </c>
      <c r="B4172" s="4" t="s">
        <v>675</v>
      </c>
      <c r="C4172" s="28">
        <v>40754</v>
      </c>
      <c r="D4172" s="5">
        <v>2011</v>
      </c>
      <c r="E4172" s="36">
        <v>0.41666666666666669</v>
      </c>
      <c r="F4172" s="36">
        <v>0.42291666666666666</v>
      </c>
      <c r="G4172" s="35">
        <f t="shared" si="641"/>
        <v>6.2499999999999778E-3</v>
      </c>
      <c r="H4172" s="14">
        <v>2</v>
      </c>
      <c r="I4172" s="14">
        <v>1</v>
      </c>
      <c r="J4172" s="5">
        <v>25</v>
      </c>
      <c r="K4172" s="4">
        <v>25</v>
      </c>
      <c r="L4172" s="4" t="s">
        <v>98</v>
      </c>
      <c r="M4172" s="4" t="s">
        <v>99</v>
      </c>
      <c r="N4172" s="4">
        <v>1</v>
      </c>
      <c r="O4172" s="5">
        <f t="shared" si="637"/>
        <v>36.959999999999994</v>
      </c>
      <c r="P4172" s="18">
        <v>11.2</v>
      </c>
      <c r="Q4172" s="5">
        <f t="shared" si="638"/>
        <v>34.979999999999997</v>
      </c>
      <c r="R4172" s="18">
        <v>10.6</v>
      </c>
      <c r="S4172" s="5">
        <f t="shared" si="639"/>
        <v>36.959999999999994</v>
      </c>
      <c r="T4172" s="18">
        <v>11.2</v>
      </c>
      <c r="U4172" s="8">
        <f t="shared" si="640"/>
        <v>35.969999999999992</v>
      </c>
      <c r="V4172" s="5">
        <f t="shared" si="642"/>
        <v>10.899999999999999</v>
      </c>
      <c r="W4172" s="21">
        <v>27.88888</v>
      </c>
      <c r="X4172" s="21">
        <v>-115.19242</v>
      </c>
      <c r="Y4172" s="9">
        <f t="shared" si="643"/>
        <v>54.14</v>
      </c>
      <c r="Z4172" s="9">
        <v>12.3</v>
      </c>
      <c r="AA4172" s="9">
        <v>9</v>
      </c>
      <c r="AB4172" s="9" t="s">
        <v>611</v>
      </c>
      <c r="AC4172" s="9">
        <v>2</v>
      </c>
      <c r="AE4172" s="9">
        <v>90</v>
      </c>
    </row>
    <row r="4173" spans="1:32">
      <c r="A4173" s="4" t="s">
        <v>728</v>
      </c>
      <c r="B4173" s="4" t="s">
        <v>675</v>
      </c>
      <c r="C4173" s="28">
        <v>40754</v>
      </c>
      <c r="D4173" s="5">
        <v>2011</v>
      </c>
      <c r="E4173" s="36">
        <v>0.41666666666666669</v>
      </c>
      <c r="F4173" s="36">
        <v>0.42291666666666666</v>
      </c>
      <c r="G4173" s="35">
        <f t="shared" si="641"/>
        <v>6.2499999999999778E-3</v>
      </c>
      <c r="H4173" s="14">
        <v>2</v>
      </c>
      <c r="I4173" s="14">
        <v>1</v>
      </c>
      <c r="J4173" s="5">
        <v>25</v>
      </c>
      <c r="K4173" s="4">
        <v>25</v>
      </c>
      <c r="L4173" s="4" t="s">
        <v>98</v>
      </c>
      <c r="M4173" s="4" t="s">
        <v>99</v>
      </c>
      <c r="N4173" s="4">
        <v>1</v>
      </c>
      <c r="O4173" s="5">
        <f t="shared" si="637"/>
        <v>36.959999999999994</v>
      </c>
      <c r="P4173" s="18">
        <v>11.2</v>
      </c>
      <c r="Q4173" s="5">
        <f t="shared" si="638"/>
        <v>34.979999999999997</v>
      </c>
      <c r="R4173" s="18">
        <v>10.6</v>
      </c>
      <c r="S4173" s="5">
        <f t="shared" si="639"/>
        <v>36.959999999999994</v>
      </c>
      <c r="T4173" s="18">
        <v>11.2</v>
      </c>
      <c r="U4173" s="8">
        <f t="shared" si="640"/>
        <v>35.969999999999992</v>
      </c>
      <c r="V4173" s="5">
        <f t="shared" si="642"/>
        <v>10.899999999999999</v>
      </c>
      <c r="W4173" s="21">
        <v>27.88888</v>
      </c>
      <c r="X4173" s="21">
        <v>-115.19242</v>
      </c>
      <c r="Y4173" s="9">
        <f t="shared" si="643"/>
        <v>54.14</v>
      </c>
      <c r="Z4173" s="9">
        <v>12.3</v>
      </c>
      <c r="AA4173" s="9">
        <v>9</v>
      </c>
      <c r="AB4173" s="9" t="s">
        <v>613</v>
      </c>
      <c r="AC4173" s="9">
        <v>40</v>
      </c>
      <c r="AE4173" s="9">
        <v>90</v>
      </c>
    </row>
    <row r="4174" spans="1:32">
      <c r="A4174" s="4" t="s">
        <v>728</v>
      </c>
      <c r="B4174" s="4" t="s">
        <v>675</v>
      </c>
      <c r="C4174" s="28">
        <v>40754</v>
      </c>
      <c r="D4174" s="5">
        <v>2011</v>
      </c>
      <c r="E4174" s="36">
        <v>0.41666666666666669</v>
      </c>
      <c r="F4174" s="36">
        <v>0.42291666666666666</v>
      </c>
      <c r="G4174" s="35">
        <f t="shared" si="641"/>
        <v>6.2499999999999778E-3</v>
      </c>
      <c r="H4174" s="14">
        <v>2</v>
      </c>
      <c r="I4174" s="14">
        <v>1</v>
      </c>
      <c r="J4174" s="5">
        <v>25</v>
      </c>
      <c r="K4174" s="4">
        <v>25</v>
      </c>
      <c r="L4174" s="4" t="s">
        <v>98</v>
      </c>
      <c r="M4174" s="4" t="s">
        <v>99</v>
      </c>
      <c r="N4174" s="4">
        <v>1</v>
      </c>
      <c r="O4174" s="5">
        <f t="shared" si="637"/>
        <v>36.959999999999994</v>
      </c>
      <c r="P4174" s="18">
        <v>11.2</v>
      </c>
      <c r="Q4174" s="5">
        <f t="shared" si="638"/>
        <v>34.979999999999997</v>
      </c>
      <c r="R4174" s="18">
        <v>10.6</v>
      </c>
      <c r="S4174" s="5">
        <f t="shared" si="639"/>
        <v>36.959999999999994</v>
      </c>
      <c r="T4174" s="18">
        <v>11.2</v>
      </c>
      <c r="U4174" s="8">
        <f t="shared" si="640"/>
        <v>35.969999999999992</v>
      </c>
      <c r="V4174" s="5">
        <f t="shared" si="642"/>
        <v>10.899999999999999</v>
      </c>
      <c r="W4174" s="21">
        <v>27.88888</v>
      </c>
      <c r="X4174" s="21">
        <v>-115.19242</v>
      </c>
      <c r="Y4174" s="9">
        <f t="shared" si="643"/>
        <v>54.14</v>
      </c>
      <c r="Z4174" s="9">
        <v>12.3</v>
      </c>
      <c r="AA4174" s="9">
        <v>9</v>
      </c>
      <c r="AB4174" s="9" t="s">
        <v>607</v>
      </c>
      <c r="AC4174" s="9">
        <v>5</v>
      </c>
      <c r="AE4174" s="9">
        <v>90</v>
      </c>
    </row>
    <row r="4175" spans="1:32">
      <c r="A4175" s="4" t="s">
        <v>728</v>
      </c>
      <c r="B4175" s="4" t="s">
        <v>675</v>
      </c>
      <c r="C4175" s="28">
        <v>40754</v>
      </c>
      <c r="D4175" s="5">
        <v>2011</v>
      </c>
      <c r="E4175" s="36">
        <v>0.41666666666666669</v>
      </c>
      <c r="F4175" s="36">
        <v>0.42291666666666666</v>
      </c>
      <c r="G4175" s="35">
        <f t="shared" si="641"/>
        <v>6.2499999999999778E-3</v>
      </c>
      <c r="H4175" s="14">
        <v>2</v>
      </c>
      <c r="I4175" s="14">
        <v>1</v>
      </c>
      <c r="J4175" s="5">
        <v>25</v>
      </c>
      <c r="K4175" s="4">
        <v>25</v>
      </c>
      <c r="L4175" s="4" t="s">
        <v>98</v>
      </c>
      <c r="M4175" s="4" t="s">
        <v>99</v>
      </c>
      <c r="N4175" s="4">
        <v>1</v>
      </c>
      <c r="O4175" s="5">
        <f t="shared" si="637"/>
        <v>36.959999999999994</v>
      </c>
      <c r="P4175" s="18">
        <v>11.2</v>
      </c>
      <c r="Q4175" s="5">
        <f t="shared" si="638"/>
        <v>34.979999999999997</v>
      </c>
      <c r="R4175" s="18">
        <v>10.6</v>
      </c>
      <c r="S4175" s="5">
        <f t="shared" si="639"/>
        <v>36.959999999999994</v>
      </c>
      <c r="T4175" s="18">
        <v>11.2</v>
      </c>
      <c r="U4175" s="8">
        <f t="shared" si="640"/>
        <v>35.969999999999992</v>
      </c>
      <c r="V4175" s="5">
        <f t="shared" si="642"/>
        <v>10.899999999999999</v>
      </c>
      <c r="W4175" s="21">
        <v>27.88888</v>
      </c>
      <c r="X4175" s="21">
        <v>-115.19242</v>
      </c>
      <c r="Y4175" s="9">
        <f t="shared" si="643"/>
        <v>54.14</v>
      </c>
      <c r="Z4175" s="9">
        <v>12.3</v>
      </c>
      <c r="AA4175" s="9">
        <v>9</v>
      </c>
      <c r="AB4175" s="9" t="s">
        <v>609</v>
      </c>
      <c r="AC4175" s="9">
        <v>3</v>
      </c>
      <c r="AE4175" s="9">
        <v>90</v>
      </c>
    </row>
    <row r="4176" spans="1:32">
      <c r="A4176" s="4" t="s">
        <v>729</v>
      </c>
      <c r="B4176" s="4" t="s">
        <v>34</v>
      </c>
      <c r="C4176" s="28">
        <v>40757</v>
      </c>
      <c r="D4176" s="5">
        <v>2011</v>
      </c>
      <c r="E4176" s="36">
        <v>0.41666666666666669</v>
      </c>
      <c r="F4176" s="36">
        <v>0.41944444444444445</v>
      </c>
      <c r="G4176" s="35">
        <f t="shared" si="641"/>
        <v>2.7777777777777679E-3</v>
      </c>
      <c r="H4176" s="14">
        <v>2</v>
      </c>
      <c r="I4176" s="14">
        <v>1</v>
      </c>
      <c r="J4176" s="5">
        <v>1</v>
      </c>
      <c r="K4176" s="4">
        <v>1</v>
      </c>
      <c r="L4176" s="6" t="s">
        <v>35</v>
      </c>
      <c r="M4176" s="6" t="s">
        <v>36</v>
      </c>
      <c r="N4176" s="4">
        <v>2</v>
      </c>
      <c r="O4176" s="5">
        <f t="shared" si="637"/>
        <v>49.5</v>
      </c>
      <c r="P4176" s="18">
        <v>15</v>
      </c>
      <c r="Q4176" s="5">
        <f t="shared" si="638"/>
        <v>51.48</v>
      </c>
      <c r="R4176" s="18">
        <v>15.6</v>
      </c>
      <c r="S4176" s="5">
        <f t="shared" si="639"/>
        <v>51.48</v>
      </c>
      <c r="T4176" s="18">
        <v>15.6</v>
      </c>
      <c r="U4176" s="8">
        <f t="shared" si="640"/>
        <v>50.49</v>
      </c>
      <c r="V4176" s="5">
        <f t="shared" si="642"/>
        <v>15.3</v>
      </c>
      <c r="W4176" s="21">
        <v>27.85915</v>
      </c>
      <c r="X4176" s="21">
        <v>-115.1879</v>
      </c>
      <c r="Y4176" s="9">
        <f t="shared" si="643"/>
        <v>53.6</v>
      </c>
      <c r="Z4176" s="9">
        <v>12</v>
      </c>
      <c r="AA4176" s="9">
        <v>3</v>
      </c>
      <c r="AB4176" s="9" t="s">
        <v>611</v>
      </c>
      <c r="AC4176" s="9">
        <v>2</v>
      </c>
      <c r="AE4176" s="9">
        <v>270</v>
      </c>
    </row>
    <row r="4177" spans="1:32">
      <c r="A4177" s="4" t="s">
        <v>729</v>
      </c>
      <c r="B4177" s="4" t="s">
        <v>34</v>
      </c>
      <c r="C4177" s="28">
        <v>40757</v>
      </c>
      <c r="D4177" s="5">
        <v>2011</v>
      </c>
      <c r="E4177" s="36">
        <v>0.41666666666666669</v>
      </c>
      <c r="F4177" s="36">
        <v>0.41944444444444445</v>
      </c>
      <c r="G4177" s="35">
        <f t="shared" ref="G4177:G4185" si="644">F4177-E4177</f>
        <v>2.7777777777777679E-3</v>
      </c>
      <c r="H4177" s="14">
        <v>2</v>
      </c>
      <c r="I4177" s="14">
        <v>1</v>
      </c>
      <c r="J4177" s="5">
        <v>1</v>
      </c>
      <c r="K4177" s="4">
        <v>1</v>
      </c>
      <c r="L4177" s="6" t="s">
        <v>35</v>
      </c>
      <c r="M4177" s="6" t="s">
        <v>36</v>
      </c>
      <c r="N4177" s="4">
        <v>2</v>
      </c>
      <c r="O4177" s="5">
        <f t="shared" si="637"/>
        <v>49.5</v>
      </c>
      <c r="P4177" s="18">
        <v>15</v>
      </c>
      <c r="Q4177" s="5">
        <f t="shared" si="638"/>
        <v>51.48</v>
      </c>
      <c r="R4177" s="18">
        <v>15.6</v>
      </c>
      <c r="S4177" s="5">
        <f t="shared" si="639"/>
        <v>51.48</v>
      </c>
      <c r="T4177" s="18">
        <v>15.6</v>
      </c>
      <c r="U4177" s="8">
        <f t="shared" si="640"/>
        <v>50.49</v>
      </c>
      <c r="V4177" s="5">
        <f t="shared" si="642"/>
        <v>15.3</v>
      </c>
      <c r="W4177" s="21">
        <v>27.85915</v>
      </c>
      <c r="X4177" s="21">
        <v>-115.1879</v>
      </c>
      <c r="Y4177" s="9">
        <f t="shared" si="643"/>
        <v>53.6</v>
      </c>
      <c r="Z4177" s="9">
        <v>12</v>
      </c>
      <c r="AA4177" s="9">
        <v>3</v>
      </c>
      <c r="AB4177" s="9" t="s">
        <v>613</v>
      </c>
      <c r="AC4177" s="9">
        <v>62</v>
      </c>
      <c r="AD4177">
        <v>23.9</v>
      </c>
      <c r="AE4177" s="9">
        <v>270</v>
      </c>
      <c r="AF4177">
        <v>50</v>
      </c>
    </row>
    <row r="4178" spans="1:32">
      <c r="A4178" s="4" t="s">
        <v>729</v>
      </c>
      <c r="B4178" s="4" t="s">
        <v>34</v>
      </c>
      <c r="C4178" s="28">
        <v>40757</v>
      </c>
      <c r="D4178" s="5">
        <v>2011</v>
      </c>
      <c r="E4178" s="36">
        <v>0.41666666666666669</v>
      </c>
      <c r="F4178" s="36">
        <v>0.41944444444444445</v>
      </c>
      <c r="G4178" s="35">
        <f t="shared" si="644"/>
        <v>2.7777777777777679E-3</v>
      </c>
      <c r="H4178" s="14">
        <v>2</v>
      </c>
      <c r="I4178" s="14">
        <v>1</v>
      </c>
      <c r="J4178" s="5">
        <v>1</v>
      </c>
      <c r="K4178" s="4">
        <v>1</v>
      </c>
      <c r="L4178" s="6" t="s">
        <v>35</v>
      </c>
      <c r="M4178" s="6" t="s">
        <v>36</v>
      </c>
      <c r="N4178" s="4">
        <v>2</v>
      </c>
      <c r="O4178" s="5">
        <f t="shared" si="637"/>
        <v>49.5</v>
      </c>
      <c r="P4178" s="18">
        <v>15</v>
      </c>
      <c r="Q4178" s="5">
        <f t="shared" si="638"/>
        <v>51.48</v>
      </c>
      <c r="R4178" s="18">
        <v>15.6</v>
      </c>
      <c r="S4178" s="5">
        <f t="shared" si="639"/>
        <v>51.48</v>
      </c>
      <c r="T4178" s="18">
        <v>15.6</v>
      </c>
      <c r="U4178" s="8">
        <f t="shared" si="640"/>
        <v>50.49</v>
      </c>
      <c r="V4178" s="5">
        <f t="shared" si="642"/>
        <v>15.3</v>
      </c>
      <c r="W4178" s="21">
        <v>27.85915</v>
      </c>
      <c r="X4178" s="21">
        <v>-115.1879</v>
      </c>
      <c r="Y4178" s="9">
        <f t="shared" si="643"/>
        <v>53.6</v>
      </c>
      <c r="Z4178" s="9">
        <v>12</v>
      </c>
      <c r="AA4178" s="9">
        <v>3</v>
      </c>
      <c r="AB4178" s="9" t="s">
        <v>607</v>
      </c>
      <c r="AC4178" s="9">
        <v>2</v>
      </c>
      <c r="AE4178" s="9">
        <v>270</v>
      </c>
    </row>
    <row r="4179" spans="1:32">
      <c r="A4179" s="4" t="s">
        <v>730</v>
      </c>
      <c r="B4179" s="4" t="s">
        <v>34</v>
      </c>
      <c r="C4179" s="28">
        <v>40757</v>
      </c>
      <c r="D4179" s="5">
        <v>2011</v>
      </c>
      <c r="E4179" s="36">
        <v>0.41666666666666669</v>
      </c>
      <c r="F4179" s="36">
        <v>0.41944444444444445</v>
      </c>
      <c r="G4179" s="35">
        <f t="shared" si="644"/>
        <v>2.7777777777777679E-3</v>
      </c>
      <c r="H4179" s="14">
        <v>2</v>
      </c>
      <c r="I4179" s="14">
        <v>2</v>
      </c>
      <c r="J4179" s="5">
        <v>2</v>
      </c>
      <c r="K4179" s="4">
        <v>2</v>
      </c>
      <c r="L4179" s="6" t="s">
        <v>35</v>
      </c>
      <c r="M4179" s="6" t="s">
        <v>36</v>
      </c>
      <c r="N4179" s="4">
        <v>2</v>
      </c>
      <c r="O4179" s="5">
        <f t="shared" si="637"/>
        <v>33</v>
      </c>
      <c r="P4179" s="18">
        <v>10</v>
      </c>
      <c r="Q4179" s="5">
        <f t="shared" si="638"/>
        <v>29.04</v>
      </c>
      <c r="R4179" s="18">
        <v>8.8000000000000007</v>
      </c>
      <c r="S4179" s="5">
        <f t="shared" si="639"/>
        <v>33</v>
      </c>
      <c r="T4179" s="18">
        <v>10</v>
      </c>
      <c r="U4179" s="8">
        <f t="shared" si="640"/>
        <v>31.02</v>
      </c>
      <c r="V4179" s="5">
        <f t="shared" si="642"/>
        <v>9.4</v>
      </c>
      <c r="W4179" s="21">
        <v>27.864229999999999</v>
      </c>
      <c r="X4179" s="21">
        <v>-115.18747</v>
      </c>
      <c r="Y4179" s="9">
        <f t="shared" si="643"/>
        <v>55.400000000000006</v>
      </c>
      <c r="Z4179" s="9">
        <v>13</v>
      </c>
      <c r="AA4179" s="9">
        <v>3</v>
      </c>
      <c r="AB4179" s="9" t="s">
        <v>606</v>
      </c>
      <c r="AC4179" s="9">
        <v>10</v>
      </c>
      <c r="AE4179" s="9">
        <v>240</v>
      </c>
    </row>
    <row r="4180" spans="1:32">
      <c r="A4180" s="4" t="s">
        <v>730</v>
      </c>
      <c r="B4180" s="4" t="s">
        <v>34</v>
      </c>
      <c r="C4180" s="28">
        <v>40757</v>
      </c>
      <c r="D4180" s="5">
        <v>2011</v>
      </c>
      <c r="E4180" s="36">
        <v>0.41666666666666669</v>
      </c>
      <c r="F4180" s="36">
        <v>0.41944444444444445</v>
      </c>
      <c r="G4180" s="35">
        <f t="shared" si="644"/>
        <v>2.7777777777777679E-3</v>
      </c>
      <c r="H4180" s="14">
        <v>2</v>
      </c>
      <c r="I4180" s="14">
        <v>2</v>
      </c>
      <c r="J4180" s="5">
        <v>2</v>
      </c>
      <c r="K4180" s="4">
        <v>2</v>
      </c>
      <c r="L4180" s="6" t="s">
        <v>35</v>
      </c>
      <c r="M4180" s="6" t="s">
        <v>36</v>
      </c>
      <c r="N4180" s="4">
        <v>2</v>
      </c>
      <c r="O4180" s="5">
        <f t="shared" si="637"/>
        <v>33</v>
      </c>
      <c r="P4180" s="18">
        <v>10</v>
      </c>
      <c r="Q4180" s="5">
        <f t="shared" si="638"/>
        <v>29.04</v>
      </c>
      <c r="R4180" s="18">
        <v>8.8000000000000007</v>
      </c>
      <c r="S4180" s="5">
        <f t="shared" si="639"/>
        <v>33</v>
      </c>
      <c r="T4180" s="18">
        <v>10</v>
      </c>
      <c r="U4180" s="8">
        <f t="shared" si="640"/>
        <v>31.02</v>
      </c>
      <c r="V4180" s="5">
        <f t="shared" si="642"/>
        <v>9.4</v>
      </c>
      <c r="W4180" s="21">
        <v>27.864229999999999</v>
      </c>
      <c r="X4180" s="21">
        <v>-115.18747</v>
      </c>
      <c r="Y4180" s="9">
        <f t="shared" si="643"/>
        <v>55.400000000000006</v>
      </c>
      <c r="Z4180" s="9">
        <v>13</v>
      </c>
      <c r="AA4180" s="9">
        <v>3</v>
      </c>
      <c r="AB4180" s="9" t="s">
        <v>611</v>
      </c>
      <c r="AC4180" s="9">
        <v>2</v>
      </c>
      <c r="AE4180" s="9">
        <v>240</v>
      </c>
    </row>
    <row r="4181" spans="1:32">
      <c r="A4181" s="4" t="s">
        <v>730</v>
      </c>
      <c r="B4181" s="4" t="s">
        <v>34</v>
      </c>
      <c r="C4181" s="28">
        <v>40757</v>
      </c>
      <c r="D4181" s="5">
        <v>2011</v>
      </c>
      <c r="E4181" s="36">
        <v>0.41666666666666669</v>
      </c>
      <c r="F4181" s="36">
        <v>0.41944444444444445</v>
      </c>
      <c r="G4181" s="35">
        <f t="shared" si="644"/>
        <v>2.7777777777777679E-3</v>
      </c>
      <c r="H4181" s="14">
        <v>2</v>
      </c>
      <c r="I4181" s="14">
        <v>2</v>
      </c>
      <c r="J4181" s="5">
        <v>2</v>
      </c>
      <c r="K4181" s="4">
        <v>2</v>
      </c>
      <c r="L4181" s="6" t="s">
        <v>35</v>
      </c>
      <c r="M4181" s="6" t="s">
        <v>36</v>
      </c>
      <c r="N4181" s="4">
        <v>2</v>
      </c>
      <c r="O4181" s="5">
        <f t="shared" si="637"/>
        <v>33</v>
      </c>
      <c r="P4181" s="18">
        <v>10</v>
      </c>
      <c r="Q4181" s="5">
        <f t="shared" si="638"/>
        <v>29.04</v>
      </c>
      <c r="R4181" s="18">
        <v>8.8000000000000007</v>
      </c>
      <c r="S4181" s="5">
        <f t="shared" si="639"/>
        <v>33</v>
      </c>
      <c r="T4181" s="18">
        <v>10</v>
      </c>
      <c r="U4181" s="8">
        <f t="shared" si="640"/>
        <v>31.02</v>
      </c>
      <c r="V4181" s="5">
        <f t="shared" si="642"/>
        <v>9.4</v>
      </c>
      <c r="W4181" s="21">
        <v>27.864229999999999</v>
      </c>
      <c r="X4181" s="21">
        <v>-115.18747</v>
      </c>
      <c r="Y4181" s="9">
        <f t="shared" si="643"/>
        <v>55.400000000000006</v>
      </c>
      <c r="Z4181" s="9">
        <v>13</v>
      </c>
      <c r="AA4181" s="9">
        <v>3</v>
      </c>
      <c r="AB4181" s="9" t="s">
        <v>613</v>
      </c>
      <c r="AC4181" s="9">
        <v>59</v>
      </c>
      <c r="AD4181">
        <v>25.3</v>
      </c>
      <c r="AE4181" s="9">
        <v>240</v>
      </c>
      <c r="AF4181">
        <v>50</v>
      </c>
    </row>
    <row r="4182" spans="1:32">
      <c r="A4182" s="4" t="s">
        <v>730</v>
      </c>
      <c r="B4182" s="4" t="s">
        <v>34</v>
      </c>
      <c r="C4182" s="28">
        <v>40757</v>
      </c>
      <c r="D4182" s="5">
        <v>2011</v>
      </c>
      <c r="E4182" s="36">
        <v>0.41666666666666669</v>
      </c>
      <c r="F4182" s="36">
        <v>0.41944444444444445</v>
      </c>
      <c r="G4182" s="35">
        <f t="shared" si="644"/>
        <v>2.7777777777777679E-3</v>
      </c>
      <c r="H4182" s="14">
        <v>2</v>
      </c>
      <c r="I4182" s="14">
        <v>2</v>
      </c>
      <c r="J4182" s="5">
        <v>2</v>
      </c>
      <c r="K4182" s="4">
        <v>2</v>
      </c>
      <c r="L4182" s="6" t="s">
        <v>35</v>
      </c>
      <c r="M4182" s="6" t="s">
        <v>36</v>
      </c>
      <c r="N4182" s="4">
        <v>2</v>
      </c>
      <c r="O4182" s="5">
        <f t="shared" si="637"/>
        <v>33</v>
      </c>
      <c r="P4182" s="18">
        <v>10</v>
      </c>
      <c r="Q4182" s="5">
        <f t="shared" si="638"/>
        <v>29.04</v>
      </c>
      <c r="R4182" s="18">
        <v>8.8000000000000007</v>
      </c>
      <c r="S4182" s="5">
        <f t="shared" si="639"/>
        <v>33</v>
      </c>
      <c r="T4182" s="18">
        <v>10</v>
      </c>
      <c r="U4182" s="8">
        <f t="shared" si="640"/>
        <v>31.02</v>
      </c>
      <c r="V4182" s="5">
        <f t="shared" si="642"/>
        <v>9.4</v>
      </c>
      <c r="W4182" s="21">
        <v>27.864229999999999</v>
      </c>
      <c r="X4182" s="21">
        <v>-115.18747</v>
      </c>
      <c r="Y4182" s="9">
        <f t="shared" si="643"/>
        <v>55.400000000000006</v>
      </c>
      <c r="Z4182" s="9">
        <v>13</v>
      </c>
      <c r="AA4182" s="9">
        <v>3</v>
      </c>
      <c r="AB4182" s="9" t="s">
        <v>607</v>
      </c>
      <c r="AC4182" s="9">
        <v>3</v>
      </c>
      <c r="AE4182" s="9">
        <v>240</v>
      </c>
    </row>
    <row r="4183" spans="1:32">
      <c r="A4183" s="4" t="s">
        <v>730</v>
      </c>
      <c r="B4183" s="4" t="s">
        <v>34</v>
      </c>
      <c r="C4183" s="28">
        <v>40757</v>
      </c>
      <c r="D4183" s="5">
        <v>2011</v>
      </c>
      <c r="E4183" s="36">
        <v>0.41666666666666669</v>
      </c>
      <c r="F4183" s="36">
        <v>0.41944444444444445</v>
      </c>
      <c r="G4183" s="35">
        <f t="shared" si="644"/>
        <v>2.7777777777777679E-3</v>
      </c>
      <c r="H4183" s="14">
        <v>2</v>
      </c>
      <c r="I4183" s="14">
        <v>2</v>
      </c>
      <c r="J4183" s="5">
        <v>2</v>
      </c>
      <c r="K4183" s="4">
        <v>2</v>
      </c>
      <c r="L4183" s="6" t="s">
        <v>35</v>
      </c>
      <c r="M4183" s="6" t="s">
        <v>36</v>
      </c>
      <c r="N4183" s="4">
        <v>2</v>
      </c>
      <c r="O4183" s="5">
        <f t="shared" si="637"/>
        <v>33</v>
      </c>
      <c r="P4183" s="18">
        <v>10</v>
      </c>
      <c r="Q4183" s="5">
        <f t="shared" si="638"/>
        <v>29.04</v>
      </c>
      <c r="R4183" s="18">
        <v>8.8000000000000007</v>
      </c>
      <c r="S4183" s="5">
        <f t="shared" si="639"/>
        <v>33</v>
      </c>
      <c r="T4183" s="18">
        <v>10</v>
      </c>
      <c r="U4183" s="8">
        <f t="shared" si="640"/>
        <v>31.02</v>
      </c>
      <c r="V4183" s="5">
        <f t="shared" si="642"/>
        <v>9.4</v>
      </c>
      <c r="W4183" s="21">
        <v>27.864229999999999</v>
      </c>
      <c r="X4183" s="21">
        <v>-115.18747</v>
      </c>
      <c r="Y4183" s="9">
        <f t="shared" si="643"/>
        <v>55.400000000000006</v>
      </c>
      <c r="Z4183" s="9">
        <v>13</v>
      </c>
      <c r="AA4183" s="9">
        <v>3</v>
      </c>
      <c r="AB4183" s="9" t="s">
        <v>753</v>
      </c>
      <c r="AC4183" s="9">
        <v>1</v>
      </c>
      <c r="AE4183" s="9">
        <v>240</v>
      </c>
    </row>
    <row r="4184" spans="1:32">
      <c r="A4184" s="4" t="s">
        <v>730</v>
      </c>
      <c r="B4184" s="4" t="s">
        <v>34</v>
      </c>
      <c r="C4184" s="28">
        <v>40757</v>
      </c>
      <c r="D4184" s="5">
        <v>2011</v>
      </c>
      <c r="E4184" s="36">
        <v>0.41666666666666669</v>
      </c>
      <c r="F4184" s="36">
        <v>0.41944444444444445</v>
      </c>
      <c r="G4184" s="35">
        <f t="shared" si="644"/>
        <v>2.7777777777777679E-3</v>
      </c>
      <c r="H4184" s="14">
        <v>2</v>
      </c>
      <c r="I4184" s="14">
        <v>2</v>
      </c>
      <c r="J4184" s="5">
        <v>2</v>
      </c>
      <c r="K4184" s="4">
        <v>2</v>
      </c>
      <c r="L4184" s="6" t="s">
        <v>35</v>
      </c>
      <c r="M4184" s="6" t="s">
        <v>36</v>
      </c>
      <c r="N4184" s="4">
        <v>2</v>
      </c>
      <c r="O4184" s="5">
        <f t="shared" si="637"/>
        <v>33</v>
      </c>
      <c r="P4184" s="18">
        <v>10</v>
      </c>
      <c r="Q4184" s="5">
        <f t="shared" si="638"/>
        <v>29.04</v>
      </c>
      <c r="R4184" s="18">
        <v>8.8000000000000007</v>
      </c>
      <c r="S4184" s="5">
        <f t="shared" si="639"/>
        <v>33</v>
      </c>
      <c r="T4184" s="18">
        <v>10</v>
      </c>
      <c r="U4184" s="8">
        <f t="shared" si="640"/>
        <v>31.02</v>
      </c>
      <c r="V4184" s="5">
        <f t="shared" si="642"/>
        <v>9.4</v>
      </c>
      <c r="W4184" s="21">
        <v>27.864229999999999</v>
      </c>
      <c r="X4184" s="21">
        <v>-115.18747</v>
      </c>
      <c r="Y4184" s="9">
        <f t="shared" si="643"/>
        <v>55.400000000000006</v>
      </c>
      <c r="Z4184" s="9">
        <v>13</v>
      </c>
      <c r="AA4184" s="9">
        <v>3</v>
      </c>
      <c r="AB4184" s="9" t="s">
        <v>609</v>
      </c>
      <c r="AC4184" s="9">
        <v>1</v>
      </c>
      <c r="AE4184" s="9">
        <v>240</v>
      </c>
    </row>
    <row r="4185" spans="1:32">
      <c r="A4185" s="4" t="s">
        <v>731</v>
      </c>
      <c r="B4185" s="4" t="s">
        <v>40</v>
      </c>
      <c r="C4185" s="28">
        <v>40757</v>
      </c>
      <c r="D4185" s="5">
        <v>2011</v>
      </c>
      <c r="E4185" s="36">
        <v>0.41388888888888892</v>
      </c>
      <c r="F4185" s="36">
        <v>0.41736111111111113</v>
      </c>
      <c r="G4185" s="35">
        <f t="shared" si="644"/>
        <v>3.4722222222222099E-3</v>
      </c>
      <c r="H4185" s="14">
        <v>2</v>
      </c>
      <c r="I4185" s="14">
        <v>1</v>
      </c>
      <c r="J4185" s="5">
        <v>3</v>
      </c>
      <c r="K4185" s="4">
        <v>3</v>
      </c>
      <c r="L4185" s="6" t="s">
        <v>35</v>
      </c>
      <c r="M4185" s="6" t="s">
        <v>36</v>
      </c>
      <c r="N4185" s="4">
        <v>2</v>
      </c>
      <c r="O4185" s="5">
        <f t="shared" si="637"/>
        <v>51.15</v>
      </c>
      <c r="P4185" s="18">
        <v>15.5</v>
      </c>
      <c r="Q4185" s="5">
        <f t="shared" si="638"/>
        <v>51.48</v>
      </c>
      <c r="R4185" s="18">
        <v>15.6</v>
      </c>
      <c r="S4185" s="5">
        <f t="shared" si="639"/>
        <v>51.48</v>
      </c>
      <c r="T4185" s="18">
        <v>15.6</v>
      </c>
      <c r="U4185" s="8">
        <f t="shared" si="640"/>
        <v>51.314999999999998</v>
      </c>
      <c r="V4185" s="5">
        <f t="shared" si="642"/>
        <v>15.55</v>
      </c>
      <c r="W4185" s="21">
        <v>27.85915</v>
      </c>
      <c r="X4185" s="21">
        <v>-115.1879</v>
      </c>
      <c r="Y4185" s="9">
        <f t="shared" si="643"/>
        <v>55.400000000000006</v>
      </c>
      <c r="Z4185" s="9">
        <v>13</v>
      </c>
      <c r="AA4185" s="9">
        <v>3</v>
      </c>
      <c r="AB4185" s="9" t="s">
        <v>611</v>
      </c>
      <c r="AC4185" s="9">
        <v>1</v>
      </c>
      <c r="AE4185" s="9">
        <v>120</v>
      </c>
    </row>
    <row r="4186" spans="1:32">
      <c r="A4186" s="4" t="s">
        <v>731</v>
      </c>
      <c r="B4186" s="4" t="s">
        <v>40</v>
      </c>
      <c r="C4186" s="28">
        <v>40757</v>
      </c>
      <c r="D4186" s="5">
        <v>2011</v>
      </c>
      <c r="E4186" s="36">
        <v>0.41388888888888892</v>
      </c>
      <c r="F4186" s="36">
        <v>0.41736111111111113</v>
      </c>
      <c r="G4186" s="35">
        <f t="shared" ref="G4186:G4193" si="645">F4186-E4186</f>
        <v>3.4722222222222099E-3</v>
      </c>
      <c r="H4186" s="14">
        <v>2</v>
      </c>
      <c r="I4186" s="14">
        <v>1</v>
      </c>
      <c r="J4186" s="5">
        <v>3</v>
      </c>
      <c r="K4186" s="4">
        <v>3</v>
      </c>
      <c r="L4186" s="6" t="s">
        <v>35</v>
      </c>
      <c r="M4186" s="6" t="s">
        <v>36</v>
      </c>
      <c r="N4186" s="4">
        <v>2</v>
      </c>
      <c r="O4186" s="5">
        <f t="shared" si="637"/>
        <v>51.15</v>
      </c>
      <c r="P4186" s="18">
        <v>15.5</v>
      </c>
      <c r="Q4186" s="5">
        <f t="shared" si="638"/>
        <v>51.48</v>
      </c>
      <c r="R4186" s="18">
        <v>15.6</v>
      </c>
      <c r="S4186" s="5">
        <f t="shared" si="639"/>
        <v>51.48</v>
      </c>
      <c r="T4186" s="18">
        <v>15.6</v>
      </c>
      <c r="U4186" s="8">
        <f t="shared" si="640"/>
        <v>51.314999999999998</v>
      </c>
      <c r="V4186" s="5">
        <f t="shared" si="642"/>
        <v>15.55</v>
      </c>
      <c r="W4186" s="21">
        <v>27.85915</v>
      </c>
      <c r="X4186" s="21">
        <v>-115.1879</v>
      </c>
      <c r="Y4186" s="9">
        <f t="shared" si="643"/>
        <v>55.400000000000006</v>
      </c>
      <c r="Z4186" s="9">
        <v>13</v>
      </c>
      <c r="AA4186" s="9">
        <v>3</v>
      </c>
      <c r="AB4186" s="9" t="s">
        <v>613</v>
      </c>
      <c r="AC4186" s="9">
        <v>30</v>
      </c>
      <c r="AE4186" s="9">
        <v>120</v>
      </c>
    </row>
    <row r="4187" spans="1:32">
      <c r="A4187" s="4" t="s">
        <v>731</v>
      </c>
      <c r="B4187" s="4" t="s">
        <v>40</v>
      </c>
      <c r="C4187" s="28">
        <v>40757</v>
      </c>
      <c r="D4187" s="5">
        <v>2011</v>
      </c>
      <c r="E4187" s="36">
        <v>0.41388888888888892</v>
      </c>
      <c r="F4187" s="36">
        <v>0.41736111111111113</v>
      </c>
      <c r="G4187" s="35">
        <f t="shared" si="645"/>
        <v>3.4722222222222099E-3</v>
      </c>
      <c r="H4187" s="14">
        <v>2</v>
      </c>
      <c r="I4187" s="14">
        <v>1</v>
      </c>
      <c r="J4187" s="5">
        <v>3</v>
      </c>
      <c r="K4187" s="4">
        <v>3</v>
      </c>
      <c r="L4187" s="6" t="s">
        <v>35</v>
      </c>
      <c r="M4187" s="6" t="s">
        <v>36</v>
      </c>
      <c r="N4187" s="4">
        <v>2</v>
      </c>
      <c r="O4187" s="5">
        <f t="shared" si="637"/>
        <v>51.15</v>
      </c>
      <c r="P4187" s="18">
        <v>15.5</v>
      </c>
      <c r="Q4187" s="5">
        <f t="shared" si="638"/>
        <v>51.48</v>
      </c>
      <c r="R4187" s="18">
        <v>15.6</v>
      </c>
      <c r="S4187" s="5">
        <f t="shared" si="639"/>
        <v>51.48</v>
      </c>
      <c r="T4187" s="18">
        <v>15.6</v>
      </c>
      <c r="U4187" s="8">
        <f t="shared" si="640"/>
        <v>51.314999999999998</v>
      </c>
      <c r="V4187" s="5">
        <f t="shared" si="642"/>
        <v>15.55</v>
      </c>
      <c r="W4187" s="21">
        <v>27.85915</v>
      </c>
      <c r="X4187" s="21">
        <v>-115.1879</v>
      </c>
      <c r="Y4187" s="9">
        <f t="shared" si="643"/>
        <v>55.400000000000006</v>
      </c>
      <c r="Z4187" s="9">
        <v>13</v>
      </c>
      <c r="AA4187" s="9">
        <v>3</v>
      </c>
      <c r="AB4187" s="9" t="s">
        <v>607</v>
      </c>
      <c r="AC4187" s="9">
        <v>1</v>
      </c>
      <c r="AE4187" s="9">
        <v>120</v>
      </c>
    </row>
    <row r="4188" spans="1:32">
      <c r="A4188" s="4" t="s">
        <v>732</v>
      </c>
      <c r="B4188" s="4" t="s">
        <v>40</v>
      </c>
      <c r="C4188" s="28">
        <v>40757</v>
      </c>
      <c r="D4188" s="5">
        <v>2011</v>
      </c>
      <c r="E4188" s="36">
        <v>0.5180555555555556</v>
      </c>
      <c r="F4188" s="36">
        <v>0.52083333333333337</v>
      </c>
      <c r="G4188" s="35">
        <f t="shared" si="645"/>
        <v>2.7777777777777679E-3</v>
      </c>
      <c r="H4188" s="14">
        <v>2</v>
      </c>
      <c r="I4188" s="14">
        <v>2</v>
      </c>
      <c r="J4188" s="5">
        <v>4</v>
      </c>
      <c r="K4188" s="4">
        <v>4</v>
      </c>
      <c r="L4188" s="6" t="s">
        <v>35</v>
      </c>
      <c r="M4188" s="6" t="s">
        <v>36</v>
      </c>
      <c r="N4188" s="4">
        <v>2</v>
      </c>
      <c r="O4188" s="5">
        <f t="shared" si="637"/>
        <v>32.01</v>
      </c>
      <c r="P4188" s="18">
        <v>9.6999999999999993</v>
      </c>
      <c r="Q4188" s="5">
        <f t="shared" si="638"/>
        <v>35.309999999999995</v>
      </c>
      <c r="R4188" s="18">
        <v>10.7</v>
      </c>
      <c r="S4188" s="5">
        <f t="shared" si="639"/>
        <v>35.309999999999995</v>
      </c>
      <c r="T4188" s="18">
        <v>10.7</v>
      </c>
      <c r="U4188" s="8">
        <f t="shared" si="640"/>
        <v>33.659999999999997</v>
      </c>
      <c r="V4188" s="5">
        <f t="shared" si="642"/>
        <v>10.199999999999999</v>
      </c>
      <c r="W4188" s="21">
        <v>27.864229999999999</v>
      </c>
      <c r="X4188" s="21">
        <v>-115.18747</v>
      </c>
      <c r="Y4188" s="9">
        <f t="shared" si="643"/>
        <v>57.2</v>
      </c>
      <c r="Z4188" s="9">
        <v>14</v>
      </c>
      <c r="AA4188" s="9">
        <v>4</v>
      </c>
      <c r="AB4188" s="9" t="s">
        <v>604</v>
      </c>
      <c r="AC4188" s="9">
        <v>1</v>
      </c>
      <c r="AE4188" s="9">
        <v>60</v>
      </c>
    </row>
    <row r="4189" spans="1:32">
      <c r="A4189" s="4" t="s">
        <v>732</v>
      </c>
      <c r="B4189" s="4" t="s">
        <v>40</v>
      </c>
      <c r="C4189" s="28">
        <v>40757</v>
      </c>
      <c r="D4189" s="5">
        <v>2011</v>
      </c>
      <c r="E4189" s="36">
        <v>0.5180555555555556</v>
      </c>
      <c r="F4189" s="36">
        <v>0.52083333333333337</v>
      </c>
      <c r="G4189" s="35">
        <f t="shared" si="645"/>
        <v>2.7777777777777679E-3</v>
      </c>
      <c r="H4189" s="14">
        <v>2</v>
      </c>
      <c r="I4189" s="14">
        <v>2</v>
      </c>
      <c r="J4189" s="5">
        <v>4</v>
      </c>
      <c r="K4189" s="4">
        <v>4</v>
      </c>
      <c r="L4189" s="6" t="s">
        <v>35</v>
      </c>
      <c r="M4189" s="6" t="s">
        <v>36</v>
      </c>
      <c r="N4189" s="4">
        <v>2</v>
      </c>
      <c r="O4189" s="5">
        <f t="shared" si="637"/>
        <v>32.01</v>
      </c>
      <c r="P4189" s="18">
        <v>9.6999999999999993</v>
      </c>
      <c r="Q4189" s="5">
        <f t="shared" si="638"/>
        <v>35.309999999999995</v>
      </c>
      <c r="R4189" s="18">
        <v>10.7</v>
      </c>
      <c r="S4189" s="5">
        <f t="shared" si="639"/>
        <v>35.309999999999995</v>
      </c>
      <c r="T4189" s="18">
        <v>10.7</v>
      </c>
      <c r="U4189" s="8">
        <f t="shared" si="640"/>
        <v>33.659999999999997</v>
      </c>
      <c r="V4189" s="5">
        <f t="shared" si="642"/>
        <v>10.199999999999999</v>
      </c>
      <c r="W4189" s="21">
        <v>27.864229999999999</v>
      </c>
      <c r="X4189" s="21">
        <v>-115.18747</v>
      </c>
      <c r="Y4189" s="9">
        <f t="shared" si="643"/>
        <v>57.2</v>
      </c>
      <c r="Z4189" s="9">
        <v>14</v>
      </c>
      <c r="AA4189" s="9">
        <v>4</v>
      </c>
      <c r="AB4189" s="9" t="s">
        <v>606</v>
      </c>
      <c r="AC4189" s="9">
        <v>4</v>
      </c>
      <c r="AE4189" s="9">
        <v>60</v>
      </c>
    </row>
    <row r="4190" spans="1:32">
      <c r="A4190" s="4" t="s">
        <v>732</v>
      </c>
      <c r="B4190" s="4" t="s">
        <v>40</v>
      </c>
      <c r="C4190" s="28">
        <v>40757</v>
      </c>
      <c r="D4190" s="5">
        <v>2011</v>
      </c>
      <c r="E4190" s="36">
        <v>0.5180555555555556</v>
      </c>
      <c r="F4190" s="36">
        <v>0.52083333333333337</v>
      </c>
      <c r="G4190" s="35">
        <f t="shared" si="645"/>
        <v>2.7777777777777679E-3</v>
      </c>
      <c r="H4190" s="14">
        <v>2</v>
      </c>
      <c r="I4190" s="14">
        <v>2</v>
      </c>
      <c r="J4190" s="5">
        <v>4</v>
      </c>
      <c r="K4190" s="4">
        <v>4</v>
      </c>
      <c r="L4190" s="6" t="s">
        <v>35</v>
      </c>
      <c r="M4190" s="6" t="s">
        <v>36</v>
      </c>
      <c r="N4190" s="4">
        <v>2</v>
      </c>
      <c r="O4190" s="5">
        <f t="shared" si="637"/>
        <v>32.01</v>
      </c>
      <c r="P4190" s="18">
        <v>9.6999999999999993</v>
      </c>
      <c r="Q4190" s="5">
        <f t="shared" si="638"/>
        <v>35.309999999999995</v>
      </c>
      <c r="R4190" s="18">
        <v>10.7</v>
      </c>
      <c r="S4190" s="5">
        <f t="shared" si="639"/>
        <v>35.309999999999995</v>
      </c>
      <c r="T4190" s="18">
        <v>10.7</v>
      </c>
      <c r="U4190" s="8">
        <f t="shared" si="640"/>
        <v>33.659999999999997</v>
      </c>
      <c r="V4190" s="5">
        <f t="shared" si="642"/>
        <v>10.199999999999999</v>
      </c>
      <c r="W4190" s="21">
        <v>27.864229999999999</v>
      </c>
      <c r="X4190" s="21">
        <v>-115.18747</v>
      </c>
      <c r="Y4190" s="9">
        <f t="shared" si="643"/>
        <v>57.2</v>
      </c>
      <c r="Z4190" s="9">
        <v>14</v>
      </c>
      <c r="AA4190" s="9">
        <v>4</v>
      </c>
      <c r="AB4190" s="9" t="s">
        <v>611</v>
      </c>
      <c r="AC4190" s="9">
        <v>1</v>
      </c>
      <c r="AE4190" s="9">
        <v>60</v>
      </c>
    </row>
    <row r="4191" spans="1:32">
      <c r="A4191" s="4" t="s">
        <v>732</v>
      </c>
      <c r="B4191" s="4" t="s">
        <v>40</v>
      </c>
      <c r="C4191" s="28">
        <v>40757</v>
      </c>
      <c r="D4191" s="5">
        <v>2011</v>
      </c>
      <c r="E4191" s="36">
        <v>0.5180555555555556</v>
      </c>
      <c r="F4191" s="36">
        <v>0.52083333333333337</v>
      </c>
      <c r="G4191" s="35">
        <f t="shared" si="645"/>
        <v>2.7777777777777679E-3</v>
      </c>
      <c r="H4191" s="14">
        <v>2</v>
      </c>
      <c r="I4191" s="14">
        <v>2</v>
      </c>
      <c r="J4191" s="5">
        <v>4</v>
      </c>
      <c r="K4191" s="4">
        <v>4</v>
      </c>
      <c r="L4191" s="6" t="s">
        <v>35</v>
      </c>
      <c r="M4191" s="6" t="s">
        <v>36</v>
      </c>
      <c r="N4191" s="4">
        <v>2</v>
      </c>
      <c r="O4191" s="5">
        <f t="shared" si="637"/>
        <v>32.01</v>
      </c>
      <c r="P4191" s="18">
        <v>9.6999999999999993</v>
      </c>
      <c r="Q4191" s="5">
        <f t="shared" si="638"/>
        <v>35.309999999999995</v>
      </c>
      <c r="R4191" s="18">
        <v>10.7</v>
      </c>
      <c r="S4191" s="5">
        <f t="shared" si="639"/>
        <v>35.309999999999995</v>
      </c>
      <c r="T4191" s="18">
        <v>10.7</v>
      </c>
      <c r="U4191" s="8">
        <f t="shared" si="640"/>
        <v>33.659999999999997</v>
      </c>
      <c r="V4191" s="5">
        <f t="shared" si="642"/>
        <v>10.199999999999999</v>
      </c>
      <c r="W4191" s="21">
        <v>27.864229999999999</v>
      </c>
      <c r="X4191" s="21">
        <v>-115.18747</v>
      </c>
      <c r="Y4191" s="9">
        <f t="shared" si="643"/>
        <v>57.2</v>
      </c>
      <c r="Z4191" s="9">
        <v>14</v>
      </c>
      <c r="AA4191" s="9">
        <v>4</v>
      </c>
      <c r="AB4191" s="9" t="s">
        <v>613</v>
      </c>
      <c r="AC4191" s="9">
        <v>10</v>
      </c>
      <c r="AE4191" s="9">
        <v>60</v>
      </c>
    </row>
    <row r="4192" spans="1:32">
      <c r="A4192" s="4" t="s">
        <v>732</v>
      </c>
      <c r="B4192" s="4" t="s">
        <v>40</v>
      </c>
      <c r="C4192" s="28">
        <v>40757</v>
      </c>
      <c r="D4192" s="5">
        <v>2011</v>
      </c>
      <c r="E4192" s="36">
        <v>0.5180555555555556</v>
      </c>
      <c r="F4192" s="36">
        <v>0.52083333333333337</v>
      </c>
      <c r="G4192" s="35">
        <f t="shared" si="645"/>
        <v>2.7777777777777679E-3</v>
      </c>
      <c r="H4192" s="14">
        <v>2</v>
      </c>
      <c r="I4192" s="14">
        <v>2</v>
      </c>
      <c r="J4192" s="5">
        <v>4</v>
      </c>
      <c r="K4192" s="4">
        <v>4</v>
      </c>
      <c r="L4192" s="6" t="s">
        <v>35</v>
      </c>
      <c r="M4192" s="6" t="s">
        <v>36</v>
      </c>
      <c r="N4192" s="4">
        <v>2</v>
      </c>
      <c r="O4192" s="5">
        <f t="shared" si="637"/>
        <v>32.01</v>
      </c>
      <c r="P4192" s="18">
        <v>9.6999999999999993</v>
      </c>
      <c r="Q4192" s="5">
        <f t="shared" si="638"/>
        <v>35.309999999999995</v>
      </c>
      <c r="R4192" s="18">
        <v>10.7</v>
      </c>
      <c r="S4192" s="5">
        <f t="shared" si="639"/>
        <v>35.309999999999995</v>
      </c>
      <c r="T4192" s="18">
        <v>10.7</v>
      </c>
      <c r="U4192" s="8">
        <f t="shared" si="640"/>
        <v>33.659999999999997</v>
      </c>
      <c r="V4192" s="5">
        <f t="shared" si="642"/>
        <v>10.199999999999999</v>
      </c>
      <c r="W4192" s="21">
        <v>27.864229999999999</v>
      </c>
      <c r="X4192" s="21">
        <v>-115.18747</v>
      </c>
      <c r="Y4192" s="9">
        <f t="shared" si="643"/>
        <v>57.2</v>
      </c>
      <c r="Z4192" s="9">
        <v>14</v>
      </c>
      <c r="AA4192" s="9">
        <v>4</v>
      </c>
      <c r="AB4192" s="9" t="s">
        <v>607</v>
      </c>
      <c r="AC4192" s="9">
        <v>3</v>
      </c>
      <c r="AE4192" s="9">
        <v>60</v>
      </c>
    </row>
    <row r="4193" spans="1:31">
      <c r="A4193" s="4" t="s">
        <v>733</v>
      </c>
      <c r="B4193" s="4" t="s">
        <v>223</v>
      </c>
      <c r="C4193" s="28">
        <v>40757</v>
      </c>
      <c r="D4193" s="5">
        <v>2011</v>
      </c>
      <c r="E4193" s="36">
        <v>0.41319444444444442</v>
      </c>
      <c r="F4193" s="36">
        <v>0.41944444444444445</v>
      </c>
      <c r="G4193" s="35">
        <f t="shared" si="645"/>
        <v>6.2500000000000333E-3</v>
      </c>
      <c r="H4193" s="14">
        <v>2</v>
      </c>
      <c r="I4193" s="14">
        <v>1</v>
      </c>
      <c r="J4193" s="5">
        <v>5</v>
      </c>
      <c r="K4193" s="4">
        <v>5</v>
      </c>
      <c r="L4193" s="6" t="s">
        <v>35</v>
      </c>
      <c r="M4193" s="6" t="s">
        <v>36</v>
      </c>
      <c r="N4193" s="4">
        <v>2</v>
      </c>
      <c r="O4193" s="5">
        <f t="shared" si="637"/>
        <v>49.83</v>
      </c>
      <c r="P4193" s="18">
        <v>15.1</v>
      </c>
      <c r="Q4193" s="5">
        <f t="shared" si="638"/>
        <v>52.14</v>
      </c>
      <c r="R4193" s="18">
        <v>15.8</v>
      </c>
      <c r="S4193" s="5">
        <f t="shared" si="639"/>
        <v>52.14</v>
      </c>
      <c r="T4193" s="18">
        <v>15.8</v>
      </c>
      <c r="U4193" s="8">
        <f t="shared" si="640"/>
        <v>50.984999999999992</v>
      </c>
      <c r="V4193" s="5">
        <f t="shared" si="642"/>
        <v>15.45</v>
      </c>
      <c r="W4193" s="21">
        <v>27.85915</v>
      </c>
      <c r="X4193" s="21">
        <v>-115.1879</v>
      </c>
      <c r="Y4193" s="9">
        <f t="shared" si="643"/>
        <v>55.400000000000006</v>
      </c>
      <c r="Z4193" s="9">
        <v>13</v>
      </c>
      <c r="AA4193" s="9">
        <v>4</v>
      </c>
      <c r="AB4193" s="9" t="s">
        <v>611</v>
      </c>
      <c r="AC4193" s="9">
        <v>5</v>
      </c>
      <c r="AE4193" s="9">
        <v>90</v>
      </c>
    </row>
    <row r="4194" spans="1:31">
      <c r="A4194" s="4" t="s">
        <v>733</v>
      </c>
      <c r="B4194" s="4" t="s">
        <v>223</v>
      </c>
      <c r="C4194" s="28">
        <v>40757</v>
      </c>
      <c r="D4194" s="5">
        <v>2011</v>
      </c>
      <c r="E4194" s="36">
        <v>0.41319444444444442</v>
      </c>
      <c r="F4194" s="36">
        <v>0.41944444444444445</v>
      </c>
      <c r="G4194" s="35">
        <f t="shared" ref="G4194:G4200" si="646">F4194-E4194</f>
        <v>6.2500000000000333E-3</v>
      </c>
      <c r="H4194" s="14">
        <v>2</v>
      </c>
      <c r="I4194" s="14">
        <v>1</v>
      </c>
      <c r="J4194" s="5">
        <v>5</v>
      </c>
      <c r="K4194" s="4">
        <v>5</v>
      </c>
      <c r="L4194" s="6" t="s">
        <v>35</v>
      </c>
      <c r="M4194" s="6" t="s">
        <v>36</v>
      </c>
      <c r="N4194" s="4">
        <v>2</v>
      </c>
      <c r="O4194" s="5">
        <f t="shared" si="637"/>
        <v>49.83</v>
      </c>
      <c r="P4194" s="18">
        <v>15.1</v>
      </c>
      <c r="Q4194" s="5">
        <f t="shared" si="638"/>
        <v>52.14</v>
      </c>
      <c r="R4194" s="18">
        <v>15.8</v>
      </c>
      <c r="S4194" s="5">
        <f t="shared" si="639"/>
        <v>52.14</v>
      </c>
      <c r="T4194" s="18">
        <v>15.8</v>
      </c>
      <c r="U4194" s="8">
        <f t="shared" si="640"/>
        <v>50.984999999999992</v>
      </c>
      <c r="V4194" s="5">
        <f t="shared" ref="V4194:V4200" si="647">(R4194+P4194)/2</f>
        <v>15.45</v>
      </c>
      <c r="W4194" s="21">
        <v>27.85915</v>
      </c>
      <c r="X4194" s="21">
        <v>-115.1879</v>
      </c>
      <c r="Y4194" s="9">
        <f t="shared" ref="Y4194:Y4200" si="648">(Z4194*1.8)+32</f>
        <v>55.400000000000006</v>
      </c>
      <c r="Z4194" s="9">
        <v>13</v>
      </c>
      <c r="AA4194" s="9">
        <v>4</v>
      </c>
      <c r="AB4194" s="9" t="s">
        <v>612</v>
      </c>
      <c r="AC4194" s="9">
        <v>2</v>
      </c>
      <c r="AE4194" s="9">
        <v>90</v>
      </c>
    </row>
    <row r="4195" spans="1:31">
      <c r="A4195" s="4" t="s">
        <v>733</v>
      </c>
      <c r="B4195" s="4" t="s">
        <v>223</v>
      </c>
      <c r="C4195" s="28">
        <v>40757</v>
      </c>
      <c r="D4195" s="5">
        <v>2011</v>
      </c>
      <c r="E4195" s="36">
        <v>0.41319444444444442</v>
      </c>
      <c r="F4195" s="36">
        <v>0.41944444444444445</v>
      </c>
      <c r="G4195" s="35">
        <f t="shared" si="646"/>
        <v>6.2500000000000333E-3</v>
      </c>
      <c r="H4195" s="14">
        <v>2</v>
      </c>
      <c r="I4195" s="14">
        <v>1</v>
      </c>
      <c r="J4195" s="5">
        <v>5</v>
      </c>
      <c r="K4195" s="4">
        <v>5</v>
      </c>
      <c r="L4195" s="6" t="s">
        <v>35</v>
      </c>
      <c r="M4195" s="6" t="s">
        <v>36</v>
      </c>
      <c r="N4195" s="4">
        <v>2</v>
      </c>
      <c r="O4195" s="5">
        <f t="shared" si="637"/>
        <v>49.83</v>
      </c>
      <c r="P4195" s="18">
        <v>15.1</v>
      </c>
      <c r="Q4195" s="5">
        <f t="shared" si="638"/>
        <v>52.14</v>
      </c>
      <c r="R4195" s="18">
        <v>15.8</v>
      </c>
      <c r="S4195" s="5">
        <f t="shared" si="639"/>
        <v>52.14</v>
      </c>
      <c r="T4195" s="18">
        <v>15.8</v>
      </c>
      <c r="U4195" s="8">
        <f t="shared" si="640"/>
        <v>50.984999999999992</v>
      </c>
      <c r="V4195" s="5">
        <f t="shared" si="647"/>
        <v>15.45</v>
      </c>
      <c r="W4195" s="21">
        <v>27.85915</v>
      </c>
      <c r="X4195" s="21">
        <v>-115.1879</v>
      </c>
      <c r="Y4195" s="9">
        <f t="shared" si="648"/>
        <v>55.400000000000006</v>
      </c>
      <c r="Z4195" s="9">
        <v>13</v>
      </c>
      <c r="AA4195" s="9">
        <v>4</v>
      </c>
      <c r="AB4195" s="9" t="s">
        <v>613</v>
      </c>
      <c r="AC4195" s="9">
        <v>4</v>
      </c>
      <c r="AE4195" s="9">
        <v>90</v>
      </c>
    </row>
    <row r="4196" spans="1:31">
      <c r="A4196" s="4" t="s">
        <v>733</v>
      </c>
      <c r="B4196" s="4" t="s">
        <v>223</v>
      </c>
      <c r="C4196" s="28">
        <v>40757</v>
      </c>
      <c r="D4196" s="5">
        <v>2011</v>
      </c>
      <c r="E4196" s="36">
        <v>0.41319444444444442</v>
      </c>
      <c r="F4196" s="36">
        <v>0.41944444444444445</v>
      </c>
      <c r="G4196" s="35">
        <f t="shared" si="646"/>
        <v>6.2500000000000333E-3</v>
      </c>
      <c r="H4196" s="14">
        <v>2</v>
      </c>
      <c r="I4196" s="14">
        <v>1</v>
      </c>
      <c r="J4196" s="5">
        <v>5</v>
      </c>
      <c r="K4196" s="4">
        <v>5</v>
      </c>
      <c r="L4196" s="6" t="s">
        <v>35</v>
      </c>
      <c r="M4196" s="6" t="s">
        <v>36</v>
      </c>
      <c r="N4196" s="4">
        <v>2</v>
      </c>
      <c r="O4196" s="5">
        <f t="shared" si="637"/>
        <v>49.83</v>
      </c>
      <c r="P4196" s="18">
        <v>15.1</v>
      </c>
      <c r="Q4196" s="5">
        <f t="shared" si="638"/>
        <v>52.14</v>
      </c>
      <c r="R4196" s="18">
        <v>15.8</v>
      </c>
      <c r="S4196" s="5">
        <f t="shared" si="639"/>
        <v>52.14</v>
      </c>
      <c r="T4196" s="18">
        <v>15.8</v>
      </c>
      <c r="U4196" s="8">
        <f t="shared" si="640"/>
        <v>50.984999999999992</v>
      </c>
      <c r="V4196" s="5">
        <f t="shared" si="647"/>
        <v>15.45</v>
      </c>
      <c r="W4196" s="21">
        <v>27.85915</v>
      </c>
      <c r="X4196" s="21">
        <v>-115.1879</v>
      </c>
      <c r="Y4196" s="9">
        <f t="shared" si="648"/>
        <v>55.400000000000006</v>
      </c>
      <c r="Z4196" s="9">
        <v>13</v>
      </c>
      <c r="AA4196" s="9">
        <v>4</v>
      </c>
      <c r="AB4196" s="9" t="s">
        <v>614</v>
      </c>
      <c r="AC4196" s="9">
        <v>2</v>
      </c>
      <c r="AE4196" s="9">
        <v>90</v>
      </c>
    </row>
    <row r="4197" spans="1:31">
      <c r="A4197" s="4" t="s">
        <v>733</v>
      </c>
      <c r="B4197" s="4" t="s">
        <v>223</v>
      </c>
      <c r="C4197" s="28">
        <v>40757</v>
      </c>
      <c r="D4197" s="5">
        <v>2011</v>
      </c>
      <c r="E4197" s="36">
        <v>0.41319444444444442</v>
      </c>
      <c r="F4197" s="36">
        <v>0.41944444444444445</v>
      </c>
      <c r="G4197" s="35">
        <f t="shared" si="646"/>
        <v>6.2500000000000333E-3</v>
      </c>
      <c r="H4197" s="14">
        <v>2</v>
      </c>
      <c r="I4197" s="14">
        <v>1</v>
      </c>
      <c r="J4197" s="5">
        <v>5</v>
      </c>
      <c r="K4197" s="4">
        <v>5</v>
      </c>
      <c r="L4197" s="6" t="s">
        <v>35</v>
      </c>
      <c r="M4197" s="6" t="s">
        <v>36</v>
      </c>
      <c r="N4197" s="4">
        <v>2</v>
      </c>
      <c r="O4197" s="5">
        <f t="shared" si="637"/>
        <v>49.83</v>
      </c>
      <c r="P4197" s="18">
        <v>15.1</v>
      </c>
      <c r="Q4197" s="5">
        <f t="shared" si="638"/>
        <v>52.14</v>
      </c>
      <c r="R4197" s="18">
        <v>15.8</v>
      </c>
      <c r="S4197" s="5">
        <f t="shared" si="639"/>
        <v>52.14</v>
      </c>
      <c r="T4197" s="18">
        <v>15.8</v>
      </c>
      <c r="U4197" s="8">
        <f t="shared" si="640"/>
        <v>50.984999999999992</v>
      </c>
      <c r="V4197" s="5">
        <f t="shared" si="647"/>
        <v>15.45</v>
      </c>
      <c r="W4197" s="21">
        <v>27.85915</v>
      </c>
      <c r="X4197" s="21">
        <v>-115.1879</v>
      </c>
      <c r="Y4197" s="9">
        <f t="shared" si="648"/>
        <v>55.400000000000006</v>
      </c>
      <c r="Z4197" s="9">
        <v>13</v>
      </c>
      <c r="AA4197" s="9">
        <v>4</v>
      </c>
      <c r="AB4197" s="9" t="s">
        <v>607</v>
      </c>
      <c r="AC4197" s="9">
        <v>5</v>
      </c>
      <c r="AE4197" s="9">
        <v>90</v>
      </c>
    </row>
    <row r="4198" spans="1:31">
      <c r="A4198" s="4" t="s">
        <v>733</v>
      </c>
      <c r="B4198" s="4" t="s">
        <v>223</v>
      </c>
      <c r="C4198" s="28">
        <v>40757</v>
      </c>
      <c r="D4198" s="5">
        <v>2011</v>
      </c>
      <c r="E4198" s="36">
        <v>0.41319444444444442</v>
      </c>
      <c r="F4198" s="36">
        <v>0.41944444444444445</v>
      </c>
      <c r="G4198" s="35">
        <f t="shared" si="646"/>
        <v>6.2500000000000333E-3</v>
      </c>
      <c r="H4198" s="14">
        <v>2</v>
      </c>
      <c r="I4198" s="14">
        <v>1</v>
      </c>
      <c r="J4198" s="5">
        <v>5</v>
      </c>
      <c r="K4198" s="4">
        <v>5</v>
      </c>
      <c r="L4198" s="6" t="s">
        <v>35</v>
      </c>
      <c r="M4198" s="6" t="s">
        <v>36</v>
      </c>
      <c r="N4198" s="4">
        <v>2</v>
      </c>
      <c r="O4198" s="5">
        <f t="shared" si="637"/>
        <v>49.83</v>
      </c>
      <c r="P4198" s="18">
        <v>15.1</v>
      </c>
      <c r="Q4198" s="5">
        <f t="shared" si="638"/>
        <v>52.14</v>
      </c>
      <c r="R4198" s="18">
        <v>15.8</v>
      </c>
      <c r="S4198" s="5">
        <f t="shared" si="639"/>
        <v>52.14</v>
      </c>
      <c r="T4198" s="18">
        <v>15.8</v>
      </c>
      <c r="U4198" s="8">
        <f t="shared" si="640"/>
        <v>50.984999999999992</v>
      </c>
      <c r="V4198" s="5">
        <f t="shared" si="647"/>
        <v>15.45</v>
      </c>
      <c r="W4198" s="21">
        <v>27.85915</v>
      </c>
      <c r="X4198" s="21">
        <v>-115.1879</v>
      </c>
      <c r="Y4198" s="9">
        <f t="shared" si="648"/>
        <v>55.400000000000006</v>
      </c>
      <c r="Z4198" s="9">
        <v>13</v>
      </c>
      <c r="AA4198" s="9">
        <v>4</v>
      </c>
      <c r="AB4198" s="4" t="s">
        <v>618</v>
      </c>
      <c r="AC4198" s="9">
        <v>3</v>
      </c>
      <c r="AE4198" s="9">
        <v>90</v>
      </c>
    </row>
    <row r="4199" spans="1:31">
      <c r="A4199" s="4" t="s">
        <v>733</v>
      </c>
      <c r="B4199" s="4" t="s">
        <v>223</v>
      </c>
      <c r="C4199" s="28">
        <v>40757</v>
      </c>
      <c r="D4199" s="5">
        <v>2011</v>
      </c>
      <c r="E4199" s="36">
        <v>0.41319444444444442</v>
      </c>
      <c r="F4199" s="36">
        <v>0.41944444444444445</v>
      </c>
      <c r="G4199" s="35">
        <f t="shared" si="646"/>
        <v>6.2500000000000333E-3</v>
      </c>
      <c r="H4199" s="14">
        <v>2</v>
      </c>
      <c r="I4199" s="14">
        <v>1</v>
      </c>
      <c r="J4199" s="5">
        <v>5</v>
      </c>
      <c r="K4199" s="4">
        <v>5</v>
      </c>
      <c r="L4199" s="6" t="s">
        <v>35</v>
      </c>
      <c r="M4199" s="6" t="s">
        <v>36</v>
      </c>
      <c r="N4199" s="4">
        <v>2</v>
      </c>
      <c r="O4199" s="5">
        <f t="shared" si="637"/>
        <v>49.83</v>
      </c>
      <c r="P4199" s="18">
        <v>15.1</v>
      </c>
      <c r="Q4199" s="5">
        <f t="shared" si="638"/>
        <v>52.14</v>
      </c>
      <c r="R4199" s="18">
        <v>15.8</v>
      </c>
      <c r="S4199" s="5">
        <f t="shared" si="639"/>
        <v>52.14</v>
      </c>
      <c r="T4199" s="18">
        <v>15.8</v>
      </c>
      <c r="U4199" s="8">
        <f t="shared" si="640"/>
        <v>50.984999999999992</v>
      </c>
      <c r="V4199" s="5">
        <f t="shared" si="647"/>
        <v>15.45</v>
      </c>
      <c r="W4199" s="21">
        <v>27.85915</v>
      </c>
      <c r="X4199" s="21">
        <v>-115.1879</v>
      </c>
      <c r="Y4199" s="9">
        <f t="shared" si="648"/>
        <v>55.400000000000006</v>
      </c>
      <c r="Z4199" s="9">
        <v>13</v>
      </c>
      <c r="AA4199" s="9">
        <v>4</v>
      </c>
      <c r="AB4199" s="9" t="s">
        <v>753</v>
      </c>
      <c r="AC4199" s="9">
        <v>2</v>
      </c>
      <c r="AE4199" s="9">
        <v>90</v>
      </c>
    </row>
    <row r="4200" spans="1:31">
      <c r="A4200" s="4" t="s">
        <v>733</v>
      </c>
      <c r="B4200" s="4" t="s">
        <v>223</v>
      </c>
      <c r="C4200" s="28">
        <v>40757</v>
      </c>
      <c r="D4200" s="5">
        <v>2011</v>
      </c>
      <c r="E4200" s="36">
        <v>0.41319444444444442</v>
      </c>
      <c r="F4200" s="36">
        <v>0.41944444444444445</v>
      </c>
      <c r="G4200" s="35">
        <f t="shared" si="646"/>
        <v>6.2500000000000333E-3</v>
      </c>
      <c r="H4200" s="14">
        <v>2</v>
      </c>
      <c r="I4200" s="14">
        <v>1</v>
      </c>
      <c r="J4200" s="5">
        <v>5</v>
      </c>
      <c r="K4200" s="4">
        <v>5</v>
      </c>
      <c r="L4200" s="6" t="s">
        <v>35</v>
      </c>
      <c r="M4200" s="6" t="s">
        <v>36</v>
      </c>
      <c r="N4200" s="4">
        <v>2</v>
      </c>
      <c r="O4200" s="5">
        <f t="shared" si="637"/>
        <v>49.83</v>
      </c>
      <c r="P4200" s="18">
        <v>15.1</v>
      </c>
      <c r="Q4200" s="5">
        <f t="shared" si="638"/>
        <v>52.14</v>
      </c>
      <c r="R4200" s="18">
        <v>15.8</v>
      </c>
      <c r="S4200" s="5">
        <f t="shared" si="639"/>
        <v>52.14</v>
      </c>
      <c r="T4200" s="18">
        <v>15.8</v>
      </c>
      <c r="U4200" s="8">
        <f t="shared" si="640"/>
        <v>50.984999999999992</v>
      </c>
      <c r="V4200" s="5">
        <f t="shared" si="647"/>
        <v>15.45</v>
      </c>
      <c r="W4200" s="21">
        <v>27.85915</v>
      </c>
      <c r="X4200" s="21">
        <v>-115.1879</v>
      </c>
      <c r="Y4200" s="9">
        <f t="shared" si="648"/>
        <v>55.400000000000006</v>
      </c>
      <c r="Z4200" s="9">
        <v>13</v>
      </c>
      <c r="AA4200" s="9">
        <v>4</v>
      </c>
      <c r="AB4200" s="9" t="s">
        <v>608</v>
      </c>
      <c r="AC4200" s="9">
        <v>3</v>
      </c>
      <c r="AE4200" s="9">
        <v>90</v>
      </c>
    </row>
    <row r="4201" spans="1:31">
      <c r="A4201" s="4" t="s">
        <v>734</v>
      </c>
      <c r="B4201" s="4" t="s">
        <v>223</v>
      </c>
      <c r="C4201" s="28">
        <v>40757</v>
      </c>
      <c r="D4201" s="5">
        <v>2011</v>
      </c>
      <c r="E4201" s="36">
        <v>0.51597222222222217</v>
      </c>
      <c r="F4201" s="36">
        <v>0.52430555555555558</v>
      </c>
      <c r="G4201" s="35">
        <f>F4201-E4201</f>
        <v>8.3333333333334147E-3</v>
      </c>
      <c r="H4201" s="14">
        <v>2</v>
      </c>
      <c r="I4201" s="14">
        <v>2</v>
      </c>
      <c r="J4201" s="5">
        <v>6</v>
      </c>
      <c r="K4201" s="4">
        <v>6</v>
      </c>
      <c r="L4201" s="6" t="s">
        <v>35</v>
      </c>
      <c r="M4201" s="6" t="s">
        <v>36</v>
      </c>
      <c r="N4201" s="4">
        <v>2</v>
      </c>
      <c r="O4201" s="5">
        <f t="shared" si="637"/>
        <v>31.02</v>
      </c>
      <c r="P4201" s="18">
        <v>9.4</v>
      </c>
      <c r="Q4201" s="5">
        <f t="shared" si="638"/>
        <v>28.38</v>
      </c>
      <c r="R4201" s="18">
        <v>8.6</v>
      </c>
      <c r="S4201" s="5">
        <f t="shared" si="639"/>
        <v>31.02</v>
      </c>
      <c r="T4201" s="18">
        <v>9.4</v>
      </c>
      <c r="U4201" s="8">
        <f t="shared" si="640"/>
        <v>29.7</v>
      </c>
      <c r="V4201" s="5">
        <f>(R4201+P4201)/2</f>
        <v>9</v>
      </c>
      <c r="W4201" s="21">
        <v>27.864229999999999</v>
      </c>
      <c r="X4201" s="21">
        <v>-115.18747</v>
      </c>
      <c r="Y4201" s="9">
        <f>(Z4201*1.8)+32</f>
        <v>55.400000000000006</v>
      </c>
      <c r="Z4201" s="9">
        <v>13</v>
      </c>
      <c r="AA4201" s="9">
        <v>4</v>
      </c>
      <c r="AB4201" s="9" t="s">
        <v>606</v>
      </c>
      <c r="AC4201" s="9">
        <v>3</v>
      </c>
      <c r="AE4201" s="9">
        <v>90</v>
      </c>
    </row>
    <row r="4202" spans="1:31">
      <c r="A4202" s="4" t="s">
        <v>734</v>
      </c>
      <c r="B4202" s="4" t="s">
        <v>223</v>
      </c>
      <c r="C4202" s="28">
        <v>40757</v>
      </c>
      <c r="D4202" s="5">
        <v>2011</v>
      </c>
      <c r="E4202" s="36">
        <v>0.51597222222222217</v>
      </c>
      <c r="F4202" s="36">
        <v>0.52430555555555558</v>
      </c>
      <c r="G4202" s="35">
        <f>F4202-E4202</f>
        <v>8.3333333333334147E-3</v>
      </c>
      <c r="H4202" s="14">
        <v>2</v>
      </c>
      <c r="I4202" s="14">
        <v>2</v>
      </c>
      <c r="J4202" s="5">
        <v>6</v>
      </c>
      <c r="K4202" s="4">
        <v>6</v>
      </c>
      <c r="L4202" s="6" t="s">
        <v>35</v>
      </c>
      <c r="M4202" s="6" t="s">
        <v>36</v>
      </c>
      <c r="N4202" s="4">
        <v>2</v>
      </c>
      <c r="O4202" s="5">
        <f t="shared" si="637"/>
        <v>31.02</v>
      </c>
      <c r="P4202" s="18">
        <v>9.4</v>
      </c>
      <c r="Q4202" s="5">
        <f t="shared" si="638"/>
        <v>28.38</v>
      </c>
      <c r="R4202" s="18">
        <v>8.6</v>
      </c>
      <c r="S4202" s="5">
        <f t="shared" si="639"/>
        <v>31.02</v>
      </c>
      <c r="T4202" s="18">
        <v>9.4</v>
      </c>
      <c r="U4202" s="8">
        <f t="shared" si="640"/>
        <v>29.7</v>
      </c>
      <c r="V4202" s="5">
        <f>(R4202+P4202)/2</f>
        <v>9</v>
      </c>
      <c r="W4202" s="21">
        <v>27.864229999999999</v>
      </c>
      <c r="X4202" s="21">
        <v>-115.18747</v>
      </c>
      <c r="Y4202" s="9">
        <f>(Z4202*1.8)+32</f>
        <v>55.400000000000006</v>
      </c>
      <c r="Z4202" s="9">
        <v>13</v>
      </c>
      <c r="AA4202" s="9">
        <v>4</v>
      </c>
      <c r="AB4202" s="9" t="s">
        <v>613</v>
      </c>
      <c r="AC4202" s="9">
        <v>8</v>
      </c>
      <c r="AE4202" s="9">
        <v>90</v>
      </c>
    </row>
    <row r="4203" spans="1:31">
      <c r="A4203" s="4" t="s">
        <v>734</v>
      </c>
      <c r="B4203" s="4" t="s">
        <v>223</v>
      </c>
      <c r="C4203" s="28">
        <v>40757</v>
      </c>
      <c r="D4203" s="5">
        <v>2011</v>
      </c>
      <c r="E4203" s="36">
        <v>0.51597222222222217</v>
      </c>
      <c r="F4203" s="36">
        <v>0.52430555555555558</v>
      </c>
      <c r="G4203" s="35">
        <f>F4203-E4203</f>
        <v>8.3333333333334147E-3</v>
      </c>
      <c r="H4203" s="14">
        <v>2</v>
      </c>
      <c r="I4203" s="14">
        <v>2</v>
      </c>
      <c r="J4203" s="5">
        <v>6</v>
      </c>
      <c r="K4203" s="4">
        <v>6</v>
      </c>
      <c r="L4203" s="6" t="s">
        <v>35</v>
      </c>
      <c r="M4203" s="6" t="s">
        <v>36</v>
      </c>
      <c r="N4203" s="4">
        <v>2</v>
      </c>
      <c r="O4203" s="5">
        <f t="shared" si="637"/>
        <v>31.02</v>
      </c>
      <c r="P4203" s="18">
        <v>9.4</v>
      </c>
      <c r="Q4203" s="5">
        <f t="shared" si="638"/>
        <v>28.38</v>
      </c>
      <c r="R4203" s="18">
        <v>8.6</v>
      </c>
      <c r="S4203" s="5">
        <f t="shared" si="639"/>
        <v>31.02</v>
      </c>
      <c r="T4203" s="18">
        <v>9.4</v>
      </c>
      <c r="U4203" s="8">
        <f t="shared" si="640"/>
        <v>29.7</v>
      </c>
      <c r="V4203" s="5">
        <f>(R4203+P4203)/2</f>
        <v>9</v>
      </c>
      <c r="W4203" s="21">
        <v>27.864229999999999</v>
      </c>
      <c r="X4203" s="21">
        <v>-115.18747</v>
      </c>
      <c r="Y4203" s="9">
        <f>(Z4203*1.8)+32</f>
        <v>55.400000000000006</v>
      </c>
      <c r="Z4203" s="9">
        <v>13</v>
      </c>
      <c r="AA4203" s="9">
        <v>4</v>
      </c>
      <c r="AB4203" s="9" t="s">
        <v>607</v>
      </c>
      <c r="AC4203" s="9">
        <v>6</v>
      </c>
      <c r="AE4203" s="9">
        <v>90</v>
      </c>
    </row>
    <row r="4204" spans="1:31">
      <c r="A4204" s="4" t="s">
        <v>734</v>
      </c>
      <c r="B4204" s="4" t="s">
        <v>223</v>
      </c>
      <c r="C4204" s="28">
        <v>40757</v>
      </c>
      <c r="D4204" s="5">
        <v>2011</v>
      </c>
      <c r="E4204" s="36">
        <v>0.51597222222222217</v>
      </c>
      <c r="F4204" s="36">
        <v>0.52430555555555558</v>
      </c>
      <c r="G4204" s="35">
        <f>F4204-E4204</f>
        <v>8.3333333333334147E-3</v>
      </c>
      <c r="H4204" s="14">
        <v>2</v>
      </c>
      <c r="I4204" s="14">
        <v>2</v>
      </c>
      <c r="J4204" s="5">
        <v>6</v>
      </c>
      <c r="K4204" s="4">
        <v>6</v>
      </c>
      <c r="L4204" s="6" t="s">
        <v>35</v>
      </c>
      <c r="M4204" s="6" t="s">
        <v>36</v>
      </c>
      <c r="N4204" s="4">
        <v>2</v>
      </c>
      <c r="O4204" s="5">
        <f t="shared" si="637"/>
        <v>31.02</v>
      </c>
      <c r="P4204" s="18">
        <v>9.4</v>
      </c>
      <c r="Q4204" s="5">
        <f t="shared" si="638"/>
        <v>28.38</v>
      </c>
      <c r="R4204" s="18">
        <v>8.6</v>
      </c>
      <c r="S4204" s="5">
        <f t="shared" si="639"/>
        <v>31.02</v>
      </c>
      <c r="T4204" s="18">
        <v>9.4</v>
      </c>
      <c r="U4204" s="8">
        <f t="shared" si="640"/>
        <v>29.7</v>
      </c>
      <c r="V4204" s="5">
        <f>(R4204+P4204)/2</f>
        <v>9</v>
      </c>
      <c r="W4204" s="21">
        <v>27.864229999999999</v>
      </c>
      <c r="X4204" s="21">
        <v>-115.18747</v>
      </c>
      <c r="Y4204" s="9">
        <f>(Z4204*1.8)+32</f>
        <v>55.400000000000006</v>
      </c>
      <c r="Z4204" s="9">
        <v>13</v>
      </c>
      <c r="AA4204" s="9">
        <v>4</v>
      </c>
      <c r="AB4204" s="9" t="s">
        <v>753</v>
      </c>
      <c r="AC4204" s="9">
        <v>5</v>
      </c>
      <c r="AE4204" s="9">
        <v>90</v>
      </c>
    </row>
    <row r="4205" spans="1:31">
      <c r="A4205" s="4" t="s">
        <v>735</v>
      </c>
      <c r="B4205" s="4" t="s">
        <v>238</v>
      </c>
      <c r="C4205" s="28">
        <v>40757</v>
      </c>
      <c r="D4205" s="5">
        <v>2011</v>
      </c>
      <c r="E4205" s="36">
        <v>0.41666666666666669</v>
      </c>
      <c r="F4205" s="36">
        <v>0.4236111111111111</v>
      </c>
      <c r="G4205" s="35">
        <f>F4205-E4205</f>
        <v>6.9444444444444198E-3</v>
      </c>
      <c r="H4205" s="14">
        <v>2</v>
      </c>
      <c r="I4205" s="14">
        <v>1</v>
      </c>
      <c r="J4205" s="5">
        <v>7</v>
      </c>
      <c r="K4205" s="4">
        <v>7</v>
      </c>
      <c r="L4205" s="6" t="s">
        <v>35</v>
      </c>
      <c r="M4205" s="6" t="s">
        <v>36</v>
      </c>
      <c r="N4205" s="4">
        <v>2</v>
      </c>
      <c r="O4205" s="5">
        <f t="shared" si="637"/>
        <v>41.25</v>
      </c>
      <c r="P4205" s="18">
        <v>12.5</v>
      </c>
      <c r="Q4205" s="5">
        <f t="shared" si="638"/>
        <v>52.47</v>
      </c>
      <c r="R4205" s="18">
        <v>15.9</v>
      </c>
      <c r="S4205" s="5">
        <f t="shared" si="639"/>
        <v>52.47</v>
      </c>
      <c r="T4205" s="18">
        <v>15.9</v>
      </c>
      <c r="U4205" s="8">
        <f t="shared" si="640"/>
        <v>46.859999999999992</v>
      </c>
      <c r="V4205" s="5">
        <f>(R4205+P4205)/2</f>
        <v>14.2</v>
      </c>
      <c r="W4205" s="21">
        <v>27.8599</v>
      </c>
      <c r="X4205" s="21">
        <v>-115.18064</v>
      </c>
      <c r="Y4205" s="9">
        <f>(Z4205*1.8)+32</f>
        <v>55.400000000000006</v>
      </c>
      <c r="Z4205" s="9">
        <v>13</v>
      </c>
      <c r="AA4205" s="9">
        <v>6</v>
      </c>
      <c r="AB4205" s="9" t="s">
        <v>604</v>
      </c>
      <c r="AC4205" s="9">
        <v>1</v>
      </c>
      <c r="AE4205" s="9">
        <v>330</v>
      </c>
    </row>
    <row r="4206" spans="1:31">
      <c r="A4206" s="4" t="s">
        <v>735</v>
      </c>
      <c r="B4206" s="4" t="s">
        <v>238</v>
      </c>
      <c r="C4206" s="28">
        <v>40757</v>
      </c>
      <c r="D4206" s="5">
        <v>2011</v>
      </c>
      <c r="E4206" s="36">
        <v>0.41666666666666669</v>
      </c>
      <c r="F4206" s="36">
        <v>0.4236111111111111</v>
      </c>
      <c r="G4206" s="35">
        <f t="shared" ref="G4206:G4213" si="649">F4206-E4206</f>
        <v>6.9444444444444198E-3</v>
      </c>
      <c r="H4206" s="14">
        <v>2</v>
      </c>
      <c r="I4206" s="14">
        <v>1</v>
      </c>
      <c r="J4206" s="5">
        <v>7</v>
      </c>
      <c r="K4206" s="4">
        <v>7</v>
      </c>
      <c r="L4206" s="6" t="s">
        <v>35</v>
      </c>
      <c r="M4206" s="6" t="s">
        <v>36</v>
      </c>
      <c r="N4206" s="4">
        <v>2</v>
      </c>
      <c r="O4206" s="5">
        <f t="shared" si="637"/>
        <v>41.25</v>
      </c>
      <c r="P4206" s="18">
        <v>12.5</v>
      </c>
      <c r="Q4206" s="5">
        <f t="shared" si="638"/>
        <v>52.47</v>
      </c>
      <c r="R4206" s="18">
        <v>15.9</v>
      </c>
      <c r="S4206" s="5">
        <f t="shared" si="639"/>
        <v>52.47</v>
      </c>
      <c r="T4206" s="18">
        <v>15.9</v>
      </c>
      <c r="U4206" s="8">
        <f t="shared" si="640"/>
        <v>46.859999999999992</v>
      </c>
      <c r="V4206" s="5">
        <f t="shared" ref="V4206:V4213" si="650">(R4206+P4206)/2</f>
        <v>14.2</v>
      </c>
      <c r="W4206" s="21">
        <v>27.8599</v>
      </c>
      <c r="X4206" s="21">
        <v>-115.18064</v>
      </c>
      <c r="Y4206" s="9">
        <f t="shared" ref="Y4206:Y4213" si="651">(Z4206*1.8)+32</f>
        <v>55.400000000000006</v>
      </c>
      <c r="Z4206" s="9">
        <v>13</v>
      </c>
      <c r="AA4206" s="9">
        <v>6</v>
      </c>
      <c r="AB4206" s="9" t="s">
        <v>606</v>
      </c>
      <c r="AC4206" s="9">
        <v>6</v>
      </c>
      <c r="AE4206" s="9">
        <v>330</v>
      </c>
    </row>
    <row r="4207" spans="1:31">
      <c r="A4207" s="4" t="s">
        <v>735</v>
      </c>
      <c r="B4207" s="4" t="s">
        <v>238</v>
      </c>
      <c r="C4207" s="28">
        <v>40757</v>
      </c>
      <c r="D4207" s="5">
        <v>2011</v>
      </c>
      <c r="E4207" s="36">
        <v>0.41666666666666669</v>
      </c>
      <c r="F4207" s="36">
        <v>0.4236111111111111</v>
      </c>
      <c r="G4207" s="35">
        <f t="shared" si="649"/>
        <v>6.9444444444444198E-3</v>
      </c>
      <c r="H4207" s="14">
        <v>2</v>
      </c>
      <c r="I4207" s="14">
        <v>1</v>
      </c>
      <c r="J4207" s="5">
        <v>7</v>
      </c>
      <c r="K4207" s="4">
        <v>7</v>
      </c>
      <c r="L4207" s="6" t="s">
        <v>35</v>
      </c>
      <c r="M4207" s="6" t="s">
        <v>36</v>
      </c>
      <c r="N4207" s="4">
        <v>2</v>
      </c>
      <c r="O4207" s="5">
        <f t="shared" si="637"/>
        <v>41.25</v>
      </c>
      <c r="P4207" s="18">
        <v>12.5</v>
      </c>
      <c r="Q4207" s="5">
        <f t="shared" si="638"/>
        <v>52.47</v>
      </c>
      <c r="R4207" s="18">
        <v>15.9</v>
      </c>
      <c r="S4207" s="5">
        <f t="shared" si="639"/>
        <v>52.47</v>
      </c>
      <c r="T4207" s="18">
        <v>15.9</v>
      </c>
      <c r="U4207" s="8">
        <f t="shared" si="640"/>
        <v>46.859999999999992</v>
      </c>
      <c r="V4207" s="5">
        <f t="shared" si="650"/>
        <v>14.2</v>
      </c>
      <c r="W4207" s="21">
        <v>27.8599</v>
      </c>
      <c r="X4207" s="21">
        <v>-115.18064</v>
      </c>
      <c r="Y4207" s="9">
        <f t="shared" si="651"/>
        <v>55.400000000000006</v>
      </c>
      <c r="Z4207" s="9">
        <v>13</v>
      </c>
      <c r="AA4207" s="9">
        <v>6</v>
      </c>
      <c r="AB4207" s="9" t="s">
        <v>611</v>
      </c>
      <c r="AC4207" s="9">
        <v>15</v>
      </c>
      <c r="AE4207" s="9">
        <v>330</v>
      </c>
    </row>
    <row r="4208" spans="1:31">
      <c r="A4208" s="4" t="s">
        <v>735</v>
      </c>
      <c r="B4208" s="4" t="s">
        <v>238</v>
      </c>
      <c r="C4208" s="28">
        <v>40757</v>
      </c>
      <c r="D4208" s="5">
        <v>2011</v>
      </c>
      <c r="E4208" s="36">
        <v>0.41666666666666669</v>
      </c>
      <c r="F4208" s="36">
        <v>0.4236111111111111</v>
      </c>
      <c r="G4208" s="35">
        <f t="shared" si="649"/>
        <v>6.9444444444444198E-3</v>
      </c>
      <c r="H4208" s="14">
        <v>2</v>
      </c>
      <c r="I4208" s="14">
        <v>1</v>
      </c>
      <c r="J4208" s="5">
        <v>7</v>
      </c>
      <c r="K4208" s="4">
        <v>7</v>
      </c>
      <c r="L4208" s="6" t="s">
        <v>35</v>
      </c>
      <c r="M4208" s="6" t="s">
        <v>36</v>
      </c>
      <c r="N4208" s="4">
        <v>2</v>
      </c>
      <c r="O4208" s="5">
        <f t="shared" si="637"/>
        <v>41.25</v>
      </c>
      <c r="P4208" s="18">
        <v>12.5</v>
      </c>
      <c r="Q4208" s="5">
        <f t="shared" si="638"/>
        <v>52.47</v>
      </c>
      <c r="R4208" s="18">
        <v>15.9</v>
      </c>
      <c r="S4208" s="5">
        <f t="shared" si="639"/>
        <v>52.47</v>
      </c>
      <c r="T4208" s="18">
        <v>15.9</v>
      </c>
      <c r="U4208" s="8">
        <f t="shared" si="640"/>
        <v>46.859999999999992</v>
      </c>
      <c r="V4208" s="5">
        <f t="shared" si="650"/>
        <v>14.2</v>
      </c>
      <c r="W4208" s="21">
        <v>27.8599</v>
      </c>
      <c r="X4208" s="21">
        <v>-115.18064</v>
      </c>
      <c r="Y4208" s="9">
        <f t="shared" si="651"/>
        <v>55.400000000000006</v>
      </c>
      <c r="Z4208" s="9">
        <v>13</v>
      </c>
      <c r="AA4208" s="9">
        <v>6</v>
      </c>
      <c r="AB4208" s="9" t="s">
        <v>613</v>
      </c>
      <c r="AC4208" s="9">
        <v>33</v>
      </c>
      <c r="AE4208" s="9">
        <v>330</v>
      </c>
    </row>
    <row r="4209" spans="1:31">
      <c r="A4209" s="4" t="s">
        <v>735</v>
      </c>
      <c r="B4209" s="4" t="s">
        <v>238</v>
      </c>
      <c r="C4209" s="28">
        <v>40757</v>
      </c>
      <c r="D4209" s="5">
        <v>2011</v>
      </c>
      <c r="E4209" s="36">
        <v>0.41666666666666669</v>
      </c>
      <c r="F4209" s="36">
        <v>0.4236111111111111</v>
      </c>
      <c r="G4209" s="35">
        <f t="shared" si="649"/>
        <v>6.9444444444444198E-3</v>
      </c>
      <c r="H4209" s="14">
        <v>2</v>
      </c>
      <c r="I4209" s="14">
        <v>1</v>
      </c>
      <c r="J4209" s="5">
        <v>7</v>
      </c>
      <c r="K4209" s="4">
        <v>7</v>
      </c>
      <c r="L4209" s="6" t="s">
        <v>35</v>
      </c>
      <c r="M4209" s="6" t="s">
        <v>36</v>
      </c>
      <c r="N4209" s="4">
        <v>2</v>
      </c>
      <c r="O4209" s="5">
        <f t="shared" si="637"/>
        <v>41.25</v>
      </c>
      <c r="P4209" s="18">
        <v>12.5</v>
      </c>
      <c r="Q4209" s="5">
        <f t="shared" si="638"/>
        <v>52.47</v>
      </c>
      <c r="R4209" s="18">
        <v>15.9</v>
      </c>
      <c r="S4209" s="5">
        <f t="shared" si="639"/>
        <v>52.47</v>
      </c>
      <c r="T4209" s="18">
        <v>15.9</v>
      </c>
      <c r="U4209" s="8">
        <f t="shared" si="640"/>
        <v>46.859999999999992</v>
      </c>
      <c r="V4209" s="5">
        <f t="shared" si="650"/>
        <v>14.2</v>
      </c>
      <c r="W4209" s="21">
        <v>27.8599</v>
      </c>
      <c r="X4209" s="21">
        <v>-115.18064</v>
      </c>
      <c r="Y4209" s="9">
        <f t="shared" si="651"/>
        <v>55.400000000000006</v>
      </c>
      <c r="Z4209" s="9">
        <v>13</v>
      </c>
      <c r="AA4209" s="9">
        <v>6</v>
      </c>
      <c r="AB4209" s="9" t="s">
        <v>607</v>
      </c>
      <c r="AC4209" s="9">
        <v>9</v>
      </c>
      <c r="AE4209" s="9">
        <v>330</v>
      </c>
    </row>
    <row r="4210" spans="1:31">
      <c r="A4210" s="4" t="s">
        <v>735</v>
      </c>
      <c r="B4210" s="4" t="s">
        <v>238</v>
      </c>
      <c r="C4210" s="28">
        <v>40757</v>
      </c>
      <c r="D4210" s="5">
        <v>2011</v>
      </c>
      <c r="E4210" s="36">
        <v>0.41666666666666669</v>
      </c>
      <c r="F4210" s="36">
        <v>0.4236111111111111</v>
      </c>
      <c r="G4210" s="35">
        <f t="shared" si="649"/>
        <v>6.9444444444444198E-3</v>
      </c>
      <c r="H4210" s="14">
        <v>2</v>
      </c>
      <c r="I4210" s="14">
        <v>1</v>
      </c>
      <c r="J4210" s="5">
        <v>7</v>
      </c>
      <c r="K4210" s="4">
        <v>7</v>
      </c>
      <c r="L4210" s="6" t="s">
        <v>35</v>
      </c>
      <c r="M4210" s="6" t="s">
        <v>36</v>
      </c>
      <c r="N4210" s="4">
        <v>2</v>
      </c>
      <c r="O4210" s="5">
        <f t="shared" si="637"/>
        <v>41.25</v>
      </c>
      <c r="P4210" s="18">
        <v>12.5</v>
      </c>
      <c r="Q4210" s="5">
        <f t="shared" si="638"/>
        <v>52.47</v>
      </c>
      <c r="R4210" s="18">
        <v>15.9</v>
      </c>
      <c r="S4210" s="5">
        <f t="shared" si="639"/>
        <v>52.47</v>
      </c>
      <c r="T4210" s="18">
        <v>15.9</v>
      </c>
      <c r="U4210" s="8">
        <f t="shared" si="640"/>
        <v>46.859999999999992</v>
      </c>
      <c r="V4210" s="5">
        <f t="shared" si="650"/>
        <v>14.2</v>
      </c>
      <c r="W4210" s="21">
        <v>27.8599</v>
      </c>
      <c r="X4210" s="21">
        <v>-115.18064</v>
      </c>
      <c r="Y4210" s="9">
        <f t="shared" si="651"/>
        <v>55.400000000000006</v>
      </c>
      <c r="Z4210" s="9">
        <v>13</v>
      </c>
      <c r="AA4210" s="9">
        <v>6</v>
      </c>
      <c r="AB4210" s="4" t="s">
        <v>618</v>
      </c>
      <c r="AC4210" s="9">
        <v>4</v>
      </c>
      <c r="AE4210" s="9">
        <v>330</v>
      </c>
    </row>
    <row r="4211" spans="1:31">
      <c r="A4211" s="4" t="s">
        <v>735</v>
      </c>
      <c r="B4211" s="4" t="s">
        <v>238</v>
      </c>
      <c r="C4211" s="28">
        <v>40757</v>
      </c>
      <c r="D4211" s="5">
        <v>2011</v>
      </c>
      <c r="E4211" s="36">
        <v>0.41666666666666669</v>
      </c>
      <c r="F4211" s="36">
        <v>0.4236111111111111</v>
      </c>
      <c r="G4211" s="35">
        <f t="shared" si="649"/>
        <v>6.9444444444444198E-3</v>
      </c>
      <c r="H4211" s="14">
        <v>2</v>
      </c>
      <c r="I4211" s="14">
        <v>1</v>
      </c>
      <c r="J4211" s="5">
        <v>7</v>
      </c>
      <c r="K4211" s="4">
        <v>7</v>
      </c>
      <c r="L4211" s="6" t="s">
        <v>35</v>
      </c>
      <c r="M4211" s="6" t="s">
        <v>36</v>
      </c>
      <c r="N4211" s="4">
        <v>2</v>
      </c>
      <c r="O4211" s="5">
        <f t="shared" si="637"/>
        <v>41.25</v>
      </c>
      <c r="P4211" s="18">
        <v>12.5</v>
      </c>
      <c r="Q4211" s="5">
        <f t="shared" si="638"/>
        <v>52.47</v>
      </c>
      <c r="R4211" s="18">
        <v>15.9</v>
      </c>
      <c r="S4211" s="5">
        <f t="shared" si="639"/>
        <v>52.47</v>
      </c>
      <c r="T4211" s="18">
        <v>15.9</v>
      </c>
      <c r="U4211" s="8">
        <f t="shared" si="640"/>
        <v>46.859999999999992</v>
      </c>
      <c r="V4211" s="5">
        <f t="shared" si="650"/>
        <v>14.2</v>
      </c>
      <c r="W4211" s="21">
        <v>27.8599</v>
      </c>
      <c r="X4211" s="21">
        <v>-115.18064</v>
      </c>
      <c r="Y4211" s="9">
        <f t="shared" si="651"/>
        <v>55.400000000000006</v>
      </c>
      <c r="Z4211" s="9">
        <v>13</v>
      </c>
      <c r="AA4211" s="9">
        <v>6</v>
      </c>
      <c r="AB4211" s="9" t="s">
        <v>753</v>
      </c>
      <c r="AC4211" s="9">
        <v>17</v>
      </c>
      <c r="AE4211" s="9">
        <v>330</v>
      </c>
    </row>
    <row r="4212" spans="1:31">
      <c r="A4212" s="4" t="s">
        <v>735</v>
      </c>
      <c r="B4212" s="4" t="s">
        <v>238</v>
      </c>
      <c r="C4212" s="28">
        <v>40757</v>
      </c>
      <c r="D4212" s="5">
        <v>2011</v>
      </c>
      <c r="E4212" s="36">
        <v>0.41666666666666669</v>
      </c>
      <c r="F4212" s="36">
        <v>0.4236111111111111</v>
      </c>
      <c r="G4212" s="35">
        <f t="shared" si="649"/>
        <v>6.9444444444444198E-3</v>
      </c>
      <c r="H4212" s="14">
        <v>2</v>
      </c>
      <c r="I4212" s="14">
        <v>1</v>
      </c>
      <c r="J4212" s="5">
        <v>7</v>
      </c>
      <c r="K4212" s="4">
        <v>7</v>
      </c>
      <c r="L4212" s="6" t="s">
        <v>35</v>
      </c>
      <c r="M4212" s="6" t="s">
        <v>36</v>
      </c>
      <c r="N4212" s="4">
        <v>2</v>
      </c>
      <c r="O4212" s="5">
        <f t="shared" si="637"/>
        <v>41.25</v>
      </c>
      <c r="P4212" s="18">
        <v>12.5</v>
      </c>
      <c r="Q4212" s="5">
        <f t="shared" si="638"/>
        <v>52.47</v>
      </c>
      <c r="R4212" s="18">
        <v>15.9</v>
      </c>
      <c r="S4212" s="5">
        <f t="shared" si="639"/>
        <v>52.47</v>
      </c>
      <c r="T4212" s="18">
        <v>15.9</v>
      </c>
      <c r="U4212" s="8">
        <f t="shared" si="640"/>
        <v>46.859999999999992</v>
      </c>
      <c r="V4212" s="5">
        <f t="shared" si="650"/>
        <v>14.2</v>
      </c>
      <c r="W4212" s="21">
        <v>27.8599</v>
      </c>
      <c r="X4212" s="21">
        <v>-115.18064</v>
      </c>
      <c r="Y4212" s="9">
        <f t="shared" si="651"/>
        <v>55.400000000000006</v>
      </c>
      <c r="Z4212" s="9">
        <v>13</v>
      </c>
      <c r="AA4212" s="9">
        <v>6</v>
      </c>
      <c r="AB4212" s="4" t="s">
        <v>619</v>
      </c>
      <c r="AC4212" s="9">
        <v>7</v>
      </c>
      <c r="AE4212" s="9">
        <v>330</v>
      </c>
    </row>
    <row r="4213" spans="1:31">
      <c r="A4213" s="4" t="s">
        <v>735</v>
      </c>
      <c r="B4213" s="4" t="s">
        <v>238</v>
      </c>
      <c r="C4213" s="28">
        <v>40757</v>
      </c>
      <c r="D4213" s="5">
        <v>2011</v>
      </c>
      <c r="E4213" s="36">
        <v>0.41666666666666669</v>
      </c>
      <c r="F4213" s="36">
        <v>0.4236111111111111</v>
      </c>
      <c r="G4213" s="35">
        <f t="shared" si="649"/>
        <v>6.9444444444444198E-3</v>
      </c>
      <c r="H4213" s="14">
        <v>2</v>
      </c>
      <c r="I4213" s="14">
        <v>1</v>
      </c>
      <c r="J4213" s="5">
        <v>7</v>
      </c>
      <c r="K4213" s="4">
        <v>7</v>
      </c>
      <c r="L4213" s="6" t="s">
        <v>35</v>
      </c>
      <c r="M4213" s="6" t="s">
        <v>36</v>
      </c>
      <c r="N4213" s="4">
        <v>2</v>
      </c>
      <c r="O4213" s="5">
        <f t="shared" si="637"/>
        <v>41.25</v>
      </c>
      <c r="P4213" s="18">
        <v>12.5</v>
      </c>
      <c r="Q4213" s="5">
        <f t="shared" si="638"/>
        <v>52.47</v>
      </c>
      <c r="R4213" s="18">
        <v>15.9</v>
      </c>
      <c r="S4213" s="5">
        <f t="shared" si="639"/>
        <v>52.47</v>
      </c>
      <c r="T4213" s="18">
        <v>15.9</v>
      </c>
      <c r="U4213" s="8">
        <f t="shared" si="640"/>
        <v>46.859999999999992</v>
      </c>
      <c r="V4213" s="5">
        <f t="shared" si="650"/>
        <v>14.2</v>
      </c>
      <c r="W4213" s="21">
        <v>27.8599</v>
      </c>
      <c r="X4213" s="21">
        <v>-115.18064</v>
      </c>
      <c r="Y4213" s="9">
        <f t="shared" si="651"/>
        <v>55.400000000000006</v>
      </c>
      <c r="Z4213" s="9">
        <v>13</v>
      </c>
      <c r="AA4213" s="9">
        <v>6</v>
      </c>
      <c r="AB4213" s="9" t="s">
        <v>610</v>
      </c>
      <c r="AC4213" s="9">
        <v>2</v>
      </c>
      <c r="AE4213" s="9">
        <v>330</v>
      </c>
    </row>
    <row r="4214" spans="1:31">
      <c r="A4214" s="4" t="s">
        <v>736</v>
      </c>
      <c r="B4214" s="4" t="s">
        <v>238</v>
      </c>
      <c r="C4214" s="28">
        <v>40757</v>
      </c>
      <c r="D4214" s="5">
        <v>2011</v>
      </c>
      <c r="E4214" s="36">
        <v>0.46875</v>
      </c>
      <c r="F4214" s="36">
        <v>0.47569444444444442</v>
      </c>
      <c r="G4214" s="35">
        <f>F4214-E4214</f>
        <v>6.9444444444444198E-3</v>
      </c>
      <c r="H4214" s="14">
        <v>2</v>
      </c>
      <c r="I4214" s="14">
        <v>2</v>
      </c>
      <c r="J4214" s="5">
        <v>8</v>
      </c>
      <c r="K4214" s="4">
        <v>8</v>
      </c>
      <c r="L4214" s="6" t="s">
        <v>35</v>
      </c>
      <c r="M4214" s="6" t="s">
        <v>36</v>
      </c>
      <c r="N4214" s="4">
        <v>2</v>
      </c>
      <c r="O4214" s="5">
        <f t="shared" si="637"/>
        <v>42.9</v>
      </c>
      <c r="P4214" s="18">
        <v>13</v>
      </c>
      <c r="Q4214" s="5">
        <f t="shared" si="638"/>
        <v>46.199999999999996</v>
      </c>
      <c r="R4214" s="18">
        <v>14</v>
      </c>
      <c r="S4214" s="5">
        <f t="shared" si="639"/>
        <v>46.199999999999996</v>
      </c>
      <c r="T4214" s="18">
        <v>14</v>
      </c>
      <c r="U4214" s="8">
        <f t="shared" si="640"/>
        <v>44.55</v>
      </c>
      <c r="V4214" s="5">
        <f>(R4214+P4214)/2</f>
        <v>13.5</v>
      </c>
      <c r="W4214" s="21">
        <v>27.860859999999999</v>
      </c>
      <c r="X4214" s="21">
        <v>-115.18886000000001</v>
      </c>
      <c r="Y4214" s="9">
        <f>(Z4214*1.8)+32</f>
        <v>55.400000000000006</v>
      </c>
      <c r="Z4214" s="9">
        <v>13</v>
      </c>
      <c r="AA4214" s="9">
        <v>6</v>
      </c>
      <c r="AB4214" s="9" t="s">
        <v>604</v>
      </c>
      <c r="AC4214" s="9">
        <v>1</v>
      </c>
      <c r="AE4214" s="9">
        <v>150</v>
      </c>
    </row>
    <row r="4215" spans="1:31">
      <c r="A4215" s="4" t="s">
        <v>736</v>
      </c>
      <c r="B4215" s="4" t="s">
        <v>238</v>
      </c>
      <c r="C4215" s="28">
        <v>40757</v>
      </c>
      <c r="D4215" s="5">
        <v>2011</v>
      </c>
      <c r="E4215" s="36">
        <v>0.46875</v>
      </c>
      <c r="F4215" s="36">
        <v>0.47569444444444442</v>
      </c>
      <c r="G4215" s="35">
        <f t="shared" ref="G4215:G4224" si="652">F4215-E4215</f>
        <v>6.9444444444444198E-3</v>
      </c>
      <c r="H4215" s="14">
        <v>2</v>
      </c>
      <c r="I4215" s="14">
        <v>2</v>
      </c>
      <c r="J4215" s="5">
        <v>8</v>
      </c>
      <c r="K4215" s="4">
        <v>8</v>
      </c>
      <c r="L4215" s="6" t="s">
        <v>35</v>
      </c>
      <c r="M4215" s="6" t="s">
        <v>36</v>
      </c>
      <c r="N4215" s="4">
        <v>2</v>
      </c>
      <c r="O4215" s="5">
        <f t="shared" si="637"/>
        <v>42.9</v>
      </c>
      <c r="P4215" s="18">
        <v>13</v>
      </c>
      <c r="Q4215" s="5">
        <f t="shared" si="638"/>
        <v>46.199999999999996</v>
      </c>
      <c r="R4215" s="18">
        <v>14</v>
      </c>
      <c r="S4215" s="5">
        <f t="shared" si="639"/>
        <v>46.199999999999996</v>
      </c>
      <c r="T4215" s="18">
        <v>14</v>
      </c>
      <c r="U4215" s="8">
        <f t="shared" si="640"/>
        <v>44.55</v>
      </c>
      <c r="V4215" s="5">
        <f t="shared" ref="V4215:V4224" si="653">(R4215+P4215)/2</f>
        <v>13.5</v>
      </c>
      <c r="W4215" s="21">
        <v>27.860859999999999</v>
      </c>
      <c r="X4215" s="21">
        <v>-115.18886000000001</v>
      </c>
      <c r="Y4215" s="9">
        <f t="shared" ref="Y4215:Y4224" si="654">(Z4215*1.8)+32</f>
        <v>55.400000000000006</v>
      </c>
      <c r="Z4215" s="9">
        <v>13</v>
      </c>
      <c r="AA4215" s="9">
        <v>6</v>
      </c>
      <c r="AB4215" s="9" t="s">
        <v>606</v>
      </c>
      <c r="AC4215" s="9">
        <v>5</v>
      </c>
      <c r="AE4215" s="9">
        <v>150</v>
      </c>
    </row>
    <row r="4216" spans="1:31">
      <c r="A4216" s="4" t="s">
        <v>736</v>
      </c>
      <c r="B4216" s="4" t="s">
        <v>238</v>
      </c>
      <c r="C4216" s="28">
        <v>40757</v>
      </c>
      <c r="D4216" s="5">
        <v>2011</v>
      </c>
      <c r="E4216" s="36">
        <v>0.46875</v>
      </c>
      <c r="F4216" s="36">
        <v>0.47569444444444442</v>
      </c>
      <c r="G4216" s="35">
        <f t="shared" si="652"/>
        <v>6.9444444444444198E-3</v>
      </c>
      <c r="H4216" s="14">
        <v>2</v>
      </c>
      <c r="I4216" s="14">
        <v>2</v>
      </c>
      <c r="J4216" s="5">
        <v>8</v>
      </c>
      <c r="K4216" s="4">
        <v>8</v>
      </c>
      <c r="L4216" s="6" t="s">
        <v>35</v>
      </c>
      <c r="M4216" s="6" t="s">
        <v>36</v>
      </c>
      <c r="N4216" s="4">
        <v>2</v>
      </c>
      <c r="O4216" s="5">
        <f t="shared" si="637"/>
        <v>42.9</v>
      </c>
      <c r="P4216" s="18">
        <v>13</v>
      </c>
      <c r="Q4216" s="5">
        <f t="shared" si="638"/>
        <v>46.199999999999996</v>
      </c>
      <c r="R4216" s="18">
        <v>14</v>
      </c>
      <c r="S4216" s="5">
        <f t="shared" si="639"/>
        <v>46.199999999999996</v>
      </c>
      <c r="T4216" s="18">
        <v>14</v>
      </c>
      <c r="U4216" s="8">
        <f t="shared" si="640"/>
        <v>44.55</v>
      </c>
      <c r="V4216" s="5">
        <f t="shared" si="653"/>
        <v>13.5</v>
      </c>
      <c r="W4216" s="21">
        <v>27.860859999999999</v>
      </c>
      <c r="X4216" s="21">
        <v>-115.18886000000001</v>
      </c>
      <c r="Y4216" s="9">
        <f t="shared" si="654"/>
        <v>55.400000000000006</v>
      </c>
      <c r="Z4216" s="9">
        <v>13</v>
      </c>
      <c r="AA4216" s="9">
        <v>6</v>
      </c>
      <c r="AB4216" s="9" t="s">
        <v>611</v>
      </c>
      <c r="AC4216" s="9">
        <v>18</v>
      </c>
      <c r="AE4216" s="9">
        <v>150</v>
      </c>
    </row>
    <row r="4217" spans="1:31">
      <c r="A4217" s="4" t="s">
        <v>736</v>
      </c>
      <c r="B4217" s="4" t="s">
        <v>238</v>
      </c>
      <c r="C4217" s="28">
        <v>40757</v>
      </c>
      <c r="D4217" s="5">
        <v>2011</v>
      </c>
      <c r="E4217" s="36">
        <v>0.46875</v>
      </c>
      <c r="F4217" s="36">
        <v>0.47569444444444442</v>
      </c>
      <c r="G4217" s="35">
        <f t="shared" si="652"/>
        <v>6.9444444444444198E-3</v>
      </c>
      <c r="H4217" s="14">
        <v>2</v>
      </c>
      <c r="I4217" s="14">
        <v>2</v>
      </c>
      <c r="J4217" s="5">
        <v>8</v>
      </c>
      <c r="K4217" s="4">
        <v>8</v>
      </c>
      <c r="L4217" s="6" t="s">
        <v>35</v>
      </c>
      <c r="M4217" s="6" t="s">
        <v>36</v>
      </c>
      <c r="N4217" s="4">
        <v>2</v>
      </c>
      <c r="O4217" s="5">
        <f t="shared" si="637"/>
        <v>42.9</v>
      </c>
      <c r="P4217" s="18">
        <v>13</v>
      </c>
      <c r="Q4217" s="5">
        <f t="shared" si="638"/>
        <v>46.199999999999996</v>
      </c>
      <c r="R4217" s="18">
        <v>14</v>
      </c>
      <c r="S4217" s="5">
        <f t="shared" si="639"/>
        <v>46.199999999999996</v>
      </c>
      <c r="T4217" s="18">
        <v>14</v>
      </c>
      <c r="U4217" s="8">
        <f t="shared" si="640"/>
        <v>44.55</v>
      </c>
      <c r="V4217" s="5">
        <f t="shared" si="653"/>
        <v>13.5</v>
      </c>
      <c r="W4217" s="21">
        <v>27.860859999999999</v>
      </c>
      <c r="X4217" s="21">
        <v>-115.18886000000001</v>
      </c>
      <c r="Y4217" s="9">
        <f t="shared" si="654"/>
        <v>55.400000000000006</v>
      </c>
      <c r="Z4217" s="9">
        <v>13</v>
      </c>
      <c r="AA4217" s="9">
        <v>6</v>
      </c>
      <c r="AB4217" s="9" t="s">
        <v>612</v>
      </c>
      <c r="AC4217" s="9">
        <v>1</v>
      </c>
      <c r="AE4217" s="9">
        <v>150</v>
      </c>
    </row>
    <row r="4218" spans="1:31">
      <c r="A4218" s="4" t="s">
        <v>736</v>
      </c>
      <c r="B4218" s="4" t="s">
        <v>238</v>
      </c>
      <c r="C4218" s="28">
        <v>40757</v>
      </c>
      <c r="D4218" s="5">
        <v>2011</v>
      </c>
      <c r="E4218" s="36">
        <v>0.46875</v>
      </c>
      <c r="F4218" s="36">
        <v>0.47569444444444442</v>
      </c>
      <c r="G4218" s="35">
        <f t="shared" si="652"/>
        <v>6.9444444444444198E-3</v>
      </c>
      <c r="H4218" s="14">
        <v>2</v>
      </c>
      <c r="I4218" s="14">
        <v>2</v>
      </c>
      <c r="J4218" s="5">
        <v>8</v>
      </c>
      <c r="K4218" s="4">
        <v>8</v>
      </c>
      <c r="L4218" s="6" t="s">
        <v>35</v>
      </c>
      <c r="M4218" s="6" t="s">
        <v>36</v>
      </c>
      <c r="N4218" s="4">
        <v>2</v>
      </c>
      <c r="O4218" s="5">
        <f t="shared" si="637"/>
        <v>42.9</v>
      </c>
      <c r="P4218" s="18">
        <v>13</v>
      </c>
      <c r="Q4218" s="5">
        <f t="shared" si="638"/>
        <v>46.199999999999996</v>
      </c>
      <c r="R4218" s="18">
        <v>14</v>
      </c>
      <c r="S4218" s="5">
        <f t="shared" si="639"/>
        <v>46.199999999999996</v>
      </c>
      <c r="T4218" s="18">
        <v>14</v>
      </c>
      <c r="U4218" s="8">
        <f t="shared" si="640"/>
        <v>44.55</v>
      </c>
      <c r="V4218" s="5">
        <f t="shared" si="653"/>
        <v>13.5</v>
      </c>
      <c r="W4218" s="21">
        <v>27.860859999999999</v>
      </c>
      <c r="X4218" s="21">
        <v>-115.18886000000001</v>
      </c>
      <c r="Y4218" s="9">
        <f t="shared" si="654"/>
        <v>55.400000000000006</v>
      </c>
      <c r="Z4218" s="9">
        <v>13</v>
      </c>
      <c r="AA4218" s="9">
        <v>6</v>
      </c>
      <c r="AB4218" s="9" t="s">
        <v>613</v>
      </c>
      <c r="AC4218" s="9">
        <v>26</v>
      </c>
      <c r="AE4218" s="9">
        <v>150</v>
      </c>
    </row>
    <row r="4219" spans="1:31">
      <c r="A4219" s="4" t="s">
        <v>736</v>
      </c>
      <c r="B4219" s="4" t="s">
        <v>238</v>
      </c>
      <c r="C4219" s="28">
        <v>40757</v>
      </c>
      <c r="D4219" s="5">
        <v>2011</v>
      </c>
      <c r="E4219" s="36">
        <v>0.46875</v>
      </c>
      <c r="F4219" s="36">
        <v>0.47569444444444442</v>
      </c>
      <c r="G4219" s="35">
        <f t="shared" si="652"/>
        <v>6.9444444444444198E-3</v>
      </c>
      <c r="H4219" s="14">
        <v>2</v>
      </c>
      <c r="I4219" s="14">
        <v>2</v>
      </c>
      <c r="J4219" s="5">
        <v>8</v>
      </c>
      <c r="K4219" s="4">
        <v>8</v>
      </c>
      <c r="L4219" s="6" t="s">
        <v>35</v>
      </c>
      <c r="M4219" s="6" t="s">
        <v>36</v>
      </c>
      <c r="N4219" s="4">
        <v>2</v>
      </c>
      <c r="O4219" s="5">
        <f t="shared" si="637"/>
        <v>42.9</v>
      </c>
      <c r="P4219" s="18">
        <v>13</v>
      </c>
      <c r="Q4219" s="5">
        <f t="shared" si="638"/>
        <v>46.199999999999996</v>
      </c>
      <c r="R4219" s="18">
        <v>14</v>
      </c>
      <c r="S4219" s="5">
        <f t="shared" si="639"/>
        <v>46.199999999999996</v>
      </c>
      <c r="T4219" s="18">
        <v>14</v>
      </c>
      <c r="U4219" s="8">
        <f t="shared" si="640"/>
        <v>44.55</v>
      </c>
      <c r="V4219" s="5">
        <f t="shared" si="653"/>
        <v>13.5</v>
      </c>
      <c r="W4219" s="21">
        <v>27.860859999999999</v>
      </c>
      <c r="X4219" s="21">
        <v>-115.18886000000001</v>
      </c>
      <c r="Y4219" s="9">
        <f t="shared" si="654"/>
        <v>55.400000000000006</v>
      </c>
      <c r="Z4219" s="9">
        <v>13</v>
      </c>
      <c r="AA4219" s="9">
        <v>6</v>
      </c>
      <c r="AB4219" s="9" t="s">
        <v>620</v>
      </c>
      <c r="AC4219" s="9">
        <v>2</v>
      </c>
      <c r="AE4219" s="9">
        <v>150</v>
      </c>
    </row>
    <row r="4220" spans="1:31">
      <c r="A4220" s="4" t="s">
        <v>736</v>
      </c>
      <c r="B4220" s="4" t="s">
        <v>238</v>
      </c>
      <c r="C4220" s="28">
        <v>40757</v>
      </c>
      <c r="D4220" s="5">
        <v>2011</v>
      </c>
      <c r="E4220" s="36">
        <v>0.46875</v>
      </c>
      <c r="F4220" s="36">
        <v>0.47569444444444442</v>
      </c>
      <c r="G4220" s="35">
        <f t="shared" si="652"/>
        <v>6.9444444444444198E-3</v>
      </c>
      <c r="H4220" s="14">
        <v>2</v>
      </c>
      <c r="I4220" s="14">
        <v>2</v>
      </c>
      <c r="J4220" s="5">
        <v>8</v>
      </c>
      <c r="K4220" s="4">
        <v>8</v>
      </c>
      <c r="L4220" s="6" t="s">
        <v>35</v>
      </c>
      <c r="M4220" s="6" t="s">
        <v>36</v>
      </c>
      <c r="N4220" s="4">
        <v>2</v>
      </c>
      <c r="O4220" s="5">
        <f t="shared" si="637"/>
        <v>42.9</v>
      </c>
      <c r="P4220" s="18">
        <v>13</v>
      </c>
      <c r="Q4220" s="5">
        <f t="shared" si="638"/>
        <v>46.199999999999996</v>
      </c>
      <c r="R4220" s="18">
        <v>14</v>
      </c>
      <c r="S4220" s="5">
        <f t="shared" si="639"/>
        <v>46.199999999999996</v>
      </c>
      <c r="T4220" s="18">
        <v>14</v>
      </c>
      <c r="U4220" s="8">
        <f t="shared" si="640"/>
        <v>44.55</v>
      </c>
      <c r="V4220" s="5">
        <f t="shared" si="653"/>
        <v>13.5</v>
      </c>
      <c r="W4220" s="21">
        <v>27.860859999999999</v>
      </c>
      <c r="X4220" s="21">
        <v>-115.18886000000001</v>
      </c>
      <c r="Y4220" s="9">
        <f t="shared" si="654"/>
        <v>55.400000000000006</v>
      </c>
      <c r="Z4220" s="9">
        <v>13</v>
      </c>
      <c r="AA4220" s="9">
        <v>6</v>
      </c>
      <c r="AB4220" s="9" t="s">
        <v>607</v>
      </c>
      <c r="AC4220" s="9">
        <v>9</v>
      </c>
      <c r="AE4220" s="9">
        <v>150</v>
      </c>
    </row>
    <row r="4221" spans="1:31">
      <c r="A4221" s="4" t="s">
        <v>736</v>
      </c>
      <c r="B4221" s="4" t="s">
        <v>238</v>
      </c>
      <c r="C4221" s="28">
        <v>40757</v>
      </c>
      <c r="D4221" s="5">
        <v>2011</v>
      </c>
      <c r="E4221" s="36">
        <v>0.46875</v>
      </c>
      <c r="F4221" s="36">
        <v>0.47569444444444442</v>
      </c>
      <c r="G4221" s="35">
        <f t="shared" si="652"/>
        <v>6.9444444444444198E-3</v>
      </c>
      <c r="H4221" s="14">
        <v>2</v>
      </c>
      <c r="I4221" s="14">
        <v>2</v>
      </c>
      <c r="J4221" s="5">
        <v>8</v>
      </c>
      <c r="K4221" s="4">
        <v>8</v>
      </c>
      <c r="L4221" s="6" t="s">
        <v>35</v>
      </c>
      <c r="M4221" s="6" t="s">
        <v>36</v>
      </c>
      <c r="N4221" s="4">
        <v>2</v>
      </c>
      <c r="O4221" s="5">
        <f t="shared" si="637"/>
        <v>42.9</v>
      </c>
      <c r="P4221" s="18">
        <v>13</v>
      </c>
      <c r="Q4221" s="5">
        <f t="shared" si="638"/>
        <v>46.199999999999996</v>
      </c>
      <c r="R4221" s="18">
        <v>14</v>
      </c>
      <c r="S4221" s="5">
        <f t="shared" si="639"/>
        <v>46.199999999999996</v>
      </c>
      <c r="T4221" s="18">
        <v>14</v>
      </c>
      <c r="U4221" s="8">
        <f t="shared" si="640"/>
        <v>44.55</v>
      </c>
      <c r="V4221" s="5">
        <f t="shared" si="653"/>
        <v>13.5</v>
      </c>
      <c r="W4221" s="21">
        <v>27.860859999999999</v>
      </c>
      <c r="X4221" s="21">
        <v>-115.18886000000001</v>
      </c>
      <c r="Y4221" s="9">
        <f t="shared" si="654"/>
        <v>55.400000000000006</v>
      </c>
      <c r="Z4221" s="9">
        <v>13</v>
      </c>
      <c r="AA4221" s="9">
        <v>6</v>
      </c>
      <c r="AB4221" s="4" t="s">
        <v>618</v>
      </c>
      <c r="AC4221" s="9">
        <v>2</v>
      </c>
      <c r="AE4221" s="9">
        <v>150</v>
      </c>
    </row>
    <row r="4222" spans="1:31">
      <c r="A4222" s="4" t="s">
        <v>736</v>
      </c>
      <c r="B4222" s="4" t="s">
        <v>238</v>
      </c>
      <c r="C4222" s="28">
        <v>40757</v>
      </c>
      <c r="D4222" s="5">
        <v>2011</v>
      </c>
      <c r="E4222" s="36">
        <v>0.46875</v>
      </c>
      <c r="F4222" s="36">
        <v>0.47569444444444442</v>
      </c>
      <c r="G4222" s="35">
        <f t="shared" si="652"/>
        <v>6.9444444444444198E-3</v>
      </c>
      <c r="H4222" s="14">
        <v>2</v>
      </c>
      <c r="I4222" s="14">
        <v>2</v>
      </c>
      <c r="J4222" s="5">
        <v>8</v>
      </c>
      <c r="K4222" s="4">
        <v>8</v>
      </c>
      <c r="L4222" s="6" t="s">
        <v>35</v>
      </c>
      <c r="M4222" s="6" t="s">
        <v>36</v>
      </c>
      <c r="N4222" s="4">
        <v>2</v>
      </c>
      <c r="O4222" s="5">
        <f t="shared" si="637"/>
        <v>42.9</v>
      </c>
      <c r="P4222" s="18">
        <v>13</v>
      </c>
      <c r="Q4222" s="5">
        <f t="shared" si="638"/>
        <v>46.199999999999996</v>
      </c>
      <c r="R4222" s="18">
        <v>14</v>
      </c>
      <c r="S4222" s="5">
        <f t="shared" si="639"/>
        <v>46.199999999999996</v>
      </c>
      <c r="T4222" s="18">
        <v>14</v>
      </c>
      <c r="U4222" s="8">
        <f t="shared" si="640"/>
        <v>44.55</v>
      </c>
      <c r="V4222" s="5">
        <f t="shared" si="653"/>
        <v>13.5</v>
      </c>
      <c r="W4222" s="21">
        <v>27.860859999999999</v>
      </c>
      <c r="X4222" s="21">
        <v>-115.18886000000001</v>
      </c>
      <c r="Y4222" s="9">
        <f t="shared" si="654"/>
        <v>55.400000000000006</v>
      </c>
      <c r="Z4222" s="9">
        <v>13</v>
      </c>
      <c r="AA4222" s="9">
        <v>6</v>
      </c>
      <c r="AB4222" s="9" t="s">
        <v>753</v>
      </c>
      <c r="AC4222" s="9">
        <v>12</v>
      </c>
      <c r="AE4222" s="9">
        <v>150</v>
      </c>
    </row>
    <row r="4223" spans="1:31">
      <c r="A4223" s="4" t="s">
        <v>736</v>
      </c>
      <c r="B4223" s="4" t="s">
        <v>238</v>
      </c>
      <c r="C4223" s="28">
        <v>40757</v>
      </c>
      <c r="D4223" s="5">
        <v>2011</v>
      </c>
      <c r="E4223" s="36">
        <v>0.46875</v>
      </c>
      <c r="F4223" s="36">
        <v>0.47569444444444442</v>
      </c>
      <c r="G4223" s="35">
        <f t="shared" si="652"/>
        <v>6.9444444444444198E-3</v>
      </c>
      <c r="H4223" s="14">
        <v>2</v>
      </c>
      <c r="I4223" s="14">
        <v>2</v>
      </c>
      <c r="J4223" s="5">
        <v>8</v>
      </c>
      <c r="K4223" s="4">
        <v>8</v>
      </c>
      <c r="L4223" s="6" t="s">
        <v>35</v>
      </c>
      <c r="M4223" s="6" t="s">
        <v>36</v>
      </c>
      <c r="N4223" s="4">
        <v>2</v>
      </c>
      <c r="O4223" s="5">
        <f t="shared" si="637"/>
        <v>42.9</v>
      </c>
      <c r="P4223" s="18">
        <v>13</v>
      </c>
      <c r="Q4223" s="5">
        <f t="shared" si="638"/>
        <v>46.199999999999996</v>
      </c>
      <c r="R4223" s="18">
        <v>14</v>
      </c>
      <c r="S4223" s="5">
        <f t="shared" si="639"/>
        <v>46.199999999999996</v>
      </c>
      <c r="T4223" s="18">
        <v>14</v>
      </c>
      <c r="U4223" s="8">
        <f t="shared" si="640"/>
        <v>44.55</v>
      </c>
      <c r="V4223" s="5">
        <f t="shared" si="653"/>
        <v>13.5</v>
      </c>
      <c r="W4223" s="21">
        <v>27.860859999999999</v>
      </c>
      <c r="X4223" s="21">
        <v>-115.18886000000001</v>
      </c>
      <c r="Y4223" s="9">
        <f t="shared" si="654"/>
        <v>55.400000000000006</v>
      </c>
      <c r="Z4223" s="9">
        <v>13</v>
      </c>
      <c r="AA4223" s="9">
        <v>6</v>
      </c>
      <c r="AB4223" s="4" t="s">
        <v>619</v>
      </c>
      <c r="AC4223" s="9">
        <v>2</v>
      </c>
      <c r="AE4223" s="9">
        <v>150</v>
      </c>
    </row>
    <row r="4224" spans="1:31">
      <c r="A4224" s="4" t="s">
        <v>736</v>
      </c>
      <c r="B4224" s="4" t="s">
        <v>238</v>
      </c>
      <c r="C4224" s="28">
        <v>40757</v>
      </c>
      <c r="D4224" s="5">
        <v>2011</v>
      </c>
      <c r="E4224" s="36">
        <v>0.46875</v>
      </c>
      <c r="F4224" s="36">
        <v>0.47569444444444442</v>
      </c>
      <c r="G4224" s="35">
        <f t="shared" si="652"/>
        <v>6.9444444444444198E-3</v>
      </c>
      <c r="H4224" s="14">
        <v>2</v>
      </c>
      <c r="I4224" s="14">
        <v>2</v>
      </c>
      <c r="J4224" s="5">
        <v>8</v>
      </c>
      <c r="K4224" s="4">
        <v>8</v>
      </c>
      <c r="L4224" s="6" t="s">
        <v>35</v>
      </c>
      <c r="M4224" s="6" t="s">
        <v>36</v>
      </c>
      <c r="N4224" s="4">
        <v>2</v>
      </c>
      <c r="O4224" s="5">
        <f t="shared" si="637"/>
        <v>42.9</v>
      </c>
      <c r="P4224" s="18">
        <v>13</v>
      </c>
      <c r="Q4224" s="5">
        <f t="shared" si="638"/>
        <v>46.199999999999996</v>
      </c>
      <c r="R4224" s="18">
        <v>14</v>
      </c>
      <c r="S4224" s="5">
        <f t="shared" si="639"/>
        <v>46.199999999999996</v>
      </c>
      <c r="T4224" s="18">
        <v>14</v>
      </c>
      <c r="U4224" s="8">
        <f t="shared" si="640"/>
        <v>44.55</v>
      </c>
      <c r="V4224" s="5">
        <f t="shared" si="653"/>
        <v>13.5</v>
      </c>
      <c r="W4224" s="21">
        <v>27.860859999999999</v>
      </c>
      <c r="X4224" s="21">
        <v>-115.18886000000001</v>
      </c>
      <c r="Y4224" s="9">
        <f t="shared" si="654"/>
        <v>55.400000000000006</v>
      </c>
      <c r="Z4224" s="9">
        <v>13</v>
      </c>
      <c r="AA4224" s="9">
        <v>6</v>
      </c>
      <c r="AB4224" s="9" t="s">
        <v>609</v>
      </c>
      <c r="AC4224" s="9">
        <v>1</v>
      </c>
      <c r="AE4224" s="9">
        <v>150</v>
      </c>
    </row>
    <row r="4225" spans="1:32">
      <c r="A4225" s="4" t="s">
        <v>737</v>
      </c>
      <c r="B4225" s="4" t="s">
        <v>238</v>
      </c>
      <c r="C4225" s="28">
        <v>40757</v>
      </c>
      <c r="D4225" s="5">
        <v>2011</v>
      </c>
      <c r="E4225" s="36">
        <v>0.55555555555555558</v>
      </c>
      <c r="F4225" s="36">
        <v>0.56041666666666667</v>
      </c>
      <c r="G4225" s="35">
        <f>F4225-E4225</f>
        <v>4.8611111111110938E-3</v>
      </c>
      <c r="H4225" s="14">
        <v>2</v>
      </c>
      <c r="I4225" s="14">
        <v>3</v>
      </c>
      <c r="J4225" s="5">
        <v>9</v>
      </c>
      <c r="K4225" s="4">
        <v>9</v>
      </c>
      <c r="L4225" s="6" t="s">
        <v>35</v>
      </c>
      <c r="M4225" s="6" t="s">
        <v>36</v>
      </c>
      <c r="N4225" s="4">
        <v>2</v>
      </c>
      <c r="O4225" s="5">
        <f t="shared" si="637"/>
        <v>46.529999999999994</v>
      </c>
      <c r="P4225" s="18">
        <v>14.1</v>
      </c>
      <c r="Q4225" s="5">
        <f t="shared" si="638"/>
        <v>43.89</v>
      </c>
      <c r="R4225" s="18">
        <v>13.3</v>
      </c>
      <c r="S4225" s="5">
        <f t="shared" si="639"/>
        <v>46.529999999999994</v>
      </c>
      <c r="T4225" s="18">
        <v>14.1</v>
      </c>
      <c r="U4225" s="8">
        <f t="shared" si="640"/>
        <v>45.209999999999994</v>
      </c>
      <c r="V4225" s="5">
        <f>(R4225+P4225)/2</f>
        <v>13.7</v>
      </c>
      <c r="W4225" s="21">
        <v>27.863620000000001</v>
      </c>
      <c r="X4225" s="21">
        <v>-115.18658000000001</v>
      </c>
      <c r="Y4225" s="9">
        <f>(Z4225*1.8)+32</f>
        <v>55.400000000000006</v>
      </c>
      <c r="Z4225" s="9">
        <v>13</v>
      </c>
      <c r="AA4225" s="9">
        <v>6</v>
      </c>
      <c r="AB4225" s="9" t="s">
        <v>606</v>
      </c>
      <c r="AC4225" s="9">
        <v>7</v>
      </c>
      <c r="AE4225" s="9">
        <v>330</v>
      </c>
    </row>
    <row r="4226" spans="1:32">
      <c r="A4226" s="4" t="s">
        <v>737</v>
      </c>
      <c r="B4226" s="4" t="s">
        <v>238</v>
      </c>
      <c r="C4226" s="28">
        <v>40757</v>
      </c>
      <c r="D4226" s="5">
        <v>2011</v>
      </c>
      <c r="E4226" s="36">
        <v>0.55555555555555558</v>
      </c>
      <c r="F4226" s="36">
        <v>0.56041666666666667</v>
      </c>
      <c r="G4226" s="35">
        <f t="shared" ref="G4226:G4231" si="655">F4226-E4226</f>
        <v>4.8611111111110938E-3</v>
      </c>
      <c r="H4226" s="14">
        <v>2</v>
      </c>
      <c r="I4226" s="14">
        <v>3</v>
      </c>
      <c r="J4226" s="5">
        <v>9</v>
      </c>
      <c r="K4226" s="4">
        <v>9</v>
      </c>
      <c r="L4226" s="6" t="s">
        <v>35</v>
      </c>
      <c r="M4226" s="6" t="s">
        <v>36</v>
      </c>
      <c r="N4226" s="4">
        <v>2</v>
      </c>
      <c r="O4226" s="5">
        <f t="shared" ref="O4226:O4289" si="656">3.3*P4226</f>
        <v>46.529999999999994</v>
      </c>
      <c r="P4226" s="18">
        <v>14.1</v>
      </c>
      <c r="Q4226" s="5">
        <f t="shared" ref="Q4226:Q4289" si="657">3.3*R4226</f>
        <v>43.89</v>
      </c>
      <c r="R4226" s="18">
        <v>13.3</v>
      </c>
      <c r="S4226" s="5">
        <f t="shared" ref="S4226:S4289" si="658">3.3*T4226</f>
        <v>46.529999999999994</v>
      </c>
      <c r="T4226" s="18">
        <v>14.1</v>
      </c>
      <c r="U4226" s="8">
        <f t="shared" si="640"/>
        <v>45.209999999999994</v>
      </c>
      <c r="V4226" s="5">
        <f t="shared" ref="V4226:V4231" si="659">(R4226+P4226)/2</f>
        <v>13.7</v>
      </c>
      <c r="W4226" s="21">
        <v>27.863620000000001</v>
      </c>
      <c r="X4226" s="21">
        <v>-115.18658000000001</v>
      </c>
      <c r="Y4226" s="9">
        <f t="shared" ref="Y4226:Y4231" si="660">(Z4226*1.8)+32</f>
        <v>55.400000000000006</v>
      </c>
      <c r="Z4226" s="9">
        <v>13</v>
      </c>
      <c r="AA4226" s="9">
        <v>6</v>
      </c>
      <c r="AB4226" s="9" t="s">
        <v>611</v>
      </c>
      <c r="AC4226" s="9">
        <v>11</v>
      </c>
      <c r="AE4226" s="9">
        <v>330</v>
      </c>
    </row>
    <row r="4227" spans="1:32">
      <c r="A4227" s="4" t="s">
        <v>737</v>
      </c>
      <c r="B4227" s="4" t="s">
        <v>238</v>
      </c>
      <c r="C4227" s="28">
        <v>40757</v>
      </c>
      <c r="D4227" s="5">
        <v>2011</v>
      </c>
      <c r="E4227" s="36">
        <v>0.55555555555555558</v>
      </c>
      <c r="F4227" s="36">
        <v>0.56041666666666667</v>
      </c>
      <c r="G4227" s="35">
        <f t="shared" si="655"/>
        <v>4.8611111111110938E-3</v>
      </c>
      <c r="H4227" s="14">
        <v>2</v>
      </c>
      <c r="I4227" s="14">
        <v>3</v>
      </c>
      <c r="J4227" s="5">
        <v>9</v>
      </c>
      <c r="K4227" s="4">
        <v>9</v>
      </c>
      <c r="L4227" s="6" t="s">
        <v>35</v>
      </c>
      <c r="M4227" s="6" t="s">
        <v>36</v>
      </c>
      <c r="N4227" s="4">
        <v>2</v>
      </c>
      <c r="O4227" s="5">
        <f t="shared" si="656"/>
        <v>46.529999999999994</v>
      </c>
      <c r="P4227" s="18">
        <v>14.1</v>
      </c>
      <c r="Q4227" s="5">
        <f t="shared" si="657"/>
        <v>43.89</v>
      </c>
      <c r="R4227" s="18">
        <v>13.3</v>
      </c>
      <c r="S4227" s="5">
        <f t="shared" si="658"/>
        <v>46.529999999999994</v>
      </c>
      <c r="T4227" s="18">
        <v>14.1</v>
      </c>
      <c r="U4227" s="8">
        <f t="shared" ref="U4227:U4290" si="661">V4227*3.3</f>
        <v>45.209999999999994</v>
      </c>
      <c r="V4227" s="5">
        <f t="shared" si="659"/>
        <v>13.7</v>
      </c>
      <c r="W4227" s="21">
        <v>27.863620000000001</v>
      </c>
      <c r="X4227" s="21">
        <v>-115.18658000000001</v>
      </c>
      <c r="Y4227" s="9">
        <f t="shared" si="660"/>
        <v>55.400000000000006</v>
      </c>
      <c r="Z4227" s="9">
        <v>13</v>
      </c>
      <c r="AA4227" s="9">
        <v>6</v>
      </c>
      <c r="AB4227" s="9" t="s">
        <v>613</v>
      </c>
      <c r="AC4227" s="9">
        <v>60</v>
      </c>
      <c r="AD4227">
        <v>20</v>
      </c>
      <c r="AE4227" s="9">
        <v>330</v>
      </c>
      <c r="AF4227">
        <v>50</v>
      </c>
    </row>
    <row r="4228" spans="1:32">
      <c r="A4228" s="4" t="s">
        <v>737</v>
      </c>
      <c r="B4228" s="4" t="s">
        <v>238</v>
      </c>
      <c r="C4228" s="28">
        <v>40757</v>
      </c>
      <c r="D4228" s="5">
        <v>2011</v>
      </c>
      <c r="E4228" s="36">
        <v>0.55555555555555558</v>
      </c>
      <c r="F4228" s="36">
        <v>0.56041666666666667</v>
      </c>
      <c r="G4228" s="35">
        <f t="shared" si="655"/>
        <v>4.8611111111110938E-3</v>
      </c>
      <c r="H4228" s="14">
        <v>2</v>
      </c>
      <c r="I4228" s="14">
        <v>3</v>
      </c>
      <c r="J4228" s="5">
        <v>9</v>
      </c>
      <c r="K4228" s="4">
        <v>9</v>
      </c>
      <c r="L4228" s="6" t="s">
        <v>35</v>
      </c>
      <c r="M4228" s="6" t="s">
        <v>36</v>
      </c>
      <c r="N4228" s="4">
        <v>2</v>
      </c>
      <c r="O4228" s="5">
        <f t="shared" si="656"/>
        <v>46.529999999999994</v>
      </c>
      <c r="P4228" s="18">
        <v>14.1</v>
      </c>
      <c r="Q4228" s="5">
        <f t="shared" si="657"/>
        <v>43.89</v>
      </c>
      <c r="R4228" s="18">
        <v>13.3</v>
      </c>
      <c r="S4228" s="5">
        <f t="shared" si="658"/>
        <v>46.529999999999994</v>
      </c>
      <c r="T4228" s="18">
        <v>14.1</v>
      </c>
      <c r="U4228" s="8">
        <f t="shared" si="661"/>
        <v>45.209999999999994</v>
      </c>
      <c r="V4228" s="5">
        <f t="shared" si="659"/>
        <v>13.7</v>
      </c>
      <c r="W4228" s="21">
        <v>27.863620000000001</v>
      </c>
      <c r="X4228" s="21">
        <v>-115.18658000000001</v>
      </c>
      <c r="Y4228" s="9">
        <f t="shared" si="660"/>
        <v>55.400000000000006</v>
      </c>
      <c r="Z4228" s="9">
        <v>13</v>
      </c>
      <c r="AA4228" s="9">
        <v>6</v>
      </c>
      <c r="AB4228" s="9" t="s">
        <v>607</v>
      </c>
      <c r="AC4228" s="9">
        <v>6</v>
      </c>
      <c r="AE4228" s="9">
        <v>330</v>
      </c>
    </row>
    <row r="4229" spans="1:32">
      <c r="A4229" s="4" t="s">
        <v>737</v>
      </c>
      <c r="B4229" s="4" t="s">
        <v>238</v>
      </c>
      <c r="C4229" s="28">
        <v>40757</v>
      </c>
      <c r="D4229" s="5">
        <v>2011</v>
      </c>
      <c r="E4229" s="36">
        <v>0.55555555555555558</v>
      </c>
      <c r="F4229" s="36">
        <v>0.56041666666666667</v>
      </c>
      <c r="G4229" s="35">
        <f t="shared" si="655"/>
        <v>4.8611111111110938E-3</v>
      </c>
      <c r="H4229" s="14">
        <v>2</v>
      </c>
      <c r="I4229" s="14">
        <v>3</v>
      </c>
      <c r="J4229" s="5">
        <v>9</v>
      </c>
      <c r="K4229" s="4">
        <v>9</v>
      </c>
      <c r="L4229" s="6" t="s">
        <v>35</v>
      </c>
      <c r="M4229" s="6" t="s">
        <v>36</v>
      </c>
      <c r="N4229" s="4">
        <v>2</v>
      </c>
      <c r="O4229" s="5">
        <f t="shared" si="656"/>
        <v>46.529999999999994</v>
      </c>
      <c r="P4229" s="18">
        <v>14.1</v>
      </c>
      <c r="Q4229" s="5">
        <f t="shared" si="657"/>
        <v>43.89</v>
      </c>
      <c r="R4229" s="18">
        <v>13.3</v>
      </c>
      <c r="S4229" s="5">
        <f t="shared" si="658"/>
        <v>46.529999999999994</v>
      </c>
      <c r="T4229" s="18">
        <v>14.1</v>
      </c>
      <c r="U4229" s="8">
        <f t="shared" si="661"/>
        <v>45.209999999999994</v>
      </c>
      <c r="V4229" s="5">
        <f t="shared" si="659"/>
        <v>13.7</v>
      </c>
      <c r="W4229" s="21">
        <v>27.863620000000001</v>
      </c>
      <c r="X4229" s="21">
        <v>-115.18658000000001</v>
      </c>
      <c r="Y4229" s="9">
        <f t="shared" si="660"/>
        <v>55.400000000000006</v>
      </c>
      <c r="Z4229" s="9">
        <v>13</v>
      </c>
      <c r="AA4229" s="9">
        <v>6</v>
      </c>
      <c r="AB4229" s="4" t="s">
        <v>618</v>
      </c>
      <c r="AC4229" s="9">
        <v>1</v>
      </c>
      <c r="AE4229" s="9">
        <v>330</v>
      </c>
    </row>
    <row r="4230" spans="1:32">
      <c r="A4230" s="4" t="s">
        <v>737</v>
      </c>
      <c r="B4230" s="4" t="s">
        <v>238</v>
      </c>
      <c r="C4230" s="28">
        <v>40757</v>
      </c>
      <c r="D4230" s="5">
        <v>2011</v>
      </c>
      <c r="E4230" s="36">
        <v>0.55555555555555558</v>
      </c>
      <c r="F4230" s="36">
        <v>0.56041666666666667</v>
      </c>
      <c r="G4230" s="35">
        <f t="shared" si="655"/>
        <v>4.8611111111110938E-3</v>
      </c>
      <c r="H4230" s="14">
        <v>2</v>
      </c>
      <c r="I4230" s="14">
        <v>3</v>
      </c>
      <c r="J4230" s="5">
        <v>9</v>
      </c>
      <c r="K4230" s="4">
        <v>9</v>
      </c>
      <c r="L4230" s="6" t="s">
        <v>35</v>
      </c>
      <c r="M4230" s="6" t="s">
        <v>36</v>
      </c>
      <c r="N4230" s="4">
        <v>2</v>
      </c>
      <c r="O4230" s="5">
        <f t="shared" si="656"/>
        <v>46.529999999999994</v>
      </c>
      <c r="P4230" s="18">
        <v>14.1</v>
      </c>
      <c r="Q4230" s="5">
        <f t="shared" si="657"/>
        <v>43.89</v>
      </c>
      <c r="R4230" s="18">
        <v>13.3</v>
      </c>
      <c r="S4230" s="5">
        <f t="shared" si="658"/>
        <v>46.529999999999994</v>
      </c>
      <c r="T4230" s="18">
        <v>14.1</v>
      </c>
      <c r="U4230" s="8">
        <f t="shared" si="661"/>
        <v>45.209999999999994</v>
      </c>
      <c r="V4230" s="5">
        <f t="shared" si="659"/>
        <v>13.7</v>
      </c>
      <c r="W4230" s="21">
        <v>27.863620000000001</v>
      </c>
      <c r="X4230" s="21">
        <v>-115.18658000000001</v>
      </c>
      <c r="Y4230" s="9">
        <f t="shared" si="660"/>
        <v>55.400000000000006</v>
      </c>
      <c r="Z4230" s="9">
        <v>13</v>
      </c>
      <c r="AA4230" s="9">
        <v>6</v>
      </c>
      <c r="AB4230" s="9" t="s">
        <v>753</v>
      </c>
      <c r="AC4230" s="9">
        <v>1</v>
      </c>
      <c r="AE4230" s="9">
        <v>330</v>
      </c>
    </row>
    <row r="4231" spans="1:32">
      <c r="A4231" s="4" t="s">
        <v>737</v>
      </c>
      <c r="B4231" s="4" t="s">
        <v>238</v>
      </c>
      <c r="C4231" s="28">
        <v>40757</v>
      </c>
      <c r="D4231" s="5">
        <v>2011</v>
      </c>
      <c r="E4231" s="36">
        <v>0.55555555555555558</v>
      </c>
      <c r="F4231" s="36">
        <v>0.56041666666666667</v>
      </c>
      <c r="G4231" s="35">
        <f t="shared" si="655"/>
        <v>4.8611111111110938E-3</v>
      </c>
      <c r="H4231" s="14">
        <v>2</v>
      </c>
      <c r="I4231" s="14">
        <v>3</v>
      </c>
      <c r="J4231" s="5">
        <v>9</v>
      </c>
      <c r="K4231" s="4">
        <v>9</v>
      </c>
      <c r="L4231" s="6" t="s">
        <v>35</v>
      </c>
      <c r="M4231" s="6" t="s">
        <v>36</v>
      </c>
      <c r="N4231" s="4">
        <v>2</v>
      </c>
      <c r="O4231" s="5">
        <f t="shared" si="656"/>
        <v>46.529999999999994</v>
      </c>
      <c r="P4231" s="18">
        <v>14.1</v>
      </c>
      <c r="Q4231" s="5">
        <f t="shared" si="657"/>
        <v>43.89</v>
      </c>
      <c r="R4231" s="18">
        <v>13.3</v>
      </c>
      <c r="S4231" s="5">
        <f t="shared" si="658"/>
        <v>46.529999999999994</v>
      </c>
      <c r="T4231" s="18">
        <v>14.1</v>
      </c>
      <c r="U4231" s="8">
        <f t="shared" si="661"/>
        <v>45.209999999999994</v>
      </c>
      <c r="V4231" s="5">
        <f t="shared" si="659"/>
        <v>13.7</v>
      </c>
      <c r="W4231" s="21">
        <v>27.863620000000001</v>
      </c>
      <c r="X4231" s="21">
        <v>-115.18658000000001</v>
      </c>
      <c r="Y4231" s="9">
        <f t="shared" si="660"/>
        <v>55.400000000000006</v>
      </c>
      <c r="Z4231" s="9">
        <v>13</v>
      </c>
      <c r="AA4231" s="9">
        <v>6</v>
      </c>
      <c r="AB4231" s="4" t="s">
        <v>619</v>
      </c>
      <c r="AC4231" s="9">
        <v>4</v>
      </c>
      <c r="AE4231" s="9">
        <v>330</v>
      </c>
    </row>
    <row r="4232" spans="1:32">
      <c r="A4232" s="4" t="s">
        <v>738</v>
      </c>
      <c r="B4232" s="4" t="s">
        <v>226</v>
      </c>
      <c r="C4232" s="28">
        <v>40757</v>
      </c>
      <c r="D4232" s="5">
        <v>2011</v>
      </c>
      <c r="E4232" s="36">
        <v>0.41666666666666669</v>
      </c>
      <c r="F4232" s="36">
        <v>0.4201388888888889</v>
      </c>
      <c r="G4232" s="35">
        <f>F4232-E4232</f>
        <v>3.4722222222222099E-3</v>
      </c>
      <c r="H4232" s="14">
        <v>2</v>
      </c>
      <c r="I4232" s="14">
        <v>1</v>
      </c>
      <c r="J4232" s="5">
        <v>10</v>
      </c>
      <c r="K4232" s="4">
        <v>10</v>
      </c>
      <c r="L4232" s="6" t="s">
        <v>35</v>
      </c>
      <c r="M4232" s="6" t="s">
        <v>36</v>
      </c>
      <c r="N4232" s="4">
        <v>2</v>
      </c>
      <c r="O4232" s="5">
        <f t="shared" si="656"/>
        <v>49.5</v>
      </c>
      <c r="P4232" s="18">
        <v>15</v>
      </c>
      <c r="Q4232" s="5">
        <f t="shared" si="657"/>
        <v>51.48</v>
      </c>
      <c r="R4232" s="18">
        <v>15.6</v>
      </c>
      <c r="S4232" s="5">
        <f t="shared" si="658"/>
        <v>51.48</v>
      </c>
      <c r="T4232" s="18">
        <v>15.6</v>
      </c>
      <c r="U4232" s="8">
        <f t="shared" si="661"/>
        <v>50.49</v>
      </c>
      <c r="V4232" s="5">
        <f>(R4232+P4232)/2</f>
        <v>15.3</v>
      </c>
      <c r="W4232" s="21">
        <v>27.8599</v>
      </c>
      <c r="X4232" s="21">
        <v>-115.18064</v>
      </c>
      <c r="Y4232" s="9">
        <f>(Z4232*1.8)+32</f>
        <v>54.86</v>
      </c>
      <c r="Z4232" s="9">
        <v>12.7</v>
      </c>
      <c r="AA4232" s="9">
        <v>6</v>
      </c>
      <c r="AB4232" s="9" t="s">
        <v>606</v>
      </c>
      <c r="AC4232" s="9">
        <v>1</v>
      </c>
      <c r="AE4232" s="9">
        <v>150</v>
      </c>
    </row>
    <row r="4233" spans="1:32">
      <c r="A4233" s="4" t="s">
        <v>738</v>
      </c>
      <c r="B4233" s="4" t="s">
        <v>226</v>
      </c>
      <c r="C4233" s="28">
        <v>40757</v>
      </c>
      <c r="D4233" s="5">
        <v>2011</v>
      </c>
      <c r="E4233" s="36">
        <v>0.41666666666666669</v>
      </c>
      <c r="F4233" s="36">
        <v>0.4201388888888889</v>
      </c>
      <c r="G4233" s="35">
        <f t="shared" ref="G4233:G4238" si="662">F4233-E4233</f>
        <v>3.4722222222222099E-3</v>
      </c>
      <c r="H4233" s="14">
        <v>2</v>
      </c>
      <c r="I4233" s="14">
        <v>1</v>
      </c>
      <c r="J4233" s="5">
        <v>10</v>
      </c>
      <c r="K4233" s="4">
        <v>10</v>
      </c>
      <c r="L4233" s="6" t="s">
        <v>35</v>
      </c>
      <c r="M4233" s="6" t="s">
        <v>36</v>
      </c>
      <c r="N4233" s="4">
        <v>2</v>
      </c>
      <c r="O4233" s="5">
        <f t="shared" si="656"/>
        <v>49.5</v>
      </c>
      <c r="P4233" s="18">
        <v>15</v>
      </c>
      <c r="Q4233" s="5">
        <f t="shared" si="657"/>
        <v>51.48</v>
      </c>
      <c r="R4233" s="18">
        <v>15.6</v>
      </c>
      <c r="S4233" s="5">
        <f t="shared" si="658"/>
        <v>51.48</v>
      </c>
      <c r="T4233" s="18">
        <v>15.6</v>
      </c>
      <c r="U4233" s="8">
        <f t="shared" si="661"/>
        <v>50.49</v>
      </c>
      <c r="V4233" s="5">
        <f t="shared" ref="V4233:V4238" si="663">(R4233+P4233)/2</f>
        <v>15.3</v>
      </c>
      <c r="W4233" s="21">
        <v>27.8599</v>
      </c>
      <c r="X4233" s="21">
        <v>-115.18064</v>
      </c>
      <c r="Y4233" s="9">
        <f t="shared" ref="Y4233:Y4238" si="664">(Z4233*1.8)+32</f>
        <v>54.86</v>
      </c>
      <c r="Z4233" s="9">
        <v>12.7</v>
      </c>
      <c r="AA4233" s="9">
        <v>6</v>
      </c>
      <c r="AB4233" s="9" t="s">
        <v>611</v>
      </c>
      <c r="AC4233" s="9">
        <v>7</v>
      </c>
      <c r="AE4233" s="9">
        <v>150</v>
      </c>
    </row>
    <row r="4234" spans="1:32">
      <c r="A4234" s="4" t="s">
        <v>738</v>
      </c>
      <c r="B4234" s="4" t="s">
        <v>226</v>
      </c>
      <c r="C4234" s="28">
        <v>40757</v>
      </c>
      <c r="D4234" s="5">
        <v>2011</v>
      </c>
      <c r="E4234" s="36">
        <v>0.41666666666666669</v>
      </c>
      <c r="F4234" s="36">
        <v>0.4201388888888889</v>
      </c>
      <c r="G4234" s="35">
        <f t="shared" si="662"/>
        <v>3.4722222222222099E-3</v>
      </c>
      <c r="H4234" s="14">
        <v>2</v>
      </c>
      <c r="I4234" s="14">
        <v>1</v>
      </c>
      <c r="J4234" s="5">
        <v>10</v>
      </c>
      <c r="K4234" s="4">
        <v>10</v>
      </c>
      <c r="L4234" s="6" t="s">
        <v>35</v>
      </c>
      <c r="M4234" s="6" t="s">
        <v>36</v>
      </c>
      <c r="N4234" s="4">
        <v>2</v>
      </c>
      <c r="O4234" s="5">
        <f t="shared" si="656"/>
        <v>49.5</v>
      </c>
      <c r="P4234" s="18">
        <v>15</v>
      </c>
      <c r="Q4234" s="5">
        <f t="shared" si="657"/>
        <v>51.48</v>
      </c>
      <c r="R4234" s="18">
        <v>15.6</v>
      </c>
      <c r="S4234" s="5">
        <f t="shared" si="658"/>
        <v>51.48</v>
      </c>
      <c r="T4234" s="18">
        <v>15.6</v>
      </c>
      <c r="U4234" s="8">
        <f t="shared" si="661"/>
        <v>50.49</v>
      </c>
      <c r="V4234" s="5">
        <f t="shared" si="663"/>
        <v>15.3</v>
      </c>
      <c r="W4234" s="21">
        <v>27.8599</v>
      </c>
      <c r="X4234" s="21">
        <v>-115.18064</v>
      </c>
      <c r="Y4234" s="9">
        <f t="shared" si="664"/>
        <v>54.86</v>
      </c>
      <c r="Z4234" s="9">
        <v>12.7</v>
      </c>
      <c r="AA4234" s="9">
        <v>6</v>
      </c>
      <c r="AB4234" s="9" t="s">
        <v>613</v>
      </c>
      <c r="AC4234" s="9">
        <v>19</v>
      </c>
      <c r="AE4234" s="9">
        <v>150</v>
      </c>
    </row>
    <row r="4235" spans="1:32">
      <c r="A4235" s="4" t="s">
        <v>738</v>
      </c>
      <c r="B4235" s="4" t="s">
        <v>226</v>
      </c>
      <c r="C4235" s="28">
        <v>40757</v>
      </c>
      <c r="D4235" s="5">
        <v>2011</v>
      </c>
      <c r="E4235" s="36">
        <v>0.41666666666666669</v>
      </c>
      <c r="F4235" s="36">
        <v>0.4201388888888889</v>
      </c>
      <c r="G4235" s="35">
        <f t="shared" si="662"/>
        <v>3.4722222222222099E-3</v>
      </c>
      <c r="H4235" s="14">
        <v>2</v>
      </c>
      <c r="I4235" s="14">
        <v>1</v>
      </c>
      <c r="J4235" s="5">
        <v>10</v>
      </c>
      <c r="K4235" s="4">
        <v>10</v>
      </c>
      <c r="L4235" s="6" t="s">
        <v>35</v>
      </c>
      <c r="M4235" s="6" t="s">
        <v>36</v>
      </c>
      <c r="N4235" s="4">
        <v>2</v>
      </c>
      <c r="O4235" s="5">
        <f t="shared" si="656"/>
        <v>49.5</v>
      </c>
      <c r="P4235" s="18">
        <v>15</v>
      </c>
      <c r="Q4235" s="5">
        <f t="shared" si="657"/>
        <v>51.48</v>
      </c>
      <c r="R4235" s="18">
        <v>15.6</v>
      </c>
      <c r="S4235" s="5">
        <f t="shared" si="658"/>
        <v>51.48</v>
      </c>
      <c r="T4235" s="18">
        <v>15.6</v>
      </c>
      <c r="U4235" s="8">
        <f t="shared" si="661"/>
        <v>50.49</v>
      </c>
      <c r="V4235" s="5">
        <f t="shared" si="663"/>
        <v>15.3</v>
      </c>
      <c r="W4235" s="21">
        <v>27.8599</v>
      </c>
      <c r="X4235" s="21">
        <v>-115.18064</v>
      </c>
      <c r="Y4235" s="9">
        <f t="shared" si="664"/>
        <v>54.86</v>
      </c>
      <c r="Z4235" s="9">
        <v>12.7</v>
      </c>
      <c r="AA4235" s="9">
        <v>6</v>
      </c>
      <c r="AB4235" s="9" t="s">
        <v>607</v>
      </c>
      <c r="AC4235" s="9">
        <v>3</v>
      </c>
      <c r="AE4235" s="9">
        <v>150</v>
      </c>
    </row>
    <row r="4236" spans="1:32">
      <c r="A4236" s="4" t="s">
        <v>738</v>
      </c>
      <c r="B4236" s="4" t="s">
        <v>226</v>
      </c>
      <c r="C4236" s="28">
        <v>40757</v>
      </c>
      <c r="D4236" s="5">
        <v>2011</v>
      </c>
      <c r="E4236" s="36">
        <v>0.41666666666666669</v>
      </c>
      <c r="F4236" s="36">
        <v>0.4201388888888889</v>
      </c>
      <c r="G4236" s="35">
        <f t="shared" si="662"/>
        <v>3.4722222222222099E-3</v>
      </c>
      <c r="H4236" s="14">
        <v>2</v>
      </c>
      <c r="I4236" s="14">
        <v>1</v>
      </c>
      <c r="J4236" s="5">
        <v>10</v>
      </c>
      <c r="K4236" s="4">
        <v>10</v>
      </c>
      <c r="L4236" s="6" t="s">
        <v>35</v>
      </c>
      <c r="M4236" s="6" t="s">
        <v>36</v>
      </c>
      <c r="N4236" s="4">
        <v>2</v>
      </c>
      <c r="O4236" s="5">
        <f t="shared" si="656"/>
        <v>49.5</v>
      </c>
      <c r="P4236" s="18">
        <v>15</v>
      </c>
      <c r="Q4236" s="5">
        <f t="shared" si="657"/>
        <v>51.48</v>
      </c>
      <c r="R4236" s="18">
        <v>15.6</v>
      </c>
      <c r="S4236" s="5">
        <f t="shared" si="658"/>
        <v>51.48</v>
      </c>
      <c r="T4236" s="18">
        <v>15.6</v>
      </c>
      <c r="U4236" s="8">
        <f t="shared" si="661"/>
        <v>50.49</v>
      </c>
      <c r="V4236" s="5">
        <f t="shared" si="663"/>
        <v>15.3</v>
      </c>
      <c r="W4236" s="21">
        <v>27.8599</v>
      </c>
      <c r="X4236" s="21">
        <v>-115.18064</v>
      </c>
      <c r="Y4236" s="9">
        <f t="shared" si="664"/>
        <v>54.86</v>
      </c>
      <c r="Z4236" s="9">
        <v>12.7</v>
      </c>
      <c r="AA4236" s="9">
        <v>6</v>
      </c>
      <c r="AB4236" s="4" t="s">
        <v>618</v>
      </c>
      <c r="AC4236" s="9">
        <v>5</v>
      </c>
      <c r="AE4236" s="9">
        <v>150</v>
      </c>
    </row>
    <row r="4237" spans="1:32">
      <c r="A4237" s="4" t="s">
        <v>738</v>
      </c>
      <c r="B4237" s="4" t="s">
        <v>226</v>
      </c>
      <c r="C4237" s="28">
        <v>40757</v>
      </c>
      <c r="D4237" s="5">
        <v>2011</v>
      </c>
      <c r="E4237" s="36">
        <v>0.41666666666666669</v>
      </c>
      <c r="F4237" s="36">
        <v>0.4201388888888889</v>
      </c>
      <c r="G4237" s="35">
        <f t="shared" si="662"/>
        <v>3.4722222222222099E-3</v>
      </c>
      <c r="H4237" s="14">
        <v>2</v>
      </c>
      <c r="I4237" s="14">
        <v>1</v>
      </c>
      <c r="J4237" s="5">
        <v>10</v>
      </c>
      <c r="K4237" s="4">
        <v>10</v>
      </c>
      <c r="L4237" s="6" t="s">
        <v>35</v>
      </c>
      <c r="M4237" s="6" t="s">
        <v>36</v>
      </c>
      <c r="N4237" s="4">
        <v>2</v>
      </c>
      <c r="O4237" s="5">
        <f t="shared" si="656"/>
        <v>49.5</v>
      </c>
      <c r="P4237" s="18">
        <v>15</v>
      </c>
      <c r="Q4237" s="5">
        <f t="shared" si="657"/>
        <v>51.48</v>
      </c>
      <c r="R4237" s="18">
        <v>15.6</v>
      </c>
      <c r="S4237" s="5">
        <f t="shared" si="658"/>
        <v>51.48</v>
      </c>
      <c r="T4237" s="18">
        <v>15.6</v>
      </c>
      <c r="U4237" s="8">
        <f t="shared" si="661"/>
        <v>50.49</v>
      </c>
      <c r="V4237" s="5">
        <f t="shared" si="663"/>
        <v>15.3</v>
      </c>
      <c r="W4237" s="21">
        <v>27.8599</v>
      </c>
      <c r="X4237" s="21">
        <v>-115.18064</v>
      </c>
      <c r="Y4237" s="9">
        <f t="shared" si="664"/>
        <v>54.86</v>
      </c>
      <c r="Z4237" s="9">
        <v>12.7</v>
      </c>
      <c r="AA4237" s="9">
        <v>6</v>
      </c>
      <c r="AB4237" s="9" t="s">
        <v>753</v>
      </c>
      <c r="AC4237" s="9">
        <v>2</v>
      </c>
      <c r="AE4237" s="9">
        <v>150</v>
      </c>
    </row>
    <row r="4238" spans="1:32">
      <c r="A4238" s="4" t="s">
        <v>738</v>
      </c>
      <c r="B4238" s="4" t="s">
        <v>226</v>
      </c>
      <c r="C4238" s="28">
        <v>40757</v>
      </c>
      <c r="D4238" s="5">
        <v>2011</v>
      </c>
      <c r="E4238" s="36">
        <v>0.41666666666666669</v>
      </c>
      <c r="F4238" s="36">
        <v>0.4201388888888889</v>
      </c>
      <c r="G4238" s="35">
        <f t="shared" si="662"/>
        <v>3.4722222222222099E-3</v>
      </c>
      <c r="H4238" s="14">
        <v>2</v>
      </c>
      <c r="I4238" s="14">
        <v>1</v>
      </c>
      <c r="J4238" s="5">
        <v>10</v>
      </c>
      <c r="K4238" s="4">
        <v>10</v>
      </c>
      <c r="L4238" s="6" t="s">
        <v>35</v>
      </c>
      <c r="M4238" s="6" t="s">
        <v>36</v>
      </c>
      <c r="N4238" s="4">
        <v>2</v>
      </c>
      <c r="O4238" s="5">
        <f t="shared" si="656"/>
        <v>49.5</v>
      </c>
      <c r="P4238" s="18">
        <v>15</v>
      </c>
      <c r="Q4238" s="5">
        <f t="shared" si="657"/>
        <v>51.48</v>
      </c>
      <c r="R4238" s="18">
        <v>15.6</v>
      </c>
      <c r="S4238" s="5">
        <f t="shared" si="658"/>
        <v>51.48</v>
      </c>
      <c r="T4238" s="18">
        <v>15.6</v>
      </c>
      <c r="U4238" s="8">
        <f t="shared" si="661"/>
        <v>50.49</v>
      </c>
      <c r="V4238" s="5">
        <f t="shared" si="663"/>
        <v>15.3</v>
      </c>
      <c r="W4238" s="21">
        <v>27.8599</v>
      </c>
      <c r="X4238" s="21">
        <v>-115.18064</v>
      </c>
      <c r="Y4238" s="9">
        <f t="shared" si="664"/>
        <v>54.86</v>
      </c>
      <c r="Z4238" s="9">
        <v>12.7</v>
      </c>
      <c r="AA4238" s="9">
        <v>6</v>
      </c>
      <c r="AB4238" s="9" t="s">
        <v>608</v>
      </c>
      <c r="AC4238" s="9">
        <v>1</v>
      </c>
      <c r="AE4238" s="9">
        <v>150</v>
      </c>
    </row>
    <row r="4239" spans="1:32">
      <c r="A4239" s="4" t="s">
        <v>739</v>
      </c>
      <c r="B4239" s="4" t="s">
        <v>226</v>
      </c>
      <c r="C4239" s="28">
        <v>40757</v>
      </c>
      <c r="D4239" s="5">
        <v>2011</v>
      </c>
      <c r="E4239" s="36">
        <v>0.46875</v>
      </c>
      <c r="F4239" s="36">
        <v>0.47430555555555554</v>
      </c>
      <c r="G4239" s="35">
        <f>F4239-E4239</f>
        <v>5.5555555555555358E-3</v>
      </c>
      <c r="H4239" s="14">
        <v>2</v>
      </c>
      <c r="I4239" s="14">
        <v>2</v>
      </c>
      <c r="J4239" s="5">
        <v>11</v>
      </c>
      <c r="K4239" s="4">
        <v>11</v>
      </c>
      <c r="L4239" s="6" t="s">
        <v>35</v>
      </c>
      <c r="M4239" s="6" t="s">
        <v>36</v>
      </c>
      <c r="N4239" s="4">
        <v>2</v>
      </c>
      <c r="O4239" s="5">
        <f t="shared" si="656"/>
        <v>48.18</v>
      </c>
      <c r="P4239" s="18">
        <v>14.6</v>
      </c>
      <c r="Q4239" s="5">
        <f t="shared" si="657"/>
        <v>48.51</v>
      </c>
      <c r="R4239" s="18">
        <v>14.7</v>
      </c>
      <c r="S4239" s="5">
        <f t="shared" si="658"/>
        <v>48.51</v>
      </c>
      <c r="T4239" s="18">
        <v>14.7</v>
      </c>
      <c r="U4239" s="8">
        <f t="shared" si="661"/>
        <v>48.344999999999992</v>
      </c>
      <c r="V4239" s="5">
        <f>(R4239+P4239)/2</f>
        <v>14.649999999999999</v>
      </c>
      <c r="W4239" s="21">
        <v>27.860859999999999</v>
      </c>
      <c r="X4239" s="21">
        <v>-115.18886000000001</v>
      </c>
      <c r="Y4239" s="9">
        <f>(Z4239*1.8)+32</f>
        <v>54.68</v>
      </c>
      <c r="Z4239" s="9">
        <v>12.6</v>
      </c>
      <c r="AA4239" s="9">
        <v>5</v>
      </c>
      <c r="AB4239" s="9" t="s">
        <v>611</v>
      </c>
      <c r="AC4239" s="9">
        <v>4</v>
      </c>
      <c r="AE4239" s="9">
        <v>150</v>
      </c>
    </row>
    <row r="4240" spans="1:32">
      <c r="A4240" s="4" t="s">
        <v>739</v>
      </c>
      <c r="B4240" s="4" t="s">
        <v>226</v>
      </c>
      <c r="C4240" s="28">
        <v>40757</v>
      </c>
      <c r="D4240" s="5">
        <v>2011</v>
      </c>
      <c r="E4240" s="36">
        <v>0.46875</v>
      </c>
      <c r="F4240" s="36">
        <v>0.47430555555555554</v>
      </c>
      <c r="G4240" s="35">
        <f t="shared" ref="G4240:G4246" si="665">F4240-E4240</f>
        <v>5.5555555555555358E-3</v>
      </c>
      <c r="H4240" s="14">
        <v>2</v>
      </c>
      <c r="I4240" s="14">
        <v>2</v>
      </c>
      <c r="J4240" s="5">
        <v>11</v>
      </c>
      <c r="K4240" s="4">
        <v>11</v>
      </c>
      <c r="L4240" s="6" t="s">
        <v>35</v>
      </c>
      <c r="M4240" s="6" t="s">
        <v>36</v>
      </c>
      <c r="N4240" s="4">
        <v>2</v>
      </c>
      <c r="O4240" s="5">
        <f t="shared" si="656"/>
        <v>48.18</v>
      </c>
      <c r="P4240" s="18">
        <v>14.6</v>
      </c>
      <c r="Q4240" s="5">
        <f t="shared" si="657"/>
        <v>48.51</v>
      </c>
      <c r="R4240" s="18">
        <v>14.7</v>
      </c>
      <c r="S4240" s="5">
        <f t="shared" si="658"/>
        <v>48.51</v>
      </c>
      <c r="T4240" s="18">
        <v>14.7</v>
      </c>
      <c r="U4240" s="8">
        <f t="shared" si="661"/>
        <v>48.344999999999992</v>
      </c>
      <c r="V4240" s="5">
        <f t="shared" ref="V4240:V4246" si="666">(R4240+P4240)/2</f>
        <v>14.649999999999999</v>
      </c>
      <c r="W4240" s="21">
        <v>27.860859999999999</v>
      </c>
      <c r="X4240" s="21">
        <v>-115.18886000000001</v>
      </c>
      <c r="Y4240" s="9">
        <f t="shared" ref="Y4240:Y4246" si="667">(Z4240*1.8)+32</f>
        <v>54.68</v>
      </c>
      <c r="Z4240" s="9">
        <v>12.6</v>
      </c>
      <c r="AA4240" s="9">
        <v>5</v>
      </c>
      <c r="AB4240" s="9" t="s">
        <v>612</v>
      </c>
      <c r="AC4240" s="9">
        <v>1</v>
      </c>
      <c r="AE4240" s="9">
        <v>150</v>
      </c>
    </row>
    <row r="4241" spans="1:32">
      <c r="A4241" s="4" t="s">
        <v>739</v>
      </c>
      <c r="B4241" s="4" t="s">
        <v>226</v>
      </c>
      <c r="C4241" s="28">
        <v>40757</v>
      </c>
      <c r="D4241" s="5">
        <v>2011</v>
      </c>
      <c r="E4241" s="36">
        <v>0.46875</v>
      </c>
      <c r="F4241" s="36">
        <v>0.47430555555555554</v>
      </c>
      <c r="G4241" s="35">
        <f t="shared" si="665"/>
        <v>5.5555555555555358E-3</v>
      </c>
      <c r="H4241" s="14">
        <v>2</v>
      </c>
      <c r="I4241" s="14">
        <v>2</v>
      </c>
      <c r="J4241" s="5">
        <v>11</v>
      </c>
      <c r="K4241" s="4">
        <v>11</v>
      </c>
      <c r="L4241" s="6" t="s">
        <v>35</v>
      </c>
      <c r="M4241" s="6" t="s">
        <v>36</v>
      </c>
      <c r="N4241" s="4">
        <v>2</v>
      </c>
      <c r="O4241" s="5">
        <f t="shared" si="656"/>
        <v>48.18</v>
      </c>
      <c r="P4241" s="18">
        <v>14.6</v>
      </c>
      <c r="Q4241" s="5">
        <f t="shared" si="657"/>
        <v>48.51</v>
      </c>
      <c r="R4241" s="18">
        <v>14.7</v>
      </c>
      <c r="S4241" s="5">
        <f t="shared" si="658"/>
        <v>48.51</v>
      </c>
      <c r="T4241" s="18">
        <v>14.7</v>
      </c>
      <c r="U4241" s="8">
        <f t="shared" si="661"/>
        <v>48.344999999999992</v>
      </c>
      <c r="V4241" s="5">
        <f t="shared" si="666"/>
        <v>14.649999999999999</v>
      </c>
      <c r="W4241" s="21">
        <v>27.860859999999999</v>
      </c>
      <c r="X4241" s="21">
        <v>-115.18886000000001</v>
      </c>
      <c r="Y4241" s="9">
        <f t="shared" si="667"/>
        <v>54.68</v>
      </c>
      <c r="Z4241" s="9">
        <v>12.6</v>
      </c>
      <c r="AA4241" s="9">
        <v>5</v>
      </c>
      <c r="AB4241" s="9" t="s">
        <v>613</v>
      </c>
      <c r="AC4241" s="9">
        <v>55</v>
      </c>
      <c r="AD4241">
        <v>16</v>
      </c>
      <c r="AE4241" s="9">
        <v>150</v>
      </c>
      <c r="AF4241">
        <v>50</v>
      </c>
    </row>
    <row r="4242" spans="1:32">
      <c r="A4242" s="4" t="s">
        <v>739</v>
      </c>
      <c r="B4242" s="4" t="s">
        <v>226</v>
      </c>
      <c r="C4242" s="28">
        <v>40757</v>
      </c>
      <c r="D4242" s="5">
        <v>2011</v>
      </c>
      <c r="E4242" s="36">
        <v>0.46875</v>
      </c>
      <c r="F4242" s="36">
        <v>0.47430555555555554</v>
      </c>
      <c r="G4242" s="35">
        <f t="shared" si="665"/>
        <v>5.5555555555555358E-3</v>
      </c>
      <c r="H4242" s="14">
        <v>2</v>
      </c>
      <c r="I4242" s="14">
        <v>2</v>
      </c>
      <c r="J4242" s="5">
        <v>11</v>
      </c>
      <c r="K4242" s="4">
        <v>11</v>
      </c>
      <c r="L4242" s="6" t="s">
        <v>35</v>
      </c>
      <c r="M4242" s="6" t="s">
        <v>36</v>
      </c>
      <c r="N4242" s="4">
        <v>2</v>
      </c>
      <c r="O4242" s="5">
        <f t="shared" si="656"/>
        <v>48.18</v>
      </c>
      <c r="P4242" s="18">
        <v>14.6</v>
      </c>
      <c r="Q4242" s="5">
        <f t="shared" si="657"/>
        <v>48.51</v>
      </c>
      <c r="R4242" s="18">
        <v>14.7</v>
      </c>
      <c r="S4242" s="5">
        <f t="shared" si="658"/>
        <v>48.51</v>
      </c>
      <c r="T4242" s="18">
        <v>14.7</v>
      </c>
      <c r="U4242" s="8">
        <f t="shared" si="661"/>
        <v>48.344999999999992</v>
      </c>
      <c r="V4242" s="5">
        <f t="shared" si="666"/>
        <v>14.649999999999999</v>
      </c>
      <c r="W4242" s="21">
        <v>27.860859999999999</v>
      </c>
      <c r="X4242" s="21">
        <v>-115.18886000000001</v>
      </c>
      <c r="Y4242" s="9">
        <f t="shared" si="667"/>
        <v>54.68</v>
      </c>
      <c r="Z4242" s="9">
        <v>12.6</v>
      </c>
      <c r="AA4242" s="9">
        <v>5</v>
      </c>
      <c r="AB4242" s="9" t="s">
        <v>614</v>
      </c>
      <c r="AC4242" s="9">
        <v>1</v>
      </c>
      <c r="AE4242" s="9">
        <v>150</v>
      </c>
    </row>
    <row r="4243" spans="1:32">
      <c r="A4243" s="4" t="s">
        <v>739</v>
      </c>
      <c r="B4243" s="4" t="s">
        <v>226</v>
      </c>
      <c r="C4243" s="28">
        <v>40757</v>
      </c>
      <c r="D4243" s="5">
        <v>2011</v>
      </c>
      <c r="E4243" s="36">
        <v>0.46875</v>
      </c>
      <c r="F4243" s="36">
        <v>0.47430555555555554</v>
      </c>
      <c r="G4243" s="35">
        <f t="shared" si="665"/>
        <v>5.5555555555555358E-3</v>
      </c>
      <c r="H4243" s="14">
        <v>2</v>
      </c>
      <c r="I4243" s="14">
        <v>2</v>
      </c>
      <c r="J4243" s="5">
        <v>11</v>
      </c>
      <c r="K4243" s="4">
        <v>11</v>
      </c>
      <c r="L4243" s="6" t="s">
        <v>35</v>
      </c>
      <c r="M4243" s="6" t="s">
        <v>36</v>
      </c>
      <c r="N4243" s="4">
        <v>2</v>
      </c>
      <c r="O4243" s="5">
        <f t="shared" si="656"/>
        <v>48.18</v>
      </c>
      <c r="P4243" s="18">
        <v>14.6</v>
      </c>
      <c r="Q4243" s="5">
        <f t="shared" si="657"/>
        <v>48.51</v>
      </c>
      <c r="R4243" s="18">
        <v>14.7</v>
      </c>
      <c r="S4243" s="5">
        <f t="shared" si="658"/>
        <v>48.51</v>
      </c>
      <c r="T4243" s="18">
        <v>14.7</v>
      </c>
      <c r="U4243" s="8">
        <f t="shared" si="661"/>
        <v>48.344999999999992</v>
      </c>
      <c r="V4243" s="5">
        <f t="shared" si="666"/>
        <v>14.649999999999999</v>
      </c>
      <c r="W4243" s="21">
        <v>27.860859999999999</v>
      </c>
      <c r="X4243" s="21">
        <v>-115.18886000000001</v>
      </c>
      <c r="Y4243" s="9">
        <f t="shared" si="667"/>
        <v>54.68</v>
      </c>
      <c r="Z4243" s="9">
        <v>12.6</v>
      </c>
      <c r="AA4243" s="9">
        <v>5</v>
      </c>
      <c r="AB4243" s="9" t="s">
        <v>607</v>
      </c>
      <c r="AC4243" s="9">
        <v>3</v>
      </c>
      <c r="AE4243" s="9">
        <v>150</v>
      </c>
    </row>
    <row r="4244" spans="1:32">
      <c r="A4244" s="4" t="s">
        <v>739</v>
      </c>
      <c r="B4244" s="4" t="s">
        <v>226</v>
      </c>
      <c r="C4244" s="28">
        <v>40757</v>
      </c>
      <c r="D4244" s="5">
        <v>2011</v>
      </c>
      <c r="E4244" s="36">
        <v>0.46875</v>
      </c>
      <c r="F4244" s="36">
        <v>0.47430555555555554</v>
      </c>
      <c r="G4244" s="35">
        <f t="shared" si="665"/>
        <v>5.5555555555555358E-3</v>
      </c>
      <c r="H4244" s="14">
        <v>2</v>
      </c>
      <c r="I4244" s="14">
        <v>2</v>
      </c>
      <c r="J4244" s="5">
        <v>11</v>
      </c>
      <c r="K4244" s="4">
        <v>11</v>
      </c>
      <c r="L4244" s="6" t="s">
        <v>35</v>
      </c>
      <c r="M4244" s="6" t="s">
        <v>36</v>
      </c>
      <c r="N4244" s="4">
        <v>2</v>
      </c>
      <c r="O4244" s="5">
        <f t="shared" si="656"/>
        <v>48.18</v>
      </c>
      <c r="P4244" s="18">
        <v>14.6</v>
      </c>
      <c r="Q4244" s="5">
        <f t="shared" si="657"/>
        <v>48.51</v>
      </c>
      <c r="R4244" s="18">
        <v>14.7</v>
      </c>
      <c r="S4244" s="5">
        <f t="shared" si="658"/>
        <v>48.51</v>
      </c>
      <c r="T4244" s="18">
        <v>14.7</v>
      </c>
      <c r="U4244" s="8">
        <f t="shared" si="661"/>
        <v>48.344999999999992</v>
      </c>
      <c r="V4244" s="5">
        <f t="shared" si="666"/>
        <v>14.649999999999999</v>
      </c>
      <c r="W4244" s="21">
        <v>27.860859999999999</v>
      </c>
      <c r="X4244" s="21">
        <v>-115.18886000000001</v>
      </c>
      <c r="Y4244" s="9">
        <f t="shared" si="667"/>
        <v>54.68</v>
      </c>
      <c r="Z4244" s="9">
        <v>12.6</v>
      </c>
      <c r="AA4244" s="9">
        <v>5</v>
      </c>
      <c r="AB4244" s="4" t="s">
        <v>618</v>
      </c>
      <c r="AC4244" s="9">
        <v>2</v>
      </c>
      <c r="AE4244" s="9">
        <v>150</v>
      </c>
    </row>
    <row r="4245" spans="1:32">
      <c r="A4245" s="4" t="s">
        <v>739</v>
      </c>
      <c r="B4245" s="4" t="s">
        <v>226</v>
      </c>
      <c r="C4245" s="28">
        <v>40757</v>
      </c>
      <c r="D4245" s="5">
        <v>2011</v>
      </c>
      <c r="E4245" s="36">
        <v>0.46875</v>
      </c>
      <c r="F4245" s="36">
        <v>0.47430555555555554</v>
      </c>
      <c r="G4245" s="35">
        <f t="shared" si="665"/>
        <v>5.5555555555555358E-3</v>
      </c>
      <c r="H4245" s="14">
        <v>2</v>
      </c>
      <c r="I4245" s="14">
        <v>2</v>
      </c>
      <c r="J4245" s="5">
        <v>11</v>
      </c>
      <c r="K4245" s="4">
        <v>11</v>
      </c>
      <c r="L4245" s="6" t="s">
        <v>35</v>
      </c>
      <c r="M4245" s="6" t="s">
        <v>36</v>
      </c>
      <c r="N4245" s="4">
        <v>2</v>
      </c>
      <c r="O4245" s="5">
        <f t="shared" si="656"/>
        <v>48.18</v>
      </c>
      <c r="P4245" s="18">
        <v>14.6</v>
      </c>
      <c r="Q4245" s="5">
        <f t="shared" si="657"/>
        <v>48.51</v>
      </c>
      <c r="R4245" s="18">
        <v>14.7</v>
      </c>
      <c r="S4245" s="5">
        <f t="shared" si="658"/>
        <v>48.51</v>
      </c>
      <c r="T4245" s="18">
        <v>14.7</v>
      </c>
      <c r="U4245" s="8">
        <f t="shared" si="661"/>
        <v>48.344999999999992</v>
      </c>
      <c r="V4245" s="5">
        <f t="shared" si="666"/>
        <v>14.649999999999999</v>
      </c>
      <c r="W4245" s="21">
        <v>27.860859999999999</v>
      </c>
      <c r="X4245" s="21">
        <v>-115.18886000000001</v>
      </c>
      <c r="Y4245" s="9">
        <f t="shared" si="667"/>
        <v>54.68</v>
      </c>
      <c r="Z4245" s="9">
        <v>12.6</v>
      </c>
      <c r="AA4245" s="9">
        <v>5</v>
      </c>
      <c r="AB4245" s="9" t="s">
        <v>753</v>
      </c>
      <c r="AC4245" s="9">
        <v>5</v>
      </c>
      <c r="AE4245" s="9">
        <v>150</v>
      </c>
    </row>
    <row r="4246" spans="1:32">
      <c r="A4246" s="4" t="s">
        <v>739</v>
      </c>
      <c r="B4246" s="4" t="s">
        <v>226</v>
      </c>
      <c r="C4246" s="28">
        <v>40757</v>
      </c>
      <c r="D4246" s="5">
        <v>2011</v>
      </c>
      <c r="E4246" s="36">
        <v>0.46875</v>
      </c>
      <c r="F4246" s="36">
        <v>0.47430555555555554</v>
      </c>
      <c r="G4246" s="35">
        <f t="shared" si="665"/>
        <v>5.5555555555555358E-3</v>
      </c>
      <c r="H4246" s="14">
        <v>2</v>
      </c>
      <c r="I4246" s="14">
        <v>2</v>
      </c>
      <c r="J4246" s="5">
        <v>11</v>
      </c>
      <c r="K4246" s="4">
        <v>11</v>
      </c>
      <c r="L4246" s="6" t="s">
        <v>35</v>
      </c>
      <c r="M4246" s="6" t="s">
        <v>36</v>
      </c>
      <c r="N4246" s="4">
        <v>2</v>
      </c>
      <c r="O4246" s="5">
        <f t="shared" si="656"/>
        <v>48.18</v>
      </c>
      <c r="P4246" s="18">
        <v>14.6</v>
      </c>
      <c r="Q4246" s="5">
        <f t="shared" si="657"/>
        <v>48.51</v>
      </c>
      <c r="R4246" s="18">
        <v>14.7</v>
      </c>
      <c r="S4246" s="5">
        <f t="shared" si="658"/>
        <v>48.51</v>
      </c>
      <c r="T4246" s="18">
        <v>14.7</v>
      </c>
      <c r="U4246" s="8">
        <f t="shared" si="661"/>
        <v>48.344999999999992</v>
      </c>
      <c r="V4246" s="5">
        <f t="shared" si="666"/>
        <v>14.649999999999999</v>
      </c>
      <c r="W4246" s="21">
        <v>27.860859999999999</v>
      </c>
      <c r="X4246" s="21">
        <v>-115.18886000000001</v>
      </c>
      <c r="Y4246" s="9">
        <f t="shared" si="667"/>
        <v>54.68</v>
      </c>
      <c r="Z4246" s="9">
        <v>12.6</v>
      </c>
      <c r="AA4246" s="9">
        <v>5</v>
      </c>
      <c r="AB4246" s="9" t="s">
        <v>609</v>
      </c>
      <c r="AC4246" s="9">
        <v>2</v>
      </c>
      <c r="AE4246" s="9">
        <v>150</v>
      </c>
    </row>
    <row r="4247" spans="1:32">
      <c r="A4247" s="4" t="s">
        <v>740</v>
      </c>
      <c r="B4247" s="4" t="s">
        <v>226</v>
      </c>
      <c r="C4247" s="28">
        <v>40757</v>
      </c>
      <c r="D4247" s="5">
        <v>2011</v>
      </c>
      <c r="E4247" s="36">
        <v>0.55555555555555558</v>
      </c>
      <c r="F4247" s="36">
        <v>0.56111111111111112</v>
      </c>
      <c r="G4247" s="35">
        <f>F4247-E4247</f>
        <v>5.5555555555555358E-3</v>
      </c>
      <c r="H4247" s="14">
        <v>2</v>
      </c>
      <c r="I4247" s="14">
        <v>3</v>
      </c>
      <c r="J4247" s="5">
        <v>12</v>
      </c>
      <c r="K4247" s="4">
        <v>12</v>
      </c>
      <c r="L4247" s="6" t="s">
        <v>35</v>
      </c>
      <c r="M4247" s="6" t="s">
        <v>36</v>
      </c>
      <c r="N4247" s="4">
        <v>2</v>
      </c>
      <c r="O4247" s="5">
        <f t="shared" si="656"/>
        <v>31.02</v>
      </c>
      <c r="P4247" s="18">
        <v>9.4</v>
      </c>
      <c r="Q4247" s="5">
        <f t="shared" si="657"/>
        <v>45.209999999999994</v>
      </c>
      <c r="R4247" s="18">
        <v>13.7</v>
      </c>
      <c r="S4247" s="5">
        <f t="shared" si="658"/>
        <v>45.209999999999994</v>
      </c>
      <c r="T4247" s="18">
        <v>13.7</v>
      </c>
      <c r="U4247" s="8">
        <f t="shared" si="661"/>
        <v>38.115000000000002</v>
      </c>
      <c r="V4247" s="5">
        <f>(R4247+P4247)/2</f>
        <v>11.55</v>
      </c>
      <c r="W4247" s="21">
        <v>27.863620000000001</v>
      </c>
      <c r="X4247" s="21">
        <v>-115.18658000000001</v>
      </c>
      <c r="Y4247" s="9">
        <f>(Z4247*1.8)+32</f>
        <v>54.86</v>
      </c>
      <c r="Z4247" s="9">
        <v>12.7</v>
      </c>
      <c r="AA4247" s="9">
        <v>4</v>
      </c>
      <c r="AB4247" s="9" t="s">
        <v>606</v>
      </c>
      <c r="AC4247" s="9">
        <v>3</v>
      </c>
      <c r="AE4247" s="9">
        <v>150</v>
      </c>
    </row>
    <row r="4248" spans="1:32">
      <c r="A4248" s="4" t="s">
        <v>740</v>
      </c>
      <c r="B4248" s="4" t="s">
        <v>226</v>
      </c>
      <c r="C4248" s="28">
        <v>40757</v>
      </c>
      <c r="D4248" s="5">
        <v>2011</v>
      </c>
      <c r="E4248" s="36">
        <v>0.55555555555555558</v>
      </c>
      <c r="F4248" s="36">
        <v>0.56111111111111112</v>
      </c>
      <c r="G4248" s="35">
        <f t="shared" ref="G4248:G4256" si="668">F4248-E4248</f>
        <v>5.5555555555555358E-3</v>
      </c>
      <c r="H4248" s="14">
        <v>2</v>
      </c>
      <c r="I4248" s="14">
        <v>3</v>
      </c>
      <c r="J4248" s="5">
        <v>12</v>
      </c>
      <c r="K4248" s="4">
        <v>12</v>
      </c>
      <c r="L4248" s="6" t="s">
        <v>35</v>
      </c>
      <c r="M4248" s="6" t="s">
        <v>36</v>
      </c>
      <c r="N4248" s="4">
        <v>2</v>
      </c>
      <c r="O4248" s="5">
        <f t="shared" si="656"/>
        <v>31.02</v>
      </c>
      <c r="P4248" s="18">
        <v>9.4</v>
      </c>
      <c r="Q4248" s="5">
        <f t="shared" si="657"/>
        <v>45.209999999999994</v>
      </c>
      <c r="R4248" s="18">
        <v>13.7</v>
      </c>
      <c r="S4248" s="5">
        <f t="shared" si="658"/>
        <v>45.209999999999994</v>
      </c>
      <c r="T4248" s="18">
        <v>13.7</v>
      </c>
      <c r="U4248" s="8">
        <f t="shared" si="661"/>
        <v>38.115000000000002</v>
      </c>
      <c r="V4248" s="5">
        <f t="shared" ref="V4248:V4256" si="669">(R4248+P4248)/2</f>
        <v>11.55</v>
      </c>
      <c r="W4248" s="21">
        <v>27.863620000000001</v>
      </c>
      <c r="X4248" s="21">
        <v>-115.18658000000001</v>
      </c>
      <c r="Y4248" s="9">
        <f t="shared" ref="Y4248:Y4256" si="670">(Z4248*1.8)+32</f>
        <v>54.86</v>
      </c>
      <c r="Z4248" s="9">
        <v>12.7</v>
      </c>
      <c r="AA4248" s="9">
        <v>4</v>
      </c>
      <c r="AB4248" s="9" t="s">
        <v>611</v>
      </c>
      <c r="AC4248" s="9">
        <v>20</v>
      </c>
      <c r="AE4248" s="9">
        <v>150</v>
      </c>
    </row>
    <row r="4249" spans="1:32">
      <c r="A4249" s="4" t="s">
        <v>740</v>
      </c>
      <c r="B4249" s="4" t="s">
        <v>226</v>
      </c>
      <c r="C4249" s="28">
        <v>40757</v>
      </c>
      <c r="D4249" s="5">
        <v>2011</v>
      </c>
      <c r="E4249" s="36">
        <v>0.55555555555555558</v>
      </c>
      <c r="F4249" s="36">
        <v>0.56111111111111112</v>
      </c>
      <c r="G4249" s="35">
        <f t="shared" si="668"/>
        <v>5.5555555555555358E-3</v>
      </c>
      <c r="H4249" s="14">
        <v>2</v>
      </c>
      <c r="I4249" s="14">
        <v>3</v>
      </c>
      <c r="J4249" s="5">
        <v>12</v>
      </c>
      <c r="K4249" s="4">
        <v>12</v>
      </c>
      <c r="L4249" s="6" t="s">
        <v>35</v>
      </c>
      <c r="M4249" s="6" t="s">
        <v>36</v>
      </c>
      <c r="N4249" s="4">
        <v>2</v>
      </c>
      <c r="O4249" s="5">
        <f t="shared" si="656"/>
        <v>31.02</v>
      </c>
      <c r="P4249" s="18">
        <v>9.4</v>
      </c>
      <c r="Q4249" s="5">
        <f t="shared" si="657"/>
        <v>45.209999999999994</v>
      </c>
      <c r="R4249" s="18">
        <v>13.7</v>
      </c>
      <c r="S4249" s="5">
        <f t="shared" si="658"/>
        <v>45.209999999999994</v>
      </c>
      <c r="T4249" s="18">
        <v>13.7</v>
      </c>
      <c r="U4249" s="8">
        <f t="shared" si="661"/>
        <v>38.115000000000002</v>
      </c>
      <c r="V4249" s="5">
        <f t="shared" si="669"/>
        <v>11.55</v>
      </c>
      <c r="W4249" s="21">
        <v>27.863620000000001</v>
      </c>
      <c r="X4249" s="21">
        <v>-115.18658000000001</v>
      </c>
      <c r="Y4249" s="9">
        <f t="shared" si="670"/>
        <v>54.86</v>
      </c>
      <c r="Z4249" s="9">
        <v>12.7</v>
      </c>
      <c r="AA4249" s="9">
        <v>4</v>
      </c>
      <c r="AB4249" s="9" t="s">
        <v>613</v>
      </c>
      <c r="AC4249" s="9">
        <v>13</v>
      </c>
      <c r="AE4249" s="9">
        <v>150</v>
      </c>
    </row>
    <row r="4250" spans="1:32">
      <c r="A4250" s="4" t="s">
        <v>740</v>
      </c>
      <c r="B4250" s="4" t="s">
        <v>226</v>
      </c>
      <c r="C4250" s="28">
        <v>40757</v>
      </c>
      <c r="D4250" s="5">
        <v>2011</v>
      </c>
      <c r="E4250" s="36">
        <v>0.55555555555555558</v>
      </c>
      <c r="F4250" s="36">
        <v>0.56111111111111112</v>
      </c>
      <c r="G4250" s="35">
        <f t="shared" si="668"/>
        <v>5.5555555555555358E-3</v>
      </c>
      <c r="H4250" s="14">
        <v>2</v>
      </c>
      <c r="I4250" s="14">
        <v>3</v>
      </c>
      <c r="J4250" s="5">
        <v>12</v>
      </c>
      <c r="K4250" s="4">
        <v>12</v>
      </c>
      <c r="L4250" s="6" t="s">
        <v>35</v>
      </c>
      <c r="M4250" s="6" t="s">
        <v>36</v>
      </c>
      <c r="N4250" s="4">
        <v>2</v>
      </c>
      <c r="O4250" s="5">
        <f t="shared" si="656"/>
        <v>31.02</v>
      </c>
      <c r="P4250" s="18">
        <v>9.4</v>
      </c>
      <c r="Q4250" s="5">
        <f t="shared" si="657"/>
        <v>45.209999999999994</v>
      </c>
      <c r="R4250" s="18">
        <v>13.7</v>
      </c>
      <c r="S4250" s="5">
        <f t="shared" si="658"/>
        <v>45.209999999999994</v>
      </c>
      <c r="T4250" s="18">
        <v>13.7</v>
      </c>
      <c r="U4250" s="8">
        <f t="shared" si="661"/>
        <v>38.115000000000002</v>
      </c>
      <c r="V4250" s="5">
        <f t="shared" si="669"/>
        <v>11.55</v>
      </c>
      <c r="W4250" s="21">
        <v>27.863620000000001</v>
      </c>
      <c r="X4250" s="21">
        <v>-115.18658000000001</v>
      </c>
      <c r="Y4250" s="9">
        <f t="shared" si="670"/>
        <v>54.86</v>
      </c>
      <c r="Z4250" s="9">
        <v>12.7</v>
      </c>
      <c r="AA4250" s="9">
        <v>4</v>
      </c>
      <c r="AB4250" s="9" t="s">
        <v>607</v>
      </c>
      <c r="AC4250" s="9">
        <v>7</v>
      </c>
      <c r="AE4250" s="9">
        <v>150</v>
      </c>
    </row>
    <row r="4251" spans="1:32">
      <c r="A4251" s="4" t="s">
        <v>740</v>
      </c>
      <c r="B4251" s="4" t="s">
        <v>226</v>
      </c>
      <c r="C4251" s="28">
        <v>40757</v>
      </c>
      <c r="D4251" s="5">
        <v>2011</v>
      </c>
      <c r="E4251" s="36">
        <v>0.55555555555555558</v>
      </c>
      <c r="F4251" s="36">
        <v>0.56111111111111112</v>
      </c>
      <c r="G4251" s="35">
        <f t="shared" si="668"/>
        <v>5.5555555555555358E-3</v>
      </c>
      <c r="H4251" s="14">
        <v>2</v>
      </c>
      <c r="I4251" s="14">
        <v>3</v>
      </c>
      <c r="J4251" s="5">
        <v>12</v>
      </c>
      <c r="K4251" s="4">
        <v>12</v>
      </c>
      <c r="L4251" s="6" t="s">
        <v>35</v>
      </c>
      <c r="M4251" s="6" t="s">
        <v>36</v>
      </c>
      <c r="N4251" s="4">
        <v>2</v>
      </c>
      <c r="O4251" s="5">
        <f t="shared" si="656"/>
        <v>31.02</v>
      </c>
      <c r="P4251" s="18">
        <v>9.4</v>
      </c>
      <c r="Q4251" s="5">
        <f t="shared" si="657"/>
        <v>45.209999999999994</v>
      </c>
      <c r="R4251" s="18">
        <v>13.7</v>
      </c>
      <c r="S4251" s="5">
        <f t="shared" si="658"/>
        <v>45.209999999999994</v>
      </c>
      <c r="T4251" s="18">
        <v>13.7</v>
      </c>
      <c r="U4251" s="8">
        <f t="shared" si="661"/>
        <v>38.115000000000002</v>
      </c>
      <c r="V4251" s="5">
        <f t="shared" si="669"/>
        <v>11.55</v>
      </c>
      <c r="W4251" s="21">
        <v>27.863620000000001</v>
      </c>
      <c r="X4251" s="21">
        <v>-115.18658000000001</v>
      </c>
      <c r="Y4251" s="9">
        <f t="shared" si="670"/>
        <v>54.86</v>
      </c>
      <c r="Z4251" s="9">
        <v>12.7</v>
      </c>
      <c r="AA4251" s="9">
        <v>4</v>
      </c>
      <c r="AB4251" s="4" t="s">
        <v>618</v>
      </c>
      <c r="AC4251" s="9">
        <v>2</v>
      </c>
      <c r="AE4251" s="9">
        <v>150</v>
      </c>
    </row>
    <row r="4252" spans="1:32">
      <c r="A4252" s="4" t="s">
        <v>740</v>
      </c>
      <c r="B4252" s="4" t="s">
        <v>226</v>
      </c>
      <c r="C4252" s="28">
        <v>40757</v>
      </c>
      <c r="D4252" s="5">
        <v>2011</v>
      </c>
      <c r="E4252" s="36">
        <v>0.55555555555555558</v>
      </c>
      <c r="F4252" s="36">
        <v>0.56111111111111112</v>
      </c>
      <c r="G4252" s="35">
        <f t="shared" si="668"/>
        <v>5.5555555555555358E-3</v>
      </c>
      <c r="H4252" s="14">
        <v>2</v>
      </c>
      <c r="I4252" s="14">
        <v>3</v>
      </c>
      <c r="J4252" s="5">
        <v>12</v>
      </c>
      <c r="K4252" s="4">
        <v>12</v>
      </c>
      <c r="L4252" s="6" t="s">
        <v>35</v>
      </c>
      <c r="M4252" s="6" t="s">
        <v>36</v>
      </c>
      <c r="N4252" s="4">
        <v>2</v>
      </c>
      <c r="O4252" s="5">
        <f t="shared" si="656"/>
        <v>31.02</v>
      </c>
      <c r="P4252" s="18">
        <v>9.4</v>
      </c>
      <c r="Q4252" s="5">
        <f t="shared" si="657"/>
        <v>45.209999999999994</v>
      </c>
      <c r="R4252" s="18">
        <v>13.7</v>
      </c>
      <c r="S4252" s="5">
        <f t="shared" si="658"/>
        <v>45.209999999999994</v>
      </c>
      <c r="T4252" s="18">
        <v>13.7</v>
      </c>
      <c r="U4252" s="8">
        <f t="shared" si="661"/>
        <v>38.115000000000002</v>
      </c>
      <c r="V4252" s="5">
        <f t="shared" si="669"/>
        <v>11.55</v>
      </c>
      <c r="W4252" s="21">
        <v>27.863620000000001</v>
      </c>
      <c r="X4252" s="21">
        <v>-115.18658000000001</v>
      </c>
      <c r="Y4252" s="9">
        <f t="shared" si="670"/>
        <v>54.86</v>
      </c>
      <c r="Z4252" s="9">
        <v>12.7</v>
      </c>
      <c r="AA4252" s="9">
        <v>4</v>
      </c>
      <c r="AB4252" s="9" t="s">
        <v>753</v>
      </c>
      <c r="AC4252" s="9">
        <v>7</v>
      </c>
      <c r="AE4252" s="9">
        <v>150</v>
      </c>
    </row>
    <row r="4253" spans="1:32">
      <c r="A4253" s="4" t="s">
        <v>740</v>
      </c>
      <c r="B4253" s="4" t="s">
        <v>226</v>
      </c>
      <c r="C4253" s="28">
        <v>40757</v>
      </c>
      <c r="D4253" s="5">
        <v>2011</v>
      </c>
      <c r="E4253" s="36">
        <v>0.55555555555555558</v>
      </c>
      <c r="F4253" s="36">
        <v>0.56111111111111112</v>
      </c>
      <c r="G4253" s="35">
        <f t="shared" si="668"/>
        <v>5.5555555555555358E-3</v>
      </c>
      <c r="H4253" s="14">
        <v>2</v>
      </c>
      <c r="I4253" s="14">
        <v>3</v>
      </c>
      <c r="J4253" s="5">
        <v>12</v>
      </c>
      <c r="K4253" s="4">
        <v>12</v>
      </c>
      <c r="L4253" s="6" t="s">
        <v>35</v>
      </c>
      <c r="M4253" s="6" t="s">
        <v>36</v>
      </c>
      <c r="N4253" s="4">
        <v>2</v>
      </c>
      <c r="O4253" s="5">
        <f t="shared" si="656"/>
        <v>31.02</v>
      </c>
      <c r="P4253" s="18">
        <v>9.4</v>
      </c>
      <c r="Q4253" s="5">
        <f t="shared" si="657"/>
        <v>45.209999999999994</v>
      </c>
      <c r="R4253" s="18">
        <v>13.7</v>
      </c>
      <c r="S4253" s="5">
        <f t="shared" si="658"/>
        <v>45.209999999999994</v>
      </c>
      <c r="T4253" s="18">
        <v>13.7</v>
      </c>
      <c r="U4253" s="8">
        <f t="shared" si="661"/>
        <v>38.115000000000002</v>
      </c>
      <c r="V4253" s="5">
        <f t="shared" si="669"/>
        <v>11.55</v>
      </c>
      <c r="W4253" s="21">
        <v>27.863620000000001</v>
      </c>
      <c r="X4253" s="21">
        <v>-115.18658000000001</v>
      </c>
      <c r="Y4253" s="9">
        <f t="shared" si="670"/>
        <v>54.86</v>
      </c>
      <c r="Z4253" s="9">
        <v>12.7</v>
      </c>
      <c r="AA4253" s="9">
        <v>4</v>
      </c>
      <c r="AB4253" s="4" t="s">
        <v>619</v>
      </c>
      <c r="AC4253" s="9">
        <v>2</v>
      </c>
      <c r="AE4253" s="9">
        <v>150</v>
      </c>
    </row>
    <row r="4254" spans="1:32">
      <c r="A4254" s="4" t="s">
        <v>740</v>
      </c>
      <c r="B4254" s="4" t="s">
        <v>226</v>
      </c>
      <c r="C4254" s="28">
        <v>40757</v>
      </c>
      <c r="D4254" s="5">
        <v>2011</v>
      </c>
      <c r="E4254" s="36">
        <v>0.55555555555555558</v>
      </c>
      <c r="F4254" s="36">
        <v>0.56111111111111112</v>
      </c>
      <c r="G4254" s="35">
        <f t="shared" si="668"/>
        <v>5.5555555555555358E-3</v>
      </c>
      <c r="H4254" s="14">
        <v>2</v>
      </c>
      <c r="I4254" s="14">
        <v>3</v>
      </c>
      <c r="J4254" s="5">
        <v>12</v>
      </c>
      <c r="K4254" s="4">
        <v>12</v>
      </c>
      <c r="L4254" s="6" t="s">
        <v>35</v>
      </c>
      <c r="M4254" s="6" t="s">
        <v>36</v>
      </c>
      <c r="N4254" s="4">
        <v>2</v>
      </c>
      <c r="O4254" s="5">
        <f t="shared" si="656"/>
        <v>31.02</v>
      </c>
      <c r="P4254" s="18">
        <v>9.4</v>
      </c>
      <c r="Q4254" s="5">
        <f t="shared" si="657"/>
        <v>45.209999999999994</v>
      </c>
      <c r="R4254" s="18">
        <v>13.7</v>
      </c>
      <c r="S4254" s="5">
        <f t="shared" si="658"/>
        <v>45.209999999999994</v>
      </c>
      <c r="T4254" s="18">
        <v>13.7</v>
      </c>
      <c r="U4254" s="8">
        <f t="shared" si="661"/>
        <v>38.115000000000002</v>
      </c>
      <c r="V4254" s="5">
        <f t="shared" si="669"/>
        <v>11.55</v>
      </c>
      <c r="W4254" s="21">
        <v>27.863620000000001</v>
      </c>
      <c r="X4254" s="21">
        <v>-115.18658000000001</v>
      </c>
      <c r="Y4254" s="9">
        <f t="shared" si="670"/>
        <v>54.86</v>
      </c>
      <c r="Z4254" s="9">
        <v>12.7</v>
      </c>
      <c r="AA4254" s="9">
        <v>4</v>
      </c>
      <c r="AB4254" s="9" t="s">
        <v>610</v>
      </c>
      <c r="AC4254" s="9">
        <v>1</v>
      </c>
      <c r="AE4254" s="9">
        <v>150</v>
      </c>
    </row>
    <row r="4255" spans="1:32">
      <c r="A4255" s="4" t="s">
        <v>740</v>
      </c>
      <c r="B4255" s="4" t="s">
        <v>226</v>
      </c>
      <c r="C4255" s="28">
        <v>40757</v>
      </c>
      <c r="D4255" s="5">
        <v>2011</v>
      </c>
      <c r="E4255" s="36">
        <v>0.55555555555555558</v>
      </c>
      <c r="F4255" s="36">
        <v>0.56111111111111112</v>
      </c>
      <c r="G4255" s="35">
        <f t="shared" si="668"/>
        <v>5.5555555555555358E-3</v>
      </c>
      <c r="H4255" s="14">
        <v>2</v>
      </c>
      <c r="I4255" s="14">
        <v>3</v>
      </c>
      <c r="J4255" s="5">
        <v>12</v>
      </c>
      <c r="K4255" s="4">
        <v>12</v>
      </c>
      <c r="L4255" s="6" t="s">
        <v>35</v>
      </c>
      <c r="M4255" s="6" t="s">
        <v>36</v>
      </c>
      <c r="N4255" s="4">
        <v>2</v>
      </c>
      <c r="O4255" s="5">
        <f t="shared" si="656"/>
        <v>31.02</v>
      </c>
      <c r="P4255" s="18">
        <v>9.4</v>
      </c>
      <c r="Q4255" s="5">
        <f t="shared" si="657"/>
        <v>45.209999999999994</v>
      </c>
      <c r="R4255" s="18">
        <v>13.7</v>
      </c>
      <c r="S4255" s="5">
        <f t="shared" si="658"/>
        <v>45.209999999999994</v>
      </c>
      <c r="T4255" s="18">
        <v>13.7</v>
      </c>
      <c r="U4255" s="8">
        <f t="shared" si="661"/>
        <v>38.115000000000002</v>
      </c>
      <c r="V4255" s="5">
        <f t="shared" si="669"/>
        <v>11.55</v>
      </c>
      <c r="W4255" s="21">
        <v>27.863620000000001</v>
      </c>
      <c r="X4255" s="21">
        <v>-115.18658000000001</v>
      </c>
      <c r="Y4255" s="9">
        <f t="shared" si="670"/>
        <v>54.86</v>
      </c>
      <c r="Z4255" s="9">
        <v>12.7</v>
      </c>
      <c r="AA4255" s="9">
        <v>4</v>
      </c>
      <c r="AB4255" s="9" t="s">
        <v>608</v>
      </c>
      <c r="AC4255" s="9">
        <v>1</v>
      </c>
      <c r="AE4255" s="9">
        <v>150</v>
      </c>
    </row>
    <row r="4256" spans="1:32">
      <c r="A4256" s="4" t="s">
        <v>740</v>
      </c>
      <c r="B4256" s="4" t="s">
        <v>226</v>
      </c>
      <c r="C4256" s="28">
        <v>40757</v>
      </c>
      <c r="D4256" s="5">
        <v>2011</v>
      </c>
      <c r="E4256" s="36">
        <v>0.55555555555555558</v>
      </c>
      <c r="F4256" s="36">
        <v>0.56111111111111112</v>
      </c>
      <c r="G4256" s="35">
        <f t="shared" si="668"/>
        <v>5.5555555555555358E-3</v>
      </c>
      <c r="H4256" s="14">
        <v>2</v>
      </c>
      <c r="I4256" s="14">
        <v>3</v>
      </c>
      <c r="J4256" s="5">
        <v>12</v>
      </c>
      <c r="K4256" s="4">
        <v>12</v>
      </c>
      <c r="L4256" s="6" t="s">
        <v>35</v>
      </c>
      <c r="M4256" s="6" t="s">
        <v>36</v>
      </c>
      <c r="N4256" s="4">
        <v>2</v>
      </c>
      <c r="O4256" s="5">
        <f t="shared" si="656"/>
        <v>31.02</v>
      </c>
      <c r="P4256" s="18">
        <v>9.4</v>
      </c>
      <c r="Q4256" s="5">
        <f t="shared" si="657"/>
        <v>45.209999999999994</v>
      </c>
      <c r="R4256" s="18">
        <v>13.7</v>
      </c>
      <c r="S4256" s="5">
        <f t="shared" si="658"/>
        <v>45.209999999999994</v>
      </c>
      <c r="T4256" s="18">
        <v>13.7</v>
      </c>
      <c r="U4256" s="8">
        <f t="shared" si="661"/>
        <v>38.115000000000002</v>
      </c>
      <c r="V4256" s="5">
        <f t="shared" si="669"/>
        <v>11.55</v>
      </c>
      <c r="W4256" s="21">
        <v>27.863620000000001</v>
      </c>
      <c r="X4256" s="21">
        <v>-115.18658000000001</v>
      </c>
      <c r="Y4256" s="9">
        <f t="shared" si="670"/>
        <v>54.86</v>
      </c>
      <c r="Z4256" s="9">
        <v>12.7</v>
      </c>
      <c r="AA4256" s="9">
        <v>4</v>
      </c>
      <c r="AB4256" s="9" t="s">
        <v>609</v>
      </c>
      <c r="AC4256" s="9">
        <v>2</v>
      </c>
      <c r="AE4256" s="9">
        <v>150</v>
      </c>
    </row>
    <row r="4257" spans="1:31">
      <c r="A4257" s="4" t="s">
        <v>741</v>
      </c>
      <c r="B4257" s="4" t="s">
        <v>43</v>
      </c>
      <c r="C4257" s="28">
        <v>40757</v>
      </c>
      <c r="D4257" s="5">
        <v>2011</v>
      </c>
      <c r="E4257" s="36">
        <v>0.4145833333333333</v>
      </c>
      <c r="F4257" s="36">
        <v>0.41944444444444445</v>
      </c>
      <c r="G4257" s="35">
        <f t="shared" ref="G4257:G4286" si="671">F4257-E4257</f>
        <v>4.8611111111111494E-3</v>
      </c>
      <c r="H4257" s="14">
        <v>2</v>
      </c>
      <c r="I4257" s="14">
        <v>1</v>
      </c>
      <c r="J4257" s="5">
        <v>13</v>
      </c>
      <c r="K4257" s="4">
        <v>13</v>
      </c>
      <c r="L4257" s="6" t="s">
        <v>35</v>
      </c>
      <c r="M4257" s="6" t="s">
        <v>36</v>
      </c>
      <c r="N4257" s="4">
        <v>2</v>
      </c>
      <c r="O4257" s="5">
        <f t="shared" si="656"/>
        <v>52.8</v>
      </c>
      <c r="P4257" s="18">
        <v>16</v>
      </c>
      <c r="Q4257" s="5">
        <f t="shared" si="657"/>
        <v>46.859999999999992</v>
      </c>
      <c r="R4257" s="18">
        <v>14.2</v>
      </c>
      <c r="S4257" s="5">
        <f t="shared" si="658"/>
        <v>52.8</v>
      </c>
      <c r="T4257" s="18">
        <v>16</v>
      </c>
      <c r="U4257" s="8">
        <f t="shared" si="661"/>
        <v>49.83</v>
      </c>
      <c r="V4257" s="5">
        <f t="shared" ref="V4257:V4286" si="672">(R4257+P4257)/2</f>
        <v>15.1</v>
      </c>
      <c r="W4257" s="21">
        <v>27.860579999999999</v>
      </c>
      <c r="X4257" s="21">
        <v>-115.1888</v>
      </c>
      <c r="Y4257" s="9">
        <f t="shared" ref="Y4257:Y4286" si="673">(Z4257*1.8)+32</f>
        <v>55.400000000000006</v>
      </c>
      <c r="Z4257" s="9">
        <v>13</v>
      </c>
      <c r="AA4257" s="9">
        <v>4</v>
      </c>
      <c r="AB4257" s="9" t="s">
        <v>606</v>
      </c>
      <c r="AC4257" s="9">
        <v>3</v>
      </c>
      <c r="AE4257" s="9">
        <v>300</v>
      </c>
    </row>
    <row r="4258" spans="1:31">
      <c r="A4258" s="4" t="s">
        <v>741</v>
      </c>
      <c r="B4258" s="4" t="s">
        <v>43</v>
      </c>
      <c r="C4258" s="28">
        <v>40757</v>
      </c>
      <c r="D4258" s="5">
        <v>2011</v>
      </c>
      <c r="E4258" s="36">
        <v>0.4145833333333333</v>
      </c>
      <c r="F4258" s="36">
        <v>0.41944444444444445</v>
      </c>
      <c r="G4258" s="35">
        <f t="shared" si="671"/>
        <v>4.8611111111111494E-3</v>
      </c>
      <c r="H4258" s="14">
        <v>2</v>
      </c>
      <c r="I4258" s="14">
        <v>1</v>
      </c>
      <c r="J4258" s="5">
        <v>13</v>
      </c>
      <c r="K4258" s="4">
        <v>13</v>
      </c>
      <c r="L4258" s="6" t="s">
        <v>35</v>
      </c>
      <c r="M4258" s="6" t="s">
        <v>36</v>
      </c>
      <c r="N4258" s="4">
        <v>2</v>
      </c>
      <c r="O4258" s="5">
        <f t="shared" si="656"/>
        <v>52.8</v>
      </c>
      <c r="P4258" s="18">
        <v>16</v>
      </c>
      <c r="Q4258" s="5">
        <f t="shared" si="657"/>
        <v>46.859999999999992</v>
      </c>
      <c r="R4258" s="18">
        <v>14.2</v>
      </c>
      <c r="S4258" s="5">
        <f t="shared" si="658"/>
        <v>52.8</v>
      </c>
      <c r="T4258" s="18">
        <v>16</v>
      </c>
      <c r="U4258" s="8">
        <f t="shared" si="661"/>
        <v>49.83</v>
      </c>
      <c r="V4258" s="5">
        <f t="shared" si="672"/>
        <v>15.1</v>
      </c>
      <c r="W4258" s="21">
        <v>27.860579999999999</v>
      </c>
      <c r="X4258" s="21">
        <v>-115.1888</v>
      </c>
      <c r="Y4258" s="9">
        <f t="shared" si="673"/>
        <v>55.400000000000006</v>
      </c>
      <c r="Z4258" s="9">
        <v>13</v>
      </c>
      <c r="AA4258" s="9">
        <v>4</v>
      </c>
      <c r="AB4258" s="9" t="s">
        <v>611</v>
      </c>
      <c r="AC4258" s="9">
        <v>12</v>
      </c>
      <c r="AE4258" s="9">
        <v>300</v>
      </c>
    </row>
    <row r="4259" spans="1:31">
      <c r="A4259" s="4" t="s">
        <v>741</v>
      </c>
      <c r="B4259" s="4" t="s">
        <v>43</v>
      </c>
      <c r="C4259" s="28">
        <v>40757</v>
      </c>
      <c r="D4259" s="5">
        <v>2011</v>
      </c>
      <c r="E4259" s="36">
        <v>0.4145833333333333</v>
      </c>
      <c r="F4259" s="36">
        <v>0.41944444444444445</v>
      </c>
      <c r="G4259" s="35">
        <f t="shared" si="671"/>
        <v>4.8611111111111494E-3</v>
      </c>
      <c r="H4259" s="14">
        <v>2</v>
      </c>
      <c r="I4259" s="14">
        <v>1</v>
      </c>
      <c r="J4259" s="5">
        <v>13</v>
      </c>
      <c r="K4259" s="4">
        <v>13</v>
      </c>
      <c r="L4259" s="6" t="s">
        <v>35</v>
      </c>
      <c r="M4259" s="6" t="s">
        <v>36</v>
      </c>
      <c r="N4259" s="4">
        <v>2</v>
      </c>
      <c r="O4259" s="5">
        <f t="shared" si="656"/>
        <v>52.8</v>
      </c>
      <c r="P4259" s="18">
        <v>16</v>
      </c>
      <c r="Q4259" s="5">
        <f t="shared" si="657"/>
        <v>46.859999999999992</v>
      </c>
      <c r="R4259" s="18">
        <v>14.2</v>
      </c>
      <c r="S4259" s="5">
        <f t="shared" si="658"/>
        <v>52.8</v>
      </c>
      <c r="T4259" s="18">
        <v>16</v>
      </c>
      <c r="U4259" s="8">
        <f t="shared" si="661"/>
        <v>49.83</v>
      </c>
      <c r="V4259" s="5">
        <f t="shared" si="672"/>
        <v>15.1</v>
      </c>
      <c r="W4259" s="21">
        <v>27.860579999999999</v>
      </c>
      <c r="X4259" s="21">
        <v>-115.1888</v>
      </c>
      <c r="Y4259" s="9">
        <f t="shared" si="673"/>
        <v>55.400000000000006</v>
      </c>
      <c r="Z4259" s="9">
        <v>13</v>
      </c>
      <c r="AA4259" s="9">
        <v>4</v>
      </c>
      <c r="AB4259" s="9" t="s">
        <v>613</v>
      </c>
      <c r="AC4259" s="9">
        <v>11</v>
      </c>
      <c r="AE4259" s="9">
        <v>300</v>
      </c>
    </row>
    <row r="4260" spans="1:31">
      <c r="A4260" s="4" t="s">
        <v>741</v>
      </c>
      <c r="B4260" s="4" t="s">
        <v>43</v>
      </c>
      <c r="C4260" s="28">
        <v>40757</v>
      </c>
      <c r="D4260" s="5">
        <v>2011</v>
      </c>
      <c r="E4260" s="36">
        <v>0.4145833333333333</v>
      </c>
      <c r="F4260" s="36">
        <v>0.41944444444444445</v>
      </c>
      <c r="G4260" s="35">
        <f t="shared" si="671"/>
        <v>4.8611111111111494E-3</v>
      </c>
      <c r="H4260" s="14">
        <v>2</v>
      </c>
      <c r="I4260" s="14">
        <v>1</v>
      </c>
      <c r="J4260" s="5">
        <v>13</v>
      </c>
      <c r="K4260" s="4">
        <v>13</v>
      </c>
      <c r="L4260" s="6" t="s">
        <v>35</v>
      </c>
      <c r="M4260" s="6" t="s">
        <v>36</v>
      </c>
      <c r="N4260" s="4">
        <v>2</v>
      </c>
      <c r="O4260" s="5">
        <f t="shared" si="656"/>
        <v>52.8</v>
      </c>
      <c r="P4260" s="18">
        <v>16</v>
      </c>
      <c r="Q4260" s="5">
        <f t="shared" si="657"/>
        <v>46.859999999999992</v>
      </c>
      <c r="R4260" s="18">
        <v>14.2</v>
      </c>
      <c r="S4260" s="5">
        <f t="shared" si="658"/>
        <v>52.8</v>
      </c>
      <c r="T4260" s="18">
        <v>16</v>
      </c>
      <c r="U4260" s="8">
        <f t="shared" si="661"/>
        <v>49.83</v>
      </c>
      <c r="V4260" s="5">
        <f t="shared" si="672"/>
        <v>15.1</v>
      </c>
      <c r="W4260" s="21">
        <v>27.860579999999999</v>
      </c>
      <c r="X4260" s="21">
        <v>-115.1888</v>
      </c>
      <c r="Y4260" s="9">
        <f t="shared" si="673"/>
        <v>55.400000000000006</v>
      </c>
      <c r="Z4260" s="9">
        <v>13</v>
      </c>
      <c r="AA4260" s="9">
        <v>4</v>
      </c>
      <c r="AB4260" s="9" t="s">
        <v>607</v>
      </c>
      <c r="AC4260" s="9">
        <v>3</v>
      </c>
      <c r="AE4260" s="9">
        <v>300</v>
      </c>
    </row>
    <row r="4261" spans="1:31">
      <c r="A4261" s="4" t="s">
        <v>741</v>
      </c>
      <c r="B4261" s="4" t="s">
        <v>43</v>
      </c>
      <c r="C4261" s="28">
        <v>40757</v>
      </c>
      <c r="D4261" s="5">
        <v>2011</v>
      </c>
      <c r="E4261" s="36">
        <v>0.4145833333333333</v>
      </c>
      <c r="F4261" s="36">
        <v>0.41944444444444445</v>
      </c>
      <c r="G4261" s="35">
        <f t="shared" si="671"/>
        <v>4.8611111111111494E-3</v>
      </c>
      <c r="H4261" s="14">
        <v>2</v>
      </c>
      <c r="I4261" s="14">
        <v>1</v>
      </c>
      <c r="J4261" s="5">
        <v>13</v>
      </c>
      <c r="K4261" s="4">
        <v>13</v>
      </c>
      <c r="L4261" s="6" t="s">
        <v>35</v>
      </c>
      <c r="M4261" s="6" t="s">
        <v>36</v>
      </c>
      <c r="N4261" s="4">
        <v>2</v>
      </c>
      <c r="O4261" s="5">
        <f t="shared" si="656"/>
        <v>52.8</v>
      </c>
      <c r="P4261" s="18">
        <v>16</v>
      </c>
      <c r="Q4261" s="5">
        <f t="shared" si="657"/>
        <v>46.859999999999992</v>
      </c>
      <c r="R4261" s="18">
        <v>14.2</v>
      </c>
      <c r="S4261" s="5">
        <f t="shared" si="658"/>
        <v>52.8</v>
      </c>
      <c r="T4261" s="18">
        <v>16</v>
      </c>
      <c r="U4261" s="8">
        <f t="shared" si="661"/>
        <v>49.83</v>
      </c>
      <c r="V4261" s="5">
        <f t="shared" si="672"/>
        <v>15.1</v>
      </c>
      <c r="W4261" s="21">
        <v>27.860579999999999</v>
      </c>
      <c r="X4261" s="21">
        <v>-115.1888</v>
      </c>
      <c r="Y4261" s="9">
        <f t="shared" si="673"/>
        <v>55.400000000000006</v>
      </c>
      <c r="Z4261" s="9">
        <v>13</v>
      </c>
      <c r="AA4261" s="9">
        <v>4</v>
      </c>
      <c r="AB4261" s="4" t="s">
        <v>618</v>
      </c>
      <c r="AC4261" s="9">
        <v>3</v>
      </c>
      <c r="AE4261" s="9">
        <v>300</v>
      </c>
    </row>
    <row r="4262" spans="1:31">
      <c r="A4262" s="4" t="s">
        <v>741</v>
      </c>
      <c r="B4262" s="4" t="s">
        <v>43</v>
      </c>
      <c r="C4262" s="28">
        <v>40757</v>
      </c>
      <c r="D4262" s="5">
        <v>2011</v>
      </c>
      <c r="E4262" s="36">
        <v>0.4145833333333333</v>
      </c>
      <c r="F4262" s="36">
        <v>0.41944444444444445</v>
      </c>
      <c r="G4262" s="35">
        <f t="shared" si="671"/>
        <v>4.8611111111111494E-3</v>
      </c>
      <c r="H4262" s="14">
        <v>2</v>
      </c>
      <c r="I4262" s="14">
        <v>1</v>
      </c>
      <c r="J4262" s="5">
        <v>13</v>
      </c>
      <c r="K4262" s="4">
        <v>13</v>
      </c>
      <c r="L4262" s="6" t="s">
        <v>35</v>
      </c>
      <c r="M4262" s="6" t="s">
        <v>36</v>
      </c>
      <c r="N4262" s="4">
        <v>2</v>
      </c>
      <c r="O4262" s="5">
        <f t="shared" si="656"/>
        <v>52.8</v>
      </c>
      <c r="P4262" s="18">
        <v>16</v>
      </c>
      <c r="Q4262" s="5">
        <f t="shared" si="657"/>
        <v>46.859999999999992</v>
      </c>
      <c r="R4262" s="18">
        <v>14.2</v>
      </c>
      <c r="S4262" s="5">
        <f t="shared" si="658"/>
        <v>52.8</v>
      </c>
      <c r="T4262" s="18">
        <v>16</v>
      </c>
      <c r="U4262" s="8">
        <f t="shared" si="661"/>
        <v>49.83</v>
      </c>
      <c r="V4262" s="5">
        <f t="shared" si="672"/>
        <v>15.1</v>
      </c>
      <c r="W4262" s="21">
        <v>27.860579999999999</v>
      </c>
      <c r="X4262" s="21">
        <v>-115.1888</v>
      </c>
      <c r="Y4262" s="9">
        <f t="shared" si="673"/>
        <v>55.400000000000006</v>
      </c>
      <c r="Z4262" s="9">
        <v>13</v>
      </c>
      <c r="AA4262" s="9">
        <v>4</v>
      </c>
      <c r="AB4262" s="9" t="s">
        <v>753</v>
      </c>
      <c r="AC4262" s="9">
        <v>15</v>
      </c>
      <c r="AE4262" s="9">
        <v>300</v>
      </c>
    </row>
    <row r="4263" spans="1:31">
      <c r="A4263" s="4" t="s">
        <v>742</v>
      </c>
      <c r="B4263" s="4" t="s">
        <v>43</v>
      </c>
      <c r="C4263" s="28">
        <v>40757</v>
      </c>
      <c r="D4263" s="5">
        <v>2011</v>
      </c>
      <c r="E4263" s="36">
        <v>0.47013888888888888</v>
      </c>
      <c r="F4263" s="36">
        <v>0.47291666666666665</v>
      </c>
      <c r="G4263" s="35">
        <f t="shared" si="671"/>
        <v>2.7777777777777679E-3</v>
      </c>
      <c r="H4263" s="14">
        <v>2</v>
      </c>
      <c r="I4263" s="14">
        <v>2</v>
      </c>
      <c r="J4263" s="5">
        <v>14</v>
      </c>
      <c r="K4263" s="4">
        <v>14</v>
      </c>
      <c r="L4263" s="6" t="s">
        <v>35</v>
      </c>
      <c r="M4263" s="6" t="s">
        <v>36</v>
      </c>
      <c r="N4263" s="4">
        <v>2</v>
      </c>
      <c r="O4263" s="5">
        <f t="shared" si="656"/>
        <v>55.769999999999989</v>
      </c>
      <c r="P4263" s="18">
        <v>16.899999999999999</v>
      </c>
      <c r="Q4263" s="5">
        <f t="shared" si="657"/>
        <v>51.48</v>
      </c>
      <c r="R4263" s="18">
        <v>15.6</v>
      </c>
      <c r="S4263" s="5">
        <f t="shared" si="658"/>
        <v>55.769999999999989</v>
      </c>
      <c r="T4263" s="18">
        <v>16.899999999999999</v>
      </c>
      <c r="U4263" s="8">
        <f t="shared" si="661"/>
        <v>53.625</v>
      </c>
      <c r="V4263" s="5">
        <f t="shared" si="672"/>
        <v>16.25</v>
      </c>
      <c r="W4263" s="21">
        <v>27.860250000000001</v>
      </c>
      <c r="X4263" s="21">
        <v>-115.18791</v>
      </c>
      <c r="Y4263" s="9">
        <f t="shared" si="673"/>
        <v>55.400000000000006</v>
      </c>
      <c r="Z4263" s="9">
        <v>13</v>
      </c>
      <c r="AA4263" s="9">
        <v>4</v>
      </c>
      <c r="AB4263" s="9" t="s">
        <v>611</v>
      </c>
      <c r="AC4263" s="9">
        <v>7</v>
      </c>
      <c r="AE4263" s="9">
        <v>300</v>
      </c>
    </row>
    <row r="4264" spans="1:31">
      <c r="A4264" s="4" t="s">
        <v>742</v>
      </c>
      <c r="B4264" s="4" t="s">
        <v>43</v>
      </c>
      <c r="C4264" s="28">
        <v>40757</v>
      </c>
      <c r="D4264" s="5">
        <v>2011</v>
      </c>
      <c r="E4264" s="36">
        <v>0.47013888888888888</v>
      </c>
      <c r="F4264" s="36">
        <v>0.47291666666666665</v>
      </c>
      <c r="G4264" s="35">
        <f t="shared" si="671"/>
        <v>2.7777777777777679E-3</v>
      </c>
      <c r="H4264" s="14">
        <v>2</v>
      </c>
      <c r="I4264" s="14">
        <v>2</v>
      </c>
      <c r="J4264" s="5">
        <v>14</v>
      </c>
      <c r="K4264" s="4">
        <v>14</v>
      </c>
      <c r="L4264" s="6" t="s">
        <v>35</v>
      </c>
      <c r="M4264" s="6" t="s">
        <v>36</v>
      </c>
      <c r="N4264" s="4">
        <v>2</v>
      </c>
      <c r="O4264" s="5">
        <f t="shared" si="656"/>
        <v>55.769999999999989</v>
      </c>
      <c r="P4264" s="18">
        <v>16.899999999999999</v>
      </c>
      <c r="Q4264" s="5">
        <f t="shared" si="657"/>
        <v>51.48</v>
      </c>
      <c r="R4264" s="18">
        <v>15.6</v>
      </c>
      <c r="S4264" s="5">
        <f t="shared" si="658"/>
        <v>55.769999999999989</v>
      </c>
      <c r="T4264" s="18">
        <v>16.899999999999999</v>
      </c>
      <c r="U4264" s="8">
        <f t="shared" si="661"/>
        <v>53.625</v>
      </c>
      <c r="V4264" s="5">
        <f t="shared" si="672"/>
        <v>16.25</v>
      </c>
      <c r="W4264" s="21">
        <v>27.860250000000001</v>
      </c>
      <c r="X4264" s="21">
        <v>-115.18791</v>
      </c>
      <c r="Y4264" s="9">
        <f t="shared" si="673"/>
        <v>55.400000000000006</v>
      </c>
      <c r="Z4264" s="9">
        <v>13</v>
      </c>
      <c r="AA4264" s="9">
        <v>4</v>
      </c>
      <c r="AB4264" s="9" t="s">
        <v>613</v>
      </c>
      <c r="AC4264" s="9">
        <v>44</v>
      </c>
      <c r="AE4264" s="9">
        <v>300</v>
      </c>
    </row>
    <row r="4265" spans="1:31">
      <c r="A4265" s="4" t="s">
        <v>742</v>
      </c>
      <c r="B4265" s="4" t="s">
        <v>43</v>
      </c>
      <c r="C4265" s="28">
        <v>40757</v>
      </c>
      <c r="D4265" s="5">
        <v>2011</v>
      </c>
      <c r="E4265" s="36">
        <v>0.47013888888888888</v>
      </c>
      <c r="F4265" s="36">
        <v>0.47291666666666665</v>
      </c>
      <c r="G4265" s="35">
        <f t="shared" si="671"/>
        <v>2.7777777777777679E-3</v>
      </c>
      <c r="H4265" s="14">
        <v>2</v>
      </c>
      <c r="I4265" s="14">
        <v>2</v>
      </c>
      <c r="J4265" s="5">
        <v>14</v>
      </c>
      <c r="K4265" s="4">
        <v>14</v>
      </c>
      <c r="L4265" s="6" t="s">
        <v>35</v>
      </c>
      <c r="M4265" s="6" t="s">
        <v>36</v>
      </c>
      <c r="N4265" s="4">
        <v>2</v>
      </c>
      <c r="O4265" s="5">
        <f t="shared" si="656"/>
        <v>55.769999999999989</v>
      </c>
      <c r="P4265" s="18">
        <v>16.899999999999999</v>
      </c>
      <c r="Q4265" s="5">
        <f t="shared" si="657"/>
        <v>51.48</v>
      </c>
      <c r="R4265" s="18">
        <v>15.6</v>
      </c>
      <c r="S4265" s="5">
        <f t="shared" si="658"/>
        <v>55.769999999999989</v>
      </c>
      <c r="T4265" s="18">
        <v>16.899999999999999</v>
      </c>
      <c r="U4265" s="8">
        <f t="shared" si="661"/>
        <v>53.625</v>
      </c>
      <c r="V4265" s="5">
        <f t="shared" si="672"/>
        <v>16.25</v>
      </c>
      <c r="W4265" s="21">
        <v>27.860250000000001</v>
      </c>
      <c r="X4265" s="21">
        <v>-115.18791</v>
      </c>
      <c r="Y4265" s="9">
        <f t="shared" si="673"/>
        <v>55.400000000000006</v>
      </c>
      <c r="Z4265" s="9">
        <v>13</v>
      </c>
      <c r="AA4265" s="9">
        <v>4</v>
      </c>
      <c r="AB4265" s="9" t="s">
        <v>607</v>
      </c>
      <c r="AC4265" s="9">
        <v>1</v>
      </c>
      <c r="AE4265" s="9">
        <v>300</v>
      </c>
    </row>
    <row r="4266" spans="1:31">
      <c r="A4266" s="4" t="s">
        <v>742</v>
      </c>
      <c r="B4266" s="4" t="s">
        <v>43</v>
      </c>
      <c r="C4266" s="28">
        <v>40757</v>
      </c>
      <c r="D4266" s="5">
        <v>2011</v>
      </c>
      <c r="E4266" s="36">
        <v>0.47013888888888888</v>
      </c>
      <c r="F4266" s="36">
        <v>0.47291666666666665</v>
      </c>
      <c r="G4266" s="35">
        <f t="shared" si="671"/>
        <v>2.7777777777777679E-3</v>
      </c>
      <c r="H4266" s="14">
        <v>2</v>
      </c>
      <c r="I4266" s="14">
        <v>2</v>
      </c>
      <c r="J4266" s="5">
        <v>14</v>
      </c>
      <c r="K4266" s="4">
        <v>14</v>
      </c>
      <c r="L4266" s="6" t="s">
        <v>35</v>
      </c>
      <c r="M4266" s="6" t="s">
        <v>36</v>
      </c>
      <c r="N4266" s="4">
        <v>2</v>
      </c>
      <c r="O4266" s="5">
        <f t="shared" si="656"/>
        <v>55.769999999999989</v>
      </c>
      <c r="P4266" s="18">
        <v>16.899999999999999</v>
      </c>
      <c r="Q4266" s="5">
        <f t="shared" si="657"/>
        <v>51.48</v>
      </c>
      <c r="R4266" s="18">
        <v>15.6</v>
      </c>
      <c r="S4266" s="5">
        <f t="shared" si="658"/>
        <v>55.769999999999989</v>
      </c>
      <c r="T4266" s="18">
        <v>16.899999999999999</v>
      </c>
      <c r="U4266" s="8">
        <f t="shared" si="661"/>
        <v>53.625</v>
      </c>
      <c r="V4266" s="5">
        <f t="shared" si="672"/>
        <v>16.25</v>
      </c>
      <c r="W4266" s="21">
        <v>27.860250000000001</v>
      </c>
      <c r="X4266" s="21">
        <v>-115.18791</v>
      </c>
      <c r="Y4266" s="9">
        <f t="shared" si="673"/>
        <v>55.400000000000006</v>
      </c>
      <c r="Z4266" s="9">
        <v>13</v>
      </c>
      <c r="AA4266" s="9">
        <v>4</v>
      </c>
      <c r="AB4266" s="4" t="s">
        <v>618</v>
      </c>
      <c r="AC4266" s="9">
        <v>1</v>
      </c>
      <c r="AE4266" s="9">
        <v>300</v>
      </c>
    </row>
    <row r="4267" spans="1:31">
      <c r="A4267" s="4" t="s">
        <v>742</v>
      </c>
      <c r="B4267" s="4" t="s">
        <v>43</v>
      </c>
      <c r="C4267" s="28">
        <v>40757</v>
      </c>
      <c r="D4267" s="5">
        <v>2011</v>
      </c>
      <c r="E4267" s="36">
        <v>0.47013888888888888</v>
      </c>
      <c r="F4267" s="36">
        <v>0.47291666666666665</v>
      </c>
      <c r="G4267" s="35">
        <f t="shared" si="671"/>
        <v>2.7777777777777679E-3</v>
      </c>
      <c r="H4267" s="14">
        <v>2</v>
      </c>
      <c r="I4267" s="14">
        <v>2</v>
      </c>
      <c r="J4267" s="5">
        <v>14</v>
      </c>
      <c r="K4267" s="4">
        <v>14</v>
      </c>
      <c r="L4267" s="6" t="s">
        <v>35</v>
      </c>
      <c r="M4267" s="6" t="s">
        <v>36</v>
      </c>
      <c r="N4267" s="4">
        <v>2</v>
      </c>
      <c r="O4267" s="5">
        <f t="shared" si="656"/>
        <v>55.769999999999989</v>
      </c>
      <c r="P4267" s="18">
        <v>16.899999999999999</v>
      </c>
      <c r="Q4267" s="5">
        <f t="shared" si="657"/>
        <v>51.48</v>
      </c>
      <c r="R4267" s="18">
        <v>15.6</v>
      </c>
      <c r="S4267" s="5">
        <f t="shared" si="658"/>
        <v>55.769999999999989</v>
      </c>
      <c r="T4267" s="18">
        <v>16.899999999999999</v>
      </c>
      <c r="U4267" s="8">
        <f t="shared" si="661"/>
        <v>53.625</v>
      </c>
      <c r="V4267" s="5">
        <f t="shared" si="672"/>
        <v>16.25</v>
      </c>
      <c r="W4267" s="21">
        <v>27.860250000000001</v>
      </c>
      <c r="X4267" s="21">
        <v>-115.18791</v>
      </c>
      <c r="Y4267" s="9">
        <f t="shared" si="673"/>
        <v>55.400000000000006</v>
      </c>
      <c r="Z4267" s="9">
        <v>13</v>
      </c>
      <c r="AA4267" s="9">
        <v>4</v>
      </c>
      <c r="AB4267" s="9" t="s">
        <v>753</v>
      </c>
      <c r="AC4267" s="9">
        <v>2</v>
      </c>
      <c r="AE4267" s="9">
        <v>300</v>
      </c>
    </row>
    <row r="4268" spans="1:31">
      <c r="A4268" s="4" t="s">
        <v>743</v>
      </c>
      <c r="B4268" s="4" t="s">
        <v>43</v>
      </c>
      <c r="C4268" s="28">
        <v>40757</v>
      </c>
      <c r="D4268" s="5">
        <v>2011</v>
      </c>
      <c r="E4268" s="36">
        <v>0.55833333333333335</v>
      </c>
      <c r="F4268" s="36">
        <v>0.56180555555555556</v>
      </c>
      <c r="G4268" s="35">
        <f t="shared" si="671"/>
        <v>3.4722222222222099E-3</v>
      </c>
      <c r="H4268" s="14">
        <v>2</v>
      </c>
      <c r="I4268" s="14">
        <v>3</v>
      </c>
      <c r="J4268" s="5">
        <v>15</v>
      </c>
      <c r="K4268" s="4">
        <v>15</v>
      </c>
      <c r="L4268" s="6" t="s">
        <v>35</v>
      </c>
      <c r="M4268" s="6" t="s">
        <v>36</v>
      </c>
      <c r="N4268" s="4">
        <v>2</v>
      </c>
      <c r="O4268" s="5">
        <f t="shared" si="656"/>
        <v>33.99</v>
      </c>
      <c r="P4268" s="18">
        <v>10.3</v>
      </c>
      <c r="Q4268" s="5">
        <f t="shared" si="657"/>
        <v>34.65</v>
      </c>
      <c r="R4268" s="18">
        <v>10.5</v>
      </c>
      <c r="S4268" s="5">
        <f t="shared" si="658"/>
        <v>34.65</v>
      </c>
      <c r="T4268" s="18">
        <v>10.5</v>
      </c>
      <c r="U4268" s="8">
        <f t="shared" si="661"/>
        <v>34.32</v>
      </c>
      <c r="V4268" s="5">
        <f t="shared" si="672"/>
        <v>10.4</v>
      </c>
      <c r="W4268" s="21">
        <v>27.86403</v>
      </c>
      <c r="X4268" s="21">
        <v>-115.18688</v>
      </c>
      <c r="Y4268" s="9">
        <f t="shared" si="673"/>
        <v>55.400000000000006</v>
      </c>
      <c r="Z4268" s="9">
        <v>13</v>
      </c>
      <c r="AA4268" s="9">
        <v>6</v>
      </c>
      <c r="AB4268" s="9" t="s">
        <v>604</v>
      </c>
      <c r="AC4268" s="9">
        <v>1</v>
      </c>
      <c r="AE4268" s="9">
        <v>210</v>
      </c>
    </row>
    <row r="4269" spans="1:31">
      <c r="A4269" s="4" t="s">
        <v>743</v>
      </c>
      <c r="B4269" s="4" t="s">
        <v>43</v>
      </c>
      <c r="C4269" s="28">
        <v>40757</v>
      </c>
      <c r="D4269" s="5">
        <v>2011</v>
      </c>
      <c r="E4269" s="36">
        <v>0.55833333333333335</v>
      </c>
      <c r="F4269" s="36">
        <v>0.56180555555555556</v>
      </c>
      <c r="G4269" s="35">
        <f t="shared" si="671"/>
        <v>3.4722222222222099E-3</v>
      </c>
      <c r="H4269" s="14">
        <v>2</v>
      </c>
      <c r="I4269" s="14">
        <v>3</v>
      </c>
      <c r="J4269" s="5">
        <v>15</v>
      </c>
      <c r="K4269" s="4">
        <v>15</v>
      </c>
      <c r="L4269" s="6" t="s">
        <v>35</v>
      </c>
      <c r="M4269" s="6" t="s">
        <v>36</v>
      </c>
      <c r="N4269" s="4">
        <v>2</v>
      </c>
      <c r="O4269" s="5">
        <f t="shared" si="656"/>
        <v>33.99</v>
      </c>
      <c r="P4269" s="18">
        <v>10.3</v>
      </c>
      <c r="Q4269" s="5">
        <f t="shared" si="657"/>
        <v>34.65</v>
      </c>
      <c r="R4269" s="18">
        <v>10.5</v>
      </c>
      <c r="S4269" s="5">
        <f t="shared" si="658"/>
        <v>34.65</v>
      </c>
      <c r="T4269" s="18">
        <v>10.5</v>
      </c>
      <c r="U4269" s="8">
        <f t="shared" si="661"/>
        <v>34.32</v>
      </c>
      <c r="V4269" s="5">
        <f t="shared" si="672"/>
        <v>10.4</v>
      </c>
      <c r="W4269" s="21">
        <v>27.86403</v>
      </c>
      <c r="X4269" s="21">
        <v>-115.18688</v>
      </c>
      <c r="Y4269" s="9">
        <f t="shared" si="673"/>
        <v>55.400000000000006</v>
      </c>
      <c r="Z4269" s="9">
        <v>13</v>
      </c>
      <c r="AA4269" s="9">
        <v>6</v>
      </c>
      <c r="AB4269" s="9" t="s">
        <v>606</v>
      </c>
      <c r="AC4269" s="9">
        <v>1</v>
      </c>
      <c r="AE4269" s="9">
        <v>210</v>
      </c>
    </row>
    <row r="4270" spans="1:31">
      <c r="A4270" s="4" t="s">
        <v>743</v>
      </c>
      <c r="B4270" s="4" t="s">
        <v>43</v>
      </c>
      <c r="C4270" s="28">
        <v>40757</v>
      </c>
      <c r="D4270" s="5">
        <v>2011</v>
      </c>
      <c r="E4270" s="36">
        <v>0.55833333333333335</v>
      </c>
      <c r="F4270" s="36">
        <v>0.56180555555555556</v>
      </c>
      <c r="G4270" s="35">
        <f t="shared" si="671"/>
        <v>3.4722222222222099E-3</v>
      </c>
      <c r="H4270" s="14">
        <v>2</v>
      </c>
      <c r="I4270" s="14">
        <v>3</v>
      </c>
      <c r="J4270" s="5">
        <v>15</v>
      </c>
      <c r="K4270" s="4">
        <v>15</v>
      </c>
      <c r="L4270" s="6" t="s">
        <v>35</v>
      </c>
      <c r="M4270" s="6" t="s">
        <v>36</v>
      </c>
      <c r="N4270" s="4">
        <v>2</v>
      </c>
      <c r="O4270" s="5">
        <f t="shared" si="656"/>
        <v>33.99</v>
      </c>
      <c r="P4270" s="18">
        <v>10.3</v>
      </c>
      <c r="Q4270" s="5">
        <f t="shared" si="657"/>
        <v>34.65</v>
      </c>
      <c r="R4270" s="18">
        <v>10.5</v>
      </c>
      <c r="S4270" s="5">
        <f t="shared" si="658"/>
        <v>34.65</v>
      </c>
      <c r="T4270" s="18">
        <v>10.5</v>
      </c>
      <c r="U4270" s="8">
        <f t="shared" si="661"/>
        <v>34.32</v>
      </c>
      <c r="V4270" s="5">
        <f t="shared" si="672"/>
        <v>10.4</v>
      </c>
      <c r="W4270" s="21">
        <v>27.86403</v>
      </c>
      <c r="X4270" s="21">
        <v>-115.18688</v>
      </c>
      <c r="Y4270" s="9">
        <f t="shared" si="673"/>
        <v>55.400000000000006</v>
      </c>
      <c r="Z4270" s="9">
        <v>13</v>
      </c>
      <c r="AA4270" s="9">
        <v>6</v>
      </c>
      <c r="AB4270" s="9" t="s">
        <v>611</v>
      </c>
      <c r="AC4270" s="9">
        <v>1</v>
      </c>
      <c r="AE4270" s="9">
        <v>210</v>
      </c>
    </row>
    <row r="4271" spans="1:31">
      <c r="A4271" s="4" t="s">
        <v>743</v>
      </c>
      <c r="B4271" s="4" t="s">
        <v>43</v>
      </c>
      <c r="C4271" s="28">
        <v>40757</v>
      </c>
      <c r="D4271" s="5">
        <v>2011</v>
      </c>
      <c r="E4271" s="36">
        <v>0.55833333333333335</v>
      </c>
      <c r="F4271" s="36">
        <v>0.56180555555555556</v>
      </c>
      <c r="G4271" s="35">
        <f t="shared" si="671"/>
        <v>3.4722222222222099E-3</v>
      </c>
      <c r="H4271" s="14">
        <v>2</v>
      </c>
      <c r="I4271" s="14">
        <v>3</v>
      </c>
      <c r="J4271" s="5">
        <v>15</v>
      </c>
      <c r="K4271" s="4">
        <v>15</v>
      </c>
      <c r="L4271" s="6" t="s">
        <v>35</v>
      </c>
      <c r="M4271" s="6" t="s">
        <v>36</v>
      </c>
      <c r="N4271" s="4">
        <v>2</v>
      </c>
      <c r="O4271" s="5">
        <f t="shared" si="656"/>
        <v>33.99</v>
      </c>
      <c r="P4271" s="18">
        <v>10.3</v>
      </c>
      <c r="Q4271" s="5">
        <f t="shared" si="657"/>
        <v>34.65</v>
      </c>
      <c r="R4271" s="18">
        <v>10.5</v>
      </c>
      <c r="S4271" s="5">
        <f t="shared" si="658"/>
        <v>34.65</v>
      </c>
      <c r="T4271" s="18">
        <v>10.5</v>
      </c>
      <c r="U4271" s="8">
        <f t="shared" si="661"/>
        <v>34.32</v>
      </c>
      <c r="V4271" s="5">
        <f t="shared" si="672"/>
        <v>10.4</v>
      </c>
      <c r="W4271" s="21">
        <v>27.86403</v>
      </c>
      <c r="X4271" s="21">
        <v>-115.18688</v>
      </c>
      <c r="Y4271" s="9">
        <f t="shared" si="673"/>
        <v>55.400000000000006</v>
      </c>
      <c r="Z4271" s="9">
        <v>13</v>
      </c>
      <c r="AA4271" s="9">
        <v>6</v>
      </c>
      <c r="AB4271" s="9" t="s">
        <v>613</v>
      </c>
      <c r="AC4271" s="9">
        <v>8</v>
      </c>
      <c r="AE4271" s="9">
        <v>210</v>
      </c>
    </row>
    <row r="4272" spans="1:31">
      <c r="A4272" s="4" t="s">
        <v>743</v>
      </c>
      <c r="B4272" s="4" t="s">
        <v>43</v>
      </c>
      <c r="C4272" s="28">
        <v>40757</v>
      </c>
      <c r="D4272" s="5">
        <v>2011</v>
      </c>
      <c r="E4272" s="36">
        <v>0.55833333333333335</v>
      </c>
      <c r="F4272" s="36">
        <v>0.56180555555555556</v>
      </c>
      <c r="G4272" s="35">
        <f t="shared" si="671"/>
        <v>3.4722222222222099E-3</v>
      </c>
      <c r="H4272" s="14">
        <v>2</v>
      </c>
      <c r="I4272" s="14">
        <v>3</v>
      </c>
      <c r="J4272" s="5">
        <v>15</v>
      </c>
      <c r="K4272" s="4">
        <v>15</v>
      </c>
      <c r="L4272" s="6" t="s">
        <v>35</v>
      </c>
      <c r="M4272" s="6" t="s">
        <v>36</v>
      </c>
      <c r="N4272" s="4">
        <v>2</v>
      </c>
      <c r="O4272" s="5">
        <f t="shared" si="656"/>
        <v>33.99</v>
      </c>
      <c r="P4272" s="18">
        <v>10.3</v>
      </c>
      <c r="Q4272" s="5">
        <f t="shared" si="657"/>
        <v>34.65</v>
      </c>
      <c r="R4272" s="18">
        <v>10.5</v>
      </c>
      <c r="S4272" s="5">
        <f t="shared" si="658"/>
        <v>34.65</v>
      </c>
      <c r="T4272" s="18">
        <v>10.5</v>
      </c>
      <c r="U4272" s="8">
        <f t="shared" si="661"/>
        <v>34.32</v>
      </c>
      <c r="V4272" s="5">
        <f t="shared" si="672"/>
        <v>10.4</v>
      </c>
      <c r="W4272" s="21">
        <v>27.86403</v>
      </c>
      <c r="X4272" s="21">
        <v>-115.18688</v>
      </c>
      <c r="Y4272" s="9">
        <f t="shared" si="673"/>
        <v>55.400000000000006</v>
      </c>
      <c r="Z4272" s="9">
        <v>13</v>
      </c>
      <c r="AA4272" s="9">
        <v>6</v>
      </c>
      <c r="AB4272" s="9" t="s">
        <v>607</v>
      </c>
      <c r="AC4272" s="9">
        <v>1</v>
      </c>
      <c r="AE4272" s="9">
        <v>210</v>
      </c>
    </row>
    <row r="4273" spans="1:31">
      <c r="A4273" s="4" t="s">
        <v>743</v>
      </c>
      <c r="B4273" s="4" t="s">
        <v>43</v>
      </c>
      <c r="C4273" s="28">
        <v>40757</v>
      </c>
      <c r="D4273" s="5">
        <v>2011</v>
      </c>
      <c r="E4273" s="36">
        <v>0.55833333333333335</v>
      </c>
      <c r="F4273" s="36">
        <v>0.56180555555555556</v>
      </c>
      <c r="G4273" s="35">
        <f t="shared" si="671"/>
        <v>3.4722222222222099E-3</v>
      </c>
      <c r="H4273" s="14">
        <v>2</v>
      </c>
      <c r="I4273" s="14">
        <v>3</v>
      </c>
      <c r="J4273" s="5">
        <v>15</v>
      </c>
      <c r="K4273" s="4">
        <v>15</v>
      </c>
      <c r="L4273" s="6" t="s">
        <v>35</v>
      </c>
      <c r="M4273" s="6" t="s">
        <v>36</v>
      </c>
      <c r="N4273" s="4">
        <v>2</v>
      </c>
      <c r="O4273" s="5">
        <f t="shared" si="656"/>
        <v>33.99</v>
      </c>
      <c r="P4273" s="18">
        <v>10.3</v>
      </c>
      <c r="Q4273" s="5">
        <f t="shared" si="657"/>
        <v>34.65</v>
      </c>
      <c r="R4273" s="18">
        <v>10.5</v>
      </c>
      <c r="S4273" s="5">
        <f t="shared" si="658"/>
        <v>34.65</v>
      </c>
      <c r="T4273" s="18">
        <v>10.5</v>
      </c>
      <c r="U4273" s="8">
        <f t="shared" si="661"/>
        <v>34.32</v>
      </c>
      <c r="V4273" s="5">
        <f t="shared" si="672"/>
        <v>10.4</v>
      </c>
      <c r="W4273" s="21">
        <v>27.86403</v>
      </c>
      <c r="X4273" s="21">
        <v>-115.18688</v>
      </c>
      <c r="Y4273" s="9">
        <f t="shared" si="673"/>
        <v>55.400000000000006</v>
      </c>
      <c r="Z4273" s="9">
        <v>13</v>
      </c>
      <c r="AA4273" s="9">
        <v>6</v>
      </c>
      <c r="AB4273" s="9" t="s">
        <v>753</v>
      </c>
      <c r="AC4273" s="9">
        <v>7</v>
      </c>
      <c r="AE4273" s="9">
        <v>210</v>
      </c>
    </row>
    <row r="4274" spans="1:31">
      <c r="A4274" s="4" t="s">
        <v>744</v>
      </c>
      <c r="B4274" s="4" t="s">
        <v>488</v>
      </c>
      <c r="C4274" s="28">
        <v>40757</v>
      </c>
      <c r="D4274" s="5">
        <v>2011</v>
      </c>
      <c r="E4274" s="36">
        <v>0.41041666666666665</v>
      </c>
      <c r="F4274" s="36">
        <v>0.41388888888888892</v>
      </c>
      <c r="G4274" s="35">
        <f t="shared" si="671"/>
        <v>3.4722222222222654E-3</v>
      </c>
      <c r="H4274" s="14">
        <v>2</v>
      </c>
      <c r="I4274" s="14">
        <v>1</v>
      </c>
      <c r="J4274" s="5">
        <v>16</v>
      </c>
      <c r="K4274" s="4">
        <v>16</v>
      </c>
      <c r="L4274" s="6" t="s">
        <v>35</v>
      </c>
      <c r="M4274" s="6" t="s">
        <v>36</v>
      </c>
      <c r="N4274" s="4">
        <v>2</v>
      </c>
      <c r="O4274" s="5">
        <f t="shared" si="656"/>
        <v>48.839999999999996</v>
      </c>
      <c r="P4274" s="18">
        <v>14.8</v>
      </c>
      <c r="Q4274" s="5">
        <f t="shared" si="657"/>
        <v>44.879999999999995</v>
      </c>
      <c r="R4274" s="18">
        <v>13.6</v>
      </c>
      <c r="S4274" s="5">
        <f t="shared" si="658"/>
        <v>48.839999999999996</v>
      </c>
      <c r="T4274" s="18">
        <v>14.8</v>
      </c>
      <c r="U4274" s="8">
        <f t="shared" si="661"/>
        <v>46.859999999999992</v>
      </c>
      <c r="V4274" s="5">
        <f t="shared" si="672"/>
        <v>14.2</v>
      </c>
      <c r="W4274" s="21">
        <v>27.860579999999999</v>
      </c>
      <c r="X4274" s="21">
        <v>-115.1888</v>
      </c>
      <c r="Y4274" s="9">
        <f t="shared" si="673"/>
        <v>55.400000000000006</v>
      </c>
      <c r="Z4274" s="9">
        <v>13</v>
      </c>
      <c r="AA4274" s="9">
        <v>4</v>
      </c>
      <c r="AB4274" s="9" t="s">
        <v>606</v>
      </c>
      <c r="AC4274" s="9">
        <v>3</v>
      </c>
      <c r="AE4274" s="9">
        <v>120</v>
      </c>
    </row>
    <row r="4275" spans="1:31">
      <c r="A4275" s="4" t="s">
        <v>744</v>
      </c>
      <c r="B4275" s="4" t="s">
        <v>488</v>
      </c>
      <c r="C4275" s="28">
        <v>40757</v>
      </c>
      <c r="D4275" s="5">
        <v>2011</v>
      </c>
      <c r="E4275" s="36">
        <v>0.41041666666666665</v>
      </c>
      <c r="F4275" s="36">
        <v>0.41388888888888892</v>
      </c>
      <c r="G4275" s="35">
        <f t="shared" si="671"/>
        <v>3.4722222222222654E-3</v>
      </c>
      <c r="H4275" s="14">
        <v>2</v>
      </c>
      <c r="I4275" s="14">
        <v>1</v>
      </c>
      <c r="J4275" s="5">
        <v>16</v>
      </c>
      <c r="K4275" s="4">
        <v>16</v>
      </c>
      <c r="L4275" s="6" t="s">
        <v>35</v>
      </c>
      <c r="M4275" s="6" t="s">
        <v>36</v>
      </c>
      <c r="N4275" s="4">
        <v>2</v>
      </c>
      <c r="O4275" s="5">
        <f t="shared" si="656"/>
        <v>48.839999999999996</v>
      </c>
      <c r="P4275" s="18">
        <v>14.8</v>
      </c>
      <c r="Q4275" s="5">
        <f t="shared" si="657"/>
        <v>44.879999999999995</v>
      </c>
      <c r="R4275" s="18">
        <v>13.6</v>
      </c>
      <c r="S4275" s="5">
        <f t="shared" si="658"/>
        <v>48.839999999999996</v>
      </c>
      <c r="T4275" s="18">
        <v>14.8</v>
      </c>
      <c r="U4275" s="8">
        <f t="shared" si="661"/>
        <v>46.859999999999992</v>
      </c>
      <c r="V4275" s="5">
        <f t="shared" si="672"/>
        <v>14.2</v>
      </c>
      <c r="W4275" s="21">
        <v>27.860579999999999</v>
      </c>
      <c r="X4275" s="21">
        <v>-115.1888</v>
      </c>
      <c r="Y4275" s="9">
        <f t="shared" si="673"/>
        <v>55.400000000000006</v>
      </c>
      <c r="Z4275" s="9">
        <v>13</v>
      </c>
      <c r="AA4275" s="9">
        <v>4</v>
      </c>
      <c r="AB4275" s="9" t="s">
        <v>611</v>
      </c>
      <c r="AC4275" s="9">
        <v>10</v>
      </c>
      <c r="AE4275" s="9">
        <v>120</v>
      </c>
    </row>
    <row r="4276" spans="1:31">
      <c r="A4276" s="4" t="s">
        <v>744</v>
      </c>
      <c r="B4276" s="4" t="s">
        <v>488</v>
      </c>
      <c r="C4276" s="28">
        <v>40757</v>
      </c>
      <c r="D4276" s="5">
        <v>2011</v>
      </c>
      <c r="E4276" s="36">
        <v>0.41041666666666665</v>
      </c>
      <c r="F4276" s="36">
        <v>0.41388888888888892</v>
      </c>
      <c r="G4276" s="35">
        <f t="shared" si="671"/>
        <v>3.4722222222222654E-3</v>
      </c>
      <c r="H4276" s="14">
        <v>2</v>
      </c>
      <c r="I4276" s="14">
        <v>1</v>
      </c>
      <c r="J4276" s="5">
        <v>16</v>
      </c>
      <c r="K4276" s="4">
        <v>16</v>
      </c>
      <c r="L4276" s="6" t="s">
        <v>35</v>
      </c>
      <c r="M4276" s="6" t="s">
        <v>36</v>
      </c>
      <c r="N4276" s="4">
        <v>2</v>
      </c>
      <c r="O4276" s="5">
        <f t="shared" si="656"/>
        <v>48.839999999999996</v>
      </c>
      <c r="P4276" s="18">
        <v>14.8</v>
      </c>
      <c r="Q4276" s="5">
        <f t="shared" si="657"/>
        <v>44.879999999999995</v>
      </c>
      <c r="R4276" s="18">
        <v>13.6</v>
      </c>
      <c r="S4276" s="5">
        <f t="shared" si="658"/>
        <v>48.839999999999996</v>
      </c>
      <c r="T4276" s="18">
        <v>14.8</v>
      </c>
      <c r="U4276" s="8">
        <f t="shared" si="661"/>
        <v>46.859999999999992</v>
      </c>
      <c r="V4276" s="5">
        <f t="shared" si="672"/>
        <v>14.2</v>
      </c>
      <c r="W4276" s="21">
        <v>27.860579999999999</v>
      </c>
      <c r="X4276" s="21">
        <v>-115.1888</v>
      </c>
      <c r="Y4276" s="9">
        <f t="shared" si="673"/>
        <v>55.400000000000006</v>
      </c>
      <c r="Z4276" s="9">
        <v>13</v>
      </c>
      <c r="AA4276" s="9">
        <v>4</v>
      </c>
      <c r="AB4276" s="9" t="s">
        <v>613</v>
      </c>
      <c r="AC4276" s="9">
        <v>26</v>
      </c>
      <c r="AE4276" s="9">
        <v>120</v>
      </c>
    </row>
    <row r="4277" spans="1:31">
      <c r="A4277" s="4" t="s">
        <v>744</v>
      </c>
      <c r="B4277" s="4" t="s">
        <v>488</v>
      </c>
      <c r="C4277" s="28">
        <v>40757</v>
      </c>
      <c r="D4277" s="5">
        <v>2011</v>
      </c>
      <c r="E4277" s="36">
        <v>0.41041666666666665</v>
      </c>
      <c r="F4277" s="36">
        <v>0.41388888888888892</v>
      </c>
      <c r="G4277" s="35">
        <f t="shared" si="671"/>
        <v>3.4722222222222654E-3</v>
      </c>
      <c r="H4277" s="14">
        <v>2</v>
      </c>
      <c r="I4277" s="14">
        <v>1</v>
      </c>
      <c r="J4277" s="5">
        <v>16</v>
      </c>
      <c r="K4277" s="4">
        <v>16</v>
      </c>
      <c r="L4277" s="6" t="s">
        <v>35</v>
      </c>
      <c r="M4277" s="6" t="s">
        <v>36</v>
      </c>
      <c r="N4277" s="4">
        <v>2</v>
      </c>
      <c r="O4277" s="5">
        <f t="shared" si="656"/>
        <v>48.839999999999996</v>
      </c>
      <c r="P4277" s="18">
        <v>14.8</v>
      </c>
      <c r="Q4277" s="5">
        <f t="shared" si="657"/>
        <v>44.879999999999995</v>
      </c>
      <c r="R4277" s="18">
        <v>13.6</v>
      </c>
      <c r="S4277" s="5">
        <f t="shared" si="658"/>
        <v>48.839999999999996</v>
      </c>
      <c r="T4277" s="18">
        <v>14.8</v>
      </c>
      <c r="U4277" s="8">
        <f t="shared" si="661"/>
        <v>46.859999999999992</v>
      </c>
      <c r="V4277" s="5">
        <f t="shared" si="672"/>
        <v>14.2</v>
      </c>
      <c r="W4277" s="21">
        <v>27.860579999999999</v>
      </c>
      <c r="X4277" s="21">
        <v>-115.1888</v>
      </c>
      <c r="Y4277" s="9">
        <f t="shared" si="673"/>
        <v>55.400000000000006</v>
      </c>
      <c r="Z4277" s="9">
        <v>13</v>
      </c>
      <c r="AA4277" s="9">
        <v>4</v>
      </c>
      <c r="AB4277" s="9" t="s">
        <v>607</v>
      </c>
      <c r="AC4277" s="9">
        <v>5</v>
      </c>
      <c r="AE4277" s="9">
        <v>120</v>
      </c>
    </row>
    <row r="4278" spans="1:31">
      <c r="A4278" s="4" t="s">
        <v>745</v>
      </c>
      <c r="B4278" s="4" t="s">
        <v>488</v>
      </c>
      <c r="C4278" s="28">
        <v>40757</v>
      </c>
      <c r="D4278" s="5">
        <v>2011</v>
      </c>
      <c r="E4278" s="36">
        <v>0.46736111111111112</v>
      </c>
      <c r="F4278" s="36">
        <v>0.47013888888888888</v>
      </c>
      <c r="G4278" s="35">
        <f t="shared" si="671"/>
        <v>2.7777777777777679E-3</v>
      </c>
      <c r="H4278" s="14">
        <v>2</v>
      </c>
      <c r="I4278" s="14">
        <v>2</v>
      </c>
      <c r="J4278" s="5">
        <v>17</v>
      </c>
      <c r="K4278" s="4">
        <v>17</v>
      </c>
      <c r="L4278" s="6" t="s">
        <v>35</v>
      </c>
      <c r="M4278" s="6" t="s">
        <v>36</v>
      </c>
      <c r="N4278" s="4">
        <v>2</v>
      </c>
      <c r="O4278" s="5">
        <f t="shared" si="656"/>
        <v>50.49</v>
      </c>
      <c r="P4278" s="18">
        <v>15.3</v>
      </c>
      <c r="Q4278" s="5">
        <f t="shared" si="657"/>
        <v>50.16</v>
      </c>
      <c r="R4278" s="18">
        <v>15.2</v>
      </c>
      <c r="S4278" s="5">
        <f t="shared" si="658"/>
        <v>50.49</v>
      </c>
      <c r="T4278" s="18">
        <v>15.3</v>
      </c>
      <c r="U4278" s="8">
        <f t="shared" si="661"/>
        <v>50.324999999999996</v>
      </c>
      <c r="V4278" s="5">
        <f t="shared" si="672"/>
        <v>15.25</v>
      </c>
      <c r="W4278" s="21">
        <v>27.860250000000001</v>
      </c>
      <c r="X4278" s="21">
        <v>-115.18791</v>
      </c>
      <c r="Y4278" s="9">
        <f t="shared" si="673"/>
        <v>53.6</v>
      </c>
      <c r="Z4278" s="9">
        <v>12</v>
      </c>
      <c r="AA4278" s="9">
        <v>4</v>
      </c>
      <c r="AB4278" s="9" t="s">
        <v>611</v>
      </c>
      <c r="AC4278" s="9">
        <v>6</v>
      </c>
      <c r="AE4278" s="9">
        <v>120</v>
      </c>
    </row>
    <row r="4279" spans="1:31">
      <c r="A4279" s="4" t="s">
        <v>745</v>
      </c>
      <c r="B4279" s="4" t="s">
        <v>488</v>
      </c>
      <c r="C4279" s="28">
        <v>40757</v>
      </c>
      <c r="D4279" s="5">
        <v>2011</v>
      </c>
      <c r="E4279" s="36">
        <v>0.46736111111111112</v>
      </c>
      <c r="F4279" s="36">
        <v>0.47013888888888888</v>
      </c>
      <c r="G4279" s="35">
        <f t="shared" si="671"/>
        <v>2.7777777777777679E-3</v>
      </c>
      <c r="H4279" s="14">
        <v>2</v>
      </c>
      <c r="I4279" s="14">
        <v>2</v>
      </c>
      <c r="J4279" s="5">
        <v>17</v>
      </c>
      <c r="K4279" s="4">
        <v>17</v>
      </c>
      <c r="L4279" s="6" t="s">
        <v>35</v>
      </c>
      <c r="M4279" s="6" t="s">
        <v>36</v>
      </c>
      <c r="N4279" s="4">
        <v>2</v>
      </c>
      <c r="O4279" s="5">
        <f t="shared" si="656"/>
        <v>50.49</v>
      </c>
      <c r="P4279" s="18">
        <v>15.3</v>
      </c>
      <c r="Q4279" s="5">
        <f t="shared" si="657"/>
        <v>50.16</v>
      </c>
      <c r="R4279" s="18">
        <v>15.2</v>
      </c>
      <c r="S4279" s="5">
        <f t="shared" si="658"/>
        <v>50.49</v>
      </c>
      <c r="T4279" s="18">
        <v>15.3</v>
      </c>
      <c r="U4279" s="8">
        <f t="shared" si="661"/>
        <v>50.324999999999996</v>
      </c>
      <c r="V4279" s="5">
        <f t="shared" si="672"/>
        <v>15.25</v>
      </c>
      <c r="W4279" s="21">
        <v>27.860250000000001</v>
      </c>
      <c r="X4279" s="21">
        <v>-115.18791</v>
      </c>
      <c r="Y4279" s="9">
        <f t="shared" si="673"/>
        <v>53.6</v>
      </c>
      <c r="Z4279" s="9">
        <v>12</v>
      </c>
      <c r="AA4279" s="9">
        <v>4</v>
      </c>
      <c r="AB4279" s="9" t="s">
        <v>613</v>
      </c>
      <c r="AC4279" s="9">
        <v>20</v>
      </c>
      <c r="AE4279" s="9">
        <v>120</v>
      </c>
    </row>
    <row r="4280" spans="1:31">
      <c r="A4280" s="4" t="s">
        <v>745</v>
      </c>
      <c r="B4280" s="4" t="s">
        <v>488</v>
      </c>
      <c r="C4280" s="28">
        <v>40757</v>
      </c>
      <c r="D4280" s="5">
        <v>2011</v>
      </c>
      <c r="E4280" s="36">
        <v>0.46736111111111112</v>
      </c>
      <c r="F4280" s="36">
        <v>0.47013888888888888</v>
      </c>
      <c r="G4280" s="35">
        <f t="shared" si="671"/>
        <v>2.7777777777777679E-3</v>
      </c>
      <c r="H4280" s="14">
        <v>2</v>
      </c>
      <c r="I4280" s="14">
        <v>2</v>
      </c>
      <c r="J4280" s="5">
        <v>17</v>
      </c>
      <c r="K4280" s="4">
        <v>17</v>
      </c>
      <c r="L4280" s="6" t="s">
        <v>35</v>
      </c>
      <c r="M4280" s="6" t="s">
        <v>36</v>
      </c>
      <c r="N4280" s="4">
        <v>2</v>
      </c>
      <c r="O4280" s="5">
        <f t="shared" si="656"/>
        <v>50.49</v>
      </c>
      <c r="P4280" s="18">
        <v>15.3</v>
      </c>
      <c r="Q4280" s="5">
        <f t="shared" si="657"/>
        <v>50.16</v>
      </c>
      <c r="R4280" s="18">
        <v>15.2</v>
      </c>
      <c r="S4280" s="5">
        <f t="shared" si="658"/>
        <v>50.49</v>
      </c>
      <c r="T4280" s="18">
        <v>15.3</v>
      </c>
      <c r="U4280" s="8">
        <f t="shared" si="661"/>
        <v>50.324999999999996</v>
      </c>
      <c r="V4280" s="5">
        <f t="shared" si="672"/>
        <v>15.25</v>
      </c>
      <c r="W4280" s="21">
        <v>27.860250000000001</v>
      </c>
      <c r="X4280" s="21">
        <v>-115.18791</v>
      </c>
      <c r="Y4280" s="9">
        <f t="shared" si="673"/>
        <v>53.6</v>
      </c>
      <c r="Z4280" s="9">
        <v>12</v>
      </c>
      <c r="AA4280" s="9">
        <v>4</v>
      </c>
      <c r="AB4280" s="9" t="s">
        <v>607</v>
      </c>
      <c r="AC4280" s="9">
        <v>2</v>
      </c>
      <c r="AE4280" s="9">
        <v>120</v>
      </c>
    </row>
    <row r="4281" spans="1:31">
      <c r="A4281" s="4" t="s">
        <v>745</v>
      </c>
      <c r="B4281" s="4" t="s">
        <v>488</v>
      </c>
      <c r="C4281" s="28">
        <v>40757</v>
      </c>
      <c r="D4281" s="5">
        <v>2011</v>
      </c>
      <c r="E4281" s="36">
        <v>0.46736111111111112</v>
      </c>
      <c r="F4281" s="36">
        <v>0.47013888888888888</v>
      </c>
      <c r="G4281" s="35">
        <f t="shared" si="671"/>
        <v>2.7777777777777679E-3</v>
      </c>
      <c r="H4281" s="14">
        <v>2</v>
      </c>
      <c r="I4281" s="14">
        <v>2</v>
      </c>
      <c r="J4281" s="5">
        <v>17</v>
      </c>
      <c r="K4281" s="4">
        <v>17</v>
      </c>
      <c r="L4281" s="6" t="s">
        <v>35</v>
      </c>
      <c r="M4281" s="6" t="s">
        <v>36</v>
      </c>
      <c r="N4281" s="4">
        <v>2</v>
      </c>
      <c r="O4281" s="5">
        <f t="shared" si="656"/>
        <v>50.49</v>
      </c>
      <c r="P4281" s="18">
        <v>15.3</v>
      </c>
      <c r="Q4281" s="5">
        <f t="shared" si="657"/>
        <v>50.16</v>
      </c>
      <c r="R4281" s="18">
        <v>15.2</v>
      </c>
      <c r="S4281" s="5">
        <f t="shared" si="658"/>
        <v>50.49</v>
      </c>
      <c r="T4281" s="18">
        <v>15.3</v>
      </c>
      <c r="U4281" s="8">
        <f t="shared" si="661"/>
        <v>50.324999999999996</v>
      </c>
      <c r="V4281" s="5">
        <f t="shared" si="672"/>
        <v>15.25</v>
      </c>
      <c r="W4281" s="21">
        <v>27.860250000000001</v>
      </c>
      <c r="X4281" s="21">
        <v>-115.18791</v>
      </c>
      <c r="Y4281" s="9">
        <f t="shared" si="673"/>
        <v>53.6</v>
      </c>
      <c r="Z4281" s="9">
        <v>12</v>
      </c>
      <c r="AA4281" s="9">
        <v>4</v>
      </c>
      <c r="AB4281" s="9" t="s">
        <v>609</v>
      </c>
      <c r="AC4281" s="9">
        <v>1</v>
      </c>
      <c r="AE4281" s="9">
        <v>120</v>
      </c>
    </row>
    <row r="4282" spans="1:31">
      <c r="A4282" s="4" t="s">
        <v>746</v>
      </c>
      <c r="B4282" s="4" t="s">
        <v>488</v>
      </c>
      <c r="C4282" s="28">
        <v>40757</v>
      </c>
      <c r="D4282" s="5">
        <v>2011</v>
      </c>
      <c r="E4282" s="36">
        <v>0.55486111111111114</v>
      </c>
      <c r="F4282" s="36">
        <v>0.55763888888888891</v>
      </c>
      <c r="G4282" s="35">
        <f t="shared" si="671"/>
        <v>2.7777777777777679E-3</v>
      </c>
      <c r="H4282" s="14">
        <v>2</v>
      </c>
      <c r="I4282" s="14">
        <v>3</v>
      </c>
      <c r="J4282" s="5">
        <v>18</v>
      </c>
      <c r="K4282" s="4">
        <v>18</v>
      </c>
      <c r="L4282" s="6" t="s">
        <v>35</v>
      </c>
      <c r="M4282" s="6" t="s">
        <v>36</v>
      </c>
      <c r="N4282" s="4">
        <v>2</v>
      </c>
      <c r="O4282" s="5">
        <f t="shared" si="656"/>
        <v>31.349999999999998</v>
      </c>
      <c r="P4282" s="18">
        <v>9.5</v>
      </c>
      <c r="Q4282" s="5">
        <f t="shared" si="657"/>
        <v>35.64</v>
      </c>
      <c r="R4282" s="18">
        <v>10.8</v>
      </c>
      <c r="S4282" s="5">
        <f t="shared" si="658"/>
        <v>35.64</v>
      </c>
      <c r="T4282" s="18">
        <v>10.8</v>
      </c>
      <c r="U4282" s="8">
        <f t="shared" si="661"/>
        <v>33.494999999999997</v>
      </c>
      <c r="V4282" s="5">
        <f t="shared" si="672"/>
        <v>10.15</v>
      </c>
      <c r="W4282" s="21">
        <v>27.86403</v>
      </c>
      <c r="X4282" s="21">
        <v>-115.18688</v>
      </c>
      <c r="Y4282" s="9">
        <f t="shared" si="673"/>
        <v>55.400000000000006</v>
      </c>
      <c r="Z4282" s="9">
        <v>13</v>
      </c>
      <c r="AA4282" s="9">
        <v>4</v>
      </c>
      <c r="AB4282" s="9" t="s">
        <v>606</v>
      </c>
      <c r="AC4282" s="9">
        <v>2</v>
      </c>
      <c r="AE4282" s="9">
        <v>120</v>
      </c>
    </row>
    <row r="4283" spans="1:31">
      <c r="A4283" s="4" t="s">
        <v>746</v>
      </c>
      <c r="B4283" s="4" t="s">
        <v>488</v>
      </c>
      <c r="C4283" s="28">
        <v>40757</v>
      </c>
      <c r="D4283" s="5">
        <v>2011</v>
      </c>
      <c r="E4283" s="36">
        <v>0.55486111111111114</v>
      </c>
      <c r="F4283" s="36">
        <v>0.55763888888888891</v>
      </c>
      <c r="G4283" s="35">
        <f t="shared" si="671"/>
        <v>2.7777777777777679E-3</v>
      </c>
      <c r="H4283" s="14">
        <v>2</v>
      </c>
      <c r="I4283" s="14">
        <v>3</v>
      </c>
      <c r="J4283" s="5">
        <v>18</v>
      </c>
      <c r="K4283" s="4">
        <v>18</v>
      </c>
      <c r="L4283" s="6" t="s">
        <v>35</v>
      </c>
      <c r="M4283" s="6" t="s">
        <v>36</v>
      </c>
      <c r="N4283" s="4">
        <v>2</v>
      </c>
      <c r="O4283" s="5">
        <f t="shared" si="656"/>
        <v>31.349999999999998</v>
      </c>
      <c r="P4283" s="18">
        <v>9.5</v>
      </c>
      <c r="Q4283" s="5">
        <f t="shared" si="657"/>
        <v>35.64</v>
      </c>
      <c r="R4283" s="18">
        <v>10.8</v>
      </c>
      <c r="S4283" s="5">
        <f t="shared" si="658"/>
        <v>35.64</v>
      </c>
      <c r="T4283" s="18">
        <v>10.8</v>
      </c>
      <c r="U4283" s="8">
        <f t="shared" si="661"/>
        <v>33.494999999999997</v>
      </c>
      <c r="V4283" s="5">
        <f t="shared" si="672"/>
        <v>10.15</v>
      </c>
      <c r="W4283" s="21">
        <v>27.86403</v>
      </c>
      <c r="X4283" s="21">
        <v>-115.18688</v>
      </c>
      <c r="Y4283" s="9">
        <f t="shared" si="673"/>
        <v>55.400000000000006</v>
      </c>
      <c r="Z4283" s="9">
        <v>13</v>
      </c>
      <c r="AA4283" s="9">
        <v>4</v>
      </c>
      <c r="AB4283" s="9" t="s">
        <v>611</v>
      </c>
      <c r="AC4283" s="9">
        <v>3</v>
      </c>
      <c r="AE4283" s="9">
        <v>120</v>
      </c>
    </row>
    <row r="4284" spans="1:31">
      <c r="A4284" s="4" t="s">
        <v>746</v>
      </c>
      <c r="B4284" s="4" t="s">
        <v>488</v>
      </c>
      <c r="C4284" s="28">
        <v>40757</v>
      </c>
      <c r="D4284" s="5">
        <v>2011</v>
      </c>
      <c r="E4284" s="36">
        <v>0.55486111111111114</v>
      </c>
      <c r="F4284" s="36">
        <v>0.55763888888888891</v>
      </c>
      <c r="G4284" s="35">
        <f t="shared" si="671"/>
        <v>2.7777777777777679E-3</v>
      </c>
      <c r="H4284" s="14">
        <v>2</v>
      </c>
      <c r="I4284" s="14">
        <v>3</v>
      </c>
      <c r="J4284" s="5">
        <v>18</v>
      </c>
      <c r="K4284" s="4">
        <v>18</v>
      </c>
      <c r="L4284" s="6" t="s">
        <v>35</v>
      </c>
      <c r="M4284" s="6" t="s">
        <v>36</v>
      </c>
      <c r="N4284" s="4">
        <v>2</v>
      </c>
      <c r="O4284" s="5">
        <f t="shared" si="656"/>
        <v>31.349999999999998</v>
      </c>
      <c r="P4284" s="18">
        <v>9.5</v>
      </c>
      <c r="Q4284" s="5">
        <f t="shared" si="657"/>
        <v>35.64</v>
      </c>
      <c r="R4284" s="18">
        <v>10.8</v>
      </c>
      <c r="S4284" s="5">
        <f t="shared" si="658"/>
        <v>35.64</v>
      </c>
      <c r="T4284" s="18">
        <v>10.8</v>
      </c>
      <c r="U4284" s="8">
        <f t="shared" si="661"/>
        <v>33.494999999999997</v>
      </c>
      <c r="V4284" s="5">
        <f t="shared" si="672"/>
        <v>10.15</v>
      </c>
      <c r="W4284" s="21">
        <v>27.86403</v>
      </c>
      <c r="X4284" s="21">
        <v>-115.18688</v>
      </c>
      <c r="Y4284" s="9">
        <f t="shared" si="673"/>
        <v>55.400000000000006</v>
      </c>
      <c r="Z4284" s="9">
        <v>13</v>
      </c>
      <c r="AA4284" s="9">
        <v>4</v>
      </c>
      <c r="AB4284" s="9" t="s">
        <v>613</v>
      </c>
      <c r="AC4284" s="9">
        <v>55</v>
      </c>
      <c r="AE4284" s="9">
        <v>120</v>
      </c>
    </row>
    <row r="4285" spans="1:31">
      <c r="A4285" s="4" t="s">
        <v>746</v>
      </c>
      <c r="B4285" s="4" t="s">
        <v>488</v>
      </c>
      <c r="C4285" s="28">
        <v>40757</v>
      </c>
      <c r="D4285" s="5">
        <v>2011</v>
      </c>
      <c r="E4285" s="36">
        <v>0.55486111111111114</v>
      </c>
      <c r="F4285" s="36">
        <v>0.55763888888888891</v>
      </c>
      <c r="G4285" s="35">
        <f t="shared" si="671"/>
        <v>2.7777777777777679E-3</v>
      </c>
      <c r="H4285" s="14">
        <v>2</v>
      </c>
      <c r="I4285" s="14">
        <v>3</v>
      </c>
      <c r="J4285" s="5">
        <v>18</v>
      </c>
      <c r="K4285" s="4">
        <v>18</v>
      </c>
      <c r="L4285" s="6" t="s">
        <v>35</v>
      </c>
      <c r="M4285" s="6" t="s">
        <v>36</v>
      </c>
      <c r="N4285" s="4">
        <v>2</v>
      </c>
      <c r="O4285" s="5">
        <f t="shared" si="656"/>
        <v>31.349999999999998</v>
      </c>
      <c r="P4285" s="18">
        <v>9.5</v>
      </c>
      <c r="Q4285" s="5">
        <f t="shared" si="657"/>
        <v>35.64</v>
      </c>
      <c r="R4285" s="18">
        <v>10.8</v>
      </c>
      <c r="S4285" s="5">
        <f t="shared" si="658"/>
        <v>35.64</v>
      </c>
      <c r="T4285" s="18">
        <v>10.8</v>
      </c>
      <c r="U4285" s="8">
        <f t="shared" si="661"/>
        <v>33.494999999999997</v>
      </c>
      <c r="V4285" s="5">
        <f t="shared" si="672"/>
        <v>10.15</v>
      </c>
      <c r="W4285" s="21">
        <v>27.86403</v>
      </c>
      <c r="X4285" s="21">
        <v>-115.18688</v>
      </c>
      <c r="Y4285" s="9">
        <f t="shared" si="673"/>
        <v>55.400000000000006</v>
      </c>
      <c r="Z4285" s="9">
        <v>13</v>
      </c>
      <c r="AA4285" s="9">
        <v>4</v>
      </c>
      <c r="AB4285" s="9" t="s">
        <v>607</v>
      </c>
      <c r="AC4285" s="9">
        <v>3</v>
      </c>
      <c r="AE4285" s="9">
        <v>120</v>
      </c>
    </row>
    <row r="4286" spans="1:31">
      <c r="A4286" s="4" t="s">
        <v>747</v>
      </c>
      <c r="B4286" s="4" t="s">
        <v>493</v>
      </c>
      <c r="C4286" s="28">
        <v>40757</v>
      </c>
      <c r="D4286" s="5">
        <v>2011</v>
      </c>
      <c r="E4286" s="36">
        <v>0.4201388888888889</v>
      </c>
      <c r="F4286" s="36">
        <v>0.42430555555555555</v>
      </c>
      <c r="G4286" s="35">
        <f t="shared" si="671"/>
        <v>4.1666666666666519E-3</v>
      </c>
      <c r="H4286" s="14">
        <v>2</v>
      </c>
      <c r="I4286" s="14">
        <v>1</v>
      </c>
      <c r="J4286" s="5">
        <v>19</v>
      </c>
      <c r="K4286" s="4">
        <v>19</v>
      </c>
      <c r="L4286" s="6" t="s">
        <v>35</v>
      </c>
      <c r="M4286" s="6" t="s">
        <v>36</v>
      </c>
      <c r="N4286" s="4">
        <v>2</v>
      </c>
      <c r="O4286" s="5">
        <f t="shared" si="656"/>
        <v>47.849999999999994</v>
      </c>
      <c r="P4286" s="18">
        <v>14.5</v>
      </c>
      <c r="Q4286" s="5">
        <f t="shared" si="657"/>
        <v>49.5</v>
      </c>
      <c r="R4286" s="18">
        <v>15</v>
      </c>
      <c r="S4286" s="5">
        <f t="shared" si="658"/>
        <v>49.5</v>
      </c>
      <c r="T4286" s="18">
        <v>15</v>
      </c>
      <c r="U4286" s="8">
        <f t="shared" si="661"/>
        <v>48.674999999999997</v>
      </c>
      <c r="V4286" s="5">
        <f t="shared" si="672"/>
        <v>14.75</v>
      </c>
      <c r="W4286" s="21">
        <v>27.859079999999999</v>
      </c>
      <c r="X4286" s="21">
        <v>-115.18877000000001</v>
      </c>
      <c r="Y4286" s="9">
        <f t="shared" si="673"/>
        <v>53.6</v>
      </c>
      <c r="Z4286" s="9">
        <v>12</v>
      </c>
      <c r="AA4286" s="9">
        <v>6</v>
      </c>
      <c r="AB4286" s="9" t="s">
        <v>606</v>
      </c>
      <c r="AC4286" s="9">
        <v>3</v>
      </c>
      <c r="AE4286" s="9">
        <v>60</v>
      </c>
    </row>
    <row r="4287" spans="1:31">
      <c r="A4287" s="4" t="s">
        <v>747</v>
      </c>
      <c r="B4287" s="4" t="s">
        <v>493</v>
      </c>
      <c r="C4287" s="28">
        <v>40757</v>
      </c>
      <c r="D4287" s="5">
        <v>2011</v>
      </c>
      <c r="E4287" s="36">
        <v>0.4201388888888889</v>
      </c>
      <c r="F4287" s="36">
        <v>0.42430555555555555</v>
      </c>
      <c r="G4287" s="35">
        <f t="shared" ref="G4287:G4292" si="674">F4287-E4287</f>
        <v>4.1666666666666519E-3</v>
      </c>
      <c r="H4287" s="14">
        <v>2</v>
      </c>
      <c r="I4287" s="14">
        <v>1</v>
      </c>
      <c r="J4287" s="5">
        <v>19</v>
      </c>
      <c r="K4287" s="4">
        <v>19</v>
      </c>
      <c r="L4287" s="6" t="s">
        <v>35</v>
      </c>
      <c r="M4287" s="6" t="s">
        <v>36</v>
      </c>
      <c r="N4287" s="4">
        <v>2</v>
      </c>
      <c r="O4287" s="5">
        <f t="shared" si="656"/>
        <v>47.849999999999994</v>
      </c>
      <c r="P4287" s="18">
        <v>14.5</v>
      </c>
      <c r="Q4287" s="5">
        <f t="shared" si="657"/>
        <v>49.5</v>
      </c>
      <c r="R4287" s="18">
        <v>15</v>
      </c>
      <c r="S4287" s="5">
        <f t="shared" si="658"/>
        <v>49.5</v>
      </c>
      <c r="T4287" s="18">
        <v>15</v>
      </c>
      <c r="U4287" s="8">
        <f t="shared" si="661"/>
        <v>48.674999999999997</v>
      </c>
      <c r="V4287" s="5">
        <f t="shared" ref="V4287:V4292" si="675">(R4287+P4287)/2</f>
        <v>14.75</v>
      </c>
      <c r="W4287" s="21">
        <v>27.859079999999999</v>
      </c>
      <c r="X4287" s="21">
        <v>-115.18877000000001</v>
      </c>
      <c r="Y4287" s="9">
        <f t="shared" ref="Y4287:Y4292" si="676">(Z4287*1.8)+32</f>
        <v>53.6</v>
      </c>
      <c r="Z4287" s="9">
        <v>12</v>
      </c>
      <c r="AA4287" s="9">
        <v>6</v>
      </c>
      <c r="AB4287" s="9" t="s">
        <v>611</v>
      </c>
      <c r="AC4287" s="9">
        <v>11</v>
      </c>
      <c r="AE4287" s="9">
        <v>60</v>
      </c>
    </row>
    <row r="4288" spans="1:31">
      <c r="A4288" s="4" t="s">
        <v>747</v>
      </c>
      <c r="B4288" s="4" t="s">
        <v>493</v>
      </c>
      <c r="C4288" s="28">
        <v>40757</v>
      </c>
      <c r="D4288" s="5">
        <v>2011</v>
      </c>
      <c r="E4288" s="36">
        <v>0.4201388888888889</v>
      </c>
      <c r="F4288" s="36">
        <v>0.42430555555555555</v>
      </c>
      <c r="G4288" s="35">
        <f t="shared" si="674"/>
        <v>4.1666666666666519E-3</v>
      </c>
      <c r="H4288" s="14">
        <v>2</v>
      </c>
      <c r="I4288" s="14">
        <v>1</v>
      </c>
      <c r="J4288" s="5">
        <v>19</v>
      </c>
      <c r="K4288" s="4">
        <v>19</v>
      </c>
      <c r="L4288" s="6" t="s">
        <v>35</v>
      </c>
      <c r="M4288" s="6" t="s">
        <v>36</v>
      </c>
      <c r="N4288" s="4">
        <v>2</v>
      </c>
      <c r="O4288" s="5">
        <f t="shared" si="656"/>
        <v>47.849999999999994</v>
      </c>
      <c r="P4288" s="18">
        <v>14.5</v>
      </c>
      <c r="Q4288" s="5">
        <f t="shared" si="657"/>
        <v>49.5</v>
      </c>
      <c r="R4288" s="18">
        <v>15</v>
      </c>
      <c r="S4288" s="5">
        <f t="shared" si="658"/>
        <v>49.5</v>
      </c>
      <c r="T4288" s="18">
        <v>15</v>
      </c>
      <c r="U4288" s="8">
        <f t="shared" si="661"/>
        <v>48.674999999999997</v>
      </c>
      <c r="V4288" s="5">
        <f t="shared" si="675"/>
        <v>14.75</v>
      </c>
      <c r="W4288" s="21">
        <v>27.859079999999999</v>
      </c>
      <c r="X4288" s="21">
        <v>-115.18877000000001</v>
      </c>
      <c r="Y4288" s="9">
        <f t="shared" si="676"/>
        <v>53.6</v>
      </c>
      <c r="Z4288" s="9">
        <v>12</v>
      </c>
      <c r="AA4288" s="9">
        <v>6</v>
      </c>
      <c r="AB4288" s="9" t="s">
        <v>613</v>
      </c>
      <c r="AC4288" s="9">
        <v>10</v>
      </c>
      <c r="AE4288" s="9">
        <v>60</v>
      </c>
    </row>
    <row r="4289" spans="1:31">
      <c r="A4289" s="4" t="s">
        <v>747</v>
      </c>
      <c r="B4289" s="4" t="s">
        <v>493</v>
      </c>
      <c r="C4289" s="28">
        <v>40757</v>
      </c>
      <c r="D4289" s="5">
        <v>2011</v>
      </c>
      <c r="E4289" s="36">
        <v>0.4201388888888889</v>
      </c>
      <c r="F4289" s="36">
        <v>0.42430555555555555</v>
      </c>
      <c r="G4289" s="35">
        <f t="shared" si="674"/>
        <v>4.1666666666666519E-3</v>
      </c>
      <c r="H4289" s="14">
        <v>2</v>
      </c>
      <c r="I4289" s="14">
        <v>1</v>
      </c>
      <c r="J4289" s="5">
        <v>19</v>
      </c>
      <c r="K4289" s="4">
        <v>19</v>
      </c>
      <c r="L4289" s="6" t="s">
        <v>35</v>
      </c>
      <c r="M4289" s="6" t="s">
        <v>36</v>
      </c>
      <c r="N4289" s="4">
        <v>2</v>
      </c>
      <c r="O4289" s="5">
        <f t="shared" si="656"/>
        <v>47.849999999999994</v>
      </c>
      <c r="P4289" s="18">
        <v>14.5</v>
      </c>
      <c r="Q4289" s="5">
        <f t="shared" si="657"/>
        <v>49.5</v>
      </c>
      <c r="R4289" s="18">
        <v>15</v>
      </c>
      <c r="S4289" s="5">
        <f t="shared" si="658"/>
        <v>49.5</v>
      </c>
      <c r="T4289" s="18">
        <v>15</v>
      </c>
      <c r="U4289" s="8">
        <f t="shared" si="661"/>
        <v>48.674999999999997</v>
      </c>
      <c r="V4289" s="5">
        <f t="shared" si="675"/>
        <v>14.75</v>
      </c>
      <c r="W4289" s="21">
        <v>27.859079999999999</v>
      </c>
      <c r="X4289" s="21">
        <v>-115.18877000000001</v>
      </c>
      <c r="Y4289" s="9">
        <f t="shared" si="676"/>
        <v>53.6</v>
      </c>
      <c r="Z4289" s="9">
        <v>12</v>
      </c>
      <c r="AA4289" s="9">
        <v>6</v>
      </c>
      <c r="AB4289" s="9" t="s">
        <v>607</v>
      </c>
      <c r="AC4289" s="9">
        <v>9</v>
      </c>
      <c r="AE4289" s="9">
        <v>60</v>
      </c>
    </row>
    <row r="4290" spans="1:31">
      <c r="A4290" s="4" t="s">
        <v>747</v>
      </c>
      <c r="B4290" s="4" t="s">
        <v>493</v>
      </c>
      <c r="C4290" s="28">
        <v>40757</v>
      </c>
      <c r="D4290" s="5">
        <v>2011</v>
      </c>
      <c r="E4290" s="36">
        <v>0.4201388888888889</v>
      </c>
      <c r="F4290" s="36">
        <v>0.42430555555555555</v>
      </c>
      <c r="G4290" s="35">
        <f t="shared" si="674"/>
        <v>4.1666666666666519E-3</v>
      </c>
      <c r="H4290" s="14">
        <v>2</v>
      </c>
      <c r="I4290" s="14">
        <v>1</v>
      </c>
      <c r="J4290" s="5">
        <v>19</v>
      </c>
      <c r="K4290" s="4">
        <v>19</v>
      </c>
      <c r="L4290" s="6" t="s">
        <v>35</v>
      </c>
      <c r="M4290" s="6" t="s">
        <v>36</v>
      </c>
      <c r="N4290" s="4">
        <v>2</v>
      </c>
      <c r="O4290" s="5">
        <f t="shared" ref="O4290:O4316" si="677">3.3*P4290</f>
        <v>47.849999999999994</v>
      </c>
      <c r="P4290" s="18">
        <v>14.5</v>
      </c>
      <c r="Q4290" s="5">
        <f t="shared" ref="Q4290:Q4316" si="678">3.3*R4290</f>
        <v>49.5</v>
      </c>
      <c r="R4290" s="18">
        <v>15</v>
      </c>
      <c r="S4290" s="5">
        <f t="shared" ref="S4290:S4316" si="679">3.3*T4290</f>
        <v>49.5</v>
      </c>
      <c r="T4290" s="18">
        <v>15</v>
      </c>
      <c r="U4290" s="8">
        <f t="shared" si="661"/>
        <v>48.674999999999997</v>
      </c>
      <c r="V4290" s="5">
        <f t="shared" si="675"/>
        <v>14.75</v>
      </c>
      <c r="W4290" s="21">
        <v>27.859079999999999</v>
      </c>
      <c r="X4290" s="21">
        <v>-115.18877000000001</v>
      </c>
      <c r="Y4290" s="9">
        <f t="shared" si="676"/>
        <v>53.6</v>
      </c>
      <c r="Z4290" s="9">
        <v>12</v>
      </c>
      <c r="AA4290" s="9">
        <v>6</v>
      </c>
      <c r="AB4290" s="4" t="s">
        <v>618</v>
      </c>
      <c r="AC4290" s="9">
        <v>8</v>
      </c>
      <c r="AE4290" s="9">
        <v>60</v>
      </c>
    </row>
    <row r="4291" spans="1:31">
      <c r="A4291" s="4" t="s">
        <v>747</v>
      </c>
      <c r="B4291" s="4" t="s">
        <v>493</v>
      </c>
      <c r="C4291" s="28">
        <v>40757</v>
      </c>
      <c r="D4291" s="5">
        <v>2011</v>
      </c>
      <c r="E4291" s="36">
        <v>0.4201388888888889</v>
      </c>
      <c r="F4291" s="36">
        <v>0.42430555555555555</v>
      </c>
      <c r="G4291" s="35">
        <f t="shared" si="674"/>
        <v>4.1666666666666519E-3</v>
      </c>
      <c r="H4291" s="14">
        <v>2</v>
      </c>
      <c r="I4291" s="14">
        <v>1</v>
      </c>
      <c r="J4291" s="5">
        <v>19</v>
      </c>
      <c r="K4291" s="4">
        <v>19</v>
      </c>
      <c r="L4291" s="6" t="s">
        <v>35</v>
      </c>
      <c r="M4291" s="6" t="s">
        <v>36</v>
      </c>
      <c r="N4291" s="4">
        <v>2</v>
      </c>
      <c r="O4291" s="5">
        <f t="shared" si="677"/>
        <v>47.849999999999994</v>
      </c>
      <c r="P4291" s="18">
        <v>14.5</v>
      </c>
      <c r="Q4291" s="5">
        <f t="shared" si="678"/>
        <v>49.5</v>
      </c>
      <c r="R4291" s="18">
        <v>15</v>
      </c>
      <c r="S4291" s="5">
        <f t="shared" si="679"/>
        <v>49.5</v>
      </c>
      <c r="T4291" s="18">
        <v>15</v>
      </c>
      <c r="U4291" s="8">
        <f t="shared" ref="U4291:U4316" si="680">V4291*3.3</f>
        <v>48.674999999999997</v>
      </c>
      <c r="V4291" s="5">
        <f t="shared" si="675"/>
        <v>14.75</v>
      </c>
      <c r="W4291" s="21">
        <v>27.859079999999999</v>
      </c>
      <c r="X4291" s="21">
        <v>-115.18877000000001</v>
      </c>
      <c r="Y4291" s="9">
        <f t="shared" si="676"/>
        <v>53.6</v>
      </c>
      <c r="Z4291" s="9">
        <v>12</v>
      </c>
      <c r="AA4291" s="9">
        <v>6</v>
      </c>
      <c r="AB4291" s="9" t="s">
        <v>753</v>
      </c>
      <c r="AC4291" s="9">
        <v>3</v>
      </c>
      <c r="AE4291" s="9">
        <v>60</v>
      </c>
    </row>
    <row r="4292" spans="1:31">
      <c r="A4292" s="4" t="s">
        <v>747</v>
      </c>
      <c r="B4292" s="4" t="s">
        <v>493</v>
      </c>
      <c r="C4292" s="28">
        <v>40757</v>
      </c>
      <c r="D4292" s="5">
        <v>2011</v>
      </c>
      <c r="E4292" s="36">
        <v>0.4201388888888889</v>
      </c>
      <c r="F4292" s="36">
        <v>0.42430555555555555</v>
      </c>
      <c r="G4292" s="35">
        <f t="shared" si="674"/>
        <v>4.1666666666666519E-3</v>
      </c>
      <c r="H4292" s="14">
        <v>2</v>
      </c>
      <c r="I4292" s="14">
        <v>1</v>
      </c>
      <c r="J4292" s="5">
        <v>19</v>
      </c>
      <c r="K4292" s="4">
        <v>19</v>
      </c>
      <c r="L4292" s="6" t="s">
        <v>35</v>
      </c>
      <c r="M4292" s="6" t="s">
        <v>36</v>
      </c>
      <c r="N4292" s="4">
        <v>2</v>
      </c>
      <c r="O4292" s="5">
        <f t="shared" si="677"/>
        <v>47.849999999999994</v>
      </c>
      <c r="P4292" s="18">
        <v>14.5</v>
      </c>
      <c r="Q4292" s="5">
        <f t="shared" si="678"/>
        <v>49.5</v>
      </c>
      <c r="R4292" s="18">
        <v>15</v>
      </c>
      <c r="S4292" s="5">
        <f t="shared" si="679"/>
        <v>49.5</v>
      </c>
      <c r="T4292" s="18">
        <v>15</v>
      </c>
      <c r="U4292" s="8">
        <f t="shared" si="680"/>
        <v>48.674999999999997</v>
      </c>
      <c r="V4292" s="5">
        <f t="shared" si="675"/>
        <v>14.75</v>
      </c>
      <c r="W4292" s="21">
        <v>27.859079999999999</v>
      </c>
      <c r="X4292" s="21">
        <v>-115.18877000000001</v>
      </c>
      <c r="Y4292" s="9">
        <f t="shared" si="676"/>
        <v>53.6</v>
      </c>
      <c r="Z4292" s="9">
        <v>12</v>
      </c>
      <c r="AA4292" s="9">
        <v>6</v>
      </c>
      <c r="AB4292" s="4" t="s">
        <v>752</v>
      </c>
      <c r="AC4292" s="9">
        <v>1</v>
      </c>
      <c r="AE4292" s="9">
        <v>60</v>
      </c>
    </row>
    <row r="4293" spans="1:31">
      <c r="A4293" s="4" t="s">
        <v>748</v>
      </c>
      <c r="B4293" s="4" t="s">
        <v>493</v>
      </c>
      <c r="C4293" s="28">
        <v>40757</v>
      </c>
      <c r="D4293" s="5">
        <v>2011</v>
      </c>
      <c r="E4293" s="36">
        <v>0.47638888888888892</v>
      </c>
      <c r="F4293" s="36">
        <v>0.48194444444444445</v>
      </c>
      <c r="G4293" s="35">
        <f>F4293-E4293</f>
        <v>5.5555555555555358E-3</v>
      </c>
      <c r="H4293" s="14">
        <v>2</v>
      </c>
      <c r="I4293" s="14">
        <v>2</v>
      </c>
      <c r="J4293" s="5">
        <v>20</v>
      </c>
      <c r="K4293" s="4">
        <v>20</v>
      </c>
      <c r="L4293" s="6" t="s">
        <v>35</v>
      </c>
      <c r="M4293" s="6" t="s">
        <v>36</v>
      </c>
      <c r="N4293" s="4">
        <v>2</v>
      </c>
      <c r="O4293" s="5">
        <f t="shared" si="677"/>
        <v>51.48</v>
      </c>
      <c r="P4293" s="18">
        <v>15.6</v>
      </c>
      <c r="Q4293" s="5">
        <f t="shared" si="678"/>
        <v>51.15</v>
      </c>
      <c r="R4293" s="18">
        <v>15.5</v>
      </c>
      <c r="S4293" s="5">
        <f t="shared" si="679"/>
        <v>51.48</v>
      </c>
      <c r="T4293" s="18">
        <v>15.6</v>
      </c>
      <c r="U4293" s="8">
        <f t="shared" si="680"/>
        <v>51.314999999999998</v>
      </c>
      <c r="V4293" s="5">
        <f>(R4293+P4293)/2</f>
        <v>15.55</v>
      </c>
      <c r="W4293" s="21">
        <v>27.861830000000001</v>
      </c>
      <c r="X4293" s="21">
        <v>-115.18967000000001</v>
      </c>
      <c r="Y4293" s="9">
        <f>(Z4293*1.8)+32</f>
        <v>53.6</v>
      </c>
      <c r="Z4293" s="9">
        <v>12</v>
      </c>
      <c r="AA4293" s="9">
        <v>6</v>
      </c>
      <c r="AB4293" s="9" t="s">
        <v>604</v>
      </c>
      <c r="AC4293" s="9">
        <v>1</v>
      </c>
      <c r="AE4293" s="9">
        <v>90</v>
      </c>
    </row>
    <row r="4294" spans="1:31">
      <c r="A4294" s="4" t="s">
        <v>748</v>
      </c>
      <c r="B4294" s="4" t="s">
        <v>493</v>
      </c>
      <c r="C4294" s="28">
        <v>40757</v>
      </c>
      <c r="D4294" s="5">
        <v>2011</v>
      </c>
      <c r="E4294" s="36">
        <v>0.47638888888888892</v>
      </c>
      <c r="F4294" s="36">
        <v>0.48194444444444445</v>
      </c>
      <c r="G4294" s="35">
        <f t="shared" ref="G4294:G4301" si="681">F4294-E4294</f>
        <v>5.5555555555555358E-3</v>
      </c>
      <c r="H4294" s="14">
        <v>2</v>
      </c>
      <c r="I4294" s="14">
        <v>2</v>
      </c>
      <c r="J4294" s="5">
        <v>20</v>
      </c>
      <c r="K4294" s="4">
        <v>20</v>
      </c>
      <c r="L4294" s="6" t="s">
        <v>35</v>
      </c>
      <c r="M4294" s="6" t="s">
        <v>36</v>
      </c>
      <c r="N4294" s="4">
        <v>2</v>
      </c>
      <c r="O4294" s="5">
        <f t="shared" si="677"/>
        <v>51.48</v>
      </c>
      <c r="P4294" s="18">
        <v>15.6</v>
      </c>
      <c r="Q4294" s="5">
        <f t="shared" si="678"/>
        <v>51.15</v>
      </c>
      <c r="R4294" s="18">
        <v>15.5</v>
      </c>
      <c r="S4294" s="5">
        <f t="shared" si="679"/>
        <v>51.48</v>
      </c>
      <c r="T4294" s="18">
        <v>15.6</v>
      </c>
      <c r="U4294" s="8">
        <f t="shared" si="680"/>
        <v>51.314999999999998</v>
      </c>
      <c r="V4294" s="5">
        <f t="shared" ref="V4294:V4301" si="682">(R4294+P4294)/2</f>
        <v>15.55</v>
      </c>
      <c r="W4294" s="21">
        <v>27.861830000000001</v>
      </c>
      <c r="X4294" s="21">
        <v>-115.18967000000001</v>
      </c>
      <c r="Y4294" s="9">
        <f t="shared" ref="Y4294:Y4301" si="683">(Z4294*1.8)+32</f>
        <v>53.6</v>
      </c>
      <c r="Z4294" s="9">
        <v>12</v>
      </c>
      <c r="AA4294" s="9">
        <v>6</v>
      </c>
      <c r="AB4294" s="9" t="s">
        <v>606</v>
      </c>
      <c r="AC4294" s="9">
        <v>7</v>
      </c>
      <c r="AE4294" s="9">
        <v>90</v>
      </c>
    </row>
    <row r="4295" spans="1:31">
      <c r="A4295" s="4" t="s">
        <v>748</v>
      </c>
      <c r="B4295" s="4" t="s">
        <v>493</v>
      </c>
      <c r="C4295" s="28">
        <v>40757</v>
      </c>
      <c r="D4295" s="5">
        <v>2011</v>
      </c>
      <c r="E4295" s="36">
        <v>0.47638888888888892</v>
      </c>
      <c r="F4295" s="36">
        <v>0.48194444444444445</v>
      </c>
      <c r="G4295" s="35">
        <f t="shared" si="681"/>
        <v>5.5555555555555358E-3</v>
      </c>
      <c r="H4295" s="14">
        <v>2</v>
      </c>
      <c r="I4295" s="14">
        <v>2</v>
      </c>
      <c r="J4295" s="5">
        <v>20</v>
      </c>
      <c r="K4295" s="4">
        <v>20</v>
      </c>
      <c r="L4295" s="6" t="s">
        <v>35</v>
      </c>
      <c r="M4295" s="6" t="s">
        <v>36</v>
      </c>
      <c r="N4295" s="4">
        <v>2</v>
      </c>
      <c r="O4295" s="5">
        <f t="shared" si="677"/>
        <v>51.48</v>
      </c>
      <c r="P4295" s="18">
        <v>15.6</v>
      </c>
      <c r="Q4295" s="5">
        <f t="shared" si="678"/>
        <v>51.15</v>
      </c>
      <c r="R4295" s="18">
        <v>15.5</v>
      </c>
      <c r="S4295" s="5">
        <f t="shared" si="679"/>
        <v>51.48</v>
      </c>
      <c r="T4295" s="18">
        <v>15.6</v>
      </c>
      <c r="U4295" s="8">
        <f t="shared" si="680"/>
        <v>51.314999999999998</v>
      </c>
      <c r="V4295" s="5">
        <f t="shared" si="682"/>
        <v>15.55</v>
      </c>
      <c r="W4295" s="21">
        <v>27.861830000000001</v>
      </c>
      <c r="X4295" s="21">
        <v>-115.18967000000001</v>
      </c>
      <c r="Y4295" s="9">
        <f t="shared" si="683"/>
        <v>53.6</v>
      </c>
      <c r="Z4295" s="9">
        <v>12</v>
      </c>
      <c r="AA4295" s="9">
        <v>6</v>
      </c>
      <c r="AB4295" s="9" t="s">
        <v>611</v>
      </c>
      <c r="AC4295" s="9">
        <v>5</v>
      </c>
      <c r="AE4295" s="9">
        <v>90</v>
      </c>
    </row>
    <row r="4296" spans="1:31">
      <c r="A4296" s="4" t="s">
        <v>748</v>
      </c>
      <c r="B4296" s="4" t="s">
        <v>493</v>
      </c>
      <c r="C4296" s="28">
        <v>40757</v>
      </c>
      <c r="D4296" s="5">
        <v>2011</v>
      </c>
      <c r="E4296" s="36">
        <v>0.47638888888888892</v>
      </c>
      <c r="F4296" s="36">
        <v>0.48194444444444445</v>
      </c>
      <c r="G4296" s="35">
        <f t="shared" si="681"/>
        <v>5.5555555555555358E-3</v>
      </c>
      <c r="H4296" s="14">
        <v>2</v>
      </c>
      <c r="I4296" s="14">
        <v>2</v>
      </c>
      <c r="J4296" s="5">
        <v>20</v>
      </c>
      <c r="K4296" s="4">
        <v>20</v>
      </c>
      <c r="L4296" s="6" t="s">
        <v>35</v>
      </c>
      <c r="M4296" s="6" t="s">
        <v>36</v>
      </c>
      <c r="N4296" s="4">
        <v>2</v>
      </c>
      <c r="O4296" s="5">
        <f t="shared" si="677"/>
        <v>51.48</v>
      </c>
      <c r="P4296" s="18">
        <v>15.6</v>
      </c>
      <c r="Q4296" s="5">
        <f t="shared" si="678"/>
        <v>51.15</v>
      </c>
      <c r="R4296" s="18">
        <v>15.5</v>
      </c>
      <c r="S4296" s="5">
        <f t="shared" si="679"/>
        <v>51.48</v>
      </c>
      <c r="T4296" s="18">
        <v>15.6</v>
      </c>
      <c r="U4296" s="8">
        <f t="shared" si="680"/>
        <v>51.314999999999998</v>
      </c>
      <c r="V4296" s="5">
        <f t="shared" si="682"/>
        <v>15.55</v>
      </c>
      <c r="W4296" s="21">
        <v>27.861830000000001</v>
      </c>
      <c r="X4296" s="21">
        <v>-115.18967000000001</v>
      </c>
      <c r="Y4296" s="9">
        <f t="shared" si="683"/>
        <v>53.6</v>
      </c>
      <c r="Z4296" s="9">
        <v>12</v>
      </c>
      <c r="AA4296" s="9">
        <v>6</v>
      </c>
      <c r="AB4296" s="9" t="s">
        <v>612</v>
      </c>
      <c r="AC4296" s="9">
        <v>1</v>
      </c>
      <c r="AE4296" s="9">
        <v>90</v>
      </c>
    </row>
    <row r="4297" spans="1:31">
      <c r="A4297" s="4" t="s">
        <v>748</v>
      </c>
      <c r="B4297" s="4" t="s">
        <v>493</v>
      </c>
      <c r="C4297" s="28">
        <v>40757</v>
      </c>
      <c r="D4297" s="5">
        <v>2011</v>
      </c>
      <c r="E4297" s="36">
        <v>0.47638888888888892</v>
      </c>
      <c r="F4297" s="36">
        <v>0.48194444444444445</v>
      </c>
      <c r="G4297" s="35">
        <f t="shared" si="681"/>
        <v>5.5555555555555358E-3</v>
      </c>
      <c r="H4297" s="14">
        <v>2</v>
      </c>
      <c r="I4297" s="14">
        <v>2</v>
      </c>
      <c r="J4297" s="5">
        <v>20</v>
      </c>
      <c r="K4297" s="4">
        <v>20</v>
      </c>
      <c r="L4297" s="6" t="s">
        <v>35</v>
      </c>
      <c r="M4297" s="6" t="s">
        <v>36</v>
      </c>
      <c r="N4297" s="4">
        <v>2</v>
      </c>
      <c r="O4297" s="5">
        <f t="shared" si="677"/>
        <v>51.48</v>
      </c>
      <c r="P4297" s="18">
        <v>15.6</v>
      </c>
      <c r="Q4297" s="5">
        <f t="shared" si="678"/>
        <v>51.15</v>
      </c>
      <c r="R4297" s="18">
        <v>15.5</v>
      </c>
      <c r="S4297" s="5">
        <f t="shared" si="679"/>
        <v>51.48</v>
      </c>
      <c r="T4297" s="18">
        <v>15.6</v>
      </c>
      <c r="U4297" s="8">
        <f t="shared" si="680"/>
        <v>51.314999999999998</v>
      </c>
      <c r="V4297" s="5">
        <f t="shared" si="682"/>
        <v>15.55</v>
      </c>
      <c r="W4297" s="21">
        <v>27.861830000000001</v>
      </c>
      <c r="X4297" s="21">
        <v>-115.18967000000001</v>
      </c>
      <c r="Y4297" s="9">
        <f t="shared" si="683"/>
        <v>53.6</v>
      </c>
      <c r="Z4297" s="9">
        <v>12</v>
      </c>
      <c r="AA4297" s="9">
        <v>6</v>
      </c>
      <c r="AB4297" s="9" t="s">
        <v>613</v>
      </c>
      <c r="AC4297" s="9">
        <v>29</v>
      </c>
      <c r="AE4297" s="9">
        <v>90</v>
      </c>
    </row>
    <row r="4298" spans="1:31">
      <c r="A4298" s="4" t="s">
        <v>748</v>
      </c>
      <c r="B4298" s="4" t="s">
        <v>493</v>
      </c>
      <c r="C4298" s="28">
        <v>40757</v>
      </c>
      <c r="D4298" s="5">
        <v>2011</v>
      </c>
      <c r="E4298" s="36">
        <v>0.47638888888888892</v>
      </c>
      <c r="F4298" s="36">
        <v>0.48194444444444445</v>
      </c>
      <c r="G4298" s="35">
        <f t="shared" si="681"/>
        <v>5.5555555555555358E-3</v>
      </c>
      <c r="H4298" s="14">
        <v>2</v>
      </c>
      <c r="I4298" s="14">
        <v>2</v>
      </c>
      <c r="J4298" s="5">
        <v>20</v>
      </c>
      <c r="K4298" s="4">
        <v>20</v>
      </c>
      <c r="L4298" s="6" t="s">
        <v>35</v>
      </c>
      <c r="M4298" s="6" t="s">
        <v>36</v>
      </c>
      <c r="N4298" s="4">
        <v>2</v>
      </c>
      <c r="O4298" s="5">
        <f t="shared" si="677"/>
        <v>51.48</v>
      </c>
      <c r="P4298" s="18">
        <v>15.6</v>
      </c>
      <c r="Q4298" s="5">
        <f t="shared" si="678"/>
        <v>51.15</v>
      </c>
      <c r="R4298" s="18">
        <v>15.5</v>
      </c>
      <c r="S4298" s="5">
        <f t="shared" si="679"/>
        <v>51.48</v>
      </c>
      <c r="T4298" s="18">
        <v>15.6</v>
      </c>
      <c r="U4298" s="8">
        <f t="shared" si="680"/>
        <v>51.314999999999998</v>
      </c>
      <c r="V4298" s="5">
        <f t="shared" si="682"/>
        <v>15.55</v>
      </c>
      <c r="W4298" s="21">
        <v>27.861830000000001</v>
      </c>
      <c r="X4298" s="21">
        <v>-115.18967000000001</v>
      </c>
      <c r="Y4298" s="9">
        <f t="shared" si="683"/>
        <v>53.6</v>
      </c>
      <c r="Z4298" s="9">
        <v>12</v>
      </c>
      <c r="AA4298" s="9">
        <v>6</v>
      </c>
      <c r="AB4298" s="9" t="s">
        <v>607</v>
      </c>
      <c r="AC4298" s="9">
        <v>7</v>
      </c>
      <c r="AE4298" s="9">
        <v>90</v>
      </c>
    </row>
    <row r="4299" spans="1:31">
      <c r="A4299" s="4" t="s">
        <v>748</v>
      </c>
      <c r="B4299" s="4" t="s">
        <v>493</v>
      </c>
      <c r="C4299" s="28">
        <v>40757</v>
      </c>
      <c r="D4299" s="5">
        <v>2011</v>
      </c>
      <c r="E4299" s="36">
        <v>0.47638888888888892</v>
      </c>
      <c r="F4299" s="36">
        <v>0.48194444444444445</v>
      </c>
      <c r="G4299" s="35">
        <f t="shared" si="681"/>
        <v>5.5555555555555358E-3</v>
      </c>
      <c r="H4299" s="14">
        <v>2</v>
      </c>
      <c r="I4299" s="14">
        <v>2</v>
      </c>
      <c r="J4299" s="5">
        <v>20</v>
      </c>
      <c r="K4299" s="4">
        <v>20</v>
      </c>
      <c r="L4299" s="6" t="s">
        <v>35</v>
      </c>
      <c r="M4299" s="6" t="s">
        <v>36</v>
      </c>
      <c r="N4299" s="4">
        <v>2</v>
      </c>
      <c r="O4299" s="5">
        <f t="shared" si="677"/>
        <v>51.48</v>
      </c>
      <c r="P4299" s="18">
        <v>15.6</v>
      </c>
      <c r="Q4299" s="5">
        <f t="shared" si="678"/>
        <v>51.15</v>
      </c>
      <c r="R4299" s="18">
        <v>15.5</v>
      </c>
      <c r="S4299" s="5">
        <f t="shared" si="679"/>
        <v>51.48</v>
      </c>
      <c r="T4299" s="18">
        <v>15.6</v>
      </c>
      <c r="U4299" s="8">
        <f t="shared" si="680"/>
        <v>51.314999999999998</v>
      </c>
      <c r="V4299" s="5">
        <f t="shared" si="682"/>
        <v>15.55</v>
      </c>
      <c r="W4299" s="21">
        <v>27.861830000000001</v>
      </c>
      <c r="X4299" s="21">
        <v>-115.18967000000001</v>
      </c>
      <c r="Y4299" s="9">
        <f t="shared" si="683"/>
        <v>53.6</v>
      </c>
      <c r="Z4299" s="9">
        <v>12</v>
      </c>
      <c r="AA4299" s="9">
        <v>6</v>
      </c>
      <c r="AB4299" s="4" t="s">
        <v>618</v>
      </c>
      <c r="AC4299" s="9">
        <v>7</v>
      </c>
      <c r="AE4299" s="9">
        <v>90</v>
      </c>
    </row>
    <row r="4300" spans="1:31">
      <c r="A4300" s="4" t="s">
        <v>748</v>
      </c>
      <c r="B4300" s="4" t="s">
        <v>493</v>
      </c>
      <c r="C4300" s="28">
        <v>40757</v>
      </c>
      <c r="D4300" s="5">
        <v>2011</v>
      </c>
      <c r="E4300" s="36">
        <v>0.47638888888888892</v>
      </c>
      <c r="F4300" s="36">
        <v>0.48194444444444445</v>
      </c>
      <c r="G4300" s="35">
        <f t="shared" si="681"/>
        <v>5.5555555555555358E-3</v>
      </c>
      <c r="H4300" s="14">
        <v>2</v>
      </c>
      <c r="I4300" s="14">
        <v>2</v>
      </c>
      <c r="J4300" s="5">
        <v>20</v>
      </c>
      <c r="K4300" s="4">
        <v>20</v>
      </c>
      <c r="L4300" s="6" t="s">
        <v>35</v>
      </c>
      <c r="M4300" s="6" t="s">
        <v>36</v>
      </c>
      <c r="N4300" s="4">
        <v>2</v>
      </c>
      <c r="O4300" s="5">
        <f t="shared" si="677"/>
        <v>51.48</v>
      </c>
      <c r="P4300" s="18">
        <v>15.6</v>
      </c>
      <c r="Q4300" s="5">
        <f t="shared" si="678"/>
        <v>51.15</v>
      </c>
      <c r="R4300" s="18">
        <v>15.5</v>
      </c>
      <c r="S4300" s="5">
        <f t="shared" si="679"/>
        <v>51.48</v>
      </c>
      <c r="T4300" s="18">
        <v>15.6</v>
      </c>
      <c r="U4300" s="8">
        <f t="shared" si="680"/>
        <v>51.314999999999998</v>
      </c>
      <c r="V4300" s="5">
        <f t="shared" si="682"/>
        <v>15.55</v>
      </c>
      <c r="W4300" s="21">
        <v>27.861830000000001</v>
      </c>
      <c r="X4300" s="21">
        <v>-115.18967000000001</v>
      </c>
      <c r="Y4300" s="9">
        <f t="shared" si="683"/>
        <v>53.6</v>
      </c>
      <c r="Z4300" s="9">
        <v>12</v>
      </c>
      <c r="AA4300" s="9">
        <v>6</v>
      </c>
      <c r="AB4300" s="9" t="s">
        <v>608</v>
      </c>
      <c r="AC4300" s="9">
        <v>2</v>
      </c>
      <c r="AE4300" s="9">
        <v>90</v>
      </c>
    </row>
    <row r="4301" spans="1:31">
      <c r="A4301" s="4" t="s">
        <v>748</v>
      </c>
      <c r="B4301" s="4" t="s">
        <v>493</v>
      </c>
      <c r="C4301" s="28">
        <v>40757</v>
      </c>
      <c r="D4301" s="5">
        <v>2011</v>
      </c>
      <c r="E4301" s="36">
        <v>0.47638888888888892</v>
      </c>
      <c r="F4301" s="36">
        <v>0.48194444444444445</v>
      </c>
      <c r="G4301" s="35">
        <f t="shared" si="681"/>
        <v>5.5555555555555358E-3</v>
      </c>
      <c r="H4301" s="14">
        <v>2</v>
      </c>
      <c r="I4301" s="14">
        <v>2</v>
      </c>
      <c r="J4301" s="5">
        <v>20</v>
      </c>
      <c r="K4301" s="4">
        <v>20</v>
      </c>
      <c r="L4301" s="6" t="s">
        <v>35</v>
      </c>
      <c r="M4301" s="6" t="s">
        <v>36</v>
      </c>
      <c r="N4301" s="4">
        <v>2</v>
      </c>
      <c r="O4301" s="5">
        <f t="shared" si="677"/>
        <v>51.48</v>
      </c>
      <c r="P4301" s="18">
        <v>15.6</v>
      </c>
      <c r="Q4301" s="5">
        <f t="shared" si="678"/>
        <v>51.15</v>
      </c>
      <c r="R4301" s="18">
        <v>15.5</v>
      </c>
      <c r="S4301" s="5">
        <f t="shared" si="679"/>
        <v>51.48</v>
      </c>
      <c r="T4301" s="18">
        <v>15.6</v>
      </c>
      <c r="U4301" s="8">
        <f t="shared" si="680"/>
        <v>51.314999999999998</v>
      </c>
      <c r="V4301" s="5">
        <f t="shared" si="682"/>
        <v>15.55</v>
      </c>
      <c r="W4301" s="21">
        <v>27.861830000000001</v>
      </c>
      <c r="X4301" s="21">
        <v>-115.18967000000001</v>
      </c>
      <c r="Y4301" s="9">
        <f t="shared" si="683"/>
        <v>53.6</v>
      </c>
      <c r="Z4301" s="9">
        <v>12</v>
      </c>
      <c r="AA4301" s="9">
        <v>6</v>
      </c>
      <c r="AB4301" s="9" t="s">
        <v>609</v>
      </c>
      <c r="AC4301" s="9">
        <v>2</v>
      </c>
      <c r="AE4301" s="9">
        <v>90</v>
      </c>
    </row>
    <row r="4302" spans="1:31">
      <c r="A4302" s="4" t="s">
        <v>749</v>
      </c>
      <c r="B4302" s="4" t="s">
        <v>675</v>
      </c>
      <c r="C4302" s="28">
        <v>40757</v>
      </c>
      <c r="D4302" s="5">
        <v>2011</v>
      </c>
      <c r="E4302" s="36">
        <v>0.41666666666666669</v>
      </c>
      <c r="F4302" s="36">
        <v>0.4236111111111111</v>
      </c>
      <c r="G4302" s="35">
        <f>F4302-E4302</f>
        <v>6.9444444444444198E-3</v>
      </c>
      <c r="H4302" s="14">
        <v>2</v>
      </c>
      <c r="I4302" s="14">
        <v>1</v>
      </c>
      <c r="J4302" s="5">
        <v>21</v>
      </c>
      <c r="K4302" s="4">
        <v>21</v>
      </c>
      <c r="L4302" s="6" t="s">
        <v>35</v>
      </c>
      <c r="M4302" s="6" t="s">
        <v>36</v>
      </c>
      <c r="N4302" s="4">
        <v>2</v>
      </c>
      <c r="O4302" s="5">
        <f t="shared" si="677"/>
        <v>44.879999999999995</v>
      </c>
      <c r="P4302" s="18">
        <v>13.6</v>
      </c>
      <c r="Q4302" s="5">
        <f t="shared" si="678"/>
        <v>49.83</v>
      </c>
      <c r="R4302" s="18">
        <v>15.1</v>
      </c>
      <c r="S4302" s="5">
        <f t="shared" si="679"/>
        <v>49.83</v>
      </c>
      <c r="T4302" s="18">
        <v>15.1</v>
      </c>
      <c r="U4302" s="8">
        <f t="shared" si="680"/>
        <v>47.354999999999997</v>
      </c>
      <c r="V4302" s="5">
        <f>(R4302+P4302)/2</f>
        <v>14.35</v>
      </c>
      <c r="W4302" s="21">
        <v>27.859079999999999</v>
      </c>
      <c r="X4302" s="21">
        <v>-115.18877000000001</v>
      </c>
      <c r="Y4302" s="9">
        <f>(Z4302*1.8)+32</f>
        <v>51.8</v>
      </c>
      <c r="Z4302" s="9">
        <v>11</v>
      </c>
      <c r="AA4302" s="9">
        <v>5</v>
      </c>
      <c r="AB4302" s="9" t="s">
        <v>604</v>
      </c>
      <c r="AC4302" s="9">
        <v>1</v>
      </c>
      <c r="AE4302" s="9">
        <v>90</v>
      </c>
    </row>
    <row r="4303" spans="1:31">
      <c r="A4303" s="4" t="s">
        <v>749</v>
      </c>
      <c r="B4303" s="4" t="s">
        <v>675</v>
      </c>
      <c r="C4303" s="28">
        <v>40757</v>
      </c>
      <c r="D4303" s="5">
        <v>2011</v>
      </c>
      <c r="E4303" s="36">
        <v>0.41666666666666669</v>
      </c>
      <c r="F4303" s="36">
        <v>0.4236111111111111</v>
      </c>
      <c r="G4303" s="35">
        <f t="shared" ref="G4303:G4309" si="684">F4303-E4303</f>
        <v>6.9444444444444198E-3</v>
      </c>
      <c r="H4303" s="14">
        <v>2</v>
      </c>
      <c r="I4303" s="14">
        <v>1</v>
      </c>
      <c r="J4303" s="5">
        <v>21</v>
      </c>
      <c r="K4303" s="4">
        <v>21</v>
      </c>
      <c r="L4303" s="6" t="s">
        <v>35</v>
      </c>
      <c r="M4303" s="6" t="s">
        <v>36</v>
      </c>
      <c r="N4303" s="4">
        <v>2</v>
      </c>
      <c r="O4303" s="5">
        <f t="shared" si="677"/>
        <v>44.879999999999995</v>
      </c>
      <c r="P4303" s="18">
        <v>13.6</v>
      </c>
      <c r="Q4303" s="5">
        <f t="shared" si="678"/>
        <v>49.83</v>
      </c>
      <c r="R4303" s="18">
        <v>15.1</v>
      </c>
      <c r="S4303" s="5">
        <f t="shared" si="679"/>
        <v>49.83</v>
      </c>
      <c r="T4303" s="18">
        <v>15.1</v>
      </c>
      <c r="U4303" s="8">
        <f t="shared" si="680"/>
        <v>47.354999999999997</v>
      </c>
      <c r="V4303" s="5">
        <f t="shared" ref="V4303:V4309" si="685">(R4303+P4303)/2</f>
        <v>14.35</v>
      </c>
      <c r="W4303" s="21">
        <v>27.859079999999999</v>
      </c>
      <c r="X4303" s="21">
        <v>-115.18877000000001</v>
      </c>
      <c r="Y4303" s="9">
        <f t="shared" ref="Y4303:Y4309" si="686">(Z4303*1.8)+32</f>
        <v>51.8</v>
      </c>
      <c r="Z4303" s="9">
        <v>11</v>
      </c>
      <c r="AA4303" s="9">
        <v>5</v>
      </c>
      <c r="AB4303" s="9" t="s">
        <v>606</v>
      </c>
      <c r="AC4303" s="9">
        <v>1</v>
      </c>
      <c r="AE4303" s="9">
        <v>90</v>
      </c>
    </row>
    <row r="4304" spans="1:31">
      <c r="A4304" s="4" t="s">
        <v>749</v>
      </c>
      <c r="B4304" s="4" t="s">
        <v>675</v>
      </c>
      <c r="C4304" s="28">
        <v>40757</v>
      </c>
      <c r="D4304" s="5">
        <v>2011</v>
      </c>
      <c r="E4304" s="36">
        <v>0.41666666666666669</v>
      </c>
      <c r="F4304" s="36">
        <v>0.4236111111111111</v>
      </c>
      <c r="G4304" s="35">
        <f t="shared" si="684"/>
        <v>6.9444444444444198E-3</v>
      </c>
      <c r="H4304" s="14">
        <v>2</v>
      </c>
      <c r="I4304" s="14">
        <v>1</v>
      </c>
      <c r="J4304" s="5">
        <v>21</v>
      </c>
      <c r="K4304" s="4">
        <v>21</v>
      </c>
      <c r="L4304" s="6" t="s">
        <v>35</v>
      </c>
      <c r="M4304" s="6" t="s">
        <v>36</v>
      </c>
      <c r="N4304" s="4">
        <v>2</v>
      </c>
      <c r="O4304" s="5">
        <f t="shared" si="677"/>
        <v>44.879999999999995</v>
      </c>
      <c r="P4304" s="18">
        <v>13.6</v>
      </c>
      <c r="Q4304" s="5">
        <f t="shared" si="678"/>
        <v>49.83</v>
      </c>
      <c r="R4304" s="18">
        <v>15.1</v>
      </c>
      <c r="S4304" s="5">
        <f t="shared" si="679"/>
        <v>49.83</v>
      </c>
      <c r="T4304" s="18">
        <v>15.1</v>
      </c>
      <c r="U4304" s="8">
        <f t="shared" si="680"/>
        <v>47.354999999999997</v>
      </c>
      <c r="V4304" s="5">
        <f t="shared" si="685"/>
        <v>14.35</v>
      </c>
      <c r="W4304" s="21">
        <v>27.859079999999999</v>
      </c>
      <c r="X4304" s="21">
        <v>-115.18877000000001</v>
      </c>
      <c r="Y4304" s="9">
        <f t="shared" si="686"/>
        <v>51.8</v>
      </c>
      <c r="Z4304" s="9">
        <v>11</v>
      </c>
      <c r="AA4304" s="9">
        <v>5</v>
      </c>
      <c r="AB4304" s="9" t="s">
        <v>611</v>
      </c>
      <c r="AC4304" s="9">
        <v>9</v>
      </c>
      <c r="AE4304" s="9">
        <v>90</v>
      </c>
    </row>
    <row r="4305" spans="1:31">
      <c r="A4305" s="4" t="s">
        <v>749</v>
      </c>
      <c r="B4305" s="4" t="s">
        <v>675</v>
      </c>
      <c r="C4305" s="28">
        <v>40757</v>
      </c>
      <c r="D4305" s="5">
        <v>2011</v>
      </c>
      <c r="E4305" s="36">
        <v>0.41666666666666669</v>
      </c>
      <c r="F4305" s="36">
        <v>0.4236111111111111</v>
      </c>
      <c r="G4305" s="35">
        <f t="shared" si="684"/>
        <v>6.9444444444444198E-3</v>
      </c>
      <c r="H4305" s="14">
        <v>2</v>
      </c>
      <c r="I4305" s="14">
        <v>1</v>
      </c>
      <c r="J4305" s="5">
        <v>21</v>
      </c>
      <c r="K4305" s="4">
        <v>21</v>
      </c>
      <c r="L4305" s="6" t="s">
        <v>35</v>
      </c>
      <c r="M4305" s="6" t="s">
        <v>36</v>
      </c>
      <c r="N4305" s="4">
        <v>2</v>
      </c>
      <c r="O4305" s="5">
        <f t="shared" si="677"/>
        <v>44.879999999999995</v>
      </c>
      <c r="P4305" s="18">
        <v>13.6</v>
      </c>
      <c r="Q4305" s="5">
        <f t="shared" si="678"/>
        <v>49.83</v>
      </c>
      <c r="R4305" s="18">
        <v>15.1</v>
      </c>
      <c r="S4305" s="5">
        <f t="shared" si="679"/>
        <v>49.83</v>
      </c>
      <c r="T4305" s="18">
        <v>15.1</v>
      </c>
      <c r="U4305" s="8">
        <f t="shared" si="680"/>
        <v>47.354999999999997</v>
      </c>
      <c r="V4305" s="5">
        <f t="shared" si="685"/>
        <v>14.35</v>
      </c>
      <c r="W4305" s="21">
        <v>27.859079999999999</v>
      </c>
      <c r="X4305" s="21">
        <v>-115.18877000000001</v>
      </c>
      <c r="Y4305" s="9">
        <f t="shared" si="686"/>
        <v>51.8</v>
      </c>
      <c r="Z4305" s="9">
        <v>11</v>
      </c>
      <c r="AA4305" s="9">
        <v>5</v>
      </c>
      <c r="AB4305" s="9" t="s">
        <v>613</v>
      </c>
      <c r="AC4305" s="9">
        <v>15</v>
      </c>
      <c r="AE4305" s="9">
        <v>90</v>
      </c>
    </row>
    <row r="4306" spans="1:31">
      <c r="A4306" s="4" t="s">
        <v>749</v>
      </c>
      <c r="B4306" s="4" t="s">
        <v>675</v>
      </c>
      <c r="C4306" s="28">
        <v>40757</v>
      </c>
      <c r="D4306" s="5">
        <v>2011</v>
      </c>
      <c r="E4306" s="36">
        <v>0.41666666666666669</v>
      </c>
      <c r="F4306" s="36">
        <v>0.4236111111111111</v>
      </c>
      <c r="G4306" s="35">
        <f t="shared" si="684"/>
        <v>6.9444444444444198E-3</v>
      </c>
      <c r="H4306" s="14">
        <v>2</v>
      </c>
      <c r="I4306" s="14">
        <v>1</v>
      </c>
      <c r="J4306" s="5">
        <v>21</v>
      </c>
      <c r="K4306" s="4">
        <v>21</v>
      </c>
      <c r="L4306" s="6" t="s">
        <v>35</v>
      </c>
      <c r="M4306" s="6" t="s">
        <v>36</v>
      </c>
      <c r="N4306" s="4">
        <v>2</v>
      </c>
      <c r="O4306" s="5">
        <f t="shared" si="677"/>
        <v>44.879999999999995</v>
      </c>
      <c r="P4306" s="18">
        <v>13.6</v>
      </c>
      <c r="Q4306" s="5">
        <f t="shared" si="678"/>
        <v>49.83</v>
      </c>
      <c r="R4306" s="18">
        <v>15.1</v>
      </c>
      <c r="S4306" s="5">
        <f t="shared" si="679"/>
        <v>49.83</v>
      </c>
      <c r="T4306" s="18">
        <v>15.1</v>
      </c>
      <c r="U4306" s="8">
        <f t="shared" si="680"/>
        <v>47.354999999999997</v>
      </c>
      <c r="V4306" s="5">
        <f t="shared" si="685"/>
        <v>14.35</v>
      </c>
      <c r="W4306" s="21">
        <v>27.859079999999999</v>
      </c>
      <c r="X4306" s="21">
        <v>-115.18877000000001</v>
      </c>
      <c r="Y4306" s="9">
        <f t="shared" si="686"/>
        <v>51.8</v>
      </c>
      <c r="Z4306" s="9">
        <v>11</v>
      </c>
      <c r="AA4306" s="9">
        <v>5</v>
      </c>
      <c r="AB4306" s="9" t="s">
        <v>607</v>
      </c>
      <c r="AC4306" s="9">
        <v>7</v>
      </c>
      <c r="AE4306" s="9">
        <v>90</v>
      </c>
    </row>
    <row r="4307" spans="1:31">
      <c r="A4307" s="4" t="s">
        <v>749</v>
      </c>
      <c r="B4307" s="4" t="s">
        <v>675</v>
      </c>
      <c r="C4307" s="28">
        <v>40757</v>
      </c>
      <c r="D4307" s="5">
        <v>2011</v>
      </c>
      <c r="E4307" s="36">
        <v>0.41666666666666669</v>
      </c>
      <c r="F4307" s="36">
        <v>0.4236111111111111</v>
      </c>
      <c r="G4307" s="35">
        <f t="shared" si="684"/>
        <v>6.9444444444444198E-3</v>
      </c>
      <c r="H4307" s="14">
        <v>2</v>
      </c>
      <c r="I4307" s="14">
        <v>1</v>
      </c>
      <c r="J4307" s="5">
        <v>21</v>
      </c>
      <c r="K4307" s="4">
        <v>21</v>
      </c>
      <c r="L4307" s="6" t="s">
        <v>35</v>
      </c>
      <c r="M4307" s="6" t="s">
        <v>36</v>
      </c>
      <c r="N4307" s="4">
        <v>2</v>
      </c>
      <c r="O4307" s="5">
        <f t="shared" si="677"/>
        <v>44.879999999999995</v>
      </c>
      <c r="P4307" s="18">
        <v>13.6</v>
      </c>
      <c r="Q4307" s="5">
        <f t="shared" si="678"/>
        <v>49.83</v>
      </c>
      <c r="R4307" s="18">
        <v>15.1</v>
      </c>
      <c r="S4307" s="5">
        <f t="shared" si="679"/>
        <v>49.83</v>
      </c>
      <c r="T4307" s="18">
        <v>15.1</v>
      </c>
      <c r="U4307" s="8">
        <f t="shared" si="680"/>
        <v>47.354999999999997</v>
      </c>
      <c r="V4307" s="5">
        <f t="shared" si="685"/>
        <v>14.35</v>
      </c>
      <c r="W4307" s="21">
        <v>27.859079999999999</v>
      </c>
      <c r="X4307" s="21">
        <v>-115.18877000000001</v>
      </c>
      <c r="Y4307" s="9">
        <f t="shared" si="686"/>
        <v>51.8</v>
      </c>
      <c r="Z4307" s="9">
        <v>11</v>
      </c>
      <c r="AA4307" s="9">
        <v>5</v>
      </c>
      <c r="AB4307" s="4" t="s">
        <v>618</v>
      </c>
      <c r="AC4307" s="9">
        <v>7</v>
      </c>
      <c r="AE4307" s="9">
        <v>90</v>
      </c>
    </row>
    <row r="4308" spans="1:31">
      <c r="A4308" s="4" t="s">
        <v>749</v>
      </c>
      <c r="B4308" s="4" t="s">
        <v>675</v>
      </c>
      <c r="C4308" s="28">
        <v>40757</v>
      </c>
      <c r="D4308" s="5">
        <v>2011</v>
      </c>
      <c r="E4308" s="36">
        <v>0.41666666666666669</v>
      </c>
      <c r="F4308" s="36">
        <v>0.4236111111111111</v>
      </c>
      <c r="G4308" s="35">
        <f t="shared" si="684"/>
        <v>6.9444444444444198E-3</v>
      </c>
      <c r="H4308" s="14">
        <v>2</v>
      </c>
      <c r="I4308" s="14">
        <v>1</v>
      </c>
      <c r="J4308" s="5">
        <v>21</v>
      </c>
      <c r="K4308" s="4">
        <v>21</v>
      </c>
      <c r="L4308" s="6" t="s">
        <v>35</v>
      </c>
      <c r="M4308" s="6" t="s">
        <v>36</v>
      </c>
      <c r="N4308" s="4">
        <v>2</v>
      </c>
      <c r="O4308" s="5">
        <f t="shared" si="677"/>
        <v>44.879999999999995</v>
      </c>
      <c r="P4308" s="18">
        <v>13.6</v>
      </c>
      <c r="Q4308" s="5">
        <f t="shared" si="678"/>
        <v>49.83</v>
      </c>
      <c r="R4308" s="18">
        <v>15.1</v>
      </c>
      <c r="S4308" s="5">
        <f t="shared" si="679"/>
        <v>49.83</v>
      </c>
      <c r="T4308" s="18">
        <v>15.1</v>
      </c>
      <c r="U4308" s="8">
        <f t="shared" si="680"/>
        <v>47.354999999999997</v>
      </c>
      <c r="V4308" s="5">
        <f t="shared" si="685"/>
        <v>14.35</v>
      </c>
      <c r="W4308" s="21">
        <v>27.859079999999999</v>
      </c>
      <c r="X4308" s="21">
        <v>-115.18877000000001</v>
      </c>
      <c r="Y4308" s="9">
        <f t="shared" si="686"/>
        <v>51.8</v>
      </c>
      <c r="Z4308" s="9">
        <v>11</v>
      </c>
      <c r="AA4308" s="9">
        <v>5</v>
      </c>
      <c r="AB4308" s="9" t="s">
        <v>753</v>
      </c>
      <c r="AC4308" s="9">
        <v>13</v>
      </c>
      <c r="AE4308" s="9">
        <v>90</v>
      </c>
    </row>
    <row r="4309" spans="1:31">
      <c r="A4309" s="4" t="s">
        <v>749</v>
      </c>
      <c r="B4309" s="4" t="s">
        <v>675</v>
      </c>
      <c r="C4309" s="28">
        <v>40757</v>
      </c>
      <c r="D4309" s="5">
        <v>2011</v>
      </c>
      <c r="E4309" s="36">
        <v>0.41666666666666669</v>
      </c>
      <c r="F4309" s="36">
        <v>0.4236111111111111</v>
      </c>
      <c r="G4309" s="35">
        <f t="shared" si="684"/>
        <v>6.9444444444444198E-3</v>
      </c>
      <c r="H4309" s="14">
        <v>2</v>
      </c>
      <c r="I4309" s="14">
        <v>1</v>
      </c>
      <c r="J4309" s="5">
        <v>21</v>
      </c>
      <c r="K4309" s="4">
        <v>21</v>
      </c>
      <c r="L4309" s="6" t="s">
        <v>35</v>
      </c>
      <c r="M4309" s="6" t="s">
        <v>36</v>
      </c>
      <c r="N4309" s="4">
        <v>2</v>
      </c>
      <c r="O4309" s="5">
        <f t="shared" si="677"/>
        <v>44.879999999999995</v>
      </c>
      <c r="P4309" s="18">
        <v>13.6</v>
      </c>
      <c r="Q4309" s="5">
        <f t="shared" si="678"/>
        <v>49.83</v>
      </c>
      <c r="R4309" s="18">
        <v>15.1</v>
      </c>
      <c r="S4309" s="5">
        <f t="shared" si="679"/>
        <v>49.83</v>
      </c>
      <c r="T4309" s="18">
        <v>15.1</v>
      </c>
      <c r="U4309" s="8">
        <f t="shared" si="680"/>
        <v>47.354999999999997</v>
      </c>
      <c r="V4309" s="5">
        <f t="shared" si="685"/>
        <v>14.35</v>
      </c>
      <c r="W4309" s="21">
        <v>27.859079999999999</v>
      </c>
      <c r="X4309" s="21">
        <v>-115.18877000000001</v>
      </c>
      <c r="Y4309" s="9">
        <f t="shared" si="686"/>
        <v>51.8</v>
      </c>
      <c r="Z4309" s="9">
        <v>11</v>
      </c>
      <c r="AA4309" s="9">
        <v>5</v>
      </c>
      <c r="AB4309" s="9" t="s">
        <v>610</v>
      </c>
      <c r="AC4309" s="9">
        <v>2</v>
      </c>
      <c r="AE4309" s="9">
        <v>90</v>
      </c>
    </row>
    <row r="4310" spans="1:31">
      <c r="A4310" s="4" t="s">
        <v>750</v>
      </c>
      <c r="B4310" s="4" t="s">
        <v>675</v>
      </c>
      <c r="C4310" s="28">
        <v>40757</v>
      </c>
      <c r="D4310" s="5">
        <v>2011</v>
      </c>
      <c r="E4310" s="36">
        <v>0.47222222222222227</v>
      </c>
      <c r="F4310" s="36">
        <v>0.4770833333333333</v>
      </c>
      <c r="G4310" s="35">
        <f>F4310-E4310</f>
        <v>4.8611111111110383E-3</v>
      </c>
      <c r="H4310" s="14">
        <v>2</v>
      </c>
      <c r="I4310" s="14">
        <v>2</v>
      </c>
      <c r="J4310" s="5">
        <v>22</v>
      </c>
      <c r="K4310" s="4">
        <v>22</v>
      </c>
      <c r="L4310" s="6" t="s">
        <v>35</v>
      </c>
      <c r="M4310" s="6" t="s">
        <v>36</v>
      </c>
      <c r="N4310" s="4">
        <v>2</v>
      </c>
      <c r="O4310" s="5">
        <f t="shared" si="677"/>
        <v>52.8</v>
      </c>
      <c r="P4310" s="18">
        <v>16</v>
      </c>
      <c r="Q4310" s="5">
        <f t="shared" si="678"/>
        <v>49.83</v>
      </c>
      <c r="R4310" s="18">
        <v>15.1</v>
      </c>
      <c r="S4310" s="5">
        <f t="shared" si="679"/>
        <v>52.8</v>
      </c>
      <c r="T4310" s="18">
        <v>16</v>
      </c>
      <c r="U4310" s="8">
        <f t="shared" si="680"/>
        <v>51.314999999999998</v>
      </c>
      <c r="V4310" s="5">
        <f>(R4310+P4310)/2</f>
        <v>15.55</v>
      </c>
      <c r="W4310" s="21">
        <v>27.861830000000001</v>
      </c>
      <c r="X4310" s="21">
        <v>-115.18967000000001</v>
      </c>
      <c r="Y4310" s="9">
        <f>(Z4310*1.8)+32</f>
        <v>53.6</v>
      </c>
      <c r="Z4310" s="9">
        <v>12</v>
      </c>
      <c r="AA4310" s="9">
        <v>6</v>
      </c>
      <c r="AB4310" s="9" t="s">
        <v>604</v>
      </c>
      <c r="AC4310" s="9">
        <v>1</v>
      </c>
      <c r="AE4310" s="9">
        <v>90</v>
      </c>
    </row>
    <row r="4311" spans="1:31">
      <c r="A4311" s="4" t="s">
        <v>750</v>
      </c>
      <c r="B4311" s="4" t="s">
        <v>675</v>
      </c>
      <c r="C4311" s="28">
        <v>40757</v>
      </c>
      <c r="D4311" s="5">
        <v>2011</v>
      </c>
      <c r="E4311" s="36">
        <v>0.47222222222222227</v>
      </c>
      <c r="F4311" s="36">
        <v>0.4770833333333333</v>
      </c>
      <c r="G4311" s="35">
        <f t="shared" ref="G4311:G4316" si="687">F4311-E4311</f>
        <v>4.8611111111110383E-3</v>
      </c>
      <c r="H4311" s="14">
        <v>2</v>
      </c>
      <c r="I4311" s="14">
        <v>2</v>
      </c>
      <c r="J4311" s="5">
        <v>22</v>
      </c>
      <c r="K4311" s="4">
        <v>22</v>
      </c>
      <c r="L4311" s="6" t="s">
        <v>35</v>
      </c>
      <c r="M4311" s="6" t="s">
        <v>36</v>
      </c>
      <c r="N4311" s="4">
        <v>2</v>
      </c>
      <c r="O4311" s="5">
        <f t="shared" si="677"/>
        <v>52.8</v>
      </c>
      <c r="P4311" s="18">
        <v>16</v>
      </c>
      <c r="Q4311" s="5">
        <f t="shared" si="678"/>
        <v>49.83</v>
      </c>
      <c r="R4311" s="18">
        <v>15.1</v>
      </c>
      <c r="S4311" s="5">
        <f t="shared" si="679"/>
        <v>52.8</v>
      </c>
      <c r="T4311" s="18">
        <v>16</v>
      </c>
      <c r="U4311" s="8">
        <f t="shared" si="680"/>
        <v>51.314999999999998</v>
      </c>
      <c r="V4311" s="5">
        <f t="shared" ref="V4311:V4316" si="688">(R4311+P4311)/2</f>
        <v>15.55</v>
      </c>
      <c r="W4311" s="21">
        <v>27.861830000000001</v>
      </c>
      <c r="X4311" s="21">
        <v>-115.18967000000001</v>
      </c>
      <c r="Y4311" s="9">
        <f t="shared" ref="Y4311:Y4316" si="689">(Z4311*1.8)+32</f>
        <v>53.6</v>
      </c>
      <c r="Z4311" s="9">
        <v>12</v>
      </c>
      <c r="AA4311" s="9">
        <v>6</v>
      </c>
      <c r="AB4311" s="9" t="s">
        <v>611</v>
      </c>
      <c r="AC4311" s="9">
        <v>11</v>
      </c>
      <c r="AE4311" s="9">
        <v>90</v>
      </c>
    </row>
    <row r="4312" spans="1:31">
      <c r="A4312" s="4" t="s">
        <v>750</v>
      </c>
      <c r="B4312" s="4" t="s">
        <v>675</v>
      </c>
      <c r="C4312" s="28">
        <v>40757</v>
      </c>
      <c r="D4312" s="5">
        <v>2011</v>
      </c>
      <c r="E4312" s="36">
        <v>0.47222222222222227</v>
      </c>
      <c r="F4312" s="36">
        <v>0.4770833333333333</v>
      </c>
      <c r="G4312" s="35">
        <f t="shared" si="687"/>
        <v>4.8611111111110383E-3</v>
      </c>
      <c r="H4312" s="14">
        <v>2</v>
      </c>
      <c r="I4312" s="14">
        <v>2</v>
      </c>
      <c r="J4312" s="5">
        <v>22</v>
      </c>
      <c r="K4312" s="4">
        <v>22</v>
      </c>
      <c r="L4312" s="6" t="s">
        <v>35</v>
      </c>
      <c r="M4312" s="6" t="s">
        <v>36</v>
      </c>
      <c r="N4312" s="4">
        <v>2</v>
      </c>
      <c r="O4312" s="5">
        <f t="shared" si="677"/>
        <v>52.8</v>
      </c>
      <c r="P4312" s="18">
        <v>16</v>
      </c>
      <c r="Q4312" s="5">
        <f t="shared" si="678"/>
        <v>49.83</v>
      </c>
      <c r="R4312" s="18">
        <v>15.1</v>
      </c>
      <c r="S4312" s="5">
        <f t="shared" si="679"/>
        <v>52.8</v>
      </c>
      <c r="T4312" s="18">
        <v>16</v>
      </c>
      <c r="U4312" s="8">
        <f t="shared" si="680"/>
        <v>51.314999999999998</v>
      </c>
      <c r="V4312" s="5">
        <f t="shared" si="688"/>
        <v>15.55</v>
      </c>
      <c r="W4312" s="21">
        <v>27.861830000000001</v>
      </c>
      <c r="X4312" s="21">
        <v>-115.18967000000001</v>
      </c>
      <c r="Y4312" s="9">
        <f t="shared" si="689"/>
        <v>53.6</v>
      </c>
      <c r="Z4312" s="9">
        <v>12</v>
      </c>
      <c r="AA4312" s="9">
        <v>6</v>
      </c>
      <c r="AB4312" s="9" t="s">
        <v>613</v>
      </c>
      <c r="AC4312" s="9">
        <v>51</v>
      </c>
      <c r="AE4312" s="9">
        <v>90</v>
      </c>
    </row>
    <row r="4313" spans="1:31">
      <c r="A4313" s="4" t="s">
        <v>750</v>
      </c>
      <c r="B4313" s="4" t="s">
        <v>675</v>
      </c>
      <c r="C4313" s="28">
        <v>40757</v>
      </c>
      <c r="D4313" s="5">
        <v>2011</v>
      </c>
      <c r="E4313" s="36">
        <v>0.47222222222222227</v>
      </c>
      <c r="F4313" s="36">
        <v>0.4770833333333333</v>
      </c>
      <c r="G4313" s="35">
        <f t="shared" si="687"/>
        <v>4.8611111111110383E-3</v>
      </c>
      <c r="H4313" s="14">
        <v>2</v>
      </c>
      <c r="I4313" s="14">
        <v>2</v>
      </c>
      <c r="J4313" s="5">
        <v>22</v>
      </c>
      <c r="K4313" s="4">
        <v>22</v>
      </c>
      <c r="L4313" s="6" t="s">
        <v>35</v>
      </c>
      <c r="M4313" s="6" t="s">
        <v>36</v>
      </c>
      <c r="N4313" s="4">
        <v>2</v>
      </c>
      <c r="O4313" s="5">
        <f t="shared" si="677"/>
        <v>52.8</v>
      </c>
      <c r="P4313" s="18">
        <v>16</v>
      </c>
      <c r="Q4313" s="5">
        <f t="shared" si="678"/>
        <v>49.83</v>
      </c>
      <c r="R4313" s="18">
        <v>15.1</v>
      </c>
      <c r="S4313" s="5">
        <f t="shared" si="679"/>
        <v>52.8</v>
      </c>
      <c r="T4313" s="18">
        <v>16</v>
      </c>
      <c r="U4313" s="8">
        <f t="shared" si="680"/>
        <v>51.314999999999998</v>
      </c>
      <c r="V4313" s="5">
        <f t="shared" si="688"/>
        <v>15.55</v>
      </c>
      <c r="W4313" s="21">
        <v>27.861830000000001</v>
      </c>
      <c r="X4313" s="21">
        <v>-115.18967000000001</v>
      </c>
      <c r="Y4313" s="9">
        <f t="shared" si="689"/>
        <v>53.6</v>
      </c>
      <c r="Z4313" s="9">
        <v>12</v>
      </c>
      <c r="AA4313" s="9">
        <v>6</v>
      </c>
      <c r="AB4313" s="9" t="s">
        <v>607</v>
      </c>
      <c r="AC4313" s="9">
        <v>4</v>
      </c>
      <c r="AE4313" s="9">
        <v>90</v>
      </c>
    </row>
    <row r="4314" spans="1:31">
      <c r="A4314" s="4" t="s">
        <v>750</v>
      </c>
      <c r="B4314" s="4" t="s">
        <v>675</v>
      </c>
      <c r="C4314" s="28">
        <v>40757</v>
      </c>
      <c r="D4314" s="5">
        <v>2011</v>
      </c>
      <c r="E4314" s="36">
        <v>0.47222222222222227</v>
      </c>
      <c r="F4314" s="36">
        <v>0.4770833333333333</v>
      </c>
      <c r="G4314" s="35">
        <f t="shared" si="687"/>
        <v>4.8611111111110383E-3</v>
      </c>
      <c r="H4314" s="14">
        <v>2</v>
      </c>
      <c r="I4314" s="14">
        <v>2</v>
      </c>
      <c r="J4314" s="5">
        <v>22</v>
      </c>
      <c r="K4314" s="4">
        <v>22</v>
      </c>
      <c r="L4314" s="6" t="s">
        <v>35</v>
      </c>
      <c r="M4314" s="6" t="s">
        <v>36</v>
      </c>
      <c r="N4314" s="4">
        <v>2</v>
      </c>
      <c r="O4314" s="5">
        <f t="shared" si="677"/>
        <v>52.8</v>
      </c>
      <c r="P4314" s="18">
        <v>16</v>
      </c>
      <c r="Q4314" s="5">
        <f t="shared" si="678"/>
        <v>49.83</v>
      </c>
      <c r="R4314" s="18">
        <v>15.1</v>
      </c>
      <c r="S4314" s="5">
        <f t="shared" si="679"/>
        <v>52.8</v>
      </c>
      <c r="T4314" s="18">
        <v>16</v>
      </c>
      <c r="U4314" s="8">
        <f t="shared" si="680"/>
        <v>51.314999999999998</v>
      </c>
      <c r="V4314" s="5">
        <f t="shared" si="688"/>
        <v>15.55</v>
      </c>
      <c r="W4314" s="21">
        <v>27.861830000000001</v>
      </c>
      <c r="X4314" s="21">
        <v>-115.18967000000001</v>
      </c>
      <c r="Y4314" s="9">
        <f t="shared" si="689"/>
        <v>53.6</v>
      </c>
      <c r="Z4314" s="9">
        <v>12</v>
      </c>
      <c r="AA4314" s="9">
        <v>6</v>
      </c>
      <c r="AB4314" s="4" t="s">
        <v>618</v>
      </c>
      <c r="AC4314" s="9">
        <v>5</v>
      </c>
      <c r="AE4314" s="9">
        <v>90</v>
      </c>
    </row>
    <row r="4315" spans="1:31">
      <c r="A4315" s="4" t="s">
        <v>750</v>
      </c>
      <c r="B4315" s="4" t="s">
        <v>675</v>
      </c>
      <c r="C4315" s="28">
        <v>40757</v>
      </c>
      <c r="D4315" s="5">
        <v>2011</v>
      </c>
      <c r="E4315" s="36">
        <v>0.47222222222222227</v>
      </c>
      <c r="F4315" s="36">
        <v>0.4770833333333333</v>
      </c>
      <c r="G4315" s="35">
        <f t="shared" si="687"/>
        <v>4.8611111111110383E-3</v>
      </c>
      <c r="H4315" s="14">
        <v>2</v>
      </c>
      <c r="I4315" s="14">
        <v>2</v>
      </c>
      <c r="J4315" s="5">
        <v>22</v>
      </c>
      <c r="K4315" s="4">
        <v>22</v>
      </c>
      <c r="L4315" s="6" t="s">
        <v>35</v>
      </c>
      <c r="M4315" s="6" t="s">
        <v>36</v>
      </c>
      <c r="N4315" s="4">
        <v>2</v>
      </c>
      <c r="O4315" s="5">
        <f t="shared" si="677"/>
        <v>52.8</v>
      </c>
      <c r="P4315" s="18">
        <v>16</v>
      </c>
      <c r="Q4315" s="5">
        <f t="shared" si="678"/>
        <v>49.83</v>
      </c>
      <c r="R4315" s="18">
        <v>15.1</v>
      </c>
      <c r="S4315" s="5">
        <f t="shared" si="679"/>
        <v>52.8</v>
      </c>
      <c r="T4315" s="18">
        <v>16</v>
      </c>
      <c r="U4315" s="8">
        <f t="shared" si="680"/>
        <v>51.314999999999998</v>
      </c>
      <c r="V4315" s="5">
        <f t="shared" si="688"/>
        <v>15.55</v>
      </c>
      <c r="W4315" s="21">
        <v>27.861830000000001</v>
      </c>
      <c r="X4315" s="21">
        <v>-115.18967000000001</v>
      </c>
      <c r="Y4315" s="9">
        <f t="shared" si="689"/>
        <v>53.6</v>
      </c>
      <c r="Z4315" s="9">
        <v>12</v>
      </c>
      <c r="AA4315" s="9">
        <v>6</v>
      </c>
      <c r="AB4315" s="9" t="s">
        <v>753</v>
      </c>
      <c r="AC4315" s="9">
        <v>1</v>
      </c>
      <c r="AE4315" s="9">
        <v>90</v>
      </c>
    </row>
    <row r="4316" spans="1:31">
      <c r="A4316" s="4" t="s">
        <v>750</v>
      </c>
      <c r="B4316" s="4" t="s">
        <v>675</v>
      </c>
      <c r="C4316" s="28">
        <v>40757</v>
      </c>
      <c r="D4316" s="5">
        <v>2011</v>
      </c>
      <c r="E4316" s="36">
        <v>0.47222222222222227</v>
      </c>
      <c r="F4316" s="36">
        <v>0.4770833333333333</v>
      </c>
      <c r="G4316" s="35">
        <f t="shared" si="687"/>
        <v>4.8611111111110383E-3</v>
      </c>
      <c r="H4316" s="14">
        <v>2</v>
      </c>
      <c r="I4316" s="14">
        <v>2</v>
      </c>
      <c r="J4316" s="5">
        <v>22</v>
      </c>
      <c r="K4316" s="4">
        <v>22</v>
      </c>
      <c r="L4316" s="6" t="s">
        <v>35</v>
      </c>
      <c r="M4316" s="6" t="s">
        <v>36</v>
      </c>
      <c r="N4316" s="4">
        <v>2</v>
      </c>
      <c r="O4316" s="5">
        <f t="shared" si="677"/>
        <v>52.8</v>
      </c>
      <c r="P4316" s="18">
        <v>16</v>
      </c>
      <c r="Q4316" s="5">
        <f t="shared" si="678"/>
        <v>49.83</v>
      </c>
      <c r="R4316" s="18">
        <v>15.1</v>
      </c>
      <c r="S4316" s="5">
        <f t="shared" si="679"/>
        <v>52.8</v>
      </c>
      <c r="T4316" s="18">
        <v>16</v>
      </c>
      <c r="U4316" s="8">
        <f t="shared" si="680"/>
        <v>51.314999999999998</v>
      </c>
      <c r="V4316" s="5">
        <f t="shared" si="688"/>
        <v>15.55</v>
      </c>
      <c r="W4316" s="21">
        <v>27.861830000000001</v>
      </c>
      <c r="X4316" s="21">
        <v>-115.18967000000001</v>
      </c>
      <c r="Y4316" s="9">
        <f t="shared" si="689"/>
        <v>53.6</v>
      </c>
      <c r="Z4316" s="9">
        <v>12</v>
      </c>
      <c r="AA4316" s="9">
        <v>6</v>
      </c>
      <c r="AB4316" s="4" t="s">
        <v>619</v>
      </c>
      <c r="AC4316" s="9">
        <v>1</v>
      </c>
      <c r="AE4316" s="9">
        <v>90</v>
      </c>
    </row>
    <row r="4317" spans="1:31">
      <c r="A4317" t="s">
        <v>760</v>
      </c>
      <c r="B4317" t="s">
        <v>34</v>
      </c>
      <c r="C4317" s="31">
        <v>41120</v>
      </c>
      <c r="D4317">
        <v>2012</v>
      </c>
      <c r="E4317" s="36">
        <v>0.36874999999999997</v>
      </c>
      <c r="F4317" s="36">
        <v>0.3743055555555555</v>
      </c>
      <c r="G4317" s="36">
        <v>5.5555555555555358E-3</v>
      </c>
      <c r="H4317">
        <v>2</v>
      </c>
      <c r="I4317">
        <v>1</v>
      </c>
      <c r="J4317">
        <v>1</v>
      </c>
      <c r="K4317">
        <v>1</v>
      </c>
      <c r="L4317" t="s">
        <v>35</v>
      </c>
      <c r="M4317" t="s">
        <v>36</v>
      </c>
      <c r="N4317">
        <v>2</v>
      </c>
      <c r="O4317">
        <v>48.18</v>
      </c>
      <c r="P4317">
        <v>14.6</v>
      </c>
      <c r="Q4317">
        <v>44.55</v>
      </c>
      <c r="R4317">
        <v>13.5</v>
      </c>
      <c r="S4317">
        <v>48.18</v>
      </c>
      <c r="T4317">
        <v>14.6</v>
      </c>
      <c r="U4317" s="23">
        <v>46.365000000000002</v>
      </c>
      <c r="V4317">
        <v>14.05</v>
      </c>
      <c r="W4317" s="21">
        <v>27.861709999999999</v>
      </c>
      <c r="X4317" s="21">
        <v>-115.19368</v>
      </c>
      <c r="Y4317">
        <v>55.400000000000006</v>
      </c>
      <c r="Z4317">
        <v>13</v>
      </c>
      <c r="AA4317">
        <v>6</v>
      </c>
      <c r="AB4317" s="26" t="s">
        <v>606</v>
      </c>
      <c r="AC4317" s="26">
        <v>2</v>
      </c>
      <c r="AE4317" s="26">
        <v>30</v>
      </c>
    </row>
    <row r="4318" spans="1:31">
      <c r="A4318" t="s">
        <v>760</v>
      </c>
      <c r="B4318" t="s">
        <v>34</v>
      </c>
      <c r="C4318" s="31">
        <v>41120</v>
      </c>
      <c r="D4318">
        <v>2012</v>
      </c>
      <c r="E4318" s="36">
        <v>0.36874999999999997</v>
      </c>
      <c r="F4318" s="36">
        <v>0.3743055555555555</v>
      </c>
      <c r="G4318" s="36">
        <v>5.5555555555555358E-3</v>
      </c>
      <c r="H4318">
        <v>2</v>
      </c>
      <c r="I4318">
        <v>1</v>
      </c>
      <c r="J4318">
        <v>1</v>
      </c>
      <c r="K4318">
        <v>1</v>
      </c>
      <c r="L4318" t="s">
        <v>35</v>
      </c>
      <c r="M4318" t="s">
        <v>36</v>
      </c>
      <c r="N4318">
        <v>2</v>
      </c>
      <c r="O4318">
        <v>48.18</v>
      </c>
      <c r="P4318">
        <v>14.6</v>
      </c>
      <c r="Q4318">
        <v>44.55</v>
      </c>
      <c r="R4318">
        <v>13.5</v>
      </c>
      <c r="S4318">
        <v>48.18</v>
      </c>
      <c r="T4318">
        <v>14.6</v>
      </c>
      <c r="U4318" s="23">
        <v>46.365000000000002</v>
      </c>
      <c r="V4318">
        <v>14.05</v>
      </c>
      <c r="W4318" s="21">
        <v>27.861709999999999</v>
      </c>
      <c r="X4318" s="21">
        <v>-115.19368</v>
      </c>
      <c r="Y4318">
        <v>55.400000000000006</v>
      </c>
      <c r="Z4318">
        <v>13</v>
      </c>
      <c r="AA4318">
        <v>6</v>
      </c>
      <c r="AB4318" s="26" t="s">
        <v>611</v>
      </c>
      <c r="AC4318" s="26">
        <v>17</v>
      </c>
      <c r="AE4318" s="26">
        <v>30</v>
      </c>
    </row>
    <row r="4319" spans="1:31">
      <c r="A4319" t="s">
        <v>760</v>
      </c>
      <c r="B4319" t="s">
        <v>34</v>
      </c>
      <c r="C4319" s="31">
        <v>41120</v>
      </c>
      <c r="D4319">
        <v>2012</v>
      </c>
      <c r="E4319" s="36">
        <v>0.36874999999999997</v>
      </c>
      <c r="F4319" s="36">
        <v>0.3743055555555555</v>
      </c>
      <c r="G4319" s="36">
        <v>5.5555555555555358E-3</v>
      </c>
      <c r="H4319">
        <v>2</v>
      </c>
      <c r="I4319">
        <v>1</v>
      </c>
      <c r="J4319">
        <v>1</v>
      </c>
      <c r="K4319">
        <v>1</v>
      </c>
      <c r="L4319" t="s">
        <v>35</v>
      </c>
      <c r="M4319" t="s">
        <v>36</v>
      </c>
      <c r="N4319">
        <v>2</v>
      </c>
      <c r="O4319">
        <v>48.18</v>
      </c>
      <c r="P4319">
        <v>14.6</v>
      </c>
      <c r="Q4319">
        <v>44.55</v>
      </c>
      <c r="R4319">
        <v>13.5</v>
      </c>
      <c r="S4319">
        <v>48.18</v>
      </c>
      <c r="T4319">
        <v>14.6</v>
      </c>
      <c r="U4319" s="23">
        <v>46.365000000000002</v>
      </c>
      <c r="V4319">
        <v>14.05</v>
      </c>
      <c r="W4319" s="21">
        <v>27.861709999999999</v>
      </c>
      <c r="X4319" s="21">
        <v>-115.19368</v>
      </c>
      <c r="Y4319">
        <v>55.400000000000006</v>
      </c>
      <c r="Z4319">
        <v>13</v>
      </c>
      <c r="AA4319">
        <v>6</v>
      </c>
      <c r="AB4319" s="26" t="s">
        <v>612</v>
      </c>
      <c r="AC4319" s="26">
        <v>1</v>
      </c>
      <c r="AE4319" s="26">
        <v>30</v>
      </c>
    </row>
    <row r="4320" spans="1:31">
      <c r="A4320" t="s">
        <v>760</v>
      </c>
      <c r="B4320" t="s">
        <v>34</v>
      </c>
      <c r="C4320" s="31">
        <v>41120</v>
      </c>
      <c r="D4320">
        <v>2012</v>
      </c>
      <c r="E4320" s="36">
        <v>0.36874999999999997</v>
      </c>
      <c r="F4320" s="36">
        <v>0.3743055555555555</v>
      </c>
      <c r="G4320" s="36">
        <v>5.5555555555555358E-3</v>
      </c>
      <c r="H4320">
        <v>2</v>
      </c>
      <c r="I4320">
        <v>1</v>
      </c>
      <c r="J4320">
        <v>1</v>
      </c>
      <c r="K4320">
        <v>1</v>
      </c>
      <c r="L4320" t="s">
        <v>35</v>
      </c>
      <c r="M4320" t="s">
        <v>36</v>
      </c>
      <c r="N4320">
        <v>2</v>
      </c>
      <c r="O4320">
        <v>48.18</v>
      </c>
      <c r="P4320">
        <v>14.6</v>
      </c>
      <c r="Q4320">
        <v>44.55</v>
      </c>
      <c r="R4320">
        <v>13.5</v>
      </c>
      <c r="S4320">
        <v>48.18</v>
      </c>
      <c r="T4320">
        <v>14.6</v>
      </c>
      <c r="U4320" s="23">
        <v>46.365000000000002</v>
      </c>
      <c r="V4320">
        <v>14.05</v>
      </c>
      <c r="W4320" s="21">
        <v>27.861709999999999</v>
      </c>
      <c r="X4320" s="21">
        <v>-115.19368</v>
      </c>
      <c r="Y4320">
        <v>55.400000000000006</v>
      </c>
      <c r="Z4320">
        <v>13</v>
      </c>
      <c r="AA4320">
        <v>6</v>
      </c>
      <c r="AB4320" s="26" t="s">
        <v>613</v>
      </c>
      <c r="AC4320" s="26">
        <v>44</v>
      </c>
      <c r="AE4320" s="26">
        <v>30</v>
      </c>
    </row>
    <row r="4321" spans="1:31">
      <c r="A4321" t="s">
        <v>760</v>
      </c>
      <c r="B4321" t="s">
        <v>34</v>
      </c>
      <c r="C4321" s="31">
        <v>41120</v>
      </c>
      <c r="D4321">
        <v>2012</v>
      </c>
      <c r="E4321" s="36">
        <v>0.36874999999999997</v>
      </c>
      <c r="F4321" s="36">
        <v>0.3743055555555555</v>
      </c>
      <c r="G4321" s="36">
        <v>5.5555555555555358E-3</v>
      </c>
      <c r="H4321">
        <v>2</v>
      </c>
      <c r="I4321">
        <v>1</v>
      </c>
      <c r="J4321">
        <v>1</v>
      </c>
      <c r="K4321">
        <v>1</v>
      </c>
      <c r="L4321" t="s">
        <v>35</v>
      </c>
      <c r="M4321" t="s">
        <v>36</v>
      </c>
      <c r="N4321">
        <v>2</v>
      </c>
      <c r="O4321">
        <v>48.18</v>
      </c>
      <c r="P4321">
        <v>14.6</v>
      </c>
      <c r="Q4321">
        <v>44.55</v>
      </c>
      <c r="R4321">
        <v>13.5</v>
      </c>
      <c r="S4321">
        <v>48.18</v>
      </c>
      <c r="T4321">
        <v>14.6</v>
      </c>
      <c r="U4321" s="23">
        <v>46.365000000000002</v>
      </c>
      <c r="V4321">
        <v>14.05</v>
      </c>
      <c r="W4321" s="21">
        <v>27.861709999999999</v>
      </c>
      <c r="X4321" s="21">
        <v>-115.19368</v>
      </c>
      <c r="Y4321">
        <v>55.400000000000006</v>
      </c>
      <c r="Z4321">
        <v>13</v>
      </c>
      <c r="AA4321">
        <v>6</v>
      </c>
      <c r="AB4321" s="26" t="s">
        <v>614</v>
      </c>
      <c r="AC4321" s="26">
        <v>1</v>
      </c>
      <c r="AE4321" s="26">
        <v>30</v>
      </c>
    </row>
    <row r="4322" spans="1:31">
      <c r="A4322" t="s">
        <v>760</v>
      </c>
      <c r="B4322" t="s">
        <v>34</v>
      </c>
      <c r="C4322" s="31">
        <v>41120</v>
      </c>
      <c r="D4322">
        <v>2012</v>
      </c>
      <c r="E4322" s="36">
        <v>0.36874999999999997</v>
      </c>
      <c r="F4322" s="36">
        <v>0.3743055555555555</v>
      </c>
      <c r="G4322" s="36">
        <v>5.5555555555555358E-3</v>
      </c>
      <c r="H4322">
        <v>2</v>
      </c>
      <c r="I4322">
        <v>1</v>
      </c>
      <c r="J4322">
        <v>1</v>
      </c>
      <c r="K4322">
        <v>1</v>
      </c>
      <c r="L4322" t="s">
        <v>35</v>
      </c>
      <c r="M4322" t="s">
        <v>36</v>
      </c>
      <c r="N4322">
        <v>2</v>
      </c>
      <c r="O4322">
        <v>48.18</v>
      </c>
      <c r="P4322">
        <v>14.6</v>
      </c>
      <c r="Q4322">
        <v>44.55</v>
      </c>
      <c r="R4322">
        <v>13.5</v>
      </c>
      <c r="S4322">
        <v>48.18</v>
      </c>
      <c r="T4322">
        <v>14.6</v>
      </c>
      <c r="U4322" s="23">
        <v>46.365000000000002</v>
      </c>
      <c r="V4322">
        <v>14.05</v>
      </c>
      <c r="W4322" s="21">
        <v>27.861709999999999</v>
      </c>
      <c r="X4322" s="21">
        <v>-115.19368</v>
      </c>
      <c r="Y4322">
        <v>55.400000000000006</v>
      </c>
      <c r="Z4322">
        <v>13</v>
      </c>
      <c r="AA4322">
        <v>6</v>
      </c>
      <c r="AB4322" s="26" t="s">
        <v>607</v>
      </c>
      <c r="AC4322" s="26">
        <v>6</v>
      </c>
      <c r="AE4322" s="26">
        <v>30</v>
      </c>
    </row>
    <row r="4323" spans="1:31">
      <c r="A4323" t="s">
        <v>760</v>
      </c>
      <c r="B4323" t="s">
        <v>34</v>
      </c>
      <c r="C4323" s="31">
        <v>41120</v>
      </c>
      <c r="D4323">
        <v>2012</v>
      </c>
      <c r="E4323" s="36">
        <v>0.36874999999999997</v>
      </c>
      <c r="F4323" s="36">
        <v>0.3743055555555555</v>
      </c>
      <c r="G4323" s="36">
        <v>5.5555555555555358E-3</v>
      </c>
      <c r="H4323">
        <v>2</v>
      </c>
      <c r="I4323">
        <v>1</v>
      </c>
      <c r="J4323">
        <v>1</v>
      </c>
      <c r="K4323">
        <v>1</v>
      </c>
      <c r="L4323" t="s">
        <v>35</v>
      </c>
      <c r="M4323" t="s">
        <v>36</v>
      </c>
      <c r="N4323">
        <v>2</v>
      </c>
      <c r="O4323">
        <v>48.18</v>
      </c>
      <c r="P4323">
        <v>14.6</v>
      </c>
      <c r="Q4323">
        <v>44.55</v>
      </c>
      <c r="R4323">
        <v>13.5</v>
      </c>
      <c r="S4323">
        <v>48.18</v>
      </c>
      <c r="T4323">
        <v>14.6</v>
      </c>
      <c r="U4323" s="23">
        <v>46.365000000000002</v>
      </c>
      <c r="V4323">
        <v>14.05</v>
      </c>
      <c r="W4323" s="21">
        <v>27.861709999999999</v>
      </c>
      <c r="X4323" s="21">
        <v>-115.19368</v>
      </c>
      <c r="Y4323">
        <v>55.400000000000006</v>
      </c>
      <c r="Z4323">
        <v>13</v>
      </c>
      <c r="AA4323">
        <v>6</v>
      </c>
      <c r="AB4323" s="26" t="s">
        <v>753</v>
      </c>
      <c r="AC4323" s="26">
        <v>1</v>
      </c>
      <c r="AE4323" s="26">
        <v>30</v>
      </c>
    </row>
    <row r="4324" spans="1:31">
      <c r="A4324" t="s">
        <v>760</v>
      </c>
      <c r="B4324" t="s">
        <v>34</v>
      </c>
      <c r="C4324" s="31">
        <v>41120</v>
      </c>
      <c r="D4324">
        <v>2012</v>
      </c>
      <c r="E4324" s="36">
        <v>0.36874999999999997</v>
      </c>
      <c r="F4324" s="36">
        <v>0.3743055555555555</v>
      </c>
      <c r="G4324" s="36">
        <v>5.5555555555555358E-3</v>
      </c>
      <c r="H4324">
        <v>2</v>
      </c>
      <c r="I4324">
        <v>1</v>
      </c>
      <c r="J4324">
        <v>1</v>
      </c>
      <c r="K4324">
        <v>1</v>
      </c>
      <c r="L4324" t="s">
        <v>35</v>
      </c>
      <c r="M4324" t="s">
        <v>36</v>
      </c>
      <c r="N4324">
        <v>2</v>
      </c>
      <c r="O4324">
        <v>48.18</v>
      </c>
      <c r="P4324">
        <v>14.6</v>
      </c>
      <c r="Q4324">
        <v>44.55</v>
      </c>
      <c r="R4324">
        <v>13.5</v>
      </c>
      <c r="S4324">
        <v>48.18</v>
      </c>
      <c r="T4324">
        <v>14.6</v>
      </c>
      <c r="U4324" s="23">
        <v>46.365000000000002</v>
      </c>
      <c r="V4324">
        <v>14.05</v>
      </c>
      <c r="W4324" s="21">
        <v>27.861709999999999</v>
      </c>
      <c r="X4324" s="21">
        <v>-115.19368</v>
      </c>
      <c r="Y4324">
        <v>55.400000000000006</v>
      </c>
      <c r="Z4324">
        <v>13</v>
      </c>
      <c r="AA4324">
        <v>6</v>
      </c>
      <c r="AB4324" s="26" t="s">
        <v>610</v>
      </c>
      <c r="AC4324" s="26">
        <v>1</v>
      </c>
      <c r="AE4324" s="26">
        <v>30</v>
      </c>
    </row>
    <row r="4325" spans="1:31">
      <c r="A4325" t="s">
        <v>760</v>
      </c>
      <c r="B4325" t="s">
        <v>34</v>
      </c>
      <c r="C4325" s="31">
        <v>41120</v>
      </c>
      <c r="D4325">
        <v>2012</v>
      </c>
      <c r="E4325" s="36">
        <v>0.36874999999999997</v>
      </c>
      <c r="F4325" s="36">
        <v>0.3743055555555555</v>
      </c>
      <c r="G4325" s="36">
        <v>5.5555555555555358E-3</v>
      </c>
      <c r="H4325">
        <v>2</v>
      </c>
      <c r="I4325">
        <v>1</v>
      </c>
      <c r="J4325">
        <v>1</v>
      </c>
      <c r="K4325">
        <v>1</v>
      </c>
      <c r="L4325" t="s">
        <v>35</v>
      </c>
      <c r="M4325" t="s">
        <v>36</v>
      </c>
      <c r="N4325">
        <v>2</v>
      </c>
      <c r="O4325">
        <v>48.18</v>
      </c>
      <c r="P4325">
        <v>14.6</v>
      </c>
      <c r="Q4325">
        <v>44.55</v>
      </c>
      <c r="R4325">
        <v>13.5</v>
      </c>
      <c r="S4325">
        <v>48.18</v>
      </c>
      <c r="T4325">
        <v>14.6</v>
      </c>
      <c r="U4325" s="23">
        <v>46.365000000000002</v>
      </c>
      <c r="V4325">
        <v>14.05</v>
      </c>
      <c r="W4325" s="21">
        <v>27.861709999999999</v>
      </c>
      <c r="X4325" s="21">
        <v>-115.19368</v>
      </c>
      <c r="Y4325">
        <v>55.400000000000006</v>
      </c>
      <c r="Z4325">
        <v>13</v>
      </c>
      <c r="AA4325">
        <v>6</v>
      </c>
      <c r="AB4325" s="26" t="s">
        <v>609</v>
      </c>
      <c r="AC4325" s="26">
        <v>2</v>
      </c>
      <c r="AE4325" s="26">
        <v>30</v>
      </c>
    </row>
    <row r="4326" spans="1:31">
      <c r="A4326" t="s">
        <v>761</v>
      </c>
      <c r="B4326" t="s">
        <v>34</v>
      </c>
      <c r="C4326" s="31">
        <v>41120</v>
      </c>
      <c r="D4326">
        <v>2012</v>
      </c>
      <c r="E4326" s="36">
        <v>0.4291666666666667</v>
      </c>
      <c r="F4326" s="36">
        <v>0.43263888888888885</v>
      </c>
      <c r="G4326" s="36">
        <v>3.4722222222221544E-3</v>
      </c>
      <c r="H4326">
        <v>2</v>
      </c>
      <c r="I4326">
        <v>2</v>
      </c>
      <c r="J4326">
        <v>2</v>
      </c>
      <c r="K4326">
        <v>2</v>
      </c>
      <c r="L4326" t="s">
        <v>35</v>
      </c>
      <c r="M4326" t="s">
        <v>36</v>
      </c>
      <c r="N4326">
        <v>2</v>
      </c>
      <c r="O4326">
        <v>48.18</v>
      </c>
      <c r="P4326">
        <v>14.6</v>
      </c>
      <c r="Q4326">
        <v>44.55</v>
      </c>
      <c r="R4326">
        <v>13.5</v>
      </c>
      <c r="S4326">
        <v>48.18</v>
      </c>
      <c r="T4326">
        <v>14.6</v>
      </c>
      <c r="U4326" s="23">
        <v>46.365000000000002</v>
      </c>
      <c r="V4326">
        <v>14.05</v>
      </c>
      <c r="W4326" s="21">
        <v>27.861709999999999</v>
      </c>
      <c r="X4326" s="21">
        <v>-115.19368</v>
      </c>
      <c r="Y4326">
        <v>55.400000000000006</v>
      </c>
      <c r="Z4326">
        <v>13</v>
      </c>
      <c r="AA4326">
        <v>5.3</v>
      </c>
      <c r="AB4326" s="26" t="s">
        <v>604</v>
      </c>
      <c r="AC4326" s="26">
        <v>1</v>
      </c>
      <c r="AE4326" s="26">
        <v>240</v>
      </c>
    </row>
    <row r="4327" spans="1:31">
      <c r="A4327" t="s">
        <v>761</v>
      </c>
      <c r="B4327" t="s">
        <v>34</v>
      </c>
      <c r="C4327" s="31">
        <v>41120</v>
      </c>
      <c r="D4327">
        <v>2012</v>
      </c>
      <c r="E4327" s="36">
        <v>0.4291666666666667</v>
      </c>
      <c r="F4327" s="36">
        <v>0.43263888888888885</v>
      </c>
      <c r="G4327" s="36">
        <v>3.4722222222221544E-3</v>
      </c>
      <c r="H4327">
        <v>2</v>
      </c>
      <c r="I4327">
        <v>2</v>
      </c>
      <c r="J4327">
        <v>2</v>
      </c>
      <c r="K4327">
        <v>2</v>
      </c>
      <c r="L4327" t="s">
        <v>35</v>
      </c>
      <c r="M4327" t="s">
        <v>36</v>
      </c>
      <c r="N4327">
        <v>2</v>
      </c>
      <c r="O4327">
        <v>48.18</v>
      </c>
      <c r="P4327">
        <v>14.6</v>
      </c>
      <c r="Q4327">
        <v>44.55</v>
      </c>
      <c r="R4327">
        <v>13.5</v>
      </c>
      <c r="S4327">
        <v>48.18</v>
      </c>
      <c r="T4327">
        <v>14.6</v>
      </c>
      <c r="U4327" s="23">
        <v>46.365000000000002</v>
      </c>
      <c r="V4327">
        <v>14.05</v>
      </c>
      <c r="W4327" s="21">
        <v>27.861709999999999</v>
      </c>
      <c r="X4327" s="21">
        <v>-115.19368</v>
      </c>
      <c r="Y4327">
        <v>55.400000000000006</v>
      </c>
      <c r="Z4327">
        <v>13</v>
      </c>
      <c r="AA4327">
        <v>5.3</v>
      </c>
      <c r="AB4327" s="26" t="s">
        <v>606</v>
      </c>
      <c r="AC4327" s="26">
        <v>1</v>
      </c>
      <c r="AE4327" s="26">
        <v>240</v>
      </c>
    </row>
    <row r="4328" spans="1:31">
      <c r="A4328" t="s">
        <v>761</v>
      </c>
      <c r="B4328" t="s">
        <v>34</v>
      </c>
      <c r="C4328" s="31">
        <v>41120</v>
      </c>
      <c r="D4328">
        <v>2012</v>
      </c>
      <c r="E4328" s="36">
        <v>0.4291666666666667</v>
      </c>
      <c r="F4328" s="36">
        <v>0.43263888888888885</v>
      </c>
      <c r="G4328" s="36">
        <v>3.4722222222221544E-3</v>
      </c>
      <c r="H4328">
        <v>2</v>
      </c>
      <c r="I4328">
        <v>2</v>
      </c>
      <c r="J4328">
        <v>2</v>
      </c>
      <c r="K4328">
        <v>2</v>
      </c>
      <c r="L4328" t="s">
        <v>35</v>
      </c>
      <c r="M4328" t="s">
        <v>36</v>
      </c>
      <c r="N4328">
        <v>2</v>
      </c>
      <c r="O4328">
        <v>48.18</v>
      </c>
      <c r="P4328">
        <v>14.6</v>
      </c>
      <c r="Q4328">
        <v>44.55</v>
      </c>
      <c r="R4328">
        <v>13.5</v>
      </c>
      <c r="S4328">
        <v>48.18</v>
      </c>
      <c r="T4328">
        <v>14.6</v>
      </c>
      <c r="U4328" s="23">
        <v>46.365000000000002</v>
      </c>
      <c r="V4328">
        <v>14.05</v>
      </c>
      <c r="W4328" s="21">
        <v>27.861709999999999</v>
      </c>
      <c r="X4328" s="21">
        <v>-115.19368</v>
      </c>
      <c r="Y4328">
        <v>55.400000000000006</v>
      </c>
      <c r="Z4328">
        <v>13</v>
      </c>
      <c r="AA4328">
        <v>5.3</v>
      </c>
      <c r="AB4328" s="26" t="s">
        <v>611</v>
      </c>
      <c r="AC4328" s="26">
        <v>2</v>
      </c>
      <c r="AE4328" s="26">
        <v>240</v>
      </c>
    </row>
    <row r="4329" spans="1:31">
      <c r="A4329" t="s">
        <v>761</v>
      </c>
      <c r="B4329" t="s">
        <v>34</v>
      </c>
      <c r="C4329" s="31">
        <v>41120</v>
      </c>
      <c r="D4329">
        <v>2012</v>
      </c>
      <c r="E4329" s="36">
        <v>0.4291666666666667</v>
      </c>
      <c r="F4329" s="36">
        <v>0.43263888888888885</v>
      </c>
      <c r="G4329" s="36">
        <v>3.4722222222221544E-3</v>
      </c>
      <c r="H4329">
        <v>2</v>
      </c>
      <c r="I4329">
        <v>2</v>
      </c>
      <c r="J4329">
        <v>2</v>
      </c>
      <c r="K4329">
        <v>2</v>
      </c>
      <c r="L4329" t="s">
        <v>35</v>
      </c>
      <c r="M4329" t="s">
        <v>36</v>
      </c>
      <c r="N4329">
        <v>2</v>
      </c>
      <c r="O4329">
        <v>48.18</v>
      </c>
      <c r="P4329">
        <v>14.6</v>
      </c>
      <c r="Q4329">
        <v>44.55</v>
      </c>
      <c r="R4329">
        <v>13.5</v>
      </c>
      <c r="S4329">
        <v>48.18</v>
      </c>
      <c r="T4329">
        <v>14.6</v>
      </c>
      <c r="U4329" s="23">
        <v>46.365000000000002</v>
      </c>
      <c r="V4329">
        <v>14.05</v>
      </c>
      <c r="W4329" s="21">
        <v>27.861709999999999</v>
      </c>
      <c r="X4329" s="21">
        <v>-115.19368</v>
      </c>
      <c r="Y4329">
        <v>55.400000000000006</v>
      </c>
      <c r="Z4329">
        <v>13</v>
      </c>
      <c r="AA4329">
        <v>5.3</v>
      </c>
      <c r="AB4329" s="26" t="s">
        <v>613</v>
      </c>
      <c r="AC4329" s="26">
        <v>38</v>
      </c>
      <c r="AE4329" s="26">
        <v>240</v>
      </c>
    </row>
    <row r="4330" spans="1:31">
      <c r="A4330" t="s">
        <v>761</v>
      </c>
      <c r="B4330" t="s">
        <v>34</v>
      </c>
      <c r="C4330" s="31">
        <v>41120</v>
      </c>
      <c r="D4330">
        <v>2012</v>
      </c>
      <c r="E4330" s="36">
        <v>0.4291666666666667</v>
      </c>
      <c r="F4330" s="36">
        <v>0.43263888888888885</v>
      </c>
      <c r="G4330" s="36">
        <v>3.4722222222221544E-3</v>
      </c>
      <c r="H4330">
        <v>2</v>
      </c>
      <c r="I4330">
        <v>2</v>
      </c>
      <c r="J4330">
        <v>2</v>
      </c>
      <c r="K4330">
        <v>2</v>
      </c>
      <c r="L4330" t="s">
        <v>35</v>
      </c>
      <c r="M4330" t="s">
        <v>36</v>
      </c>
      <c r="N4330">
        <v>2</v>
      </c>
      <c r="O4330">
        <v>48.18</v>
      </c>
      <c r="P4330">
        <v>14.6</v>
      </c>
      <c r="Q4330">
        <v>44.55</v>
      </c>
      <c r="R4330">
        <v>13.5</v>
      </c>
      <c r="S4330">
        <v>48.18</v>
      </c>
      <c r="T4330">
        <v>14.6</v>
      </c>
      <c r="U4330" s="23">
        <v>46.365000000000002</v>
      </c>
      <c r="V4330">
        <v>14.05</v>
      </c>
      <c r="W4330" s="21">
        <v>27.861709999999999</v>
      </c>
      <c r="X4330" s="21">
        <v>-115.19368</v>
      </c>
      <c r="Y4330">
        <v>55.400000000000006</v>
      </c>
      <c r="Z4330">
        <v>13</v>
      </c>
      <c r="AA4330">
        <v>5.3</v>
      </c>
      <c r="AB4330" s="26" t="s">
        <v>607</v>
      </c>
      <c r="AC4330" s="26">
        <v>5</v>
      </c>
      <c r="AE4330" s="26">
        <v>240</v>
      </c>
    </row>
    <row r="4331" spans="1:31">
      <c r="A4331" t="s">
        <v>761</v>
      </c>
      <c r="B4331" t="s">
        <v>34</v>
      </c>
      <c r="C4331" s="31">
        <v>41120</v>
      </c>
      <c r="D4331">
        <v>2012</v>
      </c>
      <c r="E4331" s="36">
        <v>0.4291666666666667</v>
      </c>
      <c r="F4331" s="36">
        <v>0.43263888888888885</v>
      </c>
      <c r="G4331" s="36">
        <v>3.4722222222221544E-3</v>
      </c>
      <c r="H4331">
        <v>2</v>
      </c>
      <c r="I4331">
        <v>2</v>
      </c>
      <c r="J4331">
        <v>2</v>
      </c>
      <c r="K4331">
        <v>2</v>
      </c>
      <c r="L4331" t="s">
        <v>35</v>
      </c>
      <c r="M4331" t="s">
        <v>36</v>
      </c>
      <c r="N4331">
        <v>2</v>
      </c>
      <c r="O4331">
        <v>48.18</v>
      </c>
      <c r="P4331">
        <v>14.6</v>
      </c>
      <c r="Q4331">
        <v>44.55</v>
      </c>
      <c r="R4331">
        <v>13.5</v>
      </c>
      <c r="S4331">
        <v>48.18</v>
      </c>
      <c r="T4331">
        <v>14.6</v>
      </c>
      <c r="U4331" s="23">
        <v>46.365000000000002</v>
      </c>
      <c r="V4331">
        <v>14.05</v>
      </c>
      <c r="W4331" s="21">
        <v>27.861709999999999</v>
      </c>
      <c r="X4331" s="21">
        <v>-115.19368</v>
      </c>
      <c r="Y4331">
        <v>55.400000000000006</v>
      </c>
      <c r="Z4331">
        <v>13</v>
      </c>
      <c r="AA4331">
        <v>5.3</v>
      </c>
      <c r="AB4331" s="26" t="s">
        <v>753</v>
      </c>
      <c r="AC4331" s="26">
        <v>7</v>
      </c>
      <c r="AE4331" s="26">
        <v>240</v>
      </c>
    </row>
    <row r="4332" spans="1:31">
      <c r="A4332" t="s">
        <v>761</v>
      </c>
      <c r="B4332" t="s">
        <v>34</v>
      </c>
      <c r="C4332" s="31">
        <v>41120</v>
      </c>
      <c r="D4332">
        <v>2012</v>
      </c>
      <c r="E4332" s="36">
        <v>0.4291666666666667</v>
      </c>
      <c r="F4332" s="36">
        <v>0.43263888888888885</v>
      </c>
      <c r="G4332" s="36">
        <v>3.4722222222221544E-3</v>
      </c>
      <c r="H4332">
        <v>2</v>
      </c>
      <c r="I4332">
        <v>2</v>
      </c>
      <c r="J4332">
        <v>2</v>
      </c>
      <c r="K4332">
        <v>2</v>
      </c>
      <c r="L4332" t="s">
        <v>35</v>
      </c>
      <c r="M4332" t="s">
        <v>36</v>
      </c>
      <c r="N4332">
        <v>2</v>
      </c>
      <c r="O4332">
        <v>48.18</v>
      </c>
      <c r="P4332">
        <v>14.6</v>
      </c>
      <c r="Q4332">
        <v>44.55</v>
      </c>
      <c r="R4332">
        <v>13.5</v>
      </c>
      <c r="S4332">
        <v>48.18</v>
      </c>
      <c r="T4332">
        <v>14.6</v>
      </c>
      <c r="U4332" s="23">
        <v>46.365000000000002</v>
      </c>
      <c r="V4332">
        <v>14.05</v>
      </c>
      <c r="W4332" s="21">
        <v>27.861709999999999</v>
      </c>
      <c r="X4332" s="21">
        <v>-115.19368</v>
      </c>
      <c r="Y4332">
        <v>55.400000000000006</v>
      </c>
      <c r="Z4332">
        <v>13</v>
      </c>
      <c r="AA4332">
        <v>5.3</v>
      </c>
      <c r="AB4332" s="26" t="s">
        <v>610</v>
      </c>
      <c r="AC4332" s="26">
        <v>1</v>
      </c>
      <c r="AE4332" s="26">
        <v>240</v>
      </c>
    </row>
    <row r="4333" spans="1:31">
      <c r="A4333" t="s">
        <v>762</v>
      </c>
      <c r="B4333" t="s">
        <v>43</v>
      </c>
      <c r="C4333" s="31">
        <v>41120</v>
      </c>
      <c r="D4333">
        <v>2012</v>
      </c>
      <c r="E4333" s="36">
        <v>0.36388888888888887</v>
      </c>
      <c r="F4333" s="36">
        <v>0.36874999999999997</v>
      </c>
      <c r="G4333" s="36">
        <v>4.8611111111110938E-3</v>
      </c>
      <c r="H4333">
        <v>2</v>
      </c>
      <c r="I4333">
        <v>1</v>
      </c>
      <c r="J4333">
        <v>3</v>
      </c>
      <c r="K4333">
        <v>3</v>
      </c>
      <c r="L4333" t="s">
        <v>35</v>
      </c>
      <c r="M4333" t="s">
        <v>36</v>
      </c>
      <c r="N4333">
        <v>2</v>
      </c>
      <c r="O4333">
        <v>47.19</v>
      </c>
      <c r="P4333">
        <v>14.3</v>
      </c>
      <c r="Q4333">
        <v>57.089999999999996</v>
      </c>
      <c r="R4333">
        <v>17.3</v>
      </c>
      <c r="S4333">
        <v>57.089999999999996</v>
      </c>
      <c r="T4333">
        <v>17.3</v>
      </c>
      <c r="U4333" s="23">
        <v>52.14</v>
      </c>
      <c r="V4333">
        <v>15.8</v>
      </c>
      <c r="W4333" s="21">
        <v>21.186171000000002</v>
      </c>
      <c r="X4333" s="21">
        <v>-115.186171</v>
      </c>
      <c r="Y4333">
        <v>57.2</v>
      </c>
      <c r="Z4333">
        <v>14</v>
      </c>
      <c r="AA4333">
        <v>6</v>
      </c>
      <c r="AB4333" s="26" t="s">
        <v>604</v>
      </c>
      <c r="AC4333" s="26">
        <v>1</v>
      </c>
      <c r="AE4333" s="26">
        <v>150</v>
      </c>
    </row>
    <row r="4334" spans="1:31">
      <c r="A4334" t="s">
        <v>762</v>
      </c>
      <c r="B4334" t="s">
        <v>43</v>
      </c>
      <c r="C4334" s="31">
        <v>41120</v>
      </c>
      <c r="D4334">
        <v>2012</v>
      </c>
      <c r="E4334" s="36">
        <v>0.36388888888888887</v>
      </c>
      <c r="F4334" s="36">
        <v>0.36874999999999997</v>
      </c>
      <c r="G4334" s="36">
        <v>4.8611111111110938E-3</v>
      </c>
      <c r="H4334">
        <v>2</v>
      </c>
      <c r="I4334">
        <v>1</v>
      </c>
      <c r="J4334">
        <v>3</v>
      </c>
      <c r="K4334">
        <v>3</v>
      </c>
      <c r="L4334" t="s">
        <v>35</v>
      </c>
      <c r="M4334" t="s">
        <v>36</v>
      </c>
      <c r="N4334">
        <v>2</v>
      </c>
      <c r="O4334">
        <v>47.19</v>
      </c>
      <c r="P4334">
        <v>14.3</v>
      </c>
      <c r="Q4334">
        <v>57.089999999999996</v>
      </c>
      <c r="R4334">
        <v>17.3</v>
      </c>
      <c r="S4334">
        <v>57.089999999999996</v>
      </c>
      <c r="T4334">
        <v>17.3</v>
      </c>
      <c r="U4334" s="23">
        <v>52.14</v>
      </c>
      <c r="V4334">
        <v>15.8</v>
      </c>
      <c r="W4334" s="21">
        <v>21.186171000000002</v>
      </c>
      <c r="X4334" s="21">
        <v>-115.186171</v>
      </c>
      <c r="Y4334">
        <v>57.2</v>
      </c>
      <c r="Z4334">
        <v>14</v>
      </c>
      <c r="AA4334">
        <v>6</v>
      </c>
      <c r="AB4334" s="26" t="s">
        <v>611</v>
      </c>
      <c r="AC4334" s="26">
        <v>7</v>
      </c>
      <c r="AE4334" s="26">
        <v>150</v>
      </c>
    </row>
    <row r="4335" spans="1:31">
      <c r="A4335" t="s">
        <v>762</v>
      </c>
      <c r="B4335" t="s">
        <v>43</v>
      </c>
      <c r="C4335" s="31">
        <v>41120</v>
      </c>
      <c r="D4335">
        <v>2012</v>
      </c>
      <c r="E4335" s="36">
        <v>0.36388888888888887</v>
      </c>
      <c r="F4335" s="36">
        <v>0.36874999999999997</v>
      </c>
      <c r="G4335" s="36">
        <v>4.8611111111110938E-3</v>
      </c>
      <c r="H4335">
        <v>2</v>
      </c>
      <c r="I4335">
        <v>1</v>
      </c>
      <c r="J4335">
        <v>3</v>
      </c>
      <c r="K4335">
        <v>3</v>
      </c>
      <c r="L4335" t="s">
        <v>35</v>
      </c>
      <c r="M4335" t="s">
        <v>36</v>
      </c>
      <c r="N4335">
        <v>2</v>
      </c>
      <c r="O4335">
        <v>47.19</v>
      </c>
      <c r="P4335">
        <v>14.3</v>
      </c>
      <c r="Q4335">
        <v>57.089999999999996</v>
      </c>
      <c r="R4335">
        <v>17.3</v>
      </c>
      <c r="S4335">
        <v>57.089999999999996</v>
      </c>
      <c r="T4335">
        <v>17.3</v>
      </c>
      <c r="U4335" s="23">
        <v>52.14</v>
      </c>
      <c r="V4335">
        <v>15.8</v>
      </c>
      <c r="W4335" s="21">
        <v>21.186171000000002</v>
      </c>
      <c r="X4335" s="21">
        <v>-115.186171</v>
      </c>
      <c r="Y4335">
        <v>57.2</v>
      </c>
      <c r="Z4335">
        <v>14</v>
      </c>
      <c r="AA4335">
        <v>6</v>
      </c>
      <c r="AB4335" s="26" t="s">
        <v>613</v>
      </c>
      <c r="AC4335" s="26">
        <v>20</v>
      </c>
      <c r="AE4335" s="26">
        <v>150</v>
      </c>
    </row>
    <row r="4336" spans="1:31">
      <c r="A4336" t="s">
        <v>762</v>
      </c>
      <c r="B4336" t="s">
        <v>43</v>
      </c>
      <c r="C4336" s="31">
        <v>41120</v>
      </c>
      <c r="D4336">
        <v>2012</v>
      </c>
      <c r="E4336" s="36">
        <v>0.36388888888888887</v>
      </c>
      <c r="F4336" s="36">
        <v>0.36874999999999997</v>
      </c>
      <c r="G4336" s="36">
        <v>4.8611111111110938E-3</v>
      </c>
      <c r="H4336">
        <v>2</v>
      </c>
      <c r="I4336">
        <v>1</v>
      </c>
      <c r="J4336">
        <v>3</v>
      </c>
      <c r="K4336">
        <v>3</v>
      </c>
      <c r="L4336" t="s">
        <v>35</v>
      </c>
      <c r="M4336" t="s">
        <v>36</v>
      </c>
      <c r="N4336">
        <v>2</v>
      </c>
      <c r="O4336">
        <v>47.19</v>
      </c>
      <c r="P4336">
        <v>14.3</v>
      </c>
      <c r="Q4336">
        <v>57.089999999999996</v>
      </c>
      <c r="R4336">
        <v>17.3</v>
      </c>
      <c r="S4336">
        <v>57.089999999999996</v>
      </c>
      <c r="T4336">
        <v>17.3</v>
      </c>
      <c r="U4336" s="23">
        <v>52.14</v>
      </c>
      <c r="V4336">
        <v>15.8</v>
      </c>
      <c r="W4336" s="21">
        <v>21.186171000000002</v>
      </c>
      <c r="X4336" s="21">
        <v>-115.186171</v>
      </c>
      <c r="Y4336">
        <v>57.2</v>
      </c>
      <c r="Z4336">
        <v>14</v>
      </c>
      <c r="AA4336">
        <v>6</v>
      </c>
      <c r="AB4336" s="26" t="s">
        <v>607</v>
      </c>
      <c r="AC4336" s="26">
        <v>3</v>
      </c>
      <c r="AE4336" s="26">
        <v>150</v>
      </c>
    </row>
    <row r="4337" spans="1:31">
      <c r="A4337" t="s">
        <v>762</v>
      </c>
      <c r="B4337" t="s">
        <v>43</v>
      </c>
      <c r="C4337" s="31">
        <v>41120</v>
      </c>
      <c r="D4337">
        <v>2012</v>
      </c>
      <c r="E4337" s="36">
        <v>0.36388888888888887</v>
      </c>
      <c r="F4337" s="36">
        <v>0.36874999999999997</v>
      </c>
      <c r="G4337" s="36">
        <v>4.8611111111110938E-3</v>
      </c>
      <c r="H4337">
        <v>2</v>
      </c>
      <c r="I4337">
        <v>1</v>
      </c>
      <c r="J4337">
        <v>3</v>
      </c>
      <c r="K4337">
        <v>3</v>
      </c>
      <c r="L4337" t="s">
        <v>35</v>
      </c>
      <c r="M4337" t="s">
        <v>36</v>
      </c>
      <c r="N4337">
        <v>2</v>
      </c>
      <c r="O4337">
        <v>47.19</v>
      </c>
      <c r="P4337">
        <v>14.3</v>
      </c>
      <c r="Q4337">
        <v>57.089999999999996</v>
      </c>
      <c r="R4337">
        <v>17.3</v>
      </c>
      <c r="S4337">
        <v>57.089999999999996</v>
      </c>
      <c r="T4337">
        <v>17.3</v>
      </c>
      <c r="U4337" s="23">
        <v>52.14</v>
      </c>
      <c r="V4337">
        <v>15.8</v>
      </c>
      <c r="W4337" s="21">
        <v>21.186171000000002</v>
      </c>
      <c r="X4337" s="21">
        <v>-115.186171</v>
      </c>
      <c r="Y4337">
        <v>57.2</v>
      </c>
      <c r="Z4337">
        <v>14</v>
      </c>
      <c r="AA4337">
        <v>6</v>
      </c>
      <c r="AB4337" s="26" t="s">
        <v>615</v>
      </c>
      <c r="AC4337" s="26">
        <v>1</v>
      </c>
      <c r="AE4337" s="26">
        <v>150</v>
      </c>
    </row>
    <row r="4338" spans="1:31">
      <c r="A4338" t="s">
        <v>762</v>
      </c>
      <c r="B4338" t="s">
        <v>43</v>
      </c>
      <c r="C4338" s="31">
        <v>41120</v>
      </c>
      <c r="D4338">
        <v>2012</v>
      </c>
      <c r="E4338" s="36">
        <v>0.36388888888888887</v>
      </c>
      <c r="F4338" s="36">
        <v>0.36874999999999997</v>
      </c>
      <c r="G4338" s="36">
        <v>4.8611111111110938E-3</v>
      </c>
      <c r="H4338">
        <v>2</v>
      </c>
      <c r="I4338">
        <v>1</v>
      </c>
      <c r="J4338">
        <v>3</v>
      </c>
      <c r="K4338">
        <v>3</v>
      </c>
      <c r="L4338" t="s">
        <v>35</v>
      </c>
      <c r="M4338" t="s">
        <v>36</v>
      </c>
      <c r="N4338">
        <v>2</v>
      </c>
      <c r="O4338">
        <v>47.19</v>
      </c>
      <c r="P4338">
        <v>14.3</v>
      </c>
      <c r="Q4338">
        <v>57.089999999999996</v>
      </c>
      <c r="R4338">
        <v>17.3</v>
      </c>
      <c r="S4338">
        <v>57.089999999999996</v>
      </c>
      <c r="T4338">
        <v>17.3</v>
      </c>
      <c r="U4338" s="23">
        <v>52.14</v>
      </c>
      <c r="V4338">
        <v>15.8</v>
      </c>
      <c r="W4338" s="21">
        <v>21.186171000000002</v>
      </c>
      <c r="X4338" s="21">
        <v>-115.186171</v>
      </c>
      <c r="Y4338">
        <v>57.2</v>
      </c>
      <c r="Z4338">
        <v>14</v>
      </c>
      <c r="AA4338">
        <v>6</v>
      </c>
      <c r="AB4338" s="26" t="s">
        <v>618</v>
      </c>
      <c r="AC4338" s="26">
        <v>2</v>
      </c>
      <c r="AE4338" s="26">
        <v>150</v>
      </c>
    </row>
    <row r="4339" spans="1:31">
      <c r="A4339" t="s">
        <v>762</v>
      </c>
      <c r="B4339" t="s">
        <v>43</v>
      </c>
      <c r="C4339" s="31">
        <v>41120</v>
      </c>
      <c r="D4339">
        <v>2012</v>
      </c>
      <c r="E4339" s="36">
        <v>0.36388888888888887</v>
      </c>
      <c r="F4339" s="36">
        <v>0.36874999999999997</v>
      </c>
      <c r="G4339" s="36">
        <v>4.8611111111110938E-3</v>
      </c>
      <c r="H4339">
        <v>2</v>
      </c>
      <c r="I4339">
        <v>1</v>
      </c>
      <c r="J4339">
        <v>3</v>
      </c>
      <c r="K4339">
        <v>3</v>
      </c>
      <c r="L4339" t="s">
        <v>35</v>
      </c>
      <c r="M4339" t="s">
        <v>36</v>
      </c>
      <c r="N4339">
        <v>2</v>
      </c>
      <c r="O4339">
        <v>47.19</v>
      </c>
      <c r="P4339">
        <v>14.3</v>
      </c>
      <c r="Q4339">
        <v>57.089999999999996</v>
      </c>
      <c r="R4339">
        <v>17.3</v>
      </c>
      <c r="S4339">
        <v>57.089999999999996</v>
      </c>
      <c r="T4339">
        <v>17.3</v>
      </c>
      <c r="U4339" s="23">
        <v>52.14</v>
      </c>
      <c r="V4339">
        <v>15.8</v>
      </c>
      <c r="W4339" s="21">
        <v>21.186171000000002</v>
      </c>
      <c r="X4339" s="21">
        <v>-115.186171</v>
      </c>
      <c r="Y4339">
        <v>57.2</v>
      </c>
      <c r="Z4339">
        <v>14</v>
      </c>
      <c r="AA4339">
        <v>6</v>
      </c>
      <c r="AB4339" s="26" t="s">
        <v>753</v>
      </c>
      <c r="AC4339" s="26">
        <v>18</v>
      </c>
      <c r="AE4339" s="26">
        <v>150</v>
      </c>
    </row>
    <row r="4340" spans="1:31">
      <c r="A4340" t="s">
        <v>762</v>
      </c>
      <c r="B4340" t="s">
        <v>43</v>
      </c>
      <c r="C4340" s="31">
        <v>41120</v>
      </c>
      <c r="D4340">
        <v>2012</v>
      </c>
      <c r="E4340" s="36">
        <v>0.36388888888888887</v>
      </c>
      <c r="F4340" s="36">
        <v>0.36874999999999997</v>
      </c>
      <c r="G4340" s="36">
        <v>4.8611111111110938E-3</v>
      </c>
      <c r="H4340">
        <v>2</v>
      </c>
      <c r="I4340">
        <v>1</v>
      </c>
      <c r="J4340">
        <v>3</v>
      </c>
      <c r="K4340">
        <v>3</v>
      </c>
      <c r="L4340" t="s">
        <v>35</v>
      </c>
      <c r="M4340" t="s">
        <v>36</v>
      </c>
      <c r="N4340">
        <v>2</v>
      </c>
      <c r="O4340">
        <v>47.19</v>
      </c>
      <c r="P4340">
        <v>14.3</v>
      </c>
      <c r="Q4340">
        <v>57.089999999999996</v>
      </c>
      <c r="R4340">
        <v>17.3</v>
      </c>
      <c r="S4340">
        <v>57.089999999999996</v>
      </c>
      <c r="T4340">
        <v>17.3</v>
      </c>
      <c r="U4340" s="23">
        <v>52.14</v>
      </c>
      <c r="V4340">
        <v>15.8</v>
      </c>
      <c r="W4340" s="21">
        <v>21.186171000000002</v>
      </c>
      <c r="X4340" s="21">
        <v>-115.186171</v>
      </c>
      <c r="Y4340">
        <v>57.2</v>
      </c>
      <c r="Z4340">
        <v>14</v>
      </c>
      <c r="AA4340">
        <v>6</v>
      </c>
      <c r="AB4340" s="26" t="s">
        <v>610</v>
      </c>
      <c r="AC4340" s="26">
        <v>1</v>
      </c>
      <c r="AE4340" s="26">
        <v>150</v>
      </c>
    </row>
    <row r="4341" spans="1:31">
      <c r="A4341" t="s">
        <v>762</v>
      </c>
      <c r="B4341" t="s">
        <v>43</v>
      </c>
      <c r="C4341" s="31">
        <v>41120</v>
      </c>
      <c r="D4341">
        <v>2012</v>
      </c>
      <c r="E4341" s="36">
        <v>0.36388888888888887</v>
      </c>
      <c r="F4341" s="36">
        <v>0.36874999999999997</v>
      </c>
      <c r="G4341" s="36">
        <v>4.8611111111110938E-3</v>
      </c>
      <c r="H4341">
        <v>2</v>
      </c>
      <c r="I4341">
        <v>1</v>
      </c>
      <c r="J4341">
        <v>3</v>
      </c>
      <c r="K4341">
        <v>3</v>
      </c>
      <c r="L4341" t="s">
        <v>35</v>
      </c>
      <c r="M4341" t="s">
        <v>36</v>
      </c>
      <c r="N4341">
        <v>2</v>
      </c>
      <c r="O4341">
        <v>47.19</v>
      </c>
      <c r="P4341">
        <v>14.3</v>
      </c>
      <c r="Q4341">
        <v>57.089999999999996</v>
      </c>
      <c r="R4341">
        <v>17.3</v>
      </c>
      <c r="S4341">
        <v>57.089999999999996</v>
      </c>
      <c r="T4341">
        <v>17.3</v>
      </c>
      <c r="U4341" s="23">
        <v>52.14</v>
      </c>
      <c r="V4341">
        <v>15.8</v>
      </c>
      <c r="W4341" s="21">
        <v>21.186171000000002</v>
      </c>
      <c r="X4341" s="21">
        <v>-115.186171</v>
      </c>
      <c r="Y4341">
        <v>57.2</v>
      </c>
      <c r="Z4341">
        <v>14</v>
      </c>
      <c r="AA4341">
        <v>6</v>
      </c>
      <c r="AB4341" s="26" t="s">
        <v>609</v>
      </c>
      <c r="AC4341" s="26">
        <v>1</v>
      </c>
      <c r="AE4341" s="26">
        <v>150</v>
      </c>
    </row>
    <row r="4342" spans="1:31">
      <c r="A4342" t="s">
        <v>763</v>
      </c>
      <c r="B4342" t="s">
        <v>43</v>
      </c>
      <c r="C4342" s="31">
        <v>41120</v>
      </c>
      <c r="D4342">
        <v>2012</v>
      </c>
      <c r="E4342" s="36">
        <v>0.42638888888888887</v>
      </c>
      <c r="F4342" s="36">
        <v>0.43124999999999997</v>
      </c>
      <c r="G4342" s="36">
        <v>4.8611111111110938E-3</v>
      </c>
      <c r="H4342">
        <v>2</v>
      </c>
      <c r="I4342">
        <v>2</v>
      </c>
      <c r="J4342">
        <v>4</v>
      </c>
      <c r="K4342">
        <v>4</v>
      </c>
      <c r="L4342" t="s">
        <v>35</v>
      </c>
      <c r="M4342" t="s">
        <v>36</v>
      </c>
      <c r="N4342">
        <v>2</v>
      </c>
      <c r="O4342">
        <v>47.19</v>
      </c>
      <c r="P4342">
        <v>14.3</v>
      </c>
      <c r="Q4342">
        <v>57.089999999999996</v>
      </c>
      <c r="R4342">
        <v>17.3</v>
      </c>
      <c r="S4342">
        <v>57.089999999999996</v>
      </c>
      <c r="T4342">
        <v>17.3</v>
      </c>
      <c r="U4342" s="23">
        <v>52.14</v>
      </c>
      <c r="V4342">
        <v>15.8</v>
      </c>
      <c r="W4342" s="21">
        <v>21.186171000000002</v>
      </c>
      <c r="X4342" s="21">
        <v>-115.186171</v>
      </c>
      <c r="Y4342">
        <v>57.2</v>
      </c>
      <c r="Z4342">
        <v>14</v>
      </c>
      <c r="AA4342">
        <v>5.8</v>
      </c>
      <c r="AB4342" s="26" t="s">
        <v>606</v>
      </c>
      <c r="AC4342" s="26">
        <v>5</v>
      </c>
      <c r="AE4342" s="26">
        <v>90</v>
      </c>
    </row>
    <row r="4343" spans="1:31">
      <c r="A4343" t="s">
        <v>763</v>
      </c>
      <c r="B4343" t="s">
        <v>43</v>
      </c>
      <c r="C4343" s="31">
        <v>41120</v>
      </c>
      <c r="D4343">
        <v>2012</v>
      </c>
      <c r="E4343" s="36">
        <v>0.36388888888888887</v>
      </c>
      <c r="F4343" s="36">
        <v>0.36874999999999997</v>
      </c>
      <c r="G4343" s="36">
        <v>4.8611111111110938E-3</v>
      </c>
      <c r="H4343">
        <v>2</v>
      </c>
      <c r="I4343">
        <v>2</v>
      </c>
      <c r="J4343">
        <v>4</v>
      </c>
      <c r="K4343">
        <v>4</v>
      </c>
      <c r="L4343" t="s">
        <v>35</v>
      </c>
      <c r="M4343" t="s">
        <v>36</v>
      </c>
      <c r="N4343">
        <v>2</v>
      </c>
      <c r="O4343">
        <v>47.19</v>
      </c>
      <c r="P4343">
        <v>14.3</v>
      </c>
      <c r="Q4343">
        <v>57.089999999999996</v>
      </c>
      <c r="R4343">
        <v>17.3</v>
      </c>
      <c r="S4343">
        <v>57.089999999999996</v>
      </c>
      <c r="T4343">
        <v>17.3</v>
      </c>
      <c r="U4343" s="23">
        <v>52.14</v>
      </c>
      <c r="V4343">
        <v>15.8</v>
      </c>
      <c r="W4343" s="21">
        <v>21.186171000000002</v>
      </c>
      <c r="X4343" s="21">
        <v>-115.186171</v>
      </c>
      <c r="Y4343">
        <v>57.2</v>
      </c>
      <c r="Z4343">
        <v>14</v>
      </c>
      <c r="AA4343">
        <v>5.8</v>
      </c>
      <c r="AB4343" s="26" t="s">
        <v>611</v>
      </c>
      <c r="AC4343" s="26">
        <v>3</v>
      </c>
      <c r="AE4343" s="26">
        <v>90</v>
      </c>
    </row>
    <row r="4344" spans="1:31">
      <c r="A4344" t="s">
        <v>763</v>
      </c>
      <c r="B4344" t="s">
        <v>43</v>
      </c>
      <c r="C4344" s="31">
        <v>41120</v>
      </c>
      <c r="D4344">
        <v>2012</v>
      </c>
      <c r="E4344" s="36">
        <v>0.36388888888888887</v>
      </c>
      <c r="F4344" s="36">
        <v>0.36874999999999997</v>
      </c>
      <c r="G4344" s="36">
        <v>4.8611111111110938E-3</v>
      </c>
      <c r="H4344">
        <v>2</v>
      </c>
      <c r="I4344">
        <v>2</v>
      </c>
      <c r="J4344">
        <v>4</v>
      </c>
      <c r="K4344">
        <v>4</v>
      </c>
      <c r="L4344" t="s">
        <v>35</v>
      </c>
      <c r="M4344" t="s">
        <v>36</v>
      </c>
      <c r="N4344">
        <v>2</v>
      </c>
      <c r="O4344">
        <v>47.19</v>
      </c>
      <c r="P4344">
        <v>14.3</v>
      </c>
      <c r="Q4344">
        <v>57.089999999999996</v>
      </c>
      <c r="R4344">
        <v>17.3</v>
      </c>
      <c r="S4344">
        <v>57.089999999999996</v>
      </c>
      <c r="T4344">
        <v>17.3</v>
      </c>
      <c r="U4344" s="23">
        <v>52.14</v>
      </c>
      <c r="V4344">
        <v>15.8</v>
      </c>
      <c r="W4344" s="21">
        <v>21.186171000000002</v>
      </c>
      <c r="X4344" s="21">
        <v>-115.186171</v>
      </c>
      <c r="Y4344">
        <v>57.2</v>
      </c>
      <c r="Z4344">
        <v>14</v>
      </c>
      <c r="AA4344">
        <v>5.8</v>
      </c>
      <c r="AB4344" s="26" t="s">
        <v>612</v>
      </c>
      <c r="AC4344" s="26">
        <v>1</v>
      </c>
      <c r="AE4344" s="26">
        <v>90</v>
      </c>
    </row>
    <row r="4345" spans="1:31">
      <c r="A4345" t="s">
        <v>763</v>
      </c>
      <c r="B4345" t="s">
        <v>43</v>
      </c>
      <c r="C4345" s="31">
        <v>41120</v>
      </c>
      <c r="D4345">
        <v>2012</v>
      </c>
      <c r="E4345" s="36">
        <v>0.36388888888888887</v>
      </c>
      <c r="F4345" s="36">
        <v>0.36874999999999997</v>
      </c>
      <c r="G4345" s="36">
        <v>4.8611111111110938E-3</v>
      </c>
      <c r="H4345">
        <v>2</v>
      </c>
      <c r="I4345">
        <v>2</v>
      </c>
      <c r="J4345">
        <v>4</v>
      </c>
      <c r="K4345">
        <v>4</v>
      </c>
      <c r="L4345" t="s">
        <v>35</v>
      </c>
      <c r="M4345" t="s">
        <v>36</v>
      </c>
      <c r="N4345">
        <v>2</v>
      </c>
      <c r="O4345">
        <v>47.19</v>
      </c>
      <c r="P4345">
        <v>14.3</v>
      </c>
      <c r="Q4345">
        <v>57.089999999999996</v>
      </c>
      <c r="R4345">
        <v>17.3</v>
      </c>
      <c r="S4345">
        <v>57.089999999999996</v>
      </c>
      <c r="T4345">
        <v>17.3</v>
      </c>
      <c r="U4345" s="23">
        <v>52.14</v>
      </c>
      <c r="V4345">
        <v>15.8</v>
      </c>
      <c r="W4345" s="21">
        <v>21.186171000000002</v>
      </c>
      <c r="X4345" s="21">
        <v>-115.186171</v>
      </c>
      <c r="Y4345">
        <v>57.2</v>
      </c>
      <c r="Z4345">
        <v>14</v>
      </c>
      <c r="AA4345">
        <v>5.8</v>
      </c>
      <c r="AB4345" s="26" t="s">
        <v>613</v>
      </c>
      <c r="AC4345" s="26">
        <v>13</v>
      </c>
      <c r="AE4345" s="26">
        <v>90</v>
      </c>
    </row>
    <row r="4346" spans="1:31">
      <c r="A4346" t="s">
        <v>763</v>
      </c>
      <c r="B4346" t="s">
        <v>43</v>
      </c>
      <c r="C4346" s="31">
        <v>41120</v>
      </c>
      <c r="D4346">
        <v>2012</v>
      </c>
      <c r="E4346" s="36">
        <v>0.36388888888888887</v>
      </c>
      <c r="F4346" s="36">
        <v>0.36874999999999997</v>
      </c>
      <c r="G4346" s="36">
        <v>4.8611111111110938E-3</v>
      </c>
      <c r="H4346">
        <v>2</v>
      </c>
      <c r="I4346">
        <v>2</v>
      </c>
      <c r="J4346">
        <v>4</v>
      </c>
      <c r="K4346">
        <v>4</v>
      </c>
      <c r="L4346" t="s">
        <v>35</v>
      </c>
      <c r="M4346" t="s">
        <v>36</v>
      </c>
      <c r="N4346">
        <v>2</v>
      </c>
      <c r="O4346">
        <v>47.19</v>
      </c>
      <c r="P4346">
        <v>14.3</v>
      </c>
      <c r="Q4346">
        <v>57.089999999999996</v>
      </c>
      <c r="R4346">
        <v>17.3</v>
      </c>
      <c r="S4346">
        <v>57.089999999999996</v>
      </c>
      <c r="T4346">
        <v>17.3</v>
      </c>
      <c r="U4346" s="23">
        <v>52.14</v>
      </c>
      <c r="V4346">
        <v>15.8</v>
      </c>
      <c r="W4346" s="21">
        <v>21.186171000000002</v>
      </c>
      <c r="X4346" s="21">
        <v>-115.186171</v>
      </c>
      <c r="Y4346">
        <v>57.2</v>
      </c>
      <c r="Z4346">
        <v>14</v>
      </c>
      <c r="AA4346">
        <v>5.8</v>
      </c>
      <c r="AB4346" s="26" t="s">
        <v>607</v>
      </c>
      <c r="AC4346" s="26">
        <v>8</v>
      </c>
      <c r="AE4346" s="26">
        <v>90</v>
      </c>
    </row>
    <row r="4347" spans="1:31">
      <c r="A4347" t="s">
        <v>763</v>
      </c>
      <c r="B4347" t="s">
        <v>43</v>
      </c>
      <c r="C4347" s="31">
        <v>41120</v>
      </c>
      <c r="D4347">
        <v>2012</v>
      </c>
      <c r="E4347" s="36">
        <v>0.36388888888888887</v>
      </c>
      <c r="F4347" s="36">
        <v>0.36874999999999997</v>
      </c>
      <c r="G4347" s="36">
        <v>4.8611111111110938E-3</v>
      </c>
      <c r="H4347">
        <v>2</v>
      </c>
      <c r="I4347">
        <v>2</v>
      </c>
      <c r="J4347">
        <v>4</v>
      </c>
      <c r="K4347">
        <v>4</v>
      </c>
      <c r="L4347" t="s">
        <v>35</v>
      </c>
      <c r="M4347" t="s">
        <v>36</v>
      </c>
      <c r="N4347">
        <v>2</v>
      </c>
      <c r="O4347">
        <v>47.19</v>
      </c>
      <c r="P4347">
        <v>14.3</v>
      </c>
      <c r="Q4347">
        <v>57.089999999999996</v>
      </c>
      <c r="R4347">
        <v>17.3</v>
      </c>
      <c r="S4347">
        <v>57.089999999999996</v>
      </c>
      <c r="T4347">
        <v>17.3</v>
      </c>
      <c r="U4347" s="23">
        <v>52.14</v>
      </c>
      <c r="V4347">
        <v>15.8</v>
      </c>
      <c r="W4347" s="21">
        <v>21.186171000000002</v>
      </c>
      <c r="X4347" s="21">
        <v>-115.186171</v>
      </c>
      <c r="Y4347">
        <v>57.2</v>
      </c>
      <c r="Z4347">
        <v>14</v>
      </c>
      <c r="AA4347">
        <v>5.8</v>
      </c>
      <c r="AB4347" s="26" t="s">
        <v>618</v>
      </c>
      <c r="AC4347" s="26">
        <v>3</v>
      </c>
      <c r="AE4347" s="26">
        <v>90</v>
      </c>
    </row>
    <row r="4348" spans="1:31">
      <c r="A4348" t="s">
        <v>763</v>
      </c>
      <c r="B4348" t="s">
        <v>43</v>
      </c>
      <c r="C4348" s="31">
        <v>41120</v>
      </c>
      <c r="D4348">
        <v>2012</v>
      </c>
      <c r="E4348" s="36">
        <v>0.36388888888888887</v>
      </c>
      <c r="F4348" s="36">
        <v>0.36874999999999997</v>
      </c>
      <c r="G4348" s="36">
        <v>4.8611111111110938E-3</v>
      </c>
      <c r="H4348">
        <v>2</v>
      </c>
      <c r="I4348">
        <v>2</v>
      </c>
      <c r="J4348">
        <v>4</v>
      </c>
      <c r="K4348">
        <v>4</v>
      </c>
      <c r="L4348" t="s">
        <v>35</v>
      </c>
      <c r="M4348" t="s">
        <v>36</v>
      </c>
      <c r="N4348">
        <v>2</v>
      </c>
      <c r="O4348">
        <v>47.19</v>
      </c>
      <c r="P4348">
        <v>14.3</v>
      </c>
      <c r="Q4348">
        <v>57.089999999999996</v>
      </c>
      <c r="R4348">
        <v>17.3</v>
      </c>
      <c r="S4348">
        <v>57.089999999999996</v>
      </c>
      <c r="T4348">
        <v>17.3</v>
      </c>
      <c r="U4348" s="23">
        <v>52.14</v>
      </c>
      <c r="V4348">
        <v>15.8</v>
      </c>
      <c r="W4348" s="21">
        <v>21.186171000000002</v>
      </c>
      <c r="X4348" s="21">
        <v>-115.186171</v>
      </c>
      <c r="Y4348">
        <v>57.2</v>
      </c>
      <c r="Z4348">
        <v>14</v>
      </c>
      <c r="AA4348">
        <v>5.8</v>
      </c>
      <c r="AB4348" s="26" t="s">
        <v>753</v>
      </c>
      <c r="AC4348" s="26">
        <v>3</v>
      </c>
      <c r="AE4348" s="26">
        <v>90</v>
      </c>
    </row>
    <row r="4349" spans="1:31">
      <c r="A4349" t="s">
        <v>764</v>
      </c>
      <c r="B4349" t="s">
        <v>223</v>
      </c>
      <c r="C4349" s="31">
        <v>41120</v>
      </c>
      <c r="D4349">
        <v>2012</v>
      </c>
      <c r="E4349" s="36">
        <v>0.36736111111111108</v>
      </c>
      <c r="F4349" s="36">
        <v>0.37013888888888885</v>
      </c>
      <c r="G4349" s="36">
        <v>2.7777777777777679E-3</v>
      </c>
      <c r="H4349">
        <v>2</v>
      </c>
      <c r="I4349">
        <v>1</v>
      </c>
      <c r="J4349">
        <v>5</v>
      </c>
      <c r="K4349">
        <v>5</v>
      </c>
      <c r="L4349" t="s">
        <v>35</v>
      </c>
      <c r="M4349" t="s">
        <v>36</v>
      </c>
      <c r="N4349">
        <v>2</v>
      </c>
      <c r="O4349">
        <v>55.109999999999992</v>
      </c>
      <c r="P4349">
        <v>16.7</v>
      </c>
      <c r="Q4349">
        <v>47.19</v>
      </c>
      <c r="R4349">
        <v>14.3</v>
      </c>
      <c r="S4349">
        <v>55.109999999999992</v>
      </c>
      <c r="T4349">
        <v>16.7</v>
      </c>
      <c r="U4349" s="23">
        <v>51.15</v>
      </c>
      <c r="V4349">
        <v>15.5</v>
      </c>
      <c r="W4349" s="21">
        <v>27.86223</v>
      </c>
      <c r="X4349" s="21">
        <v>-115.19441</v>
      </c>
      <c r="Y4349">
        <v>57.2</v>
      </c>
      <c r="Z4349">
        <v>14</v>
      </c>
      <c r="AA4349">
        <v>9</v>
      </c>
      <c r="AB4349" s="26" t="s">
        <v>611</v>
      </c>
      <c r="AC4349" s="26">
        <v>8</v>
      </c>
      <c r="AE4349" s="26">
        <v>60</v>
      </c>
    </row>
    <row r="4350" spans="1:31">
      <c r="A4350" t="s">
        <v>764</v>
      </c>
      <c r="B4350" t="s">
        <v>223</v>
      </c>
      <c r="C4350" s="31">
        <v>41120</v>
      </c>
      <c r="D4350">
        <v>2012</v>
      </c>
      <c r="E4350" s="36">
        <v>0.36736111111111108</v>
      </c>
      <c r="F4350" s="36">
        <v>0.37013888888888885</v>
      </c>
      <c r="G4350" s="36">
        <v>2.7777777777777679E-3</v>
      </c>
      <c r="H4350">
        <v>2</v>
      </c>
      <c r="I4350">
        <v>1</v>
      </c>
      <c r="J4350">
        <v>5</v>
      </c>
      <c r="K4350">
        <v>5</v>
      </c>
      <c r="L4350" t="s">
        <v>35</v>
      </c>
      <c r="M4350" t="s">
        <v>36</v>
      </c>
      <c r="N4350">
        <v>2</v>
      </c>
      <c r="O4350">
        <v>55.109999999999992</v>
      </c>
      <c r="P4350">
        <v>16.7</v>
      </c>
      <c r="Q4350">
        <v>47.19</v>
      </c>
      <c r="R4350">
        <v>14.3</v>
      </c>
      <c r="S4350">
        <v>55.109999999999992</v>
      </c>
      <c r="T4350">
        <v>16.7</v>
      </c>
      <c r="U4350" s="23">
        <v>51.15</v>
      </c>
      <c r="V4350">
        <v>15.5</v>
      </c>
      <c r="W4350" s="21">
        <v>27.86223</v>
      </c>
      <c r="X4350" s="21">
        <v>-115.19441</v>
      </c>
      <c r="Y4350">
        <v>57.2</v>
      </c>
      <c r="Z4350">
        <v>14</v>
      </c>
      <c r="AA4350">
        <v>9</v>
      </c>
      <c r="AB4350" s="26" t="s">
        <v>613</v>
      </c>
      <c r="AC4350" s="26">
        <v>9</v>
      </c>
      <c r="AE4350" s="26">
        <v>60</v>
      </c>
    </row>
    <row r="4351" spans="1:31">
      <c r="A4351" t="s">
        <v>764</v>
      </c>
      <c r="B4351" t="s">
        <v>223</v>
      </c>
      <c r="C4351" s="31">
        <v>41120</v>
      </c>
      <c r="D4351">
        <v>2012</v>
      </c>
      <c r="E4351" s="36">
        <v>0.36736111111111108</v>
      </c>
      <c r="F4351" s="36">
        <v>0.37013888888888885</v>
      </c>
      <c r="G4351" s="36">
        <v>2.7777777777777679E-3</v>
      </c>
      <c r="H4351">
        <v>2</v>
      </c>
      <c r="I4351">
        <v>1</v>
      </c>
      <c r="J4351">
        <v>5</v>
      </c>
      <c r="K4351">
        <v>5</v>
      </c>
      <c r="L4351" t="s">
        <v>35</v>
      </c>
      <c r="M4351" t="s">
        <v>36</v>
      </c>
      <c r="N4351">
        <v>2</v>
      </c>
      <c r="O4351">
        <v>55.109999999999992</v>
      </c>
      <c r="P4351">
        <v>16.7</v>
      </c>
      <c r="Q4351">
        <v>47.19</v>
      </c>
      <c r="R4351">
        <v>14.3</v>
      </c>
      <c r="S4351">
        <v>55.109999999999992</v>
      </c>
      <c r="T4351">
        <v>16.7</v>
      </c>
      <c r="U4351" s="23">
        <v>51.15</v>
      </c>
      <c r="V4351">
        <v>15.5</v>
      </c>
      <c r="W4351" s="21">
        <v>27.86223</v>
      </c>
      <c r="X4351" s="21">
        <v>-115.19441</v>
      </c>
      <c r="Y4351">
        <v>57.2</v>
      </c>
      <c r="Z4351">
        <v>14</v>
      </c>
      <c r="AA4351">
        <v>9</v>
      </c>
      <c r="AB4351" s="26" t="s">
        <v>614</v>
      </c>
      <c r="AC4351" s="26">
        <v>1</v>
      </c>
      <c r="AE4351" s="26">
        <v>60</v>
      </c>
    </row>
    <row r="4352" spans="1:31">
      <c r="A4352" t="s">
        <v>764</v>
      </c>
      <c r="B4352" t="s">
        <v>223</v>
      </c>
      <c r="C4352" s="31">
        <v>41120</v>
      </c>
      <c r="D4352">
        <v>2012</v>
      </c>
      <c r="E4352" s="36">
        <v>0.36736111111111108</v>
      </c>
      <c r="F4352" s="36">
        <v>0.37013888888888885</v>
      </c>
      <c r="G4352" s="36">
        <v>2.7777777777777679E-3</v>
      </c>
      <c r="H4352">
        <v>2</v>
      </c>
      <c r="I4352">
        <v>1</v>
      </c>
      <c r="J4352">
        <v>5</v>
      </c>
      <c r="K4352">
        <v>5</v>
      </c>
      <c r="L4352" t="s">
        <v>35</v>
      </c>
      <c r="M4352" t="s">
        <v>36</v>
      </c>
      <c r="N4352">
        <v>2</v>
      </c>
      <c r="O4352">
        <v>55.109999999999992</v>
      </c>
      <c r="P4352">
        <v>16.7</v>
      </c>
      <c r="Q4352">
        <v>47.19</v>
      </c>
      <c r="R4352">
        <v>14.3</v>
      </c>
      <c r="S4352">
        <v>55.109999999999992</v>
      </c>
      <c r="T4352">
        <v>16.7</v>
      </c>
      <c r="U4352" s="23">
        <v>51.15</v>
      </c>
      <c r="V4352">
        <v>15.5</v>
      </c>
      <c r="W4352" s="21">
        <v>27.86223</v>
      </c>
      <c r="X4352" s="21">
        <v>-115.19441</v>
      </c>
      <c r="Y4352">
        <v>57.2</v>
      </c>
      <c r="Z4352">
        <v>14</v>
      </c>
      <c r="AA4352">
        <v>9</v>
      </c>
      <c r="AB4352" s="26" t="s">
        <v>620</v>
      </c>
      <c r="AC4352" s="26">
        <v>6</v>
      </c>
      <c r="AE4352" s="26">
        <v>60</v>
      </c>
    </row>
    <row r="4353" spans="1:31">
      <c r="A4353" t="s">
        <v>764</v>
      </c>
      <c r="B4353" t="s">
        <v>223</v>
      </c>
      <c r="C4353" s="31">
        <v>41120</v>
      </c>
      <c r="D4353">
        <v>2012</v>
      </c>
      <c r="E4353" s="36">
        <v>0.36736111111111108</v>
      </c>
      <c r="F4353" s="36">
        <v>0.37013888888888885</v>
      </c>
      <c r="G4353" s="36">
        <v>2.7777777777777679E-3</v>
      </c>
      <c r="H4353">
        <v>2</v>
      </c>
      <c r="I4353">
        <v>1</v>
      </c>
      <c r="J4353">
        <v>5</v>
      </c>
      <c r="K4353">
        <v>5</v>
      </c>
      <c r="L4353" t="s">
        <v>35</v>
      </c>
      <c r="M4353" t="s">
        <v>36</v>
      </c>
      <c r="N4353">
        <v>2</v>
      </c>
      <c r="O4353">
        <v>55.109999999999992</v>
      </c>
      <c r="P4353">
        <v>16.7</v>
      </c>
      <c r="Q4353">
        <v>47.19</v>
      </c>
      <c r="R4353">
        <v>14.3</v>
      </c>
      <c r="S4353">
        <v>55.109999999999992</v>
      </c>
      <c r="T4353">
        <v>16.7</v>
      </c>
      <c r="U4353" s="23">
        <v>51.15</v>
      </c>
      <c r="V4353">
        <v>15.5</v>
      </c>
      <c r="W4353" s="21">
        <v>27.86223</v>
      </c>
      <c r="X4353" s="21">
        <v>-115.19441</v>
      </c>
      <c r="Y4353">
        <v>57.2</v>
      </c>
      <c r="Z4353">
        <v>14</v>
      </c>
      <c r="AA4353">
        <v>9</v>
      </c>
      <c r="AB4353" s="26" t="s">
        <v>607</v>
      </c>
      <c r="AC4353" s="26">
        <v>2</v>
      </c>
      <c r="AE4353" s="26">
        <v>60</v>
      </c>
    </row>
    <row r="4354" spans="1:31">
      <c r="A4354" t="s">
        <v>764</v>
      </c>
      <c r="B4354" t="s">
        <v>223</v>
      </c>
      <c r="C4354" s="31">
        <v>41120</v>
      </c>
      <c r="D4354">
        <v>2012</v>
      </c>
      <c r="E4354" s="36">
        <v>0.36736111111111108</v>
      </c>
      <c r="F4354" s="36">
        <v>0.37013888888888885</v>
      </c>
      <c r="G4354" s="36">
        <v>2.7777777777777679E-3</v>
      </c>
      <c r="H4354">
        <v>2</v>
      </c>
      <c r="I4354">
        <v>1</v>
      </c>
      <c r="J4354">
        <v>5</v>
      </c>
      <c r="K4354">
        <v>5</v>
      </c>
      <c r="L4354" t="s">
        <v>35</v>
      </c>
      <c r="M4354" t="s">
        <v>36</v>
      </c>
      <c r="N4354">
        <v>2</v>
      </c>
      <c r="O4354">
        <v>55.109999999999992</v>
      </c>
      <c r="P4354">
        <v>16.7</v>
      </c>
      <c r="Q4354">
        <v>47.19</v>
      </c>
      <c r="R4354">
        <v>14.3</v>
      </c>
      <c r="S4354">
        <v>55.109999999999992</v>
      </c>
      <c r="T4354">
        <v>16.7</v>
      </c>
      <c r="U4354" s="23">
        <v>51.15</v>
      </c>
      <c r="V4354">
        <v>15.5</v>
      </c>
      <c r="W4354" s="21">
        <v>27.86223</v>
      </c>
      <c r="X4354" s="21">
        <v>-115.19441</v>
      </c>
      <c r="Y4354">
        <v>57.2</v>
      </c>
      <c r="Z4354">
        <v>14</v>
      </c>
      <c r="AA4354">
        <v>9</v>
      </c>
      <c r="AB4354" s="26" t="s">
        <v>618</v>
      </c>
      <c r="AC4354" s="26">
        <v>1</v>
      </c>
      <c r="AE4354" s="26">
        <v>60</v>
      </c>
    </row>
    <row r="4355" spans="1:31">
      <c r="A4355" t="s">
        <v>764</v>
      </c>
      <c r="B4355" t="s">
        <v>223</v>
      </c>
      <c r="C4355" s="31">
        <v>41120</v>
      </c>
      <c r="D4355">
        <v>2012</v>
      </c>
      <c r="E4355" s="36">
        <v>0.36736111111111108</v>
      </c>
      <c r="F4355" s="36">
        <v>0.37013888888888885</v>
      </c>
      <c r="G4355" s="36">
        <v>2.7777777777777679E-3</v>
      </c>
      <c r="H4355">
        <v>2</v>
      </c>
      <c r="I4355">
        <v>1</v>
      </c>
      <c r="J4355">
        <v>5</v>
      </c>
      <c r="K4355">
        <v>5</v>
      </c>
      <c r="L4355" t="s">
        <v>35</v>
      </c>
      <c r="M4355" t="s">
        <v>36</v>
      </c>
      <c r="N4355">
        <v>2</v>
      </c>
      <c r="O4355">
        <v>55.109999999999992</v>
      </c>
      <c r="P4355">
        <v>16.7</v>
      </c>
      <c r="Q4355">
        <v>47.19</v>
      </c>
      <c r="R4355">
        <v>14.3</v>
      </c>
      <c r="S4355">
        <v>55.109999999999992</v>
      </c>
      <c r="T4355">
        <v>16.7</v>
      </c>
      <c r="U4355" s="23">
        <v>51.15</v>
      </c>
      <c r="V4355">
        <v>15.5</v>
      </c>
      <c r="W4355" s="21">
        <v>27.86223</v>
      </c>
      <c r="X4355" s="21">
        <v>-115.19441</v>
      </c>
      <c r="Y4355">
        <v>57.2</v>
      </c>
      <c r="Z4355">
        <v>14</v>
      </c>
      <c r="AA4355">
        <v>9</v>
      </c>
      <c r="AB4355" s="26" t="s">
        <v>753</v>
      </c>
      <c r="AC4355" s="26">
        <v>6</v>
      </c>
      <c r="AE4355" s="26">
        <v>60</v>
      </c>
    </row>
    <row r="4356" spans="1:31">
      <c r="A4356" t="s">
        <v>764</v>
      </c>
      <c r="B4356" t="s">
        <v>223</v>
      </c>
      <c r="C4356" s="31">
        <v>41120</v>
      </c>
      <c r="D4356">
        <v>2012</v>
      </c>
      <c r="E4356" s="36">
        <v>0.36736111111111108</v>
      </c>
      <c r="F4356" s="36">
        <v>0.37013888888888885</v>
      </c>
      <c r="G4356" s="36">
        <v>2.7777777777777679E-3</v>
      </c>
      <c r="H4356">
        <v>2</v>
      </c>
      <c r="I4356">
        <v>1</v>
      </c>
      <c r="J4356">
        <v>5</v>
      </c>
      <c r="K4356">
        <v>5</v>
      </c>
      <c r="L4356" t="s">
        <v>35</v>
      </c>
      <c r="M4356" t="s">
        <v>36</v>
      </c>
      <c r="N4356">
        <v>2</v>
      </c>
      <c r="O4356">
        <v>55.109999999999992</v>
      </c>
      <c r="P4356">
        <v>16.7</v>
      </c>
      <c r="Q4356">
        <v>47.19</v>
      </c>
      <c r="R4356">
        <v>14.3</v>
      </c>
      <c r="S4356">
        <v>55.109999999999992</v>
      </c>
      <c r="T4356">
        <v>16.7</v>
      </c>
      <c r="U4356" s="23">
        <v>51.15</v>
      </c>
      <c r="V4356">
        <v>15.5</v>
      </c>
      <c r="W4356" s="21">
        <v>27.86223</v>
      </c>
      <c r="X4356" s="21">
        <v>-115.19441</v>
      </c>
      <c r="Y4356">
        <v>57.2</v>
      </c>
      <c r="Z4356">
        <v>14</v>
      </c>
      <c r="AA4356">
        <v>9</v>
      </c>
      <c r="AB4356" s="26" t="s">
        <v>609</v>
      </c>
      <c r="AC4356" s="26">
        <v>1</v>
      </c>
      <c r="AE4356" s="26">
        <v>60</v>
      </c>
    </row>
    <row r="4357" spans="1:31">
      <c r="A4357" t="s">
        <v>765</v>
      </c>
      <c r="B4357" t="s">
        <v>223</v>
      </c>
      <c r="C4357" s="31">
        <v>41120</v>
      </c>
      <c r="D4357">
        <v>2012</v>
      </c>
      <c r="E4357" s="36">
        <v>0.4291666666666667</v>
      </c>
      <c r="F4357" s="36">
        <v>0.43402777777777773</v>
      </c>
      <c r="G4357" s="36">
        <v>4.8611111111110383E-3</v>
      </c>
      <c r="H4357">
        <v>2</v>
      </c>
      <c r="I4357">
        <v>2</v>
      </c>
      <c r="J4357">
        <v>6</v>
      </c>
      <c r="K4357">
        <v>6</v>
      </c>
      <c r="L4357" t="s">
        <v>35</v>
      </c>
      <c r="M4357" t="s">
        <v>36</v>
      </c>
      <c r="N4357">
        <v>2</v>
      </c>
      <c r="O4357">
        <v>55.109999999999992</v>
      </c>
      <c r="P4357">
        <v>16.7</v>
      </c>
      <c r="Q4357">
        <v>47.19</v>
      </c>
      <c r="R4357">
        <v>14.3</v>
      </c>
      <c r="S4357">
        <v>55.109999999999992</v>
      </c>
      <c r="T4357">
        <v>16.7</v>
      </c>
      <c r="U4357" s="23">
        <v>51.15</v>
      </c>
      <c r="V4357">
        <v>15.5</v>
      </c>
      <c r="W4357" s="21">
        <v>27.86223</v>
      </c>
      <c r="X4357" s="21">
        <v>-115.19441</v>
      </c>
      <c r="Y4357">
        <v>57.2</v>
      </c>
      <c r="Z4357">
        <v>14</v>
      </c>
      <c r="AA4357">
        <v>7</v>
      </c>
      <c r="AB4357" s="26" t="s">
        <v>606</v>
      </c>
      <c r="AC4357" s="26">
        <v>3</v>
      </c>
      <c r="AE4357" s="26">
        <v>210</v>
      </c>
    </row>
    <row r="4358" spans="1:31">
      <c r="A4358" t="s">
        <v>765</v>
      </c>
      <c r="B4358" t="s">
        <v>223</v>
      </c>
      <c r="C4358" s="31">
        <v>41120</v>
      </c>
      <c r="D4358">
        <v>2012</v>
      </c>
      <c r="E4358" s="36">
        <v>0.4291666666666667</v>
      </c>
      <c r="F4358" s="36">
        <v>0.43402777777777773</v>
      </c>
      <c r="G4358" s="36">
        <v>4.8611111111110383E-3</v>
      </c>
      <c r="H4358">
        <v>2</v>
      </c>
      <c r="I4358">
        <v>2</v>
      </c>
      <c r="J4358">
        <v>6</v>
      </c>
      <c r="K4358">
        <v>6</v>
      </c>
      <c r="L4358" t="s">
        <v>35</v>
      </c>
      <c r="M4358" t="s">
        <v>36</v>
      </c>
      <c r="N4358">
        <v>2</v>
      </c>
      <c r="O4358">
        <v>55.109999999999992</v>
      </c>
      <c r="P4358">
        <v>16.7</v>
      </c>
      <c r="Q4358">
        <v>47.19</v>
      </c>
      <c r="R4358">
        <v>14.3</v>
      </c>
      <c r="S4358">
        <v>55.109999999999992</v>
      </c>
      <c r="T4358">
        <v>16.7</v>
      </c>
      <c r="U4358" s="23">
        <v>51.15</v>
      </c>
      <c r="V4358">
        <v>15.5</v>
      </c>
      <c r="W4358" s="21">
        <v>27.86223</v>
      </c>
      <c r="X4358" s="21">
        <v>-115.19441</v>
      </c>
      <c r="Y4358">
        <v>57.2</v>
      </c>
      <c r="Z4358">
        <v>14</v>
      </c>
      <c r="AA4358">
        <v>7</v>
      </c>
      <c r="AB4358" s="26" t="s">
        <v>611</v>
      </c>
      <c r="AC4358" s="26">
        <v>13</v>
      </c>
      <c r="AE4358" s="26">
        <v>210</v>
      </c>
    </row>
    <row r="4359" spans="1:31">
      <c r="A4359" t="s">
        <v>765</v>
      </c>
      <c r="B4359" t="s">
        <v>223</v>
      </c>
      <c r="C4359" s="31">
        <v>41120</v>
      </c>
      <c r="D4359">
        <v>2012</v>
      </c>
      <c r="E4359" s="36">
        <v>0.4291666666666667</v>
      </c>
      <c r="F4359" s="36">
        <v>0.43402777777777773</v>
      </c>
      <c r="G4359" s="36">
        <v>4.8611111111110383E-3</v>
      </c>
      <c r="H4359">
        <v>2</v>
      </c>
      <c r="I4359">
        <v>2</v>
      </c>
      <c r="J4359">
        <v>6</v>
      </c>
      <c r="K4359">
        <v>6</v>
      </c>
      <c r="L4359" t="s">
        <v>35</v>
      </c>
      <c r="M4359" t="s">
        <v>36</v>
      </c>
      <c r="N4359">
        <v>2</v>
      </c>
      <c r="O4359">
        <v>55.109999999999992</v>
      </c>
      <c r="P4359">
        <v>16.7</v>
      </c>
      <c r="Q4359">
        <v>47.19</v>
      </c>
      <c r="R4359">
        <v>14.3</v>
      </c>
      <c r="S4359">
        <v>55.109999999999992</v>
      </c>
      <c r="T4359">
        <v>16.7</v>
      </c>
      <c r="U4359" s="23">
        <v>51.15</v>
      </c>
      <c r="V4359">
        <v>15.5</v>
      </c>
      <c r="W4359" s="21">
        <v>27.86223</v>
      </c>
      <c r="X4359" s="21">
        <v>-115.19441</v>
      </c>
      <c r="Y4359">
        <v>57.2</v>
      </c>
      <c r="Z4359">
        <v>14</v>
      </c>
      <c r="AA4359">
        <v>7</v>
      </c>
      <c r="AB4359" s="26" t="s">
        <v>613</v>
      </c>
      <c r="AC4359" s="26">
        <v>11</v>
      </c>
      <c r="AE4359" s="26">
        <v>210</v>
      </c>
    </row>
    <row r="4360" spans="1:31">
      <c r="A4360" t="s">
        <v>765</v>
      </c>
      <c r="B4360" t="s">
        <v>223</v>
      </c>
      <c r="C4360" s="31">
        <v>41120</v>
      </c>
      <c r="D4360">
        <v>2012</v>
      </c>
      <c r="E4360" s="36">
        <v>0.4291666666666667</v>
      </c>
      <c r="F4360" s="36">
        <v>0.43402777777777773</v>
      </c>
      <c r="G4360" s="36">
        <v>4.8611111111110383E-3</v>
      </c>
      <c r="H4360">
        <v>2</v>
      </c>
      <c r="I4360">
        <v>2</v>
      </c>
      <c r="J4360">
        <v>6</v>
      </c>
      <c r="K4360">
        <v>6</v>
      </c>
      <c r="L4360" t="s">
        <v>35</v>
      </c>
      <c r="M4360" t="s">
        <v>36</v>
      </c>
      <c r="N4360">
        <v>2</v>
      </c>
      <c r="O4360">
        <v>55.109999999999992</v>
      </c>
      <c r="P4360">
        <v>16.7</v>
      </c>
      <c r="Q4360">
        <v>47.19</v>
      </c>
      <c r="R4360">
        <v>14.3</v>
      </c>
      <c r="S4360">
        <v>55.109999999999992</v>
      </c>
      <c r="T4360">
        <v>16.7</v>
      </c>
      <c r="U4360" s="23">
        <v>51.15</v>
      </c>
      <c r="V4360">
        <v>15.5</v>
      </c>
      <c r="W4360" s="21">
        <v>27.86223</v>
      </c>
      <c r="X4360" s="21">
        <v>-115.19441</v>
      </c>
      <c r="Y4360">
        <v>57.2</v>
      </c>
      <c r="Z4360">
        <v>14</v>
      </c>
      <c r="AA4360">
        <v>7</v>
      </c>
      <c r="AB4360" s="26" t="s">
        <v>614</v>
      </c>
      <c r="AC4360" s="26">
        <v>2</v>
      </c>
      <c r="AE4360" s="26">
        <v>210</v>
      </c>
    </row>
    <row r="4361" spans="1:31">
      <c r="A4361" t="s">
        <v>765</v>
      </c>
      <c r="B4361" t="s">
        <v>223</v>
      </c>
      <c r="C4361" s="31">
        <v>41120</v>
      </c>
      <c r="D4361">
        <v>2012</v>
      </c>
      <c r="E4361" s="36">
        <v>0.4291666666666667</v>
      </c>
      <c r="F4361" s="36">
        <v>0.43402777777777773</v>
      </c>
      <c r="G4361" s="36">
        <v>4.8611111111110383E-3</v>
      </c>
      <c r="H4361">
        <v>2</v>
      </c>
      <c r="I4361">
        <v>2</v>
      </c>
      <c r="J4361">
        <v>6</v>
      </c>
      <c r="K4361">
        <v>6</v>
      </c>
      <c r="L4361" t="s">
        <v>35</v>
      </c>
      <c r="M4361" t="s">
        <v>36</v>
      </c>
      <c r="N4361">
        <v>2</v>
      </c>
      <c r="O4361">
        <v>55.109999999999992</v>
      </c>
      <c r="P4361">
        <v>16.7</v>
      </c>
      <c r="Q4361">
        <v>47.19</v>
      </c>
      <c r="R4361">
        <v>14.3</v>
      </c>
      <c r="S4361">
        <v>55.109999999999992</v>
      </c>
      <c r="T4361">
        <v>16.7</v>
      </c>
      <c r="U4361" s="23">
        <v>51.15</v>
      </c>
      <c r="V4361">
        <v>15.5</v>
      </c>
      <c r="W4361" s="21">
        <v>27.86223</v>
      </c>
      <c r="X4361" s="21">
        <v>-115.19441</v>
      </c>
      <c r="Y4361">
        <v>57.2</v>
      </c>
      <c r="Z4361">
        <v>14</v>
      </c>
      <c r="AA4361">
        <v>7</v>
      </c>
      <c r="AB4361" s="26" t="s">
        <v>620</v>
      </c>
      <c r="AC4361" s="26">
        <v>3</v>
      </c>
      <c r="AE4361" s="26">
        <v>210</v>
      </c>
    </row>
    <row r="4362" spans="1:31">
      <c r="A4362" t="s">
        <v>765</v>
      </c>
      <c r="B4362" t="s">
        <v>223</v>
      </c>
      <c r="C4362" s="31">
        <v>41120</v>
      </c>
      <c r="D4362">
        <v>2012</v>
      </c>
      <c r="E4362" s="36">
        <v>0.4291666666666667</v>
      </c>
      <c r="F4362" s="36">
        <v>0.43402777777777773</v>
      </c>
      <c r="G4362" s="36">
        <v>4.8611111111110383E-3</v>
      </c>
      <c r="H4362">
        <v>2</v>
      </c>
      <c r="I4362">
        <v>2</v>
      </c>
      <c r="J4362">
        <v>6</v>
      </c>
      <c r="K4362">
        <v>6</v>
      </c>
      <c r="L4362" t="s">
        <v>35</v>
      </c>
      <c r="M4362" t="s">
        <v>36</v>
      </c>
      <c r="N4362">
        <v>2</v>
      </c>
      <c r="O4362">
        <v>55.109999999999992</v>
      </c>
      <c r="P4362">
        <v>16.7</v>
      </c>
      <c r="Q4362">
        <v>47.19</v>
      </c>
      <c r="R4362">
        <v>14.3</v>
      </c>
      <c r="S4362">
        <v>55.109999999999992</v>
      </c>
      <c r="T4362">
        <v>16.7</v>
      </c>
      <c r="U4362" s="23">
        <v>51.15</v>
      </c>
      <c r="V4362">
        <v>15.5</v>
      </c>
      <c r="W4362" s="21">
        <v>27.86223</v>
      </c>
      <c r="X4362" s="21">
        <v>-115.19441</v>
      </c>
      <c r="Y4362">
        <v>57.2</v>
      </c>
      <c r="Z4362">
        <v>14</v>
      </c>
      <c r="AA4362">
        <v>7</v>
      </c>
      <c r="AB4362" s="26" t="s">
        <v>607</v>
      </c>
      <c r="AC4362" s="26">
        <v>4</v>
      </c>
      <c r="AE4362" s="26">
        <v>210</v>
      </c>
    </row>
    <row r="4363" spans="1:31">
      <c r="A4363" t="s">
        <v>765</v>
      </c>
      <c r="B4363" t="s">
        <v>223</v>
      </c>
      <c r="C4363" s="31">
        <v>41120</v>
      </c>
      <c r="D4363">
        <v>2012</v>
      </c>
      <c r="E4363" s="36">
        <v>0.4291666666666667</v>
      </c>
      <c r="F4363" s="36">
        <v>0.43402777777777773</v>
      </c>
      <c r="G4363" s="36">
        <v>4.8611111111110383E-3</v>
      </c>
      <c r="H4363">
        <v>2</v>
      </c>
      <c r="I4363">
        <v>2</v>
      </c>
      <c r="J4363">
        <v>6</v>
      </c>
      <c r="K4363">
        <v>6</v>
      </c>
      <c r="L4363" t="s">
        <v>35</v>
      </c>
      <c r="M4363" t="s">
        <v>36</v>
      </c>
      <c r="N4363">
        <v>2</v>
      </c>
      <c r="O4363">
        <v>55.109999999999992</v>
      </c>
      <c r="P4363">
        <v>16.7</v>
      </c>
      <c r="Q4363">
        <v>47.19</v>
      </c>
      <c r="R4363">
        <v>14.3</v>
      </c>
      <c r="S4363">
        <v>55.109999999999992</v>
      </c>
      <c r="T4363">
        <v>16.7</v>
      </c>
      <c r="U4363" s="23">
        <v>51.15</v>
      </c>
      <c r="V4363">
        <v>15.5</v>
      </c>
      <c r="W4363" s="21">
        <v>27.86223</v>
      </c>
      <c r="X4363" s="21">
        <v>-115.19441</v>
      </c>
      <c r="Y4363">
        <v>57.2</v>
      </c>
      <c r="Z4363">
        <v>14</v>
      </c>
      <c r="AA4363">
        <v>7</v>
      </c>
      <c r="AB4363" s="26" t="s">
        <v>618</v>
      </c>
      <c r="AC4363" s="26">
        <v>7</v>
      </c>
      <c r="AE4363" s="26">
        <v>210</v>
      </c>
    </row>
    <row r="4364" spans="1:31">
      <c r="A4364" t="s">
        <v>765</v>
      </c>
      <c r="B4364" t="s">
        <v>223</v>
      </c>
      <c r="C4364" s="31">
        <v>41120</v>
      </c>
      <c r="D4364">
        <v>2012</v>
      </c>
      <c r="E4364" s="36">
        <v>0.4291666666666667</v>
      </c>
      <c r="F4364" s="36">
        <v>0.43402777777777773</v>
      </c>
      <c r="G4364" s="36">
        <v>4.8611111111110383E-3</v>
      </c>
      <c r="H4364">
        <v>2</v>
      </c>
      <c r="I4364">
        <v>2</v>
      </c>
      <c r="J4364">
        <v>6</v>
      </c>
      <c r="K4364">
        <v>6</v>
      </c>
      <c r="L4364" t="s">
        <v>35</v>
      </c>
      <c r="M4364" t="s">
        <v>36</v>
      </c>
      <c r="N4364">
        <v>2</v>
      </c>
      <c r="O4364">
        <v>55.109999999999992</v>
      </c>
      <c r="P4364">
        <v>16.7</v>
      </c>
      <c r="Q4364">
        <v>47.19</v>
      </c>
      <c r="R4364">
        <v>14.3</v>
      </c>
      <c r="S4364">
        <v>55.109999999999992</v>
      </c>
      <c r="T4364">
        <v>16.7</v>
      </c>
      <c r="U4364" s="23">
        <v>51.15</v>
      </c>
      <c r="V4364">
        <v>15.5</v>
      </c>
      <c r="W4364" s="21">
        <v>27.86223</v>
      </c>
      <c r="X4364" s="21">
        <v>-115.19441</v>
      </c>
      <c r="Y4364">
        <v>57.2</v>
      </c>
      <c r="Z4364">
        <v>14</v>
      </c>
      <c r="AA4364">
        <v>7</v>
      </c>
      <c r="AB4364" s="26" t="s">
        <v>753</v>
      </c>
      <c r="AC4364" s="26">
        <v>5</v>
      </c>
      <c r="AE4364" s="26">
        <v>210</v>
      </c>
    </row>
    <row r="4365" spans="1:31">
      <c r="A4365" t="s">
        <v>766</v>
      </c>
      <c r="B4365" t="s">
        <v>238</v>
      </c>
      <c r="C4365" s="31">
        <v>41120</v>
      </c>
      <c r="D4365">
        <v>2012</v>
      </c>
      <c r="E4365" s="36">
        <v>0.33888888888888885</v>
      </c>
      <c r="F4365" s="36">
        <v>0.34652777777777777</v>
      </c>
      <c r="G4365" s="36">
        <v>7.6388888888889173E-3</v>
      </c>
      <c r="H4365">
        <v>2</v>
      </c>
      <c r="I4365">
        <v>1</v>
      </c>
      <c r="J4365">
        <v>7</v>
      </c>
      <c r="K4365">
        <v>7</v>
      </c>
      <c r="L4365" t="s">
        <v>35</v>
      </c>
      <c r="M4365" t="s">
        <v>36</v>
      </c>
      <c r="N4365">
        <v>2</v>
      </c>
      <c r="O4365">
        <v>55.109999999999992</v>
      </c>
      <c r="P4365">
        <v>16.7</v>
      </c>
      <c r="Q4365">
        <v>47.19</v>
      </c>
      <c r="R4365">
        <v>14.3</v>
      </c>
      <c r="S4365">
        <v>55.109999999999992</v>
      </c>
      <c r="T4365">
        <v>16.7</v>
      </c>
      <c r="U4365" s="23">
        <v>51.15</v>
      </c>
      <c r="V4365">
        <v>15.5</v>
      </c>
      <c r="W4365" s="21">
        <v>27.86223</v>
      </c>
      <c r="X4365" s="21">
        <v>-115.19441</v>
      </c>
      <c r="Y4365">
        <v>55.400000000000006</v>
      </c>
      <c r="Z4365">
        <v>13</v>
      </c>
      <c r="AA4365">
        <v>7</v>
      </c>
      <c r="AB4365" s="26" t="s">
        <v>606</v>
      </c>
      <c r="AC4365" s="26">
        <v>1</v>
      </c>
      <c r="AE4365" s="26">
        <v>240</v>
      </c>
    </row>
    <row r="4366" spans="1:31">
      <c r="A4366" t="s">
        <v>766</v>
      </c>
      <c r="B4366" t="s">
        <v>238</v>
      </c>
      <c r="C4366" s="31">
        <v>41120</v>
      </c>
      <c r="D4366">
        <v>2012</v>
      </c>
      <c r="E4366" s="36">
        <v>0.33888888888888885</v>
      </c>
      <c r="F4366" s="36">
        <v>0.34652777777777777</v>
      </c>
      <c r="G4366" s="36">
        <v>7.6388888888889173E-3</v>
      </c>
      <c r="H4366">
        <v>2</v>
      </c>
      <c r="I4366">
        <v>1</v>
      </c>
      <c r="J4366">
        <v>7</v>
      </c>
      <c r="K4366">
        <v>7</v>
      </c>
      <c r="L4366" t="s">
        <v>35</v>
      </c>
      <c r="M4366" t="s">
        <v>36</v>
      </c>
      <c r="N4366">
        <v>2</v>
      </c>
      <c r="O4366">
        <v>55.109999999999992</v>
      </c>
      <c r="P4366">
        <v>16.7</v>
      </c>
      <c r="Q4366">
        <v>47.19</v>
      </c>
      <c r="R4366">
        <v>14.3</v>
      </c>
      <c r="S4366">
        <v>55.109999999999992</v>
      </c>
      <c r="T4366">
        <v>16.7</v>
      </c>
      <c r="U4366" s="23">
        <v>51.15</v>
      </c>
      <c r="V4366">
        <v>15.5</v>
      </c>
      <c r="W4366" s="21">
        <v>27.86223</v>
      </c>
      <c r="X4366" s="21">
        <v>-115.19441</v>
      </c>
      <c r="Y4366">
        <v>55.400000000000006</v>
      </c>
      <c r="Z4366">
        <v>13</v>
      </c>
      <c r="AA4366">
        <v>7</v>
      </c>
      <c r="AB4366" s="26" t="s">
        <v>611</v>
      </c>
      <c r="AC4366" s="26">
        <v>9</v>
      </c>
      <c r="AE4366" s="26">
        <v>240</v>
      </c>
    </row>
    <row r="4367" spans="1:31">
      <c r="A4367" t="s">
        <v>766</v>
      </c>
      <c r="B4367" t="s">
        <v>238</v>
      </c>
      <c r="C4367" s="31">
        <v>41120</v>
      </c>
      <c r="D4367">
        <v>2012</v>
      </c>
      <c r="E4367" s="36">
        <v>0.33888888888888885</v>
      </c>
      <c r="F4367" s="36">
        <v>0.34652777777777777</v>
      </c>
      <c r="G4367" s="36">
        <v>7.6388888888889173E-3</v>
      </c>
      <c r="H4367">
        <v>2</v>
      </c>
      <c r="I4367">
        <v>1</v>
      </c>
      <c r="J4367">
        <v>7</v>
      </c>
      <c r="K4367">
        <v>7</v>
      </c>
      <c r="L4367" t="s">
        <v>35</v>
      </c>
      <c r="M4367" t="s">
        <v>36</v>
      </c>
      <c r="N4367">
        <v>2</v>
      </c>
      <c r="O4367">
        <v>55.109999999999992</v>
      </c>
      <c r="P4367">
        <v>16.7</v>
      </c>
      <c r="Q4367">
        <v>47.19</v>
      </c>
      <c r="R4367">
        <v>14.3</v>
      </c>
      <c r="S4367">
        <v>55.109999999999992</v>
      </c>
      <c r="T4367">
        <v>16.7</v>
      </c>
      <c r="U4367" s="23">
        <v>51.15</v>
      </c>
      <c r="V4367">
        <v>15.5</v>
      </c>
      <c r="W4367" s="21">
        <v>27.86223</v>
      </c>
      <c r="X4367" s="21">
        <v>-115.19441</v>
      </c>
      <c r="Y4367">
        <v>55.400000000000006</v>
      </c>
      <c r="Z4367">
        <v>13</v>
      </c>
      <c r="AA4367">
        <v>7</v>
      </c>
      <c r="AB4367" s="26" t="s">
        <v>613</v>
      </c>
      <c r="AC4367" s="26">
        <v>21</v>
      </c>
      <c r="AE4367" s="26">
        <v>240</v>
      </c>
    </row>
    <row r="4368" spans="1:31">
      <c r="A4368" t="s">
        <v>766</v>
      </c>
      <c r="B4368" t="s">
        <v>238</v>
      </c>
      <c r="C4368" s="31">
        <v>41120</v>
      </c>
      <c r="D4368">
        <v>2012</v>
      </c>
      <c r="E4368" s="36">
        <v>0.33888888888888885</v>
      </c>
      <c r="F4368" s="36">
        <v>0.34652777777777777</v>
      </c>
      <c r="G4368" s="36">
        <v>7.6388888888889173E-3</v>
      </c>
      <c r="H4368">
        <v>2</v>
      </c>
      <c r="I4368">
        <v>1</v>
      </c>
      <c r="J4368">
        <v>7</v>
      </c>
      <c r="K4368">
        <v>7</v>
      </c>
      <c r="L4368" t="s">
        <v>35</v>
      </c>
      <c r="M4368" t="s">
        <v>36</v>
      </c>
      <c r="N4368">
        <v>2</v>
      </c>
      <c r="O4368">
        <v>55.109999999999992</v>
      </c>
      <c r="P4368">
        <v>16.7</v>
      </c>
      <c r="Q4368">
        <v>47.19</v>
      </c>
      <c r="R4368">
        <v>14.3</v>
      </c>
      <c r="S4368">
        <v>55.109999999999992</v>
      </c>
      <c r="T4368">
        <v>16.7</v>
      </c>
      <c r="U4368" s="23">
        <v>51.15</v>
      </c>
      <c r="V4368">
        <v>15.5</v>
      </c>
      <c r="W4368" s="21">
        <v>27.86223</v>
      </c>
      <c r="X4368" s="21">
        <v>-115.19441</v>
      </c>
      <c r="Y4368">
        <v>55.400000000000006</v>
      </c>
      <c r="Z4368">
        <v>13</v>
      </c>
      <c r="AA4368">
        <v>7</v>
      </c>
      <c r="AB4368" s="26" t="s">
        <v>614</v>
      </c>
      <c r="AC4368" s="26">
        <v>1</v>
      </c>
      <c r="AE4368" s="26">
        <v>240</v>
      </c>
    </row>
    <row r="4369" spans="1:31">
      <c r="A4369" t="s">
        <v>766</v>
      </c>
      <c r="B4369" t="s">
        <v>238</v>
      </c>
      <c r="C4369" s="31">
        <v>41120</v>
      </c>
      <c r="D4369">
        <v>2012</v>
      </c>
      <c r="E4369" s="36">
        <v>0.33888888888888885</v>
      </c>
      <c r="F4369" s="36">
        <v>0.34652777777777777</v>
      </c>
      <c r="G4369" s="36">
        <v>7.6388888888889173E-3</v>
      </c>
      <c r="H4369">
        <v>2</v>
      </c>
      <c r="I4369">
        <v>1</v>
      </c>
      <c r="J4369">
        <v>7</v>
      </c>
      <c r="K4369">
        <v>7</v>
      </c>
      <c r="L4369" t="s">
        <v>35</v>
      </c>
      <c r="M4369" t="s">
        <v>36</v>
      </c>
      <c r="N4369">
        <v>2</v>
      </c>
      <c r="O4369">
        <v>55.109999999999992</v>
      </c>
      <c r="P4369">
        <v>16.7</v>
      </c>
      <c r="Q4369">
        <v>47.19</v>
      </c>
      <c r="R4369">
        <v>14.3</v>
      </c>
      <c r="S4369">
        <v>55.109999999999992</v>
      </c>
      <c r="T4369">
        <v>16.7</v>
      </c>
      <c r="U4369" s="23">
        <v>51.15</v>
      </c>
      <c r="V4369">
        <v>15.5</v>
      </c>
      <c r="W4369" s="21">
        <v>27.86223</v>
      </c>
      <c r="X4369" s="21">
        <v>-115.19441</v>
      </c>
      <c r="Y4369">
        <v>55.400000000000006</v>
      </c>
      <c r="Z4369">
        <v>13</v>
      </c>
      <c r="AA4369">
        <v>7</v>
      </c>
      <c r="AB4369" s="26" t="s">
        <v>620</v>
      </c>
      <c r="AC4369" s="26">
        <v>4</v>
      </c>
      <c r="AE4369" s="26">
        <v>240</v>
      </c>
    </row>
    <row r="4370" spans="1:31">
      <c r="A4370" t="s">
        <v>766</v>
      </c>
      <c r="B4370" t="s">
        <v>238</v>
      </c>
      <c r="C4370" s="31">
        <v>41120</v>
      </c>
      <c r="D4370">
        <v>2012</v>
      </c>
      <c r="E4370" s="36">
        <v>0.33888888888888885</v>
      </c>
      <c r="F4370" s="36">
        <v>0.34652777777777777</v>
      </c>
      <c r="G4370" s="36">
        <v>7.6388888888889173E-3</v>
      </c>
      <c r="H4370">
        <v>2</v>
      </c>
      <c r="I4370">
        <v>1</v>
      </c>
      <c r="J4370">
        <v>7</v>
      </c>
      <c r="K4370">
        <v>7</v>
      </c>
      <c r="L4370" t="s">
        <v>35</v>
      </c>
      <c r="M4370" t="s">
        <v>36</v>
      </c>
      <c r="N4370">
        <v>2</v>
      </c>
      <c r="O4370">
        <v>55.109999999999992</v>
      </c>
      <c r="P4370">
        <v>16.7</v>
      </c>
      <c r="Q4370">
        <v>47.19</v>
      </c>
      <c r="R4370">
        <v>14.3</v>
      </c>
      <c r="S4370">
        <v>55.109999999999992</v>
      </c>
      <c r="T4370">
        <v>16.7</v>
      </c>
      <c r="U4370" s="23">
        <v>51.15</v>
      </c>
      <c r="V4370">
        <v>15.5</v>
      </c>
      <c r="W4370" s="21">
        <v>27.86223</v>
      </c>
      <c r="X4370" s="21">
        <v>-115.19441</v>
      </c>
      <c r="Y4370">
        <v>55.400000000000006</v>
      </c>
      <c r="Z4370">
        <v>13</v>
      </c>
      <c r="AA4370">
        <v>7</v>
      </c>
      <c r="AB4370" s="26" t="s">
        <v>607</v>
      </c>
      <c r="AC4370" s="26">
        <v>9</v>
      </c>
      <c r="AE4370" s="26">
        <v>240</v>
      </c>
    </row>
    <row r="4371" spans="1:31">
      <c r="A4371" t="s">
        <v>766</v>
      </c>
      <c r="B4371" t="s">
        <v>238</v>
      </c>
      <c r="C4371" s="31">
        <v>41120</v>
      </c>
      <c r="D4371">
        <v>2012</v>
      </c>
      <c r="E4371" s="36">
        <v>0.33888888888888885</v>
      </c>
      <c r="F4371" s="36">
        <v>0.34652777777777777</v>
      </c>
      <c r="G4371" s="36">
        <v>7.6388888888889173E-3</v>
      </c>
      <c r="H4371">
        <v>2</v>
      </c>
      <c r="I4371">
        <v>1</v>
      </c>
      <c r="J4371">
        <v>7</v>
      </c>
      <c r="K4371">
        <v>7</v>
      </c>
      <c r="L4371" t="s">
        <v>35</v>
      </c>
      <c r="M4371" t="s">
        <v>36</v>
      </c>
      <c r="N4371">
        <v>2</v>
      </c>
      <c r="O4371">
        <v>55.109999999999992</v>
      </c>
      <c r="P4371">
        <v>16.7</v>
      </c>
      <c r="Q4371">
        <v>47.19</v>
      </c>
      <c r="R4371">
        <v>14.3</v>
      </c>
      <c r="S4371">
        <v>55.109999999999992</v>
      </c>
      <c r="T4371">
        <v>16.7</v>
      </c>
      <c r="U4371" s="23">
        <v>51.15</v>
      </c>
      <c r="V4371">
        <v>15.5</v>
      </c>
      <c r="W4371" s="21">
        <v>27.86223</v>
      </c>
      <c r="X4371" s="21">
        <v>-115.19441</v>
      </c>
      <c r="Y4371">
        <v>55.400000000000006</v>
      </c>
      <c r="Z4371">
        <v>13</v>
      </c>
      <c r="AA4371">
        <v>7</v>
      </c>
      <c r="AB4371" s="26" t="s">
        <v>618</v>
      </c>
      <c r="AC4371" s="26">
        <v>6</v>
      </c>
      <c r="AE4371" s="26">
        <v>240</v>
      </c>
    </row>
    <row r="4372" spans="1:31">
      <c r="A4372" t="s">
        <v>766</v>
      </c>
      <c r="B4372" t="s">
        <v>238</v>
      </c>
      <c r="C4372" s="31">
        <v>41120</v>
      </c>
      <c r="D4372">
        <v>2012</v>
      </c>
      <c r="E4372" s="36">
        <v>0.33888888888888885</v>
      </c>
      <c r="F4372" s="36">
        <v>0.34652777777777777</v>
      </c>
      <c r="G4372" s="36">
        <v>7.6388888888889173E-3</v>
      </c>
      <c r="H4372">
        <v>2</v>
      </c>
      <c r="I4372">
        <v>1</v>
      </c>
      <c r="J4372">
        <v>7</v>
      </c>
      <c r="K4372">
        <v>7</v>
      </c>
      <c r="L4372" t="s">
        <v>35</v>
      </c>
      <c r="M4372" t="s">
        <v>36</v>
      </c>
      <c r="N4372">
        <v>2</v>
      </c>
      <c r="O4372">
        <v>55.109999999999992</v>
      </c>
      <c r="P4372">
        <v>16.7</v>
      </c>
      <c r="Q4372">
        <v>47.19</v>
      </c>
      <c r="R4372">
        <v>14.3</v>
      </c>
      <c r="S4372">
        <v>55.109999999999992</v>
      </c>
      <c r="T4372">
        <v>16.7</v>
      </c>
      <c r="U4372" s="23">
        <v>51.15</v>
      </c>
      <c r="V4372">
        <v>15.5</v>
      </c>
      <c r="W4372" s="21">
        <v>27.86223</v>
      </c>
      <c r="X4372" s="21">
        <v>-115.19441</v>
      </c>
      <c r="Y4372">
        <v>55.400000000000006</v>
      </c>
      <c r="Z4372">
        <v>13</v>
      </c>
      <c r="AA4372">
        <v>7</v>
      </c>
      <c r="AB4372" s="26" t="s">
        <v>753</v>
      </c>
      <c r="AC4372" s="26">
        <v>15</v>
      </c>
      <c r="AE4372" s="26">
        <v>240</v>
      </c>
    </row>
    <row r="4373" spans="1:31">
      <c r="A4373" t="s">
        <v>766</v>
      </c>
      <c r="B4373" t="s">
        <v>238</v>
      </c>
      <c r="C4373" s="31">
        <v>41120</v>
      </c>
      <c r="D4373">
        <v>2012</v>
      </c>
      <c r="E4373" s="36">
        <v>0.33888888888888885</v>
      </c>
      <c r="F4373" s="36">
        <v>0.34652777777777777</v>
      </c>
      <c r="G4373" s="36">
        <v>7.6388888888889173E-3</v>
      </c>
      <c r="H4373">
        <v>2</v>
      </c>
      <c r="I4373">
        <v>1</v>
      </c>
      <c r="J4373">
        <v>7</v>
      </c>
      <c r="K4373">
        <v>7</v>
      </c>
      <c r="L4373" t="s">
        <v>35</v>
      </c>
      <c r="M4373" t="s">
        <v>36</v>
      </c>
      <c r="N4373">
        <v>2</v>
      </c>
      <c r="O4373">
        <v>55.109999999999992</v>
      </c>
      <c r="P4373">
        <v>16.7</v>
      </c>
      <c r="Q4373">
        <v>47.19</v>
      </c>
      <c r="R4373">
        <v>14.3</v>
      </c>
      <c r="S4373">
        <v>55.109999999999992</v>
      </c>
      <c r="T4373">
        <v>16.7</v>
      </c>
      <c r="U4373" s="23">
        <v>51.15</v>
      </c>
      <c r="V4373">
        <v>15.5</v>
      </c>
      <c r="W4373" s="21">
        <v>27.86223</v>
      </c>
      <c r="X4373" s="21">
        <v>-115.19441</v>
      </c>
      <c r="Y4373">
        <v>55.400000000000006</v>
      </c>
      <c r="Z4373">
        <v>13</v>
      </c>
      <c r="AA4373">
        <v>7</v>
      </c>
      <c r="AB4373" s="26" t="s">
        <v>608</v>
      </c>
      <c r="AC4373" s="26">
        <v>3</v>
      </c>
      <c r="AE4373" s="26">
        <v>240</v>
      </c>
    </row>
    <row r="4374" spans="1:31">
      <c r="A4374" t="s">
        <v>766</v>
      </c>
      <c r="B4374" t="s">
        <v>238</v>
      </c>
      <c r="C4374" s="31">
        <v>41120</v>
      </c>
      <c r="D4374">
        <v>2012</v>
      </c>
      <c r="E4374" s="36">
        <v>0.33888888888888885</v>
      </c>
      <c r="F4374" s="36">
        <v>0.34652777777777777</v>
      </c>
      <c r="G4374" s="36">
        <v>7.6388888888889173E-3</v>
      </c>
      <c r="H4374">
        <v>2</v>
      </c>
      <c r="I4374">
        <v>1</v>
      </c>
      <c r="J4374">
        <v>7</v>
      </c>
      <c r="K4374">
        <v>7</v>
      </c>
      <c r="L4374" t="s">
        <v>35</v>
      </c>
      <c r="M4374" t="s">
        <v>36</v>
      </c>
      <c r="N4374">
        <v>2</v>
      </c>
      <c r="O4374">
        <v>55.109999999999992</v>
      </c>
      <c r="P4374">
        <v>16.7</v>
      </c>
      <c r="Q4374">
        <v>47.19</v>
      </c>
      <c r="R4374">
        <v>14.3</v>
      </c>
      <c r="S4374">
        <v>55.109999999999992</v>
      </c>
      <c r="T4374">
        <v>16.7</v>
      </c>
      <c r="U4374" s="23">
        <v>51.15</v>
      </c>
      <c r="V4374">
        <v>15.5</v>
      </c>
      <c r="W4374" s="21">
        <v>27.86223</v>
      </c>
      <c r="X4374" s="21">
        <v>-115.19441</v>
      </c>
      <c r="Y4374">
        <v>55.400000000000006</v>
      </c>
      <c r="Z4374">
        <v>13</v>
      </c>
      <c r="AA4374">
        <v>7</v>
      </c>
      <c r="AB4374" s="26" t="s">
        <v>609</v>
      </c>
      <c r="AC4374" s="26">
        <v>1</v>
      </c>
      <c r="AE4374" s="26">
        <v>240</v>
      </c>
    </row>
    <row r="4375" spans="1:31">
      <c r="A4375" t="s">
        <v>767</v>
      </c>
      <c r="B4375" t="s">
        <v>238</v>
      </c>
      <c r="C4375" s="31">
        <v>41120</v>
      </c>
      <c r="D4375">
        <v>2012</v>
      </c>
      <c r="E4375" s="36">
        <v>0.42083333333333334</v>
      </c>
      <c r="F4375" s="36">
        <v>0.42499999999999999</v>
      </c>
      <c r="G4375" s="36">
        <v>4.1666666666666519E-3</v>
      </c>
      <c r="H4375">
        <v>2</v>
      </c>
      <c r="I4375">
        <v>2</v>
      </c>
      <c r="J4375">
        <v>8</v>
      </c>
      <c r="K4375">
        <v>8</v>
      </c>
      <c r="L4375" t="s">
        <v>35</v>
      </c>
      <c r="M4375" t="s">
        <v>36</v>
      </c>
      <c r="N4375">
        <v>2</v>
      </c>
      <c r="O4375">
        <v>55.109999999999992</v>
      </c>
      <c r="P4375">
        <v>16.7</v>
      </c>
      <c r="Q4375">
        <v>47.19</v>
      </c>
      <c r="R4375">
        <v>14.3</v>
      </c>
      <c r="S4375">
        <v>55.109999999999992</v>
      </c>
      <c r="T4375">
        <v>16.7</v>
      </c>
      <c r="U4375" s="23">
        <v>51.15</v>
      </c>
      <c r="V4375">
        <v>15.5</v>
      </c>
      <c r="W4375" s="21">
        <v>27.86223</v>
      </c>
      <c r="X4375" s="21">
        <v>-115.19441</v>
      </c>
      <c r="Y4375">
        <v>55.400000000000006</v>
      </c>
      <c r="Z4375">
        <v>13</v>
      </c>
      <c r="AA4375">
        <v>7</v>
      </c>
      <c r="AB4375" s="26" t="s">
        <v>606</v>
      </c>
      <c r="AC4375" s="26">
        <v>3</v>
      </c>
      <c r="AE4375" s="26">
        <v>90</v>
      </c>
    </row>
    <row r="4376" spans="1:31">
      <c r="A4376" t="s">
        <v>767</v>
      </c>
      <c r="B4376" t="s">
        <v>238</v>
      </c>
      <c r="C4376" s="31">
        <v>41120</v>
      </c>
      <c r="D4376">
        <v>2012</v>
      </c>
      <c r="E4376" s="36">
        <v>0.42083333333333334</v>
      </c>
      <c r="F4376" s="36">
        <v>0.42499999999999999</v>
      </c>
      <c r="G4376" s="36">
        <v>4.1666666666666519E-3</v>
      </c>
      <c r="H4376">
        <v>2</v>
      </c>
      <c r="I4376">
        <v>2</v>
      </c>
      <c r="J4376">
        <v>8</v>
      </c>
      <c r="K4376">
        <v>8</v>
      </c>
      <c r="L4376" t="s">
        <v>35</v>
      </c>
      <c r="M4376" t="s">
        <v>36</v>
      </c>
      <c r="N4376">
        <v>2</v>
      </c>
      <c r="O4376">
        <v>55.109999999999992</v>
      </c>
      <c r="P4376">
        <v>16.7</v>
      </c>
      <c r="Q4376">
        <v>47.19</v>
      </c>
      <c r="R4376">
        <v>14.3</v>
      </c>
      <c r="S4376">
        <v>55.109999999999992</v>
      </c>
      <c r="T4376">
        <v>16.7</v>
      </c>
      <c r="U4376" s="23">
        <v>51.15</v>
      </c>
      <c r="V4376">
        <v>15.5</v>
      </c>
      <c r="W4376" s="21">
        <v>27.86223</v>
      </c>
      <c r="X4376" s="21">
        <v>-115.19441</v>
      </c>
      <c r="Y4376">
        <v>55.400000000000006</v>
      </c>
      <c r="Z4376">
        <v>13</v>
      </c>
      <c r="AA4376">
        <v>7</v>
      </c>
      <c r="AB4376" s="26" t="s">
        <v>611</v>
      </c>
      <c r="AC4376" s="26">
        <v>5</v>
      </c>
      <c r="AE4376" s="26">
        <v>90</v>
      </c>
    </row>
    <row r="4377" spans="1:31">
      <c r="A4377" t="s">
        <v>767</v>
      </c>
      <c r="B4377" t="s">
        <v>238</v>
      </c>
      <c r="C4377" s="31">
        <v>41120</v>
      </c>
      <c r="D4377">
        <v>2012</v>
      </c>
      <c r="E4377" s="36">
        <v>0.42083333333333334</v>
      </c>
      <c r="F4377" s="36">
        <v>0.42499999999999999</v>
      </c>
      <c r="G4377" s="36">
        <v>4.1666666666666519E-3</v>
      </c>
      <c r="H4377">
        <v>2</v>
      </c>
      <c r="I4377">
        <v>2</v>
      </c>
      <c r="J4377">
        <v>8</v>
      </c>
      <c r="K4377">
        <v>8</v>
      </c>
      <c r="L4377" t="s">
        <v>35</v>
      </c>
      <c r="M4377" t="s">
        <v>36</v>
      </c>
      <c r="N4377">
        <v>2</v>
      </c>
      <c r="O4377">
        <v>55.109999999999992</v>
      </c>
      <c r="P4377">
        <v>16.7</v>
      </c>
      <c r="Q4377">
        <v>47.19</v>
      </c>
      <c r="R4377">
        <v>14.3</v>
      </c>
      <c r="S4377">
        <v>55.109999999999992</v>
      </c>
      <c r="T4377">
        <v>16.7</v>
      </c>
      <c r="U4377" s="23">
        <v>51.15</v>
      </c>
      <c r="V4377">
        <v>15.5</v>
      </c>
      <c r="W4377" s="21">
        <v>27.86223</v>
      </c>
      <c r="X4377" s="21">
        <v>-115.19441</v>
      </c>
      <c r="Y4377">
        <v>55.400000000000006</v>
      </c>
      <c r="Z4377">
        <v>13</v>
      </c>
      <c r="AA4377">
        <v>7</v>
      </c>
      <c r="AB4377" s="26" t="s">
        <v>613</v>
      </c>
      <c r="AC4377" s="26">
        <v>6</v>
      </c>
      <c r="AE4377" s="26">
        <v>90</v>
      </c>
    </row>
    <row r="4378" spans="1:31">
      <c r="A4378" t="s">
        <v>767</v>
      </c>
      <c r="B4378" t="s">
        <v>238</v>
      </c>
      <c r="C4378" s="31">
        <v>41120</v>
      </c>
      <c r="D4378">
        <v>2012</v>
      </c>
      <c r="E4378" s="36">
        <v>0.42083333333333334</v>
      </c>
      <c r="F4378" s="36">
        <v>0.42499999999999999</v>
      </c>
      <c r="G4378" s="36">
        <v>4.1666666666666519E-3</v>
      </c>
      <c r="H4378">
        <v>2</v>
      </c>
      <c r="I4378">
        <v>2</v>
      </c>
      <c r="J4378">
        <v>8</v>
      </c>
      <c r="K4378">
        <v>8</v>
      </c>
      <c r="L4378" t="s">
        <v>35</v>
      </c>
      <c r="M4378" t="s">
        <v>36</v>
      </c>
      <c r="N4378">
        <v>2</v>
      </c>
      <c r="O4378">
        <v>55.109999999999992</v>
      </c>
      <c r="P4378">
        <v>16.7</v>
      </c>
      <c r="Q4378">
        <v>47.19</v>
      </c>
      <c r="R4378">
        <v>14.3</v>
      </c>
      <c r="S4378">
        <v>55.109999999999992</v>
      </c>
      <c r="T4378">
        <v>16.7</v>
      </c>
      <c r="U4378" s="23">
        <v>51.15</v>
      </c>
      <c r="V4378">
        <v>15.5</v>
      </c>
      <c r="W4378" s="21">
        <v>27.86223</v>
      </c>
      <c r="X4378" s="21">
        <v>-115.19441</v>
      </c>
      <c r="Y4378">
        <v>55.400000000000006</v>
      </c>
      <c r="Z4378">
        <v>13</v>
      </c>
      <c r="AA4378">
        <v>7</v>
      </c>
      <c r="AB4378" s="26" t="s">
        <v>607</v>
      </c>
      <c r="AC4378" s="26">
        <v>5</v>
      </c>
      <c r="AE4378" s="26">
        <v>90</v>
      </c>
    </row>
    <row r="4379" spans="1:31">
      <c r="A4379" t="s">
        <v>767</v>
      </c>
      <c r="B4379" t="s">
        <v>238</v>
      </c>
      <c r="C4379" s="31">
        <v>41120</v>
      </c>
      <c r="D4379">
        <v>2012</v>
      </c>
      <c r="E4379" s="36">
        <v>0.42083333333333334</v>
      </c>
      <c r="F4379" s="36">
        <v>0.42499999999999999</v>
      </c>
      <c r="G4379" s="36">
        <v>4.1666666666666519E-3</v>
      </c>
      <c r="H4379">
        <v>2</v>
      </c>
      <c r="I4379">
        <v>2</v>
      </c>
      <c r="J4379">
        <v>8</v>
      </c>
      <c r="K4379">
        <v>8</v>
      </c>
      <c r="L4379" t="s">
        <v>35</v>
      </c>
      <c r="M4379" t="s">
        <v>36</v>
      </c>
      <c r="N4379">
        <v>2</v>
      </c>
      <c r="O4379">
        <v>55.109999999999992</v>
      </c>
      <c r="P4379">
        <v>16.7</v>
      </c>
      <c r="Q4379">
        <v>47.19</v>
      </c>
      <c r="R4379">
        <v>14.3</v>
      </c>
      <c r="S4379">
        <v>55.109999999999992</v>
      </c>
      <c r="T4379">
        <v>16.7</v>
      </c>
      <c r="U4379" s="23">
        <v>51.15</v>
      </c>
      <c r="V4379">
        <v>15.5</v>
      </c>
      <c r="W4379" s="21">
        <v>27.86223</v>
      </c>
      <c r="X4379" s="21">
        <v>-115.19441</v>
      </c>
      <c r="Y4379">
        <v>55.400000000000006</v>
      </c>
      <c r="Z4379">
        <v>13</v>
      </c>
      <c r="AA4379">
        <v>7</v>
      </c>
      <c r="AB4379" s="26" t="s">
        <v>618</v>
      </c>
      <c r="AC4379" s="26">
        <v>6</v>
      </c>
      <c r="AE4379" s="26">
        <v>90</v>
      </c>
    </row>
    <row r="4380" spans="1:31">
      <c r="A4380" t="s">
        <v>767</v>
      </c>
      <c r="B4380" t="s">
        <v>238</v>
      </c>
      <c r="C4380" s="31">
        <v>41120</v>
      </c>
      <c r="D4380">
        <v>2012</v>
      </c>
      <c r="E4380" s="36">
        <v>0.42083333333333334</v>
      </c>
      <c r="F4380" s="36">
        <v>0.42499999999999999</v>
      </c>
      <c r="G4380" s="36">
        <v>4.1666666666666519E-3</v>
      </c>
      <c r="H4380">
        <v>2</v>
      </c>
      <c r="I4380">
        <v>2</v>
      </c>
      <c r="J4380">
        <v>8</v>
      </c>
      <c r="K4380">
        <v>8</v>
      </c>
      <c r="L4380" t="s">
        <v>35</v>
      </c>
      <c r="M4380" t="s">
        <v>36</v>
      </c>
      <c r="N4380">
        <v>2</v>
      </c>
      <c r="O4380">
        <v>55.109999999999992</v>
      </c>
      <c r="P4380">
        <v>16.7</v>
      </c>
      <c r="Q4380">
        <v>47.19</v>
      </c>
      <c r="R4380">
        <v>14.3</v>
      </c>
      <c r="S4380">
        <v>55.109999999999992</v>
      </c>
      <c r="T4380">
        <v>16.7</v>
      </c>
      <c r="U4380" s="23">
        <v>51.15</v>
      </c>
      <c r="V4380">
        <v>15.5</v>
      </c>
      <c r="W4380" s="21">
        <v>27.86223</v>
      </c>
      <c r="X4380" s="21">
        <v>-115.19441</v>
      </c>
      <c r="Y4380">
        <v>55.400000000000006</v>
      </c>
      <c r="Z4380">
        <v>13</v>
      </c>
      <c r="AA4380">
        <v>7</v>
      </c>
      <c r="AB4380" s="26" t="s">
        <v>753</v>
      </c>
      <c r="AC4380" s="26">
        <v>11</v>
      </c>
      <c r="AE4380" s="26">
        <v>90</v>
      </c>
    </row>
    <row r="4381" spans="1:31">
      <c r="A4381" t="s">
        <v>768</v>
      </c>
      <c r="B4381" t="s">
        <v>769</v>
      </c>
      <c r="C4381" s="31">
        <v>41120</v>
      </c>
      <c r="D4381">
        <v>2012</v>
      </c>
      <c r="E4381" s="36">
        <v>0.3659722222222222</v>
      </c>
      <c r="F4381" s="36">
        <v>0.37152777777777773</v>
      </c>
      <c r="G4381" s="36">
        <v>5.5555555555555358E-3</v>
      </c>
      <c r="H4381">
        <v>2</v>
      </c>
      <c r="I4381">
        <v>1</v>
      </c>
      <c r="J4381">
        <v>9</v>
      </c>
      <c r="K4381">
        <v>9</v>
      </c>
      <c r="L4381" t="s">
        <v>35</v>
      </c>
      <c r="M4381" t="s">
        <v>36</v>
      </c>
      <c r="N4381">
        <v>2</v>
      </c>
      <c r="O4381">
        <v>50.82</v>
      </c>
      <c r="P4381">
        <v>15.4</v>
      </c>
      <c r="Q4381">
        <v>47.519999999999996</v>
      </c>
      <c r="R4381">
        <v>14.4</v>
      </c>
      <c r="S4381">
        <v>50.82</v>
      </c>
      <c r="T4381">
        <v>15.4</v>
      </c>
      <c r="U4381" s="23">
        <v>49.17</v>
      </c>
      <c r="V4381">
        <v>14.9</v>
      </c>
      <c r="W4381" s="21">
        <v>27.86223</v>
      </c>
      <c r="X4381" s="21">
        <v>-115.19441</v>
      </c>
      <c r="Y4381">
        <v>57.2</v>
      </c>
      <c r="Z4381">
        <v>14</v>
      </c>
      <c r="AA4381">
        <v>5</v>
      </c>
      <c r="AB4381" s="26" t="s">
        <v>611</v>
      </c>
      <c r="AC4381" s="26">
        <v>6</v>
      </c>
      <c r="AE4381" s="26">
        <v>30</v>
      </c>
    </row>
    <row r="4382" spans="1:31">
      <c r="A4382" t="s">
        <v>768</v>
      </c>
      <c r="B4382" t="s">
        <v>769</v>
      </c>
      <c r="C4382" s="31">
        <v>41120</v>
      </c>
      <c r="D4382">
        <v>2012</v>
      </c>
      <c r="E4382" s="36">
        <v>0.3659722222222222</v>
      </c>
      <c r="F4382" s="36">
        <v>0.37152777777777773</v>
      </c>
      <c r="G4382" s="36">
        <v>5.5555555555555358E-3</v>
      </c>
      <c r="H4382">
        <v>2</v>
      </c>
      <c r="I4382">
        <v>1</v>
      </c>
      <c r="J4382">
        <v>9</v>
      </c>
      <c r="K4382">
        <v>9</v>
      </c>
      <c r="L4382" t="s">
        <v>35</v>
      </c>
      <c r="M4382" t="s">
        <v>36</v>
      </c>
      <c r="N4382">
        <v>2</v>
      </c>
      <c r="O4382">
        <v>50.82</v>
      </c>
      <c r="P4382">
        <v>15.4</v>
      </c>
      <c r="Q4382">
        <v>47.519999999999996</v>
      </c>
      <c r="R4382">
        <v>14.4</v>
      </c>
      <c r="S4382">
        <v>50.82</v>
      </c>
      <c r="T4382">
        <v>15.4</v>
      </c>
      <c r="U4382" s="23">
        <v>49.17</v>
      </c>
      <c r="V4382">
        <v>14.9</v>
      </c>
      <c r="W4382" s="21">
        <v>27.86223</v>
      </c>
      <c r="X4382" s="21">
        <v>-115.19441</v>
      </c>
      <c r="Y4382">
        <v>57.2</v>
      </c>
      <c r="Z4382">
        <v>14</v>
      </c>
      <c r="AA4382">
        <v>5</v>
      </c>
      <c r="AB4382" s="26" t="s">
        <v>613</v>
      </c>
      <c r="AC4382" s="26">
        <v>50</v>
      </c>
      <c r="AE4382" s="26">
        <v>30</v>
      </c>
    </row>
    <row r="4383" spans="1:31">
      <c r="A4383" t="s">
        <v>768</v>
      </c>
      <c r="B4383" t="s">
        <v>769</v>
      </c>
      <c r="C4383" s="31">
        <v>41120</v>
      </c>
      <c r="D4383">
        <v>2012</v>
      </c>
      <c r="E4383" s="36">
        <v>0.3659722222222222</v>
      </c>
      <c r="F4383" s="36">
        <v>0.37152777777777773</v>
      </c>
      <c r="G4383" s="36">
        <v>5.5555555555555358E-3</v>
      </c>
      <c r="H4383">
        <v>2</v>
      </c>
      <c r="I4383">
        <v>1</v>
      </c>
      <c r="J4383">
        <v>9</v>
      </c>
      <c r="K4383">
        <v>9</v>
      </c>
      <c r="L4383" t="s">
        <v>35</v>
      </c>
      <c r="M4383" t="s">
        <v>36</v>
      </c>
      <c r="N4383">
        <v>2</v>
      </c>
      <c r="O4383">
        <v>50.82</v>
      </c>
      <c r="P4383">
        <v>15.4</v>
      </c>
      <c r="Q4383">
        <v>47.519999999999996</v>
      </c>
      <c r="R4383">
        <v>14.4</v>
      </c>
      <c r="S4383">
        <v>50.82</v>
      </c>
      <c r="T4383">
        <v>15.4</v>
      </c>
      <c r="U4383" s="23">
        <v>49.17</v>
      </c>
      <c r="V4383">
        <v>14.9</v>
      </c>
      <c r="W4383" s="21">
        <v>27.86223</v>
      </c>
      <c r="X4383" s="21">
        <v>-115.19441</v>
      </c>
      <c r="Y4383">
        <v>57.2</v>
      </c>
      <c r="Z4383">
        <v>14</v>
      </c>
      <c r="AA4383">
        <v>5</v>
      </c>
      <c r="AB4383" s="26" t="s">
        <v>607</v>
      </c>
      <c r="AC4383" s="26">
        <v>4</v>
      </c>
      <c r="AE4383" s="26">
        <v>30</v>
      </c>
    </row>
    <row r="4384" spans="1:31">
      <c r="A4384" t="s">
        <v>768</v>
      </c>
      <c r="B4384" t="s">
        <v>769</v>
      </c>
      <c r="C4384" s="31">
        <v>41120</v>
      </c>
      <c r="D4384">
        <v>2012</v>
      </c>
      <c r="E4384" s="36">
        <v>0.3659722222222222</v>
      </c>
      <c r="F4384" s="36">
        <v>0.37152777777777773</v>
      </c>
      <c r="G4384" s="36">
        <v>5.5555555555555358E-3</v>
      </c>
      <c r="H4384">
        <v>2</v>
      </c>
      <c r="I4384">
        <v>1</v>
      </c>
      <c r="J4384">
        <v>9</v>
      </c>
      <c r="K4384">
        <v>9</v>
      </c>
      <c r="L4384" t="s">
        <v>35</v>
      </c>
      <c r="M4384" t="s">
        <v>36</v>
      </c>
      <c r="N4384">
        <v>2</v>
      </c>
      <c r="O4384">
        <v>50.82</v>
      </c>
      <c r="P4384">
        <v>15.4</v>
      </c>
      <c r="Q4384">
        <v>47.519999999999996</v>
      </c>
      <c r="R4384">
        <v>14.4</v>
      </c>
      <c r="S4384">
        <v>50.82</v>
      </c>
      <c r="T4384">
        <v>15.4</v>
      </c>
      <c r="U4384" s="23">
        <v>49.17</v>
      </c>
      <c r="V4384">
        <v>14.9</v>
      </c>
      <c r="W4384" s="21">
        <v>27.86223</v>
      </c>
      <c r="X4384" s="21">
        <v>-115.19441</v>
      </c>
      <c r="Y4384">
        <v>57.2</v>
      </c>
      <c r="Z4384">
        <v>14</v>
      </c>
      <c r="AA4384">
        <v>5</v>
      </c>
      <c r="AB4384" s="26" t="s">
        <v>618</v>
      </c>
      <c r="AC4384" s="26">
        <v>5</v>
      </c>
      <c r="AE4384" s="26">
        <v>30</v>
      </c>
    </row>
    <row r="4385" spans="1:31">
      <c r="A4385" t="s">
        <v>768</v>
      </c>
      <c r="B4385" t="s">
        <v>769</v>
      </c>
      <c r="C4385" s="31">
        <v>41120</v>
      </c>
      <c r="D4385">
        <v>2012</v>
      </c>
      <c r="E4385" s="36">
        <v>0.3659722222222222</v>
      </c>
      <c r="F4385" s="36">
        <v>0.37152777777777773</v>
      </c>
      <c r="G4385" s="36">
        <v>5.5555555555555358E-3</v>
      </c>
      <c r="H4385">
        <v>2</v>
      </c>
      <c r="I4385">
        <v>1</v>
      </c>
      <c r="J4385">
        <v>9</v>
      </c>
      <c r="K4385">
        <v>9</v>
      </c>
      <c r="L4385" t="s">
        <v>35</v>
      </c>
      <c r="M4385" t="s">
        <v>36</v>
      </c>
      <c r="N4385">
        <v>2</v>
      </c>
      <c r="O4385">
        <v>50.82</v>
      </c>
      <c r="P4385">
        <v>15.4</v>
      </c>
      <c r="Q4385">
        <v>47.519999999999996</v>
      </c>
      <c r="R4385">
        <v>14.4</v>
      </c>
      <c r="S4385">
        <v>50.82</v>
      </c>
      <c r="T4385">
        <v>15.4</v>
      </c>
      <c r="U4385" s="23">
        <v>49.17</v>
      </c>
      <c r="V4385">
        <v>14.9</v>
      </c>
      <c r="W4385" s="21">
        <v>27.86223</v>
      </c>
      <c r="X4385" s="21">
        <v>-115.19441</v>
      </c>
      <c r="Y4385">
        <v>57.2</v>
      </c>
      <c r="Z4385">
        <v>14</v>
      </c>
      <c r="AA4385">
        <v>5</v>
      </c>
      <c r="AB4385" s="26" t="s">
        <v>619</v>
      </c>
      <c r="AC4385" s="26">
        <v>1</v>
      </c>
      <c r="AE4385" s="26">
        <v>30</v>
      </c>
    </row>
    <row r="4386" spans="1:31">
      <c r="A4386" t="s">
        <v>770</v>
      </c>
      <c r="B4386" t="s">
        <v>769</v>
      </c>
      <c r="C4386" s="31">
        <v>41120</v>
      </c>
      <c r="D4386">
        <v>2012</v>
      </c>
      <c r="E4386" s="36">
        <v>0.42708333333333331</v>
      </c>
      <c r="F4386" s="36">
        <v>0.43541666666666662</v>
      </c>
      <c r="G4386" s="36">
        <v>8.3333333333333037E-3</v>
      </c>
      <c r="H4386">
        <v>2</v>
      </c>
      <c r="I4386">
        <v>2</v>
      </c>
      <c r="J4386">
        <v>10</v>
      </c>
      <c r="K4386">
        <v>10</v>
      </c>
      <c r="L4386" t="s">
        <v>35</v>
      </c>
      <c r="M4386" t="s">
        <v>36</v>
      </c>
      <c r="N4386">
        <v>2</v>
      </c>
      <c r="O4386">
        <v>50.82</v>
      </c>
      <c r="P4386">
        <v>15.4</v>
      </c>
      <c r="Q4386">
        <v>47.519999999999996</v>
      </c>
      <c r="R4386">
        <v>14.4</v>
      </c>
      <c r="S4386">
        <v>50.82</v>
      </c>
      <c r="T4386">
        <v>15.4</v>
      </c>
      <c r="U4386" s="23">
        <v>49.17</v>
      </c>
      <c r="V4386">
        <v>14.9</v>
      </c>
      <c r="W4386" s="21">
        <v>27.86223</v>
      </c>
      <c r="X4386" s="21">
        <v>-115.19441</v>
      </c>
      <c r="Y4386">
        <v>57.2</v>
      </c>
      <c r="Z4386">
        <v>14</v>
      </c>
      <c r="AA4386">
        <v>5</v>
      </c>
      <c r="AB4386" s="26" t="s">
        <v>606</v>
      </c>
      <c r="AC4386" s="26">
        <v>4</v>
      </c>
      <c r="AE4386" s="26">
        <v>300</v>
      </c>
    </row>
    <row r="4387" spans="1:31">
      <c r="A4387" t="s">
        <v>770</v>
      </c>
      <c r="B4387" t="s">
        <v>769</v>
      </c>
      <c r="C4387" s="31">
        <v>41120</v>
      </c>
      <c r="D4387">
        <v>2012</v>
      </c>
      <c r="E4387" s="36">
        <v>0.42708333333333331</v>
      </c>
      <c r="F4387" s="36">
        <v>0.43541666666666662</v>
      </c>
      <c r="G4387" s="36">
        <v>8.3333333333333037E-3</v>
      </c>
      <c r="H4387">
        <v>2</v>
      </c>
      <c r="I4387">
        <v>2</v>
      </c>
      <c r="J4387">
        <v>10</v>
      </c>
      <c r="K4387">
        <v>10</v>
      </c>
      <c r="L4387" t="s">
        <v>35</v>
      </c>
      <c r="M4387" t="s">
        <v>36</v>
      </c>
      <c r="N4387">
        <v>2</v>
      </c>
      <c r="O4387">
        <v>50.82</v>
      </c>
      <c r="P4387">
        <v>15.4</v>
      </c>
      <c r="Q4387">
        <v>47.519999999999996</v>
      </c>
      <c r="R4387">
        <v>14.4</v>
      </c>
      <c r="S4387">
        <v>50.82</v>
      </c>
      <c r="T4387">
        <v>15.4</v>
      </c>
      <c r="U4387" s="23">
        <v>49.17</v>
      </c>
      <c r="V4387">
        <v>14.9</v>
      </c>
      <c r="W4387" s="21">
        <v>27.86223</v>
      </c>
      <c r="X4387" s="21">
        <v>-115.19441</v>
      </c>
      <c r="Y4387">
        <v>57.2</v>
      </c>
      <c r="Z4387">
        <v>14</v>
      </c>
      <c r="AA4387">
        <v>5</v>
      </c>
      <c r="AB4387" s="26" t="s">
        <v>611</v>
      </c>
      <c r="AC4387" s="26">
        <v>11</v>
      </c>
      <c r="AE4387" s="26">
        <v>300</v>
      </c>
    </row>
    <row r="4388" spans="1:31">
      <c r="A4388" t="s">
        <v>770</v>
      </c>
      <c r="B4388" t="s">
        <v>769</v>
      </c>
      <c r="C4388" s="31">
        <v>41120</v>
      </c>
      <c r="D4388">
        <v>2012</v>
      </c>
      <c r="E4388" s="36">
        <v>0.42708333333333331</v>
      </c>
      <c r="F4388" s="36">
        <v>0.43541666666666662</v>
      </c>
      <c r="G4388" s="36">
        <v>8.3333333333333037E-3</v>
      </c>
      <c r="H4388">
        <v>2</v>
      </c>
      <c r="I4388">
        <v>2</v>
      </c>
      <c r="J4388">
        <v>10</v>
      </c>
      <c r="K4388">
        <v>10</v>
      </c>
      <c r="L4388" t="s">
        <v>35</v>
      </c>
      <c r="M4388" t="s">
        <v>36</v>
      </c>
      <c r="N4388">
        <v>2</v>
      </c>
      <c r="O4388">
        <v>50.82</v>
      </c>
      <c r="P4388">
        <v>15.4</v>
      </c>
      <c r="Q4388">
        <v>47.519999999999996</v>
      </c>
      <c r="R4388">
        <v>14.4</v>
      </c>
      <c r="S4388">
        <v>50.82</v>
      </c>
      <c r="T4388">
        <v>15.4</v>
      </c>
      <c r="U4388" s="23">
        <v>49.17</v>
      </c>
      <c r="V4388">
        <v>14.9</v>
      </c>
      <c r="W4388" s="21">
        <v>27.86223</v>
      </c>
      <c r="X4388" s="21">
        <v>-115.19441</v>
      </c>
      <c r="Y4388">
        <v>57.2</v>
      </c>
      <c r="Z4388">
        <v>14</v>
      </c>
      <c r="AA4388">
        <v>5</v>
      </c>
      <c r="AB4388" s="26" t="s">
        <v>613</v>
      </c>
      <c r="AC4388" s="26">
        <v>10</v>
      </c>
      <c r="AE4388" s="26">
        <v>300</v>
      </c>
    </row>
    <row r="4389" spans="1:31">
      <c r="A4389" t="s">
        <v>770</v>
      </c>
      <c r="B4389" t="s">
        <v>769</v>
      </c>
      <c r="C4389" s="31">
        <v>41120</v>
      </c>
      <c r="D4389">
        <v>2012</v>
      </c>
      <c r="E4389" s="36">
        <v>0.42708333333333331</v>
      </c>
      <c r="F4389" s="36">
        <v>0.43541666666666662</v>
      </c>
      <c r="G4389" s="36">
        <v>8.3333333333333037E-3</v>
      </c>
      <c r="H4389">
        <v>2</v>
      </c>
      <c r="I4389">
        <v>2</v>
      </c>
      <c r="J4389">
        <v>10</v>
      </c>
      <c r="K4389">
        <v>10</v>
      </c>
      <c r="L4389" t="s">
        <v>35</v>
      </c>
      <c r="M4389" t="s">
        <v>36</v>
      </c>
      <c r="N4389">
        <v>2</v>
      </c>
      <c r="O4389">
        <v>50.82</v>
      </c>
      <c r="P4389">
        <v>15.4</v>
      </c>
      <c r="Q4389">
        <v>47.519999999999996</v>
      </c>
      <c r="R4389">
        <v>14.4</v>
      </c>
      <c r="S4389">
        <v>50.82</v>
      </c>
      <c r="T4389">
        <v>15.4</v>
      </c>
      <c r="U4389" s="23">
        <v>49.17</v>
      </c>
      <c r="V4389">
        <v>14.9</v>
      </c>
      <c r="W4389" s="21">
        <v>27.86223</v>
      </c>
      <c r="X4389" s="21">
        <v>-115.19441</v>
      </c>
      <c r="Y4389">
        <v>57.2</v>
      </c>
      <c r="Z4389">
        <v>14</v>
      </c>
      <c r="AA4389">
        <v>5</v>
      </c>
      <c r="AB4389" s="26" t="s">
        <v>607</v>
      </c>
      <c r="AC4389" s="26">
        <v>4</v>
      </c>
      <c r="AE4389" s="26">
        <v>300</v>
      </c>
    </row>
    <row r="4390" spans="1:31">
      <c r="A4390" t="s">
        <v>770</v>
      </c>
      <c r="B4390" t="s">
        <v>769</v>
      </c>
      <c r="C4390" s="31">
        <v>41120</v>
      </c>
      <c r="D4390">
        <v>2012</v>
      </c>
      <c r="E4390" s="36">
        <v>0.42708333333333331</v>
      </c>
      <c r="F4390" s="36">
        <v>0.43541666666666662</v>
      </c>
      <c r="G4390" s="36">
        <v>8.3333333333333037E-3</v>
      </c>
      <c r="H4390">
        <v>2</v>
      </c>
      <c r="I4390">
        <v>2</v>
      </c>
      <c r="J4390">
        <v>10</v>
      </c>
      <c r="K4390">
        <v>10</v>
      </c>
      <c r="L4390" t="s">
        <v>35</v>
      </c>
      <c r="M4390" t="s">
        <v>36</v>
      </c>
      <c r="N4390">
        <v>2</v>
      </c>
      <c r="O4390">
        <v>50.82</v>
      </c>
      <c r="P4390">
        <v>15.4</v>
      </c>
      <c r="Q4390">
        <v>47.519999999999996</v>
      </c>
      <c r="R4390">
        <v>14.4</v>
      </c>
      <c r="S4390">
        <v>50.82</v>
      </c>
      <c r="T4390">
        <v>15.4</v>
      </c>
      <c r="U4390" s="23">
        <v>49.17</v>
      </c>
      <c r="V4390">
        <v>14.9</v>
      </c>
      <c r="W4390" s="21">
        <v>27.86223</v>
      </c>
      <c r="X4390" s="21">
        <v>-115.19441</v>
      </c>
      <c r="Y4390">
        <v>57.2</v>
      </c>
      <c r="Z4390">
        <v>14</v>
      </c>
      <c r="AA4390">
        <v>5</v>
      </c>
      <c r="AB4390" s="26" t="s">
        <v>618</v>
      </c>
      <c r="AC4390" s="26">
        <v>3</v>
      </c>
      <c r="AE4390" s="26">
        <v>300</v>
      </c>
    </row>
    <row r="4391" spans="1:31">
      <c r="A4391" t="s">
        <v>770</v>
      </c>
      <c r="B4391" t="s">
        <v>769</v>
      </c>
      <c r="C4391" s="31">
        <v>41120</v>
      </c>
      <c r="D4391">
        <v>2012</v>
      </c>
      <c r="E4391" s="36">
        <v>0.42708333333333331</v>
      </c>
      <c r="F4391" s="36">
        <v>0.43541666666666662</v>
      </c>
      <c r="G4391" s="36">
        <v>8.3333333333333037E-3</v>
      </c>
      <c r="H4391">
        <v>2</v>
      </c>
      <c r="I4391">
        <v>2</v>
      </c>
      <c r="J4391">
        <v>10</v>
      </c>
      <c r="K4391">
        <v>10</v>
      </c>
      <c r="L4391" t="s">
        <v>35</v>
      </c>
      <c r="M4391" t="s">
        <v>36</v>
      </c>
      <c r="N4391">
        <v>2</v>
      </c>
      <c r="O4391">
        <v>50.82</v>
      </c>
      <c r="P4391">
        <v>15.4</v>
      </c>
      <c r="Q4391">
        <v>47.519999999999996</v>
      </c>
      <c r="R4391">
        <v>14.4</v>
      </c>
      <c r="S4391">
        <v>50.82</v>
      </c>
      <c r="T4391">
        <v>15.4</v>
      </c>
      <c r="U4391" s="23">
        <v>49.17</v>
      </c>
      <c r="V4391">
        <v>14.9</v>
      </c>
      <c r="W4391" s="21">
        <v>27.86223</v>
      </c>
      <c r="X4391" s="21">
        <v>-115.19441</v>
      </c>
      <c r="Y4391">
        <v>57.2</v>
      </c>
      <c r="Z4391">
        <v>14</v>
      </c>
      <c r="AA4391">
        <v>5</v>
      </c>
      <c r="AB4391" s="26" t="s">
        <v>753</v>
      </c>
      <c r="AC4391" s="26">
        <v>9</v>
      </c>
      <c r="AE4391" s="26">
        <v>300</v>
      </c>
    </row>
    <row r="4392" spans="1:31">
      <c r="A4392" t="s">
        <v>770</v>
      </c>
      <c r="B4392" t="s">
        <v>769</v>
      </c>
      <c r="C4392" s="31">
        <v>41120</v>
      </c>
      <c r="D4392">
        <v>2012</v>
      </c>
      <c r="E4392" s="36">
        <v>0.42708333333333331</v>
      </c>
      <c r="F4392" s="36">
        <v>0.43541666666666662</v>
      </c>
      <c r="G4392" s="36">
        <v>8.3333333333333037E-3</v>
      </c>
      <c r="H4392">
        <v>2</v>
      </c>
      <c r="I4392">
        <v>2</v>
      </c>
      <c r="J4392">
        <v>10</v>
      </c>
      <c r="K4392">
        <v>10</v>
      </c>
      <c r="L4392" t="s">
        <v>35</v>
      </c>
      <c r="M4392" t="s">
        <v>36</v>
      </c>
      <c r="N4392">
        <v>2</v>
      </c>
      <c r="O4392">
        <v>50.82</v>
      </c>
      <c r="P4392">
        <v>15.4</v>
      </c>
      <c r="Q4392">
        <v>47.519999999999996</v>
      </c>
      <c r="R4392">
        <v>14.4</v>
      </c>
      <c r="S4392">
        <v>50.82</v>
      </c>
      <c r="T4392">
        <v>15.4</v>
      </c>
      <c r="U4392" s="23">
        <v>49.17</v>
      </c>
      <c r="V4392">
        <v>14.9</v>
      </c>
      <c r="W4392" s="21">
        <v>27.86223</v>
      </c>
      <c r="X4392" s="21">
        <v>-115.19441</v>
      </c>
      <c r="Y4392">
        <v>57.2</v>
      </c>
      <c r="Z4392">
        <v>14</v>
      </c>
      <c r="AA4392">
        <v>5</v>
      </c>
      <c r="AB4392" s="26" t="s">
        <v>619</v>
      </c>
      <c r="AC4392" s="26">
        <v>7</v>
      </c>
      <c r="AE4392" s="26">
        <v>300</v>
      </c>
    </row>
    <row r="4393" spans="1:31">
      <c r="A4393" t="s">
        <v>771</v>
      </c>
      <c r="B4393" t="s">
        <v>34</v>
      </c>
      <c r="C4393" s="31">
        <v>41121</v>
      </c>
      <c r="D4393">
        <v>2012</v>
      </c>
      <c r="E4393" s="36">
        <v>0.37083333333333335</v>
      </c>
      <c r="F4393" s="36">
        <v>0.375</v>
      </c>
      <c r="G4393" s="36">
        <v>4.1666666666666519E-3</v>
      </c>
      <c r="H4393">
        <v>2</v>
      </c>
      <c r="I4393">
        <v>1</v>
      </c>
      <c r="J4393">
        <v>11</v>
      </c>
      <c r="K4393">
        <v>11</v>
      </c>
      <c r="L4393" t="s">
        <v>35</v>
      </c>
      <c r="M4393" t="s">
        <v>36</v>
      </c>
      <c r="N4393">
        <v>2</v>
      </c>
      <c r="O4393">
        <v>46.529999999999994</v>
      </c>
      <c r="P4393">
        <v>14.1</v>
      </c>
      <c r="Q4393">
        <v>51.809999999999995</v>
      </c>
      <c r="R4393">
        <v>15.7</v>
      </c>
      <c r="S4393">
        <v>51.809999999999995</v>
      </c>
      <c r="T4393">
        <v>15.7</v>
      </c>
      <c r="U4393" s="23">
        <v>49.169999999999995</v>
      </c>
      <c r="V4393">
        <v>14.899999999999999</v>
      </c>
      <c r="W4393" s="21">
        <v>27.853680000000001</v>
      </c>
      <c r="X4393" s="21">
        <v>-115.17001</v>
      </c>
      <c r="Y4393">
        <v>57.2</v>
      </c>
      <c r="Z4393">
        <v>14</v>
      </c>
      <c r="AA4393">
        <v>4.9000000000000004</v>
      </c>
      <c r="AB4393" s="26" t="s">
        <v>606</v>
      </c>
      <c r="AC4393" s="26">
        <v>1</v>
      </c>
      <c r="AE4393" s="26" t="s">
        <v>37</v>
      </c>
    </row>
    <row r="4394" spans="1:31">
      <c r="A4394" t="s">
        <v>771</v>
      </c>
      <c r="B4394" t="s">
        <v>34</v>
      </c>
      <c r="C4394" s="31">
        <v>41121</v>
      </c>
      <c r="D4394">
        <v>2012</v>
      </c>
      <c r="E4394" s="36">
        <v>0.37083333333333335</v>
      </c>
      <c r="F4394" s="36">
        <v>0.375</v>
      </c>
      <c r="G4394" s="36">
        <v>4.1666666666666519E-3</v>
      </c>
      <c r="H4394">
        <v>2</v>
      </c>
      <c r="I4394">
        <v>1</v>
      </c>
      <c r="J4394">
        <v>11</v>
      </c>
      <c r="K4394">
        <v>11</v>
      </c>
      <c r="L4394" t="s">
        <v>35</v>
      </c>
      <c r="M4394" t="s">
        <v>36</v>
      </c>
      <c r="N4394">
        <v>2</v>
      </c>
      <c r="O4394">
        <v>46.529999999999994</v>
      </c>
      <c r="P4394">
        <v>14.1</v>
      </c>
      <c r="Q4394">
        <v>51.809999999999995</v>
      </c>
      <c r="R4394">
        <v>15.7</v>
      </c>
      <c r="S4394">
        <v>51.809999999999995</v>
      </c>
      <c r="T4394">
        <v>15.7</v>
      </c>
      <c r="U4394" s="23">
        <v>49.169999999999995</v>
      </c>
      <c r="V4394">
        <v>14.899999999999999</v>
      </c>
      <c r="W4394" s="21">
        <v>27.853680000000001</v>
      </c>
      <c r="X4394" s="21">
        <v>-115.17001</v>
      </c>
      <c r="Y4394">
        <v>57.2</v>
      </c>
      <c r="Z4394">
        <v>14</v>
      </c>
      <c r="AA4394">
        <v>4.9000000000000004</v>
      </c>
      <c r="AB4394" s="26" t="s">
        <v>611</v>
      </c>
      <c r="AC4394" s="26">
        <v>7</v>
      </c>
      <c r="AE4394" s="26" t="s">
        <v>37</v>
      </c>
    </row>
    <row r="4395" spans="1:31">
      <c r="A4395" t="s">
        <v>771</v>
      </c>
      <c r="B4395" t="s">
        <v>34</v>
      </c>
      <c r="C4395" s="31">
        <v>41121</v>
      </c>
      <c r="D4395">
        <v>2012</v>
      </c>
      <c r="E4395" s="36">
        <v>0.37083333333333335</v>
      </c>
      <c r="F4395" s="36">
        <v>0.375</v>
      </c>
      <c r="G4395" s="36">
        <v>4.1666666666666519E-3</v>
      </c>
      <c r="H4395">
        <v>2</v>
      </c>
      <c r="I4395">
        <v>1</v>
      </c>
      <c r="J4395">
        <v>11</v>
      </c>
      <c r="K4395">
        <v>11</v>
      </c>
      <c r="L4395" t="s">
        <v>35</v>
      </c>
      <c r="M4395" t="s">
        <v>36</v>
      </c>
      <c r="N4395">
        <v>2</v>
      </c>
      <c r="O4395">
        <v>46.529999999999994</v>
      </c>
      <c r="P4395">
        <v>14.1</v>
      </c>
      <c r="Q4395">
        <v>51.809999999999995</v>
      </c>
      <c r="R4395">
        <v>15.7</v>
      </c>
      <c r="S4395">
        <v>51.809999999999995</v>
      </c>
      <c r="T4395">
        <v>15.7</v>
      </c>
      <c r="U4395" s="23">
        <v>49.169999999999995</v>
      </c>
      <c r="V4395">
        <v>14.899999999999999</v>
      </c>
      <c r="W4395" s="21">
        <v>27.853680000000001</v>
      </c>
      <c r="X4395" s="21">
        <v>-115.17001</v>
      </c>
      <c r="Y4395">
        <v>57.2</v>
      </c>
      <c r="Z4395">
        <v>14</v>
      </c>
      <c r="AA4395">
        <v>4.9000000000000004</v>
      </c>
      <c r="AB4395" s="26" t="s">
        <v>612</v>
      </c>
      <c r="AC4395" s="26">
        <v>2</v>
      </c>
      <c r="AE4395" s="26" t="s">
        <v>37</v>
      </c>
    </row>
    <row r="4396" spans="1:31">
      <c r="A4396" t="s">
        <v>771</v>
      </c>
      <c r="B4396" t="s">
        <v>34</v>
      </c>
      <c r="C4396" s="31">
        <v>41121</v>
      </c>
      <c r="D4396">
        <v>2012</v>
      </c>
      <c r="E4396" s="36">
        <v>0.37083333333333335</v>
      </c>
      <c r="F4396" s="36">
        <v>0.375</v>
      </c>
      <c r="G4396" s="36">
        <v>4.1666666666666519E-3</v>
      </c>
      <c r="H4396">
        <v>2</v>
      </c>
      <c r="I4396">
        <v>1</v>
      </c>
      <c r="J4396">
        <v>11</v>
      </c>
      <c r="K4396">
        <v>11</v>
      </c>
      <c r="L4396" t="s">
        <v>35</v>
      </c>
      <c r="M4396" t="s">
        <v>36</v>
      </c>
      <c r="N4396">
        <v>2</v>
      </c>
      <c r="O4396">
        <v>46.529999999999994</v>
      </c>
      <c r="P4396">
        <v>14.1</v>
      </c>
      <c r="Q4396">
        <v>51.809999999999995</v>
      </c>
      <c r="R4396">
        <v>15.7</v>
      </c>
      <c r="S4396">
        <v>51.809999999999995</v>
      </c>
      <c r="T4396">
        <v>15.7</v>
      </c>
      <c r="U4396" s="23">
        <v>49.169999999999995</v>
      </c>
      <c r="V4396">
        <v>14.899999999999999</v>
      </c>
      <c r="W4396" s="21">
        <v>27.853680000000001</v>
      </c>
      <c r="X4396" s="21">
        <v>-115.17001</v>
      </c>
      <c r="Y4396">
        <v>57.2</v>
      </c>
      <c r="Z4396">
        <v>14</v>
      </c>
      <c r="AA4396">
        <v>4.9000000000000004</v>
      </c>
      <c r="AB4396" s="26" t="s">
        <v>613</v>
      </c>
      <c r="AC4396" s="26">
        <v>23</v>
      </c>
      <c r="AE4396" s="26" t="s">
        <v>37</v>
      </c>
    </row>
    <row r="4397" spans="1:31">
      <c r="A4397" t="s">
        <v>771</v>
      </c>
      <c r="B4397" t="s">
        <v>34</v>
      </c>
      <c r="C4397" s="31">
        <v>41121</v>
      </c>
      <c r="D4397">
        <v>2012</v>
      </c>
      <c r="E4397" s="36">
        <v>0.37083333333333335</v>
      </c>
      <c r="F4397" s="36">
        <v>0.375</v>
      </c>
      <c r="G4397" s="36">
        <v>4.1666666666666519E-3</v>
      </c>
      <c r="H4397">
        <v>2</v>
      </c>
      <c r="I4397">
        <v>1</v>
      </c>
      <c r="J4397">
        <v>11</v>
      </c>
      <c r="K4397">
        <v>11</v>
      </c>
      <c r="L4397" t="s">
        <v>35</v>
      </c>
      <c r="M4397" t="s">
        <v>36</v>
      </c>
      <c r="N4397">
        <v>2</v>
      </c>
      <c r="O4397">
        <v>46.529999999999994</v>
      </c>
      <c r="P4397">
        <v>14.1</v>
      </c>
      <c r="Q4397">
        <v>51.809999999999995</v>
      </c>
      <c r="R4397">
        <v>15.7</v>
      </c>
      <c r="S4397">
        <v>51.809999999999995</v>
      </c>
      <c r="T4397">
        <v>15.7</v>
      </c>
      <c r="U4397" s="23">
        <v>49.169999999999995</v>
      </c>
      <c r="V4397">
        <v>14.899999999999999</v>
      </c>
      <c r="W4397" s="21">
        <v>27.853680000000001</v>
      </c>
      <c r="X4397" s="21">
        <v>-115.17001</v>
      </c>
      <c r="Y4397">
        <v>57.2</v>
      </c>
      <c r="Z4397">
        <v>14</v>
      </c>
      <c r="AA4397">
        <v>4.9000000000000004</v>
      </c>
      <c r="AB4397" s="26" t="s">
        <v>607</v>
      </c>
      <c r="AC4397" s="26">
        <v>2</v>
      </c>
      <c r="AE4397" s="26" t="s">
        <v>37</v>
      </c>
    </row>
    <row r="4398" spans="1:31">
      <c r="A4398" t="s">
        <v>771</v>
      </c>
      <c r="B4398" t="s">
        <v>34</v>
      </c>
      <c r="C4398" s="31">
        <v>41121</v>
      </c>
      <c r="D4398">
        <v>2012</v>
      </c>
      <c r="E4398" s="36">
        <v>0.37083333333333335</v>
      </c>
      <c r="F4398" s="36">
        <v>0.375</v>
      </c>
      <c r="G4398" s="36">
        <v>4.1666666666666519E-3</v>
      </c>
      <c r="H4398">
        <v>2</v>
      </c>
      <c r="I4398">
        <v>1</v>
      </c>
      <c r="J4398">
        <v>11</v>
      </c>
      <c r="K4398">
        <v>11</v>
      </c>
      <c r="L4398" t="s">
        <v>35</v>
      </c>
      <c r="M4398" t="s">
        <v>36</v>
      </c>
      <c r="N4398">
        <v>2</v>
      </c>
      <c r="O4398">
        <v>46.529999999999994</v>
      </c>
      <c r="P4398">
        <v>14.1</v>
      </c>
      <c r="Q4398">
        <v>51.809999999999995</v>
      </c>
      <c r="R4398">
        <v>15.7</v>
      </c>
      <c r="S4398">
        <v>51.809999999999995</v>
      </c>
      <c r="T4398">
        <v>15.7</v>
      </c>
      <c r="U4398" s="23">
        <v>49.169999999999995</v>
      </c>
      <c r="V4398">
        <v>14.899999999999999</v>
      </c>
      <c r="W4398" s="21">
        <v>27.853680000000001</v>
      </c>
      <c r="X4398" s="21">
        <v>-115.17001</v>
      </c>
      <c r="Y4398">
        <v>57.2</v>
      </c>
      <c r="Z4398">
        <v>14</v>
      </c>
      <c r="AA4398">
        <v>4.9000000000000004</v>
      </c>
      <c r="AB4398" s="26" t="s">
        <v>753</v>
      </c>
      <c r="AC4398" s="26">
        <v>2</v>
      </c>
      <c r="AE4398" s="26" t="s">
        <v>37</v>
      </c>
    </row>
    <row r="4399" spans="1:31">
      <c r="A4399" t="s">
        <v>771</v>
      </c>
      <c r="B4399" t="s">
        <v>34</v>
      </c>
      <c r="C4399" s="31">
        <v>41121</v>
      </c>
      <c r="D4399">
        <v>2012</v>
      </c>
      <c r="E4399" s="36">
        <v>0.37083333333333335</v>
      </c>
      <c r="F4399" s="36">
        <v>0.375</v>
      </c>
      <c r="G4399" s="36">
        <v>4.1666666666666519E-3</v>
      </c>
      <c r="H4399">
        <v>2</v>
      </c>
      <c r="I4399">
        <v>1</v>
      </c>
      <c r="J4399">
        <v>11</v>
      </c>
      <c r="K4399">
        <v>11</v>
      </c>
      <c r="L4399" t="s">
        <v>35</v>
      </c>
      <c r="M4399" t="s">
        <v>36</v>
      </c>
      <c r="N4399">
        <v>2</v>
      </c>
      <c r="O4399">
        <v>46.529999999999994</v>
      </c>
      <c r="P4399">
        <v>14.1</v>
      </c>
      <c r="Q4399">
        <v>51.809999999999995</v>
      </c>
      <c r="R4399">
        <v>15.7</v>
      </c>
      <c r="S4399">
        <v>51.809999999999995</v>
      </c>
      <c r="T4399">
        <v>15.7</v>
      </c>
      <c r="U4399" s="23">
        <v>49.169999999999995</v>
      </c>
      <c r="V4399">
        <v>14.899999999999999</v>
      </c>
      <c r="W4399" s="21">
        <v>27.853680000000001</v>
      </c>
      <c r="X4399" s="21">
        <v>-115.17001</v>
      </c>
      <c r="Y4399">
        <v>57.2</v>
      </c>
      <c r="Z4399">
        <v>14</v>
      </c>
      <c r="AA4399">
        <v>4.9000000000000004</v>
      </c>
      <c r="AB4399" s="26" t="s">
        <v>609</v>
      </c>
      <c r="AC4399" s="26">
        <v>1</v>
      </c>
      <c r="AE4399" s="26" t="s">
        <v>37</v>
      </c>
    </row>
    <row r="4400" spans="1:31">
      <c r="A4400" t="s">
        <v>772</v>
      </c>
      <c r="B4400" t="s">
        <v>253</v>
      </c>
      <c r="C4400" s="31">
        <v>41121</v>
      </c>
      <c r="D4400">
        <v>2012</v>
      </c>
      <c r="E4400" s="36">
        <v>0.36736111111111108</v>
      </c>
      <c r="F4400" s="36">
        <v>0.37222222222222223</v>
      </c>
      <c r="G4400" s="36">
        <v>4.8611111111111494E-3</v>
      </c>
      <c r="H4400">
        <v>2</v>
      </c>
      <c r="I4400">
        <v>1</v>
      </c>
      <c r="J4400">
        <v>12</v>
      </c>
      <c r="K4400">
        <v>12</v>
      </c>
      <c r="L4400" t="s">
        <v>35</v>
      </c>
      <c r="M4400" t="s">
        <v>36</v>
      </c>
      <c r="N4400">
        <v>2</v>
      </c>
      <c r="O4400">
        <v>52.8</v>
      </c>
      <c r="P4400">
        <v>16</v>
      </c>
      <c r="Q4400">
        <v>51.809999999999995</v>
      </c>
      <c r="R4400">
        <v>15.7</v>
      </c>
      <c r="S4400">
        <v>52.8</v>
      </c>
      <c r="T4400">
        <v>16</v>
      </c>
      <c r="U4400" s="23">
        <v>52.304999999999993</v>
      </c>
      <c r="V4400">
        <v>15.85</v>
      </c>
      <c r="W4400" s="21">
        <v>27.863700000000001</v>
      </c>
      <c r="X4400" s="21">
        <v>-115.19164000000001</v>
      </c>
      <c r="Y4400">
        <v>59</v>
      </c>
      <c r="Z4400">
        <v>15</v>
      </c>
      <c r="AA4400">
        <v>7</v>
      </c>
      <c r="AB4400" s="26" t="s">
        <v>606</v>
      </c>
      <c r="AC4400" s="26">
        <v>1</v>
      </c>
      <c r="AE4400" s="26" t="s">
        <v>37</v>
      </c>
    </row>
    <row r="4401" spans="1:31">
      <c r="A4401" t="s">
        <v>772</v>
      </c>
      <c r="B4401" t="s">
        <v>253</v>
      </c>
      <c r="C4401" s="31">
        <v>41121</v>
      </c>
      <c r="D4401">
        <v>2012</v>
      </c>
      <c r="E4401" s="36">
        <v>0.36736111111111108</v>
      </c>
      <c r="F4401" s="36">
        <v>0.37222222222222223</v>
      </c>
      <c r="G4401" s="36">
        <v>4.8611111111111494E-3</v>
      </c>
      <c r="H4401">
        <v>2</v>
      </c>
      <c r="I4401">
        <v>1</v>
      </c>
      <c r="J4401">
        <v>12</v>
      </c>
      <c r="K4401">
        <v>12</v>
      </c>
      <c r="L4401" t="s">
        <v>35</v>
      </c>
      <c r="M4401" t="s">
        <v>36</v>
      </c>
      <c r="N4401">
        <v>2</v>
      </c>
      <c r="O4401">
        <v>52.8</v>
      </c>
      <c r="P4401">
        <v>16</v>
      </c>
      <c r="Q4401">
        <v>51.809999999999995</v>
      </c>
      <c r="R4401">
        <v>15.7</v>
      </c>
      <c r="S4401">
        <v>52.8</v>
      </c>
      <c r="T4401">
        <v>16</v>
      </c>
      <c r="U4401" s="23">
        <v>52.304999999999993</v>
      </c>
      <c r="V4401">
        <v>15.85</v>
      </c>
      <c r="W4401" s="21">
        <v>27.863700000000001</v>
      </c>
      <c r="X4401" s="21">
        <v>-115.19164000000001</v>
      </c>
      <c r="Y4401">
        <v>59</v>
      </c>
      <c r="Z4401">
        <v>15</v>
      </c>
      <c r="AA4401">
        <v>7</v>
      </c>
      <c r="AB4401" s="26" t="s">
        <v>611</v>
      </c>
      <c r="AC4401" s="26">
        <v>3</v>
      </c>
      <c r="AE4401" s="26" t="s">
        <v>37</v>
      </c>
    </row>
    <row r="4402" spans="1:31">
      <c r="A4402" t="s">
        <v>772</v>
      </c>
      <c r="B4402" t="s">
        <v>253</v>
      </c>
      <c r="C4402" s="31">
        <v>41121</v>
      </c>
      <c r="D4402">
        <v>2012</v>
      </c>
      <c r="E4402" s="36">
        <v>0.36736111111111108</v>
      </c>
      <c r="F4402" s="36">
        <v>0.37222222222222223</v>
      </c>
      <c r="G4402" s="36">
        <v>4.8611111111111494E-3</v>
      </c>
      <c r="H4402">
        <v>2</v>
      </c>
      <c r="I4402">
        <v>1</v>
      </c>
      <c r="J4402">
        <v>12</v>
      </c>
      <c r="K4402">
        <v>12</v>
      </c>
      <c r="L4402" t="s">
        <v>35</v>
      </c>
      <c r="M4402" t="s">
        <v>36</v>
      </c>
      <c r="N4402">
        <v>2</v>
      </c>
      <c r="O4402">
        <v>52.8</v>
      </c>
      <c r="P4402">
        <v>16</v>
      </c>
      <c r="Q4402">
        <v>51.809999999999995</v>
      </c>
      <c r="R4402">
        <v>15.7</v>
      </c>
      <c r="S4402">
        <v>52.8</v>
      </c>
      <c r="T4402">
        <v>16</v>
      </c>
      <c r="U4402" s="23">
        <v>52.304999999999993</v>
      </c>
      <c r="V4402">
        <v>15.85</v>
      </c>
      <c r="W4402" s="21">
        <v>27.863700000000001</v>
      </c>
      <c r="X4402" s="21">
        <v>-115.19164000000001</v>
      </c>
      <c r="Y4402">
        <v>59</v>
      </c>
      <c r="Z4402">
        <v>15</v>
      </c>
      <c r="AA4402">
        <v>7</v>
      </c>
      <c r="AB4402" s="26" t="s">
        <v>613</v>
      </c>
      <c r="AC4402" s="26">
        <v>29</v>
      </c>
      <c r="AE4402" s="26" t="s">
        <v>37</v>
      </c>
    </row>
    <row r="4403" spans="1:31">
      <c r="A4403" t="s">
        <v>772</v>
      </c>
      <c r="B4403" t="s">
        <v>253</v>
      </c>
      <c r="C4403" s="31">
        <v>41121</v>
      </c>
      <c r="D4403">
        <v>2012</v>
      </c>
      <c r="E4403" s="36">
        <v>0.36736111111111108</v>
      </c>
      <c r="F4403" s="36">
        <v>0.37222222222222223</v>
      </c>
      <c r="G4403" s="36">
        <v>4.8611111111111494E-3</v>
      </c>
      <c r="H4403">
        <v>2</v>
      </c>
      <c r="I4403">
        <v>1</v>
      </c>
      <c r="J4403">
        <v>12</v>
      </c>
      <c r="K4403">
        <v>12</v>
      </c>
      <c r="L4403" t="s">
        <v>35</v>
      </c>
      <c r="M4403" t="s">
        <v>36</v>
      </c>
      <c r="N4403">
        <v>2</v>
      </c>
      <c r="O4403">
        <v>52.8</v>
      </c>
      <c r="P4403">
        <v>16</v>
      </c>
      <c r="Q4403">
        <v>51.809999999999995</v>
      </c>
      <c r="R4403">
        <v>15.7</v>
      </c>
      <c r="S4403">
        <v>52.8</v>
      </c>
      <c r="T4403">
        <v>16</v>
      </c>
      <c r="U4403" s="23">
        <v>52.304999999999993</v>
      </c>
      <c r="V4403">
        <v>15.85</v>
      </c>
      <c r="W4403" s="21">
        <v>27.863700000000001</v>
      </c>
      <c r="X4403" s="21">
        <v>-115.19164000000001</v>
      </c>
      <c r="Y4403">
        <v>59</v>
      </c>
      <c r="Z4403">
        <v>15</v>
      </c>
      <c r="AA4403">
        <v>7</v>
      </c>
      <c r="AB4403" s="26" t="s">
        <v>607</v>
      </c>
      <c r="AC4403" s="26">
        <v>2</v>
      </c>
      <c r="AE4403" s="26" t="s">
        <v>37</v>
      </c>
    </row>
    <row r="4404" spans="1:31">
      <c r="A4404" t="s">
        <v>772</v>
      </c>
      <c r="B4404" t="s">
        <v>253</v>
      </c>
      <c r="C4404" s="31">
        <v>41121</v>
      </c>
      <c r="D4404">
        <v>2012</v>
      </c>
      <c r="E4404" s="36">
        <v>0.36736111111111108</v>
      </c>
      <c r="F4404" s="36">
        <v>0.37222222222222223</v>
      </c>
      <c r="G4404" s="36">
        <v>4.8611111111111494E-3</v>
      </c>
      <c r="H4404">
        <v>2</v>
      </c>
      <c r="I4404">
        <v>1</v>
      </c>
      <c r="J4404">
        <v>12</v>
      </c>
      <c r="K4404">
        <v>12</v>
      </c>
      <c r="L4404" t="s">
        <v>35</v>
      </c>
      <c r="M4404" t="s">
        <v>36</v>
      </c>
      <c r="N4404">
        <v>2</v>
      </c>
      <c r="O4404">
        <v>52.8</v>
      </c>
      <c r="P4404">
        <v>16</v>
      </c>
      <c r="Q4404">
        <v>51.809999999999995</v>
      </c>
      <c r="R4404">
        <v>15.7</v>
      </c>
      <c r="S4404">
        <v>52.8</v>
      </c>
      <c r="T4404">
        <v>16</v>
      </c>
      <c r="U4404" s="23">
        <v>52.304999999999993</v>
      </c>
      <c r="V4404">
        <v>15.85</v>
      </c>
      <c r="W4404" s="21">
        <v>27.863700000000001</v>
      </c>
      <c r="X4404" s="21">
        <v>-115.19164000000001</v>
      </c>
      <c r="Y4404">
        <v>59</v>
      </c>
      <c r="Z4404">
        <v>15</v>
      </c>
      <c r="AA4404">
        <v>7</v>
      </c>
      <c r="AB4404" s="26" t="s">
        <v>618</v>
      </c>
      <c r="AC4404" s="26">
        <v>5</v>
      </c>
      <c r="AE4404" s="26" t="s">
        <v>37</v>
      </c>
    </row>
    <row r="4405" spans="1:31">
      <c r="A4405" t="s">
        <v>772</v>
      </c>
      <c r="B4405" t="s">
        <v>253</v>
      </c>
      <c r="C4405" s="31">
        <v>41121</v>
      </c>
      <c r="D4405">
        <v>2012</v>
      </c>
      <c r="E4405" s="36">
        <v>0.36736111111111108</v>
      </c>
      <c r="F4405" s="36">
        <v>0.37222222222222223</v>
      </c>
      <c r="G4405" s="36">
        <v>4.8611111111111494E-3</v>
      </c>
      <c r="H4405">
        <v>2</v>
      </c>
      <c r="I4405">
        <v>1</v>
      </c>
      <c r="J4405">
        <v>12</v>
      </c>
      <c r="K4405">
        <v>12</v>
      </c>
      <c r="L4405" t="s">
        <v>35</v>
      </c>
      <c r="M4405" t="s">
        <v>36</v>
      </c>
      <c r="N4405">
        <v>2</v>
      </c>
      <c r="O4405">
        <v>52.8</v>
      </c>
      <c r="P4405">
        <v>16</v>
      </c>
      <c r="Q4405">
        <v>51.809999999999995</v>
      </c>
      <c r="R4405">
        <v>15.7</v>
      </c>
      <c r="S4405">
        <v>52.8</v>
      </c>
      <c r="T4405">
        <v>16</v>
      </c>
      <c r="U4405" s="23">
        <v>52.304999999999993</v>
      </c>
      <c r="V4405">
        <v>15.85</v>
      </c>
      <c r="W4405" s="21">
        <v>27.863700000000001</v>
      </c>
      <c r="X4405" s="21">
        <v>-115.19164000000001</v>
      </c>
      <c r="Y4405">
        <v>59</v>
      </c>
      <c r="Z4405">
        <v>15</v>
      </c>
      <c r="AA4405">
        <v>7</v>
      </c>
      <c r="AB4405" s="26" t="s">
        <v>753</v>
      </c>
      <c r="AC4405" s="26">
        <v>1</v>
      </c>
      <c r="AE4405" s="26" t="s">
        <v>37</v>
      </c>
    </row>
    <row r="4406" spans="1:31">
      <c r="A4406" t="s">
        <v>773</v>
      </c>
      <c r="B4406" t="s">
        <v>43</v>
      </c>
      <c r="C4406" s="31">
        <v>41121</v>
      </c>
      <c r="D4406">
        <v>2012</v>
      </c>
      <c r="E4406" s="36">
        <v>0.36805555555555558</v>
      </c>
      <c r="F4406" s="36">
        <v>0.37083333333333335</v>
      </c>
      <c r="G4406" s="36">
        <v>2.7777777777777679E-3</v>
      </c>
      <c r="H4406">
        <v>2</v>
      </c>
      <c r="I4406">
        <v>1</v>
      </c>
      <c r="J4406">
        <v>13</v>
      </c>
      <c r="K4406">
        <v>13</v>
      </c>
      <c r="L4406" t="s">
        <v>35</v>
      </c>
      <c r="M4406" t="s">
        <v>36</v>
      </c>
      <c r="N4406">
        <v>2</v>
      </c>
      <c r="O4406">
        <v>48.51</v>
      </c>
      <c r="P4406">
        <v>14.7</v>
      </c>
      <c r="Q4406">
        <v>52.8</v>
      </c>
      <c r="R4406">
        <v>16</v>
      </c>
      <c r="S4406">
        <v>52.8</v>
      </c>
      <c r="T4406">
        <v>16</v>
      </c>
      <c r="U4406" s="23">
        <v>50.654999999999994</v>
      </c>
      <c r="V4406">
        <v>15.35</v>
      </c>
      <c r="W4406" s="21">
        <v>27.853680000000001</v>
      </c>
      <c r="X4406" s="21">
        <v>-115.17001</v>
      </c>
      <c r="Y4406">
        <v>59</v>
      </c>
      <c r="Z4406">
        <v>15</v>
      </c>
      <c r="AA4406">
        <v>4.9000000000000004</v>
      </c>
      <c r="AB4406" s="26" t="s">
        <v>611</v>
      </c>
      <c r="AC4406" s="26">
        <v>8</v>
      </c>
      <c r="AE4406" s="26">
        <v>180</v>
      </c>
    </row>
    <row r="4407" spans="1:31">
      <c r="A4407" t="s">
        <v>773</v>
      </c>
      <c r="B4407" t="s">
        <v>43</v>
      </c>
      <c r="C4407" s="31">
        <v>41121</v>
      </c>
      <c r="D4407">
        <v>2012</v>
      </c>
      <c r="E4407" s="36">
        <v>0.36805555555555558</v>
      </c>
      <c r="F4407" s="36">
        <v>0.37083333333333335</v>
      </c>
      <c r="G4407" s="36">
        <v>2.7777777777777679E-3</v>
      </c>
      <c r="H4407">
        <v>2</v>
      </c>
      <c r="I4407">
        <v>1</v>
      </c>
      <c r="J4407">
        <v>13</v>
      </c>
      <c r="K4407">
        <v>13</v>
      </c>
      <c r="L4407" t="s">
        <v>35</v>
      </c>
      <c r="M4407" t="s">
        <v>36</v>
      </c>
      <c r="N4407">
        <v>2</v>
      </c>
      <c r="O4407">
        <v>48.51</v>
      </c>
      <c r="P4407">
        <v>14.7</v>
      </c>
      <c r="Q4407">
        <v>52.8</v>
      </c>
      <c r="R4407">
        <v>16</v>
      </c>
      <c r="S4407">
        <v>52.8</v>
      </c>
      <c r="T4407">
        <v>16</v>
      </c>
      <c r="U4407" s="23">
        <v>50.654999999999994</v>
      </c>
      <c r="V4407">
        <v>15.35</v>
      </c>
      <c r="W4407" s="21">
        <v>27.853680000000001</v>
      </c>
      <c r="X4407" s="21">
        <v>-115.17001</v>
      </c>
      <c r="Y4407">
        <v>59</v>
      </c>
      <c r="Z4407">
        <v>15</v>
      </c>
      <c r="AA4407">
        <v>4.9000000000000004</v>
      </c>
      <c r="AB4407" s="26" t="s">
        <v>613</v>
      </c>
      <c r="AC4407" s="26">
        <v>7</v>
      </c>
      <c r="AE4407" s="26">
        <v>180</v>
      </c>
    </row>
    <row r="4408" spans="1:31">
      <c r="A4408" t="s">
        <v>773</v>
      </c>
      <c r="B4408" t="s">
        <v>43</v>
      </c>
      <c r="C4408" s="31">
        <v>41121</v>
      </c>
      <c r="D4408">
        <v>2012</v>
      </c>
      <c r="E4408" s="36">
        <v>0.36805555555555558</v>
      </c>
      <c r="F4408" s="36">
        <v>0.37083333333333335</v>
      </c>
      <c r="G4408" s="36">
        <v>2.7777777777777679E-3</v>
      </c>
      <c r="H4408">
        <v>2</v>
      </c>
      <c r="I4408">
        <v>1</v>
      </c>
      <c r="J4408">
        <v>13</v>
      </c>
      <c r="K4408">
        <v>13</v>
      </c>
      <c r="L4408" t="s">
        <v>35</v>
      </c>
      <c r="M4408" t="s">
        <v>36</v>
      </c>
      <c r="N4408">
        <v>2</v>
      </c>
      <c r="O4408">
        <v>48.51</v>
      </c>
      <c r="P4408">
        <v>14.7</v>
      </c>
      <c r="Q4408">
        <v>52.8</v>
      </c>
      <c r="R4408">
        <v>16</v>
      </c>
      <c r="S4408">
        <v>52.8</v>
      </c>
      <c r="T4408">
        <v>16</v>
      </c>
      <c r="U4408" s="23">
        <v>50.654999999999994</v>
      </c>
      <c r="V4408">
        <v>15.35</v>
      </c>
      <c r="W4408" s="21">
        <v>27.853680000000001</v>
      </c>
      <c r="X4408" s="21">
        <v>-115.17001</v>
      </c>
      <c r="Y4408">
        <v>59</v>
      </c>
      <c r="Z4408">
        <v>15</v>
      </c>
      <c r="AA4408">
        <v>4.9000000000000004</v>
      </c>
      <c r="AB4408" s="26" t="s">
        <v>607</v>
      </c>
      <c r="AC4408" s="26">
        <v>2</v>
      </c>
      <c r="AE4408" s="26">
        <v>180</v>
      </c>
    </row>
    <row r="4409" spans="1:31">
      <c r="A4409" t="s">
        <v>773</v>
      </c>
      <c r="B4409" t="s">
        <v>43</v>
      </c>
      <c r="C4409" s="31">
        <v>41121</v>
      </c>
      <c r="D4409">
        <v>2012</v>
      </c>
      <c r="E4409" s="36">
        <v>0.36805555555555558</v>
      </c>
      <c r="F4409" s="36">
        <v>0.37083333333333335</v>
      </c>
      <c r="G4409" s="36">
        <v>2.7777777777777679E-3</v>
      </c>
      <c r="H4409">
        <v>2</v>
      </c>
      <c r="I4409">
        <v>1</v>
      </c>
      <c r="J4409">
        <v>13</v>
      </c>
      <c r="K4409">
        <v>13</v>
      </c>
      <c r="L4409" t="s">
        <v>35</v>
      </c>
      <c r="M4409" t="s">
        <v>36</v>
      </c>
      <c r="N4409">
        <v>2</v>
      </c>
      <c r="O4409">
        <v>48.51</v>
      </c>
      <c r="P4409">
        <v>14.7</v>
      </c>
      <c r="Q4409">
        <v>52.8</v>
      </c>
      <c r="R4409">
        <v>16</v>
      </c>
      <c r="S4409">
        <v>52.8</v>
      </c>
      <c r="T4409">
        <v>16</v>
      </c>
      <c r="U4409" s="23">
        <v>50.654999999999994</v>
      </c>
      <c r="V4409">
        <v>15.35</v>
      </c>
      <c r="W4409" s="21">
        <v>27.853680000000001</v>
      </c>
      <c r="X4409" s="21">
        <v>-115.17001</v>
      </c>
      <c r="Y4409">
        <v>59</v>
      </c>
      <c r="Z4409">
        <v>15</v>
      </c>
      <c r="AA4409">
        <v>4.9000000000000004</v>
      </c>
      <c r="AB4409" s="26" t="s">
        <v>618</v>
      </c>
      <c r="AC4409" s="26">
        <v>1</v>
      </c>
      <c r="AE4409" s="26">
        <v>180</v>
      </c>
    </row>
    <row r="4410" spans="1:31">
      <c r="A4410" t="s">
        <v>773</v>
      </c>
      <c r="B4410" t="s">
        <v>43</v>
      </c>
      <c r="C4410" s="31">
        <v>41121</v>
      </c>
      <c r="D4410">
        <v>2012</v>
      </c>
      <c r="E4410" s="36">
        <v>0.36805555555555558</v>
      </c>
      <c r="F4410" s="36">
        <v>0.37083333333333335</v>
      </c>
      <c r="G4410" s="36">
        <v>2.7777777777777679E-3</v>
      </c>
      <c r="H4410">
        <v>2</v>
      </c>
      <c r="I4410">
        <v>1</v>
      </c>
      <c r="J4410">
        <v>13</v>
      </c>
      <c r="K4410">
        <v>13</v>
      </c>
      <c r="L4410" t="s">
        <v>35</v>
      </c>
      <c r="M4410" t="s">
        <v>36</v>
      </c>
      <c r="N4410">
        <v>2</v>
      </c>
      <c r="O4410">
        <v>48.51</v>
      </c>
      <c r="P4410">
        <v>14.7</v>
      </c>
      <c r="Q4410">
        <v>52.8</v>
      </c>
      <c r="R4410">
        <v>16</v>
      </c>
      <c r="S4410">
        <v>52.8</v>
      </c>
      <c r="T4410">
        <v>16</v>
      </c>
      <c r="U4410" s="23">
        <v>50.654999999999994</v>
      </c>
      <c r="V4410">
        <v>15.35</v>
      </c>
      <c r="W4410" s="21">
        <v>27.853680000000001</v>
      </c>
      <c r="X4410" s="21">
        <v>-115.17001</v>
      </c>
      <c r="Y4410">
        <v>59</v>
      </c>
      <c r="Z4410">
        <v>15</v>
      </c>
      <c r="AA4410">
        <v>4.9000000000000004</v>
      </c>
      <c r="AB4410" s="26" t="s">
        <v>753</v>
      </c>
      <c r="AC4410" s="26">
        <v>3</v>
      </c>
      <c r="AE4410" s="26">
        <v>180</v>
      </c>
    </row>
    <row r="4411" spans="1:31">
      <c r="A4411" t="s">
        <v>774</v>
      </c>
      <c r="B4411" t="s">
        <v>223</v>
      </c>
      <c r="C4411" s="31">
        <v>41121</v>
      </c>
      <c r="D4411">
        <v>2012</v>
      </c>
      <c r="E4411" s="36">
        <v>0.36944444444444446</v>
      </c>
      <c r="F4411" s="36">
        <v>0.3743055555555555</v>
      </c>
      <c r="G4411" s="36">
        <v>4.8611111111110383E-3</v>
      </c>
      <c r="H4411">
        <v>2</v>
      </c>
      <c r="I4411">
        <v>1</v>
      </c>
      <c r="J4411">
        <v>14</v>
      </c>
      <c r="K4411">
        <v>14</v>
      </c>
      <c r="L4411" t="s">
        <v>35</v>
      </c>
      <c r="M4411" t="s">
        <v>36</v>
      </c>
      <c r="N4411">
        <v>2</v>
      </c>
      <c r="O4411">
        <v>53.459999999999994</v>
      </c>
      <c r="P4411">
        <v>16.2</v>
      </c>
      <c r="Q4411">
        <v>53.79</v>
      </c>
      <c r="R4411">
        <v>16.3</v>
      </c>
      <c r="S4411">
        <v>53.79</v>
      </c>
      <c r="T4411">
        <v>16.3</v>
      </c>
      <c r="U4411" s="23">
        <v>53.625</v>
      </c>
      <c r="V4411">
        <v>16.25</v>
      </c>
      <c r="W4411" s="21">
        <v>27.863700000000001</v>
      </c>
      <c r="X4411" s="21">
        <v>-115.19164000000001</v>
      </c>
      <c r="Y4411">
        <v>59</v>
      </c>
      <c r="Z4411">
        <v>15</v>
      </c>
      <c r="AA4411">
        <v>7</v>
      </c>
      <c r="AB4411" s="26" t="s">
        <v>611</v>
      </c>
      <c r="AC4411" s="26">
        <v>4</v>
      </c>
      <c r="AE4411" s="26" t="s">
        <v>37</v>
      </c>
    </row>
    <row r="4412" spans="1:31">
      <c r="A4412" t="s">
        <v>774</v>
      </c>
      <c r="B4412" t="s">
        <v>223</v>
      </c>
      <c r="C4412" s="31">
        <v>41121</v>
      </c>
      <c r="D4412">
        <v>2012</v>
      </c>
      <c r="E4412" s="36">
        <v>0.36944444444444446</v>
      </c>
      <c r="F4412" s="36">
        <v>0.3743055555555555</v>
      </c>
      <c r="G4412" s="36">
        <v>4.8611111111110383E-3</v>
      </c>
      <c r="H4412">
        <v>2</v>
      </c>
      <c r="I4412">
        <v>1</v>
      </c>
      <c r="J4412">
        <v>14</v>
      </c>
      <c r="K4412">
        <v>14</v>
      </c>
      <c r="L4412" t="s">
        <v>35</v>
      </c>
      <c r="M4412" t="s">
        <v>36</v>
      </c>
      <c r="N4412">
        <v>2</v>
      </c>
      <c r="O4412">
        <v>53.459999999999994</v>
      </c>
      <c r="P4412">
        <v>16.2</v>
      </c>
      <c r="Q4412">
        <v>53.79</v>
      </c>
      <c r="R4412">
        <v>16.3</v>
      </c>
      <c r="S4412">
        <v>53.79</v>
      </c>
      <c r="T4412">
        <v>16.3</v>
      </c>
      <c r="U4412" s="23">
        <v>53.625</v>
      </c>
      <c r="V4412">
        <v>16.25</v>
      </c>
      <c r="W4412" s="21">
        <v>27.863700000000001</v>
      </c>
      <c r="X4412" s="21">
        <v>-115.19164000000001</v>
      </c>
      <c r="Y4412">
        <v>59</v>
      </c>
      <c r="Z4412">
        <v>15</v>
      </c>
      <c r="AA4412">
        <v>7</v>
      </c>
      <c r="AB4412" s="26" t="s">
        <v>613</v>
      </c>
      <c r="AC4412" s="26">
        <v>17</v>
      </c>
      <c r="AE4412" s="26" t="s">
        <v>37</v>
      </c>
    </row>
    <row r="4413" spans="1:31">
      <c r="A4413" t="s">
        <v>774</v>
      </c>
      <c r="B4413" t="s">
        <v>223</v>
      </c>
      <c r="C4413" s="31">
        <v>41121</v>
      </c>
      <c r="D4413">
        <v>2012</v>
      </c>
      <c r="E4413" s="36">
        <v>0.36944444444444446</v>
      </c>
      <c r="F4413" s="36">
        <v>0.3743055555555555</v>
      </c>
      <c r="G4413" s="36">
        <v>4.8611111111110383E-3</v>
      </c>
      <c r="H4413">
        <v>2</v>
      </c>
      <c r="I4413">
        <v>1</v>
      </c>
      <c r="J4413">
        <v>14</v>
      </c>
      <c r="K4413">
        <v>14</v>
      </c>
      <c r="L4413" t="s">
        <v>35</v>
      </c>
      <c r="M4413" t="s">
        <v>36</v>
      </c>
      <c r="N4413">
        <v>2</v>
      </c>
      <c r="O4413">
        <v>53.459999999999994</v>
      </c>
      <c r="P4413">
        <v>16.2</v>
      </c>
      <c r="Q4413">
        <v>53.79</v>
      </c>
      <c r="R4413">
        <v>16.3</v>
      </c>
      <c r="S4413">
        <v>53.79</v>
      </c>
      <c r="T4413">
        <v>16.3</v>
      </c>
      <c r="U4413" s="23">
        <v>53.625</v>
      </c>
      <c r="V4413">
        <v>16.25</v>
      </c>
      <c r="W4413" s="21">
        <v>27.863700000000001</v>
      </c>
      <c r="X4413" s="21">
        <v>-115.19164000000001</v>
      </c>
      <c r="Y4413">
        <v>59</v>
      </c>
      <c r="Z4413">
        <v>15</v>
      </c>
      <c r="AA4413">
        <v>7</v>
      </c>
      <c r="AB4413" s="26" t="s">
        <v>607</v>
      </c>
      <c r="AC4413" s="26">
        <v>1</v>
      </c>
      <c r="AE4413" s="26" t="s">
        <v>37</v>
      </c>
    </row>
    <row r="4414" spans="1:31">
      <c r="A4414" t="s">
        <v>774</v>
      </c>
      <c r="B4414" t="s">
        <v>223</v>
      </c>
      <c r="C4414" s="31">
        <v>41121</v>
      </c>
      <c r="D4414">
        <v>2012</v>
      </c>
      <c r="E4414" s="36">
        <v>0.36944444444444446</v>
      </c>
      <c r="F4414" s="36">
        <v>0.3743055555555555</v>
      </c>
      <c r="G4414" s="36">
        <v>4.8611111111110383E-3</v>
      </c>
      <c r="H4414">
        <v>2</v>
      </c>
      <c r="I4414">
        <v>1</v>
      </c>
      <c r="J4414">
        <v>14</v>
      </c>
      <c r="K4414">
        <v>14</v>
      </c>
      <c r="L4414" t="s">
        <v>35</v>
      </c>
      <c r="M4414" t="s">
        <v>36</v>
      </c>
      <c r="N4414">
        <v>2</v>
      </c>
      <c r="O4414">
        <v>53.459999999999994</v>
      </c>
      <c r="P4414">
        <v>16.2</v>
      </c>
      <c r="Q4414">
        <v>53.79</v>
      </c>
      <c r="R4414">
        <v>16.3</v>
      </c>
      <c r="S4414">
        <v>53.79</v>
      </c>
      <c r="T4414">
        <v>16.3</v>
      </c>
      <c r="U4414" s="23">
        <v>53.625</v>
      </c>
      <c r="V4414">
        <v>16.25</v>
      </c>
      <c r="W4414" s="21">
        <v>27.863700000000001</v>
      </c>
      <c r="X4414" s="21">
        <v>-115.19164000000001</v>
      </c>
      <c r="Y4414">
        <v>59</v>
      </c>
      <c r="Z4414">
        <v>15</v>
      </c>
      <c r="AA4414">
        <v>7</v>
      </c>
      <c r="AB4414" s="26" t="s">
        <v>618</v>
      </c>
      <c r="AC4414" s="26">
        <v>2</v>
      </c>
      <c r="AE4414" s="26" t="s">
        <v>37</v>
      </c>
    </row>
    <row r="4415" spans="1:31">
      <c r="A4415" t="s">
        <v>774</v>
      </c>
      <c r="B4415" t="s">
        <v>223</v>
      </c>
      <c r="C4415" s="31">
        <v>41121</v>
      </c>
      <c r="D4415">
        <v>2012</v>
      </c>
      <c r="E4415" s="36">
        <v>0.36944444444444446</v>
      </c>
      <c r="F4415" s="36">
        <v>0.3743055555555555</v>
      </c>
      <c r="G4415" s="36">
        <v>4.8611111111110383E-3</v>
      </c>
      <c r="H4415">
        <v>2</v>
      </c>
      <c r="I4415">
        <v>1</v>
      </c>
      <c r="J4415">
        <v>14</v>
      </c>
      <c r="K4415">
        <v>14</v>
      </c>
      <c r="L4415" t="s">
        <v>35</v>
      </c>
      <c r="M4415" t="s">
        <v>36</v>
      </c>
      <c r="N4415">
        <v>2</v>
      </c>
      <c r="O4415">
        <v>53.459999999999994</v>
      </c>
      <c r="P4415">
        <v>16.2</v>
      </c>
      <c r="Q4415">
        <v>53.79</v>
      </c>
      <c r="R4415">
        <v>16.3</v>
      </c>
      <c r="S4415">
        <v>53.79</v>
      </c>
      <c r="T4415">
        <v>16.3</v>
      </c>
      <c r="U4415" s="23">
        <v>53.625</v>
      </c>
      <c r="V4415">
        <v>16.25</v>
      </c>
      <c r="W4415" s="21">
        <v>27.863700000000001</v>
      </c>
      <c r="X4415" s="21">
        <v>-115.19164000000001</v>
      </c>
      <c r="Y4415">
        <v>59</v>
      </c>
      <c r="Z4415">
        <v>15</v>
      </c>
      <c r="AA4415">
        <v>7</v>
      </c>
      <c r="AB4415" s="26" t="s">
        <v>753</v>
      </c>
      <c r="AC4415" s="26">
        <v>5</v>
      </c>
      <c r="AE4415" s="26" t="s">
        <v>37</v>
      </c>
    </row>
    <row r="4416" spans="1:31">
      <c r="A4416" t="s">
        <v>775</v>
      </c>
      <c r="B4416" t="s">
        <v>238</v>
      </c>
      <c r="C4416" s="31">
        <v>41121</v>
      </c>
      <c r="D4416">
        <v>2012</v>
      </c>
      <c r="E4416" s="36">
        <v>0.36527777777777781</v>
      </c>
      <c r="F4416" s="36">
        <v>0.37152777777777773</v>
      </c>
      <c r="G4416" s="36">
        <v>6.2499999999999223E-3</v>
      </c>
      <c r="H4416">
        <v>2</v>
      </c>
      <c r="I4416">
        <v>1</v>
      </c>
      <c r="J4416">
        <v>15</v>
      </c>
      <c r="K4416">
        <v>15</v>
      </c>
      <c r="L4416" t="s">
        <v>35</v>
      </c>
      <c r="M4416" t="s">
        <v>36</v>
      </c>
      <c r="N4416">
        <v>2</v>
      </c>
      <c r="O4416">
        <v>53.459999999999994</v>
      </c>
      <c r="P4416">
        <v>16.2</v>
      </c>
      <c r="Q4416">
        <v>53.79</v>
      </c>
      <c r="R4416">
        <v>16.3</v>
      </c>
      <c r="S4416">
        <v>53.79</v>
      </c>
      <c r="T4416">
        <v>16.3</v>
      </c>
      <c r="U4416" s="23">
        <v>53.625</v>
      </c>
      <c r="V4416">
        <v>16.25</v>
      </c>
      <c r="W4416" s="21">
        <v>27.863700000000001</v>
      </c>
      <c r="X4416" s="21">
        <v>-115.19164000000001</v>
      </c>
      <c r="Y4416">
        <v>59</v>
      </c>
      <c r="Z4416">
        <v>15</v>
      </c>
      <c r="AA4416">
        <v>5</v>
      </c>
      <c r="AB4416" s="26" t="s">
        <v>604</v>
      </c>
      <c r="AC4416" s="26">
        <v>1</v>
      </c>
      <c r="AE4416" s="26" t="s">
        <v>37</v>
      </c>
    </row>
    <row r="4417" spans="1:32">
      <c r="A4417" t="s">
        <v>775</v>
      </c>
      <c r="B4417" t="s">
        <v>238</v>
      </c>
      <c r="C4417" s="31">
        <v>41121</v>
      </c>
      <c r="D4417">
        <v>2012</v>
      </c>
      <c r="E4417" s="36">
        <v>0.36527777777777781</v>
      </c>
      <c r="F4417" s="36">
        <v>0.37152777777777773</v>
      </c>
      <c r="G4417" s="36">
        <v>6.2499999999999223E-3</v>
      </c>
      <c r="H4417">
        <v>2</v>
      </c>
      <c r="I4417">
        <v>1</v>
      </c>
      <c r="J4417">
        <v>15</v>
      </c>
      <c r="K4417">
        <v>15</v>
      </c>
      <c r="L4417" t="s">
        <v>35</v>
      </c>
      <c r="M4417" t="s">
        <v>36</v>
      </c>
      <c r="N4417">
        <v>2</v>
      </c>
      <c r="O4417">
        <v>53.459999999999994</v>
      </c>
      <c r="P4417">
        <v>16.2</v>
      </c>
      <c r="Q4417">
        <v>53.79</v>
      </c>
      <c r="R4417">
        <v>16.3</v>
      </c>
      <c r="S4417">
        <v>53.79</v>
      </c>
      <c r="T4417">
        <v>16.3</v>
      </c>
      <c r="U4417" s="23">
        <v>53.625</v>
      </c>
      <c r="V4417">
        <v>16.25</v>
      </c>
      <c r="W4417" s="21">
        <v>27.863700000000001</v>
      </c>
      <c r="X4417" s="21">
        <v>-115.19164000000001</v>
      </c>
      <c r="Y4417">
        <v>59</v>
      </c>
      <c r="Z4417">
        <v>15</v>
      </c>
      <c r="AA4417">
        <v>5</v>
      </c>
      <c r="AB4417" s="26" t="s">
        <v>613</v>
      </c>
      <c r="AC4417" s="26">
        <v>57</v>
      </c>
      <c r="AD4417">
        <v>26</v>
      </c>
      <c r="AE4417" s="26" t="s">
        <v>37</v>
      </c>
      <c r="AF4417">
        <v>50</v>
      </c>
    </row>
    <row r="4418" spans="1:32">
      <c r="A4418" t="s">
        <v>775</v>
      </c>
      <c r="B4418" t="s">
        <v>238</v>
      </c>
      <c r="C4418" s="31">
        <v>41121</v>
      </c>
      <c r="D4418">
        <v>2012</v>
      </c>
      <c r="E4418" s="36">
        <v>0.36527777777777781</v>
      </c>
      <c r="F4418" s="36">
        <v>0.37152777777777773</v>
      </c>
      <c r="G4418" s="36">
        <v>6.2499999999999223E-3</v>
      </c>
      <c r="H4418">
        <v>2</v>
      </c>
      <c r="I4418">
        <v>1</v>
      </c>
      <c r="J4418">
        <v>15</v>
      </c>
      <c r="K4418">
        <v>15</v>
      </c>
      <c r="L4418" t="s">
        <v>35</v>
      </c>
      <c r="M4418" t="s">
        <v>36</v>
      </c>
      <c r="N4418">
        <v>2</v>
      </c>
      <c r="O4418">
        <v>53.459999999999994</v>
      </c>
      <c r="P4418">
        <v>16.2</v>
      </c>
      <c r="Q4418">
        <v>53.79</v>
      </c>
      <c r="R4418">
        <v>16.3</v>
      </c>
      <c r="S4418">
        <v>53.79</v>
      </c>
      <c r="T4418">
        <v>16.3</v>
      </c>
      <c r="U4418" s="23">
        <v>53.625</v>
      </c>
      <c r="V4418">
        <v>16.25</v>
      </c>
      <c r="W4418" s="21">
        <v>27.863700000000001</v>
      </c>
      <c r="X4418" s="21">
        <v>-115.19164000000001</v>
      </c>
      <c r="Y4418">
        <v>59</v>
      </c>
      <c r="Z4418">
        <v>15</v>
      </c>
      <c r="AA4418">
        <v>5</v>
      </c>
      <c r="AB4418" s="26" t="s">
        <v>607</v>
      </c>
      <c r="AC4418" s="26">
        <v>1</v>
      </c>
      <c r="AE4418" s="26" t="s">
        <v>37</v>
      </c>
    </row>
    <row r="4419" spans="1:32">
      <c r="A4419" t="s">
        <v>775</v>
      </c>
      <c r="B4419" t="s">
        <v>238</v>
      </c>
      <c r="C4419" s="31">
        <v>41121</v>
      </c>
      <c r="D4419">
        <v>2012</v>
      </c>
      <c r="E4419" s="36">
        <v>0.36527777777777781</v>
      </c>
      <c r="F4419" s="36">
        <v>0.37152777777777773</v>
      </c>
      <c r="G4419" s="36">
        <v>6.2499999999999223E-3</v>
      </c>
      <c r="H4419">
        <v>2</v>
      </c>
      <c r="I4419">
        <v>1</v>
      </c>
      <c r="J4419">
        <v>15</v>
      </c>
      <c r="K4419">
        <v>15</v>
      </c>
      <c r="L4419" t="s">
        <v>35</v>
      </c>
      <c r="M4419" t="s">
        <v>36</v>
      </c>
      <c r="N4419">
        <v>2</v>
      </c>
      <c r="O4419">
        <v>53.459999999999994</v>
      </c>
      <c r="P4419">
        <v>16.2</v>
      </c>
      <c r="Q4419">
        <v>53.79</v>
      </c>
      <c r="R4419">
        <v>16.3</v>
      </c>
      <c r="S4419">
        <v>53.79</v>
      </c>
      <c r="T4419">
        <v>16.3</v>
      </c>
      <c r="U4419" s="23">
        <v>53.625</v>
      </c>
      <c r="V4419">
        <v>16.25</v>
      </c>
      <c r="W4419" s="21">
        <v>27.863700000000001</v>
      </c>
      <c r="X4419" s="21">
        <v>-115.19164000000001</v>
      </c>
      <c r="Y4419">
        <v>59</v>
      </c>
      <c r="Z4419">
        <v>15</v>
      </c>
      <c r="AA4419">
        <v>5</v>
      </c>
      <c r="AB4419" s="26" t="s">
        <v>615</v>
      </c>
      <c r="AC4419" s="26">
        <v>1</v>
      </c>
      <c r="AE4419" s="26" t="s">
        <v>37</v>
      </c>
    </row>
    <row r="4420" spans="1:32">
      <c r="A4420" t="s">
        <v>775</v>
      </c>
      <c r="B4420" t="s">
        <v>238</v>
      </c>
      <c r="C4420" s="31">
        <v>41121</v>
      </c>
      <c r="D4420">
        <v>2012</v>
      </c>
      <c r="E4420" s="36">
        <v>0.36527777777777781</v>
      </c>
      <c r="F4420" s="36">
        <v>0.37152777777777773</v>
      </c>
      <c r="G4420" s="36">
        <v>6.2499999999999223E-3</v>
      </c>
      <c r="H4420">
        <v>2</v>
      </c>
      <c r="I4420">
        <v>1</v>
      </c>
      <c r="J4420">
        <v>15</v>
      </c>
      <c r="K4420">
        <v>15</v>
      </c>
      <c r="L4420" t="s">
        <v>35</v>
      </c>
      <c r="M4420" t="s">
        <v>36</v>
      </c>
      <c r="N4420">
        <v>2</v>
      </c>
      <c r="O4420">
        <v>53.459999999999994</v>
      </c>
      <c r="P4420">
        <v>16.2</v>
      </c>
      <c r="Q4420">
        <v>53.79</v>
      </c>
      <c r="R4420">
        <v>16.3</v>
      </c>
      <c r="S4420">
        <v>53.79</v>
      </c>
      <c r="T4420">
        <v>16.3</v>
      </c>
      <c r="U4420" s="23">
        <v>53.625</v>
      </c>
      <c r="V4420">
        <v>16.25</v>
      </c>
      <c r="W4420" s="21">
        <v>27.863700000000001</v>
      </c>
      <c r="X4420" s="21">
        <v>-115.19164000000001</v>
      </c>
      <c r="Y4420">
        <v>59</v>
      </c>
      <c r="Z4420">
        <v>15</v>
      </c>
      <c r="AA4420">
        <v>5</v>
      </c>
      <c r="AB4420" s="26" t="s">
        <v>618</v>
      </c>
      <c r="AC4420" s="26">
        <v>9</v>
      </c>
      <c r="AE4420" s="26" t="s">
        <v>37</v>
      </c>
    </row>
    <row r="4421" spans="1:32">
      <c r="A4421" t="s">
        <v>775</v>
      </c>
      <c r="B4421" t="s">
        <v>238</v>
      </c>
      <c r="C4421" s="31">
        <v>41121</v>
      </c>
      <c r="D4421">
        <v>2012</v>
      </c>
      <c r="E4421" s="36">
        <v>0.36527777777777781</v>
      </c>
      <c r="F4421" s="36">
        <v>0.37152777777777773</v>
      </c>
      <c r="G4421" s="36">
        <v>6.2499999999999223E-3</v>
      </c>
      <c r="H4421">
        <v>2</v>
      </c>
      <c r="I4421">
        <v>1</v>
      </c>
      <c r="J4421">
        <v>15</v>
      </c>
      <c r="K4421">
        <v>15</v>
      </c>
      <c r="L4421" t="s">
        <v>35</v>
      </c>
      <c r="M4421" t="s">
        <v>36</v>
      </c>
      <c r="N4421">
        <v>2</v>
      </c>
      <c r="O4421">
        <v>53.459999999999994</v>
      </c>
      <c r="P4421">
        <v>16.2</v>
      </c>
      <c r="Q4421">
        <v>53.79</v>
      </c>
      <c r="R4421">
        <v>16.3</v>
      </c>
      <c r="S4421">
        <v>53.79</v>
      </c>
      <c r="T4421">
        <v>16.3</v>
      </c>
      <c r="U4421" s="23">
        <v>53.625</v>
      </c>
      <c r="V4421">
        <v>16.25</v>
      </c>
      <c r="W4421" s="21">
        <v>27.863700000000001</v>
      </c>
      <c r="X4421" s="21">
        <v>-115.19164000000001</v>
      </c>
      <c r="Y4421">
        <v>59</v>
      </c>
      <c r="Z4421">
        <v>15</v>
      </c>
      <c r="AA4421">
        <v>5</v>
      </c>
      <c r="AB4421" s="26" t="s">
        <v>753</v>
      </c>
      <c r="AC4421" s="26">
        <v>3</v>
      </c>
      <c r="AE4421" s="26" t="s">
        <v>37</v>
      </c>
    </row>
    <row r="4422" spans="1:32">
      <c r="A4422" t="s">
        <v>775</v>
      </c>
      <c r="B4422" t="s">
        <v>238</v>
      </c>
      <c r="C4422" s="31">
        <v>41121</v>
      </c>
      <c r="D4422">
        <v>2012</v>
      </c>
      <c r="E4422" s="36">
        <v>0.36527777777777781</v>
      </c>
      <c r="F4422" s="36">
        <v>0.37152777777777773</v>
      </c>
      <c r="G4422" s="36">
        <v>6.2499999999999223E-3</v>
      </c>
      <c r="H4422">
        <v>2</v>
      </c>
      <c r="I4422">
        <v>1</v>
      </c>
      <c r="J4422">
        <v>15</v>
      </c>
      <c r="K4422">
        <v>15</v>
      </c>
      <c r="L4422" t="s">
        <v>35</v>
      </c>
      <c r="M4422" t="s">
        <v>36</v>
      </c>
      <c r="N4422">
        <v>2</v>
      </c>
      <c r="O4422">
        <v>53.459999999999994</v>
      </c>
      <c r="P4422">
        <v>16.2</v>
      </c>
      <c r="Q4422">
        <v>53.79</v>
      </c>
      <c r="R4422">
        <v>16.3</v>
      </c>
      <c r="S4422">
        <v>53.79</v>
      </c>
      <c r="T4422">
        <v>16.3</v>
      </c>
      <c r="U4422" s="23">
        <v>53.625</v>
      </c>
      <c r="V4422">
        <v>16.25</v>
      </c>
      <c r="W4422" s="21">
        <v>27.863700000000001</v>
      </c>
      <c r="X4422" s="21">
        <v>-115.19164000000001</v>
      </c>
      <c r="Y4422">
        <v>59</v>
      </c>
      <c r="Z4422">
        <v>15</v>
      </c>
      <c r="AA4422">
        <v>5</v>
      </c>
      <c r="AB4422" s="26" t="s">
        <v>609</v>
      </c>
      <c r="AC4422" s="26">
        <v>2</v>
      </c>
      <c r="AE4422" s="26" t="s">
        <v>37</v>
      </c>
    </row>
    <row r="4423" spans="1:32">
      <c r="A4423" t="s">
        <v>775</v>
      </c>
      <c r="B4423" t="s">
        <v>238</v>
      </c>
      <c r="C4423" s="31">
        <v>41121</v>
      </c>
      <c r="D4423">
        <v>2012</v>
      </c>
      <c r="E4423" s="36">
        <v>0.36527777777777781</v>
      </c>
      <c r="F4423" s="36">
        <v>0.37152777777777773</v>
      </c>
      <c r="G4423" s="36">
        <v>6.2499999999999223E-3</v>
      </c>
      <c r="H4423">
        <v>2</v>
      </c>
      <c r="I4423">
        <v>1</v>
      </c>
      <c r="J4423">
        <v>15</v>
      </c>
      <c r="K4423">
        <v>15</v>
      </c>
      <c r="L4423" t="s">
        <v>35</v>
      </c>
      <c r="M4423" t="s">
        <v>36</v>
      </c>
      <c r="N4423">
        <v>2</v>
      </c>
      <c r="O4423">
        <v>53.459999999999994</v>
      </c>
      <c r="P4423">
        <v>16.2</v>
      </c>
      <c r="Q4423">
        <v>53.79</v>
      </c>
      <c r="R4423">
        <v>16.3</v>
      </c>
      <c r="S4423">
        <v>53.79</v>
      </c>
      <c r="T4423">
        <v>16.3</v>
      </c>
      <c r="U4423" s="23">
        <v>53.625</v>
      </c>
      <c r="V4423">
        <v>16.25</v>
      </c>
      <c r="W4423" s="21">
        <v>27.863700000000001</v>
      </c>
      <c r="X4423" s="21">
        <v>-115.19164000000001</v>
      </c>
      <c r="Y4423">
        <v>59</v>
      </c>
      <c r="Z4423">
        <v>15</v>
      </c>
      <c r="AA4423">
        <v>5</v>
      </c>
      <c r="AB4423" s="26" t="s">
        <v>621</v>
      </c>
      <c r="AC4423" s="26">
        <v>2</v>
      </c>
      <c r="AE4423" s="26" t="s">
        <v>37</v>
      </c>
    </row>
    <row r="4424" spans="1:32">
      <c r="A4424" t="s">
        <v>776</v>
      </c>
      <c r="B4424" t="s">
        <v>238</v>
      </c>
      <c r="C4424" s="31">
        <v>41121</v>
      </c>
      <c r="D4424">
        <v>2012</v>
      </c>
      <c r="E4424" s="36">
        <v>0.35972222222222222</v>
      </c>
      <c r="F4424" s="36">
        <v>0.36458333333333331</v>
      </c>
      <c r="G4424" s="36">
        <v>4.8611111111110938E-3</v>
      </c>
      <c r="H4424">
        <v>2</v>
      </c>
      <c r="I4424">
        <v>1</v>
      </c>
      <c r="J4424">
        <v>16</v>
      </c>
      <c r="K4424">
        <v>16</v>
      </c>
      <c r="L4424" t="s">
        <v>35</v>
      </c>
      <c r="M4424" t="s">
        <v>36</v>
      </c>
      <c r="N4424">
        <v>2</v>
      </c>
      <c r="O4424">
        <v>51.809999999999995</v>
      </c>
      <c r="P4424">
        <v>15.7</v>
      </c>
      <c r="Q4424">
        <v>51.809999999999995</v>
      </c>
      <c r="R4424">
        <v>15.7</v>
      </c>
      <c r="S4424">
        <v>51.809999999999995</v>
      </c>
      <c r="T4424">
        <v>15.7</v>
      </c>
      <c r="U4424" s="23">
        <v>51.809999999999995</v>
      </c>
      <c r="V4424">
        <v>15.7</v>
      </c>
      <c r="W4424" s="21">
        <v>27.863700000000001</v>
      </c>
      <c r="X4424" s="21">
        <v>-115.19164000000001</v>
      </c>
      <c r="Y4424">
        <v>59</v>
      </c>
      <c r="Z4424">
        <v>15</v>
      </c>
      <c r="AA4424">
        <v>5</v>
      </c>
      <c r="AB4424" s="26" t="s">
        <v>606</v>
      </c>
      <c r="AC4424" s="26">
        <v>1</v>
      </c>
      <c r="AE4424" s="26" t="s">
        <v>37</v>
      </c>
    </row>
    <row r="4425" spans="1:32">
      <c r="A4425" t="s">
        <v>776</v>
      </c>
      <c r="B4425" t="s">
        <v>238</v>
      </c>
      <c r="C4425" s="31">
        <v>41121</v>
      </c>
      <c r="D4425">
        <v>2012</v>
      </c>
      <c r="E4425" s="36">
        <v>0.35972222222222222</v>
      </c>
      <c r="F4425" s="36">
        <v>0.36458333333333331</v>
      </c>
      <c r="G4425" s="36">
        <v>4.8611111111110938E-3</v>
      </c>
      <c r="H4425">
        <v>2</v>
      </c>
      <c r="I4425">
        <v>1</v>
      </c>
      <c r="J4425">
        <v>16</v>
      </c>
      <c r="K4425">
        <v>16</v>
      </c>
      <c r="L4425" t="s">
        <v>35</v>
      </c>
      <c r="M4425" t="s">
        <v>36</v>
      </c>
      <c r="N4425">
        <v>2</v>
      </c>
      <c r="O4425">
        <v>51.809999999999995</v>
      </c>
      <c r="P4425">
        <v>15.7</v>
      </c>
      <c r="Q4425">
        <v>51.809999999999995</v>
      </c>
      <c r="R4425">
        <v>15.7</v>
      </c>
      <c r="S4425">
        <v>51.809999999999995</v>
      </c>
      <c r="T4425">
        <v>15.7</v>
      </c>
      <c r="U4425" s="23">
        <v>51.809999999999995</v>
      </c>
      <c r="V4425">
        <v>15.7</v>
      </c>
      <c r="W4425" s="21">
        <v>27.863700000000001</v>
      </c>
      <c r="X4425" s="21">
        <v>-115.19164000000001</v>
      </c>
      <c r="Y4425">
        <v>59</v>
      </c>
      <c r="Z4425">
        <v>15</v>
      </c>
      <c r="AA4425">
        <v>5</v>
      </c>
      <c r="AB4425" s="26" t="s">
        <v>611</v>
      </c>
      <c r="AC4425" s="26">
        <v>6</v>
      </c>
      <c r="AE4425" s="26" t="s">
        <v>37</v>
      </c>
    </row>
    <row r="4426" spans="1:32">
      <c r="A4426" t="s">
        <v>776</v>
      </c>
      <c r="B4426" t="s">
        <v>238</v>
      </c>
      <c r="C4426" s="31">
        <v>41121</v>
      </c>
      <c r="D4426">
        <v>2012</v>
      </c>
      <c r="E4426" s="36">
        <v>0.35972222222222222</v>
      </c>
      <c r="F4426" s="36">
        <v>0.36458333333333331</v>
      </c>
      <c r="G4426" s="36">
        <v>4.8611111111110938E-3</v>
      </c>
      <c r="H4426">
        <v>2</v>
      </c>
      <c r="I4426">
        <v>1</v>
      </c>
      <c r="J4426">
        <v>16</v>
      </c>
      <c r="K4426">
        <v>16</v>
      </c>
      <c r="L4426" t="s">
        <v>35</v>
      </c>
      <c r="M4426" t="s">
        <v>36</v>
      </c>
      <c r="N4426">
        <v>2</v>
      </c>
      <c r="O4426">
        <v>51.809999999999995</v>
      </c>
      <c r="P4426">
        <v>15.7</v>
      </c>
      <c r="Q4426">
        <v>51.809999999999995</v>
      </c>
      <c r="R4426">
        <v>15.7</v>
      </c>
      <c r="S4426">
        <v>51.809999999999995</v>
      </c>
      <c r="T4426">
        <v>15.7</v>
      </c>
      <c r="U4426" s="23">
        <v>51.809999999999995</v>
      </c>
      <c r="V4426">
        <v>15.7</v>
      </c>
      <c r="W4426" s="21">
        <v>27.863700000000001</v>
      </c>
      <c r="X4426" s="21">
        <v>-115.19164000000001</v>
      </c>
      <c r="Y4426">
        <v>59</v>
      </c>
      <c r="Z4426">
        <v>15</v>
      </c>
      <c r="AA4426">
        <v>5</v>
      </c>
      <c r="AB4426" s="26" t="s">
        <v>612</v>
      </c>
      <c r="AC4426" s="26">
        <v>1</v>
      </c>
      <c r="AE4426" s="26" t="s">
        <v>37</v>
      </c>
    </row>
    <row r="4427" spans="1:32">
      <c r="A4427" t="s">
        <v>776</v>
      </c>
      <c r="B4427" t="s">
        <v>238</v>
      </c>
      <c r="C4427" s="31">
        <v>41121</v>
      </c>
      <c r="D4427">
        <v>2012</v>
      </c>
      <c r="E4427" s="36">
        <v>0.35972222222222222</v>
      </c>
      <c r="F4427" s="36">
        <v>0.36458333333333331</v>
      </c>
      <c r="G4427" s="36">
        <v>4.8611111111110938E-3</v>
      </c>
      <c r="H4427">
        <v>2</v>
      </c>
      <c r="I4427">
        <v>1</v>
      </c>
      <c r="J4427">
        <v>16</v>
      </c>
      <c r="K4427">
        <v>16</v>
      </c>
      <c r="L4427" t="s">
        <v>35</v>
      </c>
      <c r="M4427" t="s">
        <v>36</v>
      </c>
      <c r="N4427">
        <v>2</v>
      </c>
      <c r="O4427">
        <v>51.809999999999995</v>
      </c>
      <c r="P4427">
        <v>15.7</v>
      </c>
      <c r="Q4427">
        <v>51.809999999999995</v>
      </c>
      <c r="R4427">
        <v>15.7</v>
      </c>
      <c r="S4427">
        <v>51.809999999999995</v>
      </c>
      <c r="T4427">
        <v>15.7</v>
      </c>
      <c r="U4427" s="23">
        <v>51.809999999999995</v>
      </c>
      <c r="V4427">
        <v>15.7</v>
      </c>
      <c r="W4427" s="21">
        <v>27.863700000000001</v>
      </c>
      <c r="X4427" s="21">
        <v>-115.19164000000001</v>
      </c>
      <c r="Y4427">
        <v>59</v>
      </c>
      <c r="Z4427">
        <v>15</v>
      </c>
      <c r="AA4427">
        <v>5</v>
      </c>
      <c r="AB4427" s="26" t="s">
        <v>613</v>
      </c>
      <c r="AC4427" s="26">
        <v>19</v>
      </c>
      <c r="AE4427" s="26" t="s">
        <v>37</v>
      </c>
    </row>
    <row r="4428" spans="1:32">
      <c r="A4428" t="s">
        <v>776</v>
      </c>
      <c r="B4428" t="s">
        <v>238</v>
      </c>
      <c r="C4428" s="31">
        <v>41121</v>
      </c>
      <c r="D4428">
        <v>2012</v>
      </c>
      <c r="E4428" s="36">
        <v>0.35972222222222222</v>
      </c>
      <c r="F4428" s="36">
        <v>0.36458333333333331</v>
      </c>
      <c r="G4428" s="36">
        <v>4.8611111111110938E-3</v>
      </c>
      <c r="H4428">
        <v>2</v>
      </c>
      <c r="I4428">
        <v>1</v>
      </c>
      <c r="J4428">
        <v>16</v>
      </c>
      <c r="K4428">
        <v>16</v>
      </c>
      <c r="L4428" t="s">
        <v>35</v>
      </c>
      <c r="M4428" t="s">
        <v>36</v>
      </c>
      <c r="N4428">
        <v>2</v>
      </c>
      <c r="O4428">
        <v>51.809999999999995</v>
      </c>
      <c r="P4428">
        <v>15.7</v>
      </c>
      <c r="Q4428">
        <v>51.809999999999995</v>
      </c>
      <c r="R4428">
        <v>15.7</v>
      </c>
      <c r="S4428">
        <v>51.809999999999995</v>
      </c>
      <c r="T4428">
        <v>15.7</v>
      </c>
      <c r="U4428" s="23">
        <v>51.809999999999995</v>
      </c>
      <c r="V4428">
        <v>15.7</v>
      </c>
      <c r="W4428" s="21">
        <v>27.863700000000001</v>
      </c>
      <c r="X4428" s="21">
        <v>-115.19164000000001</v>
      </c>
      <c r="Y4428">
        <v>59</v>
      </c>
      <c r="Z4428">
        <v>15</v>
      </c>
      <c r="AA4428">
        <v>5</v>
      </c>
      <c r="AB4428" s="26" t="s">
        <v>615</v>
      </c>
      <c r="AC4428" s="26">
        <v>1</v>
      </c>
      <c r="AE4428" s="26" t="s">
        <v>37</v>
      </c>
    </row>
    <row r="4429" spans="1:32">
      <c r="A4429" t="s">
        <v>776</v>
      </c>
      <c r="B4429" t="s">
        <v>238</v>
      </c>
      <c r="C4429" s="31">
        <v>41121</v>
      </c>
      <c r="D4429">
        <v>2012</v>
      </c>
      <c r="E4429" s="36">
        <v>0.35972222222222222</v>
      </c>
      <c r="F4429" s="36">
        <v>0.36458333333333331</v>
      </c>
      <c r="G4429" s="36">
        <v>4.8611111111110938E-3</v>
      </c>
      <c r="H4429">
        <v>2</v>
      </c>
      <c r="I4429">
        <v>1</v>
      </c>
      <c r="J4429">
        <v>16</v>
      </c>
      <c r="K4429">
        <v>16</v>
      </c>
      <c r="L4429" t="s">
        <v>35</v>
      </c>
      <c r="M4429" t="s">
        <v>36</v>
      </c>
      <c r="N4429">
        <v>2</v>
      </c>
      <c r="O4429">
        <v>51.809999999999995</v>
      </c>
      <c r="P4429">
        <v>15.7</v>
      </c>
      <c r="Q4429">
        <v>51.809999999999995</v>
      </c>
      <c r="R4429">
        <v>15.7</v>
      </c>
      <c r="S4429">
        <v>51.809999999999995</v>
      </c>
      <c r="T4429">
        <v>15.7</v>
      </c>
      <c r="U4429" s="23">
        <v>51.809999999999995</v>
      </c>
      <c r="V4429">
        <v>15.7</v>
      </c>
      <c r="W4429" s="21">
        <v>27.863700000000001</v>
      </c>
      <c r="X4429" s="21">
        <v>-115.19164000000001</v>
      </c>
      <c r="Y4429">
        <v>59</v>
      </c>
      <c r="Z4429">
        <v>15</v>
      </c>
      <c r="AA4429">
        <v>5</v>
      </c>
      <c r="AB4429" s="26" t="s">
        <v>618</v>
      </c>
      <c r="AC4429" s="26">
        <v>2</v>
      </c>
      <c r="AE4429" s="26" t="s">
        <v>37</v>
      </c>
    </row>
    <row r="4430" spans="1:32">
      <c r="A4430" t="s">
        <v>776</v>
      </c>
      <c r="B4430" t="s">
        <v>238</v>
      </c>
      <c r="C4430" s="31">
        <v>41121</v>
      </c>
      <c r="D4430">
        <v>2012</v>
      </c>
      <c r="E4430" s="36">
        <v>0.35972222222222222</v>
      </c>
      <c r="F4430" s="36">
        <v>0.36458333333333331</v>
      </c>
      <c r="G4430" s="36">
        <v>4.8611111111110938E-3</v>
      </c>
      <c r="H4430">
        <v>2</v>
      </c>
      <c r="I4430">
        <v>1</v>
      </c>
      <c r="J4430">
        <v>16</v>
      </c>
      <c r="K4430">
        <v>16</v>
      </c>
      <c r="L4430" t="s">
        <v>35</v>
      </c>
      <c r="M4430" t="s">
        <v>36</v>
      </c>
      <c r="N4430">
        <v>2</v>
      </c>
      <c r="O4430">
        <v>51.809999999999995</v>
      </c>
      <c r="P4430">
        <v>15.7</v>
      </c>
      <c r="Q4430">
        <v>51.809999999999995</v>
      </c>
      <c r="R4430">
        <v>15.7</v>
      </c>
      <c r="S4430">
        <v>51.809999999999995</v>
      </c>
      <c r="T4430">
        <v>15.7</v>
      </c>
      <c r="U4430" s="23">
        <v>51.809999999999995</v>
      </c>
      <c r="V4430">
        <v>15.7</v>
      </c>
      <c r="W4430" s="21">
        <v>27.863700000000001</v>
      </c>
      <c r="X4430" s="21">
        <v>-115.19164000000001</v>
      </c>
      <c r="Y4430">
        <v>59</v>
      </c>
      <c r="Z4430">
        <v>15</v>
      </c>
      <c r="AA4430">
        <v>5</v>
      </c>
      <c r="AB4430" s="26" t="s">
        <v>609</v>
      </c>
      <c r="AC4430" s="26">
        <v>1</v>
      </c>
      <c r="AE4430" s="26" t="s">
        <v>37</v>
      </c>
    </row>
    <row r="4431" spans="1:32">
      <c r="A4431" t="s">
        <v>776</v>
      </c>
      <c r="B4431" t="s">
        <v>238</v>
      </c>
      <c r="C4431" s="31">
        <v>41121</v>
      </c>
      <c r="D4431">
        <v>2012</v>
      </c>
      <c r="E4431" s="36">
        <v>0.35972222222222222</v>
      </c>
      <c r="F4431" s="36">
        <v>0.36458333333333331</v>
      </c>
      <c r="G4431" s="36">
        <v>4.8611111111110938E-3</v>
      </c>
      <c r="H4431">
        <v>2</v>
      </c>
      <c r="I4431">
        <v>1</v>
      </c>
      <c r="J4431">
        <v>16</v>
      </c>
      <c r="K4431">
        <v>16</v>
      </c>
      <c r="L4431" t="s">
        <v>35</v>
      </c>
      <c r="M4431" t="s">
        <v>36</v>
      </c>
      <c r="N4431">
        <v>2</v>
      </c>
      <c r="O4431">
        <v>51.809999999999995</v>
      </c>
      <c r="P4431">
        <v>15.7</v>
      </c>
      <c r="Q4431">
        <v>51.809999999999995</v>
      </c>
      <c r="R4431">
        <v>15.7</v>
      </c>
      <c r="S4431">
        <v>51.809999999999995</v>
      </c>
      <c r="T4431">
        <v>15.7</v>
      </c>
      <c r="U4431" s="23">
        <v>51.809999999999995</v>
      </c>
      <c r="V4431">
        <v>15.7</v>
      </c>
      <c r="W4431" s="21">
        <v>27.863700000000001</v>
      </c>
      <c r="X4431" s="21">
        <v>-115.19164000000001</v>
      </c>
      <c r="Y4431">
        <v>59</v>
      </c>
      <c r="Z4431">
        <v>15</v>
      </c>
      <c r="AA4431">
        <v>5</v>
      </c>
      <c r="AB4431" s="26" t="s">
        <v>621</v>
      </c>
      <c r="AC4431" s="26">
        <v>2</v>
      </c>
      <c r="AE4431" s="26" t="s">
        <v>37</v>
      </c>
    </row>
    <row r="4432" spans="1:32">
      <c r="A4432" t="s">
        <v>777</v>
      </c>
      <c r="B4432" t="s">
        <v>43</v>
      </c>
      <c r="C4432" s="31">
        <v>41127</v>
      </c>
      <c r="D4432">
        <v>2012</v>
      </c>
      <c r="E4432" s="36">
        <v>0.37986111111111115</v>
      </c>
      <c r="F4432" s="36">
        <v>0.3833333333333333</v>
      </c>
      <c r="G4432" s="36">
        <v>3.4722222222221544E-3</v>
      </c>
      <c r="H4432">
        <v>2</v>
      </c>
      <c r="I4432">
        <v>1</v>
      </c>
      <c r="J4432">
        <v>17</v>
      </c>
      <c r="K4432">
        <v>17</v>
      </c>
      <c r="L4432" t="s">
        <v>35</v>
      </c>
      <c r="M4432" t="s">
        <v>36</v>
      </c>
      <c r="N4432">
        <v>2</v>
      </c>
      <c r="O4432">
        <v>44.22</v>
      </c>
      <c r="P4432">
        <v>13.4</v>
      </c>
      <c r="Q4432">
        <v>8.9</v>
      </c>
      <c r="R4432">
        <v>13.5</v>
      </c>
      <c r="S4432">
        <v>44.55</v>
      </c>
      <c r="T4432">
        <v>13.5</v>
      </c>
      <c r="U4432" s="23">
        <v>44.384999999999998</v>
      </c>
      <c r="V4432">
        <v>13.45</v>
      </c>
      <c r="W4432" s="21">
        <v>27.856179999999998</v>
      </c>
      <c r="X4432" s="21">
        <v>-115.18825</v>
      </c>
      <c r="Y4432">
        <v>55.400000000000006</v>
      </c>
      <c r="Z4432">
        <v>13</v>
      </c>
      <c r="AA4432">
        <v>5</v>
      </c>
      <c r="AB4432" s="26" t="s">
        <v>606</v>
      </c>
      <c r="AC4432" s="26">
        <v>2</v>
      </c>
      <c r="AE4432" s="26">
        <v>30</v>
      </c>
    </row>
    <row r="4433" spans="1:31">
      <c r="A4433" t="s">
        <v>777</v>
      </c>
      <c r="B4433" t="s">
        <v>43</v>
      </c>
      <c r="C4433" s="31">
        <v>41127</v>
      </c>
      <c r="D4433">
        <v>2012</v>
      </c>
      <c r="E4433" s="36">
        <v>0.37986111111111115</v>
      </c>
      <c r="F4433" s="36">
        <v>0.3833333333333333</v>
      </c>
      <c r="G4433" s="36">
        <v>3.4722222222221544E-3</v>
      </c>
      <c r="H4433">
        <v>2</v>
      </c>
      <c r="I4433">
        <v>1</v>
      </c>
      <c r="J4433">
        <v>17</v>
      </c>
      <c r="K4433">
        <v>17</v>
      </c>
      <c r="L4433" t="s">
        <v>35</v>
      </c>
      <c r="M4433" t="s">
        <v>36</v>
      </c>
      <c r="N4433">
        <v>2</v>
      </c>
      <c r="O4433">
        <v>44.22</v>
      </c>
      <c r="P4433">
        <v>13.4</v>
      </c>
      <c r="Q4433">
        <v>8.9</v>
      </c>
      <c r="R4433">
        <v>13.5</v>
      </c>
      <c r="S4433">
        <v>44.55</v>
      </c>
      <c r="T4433">
        <v>13.5</v>
      </c>
      <c r="U4433" s="23">
        <v>44.384999999999998</v>
      </c>
      <c r="V4433">
        <v>13.45</v>
      </c>
      <c r="W4433" s="21">
        <v>27.856179999999998</v>
      </c>
      <c r="X4433" s="21">
        <v>-115.18825</v>
      </c>
      <c r="Y4433">
        <v>55.400000000000006</v>
      </c>
      <c r="Z4433">
        <v>13</v>
      </c>
      <c r="AA4433">
        <v>5</v>
      </c>
      <c r="AB4433" s="26" t="s">
        <v>612</v>
      </c>
      <c r="AC4433" s="26">
        <v>1</v>
      </c>
      <c r="AE4433" s="26">
        <v>30</v>
      </c>
    </row>
    <row r="4434" spans="1:31">
      <c r="A4434" t="s">
        <v>777</v>
      </c>
      <c r="B4434" t="s">
        <v>43</v>
      </c>
      <c r="C4434" s="31">
        <v>41127</v>
      </c>
      <c r="D4434">
        <v>2012</v>
      </c>
      <c r="E4434" s="36">
        <v>0.37986111111111115</v>
      </c>
      <c r="F4434" s="36">
        <v>0.3833333333333333</v>
      </c>
      <c r="G4434" s="36">
        <v>3.4722222222221544E-3</v>
      </c>
      <c r="H4434">
        <v>2</v>
      </c>
      <c r="I4434">
        <v>1</v>
      </c>
      <c r="J4434">
        <v>17</v>
      </c>
      <c r="K4434">
        <v>17</v>
      </c>
      <c r="L4434" t="s">
        <v>35</v>
      </c>
      <c r="M4434" t="s">
        <v>36</v>
      </c>
      <c r="N4434">
        <v>2</v>
      </c>
      <c r="O4434">
        <v>44.22</v>
      </c>
      <c r="P4434">
        <v>13.4</v>
      </c>
      <c r="Q4434">
        <v>8.9</v>
      </c>
      <c r="R4434">
        <v>13.5</v>
      </c>
      <c r="S4434">
        <v>44.55</v>
      </c>
      <c r="T4434">
        <v>13.5</v>
      </c>
      <c r="U4434" s="23">
        <v>44.384999999999998</v>
      </c>
      <c r="V4434">
        <v>13.45</v>
      </c>
      <c r="W4434" s="21">
        <v>27.856179999999998</v>
      </c>
      <c r="X4434" s="21">
        <v>-115.18825</v>
      </c>
      <c r="Y4434">
        <v>55.400000000000006</v>
      </c>
      <c r="Z4434">
        <v>13</v>
      </c>
      <c r="AA4434">
        <v>5</v>
      </c>
      <c r="AB4434" s="26" t="s">
        <v>613</v>
      </c>
      <c r="AC4434" s="26">
        <v>11</v>
      </c>
      <c r="AE4434" s="26">
        <v>30</v>
      </c>
    </row>
    <row r="4435" spans="1:31">
      <c r="A4435" t="s">
        <v>777</v>
      </c>
      <c r="B4435" t="s">
        <v>43</v>
      </c>
      <c r="C4435" s="31">
        <v>41127</v>
      </c>
      <c r="D4435">
        <v>2012</v>
      </c>
      <c r="E4435" s="36">
        <v>0.37986111111111115</v>
      </c>
      <c r="F4435" s="36">
        <v>0.3833333333333333</v>
      </c>
      <c r="G4435" s="36">
        <v>3.4722222222221544E-3</v>
      </c>
      <c r="H4435">
        <v>2</v>
      </c>
      <c r="I4435">
        <v>1</v>
      </c>
      <c r="J4435">
        <v>17</v>
      </c>
      <c r="K4435">
        <v>17</v>
      </c>
      <c r="L4435" t="s">
        <v>35</v>
      </c>
      <c r="M4435" t="s">
        <v>36</v>
      </c>
      <c r="N4435">
        <v>2</v>
      </c>
      <c r="O4435">
        <v>44.22</v>
      </c>
      <c r="P4435">
        <v>13.4</v>
      </c>
      <c r="Q4435">
        <v>8.9</v>
      </c>
      <c r="R4435">
        <v>13.5</v>
      </c>
      <c r="S4435">
        <v>44.55</v>
      </c>
      <c r="T4435">
        <v>13.5</v>
      </c>
      <c r="U4435" s="23">
        <v>44.384999999999998</v>
      </c>
      <c r="V4435">
        <v>13.45</v>
      </c>
      <c r="W4435" s="21">
        <v>27.856179999999998</v>
      </c>
      <c r="X4435" s="21">
        <v>-115.18825</v>
      </c>
      <c r="Y4435">
        <v>55.400000000000006</v>
      </c>
      <c r="Z4435">
        <v>13</v>
      </c>
      <c r="AA4435">
        <v>5</v>
      </c>
      <c r="AB4435" s="26" t="s">
        <v>607</v>
      </c>
      <c r="AC4435" s="26">
        <v>6</v>
      </c>
      <c r="AE4435" s="26">
        <v>30</v>
      </c>
    </row>
    <row r="4436" spans="1:31">
      <c r="A4436" t="s">
        <v>777</v>
      </c>
      <c r="B4436" t="s">
        <v>43</v>
      </c>
      <c r="C4436" s="31">
        <v>41127</v>
      </c>
      <c r="D4436">
        <v>2012</v>
      </c>
      <c r="E4436" s="36">
        <v>0.37986111111111115</v>
      </c>
      <c r="F4436" s="36">
        <v>0.3833333333333333</v>
      </c>
      <c r="G4436" s="36">
        <v>3.4722222222221544E-3</v>
      </c>
      <c r="H4436">
        <v>2</v>
      </c>
      <c r="I4436">
        <v>1</v>
      </c>
      <c r="J4436">
        <v>17</v>
      </c>
      <c r="K4436">
        <v>17</v>
      </c>
      <c r="L4436" t="s">
        <v>35</v>
      </c>
      <c r="M4436" t="s">
        <v>36</v>
      </c>
      <c r="N4436">
        <v>2</v>
      </c>
      <c r="O4436">
        <v>44.22</v>
      </c>
      <c r="P4436">
        <v>13.4</v>
      </c>
      <c r="Q4436">
        <v>8.9</v>
      </c>
      <c r="R4436">
        <v>13.5</v>
      </c>
      <c r="S4436">
        <v>44.55</v>
      </c>
      <c r="T4436">
        <v>13.5</v>
      </c>
      <c r="U4436" s="23">
        <v>44.384999999999998</v>
      </c>
      <c r="V4436">
        <v>13.45</v>
      </c>
      <c r="W4436" s="21">
        <v>27.856179999999998</v>
      </c>
      <c r="X4436" s="21">
        <v>-115.18825</v>
      </c>
      <c r="Y4436">
        <v>55.400000000000006</v>
      </c>
      <c r="Z4436">
        <v>13</v>
      </c>
      <c r="AA4436">
        <v>5</v>
      </c>
      <c r="AB4436" s="26" t="s">
        <v>753</v>
      </c>
      <c r="AC4436" s="26">
        <v>1</v>
      </c>
      <c r="AE4436" s="26">
        <v>30</v>
      </c>
    </row>
    <row r="4437" spans="1:31">
      <c r="A4437" t="s">
        <v>778</v>
      </c>
      <c r="B4437" t="s">
        <v>43</v>
      </c>
      <c r="C4437" s="31">
        <v>41127</v>
      </c>
      <c r="D4437">
        <v>2012</v>
      </c>
      <c r="E4437" s="36">
        <v>0.39027777777777778</v>
      </c>
      <c r="F4437" s="36">
        <v>0.39374999999999999</v>
      </c>
      <c r="G4437" s="36">
        <v>3.4722222222222099E-3</v>
      </c>
      <c r="H4437">
        <v>2</v>
      </c>
      <c r="I4437">
        <v>2</v>
      </c>
      <c r="J4437">
        <v>18</v>
      </c>
      <c r="K4437">
        <v>18</v>
      </c>
      <c r="L4437" t="s">
        <v>35</v>
      </c>
      <c r="M4437" t="s">
        <v>36</v>
      </c>
      <c r="N4437">
        <v>2</v>
      </c>
      <c r="O4437">
        <v>44.55</v>
      </c>
      <c r="P4437">
        <v>13.5</v>
      </c>
      <c r="Q4437">
        <v>8.9</v>
      </c>
      <c r="R4437">
        <v>13.5</v>
      </c>
      <c r="S4437">
        <v>44.55</v>
      </c>
      <c r="T4437">
        <v>13.5</v>
      </c>
      <c r="U4437" s="23">
        <v>44.55</v>
      </c>
      <c r="V4437">
        <v>13.5</v>
      </c>
      <c r="W4437" s="21">
        <v>27.856179999999998</v>
      </c>
      <c r="X4437" s="21">
        <v>-115.18825</v>
      </c>
      <c r="Y4437">
        <v>55.400000000000006</v>
      </c>
      <c r="Z4437">
        <v>13</v>
      </c>
      <c r="AA4437">
        <v>5</v>
      </c>
      <c r="AB4437" s="26" t="s">
        <v>606</v>
      </c>
      <c r="AC4437" s="26">
        <v>2</v>
      </c>
      <c r="AE4437" s="26">
        <v>300</v>
      </c>
    </row>
    <row r="4438" spans="1:31">
      <c r="A4438" t="s">
        <v>778</v>
      </c>
      <c r="B4438" t="s">
        <v>43</v>
      </c>
      <c r="C4438" s="31">
        <v>41127</v>
      </c>
      <c r="D4438">
        <v>2012</v>
      </c>
      <c r="E4438" s="36">
        <v>0.39027777777777778</v>
      </c>
      <c r="F4438" s="36">
        <v>0.39374999999999999</v>
      </c>
      <c r="G4438" s="36">
        <v>3.4722222222222099E-3</v>
      </c>
      <c r="H4438">
        <v>2</v>
      </c>
      <c r="I4438">
        <v>2</v>
      </c>
      <c r="J4438">
        <v>18</v>
      </c>
      <c r="K4438">
        <v>18</v>
      </c>
      <c r="L4438" t="s">
        <v>35</v>
      </c>
      <c r="M4438" t="s">
        <v>36</v>
      </c>
      <c r="N4438">
        <v>2</v>
      </c>
      <c r="O4438">
        <v>44.55</v>
      </c>
      <c r="P4438">
        <v>13.5</v>
      </c>
      <c r="Q4438">
        <v>8.9</v>
      </c>
      <c r="R4438">
        <v>13.5</v>
      </c>
      <c r="S4438">
        <v>44.55</v>
      </c>
      <c r="T4438">
        <v>13.5</v>
      </c>
      <c r="U4438" s="23">
        <v>44.55</v>
      </c>
      <c r="V4438">
        <v>13.5</v>
      </c>
      <c r="W4438" s="21">
        <v>27.856179999999998</v>
      </c>
      <c r="X4438" s="21">
        <v>-115.18825</v>
      </c>
      <c r="Y4438">
        <v>55.400000000000006</v>
      </c>
      <c r="Z4438">
        <v>13</v>
      </c>
      <c r="AA4438">
        <v>5</v>
      </c>
      <c r="AB4438" s="26" t="s">
        <v>611</v>
      </c>
      <c r="AC4438" s="26">
        <v>3</v>
      </c>
      <c r="AE4438" s="26">
        <v>300</v>
      </c>
    </row>
    <row r="4439" spans="1:31">
      <c r="A4439" t="s">
        <v>778</v>
      </c>
      <c r="B4439" t="s">
        <v>43</v>
      </c>
      <c r="C4439" s="31">
        <v>41127</v>
      </c>
      <c r="D4439">
        <v>2012</v>
      </c>
      <c r="E4439" s="36">
        <v>0.39027777777777778</v>
      </c>
      <c r="F4439" s="36">
        <v>0.39374999999999999</v>
      </c>
      <c r="G4439" s="36">
        <v>3.4722222222222099E-3</v>
      </c>
      <c r="H4439">
        <v>2</v>
      </c>
      <c r="I4439">
        <v>2</v>
      </c>
      <c r="J4439">
        <v>18</v>
      </c>
      <c r="K4439">
        <v>18</v>
      </c>
      <c r="L4439" t="s">
        <v>35</v>
      </c>
      <c r="M4439" t="s">
        <v>36</v>
      </c>
      <c r="N4439">
        <v>2</v>
      </c>
      <c r="O4439">
        <v>44.55</v>
      </c>
      <c r="P4439">
        <v>13.5</v>
      </c>
      <c r="Q4439">
        <v>8.9</v>
      </c>
      <c r="R4439">
        <v>13.5</v>
      </c>
      <c r="S4439">
        <v>44.55</v>
      </c>
      <c r="T4439">
        <v>13.5</v>
      </c>
      <c r="U4439" s="23">
        <v>44.55</v>
      </c>
      <c r="V4439">
        <v>13.5</v>
      </c>
      <c r="W4439" s="21">
        <v>27.856179999999998</v>
      </c>
      <c r="X4439" s="21">
        <v>-115.18825</v>
      </c>
      <c r="Y4439">
        <v>55.400000000000006</v>
      </c>
      <c r="Z4439">
        <v>13</v>
      </c>
      <c r="AA4439">
        <v>5</v>
      </c>
      <c r="AB4439" s="26" t="s">
        <v>613</v>
      </c>
      <c r="AC4439" s="26">
        <v>11</v>
      </c>
      <c r="AE4439" s="26">
        <v>300</v>
      </c>
    </row>
    <row r="4440" spans="1:31">
      <c r="A4440" t="s">
        <v>778</v>
      </c>
      <c r="B4440" t="s">
        <v>43</v>
      </c>
      <c r="C4440" s="31">
        <v>41127</v>
      </c>
      <c r="D4440">
        <v>2012</v>
      </c>
      <c r="E4440" s="36">
        <v>0.39027777777777778</v>
      </c>
      <c r="F4440" s="36">
        <v>0.39374999999999999</v>
      </c>
      <c r="G4440" s="36">
        <v>3.4722222222222099E-3</v>
      </c>
      <c r="H4440">
        <v>2</v>
      </c>
      <c r="I4440">
        <v>2</v>
      </c>
      <c r="J4440">
        <v>18</v>
      </c>
      <c r="K4440">
        <v>18</v>
      </c>
      <c r="L4440" t="s">
        <v>35</v>
      </c>
      <c r="M4440" t="s">
        <v>36</v>
      </c>
      <c r="N4440">
        <v>2</v>
      </c>
      <c r="O4440">
        <v>44.55</v>
      </c>
      <c r="P4440">
        <v>13.5</v>
      </c>
      <c r="Q4440">
        <v>8.9</v>
      </c>
      <c r="R4440">
        <v>13.5</v>
      </c>
      <c r="S4440">
        <v>44.55</v>
      </c>
      <c r="T4440">
        <v>13.5</v>
      </c>
      <c r="U4440" s="23">
        <v>44.55</v>
      </c>
      <c r="V4440">
        <v>13.5</v>
      </c>
      <c r="W4440" s="21">
        <v>27.856179999999998</v>
      </c>
      <c r="X4440" s="21">
        <v>-115.18825</v>
      </c>
      <c r="Y4440">
        <v>55.400000000000006</v>
      </c>
      <c r="Z4440">
        <v>13</v>
      </c>
      <c r="AA4440">
        <v>5</v>
      </c>
      <c r="AB4440" s="26" t="s">
        <v>607</v>
      </c>
      <c r="AC4440" s="26">
        <v>5</v>
      </c>
      <c r="AE4440" s="26">
        <v>300</v>
      </c>
    </row>
    <row r="4441" spans="1:31">
      <c r="A4441" t="s">
        <v>778</v>
      </c>
      <c r="B4441" t="s">
        <v>43</v>
      </c>
      <c r="C4441" s="31">
        <v>41127</v>
      </c>
      <c r="D4441">
        <v>2012</v>
      </c>
      <c r="E4441" s="36">
        <v>0.39027777777777778</v>
      </c>
      <c r="F4441" s="36">
        <v>0.39374999999999999</v>
      </c>
      <c r="G4441" s="36">
        <v>3.4722222222222099E-3</v>
      </c>
      <c r="H4441">
        <v>2</v>
      </c>
      <c r="I4441">
        <v>2</v>
      </c>
      <c r="J4441">
        <v>18</v>
      </c>
      <c r="K4441">
        <v>18</v>
      </c>
      <c r="L4441" t="s">
        <v>35</v>
      </c>
      <c r="M4441" t="s">
        <v>36</v>
      </c>
      <c r="N4441">
        <v>2</v>
      </c>
      <c r="O4441">
        <v>44.55</v>
      </c>
      <c r="P4441">
        <v>13.5</v>
      </c>
      <c r="Q4441">
        <v>8.9</v>
      </c>
      <c r="R4441">
        <v>13.5</v>
      </c>
      <c r="S4441">
        <v>44.55</v>
      </c>
      <c r="T4441">
        <v>13.5</v>
      </c>
      <c r="U4441" s="23">
        <v>44.55</v>
      </c>
      <c r="V4441">
        <v>13.5</v>
      </c>
      <c r="W4441" s="21">
        <v>27.856179999999998</v>
      </c>
      <c r="X4441" s="21">
        <v>-115.18825</v>
      </c>
      <c r="Y4441">
        <v>55.400000000000006</v>
      </c>
      <c r="Z4441">
        <v>13</v>
      </c>
      <c r="AA4441">
        <v>5</v>
      </c>
      <c r="AB4441" s="26" t="s">
        <v>753</v>
      </c>
      <c r="AC4441" s="26">
        <v>31</v>
      </c>
      <c r="AE4441" s="26">
        <v>300</v>
      </c>
    </row>
    <row r="4442" spans="1:31">
      <c r="A4442" t="s">
        <v>779</v>
      </c>
      <c r="B4442" t="s">
        <v>780</v>
      </c>
      <c r="C4442" s="31">
        <v>41127</v>
      </c>
      <c r="D4442">
        <v>2012</v>
      </c>
      <c r="E4442" s="36">
        <v>0.37986111111111115</v>
      </c>
      <c r="F4442" s="36">
        <v>0.38611111111111113</v>
      </c>
      <c r="G4442" s="36">
        <v>6.2499999999999778E-3</v>
      </c>
      <c r="H4442">
        <v>2</v>
      </c>
      <c r="I4442">
        <v>1</v>
      </c>
      <c r="J4442">
        <v>19</v>
      </c>
      <c r="K4442">
        <v>19</v>
      </c>
      <c r="L4442" t="s">
        <v>35</v>
      </c>
      <c r="M4442" t="s">
        <v>36</v>
      </c>
      <c r="N4442">
        <v>2</v>
      </c>
      <c r="O4442">
        <v>39.599999999999994</v>
      </c>
      <c r="P4442">
        <v>12</v>
      </c>
      <c r="Q4442">
        <v>8.9</v>
      </c>
      <c r="R4442">
        <v>12.6</v>
      </c>
      <c r="S4442">
        <v>41.58</v>
      </c>
      <c r="T4442">
        <v>12.6</v>
      </c>
      <c r="U4442" s="23">
        <v>40.590000000000003</v>
      </c>
      <c r="V4442">
        <v>12.3</v>
      </c>
      <c r="W4442" s="21">
        <v>27.856179999999998</v>
      </c>
      <c r="X4442" s="21">
        <v>-115.18825</v>
      </c>
      <c r="Y4442">
        <v>55.400000000000006</v>
      </c>
      <c r="Z4442">
        <v>13</v>
      </c>
      <c r="AA4442">
        <v>5</v>
      </c>
      <c r="AB4442" s="26" t="s">
        <v>606</v>
      </c>
      <c r="AC4442" s="26">
        <v>3</v>
      </c>
      <c r="AE4442" s="26">
        <v>210</v>
      </c>
    </row>
    <row r="4443" spans="1:31">
      <c r="A4443" t="s">
        <v>779</v>
      </c>
      <c r="B4443" t="s">
        <v>780</v>
      </c>
      <c r="C4443" s="31">
        <v>41127</v>
      </c>
      <c r="D4443">
        <v>2012</v>
      </c>
      <c r="E4443" s="36">
        <v>0.37986111111111115</v>
      </c>
      <c r="F4443" s="36">
        <v>0.38611111111111113</v>
      </c>
      <c r="G4443" s="36">
        <v>6.2499999999999778E-3</v>
      </c>
      <c r="H4443">
        <v>2</v>
      </c>
      <c r="I4443">
        <v>1</v>
      </c>
      <c r="J4443">
        <v>19</v>
      </c>
      <c r="K4443">
        <v>19</v>
      </c>
      <c r="L4443" t="s">
        <v>35</v>
      </c>
      <c r="M4443" t="s">
        <v>36</v>
      </c>
      <c r="N4443">
        <v>2</v>
      </c>
      <c r="O4443">
        <v>39.599999999999994</v>
      </c>
      <c r="P4443">
        <v>12</v>
      </c>
      <c r="Q4443">
        <v>8.9</v>
      </c>
      <c r="R4443">
        <v>12.6</v>
      </c>
      <c r="S4443">
        <v>41.58</v>
      </c>
      <c r="T4443">
        <v>12.6</v>
      </c>
      <c r="U4443" s="23">
        <v>40.590000000000003</v>
      </c>
      <c r="V4443">
        <v>12.3</v>
      </c>
      <c r="W4443" s="21">
        <v>27.856179999999998</v>
      </c>
      <c r="X4443" s="21">
        <v>-115.18825</v>
      </c>
      <c r="Y4443">
        <v>55.400000000000006</v>
      </c>
      <c r="Z4443">
        <v>13</v>
      </c>
      <c r="AA4443">
        <v>5</v>
      </c>
      <c r="AB4443" s="26" t="s">
        <v>611</v>
      </c>
      <c r="AC4443" s="26">
        <v>1</v>
      </c>
      <c r="AE4443" s="26">
        <v>210</v>
      </c>
    </row>
    <row r="4444" spans="1:31">
      <c r="A4444" t="s">
        <v>779</v>
      </c>
      <c r="B4444" t="s">
        <v>780</v>
      </c>
      <c r="C4444" s="31">
        <v>41127</v>
      </c>
      <c r="D4444">
        <v>2012</v>
      </c>
      <c r="E4444" s="36">
        <v>0.37986111111111115</v>
      </c>
      <c r="F4444" s="36">
        <v>0.38611111111111113</v>
      </c>
      <c r="G4444" s="36">
        <v>6.2499999999999778E-3</v>
      </c>
      <c r="H4444">
        <v>2</v>
      </c>
      <c r="I4444">
        <v>1</v>
      </c>
      <c r="J4444">
        <v>19</v>
      </c>
      <c r="K4444">
        <v>19</v>
      </c>
      <c r="L4444" t="s">
        <v>35</v>
      </c>
      <c r="M4444" t="s">
        <v>36</v>
      </c>
      <c r="N4444">
        <v>2</v>
      </c>
      <c r="O4444">
        <v>39.599999999999994</v>
      </c>
      <c r="P4444">
        <v>12</v>
      </c>
      <c r="Q4444">
        <v>8.9</v>
      </c>
      <c r="R4444">
        <v>12.6</v>
      </c>
      <c r="S4444">
        <v>41.58</v>
      </c>
      <c r="T4444">
        <v>12.6</v>
      </c>
      <c r="U4444" s="23">
        <v>40.590000000000003</v>
      </c>
      <c r="V4444">
        <v>12.3</v>
      </c>
      <c r="W4444" s="21">
        <v>27.856179999999998</v>
      </c>
      <c r="X4444" s="21">
        <v>-115.18825</v>
      </c>
      <c r="Y4444">
        <v>55.400000000000006</v>
      </c>
      <c r="Z4444">
        <v>13</v>
      </c>
      <c r="AA4444">
        <v>5</v>
      </c>
      <c r="AB4444" s="26" t="s">
        <v>613</v>
      </c>
      <c r="AC4444" s="26">
        <v>21</v>
      </c>
      <c r="AE4444" s="26">
        <v>210</v>
      </c>
    </row>
    <row r="4445" spans="1:31">
      <c r="A4445" t="s">
        <v>779</v>
      </c>
      <c r="B4445" t="s">
        <v>780</v>
      </c>
      <c r="C4445" s="31">
        <v>41127</v>
      </c>
      <c r="D4445">
        <v>2012</v>
      </c>
      <c r="E4445" s="36">
        <v>0.37986111111111115</v>
      </c>
      <c r="F4445" s="36">
        <v>0.38611111111111113</v>
      </c>
      <c r="G4445" s="36">
        <v>6.2499999999999778E-3</v>
      </c>
      <c r="H4445">
        <v>2</v>
      </c>
      <c r="I4445">
        <v>1</v>
      </c>
      <c r="J4445">
        <v>19</v>
      </c>
      <c r="K4445">
        <v>19</v>
      </c>
      <c r="L4445" t="s">
        <v>35</v>
      </c>
      <c r="M4445" t="s">
        <v>36</v>
      </c>
      <c r="N4445">
        <v>2</v>
      </c>
      <c r="O4445">
        <v>39.599999999999994</v>
      </c>
      <c r="P4445">
        <v>12</v>
      </c>
      <c r="Q4445">
        <v>8.9</v>
      </c>
      <c r="R4445">
        <v>12.6</v>
      </c>
      <c r="S4445">
        <v>41.58</v>
      </c>
      <c r="T4445">
        <v>12.6</v>
      </c>
      <c r="U4445" s="23">
        <v>40.590000000000003</v>
      </c>
      <c r="V4445">
        <v>12.3</v>
      </c>
      <c r="W4445" s="21">
        <v>27.856179999999998</v>
      </c>
      <c r="X4445" s="21">
        <v>-115.18825</v>
      </c>
      <c r="Y4445">
        <v>55.400000000000006</v>
      </c>
      <c r="Z4445">
        <v>13</v>
      </c>
      <c r="AA4445">
        <v>5</v>
      </c>
      <c r="AB4445" s="26" t="s">
        <v>607</v>
      </c>
      <c r="AC4445" s="26">
        <v>6</v>
      </c>
      <c r="AE4445" s="26">
        <v>210</v>
      </c>
    </row>
    <row r="4446" spans="1:31">
      <c r="A4446" t="s">
        <v>779</v>
      </c>
      <c r="B4446" t="s">
        <v>780</v>
      </c>
      <c r="C4446" s="31">
        <v>41127</v>
      </c>
      <c r="D4446">
        <v>2012</v>
      </c>
      <c r="E4446" s="36">
        <v>0.37986111111111115</v>
      </c>
      <c r="F4446" s="36">
        <v>0.38611111111111113</v>
      </c>
      <c r="G4446" s="36">
        <v>6.2499999999999778E-3</v>
      </c>
      <c r="H4446">
        <v>2</v>
      </c>
      <c r="I4446">
        <v>1</v>
      </c>
      <c r="J4446">
        <v>19</v>
      </c>
      <c r="K4446">
        <v>19</v>
      </c>
      <c r="L4446" t="s">
        <v>35</v>
      </c>
      <c r="M4446" t="s">
        <v>36</v>
      </c>
      <c r="N4446">
        <v>2</v>
      </c>
      <c r="O4446">
        <v>39.599999999999994</v>
      </c>
      <c r="P4446">
        <v>12</v>
      </c>
      <c r="Q4446">
        <v>8.9</v>
      </c>
      <c r="R4446">
        <v>12.6</v>
      </c>
      <c r="S4446">
        <v>41.58</v>
      </c>
      <c r="T4446">
        <v>12.6</v>
      </c>
      <c r="U4446" s="23">
        <v>40.590000000000003</v>
      </c>
      <c r="V4446">
        <v>12.3</v>
      </c>
      <c r="W4446" s="21">
        <v>27.856179999999998</v>
      </c>
      <c r="X4446" s="21">
        <v>-115.18825</v>
      </c>
      <c r="Y4446">
        <v>55.400000000000006</v>
      </c>
      <c r="Z4446">
        <v>13</v>
      </c>
      <c r="AA4446">
        <v>5</v>
      </c>
      <c r="AB4446" s="26" t="s">
        <v>615</v>
      </c>
      <c r="AC4446" s="26">
        <v>1</v>
      </c>
      <c r="AE4446" s="26">
        <v>210</v>
      </c>
    </row>
    <row r="4447" spans="1:31">
      <c r="A4447" t="s">
        <v>779</v>
      </c>
      <c r="B4447" t="s">
        <v>780</v>
      </c>
      <c r="C4447" s="31">
        <v>41127</v>
      </c>
      <c r="D4447">
        <v>2012</v>
      </c>
      <c r="E4447" s="36">
        <v>0.37986111111111115</v>
      </c>
      <c r="F4447" s="36">
        <v>0.38611111111111113</v>
      </c>
      <c r="G4447" s="36">
        <v>6.2499999999999778E-3</v>
      </c>
      <c r="H4447">
        <v>2</v>
      </c>
      <c r="I4447">
        <v>1</v>
      </c>
      <c r="J4447">
        <v>19</v>
      </c>
      <c r="K4447">
        <v>19</v>
      </c>
      <c r="L4447" t="s">
        <v>35</v>
      </c>
      <c r="M4447" t="s">
        <v>36</v>
      </c>
      <c r="N4447">
        <v>2</v>
      </c>
      <c r="O4447">
        <v>39.599999999999994</v>
      </c>
      <c r="P4447">
        <v>12</v>
      </c>
      <c r="Q4447">
        <v>8.9</v>
      </c>
      <c r="R4447">
        <v>12.6</v>
      </c>
      <c r="S4447">
        <v>41.58</v>
      </c>
      <c r="T4447">
        <v>12.6</v>
      </c>
      <c r="U4447" s="23">
        <v>40.590000000000003</v>
      </c>
      <c r="V4447">
        <v>12.3</v>
      </c>
      <c r="W4447" s="21">
        <v>27.856179999999998</v>
      </c>
      <c r="X4447" s="21">
        <v>-115.18825</v>
      </c>
      <c r="Y4447">
        <v>55.400000000000006</v>
      </c>
      <c r="Z4447">
        <v>13</v>
      </c>
      <c r="AA4447">
        <v>5</v>
      </c>
      <c r="AB4447" s="26" t="s">
        <v>751</v>
      </c>
      <c r="AC4447" s="26">
        <v>1</v>
      </c>
      <c r="AE4447" s="26">
        <v>210</v>
      </c>
    </row>
    <row r="4448" spans="1:31">
      <c r="A4448" t="s">
        <v>781</v>
      </c>
      <c r="B4448" t="s">
        <v>780</v>
      </c>
      <c r="C4448" s="31">
        <v>41127</v>
      </c>
      <c r="D4448">
        <v>2012</v>
      </c>
      <c r="E4448" s="36">
        <v>0.39166666666666666</v>
      </c>
      <c r="F4448" s="36">
        <v>0.39652777777777781</v>
      </c>
      <c r="G4448" s="36">
        <v>4.8611111111111494E-3</v>
      </c>
      <c r="H4448">
        <v>2</v>
      </c>
      <c r="I4448">
        <v>2</v>
      </c>
      <c r="J4448">
        <v>20</v>
      </c>
      <c r="K4448">
        <v>20</v>
      </c>
      <c r="L4448" t="s">
        <v>35</v>
      </c>
      <c r="M4448" t="s">
        <v>36</v>
      </c>
      <c r="N4448">
        <v>2</v>
      </c>
      <c r="O4448">
        <v>41.58</v>
      </c>
      <c r="P4448">
        <v>12.6</v>
      </c>
      <c r="Q4448">
        <v>8.9</v>
      </c>
      <c r="R4448">
        <v>10</v>
      </c>
      <c r="S4448">
        <v>41.58</v>
      </c>
      <c r="T4448">
        <v>12.6</v>
      </c>
      <c r="U4448" s="23">
        <v>37.29</v>
      </c>
      <c r="V4448">
        <v>11.3</v>
      </c>
      <c r="W4448" s="21">
        <v>27.856179999999998</v>
      </c>
      <c r="X4448" s="21">
        <v>-115.18825</v>
      </c>
      <c r="Y4448">
        <v>55.400000000000006</v>
      </c>
      <c r="Z4448">
        <v>13</v>
      </c>
      <c r="AA4448">
        <v>5</v>
      </c>
      <c r="AB4448" s="26" t="s">
        <v>606</v>
      </c>
      <c r="AC4448" s="26">
        <v>2</v>
      </c>
      <c r="AE4448" s="26">
        <v>120</v>
      </c>
    </row>
    <row r="4449" spans="1:33">
      <c r="A4449" t="s">
        <v>781</v>
      </c>
      <c r="B4449" t="s">
        <v>780</v>
      </c>
      <c r="C4449" s="31">
        <v>41127</v>
      </c>
      <c r="D4449">
        <v>2012</v>
      </c>
      <c r="E4449" s="36">
        <v>0.39166666666666666</v>
      </c>
      <c r="F4449" s="36">
        <v>0.39652777777777781</v>
      </c>
      <c r="G4449" s="36">
        <v>4.8611111111111494E-3</v>
      </c>
      <c r="H4449">
        <v>2</v>
      </c>
      <c r="I4449">
        <v>2</v>
      </c>
      <c r="J4449">
        <v>20</v>
      </c>
      <c r="K4449">
        <v>20</v>
      </c>
      <c r="L4449" t="s">
        <v>35</v>
      </c>
      <c r="M4449" t="s">
        <v>36</v>
      </c>
      <c r="N4449">
        <v>2</v>
      </c>
      <c r="O4449">
        <v>41.58</v>
      </c>
      <c r="P4449">
        <v>12.6</v>
      </c>
      <c r="Q4449">
        <v>8.9</v>
      </c>
      <c r="R4449">
        <v>10</v>
      </c>
      <c r="S4449">
        <v>41.58</v>
      </c>
      <c r="T4449">
        <v>12.6</v>
      </c>
      <c r="U4449" s="23">
        <v>37.29</v>
      </c>
      <c r="V4449">
        <v>11.3</v>
      </c>
      <c r="W4449" s="21">
        <v>27.856179999999998</v>
      </c>
      <c r="X4449" s="21">
        <v>-115.18825</v>
      </c>
      <c r="Y4449">
        <v>55.400000000000006</v>
      </c>
      <c r="Z4449">
        <v>13</v>
      </c>
      <c r="AA4449">
        <v>5</v>
      </c>
      <c r="AB4449" s="26" t="s">
        <v>611</v>
      </c>
      <c r="AC4449" s="26">
        <v>1</v>
      </c>
      <c r="AE4449" s="26">
        <v>120</v>
      </c>
    </row>
    <row r="4450" spans="1:33">
      <c r="A4450" t="s">
        <v>781</v>
      </c>
      <c r="B4450" t="s">
        <v>780</v>
      </c>
      <c r="C4450" s="31">
        <v>41127</v>
      </c>
      <c r="D4450">
        <v>2012</v>
      </c>
      <c r="E4450" s="36">
        <v>0.39166666666666666</v>
      </c>
      <c r="F4450" s="36">
        <v>0.39652777777777781</v>
      </c>
      <c r="G4450" s="36">
        <v>4.8611111111111494E-3</v>
      </c>
      <c r="H4450">
        <v>2</v>
      </c>
      <c r="I4450">
        <v>2</v>
      </c>
      <c r="J4450">
        <v>20</v>
      </c>
      <c r="K4450">
        <v>20</v>
      </c>
      <c r="L4450" t="s">
        <v>35</v>
      </c>
      <c r="M4450" t="s">
        <v>36</v>
      </c>
      <c r="N4450">
        <v>2</v>
      </c>
      <c r="O4450">
        <v>41.58</v>
      </c>
      <c r="P4450">
        <v>12.6</v>
      </c>
      <c r="Q4450">
        <v>8.9</v>
      </c>
      <c r="R4450">
        <v>10</v>
      </c>
      <c r="S4450">
        <v>41.58</v>
      </c>
      <c r="T4450">
        <v>12.6</v>
      </c>
      <c r="U4450" s="23">
        <v>37.29</v>
      </c>
      <c r="V4450">
        <v>11.3</v>
      </c>
      <c r="W4450" s="21">
        <v>27.856179999999998</v>
      </c>
      <c r="X4450" s="21">
        <v>-115.18825</v>
      </c>
      <c r="Y4450">
        <v>55.400000000000006</v>
      </c>
      <c r="Z4450">
        <v>13</v>
      </c>
      <c r="AA4450">
        <v>5</v>
      </c>
      <c r="AB4450" s="26" t="s">
        <v>613</v>
      </c>
      <c r="AC4450" s="26">
        <v>7</v>
      </c>
      <c r="AE4450" s="26">
        <v>120</v>
      </c>
    </row>
    <row r="4451" spans="1:33">
      <c r="A4451" t="s">
        <v>781</v>
      </c>
      <c r="B4451" t="s">
        <v>780</v>
      </c>
      <c r="C4451" s="31">
        <v>41127</v>
      </c>
      <c r="D4451">
        <v>2012</v>
      </c>
      <c r="E4451" s="36">
        <v>0.39166666666666666</v>
      </c>
      <c r="F4451" s="36">
        <v>0.39652777777777781</v>
      </c>
      <c r="G4451" s="36">
        <v>4.8611111111111494E-3</v>
      </c>
      <c r="H4451">
        <v>2</v>
      </c>
      <c r="I4451">
        <v>2</v>
      </c>
      <c r="J4451">
        <v>20</v>
      </c>
      <c r="K4451">
        <v>20</v>
      </c>
      <c r="L4451" t="s">
        <v>35</v>
      </c>
      <c r="M4451" t="s">
        <v>36</v>
      </c>
      <c r="N4451">
        <v>2</v>
      </c>
      <c r="O4451">
        <v>41.58</v>
      </c>
      <c r="P4451">
        <v>12.6</v>
      </c>
      <c r="Q4451">
        <v>8.9</v>
      </c>
      <c r="R4451">
        <v>10</v>
      </c>
      <c r="S4451">
        <v>41.58</v>
      </c>
      <c r="T4451">
        <v>12.6</v>
      </c>
      <c r="U4451" s="23">
        <v>37.29</v>
      </c>
      <c r="V4451">
        <v>11.3</v>
      </c>
      <c r="W4451" s="21">
        <v>27.856179999999998</v>
      </c>
      <c r="X4451" s="21">
        <v>-115.18825</v>
      </c>
      <c r="Y4451">
        <v>55.400000000000006</v>
      </c>
      <c r="Z4451">
        <v>13</v>
      </c>
      <c r="AA4451">
        <v>5</v>
      </c>
      <c r="AB4451" s="26" t="s">
        <v>607</v>
      </c>
      <c r="AC4451" s="26">
        <v>1</v>
      </c>
      <c r="AE4451" s="26">
        <v>120</v>
      </c>
    </row>
    <row r="4452" spans="1:33">
      <c r="A4452" t="s">
        <v>781</v>
      </c>
      <c r="B4452" t="s">
        <v>780</v>
      </c>
      <c r="C4452" s="31">
        <v>41127</v>
      </c>
      <c r="D4452">
        <v>2012</v>
      </c>
      <c r="E4452" s="36">
        <v>0.39166666666666666</v>
      </c>
      <c r="F4452" s="36">
        <v>0.39652777777777781</v>
      </c>
      <c r="G4452" s="36">
        <v>4.8611111111111494E-3</v>
      </c>
      <c r="H4452">
        <v>2</v>
      </c>
      <c r="I4452">
        <v>2</v>
      </c>
      <c r="J4452">
        <v>20</v>
      </c>
      <c r="K4452">
        <v>20</v>
      </c>
      <c r="L4452" t="s">
        <v>35</v>
      </c>
      <c r="M4452" t="s">
        <v>36</v>
      </c>
      <c r="N4452">
        <v>2</v>
      </c>
      <c r="O4452">
        <v>41.58</v>
      </c>
      <c r="P4452">
        <v>12.6</v>
      </c>
      <c r="Q4452">
        <v>8.9</v>
      </c>
      <c r="R4452">
        <v>10</v>
      </c>
      <c r="S4452">
        <v>41.58</v>
      </c>
      <c r="T4452">
        <v>12.6</v>
      </c>
      <c r="U4452" s="23">
        <v>37.29</v>
      </c>
      <c r="V4452">
        <v>11.3</v>
      </c>
      <c r="W4452" s="21">
        <v>27.856179999999998</v>
      </c>
      <c r="X4452" s="21">
        <v>-115.18825</v>
      </c>
      <c r="Y4452">
        <v>55.400000000000006</v>
      </c>
      <c r="Z4452">
        <v>13</v>
      </c>
      <c r="AA4452">
        <v>5</v>
      </c>
      <c r="AB4452" s="26" t="s">
        <v>610</v>
      </c>
      <c r="AC4452" s="26">
        <v>1</v>
      </c>
      <c r="AE4452" s="26">
        <v>120</v>
      </c>
      <c r="AG4452" t="s">
        <v>782</v>
      </c>
    </row>
    <row r="4453" spans="1:33">
      <c r="A4453" t="s">
        <v>783</v>
      </c>
      <c r="B4453" t="s">
        <v>34</v>
      </c>
      <c r="C4453" s="31">
        <v>41121</v>
      </c>
      <c r="D4453">
        <v>2012</v>
      </c>
      <c r="E4453" s="36">
        <v>0.43541666666666662</v>
      </c>
      <c r="F4453" s="36">
        <v>0.44097222222222227</v>
      </c>
      <c r="G4453" s="36">
        <v>5.5555555555556468E-3</v>
      </c>
      <c r="H4453">
        <v>2</v>
      </c>
      <c r="I4453">
        <v>1</v>
      </c>
      <c r="J4453">
        <v>1</v>
      </c>
      <c r="K4453">
        <v>1</v>
      </c>
      <c r="L4453" s="6" t="s">
        <v>66</v>
      </c>
      <c r="M4453" t="s">
        <v>784</v>
      </c>
      <c r="N4453">
        <v>1</v>
      </c>
      <c r="O4453">
        <v>32.340000000000003</v>
      </c>
      <c r="P4453">
        <v>9.8000000000000007</v>
      </c>
      <c r="Q4453">
        <v>27.059999999999995</v>
      </c>
      <c r="R4453">
        <v>8.1999999999999993</v>
      </c>
      <c r="S4453">
        <v>32.340000000000003</v>
      </c>
      <c r="T4453">
        <v>9.8000000000000007</v>
      </c>
      <c r="U4453" s="23">
        <v>29.7</v>
      </c>
      <c r="V4453">
        <v>9</v>
      </c>
      <c r="W4453" s="21">
        <v>27.849070000000001</v>
      </c>
      <c r="X4453" s="21">
        <v>-115.17152</v>
      </c>
      <c r="Y4453">
        <v>57.2</v>
      </c>
      <c r="Z4453">
        <v>14</v>
      </c>
      <c r="AA4453">
        <v>5</v>
      </c>
      <c r="AB4453" s="26" t="s">
        <v>606</v>
      </c>
      <c r="AC4453" s="26">
        <v>22</v>
      </c>
      <c r="AE4453" s="26">
        <v>240</v>
      </c>
    </row>
    <row r="4454" spans="1:33">
      <c r="A4454" t="s">
        <v>783</v>
      </c>
      <c r="B4454" t="s">
        <v>34</v>
      </c>
      <c r="C4454" s="31">
        <v>41121</v>
      </c>
      <c r="D4454">
        <v>2012</v>
      </c>
      <c r="E4454" s="36">
        <v>0.43541666666666662</v>
      </c>
      <c r="F4454" s="36">
        <v>0.44097222222222227</v>
      </c>
      <c r="G4454" s="36">
        <v>5.5555555555556468E-3</v>
      </c>
      <c r="H4454">
        <v>2</v>
      </c>
      <c r="I4454">
        <v>1</v>
      </c>
      <c r="J4454">
        <v>1</v>
      </c>
      <c r="K4454">
        <v>1</v>
      </c>
      <c r="L4454" s="6" t="s">
        <v>66</v>
      </c>
      <c r="M4454" t="s">
        <v>784</v>
      </c>
      <c r="N4454">
        <v>1</v>
      </c>
      <c r="O4454">
        <v>32.340000000000003</v>
      </c>
      <c r="P4454">
        <v>9.8000000000000007</v>
      </c>
      <c r="Q4454">
        <v>27.059999999999995</v>
      </c>
      <c r="R4454">
        <v>8.1999999999999993</v>
      </c>
      <c r="S4454">
        <v>32.340000000000003</v>
      </c>
      <c r="T4454">
        <v>9.8000000000000007</v>
      </c>
      <c r="U4454" s="23">
        <v>29.7</v>
      </c>
      <c r="V4454">
        <v>9</v>
      </c>
      <c r="W4454" s="21">
        <v>27.849070000000001</v>
      </c>
      <c r="X4454" s="21">
        <v>-115.17152</v>
      </c>
      <c r="Y4454">
        <v>57.2</v>
      </c>
      <c r="Z4454">
        <v>14</v>
      </c>
      <c r="AA4454">
        <v>5</v>
      </c>
      <c r="AB4454" s="26" t="s">
        <v>611</v>
      </c>
      <c r="AC4454" s="26">
        <v>1</v>
      </c>
      <c r="AE4454" s="26">
        <v>240</v>
      </c>
    </row>
    <row r="4455" spans="1:33">
      <c r="A4455" t="s">
        <v>783</v>
      </c>
      <c r="B4455" t="s">
        <v>34</v>
      </c>
      <c r="C4455" s="31">
        <v>41121</v>
      </c>
      <c r="D4455">
        <v>2012</v>
      </c>
      <c r="E4455" s="36">
        <v>0.43541666666666662</v>
      </c>
      <c r="F4455" s="36">
        <v>0.44097222222222227</v>
      </c>
      <c r="G4455" s="36">
        <v>5.5555555555556468E-3</v>
      </c>
      <c r="H4455">
        <v>2</v>
      </c>
      <c r="I4455">
        <v>1</v>
      </c>
      <c r="J4455">
        <v>1</v>
      </c>
      <c r="K4455">
        <v>1</v>
      </c>
      <c r="L4455" s="6" t="s">
        <v>66</v>
      </c>
      <c r="M4455" t="s">
        <v>784</v>
      </c>
      <c r="N4455">
        <v>1</v>
      </c>
      <c r="O4455">
        <v>32.340000000000003</v>
      </c>
      <c r="P4455">
        <v>9.8000000000000007</v>
      </c>
      <c r="Q4455">
        <v>27.059999999999995</v>
      </c>
      <c r="R4455">
        <v>8.1999999999999993</v>
      </c>
      <c r="S4455">
        <v>32.340000000000003</v>
      </c>
      <c r="T4455">
        <v>9.8000000000000007</v>
      </c>
      <c r="U4455" s="23">
        <v>29.7</v>
      </c>
      <c r="V4455">
        <v>9</v>
      </c>
      <c r="W4455" s="21">
        <v>27.849070000000001</v>
      </c>
      <c r="X4455" s="21">
        <v>-115.17152</v>
      </c>
      <c r="Y4455">
        <v>57.2</v>
      </c>
      <c r="Z4455">
        <v>14</v>
      </c>
      <c r="AA4455">
        <v>5</v>
      </c>
      <c r="AB4455" s="26" t="s">
        <v>613</v>
      </c>
      <c r="AC4455" s="26">
        <v>187</v>
      </c>
      <c r="AD4455">
        <v>8</v>
      </c>
      <c r="AE4455" s="26">
        <v>240</v>
      </c>
      <c r="AF4455">
        <v>50</v>
      </c>
    </row>
    <row r="4456" spans="1:33">
      <c r="A4456" t="s">
        <v>783</v>
      </c>
      <c r="B4456" t="s">
        <v>34</v>
      </c>
      <c r="C4456" s="31">
        <v>41121</v>
      </c>
      <c r="D4456">
        <v>2012</v>
      </c>
      <c r="E4456" s="36">
        <v>0.43541666666666662</v>
      </c>
      <c r="F4456" s="36">
        <v>0.44097222222222227</v>
      </c>
      <c r="G4456" s="36">
        <v>5.5555555555556468E-3</v>
      </c>
      <c r="H4456">
        <v>2</v>
      </c>
      <c r="I4456">
        <v>1</v>
      </c>
      <c r="J4456">
        <v>1</v>
      </c>
      <c r="K4456">
        <v>1</v>
      </c>
      <c r="L4456" s="6" t="s">
        <v>66</v>
      </c>
      <c r="M4456" t="s">
        <v>784</v>
      </c>
      <c r="N4456">
        <v>1</v>
      </c>
      <c r="O4456">
        <v>32.340000000000003</v>
      </c>
      <c r="P4456">
        <v>9.8000000000000007</v>
      </c>
      <c r="Q4456">
        <v>27.059999999999995</v>
      </c>
      <c r="R4456">
        <v>8.1999999999999993</v>
      </c>
      <c r="S4456">
        <v>32.340000000000003</v>
      </c>
      <c r="T4456">
        <v>9.8000000000000007</v>
      </c>
      <c r="U4456" s="23">
        <v>29.7</v>
      </c>
      <c r="V4456">
        <v>9</v>
      </c>
      <c r="W4456" s="21">
        <v>27.849070000000001</v>
      </c>
      <c r="X4456" s="21">
        <v>-115.17152</v>
      </c>
      <c r="Y4456">
        <v>57.2</v>
      </c>
      <c r="Z4456">
        <v>14</v>
      </c>
      <c r="AA4456">
        <v>5</v>
      </c>
      <c r="AB4456" s="26" t="s">
        <v>607</v>
      </c>
      <c r="AC4456" s="26">
        <v>6</v>
      </c>
      <c r="AE4456" s="26">
        <v>240</v>
      </c>
    </row>
    <row r="4457" spans="1:33">
      <c r="A4457" t="s">
        <v>785</v>
      </c>
      <c r="B4457" t="s">
        <v>223</v>
      </c>
      <c r="C4457" s="31">
        <v>41121</v>
      </c>
      <c r="D4457">
        <v>2012</v>
      </c>
      <c r="E4457" s="36">
        <v>0.45277777777777778</v>
      </c>
      <c r="F4457" s="36">
        <v>0.45902777777777781</v>
      </c>
      <c r="G4457" s="36">
        <v>6.2500000000000333E-3</v>
      </c>
      <c r="H4457">
        <v>2</v>
      </c>
      <c r="I4457">
        <v>1</v>
      </c>
      <c r="J4457">
        <v>2</v>
      </c>
      <c r="K4457">
        <v>2</v>
      </c>
      <c r="L4457" s="6" t="s">
        <v>66</v>
      </c>
      <c r="M4457" t="s">
        <v>784</v>
      </c>
      <c r="N4457">
        <v>1</v>
      </c>
      <c r="O4457">
        <v>32.340000000000003</v>
      </c>
      <c r="P4457">
        <v>9.8000000000000007</v>
      </c>
      <c r="Q4457">
        <v>27.059999999999995</v>
      </c>
      <c r="R4457">
        <v>8.1999999999999993</v>
      </c>
      <c r="S4457">
        <v>32.340000000000003</v>
      </c>
      <c r="T4457">
        <v>9.8000000000000007</v>
      </c>
      <c r="U4457" s="23">
        <v>29.7</v>
      </c>
      <c r="V4457">
        <v>9</v>
      </c>
      <c r="W4457" s="21">
        <v>27.849070000000001</v>
      </c>
      <c r="X4457" s="21">
        <v>-115.17152</v>
      </c>
      <c r="Y4457">
        <v>57.2</v>
      </c>
      <c r="Z4457">
        <v>14</v>
      </c>
      <c r="AA4457">
        <v>5</v>
      </c>
      <c r="AB4457" s="26" t="s">
        <v>605</v>
      </c>
      <c r="AC4457" s="26">
        <v>1</v>
      </c>
      <c r="AE4457" s="26">
        <v>60</v>
      </c>
    </row>
    <row r="4458" spans="1:33">
      <c r="A4458" t="s">
        <v>785</v>
      </c>
      <c r="B4458" t="s">
        <v>223</v>
      </c>
      <c r="C4458" s="31">
        <v>41121</v>
      </c>
      <c r="D4458">
        <v>2012</v>
      </c>
      <c r="E4458" s="36">
        <v>0.45277777777777778</v>
      </c>
      <c r="F4458" s="36">
        <v>0.45902777777777781</v>
      </c>
      <c r="G4458" s="36">
        <v>6.2500000000000333E-3</v>
      </c>
      <c r="H4458">
        <v>2</v>
      </c>
      <c r="I4458">
        <v>1</v>
      </c>
      <c r="J4458">
        <v>2</v>
      </c>
      <c r="K4458">
        <v>2</v>
      </c>
      <c r="L4458" s="6" t="s">
        <v>66</v>
      </c>
      <c r="M4458" t="s">
        <v>784</v>
      </c>
      <c r="N4458">
        <v>1</v>
      </c>
      <c r="O4458">
        <v>32.340000000000003</v>
      </c>
      <c r="P4458">
        <v>9.8000000000000007</v>
      </c>
      <c r="Q4458">
        <v>27.059999999999995</v>
      </c>
      <c r="R4458">
        <v>8.1999999999999993</v>
      </c>
      <c r="S4458">
        <v>32.340000000000003</v>
      </c>
      <c r="T4458">
        <v>9.8000000000000007</v>
      </c>
      <c r="U4458" s="23">
        <v>29.7</v>
      </c>
      <c r="V4458">
        <v>9</v>
      </c>
      <c r="W4458" s="21">
        <v>27.849070000000001</v>
      </c>
      <c r="X4458" s="21">
        <v>-115.17152</v>
      </c>
      <c r="Y4458">
        <v>57.2</v>
      </c>
      <c r="Z4458">
        <v>14</v>
      </c>
      <c r="AA4458">
        <v>5</v>
      </c>
      <c r="AB4458" s="26" t="s">
        <v>606</v>
      </c>
      <c r="AC4458" s="26">
        <v>20</v>
      </c>
      <c r="AE4458" s="26">
        <v>60</v>
      </c>
    </row>
    <row r="4459" spans="1:33">
      <c r="A4459" t="s">
        <v>785</v>
      </c>
      <c r="B4459" t="s">
        <v>223</v>
      </c>
      <c r="C4459" s="31">
        <v>41121</v>
      </c>
      <c r="D4459">
        <v>2012</v>
      </c>
      <c r="E4459" s="36">
        <v>0.45277777777777778</v>
      </c>
      <c r="F4459" s="36">
        <v>0.45902777777777781</v>
      </c>
      <c r="G4459" s="36">
        <v>6.2500000000000333E-3</v>
      </c>
      <c r="H4459">
        <v>2</v>
      </c>
      <c r="I4459">
        <v>1</v>
      </c>
      <c r="J4459">
        <v>2</v>
      </c>
      <c r="K4459">
        <v>2</v>
      </c>
      <c r="L4459" s="6" t="s">
        <v>66</v>
      </c>
      <c r="M4459" t="s">
        <v>784</v>
      </c>
      <c r="N4459">
        <v>1</v>
      </c>
      <c r="O4459">
        <v>32.340000000000003</v>
      </c>
      <c r="P4459">
        <v>9.8000000000000007</v>
      </c>
      <c r="Q4459">
        <v>27.059999999999995</v>
      </c>
      <c r="R4459">
        <v>8.1999999999999993</v>
      </c>
      <c r="S4459">
        <v>32.340000000000003</v>
      </c>
      <c r="T4459">
        <v>9.8000000000000007</v>
      </c>
      <c r="U4459" s="23">
        <v>29.7</v>
      </c>
      <c r="V4459">
        <v>9</v>
      </c>
      <c r="W4459" s="21">
        <v>27.849070000000001</v>
      </c>
      <c r="X4459" s="21">
        <v>-115.17152</v>
      </c>
      <c r="Y4459">
        <v>57.2</v>
      </c>
      <c r="Z4459">
        <v>14</v>
      </c>
      <c r="AA4459">
        <v>5</v>
      </c>
      <c r="AB4459" s="26" t="s">
        <v>611</v>
      </c>
      <c r="AC4459" s="26">
        <v>1</v>
      </c>
      <c r="AE4459" s="26">
        <v>60</v>
      </c>
    </row>
    <row r="4460" spans="1:33">
      <c r="A4460" t="s">
        <v>785</v>
      </c>
      <c r="B4460" t="s">
        <v>223</v>
      </c>
      <c r="C4460" s="31">
        <v>41121</v>
      </c>
      <c r="D4460">
        <v>2012</v>
      </c>
      <c r="E4460" s="36">
        <v>0.45277777777777778</v>
      </c>
      <c r="F4460" s="36">
        <v>0.45902777777777781</v>
      </c>
      <c r="G4460" s="36">
        <v>6.2500000000000333E-3</v>
      </c>
      <c r="H4460">
        <v>2</v>
      </c>
      <c r="I4460">
        <v>1</v>
      </c>
      <c r="J4460">
        <v>2</v>
      </c>
      <c r="K4460">
        <v>2</v>
      </c>
      <c r="L4460" s="6" t="s">
        <v>66</v>
      </c>
      <c r="M4460" t="s">
        <v>784</v>
      </c>
      <c r="N4460">
        <v>1</v>
      </c>
      <c r="O4460">
        <v>32.340000000000003</v>
      </c>
      <c r="P4460">
        <v>9.8000000000000007</v>
      </c>
      <c r="Q4460">
        <v>27.059999999999995</v>
      </c>
      <c r="R4460">
        <v>8.1999999999999993</v>
      </c>
      <c r="S4460">
        <v>32.340000000000003</v>
      </c>
      <c r="T4460">
        <v>9.8000000000000007</v>
      </c>
      <c r="U4460" s="23">
        <v>29.7</v>
      </c>
      <c r="V4460">
        <v>9</v>
      </c>
      <c r="W4460" s="21">
        <v>27.849070000000001</v>
      </c>
      <c r="X4460" s="21">
        <v>-115.17152</v>
      </c>
      <c r="Y4460">
        <v>57.2</v>
      </c>
      <c r="Z4460">
        <v>14</v>
      </c>
      <c r="AA4460">
        <v>5</v>
      </c>
      <c r="AB4460" s="26" t="s">
        <v>613</v>
      </c>
      <c r="AC4460" s="26">
        <v>115</v>
      </c>
      <c r="AD4460">
        <v>13</v>
      </c>
      <c r="AE4460" s="26">
        <v>60</v>
      </c>
      <c r="AF4460">
        <v>50</v>
      </c>
    </row>
    <row r="4461" spans="1:33">
      <c r="A4461" t="s">
        <v>785</v>
      </c>
      <c r="B4461" t="s">
        <v>223</v>
      </c>
      <c r="C4461" s="31">
        <v>41121</v>
      </c>
      <c r="D4461">
        <v>2012</v>
      </c>
      <c r="E4461" s="36">
        <v>0.45277777777777778</v>
      </c>
      <c r="F4461" s="36">
        <v>0.45902777777777781</v>
      </c>
      <c r="G4461" s="36">
        <v>6.2500000000000333E-3</v>
      </c>
      <c r="H4461">
        <v>2</v>
      </c>
      <c r="I4461">
        <v>1</v>
      </c>
      <c r="J4461">
        <v>2</v>
      </c>
      <c r="K4461">
        <v>2</v>
      </c>
      <c r="L4461" s="6" t="s">
        <v>66</v>
      </c>
      <c r="M4461" t="s">
        <v>784</v>
      </c>
      <c r="N4461">
        <v>1</v>
      </c>
      <c r="O4461">
        <v>32.340000000000003</v>
      </c>
      <c r="P4461">
        <v>9.8000000000000007</v>
      </c>
      <c r="Q4461">
        <v>27.059999999999995</v>
      </c>
      <c r="R4461">
        <v>8.1999999999999993</v>
      </c>
      <c r="S4461">
        <v>32.340000000000003</v>
      </c>
      <c r="T4461">
        <v>9.8000000000000007</v>
      </c>
      <c r="U4461" s="23">
        <v>29.7</v>
      </c>
      <c r="V4461">
        <v>9</v>
      </c>
      <c r="W4461" s="21">
        <v>27.849070000000001</v>
      </c>
      <c r="X4461" s="21">
        <v>-115.17152</v>
      </c>
      <c r="Y4461">
        <v>57.2</v>
      </c>
      <c r="Z4461">
        <v>14</v>
      </c>
      <c r="AA4461">
        <v>5</v>
      </c>
      <c r="AB4461" s="26" t="s">
        <v>607</v>
      </c>
      <c r="AC4461" s="26">
        <v>6</v>
      </c>
      <c r="AE4461" s="26">
        <v>60</v>
      </c>
    </row>
    <row r="4462" spans="1:33">
      <c r="A4462" t="s">
        <v>786</v>
      </c>
      <c r="B4462" t="s">
        <v>223</v>
      </c>
      <c r="C4462" s="31">
        <v>41121</v>
      </c>
      <c r="D4462">
        <v>2012</v>
      </c>
      <c r="E4462" s="36">
        <v>0.43541666666666662</v>
      </c>
      <c r="F4462" s="36">
        <v>0.44097222222222227</v>
      </c>
      <c r="G4462" s="36">
        <v>5.5555555555556468E-3</v>
      </c>
      <c r="H4462">
        <v>2</v>
      </c>
      <c r="I4462">
        <v>1</v>
      </c>
      <c r="J4462">
        <v>3</v>
      </c>
      <c r="K4462">
        <v>3</v>
      </c>
      <c r="L4462" s="6" t="s">
        <v>66</v>
      </c>
      <c r="M4462" t="s">
        <v>784</v>
      </c>
      <c r="N4462">
        <v>1</v>
      </c>
      <c r="O4462">
        <v>24.419999999999998</v>
      </c>
      <c r="P4462">
        <v>7.4</v>
      </c>
      <c r="Q4462">
        <v>27.39</v>
      </c>
      <c r="R4462">
        <v>8.3000000000000007</v>
      </c>
      <c r="S4462">
        <v>27.39</v>
      </c>
      <c r="T4462">
        <v>8.3000000000000007</v>
      </c>
      <c r="U4462" s="23">
        <v>25.905000000000001</v>
      </c>
      <c r="V4462">
        <v>7.8500000000000005</v>
      </c>
      <c r="W4462" s="21">
        <v>27.849070000000001</v>
      </c>
      <c r="X4462" s="21">
        <v>-115.17152</v>
      </c>
      <c r="Y4462">
        <v>57.2</v>
      </c>
      <c r="Z4462">
        <v>14</v>
      </c>
      <c r="AA4462">
        <v>5</v>
      </c>
      <c r="AB4462" s="26" t="s">
        <v>605</v>
      </c>
      <c r="AC4462" s="26">
        <v>3</v>
      </c>
      <c r="AE4462" s="26">
        <v>60</v>
      </c>
    </row>
    <row r="4463" spans="1:33">
      <c r="A4463" t="s">
        <v>786</v>
      </c>
      <c r="B4463" t="s">
        <v>223</v>
      </c>
      <c r="C4463" s="31">
        <v>41121</v>
      </c>
      <c r="D4463">
        <v>2012</v>
      </c>
      <c r="E4463" s="36">
        <v>0.43541666666666662</v>
      </c>
      <c r="F4463" s="36">
        <v>0.44097222222222227</v>
      </c>
      <c r="G4463" s="36">
        <v>5.5555555555556468E-3</v>
      </c>
      <c r="H4463">
        <v>2</v>
      </c>
      <c r="I4463">
        <v>1</v>
      </c>
      <c r="J4463">
        <v>3</v>
      </c>
      <c r="K4463">
        <v>3</v>
      </c>
      <c r="L4463" s="6" t="s">
        <v>66</v>
      </c>
      <c r="M4463" t="s">
        <v>784</v>
      </c>
      <c r="N4463">
        <v>1</v>
      </c>
      <c r="O4463">
        <v>24.419999999999998</v>
      </c>
      <c r="P4463">
        <v>7.4</v>
      </c>
      <c r="Q4463">
        <v>27.39</v>
      </c>
      <c r="R4463">
        <v>8.3000000000000007</v>
      </c>
      <c r="S4463">
        <v>27.39</v>
      </c>
      <c r="T4463">
        <v>8.3000000000000007</v>
      </c>
      <c r="U4463" s="23">
        <v>25.905000000000001</v>
      </c>
      <c r="V4463">
        <v>7.8500000000000005</v>
      </c>
      <c r="W4463" s="21">
        <v>27.849070000000001</v>
      </c>
      <c r="X4463" s="21">
        <v>-115.17152</v>
      </c>
      <c r="Y4463">
        <v>57.2</v>
      </c>
      <c r="Z4463">
        <v>14</v>
      </c>
      <c r="AA4463">
        <v>5</v>
      </c>
      <c r="AB4463" s="26" t="s">
        <v>606</v>
      </c>
      <c r="AC4463" s="26">
        <v>38</v>
      </c>
      <c r="AE4463" s="26">
        <v>60</v>
      </c>
    </row>
    <row r="4464" spans="1:33">
      <c r="A4464" t="s">
        <v>786</v>
      </c>
      <c r="B4464" t="s">
        <v>223</v>
      </c>
      <c r="C4464" s="31">
        <v>41121</v>
      </c>
      <c r="D4464">
        <v>2012</v>
      </c>
      <c r="E4464" s="36">
        <v>0.43541666666666662</v>
      </c>
      <c r="F4464" s="36">
        <v>0.44097222222222227</v>
      </c>
      <c r="G4464" s="36">
        <v>5.5555555555556468E-3</v>
      </c>
      <c r="H4464">
        <v>2</v>
      </c>
      <c r="I4464">
        <v>1</v>
      </c>
      <c r="J4464">
        <v>3</v>
      </c>
      <c r="K4464">
        <v>3</v>
      </c>
      <c r="L4464" s="6" t="s">
        <v>66</v>
      </c>
      <c r="M4464" t="s">
        <v>784</v>
      </c>
      <c r="N4464">
        <v>1</v>
      </c>
      <c r="O4464">
        <v>24.419999999999998</v>
      </c>
      <c r="P4464">
        <v>7.4</v>
      </c>
      <c r="Q4464">
        <v>27.39</v>
      </c>
      <c r="R4464">
        <v>8.3000000000000007</v>
      </c>
      <c r="S4464">
        <v>27.39</v>
      </c>
      <c r="T4464">
        <v>8.3000000000000007</v>
      </c>
      <c r="U4464" s="23">
        <v>25.905000000000001</v>
      </c>
      <c r="V4464">
        <v>7.8500000000000005</v>
      </c>
      <c r="W4464" s="21">
        <v>27.849070000000001</v>
      </c>
      <c r="X4464" s="21">
        <v>-115.17152</v>
      </c>
      <c r="Y4464">
        <v>57.2</v>
      </c>
      <c r="Z4464">
        <v>14</v>
      </c>
      <c r="AA4464">
        <v>5</v>
      </c>
      <c r="AB4464" s="26" t="s">
        <v>613</v>
      </c>
      <c r="AC4464" s="26">
        <v>75</v>
      </c>
      <c r="AD4464">
        <v>22</v>
      </c>
      <c r="AE4464" s="26">
        <v>60</v>
      </c>
      <c r="AF4464">
        <v>50</v>
      </c>
    </row>
    <row r="4465" spans="1:32">
      <c r="A4465" t="s">
        <v>786</v>
      </c>
      <c r="B4465" t="s">
        <v>223</v>
      </c>
      <c r="C4465" s="31">
        <v>41121</v>
      </c>
      <c r="D4465">
        <v>2012</v>
      </c>
      <c r="E4465" s="36">
        <v>0.43541666666666662</v>
      </c>
      <c r="F4465" s="36">
        <v>0.44097222222222227</v>
      </c>
      <c r="G4465" s="36">
        <v>5.5555555555556468E-3</v>
      </c>
      <c r="H4465">
        <v>2</v>
      </c>
      <c r="I4465">
        <v>1</v>
      </c>
      <c r="J4465">
        <v>3</v>
      </c>
      <c r="K4465">
        <v>3</v>
      </c>
      <c r="L4465" s="6" t="s">
        <v>66</v>
      </c>
      <c r="M4465" t="s">
        <v>784</v>
      </c>
      <c r="N4465">
        <v>1</v>
      </c>
      <c r="O4465">
        <v>24.419999999999998</v>
      </c>
      <c r="P4465">
        <v>7.4</v>
      </c>
      <c r="Q4465">
        <v>27.39</v>
      </c>
      <c r="R4465">
        <v>8.3000000000000007</v>
      </c>
      <c r="S4465">
        <v>27.39</v>
      </c>
      <c r="T4465">
        <v>8.3000000000000007</v>
      </c>
      <c r="U4465" s="23">
        <v>25.905000000000001</v>
      </c>
      <c r="V4465">
        <v>7.8500000000000005</v>
      </c>
      <c r="W4465" s="21">
        <v>27.849070000000001</v>
      </c>
      <c r="X4465" s="21">
        <v>-115.17152</v>
      </c>
      <c r="Y4465">
        <v>57.2</v>
      </c>
      <c r="Z4465">
        <v>14</v>
      </c>
      <c r="AA4465">
        <v>5</v>
      </c>
      <c r="AB4465" s="26" t="s">
        <v>607</v>
      </c>
      <c r="AC4465" s="26">
        <v>4</v>
      </c>
      <c r="AE4465" s="26">
        <v>60</v>
      </c>
    </row>
    <row r="4466" spans="1:32">
      <c r="A4466" t="s">
        <v>786</v>
      </c>
      <c r="B4466" t="s">
        <v>223</v>
      </c>
      <c r="C4466" s="31">
        <v>41121</v>
      </c>
      <c r="D4466">
        <v>2012</v>
      </c>
      <c r="E4466" s="36">
        <v>0.43541666666666662</v>
      </c>
      <c r="F4466" s="36">
        <v>0.44097222222222227</v>
      </c>
      <c r="G4466" s="36">
        <v>5.5555555555556468E-3</v>
      </c>
      <c r="H4466">
        <v>2</v>
      </c>
      <c r="I4466">
        <v>1</v>
      </c>
      <c r="J4466">
        <v>3</v>
      </c>
      <c r="K4466">
        <v>3</v>
      </c>
      <c r="L4466" s="6" t="s">
        <v>66</v>
      </c>
      <c r="M4466" t="s">
        <v>784</v>
      </c>
      <c r="N4466">
        <v>1</v>
      </c>
      <c r="O4466">
        <v>24.419999999999998</v>
      </c>
      <c r="P4466">
        <v>7.4</v>
      </c>
      <c r="Q4466">
        <v>27.39</v>
      </c>
      <c r="R4466">
        <v>8.3000000000000007</v>
      </c>
      <c r="S4466">
        <v>27.39</v>
      </c>
      <c r="T4466">
        <v>8.3000000000000007</v>
      </c>
      <c r="U4466" s="23">
        <v>25.905000000000001</v>
      </c>
      <c r="V4466">
        <v>7.8500000000000005</v>
      </c>
      <c r="W4466" s="21">
        <v>27.849070000000001</v>
      </c>
      <c r="X4466" s="21">
        <v>-115.17152</v>
      </c>
      <c r="Y4466">
        <v>57.2</v>
      </c>
      <c r="Z4466">
        <v>14</v>
      </c>
      <c r="AA4466">
        <v>5</v>
      </c>
      <c r="AB4466" s="26" t="s">
        <v>618</v>
      </c>
      <c r="AC4466" s="26">
        <v>4</v>
      </c>
      <c r="AE4466" s="26">
        <v>60</v>
      </c>
    </row>
    <row r="4467" spans="1:32">
      <c r="A4467" t="s">
        <v>787</v>
      </c>
      <c r="B4467" t="s">
        <v>238</v>
      </c>
      <c r="C4467" s="31">
        <v>41121</v>
      </c>
      <c r="D4467">
        <v>2012</v>
      </c>
      <c r="E4467" s="36">
        <v>0.42083333333333334</v>
      </c>
      <c r="F4467" s="36">
        <v>0.4284722222222222</v>
      </c>
      <c r="G4467" s="36">
        <v>7.6388888888888618E-3</v>
      </c>
      <c r="H4467">
        <v>2</v>
      </c>
      <c r="I4467">
        <v>1</v>
      </c>
      <c r="J4467">
        <v>4</v>
      </c>
      <c r="K4467">
        <v>4</v>
      </c>
      <c r="L4467" s="6" t="s">
        <v>66</v>
      </c>
      <c r="M4467" t="s">
        <v>784</v>
      </c>
      <c r="N4467">
        <v>1</v>
      </c>
      <c r="O4467">
        <v>27.72</v>
      </c>
      <c r="P4467">
        <v>8.4</v>
      </c>
      <c r="Q4467">
        <v>28.38</v>
      </c>
      <c r="R4467">
        <v>8.6</v>
      </c>
      <c r="S4467">
        <v>28.38</v>
      </c>
      <c r="T4467">
        <v>8.6</v>
      </c>
      <c r="U4467" s="23">
        <v>28.049999999999997</v>
      </c>
      <c r="V4467">
        <v>8.5</v>
      </c>
      <c r="W4467" s="21">
        <v>27.848549999999999</v>
      </c>
      <c r="X4467" s="21">
        <v>-115.17216000000001</v>
      </c>
      <c r="Y4467">
        <v>57.2</v>
      </c>
      <c r="Z4467">
        <v>14</v>
      </c>
      <c r="AA4467">
        <v>5</v>
      </c>
      <c r="AB4467" s="26" t="s">
        <v>604</v>
      </c>
      <c r="AC4467" s="26">
        <v>1</v>
      </c>
      <c r="AE4467" s="26">
        <v>240</v>
      </c>
    </row>
    <row r="4468" spans="1:32">
      <c r="A4468" t="s">
        <v>787</v>
      </c>
      <c r="B4468" t="s">
        <v>238</v>
      </c>
      <c r="C4468" s="31">
        <v>41121</v>
      </c>
      <c r="D4468">
        <v>2012</v>
      </c>
      <c r="E4468" s="36">
        <v>0.42083333333333334</v>
      </c>
      <c r="F4468" s="36">
        <v>0.4284722222222222</v>
      </c>
      <c r="G4468" s="36">
        <v>7.6388888888888618E-3</v>
      </c>
      <c r="H4468">
        <v>2</v>
      </c>
      <c r="I4468">
        <v>1</v>
      </c>
      <c r="J4468">
        <v>4</v>
      </c>
      <c r="K4468">
        <v>4</v>
      </c>
      <c r="L4468" s="6" t="s">
        <v>66</v>
      </c>
      <c r="M4468" t="s">
        <v>784</v>
      </c>
      <c r="N4468">
        <v>1</v>
      </c>
      <c r="O4468">
        <v>27.72</v>
      </c>
      <c r="P4468">
        <v>8.4</v>
      </c>
      <c r="Q4468">
        <v>28.38</v>
      </c>
      <c r="R4468">
        <v>8.6</v>
      </c>
      <c r="S4468">
        <v>28.38</v>
      </c>
      <c r="T4468">
        <v>8.6</v>
      </c>
      <c r="U4468" s="23">
        <v>28.049999999999997</v>
      </c>
      <c r="V4468">
        <v>8.5</v>
      </c>
      <c r="W4468" s="21">
        <v>27.848549999999999</v>
      </c>
      <c r="X4468" s="21">
        <v>-115.17216000000001</v>
      </c>
      <c r="Y4468">
        <v>57.2</v>
      </c>
      <c r="Z4468">
        <v>14</v>
      </c>
      <c r="AA4468">
        <v>5</v>
      </c>
      <c r="AB4468" s="26" t="s">
        <v>606</v>
      </c>
      <c r="AC4468" s="26">
        <v>35</v>
      </c>
      <c r="AE4468" s="26">
        <v>240</v>
      </c>
    </row>
    <row r="4469" spans="1:32">
      <c r="A4469" t="s">
        <v>787</v>
      </c>
      <c r="B4469" t="s">
        <v>238</v>
      </c>
      <c r="C4469" s="31">
        <v>41121</v>
      </c>
      <c r="D4469">
        <v>2012</v>
      </c>
      <c r="E4469" s="36">
        <v>0.42083333333333334</v>
      </c>
      <c r="F4469" s="36">
        <v>0.4284722222222222</v>
      </c>
      <c r="G4469" s="36">
        <v>7.6388888888888618E-3</v>
      </c>
      <c r="H4469">
        <v>2</v>
      </c>
      <c r="I4469">
        <v>1</v>
      </c>
      <c r="J4469">
        <v>4</v>
      </c>
      <c r="K4469">
        <v>4</v>
      </c>
      <c r="L4469" s="6" t="s">
        <v>66</v>
      </c>
      <c r="M4469" t="s">
        <v>784</v>
      </c>
      <c r="N4469">
        <v>1</v>
      </c>
      <c r="O4469">
        <v>27.72</v>
      </c>
      <c r="P4469">
        <v>8.4</v>
      </c>
      <c r="Q4469">
        <v>28.38</v>
      </c>
      <c r="R4469">
        <v>8.6</v>
      </c>
      <c r="S4469">
        <v>28.38</v>
      </c>
      <c r="T4469">
        <v>8.6</v>
      </c>
      <c r="U4469" s="23">
        <v>28.049999999999997</v>
      </c>
      <c r="V4469">
        <v>8.5</v>
      </c>
      <c r="W4469" s="21">
        <v>27.848549999999999</v>
      </c>
      <c r="X4469" s="21">
        <v>-115.17216000000001</v>
      </c>
      <c r="Y4469">
        <v>57.2</v>
      </c>
      <c r="Z4469">
        <v>14</v>
      </c>
      <c r="AA4469">
        <v>5</v>
      </c>
      <c r="AB4469" s="26" t="s">
        <v>611</v>
      </c>
      <c r="AC4469" s="26">
        <v>6</v>
      </c>
      <c r="AE4469" s="26">
        <v>240</v>
      </c>
    </row>
    <row r="4470" spans="1:32">
      <c r="A4470" t="s">
        <v>787</v>
      </c>
      <c r="B4470" t="s">
        <v>238</v>
      </c>
      <c r="C4470" s="31">
        <v>41121</v>
      </c>
      <c r="D4470">
        <v>2012</v>
      </c>
      <c r="E4470" s="36">
        <v>0.42083333333333334</v>
      </c>
      <c r="F4470" s="36">
        <v>0.4284722222222222</v>
      </c>
      <c r="G4470" s="36">
        <v>7.6388888888888618E-3</v>
      </c>
      <c r="H4470">
        <v>2</v>
      </c>
      <c r="I4470">
        <v>1</v>
      </c>
      <c r="J4470">
        <v>4</v>
      </c>
      <c r="K4470">
        <v>4</v>
      </c>
      <c r="L4470" s="6" t="s">
        <v>66</v>
      </c>
      <c r="M4470" t="s">
        <v>784</v>
      </c>
      <c r="N4470">
        <v>1</v>
      </c>
      <c r="O4470">
        <v>27.72</v>
      </c>
      <c r="P4470">
        <v>8.4</v>
      </c>
      <c r="Q4470">
        <v>28.38</v>
      </c>
      <c r="R4470">
        <v>8.6</v>
      </c>
      <c r="S4470">
        <v>28.38</v>
      </c>
      <c r="T4470">
        <v>8.6</v>
      </c>
      <c r="U4470" s="23">
        <v>28.049999999999997</v>
      </c>
      <c r="V4470">
        <v>8.5</v>
      </c>
      <c r="W4470" s="21">
        <v>27.848549999999999</v>
      </c>
      <c r="X4470" s="21">
        <v>-115.17216000000001</v>
      </c>
      <c r="Y4470">
        <v>57.2</v>
      </c>
      <c r="Z4470">
        <v>14</v>
      </c>
      <c r="AA4470">
        <v>5</v>
      </c>
      <c r="AB4470" s="26" t="s">
        <v>613</v>
      </c>
      <c r="AC4470" s="26">
        <v>136</v>
      </c>
      <c r="AD4470">
        <v>11</v>
      </c>
      <c r="AE4470" s="26">
        <v>240</v>
      </c>
      <c r="AF4470">
        <v>50</v>
      </c>
    </row>
    <row r="4471" spans="1:32">
      <c r="A4471" t="s">
        <v>787</v>
      </c>
      <c r="B4471" t="s">
        <v>238</v>
      </c>
      <c r="C4471" s="31">
        <v>41121</v>
      </c>
      <c r="D4471">
        <v>2012</v>
      </c>
      <c r="E4471" s="36">
        <v>0.42083333333333334</v>
      </c>
      <c r="F4471" s="36">
        <v>0.4284722222222222</v>
      </c>
      <c r="G4471" s="36">
        <v>7.6388888888888618E-3</v>
      </c>
      <c r="H4471">
        <v>2</v>
      </c>
      <c r="I4471">
        <v>1</v>
      </c>
      <c r="J4471">
        <v>4</v>
      </c>
      <c r="K4471">
        <v>4</v>
      </c>
      <c r="L4471" s="6" t="s">
        <v>66</v>
      </c>
      <c r="M4471" t="s">
        <v>784</v>
      </c>
      <c r="N4471">
        <v>1</v>
      </c>
      <c r="O4471">
        <v>27.72</v>
      </c>
      <c r="P4471">
        <v>8.4</v>
      </c>
      <c r="Q4471">
        <v>28.38</v>
      </c>
      <c r="R4471">
        <v>8.6</v>
      </c>
      <c r="S4471">
        <v>28.38</v>
      </c>
      <c r="T4471">
        <v>8.6</v>
      </c>
      <c r="U4471" s="23">
        <v>28.049999999999997</v>
      </c>
      <c r="V4471">
        <v>8.5</v>
      </c>
      <c r="W4471" s="21">
        <v>27.848549999999999</v>
      </c>
      <c r="X4471" s="21">
        <v>-115.17216000000001</v>
      </c>
      <c r="Y4471">
        <v>57.2</v>
      </c>
      <c r="Z4471">
        <v>14</v>
      </c>
      <c r="AA4471">
        <v>5</v>
      </c>
      <c r="AB4471" s="26" t="s">
        <v>607</v>
      </c>
      <c r="AC4471" s="26">
        <v>6</v>
      </c>
      <c r="AE4471" s="26">
        <v>240</v>
      </c>
    </row>
    <row r="4472" spans="1:32">
      <c r="A4472" t="s">
        <v>787</v>
      </c>
      <c r="B4472" t="s">
        <v>238</v>
      </c>
      <c r="C4472" s="31">
        <v>41121</v>
      </c>
      <c r="D4472">
        <v>2012</v>
      </c>
      <c r="E4472" s="36">
        <v>0.42083333333333334</v>
      </c>
      <c r="F4472" s="36">
        <v>0.4284722222222222</v>
      </c>
      <c r="G4472" s="36">
        <v>7.6388888888888618E-3</v>
      </c>
      <c r="H4472">
        <v>2</v>
      </c>
      <c r="I4472">
        <v>1</v>
      </c>
      <c r="J4472">
        <v>4</v>
      </c>
      <c r="K4472">
        <v>4</v>
      </c>
      <c r="L4472" s="6" t="s">
        <v>66</v>
      </c>
      <c r="M4472" t="s">
        <v>784</v>
      </c>
      <c r="N4472">
        <v>1</v>
      </c>
      <c r="O4472">
        <v>27.72</v>
      </c>
      <c r="P4472">
        <v>8.4</v>
      </c>
      <c r="Q4472">
        <v>28.38</v>
      </c>
      <c r="R4472">
        <v>8.6</v>
      </c>
      <c r="S4472">
        <v>28.38</v>
      </c>
      <c r="T4472">
        <v>8.6</v>
      </c>
      <c r="U4472" s="23">
        <v>28.049999999999997</v>
      </c>
      <c r="V4472">
        <v>8.5</v>
      </c>
      <c r="W4472" s="21">
        <v>27.848549999999999</v>
      </c>
      <c r="X4472" s="21">
        <v>-115.17216000000001</v>
      </c>
      <c r="Y4472">
        <v>57.2</v>
      </c>
      <c r="Z4472">
        <v>14</v>
      </c>
      <c r="AA4472">
        <v>5</v>
      </c>
      <c r="AB4472" s="26" t="s">
        <v>618</v>
      </c>
      <c r="AC4472" s="26">
        <v>2</v>
      </c>
      <c r="AE4472" s="26">
        <v>240</v>
      </c>
    </row>
    <row r="4473" spans="1:32">
      <c r="A4473" t="s">
        <v>788</v>
      </c>
      <c r="B4473" t="s">
        <v>769</v>
      </c>
      <c r="C4473" s="31">
        <v>41121</v>
      </c>
      <c r="D4473">
        <v>2012</v>
      </c>
      <c r="E4473" s="36">
        <v>0.4291666666666667</v>
      </c>
      <c r="F4473" s="36">
        <v>0.43611111111111112</v>
      </c>
      <c r="G4473" s="36">
        <v>6.9444444444444198E-3</v>
      </c>
      <c r="H4473">
        <v>2</v>
      </c>
      <c r="I4473">
        <v>1</v>
      </c>
      <c r="J4473">
        <v>5</v>
      </c>
      <c r="K4473">
        <v>5</v>
      </c>
      <c r="L4473" s="6" t="s">
        <v>66</v>
      </c>
      <c r="M4473" t="s">
        <v>784</v>
      </c>
      <c r="N4473">
        <v>1</v>
      </c>
      <c r="O4473">
        <v>27.72</v>
      </c>
      <c r="P4473">
        <v>8.4</v>
      </c>
      <c r="Q4473">
        <v>28.38</v>
      </c>
      <c r="R4473">
        <v>8.6</v>
      </c>
      <c r="S4473">
        <v>28.38</v>
      </c>
      <c r="T4473">
        <v>8.6</v>
      </c>
      <c r="U4473" s="23">
        <v>28.049999999999997</v>
      </c>
      <c r="V4473">
        <v>8.5</v>
      </c>
      <c r="W4473" s="21">
        <v>27.848549999999999</v>
      </c>
      <c r="X4473" s="21">
        <v>-115.17216000000001</v>
      </c>
      <c r="Y4473">
        <v>57.2</v>
      </c>
      <c r="Z4473">
        <v>14</v>
      </c>
      <c r="AA4473">
        <v>5</v>
      </c>
      <c r="AB4473" s="26" t="s">
        <v>606</v>
      </c>
      <c r="AC4473" s="26">
        <v>25</v>
      </c>
      <c r="AE4473" s="26">
        <v>30</v>
      </c>
    </row>
    <row r="4474" spans="1:32">
      <c r="A4474" t="s">
        <v>788</v>
      </c>
      <c r="B4474" t="s">
        <v>769</v>
      </c>
      <c r="C4474" s="31">
        <v>41121</v>
      </c>
      <c r="D4474">
        <v>2012</v>
      </c>
      <c r="E4474" s="36">
        <v>0.4291666666666667</v>
      </c>
      <c r="F4474" s="36">
        <v>0.43611111111111112</v>
      </c>
      <c r="G4474" s="36">
        <v>6.9444444444444198E-3</v>
      </c>
      <c r="H4474">
        <v>2</v>
      </c>
      <c r="I4474">
        <v>1</v>
      </c>
      <c r="J4474">
        <v>5</v>
      </c>
      <c r="K4474">
        <v>5</v>
      </c>
      <c r="L4474" s="6" t="s">
        <v>66</v>
      </c>
      <c r="M4474" t="s">
        <v>784</v>
      </c>
      <c r="N4474">
        <v>1</v>
      </c>
      <c r="O4474">
        <v>27.72</v>
      </c>
      <c r="P4474">
        <v>8.4</v>
      </c>
      <c r="Q4474">
        <v>28.38</v>
      </c>
      <c r="R4474">
        <v>8.6</v>
      </c>
      <c r="S4474">
        <v>28.38</v>
      </c>
      <c r="T4474">
        <v>8.6</v>
      </c>
      <c r="U4474" s="23">
        <v>28.049999999999997</v>
      </c>
      <c r="V4474">
        <v>8.5</v>
      </c>
      <c r="W4474" s="21">
        <v>27.848549999999999</v>
      </c>
      <c r="X4474" s="21">
        <v>-115.17216000000001</v>
      </c>
      <c r="Y4474">
        <v>57.2</v>
      </c>
      <c r="Z4474">
        <v>14</v>
      </c>
      <c r="AA4474">
        <v>5</v>
      </c>
      <c r="AB4474" s="26" t="s">
        <v>613</v>
      </c>
      <c r="AC4474" s="26">
        <v>71</v>
      </c>
      <c r="AD4474">
        <v>21</v>
      </c>
      <c r="AE4474" s="26">
        <v>30</v>
      </c>
      <c r="AF4474">
        <v>50</v>
      </c>
    </row>
    <row r="4475" spans="1:32">
      <c r="A4475" t="s">
        <v>788</v>
      </c>
      <c r="B4475" t="s">
        <v>769</v>
      </c>
      <c r="C4475" s="31">
        <v>41121</v>
      </c>
      <c r="D4475">
        <v>2012</v>
      </c>
      <c r="E4475" s="36">
        <v>0.4291666666666667</v>
      </c>
      <c r="F4475" s="36">
        <v>0.43611111111111112</v>
      </c>
      <c r="G4475" s="36">
        <v>6.9444444444444198E-3</v>
      </c>
      <c r="H4475">
        <v>2</v>
      </c>
      <c r="I4475">
        <v>1</v>
      </c>
      <c r="J4475">
        <v>5</v>
      </c>
      <c r="K4475">
        <v>5</v>
      </c>
      <c r="L4475" s="6" t="s">
        <v>66</v>
      </c>
      <c r="M4475" t="s">
        <v>784</v>
      </c>
      <c r="N4475">
        <v>1</v>
      </c>
      <c r="O4475">
        <v>27.72</v>
      </c>
      <c r="P4475">
        <v>8.4</v>
      </c>
      <c r="Q4475">
        <v>28.38</v>
      </c>
      <c r="R4475">
        <v>8.6</v>
      </c>
      <c r="S4475">
        <v>28.38</v>
      </c>
      <c r="T4475">
        <v>8.6</v>
      </c>
      <c r="U4475" s="23">
        <v>28.049999999999997</v>
      </c>
      <c r="V4475">
        <v>8.5</v>
      </c>
      <c r="W4475" s="21">
        <v>27.848549999999999</v>
      </c>
      <c r="X4475" s="21">
        <v>-115.17216000000001</v>
      </c>
      <c r="Y4475">
        <v>57.2</v>
      </c>
      <c r="Z4475">
        <v>14</v>
      </c>
      <c r="AA4475">
        <v>5</v>
      </c>
      <c r="AB4475" s="26" t="s">
        <v>607</v>
      </c>
      <c r="AC4475" s="26">
        <v>5</v>
      </c>
      <c r="AE4475" s="26">
        <v>30</v>
      </c>
    </row>
    <row r="4476" spans="1:32">
      <c r="A4476" t="s">
        <v>788</v>
      </c>
      <c r="B4476" t="s">
        <v>769</v>
      </c>
      <c r="C4476" s="31">
        <v>41121</v>
      </c>
      <c r="D4476">
        <v>2012</v>
      </c>
      <c r="E4476" s="36">
        <v>0.4291666666666667</v>
      </c>
      <c r="F4476" s="36">
        <v>0.43611111111111112</v>
      </c>
      <c r="G4476" s="36">
        <v>6.9444444444444198E-3</v>
      </c>
      <c r="H4476">
        <v>2</v>
      </c>
      <c r="I4476">
        <v>1</v>
      </c>
      <c r="J4476">
        <v>5</v>
      </c>
      <c r="K4476">
        <v>5</v>
      </c>
      <c r="L4476" s="6" t="s">
        <v>66</v>
      </c>
      <c r="M4476" t="s">
        <v>784</v>
      </c>
      <c r="N4476">
        <v>1</v>
      </c>
      <c r="O4476">
        <v>27.72</v>
      </c>
      <c r="P4476">
        <v>8.4</v>
      </c>
      <c r="Q4476">
        <v>28.38</v>
      </c>
      <c r="R4476">
        <v>8.6</v>
      </c>
      <c r="S4476">
        <v>28.38</v>
      </c>
      <c r="T4476">
        <v>8.6</v>
      </c>
      <c r="U4476" s="23">
        <v>28.049999999999997</v>
      </c>
      <c r="V4476">
        <v>8.5</v>
      </c>
      <c r="W4476" s="21">
        <v>27.848549999999999</v>
      </c>
      <c r="X4476" s="21">
        <v>-115.17216000000001</v>
      </c>
      <c r="Y4476">
        <v>57.2</v>
      </c>
      <c r="Z4476">
        <v>14</v>
      </c>
      <c r="AA4476">
        <v>5</v>
      </c>
      <c r="AB4476" s="26" t="s">
        <v>618</v>
      </c>
      <c r="AC4476" s="26">
        <v>4</v>
      </c>
      <c r="AE4476" s="26">
        <v>30</v>
      </c>
    </row>
    <row r="4477" spans="1:32">
      <c r="A4477" t="s">
        <v>789</v>
      </c>
      <c r="B4477" t="s">
        <v>34</v>
      </c>
      <c r="C4477" s="31">
        <v>41122</v>
      </c>
      <c r="D4477">
        <v>2012</v>
      </c>
      <c r="E4477" s="36">
        <v>0.36805555555555558</v>
      </c>
      <c r="F4477" s="36">
        <v>0.37222222222222223</v>
      </c>
      <c r="G4477" s="36">
        <v>4.1666666666666519E-3</v>
      </c>
      <c r="H4477">
        <v>2</v>
      </c>
      <c r="I4477">
        <v>1</v>
      </c>
      <c r="J4477">
        <v>6</v>
      </c>
      <c r="K4477">
        <v>6</v>
      </c>
      <c r="L4477" s="6" t="s">
        <v>66</v>
      </c>
      <c r="M4477" t="s">
        <v>784</v>
      </c>
      <c r="N4477">
        <v>1</v>
      </c>
      <c r="O4477">
        <v>49.83</v>
      </c>
      <c r="P4477">
        <v>15.1</v>
      </c>
      <c r="Q4477">
        <v>48.839999999999996</v>
      </c>
      <c r="R4477">
        <v>14.8</v>
      </c>
      <c r="S4477">
        <v>49.83</v>
      </c>
      <c r="T4477">
        <v>15.1</v>
      </c>
      <c r="U4477" s="23">
        <v>49.334999999999994</v>
      </c>
      <c r="V4477">
        <v>14.95</v>
      </c>
      <c r="W4477" s="21">
        <v>27.845050000000001</v>
      </c>
      <c r="X4477" s="21">
        <v>-115.16647</v>
      </c>
      <c r="Y4477">
        <v>53.6</v>
      </c>
      <c r="Z4477">
        <v>12</v>
      </c>
      <c r="AA4477">
        <v>6</v>
      </c>
      <c r="AB4477" s="26" t="s">
        <v>606</v>
      </c>
      <c r="AC4477" s="26">
        <v>4</v>
      </c>
      <c r="AE4477" s="26">
        <v>30</v>
      </c>
    </row>
    <row r="4478" spans="1:32">
      <c r="A4478" t="s">
        <v>789</v>
      </c>
      <c r="B4478" t="s">
        <v>34</v>
      </c>
      <c r="C4478" s="31">
        <v>41122</v>
      </c>
      <c r="D4478">
        <v>2012</v>
      </c>
      <c r="E4478" s="36">
        <v>0.36805555555555558</v>
      </c>
      <c r="F4478" s="36">
        <v>0.37222222222222223</v>
      </c>
      <c r="G4478" s="36">
        <v>4.1666666666666519E-3</v>
      </c>
      <c r="H4478">
        <v>2</v>
      </c>
      <c r="I4478">
        <v>1</v>
      </c>
      <c r="J4478">
        <v>6</v>
      </c>
      <c r="K4478">
        <v>6</v>
      </c>
      <c r="L4478" s="6" t="s">
        <v>66</v>
      </c>
      <c r="M4478" t="s">
        <v>784</v>
      </c>
      <c r="N4478">
        <v>1</v>
      </c>
      <c r="O4478">
        <v>49.83</v>
      </c>
      <c r="P4478">
        <v>15.1</v>
      </c>
      <c r="Q4478">
        <v>48.839999999999996</v>
      </c>
      <c r="R4478">
        <v>14.8</v>
      </c>
      <c r="S4478">
        <v>49.83</v>
      </c>
      <c r="T4478">
        <v>15.1</v>
      </c>
      <c r="U4478" s="23">
        <v>49.334999999999994</v>
      </c>
      <c r="V4478">
        <v>14.95</v>
      </c>
      <c r="W4478" s="21">
        <v>27.845050000000001</v>
      </c>
      <c r="X4478" s="21">
        <v>-115.16647</v>
      </c>
      <c r="Y4478">
        <v>53.6</v>
      </c>
      <c r="Z4478">
        <v>12</v>
      </c>
      <c r="AA4478">
        <v>6</v>
      </c>
      <c r="AB4478" s="26" t="s">
        <v>611</v>
      </c>
      <c r="AC4478" s="26">
        <v>2</v>
      </c>
      <c r="AE4478" s="26">
        <v>30</v>
      </c>
    </row>
    <row r="4479" spans="1:32">
      <c r="A4479" t="s">
        <v>789</v>
      </c>
      <c r="B4479" t="s">
        <v>34</v>
      </c>
      <c r="C4479" s="31">
        <v>41122</v>
      </c>
      <c r="D4479">
        <v>2012</v>
      </c>
      <c r="E4479" s="36">
        <v>0.36805555555555558</v>
      </c>
      <c r="F4479" s="36">
        <v>0.37222222222222223</v>
      </c>
      <c r="G4479" s="36">
        <v>4.1666666666666519E-3</v>
      </c>
      <c r="H4479">
        <v>2</v>
      </c>
      <c r="I4479">
        <v>1</v>
      </c>
      <c r="J4479">
        <v>6</v>
      </c>
      <c r="K4479">
        <v>6</v>
      </c>
      <c r="L4479" s="6" t="s">
        <v>66</v>
      </c>
      <c r="M4479" t="s">
        <v>784</v>
      </c>
      <c r="N4479">
        <v>1</v>
      </c>
      <c r="O4479">
        <v>49.83</v>
      </c>
      <c r="P4479">
        <v>15.1</v>
      </c>
      <c r="Q4479">
        <v>48.839999999999996</v>
      </c>
      <c r="R4479">
        <v>14.8</v>
      </c>
      <c r="S4479">
        <v>49.83</v>
      </c>
      <c r="T4479">
        <v>15.1</v>
      </c>
      <c r="U4479" s="23">
        <v>49.334999999999994</v>
      </c>
      <c r="V4479">
        <v>14.95</v>
      </c>
      <c r="W4479" s="21">
        <v>27.845050000000001</v>
      </c>
      <c r="X4479" s="21">
        <v>-115.16647</v>
      </c>
      <c r="Y4479">
        <v>53.6</v>
      </c>
      <c r="Z4479">
        <v>12</v>
      </c>
      <c r="AA4479">
        <v>6</v>
      </c>
      <c r="AB4479" s="26" t="s">
        <v>613</v>
      </c>
      <c r="AC4479" s="26">
        <v>150</v>
      </c>
      <c r="AD4479">
        <v>10</v>
      </c>
      <c r="AE4479" s="26">
        <v>30</v>
      </c>
      <c r="AF4479">
        <v>50</v>
      </c>
    </row>
    <row r="4480" spans="1:32">
      <c r="A4480" t="s">
        <v>789</v>
      </c>
      <c r="B4480" t="s">
        <v>34</v>
      </c>
      <c r="C4480" s="31">
        <v>41122</v>
      </c>
      <c r="D4480">
        <v>2012</v>
      </c>
      <c r="E4480" s="36">
        <v>0.36805555555555558</v>
      </c>
      <c r="F4480" s="36">
        <v>0.37222222222222223</v>
      </c>
      <c r="G4480" s="36">
        <v>4.1666666666666519E-3</v>
      </c>
      <c r="H4480">
        <v>2</v>
      </c>
      <c r="I4480">
        <v>1</v>
      </c>
      <c r="J4480">
        <v>6</v>
      </c>
      <c r="K4480">
        <v>6</v>
      </c>
      <c r="L4480" s="6" t="s">
        <v>66</v>
      </c>
      <c r="M4480" t="s">
        <v>784</v>
      </c>
      <c r="N4480">
        <v>1</v>
      </c>
      <c r="O4480">
        <v>49.83</v>
      </c>
      <c r="P4480">
        <v>15.1</v>
      </c>
      <c r="Q4480">
        <v>48.839999999999996</v>
      </c>
      <c r="R4480">
        <v>14.8</v>
      </c>
      <c r="S4480">
        <v>49.83</v>
      </c>
      <c r="T4480">
        <v>15.1</v>
      </c>
      <c r="U4480" s="23">
        <v>49.334999999999994</v>
      </c>
      <c r="V4480">
        <v>14.95</v>
      </c>
      <c r="W4480" s="21">
        <v>27.845050000000001</v>
      </c>
      <c r="X4480" s="21">
        <v>-115.16647</v>
      </c>
      <c r="Y4480">
        <v>53.6</v>
      </c>
      <c r="Z4480">
        <v>12</v>
      </c>
      <c r="AA4480">
        <v>6</v>
      </c>
      <c r="AB4480" s="26" t="s">
        <v>614</v>
      </c>
      <c r="AC4480" s="26">
        <v>4</v>
      </c>
      <c r="AE4480" s="26">
        <v>30</v>
      </c>
    </row>
    <row r="4481" spans="1:32">
      <c r="A4481" t="s">
        <v>789</v>
      </c>
      <c r="B4481" t="s">
        <v>34</v>
      </c>
      <c r="C4481" s="31">
        <v>41122</v>
      </c>
      <c r="D4481">
        <v>2012</v>
      </c>
      <c r="E4481" s="36">
        <v>0.36805555555555558</v>
      </c>
      <c r="F4481" s="36">
        <v>0.37222222222222223</v>
      </c>
      <c r="G4481" s="36">
        <v>4.1666666666666519E-3</v>
      </c>
      <c r="H4481">
        <v>2</v>
      </c>
      <c r="I4481">
        <v>1</v>
      </c>
      <c r="J4481">
        <v>6</v>
      </c>
      <c r="K4481">
        <v>6</v>
      </c>
      <c r="L4481" s="6" t="s">
        <v>66</v>
      </c>
      <c r="M4481" t="s">
        <v>784</v>
      </c>
      <c r="N4481">
        <v>1</v>
      </c>
      <c r="O4481">
        <v>49.83</v>
      </c>
      <c r="P4481">
        <v>15.1</v>
      </c>
      <c r="Q4481">
        <v>48.839999999999996</v>
      </c>
      <c r="R4481">
        <v>14.8</v>
      </c>
      <c r="S4481">
        <v>49.83</v>
      </c>
      <c r="T4481">
        <v>15.1</v>
      </c>
      <c r="U4481" s="23">
        <v>49.334999999999994</v>
      </c>
      <c r="V4481">
        <v>14.95</v>
      </c>
      <c r="W4481" s="21">
        <v>27.845050000000001</v>
      </c>
      <c r="X4481" s="21">
        <v>-115.16647</v>
      </c>
      <c r="Y4481">
        <v>53.6</v>
      </c>
      <c r="Z4481">
        <v>12</v>
      </c>
      <c r="AA4481">
        <v>6</v>
      </c>
      <c r="AB4481" s="26" t="s">
        <v>607</v>
      </c>
      <c r="AC4481" s="26">
        <v>1</v>
      </c>
      <c r="AE4481" s="26">
        <v>30</v>
      </c>
    </row>
    <row r="4482" spans="1:32">
      <c r="A4482" t="s">
        <v>789</v>
      </c>
      <c r="B4482" t="s">
        <v>34</v>
      </c>
      <c r="C4482" s="31">
        <v>41122</v>
      </c>
      <c r="D4482">
        <v>2012</v>
      </c>
      <c r="E4482" s="36">
        <v>0.36805555555555558</v>
      </c>
      <c r="F4482" s="36">
        <v>0.37222222222222223</v>
      </c>
      <c r="G4482" s="36">
        <v>4.1666666666666519E-3</v>
      </c>
      <c r="H4482">
        <v>2</v>
      </c>
      <c r="I4482">
        <v>1</v>
      </c>
      <c r="J4482">
        <v>6</v>
      </c>
      <c r="K4482">
        <v>6</v>
      </c>
      <c r="L4482" s="6" t="s">
        <v>66</v>
      </c>
      <c r="M4482" t="s">
        <v>784</v>
      </c>
      <c r="N4482">
        <v>1</v>
      </c>
      <c r="O4482">
        <v>49.83</v>
      </c>
      <c r="P4482">
        <v>15.1</v>
      </c>
      <c r="Q4482">
        <v>48.839999999999996</v>
      </c>
      <c r="R4482">
        <v>14.8</v>
      </c>
      <c r="S4482">
        <v>49.83</v>
      </c>
      <c r="T4482">
        <v>15.1</v>
      </c>
      <c r="U4482" s="23">
        <v>49.334999999999994</v>
      </c>
      <c r="V4482">
        <v>14.95</v>
      </c>
      <c r="W4482" s="21">
        <v>27.845050000000001</v>
      </c>
      <c r="X4482" s="21">
        <v>-115.16647</v>
      </c>
      <c r="Y4482">
        <v>53.6</v>
      </c>
      <c r="Z4482">
        <v>12</v>
      </c>
      <c r="AA4482">
        <v>6</v>
      </c>
      <c r="AB4482" s="26" t="s">
        <v>753</v>
      </c>
      <c r="AC4482" s="26">
        <v>4</v>
      </c>
      <c r="AE4482" s="26">
        <v>30</v>
      </c>
    </row>
    <row r="4483" spans="1:32">
      <c r="A4483" t="s">
        <v>789</v>
      </c>
      <c r="B4483" t="s">
        <v>34</v>
      </c>
      <c r="C4483" s="31">
        <v>41122</v>
      </c>
      <c r="D4483">
        <v>2012</v>
      </c>
      <c r="E4483" s="36">
        <v>0.36805555555555558</v>
      </c>
      <c r="F4483" s="36">
        <v>0.37222222222222223</v>
      </c>
      <c r="G4483" s="36">
        <v>4.1666666666666519E-3</v>
      </c>
      <c r="H4483">
        <v>2</v>
      </c>
      <c r="I4483">
        <v>1</v>
      </c>
      <c r="J4483">
        <v>6</v>
      </c>
      <c r="K4483">
        <v>6</v>
      </c>
      <c r="L4483" s="6" t="s">
        <v>66</v>
      </c>
      <c r="M4483" t="s">
        <v>784</v>
      </c>
      <c r="N4483">
        <v>1</v>
      </c>
      <c r="O4483">
        <v>49.83</v>
      </c>
      <c r="P4483">
        <v>15.1</v>
      </c>
      <c r="Q4483">
        <v>48.839999999999996</v>
      </c>
      <c r="R4483">
        <v>14.8</v>
      </c>
      <c r="S4483">
        <v>49.83</v>
      </c>
      <c r="T4483">
        <v>15.1</v>
      </c>
      <c r="U4483" s="23">
        <v>49.334999999999994</v>
      </c>
      <c r="V4483">
        <v>14.95</v>
      </c>
      <c r="W4483" s="21">
        <v>27.845050000000001</v>
      </c>
      <c r="X4483" s="21">
        <v>-115.16647</v>
      </c>
      <c r="Y4483">
        <v>53.6</v>
      </c>
      <c r="Z4483">
        <v>12</v>
      </c>
      <c r="AA4483">
        <v>6</v>
      </c>
      <c r="AB4483" s="26" t="s">
        <v>609</v>
      </c>
      <c r="AC4483" s="26">
        <v>1</v>
      </c>
      <c r="AE4483" s="26">
        <v>30</v>
      </c>
    </row>
    <row r="4484" spans="1:32">
      <c r="A4484" t="s">
        <v>790</v>
      </c>
      <c r="B4484" t="s">
        <v>34</v>
      </c>
      <c r="C4484" s="31">
        <v>41122</v>
      </c>
      <c r="D4484">
        <v>2012</v>
      </c>
      <c r="E4484" s="36">
        <v>0.38194444444444442</v>
      </c>
      <c r="F4484" s="36">
        <v>0.38819444444444445</v>
      </c>
      <c r="G4484" s="36">
        <v>6.2500000000000333E-3</v>
      </c>
      <c r="H4484">
        <v>2</v>
      </c>
      <c r="I4484">
        <v>2</v>
      </c>
      <c r="J4484">
        <v>7</v>
      </c>
      <c r="K4484">
        <v>7</v>
      </c>
      <c r="L4484" s="6" t="s">
        <v>66</v>
      </c>
      <c r="M4484" t="s">
        <v>784</v>
      </c>
      <c r="N4484">
        <v>1</v>
      </c>
      <c r="O4484">
        <v>49.83</v>
      </c>
      <c r="P4484">
        <v>15.1</v>
      </c>
      <c r="Q4484">
        <v>52.14</v>
      </c>
      <c r="R4484">
        <v>15.8</v>
      </c>
      <c r="S4484">
        <v>52.14</v>
      </c>
      <c r="T4484">
        <v>15.8</v>
      </c>
      <c r="U4484" s="23">
        <v>50.984999999999992</v>
      </c>
      <c r="V4484">
        <v>15.45</v>
      </c>
      <c r="W4484" s="21">
        <v>27.845050000000001</v>
      </c>
      <c r="X4484" s="21">
        <v>-115.16647</v>
      </c>
      <c r="Y4484">
        <v>53.6</v>
      </c>
      <c r="Z4484">
        <v>12</v>
      </c>
      <c r="AA4484">
        <v>6</v>
      </c>
      <c r="AB4484" s="26" t="s">
        <v>604</v>
      </c>
      <c r="AC4484" s="26">
        <v>2</v>
      </c>
      <c r="AE4484" s="26">
        <v>30</v>
      </c>
    </row>
    <row r="4485" spans="1:32">
      <c r="A4485" t="s">
        <v>790</v>
      </c>
      <c r="B4485" t="s">
        <v>34</v>
      </c>
      <c r="C4485" s="31">
        <v>41122</v>
      </c>
      <c r="D4485">
        <v>2012</v>
      </c>
      <c r="E4485" s="36">
        <v>0.38194444444444442</v>
      </c>
      <c r="F4485" s="36">
        <v>0.38819444444444445</v>
      </c>
      <c r="G4485" s="36">
        <v>6.2500000000000333E-3</v>
      </c>
      <c r="H4485">
        <v>2</v>
      </c>
      <c r="I4485">
        <v>2</v>
      </c>
      <c r="J4485">
        <v>7</v>
      </c>
      <c r="K4485">
        <v>7</v>
      </c>
      <c r="L4485" s="6" t="s">
        <v>66</v>
      </c>
      <c r="M4485" t="s">
        <v>784</v>
      </c>
      <c r="N4485">
        <v>1</v>
      </c>
      <c r="O4485">
        <v>49.83</v>
      </c>
      <c r="P4485">
        <v>15.1</v>
      </c>
      <c r="Q4485">
        <v>52.14</v>
      </c>
      <c r="R4485">
        <v>15.8</v>
      </c>
      <c r="S4485">
        <v>52.14</v>
      </c>
      <c r="T4485">
        <v>15.8</v>
      </c>
      <c r="U4485" s="23">
        <v>50.984999999999992</v>
      </c>
      <c r="V4485">
        <v>15.45</v>
      </c>
      <c r="W4485" s="21">
        <v>27.845050000000001</v>
      </c>
      <c r="X4485" s="21">
        <v>-115.16647</v>
      </c>
      <c r="Y4485">
        <v>53.6</v>
      </c>
      <c r="Z4485">
        <v>12</v>
      </c>
      <c r="AA4485">
        <v>6</v>
      </c>
      <c r="AB4485" s="26" t="s">
        <v>606</v>
      </c>
      <c r="AC4485" s="26">
        <v>6</v>
      </c>
      <c r="AE4485" s="26">
        <v>30</v>
      </c>
    </row>
    <row r="4486" spans="1:32">
      <c r="A4486" t="s">
        <v>790</v>
      </c>
      <c r="B4486" t="s">
        <v>34</v>
      </c>
      <c r="C4486" s="31">
        <v>41122</v>
      </c>
      <c r="D4486">
        <v>2012</v>
      </c>
      <c r="E4486" s="36">
        <v>0.38194444444444442</v>
      </c>
      <c r="F4486" s="36">
        <v>0.38819444444444445</v>
      </c>
      <c r="G4486" s="36">
        <v>6.2500000000000333E-3</v>
      </c>
      <c r="H4486">
        <v>2</v>
      </c>
      <c r="I4486">
        <v>2</v>
      </c>
      <c r="J4486">
        <v>7</v>
      </c>
      <c r="K4486">
        <v>7</v>
      </c>
      <c r="L4486" s="6" t="s">
        <v>66</v>
      </c>
      <c r="M4486" t="s">
        <v>784</v>
      </c>
      <c r="N4486">
        <v>1</v>
      </c>
      <c r="O4486">
        <v>49.83</v>
      </c>
      <c r="P4486">
        <v>15.1</v>
      </c>
      <c r="Q4486">
        <v>52.14</v>
      </c>
      <c r="R4486">
        <v>15.8</v>
      </c>
      <c r="S4486">
        <v>52.14</v>
      </c>
      <c r="T4486">
        <v>15.8</v>
      </c>
      <c r="U4486" s="23">
        <v>50.984999999999992</v>
      </c>
      <c r="V4486">
        <v>15.45</v>
      </c>
      <c r="W4486" s="21">
        <v>27.845050000000001</v>
      </c>
      <c r="X4486" s="21">
        <v>-115.16647</v>
      </c>
      <c r="Y4486">
        <v>53.6</v>
      </c>
      <c r="Z4486">
        <v>12</v>
      </c>
      <c r="AA4486">
        <v>6</v>
      </c>
      <c r="AB4486" s="26" t="s">
        <v>611</v>
      </c>
      <c r="AC4486" s="26">
        <v>15</v>
      </c>
      <c r="AE4486" s="26">
        <v>30</v>
      </c>
    </row>
    <row r="4487" spans="1:32">
      <c r="A4487" t="s">
        <v>790</v>
      </c>
      <c r="B4487" t="s">
        <v>34</v>
      </c>
      <c r="C4487" s="31">
        <v>41122</v>
      </c>
      <c r="D4487">
        <v>2012</v>
      </c>
      <c r="E4487" s="36">
        <v>0.38194444444444442</v>
      </c>
      <c r="F4487" s="36">
        <v>0.38819444444444445</v>
      </c>
      <c r="G4487" s="36">
        <v>6.2500000000000333E-3</v>
      </c>
      <c r="H4487">
        <v>2</v>
      </c>
      <c r="I4487">
        <v>2</v>
      </c>
      <c r="J4487">
        <v>7</v>
      </c>
      <c r="K4487">
        <v>7</v>
      </c>
      <c r="L4487" s="6" t="s">
        <v>66</v>
      </c>
      <c r="M4487" t="s">
        <v>784</v>
      </c>
      <c r="N4487">
        <v>1</v>
      </c>
      <c r="O4487">
        <v>49.83</v>
      </c>
      <c r="P4487">
        <v>15.1</v>
      </c>
      <c r="Q4487">
        <v>52.14</v>
      </c>
      <c r="R4487">
        <v>15.8</v>
      </c>
      <c r="S4487">
        <v>52.14</v>
      </c>
      <c r="T4487">
        <v>15.8</v>
      </c>
      <c r="U4487" s="23">
        <v>50.984999999999992</v>
      </c>
      <c r="V4487">
        <v>15.45</v>
      </c>
      <c r="W4487" s="21">
        <v>27.845050000000001</v>
      </c>
      <c r="X4487" s="21">
        <v>-115.16647</v>
      </c>
      <c r="Y4487">
        <v>53.6</v>
      </c>
      <c r="Z4487">
        <v>12</v>
      </c>
      <c r="AA4487">
        <v>6</v>
      </c>
      <c r="AB4487" s="26" t="s">
        <v>613</v>
      </c>
      <c r="AC4487" s="26">
        <v>250</v>
      </c>
      <c r="AD4487">
        <v>6</v>
      </c>
      <c r="AE4487" s="26">
        <v>30</v>
      </c>
      <c r="AF4487">
        <v>50</v>
      </c>
    </row>
    <row r="4488" spans="1:32">
      <c r="A4488" t="s">
        <v>790</v>
      </c>
      <c r="B4488" t="s">
        <v>34</v>
      </c>
      <c r="C4488" s="31">
        <v>41122</v>
      </c>
      <c r="D4488">
        <v>2012</v>
      </c>
      <c r="E4488" s="36">
        <v>0.38194444444444442</v>
      </c>
      <c r="F4488" s="36">
        <v>0.38819444444444445</v>
      </c>
      <c r="G4488" s="36">
        <v>6.2500000000000333E-3</v>
      </c>
      <c r="H4488">
        <v>2</v>
      </c>
      <c r="I4488">
        <v>2</v>
      </c>
      <c r="J4488">
        <v>7</v>
      </c>
      <c r="K4488">
        <v>7</v>
      </c>
      <c r="L4488" s="6" t="s">
        <v>66</v>
      </c>
      <c r="M4488" t="s">
        <v>784</v>
      </c>
      <c r="N4488">
        <v>1</v>
      </c>
      <c r="O4488">
        <v>49.83</v>
      </c>
      <c r="P4488">
        <v>15.1</v>
      </c>
      <c r="Q4488">
        <v>52.14</v>
      </c>
      <c r="R4488">
        <v>15.8</v>
      </c>
      <c r="S4488">
        <v>52.14</v>
      </c>
      <c r="T4488">
        <v>15.8</v>
      </c>
      <c r="U4488" s="23">
        <v>50.984999999999992</v>
      </c>
      <c r="V4488">
        <v>15.45</v>
      </c>
      <c r="W4488" s="21">
        <v>27.845050000000001</v>
      </c>
      <c r="X4488" s="21">
        <v>-115.16647</v>
      </c>
      <c r="Y4488">
        <v>53.6</v>
      </c>
      <c r="Z4488">
        <v>12</v>
      </c>
      <c r="AA4488">
        <v>6</v>
      </c>
      <c r="AB4488" s="26" t="s">
        <v>614</v>
      </c>
      <c r="AC4488" s="26">
        <v>5</v>
      </c>
      <c r="AE4488" s="26">
        <v>30</v>
      </c>
    </row>
    <row r="4489" spans="1:32">
      <c r="A4489" t="s">
        <v>790</v>
      </c>
      <c r="B4489" t="s">
        <v>34</v>
      </c>
      <c r="C4489" s="31">
        <v>41122</v>
      </c>
      <c r="D4489">
        <v>2012</v>
      </c>
      <c r="E4489" s="36">
        <v>0.38194444444444442</v>
      </c>
      <c r="F4489" s="36">
        <v>0.38819444444444445</v>
      </c>
      <c r="G4489" s="36">
        <v>6.2500000000000333E-3</v>
      </c>
      <c r="H4489">
        <v>2</v>
      </c>
      <c r="I4489">
        <v>2</v>
      </c>
      <c r="J4489">
        <v>7</v>
      </c>
      <c r="K4489">
        <v>7</v>
      </c>
      <c r="L4489" s="6" t="s">
        <v>66</v>
      </c>
      <c r="M4489" t="s">
        <v>784</v>
      </c>
      <c r="N4489">
        <v>1</v>
      </c>
      <c r="O4489">
        <v>49.83</v>
      </c>
      <c r="P4489">
        <v>15.1</v>
      </c>
      <c r="Q4489">
        <v>52.14</v>
      </c>
      <c r="R4489">
        <v>15.8</v>
      </c>
      <c r="S4489">
        <v>52.14</v>
      </c>
      <c r="T4489">
        <v>15.8</v>
      </c>
      <c r="U4489" s="23">
        <v>50.984999999999992</v>
      </c>
      <c r="V4489">
        <v>15.45</v>
      </c>
      <c r="W4489" s="21">
        <v>27.845050000000001</v>
      </c>
      <c r="X4489" s="21">
        <v>-115.16647</v>
      </c>
      <c r="Y4489">
        <v>53.6</v>
      </c>
      <c r="Z4489">
        <v>12</v>
      </c>
      <c r="AA4489">
        <v>6</v>
      </c>
      <c r="AB4489" s="26" t="s">
        <v>615</v>
      </c>
      <c r="AC4489" s="26">
        <v>3</v>
      </c>
      <c r="AE4489" s="26">
        <v>30</v>
      </c>
    </row>
    <row r="4490" spans="1:32">
      <c r="A4490" t="s">
        <v>790</v>
      </c>
      <c r="B4490" t="s">
        <v>34</v>
      </c>
      <c r="C4490" s="31">
        <v>41122</v>
      </c>
      <c r="D4490">
        <v>2012</v>
      </c>
      <c r="E4490" s="36">
        <v>0.38194444444444442</v>
      </c>
      <c r="F4490" s="36">
        <v>0.38819444444444445</v>
      </c>
      <c r="G4490" s="36">
        <v>6.2500000000000333E-3</v>
      </c>
      <c r="H4490">
        <v>2</v>
      </c>
      <c r="I4490">
        <v>2</v>
      </c>
      <c r="J4490">
        <v>7</v>
      </c>
      <c r="K4490">
        <v>7</v>
      </c>
      <c r="L4490" s="6" t="s">
        <v>66</v>
      </c>
      <c r="M4490" t="s">
        <v>784</v>
      </c>
      <c r="N4490">
        <v>1</v>
      </c>
      <c r="O4490">
        <v>49.83</v>
      </c>
      <c r="P4490">
        <v>15.1</v>
      </c>
      <c r="Q4490">
        <v>52.14</v>
      </c>
      <c r="R4490">
        <v>15.8</v>
      </c>
      <c r="S4490">
        <v>52.14</v>
      </c>
      <c r="T4490">
        <v>15.8</v>
      </c>
      <c r="U4490" s="23">
        <v>50.984999999999992</v>
      </c>
      <c r="V4490">
        <v>15.45</v>
      </c>
      <c r="W4490" s="21">
        <v>27.845050000000001</v>
      </c>
      <c r="X4490" s="21">
        <v>-115.16647</v>
      </c>
      <c r="Y4490">
        <v>53.6</v>
      </c>
      <c r="Z4490">
        <v>12</v>
      </c>
      <c r="AA4490">
        <v>6</v>
      </c>
      <c r="AB4490" s="26" t="s">
        <v>753</v>
      </c>
      <c r="AC4490" s="26">
        <v>6</v>
      </c>
      <c r="AE4490" s="26">
        <v>30</v>
      </c>
    </row>
    <row r="4491" spans="1:32">
      <c r="A4491" t="s">
        <v>790</v>
      </c>
      <c r="B4491" t="s">
        <v>34</v>
      </c>
      <c r="C4491" s="31">
        <v>41122</v>
      </c>
      <c r="D4491">
        <v>2012</v>
      </c>
      <c r="E4491" s="36">
        <v>0.38194444444444442</v>
      </c>
      <c r="F4491" s="36">
        <v>0.38819444444444445</v>
      </c>
      <c r="G4491" s="36">
        <v>6.2500000000000333E-3</v>
      </c>
      <c r="H4491">
        <v>2</v>
      </c>
      <c r="I4491">
        <v>2</v>
      </c>
      <c r="J4491">
        <v>7</v>
      </c>
      <c r="K4491">
        <v>7</v>
      </c>
      <c r="L4491" s="6" t="s">
        <v>66</v>
      </c>
      <c r="M4491" t="s">
        <v>784</v>
      </c>
      <c r="N4491">
        <v>1</v>
      </c>
      <c r="O4491">
        <v>49.83</v>
      </c>
      <c r="P4491">
        <v>15.1</v>
      </c>
      <c r="Q4491">
        <v>52.14</v>
      </c>
      <c r="R4491">
        <v>15.8</v>
      </c>
      <c r="S4491">
        <v>52.14</v>
      </c>
      <c r="T4491">
        <v>15.8</v>
      </c>
      <c r="U4491" s="23">
        <v>50.984999999999992</v>
      </c>
      <c r="V4491">
        <v>15.45</v>
      </c>
      <c r="W4491" s="21">
        <v>27.845050000000001</v>
      </c>
      <c r="X4491" s="21">
        <v>-115.16647</v>
      </c>
      <c r="Y4491">
        <v>53.6</v>
      </c>
      <c r="Z4491">
        <v>12</v>
      </c>
      <c r="AA4491">
        <v>6</v>
      </c>
      <c r="AB4491" s="26" t="s">
        <v>609</v>
      </c>
      <c r="AC4491" s="26">
        <v>7</v>
      </c>
      <c r="AE4491" s="26">
        <v>30</v>
      </c>
    </row>
    <row r="4492" spans="1:32">
      <c r="A4492" t="s">
        <v>791</v>
      </c>
      <c r="B4492" t="s">
        <v>34</v>
      </c>
      <c r="C4492" s="31">
        <v>41122</v>
      </c>
      <c r="D4492">
        <v>2012</v>
      </c>
      <c r="E4492" s="36">
        <v>0.44027777777777777</v>
      </c>
      <c r="F4492" s="36">
        <v>0.4465277777777778</v>
      </c>
      <c r="G4492" s="36">
        <v>6.2500000000000333E-3</v>
      </c>
      <c r="H4492">
        <v>2</v>
      </c>
      <c r="I4492">
        <v>3</v>
      </c>
      <c r="J4492">
        <v>8</v>
      </c>
      <c r="K4492">
        <v>8</v>
      </c>
      <c r="L4492" s="6" t="s">
        <v>66</v>
      </c>
      <c r="M4492" t="s">
        <v>784</v>
      </c>
      <c r="N4492">
        <v>1</v>
      </c>
      <c r="O4492">
        <v>21.779999999999998</v>
      </c>
      <c r="P4492">
        <v>6.6</v>
      </c>
      <c r="Q4492">
        <v>21.779999999999998</v>
      </c>
      <c r="R4492">
        <v>6.6</v>
      </c>
      <c r="S4492">
        <v>21.779999999999998</v>
      </c>
      <c r="T4492">
        <v>6.6</v>
      </c>
      <c r="U4492" s="23">
        <v>21.779999999999998</v>
      </c>
      <c r="V4492">
        <v>6.6</v>
      </c>
      <c r="W4492" s="21">
        <v>27.850149999999999</v>
      </c>
      <c r="X4492" s="21">
        <v>-115.16683</v>
      </c>
      <c r="Y4492">
        <v>59</v>
      </c>
      <c r="Z4492">
        <v>15</v>
      </c>
      <c r="AA4492">
        <v>5.5</v>
      </c>
      <c r="AB4492" s="26" t="s">
        <v>606</v>
      </c>
      <c r="AC4492" s="26">
        <v>3</v>
      </c>
      <c r="AE4492" s="26">
        <v>60</v>
      </c>
    </row>
    <row r="4493" spans="1:32">
      <c r="A4493" t="s">
        <v>791</v>
      </c>
      <c r="B4493" t="s">
        <v>34</v>
      </c>
      <c r="C4493" s="31">
        <v>41122</v>
      </c>
      <c r="D4493">
        <v>2012</v>
      </c>
      <c r="E4493" s="36">
        <v>0.44027777777777777</v>
      </c>
      <c r="F4493" s="36">
        <v>0.4465277777777778</v>
      </c>
      <c r="G4493" s="36">
        <v>6.2500000000000333E-3</v>
      </c>
      <c r="H4493">
        <v>2</v>
      </c>
      <c r="I4493">
        <v>3</v>
      </c>
      <c r="J4493">
        <v>8</v>
      </c>
      <c r="K4493">
        <v>8</v>
      </c>
      <c r="L4493" s="6" t="s">
        <v>66</v>
      </c>
      <c r="M4493" t="s">
        <v>784</v>
      </c>
      <c r="N4493">
        <v>1</v>
      </c>
      <c r="O4493">
        <v>21.779999999999998</v>
      </c>
      <c r="P4493">
        <v>6.6</v>
      </c>
      <c r="Q4493">
        <v>21.779999999999998</v>
      </c>
      <c r="R4493">
        <v>6.6</v>
      </c>
      <c r="S4493">
        <v>21.779999999999998</v>
      </c>
      <c r="T4493">
        <v>6.6</v>
      </c>
      <c r="U4493" s="23">
        <v>21.779999999999998</v>
      </c>
      <c r="V4493">
        <v>6.6</v>
      </c>
      <c r="W4493" s="21">
        <v>27.850149999999999</v>
      </c>
      <c r="X4493" s="21">
        <v>-115.16683</v>
      </c>
      <c r="Y4493">
        <v>59</v>
      </c>
      <c r="Z4493">
        <v>15</v>
      </c>
      <c r="AA4493">
        <v>5.5</v>
      </c>
      <c r="AB4493" s="26" t="s">
        <v>613</v>
      </c>
      <c r="AC4493" s="26">
        <v>12</v>
      </c>
      <c r="AE4493" s="26">
        <v>60</v>
      </c>
    </row>
    <row r="4494" spans="1:32">
      <c r="A4494" t="s">
        <v>791</v>
      </c>
      <c r="B4494" t="s">
        <v>34</v>
      </c>
      <c r="C4494" s="31">
        <v>41122</v>
      </c>
      <c r="D4494">
        <v>2012</v>
      </c>
      <c r="E4494" s="36">
        <v>0.44027777777777777</v>
      </c>
      <c r="F4494" s="36">
        <v>0.4465277777777778</v>
      </c>
      <c r="G4494" s="36">
        <v>6.2500000000000333E-3</v>
      </c>
      <c r="H4494">
        <v>2</v>
      </c>
      <c r="I4494">
        <v>3</v>
      </c>
      <c r="J4494">
        <v>8</v>
      </c>
      <c r="K4494">
        <v>8</v>
      </c>
      <c r="L4494" s="6" t="s">
        <v>66</v>
      </c>
      <c r="M4494" t="s">
        <v>784</v>
      </c>
      <c r="N4494">
        <v>1</v>
      </c>
      <c r="O4494">
        <v>21.779999999999998</v>
      </c>
      <c r="P4494">
        <v>6.6</v>
      </c>
      <c r="Q4494">
        <v>21.779999999999998</v>
      </c>
      <c r="R4494">
        <v>6.6</v>
      </c>
      <c r="S4494">
        <v>21.779999999999998</v>
      </c>
      <c r="T4494">
        <v>6.6</v>
      </c>
      <c r="U4494" s="23">
        <v>21.779999999999998</v>
      </c>
      <c r="V4494">
        <v>6.6</v>
      </c>
      <c r="W4494" s="21">
        <v>27.850149999999999</v>
      </c>
      <c r="X4494" s="21">
        <v>-115.16683</v>
      </c>
      <c r="Y4494">
        <v>59</v>
      </c>
      <c r="Z4494">
        <v>15</v>
      </c>
      <c r="AA4494">
        <v>5.5</v>
      </c>
      <c r="AB4494" s="26" t="s">
        <v>607</v>
      </c>
      <c r="AC4494" s="26">
        <v>2</v>
      </c>
      <c r="AE4494" s="26">
        <v>60</v>
      </c>
    </row>
    <row r="4495" spans="1:32">
      <c r="A4495" t="s">
        <v>792</v>
      </c>
      <c r="B4495" t="s">
        <v>34</v>
      </c>
      <c r="C4495" s="31">
        <v>41122</v>
      </c>
      <c r="D4495">
        <v>2012</v>
      </c>
      <c r="E4495" s="36">
        <v>0.45763888888888887</v>
      </c>
      <c r="F4495" s="36">
        <v>0.46319444444444446</v>
      </c>
      <c r="G4495" s="36">
        <v>5.5555555555555913E-3</v>
      </c>
      <c r="H4495">
        <v>2</v>
      </c>
      <c r="I4495">
        <v>4</v>
      </c>
      <c r="J4495">
        <v>9</v>
      </c>
      <c r="K4495">
        <v>9</v>
      </c>
      <c r="L4495" s="6" t="s">
        <v>66</v>
      </c>
      <c r="M4495" t="s">
        <v>784</v>
      </c>
      <c r="N4495">
        <v>1</v>
      </c>
      <c r="O4495">
        <v>21.779999999999998</v>
      </c>
      <c r="P4495">
        <v>6.6</v>
      </c>
      <c r="Q4495">
        <v>21.779999999999998</v>
      </c>
      <c r="R4495">
        <v>6.6</v>
      </c>
      <c r="S4495">
        <v>21.779999999999998</v>
      </c>
      <c r="T4495">
        <v>6.6</v>
      </c>
      <c r="U4495" s="23">
        <v>21.779999999999998</v>
      </c>
      <c r="V4495">
        <v>6.6</v>
      </c>
      <c r="W4495" s="21">
        <v>27.850149999999999</v>
      </c>
      <c r="X4495" s="21">
        <v>-115.16683</v>
      </c>
      <c r="Y4495">
        <v>59</v>
      </c>
      <c r="Z4495">
        <v>15</v>
      </c>
      <c r="AA4495">
        <v>5.5</v>
      </c>
      <c r="AB4495" s="26" t="s">
        <v>604</v>
      </c>
      <c r="AC4495" s="26">
        <v>1</v>
      </c>
      <c r="AE4495" s="26">
        <v>120</v>
      </c>
    </row>
    <row r="4496" spans="1:32">
      <c r="A4496" t="s">
        <v>792</v>
      </c>
      <c r="B4496" t="s">
        <v>34</v>
      </c>
      <c r="C4496" s="31">
        <v>41122</v>
      </c>
      <c r="D4496">
        <v>2012</v>
      </c>
      <c r="E4496" s="36">
        <v>0.45763888888888887</v>
      </c>
      <c r="F4496" s="36">
        <v>0.46319444444444446</v>
      </c>
      <c r="G4496" s="36">
        <v>5.5555555555555913E-3</v>
      </c>
      <c r="H4496">
        <v>2</v>
      </c>
      <c r="I4496">
        <v>4</v>
      </c>
      <c r="J4496">
        <v>9</v>
      </c>
      <c r="K4496">
        <v>9</v>
      </c>
      <c r="L4496" s="6" t="s">
        <v>66</v>
      </c>
      <c r="M4496" t="s">
        <v>784</v>
      </c>
      <c r="N4496">
        <v>1</v>
      </c>
      <c r="O4496">
        <v>21.779999999999998</v>
      </c>
      <c r="P4496">
        <v>6.6</v>
      </c>
      <c r="Q4496">
        <v>21.779999999999998</v>
      </c>
      <c r="R4496">
        <v>6.6</v>
      </c>
      <c r="S4496">
        <v>21.779999999999998</v>
      </c>
      <c r="T4496">
        <v>6.6</v>
      </c>
      <c r="U4496" s="23">
        <v>21.779999999999998</v>
      </c>
      <c r="V4496">
        <v>6.6</v>
      </c>
      <c r="W4496" s="21">
        <v>27.850149999999999</v>
      </c>
      <c r="X4496" s="21">
        <v>-115.16683</v>
      </c>
      <c r="Y4496">
        <v>59</v>
      </c>
      <c r="Z4496">
        <v>15</v>
      </c>
      <c r="AA4496">
        <v>5.5</v>
      </c>
      <c r="AB4496" s="26" t="s">
        <v>606</v>
      </c>
      <c r="AC4496" s="26">
        <v>4</v>
      </c>
      <c r="AE4496" s="26">
        <v>120</v>
      </c>
    </row>
    <row r="4497" spans="1:32">
      <c r="A4497" t="s">
        <v>792</v>
      </c>
      <c r="B4497" t="s">
        <v>34</v>
      </c>
      <c r="C4497" s="31">
        <v>41122</v>
      </c>
      <c r="D4497">
        <v>2012</v>
      </c>
      <c r="E4497" s="36">
        <v>0.45763888888888887</v>
      </c>
      <c r="F4497" s="36">
        <v>0.46319444444444446</v>
      </c>
      <c r="G4497" s="36">
        <v>5.5555555555555913E-3</v>
      </c>
      <c r="H4497">
        <v>2</v>
      </c>
      <c r="I4497">
        <v>4</v>
      </c>
      <c r="J4497">
        <v>9</v>
      </c>
      <c r="K4497">
        <v>9</v>
      </c>
      <c r="L4497" s="6" t="s">
        <v>66</v>
      </c>
      <c r="M4497" t="s">
        <v>784</v>
      </c>
      <c r="N4497">
        <v>1</v>
      </c>
      <c r="O4497">
        <v>21.779999999999998</v>
      </c>
      <c r="P4497">
        <v>6.6</v>
      </c>
      <c r="Q4497">
        <v>21.779999999999998</v>
      </c>
      <c r="R4497">
        <v>6.6</v>
      </c>
      <c r="S4497">
        <v>21.779999999999998</v>
      </c>
      <c r="T4497">
        <v>6.6</v>
      </c>
      <c r="U4497" s="23">
        <v>21.779999999999998</v>
      </c>
      <c r="V4497">
        <v>6.6</v>
      </c>
      <c r="W4497" s="21">
        <v>27.850149999999999</v>
      </c>
      <c r="X4497" s="21">
        <v>-115.16683</v>
      </c>
      <c r="Y4497">
        <v>59</v>
      </c>
      <c r="Z4497">
        <v>15</v>
      </c>
      <c r="AA4497">
        <v>5.5</v>
      </c>
      <c r="AB4497" s="26" t="s">
        <v>613</v>
      </c>
      <c r="AC4497" s="26">
        <v>22</v>
      </c>
      <c r="AE4497" s="26">
        <v>120</v>
      </c>
    </row>
    <row r="4498" spans="1:32">
      <c r="A4498" t="s">
        <v>792</v>
      </c>
      <c r="B4498" t="s">
        <v>34</v>
      </c>
      <c r="C4498" s="31">
        <v>41122</v>
      </c>
      <c r="D4498">
        <v>2012</v>
      </c>
      <c r="E4498" s="36">
        <v>0.45763888888888887</v>
      </c>
      <c r="F4498" s="36">
        <v>0.46319444444444446</v>
      </c>
      <c r="G4498" s="36">
        <v>5.5555555555555913E-3</v>
      </c>
      <c r="H4498">
        <v>2</v>
      </c>
      <c r="I4498">
        <v>4</v>
      </c>
      <c r="J4498">
        <v>9</v>
      </c>
      <c r="K4498">
        <v>9</v>
      </c>
      <c r="L4498" s="6" t="s">
        <v>66</v>
      </c>
      <c r="M4498" t="s">
        <v>784</v>
      </c>
      <c r="N4498">
        <v>1</v>
      </c>
      <c r="O4498">
        <v>21.779999999999998</v>
      </c>
      <c r="P4498">
        <v>6.6</v>
      </c>
      <c r="Q4498">
        <v>21.779999999999998</v>
      </c>
      <c r="R4498">
        <v>6.6</v>
      </c>
      <c r="S4498">
        <v>21.779999999999998</v>
      </c>
      <c r="T4498">
        <v>6.6</v>
      </c>
      <c r="U4498" s="23">
        <v>21.779999999999998</v>
      </c>
      <c r="V4498">
        <v>6.6</v>
      </c>
      <c r="W4498" s="21">
        <v>27.850149999999999</v>
      </c>
      <c r="X4498" s="21">
        <v>-115.16683</v>
      </c>
      <c r="Y4498">
        <v>59</v>
      </c>
      <c r="Z4498">
        <v>15</v>
      </c>
      <c r="AA4498">
        <v>5.5</v>
      </c>
      <c r="AB4498" s="26" t="s">
        <v>607</v>
      </c>
      <c r="AC4498" s="26">
        <v>6</v>
      </c>
      <c r="AE4498" s="26">
        <v>120</v>
      </c>
    </row>
    <row r="4499" spans="1:32">
      <c r="A4499" t="s">
        <v>793</v>
      </c>
      <c r="B4499" t="s">
        <v>43</v>
      </c>
      <c r="C4499" s="31">
        <v>41122</v>
      </c>
      <c r="D4499">
        <v>2012</v>
      </c>
      <c r="E4499" s="36">
        <v>0.36458333333333331</v>
      </c>
      <c r="F4499" s="36">
        <v>0.36805555555555558</v>
      </c>
      <c r="G4499" s="36">
        <v>3.4722222222222654E-3</v>
      </c>
      <c r="H4499">
        <v>2</v>
      </c>
      <c r="I4499">
        <v>1</v>
      </c>
      <c r="J4499">
        <v>10</v>
      </c>
      <c r="K4499">
        <v>10</v>
      </c>
      <c r="L4499" s="6" t="s">
        <v>66</v>
      </c>
      <c r="M4499" t="s">
        <v>784</v>
      </c>
      <c r="N4499">
        <v>1</v>
      </c>
      <c r="O4499">
        <v>56.099999999999994</v>
      </c>
      <c r="P4499">
        <v>17</v>
      </c>
      <c r="Q4499">
        <v>52.14</v>
      </c>
      <c r="R4499">
        <v>15.8</v>
      </c>
      <c r="S4499">
        <v>56.099999999999994</v>
      </c>
      <c r="T4499">
        <v>17</v>
      </c>
      <c r="U4499" s="23">
        <v>54.11999999999999</v>
      </c>
      <c r="V4499">
        <v>16.399999999999999</v>
      </c>
      <c r="W4499" s="21">
        <v>27.845050000000001</v>
      </c>
      <c r="X4499" s="21">
        <v>-115.16647</v>
      </c>
      <c r="Y4499">
        <v>53.6</v>
      </c>
      <c r="Z4499">
        <v>12</v>
      </c>
      <c r="AA4499">
        <v>6</v>
      </c>
      <c r="AB4499" s="26" t="s">
        <v>606</v>
      </c>
      <c r="AC4499" s="26">
        <v>1</v>
      </c>
      <c r="AE4499" s="26">
        <v>210</v>
      </c>
    </row>
    <row r="4500" spans="1:32">
      <c r="A4500" t="s">
        <v>793</v>
      </c>
      <c r="B4500" t="s">
        <v>43</v>
      </c>
      <c r="C4500" s="31">
        <v>41122</v>
      </c>
      <c r="D4500">
        <v>2012</v>
      </c>
      <c r="E4500" s="36">
        <v>0.36458333333333331</v>
      </c>
      <c r="F4500" s="36">
        <v>0.36805555555555558</v>
      </c>
      <c r="G4500" s="36">
        <v>3.4722222222222654E-3</v>
      </c>
      <c r="H4500">
        <v>2</v>
      </c>
      <c r="I4500">
        <v>1</v>
      </c>
      <c r="J4500">
        <v>10</v>
      </c>
      <c r="K4500">
        <v>10</v>
      </c>
      <c r="L4500" s="6" t="s">
        <v>66</v>
      </c>
      <c r="M4500" t="s">
        <v>784</v>
      </c>
      <c r="N4500">
        <v>1</v>
      </c>
      <c r="O4500">
        <v>56.099999999999994</v>
      </c>
      <c r="P4500">
        <v>17</v>
      </c>
      <c r="Q4500">
        <v>52.14</v>
      </c>
      <c r="R4500">
        <v>15.8</v>
      </c>
      <c r="S4500">
        <v>56.099999999999994</v>
      </c>
      <c r="T4500">
        <v>17</v>
      </c>
      <c r="U4500" s="23">
        <v>54.11999999999999</v>
      </c>
      <c r="V4500">
        <v>16.399999999999999</v>
      </c>
      <c r="W4500" s="21">
        <v>27.845050000000001</v>
      </c>
      <c r="X4500" s="21">
        <v>-115.16647</v>
      </c>
      <c r="Y4500">
        <v>53.6</v>
      </c>
      <c r="Z4500">
        <v>12</v>
      </c>
      <c r="AA4500">
        <v>6</v>
      </c>
      <c r="AB4500" s="26" t="s">
        <v>611</v>
      </c>
      <c r="AC4500" s="26">
        <v>2</v>
      </c>
      <c r="AE4500" s="26">
        <v>210</v>
      </c>
    </row>
    <row r="4501" spans="1:32">
      <c r="A4501" t="s">
        <v>793</v>
      </c>
      <c r="B4501" t="s">
        <v>43</v>
      </c>
      <c r="C4501" s="31">
        <v>41122</v>
      </c>
      <c r="D4501">
        <v>2012</v>
      </c>
      <c r="E4501" s="36">
        <v>0.36458333333333331</v>
      </c>
      <c r="F4501" s="36">
        <v>0.36805555555555558</v>
      </c>
      <c r="G4501" s="36">
        <v>3.4722222222222654E-3</v>
      </c>
      <c r="H4501">
        <v>2</v>
      </c>
      <c r="I4501">
        <v>1</v>
      </c>
      <c r="J4501">
        <v>10</v>
      </c>
      <c r="K4501">
        <v>10</v>
      </c>
      <c r="L4501" s="6" t="s">
        <v>66</v>
      </c>
      <c r="M4501" t="s">
        <v>784</v>
      </c>
      <c r="N4501">
        <v>1</v>
      </c>
      <c r="O4501">
        <v>56.099999999999994</v>
      </c>
      <c r="P4501">
        <v>17</v>
      </c>
      <c r="Q4501">
        <v>52.14</v>
      </c>
      <c r="R4501">
        <v>15.8</v>
      </c>
      <c r="S4501">
        <v>56.099999999999994</v>
      </c>
      <c r="T4501">
        <v>17</v>
      </c>
      <c r="U4501" s="23">
        <v>54.11999999999999</v>
      </c>
      <c r="V4501">
        <v>16.399999999999999</v>
      </c>
      <c r="W4501" s="21">
        <v>27.845050000000001</v>
      </c>
      <c r="X4501" s="21">
        <v>-115.16647</v>
      </c>
      <c r="Y4501">
        <v>53.6</v>
      </c>
      <c r="Z4501">
        <v>12</v>
      </c>
      <c r="AA4501">
        <v>6</v>
      </c>
      <c r="AB4501" s="26" t="s">
        <v>613</v>
      </c>
      <c r="AC4501" s="26">
        <v>94</v>
      </c>
      <c r="AD4501">
        <v>16</v>
      </c>
      <c r="AE4501" s="26">
        <v>210</v>
      </c>
      <c r="AF4501">
        <v>50</v>
      </c>
    </row>
    <row r="4502" spans="1:32">
      <c r="A4502" t="s">
        <v>793</v>
      </c>
      <c r="B4502" t="s">
        <v>43</v>
      </c>
      <c r="C4502" s="31">
        <v>41122</v>
      </c>
      <c r="D4502">
        <v>2012</v>
      </c>
      <c r="E4502" s="36">
        <v>0.36458333333333331</v>
      </c>
      <c r="F4502" s="36">
        <v>0.36805555555555558</v>
      </c>
      <c r="G4502" s="36">
        <v>3.4722222222222654E-3</v>
      </c>
      <c r="H4502">
        <v>2</v>
      </c>
      <c r="I4502">
        <v>1</v>
      </c>
      <c r="J4502">
        <v>10</v>
      </c>
      <c r="K4502">
        <v>10</v>
      </c>
      <c r="L4502" s="6" t="s">
        <v>66</v>
      </c>
      <c r="M4502" t="s">
        <v>784</v>
      </c>
      <c r="N4502">
        <v>1</v>
      </c>
      <c r="O4502">
        <v>56.099999999999994</v>
      </c>
      <c r="P4502">
        <v>17</v>
      </c>
      <c r="Q4502">
        <v>52.14</v>
      </c>
      <c r="R4502">
        <v>15.8</v>
      </c>
      <c r="S4502">
        <v>56.099999999999994</v>
      </c>
      <c r="T4502">
        <v>17</v>
      </c>
      <c r="U4502" s="23">
        <v>54.11999999999999</v>
      </c>
      <c r="V4502">
        <v>16.399999999999999</v>
      </c>
      <c r="W4502" s="21">
        <v>27.845050000000001</v>
      </c>
      <c r="X4502" s="21">
        <v>-115.16647</v>
      </c>
      <c r="Y4502">
        <v>53.6</v>
      </c>
      <c r="Z4502">
        <v>12</v>
      </c>
      <c r="AA4502">
        <v>6</v>
      </c>
      <c r="AB4502" s="26" t="s">
        <v>614</v>
      </c>
      <c r="AC4502" s="26">
        <v>1</v>
      </c>
      <c r="AE4502" s="26">
        <v>210</v>
      </c>
    </row>
    <row r="4503" spans="1:32">
      <c r="A4503" t="s">
        <v>793</v>
      </c>
      <c r="B4503" t="s">
        <v>43</v>
      </c>
      <c r="C4503" s="31">
        <v>41122</v>
      </c>
      <c r="D4503">
        <v>2012</v>
      </c>
      <c r="E4503" s="36">
        <v>0.36458333333333331</v>
      </c>
      <c r="F4503" s="36">
        <v>0.36805555555555558</v>
      </c>
      <c r="G4503" s="36">
        <v>3.4722222222222654E-3</v>
      </c>
      <c r="H4503">
        <v>2</v>
      </c>
      <c r="I4503">
        <v>1</v>
      </c>
      <c r="J4503">
        <v>10</v>
      </c>
      <c r="K4503">
        <v>10</v>
      </c>
      <c r="L4503" s="6" t="s">
        <v>66</v>
      </c>
      <c r="M4503" t="s">
        <v>784</v>
      </c>
      <c r="N4503">
        <v>1</v>
      </c>
      <c r="O4503">
        <v>56.099999999999994</v>
      </c>
      <c r="P4503">
        <v>17</v>
      </c>
      <c r="Q4503">
        <v>52.14</v>
      </c>
      <c r="R4503">
        <v>15.8</v>
      </c>
      <c r="S4503">
        <v>56.099999999999994</v>
      </c>
      <c r="T4503">
        <v>17</v>
      </c>
      <c r="U4503" s="23">
        <v>54.11999999999999</v>
      </c>
      <c r="V4503">
        <v>16.399999999999999</v>
      </c>
      <c r="W4503" s="21">
        <v>27.845050000000001</v>
      </c>
      <c r="X4503" s="21">
        <v>-115.16647</v>
      </c>
      <c r="Y4503">
        <v>53.6</v>
      </c>
      <c r="Z4503">
        <v>12</v>
      </c>
      <c r="AA4503">
        <v>6</v>
      </c>
      <c r="AB4503" s="26" t="s">
        <v>607</v>
      </c>
      <c r="AC4503" s="26">
        <v>1</v>
      </c>
      <c r="AE4503" s="26">
        <v>210</v>
      </c>
    </row>
    <row r="4504" spans="1:32">
      <c r="A4504" t="s">
        <v>793</v>
      </c>
      <c r="B4504" t="s">
        <v>43</v>
      </c>
      <c r="C4504" s="31">
        <v>41122</v>
      </c>
      <c r="D4504">
        <v>2012</v>
      </c>
      <c r="E4504" s="36">
        <v>0.36458333333333331</v>
      </c>
      <c r="F4504" s="36">
        <v>0.36805555555555558</v>
      </c>
      <c r="G4504" s="36">
        <v>3.4722222222222654E-3</v>
      </c>
      <c r="H4504">
        <v>2</v>
      </c>
      <c r="I4504">
        <v>1</v>
      </c>
      <c r="J4504">
        <v>10</v>
      </c>
      <c r="K4504">
        <v>10</v>
      </c>
      <c r="L4504" s="6" t="s">
        <v>66</v>
      </c>
      <c r="M4504" t="s">
        <v>784</v>
      </c>
      <c r="N4504">
        <v>1</v>
      </c>
      <c r="O4504">
        <v>56.099999999999994</v>
      </c>
      <c r="P4504">
        <v>17</v>
      </c>
      <c r="Q4504">
        <v>52.14</v>
      </c>
      <c r="R4504">
        <v>15.8</v>
      </c>
      <c r="S4504">
        <v>56.099999999999994</v>
      </c>
      <c r="T4504">
        <v>17</v>
      </c>
      <c r="U4504" s="23">
        <v>54.11999999999999</v>
      </c>
      <c r="V4504">
        <v>16.399999999999999</v>
      </c>
      <c r="W4504" s="21">
        <v>27.845050000000001</v>
      </c>
      <c r="X4504" s="21">
        <v>-115.16647</v>
      </c>
      <c r="Y4504">
        <v>53.6</v>
      </c>
      <c r="Z4504">
        <v>12</v>
      </c>
      <c r="AA4504">
        <v>6</v>
      </c>
      <c r="AB4504" s="26" t="s">
        <v>753</v>
      </c>
      <c r="AC4504" s="26">
        <v>1</v>
      </c>
      <c r="AE4504" s="26">
        <v>210</v>
      </c>
    </row>
    <row r="4505" spans="1:32">
      <c r="A4505" t="s">
        <v>794</v>
      </c>
      <c r="B4505" t="s">
        <v>43</v>
      </c>
      <c r="C4505" s="31">
        <v>41122</v>
      </c>
      <c r="D4505">
        <v>2012</v>
      </c>
      <c r="E4505" s="36">
        <v>0.375</v>
      </c>
      <c r="F4505" s="36">
        <v>0.37916666666666665</v>
      </c>
      <c r="G4505" s="36">
        <v>4.1666666666666519E-3</v>
      </c>
      <c r="H4505">
        <v>2</v>
      </c>
      <c r="I4505">
        <v>2</v>
      </c>
      <c r="J4505">
        <v>11</v>
      </c>
      <c r="K4505">
        <v>11</v>
      </c>
      <c r="L4505" s="6" t="s">
        <v>66</v>
      </c>
      <c r="M4505" t="s">
        <v>784</v>
      </c>
      <c r="N4505">
        <v>1</v>
      </c>
      <c r="O4505">
        <v>56.099999999999994</v>
      </c>
      <c r="P4505">
        <v>17</v>
      </c>
      <c r="Q4505">
        <v>52.14</v>
      </c>
      <c r="R4505">
        <v>15.8</v>
      </c>
      <c r="S4505">
        <v>56.099999999999994</v>
      </c>
      <c r="T4505">
        <v>17</v>
      </c>
      <c r="U4505" s="23">
        <v>54.11999999999999</v>
      </c>
      <c r="V4505">
        <v>16.399999999999999</v>
      </c>
      <c r="W4505" s="21">
        <v>27.845050000000001</v>
      </c>
      <c r="X4505" s="21">
        <v>-115.16647</v>
      </c>
      <c r="Y4505">
        <v>53.6</v>
      </c>
      <c r="Z4505">
        <v>12</v>
      </c>
      <c r="AA4505">
        <v>6</v>
      </c>
      <c r="AB4505" s="26" t="s">
        <v>606</v>
      </c>
      <c r="AC4505" s="26">
        <v>21</v>
      </c>
      <c r="AE4505" s="26">
        <v>150</v>
      </c>
    </row>
    <row r="4506" spans="1:32">
      <c r="A4506" t="s">
        <v>794</v>
      </c>
      <c r="B4506" t="s">
        <v>43</v>
      </c>
      <c r="C4506" s="31">
        <v>41122</v>
      </c>
      <c r="D4506">
        <v>2012</v>
      </c>
      <c r="E4506" s="36">
        <v>0.375</v>
      </c>
      <c r="F4506" s="36">
        <v>0.37916666666666665</v>
      </c>
      <c r="G4506" s="36">
        <v>4.1666666666666519E-3</v>
      </c>
      <c r="H4506">
        <v>2</v>
      </c>
      <c r="I4506">
        <v>2</v>
      </c>
      <c r="J4506">
        <v>11</v>
      </c>
      <c r="K4506">
        <v>11</v>
      </c>
      <c r="L4506" s="6" t="s">
        <v>66</v>
      </c>
      <c r="M4506" t="s">
        <v>784</v>
      </c>
      <c r="N4506">
        <v>1</v>
      </c>
      <c r="O4506">
        <v>56.099999999999994</v>
      </c>
      <c r="P4506">
        <v>17</v>
      </c>
      <c r="Q4506">
        <v>52.14</v>
      </c>
      <c r="R4506">
        <v>15.8</v>
      </c>
      <c r="S4506">
        <v>56.099999999999994</v>
      </c>
      <c r="T4506">
        <v>17</v>
      </c>
      <c r="U4506" s="23">
        <v>54.11999999999999</v>
      </c>
      <c r="V4506">
        <v>16.399999999999999</v>
      </c>
      <c r="W4506" s="21">
        <v>27.845050000000001</v>
      </c>
      <c r="X4506" s="21">
        <v>-115.16647</v>
      </c>
      <c r="Y4506">
        <v>53.6</v>
      </c>
      <c r="Z4506">
        <v>12</v>
      </c>
      <c r="AA4506">
        <v>6</v>
      </c>
      <c r="AB4506" s="26" t="s">
        <v>611</v>
      </c>
      <c r="AC4506" s="26">
        <v>7</v>
      </c>
      <c r="AE4506" s="26">
        <v>150</v>
      </c>
    </row>
    <row r="4507" spans="1:32">
      <c r="A4507" t="s">
        <v>794</v>
      </c>
      <c r="B4507" t="s">
        <v>43</v>
      </c>
      <c r="C4507" s="31">
        <v>41122</v>
      </c>
      <c r="D4507">
        <v>2012</v>
      </c>
      <c r="E4507" s="36">
        <v>0.375</v>
      </c>
      <c r="F4507" s="36">
        <v>0.37916666666666665</v>
      </c>
      <c r="G4507" s="36">
        <v>4.1666666666666519E-3</v>
      </c>
      <c r="H4507">
        <v>2</v>
      </c>
      <c r="I4507">
        <v>2</v>
      </c>
      <c r="J4507">
        <v>11</v>
      </c>
      <c r="K4507">
        <v>11</v>
      </c>
      <c r="L4507" s="6" t="s">
        <v>66</v>
      </c>
      <c r="M4507" t="s">
        <v>784</v>
      </c>
      <c r="N4507">
        <v>1</v>
      </c>
      <c r="O4507">
        <v>56.099999999999994</v>
      </c>
      <c r="P4507">
        <v>17</v>
      </c>
      <c r="Q4507">
        <v>52.14</v>
      </c>
      <c r="R4507">
        <v>15.8</v>
      </c>
      <c r="S4507">
        <v>56.099999999999994</v>
      </c>
      <c r="T4507">
        <v>17</v>
      </c>
      <c r="U4507" s="23">
        <v>54.11999999999999</v>
      </c>
      <c r="V4507">
        <v>16.399999999999999</v>
      </c>
      <c r="W4507" s="21">
        <v>27.845050000000001</v>
      </c>
      <c r="X4507" s="21">
        <v>-115.16647</v>
      </c>
      <c r="Y4507">
        <v>53.6</v>
      </c>
      <c r="Z4507">
        <v>12</v>
      </c>
      <c r="AA4507">
        <v>6</v>
      </c>
      <c r="AB4507" s="26" t="s">
        <v>613</v>
      </c>
      <c r="AC4507" s="26">
        <v>79</v>
      </c>
      <c r="AD4507">
        <v>19</v>
      </c>
      <c r="AE4507" s="26">
        <v>150</v>
      </c>
      <c r="AF4507">
        <v>50</v>
      </c>
    </row>
    <row r="4508" spans="1:32">
      <c r="A4508" t="s">
        <v>794</v>
      </c>
      <c r="B4508" t="s">
        <v>43</v>
      </c>
      <c r="C4508" s="31">
        <v>41122</v>
      </c>
      <c r="D4508">
        <v>2012</v>
      </c>
      <c r="E4508" s="36">
        <v>0.375</v>
      </c>
      <c r="F4508" s="36">
        <v>0.37916666666666665</v>
      </c>
      <c r="G4508" s="36">
        <v>4.1666666666666519E-3</v>
      </c>
      <c r="H4508">
        <v>2</v>
      </c>
      <c r="I4508">
        <v>2</v>
      </c>
      <c r="J4508">
        <v>11</v>
      </c>
      <c r="K4508">
        <v>11</v>
      </c>
      <c r="L4508" s="6" t="s">
        <v>66</v>
      </c>
      <c r="M4508" t="s">
        <v>784</v>
      </c>
      <c r="N4508">
        <v>1</v>
      </c>
      <c r="O4508">
        <v>56.099999999999994</v>
      </c>
      <c r="P4508">
        <v>17</v>
      </c>
      <c r="Q4508">
        <v>52.14</v>
      </c>
      <c r="R4508">
        <v>15.8</v>
      </c>
      <c r="S4508">
        <v>56.099999999999994</v>
      </c>
      <c r="T4508">
        <v>17</v>
      </c>
      <c r="U4508" s="23">
        <v>54.11999999999999</v>
      </c>
      <c r="V4508">
        <v>16.399999999999999</v>
      </c>
      <c r="W4508" s="21">
        <v>27.845050000000001</v>
      </c>
      <c r="X4508" s="21">
        <v>-115.16647</v>
      </c>
      <c r="Y4508">
        <v>53.6</v>
      </c>
      <c r="Z4508">
        <v>12</v>
      </c>
      <c r="AA4508">
        <v>6</v>
      </c>
      <c r="AB4508" s="26" t="s">
        <v>614</v>
      </c>
      <c r="AC4508" s="26">
        <v>1</v>
      </c>
      <c r="AE4508" s="26">
        <v>150</v>
      </c>
    </row>
    <row r="4509" spans="1:32">
      <c r="A4509" t="s">
        <v>794</v>
      </c>
      <c r="B4509" t="s">
        <v>43</v>
      </c>
      <c r="C4509" s="31">
        <v>41122</v>
      </c>
      <c r="D4509">
        <v>2012</v>
      </c>
      <c r="E4509" s="36">
        <v>0.375</v>
      </c>
      <c r="F4509" s="36">
        <v>0.37916666666666665</v>
      </c>
      <c r="G4509" s="36">
        <v>4.1666666666666519E-3</v>
      </c>
      <c r="H4509">
        <v>2</v>
      </c>
      <c r="I4509">
        <v>2</v>
      </c>
      <c r="J4509">
        <v>11</v>
      </c>
      <c r="K4509">
        <v>11</v>
      </c>
      <c r="L4509" s="6" t="s">
        <v>66</v>
      </c>
      <c r="M4509" t="s">
        <v>784</v>
      </c>
      <c r="N4509">
        <v>1</v>
      </c>
      <c r="O4509">
        <v>56.099999999999994</v>
      </c>
      <c r="P4509">
        <v>17</v>
      </c>
      <c r="Q4509">
        <v>52.14</v>
      </c>
      <c r="R4509">
        <v>15.8</v>
      </c>
      <c r="S4509">
        <v>56.099999999999994</v>
      </c>
      <c r="T4509">
        <v>17</v>
      </c>
      <c r="U4509" s="23">
        <v>54.11999999999999</v>
      </c>
      <c r="V4509">
        <v>16.399999999999999</v>
      </c>
      <c r="W4509" s="21">
        <v>27.845050000000001</v>
      </c>
      <c r="X4509" s="21">
        <v>-115.16647</v>
      </c>
      <c r="Y4509">
        <v>53.6</v>
      </c>
      <c r="Z4509">
        <v>12</v>
      </c>
      <c r="AA4509">
        <v>6</v>
      </c>
      <c r="AB4509" s="26" t="s">
        <v>607</v>
      </c>
      <c r="AC4509" s="26">
        <v>1</v>
      </c>
      <c r="AE4509" s="26">
        <v>150</v>
      </c>
    </row>
    <row r="4510" spans="1:32">
      <c r="A4510" t="s">
        <v>794</v>
      </c>
      <c r="B4510" t="s">
        <v>43</v>
      </c>
      <c r="C4510" s="31">
        <v>41122</v>
      </c>
      <c r="D4510">
        <v>2012</v>
      </c>
      <c r="E4510" s="36">
        <v>0.375</v>
      </c>
      <c r="F4510" s="36">
        <v>0.37916666666666665</v>
      </c>
      <c r="G4510" s="36">
        <v>4.1666666666666519E-3</v>
      </c>
      <c r="H4510">
        <v>2</v>
      </c>
      <c r="I4510">
        <v>2</v>
      </c>
      <c r="J4510">
        <v>11</v>
      </c>
      <c r="K4510">
        <v>11</v>
      </c>
      <c r="L4510" s="6" t="s">
        <v>66</v>
      </c>
      <c r="M4510" t="s">
        <v>784</v>
      </c>
      <c r="N4510">
        <v>1</v>
      </c>
      <c r="O4510">
        <v>56.099999999999994</v>
      </c>
      <c r="P4510">
        <v>17</v>
      </c>
      <c r="Q4510">
        <v>52.14</v>
      </c>
      <c r="R4510">
        <v>15.8</v>
      </c>
      <c r="S4510">
        <v>56.099999999999994</v>
      </c>
      <c r="T4510">
        <v>17</v>
      </c>
      <c r="U4510" s="23">
        <v>54.11999999999999</v>
      </c>
      <c r="V4510">
        <v>16.399999999999999</v>
      </c>
      <c r="W4510" s="21">
        <v>27.845050000000001</v>
      </c>
      <c r="X4510" s="21">
        <v>-115.16647</v>
      </c>
      <c r="Y4510">
        <v>53.6</v>
      </c>
      <c r="Z4510">
        <v>12</v>
      </c>
      <c r="AA4510">
        <v>6</v>
      </c>
      <c r="AB4510" s="26" t="s">
        <v>753</v>
      </c>
      <c r="AC4510" s="26">
        <v>1</v>
      </c>
      <c r="AE4510" s="26">
        <v>150</v>
      </c>
    </row>
    <row r="4511" spans="1:32">
      <c r="A4511" t="s">
        <v>794</v>
      </c>
      <c r="B4511" t="s">
        <v>43</v>
      </c>
      <c r="C4511" s="31">
        <v>41122</v>
      </c>
      <c r="D4511">
        <v>2012</v>
      </c>
      <c r="E4511" s="36">
        <v>0.375</v>
      </c>
      <c r="F4511" s="36">
        <v>0.37916666666666665</v>
      </c>
      <c r="G4511" s="36">
        <v>4.1666666666666519E-3</v>
      </c>
      <c r="H4511">
        <v>2</v>
      </c>
      <c r="I4511">
        <v>2</v>
      </c>
      <c r="J4511">
        <v>11</v>
      </c>
      <c r="K4511">
        <v>11</v>
      </c>
      <c r="L4511" s="6" t="s">
        <v>66</v>
      </c>
      <c r="M4511" t="s">
        <v>784</v>
      </c>
      <c r="N4511">
        <v>1</v>
      </c>
      <c r="O4511">
        <v>56.099999999999994</v>
      </c>
      <c r="P4511">
        <v>17</v>
      </c>
      <c r="Q4511">
        <v>52.14</v>
      </c>
      <c r="R4511">
        <v>15.8</v>
      </c>
      <c r="S4511">
        <v>56.099999999999994</v>
      </c>
      <c r="T4511">
        <v>17</v>
      </c>
      <c r="U4511" s="23">
        <v>54.11999999999999</v>
      </c>
      <c r="V4511">
        <v>16.399999999999999</v>
      </c>
      <c r="W4511" s="21">
        <v>27.845050000000001</v>
      </c>
      <c r="X4511" s="21">
        <v>-115.16647</v>
      </c>
      <c r="Y4511">
        <v>53.6</v>
      </c>
      <c r="Z4511">
        <v>12</v>
      </c>
      <c r="AA4511">
        <v>6</v>
      </c>
      <c r="AB4511" s="26" t="s">
        <v>609</v>
      </c>
      <c r="AC4511" s="26">
        <v>1</v>
      </c>
      <c r="AE4511" s="26">
        <v>150</v>
      </c>
    </row>
    <row r="4512" spans="1:32">
      <c r="A4512" t="s">
        <v>795</v>
      </c>
      <c r="B4512" t="s">
        <v>43</v>
      </c>
      <c r="C4512" s="31">
        <v>41122</v>
      </c>
      <c r="D4512">
        <v>2012</v>
      </c>
      <c r="E4512" s="36">
        <v>0.4381944444444445</v>
      </c>
      <c r="F4512" s="36">
        <v>0.44097222222222227</v>
      </c>
      <c r="G4512" s="36">
        <v>2.7777777777777679E-3</v>
      </c>
      <c r="H4512">
        <v>2</v>
      </c>
      <c r="I4512">
        <v>3</v>
      </c>
      <c r="J4512">
        <v>12</v>
      </c>
      <c r="K4512">
        <v>12</v>
      </c>
      <c r="L4512" s="6" t="s">
        <v>66</v>
      </c>
      <c r="M4512" t="s">
        <v>784</v>
      </c>
      <c r="N4512">
        <v>1</v>
      </c>
      <c r="O4512">
        <v>23.759999999999998</v>
      </c>
      <c r="P4512">
        <v>7.2</v>
      </c>
      <c r="Q4512">
        <v>17.82</v>
      </c>
      <c r="R4512">
        <v>5.4</v>
      </c>
      <c r="S4512">
        <v>23.759999999999998</v>
      </c>
      <c r="T4512">
        <v>7.2</v>
      </c>
      <c r="U4512" s="23">
        <v>20.790000000000003</v>
      </c>
      <c r="V4512">
        <v>6.3000000000000007</v>
      </c>
      <c r="W4512" s="21">
        <v>27.850169999999999</v>
      </c>
      <c r="X4512" s="21">
        <v>-115.16683</v>
      </c>
      <c r="Y4512">
        <v>59</v>
      </c>
      <c r="Z4512">
        <v>15</v>
      </c>
      <c r="AA4512">
        <v>5.5</v>
      </c>
      <c r="AB4512" s="26" t="s">
        <v>604</v>
      </c>
      <c r="AC4512" s="26">
        <v>1</v>
      </c>
      <c r="AE4512" s="26">
        <v>240</v>
      </c>
    </row>
    <row r="4513" spans="1:32">
      <c r="A4513" t="s">
        <v>795</v>
      </c>
      <c r="B4513" t="s">
        <v>43</v>
      </c>
      <c r="C4513" s="31">
        <v>41122</v>
      </c>
      <c r="D4513">
        <v>2012</v>
      </c>
      <c r="E4513" s="36">
        <v>0.4381944444444445</v>
      </c>
      <c r="F4513" s="36">
        <v>0.44097222222222227</v>
      </c>
      <c r="G4513" s="36">
        <v>2.7777777777777679E-3</v>
      </c>
      <c r="H4513">
        <v>2</v>
      </c>
      <c r="I4513">
        <v>3</v>
      </c>
      <c r="J4513">
        <v>12</v>
      </c>
      <c r="K4513">
        <v>12</v>
      </c>
      <c r="L4513" s="6" t="s">
        <v>66</v>
      </c>
      <c r="M4513" t="s">
        <v>784</v>
      </c>
      <c r="N4513">
        <v>1</v>
      </c>
      <c r="O4513">
        <v>23.759999999999998</v>
      </c>
      <c r="P4513">
        <v>7.2</v>
      </c>
      <c r="Q4513">
        <v>17.82</v>
      </c>
      <c r="R4513">
        <v>5.4</v>
      </c>
      <c r="S4513">
        <v>23.759999999999998</v>
      </c>
      <c r="T4513">
        <v>7.2</v>
      </c>
      <c r="U4513" s="23">
        <v>20.790000000000003</v>
      </c>
      <c r="V4513">
        <v>6.3000000000000007</v>
      </c>
      <c r="W4513" s="21">
        <v>27.850169999999999</v>
      </c>
      <c r="X4513" s="21">
        <v>-115.16683</v>
      </c>
      <c r="Y4513">
        <v>59</v>
      </c>
      <c r="Z4513">
        <v>15</v>
      </c>
      <c r="AA4513">
        <v>5.5</v>
      </c>
      <c r="AB4513" s="26" t="s">
        <v>613</v>
      </c>
      <c r="AC4513" s="26">
        <v>10</v>
      </c>
      <c r="AE4513" s="26">
        <v>240</v>
      </c>
    </row>
    <row r="4514" spans="1:32">
      <c r="A4514" t="s">
        <v>795</v>
      </c>
      <c r="B4514" t="s">
        <v>43</v>
      </c>
      <c r="C4514" s="31">
        <v>41122</v>
      </c>
      <c r="D4514">
        <v>2012</v>
      </c>
      <c r="E4514" s="36">
        <v>0.4381944444444445</v>
      </c>
      <c r="F4514" s="36">
        <v>0.44097222222222227</v>
      </c>
      <c r="G4514" s="36">
        <v>2.7777777777777679E-3</v>
      </c>
      <c r="H4514">
        <v>2</v>
      </c>
      <c r="I4514">
        <v>3</v>
      </c>
      <c r="J4514">
        <v>12</v>
      </c>
      <c r="K4514">
        <v>12</v>
      </c>
      <c r="L4514" s="6" t="s">
        <v>66</v>
      </c>
      <c r="M4514" t="s">
        <v>784</v>
      </c>
      <c r="N4514">
        <v>1</v>
      </c>
      <c r="O4514">
        <v>23.759999999999998</v>
      </c>
      <c r="P4514">
        <v>7.2</v>
      </c>
      <c r="Q4514">
        <v>17.82</v>
      </c>
      <c r="R4514">
        <v>5.4</v>
      </c>
      <c r="S4514">
        <v>23.759999999999998</v>
      </c>
      <c r="T4514">
        <v>7.2</v>
      </c>
      <c r="U4514" s="23">
        <v>20.790000000000003</v>
      </c>
      <c r="V4514">
        <v>6.3000000000000007</v>
      </c>
      <c r="W4514" s="21">
        <v>27.850169999999999</v>
      </c>
      <c r="X4514" s="21">
        <v>-115.16683</v>
      </c>
      <c r="Y4514">
        <v>59</v>
      </c>
      <c r="Z4514">
        <v>15</v>
      </c>
      <c r="AA4514">
        <v>5.5</v>
      </c>
      <c r="AB4514" s="26" t="s">
        <v>607</v>
      </c>
      <c r="AC4514" s="26">
        <v>2</v>
      </c>
      <c r="AE4514" s="26">
        <v>240</v>
      </c>
    </row>
    <row r="4515" spans="1:32">
      <c r="A4515" t="s">
        <v>795</v>
      </c>
      <c r="B4515" t="s">
        <v>43</v>
      </c>
      <c r="C4515" s="31">
        <v>41122</v>
      </c>
      <c r="D4515">
        <v>2012</v>
      </c>
      <c r="E4515" s="36">
        <v>0.4381944444444445</v>
      </c>
      <c r="F4515" s="36">
        <v>0.44097222222222227</v>
      </c>
      <c r="G4515" s="36">
        <v>2.7777777777777679E-3</v>
      </c>
      <c r="H4515">
        <v>2</v>
      </c>
      <c r="I4515">
        <v>3</v>
      </c>
      <c r="J4515">
        <v>12</v>
      </c>
      <c r="K4515">
        <v>12</v>
      </c>
      <c r="L4515" s="6" t="s">
        <v>66</v>
      </c>
      <c r="M4515" t="s">
        <v>784</v>
      </c>
      <c r="N4515">
        <v>1</v>
      </c>
      <c r="O4515">
        <v>23.759999999999998</v>
      </c>
      <c r="P4515">
        <v>7.2</v>
      </c>
      <c r="Q4515">
        <v>17.82</v>
      </c>
      <c r="R4515">
        <v>5.4</v>
      </c>
      <c r="S4515">
        <v>23.759999999999998</v>
      </c>
      <c r="T4515">
        <v>7.2</v>
      </c>
      <c r="U4515" s="23">
        <v>20.790000000000003</v>
      </c>
      <c r="V4515">
        <v>6.3000000000000007</v>
      </c>
      <c r="W4515" s="21">
        <v>27.850169999999999</v>
      </c>
      <c r="X4515" s="21">
        <v>-115.16683</v>
      </c>
      <c r="Y4515">
        <v>59</v>
      </c>
      <c r="Z4515">
        <v>15</v>
      </c>
      <c r="AA4515">
        <v>5.5</v>
      </c>
      <c r="AB4515" s="26" t="s">
        <v>618</v>
      </c>
      <c r="AC4515" s="26">
        <v>4</v>
      </c>
      <c r="AE4515" s="26">
        <v>240</v>
      </c>
    </row>
    <row r="4516" spans="1:32">
      <c r="A4516" t="s">
        <v>796</v>
      </c>
      <c r="B4516" t="s">
        <v>43</v>
      </c>
      <c r="C4516" s="31">
        <v>41122</v>
      </c>
      <c r="D4516">
        <v>2012</v>
      </c>
      <c r="E4516" s="36">
        <v>0.45277777777777778</v>
      </c>
      <c r="F4516" s="36">
        <v>0.45555555555555555</v>
      </c>
      <c r="G4516" s="36">
        <v>2.7777777777777679E-3</v>
      </c>
      <c r="H4516">
        <v>2</v>
      </c>
      <c r="I4516">
        <v>4</v>
      </c>
      <c r="J4516">
        <v>13</v>
      </c>
      <c r="K4516">
        <v>13</v>
      </c>
      <c r="L4516" s="6" t="s">
        <v>66</v>
      </c>
      <c r="M4516" t="s">
        <v>784</v>
      </c>
      <c r="N4516">
        <v>1</v>
      </c>
      <c r="O4516">
        <v>23.759999999999998</v>
      </c>
      <c r="P4516">
        <v>7.2</v>
      </c>
      <c r="Q4516">
        <v>23.759999999999998</v>
      </c>
      <c r="R4516">
        <v>7.2</v>
      </c>
      <c r="S4516">
        <v>23.759999999999998</v>
      </c>
      <c r="T4516">
        <v>7.2</v>
      </c>
      <c r="U4516" s="23">
        <v>23.759999999999998</v>
      </c>
      <c r="V4516">
        <v>7.2</v>
      </c>
      <c r="W4516" s="21">
        <v>27.850169999999999</v>
      </c>
      <c r="X4516" s="21">
        <v>-115.16683</v>
      </c>
      <c r="Y4516">
        <v>59</v>
      </c>
      <c r="Z4516">
        <v>15</v>
      </c>
      <c r="AA4516">
        <v>5.5</v>
      </c>
      <c r="AB4516" s="26" t="s">
        <v>613</v>
      </c>
      <c r="AC4516" s="26">
        <v>6</v>
      </c>
      <c r="AE4516" s="26">
        <v>300</v>
      </c>
    </row>
    <row r="4517" spans="1:32">
      <c r="A4517" t="s">
        <v>797</v>
      </c>
      <c r="B4517" t="s">
        <v>223</v>
      </c>
      <c r="C4517" s="31">
        <v>41122</v>
      </c>
      <c r="D4517">
        <v>2012</v>
      </c>
      <c r="E4517" s="36">
        <v>0.36944444444444446</v>
      </c>
      <c r="F4517" s="36">
        <v>0.3743055555555555</v>
      </c>
      <c r="G4517" s="36">
        <v>4.8611111111110383E-3</v>
      </c>
      <c r="H4517">
        <v>2</v>
      </c>
      <c r="I4517">
        <v>1</v>
      </c>
      <c r="J4517">
        <v>14</v>
      </c>
      <c r="K4517">
        <v>14</v>
      </c>
      <c r="L4517" s="6" t="s">
        <v>66</v>
      </c>
      <c r="M4517" t="s">
        <v>784</v>
      </c>
      <c r="N4517">
        <v>1</v>
      </c>
      <c r="O4517">
        <v>29.04</v>
      </c>
      <c r="P4517">
        <v>8.8000000000000007</v>
      </c>
      <c r="Q4517">
        <v>8.9</v>
      </c>
      <c r="R4517">
        <v>8.9</v>
      </c>
      <c r="S4517">
        <v>29.37</v>
      </c>
      <c r="T4517">
        <v>8.9</v>
      </c>
      <c r="U4517" s="23">
        <v>29.205000000000002</v>
      </c>
      <c r="V4517">
        <v>8.8500000000000014</v>
      </c>
      <c r="W4517" s="21">
        <v>27.848050000000001</v>
      </c>
      <c r="X4517" s="21">
        <v>-115.16508</v>
      </c>
      <c r="Y4517">
        <v>57.2</v>
      </c>
      <c r="Z4517">
        <v>14</v>
      </c>
      <c r="AA4517">
        <v>7</v>
      </c>
      <c r="AB4517" s="26" t="s">
        <v>605</v>
      </c>
      <c r="AC4517" s="26">
        <v>2</v>
      </c>
      <c r="AE4517" s="26" t="s">
        <v>37</v>
      </c>
    </row>
    <row r="4518" spans="1:32">
      <c r="A4518" t="s">
        <v>797</v>
      </c>
      <c r="B4518" t="s">
        <v>223</v>
      </c>
      <c r="C4518" s="31">
        <v>41122</v>
      </c>
      <c r="D4518">
        <v>2012</v>
      </c>
      <c r="E4518" s="36">
        <v>0.36944444444444446</v>
      </c>
      <c r="F4518" s="36">
        <v>0.3743055555555555</v>
      </c>
      <c r="G4518" s="36">
        <v>4.8611111111110383E-3</v>
      </c>
      <c r="H4518">
        <v>2</v>
      </c>
      <c r="I4518">
        <v>1</v>
      </c>
      <c r="J4518">
        <v>14</v>
      </c>
      <c r="K4518">
        <v>14</v>
      </c>
      <c r="L4518" s="6" t="s">
        <v>66</v>
      </c>
      <c r="M4518" t="s">
        <v>784</v>
      </c>
      <c r="N4518">
        <v>1</v>
      </c>
      <c r="O4518">
        <v>29.04</v>
      </c>
      <c r="P4518">
        <v>8.8000000000000007</v>
      </c>
      <c r="Q4518">
        <v>8.9</v>
      </c>
      <c r="R4518">
        <v>8.9</v>
      </c>
      <c r="S4518">
        <v>29.37</v>
      </c>
      <c r="T4518">
        <v>8.9</v>
      </c>
      <c r="U4518" s="23">
        <v>29.205000000000002</v>
      </c>
      <c r="V4518">
        <v>8.8500000000000014</v>
      </c>
      <c r="W4518" s="21">
        <v>27.848050000000001</v>
      </c>
      <c r="X4518" s="21">
        <v>-115.16508</v>
      </c>
      <c r="Y4518">
        <v>57.2</v>
      </c>
      <c r="Z4518">
        <v>14</v>
      </c>
      <c r="AA4518">
        <v>7</v>
      </c>
      <c r="AB4518" s="26" t="s">
        <v>606</v>
      </c>
      <c r="AC4518" s="26">
        <v>18</v>
      </c>
      <c r="AE4518" s="26" t="s">
        <v>37</v>
      </c>
    </row>
    <row r="4519" spans="1:32">
      <c r="A4519" t="s">
        <v>797</v>
      </c>
      <c r="B4519" t="s">
        <v>223</v>
      </c>
      <c r="C4519" s="31">
        <v>41122</v>
      </c>
      <c r="D4519">
        <v>2012</v>
      </c>
      <c r="E4519" s="36">
        <v>0.36944444444444446</v>
      </c>
      <c r="F4519" s="36">
        <v>0.3743055555555555</v>
      </c>
      <c r="G4519" s="36">
        <v>4.8611111111110383E-3</v>
      </c>
      <c r="H4519">
        <v>2</v>
      </c>
      <c r="I4519">
        <v>1</v>
      </c>
      <c r="J4519">
        <v>14</v>
      </c>
      <c r="K4519">
        <v>14</v>
      </c>
      <c r="L4519" s="6" t="s">
        <v>66</v>
      </c>
      <c r="M4519" t="s">
        <v>784</v>
      </c>
      <c r="N4519">
        <v>1</v>
      </c>
      <c r="O4519">
        <v>29.04</v>
      </c>
      <c r="P4519">
        <v>8.8000000000000007</v>
      </c>
      <c r="Q4519">
        <v>8.9</v>
      </c>
      <c r="R4519">
        <v>8.9</v>
      </c>
      <c r="S4519">
        <v>29.37</v>
      </c>
      <c r="T4519">
        <v>8.9</v>
      </c>
      <c r="U4519" s="23">
        <v>29.205000000000002</v>
      </c>
      <c r="V4519">
        <v>8.8500000000000014</v>
      </c>
      <c r="W4519" s="21">
        <v>27.848050000000001</v>
      </c>
      <c r="X4519" s="21">
        <v>-115.16508</v>
      </c>
      <c r="Y4519">
        <v>57.2</v>
      </c>
      <c r="Z4519">
        <v>14</v>
      </c>
      <c r="AA4519">
        <v>7</v>
      </c>
      <c r="AB4519" s="26" t="s">
        <v>613</v>
      </c>
      <c r="AC4519" s="26">
        <v>30</v>
      </c>
      <c r="AE4519" s="26" t="s">
        <v>37</v>
      </c>
    </row>
    <row r="4520" spans="1:32">
      <c r="A4520" t="s">
        <v>797</v>
      </c>
      <c r="B4520" t="s">
        <v>223</v>
      </c>
      <c r="C4520" s="31">
        <v>41122</v>
      </c>
      <c r="D4520">
        <v>2012</v>
      </c>
      <c r="E4520" s="36">
        <v>0.36944444444444446</v>
      </c>
      <c r="F4520" s="36">
        <v>0.3743055555555555</v>
      </c>
      <c r="G4520" s="36">
        <v>4.8611111111110383E-3</v>
      </c>
      <c r="H4520">
        <v>2</v>
      </c>
      <c r="I4520">
        <v>1</v>
      </c>
      <c r="J4520">
        <v>14</v>
      </c>
      <c r="K4520">
        <v>14</v>
      </c>
      <c r="L4520" s="6" t="s">
        <v>66</v>
      </c>
      <c r="M4520" t="s">
        <v>784</v>
      </c>
      <c r="N4520">
        <v>1</v>
      </c>
      <c r="O4520">
        <v>29.04</v>
      </c>
      <c r="P4520">
        <v>8.8000000000000007</v>
      </c>
      <c r="Q4520">
        <v>8.9</v>
      </c>
      <c r="R4520">
        <v>8.9</v>
      </c>
      <c r="S4520">
        <v>29.37</v>
      </c>
      <c r="T4520">
        <v>8.9</v>
      </c>
      <c r="U4520" s="23">
        <v>29.205000000000002</v>
      </c>
      <c r="V4520">
        <v>8.8500000000000014</v>
      </c>
      <c r="W4520" s="21">
        <v>27.848050000000001</v>
      </c>
      <c r="X4520" s="21">
        <v>-115.16508</v>
      </c>
      <c r="Y4520">
        <v>57.2</v>
      </c>
      <c r="Z4520">
        <v>14</v>
      </c>
      <c r="AA4520">
        <v>7</v>
      </c>
      <c r="AB4520" s="26" t="s">
        <v>614</v>
      </c>
      <c r="AC4520" s="26">
        <v>2</v>
      </c>
      <c r="AE4520" s="26" t="s">
        <v>37</v>
      </c>
    </row>
    <row r="4521" spans="1:32">
      <c r="A4521" t="s">
        <v>797</v>
      </c>
      <c r="B4521" t="s">
        <v>223</v>
      </c>
      <c r="C4521" s="31">
        <v>41122</v>
      </c>
      <c r="D4521">
        <v>2012</v>
      </c>
      <c r="E4521" s="36">
        <v>0.36944444444444446</v>
      </c>
      <c r="F4521" s="36">
        <v>0.3743055555555555</v>
      </c>
      <c r="G4521" s="36">
        <v>4.8611111111110383E-3</v>
      </c>
      <c r="H4521">
        <v>2</v>
      </c>
      <c r="I4521">
        <v>1</v>
      </c>
      <c r="J4521">
        <v>14</v>
      </c>
      <c r="K4521">
        <v>14</v>
      </c>
      <c r="L4521" s="6" t="s">
        <v>66</v>
      </c>
      <c r="M4521" t="s">
        <v>784</v>
      </c>
      <c r="N4521">
        <v>1</v>
      </c>
      <c r="O4521">
        <v>29.04</v>
      </c>
      <c r="P4521">
        <v>8.8000000000000007</v>
      </c>
      <c r="Q4521">
        <v>8.9</v>
      </c>
      <c r="R4521">
        <v>8.9</v>
      </c>
      <c r="S4521">
        <v>29.37</v>
      </c>
      <c r="T4521">
        <v>8.9</v>
      </c>
      <c r="U4521" s="23">
        <v>29.205000000000002</v>
      </c>
      <c r="V4521">
        <v>8.8500000000000014</v>
      </c>
      <c r="W4521" s="21">
        <v>27.848050000000001</v>
      </c>
      <c r="X4521" s="21">
        <v>-115.16508</v>
      </c>
      <c r="Y4521">
        <v>57.2</v>
      </c>
      <c r="Z4521">
        <v>14</v>
      </c>
      <c r="AA4521">
        <v>7</v>
      </c>
      <c r="AB4521" s="26" t="s">
        <v>607</v>
      </c>
      <c r="AC4521" s="26">
        <v>4</v>
      </c>
      <c r="AE4521" s="26" t="s">
        <v>37</v>
      </c>
    </row>
    <row r="4522" spans="1:32">
      <c r="A4522" t="s">
        <v>797</v>
      </c>
      <c r="B4522" t="s">
        <v>223</v>
      </c>
      <c r="C4522" s="31">
        <v>41122</v>
      </c>
      <c r="D4522">
        <v>2012</v>
      </c>
      <c r="E4522" s="36">
        <v>0.36944444444444446</v>
      </c>
      <c r="F4522" s="36">
        <v>0.3743055555555555</v>
      </c>
      <c r="G4522" s="36">
        <v>4.8611111111110383E-3</v>
      </c>
      <c r="H4522">
        <v>2</v>
      </c>
      <c r="I4522">
        <v>1</v>
      </c>
      <c r="J4522">
        <v>14</v>
      </c>
      <c r="K4522">
        <v>14</v>
      </c>
      <c r="L4522" s="6" t="s">
        <v>66</v>
      </c>
      <c r="M4522" t="s">
        <v>784</v>
      </c>
      <c r="N4522">
        <v>1</v>
      </c>
      <c r="O4522">
        <v>29.04</v>
      </c>
      <c r="P4522">
        <v>8.8000000000000007</v>
      </c>
      <c r="Q4522">
        <v>8.9</v>
      </c>
      <c r="R4522">
        <v>8.9</v>
      </c>
      <c r="S4522">
        <v>29.37</v>
      </c>
      <c r="T4522">
        <v>8.9</v>
      </c>
      <c r="U4522" s="23">
        <v>29.205000000000002</v>
      </c>
      <c r="V4522">
        <v>8.8500000000000014</v>
      </c>
      <c r="W4522" s="21">
        <v>27.848050000000001</v>
      </c>
      <c r="X4522" s="21">
        <v>-115.16508</v>
      </c>
      <c r="Y4522">
        <v>57.2</v>
      </c>
      <c r="Z4522">
        <v>14</v>
      </c>
      <c r="AA4522">
        <v>7</v>
      </c>
      <c r="AB4522" s="26" t="s">
        <v>618</v>
      </c>
      <c r="AC4522" s="26">
        <v>2</v>
      </c>
      <c r="AE4522" s="26" t="s">
        <v>37</v>
      </c>
    </row>
    <row r="4523" spans="1:32">
      <c r="A4523" t="s">
        <v>797</v>
      </c>
      <c r="B4523" t="s">
        <v>223</v>
      </c>
      <c r="C4523" s="31">
        <v>41122</v>
      </c>
      <c r="D4523">
        <v>2012</v>
      </c>
      <c r="E4523" s="36">
        <v>0.36944444444444446</v>
      </c>
      <c r="F4523" s="36">
        <v>0.3743055555555555</v>
      </c>
      <c r="G4523" s="36">
        <v>4.8611111111110383E-3</v>
      </c>
      <c r="H4523">
        <v>2</v>
      </c>
      <c r="I4523">
        <v>1</v>
      </c>
      <c r="J4523">
        <v>14</v>
      </c>
      <c r="K4523">
        <v>14</v>
      </c>
      <c r="L4523" s="6" t="s">
        <v>66</v>
      </c>
      <c r="M4523" t="s">
        <v>784</v>
      </c>
      <c r="N4523">
        <v>1</v>
      </c>
      <c r="O4523">
        <v>29.04</v>
      </c>
      <c r="P4523">
        <v>8.8000000000000007</v>
      </c>
      <c r="Q4523">
        <v>8.9</v>
      </c>
      <c r="R4523">
        <v>8.9</v>
      </c>
      <c r="S4523">
        <v>29.37</v>
      </c>
      <c r="T4523">
        <v>8.9</v>
      </c>
      <c r="U4523" s="23">
        <v>29.205000000000002</v>
      </c>
      <c r="V4523">
        <v>8.8500000000000014</v>
      </c>
      <c r="W4523" s="21">
        <v>27.848050000000001</v>
      </c>
      <c r="X4523" s="21">
        <v>-115.16508</v>
      </c>
      <c r="Y4523">
        <v>57.2</v>
      </c>
      <c r="Z4523">
        <v>14</v>
      </c>
      <c r="AA4523">
        <v>7</v>
      </c>
      <c r="AB4523" s="26" t="s">
        <v>753</v>
      </c>
      <c r="AC4523" s="26">
        <v>6</v>
      </c>
      <c r="AE4523" s="26" t="s">
        <v>37</v>
      </c>
    </row>
    <row r="4524" spans="1:32">
      <c r="A4524" t="s">
        <v>797</v>
      </c>
      <c r="B4524" t="s">
        <v>223</v>
      </c>
      <c r="C4524" s="31">
        <v>41122</v>
      </c>
      <c r="D4524">
        <v>2012</v>
      </c>
      <c r="E4524" s="36">
        <v>0.36944444444444446</v>
      </c>
      <c r="F4524" s="36">
        <v>0.3743055555555555</v>
      </c>
      <c r="G4524" s="36">
        <v>4.8611111111110383E-3</v>
      </c>
      <c r="H4524">
        <v>2</v>
      </c>
      <c r="I4524">
        <v>1</v>
      </c>
      <c r="J4524">
        <v>14</v>
      </c>
      <c r="K4524">
        <v>14</v>
      </c>
      <c r="L4524" s="6" t="s">
        <v>66</v>
      </c>
      <c r="M4524" t="s">
        <v>784</v>
      </c>
      <c r="N4524">
        <v>1</v>
      </c>
      <c r="O4524">
        <v>29.04</v>
      </c>
      <c r="P4524">
        <v>8.8000000000000007</v>
      </c>
      <c r="Q4524">
        <v>8.9</v>
      </c>
      <c r="R4524">
        <v>8.9</v>
      </c>
      <c r="S4524">
        <v>29.37</v>
      </c>
      <c r="T4524">
        <v>8.9</v>
      </c>
      <c r="U4524" s="23">
        <v>29.205000000000002</v>
      </c>
      <c r="V4524">
        <v>8.8500000000000014</v>
      </c>
      <c r="W4524" s="21">
        <v>27.848050000000001</v>
      </c>
      <c r="X4524" s="21">
        <v>-115.16508</v>
      </c>
      <c r="Y4524">
        <v>57.2</v>
      </c>
      <c r="Z4524">
        <v>14</v>
      </c>
      <c r="AA4524">
        <v>7</v>
      </c>
      <c r="AB4524" s="26" t="s">
        <v>608</v>
      </c>
      <c r="AC4524" s="26">
        <v>1</v>
      </c>
      <c r="AE4524" s="26" t="s">
        <v>37</v>
      </c>
    </row>
    <row r="4525" spans="1:32">
      <c r="A4525" t="s">
        <v>797</v>
      </c>
      <c r="B4525" t="s">
        <v>223</v>
      </c>
      <c r="C4525" s="31">
        <v>41122</v>
      </c>
      <c r="D4525">
        <v>2012</v>
      </c>
      <c r="E4525" s="36">
        <v>0.36944444444444446</v>
      </c>
      <c r="F4525" s="36">
        <v>0.3743055555555555</v>
      </c>
      <c r="G4525" s="36">
        <v>4.8611111111110383E-3</v>
      </c>
      <c r="H4525">
        <v>2</v>
      </c>
      <c r="I4525">
        <v>1</v>
      </c>
      <c r="J4525">
        <v>14</v>
      </c>
      <c r="K4525">
        <v>14</v>
      </c>
      <c r="L4525" s="6" t="s">
        <v>66</v>
      </c>
      <c r="M4525" t="s">
        <v>784</v>
      </c>
      <c r="N4525">
        <v>1</v>
      </c>
      <c r="O4525">
        <v>29.04</v>
      </c>
      <c r="P4525">
        <v>8.8000000000000007</v>
      </c>
      <c r="Q4525">
        <v>8.9</v>
      </c>
      <c r="R4525">
        <v>8.9</v>
      </c>
      <c r="S4525">
        <v>29.37</v>
      </c>
      <c r="T4525">
        <v>8.9</v>
      </c>
      <c r="U4525" s="23">
        <v>29.205000000000002</v>
      </c>
      <c r="V4525">
        <v>8.8500000000000014</v>
      </c>
      <c r="W4525" s="21">
        <v>27.848050000000001</v>
      </c>
      <c r="X4525" s="21">
        <v>-115.16508</v>
      </c>
      <c r="Y4525">
        <v>57.2</v>
      </c>
      <c r="Z4525">
        <v>14</v>
      </c>
      <c r="AA4525">
        <v>7</v>
      </c>
      <c r="AB4525" s="26" t="s">
        <v>609</v>
      </c>
      <c r="AC4525" s="26">
        <v>7</v>
      </c>
      <c r="AE4525" s="26" t="s">
        <v>37</v>
      </c>
    </row>
    <row r="4526" spans="1:32">
      <c r="A4526" t="s">
        <v>798</v>
      </c>
      <c r="B4526" t="s">
        <v>223</v>
      </c>
      <c r="C4526" s="31">
        <v>41122</v>
      </c>
      <c r="D4526">
        <v>2012</v>
      </c>
      <c r="E4526" s="36">
        <v>0.38263888888888892</v>
      </c>
      <c r="F4526" s="36">
        <v>0.38611111111111113</v>
      </c>
      <c r="G4526" s="36">
        <v>3.4722222222222099E-3</v>
      </c>
      <c r="H4526">
        <v>2</v>
      </c>
      <c r="I4526">
        <v>2</v>
      </c>
      <c r="J4526">
        <v>15</v>
      </c>
      <c r="K4526">
        <v>15</v>
      </c>
      <c r="L4526" s="6" t="s">
        <v>66</v>
      </c>
      <c r="M4526" t="s">
        <v>784</v>
      </c>
      <c r="N4526">
        <v>1</v>
      </c>
      <c r="O4526">
        <v>19.799999999999997</v>
      </c>
      <c r="P4526">
        <v>6</v>
      </c>
      <c r="Q4526">
        <v>8.9</v>
      </c>
      <c r="R4526">
        <v>7.8</v>
      </c>
      <c r="S4526">
        <v>25.74</v>
      </c>
      <c r="T4526">
        <v>7.8</v>
      </c>
      <c r="U4526" s="23">
        <v>22.77</v>
      </c>
      <c r="V4526">
        <v>6.9</v>
      </c>
      <c r="W4526" s="21">
        <v>27.848050000000001</v>
      </c>
      <c r="X4526" s="21">
        <v>-115.16508</v>
      </c>
      <c r="Y4526">
        <v>57.2</v>
      </c>
      <c r="Z4526">
        <v>14</v>
      </c>
      <c r="AA4526">
        <v>7</v>
      </c>
      <c r="AB4526" s="26" t="s">
        <v>606</v>
      </c>
      <c r="AC4526" s="26">
        <v>7</v>
      </c>
      <c r="AE4526" s="26" t="s">
        <v>37</v>
      </c>
    </row>
    <row r="4527" spans="1:32">
      <c r="A4527" t="s">
        <v>798</v>
      </c>
      <c r="B4527" t="s">
        <v>223</v>
      </c>
      <c r="C4527" s="31">
        <v>41122</v>
      </c>
      <c r="D4527">
        <v>2012</v>
      </c>
      <c r="E4527" s="36">
        <v>0.38263888888888892</v>
      </c>
      <c r="F4527" s="36">
        <v>0.38611111111111113</v>
      </c>
      <c r="G4527" s="36">
        <v>3.4722222222222099E-3</v>
      </c>
      <c r="H4527">
        <v>2</v>
      </c>
      <c r="I4527">
        <v>2</v>
      </c>
      <c r="J4527">
        <v>15</v>
      </c>
      <c r="K4527">
        <v>15</v>
      </c>
      <c r="L4527" s="6" t="s">
        <v>66</v>
      </c>
      <c r="M4527" t="s">
        <v>784</v>
      </c>
      <c r="N4527">
        <v>1</v>
      </c>
      <c r="O4527">
        <v>19.799999999999997</v>
      </c>
      <c r="P4527">
        <v>6</v>
      </c>
      <c r="Q4527">
        <v>8.9</v>
      </c>
      <c r="R4527">
        <v>7.8</v>
      </c>
      <c r="S4527">
        <v>25.74</v>
      </c>
      <c r="T4527">
        <v>7.8</v>
      </c>
      <c r="U4527" s="23">
        <v>22.77</v>
      </c>
      <c r="V4527">
        <v>6.9</v>
      </c>
      <c r="W4527" s="21">
        <v>27.848050000000001</v>
      </c>
      <c r="X4527" s="21">
        <v>-115.16508</v>
      </c>
      <c r="Y4527">
        <v>57.2</v>
      </c>
      <c r="Z4527">
        <v>14</v>
      </c>
      <c r="AA4527">
        <v>7</v>
      </c>
      <c r="AB4527" s="26" t="s">
        <v>613</v>
      </c>
      <c r="AC4527" s="26">
        <v>75</v>
      </c>
      <c r="AD4527">
        <v>20</v>
      </c>
      <c r="AE4527" s="26" t="s">
        <v>37</v>
      </c>
      <c r="AF4527">
        <v>50</v>
      </c>
    </row>
    <row r="4528" spans="1:32">
      <c r="A4528" t="s">
        <v>798</v>
      </c>
      <c r="B4528" t="s">
        <v>223</v>
      </c>
      <c r="C4528" s="31">
        <v>41122</v>
      </c>
      <c r="D4528">
        <v>2012</v>
      </c>
      <c r="E4528" s="36">
        <v>0.38263888888888892</v>
      </c>
      <c r="F4528" s="36">
        <v>0.38611111111111113</v>
      </c>
      <c r="G4528" s="36">
        <v>3.4722222222222099E-3</v>
      </c>
      <c r="H4528">
        <v>2</v>
      </c>
      <c r="I4528">
        <v>2</v>
      </c>
      <c r="J4528">
        <v>15</v>
      </c>
      <c r="K4528">
        <v>15</v>
      </c>
      <c r="L4528" s="6" t="s">
        <v>66</v>
      </c>
      <c r="M4528" t="s">
        <v>784</v>
      </c>
      <c r="N4528">
        <v>1</v>
      </c>
      <c r="O4528">
        <v>19.799999999999997</v>
      </c>
      <c r="P4528">
        <v>6</v>
      </c>
      <c r="Q4528">
        <v>8.9</v>
      </c>
      <c r="R4528">
        <v>7.8</v>
      </c>
      <c r="S4528">
        <v>25.74</v>
      </c>
      <c r="T4528">
        <v>7.8</v>
      </c>
      <c r="U4528" s="23">
        <v>22.77</v>
      </c>
      <c r="V4528">
        <v>6.9</v>
      </c>
      <c r="W4528" s="21">
        <v>27.848050000000001</v>
      </c>
      <c r="X4528" s="21">
        <v>-115.16508</v>
      </c>
      <c r="Y4528">
        <v>57.2</v>
      </c>
      <c r="Z4528">
        <v>14</v>
      </c>
      <c r="AA4528">
        <v>7</v>
      </c>
      <c r="AB4528" s="26" t="s">
        <v>614</v>
      </c>
      <c r="AC4528" s="26">
        <v>5</v>
      </c>
      <c r="AE4528" s="26" t="s">
        <v>37</v>
      </c>
    </row>
    <row r="4529" spans="1:32">
      <c r="A4529" t="s">
        <v>798</v>
      </c>
      <c r="B4529" t="s">
        <v>223</v>
      </c>
      <c r="C4529" s="31">
        <v>41122</v>
      </c>
      <c r="D4529">
        <v>2012</v>
      </c>
      <c r="E4529" s="36">
        <v>0.38263888888888892</v>
      </c>
      <c r="F4529" s="36">
        <v>0.38611111111111113</v>
      </c>
      <c r="G4529" s="36">
        <v>3.4722222222222099E-3</v>
      </c>
      <c r="H4529">
        <v>2</v>
      </c>
      <c r="I4529">
        <v>2</v>
      </c>
      <c r="J4529">
        <v>15</v>
      </c>
      <c r="K4529">
        <v>15</v>
      </c>
      <c r="L4529" s="6" t="s">
        <v>66</v>
      </c>
      <c r="M4529" t="s">
        <v>784</v>
      </c>
      <c r="N4529">
        <v>1</v>
      </c>
      <c r="O4529">
        <v>19.799999999999997</v>
      </c>
      <c r="P4529">
        <v>6</v>
      </c>
      <c r="Q4529">
        <v>8.9</v>
      </c>
      <c r="R4529">
        <v>7.8</v>
      </c>
      <c r="S4529">
        <v>25.74</v>
      </c>
      <c r="T4529">
        <v>7.8</v>
      </c>
      <c r="U4529" s="23">
        <v>22.77</v>
      </c>
      <c r="V4529">
        <v>6.9</v>
      </c>
      <c r="W4529" s="21">
        <v>27.848050000000001</v>
      </c>
      <c r="X4529" s="21">
        <v>-115.16508</v>
      </c>
      <c r="Y4529">
        <v>57.2</v>
      </c>
      <c r="Z4529">
        <v>14</v>
      </c>
      <c r="AA4529">
        <v>7</v>
      </c>
      <c r="AB4529" s="26" t="s">
        <v>607</v>
      </c>
      <c r="AC4529" s="26">
        <v>3</v>
      </c>
      <c r="AE4529" s="26" t="s">
        <v>37</v>
      </c>
    </row>
    <row r="4530" spans="1:32">
      <c r="A4530" t="s">
        <v>798</v>
      </c>
      <c r="B4530" t="s">
        <v>223</v>
      </c>
      <c r="C4530" s="31">
        <v>41122</v>
      </c>
      <c r="D4530">
        <v>2012</v>
      </c>
      <c r="E4530" s="36">
        <v>0.38263888888888892</v>
      </c>
      <c r="F4530" s="36">
        <v>0.38611111111111113</v>
      </c>
      <c r="G4530" s="36">
        <v>3.4722222222222099E-3</v>
      </c>
      <c r="H4530">
        <v>2</v>
      </c>
      <c r="I4530">
        <v>2</v>
      </c>
      <c r="J4530">
        <v>15</v>
      </c>
      <c r="K4530">
        <v>15</v>
      </c>
      <c r="L4530" s="6" t="s">
        <v>66</v>
      </c>
      <c r="M4530" t="s">
        <v>784</v>
      </c>
      <c r="N4530">
        <v>1</v>
      </c>
      <c r="O4530">
        <v>19.799999999999997</v>
      </c>
      <c r="P4530">
        <v>6</v>
      </c>
      <c r="Q4530">
        <v>8.9</v>
      </c>
      <c r="R4530">
        <v>7.8</v>
      </c>
      <c r="S4530">
        <v>25.74</v>
      </c>
      <c r="T4530">
        <v>7.8</v>
      </c>
      <c r="U4530" s="23">
        <v>22.77</v>
      </c>
      <c r="V4530">
        <v>6.9</v>
      </c>
      <c r="W4530" s="21">
        <v>27.848050000000001</v>
      </c>
      <c r="X4530" s="21">
        <v>-115.16508</v>
      </c>
      <c r="Y4530">
        <v>57.2</v>
      </c>
      <c r="Z4530">
        <v>14</v>
      </c>
      <c r="AA4530">
        <v>7</v>
      </c>
      <c r="AB4530" s="26" t="s">
        <v>618</v>
      </c>
      <c r="AC4530" s="26">
        <v>4</v>
      </c>
      <c r="AE4530" s="26" t="s">
        <v>37</v>
      </c>
    </row>
    <row r="4531" spans="1:32">
      <c r="A4531" t="s">
        <v>798</v>
      </c>
      <c r="B4531" t="s">
        <v>223</v>
      </c>
      <c r="C4531" s="31">
        <v>41122</v>
      </c>
      <c r="D4531">
        <v>2012</v>
      </c>
      <c r="E4531" s="36">
        <v>0.38263888888888892</v>
      </c>
      <c r="F4531" s="36">
        <v>0.38611111111111113</v>
      </c>
      <c r="G4531" s="36">
        <v>3.4722222222222099E-3</v>
      </c>
      <c r="H4531">
        <v>2</v>
      </c>
      <c r="I4531">
        <v>2</v>
      </c>
      <c r="J4531">
        <v>15</v>
      </c>
      <c r="K4531">
        <v>15</v>
      </c>
      <c r="L4531" s="6" t="s">
        <v>66</v>
      </c>
      <c r="M4531" t="s">
        <v>784</v>
      </c>
      <c r="N4531">
        <v>1</v>
      </c>
      <c r="O4531">
        <v>19.799999999999997</v>
      </c>
      <c r="P4531">
        <v>6</v>
      </c>
      <c r="Q4531">
        <v>8.9</v>
      </c>
      <c r="R4531">
        <v>7.8</v>
      </c>
      <c r="S4531">
        <v>25.74</v>
      </c>
      <c r="T4531">
        <v>7.8</v>
      </c>
      <c r="U4531" s="23">
        <v>22.77</v>
      </c>
      <c r="V4531">
        <v>6.9</v>
      </c>
      <c r="W4531" s="21">
        <v>27.848050000000001</v>
      </c>
      <c r="X4531" s="21">
        <v>-115.16508</v>
      </c>
      <c r="Y4531">
        <v>57.2</v>
      </c>
      <c r="Z4531">
        <v>14</v>
      </c>
      <c r="AA4531">
        <v>7</v>
      </c>
      <c r="AB4531" s="26" t="s">
        <v>753</v>
      </c>
      <c r="AC4531" s="26">
        <v>5</v>
      </c>
      <c r="AE4531" s="26" t="s">
        <v>37</v>
      </c>
    </row>
    <row r="4532" spans="1:32">
      <c r="A4532" t="s">
        <v>798</v>
      </c>
      <c r="B4532" t="s">
        <v>223</v>
      </c>
      <c r="C4532" s="31">
        <v>41122</v>
      </c>
      <c r="D4532">
        <v>2012</v>
      </c>
      <c r="E4532" s="36">
        <v>0.38263888888888892</v>
      </c>
      <c r="F4532" s="36">
        <v>0.38611111111111113</v>
      </c>
      <c r="G4532" s="36">
        <v>3.4722222222222099E-3</v>
      </c>
      <c r="H4532">
        <v>2</v>
      </c>
      <c r="I4532">
        <v>2</v>
      </c>
      <c r="J4532">
        <v>15</v>
      </c>
      <c r="K4532">
        <v>15</v>
      </c>
      <c r="L4532" s="6" t="s">
        <v>66</v>
      </c>
      <c r="M4532" t="s">
        <v>784</v>
      </c>
      <c r="N4532">
        <v>1</v>
      </c>
      <c r="O4532">
        <v>19.799999999999997</v>
      </c>
      <c r="P4532">
        <v>6</v>
      </c>
      <c r="Q4532">
        <v>8.9</v>
      </c>
      <c r="R4532">
        <v>7.8</v>
      </c>
      <c r="S4532">
        <v>25.74</v>
      </c>
      <c r="T4532">
        <v>7.8</v>
      </c>
      <c r="U4532" s="23">
        <v>22.77</v>
      </c>
      <c r="V4532">
        <v>6.9</v>
      </c>
      <c r="W4532" s="21">
        <v>27.848050000000001</v>
      </c>
      <c r="X4532" s="21">
        <v>-115.16508</v>
      </c>
      <c r="Y4532">
        <v>57.2</v>
      </c>
      <c r="Z4532">
        <v>14</v>
      </c>
      <c r="AA4532">
        <v>7</v>
      </c>
      <c r="AB4532" s="26" t="s">
        <v>609</v>
      </c>
      <c r="AC4532" s="26">
        <v>3</v>
      </c>
      <c r="AE4532" s="26" t="s">
        <v>37</v>
      </c>
    </row>
    <row r="4533" spans="1:32">
      <c r="A4533" t="s">
        <v>799</v>
      </c>
      <c r="B4533" t="s">
        <v>223</v>
      </c>
      <c r="C4533" s="31">
        <v>41122</v>
      </c>
      <c r="D4533">
        <v>2012</v>
      </c>
      <c r="E4533" s="36">
        <v>0.4381944444444445</v>
      </c>
      <c r="F4533" s="36">
        <v>0.44166666666666665</v>
      </c>
      <c r="G4533" s="36">
        <v>3.4722222222221544E-3</v>
      </c>
      <c r="H4533">
        <v>2</v>
      </c>
      <c r="I4533">
        <v>3</v>
      </c>
      <c r="J4533">
        <v>16</v>
      </c>
      <c r="K4533">
        <v>16</v>
      </c>
      <c r="L4533" s="6" t="s">
        <v>66</v>
      </c>
      <c r="M4533" t="s">
        <v>784</v>
      </c>
      <c r="N4533">
        <v>1</v>
      </c>
      <c r="O4533">
        <v>28.38</v>
      </c>
      <c r="P4533">
        <v>8.6</v>
      </c>
      <c r="Q4533">
        <v>8.9</v>
      </c>
      <c r="R4533">
        <v>6.8</v>
      </c>
      <c r="S4533">
        <v>28.38</v>
      </c>
      <c r="T4533">
        <v>8.6</v>
      </c>
      <c r="U4533" s="23">
        <v>25.409999999999997</v>
      </c>
      <c r="V4533">
        <v>7.6999999999999993</v>
      </c>
      <c r="W4533" s="21">
        <v>27.847709999999999</v>
      </c>
      <c r="X4533" s="21">
        <v>-115.16251</v>
      </c>
      <c r="Y4533">
        <v>59</v>
      </c>
      <c r="Z4533">
        <v>15</v>
      </c>
      <c r="AA4533">
        <v>8</v>
      </c>
      <c r="AB4533" s="26" t="s">
        <v>604</v>
      </c>
      <c r="AC4533" s="26">
        <v>1</v>
      </c>
      <c r="AE4533" s="26">
        <v>150</v>
      </c>
    </row>
    <row r="4534" spans="1:32">
      <c r="A4534" t="s">
        <v>799</v>
      </c>
      <c r="B4534" t="s">
        <v>223</v>
      </c>
      <c r="C4534" s="31">
        <v>41122</v>
      </c>
      <c r="D4534">
        <v>2012</v>
      </c>
      <c r="E4534" s="36">
        <v>0.4381944444444445</v>
      </c>
      <c r="F4534" s="36">
        <v>0.44166666666666665</v>
      </c>
      <c r="G4534" s="36">
        <v>3.4722222222221544E-3</v>
      </c>
      <c r="H4534">
        <v>2</v>
      </c>
      <c r="I4534">
        <v>3</v>
      </c>
      <c r="J4534">
        <v>16</v>
      </c>
      <c r="K4534">
        <v>16</v>
      </c>
      <c r="L4534" s="6" t="s">
        <v>66</v>
      </c>
      <c r="M4534" t="s">
        <v>784</v>
      </c>
      <c r="N4534">
        <v>1</v>
      </c>
      <c r="O4534">
        <v>28.38</v>
      </c>
      <c r="P4534">
        <v>8.6</v>
      </c>
      <c r="Q4534">
        <v>8.9</v>
      </c>
      <c r="R4534">
        <v>6.8</v>
      </c>
      <c r="S4534">
        <v>28.38</v>
      </c>
      <c r="T4534">
        <v>8.6</v>
      </c>
      <c r="U4534" s="23">
        <v>25.409999999999997</v>
      </c>
      <c r="V4534">
        <v>7.6999999999999993</v>
      </c>
      <c r="W4534" s="21">
        <v>27.847709999999999</v>
      </c>
      <c r="X4534" s="21">
        <v>-115.16251</v>
      </c>
      <c r="Y4534">
        <v>59</v>
      </c>
      <c r="Z4534">
        <v>15</v>
      </c>
      <c r="AA4534">
        <v>8</v>
      </c>
      <c r="AB4534" s="26" t="s">
        <v>605</v>
      </c>
      <c r="AC4534" s="26">
        <v>1</v>
      </c>
      <c r="AE4534" s="26">
        <v>150</v>
      </c>
    </row>
    <row r="4535" spans="1:32">
      <c r="A4535" t="s">
        <v>799</v>
      </c>
      <c r="B4535" t="s">
        <v>223</v>
      </c>
      <c r="C4535" s="31">
        <v>41122</v>
      </c>
      <c r="D4535">
        <v>2012</v>
      </c>
      <c r="E4535" s="36">
        <v>0.4381944444444445</v>
      </c>
      <c r="F4535" s="36">
        <v>0.44166666666666665</v>
      </c>
      <c r="G4535" s="36">
        <v>3.4722222222221544E-3</v>
      </c>
      <c r="H4535">
        <v>2</v>
      </c>
      <c r="I4535">
        <v>3</v>
      </c>
      <c r="J4535">
        <v>16</v>
      </c>
      <c r="K4535">
        <v>16</v>
      </c>
      <c r="L4535" s="6" t="s">
        <v>66</v>
      </c>
      <c r="M4535" t="s">
        <v>784</v>
      </c>
      <c r="N4535">
        <v>1</v>
      </c>
      <c r="O4535">
        <v>28.38</v>
      </c>
      <c r="P4535">
        <v>8.6</v>
      </c>
      <c r="Q4535">
        <v>8.9</v>
      </c>
      <c r="R4535">
        <v>6.8</v>
      </c>
      <c r="S4535">
        <v>28.38</v>
      </c>
      <c r="T4535">
        <v>8.6</v>
      </c>
      <c r="U4535" s="23">
        <v>25.409999999999997</v>
      </c>
      <c r="V4535">
        <v>7.6999999999999993</v>
      </c>
      <c r="W4535" s="21">
        <v>27.847709999999999</v>
      </c>
      <c r="X4535" s="21">
        <v>-115.16251</v>
      </c>
      <c r="Y4535">
        <v>59</v>
      </c>
      <c r="Z4535">
        <v>15</v>
      </c>
      <c r="AA4535">
        <v>8</v>
      </c>
      <c r="AB4535" s="26" t="s">
        <v>606</v>
      </c>
      <c r="AC4535" s="26">
        <v>10</v>
      </c>
      <c r="AE4535" s="26">
        <v>150</v>
      </c>
    </row>
    <row r="4536" spans="1:32">
      <c r="A4536" t="s">
        <v>799</v>
      </c>
      <c r="B4536" t="s">
        <v>223</v>
      </c>
      <c r="C4536" s="31">
        <v>41122</v>
      </c>
      <c r="D4536">
        <v>2012</v>
      </c>
      <c r="E4536" s="36">
        <v>0.4381944444444445</v>
      </c>
      <c r="F4536" s="36">
        <v>0.44166666666666665</v>
      </c>
      <c r="G4536" s="36">
        <v>3.4722222222221544E-3</v>
      </c>
      <c r="H4536">
        <v>2</v>
      </c>
      <c r="I4536">
        <v>3</v>
      </c>
      <c r="J4536">
        <v>16</v>
      </c>
      <c r="K4536">
        <v>16</v>
      </c>
      <c r="L4536" s="6" t="s">
        <v>66</v>
      </c>
      <c r="M4536" t="s">
        <v>784</v>
      </c>
      <c r="N4536">
        <v>1</v>
      </c>
      <c r="O4536">
        <v>28.38</v>
      </c>
      <c r="P4536">
        <v>8.6</v>
      </c>
      <c r="Q4536">
        <v>8.9</v>
      </c>
      <c r="R4536">
        <v>6.8</v>
      </c>
      <c r="S4536">
        <v>28.38</v>
      </c>
      <c r="T4536">
        <v>8.6</v>
      </c>
      <c r="U4536" s="23">
        <v>25.409999999999997</v>
      </c>
      <c r="V4536">
        <v>7.6999999999999993</v>
      </c>
      <c r="W4536" s="21">
        <v>27.847709999999999</v>
      </c>
      <c r="X4536" s="21">
        <v>-115.16251</v>
      </c>
      <c r="Y4536">
        <v>59</v>
      </c>
      <c r="Z4536">
        <v>15</v>
      </c>
      <c r="AA4536">
        <v>8</v>
      </c>
      <c r="AB4536" s="26" t="s">
        <v>613</v>
      </c>
      <c r="AC4536" s="26">
        <v>136</v>
      </c>
      <c r="AD4536">
        <v>11</v>
      </c>
      <c r="AE4536" s="26">
        <v>150</v>
      </c>
      <c r="AF4536">
        <v>50</v>
      </c>
    </row>
    <row r="4537" spans="1:32">
      <c r="A4537" t="s">
        <v>799</v>
      </c>
      <c r="B4537" t="s">
        <v>223</v>
      </c>
      <c r="C4537" s="31">
        <v>41122</v>
      </c>
      <c r="D4537">
        <v>2012</v>
      </c>
      <c r="E4537" s="36">
        <v>0.4381944444444445</v>
      </c>
      <c r="F4537" s="36">
        <v>0.44166666666666665</v>
      </c>
      <c r="G4537" s="36">
        <v>3.4722222222221544E-3</v>
      </c>
      <c r="H4537">
        <v>2</v>
      </c>
      <c r="I4537">
        <v>3</v>
      </c>
      <c r="J4537">
        <v>16</v>
      </c>
      <c r="K4537">
        <v>16</v>
      </c>
      <c r="L4537" s="6" t="s">
        <v>66</v>
      </c>
      <c r="M4537" t="s">
        <v>784</v>
      </c>
      <c r="N4537">
        <v>1</v>
      </c>
      <c r="O4537">
        <v>28.38</v>
      </c>
      <c r="P4537">
        <v>8.6</v>
      </c>
      <c r="Q4537">
        <v>8.9</v>
      </c>
      <c r="R4537">
        <v>6.8</v>
      </c>
      <c r="S4537">
        <v>28.38</v>
      </c>
      <c r="T4537">
        <v>8.6</v>
      </c>
      <c r="U4537" s="23">
        <v>25.409999999999997</v>
      </c>
      <c r="V4537">
        <v>7.6999999999999993</v>
      </c>
      <c r="W4537" s="21">
        <v>27.847709999999999</v>
      </c>
      <c r="X4537" s="21">
        <v>-115.16251</v>
      </c>
      <c r="Y4537">
        <v>59</v>
      </c>
      <c r="Z4537">
        <v>15</v>
      </c>
      <c r="AA4537">
        <v>8</v>
      </c>
      <c r="AB4537" s="26" t="s">
        <v>614</v>
      </c>
      <c r="AC4537" s="26">
        <v>1</v>
      </c>
      <c r="AE4537" s="26">
        <v>150</v>
      </c>
    </row>
    <row r="4538" spans="1:32">
      <c r="A4538" t="s">
        <v>799</v>
      </c>
      <c r="B4538" t="s">
        <v>223</v>
      </c>
      <c r="C4538" s="31">
        <v>41122</v>
      </c>
      <c r="D4538">
        <v>2012</v>
      </c>
      <c r="E4538" s="36">
        <v>0.4381944444444445</v>
      </c>
      <c r="F4538" s="36">
        <v>0.44166666666666665</v>
      </c>
      <c r="G4538" s="36">
        <v>3.4722222222221544E-3</v>
      </c>
      <c r="H4538">
        <v>2</v>
      </c>
      <c r="I4538">
        <v>3</v>
      </c>
      <c r="J4538">
        <v>16</v>
      </c>
      <c r="K4538">
        <v>16</v>
      </c>
      <c r="L4538" s="6" t="s">
        <v>66</v>
      </c>
      <c r="M4538" t="s">
        <v>784</v>
      </c>
      <c r="N4538">
        <v>1</v>
      </c>
      <c r="O4538">
        <v>28.38</v>
      </c>
      <c r="P4538">
        <v>8.6</v>
      </c>
      <c r="Q4538">
        <v>8.9</v>
      </c>
      <c r="R4538">
        <v>6.8</v>
      </c>
      <c r="S4538">
        <v>28.38</v>
      </c>
      <c r="T4538">
        <v>8.6</v>
      </c>
      <c r="U4538" s="23">
        <v>25.409999999999997</v>
      </c>
      <c r="V4538">
        <v>7.6999999999999993</v>
      </c>
      <c r="W4538" s="21">
        <v>27.847709999999999</v>
      </c>
      <c r="X4538" s="21">
        <v>-115.16251</v>
      </c>
      <c r="Y4538">
        <v>59</v>
      </c>
      <c r="Z4538">
        <v>15</v>
      </c>
      <c r="AA4538">
        <v>8</v>
      </c>
      <c r="AB4538" s="26" t="s">
        <v>620</v>
      </c>
      <c r="AC4538" s="26">
        <v>3</v>
      </c>
      <c r="AE4538" s="26">
        <v>150</v>
      </c>
    </row>
    <row r="4539" spans="1:32">
      <c r="A4539" t="s">
        <v>799</v>
      </c>
      <c r="B4539" t="s">
        <v>223</v>
      </c>
      <c r="C4539" s="31">
        <v>41122</v>
      </c>
      <c r="D4539">
        <v>2012</v>
      </c>
      <c r="E4539" s="36">
        <v>0.4381944444444445</v>
      </c>
      <c r="F4539" s="36">
        <v>0.44166666666666665</v>
      </c>
      <c r="G4539" s="36">
        <v>3.4722222222221544E-3</v>
      </c>
      <c r="H4539">
        <v>2</v>
      </c>
      <c r="I4539">
        <v>3</v>
      </c>
      <c r="J4539">
        <v>16</v>
      </c>
      <c r="K4539">
        <v>16</v>
      </c>
      <c r="L4539" s="6" t="s">
        <v>66</v>
      </c>
      <c r="M4539" t="s">
        <v>784</v>
      </c>
      <c r="N4539">
        <v>1</v>
      </c>
      <c r="O4539">
        <v>28.38</v>
      </c>
      <c r="P4539">
        <v>8.6</v>
      </c>
      <c r="Q4539">
        <v>8.9</v>
      </c>
      <c r="R4539">
        <v>6.8</v>
      </c>
      <c r="S4539">
        <v>28.38</v>
      </c>
      <c r="T4539">
        <v>8.6</v>
      </c>
      <c r="U4539" s="23">
        <v>25.409999999999997</v>
      </c>
      <c r="V4539">
        <v>7.6999999999999993</v>
      </c>
      <c r="W4539" s="21">
        <v>27.847709999999999</v>
      </c>
      <c r="X4539" s="21">
        <v>-115.16251</v>
      </c>
      <c r="Y4539">
        <v>59</v>
      </c>
      <c r="Z4539">
        <v>15</v>
      </c>
      <c r="AA4539">
        <v>8</v>
      </c>
      <c r="AB4539" s="26" t="s">
        <v>607</v>
      </c>
      <c r="AC4539" s="26">
        <v>3</v>
      </c>
      <c r="AE4539" s="26">
        <v>150</v>
      </c>
    </row>
    <row r="4540" spans="1:32">
      <c r="A4540" t="s">
        <v>799</v>
      </c>
      <c r="B4540" t="s">
        <v>223</v>
      </c>
      <c r="C4540" s="31">
        <v>41122</v>
      </c>
      <c r="D4540">
        <v>2012</v>
      </c>
      <c r="E4540" s="36">
        <v>0.4381944444444445</v>
      </c>
      <c r="F4540" s="36">
        <v>0.44166666666666665</v>
      </c>
      <c r="G4540" s="36">
        <v>3.4722222222221544E-3</v>
      </c>
      <c r="H4540">
        <v>2</v>
      </c>
      <c r="I4540">
        <v>3</v>
      </c>
      <c r="J4540">
        <v>16</v>
      </c>
      <c r="K4540">
        <v>16</v>
      </c>
      <c r="L4540" s="6" t="s">
        <v>66</v>
      </c>
      <c r="M4540" t="s">
        <v>784</v>
      </c>
      <c r="N4540">
        <v>1</v>
      </c>
      <c r="O4540">
        <v>28.38</v>
      </c>
      <c r="P4540">
        <v>8.6</v>
      </c>
      <c r="Q4540">
        <v>8.9</v>
      </c>
      <c r="R4540">
        <v>6.8</v>
      </c>
      <c r="S4540">
        <v>28.38</v>
      </c>
      <c r="T4540">
        <v>8.6</v>
      </c>
      <c r="U4540" s="23">
        <v>25.409999999999997</v>
      </c>
      <c r="V4540">
        <v>7.6999999999999993</v>
      </c>
      <c r="W4540" s="21">
        <v>27.847709999999999</v>
      </c>
      <c r="X4540" s="21">
        <v>-115.16251</v>
      </c>
      <c r="Y4540">
        <v>59</v>
      </c>
      <c r="Z4540">
        <v>15</v>
      </c>
      <c r="AA4540">
        <v>8</v>
      </c>
      <c r="AB4540" s="26" t="s">
        <v>618</v>
      </c>
      <c r="AC4540" s="26">
        <v>2</v>
      </c>
      <c r="AE4540" s="26">
        <v>150</v>
      </c>
    </row>
    <row r="4541" spans="1:32">
      <c r="A4541" t="s">
        <v>799</v>
      </c>
      <c r="B4541" t="s">
        <v>223</v>
      </c>
      <c r="C4541" s="31">
        <v>41122</v>
      </c>
      <c r="D4541">
        <v>2012</v>
      </c>
      <c r="E4541" s="36">
        <v>0.4381944444444445</v>
      </c>
      <c r="F4541" s="36">
        <v>0.44166666666666665</v>
      </c>
      <c r="G4541" s="36">
        <v>3.4722222222221544E-3</v>
      </c>
      <c r="H4541">
        <v>2</v>
      </c>
      <c r="I4541">
        <v>3</v>
      </c>
      <c r="J4541">
        <v>16</v>
      </c>
      <c r="K4541">
        <v>16</v>
      </c>
      <c r="L4541" s="6" t="s">
        <v>66</v>
      </c>
      <c r="M4541" t="s">
        <v>784</v>
      </c>
      <c r="N4541">
        <v>1</v>
      </c>
      <c r="O4541">
        <v>28.38</v>
      </c>
      <c r="P4541">
        <v>8.6</v>
      </c>
      <c r="Q4541">
        <v>8.9</v>
      </c>
      <c r="R4541">
        <v>6.8</v>
      </c>
      <c r="S4541">
        <v>28.38</v>
      </c>
      <c r="T4541">
        <v>8.6</v>
      </c>
      <c r="U4541" s="23">
        <v>25.409999999999997</v>
      </c>
      <c r="V4541">
        <v>7.6999999999999993</v>
      </c>
      <c r="W4541" s="21">
        <v>27.847709999999999</v>
      </c>
      <c r="X4541" s="21">
        <v>-115.16251</v>
      </c>
      <c r="Y4541">
        <v>59</v>
      </c>
      <c r="Z4541">
        <v>15</v>
      </c>
      <c r="AA4541">
        <v>8</v>
      </c>
      <c r="AB4541" s="26" t="s">
        <v>753</v>
      </c>
      <c r="AC4541" s="26">
        <v>1</v>
      </c>
      <c r="AE4541" s="26">
        <v>150</v>
      </c>
    </row>
    <row r="4542" spans="1:32">
      <c r="A4542" t="s">
        <v>799</v>
      </c>
      <c r="B4542" t="s">
        <v>223</v>
      </c>
      <c r="C4542" s="31">
        <v>41122</v>
      </c>
      <c r="D4542">
        <v>2012</v>
      </c>
      <c r="E4542" s="36">
        <v>0.4381944444444445</v>
      </c>
      <c r="F4542" s="36">
        <v>0.44166666666666665</v>
      </c>
      <c r="G4542" s="36">
        <v>3.4722222222221544E-3</v>
      </c>
      <c r="H4542">
        <v>2</v>
      </c>
      <c r="I4542">
        <v>3</v>
      </c>
      <c r="J4542">
        <v>16</v>
      </c>
      <c r="K4542">
        <v>16</v>
      </c>
      <c r="L4542" s="6" t="s">
        <v>66</v>
      </c>
      <c r="M4542" t="s">
        <v>784</v>
      </c>
      <c r="N4542">
        <v>1</v>
      </c>
      <c r="O4542">
        <v>28.38</v>
      </c>
      <c r="P4542">
        <v>8.6</v>
      </c>
      <c r="Q4542">
        <v>8.9</v>
      </c>
      <c r="R4542">
        <v>6.8</v>
      </c>
      <c r="S4542">
        <v>28.38</v>
      </c>
      <c r="T4542">
        <v>8.6</v>
      </c>
      <c r="U4542" s="23">
        <v>25.409999999999997</v>
      </c>
      <c r="V4542">
        <v>7.6999999999999993</v>
      </c>
      <c r="W4542" s="21">
        <v>27.847709999999999</v>
      </c>
      <c r="X4542" s="21">
        <v>-115.16251</v>
      </c>
      <c r="Y4542">
        <v>59</v>
      </c>
      <c r="Z4542">
        <v>15</v>
      </c>
      <c r="AA4542">
        <v>8</v>
      </c>
      <c r="AB4542" s="26" t="s">
        <v>608</v>
      </c>
      <c r="AC4542" s="26">
        <v>1</v>
      </c>
      <c r="AE4542" s="26">
        <v>150</v>
      </c>
    </row>
    <row r="4543" spans="1:32">
      <c r="A4543" t="s">
        <v>799</v>
      </c>
      <c r="B4543" t="s">
        <v>223</v>
      </c>
      <c r="C4543" s="31">
        <v>41122</v>
      </c>
      <c r="D4543">
        <v>2012</v>
      </c>
      <c r="E4543" s="36">
        <v>0.4381944444444445</v>
      </c>
      <c r="F4543" s="36">
        <v>0.44166666666666665</v>
      </c>
      <c r="G4543" s="36">
        <v>3.4722222222221544E-3</v>
      </c>
      <c r="H4543">
        <v>2</v>
      </c>
      <c r="I4543">
        <v>3</v>
      </c>
      <c r="J4543">
        <v>16</v>
      </c>
      <c r="K4543">
        <v>16</v>
      </c>
      <c r="L4543" s="6" t="s">
        <v>66</v>
      </c>
      <c r="M4543" t="s">
        <v>784</v>
      </c>
      <c r="N4543">
        <v>1</v>
      </c>
      <c r="O4543">
        <v>28.38</v>
      </c>
      <c r="P4543">
        <v>8.6</v>
      </c>
      <c r="Q4543">
        <v>8.9</v>
      </c>
      <c r="R4543">
        <v>6.8</v>
      </c>
      <c r="S4543">
        <v>28.38</v>
      </c>
      <c r="T4543">
        <v>8.6</v>
      </c>
      <c r="U4543" s="23">
        <v>25.409999999999997</v>
      </c>
      <c r="V4543">
        <v>7.6999999999999993</v>
      </c>
      <c r="W4543" s="21">
        <v>27.847709999999999</v>
      </c>
      <c r="X4543" s="21">
        <v>-115.16251</v>
      </c>
      <c r="Y4543">
        <v>59</v>
      </c>
      <c r="Z4543">
        <v>15</v>
      </c>
      <c r="AA4543">
        <v>8</v>
      </c>
      <c r="AB4543" s="26" t="s">
        <v>609</v>
      </c>
      <c r="AC4543" s="26">
        <v>4</v>
      </c>
      <c r="AE4543" s="26">
        <v>150</v>
      </c>
    </row>
    <row r="4544" spans="1:32">
      <c r="A4544" t="s">
        <v>799</v>
      </c>
      <c r="B4544" t="s">
        <v>223</v>
      </c>
      <c r="C4544" s="31">
        <v>41122</v>
      </c>
      <c r="D4544">
        <v>2012</v>
      </c>
      <c r="E4544" s="36">
        <v>0.4381944444444445</v>
      </c>
      <c r="F4544" s="36">
        <v>0.44166666666666665</v>
      </c>
      <c r="G4544" s="36">
        <v>3.4722222222221544E-3</v>
      </c>
      <c r="H4544">
        <v>2</v>
      </c>
      <c r="I4544">
        <v>3</v>
      </c>
      <c r="J4544">
        <v>16</v>
      </c>
      <c r="K4544">
        <v>16</v>
      </c>
      <c r="L4544" s="6" t="s">
        <v>66</v>
      </c>
      <c r="M4544" t="s">
        <v>784</v>
      </c>
      <c r="N4544">
        <v>1</v>
      </c>
      <c r="O4544">
        <v>28.38</v>
      </c>
      <c r="P4544">
        <v>8.6</v>
      </c>
      <c r="Q4544">
        <v>8.9</v>
      </c>
      <c r="R4544">
        <v>6.8</v>
      </c>
      <c r="S4544">
        <v>28.38</v>
      </c>
      <c r="T4544">
        <v>8.6</v>
      </c>
      <c r="U4544" s="23">
        <v>25.409999999999997</v>
      </c>
      <c r="V4544">
        <v>7.6999999999999993</v>
      </c>
      <c r="W4544" s="21">
        <v>27.847709999999999</v>
      </c>
      <c r="X4544" s="21">
        <v>-115.16251</v>
      </c>
      <c r="Y4544">
        <v>59</v>
      </c>
      <c r="Z4544">
        <v>15</v>
      </c>
      <c r="AA4544">
        <v>8</v>
      </c>
      <c r="AB4544" s="26" t="s">
        <v>800</v>
      </c>
      <c r="AC4544" s="26">
        <v>1</v>
      </c>
      <c r="AE4544" s="26">
        <v>150</v>
      </c>
    </row>
    <row r="4545" spans="1:32">
      <c r="A4545" t="s">
        <v>801</v>
      </c>
      <c r="B4545" t="s">
        <v>223</v>
      </c>
      <c r="C4545" s="31">
        <v>41122</v>
      </c>
      <c r="D4545">
        <v>2012</v>
      </c>
      <c r="E4545" s="36">
        <v>0.45416666666666666</v>
      </c>
      <c r="F4545" s="36">
        <v>0.46111111111111108</v>
      </c>
      <c r="G4545" s="36">
        <v>6.9444444444444198E-3</v>
      </c>
      <c r="H4545">
        <v>2</v>
      </c>
      <c r="I4545">
        <v>4</v>
      </c>
      <c r="J4545">
        <v>17</v>
      </c>
      <c r="K4545">
        <v>17</v>
      </c>
      <c r="L4545" s="6" t="s">
        <v>66</v>
      </c>
      <c r="M4545" t="s">
        <v>784</v>
      </c>
      <c r="N4545">
        <v>1</v>
      </c>
      <c r="O4545">
        <v>30.029999999999998</v>
      </c>
      <c r="P4545">
        <v>9.1</v>
      </c>
      <c r="Q4545">
        <v>8.9</v>
      </c>
      <c r="R4545">
        <v>6.5</v>
      </c>
      <c r="S4545">
        <v>30.029999999999998</v>
      </c>
      <c r="T4545">
        <v>9.1</v>
      </c>
      <c r="U4545" s="23">
        <v>25.74</v>
      </c>
      <c r="V4545">
        <v>7.8</v>
      </c>
      <c r="W4545" s="21">
        <v>27.848050000000001</v>
      </c>
      <c r="X4545" s="21">
        <v>-115.16508</v>
      </c>
      <c r="Y4545">
        <v>59</v>
      </c>
      <c r="Z4545">
        <v>15</v>
      </c>
      <c r="AA4545">
        <v>8</v>
      </c>
      <c r="AB4545" s="26" t="s">
        <v>604</v>
      </c>
      <c r="AC4545" s="26">
        <v>3</v>
      </c>
      <c r="AE4545" s="26" t="s">
        <v>37</v>
      </c>
    </row>
    <row r="4546" spans="1:32">
      <c r="A4546" t="s">
        <v>801</v>
      </c>
      <c r="B4546" t="s">
        <v>223</v>
      </c>
      <c r="C4546" s="31">
        <v>41122</v>
      </c>
      <c r="D4546">
        <v>2012</v>
      </c>
      <c r="E4546" s="36">
        <v>0.45416666666666666</v>
      </c>
      <c r="F4546" s="36">
        <v>0.46111111111111108</v>
      </c>
      <c r="G4546" s="36">
        <v>6.9444444444444198E-3</v>
      </c>
      <c r="H4546">
        <v>2</v>
      </c>
      <c r="I4546">
        <v>4</v>
      </c>
      <c r="J4546">
        <v>17</v>
      </c>
      <c r="K4546">
        <v>17</v>
      </c>
      <c r="L4546" s="6" t="s">
        <v>66</v>
      </c>
      <c r="M4546" t="s">
        <v>784</v>
      </c>
      <c r="N4546">
        <v>1</v>
      </c>
      <c r="O4546">
        <v>30.029999999999998</v>
      </c>
      <c r="P4546">
        <v>9.1</v>
      </c>
      <c r="Q4546">
        <v>8.9</v>
      </c>
      <c r="R4546">
        <v>6.5</v>
      </c>
      <c r="S4546">
        <v>30.029999999999998</v>
      </c>
      <c r="T4546">
        <v>9.1</v>
      </c>
      <c r="U4546" s="23">
        <v>25.74</v>
      </c>
      <c r="V4546">
        <v>7.8</v>
      </c>
      <c r="W4546" s="21">
        <v>27.848050000000001</v>
      </c>
      <c r="X4546" s="21">
        <v>-115.16508</v>
      </c>
      <c r="Y4546">
        <v>59</v>
      </c>
      <c r="Z4546">
        <v>15</v>
      </c>
      <c r="AA4546">
        <v>8</v>
      </c>
      <c r="AB4546" s="26" t="s">
        <v>605</v>
      </c>
      <c r="AC4546" s="26">
        <v>1</v>
      </c>
      <c r="AE4546" s="26" t="s">
        <v>37</v>
      </c>
    </row>
    <row r="4547" spans="1:32">
      <c r="A4547" t="s">
        <v>801</v>
      </c>
      <c r="B4547" t="s">
        <v>223</v>
      </c>
      <c r="C4547" s="31">
        <v>41122</v>
      </c>
      <c r="D4547">
        <v>2012</v>
      </c>
      <c r="E4547" s="36">
        <v>0.45416666666666666</v>
      </c>
      <c r="F4547" s="36">
        <v>0.46111111111111108</v>
      </c>
      <c r="G4547" s="36">
        <v>6.9444444444444198E-3</v>
      </c>
      <c r="H4547">
        <v>2</v>
      </c>
      <c r="I4547">
        <v>4</v>
      </c>
      <c r="J4547">
        <v>17</v>
      </c>
      <c r="K4547">
        <v>17</v>
      </c>
      <c r="L4547" s="6" t="s">
        <v>66</v>
      </c>
      <c r="M4547" t="s">
        <v>784</v>
      </c>
      <c r="N4547">
        <v>1</v>
      </c>
      <c r="O4547">
        <v>30.029999999999998</v>
      </c>
      <c r="P4547">
        <v>9.1</v>
      </c>
      <c r="Q4547">
        <v>8.9</v>
      </c>
      <c r="R4547">
        <v>6.5</v>
      </c>
      <c r="S4547">
        <v>30.029999999999998</v>
      </c>
      <c r="T4547">
        <v>9.1</v>
      </c>
      <c r="U4547" s="23">
        <v>25.74</v>
      </c>
      <c r="V4547">
        <v>7.8</v>
      </c>
      <c r="W4547" s="21">
        <v>27.848050000000001</v>
      </c>
      <c r="X4547" s="21">
        <v>-115.16508</v>
      </c>
      <c r="Y4547">
        <v>59</v>
      </c>
      <c r="Z4547">
        <v>15</v>
      </c>
      <c r="AA4547">
        <v>8</v>
      </c>
      <c r="AB4547" s="26" t="s">
        <v>606</v>
      </c>
      <c r="AC4547" s="26">
        <v>9</v>
      </c>
      <c r="AE4547" s="26" t="s">
        <v>37</v>
      </c>
    </row>
    <row r="4548" spans="1:32">
      <c r="A4548" t="s">
        <v>801</v>
      </c>
      <c r="B4548" t="s">
        <v>223</v>
      </c>
      <c r="C4548" s="31">
        <v>41122</v>
      </c>
      <c r="D4548">
        <v>2012</v>
      </c>
      <c r="E4548" s="36">
        <v>0.45416666666666666</v>
      </c>
      <c r="F4548" s="36">
        <v>0.46111111111111108</v>
      </c>
      <c r="G4548" s="36">
        <v>6.9444444444444198E-3</v>
      </c>
      <c r="H4548">
        <v>2</v>
      </c>
      <c r="I4548">
        <v>4</v>
      </c>
      <c r="J4548">
        <v>17</v>
      </c>
      <c r="K4548">
        <v>17</v>
      </c>
      <c r="L4548" s="6" t="s">
        <v>66</v>
      </c>
      <c r="M4548" t="s">
        <v>784</v>
      </c>
      <c r="N4548">
        <v>1</v>
      </c>
      <c r="O4548">
        <v>30.029999999999998</v>
      </c>
      <c r="P4548">
        <v>9.1</v>
      </c>
      <c r="Q4548">
        <v>8.9</v>
      </c>
      <c r="R4548">
        <v>6.5</v>
      </c>
      <c r="S4548">
        <v>30.029999999999998</v>
      </c>
      <c r="T4548">
        <v>9.1</v>
      </c>
      <c r="U4548" s="23">
        <v>25.74</v>
      </c>
      <c r="V4548">
        <v>7.8</v>
      </c>
      <c r="W4548" s="21">
        <v>27.848050000000001</v>
      </c>
      <c r="X4548" s="21">
        <v>-115.16508</v>
      </c>
      <c r="Y4548">
        <v>59</v>
      </c>
      <c r="Z4548">
        <v>15</v>
      </c>
      <c r="AA4548">
        <v>8</v>
      </c>
      <c r="AB4548" s="26" t="s">
        <v>613</v>
      </c>
      <c r="AC4548" s="26">
        <v>150</v>
      </c>
      <c r="AD4548">
        <v>10</v>
      </c>
      <c r="AE4548" s="26" t="s">
        <v>37</v>
      </c>
      <c r="AF4548">
        <v>50</v>
      </c>
    </row>
    <row r="4549" spans="1:32">
      <c r="A4549" t="s">
        <v>801</v>
      </c>
      <c r="B4549" t="s">
        <v>223</v>
      </c>
      <c r="C4549" s="31">
        <v>41122</v>
      </c>
      <c r="D4549">
        <v>2012</v>
      </c>
      <c r="E4549" s="36">
        <v>0.45416666666666666</v>
      </c>
      <c r="F4549" s="36">
        <v>0.46111111111111108</v>
      </c>
      <c r="G4549" s="36">
        <v>6.9444444444444198E-3</v>
      </c>
      <c r="H4549">
        <v>2</v>
      </c>
      <c r="I4549">
        <v>4</v>
      </c>
      <c r="J4549">
        <v>17</v>
      </c>
      <c r="K4549">
        <v>17</v>
      </c>
      <c r="L4549" s="6" t="s">
        <v>66</v>
      </c>
      <c r="M4549" t="s">
        <v>784</v>
      </c>
      <c r="N4549">
        <v>1</v>
      </c>
      <c r="O4549">
        <v>30.029999999999998</v>
      </c>
      <c r="P4549">
        <v>9.1</v>
      </c>
      <c r="Q4549">
        <v>8.9</v>
      </c>
      <c r="R4549">
        <v>6.5</v>
      </c>
      <c r="S4549">
        <v>30.029999999999998</v>
      </c>
      <c r="T4549">
        <v>9.1</v>
      </c>
      <c r="U4549" s="23">
        <v>25.74</v>
      </c>
      <c r="V4549">
        <v>7.8</v>
      </c>
      <c r="W4549" s="21">
        <v>27.848050000000001</v>
      </c>
      <c r="X4549" s="21">
        <v>-115.16508</v>
      </c>
      <c r="Y4549">
        <v>59</v>
      </c>
      <c r="Z4549">
        <v>15</v>
      </c>
      <c r="AA4549">
        <v>8</v>
      </c>
      <c r="AB4549" s="26" t="s">
        <v>607</v>
      </c>
      <c r="AC4549" s="26">
        <v>2</v>
      </c>
      <c r="AE4549" s="26" t="s">
        <v>37</v>
      </c>
    </row>
    <row r="4550" spans="1:32">
      <c r="A4550" t="s">
        <v>801</v>
      </c>
      <c r="B4550" t="s">
        <v>223</v>
      </c>
      <c r="C4550" s="31">
        <v>41122</v>
      </c>
      <c r="D4550">
        <v>2012</v>
      </c>
      <c r="E4550" s="36">
        <v>0.45416666666666666</v>
      </c>
      <c r="F4550" s="36">
        <v>0.46111111111111108</v>
      </c>
      <c r="G4550" s="36">
        <v>6.9444444444444198E-3</v>
      </c>
      <c r="H4550">
        <v>2</v>
      </c>
      <c r="I4550">
        <v>4</v>
      </c>
      <c r="J4550">
        <v>17</v>
      </c>
      <c r="K4550">
        <v>17</v>
      </c>
      <c r="L4550" s="6" t="s">
        <v>66</v>
      </c>
      <c r="M4550" t="s">
        <v>784</v>
      </c>
      <c r="N4550">
        <v>1</v>
      </c>
      <c r="O4550">
        <v>30.029999999999998</v>
      </c>
      <c r="P4550">
        <v>9.1</v>
      </c>
      <c r="Q4550">
        <v>8.9</v>
      </c>
      <c r="R4550">
        <v>6.5</v>
      </c>
      <c r="S4550">
        <v>30.029999999999998</v>
      </c>
      <c r="T4550">
        <v>9.1</v>
      </c>
      <c r="U4550" s="23">
        <v>25.74</v>
      </c>
      <c r="V4550">
        <v>7.8</v>
      </c>
      <c r="W4550" s="21">
        <v>27.848050000000001</v>
      </c>
      <c r="X4550" s="21">
        <v>-115.16508</v>
      </c>
      <c r="Y4550">
        <v>59</v>
      </c>
      <c r="Z4550">
        <v>15</v>
      </c>
      <c r="AA4550">
        <v>8</v>
      </c>
      <c r="AB4550" s="26" t="s">
        <v>618</v>
      </c>
      <c r="AC4550" s="26">
        <v>6</v>
      </c>
      <c r="AE4550" s="26" t="s">
        <v>37</v>
      </c>
    </row>
    <row r="4551" spans="1:32">
      <c r="A4551" t="s">
        <v>801</v>
      </c>
      <c r="B4551" t="s">
        <v>223</v>
      </c>
      <c r="C4551" s="31">
        <v>41122</v>
      </c>
      <c r="D4551">
        <v>2012</v>
      </c>
      <c r="E4551" s="36">
        <v>0.45416666666666666</v>
      </c>
      <c r="F4551" s="36">
        <v>0.46111111111111108</v>
      </c>
      <c r="G4551" s="36">
        <v>6.9444444444444198E-3</v>
      </c>
      <c r="H4551">
        <v>2</v>
      </c>
      <c r="I4551">
        <v>4</v>
      </c>
      <c r="J4551">
        <v>17</v>
      </c>
      <c r="K4551">
        <v>17</v>
      </c>
      <c r="L4551" s="6" t="s">
        <v>66</v>
      </c>
      <c r="M4551" t="s">
        <v>784</v>
      </c>
      <c r="N4551">
        <v>1</v>
      </c>
      <c r="O4551">
        <v>30.029999999999998</v>
      </c>
      <c r="P4551">
        <v>9.1</v>
      </c>
      <c r="Q4551">
        <v>8.9</v>
      </c>
      <c r="R4551">
        <v>6.5</v>
      </c>
      <c r="S4551">
        <v>30.029999999999998</v>
      </c>
      <c r="T4551">
        <v>9.1</v>
      </c>
      <c r="U4551" s="23">
        <v>25.74</v>
      </c>
      <c r="V4551">
        <v>7.8</v>
      </c>
      <c r="W4551" s="21">
        <v>27.848050000000001</v>
      </c>
      <c r="X4551" s="21">
        <v>-115.16508</v>
      </c>
      <c r="Y4551">
        <v>59</v>
      </c>
      <c r="Z4551">
        <v>15</v>
      </c>
      <c r="AA4551">
        <v>8</v>
      </c>
      <c r="AB4551" s="26" t="s">
        <v>753</v>
      </c>
      <c r="AC4551" s="26">
        <v>5</v>
      </c>
      <c r="AE4551" s="26" t="s">
        <v>37</v>
      </c>
    </row>
    <row r="4552" spans="1:32">
      <c r="A4552" t="s">
        <v>801</v>
      </c>
      <c r="B4552" t="s">
        <v>223</v>
      </c>
      <c r="C4552" s="31">
        <v>41122</v>
      </c>
      <c r="D4552">
        <v>2012</v>
      </c>
      <c r="E4552" s="36">
        <v>0.45416666666666666</v>
      </c>
      <c r="F4552" s="36">
        <v>0.46111111111111108</v>
      </c>
      <c r="G4552" s="36">
        <v>6.9444444444444198E-3</v>
      </c>
      <c r="H4552">
        <v>2</v>
      </c>
      <c r="I4552">
        <v>4</v>
      </c>
      <c r="J4552">
        <v>17</v>
      </c>
      <c r="K4552">
        <v>17</v>
      </c>
      <c r="L4552" s="6" t="s">
        <v>66</v>
      </c>
      <c r="M4552" t="s">
        <v>784</v>
      </c>
      <c r="N4552">
        <v>1</v>
      </c>
      <c r="O4552">
        <v>30.029999999999998</v>
      </c>
      <c r="P4552">
        <v>9.1</v>
      </c>
      <c r="Q4552">
        <v>8.9</v>
      </c>
      <c r="R4552">
        <v>6.5</v>
      </c>
      <c r="S4552">
        <v>30.029999999999998</v>
      </c>
      <c r="T4552">
        <v>9.1</v>
      </c>
      <c r="U4552" s="23">
        <v>25.74</v>
      </c>
      <c r="V4552">
        <v>7.8</v>
      </c>
      <c r="W4552" s="21">
        <v>27.848050000000001</v>
      </c>
      <c r="X4552" s="21">
        <v>-115.16508</v>
      </c>
      <c r="Y4552">
        <v>59</v>
      </c>
      <c r="Z4552">
        <v>15</v>
      </c>
      <c r="AA4552">
        <v>8</v>
      </c>
      <c r="AB4552" s="26" t="s">
        <v>619</v>
      </c>
      <c r="AC4552" s="26">
        <v>2</v>
      </c>
      <c r="AE4552" s="26" t="s">
        <v>37</v>
      </c>
    </row>
    <row r="4553" spans="1:32">
      <c r="A4553" t="s">
        <v>801</v>
      </c>
      <c r="B4553" t="s">
        <v>223</v>
      </c>
      <c r="C4553" s="31">
        <v>41122</v>
      </c>
      <c r="D4553">
        <v>2012</v>
      </c>
      <c r="E4553" s="36">
        <v>0.45416666666666666</v>
      </c>
      <c r="F4553" s="36">
        <v>0.46111111111111108</v>
      </c>
      <c r="G4553" s="36">
        <v>6.9444444444444198E-3</v>
      </c>
      <c r="H4553">
        <v>2</v>
      </c>
      <c r="I4553">
        <v>4</v>
      </c>
      <c r="J4553">
        <v>17</v>
      </c>
      <c r="K4553">
        <v>17</v>
      </c>
      <c r="L4553" s="6" t="s">
        <v>66</v>
      </c>
      <c r="M4553" t="s">
        <v>784</v>
      </c>
      <c r="N4553">
        <v>1</v>
      </c>
      <c r="O4553">
        <v>30.029999999999998</v>
      </c>
      <c r="P4553">
        <v>9.1</v>
      </c>
      <c r="Q4553">
        <v>8.9</v>
      </c>
      <c r="R4553">
        <v>6.5</v>
      </c>
      <c r="S4553">
        <v>30.029999999999998</v>
      </c>
      <c r="T4553">
        <v>9.1</v>
      </c>
      <c r="U4553" s="23">
        <v>25.74</v>
      </c>
      <c r="V4553">
        <v>7.8</v>
      </c>
      <c r="W4553" s="21">
        <v>27.848050000000001</v>
      </c>
      <c r="X4553" s="21">
        <v>-115.16508</v>
      </c>
      <c r="Y4553">
        <v>59</v>
      </c>
      <c r="Z4553">
        <v>15</v>
      </c>
      <c r="AA4553">
        <v>8</v>
      </c>
      <c r="AB4553" s="26" t="s">
        <v>608</v>
      </c>
      <c r="AC4553" s="26">
        <v>6</v>
      </c>
      <c r="AE4553" s="26" t="s">
        <v>37</v>
      </c>
    </row>
    <row r="4554" spans="1:32">
      <c r="A4554" t="s">
        <v>801</v>
      </c>
      <c r="B4554" t="s">
        <v>223</v>
      </c>
      <c r="C4554" s="31">
        <v>41122</v>
      </c>
      <c r="D4554">
        <v>2012</v>
      </c>
      <c r="E4554" s="36">
        <v>0.45416666666666666</v>
      </c>
      <c r="F4554" s="36">
        <v>0.46111111111111108</v>
      </c>
      <c r="G4554" s="36">
        <v>6.9444444444444198E-3</v>
      </c>
      <c r="H4554">
        <v>2</v>
      </c>
      <c r="I4554">
        <v>4</v>
      </c>
      <c r="J4554">
        <v>17</v>
      </c>
      <c r="K4554">
        <v>17</v>
      </c>
      <c r="L4554" s="6" t="s">
        <v>66</v>
      </c>
      <c r="M4554" t="s">
        <v>784</v>
      </c>
      <c r="N4554">
        <v>1</v>
      </c>
      <c r="O4554">
        <v>30.029999999999998</v>
      </c>
      <c r="P4554">
        <v>9.1</v>
      </c>
      <c r="Q4554">
        <v>8.9</v>
      </c>
      <c r="R4554">
        <v>6.5</v>
      </c>
      <c r="S4554">
        <v>30.029999999999998</v>
      </c>
      <c r="T4554">
        <v>9.1</v>
      </c>
      <c r="U4554" s="23">
        <v>25.74</v>
      </c>
      <c r="V4554">
        <v>7.8</v>
      </c>
      <c r="W4554" s="21">
        <v>27.848050000000001</v>
      </c>
      <c r="X4554" s="21">
        <v>-115.16508</v>
      </c>
      <c r="Y4554">
        <v>59</v>
      </c>
      <c r="Z4554">
        <v>15</v>
      </c>
      <c r="AA4554">
        <v>8</v>
      </c>
      <c r="AB4554" s="26" t="s">
        <v>609</v>
      </c>
      <c r="AC4554" s="26">
        <v>12</v>
      </c>
      <c r="AE4554" s="26" t="s">
        <v>37</v>
      </c>
    </row>
    <row r="4555" spans="1:32">
      <c r="A4555" t="s">
        <v>802</v>
      </c>
      <c r="B4555" t="s">
        <v>321</v>
      </c>
      <c r="C4555" s="31">
        <v>41122</v>
      </c>
      <c r="D4555">
        <v>2012</v>
      </c>
      <c r="E4555" s="36">
        <v>0.36944444444444446</v>
      </c>
      <c r="F4555" s="36">
        <v>0.3743055555555555</v>
      </c>
      <c r="G4555" s="36">
        <v>4.8611111111110383E-3</v>
      </c>
      <c r="H4555">
        <v>2</v>
      </c>
      <c r="I4555">
        <v>1</v>
      </c>
      <c r="J4555">
        <v>18</v>
      </c>
      <c r="K4555">
        <v>18</v>
      </c>
      <c r="L4555" s="6" t="s">
        <v>66</v>
      </c>
      <c r="M4555" t="s">
        <v>784</v>
      </c>
      <c r="N4555">
        <v>1</v>
      </c>
      <c r="O4555">
        <v>29.37</v>
      </c>
      <c r="P4555">
        <v>8.9</v>
      </c>
      <c r="Q4555">
        <v>8.9</v>
      </c>
      <c r="R4555">
        <v>8.8000000000000007</v>
      </c>
      <c r="S4555">
        <v>29.37</v>
      </c>
      <c r="T4555">
        <v>8.9</v>
      </c>
      <c r="U4555" s="23">
        <v>29.205000000000002</v>
      </c>
      <c r="V4555">
        <v>8.8500000000000014</v>
      </c>
      <c r="W4555" s="21">
        <v>27.848050000000001</v>
      </c>
      <c r="X4555" s="21">
        <v>-115.16508</v>
      </c>
      <c r="Y4555">
        <v>57.2</v>
      </c>
      <c r="Z4555">
        <v>14</v>
      </c>
      <c r="AA4555">
        <v>5</v>
      </c>
      <c r="AB4555" s="26" t="s">
        <v>613</v>
      </c>
      <c r="AC4555" s="26">
        <v>150</v>
      </c>
      <c r="AD4555">
        <v>10</v>
      </c>
      <c r="AE4555" s="26">
        <v>90</v>
      </c>
      <c r="AF4555">
        <v>50</v>
      </c>
    </row>
    <row r="4556" spans="1:32">
      <c r="A4556" t="s">
        <v>802</v>
      </c>
      <c r="B4556" t="s">
        <v>321</v>
      </c>
      <c r="C4556" s="31">
        <v>41122</v>
      </c>
      <c r="D4556">
        <v>2012</v>
      </c>
      <c r="E4556" s="36">
        <v>0.36944444444444446</v>
      </c>
      <c r="F4556" s="36">
        <v>0.3743055555555555</v>
      </c>
      <c r="G4556" s="36">
        <v>4.8611111111110383E-3</v>
      </c>
      <c r="H4556">
        <v>2</v>
      </c>
      <c r="I4556">
        <v>1</v>
      </c>
      <c r="J4556">
        <v>18</v>
      </c>
      <c r="K4556">
        <v>18</v>
      </c>
      <c r="L4556" s="6" t="s">
        <v>66</v>
      </c>
      <c r="M4556" t="s">
        <v>784</v>
      </c>
      <c r="N4556">
        <v>1</v>
      </c>
      <c r="O4556">
        <v>29.37</v>
      </c>
      <c r="P4556">
        <v>8.9</v>
      </c>
      <c r="Q4556">
        <v>8.9</v>
      </c>
      <c r="R4556">
        <v>8.8000000000000007</v>
      </c>
      <c r="S4556">
        <v>29.37</v>
      </c>
      <c r="T4556">
        <v>8.9</v>
      </c>
      <c r="U4556" s="23">
        <v>29.205000000000002</v>
      </c>
      <c r="V4556">
        <v>8.8500000000000014</v>
      </c>
      <c r="W4556" s="21">
        <v>27.848050000000001</v>
      </c>
      <c r="X4556" s="21">
        <v>-115.16508</v>
      </c>
      <c r="Y4556">
        <v>57.2</v>
      </c>
      <c r="Z4556">
        <v>14</v>
      </c>
      <c r="AA4556">
        <v>5</v>
      </c>
      <c r="AB4556" s="26" t="s">
        <v>607</v>
      </c>
      <c r="AC4556" s="26">
        <v>1</v>
      </c>
      <c r="AE4556" s="26">
        <v>90</v>
      </c>
    </row>
    <row r="4557" spans="1:32">
      <c r="A4557" t="s">
        <v>802</v>
      </c>
      <c r="B4557" t="s">
        <v>321</v>
      </c>
      <c r="C4557" s="31">
        <v>41122</v>
      </c>
      <c r="D4557">
        <v>2012</v>
      </c>
      <c r="E4557" s="36">
        <v>0.36944444444444446</v>
      </c>
      <c r="F4557" s="36">
        <v>0.3743055555555555</v>
      </c>
      <c r="G4557" s="36">
        <v>4.8611111111110383E-3</v>
      </c>
      <c r="H4557">
        <v>2</v>
      </c>
      <c r="I4557">
        <v>1</v>
      </c>
      <c r="J4557">
        <v>18</v>
      </c>
      <c r="K4557">
        <v>18</v>
      </c>
      <c r="L4557" s="6" t="s">
        <v>66</v>
      </c>
      <c r="M4557" t="s">
        <v>784</v>
      </c>
      <c r="N4557">
        <v>1</v>
      </c>
      <c r="O4557">
        <v>29.37</v>
      </c>
      <c r="P4557">
        <v>8.9</v>
      </c>
      <c r="Q4557">
        <v>8.9</v>
      </c>
      <c r="R4557">
        <v>8.8000000000000007</v>
      </c>
      <c r="S4557">
        <v>29.37</v>
      </c>
      <c r="T4557">
        <v>8.9</v>
      </c>
      <c r="U4557" s="23">
        <v>29.205000000000002</v>
      </c>
      <c r="V4557">
        <v>8.8500000000000014</v>
      </c>
      <c r="W4557" s="21">
        <v>27.848050000000001</v>
      </c>
      <c r="X4557" s="21">
        <v>-115.16508</v>
      </c>
      <c r="Y4557">
        <v>57.2</v>
      </c>
      <c r="Z4557">
        <v>14</v>
      </c>
      <c r="AA4557">
        <v>5</v>
      </c>
      <c r="AB4557" s="26" t="s">
        <v>618</v>
      </c>
      <c r="AC4557" s="26">
        <v>4</v>
      </c>
      <c r="AE4557" s="26">
        <v>90</v>
      </c>
    </row>
    <row r="4558" spans="1:32">
      <c r="A4558" t="s">
        <v>803</v>
      </c>
      <c r="B4558" t="s">
        <v>321</v>
      </c>
      <c r="C4558" s="31">
        <v>41122</v>
      </c>
      <c r="D4558">
        <v>2012</v>
      </c>
      <c r="E4558" s="36">
        <v>0.38263888888888892</v>
      </c>
      <c r="F4558" s="36">
        <v>0.38611111111111113</v>
      </c>
      <c r="G4558" s="36">
        <v>3.4722222222222099E-3</v>
      </c>
      <c r="H4558">
        <v>2</v>
      </c>
      <c r="I4558">
        <v>2</v>
      </c>
      <c r="J4558">
        <v>19</v>
      </c>
      <c r="K4558">
        <v>19</v>
      </c>
      <c r="L4558" s="6" t="s">
        <v>66</v>
      </c>
      <c r="M4558" t="s">
        <v>784</v>
      </c>
      <c r="N4558">
        <v>1</v>
      </c>
      <c r="O4558">
        <v>25.74</v>
      </c>
      <c r="P4558">
        <v>7.8</v>
      </c>
      <c r="Q4558">
        <v>8.9</v>
      </c>
      <c r="R4558">
        <v>6</v>
      </c>
      <c r="S4558">
        <v>25.74</v>
      </c>
      <c r="T4558">
        <v>7.8</v>
      </c>
      <c r="U4558" s="23">
        <v>22.77</v>
      </c>
      <c r="V4558">
        <v>6.9</v>
      </c>
      <c r="W4558" s="21">
        <v>27.848050000000001</v>
      </c>
      <c r="X4558" s="21">
        <v>-115.16508</v>
      </c>
      <c r="Y4558">
        <v>57.2</v>
      </c>
      <c r="Z4558">
        <v>14</v>
      </c>
      <c r="AA4558">
        <v>5</v>
      </c>
      <c r="AB4558" s="26" t="s">
        <v>613</v>
      </c>
      <c r="AC4558" s="26">
        <v>57</v>
      </c>
      <c r="AD4558">
        <v>26</v>
      </c>
      <c r="AE4558" s="26">
        <v>180</v>
      </c>
      <c r="AF4558">
        <v>50</v>
      </c>
    </row>
    <row r="4559" spans="1:32">
      <c r="A4559" t="s">
        <v>803</v>
      </c>
      <c r="B4559" t="s">
        <v>321</v>
      </c>
      <c r="C4559" s="31">
        <v>41122</v>
      </c>
      <c r="D4559">
        <v>2012</v>
      </c>
      <c r="E4559" s="36">
        <v>0.38263888888888892</v>
      </c>
      <c r="F4559" s="36">
        <v>0.38611111111111113</v>
      </c>
      <c r="G4559" s="36">
        <v>3.4722222222222099E-3</v>
      </c>
      <c r="H4559">
        <v>2</v>
      </c>
      <c r="I4559">
        <v>2</v>
      </c>
      <c r="J4559">
        <v>19</v>
      </c>
      <c r="K4559">
        <v>19</v>
      </c>
      <c r="L4559" s="6" t="s">
        <v>66</v>
      </c>
      <c r="M4559" t="s">
        <v>784</v>
      </c>
      <c r="N4559">
        <v>1</v>
      </c>
      <c r="O4559">
        <v>25.74</v>
      </c>
      <c r="P4559">
        <v>7.8</v>
      </c>
      <c r="Q4559">
        <v>8.9</v>
      </c>
      <c r="R4559">
        <v>6</v>
      </c>
      <c r="S4559">
        <v>25.74</v>
      </c>
      <c r="T4559">
        <v>7.8</v>
      </c>
      <c r="U4559" s="23">
        <v>22.77</v>
      </c>
      <c r="V4559">
        <v>6.9</v>
      </c>
      <c r="W4559" s="21">
        <v>27.848050000000001</v>
      </c>
      <c r="X4559" s="21">
        <v>-115.16508</v>
      </c>
      <c r="Y4559">
        <v>57.2</v>
      </c>
      <c r="Z4559">
        <v>14</v>
      </c>
      <c r="AA4559">
        <v>5</v>
      </c>
      <c r="AB4559" s="26" t="s">
        <v>607</v>
      </c>
      <c r="AC4559" s="26">
        <v>4</v>
      </c>
      <c r="AE4559" s="26">
        <v>180</v>
      </c>
    </row>
    <row r="4560" spans="1:32">
      <c r="A4560" t="s">
        <v>803</v>
      </c>
      <c r="B4560" t="s">
        <v>321</v>
      </c>
      <c r="C4560" s="31">
        <v>41122</v>
      </c>
      <c r="D4560">
        <v>2012</v>
      </c>
      <c r="E4560" s="36">
        <v>0.38263888888888892</v>
      </c>
      <c r="F4560" s="36">
        <v>0.38611111111111113</v>
      </c>
      <c r="G4560" s="36">
        <v>3.4722222222222099E-3</v>
      </c>
      <c r="H4560">
        <v>2</v>
      </c>
      <c r="I4560">
        <v>2</v>
      </c>
      <c r="J4560">
        <v>19</v>
      </c>
      <c r="K4560">
        <v>19</v>
      </c>
      <c r="L4560" s="6" t="s">
        <v>66</v>
      </c>
      <c r="M4560" t="s">
        <v>784</v>
      </c>
      <c r="N4560">
        <v>1</v>
      </c>
      <c r="O4560">
        <v>25.74</v>
      </c>
      <c r="P4560">
        <v>7.8</v>
      </c>
      <c r="Q4560">
        <v>8.9</v>
      </c>
      <c r="R4560">
        <v>6</v>
      </c>
      <c r="S4560">
        <v>25.74</v>
      </c>
      <c r="T4560">
        <v>7.8</v>
      </c>
      <c r="U4560" s="23">
        <v>22.77</v>
      </c>
      <c r="V4560">
        <v>6.9</v>
      </c>
      <c r="W4560" s="21">
        <v>27.848050000000001</v>
      </c>
      <c r="X4560" s="21">
        <v>-115.16508</v>
      </c>
      <c r="Y4560">
        <v>57.2</v>
      </c>
      <c r="Z4560">
        <v>14</v>
      </c>
      <c r="AA4560">
        <v>5</v>
      </c>
      <c r="AB4560" s="26" t="s">
        <v>618</v>
      </c>
      <c r="AC4560" s="26">
        <v>3</v>
      </c>
      <c r="AE4560" s="26">
        <v>180</v>
      </c>
    </row>
    <row r="4561" spans="1:32">
      <c r="A4561" t="s">
        <v>803</v>
      </c>
      <c r="B4561" t="s">
        <v>321</v>
      </c>
      <c r="C4561" s="31">
        <v>41122</v>
      </c>
      <c r="D4561">
        <v>2012</v>
      </c>
      <c r="E4561" s="36">
        <v>0.38263888888888892</v>
      </c>
      <c r="F4561" s="36">
        <v>0.38611111111111113</v>
      </c>
      <c r="G4561" s="36">
        <v>3.4722222222222099E-3</v>
      </c>
      <c r="H4561">
        <v>2</v>
      </c>
      <c r="I4561">
        <v>2</v>
      </c>
      <c r="J4561">
        <v>19</v>
      </c>
      <c r="K4561">
        <v>19</v>
      </c>
      <c r="L4561" s="6" t="s">
        <v>66</v>
      </c>
      <c r="M4561" t="s">
        <v>784</v>
      </c>
      <c r="N4561">
        <v>1</v>
      </c>
      <c r="O4561">
        <v>25.74</v>
      </c>
      <c r="P4561">
        <v>7.8</v>
      </c>
      <c r="Q4561">
        <v>8.9</v>
      </c>
      <c r="R4561">
        <v>6</v>
      </c>
      <c r="S4561">
        <v>25.74</v>
      </c>
      <c r="T4561">
        <v>7.8</v>
      </c>
      <c r="U4561" s="23">
        <v>22.77</v>
      </c>
      <c r="V4561">
        <v>6.9</v>
      </c>
      <c r="W4561" s="21">
        <v>27.848050000000001</v>
      </c>
      <c r="X4561" s="21">
        <v>-115.16508</v>
      </c>
      <c r="Y4561">
        <v>57.2</v>
      </c>
      <c r="Z4561">
        <v>14</v>
      </c>
      <c r="AA4561">
        <v>5</v>
      </c>
      <c r="AB4561" s="26" t="s">
        <v>753</v>
      </c>
      <c r="AC4561" s="26">
        <v>7</v>
      </c>
      <c r="AE4561" s="26">
        <v>180</v>
      </c>
    </row>
    <row r="4562" spans="1:32">
      <c r="A4562" t="s">
        <v>803</v>
      </c>
      <c r="B4562" t="s">
        <v>321</v>
      </c>
      <c r="C4562" s="31">
        <v>41122</v>
      </c>
      <c r="D4562">
        <v>2012</v>
      </c>
      <c r="E4562" s="36">
        <v>0.38263888888888892</v>
      </c>
      <c r="F4562" s="36">
        <v>0.38611111111111113</v>
      </c>
      <c r="G4562" s="36">
        <v>3.4722222222222099E-3</v>
      </c>
      <c r="H4562">
        <v>2</v>
      </c>
      <c r="I4562">
        <v>2</v>
      </c>
      <c r="J4562">
        <v>19</v>
      </c>
      <c r="K4562">
        <v>19</v>
      </c>
      <c r="L4562" s="6" t="s">
        <v>66</v>
      </c>
      <c r="M4562" t="s">
        <v>784</v>
      </c>
      <c r="N4562">
        <v>1</v>
      </c>
      <c r="O4562">
        <v>25.74</v>
      </c>
      <c r="P4562">
        <v>7.8</v>
      </c>
      <c r="Q4562">
        <v>8.9</v>
      </c>
      <c r="R4562">
        <v>6</v>
      </c>
      <c r="S4562">
        <v>25.74</v>
      </c>
      <c r="T4562">
        <v>7.8</v>
      </c>
      <c r="U4562" s="23">
        <v>22.77</v>
      </c>
      <c r="V4562">
        <v>6.9</v>
      </c>
      <c r="W4562" s="21">
        <v>27.848050000000001</v>
      </c>
      <c r="X4562" s="21">
        <v>-115.16508</v>
      </c>
      <c r="Y4562">
        <v>57.2</v>
      </c>
      <c r="Z4562">
        <v>14</v>
      </c>
      <c r="AA4562">
        <v>5</v>
      </c>
      <c r="AB4562" s="26" t="s">
        <v>609</v>
      </c>
      <c r="AC4562" s="26">
        <v>1</v>
      </c>
      <c r="AE4562" s="26">
        <v>180</v>
      </c>
    </row>
    <row r="4563" spans="1:32">
      <c r="A4563" t="s">
        <v>804</v>
      </c>
      <c r="B4563" t="s">
        <v>238</v>
      </c>
      <c r="C4563" s="31">
        <v>41122</v>
      </c>
      <c r="D4563">
        <v>2012</v>
      </c>
      <c r="E4563" s="36">
        <v>0.42222222222222222</v>
      </c>
      <c r="F4563" s="36">
        <v>0.42986111111111108</v>
      </c>
      <c r="G4563" s="36">
        <v>7.6388888888888618E-3</v>
      </c>
      <c r="H4563">
        <v>2</v>
      </c>
      <c r="I4563">
        <v>1</v>
      </c>
      <c r="J4563">
        <v>20</v>
      </c>
      <c r="K4563">
        <v>20</v>
      </c>
      <c r="L4563" s="6" t="s">
        <v>66</v>
      </c>
      <c r="M4563" t="s">
        <v>784</v>
      </c>
      <c r="N4563">
        <v>1</v>
      </c>
      <c r="O4563">
        <v>30.029999999999998</v>
      </c>
      <c r="P4563">
        <v>9.1</v>
      </c>
      <c r="Q4563">
        <v>8.9</v>
      </c>
      <c r="R4563">
        <v>7.8</v>
      </c>
      <c r="S4563">
        <v>30.029999999999998</v>
      </c>
      <c r="T4563">
        <v>9.1</v>
      </c>
      <c r="U4563" s="23">
        <v>27.884999999999994</v>
      </c>
      <c r="V4563">
        <v>8.4499999999999993</v>
      </c>
      <c r="W4563" s="21">
        <v>27.84806</v>
      </c>
      <c r="X4563" s="21">
        <v>-115.16451000000001</v>
      </c>
      <c r="Y4563">
        <v>56.3</v>
      </c>
      <c r="Z4563">
        <v>13.5</v>
      </c>
      <c r="AA4563">
        <v>10</v>
      </c>
      <c r="AB4563" s="26" t="s">
        <v>604</v>
      </c>
      <c r="AC4563" s="26">
        <v>1</v>
      </c>
      <c r="AE4563" s="26">
        <v>150</v>
      </c>
    </row>
    <row r="4564" spans="1:32">
      <c r="A4564" t="s">
        <v>804</v>
      </c>
      <c r="B4564" t="s">
        <v>238</v>
      </c>
      <c r="C4564" s="31">
        <v>41122</v>
      </c>
      <c r="D4564">
        <v>2012</v>
      </c>
      <c r="E4564" s="36">
        <v>0.42222222222222222</v>
      </c>
      <c r="F4564" s="36">
        <v>0.42986111111111108</v>
      </c>
      <c r="G4564" s="36">
        <v>7.6388888888888618E-3</v>
      </c>
      <c r="H4564">
        <v>2</v>
      </c>
      <c r="I4564">
        <v>1</v>
      </c>
      <c r="J4564">
        <v>20</v>
      </c>
      <c r="K4564">
        <v>20</v>
      </c>
      <c r="L4564" s="6" t="s">
        <v>66</v>
      </c>
      <c r="M4564" t="s">
        <v>784</v>
      </c>
      <c r="N4564">
        <v>1</v>
      </c>
      <c r="O4564">
        <v>30.029999999999998</v>
      </c>
      <c r="P4564">
        <v>9.1</v>
      </c>
      <c r="Q4564">
        <v>8.9</v>
      </c>
      <c r="R4564">
        <v>7.8</v>
      </c>
      <c r="S4564">
        <v>30.029999999999998</v>
      </c>
      <c r="T4564">
        <v>9.1</v>
      </c>
      <c r="U4564" s="23">
        <v>27.884999999999994</v>
      </c>
      <c r="V4564">
        <v>8.4499999999999993</v>
      </c>
      <c r="W4564" s="21">
        <v>27.84806</v>
      </c>
      <c r="X4564" s="21">
        <v>-115.16451000000001</v>
      </c>
      <c r="Y4564">
        <v>56.3</v>
      </c>
      <c r="Z4564">
        <v>13.5</v>
      </c>
      <c r="AA4564">
        <v>10</v>
      </c>
      <c r="AB4564" s="26" t="s">
        <v>605</v>
      </c>
      <c r="AC4564" s="26">
        <v>1</v>
      </c>
      <c r="AE4564" s="26">
        <v>150</v>
      </c>
    </row>
    <row r="4565" spans="1:32">
      <c r="A4565" t="s">
        <v>804</v>
      </c>
      <c r="B4565" t="s">
        <v>238</v>
      </c>
      <c r="C4565" s="31">
        <v>41122</v>
      </c>
      <c r="D4565">
        <v>2012</v>
      </c>
      <c r="E4565" s="36">
        <v>0.42222222222222222</v>
      </c>
      <c r="F4565" s="36">
        <v>0.42986111111111108</v>
      </c>
      <c r="G4565" s="36">
        <v>7.6388888888888618E-3</v>
      </c>
      <c r="H4565">
        <v>2</v>
      </c>
      <c r="I4565">
        <v>1</v>
      </c>
      <c r="J4565">
        <v>20</v>
      </c>
      <c r="K4565">
        <v>20</v>
      </c>
      <c r="L4565" s="6" t="s">
        <v>66</v>
      </c>
      <c r="M4565" t="s">
        <v>784</v>
      </c>
      <c r="N4565">
        <v>1</v>
      </c>
      <c r="O4565">
        <v>30.029999999999998</v>
      </c>
      <c r="P4565">
        <v>9.1</v>
      </c>
      <c r="Q4565">
        <v>8.9</v>
      </c>
      <c r="R4565">
        <v>7.8</v>
      </c>
      <c r="S4565">
        <v>30.029999999999998</v>
      </c>
      <c r="T4565">
        <v>9.1</v>
      </c>
      <c r="U4565" s="23">
        <v>27.884999999999994</v>
      </c>
      <c r="V4565">
        <v>8.4499999999999993</v>
      </c>
      <c r="W4565" s="21">
        <v>27.84806</v>
      </c>
      <c r="X4565" s="21">
        <v>-115.16451000000001</v>
      </c>
      <c r="Y4565">
        <v>56.3</v>
      </c>
      <c r="Z4565">
        <v>13.5</v>
      </c>
      <c r="AA4565">
        <v>10</v>
      </c>
      <c r="AB4565" s="26" t="s">
        <v>606</v>
      </c>
      <c r="AC4565" s="26">
        <v>2</v>
      </c>
      <c r="AE4565" s="26">
        <v>150</v>
      </c>
    </row>
    <row r="4566" spans="1:32">
      <c r="A4566" t="s">
        <v>804</v>
      </c>
      <c r="B4566" t="s">
        <v>238</v>
      </c>
      <c r="C4566" s="31">
        <v>41122</v>
      </c>
      <c r="D4566">
        <v>2012</v>
      </c>
      <c r="E4566" s="36">
        <v>0.42222222222222222</v>
      </c>
      <c r="F4566" s="36">
        <v>0.42986111111111108</v>
      </c>
      <c r="G4566" s="36">
        <v>7.6388888888888618E-3</v>
      </c>
      <c r="H4566">
        <v>2</v>
      </c>
      <c r="I4566">
        <v>1</v>
      </c>
      <c r="J4566">
        <v>20</v>
      </c>
      <c r="K4566">
        <v>20</v>
      </c>
      <c r="L4566" s="6" t="s">
        <v>66</v>
      </c>
      <c r="M4566" t="s">
        <v>784</v>
      </c>
      <c r="N4566">
        <v>1</v>
      </c>
      <c r="O4566">
        <v>30.029999999999998</v>
      </c>
      <c r="P4566">
        <v>9.1</v>
      </c>
      <c r="Q4566">
        <v>8.9</v>
      </c>
      <c r="R4566">
        <v>7.8</v>
      </c>
      <c r="S4566">
        <v>30.029999999999998</v>
      </c>
      <c r="T4566">
        <v>9.1</v>
      </c>
      <c r="U4566" s="23">
        <v>27.884999999999994</v>
      </c>
      <c r="V4566">
        <v>8.4499999999999993</v>
      </c>
      <c r="W4566" s="21">
        <v>27.84806</v>
      </c>
      <c r="X4566" s="21">
        <v>-115.16451000000001</v>
      </c>
      <c r="Y4566">
        <v>56.3</v>
      </c>
      <c r="Z4566">
        <v>13.5</v>
      </c>
      <c r="AA4566">
        <v>10</v>
      </c>
      <c r="AB4566" s="26" t="s">
        <v>611</v>
      </c>
      <c r="AC4566" s="26">
        <v>1</v>
      </c>
      <c r="AE4566" s="26">
        <v>150</v>
      </c>
    </row>
    <row r="4567" spans="1:32">
      <c r="A4567" t="s">
        <v>804</v>
      </c>
      <c r="B4567" t="s">
        <v>238</v>
      </c>
      <c r="C4567" s="31">
        <v>41122</v>
      </c>
      <c r="D4567">
        <v>2012</v>
      </c>
      <c r="E4567" s="36">
        <v>0.42222222222222222</v>
      </c>
      <c r="F4567" s="36">
        <v>0.42986111111111108</v>
      </c>
      <c r="G4567" s="36">
        <v>7.6388888888888618E-3</v>
      </c>
      <c r="H4567">
        <v>2</v>
      </c>
      <c r="I4567">
        <v>1</v>
      </c>
      <c r="J4567">
        <v>20</v>
      </c>
      <c r="K4567">
        <v>20</v>
      </c>
      <c r="L4567" s="6" t="s">
        <v>66</v>
      </c>
      <c r="M4567" t="s">
        <v>784</v>
      </c>
      <c r="N4567">
        <v>1</v>
      </c>
      <c r="O4567">
        <v>30.029999999999998</v>
      </c>
      <c r="P4567">
        <v>9.1</v>
      </c>
      <c r="Q4567">
        <v>8.9</v>
      </c>
      <c r="R4567">
        <v>7.8</v>
      </c>
      <c r="S4567">
        <v>30.029999999999998</v>
      </c>
      <c r="T4567">
        <v>9.1</v>
      </c>
      <c r="U4567" s="23">
        <v>27.884999999999994</v>
      </c>
      <c r="V4567">
        <v>8.4499999999999993</v>
      </c>
      <c r="W4567" s="21">
        <v>27.84806</v>
      </c>
      <c r="X4567" s="21">
        <v>-115.16451000000001</v>
      </c>
      <c r="Y4567">
        <v>56.3</v>
      </c>
      <c r="Z4567">
        <v>13.5</v>
      </c>
      <c r="AA4567">
        <v>10</v>
      </c>
      <c r="AB4567" s="26" t="s">
        <v>613</v>
      </c>
      <c r="AC4567" s="26">
        <v>107</v>
      </c>
      <c r="AD4567">
        <v>14</v>
      </c>
      <c r="AE4567" s="26">
        <v>150</v>
      </c>
      <c r="AF4567">
        <v>50</v>
      </c>
    </row>
    <row r="4568" spans="1:32">
      <c r="A4568" t="s">
        <v>804</v>
      </c>
      <c r="B4568" t="s">
        <v>238</v>
      </c>
      <c r="C4568" s="31">
        <v>41122</v>
      </c>
      <c r="D4568">
        <v>2012</v>
      </c>
      <c r="E4568" s="36">
        <v>0.42222222222222222</v>
      </c>
      <c r="F4568" s="36">
        <v>0.42986111111111108</v>
      </c>
      <c r="G4568" s="36">
        <v>7.6388888888888618E-3</v>
      </c>
      <c r="H4568">
        <v>2</v>
      </c>
      <c r="I4568">
        <v>1</v>
      </c>
      <c r="J4568">
        <v>20</v>
      </c>
      <c r="K4568">
        <v>20</v>
      </c>
      <c r="L4568" s="6" t="s">
        <v>66</v>
      </c>
      <c r="M4568" t="s">
        <v>784</v>
      </c>
      <c r="N4568">
        <v>1</v>
      </c>
      <c r="O4568">
        <v>30.029999999999998</v>
      </c>
      <c r="P4568">
        <v>9.1</v>
      </c>
      <c r="Q4568">
        <v>8.9</v>
      </c>
      <c r="R4568">
        <v>7.8</v>
      </c>
      <c r="S4568">
        <v>30.029999999999998</v>
      </c>
      <c r="T4568">
        <v>9.1</v>
      </c>
      <c r="U4568" s="23">
        <v>27.884999999999994</v>
      </c>
      <c r="V4568">
        <v>8.4499999999999993</v>
      </c>
      <c r="W4568" s="21">
        <v>27.84806</v>
      </c>
      <c r="X4568" s="21">
        <v>-115.16451000000001</v>
      </c>
      <c r="Y4568">
        <v>56.3</v>
      </c>
      <c r="Z4568">
        <v>13.5</v>
      </c>
      <c r="AA4568">
        <v>10</v>
      </c>
      <c r="AB4568" s="26" t="s">
        <v>614</v>
      </c>
      <c r="AC4568" s="26">
        <v>4</v>
      </c>
      <c r="AE4568" s="26">
        <v>150</v>
      </c>
    </row>
    <row r="4569" spans="1:32">
      <c r="A4569" t="s">
        <v>804</v>
      </c>
      <c r="B4569" t="s">
        <v>238</v>
      </c>
      <c r="C4569" s="31">
        <v>41122</v>
      </c>
      <c r="D4569">
        <v>2012</v>
      </c>
      <c r="E4569" s="36">
        <v>0.42222222222222222</v>
      </c>
      <c r="F4569" s="36">
        <v>0.42986111111111108</v>
      </c>
      <c r="G4569" s="36">
        <v>7.6388888888888618E-3</v>
      </c>
      <c r="H4569">
        <v>2</v>
      </c>
      <c r="I4569">
        <v>1</v>
      </c>
      <c r="J4569">
        <v>20</v>
      </c>
      <c r="K4569">
        <v>20</v>
      </c>
      <c r="L4569" s="6" t="s">
        <v>66</v>
      </c>
      <c r="M4569" t="s">
        <v>784</v>
      </c>
      <c r="N4569">
        <v>1</v>
      </c>
      <c r="O4569">
        <v>30.029999999999998</v>
      </c>
      <c r="P4569">
        <v>9.1</v>
      </c>
      <c r="Q4569">
        <v>8.9</v>
      </c>
      <c r="R4569">
        <v>7.8</v>
      </c>
      <c r="S4569">
        <v>30.029999999999998</v>
      </c>
      <c r="T4569">
        <v>9.1</v>
      </c>
      <c r="U4569" s="23">
        <v>27.884999999999994</v>
      </c>
      <c r="V4569">
        <v>8.4499999999999993</v>
      </c>
      <c r="W4569" s="21">
        <v>27.84806</v>
      </c>
      <c r="X4569" s="21">
        <v>-115.16451000000001</v>
      </c>
      <c r="Y4569">
        <v>56.3</v>
      </c>
      <c r="Z4569">
        <v>13.5</v>
      </c>
      <c r="AA4569">
        <v>10</v>
      </c>
      <c r="AB4569" s="26" t="s">
        <v>620</v>
      </c>
      <c r="AC4569" s="26">
        <v>3</v>
      </c>
      <c r="AE4569" s="26">
        <v>150</v>
      </c>
    </row>
    <row r="4570" spans="1:32">
      <c r="A4570" t="s">
        <v>804</v>
      </c>
      <c r="B4570" t="s">
        <v>238</v>
      </c>
      <c r="C4570" s="31">
        <v>41122</v>
      </c>
      <c r="D4570">
        <v>2012</v>
      </c>
      <c r="E4570" s="36">
        <v>0.42222222222222222</v>
      </c>
      <c r="F4570" s="36">
        <v>0.42986111111111108</v>
      </c>
      <c r="G4570" s="36">
        <v>7.6388888888888618E-3</v>
      </c>
      <c r="H4570">
        <v>2</v>
      </c>
      <c r="I4570">
        <v>1</v>
      </c>
      <c r="J4570">
        <v>20</v>
      </c>
      <c r="K4570">
        <v>20</v>
      </c>
      <c r="L4570" s="6" t="s">
        <v>66</v>
      </c>
      <c r="M4570" t="s">
        <v>784</v>
      </c>
      <c r="N4570">
        <v>1</v>
      </c>
      <c r="O4570">
        <v>30.029999999999998</v>
      </c>
      <c r="P4570">
        <v>9.1</v>
      </c>
      <c r="Q4570">
        <v>8.9</v>
      </c>
      <c r="R4570">
        <v>7.8</v>
      </c>
      <c r="S4570">
        <v>30.029999999999998</v>
      </c>
      <c r="T4570">
        <v>9.1</v>
      </c>
      <c r="U4570" s="23">
        <v>27.884999999999994</v>
      </c>
      <c r="V4570">
        <v>8.4499999999999993</v>
      </c>
      <c r="W4570" s="21">
        <v>27.84806</v>
      </c>
      <c r="X4570" s="21">
        <v>-115.16451000000001</v>
      </c>
      <c r="Y4570">
        <v>56.3</v>
      </c>
      <c r="Z4570">
        <v>13.5</v>
      </c>
      <c r="AA4570">
        <v>10</v>
      </c>
      <c r="AB4570" s="26" t="s">
        <v>607</v>
      </c>
      <c r="AC4570" s="26">
        <v>3</v>
      </c>
      <c r="AE4570" s="26">
        <v>150</v>
      </c>
    </row>
    <row r="4571" spans="1:32">
      <c r="A4571" t="s">
        <v>804</v>
      </c>
      <c r="B4571" t="s">
        <v>238</v>
      </c>
      <c r="C4571" s="31">
        <v>41122</v>
      </c>
      <c r="D4571">
        <v>2012</v>
      </c>
      <c r="E4571" s="36">
        <v>0.42222222222222222</v>
      </c>
      <c r="F4571" s="36">
        <v>0.42986111111111108</v>
      </c>
      <c r="G4571" s="36">
        <v>7.6388888888888618E-3</v>
      </c>
      <c r="H4571">
        <v>2</v>
      </c>
      <c r="I4571">
        <v>1</v>
      </c>
      <c r="J4571">
        <v>20</v>
      </c>
      <c r="K4571">
        <v>20</v>
      </c>
      <c r="L4571" s="6" t="s">
        <v>66</v>
      </c>
      <c r="M4571" t="s">
        <v>784</v>
      </c>
      <c r="N4571">
        <v>1</v>
      </c>
      <c r="O4571">
        <v>30.029999999999998</v>
      </c>
      <c r="P4571">
        <v>9.1</v>
      </c>
      <c r="Q4571">
        <v>8.9</v>
      </c>
      <c r="R4571">
        <v>7.8</v>
      </c>
      <c r="S4571">
        <v>30.029999999999998</v>
      </c>
      <c r="T4571">
        <v>9.1</v>
      </c>
      <c r="U4571" s="23">
        <v>27.884999999999994</v>
      </c>
      <c r="V4571">
        <v>8.4499999999999993</v>
      </c>
      <c r="W4571" s="21">
        <v>27.84806</v>
      </c>
      <c r="X4571" s="21">
        <v>-115.16451000000001</v>
      </c>
      <c r="Y4571">
        <v>56.3</v>
      </c>
      <c r="Z4571">
        <v>13.5</v>
      </c>
      <c r="AA4571">
        <v>10</v>
      </c>
      <c r="AB4571" s="26" t="s">
        <v>618</v>
      </c>
      <c r="AC4571" s="26">
        <v>4</v>
      </c>
      <c r="AE4571" s="26">
        <v>150</v>
      </c>
    </row>
    <row r="4572" spans="1:32">
      <c r="A4572" t="s">
        <v>804</v>
      </c>
      <c r="B4572" t="s">
        <v>238</v>
      </c>
      <c r="C4572" s="31">
        <v>41122</v>
      </c>
      <c r="D4572">
        <v>2012</v>
      </c>
      <c r="E4572" s="36">
        <v>0.42222222222222222</v>
      </c>
      <c r="F4572" s="36">
        <v>0.42986111111111108</v>
      </c>
      <c r="G4572" s="36">
        <v>7.6388888888888618E-3</v>
      </c>
      <c r="H4572">
        <v>2</v>
      </c>
      <c r="I4572">
        <v>1</v>
      </c>
      <c r="J4572">
        <v>20</v>
      </c>
      <c r="K4572">
        <v>20</v>
      </c>
      <c r="L4572" s="6" t="s">
        <v>66</v>
      </c>
      <c r="M4572" t="s">
        <v>784</v>
      </c>
      <c r="N4572">
        <v>1</v>
      </c>
      <c r="O4572">
        <v>30.029999999999998</v>
      </c>
      <c r="P4572">
        <v>9.1</v>
      </c>
      <c r="Q4572">
        <v>8.9</v>
      </c>
      <c r="R4572">
        <v>7.8</v>
      </c>
      <c r="S4572">
        <v>30.029999999999998</v>
      </c>
      <c r="T4572">
        <v>9.1</v>
      </c>
      <c r="U4572" s="23">
        <v>27.884999999999994</v>
      </c>
      <c r="V4572">
        <v>8.4499999999999993</v>
      </c>
      <c r="W4572" s="21">
        <v>27.84806</v>
      </c>
      <c r="X4572" s="21">
        <v>-115.16451000000001</v>
      </c>
      <c r="Y4572">
        <v>56.3</v>
      </c>
      <c r="Z4572">
        <v>13.5</v>
      </c>
      <c r="AA4572">
        <v>10</v>
      </c>
      <c r="AB4572" s="26" t="s">
        <v>753</v>
      </c>
      <c r="AC4572" s="26">
        <v>8</v>
      </c>
      <c r="AE4572" s="26">
        <v>150</v>
      </c>
    </row>
    <row r="4573" spans="1:32">
      <c r="A4573" t="s">
        <v>805</v>
      </c>
      <c r="B4573" t="s">
        <v>238</v>
      </c>
      <c r="C4573" s="31">
        <v>41122</v>
      </c>
      <c r="D4573">
        <v>2012</v>
      </c>
      <c r="E4573" s="36">
        <v>0.44097222222222227</v>
      </c>
      <c r="F4573" s="36">
        <v>0.45</v>
      </c>
      <c r="G4573" s="36">
        <v>9.0277777777777457E-3</v>
      </c>
      <c r="H4573">
        <v>2</v>
      </c>
      <c r="I4573">
        <v>2</v>
      </c>
      <c r="J4573">
        <v>21</v>
      </c>
      <c r="K4573">
        <v>21</v>
      </c>
      <c r="L4573" s="6" t="s">
        <v>66</v>
      </c>
      <c r="M4573" t="s">
        <v>784</v>
      </c>
      <c r="N4573">
        <v>1</v>
      </c>
      <c r="O4573">
        <v>21.12</v>
      </c>
      <c r="P4573">
        <v>6.4</v>
      </c>
      <c r="Q4573">
        <v>8.9</v>
      </c>
      <c r="R4573">
        <v>7</v>
      </c>
      <c r="S4573">
        <v>30.029999999999998</v>
      </c>
      <c r="T4573">
        <v>9.1</v>
      </c>
      <c r="U4573" s="23">
        <v>22.11</v>
      </c>
      <c r="V4573">
        <v>6.7</v>
      </c>
      <c r="W4573" s="21">
        <v>27.84806</v>
      </c>
      <c r="X4573" s="21">
        <v>-115.16451000000001</v>
      </c>
      <c r="Y4573">
        <v>56.3</v>
      </c>
      <c r="Z4573">
        <v>13.5</v>
      </c>
      <c r="AA4573">
        <v>10</v>
      </c>
      <c r="AB4573" s="26" t="s">
        <v>604</v>
      </c>
      <c r="AC4573" s="26">
        <v>1</v>
      </c>
      <c r="AE4573" s="26">
        <v>70</v>
      </c>
    </row>
    <row r="4574" spans="1:32">
      <c r="A4574" t="s">
        <v>805</v>
      </c>
      <c r="B4574" t="s">
        <v>238</v>
      </c>
      <c r="C4574" s="31">
        <v>41122</v>
      </c>
      <c r="D4574">
        <v>2012</v>
      </c>
      <c r="E4574" s="36">
        <v>0.44097222222222227</v>
      </c>
      <c r="F4574" s="36">
        <v>0.45</v>
      </c>
      <c r="G4574" s="36">
        <v>9.0277777777777457E-3</v>
      </c>
      <c r="H4574">
        <v>2</v>
      </c>
      <c r="I4574">
        <v>2</v>
      </c>
      <c r="J4574">
        <v>21</v>
      </c>
      <c r="K4574">
        <v>21</v>
      </c>
      <c r="L4574" s="6" t="s">
        <v>66</v>
      </c>
      <c r="M4574" t="s">
        <v>784</v>
      </c>
      <c r="N4574">
        <v>1</v>
      </c>
      <c r="O4574">
        <v>21.12</v>
      </c>
      <c r="P4574">
        <v>6.4</v>
      </c>
      <c r="Q4574">
        <v>8.9</v>
      </c>
      <c r="R4574">
        <v>7</v>
      </c>
      <c r="S4574">
        <v>30.029999999999998</v>
      </c>
      <c r="T4574">
        <v>9.1</v>
      </c>
      <c r="U4574" s="23">
        <v>22.11</v>
      </c>
      <c r="V4574">
        <v>6.7</v>
      </c>
      <c r="W4574" s="21">
        <v>27.84806</v>
      </c>
      <c r="X4574" s="21">
        <v>-115.16451000000001</v>
      </c>
      <c r="Y4574">
        <v>56.3</v>
      </c>
      <c r="Z4574">
        <v>13.5</v>
      </c>
      <c r="AA4574">
        <v>10</v>
      </c>
      <c r="AB4574" s="26" t="s">
        <v>606</v>
      </c>
      <c r="AC4574" s="26">
        <v>17</v>
      </c>
      <c r="AE4574" s="26">
        <v>70</v>
      </c>
    </row>
    <row r="4575" spans="1:32">
      <c r="A4575" t="s">
        <v>805</v>
      </c>
      <c r="B4575" t="s">
        <v>238</v>
      </c>
      <c r="C4575" s="31">
        <v>41122</v>
      </c>
      <c r="D4575">
        <v>2012</v>
      </c>
      <c r="E4575" s="36">
        <v>0.44097222222222227</v>
      </c>
      <c r="F4575" s="36">
        <v>0.45</v>
      </c>
      <c r="G4575" s="36">
        <v>9.0277777777777457E-3</v>
      </c>
      <c r="H4575">
        <v>2</v>
      </c>
      <c r="I4575">
        <v>2</v>
      </c>
      <c r="J4575">
        <v>21</v>
      </c>
      <c r="K4575">
        <v>21</v>
      </c>
      <c r="L4575" s="6" t="s">
        <v>66</v>
      </c>
      <c r="M4575" t="s">
        <v>784</v>
      </c>
      <c r="N4575">
        <v>1</v>
      </c>
      <c r="O4575">
        <v>21.12</v>
      </c>
      <c r="P4575">
        <v>6.4</v>
      </c>
      <c r="Q4575">
        <v>8.9</v>
      </c>
      <c r="R4575">
        <v>7</v>
      </c>
      <c r="S4575">
        <v>30.029999999999998</v>
      </c>
      <c r="T4575">
        <v>9.1</v>
      </c>
      <c r="U4575" s="23">
        <v>22.11</v>
      </c>
      <c r="V4575">
        <v>6.7</v>
      </c>
      <c r="W4575" s="21">
        <v>27.84806</v>
      </c>
      <c r="X4575" s="21">
        <v>-115.16451000000001</v>
      </c>
      <c r="Y4575">
        <v>56.3</v>
      </c>
      <c r="Z4575">
        <v>13.5</v>
      </c>
      <c r="AA4575">
        <v>10</v>
      </c>
      <c r="AB4575" s="26" t="s">
        <v>611</v>
      </c>
      <c r="AC4575" s="26">
        <v>1</v>
      </c>
      <c r="AE4575" s="26">
        <v>70</v>
      </c>
    </row>
    <row r="4576" spans="1:32">
      <c r="A4576" t="s">
        <v>805</v>
      </c>
      <c r="B4576" t="s">
        <v>238</v>
      </c>
      <c r="C4576" s="31">
        <v>41122</v>
      </c>
      <c r="D4576">
        <v>2012</v>
      </c>
      <c r="E4576" s="36">
        <v>0.44097222222222227</v>
      </c>
      <c r="F4576" s="36">
        <v>0.45</v>
      </c>
      <c r="G4576" s="36">
        <v>9.0277777777777457E-3</v>
      </c>
      <c r="H4576">
        <v>2</v>
      </c>
      <c r="I4576">
        <v>2</v>
      </c>
      <c r="J4576">
        <v>21</v>
      </c>
      <c r="K4576">
        <v>21</v>
      </c>
      <c r="L4576" s="6" t="s">
        <v>66</v>
      </c>
      <c r="M4576" t="s">
        <v>784</v>
      </c>
      <c r="N4576">
        <v>1</v>
      </c>
      <c r="O4576">
        <v>21.12</v>
      </c>
      <c r="P4576">
        <v>6.4</v>
      </c>
      <c r="Q4576">
        <v>8.9</v>
      </c>
      <c r="R4576">
        <v>7</v>
      </c>
      <c r="S4576">
        <v>30.029999999999998</v>
      </c>
      <c r="T4576">
        <v>9.1</v>
      </c>
      <c r="U4576" s="23">
        <v>22.11</v>
      </c>
      <c r="V4576">
        <v>6.7</v>
      </c>
      <c r="W4576" s="21">
        <v>27.84806</v>
      </c>
      <c r="X4576" s="21">
        <v>-115.16451000000001</v>
      </c>
      <c r="Y4576">
        <v>56.3</v>
      </c>
      <c r="Z4576">
        <v>13.5</v>
      </c>
      <c r="AA4576">
        <v>10</v>
      </c>
      <c r="AB4576" s="26" t="s">
        <v>613</v>
      </c>
      <c r="AC4576" s="26">
        <v>75</v>
      </c>
      <c r="AD4576">
        <v>20</v>
      </c>
      <c r="AE4576" s="26">
        <v>70</v>
      </c>
      <c r="AF4576">
        <v>50</v>
      </c>
    </row>
    <row r="4577" spans="1:32">
      <c r="A4577" t="s">
        <v>805</v>
      </c>
      <c r="B4577" t="s">
        <v>238</v>
      </c>
      <c r="C4577" s="31">
        <v>41122</v>
      </c>
      <c r="D4577">
        <v>2012</v>
      </c>
      <c r="E4577" s="36">
        <v>0.44097222222222227</v>
      </c>
      <c r="F4577" s="36">
        <v>0.45</v>
      </c>
      <c r="G4577" s="36">
        <v>9.0277777777777457E-3</v>
      </c>
      <c r="H4577">
        <v>2</v>
      </c>
      <c r="I4577">
        <v>2</v>
      </c>
      <c r="J4577">
        <v>21</v>
      </c>
      <c r="K4577">
        <v>21</v>
      </c>
      <c r="L4577" s="6" t="s">
        <v>66</v>
      </c>
      <c r="M4577" t="s">
        <v>784</v>
      </c>
      <c r="N4577">
        <v>1</v>
      </c>
      <c r="O4577">
        <v>21.12</v>
      </c>
      <c r="P4577">
        <v>6.4</v>
      </c>
      <c r="Q4577">
        <v>8.9</v>
      </c>
      <c r="R4577">
        <v>7</v>
      </c>
      <c r="S4577">
        <v>30.029999999999998</v>
      </c>
      <c r="T4577">
        <v>9.1</v>
      </c>
      <c r="U4577" s="23">
        <v>22.11</v>
      </c>
      <c r="V4577">
        <v>6.7</v>
      </c>
      <c r="W4577" s="21">
        <v>27.84806</v>
      </c>
      <c r="X4577" s="21">
        <v>-115.16451000000001</v>
      </c>
      <c r="Y4577">
        <v>56.3</v>
      </c>
      <c r="Z4577">
        <v>13.5</v>
      </c>
      <c r="AA4577">
        <v>10</v>
      </c>
      <c r="AB4577" s="26" t="s">
        <v>620</v>
      </c>
      <c r="AC4577" s="26">
        <v>4</v>
      </c>
      <c r="AE4577" s="26">
        <v>70</v>
      </c>
    </row>
    <row r="4578" spans="1:32">
      <c r="A4578" t="s">
        <v>805</v>
      </c>
      <c r="B4578" t="s">
        <v>238</v>
      </c>
      <c r="C4578" s="31">
        <v>41122</v>
      </c>
      <c r="D4578">
        <v>2012</v>
      </c>
      <c r="E4578" s="36">
        <v>0.44097222222222227</v>
      </c>
      <c r="F4578" s="36">
        <v>0.45</v>
      </c>
      <c r="G4578" s="36">
        <v>9.0277777777777457E-3</v>
      </c>
      <c r="H4578">
        <v>2</v>
      </c>
      <c r="I4578">
        <v>2</v>
      </c>
      <c r="J4578">
        <v>21</v>
      </c>
      <c r="K4578">
        <v>21</v>
      </c>
      <c r="L4578" s="6" t="s">
        <v>66</v>
      </c>
      <c r="M4578" t="s">
        <v>784</v>
      </c>
      <c r="N4578">
        <v>1</v>
      </c>
      <c r="O4578">
        <v>21.12</v>
      </c>
      <c r="P4578">
        <v>6.4</v>
      </c>
      <c r="Q4578">
        <v>8.9</v>
      </c>
      <c r="R4578">
        <v>7</v>
      </c>
      <c r="S4578">
        <v>30.029999999999998</v>
      </c>
      <c r="T4578">
        <v>9.1</v>
      </c>
      <c r="U4578" s="23">
        <v>22.11</v>
      </c>
      <c r="V4578">
        <v>6.7</v>
      </c>
      <c r="W4578" s="21">
        <v>27.84806</v>
      </c>
      <c r="X4578" s="21">
        <v>-115.16451000000001</v>
      </c>
      <c r="Y4578">
        <v>56.3</v>
      </c>
      <c r="Z4578">
        <v>13.5</v>
      </c>
      <c r="AA4578">
        <v>10</v>
      </c>
      <c r="AB4578" s="26" t="s">
        <v>618</v>
      </c>
      <c r="AC4578" s="26">
        <v>5</v>
      </c>
      <c r="AE4578" s="26">
        <v>70</v>
      </c>
    </row>
    <row r="4579" spans="1:32">
      <c r="A4579" t="s">
        <v>805</v>
      </c>
      <c r="B4579" t="s">
        <v>238</v>
      </c>
      <c r="C4579" s="31">
        <v>41122</v>
      </c>
      <c r="D4579">
        <v>2012</v>
      </c>
      <c r="E4579" s="36">
        <v>0.44097222222222227</v>
      </c>
      <c r="F4579" s="36">
        <v>0.45</v>
      </c>
      <c r="G4579" s="36">
        <v>9.0277777777777457E-3</v>
      </c>
      <c r="H4579">
        <v>2</v>
      </c>
      <c r="I4579">
        <v>2</v>
      </c>
      <c r="J4579">
        <v>21</v>
      </c>
      <c r="K4579">
        <v>21</v>
      </c>
      <c r="L4579" s="6" t="s">
        <v>66</v>
      </c>
      <c r="M4579" t="s">
        <v>784</v>
      </c>
      <c r="N4579">
        <v>1</v>
      </c>
      <c r="O4579">
        <v>21.12</v>
      </c>
      <c r="P4579">
        <v>6.4</v>
      </c>
      <c r="Q4579">
        <v>8.9</v>
      </c>
      <c r="R4579">
        <v>7</v>
      </c>
      <c r="S4579">
        <v>30.029999999999998</v>
      </c>
      <c r="T4579">
        <v>9.1</v>
      </c>
      <c r="U4579" s="23">
        <v>22.11</v>
      </c>
      <c r="V4579">
        <v>6.7</v>
      </c>
      <c r="W4579" s="21">
        <v>27.84806</v>
      </c>
      <c r="X4579" s="21">
        <v>-115.16451000000001</v>
      </c>
      <c r="Y4579">
        <v>56.3</v>
      </c>
      <c r="Z4579">
        <v>13.5</v>
      </c>
      <c r="AA4579">
        <v>10</v>
      </c>
      <c r="AB4579" s="26" t="s">
        <v>753</v>
      </c>
      <c r="AC4579" s="26">
        <v>2</v>
      </c>
      <c r="AE4579" s="26">
        <v>70</v>
      </c>
    </row>
    <row r="4580" spans="1:32">
      <c r="A4580" t="s">
        <v>805</v>
      </c>
      <c r="B4580" t="s">
        <v>238</v>
      </c>
      <c r="C4580" s="31">
        <v>41122</v>
      </c>
      <c r="D4580">
        <v>2012</v>
      </c>
      <c r="E4580" s="36">
        <v>0.44097222222222227</v>
      </c>
      <c r="F4580" s="36">
        <v>0.45</v>
      </c>
      <c r="G4580" s="36">
        <v>9.0277777777777457E-3</v>
      </c>
      <c r="H4580">
        <v>2</v>
      </c>
      <c r="I4580">
        <v>2</v>
      </c>
      <c r="J4580">
        <v>21</v>
      </c>
      <c r="K4580">
        <v>21</v>
      </c>
      <c r="L4580" s="6" t="s">
        <v>66</v>
      </c>
      <c r="M4580" t="s">
        <v>784</v>
      </c>
      <c r="N4580">
        <v>1</v>
      </c>
      <c r="O4580">
        <v>21.12</v>
      </c>
      <c r="P4580">
        <v>6.4</v>
      </c>
      <c r="Q4580">
        <v>8.9</v>
      </c>
      <c r="R4580">
        <v>7</v>
      </c>
      <c r="S4580">
        <v>30.029999999999998</v>
      </c>
      <c r="T4580">
        <v>9.1</v>
      </c>
      <c r="U4580" s="23">
        <v>22.11</v>
      </c>
      <c r="V4580">
        <v>6.7</v>
      </c>
      <c r="W4580" s="21">
        <v>27.84806</v>
      </c>
      <c r="X4580" s="21">
        <v>-115.16451000000001</v>
      </c>
      <c r="Y4580">
        <v>56.3</v>
      </c>
      <c r="Z4580">
        <v>13.5</v>
      </c>
      <c r="AA4580">
        <v>10</v>
      </c>
      <c r="AB4580" s="26" t="s">
        <v>610</v>
      </c>
      <c r="AC4580" s="26">
        <v>3</v>
      </c>
      <c r="AE4580" s="26">
        <v>70</v>
      </c>
    </row>
    <row r="4581" spans="1:32">
      <c r="A4581" t="s">
        <v>805</v>
      </c>
      <c r="B4581" t="s">
        <v>238</v>
      </c>
      <c r="C4581" s="31">
        <v>41122</v>
      </c>
      <c r="D4581">
        <v>2012</v>
      </c>
      <c r="E4581" s="36">
        <v>0.44097222222222227</v>
      </c>
      <c r="F4581" s="36">
        <v>0.45</v>
      </c>
      <c r="G4581" s="36">
        <v>9.0277777777777457E-3</v>
      </c>
      <c r="H4581">
        <v>2</v>
      </c>
      <c r="I4581">
        <v>2</v>
      </c>
      <c r="J4581">
        <v>21</v>
      </c>
      <c r="K4581">
        <v>21</v>
      </c>
      <c r="L4581" s="6" t="s">
        <v>66</v>
      </c>
      <c r="M4581" t="s">
        <v>784</v>
      </c>
      <c r="N4581">
        <v>1</v>
      </c>
      <c r="O4581">
        <v>21.12</v>
      </c>
      <c r="P4581">
        <v>6.4</v>
      </c>
      <c r="Q4581">
        <v>8.9</v>
      </c>
      <c r="R4581">
        <v>7</v>
      </c>
      <c r="S4581">
        <v>30.029999999999998</v>
      </c>
      <c r="T4581">
        <v>9.1</v>
      </c>
      <c r="U4581" s="23">
        <v>22.11</v>
      </c>
      <c r="V4581">
        <v>6.7</v>
      </c>
      <c r="W4581" s="21">
        <v>27.84806</v>
      </c>
      <c r="X4581" s="21">
        <v>-115.16451000000001</v>
      </c>
      <c r="Y4581">
        <v>56.3</v>
      </c>
      <c r="Z4581">
        <v>13.5</v>
      </c>
      <c r="AA4581">
        <v>10</v>
      </c>
      <c r="AB4581" s="26" t="s">
        <v>608</v>
      </c>
      <c r="AC4581" s="26">
        <v>1</v>
      </c>
      <c r="AE4581" s="26">
        <v>70</v>
      </c>
    </row>
    <row r="4582" spans="1:32">
      <c r="A4582" t="s">
        <v>805</v>
      </c>
      <c r="B4582" t="s">
        <v>238</v>
      </c>
      <c r="C4582" s="31">
        <v>41122</v>
      </c>
      <c r="D4582">
        <v>2012</v>
      </c>
      <c r="E4582" s="36">
        <v>0.44097222222222227</v>
      </c>
      <c r="F4582" s="36">
        <v>0.45</v>
      </c>
      <c r="G4582" s="36">
        <v>9.0277777777777457E-3</v>
      </c>
      <c r="H4582">
        <v>2</v>
      </c>
      <c r="I4582">
        <v>2</v>
      </c>
      <c r="J4582">
        <v>21</v>
      </c>
      <c r="K4582">
        <v>21</v>
      </c>
      <c r="L4582" s="6" t="s">
        <v>66</v>
      </c>
      <c r="M4582" t="s">
        <v>784</v>
      </c>
      <c r="N4582">
        <v>1</v>
      </c>
      <c r="O4582">
        <v>21.12</v>
      </c>
      <c r="P4582">
        <v>6.4</v>
      </c>
      <c r="Q4582">
        <v>8.9</v>
      </c>
      <c r="R4582">
        <v>7</v>
      </c>
      <c r="S4582">
        <v>30.029999999999998</v>
      </c>
      <c r="T4582">
        <v>9.1</v>
      </c>
      <c r="U4582" s="23">
        <v>22.11</v>
      </c>
      <c r="V4582">
        <v>6.7</v>
      </c>
      <c r="W4582" s="21">
        <v>27.84806</v>
      </c>
      <c r="X4582" s="21">
        <v>-115.16451000000001</v>
      </c>
      <c r="Y4582">
        <v>56.3</v>
      </c>
      <c r="Z4582">
        <v>13.5</v>
      </c>
      <c r="AA4582">
        <v>10</v>
      </c>
      <c r="AB4582" s="26" t="s">
        <v>621</v>
      </c>
      <c r="AC4582" s="26">
        <v>2</v>
      </c>
      <c r="AE4582" s="26">
        <v>70</v>
      </c>
    </row>
    <row r="4583" spans="1:32">
      <c r="A4583" t="s">
        <v>806</v>
      </c>
      <c r="B4583" t="s">
        <v>253</v>
      </c>
      <c r="C4583" s="31">
        <v>41122</v>
      </c>
      <c r="D4583">
        <v>2012</v>
      </c>
      <c r="E4583" s="36">
        <v>0.36527777777777781</v>
      </c>
      <c r="F4583" s="36">
        <v>0.37291666666666662</v>
      </c>
      <c r="G4583" s="36">
        <v>7.6388888888888062E-3</v>
      </c>
      <c r="H4583">
        <v>2</v>
      </c>
      <c r="I4583">
        <v>1</v>
      </c>
      <c r="J4583">
        <v>22</v>
      </c>
      <c r="K4583">
        <v>22</v>
      </c>
      <c r="L4583" s="6" t="s">
        <v>66</v>
      </c>
      <c r="M4583" t="s">
        <v>784</v>
      </c>
      <c r="N4583">
        <v>1</v>
      </c>
      <c r="O4583">
        <v>30.029999999999998</v>
      </c>
      <c r="P4583">
        <v>9.1</v>
      </c>
      <c r="Q4583">
        <v>8.9</v>
      </c>
      <c r="R4583">
        <v>7.2</v>
      </c>
      <c r="S4583">
        <v>30.029999999999998</v>
      </c>
      <c r="T4583">
        <v>9.1</v>
      </c>
      <c r="U4583" s="23">
        <v>26.895</v>
      </c>
      <c r="V4583">
        <v>8.15</v>
      </c>
      <c r="W4583" s="21">
        <v>27.84806</v>
      </c>
      <c r="X4583" s="21">
        <v>-115.1645</v>
      </c>
      <c r="Y4583">
        <v>57.2</v>
      </c>
      <c r="Z4583">
        <v>14</v>
      </c>
      <c r="AA4583">
        <v>6</v>
      </c>
      <c r="AB4583" s="26" t="s">
        <v>605</v>
      </c>
      <c r="AC4583" s="26">
        <v>2</v>
      </c>
      <c r="AE4583" s="26">
        <v>330</v>
      </c>
    </row>
    <row r="4584" spans="1:32">
      <c r="A4584" t="s">
        <v>806</v>
      </c>
      <c r="B4584" t="s">
        <v>253</v>
      </c>
      <c r="C4584" s="31">
        <v>41122</v>
      </c>
      <c r="D4584">
        <v>2012</v>
      </c>
      <c r="E4584" s="36">
        <v>0.36527777777777781</v>
      </c>
      <c r="F4584" s="36">
        <v>0.37291666666666662</v>
      </c>
      <c r="G4584" s="36">
        <v>7.6388888888888062E-3</v>
      </c>
      <c r="H4584">
        <v>2</v>
      </c>
      <c r="I4584">
        <v>1</v>
      </c>
      <c r="J4584">
        <v>22</v>
      </c>
      <c r="K4584">
        <v>22</v>
      </c>
      <c r="L4584" s="6" t="s">
        <v>66</v>
      </c>
      <c r="M4584" t="s">
        <v>784</v>
      </c>
      <c r="N4584">
        <v>1</v>
      </c>
      <c r="O4584">
        <v>30.029999999999998</v>
      </c>
      <c r="P4584">
        <v>9.1</v>
      </c>
      <c r="Q4584">
        <v>8.9</v>
      </c>
      <c r="R4584">
        <v>7.2</v>
      </c>
      <c r="S4584">
        <v>30.029999999999998</v>
      </c>
      <c r="T4584">
        <v>9.1</v>
      </c>
      <c r="U4584" s="23">
        <v>26.895</v>
      </c>
      <c r="V4584">
        <v>8.15</v>
      </c>
      <c r="W4584" s="21">
        <v>27.84806</v>
      </c>
      <c r="X4584" s="21">
        <v>-115.1645</v>
      </c>
      <c r="Y4584">
        <v>57.2</v>
      </c>
      <c r="Z4584">
        <v>14</v>
      </c>
      <c r="AA4584">
        <v>6</v>
      </c>
      <c r="AB4584" s="26" t="s">
        <v>606</v>
      </c>
      <c r="AC4584" s="26">
        <v>9</v>
      </c>
      <c r="AE4584" s="26">
        <v>330</v>
      </c>
    </row>
    <row r="4585" spans="1:32">
      <c r="A4585" t="s">
        <v>806</v>
      </c>
      <c r="B4585" t="s">
        <v>253</v>
      </c>
      <c r="C4585" s="31">
        <v>41122</v>
      </c>
      <c r="D4585">
        <v>2012</v>
      </c>
      <c r="E4585" s="36">
        <v>0.36527777777777781</v>
      </c>
      <c r="F4585" s="36">
        <v>0.37291666666666662</v>
      </c>
      <c r="G4585" s="36">
        <v>7.6388888888888062E-3</v>
      </c>
      <c r="H4585">
        <v>2</v>
      </c>
      <c r="I4585">
        <v>1</v>
      </c>
      <c r="J4585">
        <v>22</v>
      </c>
      <c r="K4585">
        <v>22</v>
      </c>
      <c r="L4585" s="6" t="s">
        <v>66</v>
      </c>
      <c r="M4585" t="s">
        <v>784</v>
      </c>
      <c r="N4585">
        <v>1</v>
      </c>
      <c r="O4585">
        <v>30.029999999999998</v>
      </c>
      <c r="P4585">
        <v>9.1</v>
      </c>
      <c r="Q4585">
        <v>8.9</v>
      </c>
      <c r="R4585">
        <v>7.2</v>
      </c>
      <c r="S4585">
        <v>30.029999999999998</v>
      </c>
      <c r="T4585">
        <v>9.1</v>
      </c>
      <c r="U4585" s="23">
        <v>26.895</v>
      </c>
      <c r="V4585">
        <v>8.15</v>
      </c>
      <c r="W4585" s="21">
        <v>27.84806</v>
      </c>
      <c r="X4585" s="21">
        <v>-115.1645</v>
      </c>
      <c r="Y4585">
        <v>57.2</v>
      </c>
      <c r="Z4585">
        <v>14</v>
      </c>
      <c r="AA4585">
        <v>6</v>
      </c>
      <c r="AB4585" s="26" t="s">
        <v>613</v>
      </c>
      <c r="AC4585" s="26">
        <v>100</v>
      </c>
      <c r="AD4585">
        <v>15</v>
      </c>
      <c r="AE4585" s="26">
        <v>330</v>
      </c>
      <c r="AF4585">
        <v>50</v>
      </c>
    </row>
    <row r="4586" spans="1:32">
      <c r="A4586" t="s">
        <v>806</v>
      </c>
      <c r="B4586" t="s">
        <v>253</v>
      </c>
      <c r="C4586" s="31">
        <v>41122</v>
      </c>
      <c r="D4586">
        <v>2012</v>
      </c>
      <c r="E4586" s="36">
        <v>0.36527777777777781</v>
      </c>
      <c r="F4586" s="36">
        <v>0.37291666666666662</v>
      </c>
      <c r="G4586" s="36">
        <v>7.6388888888888062E-3</v>
      </c>
      <c r="H4586">
        <v>2</v>
      </c>
      <c r="I4586">
        <v>1</v>
      </c>
      <c r="J4586">
        <v>22</v>
      </c>
      <c r="K4586">
        <v>22</v>
      </c>
      <c r="L4586" s="6" t="s">
        <v>66</v>
      </c>
      <c r="M4586" t="s">
        <v>784</v>
      </c>
      <c r="N4586">
        <v>1</v>
      </c>
      <c r="O4586">
        <v>30.029999999999998</v>
      </c>
      <c r="P4586">
        <v>9.1</v>
      </c>
      <c r="Q4586">
        <v>8.9</v>
      </c>
      <c r="R4586">
        <v>7.2</v>
      </c>
      <c r="S4586">
        <v>30.029999999999998</v>
      </c>
      <c r="T4586">
        <v>9.1</v>
      </c>
      <c r="U4586" s="23">
        <v>26.895</v>
      </c>
      <c r="V4586">
        <v>8.15</v>
      </c>
      <c r="W4586" s="21">
        <v>27.84806</v>
      </c>
      <c r="X4586" s="21">
        <v>-115.1645</v>
      </c>
      <c r="Y4586">
        <v>57.2</v>
      </c>
      <c r="Z4586">
        <v>14</v>
      </c>
      <c r="AA4586">
        <v>6</v>
      </c>
      <c r="AB4586" s="26" t="s">
        <v>607</v>
      </c>
      <c r="AC4586" s="26">
        <v>1</v>
      </c>
      <c r="AE4586" s="26">
        <v>330</v>
      </c>
    </row>
    <row r="4587" spans="1:32">
      <c r="A4587" t="s">
        <v>806</v>
      </c>
      <c r="B4587" t="s">
        <v>253</v>
      </c>
      <c r="C4587" s="31">
        <v>41122</v>
      </c>
      <c r="D4587">
        <v>2012</v>
      </c>
      <c r="E4587" s="36">
        <v>0.36527777777777781</v>
      </c>
      <c r="F4587" s="36">
        <v>0.37291666666666662</v>
      </c>
      <c r="G4587" s="36">
        <v>7.6388888888888062E-3</v>
      </c>
      <c r="H4587">
        <v>2</v>
      </c>
      <c r="I4587">
        <v>1</v>
      </c>
      <c r="J4587">
        <v>22</v>
      </c>
      <c r="K4587">
        <v>22</v>
      </c>
      <c r="L4587" s="6" t="s">
        <v>66</v>
      </c>
      <c r="M4587" t="s">
        <v>784</v>
      </c>
      <c r="N4587">
        <v>1</v>
      </c>
      <c r="O4587">
        <v>30.029999999999998</v>
      </c>
      <c r="P4587">
        <v>9.1</v>
      </c>
      <c r="Q4587">
        <v>8.9</v>
      </c>
      <c r="R4587">
        <v>7.2</v>
      </c>
      <c r="S4587">
        <v>30.029999999999998</v>
      </c>
      <c r="T4587">
        <v>9.1</v>
      </c>
      <c r="U4587" s="23">
        <v>26.895</v>
      </c>
      <c r="V4587">
        <v>8.15</v>
      </c>
      <c r="W4587" s="21">
        <v>27.84806</v>
      </c>
      <c r="X4587" s="21">
        <v>-115.1645</v>
      </c>
      <c r="Y4587">
        <v>57.2</v>
      </c>
      <c r="Z4587">
        <v>14</v>
      </c>
      <c r="AA4587">
        <v>6</v>
      </c>
      <c r="AB4587" s="26" t="s">
        <v>618</v>
      </c>
      <c r="AC4587" s="26">
        <v>9</v>
      </c>
      <c r="AE4587" s="26">
        <v>330</v>
      </c>
    </row>
    <row r="4588" spans="1:32">
      <c r="A4588" t="s">
        <v>806</v>
      </c>
      <c r="B4588" t="s">
        <v>253</v>
      </c>
      <c r="C4588" s="31">
        <v>41122</v>
      </c>
      <c r="D4588">
        <v>2012</v>
      </c>
      <c r="E4588" s="36">
        <v>0.36527777777777781</v>
      </c>
      <c r="F4588" s="36">
        <v>0.37291666666666662</v>
      </c>
      <c r="G4588" s="36">
        <v>7.6388888888888062E-3</v>
      </c>
      <c r="H4588">
        <v>2</v>
      </c>
      <c r="I4588">
        <v>1</v>
      </c>
      <c r="J4588">
        <v>22</v>
      </c>
      <c r="K4588">
        <v>22</v>
      </c>
      <c r="L4588" s="6" t="s">
        <v>66</v>
      </c>
      <c r="M4588" t="s">
        <v>784</v>
      </c>
      <c r="N4588">
        <v>1</v>
      </c>
      <c r="O4588">
        <v>30.029999999999998</v>
      </c>
      <c r="P4588">
        <v>9.1</v>
      </c>
      <c r="Q4588">
        <v>8.9</v>
      </c>
      <c r="R4588">
        <v>7.2</v>
      </c>
      <c r="S4588">
        <v>30.029999999999998</v>
      </c>
      <c r="T4588">
        <v>9.1</v>
      </c>
      <c r="U4588" s="23">
        <v>26.895</v>
      </c>
      <c r="V4588">
        <v>8.15</v>
      </c>
      <c r="W4588" s="21">
        <v>27.84806</v>
      </c>
      <c r="X4588" s="21">
        <v>-115.1645</v>
      </c>
      <c r="Y4588">
        <v>57.2</v>
      </c>
      <c r="Z4588">
        <v>14</v>
      </c>
      <c r="AA4588">
        <v>6</v>
      </c>
      <c r="AB4588" s="26" t="s">
        <v>753</v>
      </c>
      <c r="AC4588" s="26">
        <v>1</v>
      </c>
      <c r="AE4588" s="26">
        <v>330</v>
      </c>
    </row>
    <row r="4589" spans="1:32">
      <c r="A4589" t="s">
        <v>806</v>
      </c>
      <c r="B4589" t="s">
        <v>253</v>
      </c>
      <c r="C4589" s="31">
        <v>41122</v>
      </c>
      <c r="D4589">
        <v>2012</v>
      </c>
      <c r="E4589" s="36">
        <v>0.36527777777777781</v>
      </c>
      <c r="F4589" s="36">
        <v>0.37291666666666662</v>
      </c>
      <c r="G4589" s="36">
        <v>7.6388888888888062E-3</v>
      </c>
      <c r="H4589">
        <v>2</v>
      </c>
      <c r="I4589">
        <v>1</v>
      </c>
      <c r="J4589">
        <v>22</v>
      </c>
      <c r="K4589">
        <v>22</v>
      </c>
      <c r="L4589" s="6" t="s">
        <v>66</v>
      </c>
      <c r="M4589" t="s">
        <v>784</v>
      </c>
      <c r="N4589">
        <v>1</v>
      </c>
      <c r="O4589">
        <v>30.029999999999998</v>
      </c>
      <c r="P4589">
        <v>9.1</v>
      </c>
      <c r="Q4589">
        <v>8.9</v>
      </c>
      <c r="R4589">
        <v>7.2</v>
      </c>
      <c r="S4589">
        <v>30.029999999999998</v>
      </c>
      <c r="T4589">
        <v>9.1</v>
      </c>
      <c r="U4589" s="23">
        <v>26.895</v>
      </c>
      <c r="V4589">
        <v>8.15</v>
      </c>
      <c r="W4589" s="21">
        <v>27.84806</v>
      </c>
      <c r="X4589" s="21">
        <v>-115.1645</v>
      </c>
      <c r="Y4589">
        <v>57.2</v>
      </c>
      <c r="Z4589">
        <v>14</v>
      </c>
      <c r="AA4589">
        <v>6</v>
      </c>
      <c r="AB4589" s="26" t="s">
        <v>609</v>
      </c>
      <c r="AC4589" s="26">
        <v>1</v>
      </c>
      <c r="AE4589" s="26">
        <v>330</v>
      </c>
    </row>
    <row r="4590" spans="1:32">
      <c r="A4590" t="s">
        <v>807</v>
      </c>
      <c r="B4590" t="s">
        <v>253</v>
      </c>
      <c r="C4590" s="31">
        <v>41122</v>
      </c>
      <c r="D4590">
        <v>2012</v>
      </c>
      <c r="E4590" s="36">
        <v>0.38541666666666669</v>
      </c>
      <c r="F4590" s="36">
        <v>0.39097222222222222</v>
      </c>
      <c r="G4590" s="36">
        <v>5.5555555555555358E-3</v>
      </c>
      <c r="H4590">
        <v>2</v>
      </c>
      <c r="I4590">
        <v>2</v>
      </c>
      <c r="J4590">
        <v>23</v>
      </c>
      <c r="K4590">
        <v>23</v>
      </c>
      <c r="L4590" s="6" t="s">
        <v>66</v>
      </c>
      <c r="M4590" t="s">
        <v>784</v>
      </c>
      <c r="N4590">
        <v>1</v>
      </c>
      <c r="O4590">
        <v>21.12</v>
      </c>
      <c r="P4590">
        <v>6.4</v>
      </c>
      <c r="Q4590">
        <v>8.9</v>
      </c>
      <c r="R4590">
        <v>7</v>
      </c>
      <c r="S4590">
        <v>23.099999999999998</v>
      </c>
      <c r="T4590">
        <v>7</v>
      </c>
      <c r="U4590" s="23">
        <v>22.11</v>
      </c>
      <c r="V4590">
        <v>6.7</v>
      </c>
      <c r="W4590" s="21">
        <v>27.84806</v>
      </c>
      <c r="X4590" s="21">
        <v>-115.1645</v>
      </c>
      <c r="Y4590">
        <v>57.2</v>
      </c>
      <c r="Z4590">
        <v>14</v>
      </c>
      <c r="AA4590">
        <v>6</v>
      </c>
      <c r="AB4590" s="26" t="s">
        <v>605</v>
      </c>
      <c r="AC4590" s="26">
        <v>2</v>
      </c>
      <c r="AE4590" s="26">
        <v>150</v>
      </c>
    </row>
    <row r="4591" spans="1:32">
      <c r="A4591" t="s">
        <v>807</v>
      </c>
      <c r="B4591" t="s">
        <v>253</v>
      </c>
      <c r="C4591" s="31">
        <v>41122</v>
      </c>
      <c r="D4591">
        <v>2012</v>
      </c>
      <c r="E4591" s="36">
        <v>0.38541666666666669</v>
      </c>
      <c r="F4591" s="36">
        <v>0.39097222222222222</v>
      </c>
      <c r="G4591" s="36">
        <v>5.5555555555555358E-3</v>
      </c>
      <c r="H4591">
        <v>2</v>
      </c>
      <c r="I4591">
        <v>2</v>
      </c>
      <c r="J4591">
        <v>23</v>
      </c>
      <c r="K4591">
        <v>23</v>
      </c>
      <c r="L4591" s="6" t="s">
        <v>66</v>
      </c>
      <c r="M4591" t="s">
        <v>784</v>
      </c>
      <c r="N4591">
        <v>1</v>
      </c>
      <c r="O4591">
        <v>21.12</v>
      </c>
      <c r="P4591">
        <v>6.4</v>
      </c>
      <c r="Q4591">
        <v>8.9</v>
      </c>
      <c r="R4591">
        <v>7</v>
      </c>
      <c r="S4591">
        <v>23.099999999999998</v>
      </c>
      <c r="T4591">
        <v>7</v>
      </c>
      <c r="U4591" s="23">
        <v>22.11</v>
      </c>
      <c r="V4591">
        <v>6.7</v>
      </c>
      <c r="W4591" s="21">
        <v>27.84806</v>
      </c>
      <c r="X4591" s="21">
        <v>-115.1645</v>
      </c>
      <c r="Y4591">
        <v>57.2</v>
      </c>
      <c r="Z4591">
        <v>14</v>
      </c>
      <c r="AA4591">
        <v>6</v>
      </c>
      <c r="AB4591" s="26" t="s">
        <v>606</v>
      </c>
      <c r="AC4591" s="26">
        <v>11</v>
      </c>
      <c r="AE4591" s="26">
        <v>150</v>
      </c>
    </row>
    <row r="4592" spans="1:32">
      <c r="A4592" t="s">
        <v>807</v>
      </c>
      <c r="B4592" t="s">
        <v>253</v>
      </c>
      <c r="C4592" s="31">
        <v>41122</v>
      </c>
      <c r="D4592">
        <v>2012</v>
      </c>
      <c r="E4592" s="36">
        <v>0.38541666666666669</v>
      </c>
      <c r="F4592" s="36">
        <v>0.39097222222222222</v>
      </c>
      <c r="G4592" s="36">
        <v>5.5555555555555358E-3</v>
      </c>
      <c r="H4592">
        <v>2</v>
      </c>
      <c r="I4592">
        <v>2</v>
      </c>
      <c r="J4592">
        <v>23</v>
      </c>
      <c r="K4592">
        <v>23</v>
      </c>
      <c r="L4592" s="6" t="s">
        <v>66</v>
      </c>
      <c r="M4592" t="s">
        <v>784</v>
      </c>
      <c r="N4592">
        <v>1</v>
      </c>
      <c r="O4592">
        <v>21.12</v>
      </c>
      <c r="P4592">
        <v>6.4</v>
      </c>
      <c r="Q4592">
        <v>8.9</v>
      </c>
      <c r="R4592">
        <v>7</v>
      </c>
      <c r="S4592">
        <v>23.099999999999998</v>
      </c>
      <c r="T4592">
        <v>7</v>
      </c>
      <c r="U4592" s="23">
        <v>22.11</v>
      </c>
      <c r="V4592">
        <v>6.7</v>
      </c>
      <c r="W4592" s="21">
        <v>27.84806</v>
      </c>
      <c r="X4592" s="21">
        <v>-115.1645</v>
      </c>
      <c r="Y4592">
        <v>57.2</v>
      </c>
      <c r="Z4592">
        <v>14</v>
      </c>
      <c r="AA4592">
        <v>6</v>
      </c>
      <c r="AB4592" s="26" t="s">
        <v>611</v>
      </c>
      <c r="AC4592" s="26">
        <v>1</v>
      </c>
      <c r="AE4592" s="26">
        <v>150</v>
      </c>
    </row>
    <row r="4593" spans="1:32">
      <c r="A4593" t="s">
        <v>807</v>
      </c>
      <c r="B4593" t="s">
        <v>253</v>
      </c>
      <c r="C4593" s="31">
        <v>41122</v>
      </c>
      <c r="D4593">
        <v>2012</v>
      </c>
      <c r="E4593" s="36">
        <v>0.38541666666666669</v>
      </c>
      <c r="F4593" s="36">
        <v>0.39097222222222222</v>
      </c>
      <c r="G4593" s="36">
        <v>5.5555555555555358E-3</v>
      </c>
      <c r="H4593">
        <v>2</v>
      </c>
      <c r="I4593">
        <v>2</v>
      </c>
      <c r="J4593">
        <v>23</v>
      </c>
      <c r="K4593">
        <v>23</v>
      </c>
      <c r="L4593" s="6" t="s">
        <v>66</v>
      </c>
      <c r="M4593" t="s">
        <v>784</v>
      </c>
      <c r="N4593">
        <v>1</v>
      </c>
      <c r="O4593">
        <v>21.12</v>
      </c>
      <c r="P4593">
        <v>6.4</v>
      </c>
      <c r="Q4593">
        <v>8.9</v>
      </c>
      <c r="R4593">
        <v>7</v>
      </c>
      <c r="S4593">
        <v>23.099999999999998</v>
      </c>
      <c r="T4593">
        <v>7</v>
      </c>
      <c r="U4593" s="23">
        <v>22.11</v>
      </c>
      <c r="V4593">
        <v>6.7</v>
      </c>
      <c r="W4593" s="21">
        <v>27.84806</v>
      </c>
      <c r="X4593" s="21">
        <v>-115.1645</v>
      </c>
      <c r="Y4593">
        <v>57.2</v>
      </c>
      <c r="Z4593">
        <v>14</v>
      </c>
      <c r="AA4593">
        <v>6</v>
      </c>
      <c r="AB4593" s="26" t="s">
        <v>613</v>
      </c>
      <c r="AC4593" s="26">
        <v>51</v>
      </c>
      <c r="AD4593">
        <v>29</v>
      </c>
      <c r="AE4593" s="26">
        <v>150</v>
      </c>
      <c r="AF4593">
        <v>50</v>
      </c>
    </row>
    <row r="4594" spans="1:32">
      <c r="A4594" t="s">
        <v>807</v>
      </c>
      <c r="B4594" t="s">
        <v>253</v>
      </c>
      <c r="C4594" s="31">
        <v>41122</v>
      </c>
      <c r="D4594">
        <v>2012</v>
      </c>
      <c r="E4594" s="36">
        <v>0.38541666666666669</v>
      </c>
      <c r="F4594" s="36">
        <v>0.39097222222222222</v>
      </c>
      <c r="G4594" s="36">
        <v>5.5555555555555358E-3</v>
      </c>
      <c r="H4594">
        <v>2</v>
      </c>
      <c r="I4594">
        <v>2</v>
      </c>
      <c r="J4594">
        <v>23</v>
      </c>
      <c r="K4594">
        <v>23</v>
      </c>
      <c r="L4594" s="6" t="s">
        <v>66</v>
      </c>
      <c r="M4594" t="s">
        <v>784</v>
      </c>
      <c r="N4594">
        <v>1</v>
      </c>
      <c r="O4594">
        <v>21.12</v>
      </c>
      <c r="P4594">
        <v>6.4</v>
      </c>
      <c r="Q4594">
        <v>8.9</v>
      </c>
      <c r="R4594">
        <v>7</v>
      </c>
      <c r="S4594">
        <v>23.099999999999998</v>
      </c>
      <c r="T4594">
        <v>7</v>
      </c>
      <c r="U4594" s="23">
        <v>22.11</v>
      </c>
      <c r="V4594">
        <v>6.7</v>
      </c>
      <c r="W4594" s="21">
        <v>27.84806</v>
      </c>
      <c r="X4594" s="21">
        <v>-115.1645</v>
      </c>
      <c r="Y4594">
        <v>57.2</v>
      </c>
      <c r="Z4594">
        <v>14</v>
      </c>
      <c r="AA4594">
        <v>6</v>
      </c>
      <c r="AB4594" s="26" t="s">
        <v>607</v>
      </c>
      <c r="AC4594" s="26">
        <v>1</v>
      </c>
      <c r="AE4594" s="26">
        <v>150</v>
      </c>
    </row>
    <row r="4595" spans="1:32">
      <c r="A4595" t="s">
        <v>807</v>
      </c>
      <c r="B4595" t="s">
        <v>253</v>
      </c>
      <c r="C4595" s="31">
        <v>41122</v>
      </c>
      <c r="D4595">
        <v>2012</v>
      </c>
      <c r="E4595" s="36">
        <v>0.38541666666666669</v>
      </c>
      <c r="F4595" s="36">
        <v>0.39097222222222222</v>
      </c>
      <c r="G4595" s="36">
        <v>5.5555555555555358E-3</v>
      </c>
      <c r="H4595">
        <v>2</v>
      </c>
      <c r="I4595">
        <v>2</v>
      </c>
      <c r="J4595">
        <v>23</v>
      </c>
      <c r="K4595">
        <v>23</v>
      </c>
      <c r="L4595" s="6" t="s">
        <v>66</v>
      </c>
      <c r="M4595" t="s">
        <v>784</v>
      </c>
      <c r="N4595">
        <v>1</v>
      </c>
      <c r="O4595">
        <v>21.12</v>
      </c>
      <c r="P4595">
        <v>6.4</v>
      </c>
      <c r="Q4595">
        <v>8.9</v>
      </c>
      <c r="R4595">
        <v>7</v>
      </c>
      <c r="S4595">
        <v>23.099999999999998</v>
      </c>
      <c r="T4595">
        <v>7</v>
      </c>
      <c r="U4595" s="23">
        <v>22.11</v>
      </c>
      <c r="V4595">
        <v>6.7</v>
      </c>
      <c r="W4595" s="21">
        <v>27.84806</v>
      </c>
      <c r="X4595" s="21">
        <v>-115.1645</v>
      </c>
      <c r="Y4595">
        <v>57.2</v>
      </c>
      <c r="Z4595">
        <v>14</v>
      </c>
      <c r="AA4595">
        <v>6</v>
      </c>
      <c r="AB4595" s="26" t="s">
        <v>753</v>
      </c>
      <c r="AC4595" s="26">
        <v>3</v>
      </c>
      <c r="AE4595" s="26">
        <v>150</v>
      </c>
    </row>
    <row r="4596" spans="1:32">
      <c r="A4596" t="s">
        <v>807</v>
      </c>
      <c r="B4596" t="s">
        <v>253</v>
      </c>
      <c r="C4596" s="31">
        <v>41122</v>
      </c>
      <c r="D4596">
        <v>2012</v>
      </c>
      <c r="E4596" s="36">
        <v>0.38541666666666669</v>
      </c>
      <c r="F4596" s="36">
        <v>0.39097222222222222</v>
      </c>
      <c r="G4596" s="36">
        <v>5.5555555555555358E-3</v>
      </c>
      <c r="H4596">
        <v>2</v>
      </c>
      <c r="I4596">
        <v>2</v>
      </c>
      <c r="J4596">
        <v>23</v>
      </c>
      <c r="K4596">
        <v>23</v>
      </c>
      <c r="L4596" s="6" t="s">
        <v>66</v>
      </c>
      <c r="M4596" t="s">
        <v>784</v>
      </c>
      <c r="N4596">
        <v>1</v>
      </c>
      <c r="O4596">
        <v>21.12</v>
      </c>
      <c r="P4596">
        <v>6.4</v>
      </c>
      <c r="Q4596">
        <v>8.9</v>
      </c>
      <c r="R4596">
        <v>7</v>
      </c>
      <c r="S4596">
        <v>23.099999999999998</v>
      </c>
      <c r="T4596">
        <v>7</v>
      </c>
      <c r="U4596" s="23">
        <v>22.11</v>
      </c>
      <c r="V4596">
        <v>6.7</v>
      </c>
      <c r="W4596" s="21">
        <v>27.84806</v>
      </c>
      <c r="X4596" s="21">
        <v>-115.1645</v>
      </c>
      <c r="Y4596">
        <v>57.2</v>
      </c>
      <c r="Z4596">
        <v>14</v>
      </c>
      <c r="AA4596">
        <v>6</v>
      </c>
      <c r="AB4596" s="26" t="s">
        <v>619</v>
      </c>
      <c r="AC4596" s="26">
        <v>2</v>
      </c>
      <c r="AE4596" s="26">
        <v>150</v>
      </c>
    </row>
    <row r="4597" spans="1:32">
      <c r="A4597" t="s">
        <v>808</v>
      </c>
      <c r="B4597" t="s">
        <v>253</v>
      </c>
      <c r="C4597" s="31">
        <v>41122</v>
      </c>
      <c r="D4597">
        <v>2012</v>
      </c>
      <c r="E4597" s="36">
        <v>0.43888888888888888</v>
      </c>
      <c r="F4597" s="36">
        <v>0.4458333333333333</v>
      </c>
      <c r="G4597" s="36">
        <v>6.9444444444444198E-3</v>
      </c>
      <c r="H4597">
        <v>2</v>
      </c>
      <c r="I4597">
        <v>3</v>
      </c>
      <c r="J4597">
        <v>24</v>
      </c>
      <c r="K4597">
        <v>24</v>
      </c>
      <c r="L4597" s="6" t="s">
        <v>66</v>
      </c>
      <c r="M4597" t="s">
        <v>784</v>
      </c>
      <c r="N4597">
        <v>1</v>
      </c>
      <c r="O4597">
        <v>28.38</v>
      </c>
      <c r="P4597">
        <v>8.6</v>
      </c>
      <c r="Q4597">
        <v>8.9</v>
      </c>
      <c r="R4597">
        <v>6.8</v>
      </c>
      <c r="S4597">
        <v>28.38</v>
      </c>
      <c r="T4597">
        <v>8.6</v>
      </c>
      <c r="U4597" s="23">
        <v>25.409999999999997</v>
      </c>
      <c r="V4597">
        <v>7.6999999999999993</v>
      </c>
      <c r="W4597" s="21">
        <v>27.847709999999999</v>
      </c>
      <c r="X4597" s="21">
        <v>-115.16251</v>
      </c>
      <c r="Y4597">
        <v>59</v>
      </c>
      <c r="Z4597">
        <v>15</v>
      </c>
      <c r="AA4597">
        <v>6</v>
      </c>
      <c r="AB4597" s="26" t="s">
        <v>605</v>
      </c>
      <c r="AC4597" s="26">
        <v>1</v>
      </c>
      <c r="AE4597" s="26">
        <v>30</v>
      </c>
    </row>
    <row r="4598" spans="1:32">
      <c r="A4598" t="s">
        <v>808</v>
      </c>
      <c r="B4598" t="s">
        <v>253</v>
      </c>
      <c r="C4598" s="31">
        <v>41122</v>
      </c>
      <c r="D4598">
        <v>2012</v>
      </c>
      <c r="E4598" s="36">
        <v>0.43888888888888888</v>
      </c>
      <c r="F4598" s="36">
        <v>0.4458333333333333</v>
      </c>
      <c r="G4598" s="36">
        <v>6.9444444444444198E-3</v>
      </c>
      <c r="H4598">
        <v>2</v>
      </c>
      <c r="I4598">
        <v>3</v>
      </c>
      <c r="J4598">
        <v>24</v>
      </c>
      <c r="K4598">
        <v>24</v>
      </c>
      <c r="L4598" s="6" t="s">
        <v>66</v>
      </c>
      <c r="M4598" t="s">
        <v>784</v>
      </c>
      <c r="N4598">
        <v>1</v>
      </c>
      <c r="O4598">
        <v>28.38</v>
      </c>
      <c r="P4598">
        <v>8.6</v>
      </c>
      <c r="Q4598">
        <v>8.9</v>
      </c>
      <c r="R4598">
        <v>6.8</v>
      </c>
      <c r="S4598">
        <v>28.38</v>
      </c>
      <c r="T4598">
        <v>8.6</v>
      </c>
      <c r="U4598" s="23">
        <v>25.409999999999997</v>
      </c>
      <c r="V4598">
        <v>7.6999999999999993</v>
      </c>
      <c r="W4598" s="21">
        <v>27.847709999999999</v>
      </c>
      <c r="X4598" s="21">
        <v>-115.16251</v>
      </c>
      <c r="Y4598">
        <v>59</v>
      </c>
      <c r="Z4598">
        <v>15</v>
      </c>
      <c r="AA4598">
        <v>6</v>
      </c>
      <c r="AB4598" s="26" t="s">
        <v>606</v>
      </c>
      <c r="AC4598" s="26">
        <v>16</v>
      </c>
      <c r="AE4598" s="26">
        <v>30</v>
      </c>
    </row>
    <row r="4599" spans="1:32">
      <c r="A4599" t="s">
        <v>808</v>
      </c>
      <c r="B4599" t="s">
        <v>253</v>
      </c>
      <c r="C4599" s="31">
        <v>41122</v>
      </c>
      <c r="D4599">
        <v>2012</v>
      </c>
      <c r="E4599" s="36">
        <v>0.43888888888888888</v>
      </c>
      <c r="F4599" s="36">
        <v>0.4458333333333333</v>
      </c>
      <c r="G4599" s="36">
        <v>6.9444444444444198E-3</v>
      </c>
      <c r="H4599">
        <v>2</v>
      </c>
      <c r="I4599">
        <v>3</v>
      </c>
      <c r="J4599">
        <v>24</v>
      </c>
      <c r="K4599">
        <v>24</v>
      </c>
      <c r="L4599" s="6" t="s">
        <v>66</v>
      </c>
      <c r="M4599" t="s">
        <v>784</v>
      </c>
      <c r="N4599">
        <v>1</v>
      </c>
      <c r="O4599">
        <v>28.38</v>
      </c>
      <c r="P4599">
        <v>8.6</v>
      </c>
      <c r="Q4599">
        <v>8.9</v>
      </c>
      <c r="R4599">
        <v>6.8</v>
      </c>
      <c r="S4599">
        <v>28.38</v>
      </c>
      <c r="T4599">
        <v>8.6</v>
      </c>
      <c r="U4599" s="23">
        <v>25.409999999999997</v>
      </c>
      <c r="V4599">
        <v>7.6999999999999993</v>
      </c>
      <c r="W4599" s="21">
        <v>27.847709999999999</v>
      </c>
      <c r="X4599" s="21">
        <v>-115.16251</v>
      </c>
      <c r="Y4599">
        <v>59</v>
      </c>
      <c r="Z4599">
        <v>15</v>
      </c>
      <c r="AA4599">
        <v>6</v>
      </c>
      <c r="AB4599" s="26" t="s">
        <v>613</v>
      </c>
      <c r="AC4599" s="26">
        <v>166</v>
      </c>
      <c r="AD4599">
        <v>9</v>
      </c>
      <c r="AE4599" s="26">
        <v>30</v>
      </c>
      <c r="AF4599">
        <v>50</v>
      </c>
    </row>
    <row r="4600" spans="1:32">
      <c r="A4600" t="s">
        <v>808</v>
      </c>
      <c r="B4600" t="s">
        <v>253</v>
      </c>
      <c r="C4600" s="31">
        <v>41122</v>
      </c>
      <c r="D4600">
        <v>2012</v>
      </c>
      <c r="E4600" s="36">
        <v>0.43888888888888888</v>
      </c>
      <c r="F4600" s="36">
        <v>0.4458333333333333</v>
      </c>
      <c r="G4600" s="36">
        <v>6.9444444444444198E-3</v>
      </c>
      <c r="H4600">
        <v>2</v>
      </c>
      <c r="I4600">
        <v>3</v>
      </c>
      <c r="J4600">
        <v>24</v>
      </c>
      <c r="K4600">
        <v>24</v>
      </c>
      <c r="L4600" s="6" t="s">
        <v>66</v>
      </c>
      <c r="M4600" t="s">
        <v>784</v>
      </c>
      <c r="N4600">
        <v>1</v>
      </c>
      <c r="O4600">
        <v>28.38</v>
      </c>
      <c r="P4600">
        <v>8.6</v>
      </c>
      <c r="Q4600">
        <v>8.9</v>
      </c>
      <c r="R4600">
        <v>6.8</v>
      </c>
      <c r="S4600">
        <v>28.38</v>
      </c>
      <c r="T4600">
        <v>8.6</v>
      </c>
      <c r="U4600" s="23">
        <v>25.409999999999997</v>
      </c>
      <c r="V4600">
        <v>7.6999999999999993</v>
      </c>
      <c r="W4600" s="21">
        <v>27.847709999999999</v>
      </c>
      <c r="X4600" s="21">
        <v>-115.16251</v>
      </c>
      <c r="Y4600">
        <v>59</v>
      </c>
      <c r="Z4600">
        <v>15</v>
      </c>
      <c r="AA4600">
        <v>6</v>
      </c>
      <c r="AB4600" s="26" t="s">
        <v>618</v>
      </c>
      <c r="AC4600" s="26">
        <v>1</v>
      </c>
      <c r="AE4600" s="26">
        <v>30</v>
      </c>
    </row>
    <row r="4601" spans="1:32">
      <c r="A4601" t="s">
        <v>808</v>
      </c>
      <c r="B4601" t="s">
        <v>253</v>
      </c>
      <c r="C4601" s="31">
        <v>41122</v>
      </c>
      <c r="D4601">
        <v>2012</v>
      </c>
      <c r="E4601" s="36">
        <v>0.43888888888888888</v>
      </c>
      <c r="F4601" s="36">
        <v>0.4458333333333333</v>
      </c>
      <c r="G4601" s="36">
        <v>6.9444444444444198E-3</v>
      </c>
      <c r="H4601">
        <v>2</v>
      </c>
      <c r="I4601">
        <v>3</v>
      </c>
      <c r="J4601">
        <v>24</v>
      </c>
      <c r="K4601">
        <v>24</v>
      </c>
      <c r="L4601" s="6" t="s">
        <v>66</v>
      </c>
      <c r="M4601" t="s">
        <v>784</v>
      </c>
      <c r="N4601">
        <v>1</v>
      </c>
      <c r="O4601">
        <v>28.38</v>
      </c>
      <c r="P4601">
        <v>8.6</v>
      </c>
      <c r="Q4601">
        <v>8.9</v>
      </c>
      <c r="R4601">
        <v>6.8</v>
      </c>
      <c r="S4601">
        <v>28.38</v>
      </c>
      <c r="T4601">
        <v>8.6</v>
      </c>
      <c r="U4601" s="23">
        <v>25.409999999999997</v>
      </c>
      <c r="V4601">
        <v>7.6999999999999993</v>
      </c>
      <c r="W4601" s="21">
        <v>27.847709999999999</v>
      </c>
      <c r="X4601" s="21">
        <v>-115.16251</v>
      </c>
      <c r="Y4601">
        <v>59</v>
      </c>
      <c r="Z4601">
        <v>15</v>
      </c>
      <c r="AA4601">
        <v>6</v>
      </c>
      <c r="AB4601" s="26" t="s">
        <v>608</v>
      </c>
      <c r="AC4601" s="26">
        <v>1</v>
      </c>
      <c r="AE4601" s="26">
        <v>30</v>
      </c>
    </row>
    <row r="4602" spans="1:32">
      <c r="A4602" t="s">
        <v>808</v>
      </c>
      <c r="B4602" t="s">
        <v>253</v>
      </c>
      <c r="C4602" s="31">
        <v>41122</v>
      </c>
      <c r="D4602">
        <v>2012</v>
      </c>
      <c r="E4602" s="36">
        <v>0.43888888888888888</v>
      </c>
      <c r="F4602" s="36">
        <v>0.4458333333333333</v>
      </c>
      <c r="G4602" s="36">
        <v>6.9444444444444198E-3</v>
      </c>
      <c r="H4602">
        <v>2</v>
      </c>
      <c r="I4602">
        <v>3</v>
      </c>
      <c r="J4602">
        <v>24</v>
      </c>
      <c r="K4602">
        <v>24</v>
      </c>
      <c r="L4602" s="6" t="s">
        <v>66</v>
      </c>
      <c r="M4602" t="s">
        <v>784</v>
      </c>
      <c r="N4602">
        <v>1</v>
      </c>
      <c r="O4602">
        <v>28.38</v>
      </c>
      <c r="P4602">
        <v>8.6</v>
      </c>
      <c r="Q4602">
        <v>8.9</v>
      </c>
      <c r="R4602">
        <v>6.8</v>
      </c>
      <c r="S4602">
        <v>28.38</v>
      </c>
      <c r="T4602">
        <v>8.6</v>
      </c>
      <c r="U4602" s="23">
        <v>25.409999999999997</v>
      </c>
      <c r="V4602">
        <v>7.6999999999999993</v>
      </c>
      <c r="W4602" s="21">
        <v>27.847709999999999</v>
      </c>
      <c r="X4602" s="21">
        <v>-115.16251</v>
      </c>
      <c r="Y4602">
        <v>59</v>
      </c>
      <c r="Z4602">
        <v>15</v>
      </c>
      <c r="AA4602">
        <v>6</v>
      </c>
      <c r="AB4602" s="26" t="s">
        <v>609</v>
      </c>
      <c r="AC4602" s="26">
        <v>2</v>
      </c>
      <c r="AE4602" s="26">
        <v>30</v>
      </c>
    </row>
    <row r="4603" spans="1:32">
      <c r="A4603" t="s">
        <v>808</v>
      </c>
      <c r="B4603" t="s">
        <v>253</v>
      </c>
      <c r="C4603" s="31">
        <v>41122</v>
      </c>
      <c r="D4603">
        <v>2012</v>
      </c>
      <c r="E4603" s="36">
        <v>0.43888888888888888</v>
      </c>
      <c r="F4603" s="36">
        <v>0.4458333333333333</v>
      </c>
      <c r="G4603" s="36">
        <v>6.9444444444444198E-3</v>
      </c>
      <c r="H4603">
        <v>2</v>
      </c>
      <c r="I4603">
        <v>3</v>
      </c>
      <c r="J4603">
        <v>24</v>
      </c>
      <c r="K4603">
        <v>24</v>
      </c>
      <c r="L4603" s="6" t="s">
        <v>66</v>
      </c>
      <c r="M4603" t="s">
        <v>784</v>
      </c>
      <c r="N4603">
        <v>1</v>
      </c>
      <c r="O4603">
        <v>28.38</v>
      </c>
      <c r="P4603">
        <v>8.6</v>
      </c>
      <c r="Q4603">
        <v>8.9</v>
      </c>
      <c r="R4603">
        <v>6.8</v>
      </c>
      <c r="S4603">
        <v>28.38</v>
      </c>
      <c r="T4603">
        <v>8.6</v>
      </c>
      <c r="U4603" s="23">
        <v>25.409999999999997</v>
      </c>
      <c r="V4603">
        <v>7.6999999999999993</v>
      </c>
      <c r="W4603" s="21">
        <v>27.847709999999999</v>
      </c>
      <c r="X4603" s="21">
        <v>-115.16251</v>
      </c>
      <c r="Y4603">
        <v>59</v>
      </c>
      <c r="Z4603">
        <v>15</v>
      </c>
      <c r="AA4603">
        <v>6</v>
      </c>
      <c r="AB4603" s="26" t="s">
        <v>621</v>
      </c>
      <c r="AC4603" s="26">
        <v>1</v>
      </c>
      <c r="AE4603" s="26">
        <v>30</v>
      </c>
    </row>
    <row r="4604" spans="1:32">
      <c r="A4604" t="s">
        <v>808</v>
      </c>
      <c r="B4604" t="s">
        <v>253</v>
      </c>
      <c r="C4604" s="31">
        <v>41122</v>
      </c>
      <c r="D4604">
        <v>2012</v>
      </c>
      <c r="E4604" s="36">
        <v>0.43888888888888888</v>
      </c>
      <c r="F4604" s="36">
        <v>0.4458333333333333</v>
      </c>
      <c r="G4604" s="36">
        <v>6.9444444444444198E-3</v>
      </c>
      <c r="H4604">
        <v>2</v>
      </c>
      <c r="I4604">
        <v>3</v>
      </c>
      <c r="J4604">
        <v>24</v>
      </c>
      <c r="K4604">
        <v>24</v>
      </c>
      <c r="L4604" s="6" t="s">
        <v>66</v>
      </c>
      <c r="M4604" t="s">
        <v>784</v>
      </c>
      <c r="N4604">
        <v>1</v>
      </c>
      <c r="O4604">
        <v>28.38</v>
      </c>
      <c r="P4604">
        <v>8.6</v>
      </c>
      <c r="Q4604">
        <v>8.9</v>
      </c>
      <c r="R4604">
        <v>6.8</v>
      </c>
      <c r="S4604">
        <v>28.38</v>
      </c>
      <c r="T4604">
        <v>8.6</v>
      </c>
      <c r="U4604" s="23">
        <v>25.409999999999997</v>
      </c>
      <c r="V4604">
        <v>7.6999999999999993</v>
      </c>
      <c r="W4604" s="21">
        <v>27.847709999999999</v>
      </c>
      <c r="X4604" s="21">
        <v>-115.16251</v>
      </c>
      <c r="Y4604">
        <v>59</v>
      </c>
      <c r="Z4604">
        <v>15</v>
      </c>
      <c r="AA4604">
        <v>6</v>
      </c>
      <c r="AB4604" s="26" t="s">
        <v>752</v>
      </c>
      <c r="AC4604" s="26">
        <v>1</v>
      </c>
      <c r="AE4604" s="26">
        <v>30</v>
      </c>
    </row>
    <row r="4605" spans="1:32">
      <c r="A4605" t="s">
        <v>809</v>
      </c>
      <c r="B4605" t="s">
        <v>34</v>
      </c>
      <c r="C4605" s="31">
        <v>41123</v>
      </c>
      <c r="D4605">
        <v>2012</v>
      </c>
      <c r="E4605" s="36">
        <v>0.38680555555555557</v>
      </c>
      <c r="F4605" s="36">
        <v>0.39166666666666666</v>
      </c>
      <c r="G4605" s="36">
        <v>4.8611111111110938E-3</v>
      </c>
      <c r="H4605">
        <v>2</v>
      </c>
      <c r="I4605">
        <v>1</v>
      </c>
      <c r="J4605">
        <v>1</v>
      </c>
      <c r="K4605">
        <v>1</v>
      </c>
      <c r="L4605" t="s">
        <v>532</v>
      </c>
      <c r="M4605" t="s">
        <v>810</v>
      </c>
      <c r="N4605">
        <v>2</v>
      </c>
      <c r="O4605">
        <v>40.26</v>
      </c>
      <c r="P4605">
        <v>12.2</v>
      </c>
      <c r="Q4605">
        <v>8.9</v>
      </c>
      <c r="R4605">
        <v>11.9</v>
      </c>
      <c r="S4605">
        <v>40.26</v>
      </c>
      <c r="T4605">
        <v>12.2</v>
      </c>
      <c r="U4605" s="23">
        <v>39.765000000000001</v>
      </c>
      <c r="V4605">
        <v>12.05</v>
      </c>
      <c r="W4605" s="21">
        <v>27.87519</v>
      </c>
      <c r="X4605" s="21">
        <v>-115.16562999999999</v>
      </c>
      <c r="Y4605">
        <v>59</v>
      </c>
      <c r="Z4605">
        <v>15</v>
      </c>
      <c r="AA4605">
        <v>8</v>
      </c>
      <c r="AB4605" s="26" t="s">
        <v>606</v>
      </c>
      <c r="AC4605" s="26">
        <v>4</v>
      </c>
      <c r="AE4605" s="26">
        <v>120</v>
      </c>
    </row>
    <row r="4606" spans="1:32">
      <c r="A4606" t="s">
        <v>809</v>
      </c>
      <c r="B4606" t="s">
        <v>34</v>
      </c>
      <c r="C4606" s="31">
        <v>41123</v>
      </c>
      <c r="D4606">
        <v>2012</v>
      </c>
      <c r="E4606" s="36">
        <v>0.38680555555555557</v>
      </c>
      <c r="F4606" s="36">
        <v>0.39166666666666666</v>
      </c>
      <c r="G4606" s="36">
        <v>4.8611111111110938E-3</v>
      </c>
      <c r="H4606">
        <v>2</v>
      </c>
      <c r="I4606">
        <v>1</v>
      </c>
      <c r="J4606">
        <v>1</v>
      </c>
      <c r="K4606">
        <v>1</v>
      </c>
      <c r="L4606" t="s">
        <v>532</v>
      </c>
      <c r="M4606" t="s">
        <v>810</v>
      </c>
      <c r="N4606">
        <v>2</v>
      </c>
      <c r="O4606">
        <v>40.26</v>
      </c>
      <c r="P4606">
        <v>12.2</v>
      </c>
      <c r="Q4606">
        <v>8.9</v>
      </c>
      <c r="R4606">
        <v>11.9</v>
      </c>
      <c r="S4606">
        <v>40.26</v>
      </c>
      <c r="T4606">
        <v>12.2</v>
      </c>
      <c r="U4606" s="23">
        <v>39.765000000000001</v>
      </c>
      <c r="V4606">
        <v>12.05</v>
      </c>
      <c r="W4606" s="21">
        <v>27.87519</v>
      </c>
      <c r="X4606" s="21">
        <v>-115.16562999999999</v>
      </c>
      <c r="Y4606">
        <v>59</v>
      </c>
      <c r="Z4606">
        <v>15</v>
      </c>
      <c r="AA4606">
        <v>8</v>
      </c>
      <c r="AB4606" s="26" t="s">
        <v>613</v>
      </c>
      <c r="AC4606" s="26">
        <v>75</v>
      </c>
      <c r="AD4606">
        <v>20</v>
      </c>
      <c r="AE4606" s="26">
        <v>120</v>
      </c>
      <c r="AF4606">
        <v>50</v>
      </c>
    </row>
    <row r="4607" spans="1:32">
      <c r="A4607" t="s">
        <v>809</v>
      </c>
      <c r="B4607" t="s">
        <v>34</v>
      </c>
      <c r="C4607" s="31">
        <v>41123</v>
      </c>
      <c r="D4607">
        <v>2012</v>
      </c>
      <c r="E4607" s="36">
        <v>0.38680555555555557</v>
      </c>
      <c r="F4607" s="36">
        <v>0.39166666666666666</v>
      </c>
      <c r="G4607" s="36">
        <v>4.8611111111110938E-3</v>
      </c>
      <c r="H4607">
        <v>2</v>
      </c>
      <c r="I4607">
        <v>1</v>
      </c>
      <c r="J4607">
        <v>1</v>
      </c>
      <c r="K4607">
        <v>1</v>
      </c>
      <c r="L4607" t="s">
        <v>532</v>
      </c>
      <c r="M4607" t="s">
        <v>810</v>
      </c>
      <c r="N4607">
        <v>2</v>
      </c>
      <c r="O4607">
        <v>40.26</v>
      </c>
      <c r="P4607">
        <v>12.2</v>
      </c>
      <c r="Q4607">
        <v>8.9</v>
      </c>
      <c r="R4607">
        <v>11.9</v>
      </c>
      <c r="S4607">
        <v>40.26</v>
      </c>
      <c r="T4607">
        <v>12.2</v>
      </c>
      <c r="U4607" s="23">
        <v>39.765000000000001</v>
      </c>
      <c r="V4607">
        <v>12.05</v>
      </c>
      <c r="W4607" s="21">
        <v>27.87519</v>
      </c>
      <c r="X4607" s="21">
        <v>-115.16562999999999</v>
      </c>
      <c r="Y4607">
        <v>59</v>
      </c>
      <c r="Z4607">
        <v>15</v>
      </c>
      <c r="AA4607">
        <v>8</v>
      </c>
      <c r="AB4607" s="26" t="s">
        <v>614</v>
      </c>
      <c r="AC4607" s="26">
        <v>2</v>
      </c>
      <c r="AE4607" s="26">
        <v>120</v>
      </c>
    </row>
    <row r="4608" spans="1:32">
      <c r="A4608" t="s">
        <v>809</v>
      </c>
      <c r="B4608" t="s">
        <v>34</v>
      </c>
      <c r="C4608" s="31">
        <v>41123</v>
      </c>
      <c r="D4608">
        <v>2012</v>
      </c>
      <c r="E4608" s="36">
        <v>0.38680555555555557</v>
      </c>
      <c r="F4608" s="36">
        <v>0.39166666666666666</v>
      </c>
      <c r="G4608" s="36">
        <v>4.8611111111110938E-3</v>
      </c>
      <c r="H4608">
        <v>2</v>
      </c>
      <c r="I4608">
        <v>1</v>
      </c>
      <c r="J4608">
        <v>1</v>
      </c>
      <c r="K4608">
        <v>1</v>
      </c>
      <c r="L4608" t="s">
        <v>532</v>
      </c>
      <c r="M4608" t="s">
        <v>810</v>
      </c>
      <c r="N4608">
        <v>2</v>
      </c>
      <c r="O4608">
        <v>40.26</v>
      </c>
      <c r="P4608">
        <v>12.2</v>
      </c>
      <c r="Q4608">
        <v>8.9</v>
      </c>
      <c r="R4608">
        <v>11.9</v>
      </c>
      <c r="S4608">
        <v>40.26</v>
      </c>
      <c r="T4608">
        <v>12.2</v>
      </c>
      <c r="U4608" s="23">
        <v>39.765000000000001</v>
      </c>
      <c r="V4608">
        <v>12.05</v>
      </c>
      <c r="W4608" s="21">
        <v>27.87519</v>
      </c>
      <c r="X4608" s="21">
        <v>-115.16562999999999</v>
      </c>
      <c r="Y4608">
        <v>59</v>
      </c>
      <c r="Z4608">
        <v>15</v>
      </c>
      <c r="AA4608">
        <v>8</v>
      </c>
      <c r="AB4608" s="26" t="s">
        <v>607</v>
      </c>
      <c r="AC4608" s="26">
        <v>2</v>
      </c>
      <c r="AE4608" s="26">
        <v>120</v>
      </c>
    </row>
    <row r="4609" spans="1:32">
      <c r="A4609" t="s">
        <v>809</v>
      </c>
      <c r="B4609" t="s">
        <v>34</v>
      </c>
      <c r="C4609" s="31">
        <v>41123</v>
      </c>
      <c r="D4609">
        <v>2012</v>
      </c>
      <c r="E4609" s="36">
        <v>0.38680555555555557</v>
      </c>
      <c r="F4609" s="36">
        <v>0.39166666666666666</v>
      </c>
      <c r="G4609" s="36">
        <v>4.8611111111110938E-3</v>
      </c>
      <c r="H4609">
        <v>2</v>
      </c>
      <c r="I4609">
        <v>1</v>
      </c>
      <c r="J4609">
        <v>1</v>
      </c>
      <c r="K4609">
        <v>1</v>
      </c>
      <c r="L4609" t="s">
        <v>532</v>
      </c>
      <c r="M4609" t="s">
        <v>810</v>
      </c>
      <c r="N4609">
        <v>2</v>
      </c>
      <c r="O4609">
        <v>40.26</v>
      </c>
      <c r="P4609">
        <v>12.2</v>
      </c>
      <c r="Q4609">
        <v>8.9</v>
      </c>
      <c r="R4609">
        <v>11.9</v>
      </c>
      <c r="S4609">
        <v>40.26</v>
      </c>
      <c r="T4609">
        <v>12.2</v>
      </c>
      <c r="U4609" s="23">
        <v>39.765000000000001</v>
      </c>
      <c r="V4609">
        <v>12.05</v>
      </c>
      <c r="W4609" s="21">
        <v>27.87519</v>
      </c>
      <c r="X4609" s="21">
        <v>-115.16562999999999</v>
      </c>
      <c r="Y4609">
        <v>59</v>
      </c>
      <c r="Z4609">
        <v>15</v>
      </c>
      <c r="AA4609">
        <v>8</v>
      </c>
      <c r="AB4609" s="26" t="s">
        <v>753</v>
      </c>
      <c r="AC4609" s="26">
        <v>6</v>
      </c>
      <c r="AE4609" s="26">
        <v>120</v>
      </c>
    </row>
    <row r="4610" spans="1:32">
      <c r="A4610" t="s">
        <v>809</v>
      </c>
      <c r="B4610" t="s">
        <v>34</v>
      </c>
      <c r="C4610" s="31">
        <v>41123</v>
      </c>
      <c r="D4610">
        <v>2012</v>
      </c>
      <c r="E4610" s="36">
        <v>0.38680555555555557</v>
      </c>
      <c r="F4610" s="36">
        <v>0.39166666666666666</v>
      </c>
      <c r="G4610" s="36">
        <v>4.8611111111110938E-3</v>
      </c>
      <c r="H4610">
        <v>2</v>
      </c>
      <c r="I4610">
        <v>1</v>
      </c>
      <c r="J4610">
        <v>1</v>
      </c>
      <c r="K4610">
        <v>1</v>
      </c>
      <c r="L4610" t="s">
        <v>532</v>
      </c>
      <c r="M4610" t="s">
        <v>810</v>
      </c>
      <c r="N4610">
        <v>2</v>
      </c>
      <c r="O4610">
        <v>40.26</v>
      </c>
      <c r="P4610">
        <v>12.2</v>
      </c>
      <c r="Q4610">
        <v>8.9</v>
      </c>
      <c r="R4610">
        <v>11.9</v>
      </c>
      <c r="S4610">
        <v>40.26</v>
      </c>
      <c r="T4610">
        <v>12.2</v>
      </c>
      <c r="U4610" s="23">
        <v>39.765000000000001</v>
      </c>
      <c r="V4610">
        <v>12.05</v>
      </c>
      <c r="W4610" s="21">
        <v>27.87519</v>
      </c>
      <c r="X4610" s="21">
        <v>-115.16562999999999</v>
      </c>
      <c r="Y4610">
        <v>59</v>
      </c>
      <c r="Z4610">
        <v>15</v>
      </c>
      <c r="AA4610">
        <v>8</v>
      </c>
      <c r="AB4610" s="26" t="s">
        <v>609</v>
      </c>
      <c r="AC4610" s="26">
        <v>7</v>
      </c>
      <c r="AE4610" s="26">
        <v>120</v>
      </c>
    </row>
    <row r="4611" spans="1:32">
      <c r="A4611" t="s">
        <v>811</v>
      </c>
      <c r="B4611" t="s">
        <v>34</v>
      </c>
      <c r="C4611" s="31">
        <v>41123</v>
      </c>
      <c r="D4611">
        <v>2012</v>
      </c>
      <c r="E4611" s="36">
        <v>0.40138888888888885</v>
      </c>
      <c r="F4611" s="36">
        <v>0.40902777777777777</v>
      </c>
      <c r="G4611" s="36">
        <v>7.6388888888889173E-3</v>
      </c>
      <c r="H4611">
        <v>2</v>
      </c>
      <c r="I4611">
        <v>2</v>
      </c>
      <c r="J4611">
        <v>2</v>
      </c>
      <c r="K4611">
        <v>2</v>
      </c>
      <c r="L4611" t="s">
        <v>532</v>
      </c>
      <c r="M4611" t="s">
        <v>810</v>
      </c>
      <c r="N4611">
        <v>2</v>
      </c>
      <c r="O4611">
        <v>42.9</v>
      </c>
      <c r="P4611">
        <v>13</v>
      </c>
      <c r="Q4611">
        <v>8.9</v>
      </c>
      <c r="R4611">
        <v>11.9</v>
      </c>
      <c r="S4611">
        <v>42.9</v>
      </c>
      <c r="T4611">
        <v>13</v>
      </c>
      <c r="U4611" s="23">
        <v>41.084999999999994</v>
      </c>
      <c r="V4611">
        <v>12.45</v>
      </c>
      <c r="W4611" s="21">
        <v>27.87519</v>
      </c>
      <c r="X4611" s="21">
        <v>-115.16562999999999</v>
      </c>
      <c r="Y4611">
        <v>59</v>
      </c>
      <c r="Z4611">
        <v>15</v>
      </c>
      <c r="AA4611">
        <v>8</v>
      </c>
      <c r="AB4611" s="26" t="s">
        <v>606</v>
      </c>
      <c r="AC4611" s="26">
        <v>11</v>
      </c>
      <c r="AE4611" s="26">
        <v>30</v>
      </c>
    </row>
    <row r="4612" spans="1:32">
      <c r="A4612" t="s">
        <v>811</v>
      </c>
      <c r="B4612" t="s">
        <v>34</v>
      </c>
      <c r="C4612" s="31">
        <v>41123</v>
      </c>
      <c r="D4612">
        <v>2012</v>
      </c>
      <c r="E4612" s="36">
        <v>0.40138888888888885</v>
      </c>
      <c r="F4612" s="36">
        <v>0.40902777777777777</v>
      </c>
      <c r="G4612" s="36">
        <v>7.6388888888889173E-3</v>
      </c>
      <c r="H4612">
        <v>2</v>
      </c>
      <c r="I4612">
        <v>2</v>
      </c>
      <c r="J4612">
        <v>2</v>
      </c>
      <c r="K4612">
        <v>2</v>
      </c>
      <c r="L4612" t="s">
        <v>532</v>
      </c>
      <c r="M4612" t="s">
        <v>810</v>
      </c>
      <c r="N4612">
        <v>2</v>
      </c>
      <c r="O4612">
        <v>42.9</v>
      </c>
      <c r="P4612">
        <v>13</v>
      </c>
      <c r="Q4612">
        <v>8.9</v>
      </c>
      <c r="R4612">
        <v>11.9</v>
      </c>
      <c r="S4612">
        <v>42.9</v>
      </c>
      <c r="T4612">
        <v>13</v>
      </c>
      <c r="U4612" s="23">
        <v>41.084999999999994</v>
      </c>
      <c r="V4612">
        <v>12.45</v>
      </c>
      <c r="W4612" s="21">
        <v>27.87519</v>
      </c>
      <c r="X4612" s="21">
        <v>-115.16562999999999</v>
      </c>
      <c r="Y4612">
        <v>59</v>
      </c>
      <c r="Z4612">
        <v>15</v>
      </c>
      <c r="AA4612">
        <v>8</v>
      </c>
      <c r="AB4612" s="26" t="s">
        <v>611</v>
      </c>
      <c r="AC4612" s="26">
        <v>4</v>
      </c>
      <c r="AE4612" s="26">
        <v>30</v>
      </c>
    </row>
    <row r="4613" spans="1:32">
      <c r="A4613" t="s">
        <v>811</v>
      </c>
      <c r="B4613" t="s">
        <v>34</v>
      </c>
      <c r="C4613" s="31">
        <v>41123</v>
      </c>
      <c r="D4613">
        <v>2012</v>
      </c>
      <c r="E4613" s="36">
        <v>0.40138888888888885</v>
      </c>
      <c r="F4613" s="36">
        <v>0.40902777777777777</v>
      </c>
      <c r="G4613" s="36">
        <v>7.6388888888889173E-3</v>
      </c>
      <c r="H4613">
        <v>2</v>
      </c>
      <c r="I4613">
        <v>2</v>
      </c>
      <c r="J4613">
        <v>2</v>
      </c>
      <c r="K4613">
        <v>2</v>
      </c>
      <c r="L4613" t="s">
        <v>532</v>
      </c>
      <c r="M4613" t="s">
        <v>810</v>
      </c>
      <c r="N4613">
        <v>2</v>
      </c>
      <c r="O4613">
        <v>42.9</v>
      </c>
      <c r="P4613">
        <v>13</v>
      </c>
      <c r="Q4613">
        <v>8.9</v>
      </c>
      <c r="R4613">
        <v>11.9</v>
      </c>
      <c r="S4613">
        <v>42.9</v>
      </c>
      <c r="T4613">
        <v>13</v>
      </c>
      <c r="U4613" s="23">
        <v>41.084999999999994</v>
      </c>
      <c r="V4613">
        <v>12.45</v>
      </c>
      <c r="W4613" s="21">
        <v>27.87519</v>
      </c>
      <c r="X4613" s="21">
        <v>-115.16562999999999</v>
      </c>
      <c r="Y4613">
        <v>59</v>
      </c>
      <c r="Z4613">
        <v>15</v>
      </c>
      <c r="AA4613">
        <v>8</v>
      </c>
      <c r="AB4613" s="26" t="s">
        <v>613</v>
      </c>
      <c r="AC4613" s="26">
        <v>150</v>
      </c>
      <c r="AD4613">
        <v>10</v>
      </c>
      <c r="AE4613" s="26">
        <v>30</v>
      </c>
      <c r="AF4613">
        <v>50</v>
      </c>
    </row>
    <row r="4614" spans="1:32">
      <c r="A4614" t="s">
        <v>811</v>
      </c>
      <c r="B4614" t="s">
        <v>34</v>
      </c>
      <c r="C4614" s="31">
        <v>41123</v>
      </c>
      <c r="D4614">
        <v>2012</v>
      </c>
      <c r="E4614" s="36">
        <v>0.40138888888888885</v>
      </c>
      <c r="F4614" s="36">
        <v>0.40902777777777777</v>
      </c>
      <c r="G4614" s="36">
        <v>7.6388888888889173E-3</v>
      </c>
      <c r="H4614">
        <v>2</v>
      </c>
      <c r="I4614">
        <v>2</v>
      </c>
      <c r="J4614">
        <v>2</v>
      </c>
      <c r="K4614">
        <v>2</v>
      </c>
      <c r="L4614" t="s">
        <v>532</v>
      </c>
      <c r="M4614" t="s">
        <v>810</v>
      </c>
      <c r="N4614">
        <v>2</v>
      </c>
      <c r="O4614">
        <v>42.9</v>
      </c>
      <c r="P4614">
        <v>13</v>
      </c>
      <c r="Q4614">
        <v>8.9</v>
      </c>
      <c r="R4614">
        <v>11.9</v>
      </c>
      <c r="S4614">
        <v>42.9</v>
      </c>
      <c r="T4614">
        <v>13</v>
      </c>
      <c r="U4614" s="23">
        <v>41.084999999999994</v>
      </c>
      <c r="V4614">
        <v>12.45</v>
      </c>
      <c r="W4614" s="21">
        <v>27.87519</v>
      </c>
      <c r="X4614" s="21">
        <v>-115.16562999999999</v>
      </c>
      <c r="Y4614">
        <v>59</v>
      </c>
      <c r="Z4614">
        <v>15</v>
      </c>
      <c r="AA4614">
        <v>8</v>
      </c>
      <c r="AB4614" s="26" t="s">
        <v>614</v>
      </c>
      <c r="AC4614" s="26">
        <v>4</v>
      </c>
      <c r="AE4614" s="26">
        <v>30</v>
      </c>
    </row>
    <row r="4615" spans="1:32">
      <c r="A4615" t="s">
        <v>811</v>
      </c>
      <c r="B4615" t="s">
        <v>34</v>
      </c>
      <c r="C4615" s="31">
        <v>41123</v>
      </c>
      <c r="D4615">
        <v>2012</v>
      </c>
      <c r="E4615" s="36">
        <v>0.40138888888888885</v>
      </c>
      <c r="F4615" s="36">
        <v>0.40902777777777777</v>
      </c>
      <c r="G4615" s="36">
        <v>7.6388888888889173E-3</v>
      </c>
      <c r="H4615">
        <v>2</v>
      </c>
      <c r="I4615">
        <v>2</v>
      </c>
      <c r="J4615">
        <v>2</v>
      </c>
      <c r="K4615">
        <v>2</v>
      </c>
      <c r="L4615" t="s">
        <v>532</v>
      </c>
      <c r="M4615" t="s">
        <v>810</v>
      </c>
      <c r="N4615">
        <v>2</v>
      </c>
      <c r="O4615">
        <v>42.9</v>
      </c>
      <c r="P4615">
        <v>13</v>
      </c>
      <c r="Q4615">
        <v>8.9</v>
      </c>
      <c r="R4615">
        <v>11.9</v>
      </c>
      <c r="S4615">
        <v>42.9</v>
      </c>
      <c r="T4615">
        <v>13</v>
      </c>
      <c r="U4615" s="23">
        <v>41.084999999999994</v>
      </c>
      <c r="V4615">
        <v>12.45</v>
      </c>
      <c r="W4615" s="21">
        <v>27.87519</v>
      </c>
      <c r="X4615" s="21">
        <v>-115.16562999999999</v>
      </c>
      <c r="Y4615">
        <v>59</v>
      </c>
      <c r="Z4615">
        <v>15</v>
      </c>
      <c r="AA4615">
        <v>8</v>
      </c>
      <c r="AB4615" s="26" t="s">
        <v>607</v>
      </c>
      <c r="AC4615" s="26">
        <v>4</v>
      </c>
      <c r="AE4615" s="26">
        <v>30</v>
      </c>
    </row>
    <row r="4616" spans="1:32">
      <c r="A4616" t="s">
        <v>811</v>
      </c>
      <c r="B4616" t="s">
        <v>34</v>
      </c>
      <c r="C4616" s="31">
        <v>41123</v>
      </c>
      <c r="D4616">
        <v>2012</v>
      </c>
      <c r="E4616" s="36">
        <v>0.40138888888888885</v>
      </c>
      <c r="F4616" s="36">
        <v>0.40902777777777777</v>
      </c>
      <c r="G4616" s="36">
        <v>7.6388888888889173E-3</v>
      </c>
      <c r="H4616">
        <v>2</v>
      </c>
      <c r="I4616">
        <v>2</v>
      </c>
      <c r="J4616">
        <v>2</v>
      </c>
      <c r="K4616">
        <v>2</v>
      </c>
      <c r="L4616" t="s">
        <v>532</v>
      </c>
      <c r="M4616" t="s">
        <v>810</v>
      </c>
      <c r="N4616">
        <v>2</v>
      </c>
      <c r="O4616">
        <v>42.9</v>
      </c>
      <c r="P4616">
        <v>13</v>
      </c>
      <c r="Q4616">
        <v>8.9</v>
      </c>
      <c r="R4616">
        <v>11.9</v>
      </c>
      <c r="S4616">
        <v>42.9</v>
      </c>
      <c r="T4616">
        <v>13</v>
      </c>
      <c r="U4616" s="23">
        <v>41.084999999999994</v>
      </c>
      <c r="V4616">
        <v>12.45</v>
      </c>
      <c r="W4616" s="21">
        <v>27.87519</v>
      </c>
      <c r="X4616" s="21">
        <v>-115.16562999999999</v>
      </c>
      <c r="Y4616">
        <v>59</v>
      </c>
      <c r="Z4616">
        <v>15</v>
      </c>
      <c r="AA4616">
        <v>8</v>
      </c>
      <c r="AB4616" s="26" t="s">
        <v>753</v>
      </c>
      <c r="AC4616" s="26">
        <v>11</v>
      </c>
      <c r="AE4616" s="26">
        <v>30</v>
      </c>
    </row>
    <row r="4617" spans="1:32">
      <c r="A4617" t="s">
        <v>811</v>
      </c>
      <c r="B4617" t="s">
        <v>34</v>
      </c>
      <c r="C4617" s="31">
        <v>41123</v>
      </c>
      <c r="D4617">
        <v>2012</v>
      </c>
      <c r="E4617" s="36">
        <v>0.40138888888888885</v>
      </c>
      <c r="F4617" s="36">
        <v>0.40902777777777777</v>
      </c>
      <c r="G4617" s="36">
        <v>7.6388888888889173E-3</v>
      </c>
      <c r="H4617">
        <v>2</v>
      </c>
      <c r="I4617">
        <v>2</v>
      </c>
      <c r="J4617">
        <v>2</v>
      </c>
      <c r="K4617">
        <v>2</v>
      </c>
      <c r="L4617" t="s">
        <v>532</v>
      </c>
      <c r="M4617" t="s">
        <v>810</v>
      </c>
      <c r="N4617">
        <v>2</v>
      </c>
      <c r="O4617">
        <v>42.9</v>
      </c>
      <c r="P4617">
        <v>13</v>
      </c>
      <c r="Q4617">
        <v>8.9</v>
      </c>
      <c r="R4617">
        <v>11.9</v>
      </c>
      <c r="S4617">
        <v>42.9</v>
      </c>
      <c r="T4617">
        <v>13</v>
      </c>
      <c r="U4617" s="23">
        <v>41.084999999999994</v>
      </c>
      <c r="V4617">
        <v>12.45</v>
      </c>
      <c r="W4617" s="21">
        <v>27.87519</v>
      </c>
      <c r="X4617" s="21">
        <v>-115.16562999999999</v>
      </c>
      <c r="Y4617">
        <v>59</v>
      </c>
      <c r="Z4617">
        <v>15</v>
      </c>
      <c r="AA4617">
        <v>8</v>
      </c>
      <c r="AB4617" s="26" t="s">
        <v>609</v>
      </c>
      <c r="AC4617" s="26">
        <v>45</v>
      </c>
      <c r="AE4617" s="26">
        <v>30</v>
      </c>
    </row>
    <row r="4618" spans="1:32">
      <c r="A4618" t="s">
        <v>812</v>
      </c>
      <c r="B4618" t="s">
        <v>34</v>
      </c>
      <c r="C4618" s="31">
        <v>41123</v>
      </c>
      <c r="D4618">
        <v>2012</v>
      </c>
      <c r="E4618" s="36">
        <v>0.40138888888888885</v>
      </c>
      <c r="F4618" s="36">
        <v>0.46249999999999997</v>
      </c>
      <c r="G4618" s="36">
        <v>6.1111111111111116E-2</v>
      </c>
      <c r="H4618">
        <v>2</v>
      </c>
      <c r="I4618">
        <v>3</v>
      </c>
      <c r="J4618">
        <v>3</v>
      </c>
      <c r="K4618">
        <v>3</v>
      </c>
      <c r="L4618" t="s">
        <v>532</v>
      </c>
      <c r="M4618" t="s">
        <v>810</v>
      </c>
      <c r="N4618">
        <v>2</v>
      </c>
      <c r="O4618">
        <v>31.02</v>
      </c>
      <c r="P4618">
        <v>9.4</v>
      </c>
      <c r="Q4618">
        <v>8.9</v>
      </c>
      <c r="R4618">
        <v>10</v>
      </c>
      <c r="S4618">
        <v>42.9</v>
      </c>
      <c r="T4618">
        <v>13</v>
      </c>
      <c r="U4618" s="23">
        <v>32.01</v>
      </c>
      <c r="V4618">
        <v>9.6999999999999993</v>
      </c>
      <c r="W4618" s="21">
        <v>27.874210000000001</v>
      </c>
      <c r="X4618" s="21">
        <v>-115.16631</v>
      </c>
      <c r="Y4618">
        <v>64.400000000000006</v>
      </c>
      <c r="Z4618">
        <v>18</v>
      </c>
      <c r="AA4618">
        <v>7</v>
      </c>
      <c r="AB4618" s="26" t="s">
        <v>606</v>
      </c>
      <c r="AC4618" s="26">
        <v>9</v>
      </c>
      <c r="AE4618" s="26">
        <v>120</v>
      </c>
    </row>
    <row r="4619" spans="1:32">
      <c r="A4619" t="s">
        <v>812</v>
      </c>
      <c r="B4619" t="s">
        <v>34</v>
      </c>
      <c r="C4619" s="31">
        <v>41123</v>
      </c>
      <c r="D4619">
        <v>2012</v>
      </c>
      <c r="E4619" s="36">
        <v>0.40138888888888885</v>
      </c>
      <c r="F4619" s="36">
        <v>0.46249999999999997</v>
      </c>
      <c r="G4619" s="36">
        <v>6.1111111111111116E-2</v>
      </c>
      <c r="H4619">
        <v>2</v>
      </c>
      <c r="I4619">
        <v>3</v>
      </c>
      <c r="J4619">
        <v>3</v>
      </c>
      <c r="K4619">
        <v>3</v>
      </c>
      <c r="L4619" t="s">
        <v>532</v>
      </c>
      <c r="M4619" t="s">
        <v>810</v>
      </c>
      <c r="N4619">
        <v>2</v>
      </c>
      <c r="O4619">
        <v>31.02</v>
      </c>
      <c r="P4619">
        <v>9.4</v>
      </c>
      <c r="Q4619">
        <v>8.9</v>
      </c>
      <c r="R4619">
        <v>10</v>
      </c>
      <c r="S4619">
        <v>42.9</v>
      </c>
      <c r="T4619">
        <v>13</v>
      </c>
      <c r="U4619" s="23">
        <v>32.01</v>
      </c>
      <c r="V4619">
        <v>9.6999999999999993</v>
      </c>
      <c r="W4619" s="21">
        <v>27.874210000000001</v>
      </c>
      <c r="X4619" s="21">
        <v>-115.16631</v>
      </c>
      <c r="Y4619">
        <v>64.400000000000006</v>
      </c>
      <c r="Z4619">
        <v>18</v>
      </c>
      <c r="AA4619">
        <v>7</v>
      </c>
      <c r="AB4619" s="26" t="s">
        <v>611</v>
      </c>
      <c r="AC4619" s="26">
        <v>3</v>
      </c>
      <c r="AE4619" s="26">
        <v>120</v>
      </c>
    </row>
    <row r="4620" spans="1:32">
      <c r="A4620" t="s">
        <v>812</v>
      </c>
      <c r="B4620" t="s">
        <v>34</v>
      </c>
      <c r="C4620" s="31">
        <v>41123</v>
      </c>
      <c r="D4620">
        <v>2012</v>
      </c>
      <c r="E4620" s="36">
        <v>0.40138888888888885</v>
      </c>
      <c r="F4620" s="36">
        <v>0.46249999999999997</v>
      </c>
      <c r="G4620" s="36">
        <v>6.1111111111111116E-2</v>
      </c>
      <c r="H4620">
        <v>2</v>
      </c>
      <c r="I4620">
        <v>3</v>
      </c>
      <c r="J4620">
        <v>3</v>
      </c>
      <c r="K4620">
        <v>3</v>
      </c>
      <c r="L4620" t="s">
        <v>532</v>
      </c>
      <c r="M4620" t="s">
        <v>810</v>
      </c>
      <c r="N4620">
        <v>2</v>
      </c>
      <c r="O4620">
        <v>31.02</v>
      </c>
      <c r="P4620">
        <v>9.4</v>
      </c>
      <c r="Q4620">
        <v>8.9</v>
      </c>
      <c r="R4620">
        <v>10</v>
      </c>
      <c r="S4620">
        <v>42.9</v>
      </c>
      <c r="T4620">
        <v>13</v>
      </c>
      <c r="U4620" s="23">
        <v>32.01</v>
      </c>
      <c r="V4620">
        <v>9.6999999999999993</v>
      </c>
      <c r="W4620" s="21">
        <v>27.874210000000001</v>
      </c>
      <c r="X4620" s="21">
        <v>-115.16631</v>
      </c>
      <c r="Y4620">
        <v>64.400000000000006</v>
      </c>
      <c r="Z4620">
        <v>18</v>
      </c>
      <c r="AA4620">
        <v>7</v>
      </c>
      <c r="AB4620" s="26" t="s">
        <v>613</v>
      </c>
      <c r="AC4620" s="26">
        <v>125</v>
      </c>
      <c r="AD4620">
        <v>12</v>
      </c>
      <c r="AE4620" s="26">
        <v>120</v>
      </c>
      <c r="AF4620">
        <v>50</v>
      </c>
    </row>
    <row r="4621" spans="1:32">
      <c r="A4621" t="s">
        <v>812</v>
      </c>
      <c r="B4621" t="s">
        <v>34</v>
      </c>
      <c r="C4621" s="31">
        <v>41123</v>
      </c>
      <c r="D4621">
        <v>2012</v>
      </c>
      <c r="E4621" s="36">
        <v>0.40138888888888885</v>
      </c>
      <c r="F4621" s="36">
        <v>0.46249999999999997</v>
      </c>
      <c r="G4621" s="36">
        <v>6.1111111111111116E-2</v>
      </c>
      <c r="H4621">
        <v>2</v>
      </c>
      <c r="I4621">
        <v>3</v>
      </c>
      <c r="J4621">
        <v>3</v>
      </c>
      <c r="K4621">
        <v>3</v>
      </c>
      <c r="L4621" t="s">
        <v>532</v>
      </c>
      <c r="M4621" t="s">
        <v>810</v>
      </c>
      <c r="N4621">
        <v>2</v>
      </c>
      <c r="O4621">
        <v>31.02</v>
      </c>
      <c r="P4621">
        <v>9.4</v>
      </c>
      <c r="Q4621">
        <v>8.9</v>
      </c>
      <c r="R4621">
        <v>10</v>
      </c>
      <c r="S4621">
        <v>42.9</v>
      </c>
      <c r="T4621">
        <v>13</v>
      </c>
      <c r="U4621" s="23">
        <v>32.01</v>
      </c>
      <c r="V4621">
        <v>9.6999999999999993</v>
      </c>
      <c r="W4621" s="21">
        <v>27.874210000000001</v>
      </c>
      <c r="X4621" s="21">
        <v>-115.16631</v>
      </c>
      <c r="Y4621">
        <v>64.400000000000006</v>
      </c>
      <c r="Z4621">
        <v>18</v>
      </c>
      <c r="AA4621">
        <v>7</v>
      </c>
      <c r="AB4621" s="26" t="s">
        <v>614</v>
      </c>
      <c r="AC4621" s="26">
        <v>1</v>
      </c>
      <c r="AE4621" s="26">
        <v>120</v>
      </c>
    </row>
    <row r="4622" spans="1:32">
      <c r="A4622" t="s">
        <v>812</v>
      </c>
      <c r="B4622" t="s">
        <v>34</v>
      </c>
      <c r="C4622" s="31">
        <v>41123</v>
      </c>
      <c r="D4622">
        <v>2012</v>
      </c>
      <c r="E4622" s="36">
        <v>0.40138888888888885</v>
      </c>
      <c r="F4622" s="36">
        <v>0.46249999999999997</v>
      </c>
      <c r="G4622" s="36">
        <v>6.1111111111111116E-2</v>
      </c>
      <c r="H4622">
        <v>2</v>
      </c>
      <c r="I4622">
        <v>3</v>
      </c>
      <c r="J4622">
        <v>3</v>
      </c>
      <c r="K4622">
        <v>3</v>
      </c>
      <c r="L4622" t="s">
        <v>532</v>
      </c>
      <c r="M4622" t="s">
        <v>810</v>
      </c>
      <c r="N4622">
        <v>2</v>
      </c>
      <c r="O4622">
        <v>31.02</v>
      </c>
      <c r="P4622">
        <v>9.4</v>
      </c>
      <c r="Q4622">
        <v>8.9</v>
      </c>
      <c r="R4622">
        <v>10</v>
      </c>
      <c r="S4622">
        <v>42.9</v>
      </c>
      <c r="T4622">
        <v>13</v>
      </c>
      <c r="U4622" s="23">
        <v>32.01</v>
      </c>
      <c r="V4622">
        <v>9.6999999999999993</v>
      </c>
      <c r="W4622" s="21">
        <v>27.874210000000001</v>
      </c>
      <c r="X4622" s="21">
        <v>-115.16631</v>
      </c>
      <c r="Y4622">
        <v>64.400000000000006</v>
      </c>
      <c r="Z4622">
        <v>18</v>
      </c>
      <c r="AA4622">
        <v>7</v>
      </c>
      <c r="AB4622" s="26" t="s">
        <v>607</v>
      </c>
      <c r="AC4622" s="26">
        <v>2</v>
      </c>
      <c r="AE4622" s="26">
        <v>120</v>
      </c>
    </row>
    <row r="4623" spans="1:32">
      <c r="A4623" t="s">
        <v>812</v>
      </c>
      <c r="B4623" t="s">
        <v>34</v>
      </c>
      <c r="C4623" s="31">
        <v>41123</v>
      </c>
      <c r="D4623">
        <v>2012</v>
      </c>
      <c r="E4623" s="36">
        <v>0.40138888888888885</v>
      </c>
      <c r="F4623" s="36">
        <v>0.46249999999999997</v>
      </c>
      <c r="G4623" s="36">
        <v>6.1111111111111116E-2</v>
      </c>
      <c r="H4623">
        <v>2</v>
      </c>
      <c r="I4623">
        <v>3</v>
      </c>
      <c r="J4623">
        <v>3</v>
      </c>
      <c r="K4623">
        <v>3</v>
      </c>
      <c r="L4623" t="s">
        <v>532</v>
      </c>
      <c r="M4623" t="s">
        <v>810</v>
      </c>
      <c r="N4623">
        <v>2</v>
      </c>
      <c r="O4623">
        <v>31.02</v>
      </c>
      <c r="P4623">
        <v>9.4</v>
      </c>
      <c r="Q4623">
        <v>8.9</v>
      </c>
      <c r="R4623">
        <v>10</v>
      </c>
      <c r="S4623">
        <v>42.9</v>
      </c>
      <c r="T4623">
        <v>13</v>
      </c>
      <c r="U4623" s="23">
        <v>32.01</v>
      </c>
      <c r="V4623">
        <v>9.6999999999999993</v>
      </c>
      <c r="W4623" s="21">
        <v>27.874210000000001</v>
      </c>
      <c r="X4623" s="21">
        <v>-115.16631</v>
      </c>
      <c r="Y4623">
        <v>64.400000000000006</v>
      </c>
      <c r="Z4623">
        <v>18</v>
      </c>
      <c r="AA4623">
        <v>7</v>
      </c>
      <c r="AB4623" s="26" t="s">
        <v>615</v>
      </c>
      <c r="AC4623" s="26">
        <v>5</v>
      </c>
      <c r="AE4623" s="26">
        <v>120</v>
      </c>
    </row>
    <row r="4624" spans="1:32">
      <c r="A4624" t="s">
        <v>813</v>
      </c>
      <c r="B4624" t="s">
        <v>34</v>
      </c>
      <c r="C4624" s="31">
        <v>41123</v>
      </c>
      <c r="D4624">
        <v>2012</v>
      </c>
      <c r="E4624" s="36">
        <v>0.47500000000000003</v>
      </c>
      <c r="F4624" s="36">
        <v>0.48125000000000001</v>
      </c>
      <c r="G4624" s="36">
        <v>6.2499999999999778E-3</v>
      </c>
      <c r="H4624">
        <v>2</v>
      </c>
      <c r="I4624">
        <v>4</v>
      </c>
      <c r="J4624">
        <v>4</v>
      </c>
      <c r="K4624">
        <v>4</v>
      </c>
      <c r="L4624" t="s">
        <v>532</v>
      </c>
      <c r="M4624" t="s">
        <v>810</v>
      </c>
      <c r="N4624">
        <v>2</v>
      </c>
      <c r="O4624">
        <v>33</v>
      </c>
      <c r="P4624">
        <v>10</v>
      </c>
      <c r="Q4624">
        <v>8.9</v>
      </c>
      <c r="R4624">
        <v>10</v>
      </c>
      <c r="S4624">
        <v>42.9</v>
      </c>
      <c r="T4624">
        <v>13</v>
      </c>
      <c r="U4624" s="23">
        <v>33</v>
      </c>
      <c r="V4624">
        <v>10</v>
      </c>
      <c r="W4624" s="21">
        <v>27.874210000000001</v>
      </c>
      <c r="X4624" s="21">
        <v>-115.16631</v>
      </c>
      <c r="Y4624">
        <v>64.400000000000006</v>
      </c>
      <c r="Z4624">
        <v>18</v>
      </c>
      <c r="AA4624">
        <v>7</v>
      </c>
      <c r="AB4624" s="26" t="s">
        <v>604</v>
      </c>
      <c r="AC4624" s="26">
        <v>3</v>
      </c>
      <c r="AE4624" s="26">
        <v>300</v>
      </c>
    </row>
    <row r="4625" spans="1:32">
      <c r="A4625" t="s">
        <v>813</v>
      </c>
      <c r="B4625" t="s">
        <v>34</v>
      </c>
      <c r="C4625" s="31">
        <v>41123</v>
      </c>
      <c r="D4625">
        <v>2012</v>
      </c>
      <c r="E4625" s="36">
        <v>0.47500000000000003</v>
      </c>
      <c r="F4625" s="36">
        <v>0.48125000000000001</v>
      </c>
      <c r="G4625" s="36">
        <v>6.2499999999999778E-3</v>
      </c>
      <c r="H4625">
        <v>2</v>
      </c>
      <c r="I4625">
        <v>4</v>
      </c>
      <c r="J4625">
        <v>4</v>
      </c>
      <c r="K4625">
        <v>4</v>
      </c>
      <c r="L4625" t="s">
        <v>532</v>
      </c>
      <c r="M4625" t="s">
        <v>810</v>
      </c>
      <c r="N4625">
        <v>2</v>
      </c>
      <c r="O4625">
        <v>33</v>
      </c>
      <c r="P4625">
        <v>10</v>
      </c>
      <c r="Q4625">
        <v>8.9</v>
      </c>
      <c r="R4625">
        <v>10</v>
      </c>
      <c r="S4625">
        <v>42.9</v>
      </c>
      <c r="T4625">
        <v>13</v>
      </c>
      <c r="U4625" s="23">
        <v>33</v>
      </c>
      <c r="V4625">
        <v>10</v>
      </c>
      <c r="W4625" s="21">
        <v>27.874210000000001</v>
      </c>
      <c r="X4625" s="21">
        <v>-115.16631</v>
      </c>
      <c r="Y4625">
        <v>64.400000000000006</v>
      </c>
      <c r="Z4625">
        <v>18</v>
      </c>
      <c r="AA4625">
        <v>7</v>
      </c>
      <c r="AB4625" s="26" t="s">
        <v>606</v>
      </c>
      <c r="AC4625" s="26">
        <v>15</v>
      </c>
      <c r="AE4625" s="26">
        <v>300</v>
      </c>
    </row>
    <row r="4626" spans="1:32">
      <c r="A4626" t="s">
        <v>813</v>
      </c>
      <c r="B4626" t="s">
        <v>34</v>
      </c>
      <c r="C4626" s="31">
        <v>41123</v>
      </c>
      <c r="D4626">
        <v>2012</v>
      </c>
      <c r="E4626" s="36">
        <v>0.47500000000000003</v>
      </c>
      <c r="F4626" s="36">
        <v>0.48125000000000001</v>
      </c>
      <c r="G4626" s="36">
        <v>6.2499999999999778E-3</v>
      </c>
      <c r="H4626">
        <v>2</v>
      </c>
      <c r="I4626">
        <v>4</v>
      </c>
      <c r="J4626">
        <v>4</v>
      </c>
      <c r="K4626">
        <v>4</v>
      </c>
      <c r="L4626" t="s">
        <v>532</v>
      </c>
      <c r="M4626" t="s">
        <v>810</v>
      </c>
      <c r="N4626">
        <v>2</v>
      </c>
      <c r="O4626">
        <v>33</v>
      </c>
      <c r="P4626">
        <v>10</v>
      </c>
      <c r="Q4626">
        <v>8.9</v>
      </c>
      <c r="R4626">
        <v>10</v>
      </c>
      <c r="S4626">
        <v>42.9</v>
      </c>
      <c r="T4626">
        <v>13</v>
      </c>
      <c r="U4626" s="23">
        <v>33</v>
      </c>
      <c r="V4626">
        <v>10</v>
      </c>
      <c r="W4626" s="21">
        <v>27.874210000000001</v>
      </c>
      <c r="X4626" s="21">
        <v>-115.16631</v>
      </c>
      <c r="Y4626">
        <v>64.400000000000006</v>
      </c>
      <c r="Z4626">
        <v>18</v>
      </c>
      <c r="AA4626">
        <v>7</v>
      </c>
      <c r="AB4626" s="26" t="s">
        <v>611</v>
      </c>
      <c r="AC4626" s="26">
        <v>3</v>
      </c>
      <c r="AE4626" s="26">
        <v>300</v>
      </c>
    </row>
    <row r="4627" spans="1:32">
      <c r="A4627" t="s">
        <v>813</v>
      </c>
      <c r="B4627" t="s">
        <v>34</v>
      </c>
      <c r="C4627" s="31">
        <v>41123</v>
      </c>
      <c r="D4627">
        <v>2012</v>
      </c>
      <c r="E4627" s="36">
        <v>0.47500000000000003</v>
      </c>
      <c r="F4627" s="36">
        <v>0.48125000000000001</v>
      </c>
      <c r="G4627" s="36">
        <v>6.2499999999999778E-3</v>
      </c>
      <c r="H4627">
        <v>2</v>
      </c>
      <c r="I4627">
        <v>4</v>
      </c>
      <c r="J4627">
        <v>4</v>
      </c>
      <c r="K4627">
        <v>4</v>
      </c>
      <c r="L4627" t="s">
        <v>532</v>
      </c>
      <c r="M4627" t="s">
        <v>810</v>
      </c>
      <c r="N4627">
        <v>2</v>
      </c>
      <c r="O4627">
        <v>33</v>
      </c>
      <c r="P4627">
        <v>10</v>
      </c>
      <c r="Q4627">
        <v>8.9</v>
      </c>
      <c r="R4627">
        <v>10</v>
      </c>
      <c r="S4627">
        <v>42.9</v>
      </c>
      <c r="T4627">
        <v>13</v>
      </c>
      <c r="U4627" s="23">
        <v>33</v>
      </c>
      <c r="V4627">
        <v>10</v>
      </c>
      <c r="W4627" s="21">
        <v>27.874210000000001</v>
      </c>
      <c r="X4627" s="21">
        <v>-115.16631</v>
      </c>
      <c r="Y4627">
        <v>64.400000000000006</v>
      </c>
      <c r="Z4627">
        <v>18</v>
      </c>
      <c r="AA4627">
        <v>7</v>
      </c>
      <c r="AB4627" s="26" t="s">
        <v>613</v>
      </c>
      <c r="AC4627" s="26">
        <v>214</v>
      </c>
      <c r="AD4627">
        <v>7</v>
      </c>
      <c r="AE4627" s="26">
        <v>300</v>
      </c>
      <c r="AF4627">
        <v>50</v>
      </c>
    </row>
    <row r="4628" spans="1:32">
      <c r="A4628" t="s">
        <v>813</v>
      </c>
      <c r="B4628" t="s">
        <v>34</v>
      </c>
      <c r="C4628" s="31">
        <v>41123</v>
      </c>
      <c r="D4628">
        <v>2012</v>
      </c>
      <c r="E4628" s="36">
        <v>0.47500000000000003</v>
      </c>
      <c r="F4628" s="36">
        <v>0.48125000000000001</v>
      </c>
      <c r="G4628" s="36">
        <v>6.2499999999999778E-3</v>
      </c>
      <c r="H4628">
        <v>2</v>
      </c>
      <c r="I4628">
        <v>4</v>
      </c>
      <c r="J4628">
        <v>4</v>
      </c>
      <c r="K4628">
        <v>4</v>
      </c>
      <c r="L4628" t="s">
        <v>532</v>
      </c>
      <c r="M4628" t="s">
        <v>810</v>
      </c>
      <c r="N4628">
        <v>2</v>
      </c>
      <c r="O4628">
        <v>33</v>
      </c>
      <c r="P4628">
        <v>10</v>
      </c>
      <c r="Q4628">
        <v>8.9</v>
      </c>
      <c r="R4628">
        <v>10</v>
      </c>
      <c r="S4628">
        <v>42.9</v>
      </c>
      <c r="T4628">
        <v>13</v>
      </c>
      <c r="U4628" s="23">
        <v>33</v>
      </c>
      <c r="V4628">
        <v>10</v>
      </c>
      <c r="W4628" s="21">
        <v>27.874210000000001</v>
      </c>
      <c r="X4628" s="21">
        <v>-115.16631</v>
      </c>
      <c r="Y4628">
        <v>64.400000000000006</v>
      </c>
      <c r="Z4628">
        <v>18</v>
      </c>
      <c r="AA4628">
        <v>7</v>
      </c>
      <c r="AB4628" s="26" t="s">
        <v>607</v>
      </c>
      <c r="AC4628" s="26">
        <v>7</v>
      </c>
      <c r="AE4628" s="26">
        <v>300</v>
      </c>
    </row>
    <row r="4629" spans="1:32">
      <c r="A4629" t="s">
        <v>813</v>
      </c>
      <c r="B4629" t="s">
        <v>34</v>
      </c>
      <c r="C4629" s="31">
        <v>41123</v>
      </c>
      <c r="D4629">
        <v>2012</v>
      </c>
      <c r="E4629" s="36">
        <v>0.47500000000000003</v>
      </c>
      <c r="F4629" s="36">
        <v>0.48125000000000001</v>
      </c>
      <c r="G4629" s="36">
        <v>6.2499999999999778E-3</v>
      </c>
      <c r="H4629">
        <v>2</v>
      </c>
      <c r="I4629">
        <v>4</v>
      </c>
      <c r="J4629">
        <v>4</v>
      </c>
      <c r="K4629">
        <v>4</v>
      </c>
      <c r="L4629" t="s">
        <v>532</v>
      </c>
      <c r="M4629" t="s">
        <v>810</v>
      </c>
      <c r="N4629">
        <v>2</v>
      </c>
      <c r="O4629">
        <v>33</v>
      </c>
      <c r="P4629">
        <v>10</v>
      </c>
      <c r="Q4629">
        <v>8.9</v>
      </c>
      <c r="R4629">
        <v>10</v>
      </c>
      <c r="S4629">
        <v>42.9</v>
      </c>
      <c r="T4629">
        <v>13</v>
      </c>
      <c r="U4629" s="23">
        <v>33</v>
      </c>
      <c r="V4629">
        <v>10</v>
      </c>
      <c r="W4629" s="21">
        <v>27.874210000000001</v>
      </c>
      <c r="X4629" s="21">
        <v>-115.16631</v>
      </c>
      <c r="Y4629">
        <v>64.400000000000006</v>
      </c>
      <c r="Z4629">
        <v>18</v>
      </c>
      <c r="AA4629">
        <v>7</v>
      </c>
      <c r="AB4629" s="26" t="s">
        <v>615</v>
      </c>
      <c r="AC4629" s="26">
        <v>6</v>
      </c>
      <c r="AE4629" s="26">
        <v>300</v>
      </c>
    </row>
    <row r="4630" spans="1:32">
      <c r="A4630" t="s">
        <v>813</v>
      </c>
      <c r="B4630" t="s">
        <v>34</v>
      </c>
      <c r="C4630" s="31">
        <v>41123</v>
      </c>
      <c r="D4630">
        <v>2012</v>
      </c>
      <c r="E4630" s="36">
        <v>0.47500000000000003</v>
      </c>
      <c r="F4630" s="36">
        <v>0.48125000000000001</v>
      </c>
      <c r="G4630" s="36">
        <v>6.2499999999999778E-3</v>
      </c>
      <c r="H4630">
        <v>2</v>
      </c>
      <c r="I4630">
        <v>4</v>
      </c>
      <c r="J4630">
        <v>4</v>
      </c>
      <c r="K4630">
        <v>4</v>
      </c>
      <c r="L4630" t="s">
        <v>532</v>
      </c>
      <c r="M4630" t="s">
        <v>810</v>
      </c>
      <c r="N4630">
        <v>2</v>
      </c>
      <c r="O4630">
        <v>33</v>
      </c>
      <c r="P4630">
        <v>10</v>
      </c>
      <c r="Q4630">
        <v>8.9</v>
      </c>
      <c r="R4630">
        <v>10</v>
      </c>
      <c r="S4630">
        <v>42.9</v>
      </c>
      <c r="T4630">
        <v>13</v>
      </c>
      <c r="U4630" s="23">
        <v>33</v>
      </c>
      <c r="V4630">
        <v>10</v>
      </c>
      <c r="W4630" s="21">
        <v>27.874210000000001</v>
      </c>
      <c r="X4630" s="21">
        <v>-115.16631</v>
      </c>
      <c r="Y4630">
        <v>64.400000000000006</v>
      </c>
      <c r="Z4630">
        <v>18</v>
      </c>
      <c r="AA4630">
        <v>7</v>
      </c>
      <c r="AB4630" s="26" t="s">
        <v>609</v>
      </c>
      <c r="AC4630" s="26">
        <v>3</v>
      </c>
      <c r="AE4630" s="26">
        <v>300</v>
      </c>
    </row>
    <row r="4631" spans="1:32">
      <c r="A4631" t="s">
        <v>814</v>
      </c>
      <c r="B4631" t="s">
        <v>43</v>
      </c>
      <c r="C4631" s="31">
        <v>41123</v>
      </c>
      <c r="D4631">
        <v>2012</v>
      </c>
      <c r="E4631" s="36">
        <v>0.3840277777777778</v>
      </c>
      <c r="F4631" s="36">
        <v>0.38958333333333334</v>
      </c>
      <c r="G4631" s="36">
        <v>5.5555555555555358E-3</v>
      </c>
      <c r="H4631">
        <v>2</v>
      </c>
      <c r="I4631">
        <v>1</v>
      </c>
      <c r="J4631">
        <v>5</v>
      </c>
      <c r="K4631">
        <v>5</v>
      </c>
      <c r="L4631" t="s">
        <v>532</v>
      </c>
      <c r="M4631" t="s">
        <v>810</v>
      </c>
      <c r="N4631">
        <v>2</v>
      </c>
      <c r="O4631">
        <v>40.590000000000003</v>
      </c>
      <c r="P4631">
        <v>12.3</v>
      </c>
      <c r="Q4631">
        <v>8.9</v>
      </c>
      <c r="R4631">
        <v>12.3</v>
      </c>
      <c r="S4631">
        <v>40.590000000000003</v>
      </c>
      <c r="T4631">
        <v>12.3</v>
      </c>
      <c r="U4631" s="23">
        <v>40.590000000000003</v>
      </c>
      <c r="V4631">
        <v>12.3</v>
      </c>
      <c r="W4631" s="21">
        <v>27.87519</v>
      </c>
      <c r="X4631" s="21">
        <v>-115.16562999999999</v>
      </c>
      <c r="Y4631">
        <v>60.8</v>
      </c>
      <c r="Z4631">
        <v>16</v>
      </c>
      <c r="AA4631">
        <v>8</v>
      </c>
      <c r="AB4631" s="26" t="s">
        <v>604</v>
      </c>
      <c r="AC4631" s="26">
        <v>1</v>
      </c>
      <c r="AE4631" s="26">
        <v>300</v>
      </c>
    </row>
    <row r="4632" spans="1:32">
      <c r="A4632" t="s">
        <v>814</v>
      </c>
      <c r="B4632" t="s">
        <v>43</v>
      </c>
      <c r="C4632" s="31">
        <v>41123</v>
      </c>
      <c r="D4632">
        <v>2012</v>
      </c>
      <c r="E4632" s="36">
        <v>0.3840277777777778</v>
      </c>
      <c r="F4632" s="36">
        <v>0.38958333333333334</v>
      </c>
      <c r="G4632" s="36">
        <v>5.5555555555555358E-3</v>
      </c>
      <c r="H4632">
        <v>2</v>
      </c>
      <c r="I4632">
        <v>1</v>
      </c>
      <c r="J4632">
        <v>5</v>
      </c>
      <c r="K4632">
        <v>5</v>
      </c>
      <c r="L4632" t="s">
        <v>532</v>
      </c>
      <c r="M4632" t="s">
        <v>810</v>
      </c>
      <c r="N4632">
        <v>2</v>
      </c>
      <c r="O4632">
        <v>40.590000000000003</v>
      </c>
      <c r="P4632">
        <v>12.3</v>
      </c>
      <c r="Q4632">
        <v>8.9</v>
      </c>
      <c r="R4632">
        <v>12.3</v>
      </c>
      <c r="S4632">
        <v>40.590000000000003</v>
      </c>
      <c r="T4632">
        <v>12.3</v>
      </c>
      <c r="U4632" s="23">
        <v>40.590000000000003</v>
      </c>
      <c r="V4632">
        <v>12.3</v>
      </c>
      <c r="W4632" s="21">
        <v>27.87519</v>
      </c>
      <c r="X4632" s="21">
        <v>-115.16562999999999</v>
      </c>
      <c r="Y4632">
        <v>60.8</v>
      </c>
      <c r="Z4632">
        <v>16</v>
      </c>
      <c r="AA4632">
        <v>8</v>
      </c>
      <c r="AB4632" s="26" t="s">
        <v>606</v>
      </c>
      <c r="AC4632" s="26">
        <v>25</v>
      </c>
      <c r="AE4632" s="26">
        <v>300</v>
      </c>
    </row>
    <row r="4633" spans="1:32">
      <c r="A4633" t="s">
        <v>814</v>
      </c>
      <c r="B4633" t="s">
        <v>43</v>
      </c>
      <c r="C4633" s="31">
        <v>41123</v>
      </c>
      <c r="D4633">
        <v>2012</v>
      </c>
      <c r="E4633" s="36">
        <v>0.3840277777777778</v>
      </c>
      <c r="F4633" s="36">
        <v>0.38958333333333334</v>
      </c>
      <c r="G4633" s="36">
        <v>5.5555555555555358E-3</v>
      </c>
      <c r="H4633">
        <v>2</v>
      </c>
      <c r="I4633">
        <v>1</v>
      </c>
      <c r="J4633">
        <v>5</v>
      </c>
      <c r="K4633">
        <v>5</v>
      </c>
      <c r="L4633" t="s">
        <v>532</v>
      </c>
      <c r="M4633" t="s">
        <v>810</v>
      </c>
      <c r="N4633">
        <v>2</v>
      </c>
      <c r="O4633">
        <v>40.590000000000003</v>
      </c>
      <c r="P4633">
        <v>12.3</v>
      </c>
      <c r="Q4633">
        <v>8.9</v>
      </c>
      <c r="R4633">
        <v>12.3</v>
      </c>
      <c r="S4633">
        <v>40.590000000000003</v>
      </c>
      <c r="T4633">
        <v>12.3</v>
      </c>
      <c r="U4633" s="23">
        <v>40.590000000000003</v>
      </c>
      <c r="V4633">
        <v>12.3</v>
      </c>
      <c r="W4633" s="21">
        <v>27.87519</v>
      </c>
      <c r="X4633" s="21">
        <v>-115.16562999999999</v>
      </c>
      <c r="Y4633">
        <v>60.8</v>
      </c>
      <c r="Z4633">
        <v>16</v>
      </c>
      <c r="AA4633">
        <v>8</v>
      </c>
      <c r="AB4633" s="26" t="s">
        <v>613</v>
      </c>
      <c r="AC4633" s="26">
        <v>75</v>
      </c>
      <c r="AD4633">
        <v>20</v>
      </c>
      <c r="AE4633" s="26">
        <v>300</v>
      </c>
      <c r="AF4633">
        <v>50</v>
      </c>
    </row>
    <row r="4634" spans="1:32">
      <c r="A4634" t="s">
        <v>814</v>
      </c>
      <c r="B4634" t="s">
        <v>43</v>
      </c>
      <c r="C4634" s="31">
        <v>41123</v>
      </c>
      <c r="D4634">
        <v>2012</v>
      </c>
      <c r="E4634" s="36">
        <v>0.3840277777777778</v>
      </c>
      <c r="F4634" s="36">
        <v>0.38958333333333334</v>
      </c>
      <c r="G4634" s="36">
        <v>5.5555555555555358E-3</v>
      </c>
      <c r="H4634">
        <v>2</v>
      </c>
      <c r="I4634">
        <v>1</v>
      </c>
      <c r="J4634">
        <v>5</v>
      </c>
      <c r="K4634">
        <v>5</v>
      </c>
      <c r="L4634" t="s">
        <v>532</v>
      </c>
      <c r="M4634" t="s">
        <v>810</v>
      </c>
      <c r="N4634">
        <v>2</v>
      </c>
      <c r="O4634">
        <v>40.590000000000003</v>
      </c>
      <c r="P4634">
        <v>12.3</v>
      </c>
      <c r="Q4634">
        <v>8.9</v>
      </c>
      <c r="R4634">
        <v>12.3</v>
      </c>
      <c r="S4634">
        <v>40.590000000000003</v>
      </c>
      <c r="T4634">
        <v>12.3</v>
      </c>
      <c r="U4634" s="23">
        <v>40.590000000000003</v>
      </c>
      <c r="V4634">
        <v>12.3</v>
      </c>
      <c r="W4634" s="21">
        <v>27.87519</v>
      </c>
      <c r="X4634" s="21">
        <v>-115.16562999999999</v>
      </c>
      <c r="Y4634">
        <v>60.8</v>
      </c>
      <c r="Z4634">
        <v>16</v>
      </c>
      <c r="AA4634">
        <v>8</v>
      </c>
      <c r="AB4634" s="26" t="s">
        <v>607</v>
      </c>
      <c r="AC4634" s="26">
        <v>8</v>
      </c>
      <c r="AE4634" s="26">
        <v>300</v>
      </c>
    </row>
    <row r="4635" spans="1:32">
      <c r="A4635" t="s">
        <v>814</v>
      </c>
      <c r="B4635" t="s">
        <v>43</v>
      </c>
      <c r="C4635" s="31">
        <v>41123</v>
      </c>
      <c r="D4635">
        <v>2012</v>
      </c>
      <c r="E4635" s="36">
        <v>0.3840277777777778</v>
      </c>
      <c r="F4635" s="36">
        <v>0.38958333333333334</v>
      </c>
      <c r="G4635" s="36">
        <v>5.5555555555555358E-3</v>
      </c>
      <c r="H4635">
        <v>2</v>
      </c>
      <c r="I4635">
        <v>1</v>
      </c>
      <c r="J4635">
        <v>5</v>
      </c>
      <c r="K4635">
        <v>5</v>
      </c>
      <c r="L4635" t="s">
        <v>532</v>
      </c>
      <c r="M4635" t="s">
        <v>810</v>
      </c>
      <c r="N4635">
        <v>2</v>
      </c>
      <c r="O4635">
        <v>40.590000000000003</v>
      </c>
      <c r="P4635">
        <v>12.3</v>
      </c>
      <c r="Q4635">
        <v>8.9</v>
      </c>
      <c r="R4635">
        <v>12.3</v>
      </c>
      <c r="S4635">
        <v>40.590000000000003</v>
      </c>
      <c r="T4635">
        <v>12.3</v>
      </c>
      <c r="U4635" s="23">
        <v>40.590000000000003</v>
      </c>
      <c r="V4635">
        <v>12.3</v>
      </c>
      <c r="W4635" s="21">
        <v>27.87519</v>
      </c>
      <c r="X4635" s="21">
        <v>-115.16562999999999</v>
      </c>
      <c r="Y4635">
        <v>60.8</v>
      </c>
      <c r="Z4635">
        <v>16</v>
      </c>
      <c r="AA4635">
        <v>8</v>
      </c>
      <c r="AB4635" s="26" t="s">
        <v>615</v>
      </c>
      <c r="AC4635" s="26">
        <v>6</v>
      </c>
      <c r="AE4635" s="26">
        <v>300</v>
      </c>
    </row>
    <row r="4636" spans="1:32">
      <c r="A4636" t="s">
        <v>814</v>
      </c>
      <c r="B4636" t="s">
        <v>43</v>
      </c>
      <c r="C4636" s="31">
        <v>41123</v>
      </c>
      <c r="D4636">
        <v>2012</v>
      </c>
      <c r="E4636" s="36">
        <v>0.3840277777777778</v>
      </c>
      <c r="F4636" s="36">
        <v>0.38958333333333334</v>
      </c>
      <c r="G4636" s="36">
        <v>5.5555555555555358E-3</v>
      </c>
      <c r="H4636">
        <v>2</v>
      </c>
      <c r="I4636">
        <v>1</v>
      </c>
      <c r="J4636">
        <v>5</v>
      </c>
      <c r="K4636">
        <v>5</v>
      </c>
      <c r="L4636" t="s">
        <v>532</v>
      </c>
      <c r="M4636" t="s">
        <v>810</v>
      </c>
      <c r="N4636">
        <v>2</v>
      </c>
      <c r="O4636">
        <v>40.590000000000003</v>
      </c>
      <c r="P4636">
        <v>12.3</v>
      </c>
      <c r="Q4636">
        <v>8.9</v>
      </c>
      <c r="R4636">
        <v>12.3</v>
      </c>
      <c r="S4636">
        <v>40.590000000000003</v>
      </c>
      <c r="T4636">
        <v>12.3</v>
      </c>
      <c r="U4636" s="23">
        <v>40.590000000000003</v>
      </c>
      <c r="V4636">
        <v>12.3</v>
      </c>
      <c r="W4636" s="21">
        <v>27.87519</v>
      </c>
      <c r="X4636" s="21">
        <v>-115.16562999999999</v>
      </c>
      <c r="Y4636">
        <v>60.8</v>
      </c>
      <c r="Z4636">
        <v>16</v>
      </c>
      <c r="AA4636">
        <v>8</v>
      </c>
      <c r="AB4636" s="26" t="s">
        <v>753</v>
      </c>
      <c r="AC4636" s="26">
        <v>4</v>
      </c>
      <c r="AE4636" s="26">
        <v>300</v>
      </c>
    </row>
    <row r="4637" spans="1:32">
      <c r="A4637" t="s">
        <v>814</v>
      </c>
      <c r="B4637" t="s">
        <v>43</v>
      </c>
      <c r="C4637" s="31">
        <v>41123</v>
      </c>
      <c r="D4637">
        <v>2012</v>
      </c>
      <c r="E4637" s="36">
        <v>0.3840277777777778</v>
      </c>
      <c r="F4637" s="36">
        <v>0.38958333333333334</v>
      </c>
      <c r="G4637" s="36">
        <v>5.5555555555555358E-3</v>
      </c>
      <c r="H4637">
        <v>2</v>
      </c>
      <c r="I4637">
        <v>1</v>
      </c>
      <c r="J4637">
        <v>5</v>
      </c>
      <c r="K4637">
        <v>5</v>
      </c>
      <c r="L4637" t="s">
        <v>532</v>
      </c>
      <c r="M4637" t="s">
        <v>810</v>
      </c>
      <c r="N4637">
        <v>2</v>
      </c>
      <c r="O4637">
        <v>40.590000000000003</v>
      </c>
      <c r="P4637">
        <v>12.3</v>
      </c>
      <c r="Q4637">
        <v>8.9</v>
      </c>
      <c r="R4637">
        <v>12.3</v>
      </c>
      <c r="S4637">
        <v>40.590000000000003</v>
      </c>
      <c r="T4637">
        <v>12.3</v>
      </c>
      <c r="U4637" s="23">
        <v>40.590000000000003</v>
      </c>
      <c r="V4637">
        <v>12.3</v>
      </c>
      <c r="W4637" s="21">
        <v>27.87519</v>
      </c>
      <c r="X4637" s="21">
        <v>-115.16562999999999</v>
      </c>
      <c r="Y4637">
        <v>60.8</v>
      </c>
      <c r="Z4637">
        <v>16</v>
      </c>
      <c r="AA4637">
        <v>8</v>
      </c>
      <c r="AB4637" s="26" t="s">
        <v>609</v>
      </c>
      <c r="AC4637" s="26">
        <v>24</v>
      </c>
      <c r="AE4637" s="26">
        <v>300</v>
      </c>
    </row>
    <row r="4638" spans="1:32">
      <c r="A4638" t="s">
        <v>815</v>
      </c>
      <c r="B4638" t="s">
        <v>43</v>
      </c>
      <c r="C4638" s="31">
        <v>41123</v>
      </c>
      <c r="D4638">
        <v>2012</v>
      </c>
      <c r="E4638" s="36">
        <v>0.3979166666666667</v>
      </c>
      <c r="F4638" s="36">
        <v>0.40277777777777773</v>
      </c>
      <c r="G4638" s="36">
        <v>4.8611111111110383E-3</v>
      </c>
      <c r="H4638">
        <v>2</v>
      </c>
      <c r="I4638">
        <v>2</v>
      </c>
      <c r="J4638">
        <v>6</v>
      </c>
      <c r="K4638">
        <v>6</v>
      </c>
      <c r="L4638" t="s">
        <v>532</v>
      </c>
      <c r="M4638" t="s">
        <v>810</v>
      </c>
      <c r="N4638">
        <v>2</v>
      </c>
      <c r="O4638">
        <v>40.590000000000003</v>
      </c>
      <c r="P4638">
        <v>12.3</v>
      </c>
      <c r="Q4638">
        <v>8.9</v>
      </c>
      <c r="R4638">
        <v>12.3</v>
      </c>
      <c r="S4638">
        <v>40.590000000000003</v>
      </c>
      <c r="T4638">
        <v>12.3</v>
      </c>
      <c r="U4638" s="23">
        <v>40.590000000000003</v>
      </c>
      <c r="V4638">
        <v>12.3</v>
      </c>
      <c r="W4638" s="21">
        <v>27.87519</v>
      </c>
      <c r="X4638" s="21">
        <v>-115.16562999999999</v>
      </c>
      <c r="Y4638">
        <v>60.8</v>
      </c>
      <c r="Z4638">
        <v>16</v>
      </c>
      <c r="AA4638">
        <v>8</v>
      </c>
      <c r="AB4638" s="26" t="s">
        <v>606</v>
      </c>
      <c r="AC4638" s="26">
        <v>6</v>
      </c>
      <c r="AE4638" s="26">
        <v>210</v>
      </c>
    </row>
    <row r="4639" spans="1:32">
      <c r="A4639" t="s">
        <v>815</v>
      </c>
      <c r="B4639" t="s">
        <v>43</v>
      </c>
      <c r="C4639" s="31">
        <v>41123</v>
      </c>
      <c r="D4639">
        <v>2012</v>
      </c>
      <c r="E4639" s="36">
        <v>0.3979166666666667</v>
      </c>
      <c r="F4639" s="36">
        <v>0.40277777777777773</v>
      </c>
      <c r="G4639" s="36">
        <v>4.8611111111110383E-3</v>
      </c>
      <c r="H4639">
        <v>2</v>
      </c>
      <c r="I4639">
        <v>2</v>
      </c>
      <c r="J4639">
        <v>6</v>
      </c>
      <c r="K4639">
        <v>6</v>
      </c>
      <c r="L4639" t="s">
        <v>532</v>
      </c>
      <c r="M4639" t="s">
        <v>810</v>
      </c>
      <c r="N4639">
        <v>2</v>
      </c>
      <c r="O4639">
        <v>40.590000000000003</v>
      </c>
      <c r="P4639">
        <v>12.3</v>
      </c>
      <c r="Q4639">
        <v>8.9</v>
      </c>
      <c r="R4639">
        <v>12.3</v>
      </c>
      <c r="S4639">
        <v>40.590000000000003</v>
      </c>
      <c r="T4639">
        <v>12.3</v>
      </c>
      <c r="U4639" s="23">
        <v>40.590000000000003</v>
      </c>
      <c r="V4639">
        <v>12.3</v>
      </c>
      <c r="W4639" s="21">
        <v>27.87519</v>
      </c>
      <c r="X4639" s="21">
        <v>-115.16562999999999</v>
      </c>
      <c r="Y4639">
        <v>60.8</v>
      </c>
      <c r="Z4639">
        <v>16</v>
      </c>
      <c r="AA4639">
        <v>8</v>
      </c>
      <c r="AB4639" s="26" t="s">
        <v>613</v>
      </c>
      <c r="AC4639" s="26">
        <v>100</v>
      </c>
      <c r="AD4639">
        <v>15</v>
      </c>
      <c r="AE4639" s="26">
        <v>210</v>
      </c>
      <c r="AF4639">
        <v>50</v>
      </c>
    </row>
    <row r="4640" spans="1:32">
      <c r="A4640" t="s">
        <v>815</v>
      </c>
      <c r="B4640" t="s">
        <v>43</v>
      </c>
      <c r="C4640" s="31">
        <v>41123</v>
      </c>
      <c r="D4640">
        <v>2012</v>
      </c>
      <c r="E4640" s="36">
        <v>0.3979166666666667</v>
      </c>
      <c r="F4640" s="36">
        <v>0.40277777777777773</v>
      </c>
      <c r="G4640" s="36">
        <v>4.8611111111110383E-3</v>
      </c>
      <c r="H4640">
        <v>2</v>
      </c>
      <c r="I4640">
        <v>2</v>
      </c>
      <c r="J4640">
        <v>6</v>
      </c>
      <c r="K4640">
        <v>6</v>
      </c>
      <c r="L4640" t="s">
        <v>532</v>
      </c>
      <c r="M4640" t="s">
        <v>810</v>
      </c>
      <c r="N4640">
        <v>2</v>
      </c>
      <c r="O4640">
        <v>40.590000000000003</v>
      </c>
      <c r="P4640">
        <v>12.3</v>
      </c>
      <c r="Q4640">
        <v>8.9</v>
      </c>
      <c r="R4640">
        <v>12.3</v>
      </c>
      <c r="S4640">
        <v>40.590000000000003</v>
      </c>
      <c r="T4640">
        <v>12.3</v>
      </c>
      <c r="U4640" s="23">
        <v>40.590000000000003</v>
      </c>
      <c r="V4640">
        <v>12.3</v>
      </c>
      <c r="W4640" s="21">
        <v>27.87519</v>
      </c>
      <c r="X4640" s="21">
        <v>-115.16562999999999</v>
      </c>
      <c r="Y4640">
        <v>60.8</v>
      </c>
      <c r="Z4640">
        <v>16</v>
      </c>
      <c r="AA4640">
        <v>8</v>
      </c>
      <c r="AB4640" s="26" t="s">
        <v>614</v>
      </c>
      <c r="AC4640" s="26">
        <v>2</v>
      </c>
      <c r="AE4640" s="26">
        <v>210</v>
      </c>
    </row>
    <row r="4641" spans="1:31">
      <c r="A4641" t="s">
        <v>815</v>
      </c>
      <c r="B4641" t="s">
        <v>43</v>
      </c>
      <c r="C4641" s="31">
        <v>41123</v>
      </c>
      <c r="D4641">
        <v>2012</v>
      </c>
      <c r="E4641" s="36">
        <v>0.3979166666666667</v>
      </c>
      <c r="F4641" s="36">
        <v>0.40277777777777773</v>
      </c>
      <c r="G4641" s="36">
        <v>4.8611111111110383E-3</v>
      </c>
      <c r="H4641">
        <v>2</v>
      </c>
      <c r="I4641">
        <v>2</v>
      </c>
      <c r="J4641">
        <v>6</v>
      </c>
      <c r="K4641">
        <v>6</v>
      </c>
      <c r="L4641" t="s">
        <v>532</v>
      </c>
      <c r="M4641" t="s">
        <v>810</v>
      </c>
      <c r="N4641">
        <v>2</v>
      </c>
      <c r="O4641">
        <v>40.590000000000003</v>
      </c>
      <c r="P4641">
        <v>12.3</v>
      </c>
      <c r="Q4641">
        <v>8.9</v>
      </c>
      <c r="R4641">
        <v>12.3</v>
      </c>
      <c r="S4641">
        <v>40.590000000000003</v>
      </c>
      <c r="T4641">
        <v>12.3</v>
      </c>
      <c r="U4641" s="23">
        <v>40.590000000000003</v>
      </c>
      <c r="V4641">
        <v>12.3</v>
      </c>
      <c r="W4641" s="21">
        <v>27.87519</v>
      </c>
      <c r="X4641" s="21">
        <v>-115.16562999999999</v>
      </c>
      <c r="Y4641">
        <v>60.8</v>
      </c>
      <c r="Z4641">
        <v>16</v>
      </c>
      <c r="AA4641">
        <v>8</v>
      </c>
      <c r="AB4641" s="26" t="s">
        <v>607</v>
      </c>
      <c r="AC4641" s="26">
        <v>2</v>
      </c>
      <c r="AE4641" s="26">
        <v>210</v>
      </c>
    </row>
    <row r="4642" spans="1:31">
      <c r="A4642" t="s">
        <v>815</v>
      </c>
      <c r="B4642" t="s">
        <v>43</v>
      </c>
      <c r="C4642" s="31">
        <v>41123</v>
      </c>
      <c r="D4642">
        <v>2012</v>
      </c>
      <c r="E4642" s="36">
        <v>0.3979166666666667</v>
      </c>
      <c r="F4642" s="36">
        <v>0.40277777777777773</v>
      </c>
      <c r="G4642" s="36">
        <v>4.8611111111110383E-3</v>
      </c>
      <c r="H4642">
        <v>2</v>
      </c>
      <c r="I4642">
        <v>2</v>
      </c>
      <c r="J4642">
        <v>6</v>
      </c>
      <c r="K4642">
        <v>6</v>
      </c>
      <c r="L4642" t="s">
        <v>532</v>
      </c>
      <c r="M4642" t="s">
        <v>810</v>
      </c>
      <c r="N4642">
        <v>2</v>
      </c>
      <c r="O4642">
        <v>40.590000000000003</v>
      </c>
      <c r="P4642">
        <v>12.3</v>
      </c>
      <c r="Q4642">
        <v>8.9</v>
      </c>
      <c r="R4642">
        <v>12.3</v>
      </c>
      <c r="S4642">
        <v>40.590000000000003</v>
      </c>
      <c r="T4642">
        <v>12.3</v>
      </c>
      <c r="U4642" s="23">
        <v>40.590000000000003</v>
      </c>
      <c r="V4642">
        <v>12.3</v>
      </c>
      <c r="W4642" s="21">
        <v>27.87519</v>
      </c>
      <c r="X4642" s="21">
        <v>-115.16562999999999</v>
      </c>
      <c r="Y4642">
        <v>60.8</v>
      </c>
      <c r="Z4642">
        <v>16</v>
      </c>
      <c r="AA4642">
        <v>8</v>
      </c>
      <c r="AB4642" s="26" t="s">
        <v>615</v>
      </c>
      <c r="AC4642" s="26">
        <v>2</v>
      </c>
      <c r="AE4642" s="26">
        <v>210</v>
      </c>
    </row>
    <row r="4643" spans="1:31">
      <c r="A4643" t="s">
        <v>815</v>
      </c>
      <c r="B4643" t="s">
        <v>43</v>
      </c>
      <c r="C4643" s="31">
        <v>41123</v>
      </c>
      <c r="D4643">
        <v>2012</v>
      </c>
      <c r="E4643" s="36">
        <v>0.3979166666666667</v>
      </c>
      <c r="F4643" s="36">
        <v>0.40277777777777773</v>
      </c>
      <c r="G4643" s="36">
        <v>4.8611111111110383E-3</v>
      </c>
      <c r="H4643">
        <v>2</v>
      </c>
      <c r="I4643">
        <v>2</v>
      </c>
      <c r="J4643">
        <v>6</v>
      </c>
      <c r="K4643">
        <v>6</v>
      </c>
      <c r="L4643" t="s">
        <v>532</v>
      </c>
      <c r="M4643" t="s">
        <v>810</v>
      </c>
      <c r="N4643">
        <v>2</v>
      </c>
      <c r="O4643">
        <v>40.590000000000003</v>
      </c>
      <c r="P4643">
        <v>12.3</v>
      </c>
      <c r="Q4643">
        <v>8.9</v>
      </c>
      <c r="R4643">
        <v>12.3</v>
      </c>
      <c r="S4643">
        <v>40.590000000000003</v>
      </c>
      <c r="T4643">
        <v>12.3</v>
      </c>
      <c r="U4643" s="23">
        <v>40.590000000000003</v>
      </c>
      <c r="V4643">
        <v>12.3</v>
      </c>
      <c r="W4643" s="21">
        <v>27.87519</v>
      </c>
      <c r="X4643" s="21">
        <v>-115.16562999999999</v>
      </c>
      <c r="Y4643">
        <v>60.8</v>
      </c>
      <c r="Z4643">
        <v>16</v>
      </c>
      <c r="AA4643">
        <v>8</v>
      </c>
      <c r="AB4643" s="26" t="s">
        <v>753</v>
      </c>
      <c r="AC4643" s="26">
        <v>1</v>
      </c>
      <c r="AE4643" s="26">
        <v>210</v>
      </c>
    </row>
    <row r="4644" spans="1:31">
      <c r="A4644" t="s">
        <v>816</v>
      </c>
      <c r="B4644" t="s">
        <v>223</v>
      </c>
      <c r="C4644" s="31">
        <v>41123</v>
      </c>
      <c r="D4644">
        <v>2012</v>
      </c>
      <c r="E4644" s="36">
        <v>0.38680555555555557</v>
      </c>
      <c r="F4644" s="36">
        <v>0.39027777777777778</v>
      </c>
      <c r="G4644" s="36">
        <v>3.4722222222222099E-3</v>
      </c>
      <c r="H4644">
        <v>2</v>
      </c>
      <c r="I4644">
        <v>1</v>
      </c>
      <c r="J4644">
        <v>7</v>
      </c>
      <c r="K4644">
        <v>7</v>
      </c>
      <c r="L4644" t="s">
        <v>532</v>
      </c>
      <c r="M4644" t="s">
        <v>810</v>
      </c>
      <c r="N4644">
        <v>2</v>
      </c>
      <c r="O4644">
        <v>48.18</v>
      </c>
      <c r="P4644">
        <v>14.6</v>
      </c>
      <c r="Q4644">
        <v>8.9</v>
      </c>
      <c r="R4644">
        <v>15.6</v>
      </c>
      <c r="S4644">
        <v>51.48</v>
      </c>
      <c r="T4644">
        <v>15.6</v>
      </c>
      <c r="U4644" s="23">
        <v>49.83</v>
      </c>
      <c r="V4644">
        <v>15.1</v>
      </c>
      <c r="W4644" s="21">
        <v>27.87688</v>
      </c>
      <c r="X4644" s="21">
        <v>-115.16670000000001</v>
      </c>
      <c r="Y4644">
        <v>60.8</v>
      </c>
      <c r="Z4644">
        <v>16</v>
      </c>
      <c r="AA4644">
        <v>8</v>
      </c>
      <c r="AB4644" s="26" t="s">
        <v>606</v>
      </c>
      <c r="AC4644" s="26">
        <v>1</v>
      </c>
      <c r="AE4644" s="26">
        <v>270</v>
      </c>
    </row>
    <row r="4645" spans="1:31">
      <c r="A4645" t="s">
        <v>816</v>
      </c>
      <c r="B4645" t="s">
        <v>223</v>
      </c>
      <c r="C4645" s="31">
        <v>41123</v>
      </c>
      <c r="D4645">
        <v>2012</v>
      </c>
      <c r="E4645" s="36">
        <v>0.38680555555555557</v>
      </c>
      <c r="F4645" s="36">
        <v>0.39027777777777778</v>
      </c>
      <c r="G4645" s="36">
        <v>3.4722222222222099E-3</v>
      </c>
      <c r="H4645">
        <v>2</v>
      </c>
      <c r="I4645">
        <v>1</v>
      </c>
      <c r="J4645">
        <v>7</v>
      </c>
      <c r="K4645">
        <v>7</v>
      </c>
      <c r="L4645" t="s">
        <v>532</v>
      </c>
      <c r="M4645" t="s">
        <v>810</v>
      </c>
      <c r="N4645">
        <v>2</v>
      </c>
      <c r="O4645">
        <v>48.18</v>
      </c>
      <c r="P4645">
        <v>14.6</v>
      </c>
      <c r="Q4645">
        <v>8.9</v>
      </c>
      <c r="R4645">
        <v>15.6</v>
      </c>
      <c r="S4645">
        <v>51.48</v>
      </c>
      <c r="T4645">
        <v>15.6</v>
      </c>
      <c r="U4645" s="23">
        <v>49.83</v>
      </c>
      <c r="V4645">
        <v>15.1</v>
      </c>
      <c r="W4645" s="21">
        <v>27.87688</v>
      </c>
      <c r="X4645" s="21">
        <v>-115.16670000000001</v>
      </c>
      <c r="Y4645">
        <v>60.8</v>
      </c>
      <c r="Z4645">
        <v>16</v>
      </c>
      <c r="AA4645">
        <v>8</v>
      </c>
      <c r="AB4645" s="26" t="s">
        <v>611</v>
      </c>
      <c r="AC4645" s="26">
        <v>4</v>
      </c>
      <c r="AE4645" s="26">
        <v>270</v>
      </c>
    </row>
    <row r="4646" spans="1:31">
      <c r="A4646" t="s">
        <v>816</v>
      </c>
      <c r="B4646" t="s">
        <v>223</v>
      </c>
      <c r="C4646" s="31">
        <v>41123</v>
      </c>
      <c r="D4646">
        <v>2012</v>
      </c>
      <c r="E4646" s="36">
        <v>0.38680555555555557</v>
      </c>
      <c r="F4646" s="36">
        <v>0.39027777777777778</v>
      </c>
      <c r="G4646" s="36">
        <v>3.4722222222222099E-3</v>
      </c>
      <c r="H4646">
        <v>2</v>
      </c>
      <c r="I4646">
        <v>1</v>
      </c>
      <c r="J4646">
        <v>7</v>
      </c>
      <c r="K4646">
        <v>7</v>
      </c>
      <c r="L4646" t="s">
        <v>532</v>
      </c>
      <c r="M4646" t="s">
        <v>810</v>
      </c>
      <c r="N4646">
        <v>2</v>
      </c>
      <c r="O4646">
        <v>48.18</v>
      </c>
      <c r="P4646">
        <v>14.6</v>
      </c>
      <c r="Q4646">
        <v>8.9</v>
      </c>
      <c r="R4646">
        <v>15.6</v>
      </c>
      <c r="S4646">
        <v>51.48</v>
      </c>
      <c r="T4646">
        <v>15.6</v>
      </c>
      <c r="U4646" s="23">
        <v>49.83</v>
      </c>
      <c r="V4646">
        <v>15.1</v>
      </c>
      <c r="W4646" s="21">
        <v>27.87688</v>
      </c>
      <c r="X4646" s="21">
        <v>-115.16670000000001</v>
      </c>
      <c r="Y4646">
        <v>60.8</v>
      </c>
      <c r="Z4646">
        <v>16</v>
      </c>
      <c r="AA4646">
        <v>8</v>
      </c>
      <c r="AB4646" s="26" t="s">
        <v>613</v>
      </c>
      <c r="AC4646" s="26">
        <v>15</v>
      </c>
      <c r="AE4646" s="26">
        <v>270</v>
      </c>
    </row>
    <row r="4647" spans="1:31">
      <c r="A4647" t="s">
        <v>816</v>
      </c>
      <c r="B4647" t="s">
        <v>223</v>
      </c>
      <c r="C4647" s="31">
        <v>41123</v>
      </c>
      <c r="D4647">
        <v>2012</v>
      </c>
      <c r="E4647" s="36">
        <v>0.38680555555555557</v>
      </c>
      <c r="F4647" s="36">
        <v>0.39027777777777778</v>
      </c>
      <c r="G4647" s="36">
        <v>3.4722222222222099E-3</v>
      </c>
      <c r="H4647">
        <v>2</v>
      </c>
      <c r="I4647">
        <v>1</v>
      </c>
      <c r="J4647">
        <v>7</v>
      </c>
      <c r="K4647">
        <v>7</v>
      </c>
      <c r="L4647" t="s">
        <v>532</v>
      </c>
      <c r="M4647" t="s">
        <v>810</v>
      </c>
      <c r="N4647">
        <v>2</v>
      </c>
      <c r="O4647">
        <v>48.18</v>
      </c>
      <c r="P4647">
        <v>14.6</v>
      </c>
      <c r="Q4647">
        <v>8.9</v>
      </c>
      <c r="R4647">
        <v>15.6</v>
      </c>
      <c r="S4647">
        <v>51.48</v>
      </c>
      <c r="T4647">
        <v>15.6</v>
      </c>
      <c r="U4647" s="23">
        <v>49.83</v>
      </c>
      <c r="V4647">
        <v>15.1</v>
      </c>
      <c r="W4647" s="21">
        <v>27.87688</v>
      </c>
      <c r="X4647" s="21">
        <v>-115.16670000000001</v>
      </c>
      <c r="Y4647">
        <v>60.8</v>
      </c>
      <c r="Z4647">
        <v>16</v>
      </c>
      <c r="AA4647">
        <v>8</v>
      </c>
      <c r="AB4647" s="26" t="s">
        <v>614</v>
      </c>
      <c r="AC4647" s="26">
        <v>3</v>
      </c>
      <c r="AE4647" s="26">
        <v>270</v>
      </c>
    </row>
    <row r="4648" spans="1:31">
      <c r="A4648" t="s">
        <v>816</v>
      </c>
      <c r="B4648" t="s">
        <v>223</v>
      </c>
      <c r="C4648" s="31">
        <v>41123</v>
      </c>
      <c r="D4648">
        <v>2012</v>
      </c>
      <c r="E4648" s="36">
        <v>0.38680555555555557</v>
      </c>
      <c r="F4648" s="36">
        <v>0.39027777777777778</v>
      </c>
      <c r="G4648" s="36">
        <v>3.4722222222222099E-3</v>
      </c>
      <c r="H4648">
        <v>2</v>
      </c>
      <c r="I4648">
        <v>1</v>
      </c>
      <c r="J4648">
        <v>7</v>
      </c>
      <c r="K4648">
        <v>7</v>
      </c>
      <c r="L4648" t="s">
        <v>532</v>
      </c>
      <c r="M4648" t="s">
        <v>810</v>
      </c>
      <c r="N4648">
        <v>2</v>
      </c>
      <c r="O4648">
        <v>48.18</v>
      </c>
      <c r="P4648">
        <v>14.6</v>
      </c>
      <c r="Q4648">
        <v>8.9</v>
      </c>
      <c r="R4648">
        <v>15.6</v>
      </c>
      <c r="S4648">
        <v>51.48</v>
      </c>
      <c r="T4648">
        <v>15.6</v>
      </c>
      <c r="U4648" s="23">
        <v>49.83</v>
      </c>
      <c r="V4648">
        <v>15.1</v>
      </c>
      <c r="W4648" s="21">
        <v>27.87688</v>
      </c>
      <c r="X4648" s="21">
        <v>-115.16670000000001</v>
      </c>
      <c r="Y4648">
        <v>60.8</v>
      </c>
      <c r="Z4648">
        <v>16</v>
      </c>
      <c r="AA4648">
        <v>8</v>
      </c>
      <c r="AB4648" s="26" t="s">
        <v>620</v>
      </c>
      <c r="AC4648" s="26">
        <v>3</v>
      </c>
      <c r="AE4648" s="26">
        <v>270</v>
      </c>
    </row>
    <row r="4649" spans="1:31">
      <c r="A4649" t="s">
        <v>816</v>
      </c>
      <c r="B4649" t="s">
        <v>223</v>
      </c>
      <c r="C4649" s="31">
        <v>41123</v>
      </c>
      <c r="D4649">
        <v>2012</v>
      </c>
      <c r="E4649" s="36">
        <v>0.38680555555555557</v>
      </c>
      <c r="F4649" s="36">
        <v>0.39027777777777778</v>
      </c>
      <c r="G4649" s="36">
        <v>3.4722222222222099E-3</v>
      </c>
      <c r="H4649">
        <v>2</v>
      </c>
      <c r="I4649">
        <v>1</v>
      </c>
      <c r="J4649">
        <v>7</v>
      </c>
      <c r="K4649">
        <v>7</v>
      </c>
      <c r="L4649" t="s">
        <v>532</v>
      </c>
      <c r="M4649" t="s">
        <v>810</v>
      </c>
      <c r="N4649">
        <v>2</v>
      </c>
      <c r="O4649">
        <v>48.18</v>
      </c>
      <c r="P4649">
        <v>14.6</v>
      </c>
      <c r="Q4649">
        <v>8.9</v>
      </c>
      <c r="R4649">
        <v>15.6</v>
      </c>
      <c r="S4649">
        <v>51.48</v>
      </c>
      <c r="T4649">
        <v>15.6</v>
      </c>
      <c r="U4649" s="23">
        <v>49.83</v>
      </c>
      <c r="V4649">
        <v>15.1</v>
      </c>
      <c r="W4649" s="21">
        <v>27.87688</v>
      </c>
      <c r="X4649" s="21">
        <v>-115.16670000000001</v>
      </c>
      <c r="Y4649">
        <v>60.8</v>
      </c>
      <c r="Z4649">
        <v>16</v>
      </c>
      <c r="AA4649">
        <v>8</v>
      </c>
      <c r="AB4649" s="26" t="s">
        <v>607</v>
      </c>
      <c r="AC4649" s="26">
        <v>6</v>
      </c>
      <c r="AE4649" s="26">
        <v>270</v>
      </c>
    </row>
    <row r="4650" spans="1:31">
      <c r="A4650" t="s">
        <v>816</v>
      </c>
      <c r="B4650" t="s">
        <v>223</v>
      </c>
      <c r="C4650" s="31">
        <v>41123</v>
      </c>
      <c r="D4650">
        <v>2012</v>
      </c>
      <c r="E4650" s="36">
        <v>0.38680555555555557</v>
      </c>
      <c r="F4650" s="36">
        <v>0.39027777777777778</v>
      </c>
      <c r="G4650" s="36">
        <v>3.4722222222222099E-3</v>
      </c>
      <c r="H4650">
        <v>2</v>
      </c>
      <c r="I4650">
        <v>1</v>
      </c>
      <c r="J4650">
        <v>7</v>
      </c>
      <c r="K4650">
        <v>7</v>
      </c>
      <c r="L4650" t="s">
        <v>532</v>
      </c>
      <c r="M4650" t="s">
        <v>810</v>
      </c>
      <c r="N4650">
        <v>2</v>
      </c>
      <c r="O4650">
        <v>48.18</v>
      </c>
      <c r="P4650">
        <v>14.6</v>
      </c>
      <c r="Q4650">
        <v>8.9</v>
      </c>
      <c r="R4650">
        <v>15.6</v>
      </c>
      <c r="S4650">
        <v>51.48</v>
      </c>
      <c r="T4650">
        <v>15.6</v>
      </c>
      <c r="U4650" s="23">
        <v>49.83</v>
      </c>
      <c r="V4650">
        <v>15.1</v>
      </c>
      <c r="W4650" s="21">
        <v>27.87688</v>
      </c>
      <c r="X4650" s="21">
        <v>-115.16670000000001</v>
      </c>
      <c r="Y4650">
        <v>60.8</v>
      </c>
      <c r="Z4650">
        <v>16</v>
      </c>
      <c r="AA4650">
        <v>8</v>
      </c>
      <c r="AB4650" s="26" t="s">
        <v>615</v>
      </c>
      <c r="AC4650" s="26">
        <v>2</v>
      </c>
      <c r="AE4650" s="26">
        <v>270</v>
      </c>
    </row>
    <row r="4651" spans="1:31">
      <c r="A4651" t="s">
        <v>816</v>
      </c>
      <c r="B4651" t="s">
        <v>223</v>
      </c>
      <c r="C4651" s="31">
        <v>41123</v>
      </c>
      <c r="D4651">
        <v>2012</v>
      </c>
      <c r="E4651" s="36">
        <v>0.38680555555555557</v>
      </c>
      <c r="F4651" s="36">
        <v>0.39027777777777778</v>
      </c>
      <c r="G4651" s="36">
        <v>3.4722222222222099E-3</v>
      </c>
      <c r="H4651">
        <v>2</v>
      </c>
      <c r="I4651">
        <v>1</v>
      </c>
      <c r="J4651">
        <v>7</v>
      </c>
      <c r="K4651">
        <v>7</v>
      </c>
      <c r="L4651" t="s">
        <v>532</v>
      </c>
      <c r="M4651" t="s">
        <v>810</v>
      </c>
      <c r="N4651">
        <v>2</v>
      </c>
      <c r="O4651">
        <v>48.18</v>
      </c>
      <c r="P4651">
        <v>14.6</v>
      </c>
      <c r="Q4651">
        <v>8.9</v>
      </c>
      <c r="R4651">
        <v>15.6</v>
      </c>
      <c r="S4651">
        <v>51.48</v>
      </c>
      <c r="T4651">
        <v>15.6</v>
      </c>
      <c r="U4651" s="23">
        <v>49.83</v>
      </c>
      <c r="V4651">
        <v>15.1</v>
      </c>
      <c r="W4651" s="21">
        <v>27.87688</v>
      </c>
      <c r="X4651" s="21">
        <v>-115.16670000000001</v>
      </c>
      <c r="Y4651">
        <v>60.8</v>
      </c>
      <c r="Z4651">
        <v>16</v>
      </c>
      <c r="AA4651">
        <v>8</v>
      </c>
      <c r="AB4651" s="26" t="s">
        <v>753</v>
      </c>
      <c r="AC4651" s="26">
        <v>2</v>
      </c>
      <c r="AE4651" s="26">
        <v>270</v>
      </c>
    </row>
    <row r="4652" spans="1:31">
      <c r="A4652" t="s">
        <v>816</v>
      </c>
      <c r="B4652" t="s">
        <v>223</v>
      </c>
      <c r="C4652" s="31">
        <v>41123</v>
      </c>
      <c r="D4652">
        <v>2012</v>
      </c>
      <c r="E4652" s="36">
        <v>0.38680555555555557</v>
      </c>
      <c r="F4652" s="36">
        <v>0.39027777777777778</v>
      </c>
      <c r="G4652" s="36">
        <v>3.4722222222222099E-3</v>
      </c>
      <c r="H4652">
        <v>2</v>
      </c>
      <c r="I4652">
        <v>1</v>
      </c>
      <c r="J4652">
        <v>7</v>
      </c>
      <c r="K4652">
        <v>7</v>
      </c>
      <c r="L4652" t="s">
        <v>532</v>
      </c>
      <c r="M4652" t="s">
        <v>810</v>
      </c>
      <c r="N4652">
        <v>2</v>
      </c>
      <c r="O4652">
        <v>48.18</v>
      </c>
      <c r="P4652">
        <v>14.6</v>
      </c>
      <c r="Q4652">
        <v>8.9</v>
      </c>
      <c r="R4652">
        <v>15.6</v>
      </c>
      <c r="S4652">
        <v>51.48</v>
      </c>
      <c r="T4652">
        <v>15.6</v>
      </c>
      <c r="U4652" s="23">
        <v>49.83</v>
      </c>
      <c r="V4652">
        <v>15.1</v>
      </c>
      <c r="W4652" s="21">
        <v>27.87688</v>
      </c>
      <c r="X4652" s="21">
        <v>-115.16670000000001</v>
      </c>
      <c r="Y4652">
        <v>60.8</v>
      </c>
      <c r="Z4652">
        <v>16</v>
      </c>
      <c r="AA4652">
        <v>8</v>
      </c>
      <c r="AB4652" s="26" t="s">
        <v>609</v>
      </c>
      <c r="AC4652" s="26">
        <v>7</v>
      </c>
      <c r="AE4652" s="26">
        <v>270</v>
      </c>
    </row>
    <row r="4653" spans="1:31">
      <c r="A4653" t="s">
        <v>817</v>
      </c>
      <c r="B4653" t="s">
        <v>223</v>
      </c>
      <c r="C4653" s="31">
        <v>41123</v>
      </c>
      <c r="D4653">
        <v>2012</v>
      </c>
      <c r="E4653" s="36">
        <v>0.39999999999999997</v>
      </c>
      <c r="F4653" s="36">
        <v>0.40486111111111112</v>
      </c>
      <c r="G4653" s="36">
        <v>4.8611111111111494E-3</v>
      </c>
      <c r="H4653">
        <v>2</v>
      </c>
      <c r="I4653">
        <v>2</v>
      </c>
      <c r="J4653">
        <v>8</v>
      </c>
      <c r="K4653">
        <v>8</v>
      </c>
      <c r="L4653" t="s">
        <v>532</v>
      </c>
      <c r="M4653" t="s">
        <v>810</v>
      </c>
      <c r="N4653">
        <v>2</v>
      </c>
      <c r="O4653">
        <v>49.83</v>
      </c>
      <c r="P4653">
        <v>15.1</v>
      </c>
      <c r="Q4653">
        <v>8.9</v>
      </c>
      <c r="R4653">
        <v>14.9</v>
      </c>
      <c r="S4653">
        <v>51.48</v>
      </c>
      <c r="T4653">
        <v>15.6</v>
      </c>
      <c r="U4653" s="23">
        <v>49.5</v>
      </c>
      <c r="V4653">
        <v>15</v>
      </c>
      <c r="W4653" s="21">
        <v>27.87688</v>
      </c>
      <c r="X4653" s="21">
        <v>-115.16670000000001</v>
      </c>
      <c r="Y4653">
        <v>60.8</v>
      </c>
      <c r="Z4653">
        <v>16</v>
      </c>
      <c r="AA4653">
        <v>8</v>
      </c>
      <c r="AB4653" s="26" t="s">
        <v>611</v>
      </c>
      <c r="AC4653" s="26">
        <v>2</v>
      </c>
      <c r="AE4653" s="26">
        <v>90</v>
      </c>
    </row>
    <row r="4654" spans="1:31">
      <c r="A4654" t="s">
        <v>817</v>
      </c>
      <c r="B4654" t="s">
        <v>223</v>
      </c>
      <c r="C4654" s="31">
        <v>41123</v>
      </c>
      <c r="D4654">
        <v>2012</v>
      </c>
      <c r="E4654" s="36">
        <v>0.39999999999999997</v>
      </c>
      <c r="F4654" s="36">
        <v>0.40486111111111112</v>
      </c>
      <c r="G4654" s="36">
        <v>4.8611111111111494E-3</v>
      </c>
      <c r="H4654">
        <v>2</v>
      </c>
      <c r="I4654">
        <v>2</v>
      </c>
      <c r="J4654">
        <v>8</v>
      </c>
      <c r="K4654">
        <v>8</v>
      </c>
      <c r="L4654" t="s">
        <v>532</v>
      </c>
      <c r="M4654" t="s">
        <v>810</v>
      </c>
      <c r="N4654">
        <v>2</v>
      </c>
      <c r="O4654">
        <v>49.83</v>
      </c>
      <c r="P4654">
        <v>15.1</v>
      </c>
      <c r="Q4654">
        <v>8.9</v>
      </c>
      <c r="R4654">
        <v>14.9</v>
      </c>
      <c r="S4654">
        <v>51.48</v>
      </c>
      <c r="T4654">
        <v>15.6</v>
      </c>
      <c r="U4654" s="23">
        <v>49.5</v>
      </c>
      <c r="V4654">
        <v>15</v>
      </c>
      <c r="W4654" s="21">
        <v>27.87688</v>
      </c>
      <c r="X4654" s="21">
        <v>-115.16670000000001</v>
      </c>
      <c r="Y4654">
        <v>60.8</v>
      </c>
      <c r="Z4654">
        <v>16</v>
      </c>
      <c r="AA4654">
        <v>8</v>
      </c>
      <c r="AB4654" s="26" t="s">
        <v>613</v>
      </c>
      <c r="AC4654" s="26">
        <v>16</v>
      </c>
      <c r="AE4654" s="26">
        <v>90</v>
      </c>
    </row>
    <row r="4655" spans="1:31">
      <c r="A4655" t="s">
        <v>817</v>
      </c>
      <c r="B4655" t="s">
        <v>223</v>
      </c>
      <c r="C4655" s="31">
        <v>41123</v>
      </c>
      <c r="D4655">
        <v>2012</v>
      </c>
      <c r="E4655" s="36">
        <v>0.39999999999999997</v>
      </c>
      <c r="F4655" s="36">
        <v>0.40486111111111112</v>
      </c>
      <c r="G4655" s="36">
        <v>4.8611111111111494E-3</v>
      </c>
      <c r="H4655">
        <v>2</v>
      </c>
      <c r="I4655">
        <v>2</v>
      </c>
      <c r="J4655">
        <v>8</v>
      </c>
      <c r="K4655">
        <v>8</v>
      </c>
      <c r="L4655" t="s">
        <v>532</v>
      </c>
      <c r="M4655" t="s">
        <v>810</v>
      </c>
      <c r="N4655">
        <v>2</v>
      </c>
      <c r="O4655">
        <v>49.83</v>
      </c>
      <c r="P4655">
        <v>15.1</v>
      </c>
      <c r="Q4655">
        <v>8.9</v>
      </c>
      <c r="R4655">
        <v>14.9</v>
      </c>
      <c r="S4655">
        <v>51.48</v>
      </c>
      <c r="T4655">
        <v>15.6</v>
      </c>
      <c r="U4655" s="23">
        <v>49.5</v>
      </c>
      <c r="V4655">
        <v>15</v>
      </c>
      <c r="W4655" s="21">
        <v>27.87688</v>
      </c>
      <c r="X4655" s="21">
        <v>-115.16670000000001</v>
      </c>
      <c r="Y4655">
        <v>60.8</v>
      </c>
      <c r="Z4655">
        <v>16</v>
      </c>
      <c r="AA4655">
        <v>8</v>
      </c>
      <c r="AB4655" s="26" t="s">
        <v>607</v>
      </c>
      <c r="AC4655" s="26">
        <v>3</v>
      </c>
      <c r="AE4655" s="26">
        <v>90</v>
      </c>
    </row>
    <row r="4656" spans="1:31">
      <c r="A4656" t="s">
        <v>817</v>
      </c>
      <c r="B4656" t="s">
        <v>223</v>
      </c>
      <c r="C4656" s="31">
        <v>41123</v>
      </c>
      <c r="D4656">
        <v>2012</v>
      </c>
      <c r="E4656" s="36">
        <v>0.39999999999999997</v>
      </c>
      <c r="F4656" s="36">
        <v>0.40486111111111112</v>
      </c>
      <c r="G4656" s="36">
        <v>4.8611111111111494E-3</v>
      </c>
      <c r="H4656">
        <v>2</v>
      </c>
      <c r="I4656">
        <v>2</v>
      </c>
      <c r="J4656">
        <v>8</v>
      </c>
      <c r="K4656">
        <v>8</v>
      </c>
      <c r="L4656" t="s">
        <v>532</v>
      </c>
      <c r="M4656" t="s">
        <v>810</v>
      </c>
      <c r="N4656">
        <v>2</v>
      </c>
      <c r="O4656">
        <v>49.83</v>
      </c>
      <c r="P4656">
        <v>15.1</v>
      </c>
      <c r="Q4656">
        <v>8.9</v>
      </c>
      <c r="R4656">
        <v>14.9</v>
      </c>
      <c r="S4656">
        <v>51.48</v>
      </c>
      <c r="T4656">
        <v>15.6</v>
      </c>
      <c r="U4656" s="23">
        <v>49.5</v>
      </c>
      <c r="V4656">
        <v>15</v>
      </c>
      <c r="W4656" s="21">
        <v>27.87688</v>
      </c>
      <c r="X4656" s="21">
        <v>-115.16670000000001</v>
      </c>
      <c r="Y4656">
        <v>60.8</v>
      </c>
      <c r="Z4656">
        <v>16</v>
      </c>
      <c r="AA4656">
        <v>8</v>
      </c>
      <c r="AB4656" s="26" t="s">
        <v>615</v>
      </c>
      <c r="AC4656" s="26">
        <v>2</v>
      </c>
      <c r="AE4656" s="26">
        <v>90</v>
      </c>
    </row>
    <row r="4657" spans="1:32">
      <c r="A4657" t="s">
        <v>817</v>
      </c>
      <c r="B4657" t="s">
        <v>223</v>
      </c>
      <c r="C4657" s="31">
        <v>41123</v>
      </c>
      <c r="D4657">
        <v>2012</v>
      </c>
      <c r="E4657" s="36">
        <v>0.39999999999999997</v>
      </c>
      <c r="F4657" s="36">
        <v>0.40486111111111112</v>
      </c>
      <c r="G4657" s="36">
        <v>4.8611111111111494E-3</v>
      </c>
      <c r="H4657">
        <v>2</v>
      </c>
      <c r="I4657">
        <v>2</v>
      </c>
      <c r="J4657">
        <v>8</v>
      </c>
      <c r="K4657">
        <v>8</v>
      </c>
      <c r="L4657" t="s">
        <v>532</v>
      </c>
      <c r="M4657" t="s">
        <v>810</v>
      </c>
      <c r="N4657">
        <v>2</v>
      </c>
      <c r="O4657">
        <v>49.83</v>
      </c>
      <c r="P4657">
        <v>15.1</v>
      </c>
      <c r="Q4657">
        <v>8.9</v>
      </c>
      <c r="R4657">
        <v>14.9</v>
      </c>
      <c r="S4657">
        <v>51.48</v>
      </c>
      <c r="T4657">
        <v>15.6</v>
      </c>
      <c r="U4657" s="23">
        <v>49.5</v>
      </c>
      <c r="V4657">
        <v>15</v>
      </c>
      <c r="W4657" s="21">
        <v>27.87688</v>
      </c>
      <c r="X4657" s="21">
        <v>-115.16670000000001</v>
      </c>
      <c r="Y4657">
        <v>60.8</v>
      </c>
      <c r="Z4657">
        <v>16</v>
      </c>
      <c r="AA4657">
        <v>8</v>
      </c>
      <c r="AB4657" s="26" t="s">
        <v>753</v>
      </c>
      <c r="AC4657" s="26">
        <v>1</v>
      </c>
      <c r="AE4657" s="26">
        <v>90</v>
      </c>
    </row>
    <row r="4658" spans="1:32">
      <c r="A4658" t="s">
        <v>817</v>
      </c>
      <c r="B4658" t="s">
        <v>223</v>
      </c>
      <c r="C4658" s="31">
        <v>41123</v>
      </c>
      <c r="D4658">
        <v>2012</v>
      </c>
      <c r="E4658" s="36">
        <v>0.39999999999999997</v>
      </c>
      <c r="F4658" s="36">
        <v>0.40486111111111112</v>
      </c>
      <c r="G4658" s="36">
        <v>4.8611111111111494E-3</v>
      </c>
      <c r="H4658">
        <v>2</v>
      </c>
      <c r="I4658">
        <v>2</v>
      </c>
      <c r="J4658">
        <v>8</v>
      </c>
      <c r="K4658">
        <v>8</v>
      </c>
      <c r="L4658" t="s">
        <v>532</v>
      </c>
      <c r="M4658" t="s">
        <v>810</v>
      </c>
      <c r="N4658">
        <v>2</v>
      </c>
      <c r="O4658">
        <v>49.83</v>
      </c>
      <c r="P4658">
        <v>15.1</v>
      </c>
      <c r="Q4658">
        <v>8.9</v>
      </c>
      <c r="R4658">
        <v>14.9</v>
      </c>
      <c r="S4658">
        <v>51.48</v>
      </c>
      <c r="T4658">
        <v>15.6</v>
      </c>
      <c r="U4658" s="23">
        <v>49.5</v>
      </c>
      <c r="V4658">
        <v>15</v>
      </c>
      <c r="W4658" s="21">
        <v>27.87688</v>
      </c>
      <c r="X4658" s="21">
        <v>-115.16670000000001</v>
      </c>
      <c r="Y4658">
        <v>60.8</v>
      </c>
      <c r="Z4658">
        <v>16</v>
      </c>
      <c r="AA4658">
        <v>8</v>
      </c>
      <c r="AB4658" s="26" t="s">
        <v>608</v>
      </c>
      <c r="AC4658" s="26">
        <v>7</v>
      </c>
      <c r="AE4658" s="26">
        <v>90</v>
      </c>
    </row>
    <row r="4659" spans="1:32">
      <c r="A4659" t="s">
        <v>817</v>
      </c>
      <c r="B4659" t="s">
        <v>223</v>
      </c>
      <c r="C4659" s="31">
        <v>41123</v>
      </c>
      <c r="D4659">
        <v>2012</v>
      </c>
      <c r="E4659" s="36">
        <v>0.39999999999999997</v>
      </c>
      <c r="F4659" s="36">
        <v>0.40486111111111112</v>
      </c>
      <c r="G4659" s="36">
        <v>4.8611111111111494E-3</v>
      </c>
      <c r="H4659">
        <v>2</v>
      </c>
      <c r="I4659">
        <v>2</v>
      </c>
      <c r="J4659">
        <v>8</v>
      </c>
      <c r="K4659">
        <v>8</v>
      </c>
      <c r="L4659" t="s">
        <v>532</v>
      </c>
      <c r="M4659" t="s">
        <v>810</v>
      </c>
      <c r="N4659">
        <v>2</v>
      </c>
      <c r="O4659">
        <v>49.83</v>
      </c>
      <c r="P4659">
        <v>15.1</v>
      </c>
      <c r="Q4659">
        <v>8.9</v>
      </c>
      <c r="R4659">
        <v>14.9</v>
      </c>
      <c r="S4659">
        <v>51.48</v>
      </c>
      <c r="T4659">
        <v>15.6</v>
      </c>
      <c r="U4659" s="23">
        <v>49.5</v>
      </c>
      <c r="V4659">
        <v>15</v>
      </c>
      <c r="W4659" s="21">
        <v>27.87688</v>
      </c>
      <c r="X4659" s="21">
        <v>-115.16670000000001</v>
      </c>
      <c r="Y4659">
        <v>60.8</v>
      </c>
      <c r="Z4659">
        <v>16</v>
      </c>
      <c r="AA4659">
        <v>8</v>
      </c>
      <c r="AB4659" s="26" t="s">
        <v>609</v>
      </c>
      <c r="AC4659" s="26">
        <v>3</v>
      </c>
      <c r="AE4659" s="26">
        <v>90</v>
      </c>
    </row>
    <row r="4660" spans="1:32">
      <c r="A4660" t="s">
        <v>818</v>
      </c>
      <c r="B4660" t="s">
        <v>223</v>
      </c>
      <c r="C4660" s="31">
        <v>41123</v>
      </c>
      <c r="D4660">
        <v>2012</v>
      </c>
      <c r="E4660" s="36">
        <v>0.45833333333333331</v>
      </c>
      <c r="F4660" s="36">
        <v>0.46458333333333335</v>
      </c>
      <c r="G4660" s="36">
        <v>6.2500000000000333E-3</v>
      </c>
      <c r="H4660">
        <v>2</v>
      </c>
      <c r="I4660">
        <v>3</v>
      </c>
      <c r="J4660">
        <v>9</v>
      </c>
      <c r="K4660">
        <v>9</v>
      </c>
      <c r="L4660" t="s">
        <v>532</v>
      </c>
      <c r="M4660" t="s">
        <v>810</v>
      </c>
      <c r="N4660">
        <v>2</v>
      </c>
      <c r="O4660">
        <v>35.97</v>
      </c>
      <c r="P4660">
        <v>10.9</v>
      </c>
      <c r="Q4660">
        <v>8.9</v>
      </c>
      <c r="R4660">
        <v>11.4</v>
      </c>
      <c r="S4660">
        <v>37.619999999999997</v>
      </c>
      <c r="T4660">
        <v>11.4</v>
      </c>
      <c r="U4660" s="23">
        <v>36.795000000000002</v>
      </c>
      <c r="V4660">
        <v>11.15</v>
      </c>
      <c r="W4660" s="21">
        <v>27.876270000000002</v>
      </c>
      <c r="X4660" s="21">
        <v>-115.16916000000001</v>
      </c>
      <c r="Y4660">
        <v>62.6</v>
      </c>
      <c r="Z4660">
        <v>17</v>
      </c>
      <c r="AA4660">
        <v>9</v>
      </c>
      <c r="AB4660" s="26" t="s">
        <v>604</v>
      </c>
      <c r="AC4660" s="26">
        <v>3</v>
      </c>
      <c r="AE4660" s="26">
        <v>90</v>
      </c>
    </row>
    <row r="4661" spans="1:32">
      <c r="A4661" t="s">
        <v>818</v>
      </c>
      <c r="B4661" t="s">
        <v>223</v>
      </c>
      <c r="C4661" s="31">
        <v>41123</v>
      </c>
      <c r="D4661">
        <v>2012</v>
      </c>
      <c r="E4661" s="36">
        <v>0.45833333333333331</v>
      </c>
      <c r="F4661" s="36">
        <v>0.46458333333333335</v>
      </c>
      <c r="G4661" s="36">
        <v>6.2500000000000333E-3</v>
      </c>
      <c r="H4661">
        <v>2</v>
      </c>
      <c r="I4661">
        <v>3</v>
      </c>
      <c r="J4661">
        <v>9</v>
      </c>
      <c r="K4661">
        <v>9</v>
      </c>
      <c r="L4661" t="s">
        <v>532</v>
      </c>
      <c r="M4661" t="s">
        <v>810</v>
      </c>
      <c r="N4661">
        <v>2</v>
      </c>
      <c r="O4661">
        <v>35.97</v>
      </c>
      <c r="P4661">
        <v>10.9</v>
      </c>
      <c r="Q4661">
        <v>8.9</v>
      </c>
      <c r="R4661">
        <v>11.4</v>
      </c>
      <c r="S4661">
        <v>37.619999999999997</v>
      </c>
      <c r="T4661">
        <v>11.4</v>
      </c>
      <c r="U4661" s="23">
        <v>36.795000000000002</v>
      </c>
      <c r="V4661">
        <v>11.15</v>
      </c>
      <c r="W4661" s="21">
        <v>27.876270000000002</v>
      </c>
      <c r="X4661" s="21">
        <v>-115.16916000000001</v>
      </c>
      <c r="Y4661">
        <v>62.6</v>
      </c>
      <c r="Z4661">
        <v>17</v>
      </c>
      <c r="AA4661">
        <v>9</v>
      </c>
      <c r="AB4661" s="26" t="s">
        <v>606</v>
      </c>
      <c r="AC4661" s="26">
        <v>3</v>
      </c>
      <c r="AE4661" s="26">
        <v>90</v>
      </c>
    </row>
    <row r="4662" spans="1:32">
      <c r="A4662" t="s">
        <v>818</v>
      </c>
      <c r="B4662" t="s">
        <v>223</v>
      </c>
      <c r="C4662" s="31">
        <v>41123</v>
      </c>
      <c r="D4662">
        <v>2012</v>
      </c>
      <c r="E4662" s="36">
        <v>0.45833333333333331</v>
      </c>
      <c r="F4662" s="36">
        <v>0.46458333333333335</v>
      </c>
      <c r="G4662" s="36">
        <v>6.2500000000000333E-3</v>
      </c>
      <c r="H4662">
        <v>2</v>
      </c>
      <c r="I4662">
        <v>3</v>
      </c>
      <c r="J4662">
        <v>9</v>
      </c>
      <c r="K4662">
        <v>9</v>
      </c>
      <c r="L4662" t="s">
        <v>532</v>
      </c>
      <c r="M4662" t="s">
        <v>810</v>
      </c>
      <c r="N4662">
        <v>2</v>
      </c>
      <c r="O4662">
        <v>35.97</v>
      </c>
      <c r="P4662">
        <v>10.9</v>
      </c>
      <c r="Q4662">
        <v>8.9</v>
      </c>
      <c r="R4662">
        <v>11.4</v>
      </c>
      <c r="S4662">
        <v>37.619999999999997</v>
      </c>
      <c r="T4662">
        <v>11.4</v>
      </c>
      <c r="U4662" s="23">
        <v>36.795000000000002</v>
      </c>
      <c r="V4662">
        <v>11.15</v>
      </c>
      <c r="W4662" s="21">
        <v>27.876270000000002</v>
      </c>
      <c r="X4662" s="21">
        <v>-115.16916000000001</v>
      </c>
      <c r="Y4662">
        <v>62.6</v>
      </c>
      <c r="Z4662">
        <v>17</v>
      </c>
      <c r="AA4662">
        <v>9</v>
      </c>
      <c r="AB4662" s="26" t="s">
        <v>613</v>
      </c>
      <c r="AC4662" s="26">
        <v>29</v>
      </c>
      <c r="AE4662" s="26">
        <v>90</v>
      </c>
    </row>
    <row r="4663" spans="1:32">
      <c r="A4663" t="s">
        <v>818</v>
      </c>
      <c r="B4663" t="s">
        <v>223</v>
      </c>
      <c r="C4663" s="31">
        <v>41123</v>
      </c>
      <c r="D4663">
        <v>2012</v>
      </c>
      <c r="E4663" s="36">
        <v>0.45833333333333331</v>
      </c>
      <c r="F4663" s="36">
        <v>0.46458333333333335</v>
      </c>
      <c r="G4663" s="36">
        <v>6.2500000000000333E-3</v>
      </c>
      <c r="H4663">
        <v>2</v>
      </c>
      <c r="I4663">
        <v>3</v>
      </c>
      <c r="J4663">
        <v>9</v>
      </c>
      <c r="K4663">
        <v>9</v>
      </c>
      <c r="L4663" t="s">
        <v>532</v>
      </c>
      <c r="M4663" t="s">
        <v>810</v>
      </c>
      <c r="N4663">
        <v>2</v>
      </c>
      <c r="O4663">
        <v>35.97</v>
      </c>
      <c r="P4663">
        <v>10.9</v>
      </c>
      <c r="Q4663">
        <v>8.9</v>
      </c>
      <c r="R4663">
        <v>11.4</v>
      </c>
      <c r="S4663">
        <v>37.619999999999997</v>
      </c>
      <c r="T4663">
        <v>11.4</v>
      </c>
      <c r="U4663" s="23">
        <v>36.795000000000002</v>
      </c>
      <c r="V4663">
        <v>11.15</v>
      </c>
      <c r="W4663" s="21">
        <v>27.876270000000002</v>
      </c>
      <c r="X4663" s="21">
        <v>-115.16916000000001</v>
      </c>
      <c r="Y4663">
        <v>62.6</v>
      </c>
      <c r="Z4663">
        <v>17</v>
      </c>
      <c r="AA4663">
        <v>9</v>
      </c>
      <c r="AB4663" s="26" t="s">
        <v>614</v>
      </c>
      <c r="AC4663" s="26">
        <v>1</v>
      </c>
      <c r="AE4663" s="26">
        <v>90</v>
      </c>
    </row>
    <row r="4664" spans="1:32">
      <c r="A4664" t="s">
        <v>818</v>
      </c>
      <c r="B4664" t="s">
        <v>223</v>
      </c>
      <c r="C4664" s="31">
        <v>41123</v>
      </c>
      <c r="D4664">
        <v>2012</v>
      </c>
      <c r="E4664" s="36">
        <v>0.45833333333333331</v>
      </c>
      <c r="F4664" s="36">
        <v>0.46458333333333335</v>
      </c>
      <c r="G4664" s="36">
        <v>6.2500000000000333E-3</v>
      </c>
      <c r="H4664">
        <v>2</v>
      </c>
      <c r="I4664">
        <v>3</v>
      </c>
      <c r="J4664">
        <v>9</v>
      </c>
      <c r="K4664">
        <v>9</v>
      </c>
      <c r="L4664" t="s">
        <v>532</v>
      </c>
      <c r="M4664" t="s">
        <v>810</v>
      </c>
      <c r="N4664">
        <v>2</v>
      </c>
      <c r="O4664">
        <v>35.97</v>
      </c>
      <c r="P4664">
        <v>10.9</v>
      </c>
      <c r="Q4664">
        <v>8.9</v>
      </c>
      <c r="R4664">
        <v>11.4</v>
      </c>
      <c r="S4664">
        <v>37.619999999999997</v>
      </c>
      <c r="T4664">
        <v>11.4</v>
      </c>
      <c r="U4664" s="23">
        <v>36.795000000000002</v>
      </c>
      <c r="V4664">
        <v>11.15</v>
      </c>
      <c r="W4664" s="21">
        <v>27.876270000000002</v>
      </c>
      <c r="X4664" s="21">
        <v>-115.16916000000001</v>
      </c>
      <c r="Y4664">
        <v>62.6</v>
      </c>
      <c r="Z4664">
        <v>17</v>
      </c>
      <c r="AA4664">
        <v>9</v>
      </c>
      <c r="AB4664" s="26" t="s">
        <v>609</v>
      </c>
      <c r="AC4664" s="26">
        <v>2</v>
      </c>
      <c r="AE4664" s="26">
        <v>90</v>
      </c>
    </row>
    <row r="4665" spans="1:32">
      <c r="A4665" t="s">
        <v>819</v>
      </c>
      <c r="B4665" t="s">
        <v>321</v>
      </c>
      <c r="C4665" s="31">
        <v>41123</v>
      </c>
      <c r="D4665">
        <v>2012</v>
      </c>
      <c r="E4665" s="36">
        <v>0.37916666666666665</v>
      </c>
      <c r="F4665" s="36">
        <v>0.38194444444444442</v>
      </c>
      <c r="G4665" s="36">
        <v>2.7777777777777679E-3</v>
      </c>
      <c r="H4665">
        <v>2</v>
      </c>
      <c r="I4665">
        <v>1</v>
      </c>
      <c r="J4665">
        <v>10</v>
      </c>
      <c r="K4665">
        <v>10</v>
      </c>
      <c r="L4665" t="s">
        <v>532</v>
      </c>
      <c r="M4665" t="s">
        <v>810</v>
      </c>
      <c r="N4665">
        <v>2</v>
      </c>
      <c r="O4665">
        <v>51.15</v>
      </c>
      <c r="P4665">
        <v>15.5</v>
      </c>
      <c r="Q4665">
        <v>8.9</v>
      </c>
      <c r="R4665">
        <v>15.5</v>
      </c>
      <c r="S4665">
        <v>51.15</v>
      </c>
      <c r="T4665">
        <v>15.5</v>
      </c>
      <c r="U4665" s="23">
        <v>51.15</v>
      </c>
      <c r="V4665">
        <v>15.5</v>
      </c>
      <c r="W4665" s="21">
        <v>27.87688</v>
      </c>
      <c r="X4665" s="21">
        <v>-115.167</v>
      </c>
      <c r="Y4665">
        <v>68</v>
      </c>
      <c r="Z4665">
        <v>20</v>
      </c>
      <c r="AA4665">
        <v>9</v>
      </c>
      <c r="AB4665" s="26" t="s">
        <v>613</v>
      </c>
      <c r="AC4665" s="26">
        <v>23</v>
      </c>
      <c r="AE4665" s="26">
        <v>90</v>
      </c>
    </row>
    <row r="4666" spans="1:32">
      <c r="A4666" t="s">
        <v>819</v>
      </c>
      <c r="B4666" t="s">
        <v>321</v>
      </c>
      <c r="C4666" s="31">
        <v>41123</v>
      </c>
      <c r="D4666">
        <v>2012</v>
      </c>
      <c r="E4666" s="36">
        <v>0.37916666666666665</v>
      </c>
      <c r="F4666" s="36">
        <v>0.38194444444444442</v>
      </c>
      <c r="G4666" s="36">
        <v>2.7777777777777679E-3</v>
      </c>
      <c r="H4666">
        <v>2</v>
      </c>
      <c r="I4666">
        <v>1</v>
      </c>
      <c r="J4666">
        <v>10</v>
      </c>
      <c r="K4666">
        <v>10</v>
      </c>
      <c r="L4666" t="s">
        <v>532</v>
      </c>
      <c r="M4666" t="s">
        <v>810</v>
      </c>
      <c r="N4666">
        <v>2</v>
      </c>
      <c r="O4666">
        <v>51.15</v>
      </c>
      <c r="P4666">
        <v>15.5</v>
      </c>
      <c r="Q4666">
        <v>8.9</v>
      </c>
      <c r="R4666">
        <v>15.5</v>
      </c>
      <c r="S4666">
        <v>51.15</v>
      </c>
      <c r="T4666">
        <v>15.5</v>
      </c>
      <c r="U4666" s="23">
        <v>51.15</v>
      </c>
      <c r="V4666">
        <v>15.5</v>
      </c>
      <c r="W4666" s="21">
        <v>27.87688</v>
      </c>
      <c r="X4666" s="21">
        <v>-115.167</v>
      </c>
      <c r="Y4666">
        <v>68</v>
      </c>
      <c r="Z4666">
        <v>20</v>
      </c>
      <c r="AA4666">
        <v>9</v>
      </c>
      <c r="AB4666" s="26" t="s">
        <v>607</v>
      </c>
      <c r="AC4666" s="26">
        <v>1</v>
      </c>
      <c r="AE4666" s="26">
        <v>90</v>
      </c>
    </row>
    <row r="4667" spans="1:32">
      <c r="A4667" t="s">
        <v>820</v>
      </c>
      <c r="B4667" t="s">
        <v>321</v>
      </c>
      <c r="C4667" s="31">
        <v>41123</v>
      </c>
      <c r="D4667">
        <v>2012</v>
      </c>
      <c r="E4667" s="36">
        <v>0.43472222222222223</v>
      </c>
      <c r="F4667" s="36">
        <v>0.4368055555555555</v>
      </c>
      <c r="G4667" s="36">
        <v>2.0833333333332704E-3</v>
      </c>
      <c r="H4667">
        <v>2</v>
      </c>
      <c r="I4667">
        <v>2</v>
      </c>
      <c r="J4667">
        <v>11</v>
      </c>
      <c r="K4667">
        <v>11</v>
      </c>
      <c r="L4667" t="s">
        <v>532</v>
      </c>
      <c r="M4667" t="s">
        <v>810</v>
      </c>
      <c r="N4667">
        <v>2</v>
      </c>
      <c r="O4667">
        <v>51.15</v>
      </c>
      <c r="P4667">
        <v>15.5</v>
      </c>
      <c r="Q4667">
        <v>8.9</v>
      </c>
      <c r="R4667">
        <v>15.5</v>
      </c>
      <c r="S4667">
        <v>51.15</v>
      </c>
      <c r="T4667">
        <v>15.5</v>
      </c>
      <c r="U4667" s="23">
        <v>51.15</v>
      </c>
      <c r="V4667">
        <v>15.5</v>
      </c>
      <c r="W4667" s="21">
        <v>27.87688</v>
      </c>
      <c r="X4667" s="21">
        <v>-115.167</v>
      </c>
      <c r="Y4667">
        <v>68</v>
      </c>
      <c r="Z4667">
        <v>20</v>
      </c>
      <c r="AA4667">
        <v>9</v>
      </c>
      <c r="AB4667" s="26" t="s">
        <v>613</v>
      </c>
      <c r="AC4667" s="26">
        <v>62</v>
      </c>
      <c r="AD4667">
        <v>24</v>
      </c>
      <c r="AE4667" s="26">
        <v>210</v>
      </c>
      <c r="AF4667">
        <v>53</v>
      </c>
    </row>
    <row r="4668" spans="1:32">
      <c r="A4668" t="s">
        <v>820</v>
      </c>
      <c r="B4668" t="s">
        <v>321</v>
      </c>
      <c r="C4668" s="31">
        <v>41123</v>
      </c>
      <c r="D4668">
        <v>2012</v>
      </c>
      <c r="E4668" s="36">
        <v>0.43472222222222223</v>
      </c>
      <c r="F4668" s="36">
        <v>0.4368055555555555</v>
      </c>
      <c r="G4668" s="36">
        <v>2.0833333333332704E-3</v>
      </c>
      <c r="H4668">
        <v>2</v>
      </c>
      <c r="I4668">
        <v>2</v>
      </c>
      <c r="J4668">
        <v>11</v>
      </c>
      <c r="K4668">
        <v>11</v>
      </c>
      <c r="L4668" t="s">
        <v>532</v>
      </c>
      <c r="M4668" t="s">
        <v>810</v>
      </c>
      <c r="N4668">
        <v>2</v>
      </c>
      <c r="O4668">
        <v>51.15</v>
      </c>
      <c r="P4668">
        <v>15.5</v>
      </c>
      <c r="Q4668">
        <v>8.9</v>
      </c>
      <c r="R4668">
        <v>15.5</v>
      </c>
      <c r="S4668">
        <v>51.15</v>
      </c>
      <c r="T4668">
        <v>15.5</v>
      </c>
      <c r="U4668" s="23">
        <v>51.15</v>
      </c>
      <c r="V4668">
        <v>15.5</v>
      </c>
      <c r="W4668" s="21">
        <v>27.87688</v>
      </c>
      <c r="X4668" s="21">
        <v>-115.167</v>
      </c>
      <c r="Y4668">
        <v>68</v>
      </c>
      <c r="Z4668">
        <v>20</v>
      </c>
      <c r="AA4668">
        <v>9</v>
      </c>
      <c r="AB4668" s="26" t="s">
        <v>614</v>
      </c>
      <c r="AC4668" s="26">
        <v>2</v>
      </c>
      <c r="AE4668" s="26">
        <v>210</v>
      </c>
    </row>
    <row r="4669" spans="1:32">
      <c r="A4669" t="s">
        <v>820</v>
      </c>
      <c r="B4669" t="s">
        <v>321</v>
      </c>
      <c r="C4669" s="31">
        <v>41123</v>
      </c>
      <c r="D4669">
        <v>2012</v>
      </c>
      <c r="E4669" s="36">
        <v>0.43472222222222223</v>
      </c>
      <c r="F4669" s="36">
        <v>0.4368055555555555</v>
      </c>
      <c r="G4669" s="36">
        <v>2.0833333333332704E-3</v>
      </c>
      <c r="H4669">
        <v>2</v>
      </c>
      <c r="I4669">
        <v>2</v>
      </c>
      <c r="J4669">
        <v>11</v>
      </c>
      <c r="K4669">
        <v>11</v>
      </c>
      <c r="L4669" t="s">
        <v>532</v>
      </c>
      <c r="M4669" t="s">
        <v>810</v>
      </c>
      <c r="N4669">
        <v>2</v>
      </c>
      <c r="O4669">
        <v>51.15</v>
      </c>
      <c r="P4669">
        <v>15.5</v>
      </c>
      <c r="Q4669">
        <v>8.9</v>
      </c>
      <c r="R4669">
        <v>15.5</v>
      </c>
      <c r="S4669">
        <v>51.15</v>
      </c>
      <c r="T4669">
        <v>15.5</v>
      </c>
      <c r="U4669" s="23">
        <v>51.15</v>
      </c>
      <c r="V4669">
        <v>15.5</v>
      </c>
      <c r="W4669" s="21">
        <v>27.87688</v>
      </c>
      <c r="X4669" s="21">
        <v>-115.167</v>
      </c>
      <c r="Y4669">
        <v>68</v>
      </c>
      <c r="Z4669">
        <v>20</v>
      </c>
      <c r="AA4669">
        <v>9</v>
      </c>
      <c r="AB4669" s="26" t="s">
        <v>607</v>
      </c>
      <c r="AC4669" s="26">
        <v>2</v>
      </c>
      <c r="AE4669" s="26">
        <v>210</v>
      </c>
    </row>
    <row r="4670" spans="1:32">
      <c r="A4670" t="s">
        <v>821</v>
      </c>
      <c r="B4670" t="s">
        <v>238</v>
      </c>
      <c r="C4670" s="31">
        <v>41123</v>
      </c>
      <c r="D4670">
        <v>2012</v>
      </c>
      <c r="E4670" s="36">
        <v>0.42222222222222222</v>
      </c>
      <c r="F4670" s="36">
        <v>0.43124999999999997</v>
      </c>
      <c r="G4670" s="36">
        <v>9.0277777777777457E-3</v>
      </c>
      <c r="H4670">
        <v>2</v>
      </c>
      <c r="I4670">
        <v>1</v>
      </c>
      <c r="J4670">
        <v>12</v>
      </c>
      <c r="K4670">
        <v>12</v>
      </c>
      <c r="L4670" t="s">
        <v>532</v>
      </c>
      <c r="M4670" t="s">
        <v>810</v>
      </c>
      <c r="N4670">
        <v>2</v>
      </c>
      <c r="O4670">
        <v>45.87</v>
      </c>
      <c r="P4670">
        <v>13.9</v>
      </c>
      <c r="Q4670">
        <v>8.9</v>
      </c>
      <c r="R4670">
        <v>13.2</v>
      </c>
      <c r="S4670">
        <v>45.87</v>
      </c>
      <c r="T4670">
        <v>13.9</v>
      </c>
      <c r="U4670" s="23">
        <v>44.715000000000003</v>
      </c>
      <c r="V4670">
        <v>13.55</v>
      </c>
      <c r="W4670" s="21">
        <v>27.877610000000001</v>
      </c>
      <c r="X4670" s="21">
        <v>-115.16813999999999</v>
      </c>
      <c r="Y4670">
        <v>61.7</v>
      </c>
      <c r="Z4670">
        <v>16.5</v>
      </c>
      <c r="AA4670">
        <v>15</v>
      </c>
      <c r="AB4670" s="26" t="s">
        <v>604</v>
      </c>
      <c r="AC4670" s="26">
        <v>4</v>
      </c>
      <c r="AE4670" s="26">
        <v>210</v>
      </c>
    </row>
    <row r="4671" spans="1:32">
      <c r="A4671" t="s">
        <v>821</v>
      </c>
      <c r="B4671" t="s">
        <v>238</v>
      </c>
      <c r="C4671" s="31">
        <v>41123</v>
      </c>
      <c r="D4671">
        <v>2012</v>
      </c>
      <c r="E4671" s="36">
        <v>0.42222222222222222</v>
      </c>
      <c r="F4671" s="36">
        <v>0.43124999999999997</v>
      </c>
      <c r="G4671" s="36">
        <v>9.0277777777777457E-3</v>
      </c>
      <c r="H4671">
        <v>2</v>
      </c>
      <c r="I4671">
        <v>1</v>
      </c>
      <c r="J4671">
        <v>12</v>
      </c>
      <c r="K4671">
        <v>12</v>
      </c>
      <c r="L4671" t="s">
        <v>532</v>
      </c>
      <c r="M4671" t="s">
        <v>810</v>
      </c>
      <c r="N4671">
        <v>2</v>
      </c>
      <c r="O4671">
        <v>45.87</v>
      </c>
      <c r="P4671">
        <v>13.9</v>
      </c>
      <c r="Q4671">
        <v>8.9</v>
      </c>
      <c r="R4671">
        <v>13.2</v>
      </c>
      <c r="S4671">
        <v>45.87</v>
      </c>
      <c r="T4671">
        <v>13.9</v>
      </c>
      <c r="U4671" s="23">
        <v>44.715000000000003</v>
      </c>
      <c r="V4671">
        <v>13.55</v>
      </c>
      <c r="W4671" s="21">
        <v>27.877610000000001</v>
      </c>
      <c r="X4671" s="21">
        <v>-115.16813999999999</v>
      </c>
      <c r="Y4671">
        <v>61.7</v>
      </c>
      <c r="Z4671">
        <v>16.5</v>
      </c>
      <c r="AA4671">
        <v>15</v>
      </c>
      <c r="AB4671" s="26" t="s">
        <v>606</v>
      </c>
      <c r="AC4671" s="26">
        <v>8</v>
      </c>
      <c r="AE4671" s="26">
        <v>210</v>
      </c>
    </row>
    <row r="4672" spans="1:32">
      <c r="A4672" t="s">
        <v>821</v>
      </c>
      <c r="B4672" t="s">
        <v>238</v>
      </c>
      <c r="C4672" s="31">
        <v>41123</v>
      </c>
      <c r="D4672">
        <v>2012</v>
      </c>
      <c r="E4672" s="36">
        <v>0.42222222222222222</v>
      </c>
      <c r="F4672" s="36">
        <v>0.43124999999999997</v>
      </c>
      <c r="G4672" s="36">
        <v>9.0277777777777457E-3</v>
      </c>
      <c r="H4672">
        <v>2</v>
      </c>
      <c r="I4672">
        <v>1</v>
      </c>
      <c r="J4672">
        <v>12</v>
      </c>
      <c r="K4672">
        <v>12</v>
      </c>
      <c r="L4672" t="s">
        <v>532</v>
      </c>
      <c r="M4672" t="s">
        <v>810</v>
      </c>
      <c r="N4672">
        <v>2</v>
      </c>
      <c r="O4672">
        <v>45.87</v>
      </c>
      <c r="P4672">
        <v>13.9</v>
      </c>
      <c r="Q4672">
        <v>8.9</v>
      </c>
      <c r="R4672">
        <v>13.2</v>
      </c>
      <c r="S4672">
        <v>45.87</v>
      </c>
      <c r="T4672">
        <v>13.9</v>
      </c>
      <c r="U4672" s="23">
        <v>44.715000000000003</v>
      </c>
      <c r="V4672">
        <v>13.55</v>
      </c>
      <c r="W4672" s="21">
        <v>27.877610000000001</v>
      </c>
      <c r="X4672" s="21">
        <v>-115.16813999999999</v>
      </c>
      <c r="Y4672">
        <v>61.7</v>
      </c>
      <c r="Z4672">
        <v>16.5</v>
      </c>
      <c r="AA4672">
        <v>15</v>
      </c>
      <c r="AB4672" s="26" t="s">
        <v>611</v>
      </c>
      <c r="AC4672" s="26">
        <v>4</v>
      </c>
      <c r="AE4672" s="26">
        <v>210</v>
      </c>
    </row>
    <row r="4673" spans="1:32">
      <c r="A4673" t="s">
        <v>821</v>
      </c>
      <c r="B4673" t="s">
        <v>238</v>
      </c>
      <c r="C4673" s="31">
        <v>41123</v>
      </c>
      <c r="D4673">
        <v>2012</v>
      </c>
      <c r="E4673" s="36">
        <v>0.42222222222222222</v>
      </c>
      <c r="F4673" s="36">
        <v>0.43124999999999997</v>
      </c>
      <c r="G4673" s="36">
        <v>9.0277777777777457E-3</v>
      </c>
      <c r="H4673">
        <v>2</v>
      </c>
      <c r="I4673">
        <v>1</v>
      </c>
      <c r="J4673">
        <v>12</v>
      </c>
      <c r="K4673">
        <v>12</v>
      </c>
      <c r="L4673" t="s">
        <v>532</v>
      </c>
      <c r="M4673" t="s">
        <v>810</v>
      </c>
      <c r="N4673">
        <v>2</v>
      </c>
      <c r="O4673">
        <v>45.87</v>
      </c>
      <c r="P4673">
        <v>13.9</v>
      </c>
      <c r="Q4673">
        <v>8.9</v>
      </c>
      <c r="R4673">
        <v>13.2</v>
      </c>
      <c r="S4673">
        <v>45.87</v>
      </c>
      <c r="T4673">
        <v>13.9</v>
      </c>
      <c r="U4673" s="23">
        <v>44.715000000000003</v>
      </c>
      <c r="V4673">
        <v>13.55</v>
      </c>
      <c r="W4673" s="21">
        <v>27.877610000000001</v>
      </c>
      <c r="X4673" s="21">
        <v>-115.16813999999999</v>
      </c>
      <c r="Y4673">
        <v>61.7</v>
      </c>
      <c r="Z4673">
        <v>16.5</v>
      </c>
      <c r="AA4673">
        <v>15</v>
      </c>
      <c r="AB4673" s="26" t="s">
        <v>613</v>
      </c>
      <c r="AC4673" s="26">
        <v>75</v>
      </c>
      <c r="AD4673">
        <v>20</v>
      </c>
      <c r="AE4673" s="26">
        <v>210</v>
      </c>
      <c r="AF4673">
        <v>50</v>
      </c>
    </row>
    <row r="4674" spans="1:32">
      <c r="A4674" t="s">
        <v>821</v>
      </c>
      <c r="B4674" t="s">
        <v>238</v>
      </c>
      <c r="C4674" s="31">
        <v>41123</v>
      </c>
      <c r="D4674">
        <v>2012</v>
      </c>
      <c r="E4674" s="36">
        <v>0.42222222222222222</v>
      </c>
      <c r="F4674" s="36">
        <v>0.43124999999999997</v>
      </c>
      <c r="G4674" s="36">
        <v>9.0277777777777457E-3</v>
      </c>
      <c r="H4674">
        <v>2</v>
      </c>
      <c r="I4674">
        <v>1</v>
      </c>
      <c r="J4674">
        <v>12</v>
      </c>
      <c r="K4674">
        <v>12</v>
      </c>
      <c r="L4674" t="s">
        <v>532</v>
      </c>
      <c r="M4674" t="s">
        <v>810</v>
      </c>
      <c r="N4674">
        <v>2</v>
      </c>
      <c r="O4674">
        <v>45.87</v>
      </c>
      <c r="P4674">
        <v>13.9</v>
      </c>
      <c r="Q4674">
        <v>8.9</v>
      </c>
      <c r="R4674">
        <v>13.2</v>
      </c>
      <c r="S4674">
        <v>45.87</v>
      </c>
      <c r="T4674">
        <v>13.9</v>
      </c>
      <c r="U4674" s="23">
        <v>44.715000000000003</v>
      </c>
      <c r="V4674">
        <v>13.55</v>
      </c>
      <c r="W4674" s="21">
        <v>27.877610000000001</v>
      </c>
      <c r="X4674" s="21">
        <v>-115.16813999999999</v>
      </c>
      <c r="Y4674">
        <v>61.7</v>
      </c>
      <c r="Z4674">
        <v>16.5</v>
      </c>
      <c r="AA4674">
        <v>15</v>
      </c>
      <c r="AB4674" s="26" t="s">
        <v>614</v>
      </c>
      <c r="AC4674" s="26">
        <v>4</v>
      </c>
      <c r="AE4674" s="26">
        <v>210</v>
      </c>
    </row>
    <row r="4675" spans="1:32">
      <c r="A4675" t="s">
        <v>821</v>
      </c>
      <c r="B4675" t="s">
        <v>238</v>
      </c>
      <c r="C4675" s="31">
        <v>41123</v>
      </c>
      <c r="D4675">
        <v>2012</v>
      </c>
      <c r="E4675" s="36">
        <v>0.42222222222222222</v>
      </c>
      <c r="F4675" s="36">
        <v>0.43124999999999997</v>
      </c>
      <c r="G4675" s="36">
        <v>9.0277777777777457E-3</v>
      </c>
      <c r="H4675">
        <v>2</v>
      </c>
      <c r="I4675">
        <v>1</v>
      </c>
      <c r="J4675">
        <v>12</v>
      </c>
      <c r="K4675">
        <v>12</v>
      </c>
      <c r="L4675" t="s">
        <v>532</v>
      </c>
      <c r="M4675" t="s">
        <v>810</v>
      </c>
      <c r="N4675">
        <v>2</v>
      </c>
      <c r="O4675">
        <v>45.87</v>
      </c>
      <c r="P4675">
        <v>13.9</v>
      </c>
      <c r="Q4675">
        <v>8.9</v>
      </c>
      <c r="R4675">
        <v>13.2</v>
      </c>
      <c r="S4675">
        <v>45.87</v>
      </c>
      <c r="T4675">
        <v>13.9</v>
      </c>
      <c r="U4675" s="23">
        <v>44.715000000000003</v>
      </c>
      <c r="V4675">
        <v>13.55</v>
      </c>
      <c r="W4675" s="21">
        <v>27.877610000000001</v>
      </c>
      <c r="X4675" s="21">
        <v>-115.16813999999999</v>
      </c>
      <c r="Y4675">
        <v>61.7</v>
      </c>
      <c r="Z4675">
        <v>16.5</v>
      </c>
      <c r="AA4675">
        <v>15</v>
      </c>
      <c r="AB4675" s="26" t="s">
        <v>607</v>
      </c>
      <c r="AC4675" s="26">
        <v>3</v>
      </c>
      <c r="AE4675" s="26">
        <v>210</v>
      </c>
    </row>
    <row r="4676" spans="1:32">
      <c r="A4676" t="s">
        <v>821</v>
      </c>
      <c r="B4676" t="s">
        <v>238</v>
      </c>
      <c r="C4676" s="31">
        <v>41123</v>
      </c>
      <c r="D4676">
        <v>2012</v>
      </c>
      <c r="E4676" s="36">
        <v>0.42222222222222222</v>
      </c>
      <c r="F4676" s="36">
        <v>0.43124999999999997</v>
      </c>
      <c r="G4676" s="36">
        <v>9.0277777777777457E-3</v>
      </c>
      <c r="H4676">
        <v>2</v>
      </c>
      <c r="I4676">
        <v>1</v>
      </c>
      <c r="J4676">
        <v>12</v>
      </c>
      <c r="K4676">
        <v>12</v>
      </c>
      <c r="L4676" t="s">
        <v>532</v>
      </c>
      <c r="M4676" t="s">
        <v>810</v>
      </c>
      <c r="N4676">
        <v>2</v>
      </c>
      <c r="O4676">
        <v>45.87</v>
      </c>
      <c r="P4676">
        <v>13.9</v>
      </c>
      <c r="Q4676">
        <v>8.9</v>
      </c>
      <c r="R4676">
        <v>13.2</v>
      </c>
      <c r="S4676">
        <v>45.87</v>
      </c>
      <c r="T4676">
        <v>13.9</v>
      </c>
      <c r="U4676" s="23">
        <v>44.715000000000003</v>
      </c>
      <c r="V4676">
        <v>13.55</v>
      </c>
      <c r="W4676" s="21">
        <v>27.877610000000001</v>
      </c>
      <c r="X4676" s="21">
        <v>-115.16813999999999</v>
      </c>
      <c r="Y4676">
        <v>61.7</v>
      </c>
      <c r="Z4676">
        <v>16.5</v>
      </c>
      <c r="AA4676">
        <v>15</v>
      </c>
      <c r="AB4676" s="26" t="s">
        <v>753</v>
      </c>
      <c r="AC4676" s="26">
        <v>2</v>
      </c>
      <c r="AE4676" s="26">
        <v>210</v>
      </c>
    </row>
    <row r="4677" spans="1:32">
      <c r="A4677" t="s">
        <v>821</v>
      </c>
      <c r="B4677" t="s">
        <v>238</v>
      </c>
      <c r="C4677" s="31">
        <v>41123</v>
      </c>
      <c r="D4677">
        <v>2012</v>
      </c>
      <c r="E4677" s="36">
        <v>0.42222222222222222</v>
      </c>
      <c r="F4677" s="36">
        <v>0.43124999999999997</v>
      </c>
      <c r="G4677" s="36">
        <v>9.0277777777777457E-3</v>
      </c>
      <c r="H4677">
        <v>2</v>
      </c>
      <c r="I4677">
        <v>1</v>
      </c>
      <c r="J4677">
        <v>12</v>
      </c>
      <c r="K4677">
        <v>12</v>
      </c>
      <c r="L4677" t="s">
        <v>532</v>
      </c>
      <c r="M4677" t="s">
        <v>810</v>
      </c>
      <c r="N4677">
        <v>2</v>
      </c>
      <c r="O4677">
        <v>45.87</v>
      </c>
      <c r="P4677">
        <v>13.9</v>
      </c>
      <c r="Q4677">
        <v>8.9</v>
      </c>
      <c r="R4677">
        <v>13.2</v>
      </c>
      <c r="S4677">
        <v>45.87</v>
      </c>
      <c r="T4677">
        <v>13.9</v>
      </c>
      <c r="U4677" s="23">
        <v>44.715000000000003</v>
      </c>
      <c r="V4677">
        <v>13.55</v>
      </c>
      <c r="W4677" s="21">
        <v>27.877610000000001</v>
      </c>
      <c r="X4677" s="21">
        <v>-115.16813999999999</v>
      </c>
      <c r="Y4677">
        <v>61.7</v>
      </c>
      <c r="Z4677">
        <v>16.5</v>
      </c>
      <c r="AA4677">
        <v>15</v>
      </c>
      <c r="AB4677" s="26" t="s">
        <v>610</v>
      </c>
      <c r="AC4677" s="26">
        <v>2</v>
      </c>
      <c r="AE4677" s="26">
        <v>210</v>
      </c>
    </row>
    <row r="4678" spans="1:32">
      <c r="A4678" t="s">
        <v>821</v>
      </c>
      <c r="B4678" t="s">
        <v>238</v>
      </c>
      <c r="C4678" s="31">
        <v>41123</v>
      </c>
      <c r="D4678">
        <v>2012</v>
      </c>
      <c r="E4678" s="36">
        <v>0.42222222222222222</v>
      </c>
      <c r="F4678" s="36">
        <v>0.43124999999999997</v>
      </c>
      <c r="G4678" s="36">
        <v>9.0277777777777457E-3</v>
      </c>
      <c r="H4678">
        <v>2</v>
      </c>
      <c r="I4678">
        <v>1</v>
      </c>
      <c r="J4678">
        <v>12</v>
      </c>
      <c r="K4678">
        <v>12</v>
      </c>
      <c r="L4678" t="s">
        <v>532</v>
      </c>
      <c r="M4678" t="s">
        <v>810</v>
      </c>
      <c r="N4678">
        <v>2</v>
      </c>
      <c r="O4678">
        <v>45.87</v>
      </c>
      <c r="P4678">
        <v>13.9</v>
      </c>
      <c r="Q4678">
        <v>8.9</v>
      </c>
      <c r="R4678">
        <v>13.2</v>
      </c>
      <c r="S4678">
        <v>45.87</v>
      </c>
      <c r="T4678">
        <v>13.9</v>
      </c>
      <c r="U4678" s="23">
        <v>44.715000000000003</v>
      </c>
      <c r="V4678">
        <v>13.55</v>
      </c>
      <c r="W4678" s="21">
        <v>27.877610000000001</v>
      </c>
      <c r="X4678" s="21">
        <v>-115.16813999999999</v>
      </c>
      <c r="Y4678">
        <v>61.7</v>
      </c>
      <c r="Z4678">
        <v>16.5</v>
      </c>
      <c r="AA4678">
        <v>15</v>
      </c>
      <c r="AB4678" s="26" t="s">
        <v>608</v>
      </c>
      <c r="AC4678" s="26">
        <v>1</v>
      </c>
      <c r="AE4678" s="26">
        <v>210</v>
      </c>
    </row>
    <row r="4679" spans="1:32">
      <c r="A4679" t="s">
        <v>821</v>
      </c>
      <c r="B4679" t="s">
        <v>238</v>
      </c>
      <c r="C4679" s="31">
        <v>41123</v>
      </c>
      <c r="D4679">
        <v>2012</v>
      </c>
      <c r="E4679" s="36">
        <v>0.42222222222222222</v>
      </c>
      <c r="F4679" s="36">
        <v>0.43124999999999997</v>
      </c>
      <c r="G4679" s="36">
        <v>9.0277777777777457E-3</v>
      </c>
      <c r="H4679">
        <v>2</v>
      </c>
      <c r="I4679">
        <v>1</v>
      </c>
      <c r="J4679">
        <v>12</v>
      </c>
      <c r="K4679">
        <v>12</v>
      </c>
      <c r="L4679" t="s">
        <v>532</v>
      </c>
      <c r="M4679" t="s">
        <v>810</v>
      </c>
      <c r="N4679">
        <v>2</v>
      </c>
      <c r="O4679">
        <v>45.87</v>
      </c>
      <c r="P4679">
        <v>13.9</v>
      </c>
      <c r="Q4679">
        <v>8.9</v>
      </c>
      <c r="R4679">
        <v>13.2</v>
      </c>
      <c r="S4679">
        <v>45.87</v>
      </c>
      <c r="T4679">
        <v>13.9</v>
      </c>
      <c r="U4679" s="23">
        <v>44.715000000000003</v>
      </c>
      <c r="V4679">
        <v>13.55</v>
      </c>
      <c r="W4679" s="21">
        <v>27.877610000000001</v>
      </c>
      <c r="X4679" s="21">
        <v>-115.16813999999999</v>
      </c>
      <c r="Y4679">
        <v>61.7</v>
      </c>
      <c r="Z4679">
        <v>16.5</v>
      </c>
      <c r="AA4679">
        <v>15</v>
      </c>
      <c r="AB4679" s="26" t="s">
        <v>609</v>
      </c>
      <c r="AC4679" s="26">
        <v>25</v>
      </c>
      <c r="AE4679" s="26">
        <v>210</v>
      </c>
    </row>
    <row r="4680" spans="1:32">
      <c r="A4680" t="s">
        <v>821</v>
      </c>
      <c r="B4680" t="s">
        <v>238</v>
      </c>
      <c r="C4680" s="31">
        <v>41123</v>
      </c>
      <c r="D4680">
        <v>2012</v>
      </c>
      <c r="E4680" s="36">
        <v>0.42222222222222222</v>
      </c>
      <c r="F4680" s="36">
        <v>0.43124999999999997</v>
      </c>
      <c r="G4680" s="36">
        <v>9.0277777777777457E-3</v>
      </c>
      <c r="H4680">
        <v>2</v>
      </c>
      <c r="I4680">
        <v>1</v>
      </c>
      <c r="J4680">
        <v>12</v>
      </c>
      <c r="K4680">
        <v>12</v>
      </c>
      <c r="L4680" t="s">
        <v>532</v>
      </c>
      <c r="M4680" t="s">
        <v>810</v>
      </c>
      <c r="N4680">
        <v>2</v>
      </c>
      <c r="O4680">
        <v>45.87</v>
      </c>
      <c r="P4680">
        <v>13.9</v>
      </c>
      <c r="Q4680">
        <v>8.9</v>
      </c>
      <c r="R4680">
        <v>13.2</v>
      </c>
      <c r="S4680">
        <v>45.87</v>
      </c>
      <c r="T4680">
        <v>13.9</v>
      </c>
      <c r="U4680" s="23">
        <v>44.715000000000003</v>
      </c>
      <c r="V4680">
        <v>13.55</v>
      </c>
      <c r="W4680" s="21">
        <v>27.877610000000001</v>
      </c>
      <c r="X4680" s="21">
        <v>-115.16813999999999</v>
      </c>
      <c r="Y4680">
        <v>61.7</v>
      </c>
      <c r="Z4680">
        <v>16.5</v>
      </c>
      <c r="AA4680">
        <v>15</v>
      </c>
      <c r="AB4680" s="26" t="s">
        <v>621</v>
      </c>
      <c r="AC4680" s="26">
        <v>2</v>
      </c>
      <c r="AE4680" s="26">
        <v>210</v>
      </c>
    </row>
    <row r="4681" spans="1:32">
      <c r="A4681" t="s">
        <v>822</v>
      </c>
      <c r="B4681" t="s">
        <v>238</v>
      </c>
      <c r="C4681" s="31">
        <v>41123</v>
      </c>
      <c r="D4681">
        <v>2012</v>
      </c>
      <c r="E4681" s="36">
        <v>0.44166666666666665</v>
      </c>
      <c r="F4681" s="36">
        <v>0.44722222222222219</v>
      </c>
      <c r="G4681" s="36">
        <v>5.5555555555555358E-3</v>
      </c>
      <c r="H4681">
        <v>2</v>
      </c>
      <c r="I4681">
        <v>2</v>
      </c>
      <c r="J4681">
        <v>13</v>
      </c>
      <c r="K4681">
        <v>13</v>
      </c>
      <c r="L4681" t="s">
        <v>532</v>
      </c>
      <c r="M4681" t="s">
        <v>810</v>
      </c>
      <c r="N4681">
        <v>2</v>
      </c>
      <c r="O4681">
        <v>48.51</v>
      </c>
      <c r="P4681">
        <v>14.7</v>
      </c>
      <c r="Q4681">
        <v>8.9</v>
      </c>
      <c r="R4681">
        <v>13.7</v>
      </c>
      <c r="S4681">
        <v>48.51</v>
      </c>
      <c r="T4681">
        <v>14.7</v>
      </c>
      <c r="U4681" s="23">
        <v>46.859999999999992</v>
      </c>
      <c r="V4681">
        <v>14.2</v>
      </c>
      <c r="W4681" s="21">
        <v>27.877610000000001</v>
      </c>
      <c r="X4681" s="21">
        <v>-115.16813999999999</v>
      </c>
      <c r="Y4681">
        <v>61.7</v>
      </c>
      <c r="Z4681">
        <v>16.5</v>
      </c>
      <c r="AA4681">
        <v>15</v>
      </c>
      <c r="AB4681" s="26" t="s">
        <v>604</v>
      </c>
      <c r="AC4681" s="26">
        <v>2</v>
      </c>
      <c r="AE4681" s="26">
        <v>210</v>
      </c>
    </row>
    <row r="4682" spans="1:32">
      <c r="A4682" t="s">
        <v>822</v>
      </c>
      <c r="B4682" t="s">
        <v>238</v>
      </c>
      <c r="C4682" s="31">
        <v>41123</v>
      </c>
      <c r="D4682">
        <v>2012</v>
      </c>
      <c r="E4682" s="36">
        <v>0.44166666666666665</v>
      </c>
      <c r="F4682" s="36">
        <v>0.44722222222222219</v>
      </c>
      <c r="G4682" s="36">
        <v>5.5555555555555358E-3</v>
      </c>
      <c r="H4682">
        <v>2</v>
      </c>
      <c r="I4682">
        <v>2</v>
      </c>
      <c r="J4682">
        <v>13</v>
      </c>
      <c r="K4682">
        <v>13</v>
      </c>
      <c r="L4682" t="s">
        <v>532</v>
      </c>
      <c r="M4682" t="s">
        <v>810</v>
      </c>
      <c r="N4682">
        <v>2</v>
      </c>
      <c r="O4682">
        <v>48.51</v>
      </c>
      <c r="P4682">
        <v>14.7</v>
      </c>
      <c r="Q4682">
        <v>8.9</v>
      </c>
      <c r="R4682">
        <v>13.7</v>
      </c>
      <c r="S4682">
        <v>48.51</v>
      </c>
      <c r="T4682">
        <v>14.7</v>
      </c>
      <c r="U4682" s="23">
        <v>46.859999999999992</v>
      </c>
      <c r="V4682">
        <v>14.2</v>
      </c>
      <c r="W4682" s="21">
        <v>27.877610000000001</v>
      </c>
      <c r="X4682" s="21">
        <v>-115.16813999999999</v>
      </c>
      <c r="Y4682">
        <v>61.7</v>
      </c>
      <c r="Z4682">
        <v>16.5</v>
      </c>
      <c r="AA4682">
        <v>15</v>
      </c>
      <c r="AB4682" s="26" t="s">
        <v>606</v>
      </c>
      <c r="AC4682" s="26">
        <v>3</v>
      </c>
      <c r="AE4682" s="26">
        <v>210</v>
      </c>
    </row>
    <row r="4683" spans="1:32">
      <c r="A4683" t="s">
        <v>822</v>
      </c>
      <c r="B4683" t="s">
        <v>238</v>
      </c>
      <c r="C4683" s="31">
        <v>41123</v>
      </c>
      <c r="D4683">
        <v>2012</v>
      </c>
      <c r="E4683" s="36">
        <v>0.44166666666666665</v>
      </c>
      <c r="F4683" s="36">
        <v>0.44722222222222219</v>
      </c>
      <c r="G4683" s="36">
        <v>5.5555555555555358E-3</v>
      </c>
      <c r="H4683">
        <v>2</v>
      </c>
      <c r="I4683">
        <v>2</v>
      </c>
      <c r="J4683">
        <v>13</v>
      </c>
      <c r="K4683">
        <v>13</v>
      </c>
      <c r="L4683" t="s">
        <v>532</v>
      </c>
      <c r="M4683" t="s">
        <v>810</v>
      </c>
      <c r="N4683">
        <v>2</v>
      </c>
      <c r="O4683">
        <v>48.51</v>
      </c>
      <c r="P4683">
        <v>14.7</v>
      </c>
      <c r="Q4683">
        <v>8.9</v>
      </c>
      <c r="R4683">
        <v>13.7</v>
      </c>
      <c r="S4683">
        <v>48.51</v>
      </c>
      <c r="T4683">
        <v>14.7</v>
      </c>
      <c r="U4683" s="23">
        <v>46.859999999999992</v>
      </c>
      <c r="V4683">
        <v>14.2</v>
      </c>
      <c r="W4683" s="21">
        <v>27.877610000000001</v>
      </c>
      <c r="X4683" s="21">
        <v>-115.16813999999999</v>
      </c>
      <c r="Y4683">
        <v>61.7</v>
      </c>
      <c r="Z4683">
        <v>16.5</v>
      </c>
      <c r="AA4683">
        <v>15</v>
      </c>
      <c r="AB4683" s="26" t="s">
        <v>611</v>
      </c>
      <c r="AC4683" s="26">
        <v>2</v>
      </c>
      <c r="AE4683" s="26">
        <v>210</v>
      </c>
    </row>
    <row r="4684" spans="1:32">
      <c r="A4684" t="s">
        <v>822</v>
      </c>
      <c r="B4684" t="s">
        <v>238</v>
      </c>
      <c r="C4684" s="31">
        <v>41123</v>
      </c>
      <c r="D4684">
        <v>2012</v>
      </c>
      <c r="E4684" s="36">
        <v>0.44166666666666665</v>
      </c>
      <c r="F4684" s="36">
        <v>0.44722222222222219</v>
      </c>
      <c r="G4684" s="36">
        <v>5.5555555555555358E-3</v>
      </c>
      <c r="H4684">
        <v>2</v>
      </c>
      <c r="I4684">
        <v>2</v>
      </c>
      <c r="J4684">
        <v>13</v>
      </c>
      <c r="K4684">
        <v>13</v>
      </c>
      <c r="L4684" t="s">
        <v>532</v>
      </c>
      <c r="M4684" t="s">
        <v>810</v>
      </c>
      <c r="N4684">
        <v>2</v>
      </c>
      <c r="O4684">
        <v>48.51</v>
      </c>
      <c r="P4684">
        <v>14.7</v>
      </c>
      <c r="Q4684">
        <v>8.9</v>
      </c>
      <c r="R4684">
        <v>13.7</v>
      </c>
      <c r="S4684">
        <v>48.51</v>
      </c>
      <c r="T4684">
        <v>14.7</v>
      </c>
      <c r="U4684" s="23">
        <v>46.859999999999992</v>
      </c>
      <c r="V4684">
        <v>14.2</v>
      </c>
      <c r="W4684" s="21">
        <v>27.877610000000001</v>
      </c>
      <c r="X4684" s="21">
        <v>-115.16813999999999</v>
      </c>
      <c r="Y4684">
        <v>61.7</v>
      </c>
      <c r="Z4684">
        <v>16.5</v>
      </c>
      <c r="AA4684">
        <v>15</v>
      </c>
      <c r="AB4684" s="26" t="s">
        <v>613</v>
      </c>
      <c r="AC4684" s="26">
        <v>75</v>
      </c>
      <c r="AD4684">
        <v>13</v>
      </c>
      <c r="AE4684" s="26">
        <v>210</v>
      </c>
      <c r="AF4684">
        <v>50</v>
      </c>
    </row>
    <row r="4685" spans="1:32">
      <c r="A4685" t="s">
        <v>822</v>
      </c>
      <c r="B4685" t="s">
        <v>238</v>
      </c>
      <c r="C4685" s="31">
        <v>41123</v>
      </c>
      <c r="D4685">
        <v>2012</v>
      </c>
      <c r="E4685" s="36">
        <v>0.44166666666666665</v>
      </c>
      <c r="F4685" s="36">
        <v>0.44722222222222219</v>
      </c>
      <c r="G4685" s="36">
        <v>5.5555555555555358E-3</v>
      </c>
      <c r="H4685">
        <v>2</v>
      </c>
      <c r="I4685">
        <v>2</v>
      </c>
      <c r="J4685">
        <v>13</v>
      </c>
      <c r="K4685">
        <v>13</v>
      </c>
      <c r="L4685" t="s">
        <v>532</v>
      </c>
      <c r="M4685" t="s">
        <v>810</v>
      </c>
      <c r="N4685">
        <v>2</v>
      </c>
      <c r="O4685">
        <v>48.51</v>
      </c>
      <c r="P4685">
        <v>14.7</v>
      </c>
      <c r="Q4685">
        <v>8.9</v>
      </c>
      <c r="R4685">
        <v>13.7</v>
      </c>
      <c r="S4685">
        <v>48.51</v>
      </c>
      <c r="T4685">
        <v>14.7</v>
      </c>
      <c r="U4685" s="23">
        <v>46.859999999999992</v>
      </c>
      <c r="V4685">
        <v>14.2</v>
      </c>
      <c r="W4685" s="21">
        <v>27.877610000000001</v>
      </c>
      <c r="X4685" s="21">
        <v>-115.16813999999999</v>
      </c>
      <c r="Y4685">
        <v>61.7</v>
      </c>
      <c r="Z4685">
        <v>16.5</v>
      </c>
      <c r="AA4685">
        <v>15</v>
      </c>
      <c r="AB4685" s="26" t="s">
        <v>614</v>
      </c>
      <c r="AC4685" s="26">
        <v>2</v>
      </c>
      <c r="AE4685" s="26">
        <v>210</v>
      </c>
    </row>
    <row r="4686" spans="1:32">
      <c r="A4686" t="s">
        <v>822</v>
      </c>
      <c r="B4686" t="s">
        <v>238</v>
      </c>
      <c r="C4686" s="31">
        <v>41123</v>
      </c>
      <c r="D4686">
        <v>2012</v>
      </c>
      <c r="E4686" s="36">
        <v>0.44166666666666665</v>
      </c>
      <c r="F4686" s="36">
        <v>0.44722222222222219</v>
      </c>
      <c r="G4686" s="36">
        <v>5.5555555555555358E-3</v>
      </c>
      <c r="H4686">
        <v>2</v>
      </c>
      <c r="I4686">
        <v>2</v>
      </c>
      <c r="J4686">
        <v>13</v>
      </c>
      <c r="K4686">
        <v>13</v>
      </c>
      <c r="L4686" t="s">
        <v>532</v>
      </c>
      <c r="M4686" t="s">
        <v>810</v>
      </c>
      <c r="N4686">
        <v>2</v>
      </c>
      <c r="O4686">
        <v>48.51</v>
      </c>
      <c r="P4686">
        <v>14.7</v>
      </c>
      <c r="Q4686">
        <v>8.9</v>
      </c>
      <c r="R4686">
        <v>13.7</v>
      </c>
      <c r="S4686">
        <v>48.51</v>
      </c>
      <c r="T4686">
        <v>14.7</v>
      </c>
      <c r="U4686" s="23">
        <v>46.859999999999992</v>
      </c>
      <c r="V4686">
        <v>14.2</v>
      </c>
      <c r="W4686" s="21">
        <v>27.877610000000001</v>
      </c>
      <c r="X4686" s="21">
        <v>-115.16813999999999</v>
      </c>
      <c r="Y4686">
        <v>61.7</v>
      </c>
      <c r="Z4686">
        <v>16.5</v>
      </c>
      <c r="AA4686">
        <v>15</v>
      </c>
      <c r="AB4686" s="26" t="s">
        <v>607</v>
      </c>
      <c r="AC4686" s="26">
        <v>1</v>
      </c>
      <c r="AE4686" s="26">
        <v>210</v>
      </c>
    </row>
    <row r="4687" spans="1:32">
      <c r="A4687" t="s">
        <v>822</v>
      </c>
      <c r="B4687" t="s">
        <v>238</v>
      </c>
      <c r="C4687" s="31">
        <v>41123</v>
      </c>
      <c r="D4687">
        <v>2012</v>
      </c>
      <c r="E4687" s="36">
        <v>0.44166666666666665</v>
      </c>
      <c r="F4687" s="36">
        <v>0.44722222222222219</v>
      </c>
      <c r="G4687" s="36">
        <v>5.5555555555555358E-3</v>
      </c>
      <c r="H4687">
        <v>2</v>
      </c>
      <c r="I4687">
        <v>2</v>
      </c>
      <c r="J4687">
        <v>13</v>
      </c>
      <c r="K4687">
        <v>13</v>
      </c>
      <c r="L4687" t="s">
        <v>532</v>
      </c>
      <c r="M4687" t="s">
        <v>810</v>
      </c>
      <c r="N4687">
        <v>2</v>
      </c>
      <c r="O4687">
        <v>48.51</v>
      </c>
      <c r="P4687">
        <v>14.7</v>
      </c>
      <c r="Q4687">
        <v>8.9</v>
      </c>
      <c r="R4687">
        <v>13.7</v>
      </c>
      <c r="S4687">
        <v>48.51</v>
      </c>
      <c r="T4687">
        <v>14.7</v>
      </c>
      <c r="U4687" s="23">
        <v>46.859999999999992</v>
      </c>
      <c r="V4687">
        <v>14.2</v>
      </c>
      <c r="W4687" s="21">
        <v>27.877610000000001</v>
      </c>
      <c r="X4687" s="21">
        <v>-115.16813999999999</v>
      </c>
      <c r="Y4687">
        <v>61.7</v>
      </c>
      <c r="Z4687">
        <v>16.5</v>
      </c>
      <c r="AA4687">
        <v>15</v>
      </c>
      <c r="AB4687" s="26" t="s">
        <v>615</v>
      </c>
      <c r="AC4687" s="26">
        <v>1</v>
      </c>
      <c r="AE4687" s="26">
        <v>210</v>
      </c>
    </row>
    <row r="4688" spans="1:32">
      <c r="A4688" t="s">
        <v>822</v>
      </c>
      <c r="B4688" t="s">
        <v>238</v>
      </c>
      <c r="C4688" s="31">
        <v>41123</v>
      </c>
      <c r="D4688">
        <v>2012</v>
      </c>
      <c r="E4688" s="36">
        <v>0.44166666666666665</v>
      </c>
      <c r="F4688" s="36">
        <v>0.44722222222222219</v>
      </c>
      <c r="G4688" s="36">
        <v>5.5555555555555358E-3</v>
      </c>
      <c r="H4688">
        <v>2</v>
      </c>
      <c r="I4688">
        <v>2</v>
      </c>
      <c r="J4688">
        <v>13</v>
      </c>
      <c r="K4688">
        <v>13</v>
      </c>
      <c r="L4688" t="s">
        <v>532</v>
      </c>
      <c r="M4688" t="s">
        <v>810</v>
      </c>
      <c r="N4688">
        <v>2</v>
      </c>
      <c r="O4688">
        <v>48.51</v>
      </c>
      <c r="P4688">
        <v>14.7</v>
      </c>
      <c r="Q4688">
        <v>8.9</v>
      </c>
      <c r="R4688">
        <v>13.7</v>
      </c>
      <c r="S4688">
        <v>48.51</v>
      </c>
      <c r="T4688">
        <v>14.7</v>
      </c>
      <c r="U4688" s="23">
        <v>46.859999999999992</v>
      </c>
      <c r="V4688">
        <v>14.2</v>
      </c>
      <c r="W4688" s="21">
        <v>27.877610000000001</v>
      </c>
      <c r="X4688" s="21">
        <v>-115.16813999999999</v>
      </c>
      <c r="Y4688">
        <v>61.7</v>
      </c>
      <c r="Z4688">
        <v>16.5</v>
      </c>
      <c r="AA4688">
        <v>15</v>
      </c>
      <c r="AB4688" s="26" t="s">
        <v>753</v>
      </c>
      <c r="AC4688" s="26">
        <v>1</v>
      </c>
      <c r="AE4688" s="26">
        <v>210</v>
      </c>
    </row>
    <row r="4689" spans="1:31">
      <c r="A4689" t="s">
        <v>822</v>
      </c>
      <c r="B4689" t="s">
        <v>238</v>
      </c>
      <c r="C4689" s="31">
        <v>41123</v>
      </c>
      <c r="D4689">
        <v>2012</v>
      </c>
      <c r="E4689" s="36">
        <v>0.44166666666666665</v>
      </c>
      <c r="F4689" s="36">
        <v>0.44722222222222219</v>
      </c>
      <c r="G4689" s="36">
        <v>5.5555555555555358E-3</v>
      </c>
      <c r="H4689">
        <v>2</v>
      </c>
      <c r="I4689">
        <v>2</v>
      </c>
      <c r="J4689">
        <v>13</v>
      </c>
      <c r="K4689">
        <v>13</v>
      </c>
      <c r="L4689" t="s">
        <v>532</v>
      </c>
      <c r="M4689" t="s">
        <v>810</v>
      </c>
      <c r="N4689">
        <v>2</v>
      </c>
      <c r="O4689">
        <v>48.51</v>
      </c>
      <c r="P4689">
        <v>14.7</v>
      </c>
      <c r="Q4689">
        <v>8.9</v>
      </c>
      <c r="R4689">
        <v>13.7</v>
      </c>
      <c r="S4689">
        <v>48.51</v>
      </c>
      <c r="T4689">
        <v>14.7</v>
      </c>
      <c r="U4689" s="23">
        <v>46.859999999999992</v>
      </c>
      <c r="V4689">
        <v>14.2</v>
      </c>
      <c r="W4689" s="21">
        <v>27.877610000000001</v>
      </c>
      <c r="X4689" s="21">
        <v>-115.16813999999999</v>
      </c>
      <c r="Y4689">
        <v>61.7</v>
      </c>
      <c r="Z4689">
        <v>16.5</v>
      </c>
      <c r="AA4689">
        <v>15</v>
      </c>
      <c r="AB4689" s="26" t="s">
        <v>610</v>
      </c>
      <c r="AC4689" s="26">
        <v>3</v>
      </c>
      <c r="AE4689" s="26">
        <v>210</v>
      </c>
    </row>
    <row r="4690" spans="1:31">
      <c r="A4690" t="s">
        <v>822</v>
      </c>
      <c r="B4690" t="s">
        <v>238</v>
      </c>
      <c r="C4690" s="31">
        <v>41123</v>
      </c>
      <c r="D4690">
        <v>2012</v>
      </c>
      <c r="E4690" s="36">
        <v>0.44166666666666665</v>
      </c>
      <c r="F4690" s="36">
        <v>0.44722222222222219</v>
      </c>
      <c r="G4690" s="36">
        <v>5.5555555555555358E-3</v>
      </c>
      <c r="H4690">
        <v>2</v>
      </c>
      <c r="I4690">
        <v>2</v>
      </c>
      <c r="J4690">
        <v>13</v>
      </c>
      <c r="K4690">
        <v>13</v>
      </c>
      <c r="L4690" t="s">
        <v>532</v>
      </c>
      <c r="M4690" t="s">
        <v>810</v>
      </c>
      <c r="N4690">
        <v>2</v>
      </c>
      <c r="O4690">
        <v>48.51</v>
      </c>
      <c r="P4690">
        <v>14.7</v>
      </c>
      <c r="Q4690">
        <v>8.9</v>
      </c>
      <c r="R4690">
        <v>13.7</v>
      </c>
      <c r="S4690">
        <v>48.51</v>
      </c>
      <c r="T4690">
        <v>14.7</v>
      </c>
      <c r="U4690" s="23">
        <v>46.859999999999992</v>
      </c>
      <c r="V4690">
        <v>14.2</v>
      </c>
      <c r="W4690" s="21">
        <v>27.877610000000001</v>
      </c>
      <c r="X4690" s="21">
        <v>-115.16813999999999</v>
      </c>
      <c r="Y4690">
        <v>61.7</v>
      </c>
      <c r="Z4690">
        <v>16.5</v>
      </c>
      <c r="AA4690">
        <v>15</v>
      </c>
      <c r="AB4690" s="26" t="s">
        <v>609</v>
      </c>
      <c r="AC4690" s="26">
        <v>7</v>
      </c>
      <c r="AE4690" s="26">
        <v>210</v>
      </c>
    </row>
    <row r="4691" spans="1:31">
      <c r="A4691" t="s">
        <v>823</v>
      </c>
      <c r="B4691" t="s">
        <v>253</v>
      </c>
      <c r="C4691" s="31">
        <v>41123</v>
      </c>
      <c r="D4691">
        <v>2012</v>
      </c>
      <c r="E4691" s="36">
        <v>0.38194444444444442</v>
      </c>
      <c r="F4691" s="36">
        <v>0.38750000000000001</v>
      </c>
      <c r="G4691" s="36">
        <v>5.5555555555555913E-3</v>
      </c>
      <c r="H4691">
        <v>2</v>
      </c>
      <c r="I4691">
        <v>1</v>
      </c>
      <c r="J4691">
        <v>14</v>
      </c>
      <c r="K4691">
        <v>14</v>
      </c>
      <c r="L4691" t="s">
        <v>532</v>
      </c>
      <c r="M4691" t="s">
        <v>810</v>
      </c>
      <c r="N4691">
        <v>2</v>
      </c>
      <c r="O4691">
        <v>42.24</v>
      </c>
      <c r="P4691">
        <v>12.8</v>
      </c>
      <c r="Q4691">
        <v>8.9</v>
      </c>
      <c r="R4691">
        <v>13.6</v>
      </c>
      <c r="S4691">
        <v>44.879999999999995</v>
      </c>
      <c r="T4691">
        <v>13.6</v>
      </c>
      <c r="U4691" s="23">
        <v>43.559999999999995</v>
      </c>
      <c r="V4691">
        <v>13.2</v>
      </c>
      <c r="W4691" s="21">
        <v>27.877610000000001</v>
      </c>
      <c r="X4691" s="21">
        <v>-115.16813999999999</v>
      </c>
      <c r="Y4691">
        <v>61.7</v>
      </c>
      <c r="Z4691">
        <v>16.5</v>
      </c>
      <c r="AA4691">
        <v>8</v>
      </c>
      <c r="AB4691" s="26" t="s">
        <v>604</v>
      </c>
      <c r="AC4691" s="26">
        <v>1</v>
      </c>
      <c r="AE4691" s="26">
        <v>270</v>
      </c>
    </row>
    <row r="4692" spans="1:31">
      <c r="A4692" t="s">
        <v>823</v>
      </c>
      <c r="B4692" t="s">
        <v>253</v>
      </c>
      <c r="C4692" s="31">
        <v>41123</v>
      </c>
      <c r="D4692">
        <v>2012</v>
      </c>
      <c r="E4692" s="36">
        <v>0.38194444444444442</v>
      </c>
      <c r="F4692" s="36">
        <v>0.38750000000000001</v>
      </c>
      <c r="G4692" s="36">
        <v>5.5555555555555913E-3</v>
      </c>
      <c r="H4692">
        <v>2</v>
      </c>
      <c r="I4692">
        <v>1</v>
      </c>
      <c r="J4692">
        <v>14</v>
      </c>
      <c r="K4692">
        <v>14</v>
      </c>
      <c r="L4692" t="s">
        <v>532</v>
      </c>
      <c r="M4692" t="s">
        <v>810</v>
      </c>
      <c r="N4692">
        <v>2</v>
      </c>
      <c r="O4692">
        <v>42.24</v>
      </c>
      <c r="P4692">
        <v>12.8</v>
      </c>
      <c r="Q4692">
        <v>8.9</v>
      </c>
      <c r="R4692">
        <v>13.6</v>
      </c>
      <c r="S4692">
        <v>44.879999999999995</v>
      </c>
      <c r="T4692">
        <v>13.6</v>
      </c>
      <c r="U4692" s="23">
        <v>43.559999999999995</v>
      </c>
      <c r="V4692">
        <v>13.2</v>
      </c>
      <c r="W4692" s="21">
        <v>27.877610000000001</v>
      </c>
      <c r="X4692" s="21">
        <v>-115.16813999999999</v>
      </c>
      <c r="Y4692">
        <v>61.7</v>
      </c>
      <c r="Z4692">
        <v>16.5</v>
      </c>
      <c r="AA4692">
        <v>8</v>
      </c>
      <c r="AB4692" s="26" t="s">
        <v>611</v>
      </c>
      <c r="AC4692" s="26">
        <v>3</v>
      </c>
      <c r="AE4692" s="26">
        <v>270</v>
      </c>
    </row>
    <row r="4693" spans="1:31">
      <c r="A4693" t="s">
        <v>823</v>
      </c>
      <c r="B4693" t="s">
        <v>253</v>
      </c>
      <c r="C4693" s="31">
        <v>41123</v>
      </c>
      <c r="D4693">
        <v>2012</v>
      </c>
      <c r="E4693" s="36">
        <v>0.38194444444444442</v>
      </c>
      <c r="F4693" s="36">
        <v>0.38750000000000001</v>
      </c>
      <c r="G4693" s="36">
        <v>5.5555555555555913E-3</v>
      </c>
      <c r="H4693">
        <v>2</v>
      </c>
      <c r="I4693">
        <v>1</v>
      </c>
      <c r="J4693">
        <v>14</v>
      </c>
      <c r="K4693">
        <v>14</v>
      </c>
      <c r="L4693" t="s">
        <v>532</v>
      </c>
      <c r="M4693" t="s">
        <v>810</v>
      </c>
      <c r="N4693">
        <v>2</v>
      </c>
      <c r="O4693">
        <v>42.24</v>
      </c>
      <c r="P4693">
        <v>12.8</v>
      </c>
      <c r="Q4693">
        <v>8.9</v>
      </c>
      <c r="R4693">
        <v>13.6</v>
      </c>
      <c r="S4693">
        <v>44.879999999999995</v>
      </c>
      <c r="T4693">
        <v>13.6</v>
      </c>
      <c r="U4693" s="23">
        <v>43.559999999999995</v>
      </c>
      <c r="V4693">
        <v>13.2</v>
      </c>
      <c r="W4693" s="21">
        <v>27.877610000000001</v>
      </c>
      <c r="X4693" s="21">
        <v>-115.16813999999999</v>
      </c>
      <c r="Y4693">
        <v>61.7</v>
      </c>
      <c r="Z4693">
        <v>16.5</v>
      </c>
      <c r="AA4693">
        <v>8</v>
      </c>
      <c r="AB4693" s="26" t="s">
        <v>613</v>
      </c>
      <c r="AC4693" s="26">
        <v>36</v>
      </c>
      <c r="AE4693" s="26">
        <v>270</v>
      </c>
    </row>
    <row r="4694" spans="1:31">
      <c r="A4694" t="s">
        <v>823</v>
      </c>
      <c r="B4694" t="s">
        <v>253</v>
      </c>
      <c r="C4694" s="31">
        <v>41123</v>
      </c>
      <c r="D4694">
        <v>2012</v>
      </c>
      <c r="E4694" s="36">
        <v>0.38194444444444442</v>
      </c>
      <c r="F4694" s="36">
        <v>0.38750000000000001</v>
      </c>
      <c r="G4694" s="36">
        <v>5.5555555555555913E-3</v>
      </c>
      <c r="H4694">
        <v>2</v>
      </c>
      <c r="I4694">
        <v>1</v>
      </c>
      <c r="J4694">
        <v>14</v>
      </c>
      <c r="K4694">
        <v>14</v>
      </c>
      <c r="L4694" t="s">
        <v>532</v>
      </c>
      <c r="M4694" t="s">
        <v>810</v>
      </c>
      <c r="N4694">
        <v>2</v>
      </c>
      <c r="O4694">
        <v>42.24</v>
      </c>
      <c r="P4694">
        <v>12.8</v>
      </c>
      <c r="Q4694">
        <v>8.9</v>
      </c>
      <c r="R4694">
        <v>13.6</v>
      </c>
      <c r="S4694">
        <v>44.879999999999995</v>
      </c>
      <c r="T4694">
        <v>13.6</v>
      </c>
      <c r="U4694" s="23">
        <v>43.559999999999995</v>
      </c>
      <c r="V4694">
        <v>13.2</v>
      </c>
      <c r="W4694" s="21">
        <v>27.877610000000001</v>
      </c>
      <c r="X4694" s="21">
        <v>-115.16813999999999</v>
      </c>
      <c r="Y4694">
        <v>61.7</v>
      </c>
      <c r="Z4694">
        <v>16.5</v>
      </c>
      <c r="AA4694">
        <v>8</v>
      </c>
      <c r="AB4694" s="26" t="s">
        <v>614</v>
      </c>
      <c r="AC4694" s="26">
        <v>1</v>
      </c>
      <c r="AE4694" s="26">
        <v>270</v>
      </c>
    </row>
    <row r="4695" spans="1:31">
      <c r="A4695" t="s">
        <v>823</v>
      </c>
      <c r="B4695" t="s">
        <v>253</v>
      </c>
      <c r="C4695" s="31">
        <v>41123</v>
      </c>
      <c r="D4695">
        <v>2012</v>
      </c>
      <c r="E4695" s="36">
        <v>0.38194444444444442</v>
      </c>
      <c r="F4695" s="36">
        <v>0.38750000000000001</v>
      </c>
      <c r="G4695" s="36">
        <v>5.5555555555555913E-3</v>
      </c>
      <c r="H4695">
        <v>2</v>
      </c>
      <c r="I4695">
        <v>1</v>
      </c>
      <c r="J4695">
        <v>14</v>
      </c>
      <c r="K4695">
        <v>14</v>
      </c>
      <c r="L4695" t="s">
        <v>532</v>
      </c>
      <c r="M4695" t="s">
        <v>810</v>
      </c>
      <c r="N4695">
        <v>2</v>
      </c>
      <c r="O4695">
        <v>42.24</v>
      </c>
      <c r="P4695">
        <v>12.8</v>
      </c>
      <c r="Q4695">
        <v>8.9</v>
      </c>
      <c r="R4695">
        <v>13.6</v>
      </c>
      <c r="S4695">
        <v>44.879999999999995</v>
      </c>
      <c r="T4695">
        <v>13.6</v>
      </c>
      <c r="U4695" s="23">
        <v>43.559999999999995</v>
      </c>
      <c r="V4695">
        <v>13.2</v>
      </c>
      <c r="W4695" s="21">
        <v>27.877610000000001</v>
      </c>
      <c r="X4695" s="21">
        <v>-115.16813999999999</v>
      </c>
      <c r="Y4695">
        <v>61.7</v>
      </c>
      <c r="Z4695">
        <v>16.5</v>
      </c>
      <c r="AA4695">
        <v>8</v>
      </c>
      <c r="AB4695" s="26" t="s">
        <v>753</v>
      </c>
      <c r="AC4695" s="26">
        <v>1</v>
      </c>
      <c r="AE4695" s="26">
        <v>270</v>
      </c>
    </row>
    <row r="4696" spans="1:31">
      <c r="A4696" t="s">
        <v>823</v>
      </c>
      <c r="B4696" t="s">
        <v>253</v>
      </c>
      <c r="C4696" s="31">
        <v>41123</v>
      </c>
      <c r="D4696">
        <v>2012</v>
      </c>
      <c r="E4696" s="36">
        <v>0.38194444444444442</v>
      </c>
      <c r="F4696" s="36">
        <v>0.38750000000000001</v>
      </c>
      <c r="G4696" s="36">
        <v>5.5555555555555913E-3</v>
      </c>
      <c r="H4696">
        <v>2</v>
      </c>
      <c r="I4696">
        <v>1</v>
      </c>
      <c r="J4696">
        <v>14</v>
      </c>
      <c r="K4696">
        <v>14</v>
      </c>
      <c r="L4696" t="s">
        <v>532</v>
      </c>
      <c r="M4696" t="s">
        <v>810</v>
      </c>
      <c r="N4696">
        <v>2</v>
      </c>
      <c r="O4696">
        <v>42.24</v>
      </c>
      <c r="P4696">
        <v>12.8</v>
      </c>
      <c r="Q4696">
        <v>8.9</v>
      </c>
      <c r="R4696">
        <v>13.6</v>
      </c>
      <c r="S4696">
        <v>44.879999999999995</v>
      </c>
      <c r="T4696">
        <v>13.6</v>
      </c>
      <c r="U4696" s="23">
        <v>43.559999999999995</v>
      </c>
      <c r="V4696">
        <v>13.2</v>
      </c>
      <c r="W4696" s="21">
        <v>27.877610000000001</v>
      </c>
      <c r="X4696" s="21">
        <v>-115.16813999999999</v>
      </c>
      <c r="Y4696">
        <v>61.7</v>
      </c>
      <c r="Z4696">
        <v>16.5</v>
      </c>
      <c r="AA4696">
        <v>8</v>
      </c>
      <c r="AB4696" s="26" t="s">
        <v>619</v>
      </c>
      <c r="AC4696" s="26">
        <v>1</v>
      </c>
      <c r="AE4696" s="26">
        <v>270</v>
      </c>
    </row>
    <row r="4697" spans="1:31">
      <c r="A4697" t="s">
        <v>823</v>
      </c>
      <c r="B4697" t="s">
        <v>253</v>
      </c>
      <c r="C4697" s="31">
        <v>41123</v>
      </c>
      <c r="D4697">
        <v>2012</v>
      </c>
      <c r="E4697" s="36">
        <v>0.38194444444444442</v>
      </c>
      <c r="F4697" s="36">
        <v>0.38750000000000001</v>
      </c>
      <c r="G4697" s="36">
        <v>5.5555555555555913E-3</v>
      </c>
      <c r="H4697">
        <v>2</v>
      </c>
      <c r="I4697">
        <v>1</v>
      </c>
      <c r="J4697">
        <v>14</v>
      </c>
      <c r="K4697">
        <v>14</v>
      </c>
      <c r="L4697" t="s">
        <v>532</v>
      </c>
      <c r="M4697" t="s">
        <v>810</v>
      </c>
      <c r="N4697">
        <v>2</v>
      </c>
      <c r="O4697">
        <v>42.24</v>
      </c>
      <c r="P4697">
        <v>12.8</v>
      </c>
      <c r="Q4697">
        <v>8.9</v>
      </c>
      <c r="R4697">
        <v>13.6</v>
      </c>
      <c r="S4697">
        <v>44.879999999999995</v>
      </c>
      <c r="T4697">
        <v>13.6</v>
      </c>
      <c r="U4697" s="23">
        <v>43.559999999999995</v>
      </c>
      <c r="V4697">
        <v>13.2</v>
      </c>
      <c r="W4697" s="21">
        <v>27.877610000000001</v>
      </c>
      <c r="X4697" s="21">
        <v>-115.16813999999999</v>
      </c>
      <c r="Y4697">
        <v>61.7</v>
      </c>
      <c r="Z4697">
        <v>16.5</v>
      </c>
      <c r="AA4697">
        <v>8</v>
      </c>
      <c r="AB4697" s="26" t="s">
        <v>608</v>
      </c>
      <c r="AC4697" s="26">
        <v>1</v>
      </c>
      <c r="AE4697" s="26">
        <v>270</v>
      </c>
    </row>
    <row r="4698" spans="1:31">
      <c r="A4698" t="s">
        <v>823</v>
      </c>
      <c r="B4698" t="s">
        <v>253</v>
      </c>
      <c r="C4698" s="31">
        <v>41123</v>
      </c>
      <c r="D4698">
        <v>2012</v>
      </c>
      <c r="E4698" s="36">
        <v>0.38194444444444442</v>
      </c>
      <c r="F4698" s="36">
        <v>0.38750000000000001</v>
      </c>
      <c r="G4698" s="36">
        <v>5.5555555555555913E-3</v>
      </c>
      <c r="H4698">
        <v>2</v>
      </c>
      <c r="I4698">
        <v>1</v>
      </c>
      <c r="J4698">
        <v>14</v>
      </c>
      <c r="K4698">
        <v>14</v>
      </c>
      <c r="L4698" t="s">
        <v>532</v>
      </c>
      <c r="M4698" t="s">
        <v>810</v>
      </c>
      <c r="N4698">
        <v>2</v>
      </c>
      <c r="O4698">
        <v>42.24</v>
      </c>
      <c r="P4698">
        <v>12.8</v>
      </c>
      <c r="Q4698">
        <v>8.9</v>
      </c>
      <c r="R4698">
        <v>13.6</v>
      </c>
      <c r="S4698">
        <v>44.879999999999995</v>
      </c>
      <c r="T4698">
        <v>13.6</v>
      </c>
      <c r="U4698" s="23">
        <v>43.559999999999995</v>
      </c>
      <c r="V4698">
        <v>13.2</v>
      </c>
      <c r="W4698" s="21">
        <v>27.877610000000001</v>
      </c>
      <c r="X4698" s="21">
        <v>-115.16813999999999</v>
      </c>
      <c r="Y4698">
        <v>61.7</v>
      </c>
      <c r="Z4698">
        <v>16.5</v>
      </c>
      <c r="AA4698">
        <v>8</v>
      </c>
      <c r="AB4698" s="26" t="s">
        <v>609</v>
      </c>
      <c r="AC4698" s="26">
        <v>3</v>
      </c>
      <c r="AE4698" s="26">
        <v>270</v>
      </c>
    </row>
    <row r="4699" spans="1:31">
      <c r="A4699" t="s">
        <v>824</v>
      </c>
      <c r="B4699" t="s">
        <v>253</v>
      </c>
      <c r="C4699" s="31">
        <v>41123</v>
      </c>
      <c r="D4699">
        <v>2012</v>
      </c>
      <c r="E4699" s="36">
        <v>0.40208333333333335</v>
      </c>
      <c r="F4699" s="36">
        <v>0.4069444444444445</v>
      </c>
      <c r="G4699" s="36">
        <v>4.8611111111111494E-3</v>
      </c>
      <c r="H4699">
        <v>2</v>
      </c>
      <c r="I4699">
        <v>2</v>
      </c>
      <c r="J4699">
        <v>15</v>
      </c>
      <c r="K4699">
        <v>15</v>
      </c>
      <c r="L4699" t="s">
        <v>532</v>
      </c>
      <c r="M4699" t="s">
        <v>810</v>
      </c>
      <c r="N4699">
        <v>2</v>
      </c>
      <c r="O4699">
        <v>40.590000000000003</v>
      </c>
      <c r="P4699">
        <v>12.3</v>
      </c>
      <c r="Q4699">
        <v>8.9</v>
      </c>
      <c r="R4699">
        <v>13.5</v>
      </c>
      <c r="S4699">
        <v>44.55</v>
      </c>
      <c r="T4699">
        <v>13.5</v>
      </c>
      <c r="U4699" s="23">
        <v>42.57</v>
      </c>
      <c r="V4699">
        <v>12.9</v>
      </c>
      <c r="W4699" s="21">
        <v>27.877610000000001</v>
      </c>
      <c r="X4699" s="21">
        <v>-115.16813999999999</v>
      </c>
      <c r="Y4699">
        <v>61.7</v>
      </c>
      <c r="Z4699">
        <v>16.5</v>
      </c>
      <c r="AA4699">
        <v>8</v>
      </c>
      <c r="AB4699" s="26" t="s">
        <v>604</v>
      </c>
      <c r="AC4699" s="26">
        <v>1</v>
      </c>
      <c r="AE4699" s="26">
        <v>180</v>
      </c>
    </row>
    <row r="4700" spans="1:31">
      <c r="A4700" t="s">
        <v>824</v>
      </c>
      <c r="B4700" t="s">
        <v>253</v>
      </c>
      <c r="C4700" s="31">
        <v>41123</v>
      </c>
      <c r="D4700">
        <v>2012</v>
      </c>
      <c r="E4700" s="36">
        <v>0.40208333333333335</v>
      </c>
      <c r="F4700" s="36">
        <v>0.4069444444444445</v>
      </c>
      <c r="G4700" s="36">
        <v>4.8611111111111494E-3</v>
      </c>
      <c r="H4700">
        <v>2</v>
      </c>
      <c r="I4700">
        <v>2</v>
      </c>
      <c r="J4700">
        <v>15</v>
      </c>
      <c r="K4700">
        <v>15</v>
      </c>
      <c r="L4700" t="s">
        <v>532</v>
      </c>
      <c r="M4700" t="s">
        <v>810</v>
      </c>
      <c r="N4700">
        <v>2</v>
      </c>
      <c r="O4700">
        <v>40.590000000000003</v>
      </c>
      <c r="P4700">
        <v>12.3</v>
      </c>
      <c r="Q4700">
        <v>8.9</v>
      </c>
      <c r="R4700">
        <v>13.5</v>
      </c>
      <c r="S4700">
        <v>44.55</v>
      </c>
      <c r="T4700">
        <v>13.5</v>
      </c>
      <c r="U4700" s="23">
        <v>42.57</v>
      </c>
      <c r="V4700">
        <v>12.9</v>
      </c>
      <c r="W4700" s="21">
        <v>27.877610000000001</v>
      </c>
      <c r="X4700" s="21">
        <v>-115.16813999999999</v>
      </c>
      <c r="Y4700">
        <v>61.7</v>
      </c>
      <c r="Z4700">
        <v>16.5</v>
      </c>
      <c r="AA4700">
        <v>8</v>
      </c>
      <c r="AB4700" s="26" t="s">
        <v>606</v>
      </c>
      <c r="AC4700" s="26">
        <v>3</v>
      </c>
      <c r="AE4700" s="26">
        <v>180</v>
      </c>
    </row>
    <row r="4701" spans="1:31">
      <c r="A4701" t="s">
        <v>824</v>
      </c>
      <c r="B4701" t="s">
        <v>253</v>
      </c>
      <c r="C4701" s="31">
        <v>41123</v>
      </c>
      <c r="D4701">
        <v>2012</v>
      </c>
      <c r="E4701" s="36">
        <v>0.40208333333333335</v>
      </c>
      <c r="F4701" s="36">
        <v>0.4069444444444445</v>
      </c>
      <c r="G4701" s="36">
        <v>4.8611111111111494E-3</v>
      </c>
      <c r="H4701">
        <v>2</v>
      </c>
      <c r="I4701">
        <v>2</v>
      </c>
      <c r="J4701">
        <v>15</v>
      </c>
      <c r="K4701">
        <v>15</v>
      </c>
      <c r="L4701" t="s">
        <v>532</v>
      </c>
      <c r="M4701" t="s">
        <v>810</v>
      </c>
      <c r="N4701">
        <v>2</v>
      </c>
      <c r="O4701">
        <v>40.590000000000003</v>
      </c>
      <c r="P4701">
        <v>12.3</v>
      </c>
      <c r="Q4701">
        <v>8.9</v>
      </c>
      <c r="R4701">
        <v>13.5</v>
      </c>
      <c r="S4701">
        <v>44.55</v>
      </c>
      <c r="T4701">
        <v>13.5</v>
      </c>
      <c r="U4701" s="23">
        <v>42.57</v>
      </c>
      <c r="V4701">
        <v>12.9</v>
      </c>
      <c r="W4701" s="21">
        <v>27.877610000000001</v>
      </c>
      <c r="X4701" s="21">
        <v>-115.16813999999999</v>
      </c>
      <c r="Y4701">
        <v>61.7</v>
      </c>
      <c r="Z4701">
        <v>16.5</v>
      </c>
      <c r="AA4701">
        <v>8</v>
      </c>
      <c r="AB4701" s="26" t="s">
        <v>611</v>
      </c>
      <c r="AC4701" s="26">
        <v>4</v>
      </c>
      <c r="AE4701" s="26">
        <v>180</v>
      </c>
    </row>
    <row r="4702" spans="1:31">
      <c r="A4702" t="s">
        <v>824</v>
      </c>
      <c r="B4702" t="s">
        <v>253</v>
      </c>
      <c r="C4702" s="31">
        <v>41123</v>
      </c>
      <c r="D4702">
        <v>2012</v>
      </c>
      <c r="E4702" s="36">
        <v>0.40208333333333335</v>
      </c>
      <c r="F4702" s="36">
        <v>0.4069444444444445</v>
      </c>
      <c r="G4702" s="36">
        <v>4.8611111111111494E-3</v>
      </c>
      <c r="H4702">
        <v>2</v>
      </c>
      <c r="I4702">
        <v>2</v>
      </c>
      <c r="J4702">
        <v>15</v>
      </c>
      <c r="K4702">
        <v>15</v>
      </c>
      <c r="L4702" t="s">
        <v>532</v>
      </c>
      <c r="M4702" t="s">
        <v>810</v>
      </c>
      <c r="N4702">
        <v>2</v>
      </c>
      <c r="O4702">
        <v>40.590000000000003</v>
      </c>
      <c r="P4702">
        <v>12.3</v>
      </c>
      <c r="Q4702">
        <v>8.9</v>
      </c>
      <c r="R4702">
        <v>13.5</v>
      </c>
      <c r="S4702">
        <v>44.55</v>
      </c>
      <c r="T4702">
        <v>13.5</v>
      </c>
      <c r="U4702" s="23">
        <v>42.57</v>
      </c>
      <c r="V4702">
        <v>12.9</v>
      </c>
      <c r="W4702" s="21">
        <v>27.877610000000001</v>
      </c>
      <c r="X4702" s="21">
        <v>-115.16813999999999</v>
      </c>
      <c r="Y4702">
        <v>61.7</v>
      </c>
      <c r="Z4702">
        <v>16.5</v>
      </c>
      <c r="AA4702">
        <v>8</v>
      </c>
      <c r="AB4702" s="26" t="s">
        <v>613</v>
      </c>
      <c r="AC4702" s="26">
        <v>10</v>
      </c>
      <c r="AE4702" s="26">
        <v>180</v>
      </c>
    </row>
    <row r="4703" spans="1:31">
      <c r="A4703" t="s">
        <v>824</v>
      </c>
      <c r="B4703" t="s">
        <v>253</v>
      </c>
      <c r="C4703" s="31">
        <v>41123</v>
      </c>
      <c r="D4703">
        <v>2012</v>
      </c>
      <c r="E4703" s="36">
        <v>0.40208333333333335</v>
      </c>
      <c r="F4703" s="36">
        <v>0.4069444444444445</v>
      </c>
      <c r="G4703" s="36">
        <v>4.8611111111111494E-3</v>
      </c>
      <c r="H4703">
        <v>2</v>
      </c>
      <c r="I4703">
        <v>2</v>
      </c>
      <c r="J4703">
        <v>15</v>
      </c>
      <c r="K4703">
        <v>15</v>
      </c>
      <c r="L4703" t="s">
        <v>532</v>
      </c>
      <c r="M4703" t="s">
        <v>810</v>
      </c>
      <c r="N4703">
        <v>2</v>
      </c>
      <c r="O4703">
        <v>40.590000000000003</v>
      </c>
      <c r="P4703">
        <v>12.3</v>
      </c>
      <c r="Q4703">
        <v>8.9</v>
      </c>
      <c r="R4703">
        <v>13.5</v>
      </c>
      <c r="S4703">
        <v>44.55</v>
      </c>
      <c r="T4703">
        <v>13.5</v>
      </c>
      <c r="U4703" s="23">
        <v>42.57</v>
      </c>
      <c r="V4703">
        <v>12.9</v>
      </c>
      <c r="W4703" s="21">
        <v>27.877610000000001</v>
      </c>
      <c r="X4703" s="21">
        <v>-115.16813999999999</v>
      </c>
      <c r="Y4703">
        <v>61.7</v>
      </c>
      <c r="Z4703">
        <v>16.5</v>
      </c>
      <c r="AA4703">
        <v>8</v>
      </c>
      <c r="AB4703" s="26" t="s">
        <v>607</v>
      </c>
      <c r="AC4703" s="26">
        <v>5</v>
      </c>
      <c r="AE4703" s="26">
        <v>180</v>
      </c>
    </row>
    <row r="4704" spans="1:31">
      <c r="A4704" t="s">
        <v>824</v>
      </c>
      <c r="B4704" t="s">
        <v>253</v>
      </c>
      <c r="C4704" s="31">
        <v>41123</v>
      </c>
      <c r="D4704">
        <v>2012</v>
      </c>
      <c r="E4704" s="36">
        <v>0.40208333333333335</v>
      </c>
      <c r="F4704" s="36">
        <v>0.4069444444444445</v>
      </c>
      <c r="G4704" s="36">
        <v>4.8611111111111494E-3</v>
      </c>
      <c r="H4704">
        <v>2</v>
      </c>
      <c r="I4704">
        <v>2</v>
      </c>
      <c r="J4704">
        <v>15</v>
      </c>
      <c r="K4704">
        <v>15</v>
      </c>
      <c r="L4704" t="s">
        <v>532</v>
      </c>
      <c r="M4704" t="s">
        <v>810</v>
      </c>
      <c r="N4704">
        <v>2</v>
      </c>
      <c r="O4704">
        <v>40.590000000000003</v>
      </c>
      <c r="P4704">
        <v>12.3</v>
      </c>
      <c r="Q4704">
        <v>8.9</v>
      </c>
      <c r="R4704">
        <v>13.5</v>
      </c>
      <c r="S4704">
        <v>44.55</v>
      </c>
      <c r="T4704">
        <v>13.5</v>
      </c>
      <c r="U4704" s="23">
        <v>42.57</v>
      </c>
      <c r="V4704">
        <v>12.9</v>
      </c>
      <c r="W4704" s="21">
        <v>27.877610000000001</v>
      </c>
      <c r="X4704" s="21">
        <v>-115.16813999999999</v>
      </c>
      <c r="Y4704">
        <v>61.7</v>
      </c>
      <c r="Z4704">
        <v>16.5</v>
      </c>
      <c r="AA4704">
        <v>8</v>
      </c>
      <c r="AB4704" s="26" t="s">
        <v>753</v>
      </c>
      <c r="AC4704" s="26">
        <v>1</v>
      </c>
      <c r="AE4704" s="26">
        <v>180</v>
      </c>
    </row>
    <row r="4705" spans="1:32">
      <c r="A4705" t="s">
        <v>824</v>
      </c>
      <c r="B4705" t="s">
        <v>253</v>
      </c>
      <c r="C4705" s="31">
        <v>41123</v>
      </c>
      <c r="D4705">
        <v>2012</v>
      </c>
      <c r="E4705" s="36">
        <v>0.40208333333333335</v>
      </c>
      <c r="F4705" s="36">
        <v>0.4069444444444445</v>
      </c>
      <c r="G4705" s="36">
        <v>4.8611111111111494E-3</v>
      </c>
      <c r="H4705">
        <v>2</v>
      </c>
      <c r="I4705">
        <v>2</v>
      </c>
      <c r="J4705">
        <v>15</v>
      </c>
      <c r="K4705">
        <v>15</v>
      </c>
      <c r="L4705" t="s">
        <v>532</v>
      </c>
      <c r="M4705" t="s">
        <v>810</v>
      </c>
      <c r="N4705">
        <v>2</v>
      </c>
      <c r="O4705">
        <v>40.590000000000003</v>
      </c>
      <c r="P4705">
        <v>12.3</v>
      </c>
      <c r="Q4705">
        <v>8.9</v>
      </c>
      <c r="R4705">
        <v>13.5</v>
      </c>
      <c r="S4705">
        <v>44.55</v>
      </c>
      <c r="T4705">
        <v>13.5</v>
      </c>
      <c r="U4705" s="23">
        <v>42.57</v>
      </c>
      <c r="V4705">
        <v>12.9</v>
      </c>
      <c r="W4705" s="21">
        <v>27.877610000000001</v>
      </c>
      <c r="X4705" s="21">
        <v>-115.16813999999999</v>
      </c>
      <c r="Y4705">
        <v>61.7</v>
      </c>
      <c r="Z4705">
        <v>16.5</v>
      </c>
      <c r="AA4705">
        <v>8</v>
      </c>
      <c r="AB4705" s="26" t="s">
        <v>610</v>
      </c>
      <c r="AC4705" s="26">
        <v>2</v>
      </c>
      <c r="AE4705" s="26">
        <v>180</v>
      </c>
    </row>
    <row r="4706" spans="1:32">
      <c r="A4706" t="s">
        <v>824</v>
      </c>
      <c r="B4706" t="s">
        <v>253</v>
      </c>
      <c r="C4706" s="31">
        <v>41123</v>
      </c>
      <c r="D4706">
        <v>2012</v>
      </c>
      <c r="E4706" s="36">
        <v>0.40208333333333335</v>
      </c>
      <c r="F4706" s="36">
        <v>0.4069444444444445</v>
      </c>
      <c r="G4706" s="36">
        <v>4.8611111111111494E-3</v>
      </c>
      <c r="H4706">
        <v>2</v>
      </c>
      <c r="I4706">
        <v>2</v>
      </c>
      <c r="J4706">
        <v>15</v>
      </c>
      <c r="K4706">
        <v>15</v>
      </c>
      <c r="L4706" t="s">
        <v>532</v>
      </c>
      <c r="M4706" t="s">
        <v>810</v>
      </c>
      <c r="N4706">
        <v>2</v>
      </c>
      <c r="O4706">
        <v>40.590000000000003</v>
      </c>
      <c r="P4706">
        <v>12.3</v>
      </c>
      <c r="Q4706">
        <v>8.9</v>
      </c>
      <c r="R4706">
        <v>13.5</v>
      </c>
      <c r="S4706">
        <v>44.55</v>
      </c>
      <c r="T4706">
        <v>13.5</v>
      </c>
      <c r="U4706" s="23">
        <v>42.57</v>
      </c>
      <c r="V4706">
        <v>12.9</v>
      </c>
      <c r="W4706" s="21">
        <v>27.877610000000001</v>
      </c>
      <c r="X4706" s="21">
        <v>-115.16813999999999</v>
      </c>
      <c r="Y4706">
        <v>61.7</v>
      </c>
      <c r="Z4706">
        <v>16.5</v>
      </c>
      <c r="AA4706">
        <v>8</v>
      </c>
      <c r="AB4706" s="26" t="s">
        <v>608</v>
      </c>
      <c r="AC4706" s="26">
        <v>2</v>
      </c>
      <c r="AE4706" s="26">
        <v>180</v>
      </c>
    </row>
    <row r="4707" spans="1:32">
      <c r="A4707" t="s">
        <v>824</v>
      </c>
      <c r="B4707" t="s">
        <v>253</v>
      </c>
      <c r="C4707" s="31">
        <v>41123</v>
      </c>
      <c r="D4707">
        <v>2012</v>
      </c>
      <c r="E4707" s="36">
        <v>0.40208333333333335</v>
      </c>
      <c r="F4707" s="36">
        <v>0.4069444444444445</v>
      </c>
      <c r="G4707" s="36">
        <v>4.8611111111111494E-3</v>
      </c>
      <c r="H4707">
        <v>2</v>
      </c>
      <c r="I4707">
        <v>2</v>
      </c>
      <c r="J4707">
        <v>15</v>
      </c>
      <c r="K4707">
        <v>15</v>
      </c>
      <c r="L4707" t="s">
        <v>532</v>
      </c>
      <c r="M4707" t="s">
        <v>810</v>
      </c>
      <c r="N4707">
        <v>2</v>
      </c>
      <c r="O4707">
        <v>40.590000000000003</v>
      </c>
      <c r="P4707">
        <v>12.3</v>
      </c>
      <c r="Q4707">
        <v>8.9</v>
      </c>
      <c r="R4707">
        <v>13.5</v>
      </c>
      <c r="S4707">
        <v>44.55</v>
      </c>
      <c r="T4707">
        <v>13.5</v>
      </c>
      <c r="U4707" s="23">
        <v>42.57</v>
      </c>
      <c r="V4707">
        <v>12.9</v>
      </c>
      <c r="W4707" s="21">
        <v>27.877610000000001</v>
      </c>
      <c r="X4707" s="21">
        <v>-115.16813999999999</v>
      </c>
      <c r="Y4707">
        <v>61.7</v>
      </c>
      <c r="Z4707">
        <v>16.5</v>
      </c>
      <c r="AA4707">
        <v>8</v>
      </c>
      <c r="AB4707" s="26" t="s">
        <v>609</v>
      </c>
      <c r="AC4707" s="26">
        <v>5</v>
      </c>
      <c r="AE4707" s="26">
        <v>180</v>
      </c>
    </row>
    <row r="4708" spans="1:32">
      <c r="A4708" t="s">
        <v>825</v>
      </c>
      <c r="B4708" t="s">
        <v>253</v>
      </c>
      <c r="C4708" s="31">
        <v>41123</v>
      </c>
      <c r="D4708">
        <v>2012</v>
      </c>
      <c r="E4708" s="36">
        <v>0.4604166666666667</v>
      </c>
      <c r="F4708" s="36">
        <v>0.46666666666666662</v>
      </c>
      <c r="G4708" s="36">
        <v>6.2499999999999223E-3</v>
      </c>
      <c r="H4708">
        <v>2</v>
      </c>
      <c r="I4708">
        <v>3</v>
      </c>
      <c r="J4708">
        <v>16</v>
      </c>
      <c r="K4708">
        <v>16</v>
      </c>
      <c r="L4708" t="s">
        <v>532</v>
      </c>
      <c r="M4708" t="s">
        <v>810</v>
      </c>
      <c r="N4708">
        <v>2</v>
      </c>
      <c r="O4708">
        <v>41.91</v>
      </c>
      <c r="P4708">
        <v>12.7</v>
      </c>
      <c r="Q4708">
        <v>8.9</v>
      </c>
      <c r="R4708">
        <v>13.6</v>
      </c>
      <c r="S4708">
        <v>44.879999999999995</v>
      </c>
      <c r="T4708">
        <v>13.6</v>
      </c>
      <c r="U4708" s="23">
        <v>43.394999999999996</v>
      </c>
      <c r="V4708">
        <v>13.149999999999999</v>
      </c>
      <c r="W4708" s="21">
        <v>27.877490000000002</v>
      </c>
      <c r="X4708" s="21">
        <v>-115.16898</v>
      </c>
      <c r="Y4708">
        <v>60.8</v>
      </c>
      <c r="Z4708">
        <v>16</v>
      </c>
      <c r="AA4708">
        <v>8</v>
      </c>
      <c r="AB4708" s="26" t="s">
        <v>604</v>
      </c>
      <c r="AC4708" s="26">
        <v>1</v>
      </c>
      <c r="AE4708" s="26">
        <v>300</v>
      </c>
    </row>
    <row r="4709" spans="1:32">
      <c r="A4709" t="s">
        <v>825</v>
      </c>
      <c r="B4709" t="s">
        <v>253</v>
      </c>
      <c r="C4709" s="31">
        <v>41123</v>
      </c>
      <c r="D4709">
        <v>2012</v>
      </c>
      <c r="E4709" s="36">
        <v>0.4604166666666667</v>
      </c>
      <c r="F4709" s="36">
        <v>0.46666666666666662</v>
      </c>
      <c r="G4709" s="36">
        <v>6.2499999999999223E-3</v>
      </c>
      <c r="H4709">
        <v>2</v>
      </c>
      <c r="I4709">
        <v>3</v>
      </c>
      <c r="J4709">
        <v>16</v>
      </c>
      <c r="K4709">
        <v>16</v>
      </c>
      <c r="L4709" t="s">
        <v>532</v>
      </c>
      <c r="M4709" t="s">
        <v>810</v>
      </c>
      <c r="N4709">
        <v>2</v>
      </c>
      <c r="O4709">
        <v>41.91</v>
      </c>
      <c r="P4709">
        <v>12.7</v>
      </c>
      <c r="Q4709">
        <v>8.9</v>
      </c>
      <c r="R4709">
        <v>13.6</v>
      </c>
      <c r="S4709">
        <v>44.879999999999995</v>
      </c>
      <c r="T4709">
        <v>13.6</v>
      </c>
      <c r="U4709" s="23">
        <v>43.394999999999996</v>
      </c>
      <c r="V4709">
        <v>13.149999999999999</v>
      </c>
      <c r="W4709" s="21">
        <v>27.877490000000002</v>
      </c>
      <c r="X4709" s="21">
        <v>-115.16898</v>
      </c>
      <c r="Y4709">
        <v>60.8</v>
      </c>
      <c r="Z4709">
        <v>16</v>
      </c>
      <c r="AA4709">
        <v>8</v>
      </c>
      <c r="AB4709" s="26" t="s">
        <v>605</v>
      </c>
      <c r="AC4709" s="26">
        <v>1</v>
      </c>
      <c r="AE4709" s="26">
        <v>300</v>
      </c>
    </row>
    <row r="4710" spans="1:32">
      <c r="A4710" t="s">
        <v>825</v>
      </c>
      <c r="B4710" t="s">
        <v>253</v>
      </c>
      <c r="C4710" s="31">
        <v>41123</v>
      </c>
      <c r="D4710">
        <v>2012</v>
      </c>
      <c r="E4710" s="36">
        <v>0.4604166666666667</v>
      </c>
      <c r="F4710" s="36">
        <v>0.46666666666666662</v>
      </c>
      <c r="G4710" s="36">
        <v>6.2499999999999223E-3</v>
      </c>
      <c r="H4710">
        <v>2</v>
      </c>
      <c r="I4710">
        <v>3</v>
      </c>
      <c r="J4710">
        <v>16</v>
      </c>
      <c r="K4710">
        <v>16</v>
      </c>
      <c r="L4710" t="s">
        <v>532</v>
      </c>
      <c r="M4710" t="s">
        <v>810</v>
      </c>
      <c r="N4710">
        <v>2</v>
      </c>
      <c r="O4710">
        <v>41.91</v>
      </c>
      <c r="P4710">
        <v>12.7</v>
      </c>
      <c r="Q4710">
        <v>8.9</v>
      </c>
      <c r="R4710">
        <v>13.6</v>
      </c>
      <c r="S4710">
        <v>44.879999999999995</v>
      </c>
      <c r="T4710">
        <v>13.6</v>
      </c>
      <c r="U4710" s="23">
        <v>43.394999999999996</v>
      </c>
      <c r="V4710">
        <v>13.149999999999999</v>
      </c>
      <c r="W4710" s="21">
        <v>27.877490000000002</v>
      </c>
      <c r="X4710" s="21">
        <v>-115.16898</v>
      </c>
      <c r="Y4710">
        <v>60.8</v>
      </c>
      <c r="Z4710">
        <v>16</v>
      </c>
      <c r="AA4710">
        <v>8</v>
      </c>
      <c r="AB4710" s="26" t="s">
        <v>611</v>
      </c>
      <c r="AC4710" s="26">
        <v>1</v>
      </c>
      <c r="AE4710" s="26">
        <v>300</v>
      </c>
    </row>
    <row r="4711" spans="1:32">
      <c r="A4711" t="s">
        <v>825</v>
      </c>
      <c r="B4711" t="s">
        <v>253</v>
      </c>
      <c r="C4711" s="31">
        <v>41123</v>
      </c>
      <c r="D4711">
        <v>2012</v>
      </c>
      <c r="E4711" s="36">
        <v>0.4604166666666667</v>
      </c>
      <c r="F4711" s="36">
        <v>0.46666666666666662</v>
      </c>
      <c r="G4711" s="36">
        <v>6.2499999999999223E-3</v>
      </c>
      <c r="H4711">
        <v>2</v>
      </c>
      <c r="I4711">
        <v>3</v>
      </c>
      <c r="J4711">
        <v>16</v>
      </c>
      <c r="K4711">
        <v>16</v>
      </c>
      <c r="L4711" t="s">
        <v>532</v>
      </c>
      <c r="M4711" t="s">
        <v>810</v>
      </c>
      <c r="N4711">
        <v>2</v>
      </c>
      <c r="O4711">
        <v>41.91</v>
      </c>
      <c r="P4711">
        <v>12.7</v>
      </c>
      <c r="Q4711">
        <v>8.9</v>
      </c>
      <c r="R4711">
        <v>13.6</v>
      </c>
      <c r="S4711">
        <v>44.879999999999995</v>
      </c>
      <c r="T4711">
        <v>13.6</v>
      </c>
      <c r="U4711" s="23">
        <v>43.394999999999996</v>
      </c>
      <c r="V4711">
        <v>13.149999999999999</v>
      </c>
      <c r="W4711" s="21">
        <v>27.877490000000002</v>
      </c>
      <c r="X4711" s="21">
        <v>-115.16898</v>
      </c>
      <c r="Y4711">
        <v>60.8</v>
      </c>
      <c r="Z4711">
        <v>16</v>
      </c>
      <c r="AA4711">
        <v>8</v>
      </c>
      <c r="AB4711" s="26" t="s">
        <v>613</v>
      </c>
      <c r="AC4711" s="26">
        <v>53</v>
      </c>
      <c r="AD4711">
        <v>28</v>
      </c>
      <c r="AE4711" s="26">
        <v>300</v>
      </c>
      <c r="AF4711">
        <v>50</v>
      </c>
    </row>
    <row r="4712" spans="1:32">
      <c r="A4712" t="s">
        <v>825</v>
      </c>
      <c r="B4712" t="s">
        <v>253</v>
      </c>
      <c r="C4712" s="31">
        <v>41123</v>
      </c>
      <c r="D4712">
        <v>2012</v>
      </c>
      <c r="E4712" s="36">
        <v>0.4604166666666667</v>
      </c>
      <c r="F4712" s="36">
        <v>0.46666666666666662</v>
      </c>
      <c r="G4712" s="36">
        <v>6.2499999999999223E-3</v>
      </c>
      <c r="H4712">
        <v>2</v>
      </c>
      <c r="I4712">
        <v>3</v>
      </c>
      <c r="J4712">
        <v>16</v>
      </c>
      <c r="K4712">
        <v>16</v>
      </c>
      <c r="L4712" t="s">
        <v>532</v>
      </c>
      <c r="M4712" t="s">
        <v>810</v>
      </c>
      <c r="N4712">
        <v>2</v>
      </c>
      <c r="O4712">
        <v>41.91</v>
      </c>
      <c r="P4712">
        <v>12.7</v>
      </c>
      <c r="Q4712">
        <v>8.9</v>
      </c>
      <c r="R4712">
        <v>13.6</v>
      </c>
      <c r="S4712">
        <v>44.879999999999995</v>
      </c>
      <c r="T4712">
        <v>13.6</v>
      </c>
      <c r="U4712" s="23">
        <v>43.394999999999996</v>
      </c>
      <c r="V4712">
        <v>13.149999999999999</v>
      </c>
      <c r="W4712" s="21">
        <v>27.877490000000002</v>
      </c>
      <c r="X4712" s="21">
        <v>-115.16898</v>
      </c>
      <c r="Y4712">
        <v>60.8</v>
      </c>
      <c r="Z4712">
        <v>16</v>
      </c>
      <c r="AA4712">
        <v>8</v>
      </c>
      <c r="AB4712" s="26" t="s">
        <v>614</v>
      </c>
      <c r="AC4712" s="26">
        <v>1</v>
      </c>
      <c r="AE4712" s="26">
        <v>300</v>
      </c>
    </row>
    <row r="4713" spans="1:32">
      <c r="A4713" t="s">
        <v>825</v>
      </c>
      <c r="B4713" t="s">
        <v>253</v>
      </c>
      <c r="C4713" s="31">
        <v>41123</v>
      </c>
      <c r="D4713">
        <v>2012</v>
      </c>
      <c r="E4713" s="36">
        <v>0.4604166666666667</v>
      </c>
      <c r="F4713" s="36">
        <v>0.46666666666666662</v>
      </c>
      <c r="G4713" s="36">
        <v>6.2499999999999223E-3</v>
      </c>
      <c r="H4713">
        <v>2</v>
      </c>
      <c r="I4713">
        <v>3</v>
      </c>
      <c r="J4713">
        <v>16</v>
      </c>
      <c r="K4713">
        <v>16</v>
      </c>
      <c r="L4713" t="s">
        <v>532</v>
      </c>
      <c r="M4713" t="s">
        <v>810</v>
      </c>
      <c r="N4713">
        <v>2</v>
      </c>
      <c r="O4713">
        <v>41.91</v>
      </c>
      <c r="P4713">
        <v>12.7</v>
      </c>
      <c r="Q4713">
        <v>8.9</v>
      </c>
      <c r="R4713">
        <v>13.6</v>
      </c>
      <c r="S4713">
        <v>44.879999999999995</v>
      </c>
      <c r="T4713">
        <v>13.6</v>
      </c>
      <c r="U4713" s="23">
        <v>43.394999999999996</v>
      </c>
      <c r="V4713">
        <v>13.149999999999999</v>
      </c>
      <c r="W4713" s="21">
        <v>27.877490000000002</v>
      </c>
      <c r="X4713" s="21">
        <v>-115.16898</v>
      </c>
      <c r="Y4713">
        <v>60.8</v>
      </c>
      <c r="Z4713">
        <v>16</v>
      </c>
      <c r="AA4713">
        <v>8</v>
      </c>
      <c r="AB4713" s="26" t="s">
        <v>618</v>
      </c>
      <c r="AC4713" s="26">
        <v>1</v>
      </c>
      <c r="AE4713" s="26">
        <v>300</v>
      </c>
    </row>
    <row r="4714" spans="1:32">
      <c r="A4714" t="s">
        <v>825</v>
      </c>
      <c r="B4714" t="s">
        <v>253</v>
      </c>
      <c r="C4714" s="31">
        <v>41123</v>
      </c>
      <c r="D4714">
        <v>2012</v>
      </c>
      <c r="E4714" s="36">
        <v>0.4604166666666667</v>
      </c>
      <c r="F4714" s="36">
        <v>0.46666666666666662</v>
      </c>
      <c r="G4714" s="36">
        <v>6.2499999999999223E-3</v>
      </c>
      <c r="H4714">
        <v>2</v>
      </c>
      <c r="I4714">
        <v>3</v>
      </c>
      <c r="J4714">
        <v>16</v>
      </c>
      <c r="K4714">
        <v>16</v>
      </c>
      <c r="L4714" t="s">
        <v>532</v>
      </c>
      <c r="M4714" t="s">
        <v>810</v>
      </c>
      <c r="N4714">
        <v>2</v>
      </c>
      <c r="O4714">
        <v>41.91</v>
      </c>
      <c r="P4714">
        <v>12.7</v>
      </c>
      <c r="Q4714">
        <v>8.9</v>
      </c>
      <c r="R4714">
        <v>13.6</v>
      </c>
      <c r="S4714">
        <v>44.879999999999995</v>
      </c>
      <c r="T4714">
        <v>13.6</v>
      </c>
      <c r="U4714" s="23">
        <v>43.394999999999996</v>
      </c>
      <c r="V4714">
        <v>13.149999999999999</v>
      </c>
      <c r="W4714" s="21">
        <v>27.877490000000002</v>
      </c>
      <c r="X4714" s="21">
        <v>-115.16898</v>
      </c>
      <c r="Y4714">
        <v>60.8</v>
      </c>
      <c r="Z4714">
        <v>16</v>
      </c>
      <c r="AA4714">
        <v>8</v>
      </c>
      <c r="AB4714" s="26" t="s">
        <v>608</v>
      </c>
      <c r="AC4714" s="26">
        <v>4</v>
      </c>
      <c r="AE4714" s="26">
        <v>300</v>
      </c>
    </row>
    <row r="4715" spans="1:32">
      <c r="A4715" t="s">
        <v>825</v>
      </c>
      <c r="B4715" t="s">
        <v>253</v>
      </c>
      <c r="C4715" s="31">
        <v>41123</v>
      </c>
      <c r="D4715">
        <v>2012</v>
      </c>
      <c r="E4715" s="36">
        <v>0.4604166666666667</v>
      </c>
      <c r="F4715" s="36">
        <v>0.46666666666666662</v>
      </c>
      <c r="G4715" s="36">
        <v>6.2499999999999223E-3</v>
      </c>
      <c r="H4715">
        <v>2</v>
      </c>
      <c r="I4715">
        <v>3</v>
      </c>
      <c r="J4715">
        <v>16</v>
      </c>
      <c r="K4715">
        <v>16</v>
      </c>
      <c r="L4715" t="s">
        <v>532</v>
      </c>
      <c r="M4715" t="s">
        <v>810</v>
      </c>
      <c r="N4715">
        <v>2</v>
      </c>
      <c r="O4715">
        <v>41.91</v>
      </c>
      <c r="P4715">
        <v>12.7</v>
      </c>
      <c r="Q4715">
        <v>8.9</v>
      </c>
      <c r="R4715">
        <v>13.6</v>
      </c>
      <c r="S4715">
        <v>44.879999999999995</v>
      </c>
      <c r="T4715">
        <v>13.6</v>
      </c>
      <c r="U4715" s="23">
        <v>43.394999999999996</v>
      </c>
      <c r="V4715">
        <v>13.149999999999999</v>
      </c>
      <c r="W4715" s="21">
        <v>27.877490000000002</v>
      </c>
      <c r="X4715" s="21">
        <v>-115.16898</v>
      </c>
      <c r="Y4715">
        <v>60.8</v>
      </c>
      <c r="Z4715">
        <v>16</v>
      </c>
      <c r="AA4715">
        <v>8</v>
      </c>
      <c r="AB4715" s="26" t="s">
        <v>609</v>
      </c>
      <c r="AC4715" s="26">
        <v>2</v>
      </c>
      <c r="AE4715" s="26">
        <v>300</v>
      </c>
    </row>
    <row r="4716" spans="1:32">
      <c r="A4716" t="s">
        <v>826</v>
      </c>
      <c r="B4716" t="s">
        <v>253</v>
      </c>
      <c r="C4716" s="31">
        <v>41123</v>
      </c>
      <c r="D4716">
        <v>2012</v>
      </c>
      <c r="E4716" s="36">
        <v>0.48125000000000001</v>
      </c>
      <c r="F4716" s="36">
        <v>0.48541666666666666</v>
      </c>
      <c r="G4716" s="36">
        <v>4.1666666666666519E-3</v>
      </c>
      <c r="H4716">
        <v>2</v>
      </c>
      <c r="I4716">
        <v>4</v>
      </c>
      <c r="J4716">
        <v>17</v>
      </c>
      <c r="K4716">
        <v>17</v>
      </c>
      <c r="L4716" t="s">
        <v>532</v>
      </c>
      <c r="M4716" t="s">
        <v>810</v>
      </c>
      <c r="N4716">
        <v>2</v>
      </c>
      <c r="O4716">
        <v>40.590000000000003</v>
      </c>
      <c r="P4716">
        <v>12.3</v>
      </c>
      <c r="Q4716">
        <v>8.9</v>
      </c>
      <c r="R4716">
        <v>12.3</v>
      </c>
      <c r="S4716">
        <v>40.590000000000003</v>
      </c>
      <c r="T4716">
        <v>12.3</v>
      </c>
      <c r="U4716" s="23">
        <v>40.590000000000003</v>
      </c>
      <c r="V4716">
        <v>12.3</v>
      </c>
      <c r="W4716" s="21">
        <v>27.877490000000002</v>
      </c>
      <c r="X4716" s="21">
        <v>-115.16898</v>
      </c>
      <c r="Y4716">
        <v>60.8</v>
      </c>
      <c r="Z4716">
        <v>16</v>
      </c>
      <c r="AA4716">
        <v>8</v>
      </c>
      <c r="AB4716" s="26" t="s">
        <v>613</v>
      </c>
      <c r="AC4716" s="26">
        <v>51</v>
      </c>
      <c r="AD4716">
        <v>29</v>
      </c>
      <c r="AE4716" s="26">
        <v>120</v>
      </c>
      <c r="AF4716">
        <v>50</v>
      </c>
    </row>
    <row r="4717" spans="1:32">
      <c r="A4717" t="s">
        <v>826</v>
      </c>
      <c r="B4717" t="s">
        <v>253</v>
      </c>
      <c r="C4717" s="31">
        <v>41123</v>
      </c>
      <c r="D4717">
        <v>2012</v>
      </c>
      <c r="E4717" s="36">
        <v>0.48125000000000001</v>
      </c>
      <c r="F4717" s="36">
        <v>0.48541666666666666</v>
      </c>
      <c r="G4717" s="36">
        <v>4.1666666666666519E-3</v>
      </c>
      <c r="H4717">
        <v>2</v>
      </c>
      <c r="I4717">
        <v>4</v>
      </c>
      <c r="J4717">
        <v>17</v>
      </c>
      <c r="K4717">
        <v>17</v>
      </c>
      <c r="L4717" t="s">
        <v>532</v>
      </c>
      <c r="M4717" t="s">
        <v>810</v>
      </c>
      <c r="N4717">
        <v>2</v>
      </c>
      <c r="O4717">
        <v>40.590000000000003</v>
      </c>
      <c r="P4717">
        <v>12.3</v>
      </c>
      <c r="Q4717">
        <v>8.9</v>
      </c>
      <c r="R4717">
        <v>12.3</v>
      </c>
      <c r="S4717">
        <v>40.590000000000003</v>
      </c>
      <c r="T4717">
        <v>12.3</v>
      </c>
      <c r="U4717" s="23">
        <v>40.590000000000003</v>
      </c>
      <c r="V4717">
        <v>12.3</v>
      </c>
      <c r="W4717" s="21">
        <v>27.877490000000002</v>
      </c>
      <c r="X4717" s="21">
        <v>-115.16898</v>
      </c>
      <c r="Y4717">
        <v>60.8</v>
      </c>
      <c r="Z4717">
        <v>16</v>
      </c>
      <c r="AA4717">
        <v>8</v>
      </c>
      <c r="AB4717" s="26" t="s">
        <v>614</v>
      </c>
      <c r="AC4717" s="26">
        <v>3</v>
      </c>
      <c r="AE4717" s="26">
        <v>120</v>
      </c>
    </row>
    <row r="4718" spans="1:32">
      <c r="A4718" t="s">
        <v>826</v>
      </c>
      <c r="B4718" t="s">
        <v>253</v>
      </c>
      <c r="C4718" s="31">
        <v>41123</v>
      </c>
      <c r="D4718">
        <v>2012</v>
      </c>
      <c r="E4718" s="36">
        <v>0.48125000000000001</v>
      </c>
      <c r="F4718" s="36">
        <v>0.48541666666666666</v>
      </c>
      <c r="G4718" s="36">
        <v>4.1666666666666519E-3</v>
      </c>
      <c r="H4718">
        <v>2</v>
      </c>
      <c r="I4718">
        <v>4</v>
      </c>
      <c r="J4718">
        <v>17</v>
      </c>
      <c r="K4718">
        <v>17</v>
      </c>
      <c r="L4718" t="s">
        <v>532</v>
      </c>
      <c r="M4718" t="s">
        <v>810</v>
      </c>
      <c r="N4718">
        <v>2</v>
      </c>
      <c r="O4718">
        <v>40.590000000000003</v>
      </c>
      <c r="P4718">
        <v>12.3</v>
      </c>
      <c r="Q4718">
        <v>8.9</v>
      </c>
      <c r="R4718">
        <v>12.3</v>
      </c>
      <c r="S4718">
        <v>40.590000000000003</v>
      </c>
      <c r="T4718">
        <v>12.3</v>
      </c>
      <c r="U4718" s="23">
        <v>40.590000000000003</v>
      </c>
      <c r="V4718">
        <v>12.3</v>
      </c>
      <c r="W4718" s="21">
        <v>27.877490000000002</v>
      </c>
      <c r="X4718" s="21">
        <v>-115.16898</v>
      </c>
      <c r="Y4718">
        <v>60.8</v>
      </c>
      <c r="Z4718">
        <v>16</v>
      </c>
      <c r="AA4718">
        <v>8</v>
      </c>
      <c r="AB4718" s="26" t="s">
        <v>607</v>
      </c>
      <c r="AC4718" s="26">
        <v>1</v>
      </c>
      <c r="AE4718" s="26">
        <v>120</v>
      </c>
    </row>
    <row r="4719" spans="1:32">
      <c r="A4719" t="s">
        <v>827</v>
      </c>
      <c r="B4719" t="s">
        <v>223</v>
      </c>
      <c r="C4719" s="31">
        <v>41125</v>
      </c>
      <c r="D4719">
        <v>2012</v>
      </c>
      <c r="E4719" s="36">
        <v>0.47083333333333338</v>
      </c>
      <c r="F4719" s="36">
        <v>0.47430555555555554</v>
      </c>
      <c r="G4719" s="36">
        <v>3.4722222222221544E-3</v>
      </c>
      <c r="H4719">
        <v>2</v>
      </c>
      <c r="I4719">
        <v>1</v>
      </c>
      <c r="J4719">
        <v>18</v>
      </c>
      <c r="K4719">
        <v>18</v>
      </c>
      <c r="L4719" t="s">
        <v>532</v>
      </c>
      <c r="M4719" t="s">
        <v>810</v>
      </c>
      <c r="N4719">
        <v>2</v>
      </c>
      <c r="O4719">
        <v>48.839999999999996</v>
      </c>
      <c r="P4719">
        <v>14.8</v>
      </c>
      <c r="Q4719">
        <v>8.9</v>
      </c>
      <c r="R4719">
        <v>14.8</v>
      </c>
      <c r="S4719">
        <v>48.839999999999996</v>
      </c>
      <c r="T4719">
        <v>14.8</v>
      </c>
      <c r="U4719" s="23">
        <v>48.839999999999996</v>
      </c>
      <c r="V4719">
        <v>14.8</v>
      </c>
      <c r="W4719" s="21">
        <v>27.875579999999999</v>
      </c>
      <c r="X4719" s="21">
        <v>-115.16415000000001</v>
      </c>
      <c r="Y4719">
        <v>57.2</v>
      </c>
      <c r="Z4719">
        <v>14</v>
      </c>
      <c r="AA4719">
        <v>7</v>
      </c>
      <c r="AB4719" s="26" t="s">
        <v>604</v>
      </c>
      <c r="AC4719" s="26">
        <v>1</v>
      </c>
      <c r="AE4719" s="26" t="s">
        <v>37</v>
      </c>
    </row>
    <row r="4720" spans="1:32">
      <c r="A4720" t="s">
        <v>827</v>
      </c>
      <c r="B4720" t="s">
        <v>223</v>
      </c>
      <c r="C4720" s="31">
        <v>41125</v>
      </c>
      <c r="D4720">
        <v>2012</v>
      </c>
      <c r="E4720" s="36">
        <v>0.47083333333333338</v>
      </c>
      <c r="F4720" s="36">
        <v>0.47430555555555554</v>
      </c>
      <c r="G4720" s="36">
        <v>3.4722222222221544E-3</v>
      </c>
      <c r="H4720">
        <v>2</v>
      </c>
      <c r="I4720">
        <v>1</v>
      </c>
      <c r="J4720">
        <v>18</v>
      </c>
      <c r="K4720">
        <v>18</v>
      </c>
      <c r="L4720" t="s">
        <v>532</v>
      </c>
      <c r="M4720" t="s">
        <v>810</v>
      </c>
      <c r="N4720">
        <v>2</v>
      </c>
      <c r="O4720">
        <v>48.839999999999996</v>
      </c>
      <c r="P4720">
        <v>14.8</v>
      </c>
      <c r="Q4720">
        <v>8.9</v>
      </c>
      <c r="R4720">
        <v>14.8</v>
      </c>
      <c r="S4720">
        <v>48.839999999999996</v>
      </c>
      <c r="T4720">
        <v>14.8</v>
      </c>
      <c r="U4720" s="23">
        <v>48.839999999999996</v>
      </c>
      <c r="V4720">
        <v>14.8</v>
      </c>
      <c r="W4720" s="21">
        <v>27.875579999999999</v>
      </c>
      <c r="X4720" s="21">
        <v>-115.16415000000001</v>
      </c>
      <c r="Y4720">
        <v>57.2</v>
      </c>
      <c r="Z4720">
        <v>14</v>
      </c>
      <c r="AA4720">
        <v>7</v>
      </c>
      <c r="AB4720" s="26" t="s">
        <v>611</v>
      </c>
      <c r="AC4720" s="26">
        <v>3</v>
      </c>
      <c r="AE4720" s="26" t="s">
        <v>37</v>
      </c>
    </row>
    <row r="4721" spans="1:32">
      <c r="A4721" t="s">
        <v>827</v>
      </c>
      <c r="B4721" t="s">
        <v>223</v>
      </c>
      <c r="C4721" s="31">
        <v>41125</v>
      </c>
      <c r="D4721">
        <v>2012</v>
      </c>
      <c r="E4721" s="36">
        <v>0.47083333333333338</v>
      </c>
      <c r="F4721" s="36">
        <v>0.47430555555555554</v>
      </c>
      <c r="G4721" s="36">
        <v>3.4722222222221544E-3</v>
      </c>
      <c r="H4721">
        <v>2</v>
      </c>
      <c r="I4721">
        <v>1</v>
      </c>
      <c r="J4721">
        <v>18</v>
      </c>
      <c r="K4721">
        <v>18</v>
      </c>
      <c r="L4721" t="s">
        <v>532</v>
      </c>
      <c r="M4721" t="s">
        <v>810</v>
      </c>
      <c r="N4721">
        <v>2</v>
      </c>
      <c r="O4721">
        <v>48.839999999999996</v>
      </c>
      <c r="P4721">
        <v>14.8</v>
      </c>
      <c r="Q4721">
        <v>8.9</v>
      </c>
      <c r="R4721">
        <v>14.8</v>
      </c>
      <c r="S4721">
        <v>48.839999999999996</v>
      </c>
      <c r="T4721">
        <v>14.8</v>
      </c>
      <c r="U4721" s="23">
        <v>48.839999999999996</v>
      </c>
      <c r="V4721">
        <v>14.8</v>
      </c>
      <c r="W4721" s="21">
        <v>27.875579999999999</v>
      </c>
      <c r="X4721" s="21">
        <v>-115.16415000000001</v>
      </c>
      <c r="Y4721">
        <v>57.2</v>
      </c>
      <c r="Z4721">
        <v>14</v>
      </c>
      <c r="AA4721">
        <v>7</v>
      </c>
      <c r="AB4721" s="26" t="s">
        <v>613</v>
      </c>
      <c r="AC4721" s="26">
        <v>10</v>
      </c>
      <c r="AE4721" s="26" t="s">
        <v>37</v>
      </c>
    </row>
    <row r="4722" spans="1:32">
      <c r="A4722" t="s">
        <v>827</v>
      </c>
      <c r="B4722" t="s">
        <v>223</v>
      </c>
      <c r="C4722" s="31">
        <v>41125</v>
      </c>
      <c r="D4722">
        <v>2012</v>
      </c>
      <c r="E4722" s="36">
        <v>0.47083333333333338</v>
      </c>
      <c r="F4722" s="36">
        <v>0.47430555555555554</v>
      </c>
      <c r="G4722" s="36">
        <v>3.4722222222221544E-3</v>
      </c>
      <c r="H4722">
        <v>2</v>
      </c>
      <c r="I4722">
        <v>1</v>
      </c>
      <c r="J4722">
        <v>18</v>
      </c>
      <c r="K4722">
        <v>18</v>
      </c>
      <c r="L4722" t="s">
        <v>532</v>
      </c>
      <c r="M4722" t="s">
        <v>810</v>
      </c>
      <c r="N4722">
        <v>2</v>
      </c>
      <c r="O4722">
        <v>48.839999999999996</v>
      </c>
      <c r="P4722">
        <v>14.8</v>
      </c>
      <c r="Q4722">
        <v>8.9</v>
      </c>
      <c r="R4722">
        <v>14.8</v>
      </c>
      <c r="S4722">
        <v>48.839999999999996</v>
      </c>
      <c r="T4722">
        <v>14.8</v>
      </c>
      <c r="U4722" s="23">
        <v>48.839999999999996</v>
      </c>
      <c r="V4722">
        <v>14.8</v>
      </c>
      <c r="W4722" s="21">
        <v>27.875579999999999</v>
      </c>
      <c r="X4722" s="21">
        <v>-115.16415000000001</v>
      </c>
      <c r="Y4722">
        <v>57.2</v>
      </c>
      <c r="Z4722">
        <v>14</v>
      </c>
      <c r="AA4722">
        <v>7</v>
      </c>
      <c r="AB4722" s="26" t="s">
        <v>753</v>
      </c>
      <c r="AC4722" s="26">
        <v>6</v>
      </c>
      <c r="AE4722" s="26" t="s">
        <v>37</v>
      </c>
    </row>
    <row r="4723" spans="1:32">
      <c r="A4723" t="s">
        <v>827</v>
      </c>
      <c r="B4723" t="s">
        <v>223</v>
      </c>
      <c r="C4723" s="31">
        <v>41125</v>
      </c>
      <c r="D4723">
        <v>2012</v>
      </c>
      <c r="E4723" s="36">
        <v>0.47083333333333338</v>
      </c>
      <c r="F4723" s="36">
        <v>0.47430555555555554</v>
      </c>
      <c r="G4723" s="36">
        <v>3.4722222222221544E-3</v>
      </c>
      <c r="H4723">
        <v>2</v>
      </c>
      <c r="I4723">
        <v>1</v>
      </c>
      <c r="J4723">
        <v>18</v>
      </c>
      <c r="K4723">
        <v>18</v>
      </c>
      <c r="L4723" t="s">
        <v>532</v>
      </c>
      <c r="M4723" t="s">
        <v>810</v>
      </c>
      <c r="N4723">
        <v>2</v>
      </c>
      <c r="O4723">
        <v>48.839999999999996</v>
      </c>
      <c r="P4723">
        <v>14.8</v>
      </c>
      <c r="Q4723">
        <v>8.9</v>
      </c>
      <c r="R4723">
        <v>14.8</v>
      </c>
      <c r="S4723">
        <v>48.839999999999996</v>
      </c>
      <c r="T4723">
        <v>14.8</v>
      </c>
      <c r="U4723" s="23">
        <v>48.839999999999996</v>
      </c>
      <c r="V4723">
        <v>14.8</v>
      </c>
      <c r="W4723" s="21">
        <v>27.875579999999999</v>
      </c>
      <c r="X4723" s="21">
        <v>-115.16415000000001</v>
      </c>
      <c r="Y4723">
        <v>57.2</v>
      </c>
      <c r="Z4723">
        <v>14</v>
      </c>
      <c r="AA4723">
        <v>7</v>
      </c>
      <c r="AB4723" s="26" t="s">
        <v>609</v>
      </c>
      <c r="AC4723" s="26">
        <v>39</v>
      </c>
      <c r="AD4723">
        <v>23</v>
      </c>
      <c r="AE4723" s="26" t="s">
        <v>37</v>
      </c>
      <c r="AF4723">
        <v>30</v>
      </c>
    </row>
    <row r="4724" spans="1:32">
      <c r="A4724" t="s">
        <v>828</v>
      </c>
      <c r="B4724" t="s">
        <v>43</v>
      </c>
      <c r="C4724" s="31">
        <v>41125</v>
      </c>
      <c r="D4724">
        <v>2012</v>
      </c>
      <c r="E4724" s="36">
        <v>0.4597222222222222</v>
      </c>
      <c r="F4724" s="36">
        <v>0.46388888888888885</v>
      </c>
      <c r="G4724" s="36">
        <v>4.1666666666666519E-3</v>
      </c>
      <c r="H4724">
        <v>2</v>
      </c>
      <c r="I4724">
        <v>1</v>
      </c>
      <c r="J4724">
        <v>19</v>
      </c>
      <c r="K4724">
        <v>19</v>
      </c>
      <c r="L4724" t="s">
        <v>532</v>
      </c>
      <c r="M4724" t="s">
        <v>810</v>
      </c>
      <c r="N4724">
        <v>2</v>
      </c>
      <c r="O4724">
        <v>47.849999999999994</v>
      </c>
      <c r="P4724">
        <v>14.5</v>
      </c>
      <c r="Q4724">
        <v>8.9</v>
      </c>
      <c r="R4724">
        <v>14.5</v>
      </c>
      <c r="S4724">
        <v>47.849999999999994</v>
      </c>
      <c r="T4724">
        <v>14.5</v>
      </c>
      <c r="U4724" s="23">
        <v>47.849999999999994</v>
      </c>
      <c r="V4724">
        <v>14.5</v>
      </c>
      <c r="W4724" s="21">
        <v>27.87763</v>
      </c>
      <c r="X4724" s="21">
        <v>-115.16821</v>
      </c>
      <c r="Y4724">
        <v>59</v>
      </c>
      <c r="Z4724">
        <v>15</v>
      </c>
      <c r="AA4724">
        <v>6</v>
      </c>
      <c r="AB4724" s="26" t="s">
        <v>604</v>
      </c>
      <c r="AC4724" s="26">
        <v>1</v>
      </c>
      <c r="AE4724" s="26">
        <v>120</v>
      </c>
    </row>
    <row r="4725" spans="1:32">
      <c r="A4725" t="s">
        <v>828</v>
      </c>
      <c r="B4725" t="s">
        <v>43</v>
      </c>
      <c r="C4725" s="31">
        <v>41125</v>
      </c>
      <c r="D4725">
        <v>2012</v>
      </c>
      <c r="E4725" s="36">
        <v>0.4597222222222222</v>
      </c>
      <c r="F4725" s="36">
        <v>0.46388888888888885</v>
      </c>
      <c r="G4725" s="36">
        <v>4.1666666666666519E-3</v>
      </c>
      <c r="H4725">
        <v>2</v>
      </c>
      <c r="I4725">
        <v>1</v>
      </c>
      <c r="J4725">
        <v>19</v>
      </c>
      <c r="K4725">
        <v>19</v>
      </c>
      <c r="L4725" t="s">
        <v>532</v>
      </c>
      <c r="M4725" t="s">
        <v>810</v>
      </c>
      <c r="N4725">
        <v>2</v>
      </c>
      <c r="O4725">
        <v>47.849999999999994</v>
      </c>
      <c r="P4725">
        <v>14.5</v>
      </c>
      <c r="Q4725">
        <v>8.9</v>
      </c>
      <c r="R4725">
        <v>14.5</v>
      </c>
      <c r="S4725">
        <v>47.849999999999994</v>
      </c>
      <c r="T4725">
        <v>14.5</v>
      </c>
      <c r="U4725" s="23">
        <v>47.849999999999994</v>
      </c>
      <c r="V4725">
        <v>14.5</v>
      </c>
      <c r="W4725" s="21">
        <v>27.87763</v>
      </c>
      <c r="X4725" s="21">
        <v>-115.16821</v>
      </c>
      <c r="Y4725">
        <v>59</v>
      </c>
      <c r="Z4725">
        <v>15</v>
      </c>
      <c r="AA4725">
        <v>6</v>
      </c>
      <c r="AB4725" s="26" t="s">
        <v>606</v>
      </c>
      <c r="AC4725" s="26">
        <v>1</v>
      </c>
      <c r="AE4725" s="26">
        <v>120</v>
      </c>
    </row>
    <row r="4726" spans="1:32">
      <c r="A4726" t="s">
        <v>828</v>
      </c>
      <c r="B4726" t="s">
        <v>43</v>
      </c>
      <c r="C4726" s="31">
        <v>41125</v>
      </c>
      <c r="D4726">
        <v>2012</v>
      </c>
      <c r="E4726" s="36">
        <v>0.4597222222222222</v>
      </c>
      <c r="F4726" s="36">
        <v>0.46388888888888885</v>
      </c>
      <c r="G4726" s="36">
        <v>4.1666666666666519E-3</v>
      </c>
      <c r="H4726">
        <v>2</v>
      </c>
      <c r="I4726">
        <v>1</v>
      </c>
      <c r="J4726">
        <v>19</v>
      </c>
      <c r="K4726">
        <v>19</v>
      </c>
      <c r="L4726" t="s">
        <v>532</v>
      </c>
      <c r="M4726" t="s">
        <v>810</v>
      </c>
      <c r="N4726">
        <v>2</v>
      </c>
      <c r="O4726">
        <v>47.849999999999994</v>
      </c>
      <c r="P4726">
        <v>14.5</v>
      </c>
      <c r="Q4726">
        <v>8.9</v>
      </c>
      <c r="R4726">
        <v>14.5</v>
      </c>
      <c r="S4726">
        <v>47.849999999999994</v>
      </c>
      <c r="T4726">
        <v>14.5</v>
      </c>
      <c r="U4726" s="23">
        <v>47.849999999999994</v>
      </c>
      <c r="V4726">
        <v>14.5</v>
      </c>
      <c r="W4726" s="21">
        <v>27.87763</v>
      </c>
      <c r="X4726" s="21">
        <v>-115.16821</v>
      </c>
      <c r="Y4726">
        <v>59</v>
      </c>
      <c r="Z4726">
        <v>15</v>
      </c>
      <c r="AA4726">
        <v>6</v>
      </c>
      <c r="AB4726" s="26" t="s">
        <v>611</v>
      </c>
      <c r="AC4726" s="26">
        <v>1</v>
      </c>
      <c r="AE4726" s="26">
        <v>120</v>
      </c>
    </row>
    <row r="4727" spans="1:32">
      <c r="A4727" t="s">
        <v>828</v>
      </c>
      <c r="B4727" t="s">
        <v>43</v>
      </c>
      <c r="C4727" s="31">
        <v>41125</v>
      </c>
      <c r="D4727">
        <v>2012</v>
      </c>
      <c r="E4727" s="36">
        <v>0.4597222222222222</v>
      </c>
      <c r="F4727" s="36">
        <v>0.46388888888888885</v>
      </c>
      <c r="G4727" s="36">
        <v>4.1666666666666519E-3</v>
      </c>
      <c r="H4727">
        <v>2</v>
      </c>
      <c r="I4727">
        <v>1</v>
      </c>
      <c r="J4727">
        <v>19</v>
      </c>
      <c r="K4727">
        <v>19</v>
      </c>
      <c r="L4727" t="s">
        <v>532</v>
      </c>
      <c r="M4727" t="s">
        <v>810</v>
      </c>
      <c r="N4727">
        <v>2</v>
      </c>
      <c r="O4727">
        <v>47.849999999999994</v>
      </c>
      <c r="P4727">
        <v>14.5</v>
      </c>
      <c r="Q4727">
        <v>8.9</v>
      </c>
      <c r="R4727">
        <v>14.5</v>
      </c>
      <c r="S4727">
        <v>47.849999999999994</v>
      </c>
      <c r="T4727">
        <v>14.5</v>
      </c>
      <c r="U4727" s="23">
        <v>47.849999999999994</v>
      </c>
      <c r="V4727">
        <v>14.5</v>
      </c>
      <c r="W4727" s="21">
        <v>27.87763</v>
      </c>
      <c r="X4727" s="21">
        <v>-115.16821</v>
      </c>
      <c r="Y4727">
        <v>59</v>
      </c>
      <c r="Z4727">
        <v>15</v>
      </c>
      <c r="AA4727">
        <v>6</v>
      </c>
      <c r="AB4727" s="26" t="s">
        <v>613</v>
      </c>
      <c r="AC4727" s="26">
        <v>16</v>
      </c>
      <c r="AE4727" s="26">
        <v>120</v>
      </c>
    </row>
    <row r="4728" spans="1:32">
      <c r="A4728" t="s">
        <v>828</v>
      </c>
      <c r="B4728" t="s">
        <v>43</v>
      </c>
      <c r="C4728" s="31">
        <v>41125</v>
      </c>
      <c r="D4728">
        <v>2012</v>
      </c>
      <c r="E4728" s="36">
        <v>0.4597222222222222</v>
      </c>
      <c r="F4728" s="36">
        <v>0.46388888888888885</v>
      </c>
      <c r="G4728" s="36">
        <v>4.1666666666666519E-3</v>
      </c>
      <c r="H4728">
        <v>2</v>
      </c>
      <c r="I4728">
        <v>1</v>
      </c>
      <c r="J4728">
        <v>19</v>
      </c>
      <c r="K4728">
        <v>19</v>
      </c>
      <c r="L4728" t="s">
        <v>532</v>
      </c>
      <c r="M4728" t="s">
        <v>810</v>
      </c>
      <c r="N4728">
        <v>2</v>
      </c>
      <c r="O4728">
        <v>47.849999999999994</v>
      </c>
      <c r="P4728">
        <v>14.5</v>
      </c>
      <c r="Q4728">
        <v>8.9</v>
      </c>
      <c r="R4728">
        <v>14.5</v>
      </c>
      <c r="S4728">
        <v>47.849999999999994</v>
      </c>
      <c r="T4728">
        <v>14.5</v>
      </c>
      <c r="U4728" s="23">
        <v>47.849999999999994</v>
      </c>
      <c r="V4728">
        <v>14.5</v>
      </c>
      <c r="W4728" s="21">
        <v>27.87763</v>
      </c>
      <c r="X4728" s="21">
        <v>-115.16821</v>
      </c>
      <c r="Y4728">
        <v>59</v>
      </c>
      <c r="Z4728">
        <v>15</v>
      </c>
      <c r="AA4728">
        <v>6</v>
      </c>
      <c r="AB4728" s="26" t="s">
        <v>607</v>
      </c>
      <c r="AC4728" s="26">
        <v>2</v>
      </c>
      <c r="AE4728" s="26">
        <v>120</v>
      </c>
    </row>
    <row r="4729" spans="1:32">
      <c r="A4729" t="s">
        <v>828</v>
      </c>
      <c r="B4729" t="s">
        <v>43</v>
      </c>
      <c r="C4729" s="31">
        <v>41125</v>
      </c>
      <c r="D4729">
        <v>2012</v>
      </c>
      <c r="E4729" s="36">
        <v>0.4597222222222222</v>
      </c>
      <c r="F4729" s="36">
        <v>0.46388888888888885</v>
      </c>
      <c r="G4729" s="36">
        <v>4.1666666666666519E-3</v>
      </c>
      <c r="H4729">
        <v>2</v>
      </c>
      <c r="I4729">
        <v>1</v>
      </c>
      <c r="J4729">
        <v>19</v>
      </c>
      <c r="K4729">
        <v>19</v>
      </c>
      <c r="L4729" t="s">
        <v>532</v>
      </c>
      <c r="M4729" t="s">
        <v>810</v>
      </c>
      <c r="N4729">
        <v>2</v>
      </c>
      <c r="O4729">
        <v>47.849999999999994</v>
      </c>
      <c r="P4729">
        <v>14.5</v>
      </c>
      <c r="Q4729">
        <v>8.9</v>
      </c>
      <c r="R4729">
        <v>14.5</v>
      </c>
      <c r="S4729">
        <v>47.849999999999994</v>
      </c>
      <c r="T4729">
        <v>14.5</v>
      </c>
      <c r="U4729" s="23">
        <v>47.849999999999994</v>
      </c>
      <c r="V4729">
        <v>14.5</v>
      </c>
      <c r="W4729" s="21">
        <v>27.87763</v>
      </c>
      <c r="X4729" s="21">
        <v>-115.16821</v>
      </c>
      <c r="Y4729">
        <v>59</v>
      </c>
      <c r="Z4729">
        <v>15</v>
      </c>
      <c r="AA4729">
        <v>6</v>
      </c>
      <c r="AB4729" s="26" t="s">
        <v>753</v>
      </c>
      <c r="AC4729" s="26">
        <v>4</v>
      </c>
      <c r="AE4729" s="26">
        <v>120</v>
      </c>
    </row>
    <row r="4730" spans="1:32">
      <c r="A4730" t="s">
        <v>828</v>
      </c>
      <c r="B4730" t="s">
        <v>43</v>
      </c>
      <c r="C4730" s="31">
        <v>41125</v>
      </c>
      <c r="D4730">
        <v>2012</v>
      </c>
      <c r="E4730" s="36">
        <v>0.4597222222222222</v>
      </c>
      <c r="F4730" s="36">
        <v>0.46388888888888885</v>
      </c>
      <c r="G4730" s="36">
        <v>4.1666666666666519E-3</v>
      </c>
      <c r="H4730">
        <v>2</v>
      </c>
      <c r="I4730">
        <v>1</v>
      </c>
      <c r="J4730">
        <v>19</v>
      </c>
      <c r="K4730">
        <v>19</v>
      </c>
      <c r="L4730" t="s">
        <v>532</v>
      </c>
      <c r="M4730" t="s">
        <v>810</v>
      </c>
      <c r="N4730">
        <v>2</v>
      </c>
      <c r="O4730">
        <v>47.849999999999994</v>
      </c>
      <c r="P4730">
        <v>14.5</v>
      </c>
      <c r="Q4730">
        <v>8.9</v>
      </c>
      <c r="R4730">
        <v>14.5</v>
      </c>
      <c r="S4730">
        <v>47.849999999999994</v>
      </c>
      <c r="T4730">
        <v>14.5</v>
      </c>
      <c r="U4730" s="23">
        <v>47.849999999999994</v>
      </c>
      <c r="V4730">
        <v>14.5</v>
      </c>
      <c r="W4730" s="21">
        <v>27.87763</v>
      </c>
      <c r="X4730" s="21">
        <v>-115.16821</v>
      </c>
      <c r="Y4730">
        <v>59</v>
      </c>
      <c r="Z4730">
        <v>15</v>
      </c>
      <c r="AA4730">
        <v>6</v>
      </c>
      <c r="AB4730" s="26" t="s">
        <v>610</v>
      </c>
      <c r="AC4730" s="26">
        <v>4</v>
      </c>
      <c r="AE4730" s="26">
        <v>120</v>
      </c>
    </row>
    <row r="4731" spans="1:32">
      <c r="A4731" t="s">
        <v>828</v>
      </c>
      <c r="B4731" t="s">
        <v>43</v>
      </c>
      <c r="C4731" s="31">
        <v>41125</v>
      </c>
      <c r="D4731">
        <v>2012</v>
      </c>
      <c r="E4731" s="36">
        <v>0.4597222222222222</v>
      </c>
      <c r="F4731" s="36">
        <v>0.46388888888888885</v>
      </c>
      <c r="G4731" s="36">
        <v>4.1666666666666519E-3</v>
      </c>
      <c r="H4731">
        <v>2</v>
      </c>
      <c r="I4731">
        <v>1</v>
      </c>
      <c r="J4731">
        <v>19</v>
      </c>
      <c r="K4731">
        <v>19</v>
      </c>
      <c r="L4731" t="s">
        <v>532</v>
      </c>
      <c r="M4731" t="s">
        <v>810</v>
      </c>
      <c r="N4731">
        <v>2</v>
      </c>
      <c r="O4731">
        <v>47.849999999999994</v>
      </c>
      <c r="P4731">
        <v>14.5</v>
      </c>
      <c r="Q4731">
        <v>8.9</v>
      </c>
      <c r="R4731">
        <v>14.5</v>
      </c>
      <c r="S4731">
        <v>47.849999999999994</v>
      </c>
      <c r="T4731">
        <v>14.5</v>
      </c>
      <c r="U4731" s="23">
        <v>47.849999999999994</v>
      </c>
      <c r="V4731">
        <v>14.5</v>
      </c>
      <c r="W4731" s="21">
        <v>27.87763</v>
      </c>
      <c r="X4731" s="21">
        <v>-115.16821</v>
      </c>
      <c r="Y4731">
        <v>59</v>
      </c>
      <c r="Z4731">
        <v>15</v>
      </c>
      <c r="AA4731">
        <v>6</v>
      </c>
      <c r="AB4731" s="26" t="s">
        <v>608</v>
      </c>
      <c r="AC4731" s="26">
        <v>3</v>
      </c>
      <c r="AE4731" s="26">
        <v>120</v>
      </c>
    </row>
    <row r="4732" spans="1:32">
      <c r="A4732" t="s">
        <v>828</v>
      </c>
      <c r="B4732" t="s">
        <v>43</v>
      </c>
      <c r="C4732" s="31">
        <v>41125</v>
      </c>
      <c r="D4732">
        <v>2012</v>
      </c>
      <c r="E4732" s="36">
        <v>0.4597222222222222</v>
      </c>
      <c r="F4732" s="36">
        <v>0.46388888888888885</v>
      </c>
      <c r="G4732" s="36">
        <v>4.1666666666666519E-3</v>
      </c>
      <c r="H4732">
        <v>2</v>
      </c>
      <c r="I4732">
        <v>1</v>
      </c>
      <c r="J4732">
        <v>19</v>
      </c>
      <c r="K4732">
        <v>19</v>
      </c>
      <c r="L4732" t="s">
        <v>532</v>
      </c>
      <c r="M4732" t="s">
        <v>810</v>
      </c>
      <c r="N4732">
        <v>2</v>
      </c>
      <c r="O4732">
        <v>47.849999999999994</v>
      </c>
      <c r="P4732">
        <v>14.5</v>
      </c>
      <c r="Q4732">
        <v>8.9</v>
      </c>
      <c r="R4732">
        <v>14.5</v>
      </c>
      <c r="S4732">
        <v>47.849999999999994</v>
      </c>
      <c r="T4732">
        <v>14.5</v>
      </c>
      <c r="U4732" s="23">
        <v>47.849999999999994</v>
      </c>
      <c r="V4732">
        <v>14.5</v>
      </c>
      <c r="W4732" s="21">
        <v>27.87763</v>
      </c>
      <c r="X4732" s="21">
        <v>-115.16821</v>
      </c>
      <c r="Y4732">
        <v>59</v>
      </c>
      <c r="Z4732">
        <v>15</v>
      </c>
      <c r="AA4732">
        <v>6</v>
      </c>
      <c r="AB4732" s="26" t="s">
        <v>609</v>
      </c>
      <c r="AC4732" s="26">
        <v>11</v>
      </c>
      <c r="AE4732" s="26">
        <v>120</v>
      </c>
    </row>
    <row r="4733" spans="1:32">
      <c r="A4733" t="s">
        <v>829</v>
      </c>
      <c r="B4733" t="s">
        <v>43</v>
      </c>
      <c r="C4733" s="31">
        <v>41125</v>
      </c>
      <c r="D4733">
        <v>2012</v>
      </c>
      <c r="E4733" s="36">
        <v>0.47500000000000003</v>
      </c>
      <c r="F4733" s="36">
        <v>0.47986111111111113</v>
      </c>
      <c r="G4733" s="36">
        <v>4.8611111111110938E-3</v>
      </c>
      <c r="H4733">
        <v>2</v>
      </c>
      <c r="I4733">
        <v>2</v>
      </c>
      <c r="J4733">
        <v>20</v>
      </c>
      <c r="K4733">
        <v>20</v>
      </c>
      <c r="L4733" t="s">
        <v>532</v>
      </c>
      <c r="M4733" t="s">
        <v>810</v>
      </c>
      <c r="N4733">
        <v>2</v>
      </c>
      <c r="O4733">
        <v>47.849999999999994</v>
      </c>
      <c r="P4733">
        <v>14.5</v>
      </c>
      <c r="Q4733">
        <v>8.9</v>
      </c>
      <c r="R4733">
        <v>14.5</v>
      </c>
      <c r="S4733">
        <v>47.849999999999994</v>
      </c>
      <c r="T4733">
        <v>14.5</v>
      </c>
      <c r="U4733" s="23">
        <v>47.849999999999994</v>
      </c>
      <c r="V4733">
        <v>14.5</v>
      </c>
      <c r="W4733" s="21">
        <v>27.87763</v>
      </c>
      <c r="X4733" s="21">
        <v>-115.16821</v>
      </c>
      <c r="Y4733">
        <v>59</v>
      </c>
      <c r="Z4733">
        <v>15</v>
      </c>
      <c r="AA4733">
        <v>6</v>
      </c>
      <c r="AB4733" s="26" t="s">
        <v>606</v>
      </c>
      <c r="AC4733" s="26">
        <v>1</v>
      </c>
      <c r="AE4733" s="26">
        <v>300</v>
      </c>
    </row>
    <row r="4734" spans="1:32">
      <c r="A4734" t="s">
        <v>829</v>
      </c>
      <c r="B4734" t="s">
        <v>43</v>
      </c>
      <c r="C4734" s="31">
        <v>41125</v>
      </c>
      <c r="D4734">
        <v>2012</v>
      </c>
      <c r="E4734" s="36">
        <v>0.47500000000000003</v>
      </c>
      <c r="F4734" s="36">
        <v>0.47986111111111113</v>
      </c>
      <c r="G4734" s="36">
        <v>4.8611111111110938E-3</v>
      </c>
      <c r="H4734">
        <v>2</v>
      </c>
      <c r="I4734">
        <v>2</v>
      </c>
      <c r="J4734">
        <v>20</v>
      </c>
      <c r="K4734">
        <v>20</v>
      </c>
      <c r="L4734" t="s">
        <v>532</v>
      </c>
      <c r="M4734" t="s">
        <v>810</v>
      </c>
      <c r="N4734">
        <v>2</v>
      </c>
      <c r="O4734">
        <v>47.849999999999994</v>
      </c>
      <c r="P4734">
        <v>14.5</v>
      </c>
      <c r="Q4734">
        <v>8.9</v>
      </c>
      <c r="R4734">
        <v>14.5</v>
      </c>
      <c r="S4734">
        <v>47.849999999999994</v>
      </c>
      <c r="T4734">
        <v>14.5</v>
      </c>
      <c r="U4734" s="23">
        <v>47.849999999999994</v>
      </c>
      <c r="V4734">
        <v>14.5</v>
      </c>
      <c r="W4734" s="21">
        <v>27.87763</v>
      </c>
      <c r="X4734" s="21">
        <v>-115.16821</v>
      </c>
      <c r="Y4734">
        <v>59</v>
      </c>
      <c r="Z4734">
        <v>15</v>
      </c>
      <c r="AA4734">
        <v>6</v>
      </c>
      <c r="AB4734" s="26" t="s">
        <v>611</v>
      </c>
      <c r="AC4734" s="26">
        <v>1</v>
      </c>
      <c r="AE4734" s="26">
        <v>300</v>
      </c>
    </row>
    <row r="4735" spans="1:32">
      <c r="A4735" t="s">
        <v>829</v>
      </c>
      <c r="B4735" t="s">
        <v>43</v>
      </c>
      <c r="C4735" s="31">
        <v>41125</v>
      </c>
      <c r="D4735">
        <v>2012</v>
      </c>
      <c r="E4735" s="36">
        <v>0.47500000000000003</v>
      </c>
      <c r="F4735" s="36">
        <v>0.47986111111111113</v>
      </c>
      <c r="G4735" s="36">
        <v>4.8611111111110938E-3</v>
      </c>
      <c r="H4735">
        <v>2</v>
      </c>
      <c r="I4735">
        <v>2</v>
      </c>
      <c r="J4735">
        <v>20</v>
      </c>
      <c r="K4735">
        <v>20</v>
      </c>
      <c r="L4735" t="s">
        <v>532</v>
      </c>
      <c r="M4735" t="s">
        <v>810</v>
      </c>
      <c r="N4735">
        <v>2</v>
      </c>
      <c r="O4735">
        <v>47.849999999999994</v>
      </c>
      <c r="P4735">
        <v>14.5</v>
      </c>
      <c r="Q4735">
        <v>8.9</v>
      </c>
      <c r="R4735">
        <v>14.5</v>
      </c>
      <c r="S4735">
        <v>47.849999999999994</v>
      </c>
      <c r="T4735">
        <v>14.5</v>
      </c>
      <c r="U4735" s="23">
        <v>47.849999999999994</v>
      </c>
      <c r="V4735">
        <v>14.5</v>
      </c>
      <c r="W4735" s="21">
        <v>27.87763</v>
      </c>
      <c r="X4735" s="21">
        <v>-115.16821</v>
      </c>
      <c r="Y4735">
        <v>59</v>
      </c>
      <c r="Z4735">
        <v>15</v>
      </c>
      <c r="AA4735">
        <v>6</v>
      </c>
      <c r="AB4735" s="26" t="s">
        <v>613</v>
      </c>
      <c r="AC4735" s="26">
        <v>16</v>
      </c>
      <c r="AE4735" s="26">
        <v>300</v>
      </c>
    </row>
    <row r="4736" spans="1:32">
      <c r="A4736" t="s">
        <v>829</v>
      </c>
      <c r="B4736" t="s">
        <v>43</v>
      </c>
      <c r="C4736" s="31">
        <v>41125</v>
      </c>
      <c r="D4736">
        <v>2012</v>
      </c>
      <c r="E4736" s="36">
        <v>0.47500000000000003</v>
      </c>
      <c r="F4736" s="36">
        <v>0.47986111111111113</v>
      </c>
      <c r="G4736" s="36">
        <v>4.8611111111110938E-3</v>
      </c>
      <c r="H4736">
        <v>2</v>
      </c>
      <c r="I4736">
        <v>2</v>
      </c>
      <c r="J4736">
        <v>20</v>
      </c>
      <c r="K4736">
        <v>20</v>
      </c>
      <c r="L4736" t="s">
        <v>532</v>
      </c>
      <c r="M4736" t="s">
        <v>810</v>
      </c>
      <c r="N4736">
        <v>2</v>
      </c>
      <c r="O4736">
        <v>47.849999999999994</v>
      </c>
      <c r="P4736">
        <v>14.5</v>
      </c>
      <c r="Q4736">
        <v>8.9</v>
      </c>
      <c r="R4736">
        <v>14.5</v>
      </c>
      <c r="S4736">
        <v>47.849999999999994</v>
      </c>
      <c r="T4736">
        <v>14.5</v>
      </c>
      <c r="U4736" s="23">
        <v>47.849999999999994</v>
      </c>
      <c r="V4736">
        <v>14.5</v>
      </c>
      <c r="W4736" s="21">
        <v>27.87763</v>
      </c>
      <c r="X4736" s="21">
        <v>-115.16821</v>
      </c>
      <c r="Y4736">
        <v>59</v>
      </c>
      <c r="Z4736">
        <v>15</v>
      </c>
      <c r="AA4736">
        <v>6</v>
      </c>
      <c r="AB4736" s="26" t="s">
        <v>620</v>
      </c>
      <c r="AC4736" s="26">
        <v>1</v>
      </c>
      <c r="AE4736" s="26">
        <v>300</v>
      </c>
    </row>
    <row r="4737" spans="1:32">
      <c r="A4737" t="s">
        <v>829</v>
      </c>
      <c r="B4737" t="s">
        <v>43</v>
      </c>
      <c r="C4737" s="31">
        <v>41125</v>
      </c>
      <c r="D4737">
        <v>2012</v>
      </c>
      <c r="E4737" s="36">
        <v>0.47500000000000003</v>
      </c>
      <c r="F4737" s="36">
        <v>0.47986111111111113</v>
      </c>
      <c r="G4737" s="36">
        <v>4.8611111111110938E-3</v>
      </c>
      <c r="H4737">
        <v>2</v>
      </c>
      <c r="I4737">
        <v>2</v>
      </c>
      <c r="J4737">
        <v>20</v>
      </c>
      <c r="K4737">
        <v>20</v>
      </c>
      <c r="L4737" t="s">
        <v>532</v>
      </c>
      <c r="M4737" t="s">
        <v>810</v>
      </c>
      <c r="N4737">
        <v>2</v>
      </c>
      <c r="O4737">
        <v>47.849999999999994</v>
      </c>
      <c r="P4737">
        <v>14.5</v>
      </c>
      <c r="Q4737">
        <v>8.9</v>
      </c>
      <c r="R4737">
        <v>14.5</v>
      </c>
      <c r="S4737">
        <v>47.849999999999994</v>
      </c>
      <c r="T4737">
        <v>14.5</v>
      </c>
      <c r="U4737" s="23">
        <v>47.849999999999994</v>
      </c>
      <c r="V4737">
        <v>14.5</v>
      </c>
      <c r="W4737" s="21">
        <v>27.87763</v>
      </c>
      <c r="X4737" s="21">
        <v>-115.16821</v>
      </c>
      <c r="Y4737">
        <v>59</v>
      </c>
      <c r="Z4737">
        <v>15</v>
      </c>
      <c r="AA4737">
        <v>6</v>
      </c>
      <c r="AB4737" s="26" t="s">
        <v>607</v>
      </c>
      <c r="AC4737" s="26">
        <v>2</v>
      </c>
      <c r="AE4737" s="26">
        <v>300</v>
      </c>
    </row>
    <row r="4738" spans="1:32">
      <c r="A4738" t="s">
        <v>829</v>
      </c>
      <c r="B4738" t="s">
        <v>43</v>
      </c>
      <c r="C4738" s="31">
        <v>41125</v>
      </c>
      <c r="D4738">
        <v>2012</v>
      </c>
      <c r="E4738" s="36">
        <v>0.47500000000000003</v>
      </c>
      <c r="F4738" s="36">
        <v>0.47986111111111113</v>
      </c>
      <c r="G4738" s="36">
        <v>4.8611111111110938E-3</v>
      </c>
      <c r="H4738">
        <v>2</v>
      </c>
      <c r="I4738">
        <v>2</v>
      </c>
      <c r="J4738">
        <v>20</v>
      </c>
      <c r="K4738">
        <v>20</v>
      </c>
      <c r="L4738" t="s">
        <v>532</v>
      </c>
      <c r="M4738" t="s">
        <v>810</v>
      </c>
      <c r="N4738">
        <v>2</v>
      </c>
      <c r="O4738">
        <v>47.849999999999994</v>
      </c>
      <c r="P4738">
        <v>14.5</v>
      </c>
      <c r="Q4738">
        <v>8.9</v>
      </c>
      <c r="R4738">
        <v>14.5</v>
      </c>
      <c r="S4738">
        <v>47.849999999999994</v>
      </c>
      <c r="T4738">
        <v>14.5</v>
      </c>
      <c r="U4738" s="23">
        <v>47.849999999999994</v>
      </c>
      <c r="V4738">
        <v>14.5</v>
      </c>
      <c r="W4738" s="21">
        <v>27.87763</v>
      </c>
      <c r="X4738" s="21">
        <v>-115.16821</v>
      </c>
      <c r="Y4738">
        <v>59</v>
      </c>
      <c r="Z4738">
        <v>15</v>
      </c>
      <c r="AA4738">
        <v>6</v>
      </c>
      <c r="AB4738" s="26" t="s">
        <v>615</v>
      </c>
      <c r="AC4738" s="26">
        <v>1</v>
      </c>
      <c r="AE4738" s="26">
        <v>300</v>
      </c>
    </row>
    <row r="4739" spans="1:32">
      <c r="A4739" t="s">
        <v>829</v>
      </c>
      <c r="B4739" t="s">
        <v>43</v>
      </c>
      <c r="C4739" s="31">
        <v>41125</v>
      </c>
      <c r="D4739">
        <v>2012</v>
      </c>
      <c r="E4739" s="36">
        <v>0.47500000000000003</v>
      </c>
      <c r="F4739" s="36">
        <v>0.47986111111111113</v>
      </c>
      <c r="G4739" s="36">
        <v>4.8611111111110938E-3</v>
      </c>
      <c r="H4739">
        <v>2</v>
      </c>
      <c r="I4739">
        <v>2</v>
      </c>
      <c r="J4739">
        <v>20</v>
      </c>
      <c r="K4739">
        <v>20</v>
      </c>
      <c r="L4739" t="s">
        <v>532</v>
      </c>
      <c r="M4739" t="s">
        <v>810</v>
      </c>
      <c r="N4739">
        <v>2</v>
      </c>
      <c r="O4739">
        <v>47.849999999999994</v>
      </c>
      <c r="P4739">
        <v>14.5</v>
      </c>
      <c r="Q4739">
        <v>8.9</v>
      </c>
      <c r="R4739">
        <v>14.5</v>
      </c>
      <c r="S4739">
        <v>47.849999999999994</v>
      </c>
      <c r="T4739">
        <v>14.5</v>
      </c>
      <c r="U4739" s="23">
        <v>47.849999999999994</v>
      </c>
      <c r="V4739">
        <v>14.5</v>
      </c>
      <c r="W4739" s="21">
        <v>27.87763</v>
      </c>
      <c r="X4739" s="21">
        <v>-115.16821</v>
      </c>
      <c r="Y4739">
        <v>59</v>
      </c>
      <c r="Z4739">
        <v>15</v>
      </c>
      <c r="AA4739">
        <v>6</v>
      </c>
      <c r="AB4739" s="26" t="s">
        <v>753</v>
      </c>
      <c r="AC4739" s="26">
        <v>4</v>
      </c>
      <c r="AE4739" s="26">
        <v>300</v>
      </c>
    </row>
    <row r="4740" spans="1:32">
      <c r="A4740" t="s">
        <v>829</v>
      </c>
      <c r="B4740" t="s">
        <v>43</v>
      </c>
      <c r="C4740" s="31">
        <v>41125</v>
      </c>
      <c r="D4740">
        <v>2012</v>
      </c>
      <c r="E4740" s="36">
        <v>0.47500000000000003</v>
      </c>
      <c r="F4740" s="36">
        <v>0.47986111111111113</v>
      </c>
      <c r="G4740" s="36">
        <v>4.8611111111110938E-3</v>
      </c>
      <c r="H4740">
        <v>2</v>
      </c>
      <c r="I4740">
        <v>2</v>
      </c>
      <c r="J4740">
        <v>20</v>
      </c>
      <c r="K4740">
        <v>20</v>
      </c>
      <c r="L4740" t="s">
        <v>532</v>
      </c>
      <c r="M4740" t="s">
        <v>810</v>
      </c>
      <c r="N4740">
        <v>2</v>
      </c>
      <c r="O4740">
        <v>47.849999999999994</v>
      </c>
      <c r="P4740">
        <v>14.5</v>
      </c>
      <c r="Q4740">
        <v>8.9</v>
      </c>
      <c r="R4740">
        <v>14.5</v>
      </c>
      <c r="S4740">
        <v>47.849999999999994</v>
      </c>
      <c r="T4740">
        <v>14.5</v>
      </c>
      <c r="U4740" s="23">
        <v>47.849999999999994</v>
      </c>
      <c r="V4740">
        <v>14.5</v>
      </c>
      <c r="W4740" s="21">
        <v>27.87763</v>
      </c>
      <c r="X4740" s="21">
        <v>-115.16821</v>
      </c>
      <c r="Y4740">
        <v>59</v>
      </c>
      <c r="Z4740">
        <v>15</v>
      </c>
      <c r="AA4740">
        <v>6</v>
      </c>
      <c r="AB4740" s="26" t="s">
        <v>610</v>
      </c>
      <c r="AC4740" s="26">
        <v>1</v>
      </c>
      <c r="AE4740" s="26">
        <v>300</v>
      </c>
    </row>
    <row r="4741" spans="1:32">
      <c r="A4741" t="s">
        <v>829</v>
      </c>
      <c r="B4741" t="s">
        <v>43</v>
      </c>
      <c r="C4741" s="31">
        <v>41125</v>
      </c>
      <c r="D4741">
        <v>2012</v>
      </c>
      <c r="E4741" s="36">
        <v>0.47500000000000003</v>
      </c>
      <c r="F4741" s="36">
        <v>0.47986111111111113</v>
      </c>
      <c r="G4741" s="36">
        <v>4.8611111111110938E-3</v>
      </c>
      <c r="H4741">
        <v>2</v>
      </c>
      <c r="I4741">
        <v>2</v>
      </c>
      <c r="J4741">
        <v>20</v>
      </c>
      <c r="K4741">
        <v>20</v>
      </c>
      <c r="L4741" t="s">
        <v>532</v>
      </c>
      <c r="M4741" t="s">
        <v>810</v>
      </c>
      <c r="N4741">
        <v>2</v>
      </c>
      <c r="O4741">
        <v>47.849999999999994</v>
      </c>
      <c r="P4741">
        <v>14.5</v>
      </c>
      <c r="Q4741">
        <v>8.9</v>
      </c>
      <c r="R4741">
        <v>14.5</v>
      </c>
      <c r="S4741">
        <v>47.849999999999994</v>
      </c>
      <c r="T4741">
        <v>14.5</v>
      </c>
      <c r="U4741" s="23">
        <v>47.849999999999994</v>
      </c>
      <c r="V4741">
        <v>14.5</v>
      </c>
      <c r="W4741" s="21">
        <v>27.87763</v>
      </c>
      <c r="X4741" s="21">
        <v>-115.16821</v>
      </c>
      <c r="Y4741">
        <v>59</v>
      </c>
      <c r="Z4741">
        <v>15</v>
      </c>
      <c r="AA4741">
        <v>6</v>
      </c>
      <c r="AB4741" s="26" t="s">
        <v>609</v>
      </c>
      <c r="AC4741" s="26">
        <v>20</v>
      </c>
      <c r="AE4741" s="26">
        <v>300</v>
      </c>
    </row>
    <row r="4742" spans="1:32">
      <c r="A4742" t="s">
        <v>830</v>
      </c>
      <c r="B4742" t="s">
        <v>321</v>
      </c>
      <c r="C4742" s="31">
        <v>41125</v>
      </c>
      <c r="D4742">
        <v>2012</v>
      </c>
      <c r="E4742" s="36">
        <v>0.42083333333333334</v>
      </c>
      <c r="F4742" s="36">
        <v>0.42291666666666666</v>
      </c>
      <c r="G4742" s="36">
        <v>2.0833333333333259E-3</v>
      </c>
      <c r="H4742">
        <v>2</v>
      </c>
      <c r="I4742">
        <v>1</v>
      </c>
      <c r="J4742">
        <v>21</v>
      </c>
      <c r="K4742">
        <v>21</v>
      </c>
      <c r="L4742" t="s">
        <v>532</v>
      </c>
      <c r="M4742" t="s">
        <v>810</v>
      </c>
      <c r="N4742">
        <v>2</v>
      </c>
      <c r="O4742">
        <v>39.599999999999994</v>
      </c>
      <c r="P4742">
        <v>12</v>
      </c>
      <c r="Q4742">
        <v>39.93</v>
      </c>
      <c r="R4742">
        <v>12.1</v>
      </c>
      <c r="S4742">
        <v>39.93</v>
      </c>
      <c r="T4742">
        <v>12.1</v>
      </c>
      <c r="U4742" s="23">
        <v>39.765000000000001</v>
      </c>
      <c r="V4742">
        <v>12.05</v>
      </c>
      <c r="W4742" s="21">
        <v>27.87453</v>
      </c>
      <c r="X4742" s="21">
        <v>-115.16485</v>
      </c>
      <c r="Y4742">
        <v>62.6</v>
      </c>
      <c r="Z4742">
        <v>17</v>
      </c>
      <c r="AA4742">
        <v>9</v>
      </c>
      <c r="AB4742" s="26" t="s">
        <v>606</v>
      </c>
      <c r="AC4742" s="26">
        <v>2</v>
      </c>
      <c r="AE4742" s="26">
        <v>150</v>
      </c>
    </row>
    <row r="4743" spans="1:32">
      <c r="A4743" t="s">
        <v>830</v>
      </c>
      <c r="B4743" t="s">
        <v>321</v>
      </c>
      <c r="C4743" s="31">
        <v>41125</v>
      </c>
      <c r="D4743">
        <v>2012</v>
      </c>
      <c r="E4743" s="36">
        <v>0.42083333333333334</v>
      </c>
      <c r="F4743" s="36">
        <v>0.42291666666666666</v>
      </c>
      <c r="G4743" s="36">
        <v>2.0833333333333259E-3</v>
      </c>
      <c r="H4743">
        <v>2</v>
      </c>
      <c r="I4743">
        <v>1</v>
      </c>
      <c r="J4743">
        <v>21</v>
      </c>
      <c r="K4743">
        <v>21</v>
      </c>
      <c r="L4743" t="s">
        <v>532</v>
      </c>
      <c r="M4743" t="s">
        <v>810</v>
      </c>
      <c r="N4743">
        <v>2</v>
      </c>
      <c r="O4743">
        <v>39.599999999999994</v>
      </c>
      <c r="P4743">
        <v>12</v>
      </c>
      <c r="Q4743">
        <v>39.93</v>
      </c>
      <c r="R4743">
        <v>12.1</v>
      </c>
      <c r="S4743">
        <v>39.93</v>
      </c>
      <c r="T4743">
        <v>12.1</v>
      </c>
      <c r="U4743" s="23">
        <v>39.765000000000001</v>
      </c>
      <c r="V4743">
        <v>12.05</v>
      </c>
      <c r="W4743" s="21">
        <v>27.87453</v>
      </c>
      <c r="X4743" s="21">
        <v>-115.16485</v>
      </c>
      <c r="Y4743">
        <v>62.6</v>
      </c>
      <c r="Z4743">
        <v>17</v>
      </c>
      <c r="AA4743">
        <v>9</v>
      </c>
      <c r="AB4743" s="26" t="s">
        <v>613</v>
      </c>
      <c r="AC4743" s="26">
        <v>58</v>
      </c>
      <c r="AD4743">
        <v>26</v>
      </c>
      <c r="AE4743" s="26">
        <v>150</v>
      </c>
      <c r="AF4743">
        <v>50</v>
      </c>
    </row>
    <row r="4744" spans="1:32">
      <c r="A4744" t="s">
        <v>830</v>
      </c>
      <c r="B4744" t="s">
        <v>321</v>
      </c>
      <c r="C4744" s="31">
        <v>41125</v>
      </c>
      <c r="D4744">
        <v>2012</v>
      </c>
      <c r="E4744" s="36">
        <v>0.42083333333333334</v>
      </c>
      <c r="F4744" s="36">
        <v>0.42291666666666666</v>
      </c>
      <c r="G4744" s="36">
        <v>2.0833333333333259E-3</v>
      </c>
      <c r="H4744">
        <v>2</v>
      </c>
      <c r="I4744">
        <v>1</v>
      </c>
      <c r="J4744">
        <v>21</v>
      </c>
      <c r="K4744">
        <v>21</v>
      </c>
      <c r="L4744" t="s">
        <v>532</v>
      </c>
      <c r="M4744" t="s">
        <v>810</v>
      </c>
      <c r="N4744">
        <v>2</v>
      </c>
      <c r="O4744">
        <v>39.599999999999994</v>
      </c>
      <c r="P4744">
        <v>12</v>
      </c>
      <c r="Q4744">
        <v>39.93</v>
      </c>
      <c r="R4744">
        <v>12.1</v>
      </c>
      <c r="S4744">
        <v>39.93</v>
      </c>
      <c r="T4744">
        <v>12.1</v>
      </c>
      <c r="U4744" s="23">
        <v>39.765000000000001</v>
      </c>
      <c r="V4744">
        <v>12.05</v>
      </c>
      <c r="W4744" s="21">
        <v>27.87453</v>
      </c>
      <c r="X4744" s="21">
        <v>-115.16485</v>
      </c>
      <c r="Y4744">
        <v>62.6</v>
      </c>
      <c r="Z4744">
        <v>17</v>
      </c>
      <c r="AA4744">
        <v>9</v>
      </c>
      <c r="AB4744" s="26" t="s">
        <v>607</v>
      </c>
      <c r="AC4744" s="26">
        <v>1</v>
      </c>
      <c r="AE4744" s="26">
        <v>150</v>
      </c>
    </row>
    <row r="4745" spans="1:32">
      <c r="A4745" t="s">
        <v>830</v>
      </c>
      <c r="B4745" t="s">
        <v>321</v>
      </c>
      <c r="C4745" s="31">
        <v>41125</v>
      </c>
      <c r="D4745">
        <v>2012</v>
      </c>
      <c r="E4745" s="36">
        <v>0.42083333333333334</v>
      </c>
      <c r="F4745" s="36">
        <v>0.42291666666666666</v>
      </c>
      <c r="G4745" s="36">
        <v>2.0833333333333259E-3</v>
      </c>
      <c r="H4745">
        <v>2</v>
      </c>
      <c r="I4745">
        <v>1</v>
      </c>
      <c r="J4745">
        <v>21</v>
      </c>
      <c r="K4745">
        <v>21</v>
      </c>
      <c r="L4745" t="s">
        <v>532</v>
      </c>
      <c r="M4745" t="s">
        <v>810</v>
      </c>
      <c r="N4745">
        <v>2</v>
      </c>
      <c r="O4745">
        <v>39.599999999999994</v>
      </c>
      <c r="P4745">
        <v>12</v>
      </c>
      <c r="Q4745">
        <v>39.93</v>
      </c>
      <c r="R4745">
        <v>12.1</v>
      </c>
      <c r="S4745">
        <v>39.93</v>
      </c>
      <c r="T4745">
        <v>12.1</v>
      </c>
      <c r="U4745" s="23">
        <v>39.765000000000001</v>
      </c>
      <c r="V4745">
        <v>12.05</v>
      </c>
      <c r="W4745" s="21">
        <v>27.87453</v>
      </c>
      <c r="X4745" s="21">
        <v>-115.16485</v>
      </c>
      <c r="Y4745">
        <v>62.6</v>
      </c>
      <c r="Z4745">
        <v>17</v>
      </c>
      <c r="AA4745">
        <v>9</v>
      </c>
      <c r="AB4745" s="26" t="s">
        <v>609</v>
      </c>
      <c r="AC4745" s="26">
        <v>11</v>
      </c>
      <c r="AE4745" s="26">
        <v>150</v>
      </c>
    </row>
    <row r="4746" spans="1:32">
      <c r="A4746" t="s">
        <v>831</v>
      </c>
      <c r="B4746" t="s">
        <v>321</v>
      </c>
      <c r="C4746" s="31">
        <v>41125</v>
      </c>
      <c r="D4746">
        <v>2012</v>
      </c>
      <c r="E4746" s="36">
        <v>0.43263888888888885</v>
      </c>
      <c r="F4746" s="36">
        <v>0.43611111111111112</v>
      </c>
      <c r="G4746" s="36">
        <v>3.4722222222222654E-3</v>
      </c>
      <c r="H4746">
        <v>2</v>
      </c>
      <c r="I4746">
        <v>2</v>
      </c>
      <c r="J4746">
        <v>22</v>
      </c>
      <c r="K4746">
        <v>22</v>
      </c>
      <c r="L4746" t="s">
        <v>532</v>
      </c>
      <c r="M4746" t="s">
        <v>810</v>
      </c>
      <c r="N4746">
        <v>2</v>
      </c>
      <c r="O4746">
        <v>40.26</v>
      </c>
      <c r="P4746">
        <v>12.2</v>
      </c>
      <c r="Q4746">
        <v>35.97</v>
      </c>
      <c r="R4746">
        <v>10.9</v>
      </c>
      <c r="S4746">
        <v>40.26</v>
      </c>
      <c r="T4746">
        <v>12.2</v>
      </c>
      <c r="U4746" s="23">
        <v>38.115000000000002</v>
      </c>
      <c r="V4746">
        <v>11.55</v>
      </c>
      <c r="W4746" s="21">
        <v>27.87453</v>
      </c>
      <c r="X4746" s="21">
        <v>-115.16485</v>
      </c>
      <c r="Y4746">
        <v>62.6</v>
      </c>
      <c r="Z4746">
        <v>17</v>
      </c>
      <c r="AA4746">
        <v>8</v>
      </c>
      <c r="AB4746" s="26" t="s">
        <v>604</v>
      </c>
      <c r="AC4746" s="26">
        <v>2</v>
      </c>
      <c r="AE4746" s="26">
        <v>0</v>
      </c>
    </row>
    <row r="4747" spans="1:32">
      <c r="A4747" t="s">
        <v>831</v>
      </c>
      <c r="B4747" t="s">
        <v>321</v>
      </c>
      <c r="C4747" s="31">
        <v>41125</v>
      </c>
      <c r="D4747">
        <v>2012</v>
      </c>
      <c r="E4747" s="36">
        <v>0.43263888888888885</v>
      </c>
      <c r="F4747" s="36">
        <v>0.43611111111111112</v>
      </c>
      <c r="G4747" s="36">
        <v>3.4722222222222654E-3</v>
      </c>
      <c r="H4747">
        <v>2</v>
      </c>
      <c r="I4747">
        <v>2</v>
      </c>
      <c r="J4747">
        <v>22</v>
      </c>
      <c r="K4747">
        <v>22</v>
      </c>
      <c r="L4747" t="s">
        <v>532</v>
      </c>
      <c r="M4747" t="s">
        <v>810</v>
      </c>
      <c r="N4747">
        <v>2</v>
      </c>
      <c r="O4747">
        <v>40.26</v>
      </c>
      <c r="P4747">
        <v>12.2</v>
      </c>
      <c r="Q4747">
        <v>35.97</v>
      </c>
      <c r="R4747">
        <v>10.9</v>
      </c>
      <c r="S4747">
        <v>40.26</v>
      </c>
      <c r="T4747">
        <v>12.2</v>
      </c>
      <c r="U4747" s="23">
        <v>38.115000000000002</v>
      </c>
      <c r="V4747">
        <v>11.55</v>
      </c>
      <c r="W4747" s="21">
        <v>27.87453</v>
      </c>
      <c r="X4747" s="21">
        <v>-115.16485</v>
      </c>
      <c r="Y4747">
        <v>62.6</v>
      </c>
      <c r="Z4747">
        <v>17</v>
      </c>
      <c r="AA4747">
        <v>8</v>
      </c>
      <c r="AB4747" s="26" t="s">
        <v>606</v>
      </c>
      <c r="AC4747" s="26">
        <v>2</v>
      </c>
      <c r="AE4747" s="26">
        <v>0</v>
      </c>
    </row>
    <row r="4748" spans="1:32">
      <c r="A4748" t="s">
        <v>831</v>
      </c>
      <c r="B4748" t="s">
        <v>321</v>
      </c>
      <c r="C4748" s="31">
        <v>41125</v>
      </c>
      <c r="D4748">
        <v>2012</v>
      </c>
      <c r="E4748" s="36">
        <v>0.43263888888888885</v>
      </c>
      <c r="F4748" s="36">
        <v>0.43611111111111112</v>
      </c>
      <c r="G4748" s="36">
        <v>3.4722222222222654E-3</v>
      </c>
      <c r="H4748">
        <v>2</v>
      </c>
      <c r="I4748">
        <v>2</v>
      </c>
      <c r="J4748">
        <v>22</v>
      </c>
      <c r="K4748">
        <v>22</v>
      </c>
      <c r="L4748" t="s">
        <v>532</v>
      </c>
      <c r="M4748" t="s">
        <v>810</v>
      </c>
      <c r="N4748">
        <v>2</v>
      </c>
      <c r="O4748">
        <v>40.26</v>
      </c>
      <c r="P4748">
        <v>12.2</v>
      </c>
      <c r="Q4748">
        <v>35.97</v>
      </c>
      <c r="R4748">
        <v>10.9</v>
      </c>
      <c r="S4748">
        <v>40.26</v>
      </c>
      <c r="T4748">
        <v>12.2</v>
      </c>
      <c r="U4748" s="23">
        <v>38.115000000000002</v>
      </c>
      <c r="V4748">
        <v>11.55</v>
      </c>
      <c r="W4748" s="21">
        <v>27.87453</v>
      </c>
      <c r="X4748" s="21">
        <v>-115.16485</v>
      </c>
      <c r="Y4748">
        <v>62.6</v>
      </c>
      <c r="Z4748">
        <v>17</v>
      </c>
      <c r="AA4748">
        <v>8</v>
      </c>
      <c r="AB4748" s="26" t="s">
        <v>611</v>
      </c>
      <c r="AC4748" s="26">
        <v>4</v>
      </c>
      <c r="AE4748" s="26">
        <v>0</v>
      </c>
    </row>
    <row r="4749" spans="1:32">
      <c r="A4749" t="s">
        <v>831</v>
      </c>
      <c r="B4749" t="s">
        <v>321</v>
      </c>
      <c r="C4749" s="31">
        <v>41125</v>
      </c>
      <c r="D4749">
        <v>2012</v>
      </c>
      <c r="E4749" s="36">
        <v>0.43263888888888885</v>
      </c>
      <c r="F4749" s="36">
        <v>0.43611111111111112</v>
      </c>
      <c r="G4749" s="36">
        <v>3.4722222222222654E-3</v>
      </c>
      <c r="H4749">
        <v>2</v>
      </c>
      <c r="I4749">
        <v>2</v>
      </c>
      <c r="J4749">
        <v>22</v>
      </c>
      <c r="K4749">
        <v>22</v>
      </c>
      <c r="L4749" t="s">
        <v>532</v>
      </c>
      <c r="M4749" t="s">
        <v>810</v>
      </c>
      <c r="N4749">
        <v>2</v>
      </c>
      <c r="O4749">
        <v>40.26</v>
      </c>
      <c r="P4749">
        <v>12.2</v>
      </c>
      <c r="Q4749">
        <v>35.97</v>
      </c>
      <c r="R4749">
        <v>10.9</v>
      </c>
      <c r="S4749">
        <v>40.26</v>
      </c>
      <c r="T4749">
        <v>12.2</v>
      </c>
      <c r="U4749" s="23">
        <v>38.115000000000002</v>
      </c>
      <c r="V4749">
        <v>11.55</v>
      </c>
      <c r="W4749" s="21">
        <v>27.87453</v>
      </c>
      <c r="X4749" s="21">
        <v>-115.16485</v>
      </c>
      <c r="Y4749">
        <v>62.6</v>
      </c>
      <c r="Z4749">
        <v>17</v>
      </c>
      <c r="AA4749">
        <v>8</v>
      </c>
      <c r="AB4749" s="26" t="s">
        <v>613</v>
      </c>
      <c r="AC4749" s="26">
        <v>150</v>
      </c>
      <c r="AD4749">
        <v>10</v>
      </c>
      <c r="AE4749" s="26">
        <v>0</v>
      </c>
      <c r="AF4749">
        <v>50</v>
      </c>
    </row>
    <row r="4750" spans="1:32">
      <c r="A4750" t="s">
        <v>831</v>
      </c>
      <c r="B4750" t="s">
        <v>321</v>
      </c>
      <c r="C4750" s="31">
        <v>41125</v>
      </c>
      <c r="D4750">
        <v>2012</v>
      </c>
      <c r="E4750" s="36">
        <v>0.43263888888888885</v>
      </c>
      <c r="F4750" s="36">
        <v>0.43611111111111112</v>
      </c>
      <c r="G4750" s="36">
        <v>3.4722222222222654E-3</v>
      </c>
      <c r="H4750">
        <v>2</v>
      </c>
      <c r="I4750">
        <v>2</v>
      </c>
      <c r="J4750">
        <v>22</v>
      </c>
      <c r="K4750">
        <v>22</v>
      </c>
      <c r="L4750" t="s">
        <v>532</v>
      </c>
      <c r="M4750" t="s">
        <v>810</v>
      </c>
      <c r="N4750">
        <v>2</v>
      </c>
      <c r="O4750">
        <v>40.26</v>
      </c>
      <c r="P4750">
        <v>12.2</v>
      </c>
      <c r="Q4750">
        <v>35.97</v>
      </c>
      <c r="R4750">
        <v>10.9</v>
      </c>
      <c r="S4750">
        <v>40.26</v>
      </c>
      <c r="T4750">
        <v>12.2</v>
      </c>
      <c r="U4750" s="23">
        <v>38.115000000000002</v>
      </c>
      <c r="V4750">
        <v>11.55</v>
      </c>
      <c r="W4750" s="21">
        <v>27.87453</v>
      </c>
      <c r="X4750" s="21">
        <v>-115.16485</v>
      </c>
      <c r="Y4750">
        <v>62.6</v>
      </c>
      <c r="Z4750">
        <v>17</v>
      </c>
      <c r="AA4750">
        <v>8</v>
      </c>
      <c r="AB4750" s="26" t="s">
        <v>620</v>
      </c>
      <c r="AC4750" s="26">
        <v>1</v>
      </c>
      <c r="AE4750" s="26">
        <v>0</v>
      </c>
    </row>
    <row r="4751" spans="1:32">
      <c r="A4751" t="s">
        <v>831</v>
      </c>
      <c r="B4751" t="s">
        <v>321</v>
      </c>
      <c r="C4751" s="31">
        <v>41125</v>
      </c>
      <c r="D4751">
        <v>2012</v>
      </c>
      <c r="E4751" s="36">
        <v>0.43263888888888885</v>
      </c>
      <c r="F4751" s="36">
        <v>0.43611111111111112</v>
      </c>
      <c r="G4751" s="36">
        <v>3.4722222222222654E-3</v>
      </c>
      <c r="H4751">
        <v>2</v>
      </c>
      <c r="I4751">
        <v>2</v>
      </c>
      <c r="J4751">
        <v>22</v>
      </c>
      <c r="K4751">
        <v>22</v>
      </c>
      <c r="L4751" t="s">
        <v>532</v>
      </c>
      <c r="M4751" t="s">
        <v>810</v>
      </c>
      <c r="N4751">
        <v>2</v>
      </c>
      <c r="O4751">
        <v>40.26</v>
      </c>
      <c r="P4751">
        <v>12.2</v>
      </c>
      <c r="Q4751">
        <v>35.97</v>
      </c>
      <c r="R4751">
        <v>10.9</v>
      </c>
      <c r="S4751">
        <v>40.26</v>
      </c>
      <c r="T4751">
        <v>12.2</v>
      </c>
      <c r="U4751" s="23">
        <v>38.115000000000002</v>
      </c>
      <c r="V4751">
        <v>11.55</v>
      </c>
      <c r="W4751" s="21">
        <v>27.87453</v>
      </c>
      <c r="X4751" s="21">
        <v>-115.16485</v>
      </c>
      <c r="Y4751">
        <v>62.6</v>
      </c>
      <c r="Z4751">
        <v>17</v>
      </c>
      <c r="AA4751">
        <v>8</v>
      </c>
      <c r="AB4751" s="26" t="s">
        <v>615</v>
      </c>
      <c r="AC4751" s="26">
        <v>3</v>
      </c>
      <c r="AE4751" s="26">
        <v>0</v>
      </c>
    </row>
    <row r="4752" spans="1:32">
      <c r="A4752" t="s">
        <v>831</v>
      </c>
      <c r="B4752" t="s">
        <v>321</v>
      </c>
      <c r="C4752" s="31">
        <v>41125</v>
      </c>
      <c r="D4752">
        <v>2012</v>
      </c>
      <c r="E4752" s="36">
        <v>0.43263888888888885</v>
      </c>
      <c r="F4752" s="36">
        <v>0.43611111111111112</v>
      </c>
      <c r="G4752" s="36">
        <v>3.4722222222222654E-3</v>
      </c>
      <c r="H4752">
        <v>2</v>
      </c>
      <c r="I4752">
        <v>2</v>
      </c>
      <c r="J4752">
        <v>22</v>
      </c>
      <c r="K4752">
        <v>22</v>
      </c>
      <c r="L4752" t="s">
        <v>532</v>
      </c>
      <c r="M4752" t="s">
        <v>810</v>
      </c>
      <c r="N4752">
        <v>2</v>
      </c>
      <c r="O4752">
        <v>40.26</v>
      </c>
      <c r="P4752">
        <v>12.2</v>
      </c>
      <c r="Q4752">
        <v>35.97</v>
      </c>
      <c r="R4752">
        <v>10.9</v>
      </c>
      <c r="S4752">
        <v>40.26</v>
      </c>
      <c r="T4752">
        <v>12.2</v>
      </c>
      <c r="U4752" s="23">
        <v>38.115000000000002</v>
      </c>
      <c r="V4752">
        <v>11.55</v>
      </c>
      <c r="W4752" s="21">
        <v>27.87453</v>
      </c>
      <c r="X4752" s="21">
        <v>-115.16485</v>
      </c>
      <c r="Y4752">
        <v>62.6</v>
      </c>
      <c r="Z4752">
        <v>17</v>
      </c>
      <c r="AA4752">
        <v>8</v>
      </c>
      <c r="AB4752" s="26" t="s">
        <v>609</v>
      </c>
      <c r="AC4752" s="26">
        <v>10</v>
      </c>
      <c r="AE4752" s="26">
        <v>0</v>
      </c>
    </row>
    <row r="4753" spans="1:32">
      <c r="A4753" t="s">
        <v>832</v>
      </c>
      <c r="B4753" t="s">
        <v>253</v>
      </c>
      <c r="C4753" s="31">
        <v>41125</v>
      </c>
      <c r="D4753">
        <v>2012</v>
      </c>
      <c r="E4753" s="36">
        <v>0.46527777777777773</v>
      </c>
      <c r="F4753" s="36">
        <v>0.47013888888888888</v>
      </c>
      <c r="G4753" s="36">
        <v>4.8611111111111494E-3</v>
      </c>
      <c r="H4753">
        <v>2</v>
      </c>
      <c r="I4753">
        <v>1</v>
      </c>
      <c r="J4753">
        <v>23</v>
      </c>
      <c r="K4753">
        <v>23</v>
      </c>
      <c r="L4753" t="s">
        <v>532</v>
      </c>
      <c r="M4753" t="s">
        <v>810</v>
      </c>
      <c r="N4753">
        <v>2</v>
      </c>
      <c r="O4753">
        <v>37.949999999999996</v>
      </c>
      <c r="P4753">
        <v>11.5</v>
      </c>
      <c r="Q4753">
        <v>33.032999999999994</v>
      </c>
      <c r="R4753">
        <v>10.01</v>
      </c>
      <c r="S4753">
        <v>37.949999999999996</v>
      </c>
      <c r="T4753">
        <v>11.5</v>
      </c>
      <c r="U4753" s="23">
        <v>35.491499999999995</v>
      </c>
      <c r="V4753">
        <v>10.754999999999999</v>
      </c>
      <c r="W4753" s="21">
        <v>27.87453</v>
      </c>
      <c r="X4753" s="21">
        <v>-115.16485</v>
      </c>
      <c r="Y4753">
        <v>62.6</v>
      </c>
      <c r="Z4753">
        <v>17</v>
      </c>
      <c r="AA4753">
        <v>8</v>
      </c>
      <c r="AB4753" s="26" t="s">
        <v>604</v>
      </c>
      <c r="AC4753" s="26">
        <v>1</v>
      </c>
      <c r="AE4753" s="26">
        <v>210</v>
      </c>
    </row>
    <row r="4754" spans="1:32">
      <c r="A4754" t="s">
        <v>832</v>
      </c>
      <c r="B4754" t="s">
        <v>253</v>
      </c>
      <c r="C4754" s="31">
        <v>41125</v>
      </c>
      <c r="D4754">
        <v>2012</v>
      </c>
      <c r="E4754" s="36">
        <v>0.46527777777777773</v>
      </c>
      <c r="F4754" s="36">
        <v>0.47013888888888888</v>
      </c>
      <c r="G4754" s="36">
        <v>4.8611111111111494E-3</v>
      </c>
      <c r="H4754">
        <v>2</v>
      </c>
      <c r="I4754">
        <v>1</v>
      </c>
      <c r="J4754">
        <v>23</v>
      </c>
      <c r="K4754">
        <v>23</v>
      </c>
      <c r="L4754" t="s">
        <v>532</v>
      </c>
      <c r="M4754" t="s">
        <v>810</v>
      </c>
      <c r="N4754">
        <v>2</v>
      </c>
      <c r="O4754">
        <v>37.949999999999996</v>
      </c>
      <c r="P4754">
        <v>11.5</v>
      </c>
      <c r="Q4754">
        <v>33.032999999999994</v>
      </c>
      <c r="R4754">
        <v>10.01</v>
      </c>
      <c r="S4754">
        <v>37.949999999999996</v>
      </c>
      <c r="T4754">
        <v>11.5</v>
      </c>
      <c r="U4754" s="23">
        <v>35.491499999999995</v>
      </c>
      <c r="V4754">
        <v>10.754999999999999</v>
      </c>
      <c r="W4754" s="21">
        <v>27.87453</v>
      </c>
      <c r="X4754" s="21">
        <v>-115.16485</v>
      </c>
      <c r="Y4754">
        <v>62.6</v>
      </c>
      <c r="Z4754">
        <v>17</v>
      </c>
      <c r="AA4754">
        <v>8</v>
      </c>
      <c r="AB4754" s="26" t="s">
        <v>606</v>
      </c>
      <c r="AC4754" s="26">
        <v>1</v>
      </c>
      <c r="AE4754" s="26">
        <v>210</v>
      </c>
    </row>
    <row r="4755" spans="1:32">
      <c r="A4755" t="s">
        <v>832</v>
      </c>
      <c r="B4755" t="s">
        <v>253</v>
      </c>
      <c r="C4755" s="31">
        <v>41125</v>
      </c>
      <c r="D4755">
        <v>2012</v>
      </c>
      <c r="E4755" s="36">
        <v>0.46527777777777773</v>
      </c>
      <c r="F4755" s="36">
        <v>0.47013888888888888</v>
      </c>
      <c r="G4755" s="36">
        <v>4.8611111111111494E-3</v>
      </c>
      <c r="H4755">
        <v>2</v>
      </c>
      <c r="I4755">
        <v>1</v>
      </c>
      <c r="J4755">
        <v>23</v>
      </c>
      <c r="K4755">
        <v>23</v>
      </c>
      <c r="L4755" t="s">
        <v>532</v>
      </c>
      <c r="M4755" t="s">
        <v>810</v>
      </c>
      <c r="N4755">
        <v>2</v>
      </c>
      <c r="O4755">
        <v>37.949999999999996</v>
      </c>
      <c r="P4755">
        <v>11.5</v>
      </c>
      <c r="Q4755">
        <v>33.032999999999994</v>
      </c>
      <c r="R4755">
        <v>10.01</v>
      </c>
      <c r="S4755">
        <v>37.949999999999996</v>
      </c>
      <c r="T4755">
        <v>11.5</v>
      </c>
      <c r="U4755" s="23">
        <v>35.491499999999995</v>
      </c>
      <c r="V4755">
        <v>10.754999999999999</v>
      </c>
      <c r="W4755" s="21">
        <v>27.87453</v>
      </c>
      <c r="X4755" s="21">
        <v>-115.16485</v>
      </c>
      <c r="Y4755">
        <v>62.6</v>
      </c>
      <c r="Z4755">
        <v>17</v>
      </c>
      <c r="AA4755">
        <v>8</v>
      </c>
      <c r="AB4755" s="26" t="s">
        <v>611</v>
      </c>
      <c r="AC4755" s="26">
        <v>1</v>
      </c>
      <c r="AE4755" s="26">
        <v>210</v>
      </c>
    </row>
    <row r="4756" spans="1:32">
      <c r="A4756" t="s">
        <v>832</v>
      </c>
      <c r="B4756" t="s">
        <v>253</v>
      </c>
      <c r="C4756" s="31">
        <v>41125</v>
      </c>
      <c r="D4756">
        <v>2012</v>
      </c>
      <c r="E4756" s="36">
        <v>0.46527777777777773</v>
      </c>
      <c r="F4756" s="36">
        <v>0.47013888888888888</v>
      </c>
      <c r="G4756" s="36">
        <v>4.8611111111111494E-3</v>
      </c>
      <c r="H4756">
        <v>2</v>
      </c>
      <c r="I4756">
        <v>1</v>
      </c>
      <c r="J4756">
        <v>23</v>
      </c>
      <c r="K4756">
        <v>23</v>
      </c>
      <c r="L4756" t="s">
        <v>532</v>
      </c>
      <c r="M4756" t="s">
        <v>810</v>
      </c>
      <c r="N4756">
        <v>2</v>
      </c>
      <c r="O4756">
        <v>37.949999999999996</v>
      </c>
      <c r="P4756">
        <v>11.5</v>
      </c>
      <c r="Q4756">
        <v>33.032999999999994</v>
      </c>
      <c r="R4756">
        <v>10.01</v>
      </c>
      <c r="S4756">
        <v>37.949999999999996</v>
      </c>
      <c r="T4756">
        <v>11.5</v>
      </c>
      <c r="U4756" s="23">
        <v>35.491499999999995</v>
      </c>
      <c r="V4756">
        <v>10.754999999999999</v>
      </c>
      <c r="W4756" s="21">
        <v>27.87453</v>
      </c>
      <c r="X4756" s="21">
        <v>-115.16485</v>
      </c>
      <c r="Y4756">
        <v>62.6</v>
      </c>
      <c r="Z4756">
        <v>17</v>
      </c>
      <c r="AA4756">
        <v>8</v>
      </c>
      <c r="AB4756" s="26" t="s">
        <v>613</v>
      </c>
      <c r="AC4756" s="26">
        <v>125</v>
      </c>
      <c r="AD4756">
        <v>12</v>
      </c>
      <c r="AE4756" s="26">
        <v>210</v>
      </c>
      <c r="AF4756">
        <v>50</v>
      </c>
    </row>
    <row r="4757" spans="1:32">
      <c r="A4757" t="s">
        <v>832</v>
      </c>
      <c r="B4757" t="s">
        <v>253</v>
      </c>
      <c r="C4757" s="31">
        <v>41125</v>
      </c>
      <c r="D4757">
        <v>2012</v>
      </c>
      <c r="E4757" s="36">
        <v>0.46527777777777773</v>
      </c>
      <c r="F4757" s="36">
        <v>0.47013888888888888</v>
      </c>
      <c r="G4757" s="36">
        <v>4.8611111111111494E-3</v>
      </c>
      <c r="H4757">
        <v>2</v>
      </c>
      <c r="I4757">
        <v>1</v>
      </c>
      <c r="J4757">
        <v>23</v>
      </c>
      <c r="K4757">
        <v>23</v>
      </c>
      <c r="L4757" t="s">
        <v>532</v>
      </c>
      <c r="M4757" t="s">
        <v>810</v>
      </c>
      <c r="N4757">
        <v>2</v>
      </c>
      <c r="O4757">
        <v>37.949999999999996</v>
      </c>
      <c r="P4757">
        <v>11.5</v>
      </c>
      <c r="Q4757">
        <v>33.032999999999994</v>
      </c>
      <c r="R4757">
        <v>10.01</v>
      </c>
      <c r="S4757">
        <v>37.949999999999996</v>
      </c>
      <c r="T4757">
        <v>11.5</v>
      </c>
      <c r="U4757" s="23">
        <v>35.491499999999995</v>
      </c>
      <c r="V4757">
        <v>10.754999999999999</v>
      </c>
      <c r="W4757" s="21">
        <v>27.87453</v>
      </c>
      <c r="X4757" s="21">
        <v>-115.16485</v>
      </c>
      <c r="Y4757">
        <v>62.6</v>
      </c>
      <c r="Z4757">
        <v>17</v>
      </c>
      <c r="AA4757">
        <v>8</v>
      </c>
      <c r="AB4757" s="26" t="s">
        <v>607</v>
      </c>
      <c r="AC4757" s="26">
        <v>1</v>
      </c>
      <c r="AE4757" s="26">
        <v>210</v>
      </c>
    </row>
    <row r="4758" spans="1:32">
      <c r="A4758" t="s">
        <v>832</v>
      </c>
      <c r="B4758" t="s">
        <v>253</v>
      </c>
      <c r="C4758" s="31">
        <v>41125</v>
      </c>
      <c r="D4758">
        <v>2012</v>
      </c>
      <c r="E4758" s="36">
        <v>0.46527777777777773</v>
      </c>
      <c r="F4758" s="36">
        <v>0.47013888888888888</v>
      </c>
      <c r="G4758" s="36">
        <v>4.8611111111111494E-3</v>
      </c>
      <c r="H4758">
        <v>2</v>
      </c>
      <c r="I4758">
        <v>1</v>
      </c>
      <c r="J4758">
        <v>23</v>
      </c>
      <c r="K4758">
        <v>23</v>
      </c>
      <c r="L4758" t="s">
        <v>532</v>
      </c>
      <c r="M4758" t="s">
        <v>810</v>
      </c>
      <c r="N4758">
        <v>2</v>
      </c>
      <c r="O4758">
        <v>37.949999999999996</v>
      </c>
      <c r="P4758">
        <v>11.5</v>
      </c>
      <c r="Q4758">
        <v>33.032999999999994</v>
      </c>
      <c r="R4758">
        <v>10.01</v>
      </c>
      <c r="S4758">
        <v>37.949999999999996</v>
      </c>
      <c r="T4758">
        <v>11.5</v>
      </c>
      <c r="U4758" s="23">
        <v>35.491499999999995</v>
      </c>
      <c r="V4758">
        <v>10.754999999999999</v>
      </c>
      <c r="W4758" s="21">
        <v>27.87453</v>
      </c>
      <c r="X4758" s="21">
        <v>-115.16485</v>
      </c>
      <c r="Y4758">
        <v>62.6</v>
      </c>
      <c r="Z4758">
        <v>17</v>
      </c>
      <c r="AA4758">
        <v>8</v>
      </c>
      <c r="AB4758" s="26" t="s">
        <v>615</v>
      </c>
      <c r="AC4758" s="26">
        <v>2</v>
      </c>
      <c r="AE4758" s="26">
        <v>210</v>
      </c>
    </row>
    <row r="4759" spans="1:32">
      <c r="A4759" t="s">
        <v>832</v>
      </c>
      <c r="B4759" t="s">
        <v>253</v>
      </c>
      <c r="C4759" s="31">
        <v>41125</v>
      </c>
      <c r="D4759">
        <v>2012</v>
      </c>
      <c r="E4759" s="36">
        <v>0.46527777777777773</v>
      </c>
      <c r="F4759" s="36">
        <v>0.47013888888888888</v>
      </c>
      <c r="G4759" s="36">
        <v>4.8611111111111494E-3</v>
      </c>
      <c r="H4759">
        <v>2</v>
      </c>
      <c r="I4759">
        <v>1</v>
      </c>
      <c r="J4759">
        <v>23</v>
      </c>
      <c r="K4759">
        <v>23</v>
      </c>
      <c r="L4759" t="s">
        <v>532</v>
      </c>
      <c r="M4759" t="s">
        <v>810</v>
      </c>
      <c r="N4759">
        <v>2</v>
      </c>
      <c r="O4759">
        <v>37.949999999999996</v>
      </c>
      <c r="P4759">
        <v>11.5</v>
      </c>
      <c r="Q4759">
        <v>33.032999999999994</v>
      </c>
      <c r="R4759">
        <v>10.01</v>
      </c>
      <c r="S4759">
        <v>37.949999999999996</v>
      </c>
      <c r="T4759">
        <v>11.5</v>
      </c>
      <c r="U4759" s="23">
        <v>35.491499999999995</v>
      </c>
      <c r="V4759">
        <v>10.754999999999999</v>
      </c>
      <c r="W4759" s="21">
        <v>27.87453</v>
      </c>
      <c r="X4759" s="21">
        <v>-115.16485</v>
      </c>
      <c r="Y4759">
        <v>62.6</v>
      </c>
      <c r="Z4759">
        <v>17</v>
      </c>
      <c r="AA4759">
        <v>8</v>
      </c>
      <c r="AB4759" s="26" t="s">
        <v>753</v>
      </c>
      <c r="AC4759" s="26">
        <v>1</v>
      </c>
      <c r="AE4759" s="26">
        <v>210</v>
      </c>
    </row>
    <row r="4760" spans="1:32">
      <c r="A4760" t="s">
        <v>832</v>
      </c>
      <c r="B4760" t="s">
        <v>253</v>
      </c>
      <c r="C4760" s="31">
        <v>41125</v>
      </c>
      <c r="D4760">
        <v>2012</v>
      </c>
      <c r="E4760" s="36">
        <v>0.46527777777777773</v>
      </c>
      <c r="F4760" s="36">
        <v>0.47013888888888888</v>
      </c>
      <c r="G4760" s="36">
        <v>4.8611111111111494E-3</v>
      </c>
      <c r="H4760">
        <v>2</v>
      </c>
      <c r="I4760">
        <v>1</v>
      </c>
      <c r="J4760">
        <v>23</v>
      </c>
      <c r="K4760">
        <v>23</v>
      </c>
      <c r="L4760" t="s">
        <v>532</v>
      </c>
      <c r="M4760" t="s">
        <v>810</v>
      </c>
      <c r="N4760">
        <v>2</v>
      </c>
      <c r="O4760">
        <v>37.949999999999996</v>
      </c>
      <c r="P4760">
        <v>11.5</v>
      </c>
      <c r="Q4760">
        <v>33.032999999999994</v>
      </c>
      <c r="R4760">
        <v>10.01</v>
      </c>
      <c r="S4760">
        <v>37.949999999999996</v>
      </c>
      <c r="T4760">
        <v>11.5</v>
      </c>
      <c r="U4760" s="23">
        <v>35.491499999999995</v>
      </c>
      <c r="V4760">
        <v>10.754999999999999</v>
      </c>
      <c r="W4760" s="21">
        <v>27.87453</v>
      </c>
      <c r="X4760" s="21">
        <v>-115.16485</v>
      </c>
      <c r="Y4760">
        <v>62.6</v>
      </c>
      <c r="Z4760">
        <v>17</v>
      </c>
      <c r="AA4760">
        <v>8</v>
      </c>
      <c r="AB4760" s="26" t="s">
        <v>608</v>
      </c>
      <c r="AC4760" s="26">
        <v>1</v>
      </c>
      <c r="AE4760" s="26">
        <v>210</v>
      </c>
    </row>
    <row r="4761" spans="1:32">
      <c r="A4761" t="s">
        <v>832</v>
      </c>
      <c r="B4761" t="s">
        <v>253</v>
      </c>
      <c r="C4761" s="31">
        <v>41125</v>
      </c>
      <c r="D4761">
        <v>2012</v>
      </c>
      <c r="E4761" s="36">
        <v>0.46527777777777773</v>
      </c>
      <c r="F4761" s="36">
        <v>0.47013888888888888</v>
      </c>
      <c r="G4761" s="36">
        <v>4.8611111111111494E-3</v>
      </c>
      <c r="H4761">
        <v>2</v>
      </c>
      <c r="I4761">
        <v>1</v>
      </c>
      <c r="J4761">
        <v>23</v>
      </c>
      <c r="K4761">
        <v>23</v>
      </c>
      <c r="L4761" t="s">
        <v>532</v>
      </c>
      <c r="M4761" t="s">
        <v>810</v>
      </c>
      <c r="N4761">
        <v>2</v>
      </c>
      <c r="O4761">
        <v>37.949999999999996</v>
      </c>
      <c r="P4761">
        <v>11.5</v>
      </c>
      <c r="Q4761">
        <v>33.032999999999994</v>
      </c>
      <c r="R4761">
        <v>10.01</v>
      </c>
      <c r="S4761">
        <v>37.949999999999996</v>
      </c>
      <c r="T4761">
        <v>11.5</v>
      </c>
      <c r="U4761" s="23">
        <v>35.491499999999995</v>
      </c>
      <c r="V4761">
        <v>10.754999999999999</v>
      </c>
      <c r="W4761" s="21">
        <v>27.87453</v>
      </c>
      <c r="X4761" s="21">
        <v>-115.16485</v>
      </c>
      <c r="Y4761">
        <v>62.6</v>
      </c>
      <c r="Z4761">
        <v>17</v>
      </c>
      <c r="AA4761">
        <v>8</v>
      </c>
      <c r="AB4761" s="26" t="s">
        <v>609</v>
      </c>
      <c r="AC4761" s="26">
        <v>5</v>
      </c>
      <c r="AE4761" s="26">
        <v>210</v>
      </c>
    </row>
    <row r="4762" spans="1:32">
      <c r="A4762" t="s">
        <v>833</v>
      </c>
      <c r="B4762" t="s">
        <v>253</v>
      </c>
      <c r="C4762" s="31">
        <v>41125</v>
      </c>
      <c r="D4762">
        <v>2012</v>
      </c>
      <c r="E4762" s="36">
        <v>0.48055555555555557</v>
      </c>
      <c r="F4762" s="36">
        <v>0.48680555555555555</v>
      </c>
      <c r="G4762" s="36">
        <v>6.2499999999999778E-3</v>
      </c>
      <c r="H4762">
        <v>2</v>
      </c>
      <c r="I4762">
        <v>2</v>
      </c>
      <c r="J4762">
        <v>24</v>
      </c>
      <c r="K4762">
        <v>24</v>
      </c>
      <c r="L4762" t="s">
        <v>532</v>
      </c>
      <c r="M4762" t="s">
        <v>810</v>
      </c>
      <c r="N4762">
        <v>2</v>
      </c>
      <c r="O4762">
        <v>36.629999999999995</v>
      </c>
      <c r="P4762">
        <v>11.1</v>
      </c>
      <c r="Q4762">
        <v>30.69</v>
      </c>
      <c r="R4762">
        <v>9.3000000000000007</v>
      </c>
      <c r="S4762">
        <v>36.629999999999995</v>
      </c>
      <c r="T4762">
        <v>11.1</v>
      </c>
      <c r="U4762" s="23">
        <v>33.659999999999997</v>
      </c>
      <c r="V4762">
        <v>10.199999999999999</v>
      </c>
      <c r="W4762" s="21">
        <v>27.87453</v>
      </c>
      <c r="X4762" s="21">
        <v>-115.16485</v>
      </c>
      <c r="Y4762">
        <v>62.6</v>
      </c>
      <c r="Z4762">
        <v>17</v>
      </c>
      <c r="AA4762">
        <v>8</v>
      </c>
      <c r="AB4762" s="26" t="s">
        <v>604</v>
      </c>
      <c r="AC4762" s="26">
        <v>2</v>
      </c>
      <c r="AE4762" s="26">
        <v>180</v>
      </c>
    </row>
    <row r="4763" spans="1:32">
      <c r="A4763" t="s">
        <v>833</v>
      </c>
      <c r="B4763" t="s">
        <v>253</v>
      </c>
      <c r="C4763" s="31">
        <v>41125</v>
      </c>
      <c r="D4763">
        <v>2012</v>
      </c>
      <c r="E4763" s="36">
        <v>0.48055555555555557</v>
      </c>
      <c r="F4763" s="36">
        <v>0.48680555555555555</v>
      </c>
      <c r="G4763" s="36">
        <v>6.2499999999999778E-3</v>
      </c>
      <c r="H4763">
        <v>2</v>
      </c>
      <c r="I4763">
        <v>2</v>
      </c>
      <c r="J4763">
        <v>24</v>
      </c>
      <c r="K4763">
        <v>24</v>
      </c>
      <c r="L4763" t="s">
        <v>532</v>
      </c>
      <c r="M4763" t="s">
        <v>810</v>
      </c>
      <c r="N4763">
        <v>2</v>
      </c>
      <c r="O4763">
        <v>36.629999999999995</v>
      </c>
      <c r="P4763">
        <v>11.1</v>
      </c>
      <c r="Q4763">
        <v>30.69</v>
      </c>
      <c r="R4763">
        <v>9.3000000000000007</v>
      </c>
      <c r="S4763">
        <v>36.629999999999995</v>
      </c>
      <c r="T4763">
        <v>11.1</v>
      </c>
      <c r="U4763" s="23">
        <v>33.659999999999997</v>
      </c>
      <c r="V4763">
        <v>10.199999999999999</v>
      </c>
      <c r="W4763" s="21">
        <v>27.87453</v>
      </c>
      <c r="X4763" s="21">
        <v>-115.16485</v>
      </c>
      <c r="Y4763">
        <v>62.6</v>
      </c>
      <c r="Z4763">
        <v>17</v>
      </c>
      <c r="AA4763">
        <v>8</v>
      </c>
      <c r="AB4763" s="26" t="s">
        <v>606</v>
      </c>
      <c r="AC4763" s="26">
        <v>3</v>
      </c>
      <c r="AE4763" s="26">
        <v>180</v>
      </c>
    </row>
    <row r="4764" spans="1:32">
      <c r="A4764" t="s">
        <v>833</v>
      </c>
      <c r="B4764" t="s">
        <v>253</v>
      </c>
      <c r="C4764" s="31">
        <v>41125</v>
      </c>
      <c r="D4764">
        <v>2012</v>
      </c>
      <c r="E4764" s="36">
        <v>0.48055555555555557</v>
      </c>
      <c r="F4764" s="36">
        <v>0.48680555555555555</v>
      </c>
      <c r="G4764" s="36">
        <v>6.2499999999999778E-3</v>
      </c>
      <c r="H4764">
        <v>2</v>
      </c>
      <c r="I4764">
        <v>2</v>
      </c>
      <c r="J4764">
        <v>24</v>
      </c>
      <c r="K4764">
        <v>24</v>
      </c>
      <c r="L4764" t="s">
        <v>532</v>
      </c>
      <c r="M4764" t="s">
        <v>810</v>
      </c>
      <c r="N4764">
        <v>2</v>
      </c>
      <c r="O4764">
        <v>36.629999999999995</v>
      </c>
      <c r="P4764">
        <v>11.1</v>
      </c>
      <c r="Q4764">
        <v>30.69</v>
      </c>
      <c r="R4764">
        <v>9.3000000000000007</v>
      </c>
      <c r="S4764">
        <v>36.629999999999995</v>
      </c>
      <c r="T4764">
        <v>11.1</v>
      </c>
      <c r="U4764" s="23">
        <v>33.659999999999997</v>
      </c>
      <c r="V4764">
        <v>10.199999999999999</v>
      </c>
      <c r="W4764" s="21">
        <v>27.87453</v>
      </c>
      <c r="X4764" s="21">
        <v>-115.16485</v>
      </c>
      <c r="Y4764">
        <v>62.6</v>
      </c>
      <c r="Z4764">
        <v>17</v>
      </c>
      <c r="AA4764">
        <v>8</v>
      </c>
      <c r="AB4764" s="26" t="s">
        <v>611</v>
      </c>
      <c r="AC4764" s="26">
        <v>1</v>
      </c>
      <c r="AE4764" s="26">
        <v>180</v>
      </c>
    </row>
    <row r="4765" spans="1:32">
      <c r="A4765" t="s">
        <v>833</v>
      </c>
      <c r="B4765" t="s">
        <v>253</v>
      </c>
      <c r="C4765" s="31">
        <v>41125</v>
      </c>
      <c r="D4765">
        <v>2012</v>
      </c>
      <c r="E4765" s="36">
        <v>0.48055555555555557</v>
      </c>
      <c r="F4765" s="36">
        <v>0.48680555555555555</v>
      </c>
      <c r="G4765" s="36">
        <v>6.2499999999999778E-3</v>
      </c>
      <c r="H4765">
        <v>2</v>
      </c>
      <c r="I4765">
        <v>2</v>
      </c>
      <c r="J4765">
        <v>24</v>
      </c>
      <c r="K4765">
        <v>24</v>
      </c>
      <c r="L4765" t="s">
        <v>532</v>
      </c>
      <c r="M4765" t="s">
        <v>810</v>
      </c>
      <c r="N4765">
        <v>2</v>
      </c>
      <c r="O4765">
        <v>36.629999999999995</v>
      </c>
      <c r="P4765">
        <v>11.1</v>
      </c>
      <c r="Q4765">
        <v>30.69</v>
      </c>
      <c r="R4765">
        <v>9.3000000000000007</v>
      </c>
      <c r="S4765">
        <v>36.629999999999995</v>
      </c>
      <c r="T4765">
        <v>11.1</v>
      </c>
      <c r="U4765" s="23">
        <v>33.659999999999997</v>
      </c>
      <c r="V4765">
        <v>10.199999999999999</v>
      </c>
      <c r="W4765" s="21">
        <v>27.87453</v>
      </c>
      <c r="X4765" s="21">
        <v>-115.16485</v>
      </c>
      <c r="Y4765">
        <v>62.6</v>
      </c>
      <c r="Z4765">
        <v>17</v>
      </c>
      <c r="AA4765">
        <v>8</v>
      </c>
      <c r="AB4765" s="26" t="s">
        <v>613</v>
      </c>
      <c r="AC4765" s="26">
        <v>166</v>
      </c>
      <c r="AD4765">
        <v>9</v>
      </c>
      <c r="AE4765" s="26">
        <v>180</v>
      </c>
      <c r="AF4765">
        <v>50</v>
      </c>
    </row>
    <row r="4766" spans="1:32">
      <c r="A4766" t="s">
        <v>833</v>
      </c>
      <c r="B4766" t="s">
        <v>253</v>
      </c>
      <c r="C4766" s="31">
        <v>41125</v>
      </c>
      <c r="D4766">
        <v>2012</v>
      </c>
      <c r="E4766" s="36">
        <v>0.48055555555555557</v>
      </c>
      <c r="F4766" s="36">
        <v>0.48680555555555555</v>
      </c>
      <c r="G4766" s="36">
        <v>6.2499999999999778E-3</v>
      </c>
      <c r="H4766">
        <v>2</v>
      </c>
      <c r="I4766">
        <v>2</v>
      </c>
      <c r="J4766">
        <v>24</v>
      </c>
      <c r="K4766">
        <v>24</v>
      </c>
      <c r="L4766" t="s">
        <v>532</v>
      </c>
      <c r="M4766" t="s">
        <v>810</v>
      </c>
      <c r="N4766">
        <v>2</v>
      </c>
      <c r="O4766">
        <v>36.629999999999995</v>
      </c>
      <c r="P4766">
        <v>11.1</v>
      </c>
      <c r="Q4766">
        <v>30.69</v>
      </c>
      <c r="R4766">
        <v>9.3000000000000007</v>
      </c>
      <c r="S4766">
        <v>36.629999999999995</v>
      </c>
      <c r="T4766">
        <v>11.1</v>
      </c>
      <c r="U4766" s="23">
        <v>33.659999999999997</v>
      </c>
      <c r="V4766">
        <v>10.199999999999999</v>
      </c>
      <c r="W4766" s="21">
        <v>27.87453</v>
      </c>
      <c r="X4766" s="21">
        <v>-115.16485</v>
      </c>
      <c r="Y4766">
        <v>62.6</v>
      </c>
      <c r="Z4766">
        <v>17</v>
      </c>
      <c r="AA4766">
        <v>8</v>
      </c>
      <c r="AB4766" s="26" t="s">
        <v>614</v>
      </c>
      <c r="AC4766" s="26">
        <v>2</v>
      </c>
      <c r="AE4766" s="26">
        <v>180</v>
      </c>
    </row>
    <row r="4767" spans="1:32">
      <c r="A4767" t="s">
        <v>833</v>
      </c>
      <c r="B4767" t="s">
        <v>253</v>
      </c>
      <c r="C4767" s="31">
        <v>41125</v>
      </c>
      <c r="D4767">
        <v>2012</v>
      </c>
      <c r="E4767" s="36">
        <v>0.48055555555555557</v>
      </c>
      <c r="F4767" s="36">
        <v>0.48680555555555555</v>
      </c>
      <c r="G4767" s="36">
        <v>6.2499999999999778E-3</v>
      </c>
      <c r="H4767">
        <v>2</v>
      </c>
      <c r="I4767">
        <v>2</v>
      </c>
      <c r="J4767">
        <v>24</v>
      </c>
      <c r="K4767">
        <v>24</v>
      </c>
      <c r="L4767" t="s">
        <v>532</v>
      </c>
      <c r="M4767" t="s">
        <v>810</v>
      </c>
      <c r="N4767">
        <v>2</v>
      </c>
      <c r="O4767">
        <v>36.629999999999995</v>
      </c>
      <c r="P4767">
        <v>11.1</v>
      </c>
      <c r="Q4767">
        <v>30.69</v>
      </c>
      <c r="R4767">
        <v>9.3000000000000007</v>
      </c>
      <c r="S4767">
        <v>36.629999999999995</v>
      </c>
      <c r="T4767">
        <v>11.1</v>
      </c>
      <c r="U4767" s="23">
        <v>33.659999999999997</v>
      </c>
      <c r="V4767">
        <v>10.199999999999999</v>
      </c>
      <c r="W4767" s="21">
        <v>27.87453</v>
      </c>
      <c r="X4767" s="21">
        <v>-115.16485</v>
      </c>
      <c r="Y4767">
        <v>62.6</v>
      </c>
      <c r="Z4767">
        <v>17</v>
      </c>
      <c r="AA4767">
        <v>8</v>
      </c>
      <c r="AB4767" s="26" t="s">
        <v>615</v>
      </c>
      <c r="AC4767" s="26">
        <v>2</v>
      </c>
      <c r="AE4767" s="26">
        <v>180</v>
      </c>
    </row>
    <row r="4768" spans="1:32">
      <c r="A4768" t="s">
        <v>833</v>
      </c>
      <c r="B4768" t="s">
        <v>253</v>
      </c>
      <c r="C4768" s="31">
        <v>41125</v>
      </c>
      <c r="D4768">
        <v>2012</v>
      </c>
      <c r="E4768" s="36">
        <v>0.48055555555555557</v>
      </c>
      <c r="F4768" s="36">
        <v>0.48680555555555555</v>
      </c>
      <c r="G4768" s="36">
        <v>6.2499999999999778E-3</v>
      </c>
      <c r="H4768">
        <v>2</v>
      </c>
      <c r="I4768">
        <v>2</v>
      </c>
      <c r="J4768">
        <v>24</v>
      </c>
      <c r="K4768">
        <v>24</v>
      </c>
      <c r="L4768" t="s">
        <v>532</v>
      </c>
      <c r="M4768" t="s">
        <v>810</v>
      </c>
      <c r="N4768">
        <v>2</v>
      </c>
      <c r="O4768">
        <v>36.629999999999995</v>
      </c>
      <c r="P4768">
        <v>11.1</v>
      </c>
      <c r="Q4768">
        <v>30.69</v>
      </c>
      <c r="R4768">
        <v>9.3000000000000007</v>
      </c>
      <c r="S4768">
        <v>36.629999999999995</v>
      </c>
      <c r="T4768">
        <v>11.1</v>
      </c>
      <c r="U4768" s="23">
        <v>33.659999999999997</v>
      </c>
      <c r="V4768">
        <v>10.199999999999999</v>
      </c>
      <c r="W4768" s="21">
        <v>27.87453</v>
      </c>
      <c r="X4768" s="21">
        <v>-115.16485</v>
      </c>
      <c r="Y4768">
        <v>62.6</v>
      </c>
      <c r="Z4768">
        <v>17</v>
      </c>
      <c r="AA4768">
        <v>8</v>
      </c>
      <c r="AB4768" s="26" t="s">
        <v>618</v>
      </c>
      <c r="AC4768" s="26">
        <v>3</v>
      </c>
      <c r="AE4768" s="26">
        <v>180</v>
      </c>
    </row>
    <row r="4769" spans="1:32">
      <c r="A4769" t="s">
        <v>833</v>
      </c>
      <c r="B4769" t="s">
        <v>253</v>
      </c>
      <c r="C4769" s="31">
        <v>41125</v>
      </c>
      <c r="D4769">
        <v>2012</v>
      </c>
      <c r="E4769" s="36">
        <v>0.48055555555555557</v>
      </c>
      <c r="F4769" s="36">
        <v>0.48680555555555555</v>
      </c>
      <c r="G4769" s="36">
        <v>6.2499999999999778E-3</v>
      </c>
      <c r="H4769">
        <v>2</v>
      </c>
      <c r="I4769">
        <v>2</v>
      </c>
      <c r="J4769">
        <v>24</v>
      </c>
      <c r="K4769">
        <v>24</v>
      </c>
      <c r="L4769" t="s">
        <v>532</v>
      </c>
      <c r="M4769" t="s">
        <v>810</v>
      </c>
      <c r="N4769">
        <v>2</v>
      </c>
      <c r="O4769">
        <v>36.629999999999995</v>
      </c>
      <c r="P4769">
        <v>11.1</v>
      </c>
      <c r="Q4769">
        <v>30.69</v>
      </c>
      <c r="R4769">
        <v>9.3000000000000007</v>
      </c>
      <c r="S4769">
        <v>36.629999999999995</v>
      </c>
      <c r="T4769">
        <v>11.1</v>
      </c>
      <c r="U4769" s="23">
        <v>33.659999999999997</v>
      </c>
      <c r="V4769">
        <v>10.199999999999999</v>
      </c>
      <c r="W4769" s="21">
        <v>27.87453</v>
      </c>
      <c r="X4769" s="21">
        <v>-115.16485</v>
      </c>
      <c r="Y4769">
        <v>62.6</v>
      </c>
      <c r="Z4769">
        <v>17</v>
      </c>
      <c r="AA4769">
        <v>8</v>
      </c>
      <c r="AB4769" s="26" t="s">
        <v>753</v>
      </c>
      <c r="AC4769" s="26">
        <v>4</v>
      </c>
      <c r="AE4769" s="26">
        <v>180</v>
      </c>
    </row>
    <row r="4770" spans="1:32">
      <c r="A4770" t="s">
        <v>833</v>
      </c>
      <c r="B4770" t="s">
        <v>253</v>
      </c>
      <c r="C4770" s="31">
        <v>41125</v>
      </c>
      <c r="D4770">
        <v>2012</v>
      </c>
      <c r="E4770" s="36">
        <v>0.48055555555555557</v>
      </c>
      <c r="F4770" s="36">
        <v>0.48680555555555555</v>
      </c>
      <c r="G4770" s="36">
        <v>6.2499999999999778E-3</v>
      </c>
      <c r="H4770">
        <v>2</v>
      </c>
      <c r="I4770">
        <v>2</v>
      </c>
      <c r="J4770">
        <v>24</v>
      </c>
      <c r="K4770">
        <v>24</v>
      </c>
      <c r="L4770" t="s">
        <v>532</v>
      </c>
      <c r="M4770" t="s">
        <v>810</v>
      </c>
      <c r="N4770">
        <v>2</v>
      </c>
      <c r="O4770">
        <v>36.629999999999995</v>
      </c>
      <c r="P4770">
        <v>11.1</v>
      </c>
      <c r="Q4770">
        <v>30.69</v>
      </c>
      <c r="R4770">
        <v>9.3000000000000007</v>
      </c>
      <c r="S4770">
        <v>36.629999999999995</v>
      </c>
      <c r="T4770">
        <v>11.1</v>
      </c>
      <c r="U4770" s="23">
        <v>33.659999999999997</v>
      </c>
      <c r="V4770">
        <v>10.199999999999999</v>
      </c>
      <c r="W4770" s="21">
        <v>27.87453</v>
      </c>
      <c r="X4770" s="21">
        <v>-115.16485</v>
      </c>
      <c r="Y4770">
        <v>62.6</v>
      </c>
      <c r="Z4770">
        <v>17</v>
      </c>
      <c r="AA4770">
        <v>8</v>
      </c>
      <c r="AB4770" s="26" t="s">
        <v>619</v>
      </c>
      <c r="AC4770" s="26">
        <v>1</v>
      </c>
      <c r="AE4770" s="26">
        <v>180</v>
      </c>
    </row>
    <row r="4771" spans="1:32">
      <c r="A4771" t="s">
        <v>833</v>
      </c>
      <c r="B4771" t="s">
        <v>253</v>
      </c>
      <c r="C4771" s="31">
        <v>41125</v>
      </c>
      <c r="D4771">
        <v>2012</v>
      </c>
      <c r="E4771" s="36">
        <v>0.48055555555555557</v>
      </c>
      <c r="F4771" s="36">
        <v>0.48680555555555555</v>
      </c>
      <c r="G4771" s="36">
        <v>6.2499999999999778E-3</v>
      </c>
      <c r="H4771">
        <v>2</v>
      </c>
      <c r="I4771">
        <v>2</v>
      </c>
      <c r="J4771">
        <v>24</v>
      </c>
      <c r="K4771">
        <v>24</v>
      </c>
      <c r="L4771" t="s">
        <v>532</v>
      </c>
      <c r="M4771" t="s">
        <v>810</v>
      </c>
      <c r="N4771">
        <v>2</v>
      </c>
      <c r="O4771">
        <v>36.629999999999995</v>
      </c>
      <c r="P4771">
        <v>11.1</v>
      </c>
      <c r="Q4771">
        <v>30.69</v>
      </c>
      <c r="R4771">
        <v>9.3000000000000007</v>
      </c>
      <c r="S4771">
        <v>36.629999999999995</v>
      </c>
      <c r="T4771">
        <v>11.1</v>
      </c>
      <c r="U4771" s="23">
        <v>33.659999999999997</v>
      </c>
      <c r="V4771">
        <v>10.199999999999999</v>
      </c>
      <c r="W4771" s="21">
        <v>27.87453</v>
      </c>
      <c r="X4771" s="21">
        <v>-115.16485</v>
      </c>
      <c r="Y4771">
        <v>62.6</v>
      </c>
      <c r="Z4771">
        <v>17</v>
      </c>
      <c r="AA4771">
        <v>8</v>
      </c>
      <c r="AB4771" s="26" t="s">
        <v>609</v>
      </c>
      <c r="AC4771" s="26">
        <v>14</v>
      </c>
      <c r="AE4771" s="26">
        <v>180</v>
      </c>
    </row>
    <row r="4772" spans="1:32">
      <c r="A4772" t="s">
        <v>834</v>
      </c>
      <c r="B4772" t="s">
        <v>34</v>
      </c>
      <c r="C4772" s="31">
        <v>41124</v>
      </c>
      <c r="D4772">
        <v>2012</v>
      </c>
      <c r="E4772" s="36">
        <v>0.40347222222222223</v>
      </c>
      <c r="F4772" s="36">
        <v>0.40833333333333338</v>
      </c>
      <c r="G4772" s="36">
        <v>4.8611111111111494E-3</v>
      </c>
      <c r="H4772">
        <v>2</v>
      </c>
      <c r="I4772">
        <v>1</v>
      </c>
      <c r="J4772">
        <v>1</v>
      </c>
      <c r="K4772">
        <v>1</v>
      </c>
      <c r="L4772" t="s">
        <v>98</v>
      </c>
      <c r="M4772" t="s">
        <v>99</v>
      </c>
      <c r="N4772">
        <v>1</v>
      </c>
      <c r="O4772">
        <v>44.22</v>
      </c>
      <c r="P4772">
        <v>13.4</v>
      </c>
      <c r="Q4772">
        <v>8.9</v>
      </c>
      <c r="R4772">
        <v>13.1</v>
      </c>
      <c r="S4772">
        <v>44.22</v>
      </c>
      <c r="T4772">
        <v>13.4</v>
      </c>
      <c r="U4772" s="23">
        <v>43.724999999999994</v>
      </c>
      <c r="V4772">
        <v>13.25</v>
      </c>
      <c r="W4772" s="21">
        <v>27.888809999999999</v>
      </c>
      <c r="X4772" s="21">
        <v>-115.1919</v>
      </c>
      <c r="Y4772">
        <v>62.6</v>
      </c>
      <c r="Z4772">
        <v>17</v>
      </c>
      <c r="AA4772">
        <v>8</v>
      </c>
      <c r="AB4772" s="26" t="s">
        <v>613</v>
      </c>
      <c r="AC4772" s="26">
        <v>75</v>
      </c>
      <c r="AD4772">
        <v>20</v>
      </c>
      <c r="AE4772" s="26">
        <v>120</v>
      </c>
      <c r="AF4772">
        <v>50</v>
      </c>
    </row>
    <row r="4773" spans="1:32">
      <c r="A4773" t="s">
        <v>834</v>
      </c>
      <c r="B4773" t="s">
        <v>34</v>
      </c>
      <c r="C4773" s="31">
        <v>41124</v>
      </c>
      <c r="D4773">
        <v>2012</v>
      </c>
      <c r="E4773" s="36">
        <v>0.40347222222222223</v>
      </c>
      <c r="F4773" s="36">
        <v>0.40833333333333338</v>
      </c>
      <c r="G4773" s="36">
        <v>4.8611111111111494E-3</v>
      </c>
      <c r="H4773">
        <v>2</v>
      </c>
      <c r="I4773">
        <v>1</v>
      </c>
      <c r="J4773">
        <v>1</v>
      </c>
      <c r="K4773">
        <v>1</v>
      </c>
      <c r="L4773" t="s">
        <v>98</v>
      </c>
      <c r="M4773" t="s">
        <v>99</v>
      </c>
      <c r="N4773">
        <v>1</v>
      </c>
      <c r="O4773">
        <v>44.22</v>
      </c>
      <c r="P4773">
        <v>13.4</v>
      </c>
      <c r="Q4773">
        <v>8.9</v>
      </c>
      <c r="R4773">
        <v>13.1</v>
      </c>
      <c r="S4773">
        <v>44.22</v>
      </c>
      <c r="T4773">
        <v>13.4</v>
      </c>
      <c r="U4773" s="23">
        <v>43.724999999999994</v>
      </c>
      <c r="V4773">
        <v>13.25</v>
      </c>
      <c r="W4773" s="21">
        <v>27.888809999999999</v>
      </c>
      <c r="X4773" s="21">
        <v>-115.1919</v>
      </c>
      <c r="Y4773">
        <v>62.6</v>
      </c>
      <c r="Z4773">
        <v>17</v>
      </c>
      <c r="AA4773">
        <v>8</v>
      </c>
      <c r="AB4773" s="26" t="s">
        <v>614</v>
      </c>
      <c r="AC4773" s="26">
        <v>20</v>
      </c>
      <c r="AE4773" s="26">
        <v>120</v>
      </c>
    </row>
    <row r="4774" spans="1:32">
      <c r="A4774" t="s">
        <v>834</v>
      </c>
      <c r="B4774" t="s">
        <v>34</v>
      </c>
      <c r="C4774" s="31">
        <v>41124</v>
      </c>
      <c r="D4774">
        <v>2012</v>
      </c>
      <c r="E4774" s="36">
        <v>0.40347222222222223</v>
      </c>
      <c r="F4774" s="36">
        <v>0.40833333333333338</v>
      </c>
      <c r="G4774" s="36">
        <v>4.8611111111111494E-3</v>
      </c>
      <c r="H4774">
        <v>2</v>
      </c>
      <c r="I4774">
        <v>1</v>
      </c>
      <c r="J4774">
        <v>1</v>
      </c>
      <c r="K4774">
        <v>1</v>
      </c>
      <c r="L4774" t="s">
        <v>98</v>
      </c>
      <c r="M4774" t="s">
        <v>99</v>
      </c>
      <c r="N4774">
        <v>1</v>
      </c>
      <c r="O4774">
        <v>44.22</v>
      </c>
      <c r="P4774">
        <v>13.4</v>
      </c>
      <c r="Q4774">
        <v>8.9</v>
      </c>
      <c r="R4774">
        <v>13.1</v>
      </c>
      <c r="S4774">
        <v>44.22</v>
      </c>
      <c r="T4774">
        <v>13.4</v>
      </c>
      <c r="U4774" s="23">
        <v>43.724999999999994</v>
      </c>
      <c r="V4774">
        <v>13.25</v>
      </c>
      <c r="W4774" s="21">
        <v>27.888809999999999</v>
      </c>
      <c r="X4774" s="21">
        <v>-115.1919</v>
      </c>
      <c r="Y4774">
        <v>62.6</v>
      </c>
      <c r="Z4774">
        <v>17</v>
      </c>
      <c r="AA4774">
        <v>8</v>
      </c>
      <c r="AB4774" s="26" t="s">
        <v>607</v>
      </c>
      <c r="AC4774" s="26">
        <v>2</v>
      </c>
      <c r="AE4774" s="26">
        <v>120</v>
      </c>
    </row>
    <row r="4775" spans="1:32">
      <c r="A4775" t="s">
        <v>835</v>
      </c>
      <c r="B4775" t="s">
        <v>34</v>
      </c>
      <c r="C4775" s="31">
        <v>41124</v>
      </c>
      <c r="D4775">
        <v>2012</v>
      </c>
      <c r="E4775" s="36">
        <v>0.41944444444444445</v>
      </c>
      <c r="F4775" s="36">
        <v>0.42430555555555555</v>
      </c>
      <c r="G4775" s="36">
        <v>4.8611111111110938E-3</v>
      </c>
      <c r="H4775">
        <v>2</v>
      </c>
      <c r="I4775">
        <v>2</v>
      </c>
      <c r="J4775">
        <v>2</v>
      </c>
      <c r="K4775">
        <v>2</v>
      </c>
      <c r="L4775" t="s">
        <v>98</v>
      </c>
      <c r="M4775" t="s">
        <v>99</v>
      </c>
      <c r="N4775">
        <v>1</v>
      </c>
      <c r="O4775">
        <v>43.559999999999995</v>
      </c>
      <c r="P4775">
        <v>13.2</v>
      </c>
      <c r="Q4775">
        <v>8.9</v>
      </c>
      <c r="R4775">
        <v>13.1</v>
      </c>
      <c r="S4775">
        <v>43.559999999999995</v>
      </c>
      <c r="T4775">
        <v>13.2</v>
      </c>
      <c r="U4775" s="23">
        <v>43.394999999999996</v>
      </c>
      <c r="V4775">
        <v>13.149999999999999</v>
      </c>
      <c r="W4775" s="21">
        <v>27.888809999999999</v>
      </c>
      <c r="X4775" s="21">
        <v>-115.1919</v>
      </c>
      <c r="Y4775">
        <v>62.6</v>
      </c>
      <c r="Z4775">
        <v>17</v>
      </c>
      <c r="AA4775">
        <v>8</v>
      </c>
      <c r="AB4775" s="26" t="s">
        <v>613</v>
      </c>
      <c r="AC4775" s="26">
        <v>90</v>
      </c>
      <c r="AD4775">
        <v>16.7</v>
      </c>
      <c r="AE4775" s="26">
        <v>300</v>
      </c>
      <c r="AF4775">
        <v>50</v>
      </c>
    </row>
    <row r="4776" spans="1:32">
      <c r="A4776" t="s">
        <v>835</v>
      </c>
      <c r="B4776" t="s">
        <v>34</v>
      </c>
      <c r="C4776" s="31">
        <v>41124</v>
      </c>
      <c r="D4776">
        <v>2012</v>
      </c>
      <c r="E4776" s="36">
        <v>0.41944444444444445</v>
      </c>
      <c r="F4776" s="36">
        <v>0.42430555555555555</v>
      </c>
      <c r="G4776" s="36">
        <v>4.8611111111110938E-3</v>
      </c>
      <c r="H4776">
        <v>2</v>
      </c>
      <c r="I4776">
        <v>2</v>
      </c>
      <c r="J4776">
        <v>2</v>
      </c>
      <c r="K4776">
        <v>2</v>
      </c>
      <c r="L4776" t="s">
        <v>98</v>
      </c>
      <c r="M4776" t="s">
        <v>99</v>
      </c>
      <c r="N4776">
        <v>1</v>
      </c>
      <c r="O4776">
        <v>43.559999999999995</v>
      </c>
      <c r="P4776">
        <v>13.2</v>
      </c>
      <c r="Q4776">
        <v>8.9</v>
      </c>
      <c r="R4776">
        <v>13.1</v>
      </c>
      <c r="S4776">
        <v>43.559999999999995</v>
      </c>
      <c r="T4776">
        <v>13.2</v>
      </c>
      <c r="U4776" s="23">
        <v>43.394999999999996</v>
      </c>
      <c r="V4776">
        <v>13.149999999999999</v>
      </c>
      <c r="W4776" s="21">
        <v>27.888809999999999</v>
      </c>
      <c r="X4776" s="21">
        <v>-115.1919</v>
      </c>
      <c r="Y4776">
        <v>62.6</v>
      </c>
      <c r="Z4776">
        <v>17</v>
      </c>
      <c r="AA4776">
        <v>8</v>
      </c>
      <c r="AB4776" s="26" t="s">
        <v>614</v>
      </c>
      <c r="AC4776" s="26">
        <v>11</v>
      </c>
      <c r="AE4776" s="26">
        <v>300</v>
      </c>
    </row>
    <row r="4777" spans="1:32">
      <c r="A4777" t="s">
        <v>835</v>
      </c>
      <c r="B4777" t="s">
        <v>34</v>
      </c>
      <c r="C4777" s="31">
        <v>41124</v>
      </c>
      <c r="D4777">
        <v>2012</v>
      </c>
      <c r="E4777" s="36">
        <v>0.41944444444444445</v>
      </c>
      <c r="F4777" s="36">
        <v>0.42430555555555555</v>
      </c>
      <c r="G4777" s="36">
        <v>4.8611111111110938E-3</v>
      </c>
      <c r="H4777">
        <v>2</v>
      </c>
      <c r="I4777">
        <v>2</v>
      </c>
      <c r="J4777">
        <v>2</v>
      </c>
      <c r="K4777">
        <v>2</v>
      </c>
      <c r="L4777" t="s">
        <v>98</v>
      </c>
      <c r="M4777" t="s">
        <v>99</v>
      </c>
      <c r="N4777">
        <v>1</v>
      </c>
      <c r="O4777">
        <v>43.559999999999995</v>
      </c>
      <c r="P4777">
        <v>13.2</v>
      </c>
      <c r="Q4777">
        <v>8.9</v>
      </c>
      <c r="R4777">
        <v>13.1</v>
      </c>
      <c r="S4777">
        <v>43.559999999999995</v>
      </c>
      <c r="T4777">
        <v>13.2</v>
      </c>
      <c r="U4777" s="23">
        <v>43.394999999999996</v>
      </c>
      <c r="V4777">
        <v>13.149999999999999</v>
      </c>
      <c r="W4777" s="21">
        <v>27.888809999999999</v>
      </c>
      <c r="X4777" s="21">
        <v>-115.1919</v>
      </c>
      <c r="Y4777">
        <v>62.6</v>
      </c>
      <c r="Z4777">
        <v>17</v>
      </c>
      <c r="AA4777">
        <v>8</v>
      </c>
      <c r="AB4777" s="26" t="s">
        <v>607</v>
      </c>
      <c r="AC4777" s="26">
        <v>2</v>
      </c>
      <c r="AE4777" s="26">
        <v>300</v>
      </c>
    </row>
    <row r="4778" spans="1:32">
      <c r="A4778" t="s">
        <v>836</v>
      </c>
      <c r="B4778" t="s">
        <v>34</v>
      </c>
      <c r="C4778" s="31">
        <v>41124</v>
      </c>
      <c r="D4778">
        <v>2012</v>
      </c>
      <c r="E4778" s="36">
        <v>0.47361111111111115</v>
      </c>
      <c r="F4778" s="36">
        <v>0.47986111111111113</v>
      </c>
      <c r="G4778" s="36">
        <v>6.2499999999999778E-3</v>
      </c>
      <c r="H4778">
        <v>2</v>
      </c>
      <c r="I4778">
        <v>3</v>
      </c>
      <c r="J4778">
        <v>3</v>
      </c>
      <c r="K4778">
        <v>3</v>
      </c>
      <c r="L4778" t="s">
        <v>98</v>
      </c>
      <c r="M4778" t="s">
        <v>99</v>
      </c>
      <c r="N4778">
        <v>1</v>
      </c>
      <c r="O4778">
        <v>31.679999999999996</v>
      </c>
      <c r="P4778">
        <v>9.6</v>
      </c>
      <c r="Q4778">
        <v>8.9</v>
      </c>
      <c r="R4778">
        <v>10.199999999999999</v>
      </c>
      <c r="S4778">
        <v>33.659999999999997</v>
      </c>
      <c r="T4778">
        <v>10.199999999999999</v>
      </c>
      <c r="U4778" s="23">
        <v>32.669999999999995</v>
      </c>
      <c r="V4778">
        <v>9.8999999999999986</v>
      </c>
      <c r="W4778" s="21">
        <v>27.887540000000001</v>
      </c>
      <c r="X4778" s="21">
        <v>-115.19145</v>
      </c>
      <c r="Y4778">
        <v>59</v>
      </c>
      <c r="Z4778">
        <v>15</v>
      </c>
      <c r="AA4778">
        <v>7</v>
      </c>
      <c r="AB4778" s="26" t="s">
        <v>605</v>
      </c>
      <c r="AC4778" s="26">
        <v>2</v>
      </c>
      <c r="AE4778" s="26">
        <v>120</v>
      </c>
    </row>
    <row r="4779" spans="1:32">
      <c r="A4779" t="s">
        <v>836</v>
      </c>
      <c r="B4779" t="s">
        <v>34</v>
      </c>
      <c r="C4779" s="31">
        <v>41124</v>
      </c>
      <c r="D4779">
        <v>2012</v>
      </c>
      <c r="E4779" s="36">
        <v>0.47361111111111115</v>
      </c>
      <c r="F4779" s="36">
        <v>0.47986111111111113</v>
      </c>
      <c r="G4779" s="36">
        <v>6.2499999999999778E-3</v>
      </c>
      <c r="H4779">
        <v>2</v>
      </c>
      <c r="I4779">
        <v>3</v>
      </c>
      <c r="J4779">
        <v>3</v>
      </c>
      <c r="K4779">
        <v>3</v>
      </c>
      <c r="L4779" t="s">
        <v>98</v>
      </c>
      <c r="M4779" t="s">
        <v>99</v>
      </c>
      <c r="N4779">
        <v>1</v>
      </c>
      <c r="O4779">
        <v>31.679999999999996</v>
      </c>
      <c r="P4779">
        <v>9.6</v>
      </c>
      <c r="Q4779">
        <v>8.9</v>
      </c>
      <c r="R4779">
        <v>10.199999999999999</v>
      </c>
      <c r="S4779">
        <v>33.659999999999997</v>
      </c>
      <c r="T4779">
        <v>10.199999999999999</v>
      </c>
      <c r="U4779" s="23">
        <v>32.669999999999995</v>
      </c>
      <c r="V4779">
        <v>9.8999999999999986</v>
      </c>
      <c r="W4779" s="21">
        <v>27.887540000000001</v>
      </c>
      <c r="X4779" s="21">
        <v>-115.19145</v>
      </c>
      <c r="Y4779">
        <v>59</v>
      </c>
      <c r="Z4779">
        <v>15</v>
      </c>
      <c r="AA4779">
        <v>7</v>
      </c>
      <c r="AB4779" s="26" t="s">
        <v>606</v>
      </c>
      <c r="AC4779" s="26">
        <v>25</v>
      </c>
      <c r="AE4779" s="26">
        <v>120</v>
      </c>
    </row>
    <row r="4780" spans="1:32">
      <c r="A4780" t="s">
        <v>836</v>
      </c>
      <c r="B4780" t="s">
        <v>34</v>
      </c>
      <c r="C4780" s="31">
        <v>41124</v>
      </c>
      <c r="D4780">
        <v>2012</v>
      </c>
      <c r="E4780" s="36">
        <v>0.47361111111111115</v>
      </c>
      <c r="F4780" s="36">
        <v>0.47986111111111113</v>
      </c>
      <c r="G4780" s="36">
        <v>6.2499999999999778E-3</v>
      </c>
      <c r="H4780">
        <v>2</v>
      </c>
      <c r="I4780">
        <v>3</v>
      </c>
      <c r="J4780">
        <v>3</v>
      </c>
      <c r="K4780">
        <v>3</v>
      </c>
      <c r="L4780" t="s">
        <v>98</v>
      </c>
      <c r="M4780" t="s">
        <v>99</v>
      </c>
      <c r="N4780">
        <v>1</v>
      </c>
      <c r="O4780">
        <v>31.679999999999996</v>
      </c>
      <c r="P4780">
        <v>9.6</v>
      </c>
      <c r="Q4780">
        <v>8.9</v>
      </c>
      <c r="R4780">
        <v>10.199999999999999</v>
      </c>
      <c r="S4780">
        <v>33.659999999999997</v>
      </c>
      <c r="T4780">
        <v>10.199999999999999</v>
      </c>
      <c r="U4780" s="23">
        <v>32.669999999999995</v>
      </c>
      <c r="V4780">
        <v>9.8999999999999986</v>
      </c>
      <c r="W4780" s="21">
        <v>27.887540000000001</v>
      </c>
      <c r="X4780" s="21">
        <v>-115.19145</v>
      </c>
      <c r="Y4780">
        <v>59</v>
      </c>
      <c r="Z4780">
        <v>15</v>
      </c>
      <c r="AA4780">
        <v>7</v>
      </c>
      <c r="AB4780" s="26" t="s">
        <v>613</v>
      </c>
      <c r="AC4780" s="26">
        <v>30</v>
      </c>
      <c r="AE4780" s="26">
        <v>120</v>
      </c>
    </row>
    <row r="4781" spans="1:32">
      <c r="A4781" t="s">
        <v>836</v>
      </c>
      <c r="B4781" t="s">
        <v>34</v>
      </c>
      <c r="C4781" s="31">
        <v>41124</v>
      </c>
      <c r="D4781">
        <v>2012</v>
      </c>
      <c r="E4781" s="36">
        <v>0.47361111111111115</v>
      </c>
      <c r="F4781" s="36">
        <v>0.47986111111111113</v>
      </c>
      <c r="G4781" s="36">
        <v>6.2499999999999778E-3</v>
      </c>
      <c r="H4781">
        <v>2</v>
      </c>
      <c r="I4781">
        <v>3</v>
      </c>
      <c r="J4781">
        <v>3</v>
      </c>
      <c r="K4781">
        <v>3</v>
      </c>
      <c r="L4781" t="s">
        <v>98</v>
      </c>
      <c r="M4781" t="s">
        <v>99</v>
      </c>
      <c r="N4781">
        <v>1</v>
      </c>
      <c r="O4781">
        <v>31.679999999999996</v>
      </c>
      <c r="P4781">
        <v>9.6</v>
      </c>
      <c r="Q4781">
        <v>8.9</v>
      </c>
      <c r="R4781">
        <v>10.199999999999999</v>
      </c>
      <c r="S4781">
        <v>33.659999999999997</v>
      </c>
      <c r="T4781">
        <v>10.199999999999999</v>
      </c>
      <c r="U4781" s="23">
        <v>32.669999999999995</v>
      </c>
      <c r="V4781">
        <v>9.8999999999999986</v>
      </c>
      <c r="W4781" s="21">
        <v>27.887540000000001</v>
      </c>
      <c r="X4781" s="21">
        <v>-115.19145</v>
      </c>
      <c r="Y4781">
        <v>59</v>
      </c>
      <c r="Z4781">
        <v>15</v>
      </c>
      <c r="AA4781">
        <v>7</v>
      </c>
      <c r="AB4781" s="26" t="s">
        <v>614</v>
      </c>
      <c r="AC4781" s="26">
        <v>1</v>
      </c>
      <c r="AE4781" s="26">
        <v>120</v>
      </c>
    </row>
    <row r="4782" spans="1:32">
      <c r="A4782" t="s">
        <v>836</v>
      </c>
      <c r="B4782" t="s">
        <v>34</v>
      </c>
      <c r="C4782" s="31">
        <v>41124</v>
      </c>
      <c r="D4782">
        <v>2012</v>
      </c>
      <c r="E4782" s="36">
        <v>0.47361111111111115</v>
      </c>
      <c r="F4782" s="36">
        <v>0.47986111111111113</v>
      </c>
      <c r="G4782" s="36">
        <v>6.2499999999999778E-3</v>
      </c>
      <c r="H4782">
        <v>2</v>
      </c>
      <c r="I4782">
        <v>3</v>
      </c>
      <c r="J4782">
        <v>3</v>
      </c>
      <c r="K4782">
        <v>3</v>
      </c>
      <c r="L4782" t="s">
        <v>98</v>
      </c>
      <c r="M4782" t="s">
        <v>99</v>
      </c>
      <c r="N4782">
        <v>1</v>
      </c>
      <c r="O4782">
        <v>31.679999999999996</v>
      </c>
      <c r="P4782">
        <v>9.6</v>
      </c>
      <c r="Q4782">
        <v>8.9</v>
      </c>
      <c r="R4782">
        <v>10.199999999999999</v>
      </c>
      <c r="S4782">
        <v>33.659999999999997</v>
      </c>
      <c r="T4782">
        <v>10.199999999999999</v>
      </c>
      <c r="U4782" s="23">
        <v>32.669999999999995</v>
      </c>
      <c r="V4782">
        <v>9.8999999999999986</v>
      </c>
      <c r="W4782" s="21">
        <v>27.887540000000001</v>
      </c>
      <c r="X4782" s="21">
        <v>-115.19145</v>
      </c>
      <c r="Y4782">
        <v>59</v>
      </c>
      <c r="Z4782">
        <v>15</v>
      </c>
      <c r="AA4782">
        <v>7</v>
      </c>
      <c r="AB4782" s="26" t="s">
        <v>607</v>
      </c>
      <c r="AC4782" s="26">
        <v>2</v>
      </c>
      <c r="AE4782" s="26">
        <v>120</v>
      </c>
    </row>
    <row r="4783" spans="1:32">
      <c r="A4783" t="s">
        <v>836</v>
      </c>
      <c r="B4783" t="s">
        <v>34</v>
      </c>
      <c r="C4783" s="31">
        <v>41124</v>
      </c>
      <c r="D4783">
        <v>2012</v>
      </c>
      <c r="E4783" s="36">
        <v>0.47361111111111115</v>
      </c>
      <c r="F4783" s="36">
        <v>0.47986111111111113</v>
      </c>
      <c r="G4783" s="36">
        <v>6.2499999999999778E-3</v>
      </c>
      <c r="H4783">
        <v>2</v>
      </c>
      <c r="I4783">
        <v>3</v>
      </c>
      <c r="J4783">
        <v>3</v>
      </c>
      <c r="K4783">
        <v>3</v>
      </c>
      <c r="L4783" t="s">
        <v>98</v>
      </c>
      <c r="M4783" t="s">
        <v>99</v>
      </c>
      <c r="N4783">
        <v>1</v>
      </c>
      <c r="O4783">
        <v>31.679999999999996</v>
      </c>
      <c r="P4783">
        <v>9.6</v>
      </c>
      <c r="Q4783">
        <v>8.9</v>
      </c>
      <c r="R4783">
        <v>10.199999999999999</v>
      </c>
      <c r="S4783">
        <v>33.659999999999997</v>
      </c>
      <c r="T4783">
        <v>10.199999999999999</v>
      </c>
      <c r="U4783" s="23">
        <v>32.669999999999995</v>
      </c>
      <c r="V4783">
        <v>9.8999999999999986</v>
      </c>
      <c r="W4783" s="21">
        <v>27.887540000000001</v>
      </c>
      <c r="X4783" s="21">
        <v>-115.19145</v>
      </c>
      <c r="Y4783">
        <v>59</v>
      </c>
      <c r="Z4783">
        <v>15</v>
      </c>
      <c r="AA4783">
        <v>7</v>
      </c>
      <c r="AB4783" s="26" t="s">
        <v>609</v>
      </c>
      <c r="AC4783" s="26">
        <v>6</v>
      </c>
      <c r="AE4783" s="26">
        <v>120</v>
      </c>
    </row>
    <row r="4784" spans="1:32">
      <c r="A4784" t="s">
        <v>837</v>
      </c>
      <c r="B4784" t="s">
        <v>34</v>
      </c>
      <c r="C4784" s="31">
        <v>41124</v>
      </c>
      <c r="D4784">
        <v>2012</v>
      </c>
      <c r="E4784" s="36">
        <v>0.4909722222222222</v>
      </c>
      <c r="F4784" s="36">
        <v>0.49861111111111112</v>
      </c>
      <c r="G4784" s="36">
        <v>7.6388888888889173E-3</v>
      </c>
      <c r="H4784">
        <v>2</v>
      </c>
      <c r="I4784">
        <v>4</v>
      </c>
      <c r="J4784">
        <v>4</v>
      </c>
      <c r="K4784">
        <v>4</v>
      </c>
      <c r="L4784" t="s">
        <v>98</v>
      </c>
      <c r="M4784" t="s">
        <v>99</v>
      </c>
      <c r="N4784">
        <v>1</v>
      </c>
      <c r="O4784">
        <v>31.02</v>
      </c>
      <c r="P4784">
        <v>9.4</v>
      </c>
      <c r="Q4784">
        <v>8.9</v>
      </c>
      <c r="R4784">
        <v>9.1999999999999993</v>
      </c>
      <c r="S4784">
        <v>31.02</v>
      </c>
      <c r="T4784">
        <v>9.4</v>
      </c>
      <c r="U4784" s="23">
        <v>30.69</v>
      </c>
      <c r="V4784">
        <v>9.3000000000000007</v>
      </c>
      <c r="W4784" s="21">
        <v>27.887540000000001</v>
      </c>
      <c r="X4784" s="21">
        <v>-115.19145</v>
      </c>
      <c r="Y4784">
        <v>59</v>
      </c>
      <c r="Z4784">
        <v>15</v>
      </c>
      <c r="AA4784">
        <v>7</v>
      </c>
      <c r="AB4784" s="26" t="s">
        <v>606</v>
      </c>
      <c r="AC4784" s="26">
        <v>10</v>
      </c>
      <c r="AE4784" s="26">
        <v>300</v>
      </c>
    </row>
    <row r="4785" spans="1:32">
      <c r="A4785" t="s">
        <v>837</v>
      </c>
      <c r="B4785" t="s">
        <v>34</v>
      </c>
      <c r="C4785" s="31">
        <v>41124</v>
      </c>
      <c r="D4785">
        <v>2012</v>
      </c>
      <c r="E4785" s="36">
        <v>0.4909722222222222</v>
      </c>
      <c r="F4785" s="36">
        <v>0.49861111111111112</v>
      </c>
      <c r="G4785" s="36">
        <v>7.6388888888889173E-3</v>
      </c>
      <c r="H4785">
        <v>2</v>
      </c>
      <c r="I4785">
        <v>4</v>
      </c>
      <c r="J4785">
        <v>4</v>
      </c>
      <c r="K4785">
        <v>4</v>
      </c>
      <c r="L4785" t="s">
        <v>98</v>
      </c>
      <c r="M4785" t="s">
        <v>99</v>
      </c>
      <c r="N4785">
        <v>1</v>
      </c>
      <c r="O4785">
        <v>31.02</v>
      </c>
      <c r="P4785">
        <v>9.4</v>
      </c>
      <c r="Q4785">
        <v>8.9</v>
      </c>
      <c r="R4785">
        <v>9.1999999999999993</v>
      </c>
      <c r="S4785">
        <v>31.02</v>
      </c>
      <c r="T4785">
        <v>9.4</v>
      </c>
      <c r="U4785" s="23">
        <v>30.69</v>
      </c>
      <c r="V4785">
        <v>9.3000000000000007</v>
      </c>
      <c r="W4785" s="21">
        <v>27.887540000000001</v>
      </c>
      <c r="X4785" s="21">
        <v>-115.19145</v>
      </c>
      <c r="Y4785">
        <v>59</v>
      </c>
      <c r="Z4785">
        <v>15</v>
      </c>
      <c r="AA4785">
        <v>7</v>
      </c>
      <c r="AB4785" s="26" t="s">
        <v>613</v>
      </c>
      <c r="AC4785" s="26">
        <v>52</v>
      </c>
      <c r="AD4785">
        <v>28.5</v>
      </c>
      <c r="AE4785" s="26">
        <v>300</v>
      </c>
      <c r="AF4785">
        <v>50</v>
      </c>
    </row>
    <row r="4786" spans="1:32">
      <c r="A4786" t="s">
        <v>837</v>
      </c>
      <c r="B4786" t="s">
        <v>34</v>
      </c>
      <c r="C4786" s="31">
        <v>41124</v>
      </c>
      <c r="D4786">
        <v>2012</v>
      </c>
      <c r="E4786" s="36">
        <v>0.4909722222222222</v>
      </c>
      <c r="F4786" s="36">
        <v>0.49861111111111112</v>
      </c>
      <c r="G4786" s="36">
        <v>7.6388888888889173E-3</v>
      </c>
      <c r="H4786">
        <v>2</v>
      </c>
      <c r="I4786">
        <v>4</v>
      </c>
      <c r="J4786">
        <v>4</v>
      </c>
      <c r="K4786">
        <v>4</v>
      </c>
      <c r="L4786" t="s">
        <v>98</v>
      </c>
      <c r="M4786" t="s">
        <v>99</v>
      </c>
      <c r="N4786">
        <v>1</v>
      </c>
      <c r="O4786">
        <v>31.02</v>
      </c>
      <c r="P4786">
        <v>9.4</v>
      </c>
      <c r="Q4786">
        <v>8.9</v>
      </c>
      <c r="R4786">
        <v>9.1999999999999993</v>
      </c>
      <c r="S4786">
        <v>31.02</v>
      </c>
      <c r="T4786">
        <v>9.4</v>
      </c>
      <c r="U4786" s="23">
        <v>30.69</v>
      </c>
      <c r="V4786">
        <v>9.3000000000000007</v>
      </c>
      <c r="W4786" s="21">
        <v>27.887540000000001</v>
      </c>
      <c r="X4786" s="21">
        <v>-115.19145</v>
      </c>
      <c r="Y4786">
        <v>59</v>
      </c>
      <c r="Z4786">
        <v>15</v>
      </c>
      <c r="AA4786">
        <v>7</v>
      </c>
      <c r="AB4786" s="26" t="s">
        <v>607</v>
      </c>
      <c r="AC4786" s="26">
        <v>4</v>
      </c>
      <c r="AE4786" s="26">
        <v>300</v>
      </c>
    </row>
    <row r="4787" spans="1:32">
      <c r="A4787" t="s">
        <v>837</v>
      </c>
      <c r="B4787" t="s">
        <v>34</v>
      </c>
      <c r="C4787" s="31">
        <v>41124</v>
      </c>
      <c r="D4787">
        <v>2012</v>
      </c>
      <c r="E4787" s="36">
        <v>0.4909722222222222</v>
      </c>
      <c r="F4787" s="36">
        <v>0.49861111111111112</v>
      </c>
      <c r="G4787" s="36">
        <v>7.6388888888889173E-3</v>
      </c>
      <c r="H4787">
        <v>2</v>
      </c>
      <c r="I4787">
        <v>4</v>
      </c>
      <c r="J4787">
        <v>4</v>
      </c>
      <c r="K4787">
        <v>4</v>
      </c>
      <c r="L4787" t="s">
        <v>98</v>
      </c>
      <c r="M4787" t="s">
        <v>99</v>
      </c>
      <c r="N4787">
        <v>1</v>
      </c>
      <c r="O4787">
        <v>31.02</v>
      </c>
      <c r="P4787">
        <v>9.4</v>
      </c>
      <c r="Q4787">
        <v>8.9</v>
      </c>
      <c r="R4787">
        <v>9.1999999999999993</v>
      </c>
      <c r="S4787">
        <v>31.02</v>
      </c>
      <c r="T4787">
        <v>9.4</v>
      </c>
      <c r="U4787" s="23">
        <v>30.69</v>
      </c>
      <c r="V4787">
        <v>9.3000000000000007</v>
      </c>
      <c r="W4787" s="21">
        <v>27.887540000000001</v>
      </c>
      <c r="X4787" s="21">
        <v>-115.19145</v>
      </c>
      <c r="Y4787">
        <v>59</v>
      </c>
      <c r="Z4787">
        <v>15</v>
      </c>
      <c r="AA4787">
        <v>7</v>
      </c>
      <c r="AB4787" s="26" t="s">
        <v>753</v>
      </c>
      <c r="AC4787" s="26">
        <v>1</v>
      </c>
      <c r="AE4787" s="26">
        <v>300</v>
      </c>
    </row>
    <row r="4788" spans="1:32">
      <c r="A4788" t="s">
        <v>837</v>
      </c>
      <c r="B4788" t="s">
        <v>34</v>
      </c>
      <c r="C4788" s="31">
        <v>41124</v>
      </c>
      <c r="D4788">
        <v>2012</v>
      </c>
      <c r="E4788" s="36">
        <v>0.4909722222222222</v>
      </c>
      <c r="F4788" s="36">
        <v>0.49861111111111112</v>
      </c>
      <c r="G4788" s="36">
        <v>7.6388888888889173E-3</v>
      </c>
      <c r="H4788">
        <v>2</v>
      </c>
      <c r="I4788">
        <v>4</v>
      </c>
      <c r="J4788">
        <v>4</v>
      </c>
      <c r="K4788">
        <v>4</v>
      </c>
      <c r="L4788" t="s">
        <v>98</v>
      </c>
      <c r="M4788" t="s">
        <v>99</v>
      </c>
      <c r="N4788">
        <v>1</v>
      </c>
      <c r="O4788">
        <v>31.02</v>
      </c>
      <c r="P4788">
        <v>9.4</v>
      </c>
      <c r="Q4788">
        <v>8.9</v>
      </c>
      <c r="R4788">
        <v>9.1999999999999993</v>
      </c>
      <c r="S4788">
        <v>31.02</v>
      </c>
      <c r="T4788">
        <v>9.4</v>
      </c>
      <c r="U4788" s="23">
        <v>30.69</v>
      </c>
      <c r="V4788">
        <v>9.3000000000000007</v>
      </c>
      <c r="W4788" s="21">
        <v>27.887540000000001</v>
      </c>
      <c r="X4788" s="21">
        <v>-115.19145</v>
      </c>
      <c r="Y4788">
        <v>59</v>
      </c>
      <c r="Z4788">
        <v>15</v>
      </c>
      <c r="AA4788">
        <v>7</v>
      </c>
      <c r="AB4788" s="26" t="s">
        <v>608</v>
      </c>
      <c r="AC4788" s="26">
        <v>2</v>
      </c>
      <c r="AE4788" s="26">
        <v>300</v>
      </c>
    </row>
    <row r="4789" spans="1:32">
      <c r="A4789" t="s">
        <v>837</v>
      </c>
      <c r="B4789" t="s">
        <v>34</v>
      </c>
      <c r="C4789" s="31">
        <v>41124</v>
      </c>
      <c r="D4789">
        <v>2012</v>
      </c>
      <c r="E4789" s="36">
        <v>0.4909722222222222</v>
      </c>
      <c r="F4789" s="36">
        <v>0.49861111111111112</v>
      </c>
      <c r="G4789" s="36">
        <v>7.6388888888889173E-3</v>
      </c>
      <c r="H4789">
        <v>2</v>
      </c>
      <c r="I4789">
        <v>4</v>
      </c>
      <c r="J4789">
        <v>4</v>
      </c>
      <c r="K4789">
        <v>4</v>
      </c>
      <c r="L4789" t="s">
        <v>98</v>
      </c>
      <c r="M4789" t="s">
        <v>99</v>
      </c>
      <c r="N4789">
        <v>1</v>
      </c>
      <c r="O4789">
        <v>31.02</v>
      </c>
      <c r="P4789">
        <v>9.4</v>
      </c>
      <c r="Q4789">
        <v>8.9</v>
      </c>
      <c r="R4789">
        <v>9.1999999999999993</v>
      </c>
      <c r="S4789">
        <v>31.02</v>
      </c>
      <c r="T4789">
        <v>9.4</v>
      </c>
      <c r="U4789" s="23">
        <v>30.69</v>
      </c>
      <c r="V4789">
        <v>9.3000000000000007</v>
      </c>
      <c r="W4789" s="21">
        <v>27.887540000000001</v>
      </c>
      <c r="X4789" s="21">
        <v>-115.19145</v>
      </c>
      <c r="Y4789">
        <v>59</v>
      </c>
      <c r="Z4789">
        <v>15</v>
      </c>
      <c r="AA4789">
        <v>7</v>
      </c>
      <c r="AB4789" s="26" t="s">
        <v>609</v>
      </c>
      <c r="AC4789" s="26">
        <v>4</v>
      </c>
      <c r="AE4789" s="26">
        <v>300</v>
      </c>
    </row>
    <row r="4790" spans="1:32">
      <c r="A4790" t="s">
        <v>838</v>
      </c>
      <c r="B4790" t="s">
        <v>223</v>
      </c>
      <c r="C4790" s="31">
        <v>41124</v>
      </c>
      <c r="D4790">
        <v>2012</v>
      </c>
      <c r="E4790" s="36">
        <v>0.40138888888888885</v>
      </c>
      <c r="F4790" s="36">
        <v>0.40625</v>
      </c>
      <c r="G4790" s="36">
        <v>4.8611111111111494E-3</v>
      </c>
      <c r="H4790">
        <v>2</v>
      </c>
      <c r="I4790">
        <v>1</v>
      </c>
      <c r="J4790">
        <v>5</v>
      </c>
      <c r="K4790">
        <v>5</v>
      </c>
      <c r="L4790" t="s">
        <v>98</v>
      </c>
      <c r="M4790" t="s">
        <v>99</v>
      </c>
      <c r="N4790">
        <v>1</v>
      </c>
      <c r="O4790">
        <v>35.64</v>
      </c>
      <c r="P4790">
        <v>10.8</v>
      </c>
      <c r="Q4790">
        <v>8.9</v>
      </c>
      <c r="R4790">
        <v>11.7</v>
      </c>
      <c r="S4790">
        <v>38.609999999999992</v>
      </c>
      <c r="T4790">
        <v>11.7</v>
      </c>
      <c r="U4790" s="23">
        <v>37.125</v>
      </c>
      <c r="V4790">
        <v>11.25</v>
      </c>
      <c r="W4790" s="21">
        <v>27.888929999999998</v>
      </c>
      <c r="X4790" s="21">
        <v>-115.19267000000001</v>
      </c>
      <c r="Y4790">
        <v>64.400000000000006</v>
      </c>
      <c r="Z4790">
        <v>18</v>
      </c>
      <c r="AA4790">
        <v>8</v>
      </c>
      <c r="AB4790" s="26" t="s">
        <v>605</v>
      </c>
      <c r="AC4790" s="26">
        <v>1</v>
      </c>
      <c r="AE4790" s="26">
        <v>300</v>
      </c>
    </row>
    <row r="4791" spans="1:32">
      <c r="A4791" t="s">
        <v>838</v>
      </c>
      <c r="B4791" t="s">
        <v>223</v>
      </c>
      <c r="C4791" s="31">
        <v>41124</v>
      </c>
      <c r="D4791">
        <v>2012</v>
      </c>
      <c r="E4791" s="36">
        <v>0.40138888888888885</v>
      </c>
      <c r="F4791" s="36">
        <v>0.40625</v>
      </c>
      <c r="G4791" s="36">
        <v>4.8611111111111494E-3</v>
      </c>
      <c r="H4791">
        <v>2</v>
      </c>
      <c r="I4791">
        <v>1</v>
      </c>
      <c r="J4791">
        <v>5</v>
      </c>
      <c r="K4791">
        <v>5</v>
      </c>
      <c r="L4791" t="s">
        <v>98</v>
      </c>
      <c r="M4791" t="s">
        <v>99</v>
      </c>
      <c r="N4791">
        <v>1</v>
      </c>
      <c r="O4791">
        <v>35.64</v>
      </c>
      <c r="P4791">
        <v>10.8</v>
      </c>
      <c r="Q4791">
        <v>8.9</v>
      </c>
      <c r="R4791">
        <v>11.7</v>
      </c>
      <c r="S4791">
        <v>38.609999999999992</v>
      </c>
      <c r="T4791">
        <v>11.7</v>
      </c>
      <c r="U4791" s="23">
        <v>37.125</v>
      </c>
      <c r="V4791">
        <v>11.25</v>
      </c>
      <c r="W4791" s="21">
        <v>27.888929999999998</v>
      </c>
      <c r="X4791" s="21">
        <v>-115.19267000000001</v>
      </c>
      <c r="Y4791">
        <v>64.400000000000006</v>
      </c>
      <c r="Z4791">
        <v>18</v>
      </c>
      <c r="AA4791">
        <v>8</v>
      </c>
      <c r="AB4791" s="26" t="s">
        <v>606</v>
      </c>
      <c r="AC4791" s="26">
        <v>40</v>
      </c>
      <c r="AE4791" s="26">
        <v>300</v>
      </c>
    </row>
    <row r="4792" spans="1:32">
      <c r="A4792" t="s">
        <v>838</v>
      </c>
      <c r="B4792" t="s">
        <v>223</v>
      </c>
      <c r="C4792" s="31">
        <v>41124</v>
      </c>
      <c r="D4792">
        <v>2012</v>
      </c>
      <c r="E4792" s="36">
        <v>0.40138888888888885</v>
      </c>
      <c r="F4792" s="36">
        <v>0.40625</v>
      </c>
      <c r="G4792" s="36">
        <v>4.8611111111111494E-3</v>
      </c>
      <c r="H4792">
        <v>2</v>
      </c>
      <c r="I4792">
        <v>1</v>
      </c>
      <c r="J4792">
        <v>5</v>
      </c>
      <c r="K4792">
        <v>5</v>
      </c>
      <c r="L4792" t="s">
        <v>98</v>
      </c>
      <c r="M4792" t="s">
        <v>99</v>
      </c>
      <c r="N4792">
        <v>1</v>
      </c>
      <c r="O4792">
        <v>35.64</v>
      </c>
      <c r="P4792">
        <v>10.8</v>
      </c>
      <c r="Q4792">
        <v>8.9</v>
      </c>
      <c r="R4792">
        <v>11.7</v>
      </c>
      <c r="S4792">
        <v>38.609999999999992</v>
      </c>
      <c r="T4792">
        <v>11.7</v>
      </c>
      <c r="U4792" s="23">
        <v>37.125</v>
      </c>
      <c r="V4792">
        <v>11.25</v>
      </c>
      <c r="W4792" s="21">
        <v>27.888929999999998</v>
      </c>
      <c r="X4792" s="21">
        <v>-115.19267000000001</v>
      </c>
      <c r="Y4792">
        <v>64.400000000000006</v>
      </c>
      <c r="Z4792">
        <v>18</v>
      </c>
      <c r="AA4792">
        <v>8</v>
      </c>
      <c r="AB4792" s="26" t="s">
        <v>611</v>
      </c>
      <c r="AC4792" s="26">
        <v>3</v>
      </c>
      <c r="AE4792" s="26">
        <v>300</v>
      </c>
    </row>
    <row r="4793" spans="1:32">
      <c r="A4793" t="s">
        <v>838</v>
      </c>
      <c r="B4793" t="s">
        <v>223</v>
      </c>
      <c r="C4793" s="31">
        <v>41124</v>
      </c>
      <c r="D4793">
        <v>2012</v>
      </c>
      <c r="E4793" s="36">
        <v>0.40138888888888885</v>
      </c>
      <c r="F4793" s="36">
        <v>0.40625</v>
      </c>
      <c r="G4793" s="36">
        <v>4.8611111111111494E-3</v>
      </c>
      <c r="H4793">
        <v>2</v>
      </c>
      <c r="I4793">
        <v>1</v>
      </c>
      <c r="J4793">
        <v>5</v>
      </c>
      <c r="K4793">
        <v>5</v>
      </c>
      <c r="L4793" t="s">
        <v>98</v>
      </c>
      <c r="M4793" t="s">
        <v>99</v>
      </c>
      <c r="N4793">
        <v>1</v>
      </c>
      <c r="O4793">
        <v>35.64</v>
      </c>
      <c r="P4793">
        <v>10.8</v>
      </c>
      <c r="Q4793">
        <v>8.9</v>
      </c>
      <c r="R4793">
        <v>11.7</v>
      </c>
      <c r="S4793">
        <v>38.609999999999992</v>
      </c>
      <c r="T4793">
        <v>11.7</v>
      </c>
      <c r="U4793" s="23">
        <v>37.125</v>
      </c>
      <c r="V4793">
        <v>11.25</v>
      </c>
      <c r="W4793" s="21">
        <v>27.888929999999998</v>
      </c>
      <c r="X4793" s="21">
        <v>-115.19267000000001</v>
      </c>
      <c r="Y4793">
        <v>64.400000000000006</v>
      </c>
      <c r="Z4793">
        <v>18</v>
      </c>
      <c r="AA4793">
        <v>8</v>
      </c>
      <c r="AB4793" s="26" t="s">
        <v>613</v>
      </c>
      <c r="AC4793" s="26">
        <v>17</v>
      </c>
      <c r="AE4793" s="26">
        <v>300</v>
      </c>
    </row>
    <row r="4794" spans="1:32">
      <c r="A4794" t="s">
        <v>838</v>
      </c>
      <c r="B4794" t="s">
        <v>223</v>
      </c>
      <c r="C4794" s="31">
        <v>41124</v>
      </c>
      <c r="D4794">
        <v>2012</v>
      </c>
      <c r="E4794" s="36">
        <v>0.40138888888888885</v>
      </c>
      <c r="F4794" s="36">
        <v>0.40625</v>
      </c>
      <c r="G4794" s="36">
        <v>4.8611111111111494E-3</v>
      </c>
      <c r="H4794">
        <v>2</v>
      </c>
      <c r="I4794">
        <v>1</v>
      </c>
      <c r="J4794">
        <v>5</v>
      </c>
      <c r="K4794">
        <v>5</v>
      </c>
      <c r="L4794" t="s">
        <v>98</v>
      </c>
      <c r="M4794" t="s">
        <v>99</v>
      </c>
      <c r="N4794">
        <v>1</v>
      </c>
      <c r="O4794">
        <v>35.64</v>
      </c>
      <c r="P4794">
        <v>10.8</v>
      </c>
      <c r="Q4794">
        <v>8.9</v>
      </c>
      <c r="R4794">
        <v>11.7</v>
      </c>
      <c r="S4794">
        <v>38.609999999999992</v>
      </c>
      <c r="T4794">
        <v>11.7</v>
      </c>
      <c r="U4794" s="23">
        <v>37.125</v>
      </c>
      <c r="V4794">
        <v>11.25</v>
      </c>
      <c r="W4794" s="21">
        <v>27.888929999999998</v>
      </c>
      <c r="X4794" s="21">
        <v>-115.19267000000001</v>
      </c>
      <c r="Y4794">
        <v>64.400000000000006</v>
      </c>
      <c r="Z4794">
        <v>18</v>
      </c>
      <c r="AA4794">
        <v>8</v>
      </c>
      <c r="AB4794" s="26" t="s">
        <v>620</v>
      </c>
      <c r="AC4794" s="26">
        <v>1</v>
      </c>
      <c r="AE4794" s="26">
        <v>300</v>
      </c>
    </row>
    <row r="4795" spans="1:32">
      <c r="A4795" t="s">
        <v>838</v>
      </c>
      <c r="B4795" t="s">
        <v>223</v>
      </c>
      <c r="C4795" s="31">
        <v>41124</v>
      </c>
      <c r="D4795">
        <v>2012</v>
      </c>
      <c r="E4795" s="36">
        <v>0.40138888888888885</v>
      </c>
      <c r="F4795" s="36">
        <v>0.40625</v>
      </c>
      <c r="G4795" s="36">
        <v>4.8611111111111494E-3</v>
      </c>
      <c r="H4795">
        <v>2</v>
      </c>
      <c r="I4795">
        <v>1</v>
      </c>
      <c r="J4795">
        <v>5</v>
      </c>
      <c r="K4795">
        <v>5</v>
      </c>
      <c r="L4795" t="s">
        <v>98</v>
      </c>
      <c r="M4795" t="s">
        <v>99</v>
      </c>
      <c r="N4795">
        <v>1</v>
      </c>
      <c r="O4795">
        <v>35.64</v>
      </c>
      <c r="P4795">
        <v>10.8</v>
      </c>
      <c r="Q4795">
        <v>8.9</v>
      </c>
      <c r="R4795">
        <v>11.7</v>
      </c>
      <c r="S4795">
        <v>38.609999999999992</v>
      </c>
      <c r="T4795">
        <v>11.7</v>
      </c>
      <c r="U4795" s="23">
        <v>37.125</v>
      </c>
      <c r="V4795">
        <v>11.25</v>
      </c>
      <c r="W4795" s="21">
        <v>27.888929999999998</v>
      </c>
      <c r="X4795" s="21">
        <v>-115.19267000000001</v>
      </c>
      <c r="Y4795">
        <v>64.400000000000006</v>
      </c>
      <c r="Z4795">
        <v>18</v>
      </c>
      <c r="AA4795">
        <v>8</v>
      </c>
      <c r="AB4795" s="26" t="s">
        <v>607</v>
      </c>
      <c r="AC4795" s="26">
        <v>2</v>
      </c>
      <c r="AE4795" s="26">
        <v>300</v>
      </c>
    </row>
    <row r="4796" spans="1:32">
      <c r="A4796" t="s">
        <v>838</v>
      </c>
      <c r="B4796" t="s">
        <v>223</v>
      </c>
      <c r="C4796" s="31">
        <v>41124</v>
      </c>
      <c r="D4796">
        <v>2012</v>
      </c>
      <c r="E4796" s="36">
        <v>0.40138888888888885</v>
      </c>
      <c r="F4796" s="36">
        <v>0.40625</v>
      </c>
      <c r="G4796" s="36">
        <v>4.8611111111111494E-3</v>
      </c>
      <c r="H4796">
        <v>2</v>
      </c>
      <c r="I4796">
        <v>1</v>
      </c>
      <c r="J4796">
        <v>5</v>
      </c>
      <c r="K4796">
        <v>5</v>
      </c>
      <c r="L4796" t="s">
        <v>98</v>
      </c>
      <c r="M4796" t="s">
        <v>99</v>
      </c>
      <c r="N4796">
        <v>1</v>
      </c>
      <c r="O4796">
        <v>35.64</v>
      </c>
      <c r="P4796">
        <v>10.8</v>
      </c>
      <c r="Q4796">
        <v>8.9</v>
      </c>
      <c r="R4796">
        <v>11.7</v>
      </c>
      <c r="S4796">
        <v>38.609999999999992</v>
      </c>
      <c r="T4796">
        <v>11.7</v>
      </c>
      <c r="U4796" s="23">
        <v>37.125</v>
      </c>
      <c r="V4796">
        <v>11.25</v>
      </c>
      <c r="W4796" s="21">
        <v>27.888929999999998</v>
      </c>
      <c r="X4796" s="21">
        <v>-115.19267000000001</v>
      </c>
      <c r="Y4796">
        <v>64.400000000000006</v>
      </c>
      <c r="Z4796">
        <v>18</v>
      </c>
      <c r="AA4796">
        <v>8</v>
      </c>
      <c r="AB4796" s="26" t="s">
        <v>615</v>
      </c>
      <c r="AC4796" s="26">
        <v>1</v>
      </c>
      <c r="AE4796" s="26">
        <v>300</v>
      </c>
    </row>
    <row r="4797" spans="1:32">
      <c r="A4797" t="s">
        <v>838</v>
      </c>
      <c r="B4797" t="s">
        <v>223</v>
      </c>
      <c r="C4797" s="31">
        <v>41124</v>
      </c>
      <c r="D4797">
        <v>2012</v>
      </c>
      <c r="E4797" s="36">
        <v>0.40138888888888885</v>
      </c>
      <c r="F4797" s="36">
        <v>0.40625</v>
      </c>
      <c r="G4797" s="36">
        <v>4.8611111111111494E-3</v>
      </c>
      <c r="H4797">
        <v>2</v>
      </c>
      <c r="I4797">
        <v>1</v>
      </c>
      <c r="J4797">
        <v>5</v>
      </c>
      <c r="K4797">
        <v>5</v>
      </c>
      <c r="L4797" t="s">
        <v>98</v>
      </c>
      <c r="M4797" t="s">
        <v>99</v>
      </c>
      <c r="N4797">
        <v>1</v>
      </c>
      <c r="O4797">
        <v>35.64</v>
      </c>
      <c r="P4797">
        <v>10.8</v>
      </c>
      <c r="Q4797">
        <v>8.9</v>
      </c>
      <c r="R4797">
        <v>11.7</v>
      </c>
      <c r="S4797">
        <v>38.609999999999992</v>
      </c>
      <c r="T4797">
        <v>11.7</v>
      </c>
      <c r="U4797" s="23">
        <v>37.125</v>
      </c>
      <c r="V4797">
        <v>11.25</v>
      </c>
      <c r="W4797" s="21">
        <v>27.888929999999998</v>
      </c>
      <c r="X4797" s="21">
        <v>-115.19267000000001</v>
      </c>
      <c r="Y4797">
        <v>64.400000000000006</v>
      </c>
      <c r="Z4797">
        <v>18</v>
      </c>
      <c r="AA4797">
        <v>8</v>
      </c>
      <c r="AB4797" s="26" t="s">
        <v>618</v>
      </c>
      <c r="AC4797" s="26">
        <v>1</v>
      </c>
      <c r="AE4797" s="26">
        <v>300</v>
      </c>
    </row>
    <row r="4798" spans="1:32">
      <c r="A4798" t="s">
        <v>838</v>
      </c>
      <c r="B4798" t="s">
        <v>223</v>
      </c>
      <c r="C4798" s="31">
        <v>41124</v>
      </c>
      <c r="D4798">
        <v>2012</v>
      </c>
      <c r="E4798" s="36">
        <v>0.40138888888888885</v>
      </c>
      <c r="F4798" s="36">
        <v>0.40625</v>
      </c>
      <c r="G4798" s="36">
        <v>4.8611111111111494E-3</v>
      </c>
      <c r="H4798">
        <v>2</v>
      </c>
      <c r="I4798">
        <v>1</v>
      </c>
      <c r="J4798">
        <v>5</v>
      </c>
      <c r="K4798">
        <v>5</v>
      </c>
      <c r="L4798" t="s">
        <v>98</v>
      </c>
      <c r="M4798" t="s">
        <v>99</v>
      </c>
      <c r="N4798">
        <v>1</v>
      </c>
      <c r="O4798">
        <v>35.64</v>
      </c>
      <c r="P4798">
        <v>10.8</v>
      </c>
      <c r="Q4798">
        <v>8.9</v>
      </c>
      <c r="R4798">
        <v>11.7</v>
      </c>
      <c r="S4798">
        <v>38.609999999999992</v>
      </c>
      <c r="T4798">
        <v>11.7</v>
      </c>
      <c r="U4798" s="23">
        <v>37.125</v>
      </c>
      <c r="V4798">
        <v>11.25</v>
      </c>
      <c r="W4798" s="21">
        <v>27.888929999999998</v>
      </c>
      <c r="X4798" s="21">
        <v>-115.19267000000001</v>
      </c>
      <c r="Y4798">
        <v>64.400000000000006</v>
      </c>
      <c r="Z4798">
        <v>18</v>
      </c>
      <c r="AA4798">
        <v>8</v>
      </c>
      <c r="AB4798" s="26" t="s">
        <v>753</v>
      </c>
      <c r="AC4798" s="26">
        <v>3</v>
      </c>
      <c r="AE4798" s="26">
        <v>300</v>
      </c>
    </row>
    <row r="4799" spans="1:32">
      <c r="A4799" t="s">
        <v>838</v>
      </c>
      <c r="B4799" t="s">
        <v>223</v>
      </c>
      <c r="C4799" s="31">
        <v>41124</v>
      </c>
      <c r="D4799">
        <v>2012</v>
      </c>
      <c r="E4799" s="36">
        <v>0.40138888888888885</v>
      </c>
      <c r="F4799" s="36">
        <v>0.40625</v>
      </c>
      <c r="G4799" s="36">
        <v>4.8611111111111494E-3</v>
      </c>
      <c r="H4799">
        <v>2</v>
      </c>
      <c r="I4799">
        <v>1</v>
      </c>
      <c r="J4799">
        <v>5</v>
      </c>
      <c r="K4799">
        <v>5</v>
      </c>
      <c r="L4799" t="s">
        <v>98</v>
      </c>
      <c r="M4799" t="s">
        <v>99</v>
      </c>
      <c r="N4799">
        <v>1</v>
      </c>
      <c r="O4799">
        <v>35.64</v>
      </c>
      <c r="P4799">
        <v>10.8</v>
      </c>
      <c r="Q4799">
        <v>8.9</v>
      </c>
      <c r="R4799">
        <v>11.7</v>
      </c>
      <c r="S4799">
        <v>38.609999999999992</v>
      </c>
      <c r="T4799">
        <v>11.7</v>
      </c>
      <c r="U4799" s="23">
        <v>37.125</v>
      </c>
      <c r="V4799">
        <v>11.25</v>
      </c>
      <c r="W4799" s="21">
        <v>27.888929999999998</v>
      </c>
      <c r="X4799" s="21">
        <v>-115.19267000000001</v>
      </c>
      <c r="Y4799">
        <v>64.400000000000006</v>
      </c>
      <c r="Z4799">
        <v>18</v>
      </c>
      <c r="AA4799">
        <v>8</v>
      </c>
      <c r="AB4799" s="26" t="s">
        <v>609</v>
      </c>
      <c r="AC4799" s="26">
        <v>5</v>
      </c>
      <c r="AE4799" s="26">
        <v>300</v>
      </c>
    </row>
    <row r="4800" spans="1:32">
      <c r="A4800" t="s">
        <v>838</v>
      </c>
      <c r="B4800" t="s">
        <v>223</v>
      </c>
      <c r="C4800" s="31">
        <v>41124</v>
      </c>
      <c r="D4800">
        <v>2012</v>
      </c>
      <c r="E4800" s="36">
        <v>0.40138888888888885</v>
      </c>
      <c r="F4800" s="36">
        <v>0.40625</v>
      </c>
      <c r="G4800" s="36">
        <v>4.8611111111111494E-3</v>
      </c>
      <c r="H4800">
        <v>2</v>
      </c>
      <c r="I4800">
        <v>1</v>
      </c>
      <c r="J4800">
        <v>5</v>
      </c>
      <c r="K4800">
        <v>5</v>
      </c>
      <c r="L4800" t="s">
        <v>98</v>
      </c>
      <c r="M4800" t="s">
        <v>99</v>
      </c>
      <c r="N4800">
        <v>1</v>
      </c>
      <c r="O4800">
        <v>35.64</v>
      </c>
      <c r="P4800">
        <v>10.8</v>
      </c>
      <c r="Q4800">
        <v>8.9</v>
      </c>
      <c r="R4800">
        <v>11.7</v>
      </c>
      <c r="S4800">
        <v>38.609999999999992</v>
      </c>
      <c r="T4800">
        <v>11.7</v>
      </c>
      <c r="U4800" s="23">
        <v>37.125</v>
      </c>
      <c r="V4800">
        <v>11.25</v>
      </c>
      <c r="W4800" s="21">
        <v>27.888929999999998</v>
      </c>
      <c r="X4800" s="21">
        <v>-115.19267000000001</v>
      </c>
      <c r="Y4800">
        <v>64.400000000000006</v>
      </c>
      <c r="Z4800">
        <v>18</v>
      </c>
      <c r="AA4800">
        <v>8</v>
      </c>
      <c r="AB4800" s="26" t="s">
        <v>621</v>
      </c>
      <c r="AC4800" s="26">
        <v>4</v>
      </c>
      <c r="AE4800" s="26">
        <v>300</v>
      </c>
    </row>
    <row r="4801" spans="1:33">
      <c r="A4801" t="s">
        <v>839</v>
      </c>
      <c r="B4801" t="s">
        <v>223</v>
      </c>
      <c r="C4801" s="31">
        <v>41124</v>
      </c>
      <c r="D4801">
        <v>2012</v>
      </c>
      <c r="E4801" s="36">
        <v>0.4694444444444445</v>
      </c>
      <c r="F4801" s="36">
        <v>0.47361111111111115</v>
      </c>
      <c r="G4801" s="36">
        <v>4.1666666666666519E-3</v>
      </c>
      <c r="H4801">
        <v>2</v>
      </c>
      <c r="I4801">
        <v>2</v>
      </c>
      <c r="J4801">
        <v>6</v>
      </c>
      <c r="K4801">
        <v>6</v>
      </c>
      <c r="L4801" t="s">
        <v>98</v>
      </c>
      <c r="M4801" t="s">
        <v>99</v>
      </c>
      <c r="N4801">
        <v>1</v>
      </c>
      <c r="O4801">
        <v>22.11</v>
      </c>
      <c r="P4801">
        <v>6.7</v>
      </c>
      <c r="Q4801">
        <v>8.9</v>
      </c>
      <c r="R4801">
        <v>6.3</v>
      </c>
      <c r="S4801">
        <v>22.11</v>
      </c>
      <c r="T4801">
        <v>6.7</v>
      </c>
      <c r="U4801" s="23">
        <v>21.45</v>
      </c>
      <c r="V4801">
        <v>6.5</v>
      </c>
      <c r="W4801" s="21">
        <v>27.887</v>
      </c>
      <c r="X4801" s="21">
        <v>-115.19431</v>
      </c>
      <c r="Y4801">
        <v>64.400000000000006</v>
      </c>
      <c r="Z4801">
        <v>18</v>
      </c>
      <c r="AA4801">
        <v>8</v>
      </c>
      <c r="AB4801" s="26" t="s">
        <v>605</v>
      </c>
      <c r="AC4801" s="26">
        <v>3</v>
      </c>
      <c r="AE4801" s="26">
        <v>300</v>
      </c>
    </row>
    <row r="4802" spans="1:33">
      <c r="A4802" t="s">
        <v>839</v>
      </c>
      <c r="B4802" t="s">
        <v>223</v>
      </c>
      <c r="C4802" s="31">
        <v>41124</v>
      </c>
      <c r="D4802">
        <v>2012</v>
      </c>
      <c r="E4802" s="36">
        <v>0.4694444444444445</v>
      </c>
      <c r="F4802" s="36">
        <v>0.47361111111111115</v>
      </c>
      <c r="G4802" s="36">
        <v>4.1666666666666519E-3</v>
      </c>
      <c r="H4802">
        <v>2</v>
      </c>
      <c r="I4802">
        <v>2</v>
      </c>
      <c r="J4802">
        <v>6</v>
      </c>
      <c r="K4802">
        <v>6</v>
      </c>
      <c r="L4802" t="s">
        <v>98</v>
      </c>
      <c r="M4802" t="s">
        <v>99</v>
      </c>
      <c r="N4802">
        <v>1</v>
      </c>
      <c r="O4802">
        <v>22.11</v>
      </c>
      <c r="P4802">
        <v>6.7</v>
      </c>
      <c r="Q4802">
        <v>8.9</v>
      </c>
      <c r="R4802">
        <v>6.3</v>
      </c>
      <c r="S4802">
        <v>22.11</v>
      </c>
      <c r="T4802">
        <v>6.7</v>
      </c>
      <c r="U4802" s="23">
        <v>21.45</v>
      </c>
      <c r="V4802">
        <v>6.5</v>
      </c>
      <c r="W4802" s="21">
        <v>27.887</v>
      </c>
      <c r="X4802" s="21">
        <v>-115.19431</v>
      </c>
      <c r="Y4802">
        <v>64.400000000000006</v>
      </c>
      <c r="Z4802">
        <v>18</v>
      </c>
      <c r="AA4802">
        <v>8</v>
      </c>
      <c r="AB4802" s="26" t="s">
        <v>606</v>
      </c>
      <c r="AC4802" s="26">
        <v>5</v>
      </c>
      <c r="AE4802" s="26">
        <v>300</v>
      </c>
    </row>
    <row r="4803" spans="1:33">
      <c r="A4803" t="s">
        <v>839</v>
      </c>
      <c r="B4803" t="s">
        <v>223</v>
      </c>
      <c r="C4803" s="31">
        <v>41124</v>
      </c>
      <c r="D4803">
        <v>2012</v>
      </c>
      <c r="E4803" s="36">
        <v>0.4694444444444445</v>
      </c>
      <c r="F4803" s="36">
        <v>0.47361111111111115</v>
      </c>
      <c r="G4803" s="36">
        <v>4.1666666666666519E-3</v>
      </c>
      <c r="H4803">
        <v>2</v>
      </c>
      <c r="I4803">
        <v>2</v>
      </c>
      <c r="J4803">
        <v>6</v>
      </c>
      <c r="K4803">
        <v>6</v>
      </c>
      <c r="L4803" t="s">
        <v>98</v>
      </c>
      <c r="M4803" t="s">
        <v>99</v>
      </c>
      <c r="N4803">
        <v>1</v>
      </c>
      <c r="O4803">
        <v>22.11</v>
      </c>
      <c r="P4803">
        <v>6.7</v>
      </c>
      <c r="Q4803">
        <v>8.9</v>
      </c>
      <c r="R4803">
        <v>6.3</v>
      </c>
      <c r="S4803">
        <v>22.11</v>
      </c>
      <c r="T4803">
        <v>6.7</v>
      </c>
      <c r="U4803" s="23">
        <v>21.45</v>
      </c>
      <c r="V4803">
        <v>6.5</v>
      </c>
      <c r="W4803" s="21">
        <v>27.887</v>
      </c>
      <c r="X4803" s="21">
        <v>-115.19431</v>
      </c>
      <c r="Y4803">
        <v>64.400000000000006</v>
      </c>
      <c r="Z4803">
        <v>18</v>
      </c>
      <c r="AA4803">
        <v>8</v>
      </c>
      <c r="AB4803" s="26" t="s">
        <v>613</v>
      </c>
      <c r="AC4803" s="26">
        <v>2</v>
      </c>
      <c r="AE4803" s="26">
        <v>300</v>
      </c>
    </row>
    <row r="4804" spans="1:33">
      <c r="A4804" t="s">
        <v>839</v>
      </c>
      <c r="B4804" t="s">
        <v>223</v>
      </c>
      <c r="C4804" s="31">
        <v>41124</v>
      </c>
      <c r="D4804">
        <v>2012</v>
      </c>
      <c r="E4804" s="36">
        <v>0.4694444444444445</v>
      </c>
      <c r="F4804" s="36">
        <v>0.47361111111111115</v>
      </c>
      <c r="G4804" s="36">
        <v>4.1666666666666519E-3</v>
      </c>
      <c r="H4804">
        <v>2</v>
      </c>
      <c r="I4804">
        <v>2</v>
      </c>
      <c r="J4804">
        <v>6</v>
      </c>
      <c r="K4804">
        <v>6</v>
      </c>
      <c r="L4804" t="s">
        <v>98</v>
      </c>
      <c r="M4804" t="s">
        <v>99</v>
      </c>
      <c r="N4804">
        <v>1</v>
      </c>
      <c r="O4804">
        <v>22.11</v>
      </c>
      <c r="P4804">
        <v>6.7</v>
      </c>
      <c r="Q4804">
        <v>8.9</v>
      </c>
      <c r="R4804">
        <v>6.3</v>
      </c>
      <c r="S4804">
        <v>22.11</v>
      </c>
      <c r="T4804">
        <v>6.7</v>
      </c>
      <c r="U4804" s="23">
        <v>21.45</v>
      </c>
      <c r="V4804">
        <v>6.5</v>
      </c>
      <c r="W4804" s="21">
        <v>27.887</v>
      </c>
      <c r="X4804" s="21">
        <v>-115.19431</v>
      </c>
      <c r="Y4804">
        <v>64.400000000000006</v>
      </c>
      <c r="Z4804">
        <v>18</v>
      </c>
      <c r="AA4804">
        <v>8</v>
      </c>
      <c r="AB4804" s="26" t="s">
        <v>620</v>
      </c>
      <c r="AC4804" s="26">
        <v>4</v>
      </c>
      <c r="AE4804" s="26">
        <v>300</v>
      </c>
    </row>
    <row r="4805" spans="1:33">
      <c r="A4805" t="s">
        <v>839</v>
      </c>
      <c r="B4805" t="s">
        <v>223</v>
      </c>
      <c r="C4805" s="31">
        <v>41124</v>
      </c>
      <c r="D4805">
        <v>2012</v>
      </c>
      <c r="E4805" s="36">
        <v>0.4694444444444445</v>
      </c>
      <c r="F4805" s="36">
        <v>0.47361111111111115</v>
      </c>
      <c r="G4805" s="36">
        <v>4.1666666666666519E-3</v>
      </c>
      <c r="H4805">
        <v>2</v>
      </c>
      <c r="I4805">
        <v>2</v>
      </c>
      <c r="J4805">
        <v>6</v>
      </c>
      <c r="K4805">
        <v>6</v>
      </c>
      <c r="L4805" t="s">
        <v>98</v>
      </c>
      <c r="M4805" t="s">
        <v>99</v>
      </c>
      <c r="N4805">
        <v>1</v>
      </c>
      <c r="O4805">
        <v>22.11</v>
      </c>
      <c r="P4805">
        <v>6.7</v>
      </c>
      <c r="Q4805">
        <v>8.9</v>
      </c>
      <c r="R4805">
        <v>6.3</v>
      </c>
      <c r="S4805">
        <v>22.11</v>
      </c>
      <c r="T4805">
        <v>6.7</v>
      </c>
      <c r="U4805" s="23">
        <v>21.45</v>
      </c>
      <c r="V4805">
        <v>6.5</v>
      </c>
      <c r="W4805" s="21">
        <v>27.887</v>
      </c>
      <c r="X4805" s="21">
        <v>-115.19431</v>
      </c>
      <c r="Y4805">
        <v>64.400000000000006</v>
      </c>
      <c r="Z4805">
        <v>18</v>
      </c>
      <c r="AA4805">
        <v>8</v>
      </c>
      <c r="AB4805" s="26" t="s">
        <v>607</v>
      </c>
      <c r="AC4805" s="26">
        <v>1</v>
      </c>
      <c r="AE4805" s="26">
        <v>300</v>
      </c>
    </row>
    <row r="4806" spans="1:33">
      <c r="A4806" t="s">
        <v>839</v>
      </c>
      <c r="B4806" t="s">
        <v>223</v>
      </c>
      <c r="C4806" s="31">
        <v>41124</v>
      </c>
      <c r="D4806">
        <v>2012</v>
      </c>
      <c r="E4806" s="36">
        <v>0.4694444444444445</v>
      </c>
      <c r="F4806" s="36">
        <v>0.47361111111111115</v>
      </c>
      <c r="G4806" s="36">
        <v>4.1666666666666519E-3</v>
      </c>
      <c r="H4806">
        <v>2</v>
      </c>
      <c r="I4806">
        <v>2</v>
      </c>
      <c r="J4806">
        <v>6</v>
      </c>
      <c r="K4806">
        <v>6</v>
      </c>
      <c r="L4806" t="s">
        <v>98</v>
      </c>
      <c r="M4806" t="s">
        <v>99</v>
      </c>
      <c r="N4806">
        <v>1</v>
      </c>
      <c r="O4806">
        <v>22.11</v>
      </c>
      <c r="P4806">
        <v>6.7</v>
      </c>
      <c r="Q4806">
        <v>8.9</v>
      </c>
      <c r="R4806">
        <v>6.3</v>
      </c>
      <c r="S4806">
        <v>22.11</v>
      </c>
      <c r="T4806">
        <v>6.7</v>
      </c>
      <c r="U4806" s="23">
        <v>21.45</v>
      </c>
      <c r="V4806">
        <v>6.5</v>
      </c>
      <c r="W4806" s="21">
        <v>27.887</v>
      </c>
      <c r="X4806" s="21">
        <v>-115.19431</v>
      </c>
      <c r="Y4806">
        <v>64.400000000000006</v>
      </c>
      <c r="Z4806">
        <v>18</v>
      </c>
      <c r="AA4806">
        <v>8</v>
      </c>
      <c r="AB4806" s="26" t="s">
        <v>618</v>
      </c>
      <c r="AC4806" s="26">
        <v>1</v>
      </c>
      <c r="AE4806" s="26">
        <v>300</v>
      </c>
    </row>
    <row r="4807" spans="1:33">
      <c r="A4807" t="s">
        <v>839</v>
      </c>
      <c r="B4807" t="s">
        <v>223</v>
      </c>
      <c r="C4807" s="31">
        <v>41124</v>
      </c>
      <c r="D4807">
        <v>2012</v>
      </c>
      <c r="E4807" s="36">
        <v>0.4694444444444445</v>
      </c>
      <c r="F4807" s="36">
        <v>0.47361111111111115</v>
      </c>
      <c r="G4807" s="36">
        <v>4.1666666666666519E-3</v>
      </c>
      <c r="H4807">
        <v>2</v>
      </c>
      <c r="I4807">
        <v>2</v>
      </c>
      <c r="J4807">
        <v>6</v>
      </c>
      <c r="K4807">
        <v>6</v>
      </c>
      <c r="L4807" t="s">
        <v>98</v>
      </c>
      <c r="M4807" t="s">
        <v>99</v>
      </c>
      <c r="N4807">
        <v>1</v>
      </c>
      <c r="O4807">
        <v>22.11</v>
      </c>
      <c r="P4807">
        <v>6.7</v>
      </c>
      <c r="Q4807">
        <v>8.9</v>
      </c>
      <c r="R4807">
        <v>6.3</v>
      </c>
      <c r="S4807">
        <v>22.11</v>
      </c>
      <c r="T4807">
        <v>6.7</v>
      </c>
      <c r="U4807" s="23">
        <v>21.45</v>
      </c>
      <c r="V4807">
        <v>6.5</v>
      </c>
      <c r="W4807" s="21">
        <v>27.887</v>
      </c>
      <c r="X4807" s="21">
        <v>-115.19431</v>
      </c>
      <c r="Y4807">
        <v>64.400000000000006</v>
      </c>
      <c r="Z4807">
        <v>18</v>
      </c>
      <c r="AA4807">
        <v>8</v>
      </c>
      <c r="AB4807" s="26" t="s">
        <v>753</v>
      </c>
      <c r="AC4807" s="26">
        <v>1</v>
      </c>
      <c r="AE4807" s="26">
        <v>300</v>
      </c>
    </row>
    <row r="4808" spans="1:33">
      <c r="A4808" t="s">
        <v>839</v>
      </c>
      <c r="B4808" t="s">
        <v>223</v>
      </c>
      <c r="C4808" s="31">
        <v>41124</v>
      </c>
      <c r="D4808">
        <v>2012</v>
      </c>
      <c r="E4808" s="36">
        <v>0.4694444444444445</v>
      </c>
      <c r="F4808" s="36">
        <v>0.47361111111111115</v>
      </c>
      <c r="G4808" s="36">
        <v>4.1666666666666519E-3</v>
      </c>
      <c r="H4808">
        <v>2</v>
      </c>
      <c r="I4808">
        <v>2</v>
      </c>
      <c r="J4808">
        <v>6</v>
      </c>
      <c r="K4808">
        <v>6</v>
      </c>
      <c r="L4808" t="s">
        <v>98</v>
      </c>
      <c r="M4808" t="s">
        <v>99</v>
      </c>
      <c r="N4808">
        <v>1</v>
      </c>
      <c r="O4808">
        <v>22.11</v>
      </c>
      <c r="P4808">
        <v>6.7</v>
      </c>
      <c r="Q4808">
        <v>8.9</v>
      </c>
      <c r="R4808">
        <v>6.3</v>
      </c>
      <c r="S4808">
        <v>22.11</v>
      </c>
      <c r="T4808">
        <v>6.7</v>
      </c>
      <c r="U4808" s="23">
        <v>21.45</v>
      </c>
      <c r="V4808">
        <v>6.5</v>
      </c>
      <c r="W4808" s="21">
        <v>27.887</v>
      </c>
      <c r="X4808" s="21">
        <v>-115.19431</v>
      </c>
      <c r="Y4808">
        <v>64.400000000000006</v>
      </c>
      <c r="Z4808">
        <v>18</v>
      </c>
      <c r="AA4808">
        <v>8</v>
      </c>
      <c r="AB4808" s="26" t="s">
        <v>609</v>
      </c>
      <c r="AC4808" s="26">
        <v>5</v>
      </c>
      <c r="AE4808" s="26">
        <v>300</v>
      </c>
      <c r="AG4808" t="s">
        <v>840</v>
      </c>
    </row>
    <row r="4809" spans="1:33">
      <c r="A4809" t="s">
        <v>841</v>
      </c>
      <c r="B4809" t="s">
        <v>321</v>
      </c>
      <c r="C4809" s="31">
        <v>41124</v>
      </c>
      <c r="D4809">
        <v>2012</v>
      </c>
      <c r="E4809" s="36">
        <v>0.37986111111111115</v>
      </c>
      <c r="F4809" s="36">
        <v>0.38194444444444442</v>
      </c>
      <c r="G4809" s="36">
        <v>2.0833333333332704E-3</v>
      </c>
      <c r="H4809">
        <v>2</v>
      </c>
      <c r="I4809">
        <v>1</v>
      </c>
      <c r="J4809">
        <v>7</v>
      </c>
      <c r="K4809">
        <v>7</v>
      </c>
      <c r="L4809" t="s">
        <v>98</v>
      </c>
      <c r="M4809" t="s">
        <v>99</v>
      </c>
      <c r="N4809">
        <v>1</v>
      </c>
      <c r="O4809">
        <v>21.45</v>
      </c>
      <c r="P4809">
        <v>6.5</v>
      </c>
      <c r="Q4809">
        <v>8.9</v>
      </c>
      <c r="R4809">
        <v>6.2</v>
      </c>
      <c r="S4809">
        <v>21.45</v>
      </c>
      <c r="T4809">
        <v>6.5</v>
      </c>
      <c r="U4809" s="23">
        <v>20.954999999999998</v>
      </c>
      <c r="V4809">
        <v>6.35</v>
      </c>
      <c r="W4809" s="21">
        <v>27.887</v>
      </c>
      <c r="X4809" s="21">
        <v>-115.19431</v>
      </c>
      <c r="Y4809">
        <v>64.400000000000006</v>
      </c>
      <c r="Z4809">
        <v>18</v>
      </c>
      <c r="AA4809">
        <v>8</v>
      </c>
      <c r="AB4809" s="26" t="s">
        <v>613</v>
      </c>
      <c r="AC4809" s="26">
        <v>2</v>
      </c>
      <c r="AE4809" s="26" t="s">
        <v>37</v>
      </c>
    </row>
    <row r="4810" spans="1:33">
      <c r="A4810" t="s">
        <v>841</v>
      </c>
      <c r="B4810" t="s">
        <v>321</v>
      </c>
      <c r="C4810" s="31">
        <v>41124</v>
      </c>
      <c r="D4810">
        <v>2012</v>
      </c>
      <c r="E4810" s="36">
        <v>0.37986111111111115</v>
      </c>
      <c r="F4810" s="36">
        <v>0.38194444444444442</v>
      </c>
      <c r="G4810" s="36">
        <v>2.0833333333332704E-3</v>
      </c>
      <c r="H4810">
        <v>2</v>
      </c>
      <c r="I4810">
        <v>1</v>
      </c>
      <c r="J4810">
        <v>7</v>
      </c>
      <c r="K4810">
        <v>7</v>
      </c>
      <c r="L4810" t="s">
        <v>98</v>
      </c>
      <c r="M4810" t="s">
        <v>99</v>
      </c>
      <c r="N4810">
        <v>1</v>
      </c>
      <c r="O4810">
        <v>21.45</v>
      </c>
      <c r="P4810">
        <v>6.5</v>
      </c>
      <c r="Q4810">
        <v>8.9</v>
      </c>
      <c r="R4810">
        <v>6.2</v>
      </c>
      <c r="S4810">
        <v>21.45</v>
      </c>
      <c r="T4810">
        <v>6.5</v>
      </c>
      <c r="U4810" s="23">
        <v>20.954999999999998</v>
      </c>
      <c r="V4810">
        <v>6.35</v>
      </c>
      <c r="W4810" s="21">
        <v>27.887</v>
      </c>
      <c r="X4810" s="21">
        <v>-115.19431</v>
      </c>
      <c r="Y4810">
        <v>64.400000000000006</v>
      </c>
      <c r="Z4810">
        <v>18</v>
      </c>
      <c r="AA4810">
        <v>8</v>
      </c>
      <c r="AB4810" s="26" t="s">
        <v>614</v>
      </c>
      <c r="AC4810" s="26">
        <v>1</v>
      </c>
      <c r="AE4810" s="26" t="s">
        <v>37</v>
      </c>
    </row>
    <row r="4811" spans="1:33">
      <c r="A4811" t="s">
        <v>842</v>
      </c>
      <c r="B4811" t="s">
        <v>321</v>
      </c>
      <c r="C4811" s="31">
        <v>41124</v>
      </c>
      <c r="D4811">
        <v>2012</v>
      </c>
      <c r="E4811" s="36">
        <v>0.43402777777777773</v>
      </c>
      <c r="F4811" s="36">
        <v>0.43611111111111112</v>
      </c>
      <c r="G4811" s="36">
        <v>2.0833333333333814E-3</v>
      </c>
      <c r="H4811">
        <v>2</v>
      </c>
      <c r="I4811">
        <v>2</v>
      </c>
      <c r="J4811">
        <v>8</v>
      </c>
      <c r="K4811">
        <v>8</v>
      </c>
      <c r="L4811" t="s">
        <v>98</v>
      </c>
      <c r="M4811" t="s">
        <v>99</v>
      </c>
      <c r="N4811">
        <v>1</v>
      </c>
      <c r="O4811">
        <v>21.779999999999998</v>
      </c>
      <c r="P4811">
        <v>6.6</v>
      </c>
      <c r="Q4811">
        <v>8.9</v>
      </c>
      <c r="R4811">
        <v>7.1</v>
      </c>
      <c r="S4811">
        <v>23.429999999999996</v>
      </c>
      <c r="T4811">
        <v>7.1</v>
      </c>
      <c r="U4811" s="23">
        <v>22.604999999999997</v>
      </c>
      <c r="V4811">
        <v>6.85</v>
      </c>
      <c r="W4811" s="21">
        <v>27.887</v>
      </c>
      <c r="X4811" s="21">
        <v>-115.19431</v>
      </c>
      <c r="Y4811">
        <v>64.400000000000006</v>
      </c>
      <c r="Z4811">
        <v>18</v>
      </c>
      <c r="AA4811">
        <v>8</v>
      </c>
      <c r="AB4811" s="26">
        <v>0</v>
      </c>
      <c r="AC4811" s="26">
        <v>0</v>
      </c>
      <c r="AE4811" s="26" t="s">
        <v>37</v>
      </c>
    </row>
    <row r="4812" spans="1:33">
      <c r="A4812" t="s">
        <v>843</v>
      </c>
      <c r="B4812" t="s">
        <v>238</v>
      </c>
      <c r="C4812" s="31">
        <v>41124</v>
      </c>
      <c r="D4812">
        <v>2012</v>
      </c>
      <c r="E4812" s="36">
        <v>0.37986111111111115</v>
      </c>
      <c r="F4812" s="36">
        <v>0.38750000000000001</v>
      </c>
      <c r="G4812" s="36">
        <v>7.6388888888888618E-3</v>
      </c>
      <c r="H4812">
        <v>2</v>
      </c>
      <c r="I4812">
        <v>1</v>
      </c>
      <c r="J4812">
        <v>9</v>
      </c>
      <c r="K4812">
        <v>9</v>
      </c>
      <c r="L4812" t="s">
        <v>98</v>
      </c>
      <c r="M4812" t="s">
        <v>99</v>
      </c>
      <c r="N4812">
        <v>1</v>
      </c>
      <c r="O4812">
        <v>33.659999999999997</v>
      </c>
      <c r="P4812">
        <v>10.199999999999999</v>
      </c>
      <c r="Q4812">
        <v>8.9</v>
      </c>
      <c r="R4812">
        <v>6.7</v>
      </c>
      <c r="S4812">
        <v>33.659999999999997</v>
      </c>
      <c r="T4812">
        <v>10.199999999999999</v>
      </c>
      <c r="U4812" s="23">
        <v>27.884999999999994</v>
      </c>
      <c r="V4812">
        <v>8.4499999999999993</v>
      </c>
      <c r="W4812" s="21">
        <v>27.888120000000001</v>
      </c>
      <c r="X4812" s="21">
        <v>-115.19356999999999</v>
      </c>
      <c r="Y4812">
        <v>64.94</v>
      </c>
      <c r="Z4812">
        <v>18.3</v>
      </c>
      <c r="AA4812">
        <v>12</v>
      </c>
      <c r="AB4812" s="26" t="s">
        <v>604</v>
      </c>
      <c r="AC4812" s="26">
        <v>4</v>
      </c>
      <c r="AE4812" s="26">
        <v>330</v>
      </c>
    </row>
    <row r="4813" spans="1:33">
      <c r="A4813" t="s">
        <v>843</v>
      </c>
      <c r="B4813" t="s">
        <v>238</v>
      </c>
      <c r="C4813" s="31">
        <v>41124</v>
      </c>
      <c r="D4813">
        <v>2012</v>
      </c>
      <c r="E4813" s="36">
        <v>0.37986111111111115</v>
      </c>
      <c r="F4813" s="36">
        <v>0.38750000000000001</v>
      </c>
      <c r="G4813" s="36">
        <v>7.6388888888888618E-3</v>
      </c>
      <c r="H4813">
        <v>2</v>
      </c>
      <c r="I4813">
        <v>1</v>
      </c>
      <c r="J4813">
        <v>9</v>
      </c>
      <c r="K4813">
        <v>9</v>
      </c>
      <c r="L4813" t="s">
        <v>98</v>
      </c>
      <c r="M4813" t="s">
        <v>99</v>
      </c>
      <c r="N4813">
        <v>1</v>
      </c>
      <c r="O4813">
        <v>33.659999999999997</v>
      </c>
      <c r="P4813">
        <v>10.199999999999999</v>
      </c>
      <c r="Q4813">
        <v>8.9</v>
      </c>
      <c r="R4813">
        <v>6.7</v>
      </c>
      <c r="S4813">
        <v>33.659999999999997</v>
      </c>
      <c r="T4813">
        <v>10.199999999999999</v>
      </c>
      <c r="U4813" s="23">
        <v>27.884999999999994</v>
      </c>
      <c r="V4813">
        <v>8.4499999999999993</v>
      </c>
      <c r="W4813" s="21">
        <v>27.888120000000001</v>
      </c>
      <c r="X4813" s="21">
        <v>-115.19356999999999</v>
      </c>
      <c r="Y4813">
        <v>64.94</v>
      </c>
      <c r="Z4813">
        <v>18.3</v>
      </c>
      <c r="AA4813">
        <v>12</v>
      </c>
      <c r="AB4813" s="26" t="s">
        <v>606</v>
      </c>
      <c r="AC4813" s="26">
        <v>1</v>
      </c>
      <c r="AE4813" s="26">
        <v>330</v>
      </c>
    </row>
    <row r="4814" spans="1:33">
      <c r="A4814" t="s">
        <v>843</v>
      </c>
      <c r="B4814" t="s">
        <v>238</v>
      </c>
      <c r="C4814" s="31">
        <v>41124</v>
      </c>
      <c r="D4814">
        <v>2012</v>
      </c>
      <c r="E4814" s="36">
        <v>0.37986111111111115</v>
      </c>
      <c r="F4814" s="36">
        <v>0.38750000000000001</v>
      </c>
      <c r="G4814" s="36">
        <v>7.6388888888888618E-3</v>
      </c>
      <c r="H4814">
        <v>2</v>
      </c>
      <c r="I4814">
        <v>1</v>
      </c>
      <c r="J4814">
        <v>9</v>
      </c>
      <c r="K4814">
        <v>9</v>
      </c>
      <c r="L4814" t="s">
        <v>98</v>
      </c>
      <c r="M4814" t="s">
        <v>99</v>
      </c>
      <c r="N4814">
        <v>1</v>
      </c>
      <c r="O4814">
        <v>33.659999999999997</v>
      </c>
      <c r="P4814">
        <v>10.199999999999999</v>
      </c>
      <c r="Q4814">
        <v>8.9</v>
      </c>
      <c r="R4814">
        <v>6.7</v>
      </c>
      <c r="S4814">
        <v>33.659999999999997</v>
      </c>
      <c r="T4814">
        <v>10.199999999999999</v>
      </c>
      <c r="U4814" s="23">
        <v>27.884999999999994</v>
      </c>
      <c r="V4814">
        <v>8.4499999999999993</v>
      </c>
      <c r="W4814" s="21">
        <v>27.888120000000001</v>
      </c>
      <c r="X4814" s="21">
        <v>-115.19356999999999</v>
      </c>
      <c r="Y4814">
        <v>64.94</v>
      </c>
      <c r="Z4814">
        <v>18.3</v>
      </c>
      <c r="AA4814">
        <v>12</v>
      </c>
      <c r="AB4814" s="26" t="s">
        <v>611</v>
      </c>
      <c r="AC4814" s="26">
        <v>1</v>
      </c>
      <c r="AE4814" s="26">
        <v>330</v>
      </c>
    </row>
    <row r="4815" spans="1:33">
      <c r="A4815" t="s">
        <v>843</v>
      </c>
      <c r="B4815" t="s">
        <v>238</v>
      </c>
      <c r="C4815" s="31">
        <v>41124</v>
      </c>
      <c r="D4815">
        <v>2012</v>
      </c>
      <c r="E4815" s="36">
        <v>0.37986111111111115</v>
      </c>
      <c r="F4815" s="36">
        <v>0.38750000000000001</v>
      </c>
      <c r="G4815" s="36">
        <v>7.6388888888888618E-3</v>
      </c>
      <c r="H4815">
        <v>2</v>
      </c>
      <c r="I4815">
        <v>1</v>
      </c>
      <c r="J4815">
        <v>9</v>
      </c>
      <c r="K4815">
        <v>9</v>
      </c>
      <c r="L4815" t="s">
        <v>98</v>
      </c>
      <c r="M4815" t="s">
        <v>99</v>
      </c>
      <c r="N4815">
        <v>1</v>
      </c>
      <c r="O4815">
        <v>33.659999999999997</v>
      </c>
      <c r="P4815">
        <v>10.199999999999999</v>
      </c>
      <c r="Q4815">
        <v>8.9</v>
      </c>
      <c r="R4815">
        <v>6.7</v>
      </c>
      <c r="S4815">
        <v>33.659999999999997</v>
      </c>
      <c r="T4815">
        <v>10.199999999999999</v>
      </c>
      <c r="U4815" s="23">
        <v>27.884999999999994</v>
      </c>
      <c r="V4815">
        <v>8.4499999999999993</v>
      </c>
      <c r="W4815" s="21">
        <v>27.888120000000001</v>
      </c>
      <c r="X4815" s="21">
        <v>-115.19356999999999</v>
      </c>
      <c r="Y4815">
        <v>64.94</v>
      </c>
      <c r="Z4815">
        <v>18.3</v>
      </c>
      <c r="AA4815">
        <v>12</v>
      </c>
      <c r="AB4815" s="26" t="s">
        <v>613</v>
      </c>
      <c r="AC4815" s="26">
        <v>15</v>
      </c>
      <c r="AE4815" s="26">
        <v>330</v>
      </c>
    </row>
    <row r="4816" spans="1:33">
      <c r="A4816" t="s">
        <v>843</v>
      </c>
      <c r="B4816" t="s">
        <v>238</v>
      </c>
      <c r="C4816" s="31">
        <v>41124</v>
      </c>
      <c r="D4816">
        <v>2012</v>
      </c>
      <c r="E4816" s="36">
        <v>0.37986111111111115</v>
      </c>
      <c r="F4816" s="36">
        <v>0.38750000000000001</v>
      </c>
      <c r="G4816" s="36">
        <v>7.6388888888888618E-3</v>
      </c>
      <c r="H4816">
        <v>2</v>
      </c>
      <c r="I4816">
        <v>1</v>
      </c>
      <c r="J4816">
        <v>9</v>
      </c>
      <c r="K4816">
        <v>9</v>
      </c>
      <c r="L4816" t="s">
        <v>98</v>
      </c>
      <c r="M4816" t="s">
        <v>99</v>
      </c>
      <c r="N4816">
        <v>1</v>
      </c>
      <c r="O4816">
        <v>33.659999999999997</v>
      </c>
      <c r="P4816">
        <v>10.199999999999999</v>
      </c>
      <c r="Q4816">
        <v>8.9</v>
      </c>
      <c r="R4816">
        <v>6.7</v>
      </c>
      <c r="S4816">
        <v>33.659999999999997</v>
      </c>
      <c r="T4816">
        <v>10.199999999999999</v>
      </c>
      <c r="U4816" s="23">
        <v>27.884999999999994</v>
      </c>
      <c r="V4816">
        <v>8.4499999999999993</v>
      </c>
      <c r="W4816" s="21">
        <v>27.888120000000001</v>
      </c>
      <c r="X4816" s="21">
        <v>-115.19356999999999</v>
      </c>
      <c r="Y4816">
        <v>64.94</v>
      </c>
      <c r="Z4816">
        <v>18.3</v>
      </c>
      <c r="AA4816">
        <v>12</v>
      </c>
      <c r="AB4816" s="26" t="s">
        <v>607</v>
      </c>
      <c r="AC4816" s="26">
        <v>3</v>
      </c>
      <c r="AE4816" s="26">
        <v>330</v>
      </c>
    </row>
    <row r="4817" spans="1:33">
      <c r="A4817" t="s">
        <v>843</v>
      </c>
      <c r="B4817" t="s">
        <v>238</v>
      </c>
      <c r="C4817" s="31">
        <v>41124</v>
      </c>
      <c r="D4817">
        <v>2012</v>
      </c>
      <c r="E4817" s="36">
        <v>0.37986111111111115</v>
      </c>
      <c r="F4817" s="36">
        <v>0.38750000000000001</v>
      </c>
      <c r="G4817" s="36">
        <v>7.6388888888888618E-3</v>
      </c>
      <c r="H4817">
        <v>2</v>
      </c>
      <c r="I4817">
        <v>1</v>
      </c>
      <c r="J4817">
        <v>9</v>
      </c>
      <c r="K4817">
        <v>9</v>
      </c>
      <c r="L4817" t="s">
        <v>98</v>
      </c>
      <c r="M4817" t="s">
        <v>99</v>
      </c>
      <c r="N4817">
        <v>1</v>
      </c>
      <c r="O4817">
        <v>33.659999999999997</v>
      </c>
      <c r="P4817">
        <v>10.199999999999999</v>
      </c>
      <c r="Q4817">
        <v>8.9</v>
      </c>
      <c r="R4817">
        <v>6.7</v>
      </c>
      <c r="S4817">
        <v>33.659999999999997</v>
      </c>
      <c r="T4817">
        <v>10.199999999999999</v>
      </c>
      <c r="U4817" s="23">
        <v>27.884999999999994</v>
      </c>
      <c r="V4817">
        <v>8.4499999999999993</v>
      </c>
      <c r="W4817" s="21">
        <v>27.888120000000001</v>
      </c>
      <c r="X4817" s="21">
        <v>-115.19356999999999</v>
      </c>
      <c r="Y4817">
        <v>64.94</v>
      </c>
      <c r="Z4817">
        <v>18.3</v>
      </c>
      <c r="AA4817">
        <v>12</v>
      </c>
      <c r="AB4817" s="26" t="s">
        <v>753</v>
      </c>
      <c r="AC4817" s="26">
        <v>1</v>
      </c>
      <c r="AE4817" s="26">
        <v>330</v>
      </c>
    </row>
    <row r="4818" spans="1:33">
      <c r="A4818" t="s">
        <v>843</v>
      </c>
      <c r="B4818" t="s">
        <v>238</v>
      </c>
      <c r="C4818" s="31">
        <v>41124</v>
      </c>
      <c r="D4818">
        <v>2012</v>
      </c>
      <c r="E4818" s="36">
        <v>0.37986111111111115</v>
      </c>
      <c r="F4818" s="36">
        <v>0.38750000000000001</v>
      </c>
      <c r="G4818" s="36">
        <v>7.6388888888888618E-3</v>
      </c>
      <c r="H4818">
        <v>2</v>
      </c>
      <c r="I4818">
        <v>1</v>
      </c>
      <c r="J4818">
        <v>9</v>
      </c>
      <c r="K4818">
        <v>9</v>
      </c>
      <c r="L4818" t="s">
        <v>98</v>
      </c>
      <c r="M4818" t="s">
        <v>99</v>
      </c>
      <c r="N4818">
        <v>1</v>
      </c>
      <c r="O4818">
        <v>33.659999999999997</v>
      </c>
      <c r="P4818">
        <v>10.199999999999999</v>
      </c>
      <c r="Q4818">
        <v>8.9</v>
      </c>
      <c r="R4818">
        <v>6.7</v>
      </c>
      <c r="S4818">
        <v>33.659999999999997</v>
      </c>
      <c r="T4818">
        <v>10.199999999999999</v>
      </c>
      <c r="U4818" s="23">
        <v>27.884999999999994</v>
      </c>
      <c r="V4818">
        <v>8.4499999999999993</v>
      </c>
      <c r="W4818" s="21">
        <v>27.888120000000001</v>
      </c>
      <c r="X4818" s="21">
        <v>-115.19356999999999</v>
      </c>
      <c r="Y4818">
        <v>64.94</v>
      </c>
      <c r="Z4818">
        <v>18.3</v>
      </c>
      <c r="AA4818">
        <v>12</v>
      </c>
      <c r="AB4818" s="26" t="s">
        <v>619</v>
      </c>
      <c r="AC4818" s="26">
        <v>1</v>
      </c>
      <c r="AE4818" s="26">
        <v>330</v>
      </c>
    </row>
    <row r="4819" spans="1:33">
      <c r="A4819" t="s">
        <v>843</v>
      </c>
      <c r="B4819" t="s">
        <v>238</v>
      </c>
      <c r="C4819" s="31">
        <v>41124</v>
      </c>
      <c r="D4819">
        <v>2012</v>
      </c>
      <c r="E4819" s="36">
        <v>0.37986111111111115</v>
      </c>
      <c r="F4819" s="36">
        <v>0.38750000000000001</v>
      </c>
      <c r="G4819" s="36">
        <v>7.6388888888888618E-3</v>
      </c>
      <c r="H4819">
        <v>2</v>
      </c>
      <c r="I4819">
        <v>1</v>
      </c>
      <c r="J4819">
        <v>9</v>
      </c>
      <c r="K4819">
        <v>9</v>
      </c>
      <c r="L4819" t="s">
        <v>98</v>
      </c>
      <c r="M4819" t="s">
        <v>99</v>
      </c>
      <c r="N4819">
        <v>1</v>
      </c>
      <c r="O4819">
        <v>33.659999999999997</v>
      </c>
      <c r="P4819">
        <v>10.199999999999999</v>
      </c>
      <c r="Q4819">
        <v>8.9</v>
      </c>
      <c r="R4819">
        <v>6.7</v>
      </c>
      <c r="S4819">
        <v>33.659999999999997</v>
      </c>
      <c r="T4819">
        <v>10.199999999999999</v>
      </c>
      <c r="U4819" s="23">
        <v>27.884999999999994</v>
      </c>
      <c r="V4819">
        <v>8.4499999999999993</v>
      </c>
      <c r="W4819" s="21">
        <v>27.888120000000001</v>
      </c>
      <c r="X4819" s="21">
        <v>-115.19356999999999</v>
      </c>
      <c r="Y4819">
        <v>64.94</v>
      </c>
      <c r="Z4819">
        <v>18.3</v>
      </c>
      <c r="AA4819">
        <v>12</v>
      </c>
      <c r="AB4819" s="26" t="s">
        <v>608</v>
      </c>
      <c r="AC4819" s="26">
        <v>3</v>
      </c>
      <c r="AE4819" s="26">
        <v>330</v>
      </c>
    </row>
    <row r="4820" spans="1:33">
      <c r="A4820" t="s">
        <v>843</v>
      </c>
      <c r="B4820" t="s">
        <v>238</v>
      </c>
      <c r="C4820" s="31">
        <v>41124</v>
      </c>
      <c r="D4820">
        <v>2012</v>
      </c>
      <c r="E4820" s="36">
        <v>0.37986111111111115</v>
      </c>
      <c r="F4820" s="36">
        <v>0.38750000000000001</v>
      </c>
      <c r="G4820" s="36">
        <v>7.6388888888888618E-3</v>
      </c>
      <c r="H4820">
        <v>2</v>
      </c>
      <c r="I4820">
        <v>1</v>
      </c>
      <c r="J4820">
        <v>9</v>
      </c>
      <c r="K4820">
        <v>9</v>
      </c>
      <c r="L4820" t="s">
        <v>98</v>
      </c>
      <c r="M4820" t="s">
        <v>99</v>
      </c>
      <c r="N4820">
        <v>1</v>
      </c>
      <c r="O4820">
        <v>33.659999999999997</v>
      </c>
      <c r="P4820">
        <v>10.199999999999999</v>
      </c>
      <c r="Q4820">
        <v>8.9</v>
      </c>
      <c r="R4820">
        <v>6.7</v>
      </c>
      <c r="S4820">
        <v>33.659999999999997</v>
      </c>
      <c r="T4820">
        <v>10.199999999999999</v>
      </c>
      <c r="U4820" s="23">
        <v>27.884999999999994</v>
      </c>
      <c r="V4820">
        <v>8.4499999999999993</v>
      </c>
      <c r="W4820" s="21">
        <v>27.888120000000001</v>
      </c>
      <c r="X4820" s="21">
        <v>-115.19356999999999</v>
      </c>
      <c r="Y4820">
        <v>64.94</v>
      </c>
      <c r="Z4820">
        <v>18.3</v>
      </c>
      <c r="AA4820">
        <v>12</v>
      </c>
      <c r="AB4820" s="26" t="s">
        <v>609</v>
      </c>
      <c r="AC4820" s="26">
        <v>1</v>
      </c>
      <c r="AE4820" s="26">
        <v>330</v>
      </c>
    </row>
    <row r="4821" spans="1:33">
      <c r="A4821" t="s">
        <v>844</v>
      </c>
      <c r="B4821" t="s">
        <v>238</v>
      </c>
      <c r="C4821" s="31">
        <v>41124</v>
      </c>
      <c r="D4821">
        <v>2012</v>
      </c>
      <c r="E4821" s="36">
        <v>0.44166666666666665</v>
      </c>
      <c r="F4821" s="36">
        <v>0.44513888888888892</v>
      </c>
      <c r="G4821" s="36">
        <v>3.4722222222222654E-3</v>
      </c>
      <c r="H4821">
        <v>2</v>
      </c>
      <c r="I4821">
        <v>2</v>
      </c>
      <c r="J4821">
        <v>10</v>
      </c>
      <c r="K4821">
        <v>10</v>
      </c>
      <c r="L4821" t="s">
        <v>98</v>
      </c>
      <c r="M4821" t="s">
        <v>99</v>
      </c>
      <c r="N4821">
        <v>1</v>
      </c>
      <c r="O4821">
        <v>20.13</v>
      </c>
      <c r="P4821">
        <v>6.1</v>
      </c>
      <c r="Q4821">
        <v>8.9</v>
      </c>
      <c r="R4821">
        <v>7.5</v>
      </c>
      <c r="S4821">
        <v>24.75</v>
      </c>
      <c r="T4821">
        <v>7.5</v>
      </c>
      <c r="U4821" s="23">
        <v>22.439999999999998</v>
      </c>
      <c r="V4821">
        <v>6.8</v>
      </c>
      <c r="W4821" s="21">
        <v>27.888120000000001</v>
      </c>
      <c r="X4821" s="21">
        <v>-115.19356999999999</v>
      </c>
      <c r="Y4821">
        <v>64.94</v>
      </c>
      <c r="Z4821">
        <v>18.3</v>
      </c>
      <c r="AA4821">
        <v>12</v>
      </c>
      <c r="AB4821" s="26" t="s">
        <v>606</v>
      </c>
      <c r="AC4821" s="26">
        <v>3</v>
      </c>
      <c r="AE4821" s="26">
        <v>120</v>
      </c>
    </row>
    <row r="4822" spans="1:33">
      <c r="A4822" t="s">
        <v>844</v>
      </c>
      <c r="B4822" t="s">
        <v>238</v>
      </c>
      <c r="C4822" s="31">
        <v>41124</v>
      </c>
      <c r="D4822">
        <v>2012</v>
      </c>
      <c r="E4822" s="36">
        <v>0.44166666666666665</v>
      </c>
      <c r="F4822" s="36">
        <v>0.44513888888888892</v>
      </c>
      <c r="G4822" s="36">
        <v>3.4722222222222654E-3</v>
      </c>
      <c r="H4822">
        <v>2</v>
      </c>
      <c r="I4822">
        <v>2</v>
      </c>
      <c r="J4822">
        <v>10</v>
      </c>
      <c r="K4822">
        <v>10</v>
      </c>
      <c r="L4822" t="s">
        <v>98</v>
      </c>
      <c r="M4822" t="s">
        <v>99</v>
      </c>
      <c r="N4822">
        <v>1</v>
      </c>
      <c r="O4822">
        <v>20.13</v>
      </c>
      <c r="P4822">
        <v>6.1</v>
      </c>
      <c r="Q4822">
        <v>8.9</v>
      </c>
      <c r="R4822">
        <v>7.5</v>
      </c>
      <c r="S4822">
        <v>24.75</v>
      </c>
      <c r="T4822">
        <v>7.5</v>
      </c>
      <c r="U4822" s="23">
        <v>22.439999999999998</v>
      </c>
      <c r="V4822">
        <v>6.8</v>
      </c>
      <c r="W4822" s="21">
        <v>27.888120000000001</v>
      </c>
      <c r="X4822" s="21">
        <v>-115.19356999999999</v>
      </c>
      <c r="Y4822">
        <v>64.94</v>
      </c>
      <c r="Z4822">
        <v>18.3</v>
      </c>
      <c r="AA4822">
        <v>12</v>
      </c>
      <c r="AB4822" s="26" t="s">
        <v>613</v>
      </c>
      <c r="AC4822" s="26">
        <v>3</v>
      </c>
      <c r="AE4822" s="26">
        <v>120</v>
      </c>
    </row>
    <row r="4823" spans="1:33">
      <c r="A4823" t="s">
        <v>844</v>
      </c>
      <c r="B4823" t="s">
        <v>238</v>
      </c>
      <c r="C4823" s="31">
        <v>41124</v>
      </c>
      <c r="D4823">
        <v>2012</v>
      </c>
      <c r="E4823" s="36">
        <v>0.44166666666666665</v>
      </c>
      <c r="F4823" s="36">
        <v>0.44513888888888892</v>
      </c>
      <c r="G4823" s="36">
        <v>3.4722222222222654E-3</v>
      </c>
      <c r="H4823">
        <v>2</v>
      </c>
      <c r="I4823">
        <v>2</v>
      </c>
      <c r="J4823">
        <v>10</v>
      </c>
      <c r="K4823">
        <v>10</v>
      </c>
      <c r="L4823" t="s">
        <v>98</v>
      </c>
      <c r="M4823" t="s">
        <v>99</v>
      </c>
      <c r="N4823">
        <v>1</v>
      </c>
      <c r="O4823">
        <v>20.13</v>
      </c>
      <c r="P4823">
        <v>6.1</v>
      </c>
      <c r="Q4823">
        <v>8.9</v>
      </c>
      <c r="R4823">
        <v>7.5</v>
      </c>
      <c r="S4823">
        <v>24.75</v>
      </c>
      <c r="T4823">
        <v>7.5</v>
      </c>
      <c r="U4823" s="23">
        <v>22.439999999999998</v>
      </c>
      <c r="V4823">
        <v>6.8</v>
      </c>
      <c r="W4823" s="21">
        <v>27.888120000000001</v>
      </c>
      <c r="X4823" s="21">
        <v>-115.19356999999999</v>
      </c>
      <c r="Y4823">
        <v>64.94</v>
      </c>
      <c r="Z4823">
        <v>18.3</v>
      </c>
      <c r="AA4823">
        <v>12</v>
      </c>
      <c r="AB4823" s="26" t="s">
        <v>607</v>
      </c>
      <c r="AC4823" s="26">
        <v>1</v>
      </c>
      <c r="AE4823" s="26">
        <v>120</v>
      </c>
      <c r="AG4823" t="s">
        <v>845</v>
      </c>
    </row>
    <row r="4824" spans="1:33">
      <c r="A4824" t="s">
        <v>846</v>
      </c>
      <c r="B4824" t="s">
        <v>238</v>
      </c>
      <c r="C4824" s="31">
        <v>41124</v>
      </c>
      <c r="D4824">
        <v>2012</v>
      </c>
      <c r="E4824" s="36">
        <v>0.38194444444444442</v>
      </c>
      <c r="F4824" s="36">
        <v>0.39027777777777778</v>
      </c>
      <c r="G4824" s="36">
        <v>8.3333333333333592E-3</v>
      </c>
      <c r="H4824">
        <v>2</v>
      </c>
      <c r="I4824">
        <v>3</v>
      </c>
      <c r="J4824">
        <v>11</v>
      </c>
      <c r="K4824">
        <v>11</v>
      </c>
      <c r="L4824" t="s">
        <v>98</v>
      </c>
      <c r="M4824" t="s">
        <v>99</v>
      </c>
      <c r="N4824">
        <v>1</v>
      </c>
      <c r="O4824">
        <v>35.64</v>
      </c>
      <c r="P4824">
        <v>10.8</v>
      </c>
      <c r="Q4824">
        <v>8.9</v>
      </c>
      <c r="R4824">
        <v>8.8000000000000007</v>
      </c>
      <c r="S4824">
        <v>35.64</v>
      </c>
      <c r="T4824">
        <v>10.8</v>
      </c>
      <c r="U4824" s="23">
        <v>32.340000000000003</v>
      </c>
      <c r="V4824">
        <v>9.8000000000000007</v>
      </c>
      <c r="W4824" s="21">
        <v>27.888559999999998</v>
      </c>
      <c r="X4824" s="21">
        <v>-115.19289000000001</v>
      </c>
      <c r="Y4824">
        <v>64.94</v>
      </c>
      <c r="Z4824">
        <v>18.3</v>
      </c>
      <c r="AA4824">
        <v>12</v>
      </c>
      <c r="AB4824" s="26" t="s">
        <v>606</v>
      </c>
      <c r="AC4824" s="26">
        <v>13</v>
      </c>
      <c r="AE4824" s="26">
        <v>0</v>
      </c>
    </row>
    <row r="4825" spans="1:33">
      <c r="A4825" t="s">
        <v>846</v>
      </c>
      <c r="B4825" t="s">
        <v>238</v>
      </c>
      <c r="C4825" s="31">
        <v>41124</v>
      </c>
      <c r="D4825">
        <v>2012</v>
      </c>
      <c r="E4825" s="36">
        <v>0.38194444444444442</v>
      </c>
      <c r="F4825" s="36">
        <v>0.39027777777777778</v>
      </c>
      <c r="G4825" s="36">
        <v>8.3333333333333592E-3</v>
      </c>
      <c r="H4825">
        <v>2</v>
      </c>
      <c r="I4825">
        <v>3</v>
      </c>
      <c r="J4825">
        <v>11</v>
      </c>
      <c r="K4825">
        <v>11</v>
      </c>
      <c r="L4825" t="s">
        <v>98</v>
      </c>
      <c r="M4825" t="s">
        <v>99</v>
      </c>
      <c r="N4825">
        <v>1</v>
      </c>
      <c r="O4825">
        <v>35.64</v>
      </c>
      <c r="P4825">
        <v>10.8</v>
      </c>
      <c r="Q4825">
        <v>8.9</v>
      </c>
      <c r="R4825">
        <v>8.8000000000000007</v>
      </c>
      <c r="S4825">
        <v>35.64</v>
      </c>
      <c r="T4825">
        <v>10.8</v>
      </c>
      <c r="U4825" s="23">
        <v>32.340000000000003</v>
      </c>
      <c r="V4825">
        <v>9.8000000000000007</v>
      </c>
      <c r="W4825" s="21">
        <v>27.888559999999998</v>
      </c>
      <c r="X4825" s="21">
        <v>-115.19289000000001</v>
      </c>
      <c r="Y4825">
        <v>64.94</v>
      </c>
      <c r="Z4825">
        <v>18.3</v>
      </c>
      <c r="AA4825">
        <v>12</v>
      </c>
      <c r="AB4825" s="26" t="s">
        <v>611</v>
      </c>
      <c r="AC4825" s="26">
        <v>1</v>
      </c>
      <c r="AE4825" s="26">
        <v>0</v>
      </c>
    </row>
    <row r="4826" spans="1:33">
      <c r="A4826" t="s">
        <v>846</v>
      </c>
      <c r="B4826" t="s">
        <v>238</v>
      </c>
      <c r="C4826" s="31">
        <v>41124</v>
      </c>
      <c r="D4826">
        <v>2012</v>
      </c>
      <c r="E4826" s="36">
        <v>0.38194444444444442</v>
      </c>
      <c r="F4826" s="36">
        <v>0.39027777777777778</v>
      </c>
      <c r="G4826" s="36">
        <v>8.3333333333333592E-3</v>
      </c>
      <c r="H4826">
        <v>2</v>
      </c>
      <c r="I4826">
        <v>3</v>
      </c>
      <c r="J4826">
        <v>11</v>
      </c>
      <c r="K4826">
        <v>11</v>
      </c>
      <c r="L4826" t="s">
        <v>98</v>
      </c>
      <c r="M4826" t="s">
        <v>99</v>
      </c>
      <c r="N4826">
        <v>1</v>
      </c>
      <c r="O4826">
        <v>35.64</v>
      </c>
      <c r="P4826">
        <v>10.8</v>
      </c>
      <c r="Q4826">
        <v>8.9</v>
      </c>
      <c r="R4826">
        <v>8.8000000000000007</v>
      </c>
      <c r="S4826">
        <v>35.64</v>
      </c>
      <c r="T4826">
        <v>10.8</v>
      </c>
      <c r="U4826" s="23">
        <v>32.340000000000003</v>
      </c>
      <c r="V4826">
        <v>9.8000000000000007</v>
      </c>
      <c r="W4826" s="21">
        <v>27.888559999999998</v>
      </c>
      <c r="X4826" s="21">
        <v>-115.19289000000001</v>
      </c>
      <c r="Y4826">
        <v>64.94</v>
      </c>
      <c r="Z4826">
        <v>18.3</v>
      </c>
      <c r="AA4826">
        <v>12</v>
      </c>
      <c r="AB4826" s="26" t="s">
        <v>613</v>
      </c>
      <c r="AC4826" s="26">
        <v>35</v>
      </c>
      <c r="AE4826" s="26">
        <v>0</v>
      </c>
    </row>
    <row r="4827" spans="1:33">
      <c r="A4827" t="s">
        <v>846</v>
      </c>
      <c r="B4827" t="s">
        <v>238</v>
      </c>
      <c r="C4827" s="31">
        <v>41124</v>
      </c>
      <c r="D4827">
        <v>2012</v>
      </c>
      <c r="E4827" s="36">
        <v>0.38194444444444442</v>
      </c>
      <c r="F4827" s="36">
        <v>0.39027777777777778</v>
      </c>
      <c r="G4827" s="36">
        <v>8.3333333333333592E-3</v>
      </c>
      <c r="H4827">
        <v>2</v>
      </c>
      <c r="I4827">
        <v>3</v>
      </c>
      <c r="J4827">
        <v>11</v>
      </c>
      <c r="K4827">
        <v>11</v>
      </c>
      <c r="L4827" t="s">
        <v>98</v>
      </c>
      <c r="M4827" t="s">
        <v>99</v>
      </c>
      <c r="N4827">
        <v>1</v>
      </c>
      <c r="O4827">
        <v>35.64</v>
      </c>
      <c r="P4827">
        <v>10.8</v>
      </c>
      <c r="Q4827">
        <v>8.9</v>
      </c>
      <c r="R4827">
        <v>8.8000000000000007</v>
      </c>
      <c r="S4827">
        <v>35.64</v>
      </c>
      <c r="T4827">
        <v>10.8</v>
      </c>
      <c r="U4827" s="23">
        <v>32.340000000000003</v>
      </c>
      <c r="V4827">
        <v>9.8000000000000007</v>
      </c>
      <c r="W4827" s="21">
        <v>27.888559999999998</v>
      </c>
      <c r="X4827" s="21">
        <v>-115.19289000000001</v>
      </c>
      <c r="Y4827">
        <v>64.94</v>
      </c>
      <c r="Z4827">
        <v>18.3</v>
      </c>
      <c r="AA4827">
        <v>12</v>
      </c>
      <c r="AB4827" s="26" t="s">
        <v>614</v>
      </c>
      <c r="AC4827" s="26">
        <v>5</v>
      </c>
      <c r="AE4827" s="26">
        <v>0</v>
      </c>
    </row>
    <row r="4828" spans="1:33">
      <c r="A4828" t="s">
        <v>846</v>
      </c>
      <c r="B4828" t="s">
        <v>238</v>
      </c>
      <c r="C4828" s="31">
        <v>41124</v>
      </c>
      <c r="D4828">
        <v>2012</v>
      </c>
      <c r="E4828" s="36">
        <v>0.38194444444444442</v>
      </c>
      <c r="F4828" s="36">
        <v>0.39027777777777778</v>
      </c>
      <c r="G4828" s="36">
        <v>8.3333333333333592E-3</v>
      </c>
      <c r="H4828">
        <v>2</v>
      </c>
      <c r="I4828">
        <v>3</v>
      </c>
      <c r="J4828">
        <v>11</v>
      </c>
      <c r="K4828">
        <v>11</v>
      </c>
      <c r="L4828" t="s">
        <v>98</v>
      </c>
      <c r="M4828" t="s">
        <v>99</v>
      </c>
      <c r="N4828">
        <v>1</v>
      </c>
      <c r="O4828">
        <v>35.64</v>
      </c>
      <c r="P4828">
        <v>10.8</v>
      </c>
      <c r="Q4828">
        <v>8.9</v>
      </c>
      <c r="R4828">
        <v>8.8000000000000007</v>
      </c>
      <c r="S4828">
        <v>35.64</v>
      </c>
      <c r="T4828">
        <v>10.8</v>
      </c>
      <c r="U4828" s="23">
        <v>32.340000000000003</v>
      </c>
      <c r="V4828">
        <v>9.8000000000000007</v>
      </c>
      <c r="W4828" s="21">
        <v>27.888559999999998</v>
      </c>
      <c r="X4828" s="21">
        <v>-115.19289000000001</v>
      </c>
      <c r="Y4828">
        <v>64.94</v>
      </c>
      <c r="Z4828">
        <v>18.3</v>
      </c>
      <c r="AA4828">
        <v>12</v>
      </c>
      <c r="AB4828" s="26" t="s">
        <v>607</v>
      </c>
      <c r="AC4828" s="26">
        <v>5</v>
      </c>
      <c r="AE4828" s="26">
        <v>0</v>
      </c>
    </row>
    <row r="4829" spans="1:33">
      <c r="A4829" t="s">
        <v>846</v>
      </c>
      <c r="B4829" t="s">
        <v>238</v>
      </c>
      <c r="C4829" s="31">
        <v>41124</v>
      </c>
      <c r="D4829">
        <v>2012</v>
      </c>
      <c r="E4829" s="36">
        <v>0.38194444444444442</v>
      </c>
      <c r="F4829" s="36">
        <v>0.39027777777777778</v>
      </c>
      <c r="G4829" s="36">
        <v>8.3333333333333592E-3</v>
      </c>
      <c r="H4829">
        <v>2</v>
      </c>
      <c r="I4829">
        <v>3</v>
      </c>
      <c r="J4829">
        <v>11</v>
      </c>
      <c r="K4829">
        <v>11</v>
      </c>
      <c r="L4829" t="s">
        <v>98</v>
      </c>
      <c r="M4829" t="s">
        <v>99</v>
      </c>
      <c r="N4829">
        <v>1</v>
      </c>
      <c r="O4829">
        <v>35.64</v>
      </c>
      <c r="P4829">
        <v>10.8</v>
      </c>
      <c r="Q4829">
        <v>8.9</v>
      </c>
      <c r="R4829">
        <v>8.8000000000000007</v>
      </c>
      <c r="S4829">
        <v>35.64</v>
      </c>
      <c r="T4829">
        <v>10.8</v>
      </c>
      <c r="U4829" s="23">
        <v>32.340000000000003</v>
      </c>
      <c r="V4829">
        <v>9.8000000000000007</v>
      </c>
      <c r="W4829" s="21">
        <v>27.888559999999998</v>
      </c>
      <c r="X4829" s="21">
        <v>-115.19289000000001</v>
      </c>
      <c r="Y4829">
        <v>64.94</v>
      </c>
      <c r="Z4829">
        <v>18.3</v>
      </c>
      <c r="AA4829">
        <v>12</v>
      </c>
      <c r="AB4829" s="26" t="s">
        <v>615</v>
      </c>
      <c r="AC4829" s="26">
        <v>1</v>
      </c>
      <c r="AE4829" s="26">
        <v>0</v>
      </c>
    </row>
    <row r="4830" spans="1:33">
      <c r="A4830" t="s">
        <v>846</v>
      </c>
      <c r="B4830" t="s">
        <v>238</v>
      </c>
      <c r="C4830" s="31">
        <v>41124</v>
      </c>
      <c r="D4830">
        <v>2012</v>
      </c>
      <c r="E4830" s="36">
        <v>0.38194444444444442</v>
      </c>
      <c r="F4830" s="36">
        <v>0.39027777777777778</v>
      </c>
      <c r="G4830" s="36">
        <v>8.3333333333333592E-3</v>
      </c>
      <c r="H4830">
        <v>2</v>
      </c>
      <c r="I4830">
        <v>3</v>
      </c>
      <c r="J4830">
        <v>11</v>
      </c>
      <c r="K4830">
        <v>11</v>
      </c>
      <c r="L4830" t="s">
        <v>98</v>
      </c>
      <c r="M4830" t="s">
        <v>99</v>
      </c>
      <c r="N4830">
        <v>1</v>
      </c>
      <c r="O4830">
        <v>35.64</v>
      </c>
      <c r="P4830">
        <v>10.8</v>
      </c>
      <c r="Q4830">
        <v>8.9</v>
      </c>
      <c r="R4830">
        <v>8.8000000000000007</v>
      </c>
      <c r="S4830">
        <v>35.64</v>
      </c>
      <c r="T4830">
        <v>10.8</v>
      </c>
      <c r="U4830" s="23">
        <v>32.340000000000003</v>
      </c>
      <c r="V4830">
        <v>9.8000000000000007</v>
      </c>
      <c r="W4830" s="21">
        <v>27.888559999999998</v>
      </c>
      <c r="X4830" s="21">
        <v>-115.19289000000001</v>
      </c>
      <c r="Y4830">
        <v>64.94</v>
      </c>
      <c r="Z4830">
        <v>18.3</v>
      </c>
      <c r="AA4830">
        <v>12</v>
      </c>
      <c r="AB4830" s="26" t="s">
        <v>619</v>
      </c>
      <c r="AC4830" s="26">
        <v>2</v>
      </c>
      <c r="AE4830" s="26">
        <v>0</v>
      </c>
    </row>
    <row r="4831" spans="1:33">
      <c r="A4831" t="s">
        <v>846</v>
      </c>
      <c r="B4831" t="s">
        <v>238</v>
      </c>
      <c r="C4831" s="31">
        <v>41124</v>
      </c>
      <c r="D4831">
        <v>2012</v>
      </c>
      <c r="E4831" s="36">
        <v>0.38194444444444442</v>
      </c>
      <c r="F4831" s="36">
        <v>0.39027777777777778</v>
      </c>
      <c r="G4831" s="36">
        <v>8.3333333333333592E-3</v>
      </c>
      <c r="H4831">
        <v>2</v>
      </c>
      <c r="I4831">
        <v>3</v>
      </c>
      <c r="J4831">
        <v>11</v>
      </c>
      <c r="K4831">
        <v>11</v>
      </c>
      <c r="L4831" t="s">
        <v>98</v>
      </c>
      <c r="M4831" t="s">
        <v>99</v>
      </c>
      <c r="N4831">
        <v>1</v>
      </c>
      <c r="O4831">
        <v>35.64</v>
      </c>
      <c r="P4831">
        <v>10.8</v>
      </c>
      <c r="Q4831">
        <v>8.9</v>
      </c>
      <c r="R4831">
        <v>8.8000000000000007</v>
      </c>
      <c r="S4831">
        <v>35.64</v>
      </c>
      <c r="T4831">
        <v>10.8</v>
      </c>
      <c r="U4831" s="23">
        <v>32.340000000000003</v>
      </c>
      <c r="V4831">
        <v>9.8000000000000007</v>
      </c>
      <c r="W4831" s="21">
        <v>27.888559999999998</v>
      </c>
      <c r="X4831" s="21">
        <v>-115.19289000000001</v>
      </c>
      <c r="Y4831">
        <v>64.94</v>
      </c>
      <c r="Z4831">
        <v>18.3</v>
      </c>
      <c r="AA4831">
        <v>12</v>
      </c>
      <c r="AB4831" s="26" t="s">
        <v>609</v>
      </c>
      <c r="AC4831" s="26">
        <v>6</v>
      </c>
      <c r="AE4831" s="26">
        <v>0</v>
      </c>
    </row>
    <row r="4832" spans="1:33">
      <c r="A4832" t="s">
        <v>847</v>
      </c>
      <c r="B4832" t="s">
        <v>238</v>
      </c>
      <c r="C4832" s="31">
        <v>41124</v>
      </c>
      <c r="D4832">
        <v>2012</v>
      </c>
      <c r="E4832" s="36">
        <v>0.44375000000000003</v>
      </c>
      <c r="F4832" s="36">
        <v>0.44791666666666669</v>
      </c>
      <c r="G4832" s="36">
        <v>4.1666666666666519E-3</v>
      </c>
      <c r="H4832">
        <v>2</v>
      </c>
      <c r="I4832">
        <v>4</v>
      </c>
      <c r="J4832">
        <v>12</v>
      </c>
      <c r="K4832">
        <v>12</v>
      </c>
      <c r="L4832" t="s">
        <v>98</v>
      </c>
      <c r="M4832" t="s">
        <v>99</v>
      </c>
      <c r="N4832">
        <v>1</v>
      </c>
      <c r="O4832">
        <v>31.679999999999996</v>
      </c>
      <c r="P4832">
        <v>9.6</v>
      </c>
      <c r="Q4832">
        <v>8.9</v>
      </c>
      <c r="R4832">
        <v>8.5</v>
      </c>
      <c r="S4832">
        <v>31.679999999999996</v>
      </c>
      <c r="T4832">
        <v>9.6</v>
      </c>
      <c r="U4832" s="23">
        <v>29.865000000000002</v>
      </c>
      <c r="V4832">
        <v>9.0500000000000007</v>
      </c>
      <c r="W4832" s="21">
        <v>27.888559999999998</v>
      </c>
      <c r="X4832" s="21">
        <v>-115.19289000000001</v>
      </c>
      <c r="Y4832">
        <v>64.94</v>
      </c>
      <c r="Z4832">
        <v>18.3</v>
      </c>
      <c r="AA4832">
        <v>12</v>
      </c>
      <c r="AB4832" s="26" t="s">
        <v>606</v>
      </c>
      <c r="AC4832" s="26">
        <v>3</v>
      </c>
      <c r="AE4832" s="26">
        <v>180</v>
      </c>
    </row>
    <row r="4833" spans="1:32">
      <c r="A4833" t="s">
        <v>847</v>
      </c>
      <c r="B4833" t="s">
        <v>238</v>
      </c>
      <c r="C4833" s="31">
        <v>41124</v>
      </c>
      <c r="D4833">
        <v>2012</v>
      </c>
      <c r="E4833" s="36">
        <v>0.44375000000000003</v>
      </c>
      <c r="F4833" s="36">
        <v>0.44791666666666669</v>
      </c>
      <c r="G4833" s="36">
        <v>4.1666666666666519E-3</v>
      </c>
      <c r="H4833">
        <v>2</v>
      </c>
      <c r="I4833">
        <v>4</v>
      </c>
      <c r="J4833">
        <v>12</v>
      </c>
      <c r="K4833">
        <v>12</v>
      </c>
      <c r="L4833" t="s">
        <v>98</v>
      </c>
      <c r="M4833" t="s">
        <v>99</v>
      </c>
      <c r="N4833">
        <v>1</v>
      </c>
      <c r="O4833">
        <v>31.679999999999996</v>
      </c>
      <c r="P4833">
        <v>9.6</v>
      </c>
      <c r="Q4833">
        <v>8.9</v>
      </c>
      <c r="R4833">
        <v>8.5</v>
      </c>
      <c r="S4833">
        <v>31.679999999999996</v>
      </c>
      <c r="T4833">
        <v>9.6</v>
      </c>
      <c r="U4833" s="23">
        <v>29.865000000000002</v>
      </c>
      <c r="V4833">
        <v>9.0500000000000007</v>
      </c>
      <c r="W4833" s="21">
        <v>27.888559999999998</v>
      </c>
      <c r="X4833" s="21">
        <v>-115.19289000000001</v>
      </c>
      <c r="Y4833">
        <v>64.94</v>
      </c>
      <c r="Z4833">
        <v>18.3</v>
      </c>
      <c r="AA4833">
        <v>12</v>
      </c>
      <c r="AB4833" s="26" t="s">
        <v>611</v>
      </c>
      <c r="AC4833" s="26">
        <v>1</v>
      </c>
      <c r="AE4833" s="26">
        <v>180</v>
      </c>
    </row>
    <row r="4834" spans="1:32">
      <c r="A4834" t="s">
        <v>847</v>
      </c>
      <c r="B4834" t="s">
        <v>238</v>
      </c>
      <c r="C4834" s="31">
        <v>41124</v>
      </c>
      <c r="D4834">
        <v>2012</v>
      </c>
      <c r="E4834" s="36">
        <v>0.44375000000000003</v>
      </c>
      <c r="F4834" s="36">
        <v>0.44791666666666669</v>
      </c>
      <c r="G4834" s="36">
        <v>4.1666666666666519E-3</v>
      </c>
      <c r="H4834">
        <v>2</v>
      </c>
      <c r="I4834">
        <v>4</v>
      </c>
      <c r="J4834">
        <v>12</v>
      </c>
      <c r="K4834">
        <v>12</v>
      </c>
      <c r="L4834" t="s">
        <v>98</v>
      </c>
      <c r="M4834" t="s">
        <v>99</v>
      </c>
      <c r="N4834">
        <v>1</v>
      </c>
      <c r="O4834">
        <v>31.679999999999996</v>
      </c>
      <c r="P4834">
        <v>9.6</v>
      </c>
      <c r="Q4834">
        <v>8.9</v>
      </c>
      <c r="R4834">
        <v>8.5</v>
      </c>
      <c r="S4834">
        <v>31.679999999999996</v>
      </c>
      <c r="T4834">
        <v>9.6</v>
      </c>
      <c r="U4834" s="23">
        <v>29.865000000000002</v>
      </c>
      <c r="V4834">
        <v>9.0500000000000007</v>
      </c>
      <c r="W4834" s="21">
        <v>27.888559999999998</v>
      </c>
      <c r="X4834" s="21">
        <v>-115.19289000000001</v>
      </c>
      <c r="Y4834">
        <v>64.94</v>
      </c>
      <c r="Z4834">
        <v>18.3</v>
      </c>
      <c r="AA4834">
        <v>12</v>
      </c>
      <c r="AB4834" s="26" t="s">
        <v>613</v>
      </c>
      <c r="AC4834" s="26">
        <v>86</v>
      </c>
      <c r="AD4834">
        <v>18</v>
      </c>
      <c r="AE4834" s="26">
        <v>180</v>
      </c>
      <c r="AF4834">
        <v>52</v>
      </c>
    </row>
    <row r="4835" spans="1:32">
      <c r="A4835" t="s">
        <v>847</v>
      </c>
      <c r="B4835" t="s">
        <v>238</v>
      </c>
      <c r="C4835" s="31">
        <v>41124</v>
      </c>
      <c r="D4835">
        <v>2012</v>
      </c>
      <c r="E4835" s="36">
        <v>0.44375000000000003</v>
      </c>
      <c r="F4835" s="36">
        <v>0.44791666666666669</v>
      </c>
      <c r="G4835" s="36">
        <v>4.1666666666666519E-3</v>
      </c>
      <c r="H4835">
        <v>2</v>
      </c>
      <c r="I4835">
        <v>4</v>
      </c>
      <c r="J4835">
        <v>12</v>
      </c>
      <c r="K4835">
        <v>12</v>
      </c>
      <c r="L4835" t="s">
        <v>98</v>
      </c>
      <c r="M4835" t="s">
        <v>99</v>
      </c>
      <c r="N4835">
        <v>1</v>
      </c>
      <c r="O4835">
        <v>31.679999999999996</v>
      </c>
      <c r="P4835">
        <v>9.6</v>
      </c>
      <c r="Q4835">
        <v>8.9</v>
      </c>
      <c r="R4835">
        <v>8.5</v>
      </c>
      <c r="S4835">
        <v>31.679999999999996</v>
      </c>
      <c r="T4835">
        <v>9.6</v>
      </c>
      <c r="U4835" s="23">
        <v>29.865000000000002</v>
      </c>
      <c r="V4835">
        <v>9.0500000000000007</v>
      </c>
      <c r="W4835" s="21">
        <v>27.888559999999998</v>
      </c>
      <c r="X4835" s="21">
        <v>-115.19289000000001</v>
      </c>
      <c r="Y4835">
        <v>64.94</v>
      </c>
      <c r="Z4835">
        <v>18.3</v>
      </c>
      <c r="AA4835">
        <v>12</v>
      </c>
      <c r="AB4835" s="26" t="s">
        <v>614</v>
      </c>
      <c r="AC4835" s="26">
        <v>1</v>
      </c>
      <c r="AE4835" s="26">
        <v>180</v>
      </c>
    </row>
    <row r="4836" spans="1:32">
      <c r="A4836" t="s">
        <v>847</v>
      </c>
      <c r="B4836" t="s">
        <v>238</v>
      </c>
      <c r="C4836" s="31">
        <v>41124</v>
      </c>
      <c r="D4836">
        <v>2012</v>
      </c>
      <c r="E4836" s="36">
        <v>0.44375000000000003</v>
      </c>
      <c r="F4836" s="36">
        <v>0.44791666666666669</v>
      </c>
      <c r="G4836" s="36">
        <v>4.1666666666666519E-3</v>
      </c>
      <c r="H4836">
        <v>2</v>
      </c>
      <c r="I4836">
        <v>4</v>
      </c>
      <c r="J4836">
        <v>12</v>
      </c>
      <c r="K4836">
        <v>12</v>
      </c>
      <c r="L4836" t="s">
        <v>98</v>
      </c>
      <c r="M4836" t="s">
        <v>99</v>
      </c>
      <c r="N4836">
        <v>1</v>
      </c>
      <c r="O4836">
        <v>31.679999999999996</v>
      </c>
      <c r="P4836">
        <v>9.6</v>
      </c>
      <c r="Q4836">
        <v>8.9</v>
      </c>
      <c r="R4836">
        <v>8.5</v>
      </c>
      <c r="S4836">
        <v>31.679999999999996</v>
      </c>
      <c r="T4836">
        <v>9.6</v>
      </c>
      <c r="U4836" s="23">
        <v>29.865000000000002</v>
      </c>
      <c r="V4836">
        <v>9.0500000000000007</v>
      </c>
      <c r="W4836" s="21">
        <v>27.888559999999998</v>
      </c>
      <c r="X4836" s="21">
        <v>-115.19289000000001</v>
      </c>
      <c r="Y4836">
        <v>64.94</v>
      </c>
      <c r="Z4836">
        <v>18.3</v>
      </c>
      <c r="AA4836">
        <v>12</v>
      </c>
      <c r="AB4836" s="26" t="s">
        <v>607</v>
      </c>
      <c r="AC4836" s="26">
        <v>2</v>
      </c>
      <c r="AE4836" s="26">
        <v>180</v>
      </c>
    </row>
    <row r="4837" spans="1:32">
      <c r="A4837" t="s">
        <v>847</v>
      </c>
      <c r="B4837" t="s">
        <v>238</v>
      </c>
      <c r="C4837" s="31">
        <v>41124</v>
      </c>
      <c r="D4837">
        <v>2012</v>
      </c>
      <c r="E4837" s="36">
        <v>0.44375000000000003</v>
      </c>
      <c r="F4837" s="36">
        <v>0.44791666666666669</v>
      </c>
      <c r="G4837" s="36">
        <v>4.1666666666666519E-3</v>
      </c>
      <c r="H4837">
        <v>2</v>
      </c>
      <c r="I4837">
        <v>4</v>
      </c>
      <c r="J4837">
        <v>12</v>
      </c>
      <c r="K4837">
        <v>12</v>
      </c>
      <c r="L4837" t="s">
        <v>98</v>
      </c>
      <c r="M4837" t="s">
        <v>99</v>
      </c>
      <c r="N4837">
        <v>1</v>
      </c>
      <c r="O4837">
        <v>31.679999999999996</v>
      </c>
      <c r="P4837">
        <v>9.6</v>
      </c>
      <c r="Q4837">
        <v>8.9</v>
      </c>
      <c r="R4837">
        <v>8.5</v>
      </c>
      <c r="S4837">
        <v>31.679999999999996</v>
      </c>
      <c r="T4837">
        <v>9.6</v>
      </c>
      <c r="U4837" s="23">
        <v>29.865000000000002</v>
      </c>
      <c r="V4837">
        <v>9.0500000000000007</v>
      </c>
      <c r="W4837" s="21">
        <v>27.888559999999998</v>
      </c>
      <c r="X4837" s="21">
        <v>-115.19289000000001</v>
      </c>
      <c r="Y4837">
        <v>64.94</v>
      </c>
      <c r="Z4837">
        <v>18.3</v>
      </c>
      <c r="AA4837">
        <v>12</v>
      </c>
      <c r="AB4837" s="26" t="s">
        <v>753</v>
      </c>
      <c r="AC4837" s="26">
        <v>1</v>
      </c>
      <c r="AE4837" s="26">
        <v>180</v>
      </c>
    </row>
    <row r="4838" spans="1:32">
      <c r="A4838" t="s">
        <v>847</v>
      </c>
      <c r="B4838" t="s">
        <v>238</v>
      </c>
      <c r="C4838" s="31">
        <v>41124</v>
      </c>
      <c r="D4838">
        <v>2012</v>
      </c>
      <c r="E4838" s="36">
        <v>0.44375000000000003</v>
      </c>
      <c r="F4838" s="36">
        <v>0.44791666666666669</v>
      </c>
      <c r="G4838" s="36">
        <v>4.1666666666666519E-3</v>
      </c>
      <c r="H4838">
        <v>2</v>
      </c>
      <c r="I4838">
        <v>4</v>
      </c>
      <c r="J4838">
        <v>12</v>
      </c>
      <c r="K4838">
        <v>12</v>
      </c>
      <c r="L4838" t="s">
        <v>98</v>
      </c>
      <c r="M4838" t="s">
        <v>99</v>
      </c>
      <c r="N4838">
        <v>1</v>
      </c>
      <c r="O4838">
        <v>31.679999999999996</v>
      </c>
      <c r="P4838">
        <v>9.6</v>
      </c>
      <c r="Q4838">
        <v>8.9</v>
      </c>
      <c r="R4838">
        <v>8.5</v>
      </c>
      <c r="S4838">
        <v>31.679999999999996</v>
      </c>
      <c r="T4838">
        <v>9.6</v>
      </c>
      <c r="U4838" s="23">
        <v>29.865000000000002</v>
      </c>
      <c r="V4838">
        <v>9.0500000000000007</v>
      </c>
      <c r="W4838" s="21">
        <v>27.888559999999998</v>
      </c>
      <c r="X4838" s="21">
        <v>-115.19289000000001</v>
      </c>
      <c r="Y4838">
        <v>64.94</v>
      </c>
      <c r="Z4838">
        <v>18.3</v>
      </c>
      <c r="AA4838">
        <v>12</v>
      </c>
      <c r="AB4838" s="26" t="s">
        <v>609</v>
      </c>
      <c r="AC4838" s="26">
        <v>3</v>
      </c>
      <c r="AE4838" s="26">
        <v>180</v>
      </c>
    </row>
    <row r="4839" spans="1:32">
      <c r="A4839" t="s">
        <v>848</v>
      </c>
      <c r="B4839" t="s">
        <v>253</v>
      </c>
      <c r="C4839" s="31">
        <v>41124</v>
      </c>
      <c r="D4839">
        <v>2012</v>
      </c>
      <c r="E4839" s="36">
        <v>0.39999999999999997</v>
      </c>
      <c r="F4839" s="36">
        <v>0.40833333333333338</v>
      </c>
      <c r="G4839" s="36">
        <v>8.3333333333334147E-3</v>
      </c>
      <c r="H4839">
        <v>2</v>
      </c>
      <c r="I4839">
        <v>1</v>
      </c>
      <c r="J4839">
        <v>13</v>
      </c>
      <c r="K4839">
        <v>13</v>
      </c>
      <c r="L4839" t="s">
        <v>98</v>
      </c>
      <c r="M4839" t="s">
        <v>99</v>
      </c>
      <c r="N4839">
        <v>1</v>
      </c>
      <c r="O4839">
        <v>30.69</v>
      </c>
      <c r="P4839">
        <v>9.3000000000000007</v>
      </c>
      <c r="Q4839">
        <v>8.9</v>
      </c>
      <c r="R4839">
        <v>9.8000000000000007</v>
      </c>
      <c r="S4839">
        <v>32.340000000000003</v>
      </c>
      <c r="T4839">
        <v>9.8000000000000007</v>
      </c>
      <c r="U4839" s="23">
        <v>31.515000000000001</v>
      </c>
      <c r="V4839">
        <v>9.5500000000000007</v>
      </c>
      <c r="W4839" s="21">
        <v>27.888559999999998</v>
      </c>
      <c r="X4839" s="21">
        <v>-115.19289000000001</v>
      </c>
      <c r="Y4839">
        <v>65.300000000000011</v>
      </c>
      <c r="Z4839">
        <v>18.5</v>
      </c>
      <c r="AA4839">
        <v>9</v>
      </c>
      <c r="AB4839" s="26" t="s">
        <v>606</v>
      </c>
      <c r="AC4839" s="26">
        <v>9</v>
      </c>
      <c r="AE4839" s="26">
        <v>210</v>
      </c>
    </row>
    <row r="4840" spans="1:32">
      <c r="A4840" t="s">
        <v>848</v>
      </c>
      <c r="B4840" t="s">
        <v>253</v>
      </c>
      <c r="C4840" s="31">
        <v>41124</v>
      </c>
      <c r="D4840">
        <v>2012</v>
      </c>
      <c r="E4840" s="36">
        <v>0.39999999999999997</v>
      </c>
      <c r="F4840" s="36">
        <v>0.40833333333333338</v>
      </c>
      <c r="G4840" s="36">
        <v>8.3333333333334147E-3</v>
      </c>
      <c r="H4840">
        <v>2</v>
      </c>
      <c r="I4840">
        <v>1</v>
      </c>
      <c r="J4840">
        <v>13</v>
      </c>
      <c r="K4840">
        <v>13</v>
      </c>
      <c r="L4840" t="s">
        <v>98</v>
      </c>
      <c r="M4840" t="s">
        <v>99</v>
      </c>
      <c r="N4840">
        <v>1</v>
      </c>
      <c r="O4840">
        <v>30.69</v>
      </c>
      <c r="P4840">
        <v>9.3000000000000007</v>
      </c>
      <c r="Q4840">
        <v>8.9</v>
      </c>
      <c r="R4840">
        <v>9.8000000000000007</v>
      </c>
      <c r="S4840">
        <v>32.340000000000003</v>
      </c>
      <c r="T4840">
        <v>9.8000000000000007</v>
      </c>
      <c r="U4840" s="23">
        <v>31.515000000000001</v>
      </c>
      <c r="V4840">
        <v>9.5500000000000007</v>
      </c>
      <c r="W4840" s="21">
        <v>27.888559999999998</v>
      </c>
      <c r="X4840" s="21">
        <v>-115.19289000000001</v>
      </c>
      <c r="Y4840">
        <v>65.300000000000011</v>
      </c>
      <c r="Z4840">
        <v>18.5</v>
      </c>
      <c r="AA4840">
        <v>9</v>
      </c>
      <c r="AB4840" s="26" t="s">
        <v>613</v>
      </c>
      <c r="AC4840" s="26">
        <v>65</v>
      </c>
      <c r="AD4840">
        <v>23</v>
      </c>
      <c r="AE4840" s="26">
        <v>210</v>
      </c>
      <c r="AF4840">
        <v>50</v>
      </c>
    </row>
    <row r="4841" spans="1:32">
      <c r="A4841" t="s">
        <v>848</v>
      </c>
      <c r="B4841" t="s">
        <v>253</v>
      </c>
      <c r="C4841" s="31">
        <v>41124</v>
      </c>
      <c r="D4841">
        <v>2012</v>
      </c>
      <c r="E4841" s="36">
        <v>0.39999999999999997</v>
      </c>
      <c r="F4841" s="36">
        <v>0.40833333333333338</v>
      </c>
      <c r="G4841" s="36">
        <v>8.3333333333334147E-3</v>
      </c>
      <c r="H4841">
        <v>2</v>
      </c>
      <c r="I4841">
        <v>1</v>
      </c>
      <c r="J4841">
        <v>13</v>
      </c>
      <c r="K4841">
        <v>13</v>
      </c>
      <c r="L4841" t="s">
        <v>98</v>
      </c>
      <c r="M4841" t="s">
        <v>99</v>
      </c>
      <c r="N4841">
        <v>1</v>
      </c>
      <c r="O4841">
        <v>30.69</v>
      </c>
      <c r="P4841">
        <v>9.3000000000000007</v>
      </c>
      <c r="Q4841">
        <v>8.9</v>
      </c>
      <c r="R4841">
        <v>9.8000000000000007</v>
      </c>
      <c r="S4841">
        <v>32.340000000000003</v>
      </c>
      <c r="T4841">
        <v>9.8000000000000007</v>
      </c>
      <c r="U4841" s="23">
        <v>31.515000000000001</v>
      </c>
      <c r="V4841">
        <v>9.5500000000000007</v>
      </c>
      <c r="W4841" s="21">
        <v>27.888559999999998</v>
      </c>
      <c r="X4841" s="21">
        <v>-115.19289000000001</v>
      </c>
      <c r="Y4841">
        <v>65.300000000000011</v>
      </c>
      <c r="Z4841">
        <v>18.5</v>
      </c>
      <c r="AA4841">
        <v>9</v>
      </c>
      <c r="AB4841" s="26" t="s">
        <v>610</v>
      </c>
      <c r="AC4841" s="26">
        <v>1</v>
      </c>
      <c r="AE4841" s="26">
        <v>210</v>
      </c>
    </row>
    <row r="4842" spans="1:32">
      <c r="A4842" t="s">
        <v>848</v>
      </c>
      <c r="B4842" t="s">
        <v>253</v>
      </c>
      <c r="C4842" s="31">
        <v>41124</v>
      </c>
      <c r="D4842">
        <v>2012</v>
      </c>
      <c r="E4842" s="36">
        <v>0.39999999999999997</v>
      </c>
      <c r="F4842" s="36">
        <v>0.40833333333333338</v>
      </c>
      <c r="G4842" s="36">
        <v>8.3333333333334147E-3</v>
      </c>
      <c r="H4842">
        <v>2</v>
      </c>
      <c r="I4842">
        <v>1</v>
      </c>
      <c r="J4842">
        <v>13</v>
      </c>
      <c r="K4842">
        <v>13</v>
      </c>
      <c r="L4842" t="s">
        <v>98</v>
      </c>
      <c r="M4842" t="s">
        <v>99</v>
      </c>
      <c r="N4842">
        <v>1</v>
      </c>
      <c r="O4842">
        <v>30.69</v>
      </c>
      <c r="P4842">
        <v>9.3000000000000007</v>
      </c>
      <c r="Q4842">
        <v>8.9</v>
      </c>
      <c r="R4842">
        <v>9.8000000000000007</v>
      </c>
      <c r="S4842">
        <v>32.340000000000003</v>
      </c>
      <c r="T4842">
        <v>9.8000000000000007</v>
      </c>
      <c r="U4842" s="23">
        <v>31.515000000000001</v>
      </c>
      <c r="V4842">
        <v>9.5500000000000007</v>
      </c>
      <c r="W4842" s="21">
        <v>27.888559999999998</v>
      </c>
      <c r="X4842" s="21">
        <v>-115.19289000000001</v>
      </c>
      <c r="Y4842">
        <v>65.300000000000011</v>
      </c>
      <c r="Z4842">
        <v>18.5</v>
      </c>
      <c r="AA4842">
        <v>9</v>
      </c>
      <c r="AB4842" s="26" t="s">
        <v>609</v>
      </c>
      <c r="AC4842" s="26">
        <v>1</v>
      </c>
      <c r="AE4842" s="26">
        <v>210</v>
      </c>
    </row>
    <row r="4843" spans="1:32">
      <c r="A4843" t="s">
        <v>849</v>
      </c>
      <c r="B4843" t="s">
        <v>253</v>
      </c>
      <c r="C4843" s="31">
        <v>41124</v>
      </c>
      <c r="D4843">
        <v>2012</v>
      </c>
      <c r="E4843" s="36">
        <v>0.42291666666666666</v>
      </c>
      <c r="F4843" s="36">
        <v>0.4284722222222222</v>
      </c>
      <c r="G4843" s="36">
        <v>5.5555555555555358E-3</v>
      </c>
      <c r="H4843">
        <v>2</v>
      </c>
      <c r="I4843">
        <v>2</v>
      </c>
      <c r="J4843">
        <v>14</v>
      </c>
      <c r="K4843">
        <v>14</v>
      </c>
      <c r="L4843" t="s">
        <v>98</v>
      </c>
      <c r="M4843" t="s">
        <v>99</v>
      </c>
      <c r="N4843">
        <v>1</v>
      </c>
      <c r="O4843">
        <v>33.99</v>
      </c>
      <c r="P4843">
        <v>10.3</v>
      </c>
      <c r="Q4843">
        <v>8.9</v>
      </c>
      <c r="R4843">
        <v>12.4</v>
      </c>
      <c r="S4843">
        <v>40.92</v>
      </c>
      <c r="T4843">
        <v>12.4</v>
      </c>
      <c r="U4843" s="23">
        <v>37.455000000000005</v>
      </c>
      <c r="V4843">
        <v>11.350000000000001</v>
      </c>
      <c r="W4843" s="21">
        <v>27.888559999999998</v>
      </c>
      <c r="X4843" s="21">
        <v>-115.19289000000001</v>
      </c>
      <c r="Y4843">
        <v>65.300000000000011</v>
      </c>
      <c r="Z4843">
        <v>18.5</v>
      </c>
      <c r="AA4843">
        <v>9</v>
      </c>
      <c r="AB4843" s="26" t="s">
        <v>606</v>
      </c>
      <c r="AC4843" s="26">
        <v>6</v>
      </c>
      <c r="AE4843" s="26">
        <v>330</v>
      </c>
    </row>
    <row r="4844" spans="1:32">
      <c r="A4844" t="s">
        <v>849</v>
      </c>
      <c r="B4844" t="s">
        <v>253</v>
      </c>
      <c r="C4844" s="31">
        <v>41124</v>
      </c>
      <c r="D4844">
        <v>2012</v>
      </c>
      <c r="E4844" s="36">
        <v>0.42291666666666666</v>
      </c>
      <c r="F4844" s="36">
        <v>0.4284722222222222</v>
      </c>
      <c r="G4844" s="36">
        <v>5.5555555555555358E-3</v>
      </c>
      <c r="H4844">
        <v>2</v>
      </c>
      <c r="I4844">
        <v>2</v>
      </c>
      <c r="J4844">
        <v>14</v>
      </c>
      <c r="K4844">
        <v>14</v>
      </c>
      <c r="L4844" t="s">
        <v>98</v>
      </c>
      <c r="M4844" t="s">
        <v>99</v>
      </c>
      <c r="N4844">
        <v>1</v>
      </c>
      <c r="O4844">
        <v>33.99</v>
      </c>
      <c r="P4844">
        <v>10.3</v>
      </c>
      <c r="Q4844">
        <v>8.9</v>
      </c>
      <c r="R4844">
        <v>12.4</v>
      </c>
      <c r="S4844">
        <v>40.92</v>
      </c>
      <c r="T4844">
        <v>12.4</v>
      </c>
      <c r="U4844" s="23">
        <v>37.455000000000005</v>
      </c>
      <c r="V4844">
        <v>11.350000000000001</v>
      </c>
      <c r="W4844" s="21">
        <v>27.888559999999998</v>
      </c>
      <c r="X4844" s="21">
        <v>-115.19289000000001</v>
      </c>
      <c r="Y4844">
        <v>65.300000000000011</v>
      </c>
      <c r="Z4844">
        <v>18.5</v>
      </c>
      <c r="AA4844">
        <v>9</v>
      </c>
      <c r="AB4844" s="26" t="s">
        <v>613</v>
      </c>
      <c r="AC4844" s="26">
        <v>115</v>
      </c>
      <c r="AD4844">
        <v>13</v>
      </c>
      <c r="AE4844" s="26">
        <v>330</v>
      </c>
      <c r="AF4844">
        <v>50</v>
      </c>
    </row>
    <row r="4845" spans="1:32">
      <c r="A4845" t="s">
        <v>849</v>
      </c>
      <c r="B4845" t="s">
        <v>253</v>
      </c>
      <c r="C4845" s="31">
        <v>41124</v>
      </c>
      <c r="D4845">
        <v>2012</v>
      </c>
      <c r="E4845" s="36">
        <v>0.42291666666666666</v>
      </c>
      <c r="F4845" s="36">
        <v>0.4284722222222222</v>
      </c>
      <c r="G4845" s="36">
        <v>5.5555555555555358E-3</v>
      </c>
      <c r="H4845">
        <v>2</v>
      </c>
      <c r="I4845">
        <v>2</v>
      </c>
      <c r="J4845">
        <v>14</v>
      </c>
      <c r="K4845">
        <v>14</v>
      </c>
      <c r="L4845" t="s">
        <v>98</v>
      </c>
      <c r="M4845" t="s">
        <v>99</v>
      </c>
      <c r="N4845">
        <v>1</v>
      </c>
      <c r="O4845">
        <v>33.99</v>
      </c>
      <c r="P4845">
        <v>10.3</v>
      </c>
      <c r="Q4845">
        <v>8.9</v>
      </c>
      <c r="R4845">
        <v>12.4</v>
      </c>
      <c r="S4845">
        <v>40.92</v>
      </c>
      <c r="T4845">
        <v>12.4</v>
      </c>
      <c r="U4845" s="23">
        <v>37.455000000000005</v>
      </c>
      <c r="V4845">
        <v>11.350000000000001</v>
      </c>
      <c r="W4845" s="21">
        <v>27.888559999999998</v>
      </c>
      <c r="X4845" s="21">
        <v>-115.19289000000001</v>
      </c>
      <c r="Y4845">
        <v>65.300000000000011</v>
      </c>
      <c r="Z4845">
        <v>18.5</v>
      </c>
      <c r="AA4845">
        <v>9</v>
      </c>
      <c r="AB4845" s="26" t="s">
        <v>614</v>
      </c>
      <c r="AC4845" s="26">
        <v>3</v>
      </c>
      <c r="AE4845" s="26">
        <v>330</v>
      </c>
    </row>
    <row r="4846" spans="1:32">
      <c r="A4846" t="s">
        <v>849</v>
      </c>
      <c r="B4846" t="s">
        <v>253</v>
      </c>
      <c r="C4846" s="31">
        <v>41124</v>
      </c>
      <c r="D4846">
        <v>2012</v>
      </c>
      <c r="E4846" s="36">
        <v>0.42291666666666666</v>
      </c>
      <c r="F4846" s="36">
        <v>0.4284722222222222</v>
      </c>
      <c r="G4846" s="36">
        <v>5.5555555555555358E-3</v>
      </c>
      <c r="H4846">
        <v>2</v>
      </c>
      <c r="I4846">
        <v>2</v>
      </c>
      <c r="J4846">
        <v>14</v>
      </c>
      <c r="K4846">
        <v>14</v>
      </c>
      <c r="L4846" t="s">
        <v>98</v>
      </c>
      <c r="M4846" t="s">
        <v>99</v>
      </c>
      <c r="N4846">
        <v>1</v>
      </c>
      <c r="O4846">
        <v>33.99</v>
      </c>
      <c r="P4846">
        <v>10.3</v>
      </c>
      <c r="Q4846">
        <v>8.9</v>
      </c>
      <c r="R4846">
        <v>12.4</v>
      </c>
      <c r="S4846">
        <v>40.92</v>
      </c>
      <c r="T4846">
        <v>12.4</v>
      </c>
      <c r="U4846" s="23">
        <v>37.455000000000005</v>
      </c>
      <c r="V4846">
        <v>11.350000000000001</v>
      </c>
      <c r="W4846" s="21">
        <v>27.888559999999998</v>
      </c>
      <c r="X4846" s="21">
        <v>-115.19289000000001</v>
      </c>
      <c r="Y4846">
        <v>65.300000000000011</v>
      </c>
      <c r="Z4846">
        <v>18.5</v>
      </c>
      <c r="AA4846">
        <v>9</v>
      </c>
      <c r="AB4846" s="26" t="s">
        <v>607</v>
      </c>
      <c r="AC4846" s="26">
        <v>1</v>
      </c>
      <c r="AE4846" s="26">
        <v>330</v>
      </c>
    </row>
    <row r="4847" spans="1:32">
      <c r="A4847" t="s">
        <v>849</v>
      </c>
      <c r="B4847" t="s">
        <v>253</v>
      </c>
      <c r="C4847" s="31">
        <v>41124</v>
      </c>
      <c r="D4847">
        <v>2012</v>
      </c>
      <c r="E4847" s="36">
        <v>0.42291666666666666</v>
      </c>
      <c r="F4847" s="36">
        <v>0.4284722222222222</v>
      </c>
      <c r="G4847" s="36">
        <v>5.5555555555555358E-3</v>
      </c>
      <c r="H4847">
        <v>2</v>
      </c>
      <c r="I4847">
        <v>2</v>
      </c>
      <c r="J4847">
        <v>14</v>
      </c>
      <c r="K4847">
        <v>14</v>
      </c>
      <c r="L4847" t="s">
        <v>98</v>
      </c>
      <c r="M4847" t="s">
        <v>99</v>
      </c>
      <c r="N4847">
        <v>1</v>
      </c>
      <c r="O4847">
        <v>33.99</v>
      </c>
      <c r="P4847">
        <v>10.3</v>
      </c>
      <c r="Q4847">
        <v>8.9</v>
      </c>
      <c r="R4847">
        <v>12.4</v>
      </c>
      <c r="S4847">
        <v>40.92</v>
      </c>
      <c r="T4847">
        <v>12.4</v>
      </c>
      <c r="U4847" s="23">
        <v>37.455000000000005</v>
      </c>
      <c r="V4847">
        <v>11.350000000000001</v>
      </c>
      <c r="W4847" s="21">
        <v>27.888559999999998</v>
      </c>
      <c r="X4847" s="21">
        <v>-115.19289000000001</v>
      </c>
      <c r="Y4847">
        <v>65.300000000000011</v>
      </c>
      <c r="Z4847">
        <v>18.5</v>
      </c>
      <c r="AA4847">
        <v>9</v>
      </c>
      <c r="AB4847" s="26" t="s">
        <v>610</v>
      </c>
      <c r="AC4847" s="26">
        <v>1</v>
      </c>
      <c r="AE4847" s="26">
        <v>330</v>
      </c>
    </row>
    <row r="4848" spans="1:32">
      <c r="A4848" t="s">
        <v>850</v>
      </c>
      <c r="B4848" t="s">
        <v>253</v>
      </c>
      <c r="C4848" s="31">
        <v>41124</v>
      </c>
      <c r="D4848">
        <v>2012</v>
      </c>
      <c r="E4848" s="36">
        <v>0.46319444444444446</v>
      </c>
      <c r="F4848" s="36">
        <v>0.4680555555555555</v>
      </c>
      <c r="G4848" s="36">
        <v>4.8611111111110383E-3</v>
      </c>
      <c r="H4848">
        <v>2</v>
      </c>
      <c r="I4848">
        <v>3</v>
      </c>
      <c r="J4848">
        <v>15</v>
      </c>
      <c r="K4848">
        <v>15</v>
      </c>
      <c r="L4848" t="s">
        <v>98</v>
      </c>
      <c r="M4848" t="s">
        <v>99</v>
      </c>
      <c r="N4848">
        <v>1</v>
      </c>
      <c r="O4848">
        <v>26.729999999999997</v>
      </c>
      <c r="P4848">
        <v>8.1</v>
      </c>
      <c r="Q4848">
        <v>8.9</v>
      </c>
      <c r="R4848">
        <v>7.5</v>
      </c>
      <c r="S4848">
        <v>26.729999999999997</v>
      </c>
      <c r="T4848">
        <v>8.1</v>
      </c>
      <c r="U4848" s="23">
        <v>25.74</v>
      </c>
      <c r="V4848">
        <v>7.8</v>
      </c>
      <c r="W4848" s="21">
        <v>27.888120000000001</v>
      </c>
      <c r="X4848" s="21">
        <v>-115.19356999999999</v>
      </c>
      <c r="Y4848">
        <v>65.66</v>
      </c>
      <c r="Z4848">
        <v>18.7</v>
      </c>
      <c r="AA4848">
        <v>10</v>
      </c>
      <c r="AB4848" s="26" t="s">
        <v>605</v>
      </c>
      <c r="AC4848" s="26">
        <v>1</v>
      </c>
      <c r="AE4848" s="26">
        <v>120</v>
      </c>
    </row>
    <row r="4849" spans="1:33">
      <c r="A4849" t="s">
        <v>850</v>
      </c>
      <c r="B4849" t="s">
        <v>253</v>
      </c>
      <c r="C4849" s="31">
        <v>41124</v>
      </c>
      <c r="D4849">
        <v>2012</v>
      </c>
      <c r="E4849" s="36">
        <v>0.46319444444444446</v>
      </c>
      <c r="F4849" s="36">
        <v>0.4680555555555555</v>
      </c>
      <c r="G4849" s="36">
        <v>4.8611111111110383E-3</v>
      </c>
      <c r="H4849">
        <v>2</v>
      </c>
      <c r="I4849">
        <v>3</v>
      </c>
      <c r="J4849">
        <v>15</v>
      </c>
      <c r="K4849">
        <v>15</v>
      </c>
      <c r="L4849" t="s">
        <v>98</v>
      </c>
      <c r="M4849" t="s">
        <v>99</v>
      </c>
      <c r="N4849">
        <v>1</v>
      </c>
      <c r="O4849">
        <v>26.729999999999997</v>
      </c>
      <c r="P4849">
        <v>8.1</v>
      </c>
      <c r="Q4849">
        <v>8.9</v>
      </c>
      <c r="R4849">
        <v>7.5</v>
      </c>
      <c r="S4849">
        <v>26.729999999999997</v>
      </c>
      <c r="T4849">
        <v>8.1</v>
      </c>
      <c r="U4849" s="23">
        <v>25.74</v>
      </c>
      <c r="V4849">
        <v>7.8</v>
      </c>
      <c r="W4849" s="21">
        <v>27.888120000000001</v>
      </c>
      <c r="X4849" s="21">
        <v>-115.19356999999999</v>
      </c>
      <c r="Y4849">
        <v>65.66</v>
      </c>
      <c r="Z4849">
        <v>18.7</v>
      </c>
      <c r="AA4849">
        <v>10</v>
      </c>
      <c r="AB4849" s="26" t="s">
        <v>606</v>
      </c>
      <c r="AC4849" s="26">
        <v>2</v>
      </c>
      <c r="AE4849" s="26">
        <v>120</v>
      </c>
    </row>
    <row r="4850" spans="1:33">
      <c r="A4850" t="s">
        <v>850</v>
      </c>
      <c r="B4850" t="s">
        <v>253</v>
      </c>
      <c r="C4850" s="31">
        <v>41124</v>
      </c>
      <c r="D4850">
        <v>2012</v>
      </c>
      <c r="E4850" s="36">
        <v>0.46319444444444446</v>
      </c>
      <c r="F4850" s="36">
        <v>0.4680555555555555</v>
      </c>
      <c r="G4850" s="36">
        <v>4.8611111111110383E-3</v>
      </c>
      <c r="H4850">
        <v>2</v>
      </c>
      <c r="I4850">
        <v>3</v>
      </c>
      <c r="J4850">
        <v>15</v>
      </c>
      <c r="K4850">
        <v>15</v>
      </c>
      <c r="L4850" t="s">
        <v>98</v>
      </c>
      <c r="M4850" t="s">
        <v>99</v>
      </c>
      <c r="N4850">
        <v>1</v>
      </c>
      <c r="O4850">
        <v>26.729999999999997</v>
      </c>
      <c r="P4850">
        <v>8.1</v>
      </c>
      <c r="Q4850">
        <v>8.9</v>
      </c>
      <c r="R4850">
        <v>7.5</v>
      </c>
      <c r="S4850">
        <v>26.729999999999997</v>
      </c>
      <c r="T4850">
        <v>8.1</v>
      </c>
      <c r="U4850" s="23">
        <v>25.74</v>
      </c>
      <c r="V4850">
        <v>7.8</v>
      </c>
      <c r="W4850" s="21">
        <v>27.888120000000001</v>
      </c>
      <c r="X4850" s="21">
        <v>-115.19356999999999</v>
      </c>
      <c r="Y4850">
        <v>65.66</v>
      </c>
      <c r="Z4850">
        <v>18.7</v>
      </c>
      <c r="AA4850">
        <v>10</v>
      </c>
      <c r="AB4850" s="26" t="s">
        <v>611</v>
      </c>
      <c r="AC4850" s="26">
        <v>1</v>
      </c>
      <c r="AE4850" s="26">
        <v>120</v>
      </c>
    </row>
    <row r="4851" spans="1:33">
      <c r="A4851" t="s">
        <v>850</v>
      </c>
      <c r="B4851" t="s">
        <v>253</v>
      </c>
      <c r="C4851" s="31">
        <v>41124</v>
      </c>
      <c r="D4851">
        <v>2012</v>
      </c>
      <c r="E4851" s="36">
        <v>0.46319444444444446</v>
      </c>
      <c r="F4851" s="36">
        <v>0.4680555555555555</v>
      </c>
      <c r="G4851" s="36">
        <v>4.8611111111110383E-3</v>
      </c>
      <c r="H4851">
        <v>2</v>
      </c>
      <c r="I4851">
        <v>3</v>
      </c>
      <c r="J4851">
        <v>15</v>
      </c>
      <c r="K4851">
        <v>15</v>
      </c>
      <c r="L4851" t="s">
        <v>98</v>
      </c>
      <c r="M4851" t="s">
        <v>99</v>
      </c>
      <c r="N4851">
        <v>1</v>
      </c>
      <c r="O4851">
        <v>26.729999999999997</v>
      </c>
      <c r="P4851">
        <v>8.1</v>
      </c>
      <c r="Q4851">
        <v>8.9</v>
      </c>
      <c r="R4851">
        <v>7.5</v>
      </c>
      <c r="S4851">
        <v>26.729999999999997</v>
      </c>
      <c r="T4851">
        <v>8.1</v>
      </c>
      <c r="U4851" s="23">
        <v>25.74</v>
      </c>
      <c r="V4851">
        <v>7.8</v>
      </c>
      <c r="W4851" s="21">
        <v>27.888120000000001</v>
      </c>
      <c r="X4851" s="21">
        <v>-115.19356999999999</v>
      </c>
      <c r="Y4851">
        <v>65.66</v>
      </c>
      <c r="Z4851">
        <v>18.7</v>
      </c>
      <c r="AA4851">
        <v>10</v>
      </c>
      <c r="AB4851" s="26" t="s">
        <v>613</v>
      </c>
      <c r="AC4851" s="26">
        <v>10</v>
      </c>
      <c r="AE4851" s="26">
        <v>120</v>
      </c>
    </row>
    <row r="4852" spans="1:33">
      <c r="A4852" t="s">
        <v>850</v>
      </c>
      <c r="B4852" t="s">
        <v>253</v>
      </c>
      <c r="C4852" s="31">
        <v>41124</v>
      </c>
      <c r="D4852">
        <v>2012</v>
      </c>
      <c r="E4852" s="36">
        <v>0.46319444444444446</v>
      </c>
      <c r="F4852" s="36">
        <v>0.4680555555555555</v>
      </c>
      <c r="G4852" s="36">
        <v>4.8611111111110383E-3</v>
      </c>
      <c r="H4852">
        <v>2</v>
      </c>
      <c r="I4852">
        <v>3</v>
      </c>
      <c r="J4852">
        <v>15</v>
      </c>
      <c r="K4852">
        <v>15</v>
      </c>
      <c r="L4852" t="s">
        <v>98</v>
      </c>
      <c r="M4852" t="s">
        <v>99</v>
      </c>
      <c r="N4852">
        <v>1</v>
      </c>
      <c r="O4852">
        <v>26.729999999999997</v>
      </c>
      <c r="P4852">
        <v>8.1</v>
      </c>
      <c r="Q4852">
        <v>8.9</v>
      </c>
      <c r="R4852">
        <v>7.5</v>
      </c>
      <c r="S4852">
        <v>26.729999999999997</v>
      </c>
      <c r="T4852">
        <v>8.1</v>
      </c>
      <c r="U4852" s="23">
        <v>25.74</v>
      </c>
      <c r="V4852">
        <v>7.8</v>
      </c>
      <c r="W4852" s="21">
        <v>27.888120000000001</v>
      </c>
      <c r="X4852" s="21">
        <v>-115.19356999999999</v>
      </c>
      <c r="Y4852">
        <v>65.66</v>
      </c>
      <c r="Z4852">
        <v>18.7</v>
      </c>
      <c r="AA4852">
        <v>10</v>
      </c>
      <c r="AB4852" s="26" t="s">
        <v>607</v>
      </c>
      <c r="AC4852" s="26">
        <v>1</v>
      </c>
      <c r="AE4852" s="26">
        <v>120</v>
      </c>
    </row>
    <row r="4853" spans="1:33">
      <c r="A4853" t="s">
        <v>850</v>
      </c>
      <c r="B4853" t="s">
        <v>253</v>
      </c>
      <c r="C4853" s="31">
        <v>41124</v>
      </c>
      <c r="D4853">
        <v>2012</v>
      </c>
      <c r="E4853" s="36">
        <v>0.46319444444444446</v>
      </c>
      <c r="F4853" s="36">
        <v>0.4680555555555555</v>
      </c>
      <c r="G4853" s="36">
        <v>4.8611111111110383E-3</v>
      </c>
      <c r="H4853">
        <v>2</v>
      </c>
      <c r="I4853">
        <v>3</v>
      </c>
      <c r="J4853">
        <v>15</v>
      </c>
      <c r="K4853">
        <v>15</v>
      </c>
      <c r="L4853" t="s">
        <v>98</v>
      </c>
      <c r="M4853" t="s">
        <v>99</v>
      </c>
      <c r="N4853">
        <v>1</v>
      </c>
      <c r="O4853">
        <v>26.729999999999997</v>
      </c>
      <c r="P4853">
        <v>8.1</v>
      </c>
      <c r="Q4853">
        <v>8.9</v>
      </c>
      <c r="R4853">
        <v>7.5</v>
      </c>
      <c r="S4853">
        <v>26.729999999999997</v>
      </c>
      <c r="T4853">
        <v>8.1</v>
      </c>
      <c r="U4853" s="23">
        <v>25.74</v>
      </c>
      <c r="V4853">
        <v>7.8</v>
      </c>
      <c r="W4853" s="21">
        <v>27.888120000000001</v>
      </c>
      <c r="X4853" s="21">
        <v>-115.19356999999999</v>
      </c>
      <c r="Y4853">
        <v>65.66</v>
      </c>
      <c r="Z4853">
        <v>18.7</v>
      </c>
      <c r="AA4853">
        <v>10</v>
      </c>
      <c r="AB4853" s="26" t="s">
        <v>618</v>
      </c>
      <c r="AC4853" s="26">
        <v>1</v>
      </c>
      <c r="AE4853" s="26">
        <v>120</v>
      </c>
      <c r="AG4853" t="s">
        <v>851</v>
      </c>
    </row>
    <row r="4854" spans="1:33">
      <c r="A4854" t="s">
        <v>852</v>
      </c>
      <c r="B4854" t="s">
        <v>253</v>
      </c>
      <c r="C4854" s="31">
        <v>41124</v>
      </c>
      <c r="D4854">
        <v>2012</v>
      </c>
      <c r="E4854" s="36">
        <v>0.48333333333333334</v>
      </c>
      <c r="F4854" s="36">
        <v>0.48958333333333331</v>
      </c>
      <c r="G4854" s="36">
        <v>6.2499999999999778E-3</v>
      </c>
      <c r="H4854">
        <v>2</v>
      </c>
      <c r="I4854">
        <v>4</v>
      </c>
      <c r="J4854">
        <v>16</v>
      </c>
      <c r="K4854">
        <v>16</v>
      </c>
      <c r="L4854" t="s">
        <v>98</v>
      </c>
      <c r="M4854" t="s">
        <v>99</v>
      </c>
      <c r="N4854">
        <v>1</v>
      </c>
      <c r="O4854">
        <v>25.08</v>
      </c>
      <c r="P4854">
        <v>7.6</v>
      </c>
      <c r="Q4854">
        <v>8.9</v>
      </c>
      <c r="R4854">
        <v>7.5</v>
      </c>
      <c r="S4854">
        <v>25.08</v>
      </c>
      <c r="T4854">
        <v>7.6</v>
      </c>
      <c r="U4854" s="23">
        <v>24.914999999999999</v>
      </c>
      <c r="V4854">
        <v>7.55</v>
      </c>
      <c r="W4854" s="21">
        <v>27.888120000000001</v>
      </c>
      <c r="X4854" s="21">
        <v>-115.19356999999999</v>
      </c>
      <c r="Y4854">
        <v>65.66</v>
      </c>
      <c r="Z4854">
        <v>18.7</v>
      </c>
      <c r="AA4854">
        <v>10</v>
      </c>
      <c r="AB4854" s="26" t="s">
        <v>606</v>
      </c>
      <c r="AC4854" s="26">
        <v>9</v>
      </c>
      <c r="AE4854" s="26">
        <v>300</v>
      </c>
    </row>
    <row r="4855" spans="1:33">
      <c r="A4855" t="s">
        <v>852</v>
      </c>
      <c r="B4855" t="s">
        <v>253</v>
      </c>
      <c r="C4855" s="31">
        <v>41124</v>
      </c>
      <c r="D4855">
        <v>2012</v>
      </c>
      <c r="E4855" s="36">
        <v>0.48333333333333334</v>
      </c>
      <c r="F4855" s="36">
        <v>0.48958333333333331</v>
      </c>
      <c r="G4855" s="36">
        <v>6.2499999999999778E-3</v>
      </c>
      <c r="H4855">
        <v>2</v>
      </c>
      <c r="I4855">
        <v>4</v>
      </c>
      <c r="J4855">
        <v>16</v>
      </c>
      <c r="K4855">
        <v>16</v>
      </c>
      <c r="L4855" t="s">
        <v>98</v>
      </c>
      <c r="M4855" t="s">
        <v>99</v>
      </c>
      <c r="N4855">
        <v>1</v>
      </c>
      <c r="O4855">
        <v>25.08</v>
      </c>
      <c r="P4855">
        <v>7.6</v>
      </c>
      <c r="Q4855">
        <v>8.9</v>
      </c>
      <c r="R4855">
        <v>7.5</v>
      </c>
      <c r="S4855">
        <v>25.08</v>
      </c>
      <c r="T4855">
        <v>7.6</v>
      </c>
      <c r="U4855" s="23">
        <v>24.914999999999999</v>
      </c>
      <c r="V4855">
        <v>7.55</v>
      </c>
      <c r="W4855" s="21">
        <v>27.888120000000001</v>
      </c>
      <c r="X4855" s="21">
        <v>-115.19356999999999</v>
      </c>
      <c r="Y4855">
        <v>65.66</v>
      </c>
      <c r="Z4855">
        <v>18.7</v>
      </c>
      <c r="AA4855">
        <v>10</v>
      </c>
      <c r="AB4855" s="26" t="s">
        <v>613</v>
      </c>
      <c r="AC4855" s="26">
        <v>24</v>
      </c>
      <c r="AE4855" s="26">
        <v>300</v>
      </c>
    </row>
    <row r="4856" spans="1:33">
      <c r="A4856" t="s">
        <v>852</v>
      </c>
      <c r="B4856" t="s">
        <v>253</v>
      </c>
      <c r="C4856" s="31">
        <v>41124</v>
      </c>
      <c r="D4856">
        <v>2012</v>
      </c>
      <c r="E4856" s="36">
        <v>0.48333333333333334</v>
      </c>
      <c r="F4856" s="36">
        <v>0.48958333333333331</v>
      </c>
      <c r="G4856" s="36">
        <v>6.2499999999999778E-3</v>
      </c>
      <c r="H4856">
        <v>2</v>
      </c>
      <c r="I4856">
        <v>4</v>
      </c>
      <c r="J4856">
        <v>16</v>
      </c>
      <c r="K4856">
        <v>16</v>
      </c>
      <c r="L4856" t="s">
        <v>98</v>
      </c>
      <c r="M4856" t="s">
        <v>99</v>
      </c>
      <c r="N4856">
        <v>1</v>
      </c>
      <c r="O4856">
        <v>25.08</v>
      </c>
      <c r="P4856">
        <v>7.6</v>
      </c>
      <c r="Q4856">
        <v>8.9</v>
      </c>
      <c r="R4856">
        <v>7.5</v>
      </c>
      <c r="S4856">
        <v>25.08</v>
      </c>
      <c r="T4856">
        <v>7.6</v>
      </c>
      <c r="U4856" s="23">
        <v>24.914999999999999</v>
      </c>
      <c r="V4856">
        <v>7.55</v>
      </c>
      <c r="W4856" s="21">
        <v>27.888120000000001</v>
      </c>
      <c r="X4856" s="21">
        <v>-115.19356999999999</v>
      </c>
      <c r="Y4856">
        <v>65.66</v>
      </c>
      <c r="Z4856">
        <v>18.7</v>
      </c>
      <c r="AA4856">
        <v>10</v>
      </c>
      <c r="AB4856" s="26" t="s">
        <v>607</v>
      </c>
      <c r="AC4856" s="26">
        <v>1</v>
      </c>
      <c r="AE4856" s="26">
        <v>300</v>
      </c>
    </row>
    <row r="4857" spans="1:33">
      <c r="A4857" t="s">
        <v>852</v>
      </c>
      <c r="B4857" t="s">
        <v>253</v>
      </c>
      <c r="C4857" s="31">
        <v>41124</v>
      </c>
      <c r="D4857">
        <v>2012</v>
      </c>
      <c r="E4857" s="36">
        <v>0.48333333333333334</v>
      </c>
      <c r="F4857" s="36">
        <v>0.48958333333333331</v>
      </c>
      <c r="G4857" s="36">
        <v>6.2499999999999778E-3</v>
      </c>
      <c r="H4857">
        <v>2</v>
      </c>
      <c r="I4857">
        <v>4</v>
      </c>
      <c r="J4857">
        <v>16</v>
      </c>
      <c r="K4857">
        <v>16</v>
      </c>
      <c r="L4857" t="s">
        <v>98</v>
      </c>
      <c r="M4857" t="s">
        <v>99</v>
      </c>
      <c r="N4857">
        <v>1</v>
      </c>
      <c r="O4857">
        <v>25.08</v>
      </c>
      <c r="P4857">
        <v>7.6</v>
      </c>
      <c r="Q4857">
        <v>8.9</v>
      </c>
      <c r="R4857">
        <v>7.5</v>
      </c>
      <c r="S4857">
        <v>25.08</v>
      </c>
      <c r="T4857">
        <v>7.6</v>
      </c>
      <c r="U4857" s="23">
        <v>24.914999999999999</v>
      </c>
      <c r="V4857">
        <v>7.55</v>
      </c>
      <c r="W4857" s="21">
        <v>27.888120000000001</v>
      </c>
      <c r="X4857" s="21">
        <v>-115.19356999999999</v>
      </c>
      <c r="Y4857">
        <v>65.66</v>
      </c>
      <c r="Z4857">
        <v>18.7</v>
      </c>
      <c r="AA4857">
        <v>10</v>
      </c>
      <c r="AB4857" s="26" t="s">
        <v>753</v>
      </c>
      <c r="AC4857" s="26">
        <v>1</v>
      </c>
      <c r="AE4857" s="26">
        <v>300</v>
      </c>
    </row>
    <row r="4858" spans="1:33">
      <c r="A4858" t="s">
        <v>852</v>
      </c>
      <c r="B4858" t="s">
        <v>253</v>
      </c>
      <c r="C4858" s="31">
        <v>41124</v>
      </c>
      <c r="D4858">
        <v>2012</v>
      </c>
      <c r="E4858" s="36">
        <v>0.48333333333333334</v>
      </c>
      <c r="F4858" s="36">
        <v>0.48958333333333331</v>
      </c>
      <c r="G4858" s="36">
        <v>6.2499999999999778E-3</v>
      </c>
      <c r="H4858">
        <v>2</v>
      </c>
      <c r="I4858">
        <v>4</v>
      </c>
      <c r="J4858">
        <v>16</v>
      </c>
      <c r="K4858">
        <v>16</v>
      </c>
      <c r="L4858" t="s">
        <v>98</v>
      </c>
      <c r="M4858" t="s">
        <v>99</v>
      </c>
      <c r="N4858">
        <v>1</v>
      </c>
      <c r="O4858">
        <v>25.08</v>
      </c>
      <c r="P4858">
        <v>7.6</v>
      </c>
      <c r="Q4858">
        <v>8.9</v>
      </c>
      <c r="R4858">
        <v>7.5</v>
      </c>
      <c r="S4858">
        <v>25.08</v>
      </c>
      <c r="T4858">
        <v>7.6</v>
      </c>
      <c r="U4858" s="23">
        <v>24.914999999999999</v>
      </c>
      <c r="V4858">
        <v>7.55</v>
      </c>
      <c r="W4858" s="21">
        <v>27.888120000000001</v>
      </c>
      <c r="X4858" s="21">
        <v>-115.19356999999999</v>
      </c>
      <c r="Y4858">
        <v>65.66</v>
      </c>
      <c r="Z4858">
        <v>18.7</v>
      </c>
      <c r="AA4858">
        <v>10</v>
      </c>
      <c r="AB4858" s="26" t="s">
        <v>609</v>
      </c>
      <c r="AC4858" s="26">
        <v>1</v>
      </c>
      <c r="AE4858" s="26">
        <v>300</v>
      </c>
    </row>
    <row r="4859" spans="1:33">
      <c r="A4859" t="s">
        <v>853</v>
      </c>
      <c r="B4859" t="s">
        <v>223</v>
      </c>
      <c r="C4859" s="31">
        <v>41125</v>
      </c>
      <c r="D4859">
        <v>2012</v>
      </c>
      <c r="E4859" s="36">
        <v>0.4055555555555555</v>
      </c>
      <c r="F4859" s="36">
        <v>0.40972222222222227</v>
      </c>
      <c r="G4859" s="36">
        <v>4.1666666666667629E-3</v>
      </c>
      <c r="H4859">
        <v>2</v>
      </c>
      <c r="I4859">
        <v>1</v>
      </c>
      <c r="J4859">
        <v>17</v>
      </c>
      <c r="K4859">
        <v>17</v>
      </c>
      <c r="L4859" t="s">
        <v>98</v>
      </c>
      <c r="M4859" t="s">
        <v>99</v>
      </c>
      <c r="N4859">
        <v>1</v>
      </c>
      <c r="O4859">
        <v>55.44</v>
      </c>
      <c r="P4859">
        <v>16.8</v>
      </c>
      <c r="Q4859">
        <v>8.9</v>
      </c>
      <c r="R4859">
        <v>17.2</v>
      </c>
      <c r="S4859">
        <v>56.76</v>
      </c>
      <c r="T4859">
        <v>17.2</v>
      </c>
      <c r="U4859" s="23">
        <v>56.099999999999994</v>
      </c>
      <c r="V4859">
        <v>17</v>
      </c>
      <c r="W4859" s="21">
        <v>27.841609999999999</v>
      </c>
      <c r="X4859" s="21">
        <v>-115.18693</v>
      </c>
      <c r="Y4859">
        <v>64.400000000000006</v>
      </c>
      <c r="Z4859">
        <v>18</v>
      </c>
      <c r="AA4859">
        <v>9</v>
      </c>
      <c r="AB4859" s="26" t="s">
        <v>604</v>
      </c>
      <c r="AC4859" s="26">
        <v>2</v>
      </c>
      <c r="AE4859" s="26" t="s">
        <v>37</v>
      </c>
    </row>
    <row r="4860" spans="1:33">
      <c r="A4860" t="s">
        <v>853</v>
      </c>
      <c r="B4860" t="s">
        <v>223</v>
      </c>
      <c r="C4860" s="31">
        <v>41125</v>
      </c>
      <c r="D4860">
        <v>2012</v>
      </c>
      <c r="E4860" s="36">
        <v>0.4055555555555555</v>
      </c>
      <c r="F4860" s="36">
        <v>0.40972222222222227</v>
      </c>
      <c r="G4860" s="36">
        <v>4.1666666666667629E-3</v>
      </c>
      <c r="H4860">
        <v>2</v>
      </c>
      <c r="I4860">
        <v>1</v>
      </c>
      <c r="J4860">
        <v>17</v>
      </c>
      <c r="K4860">
        <v>17</v>
      </c>
      <c r="L4860" t="s">
        <v>98</v>
      </c>
      <c r="M4860" t="s">
        <v>99</v>
      </c>
      <c r="N4860">
        <v>1</v>
      </c>
      <c r="O4860">
        <v>55.44</v>
      </c>
      <c r="P4860">
        <v>16.8</v>
      </c>
      <c r="Q4860">
        <v>8.9</v>
      </c>
      <c r="R4860">
        <v>17.2</v>
      </c>
      <c r="S4860">
        <v>56.76</v>
      </c>
      <c r="T4860">
        <v>17.2</v>
      </c>
      <c r="U4860" s="23">
        <v>56.099999999999994</v>
      </c>
      <c r="V4860">
        <v>17</v>
      </c>
      <c r="W4860" s="21">
        <v>27.841609999999999</v>
      </c>
      <c r="X4860" s="21">
        <v>-115.18693</v>
      </c>
      <c r="Y4860">
        <v>64.400000000000006</v>
      </c>
      <c r="Z4860">
        <v>18</v>
      </c>
      <c r="AA4860">
        <v>9</v>
      </c>
      <c r="AB4860" s="26" t="s">
        <v>613</v>
      </c>
      <c r="AC4860" s="26">
        <v>25</v>
      </c>
      <c r="AE4860" s="26" t="s">
        <v>37</v>
      </c>
    </row>
    <row r="4861" spans="1:33">
      <c r="A4861" t="s">
        <v>853</v>
      </c>
      <c r="B4861" t="s">
        <v>223</v>
      </c>
      <c r="C4861" s="31">
        <v>41125</v>
      </c>
      <c r="D4861">
        <v>2012</v>
      </c>
      <c r="E4861" s="36">
        <v>0.4055555555555555</v>
      </c>
      <c r="F4861" s="36">
        <v>0.40972222222222227</v>
      </c>
      <c r="G4861" s="36">
        <v>4.1666666666667629E-3</v>
      </c>
      <c r="H4861">
        <v>2</v>
      </c>
      <c r="I4861">
        <v>1</v>
      </c>
      <c r="J4861">
        <v>17</v>
      </c>
      <c r="K4861">
        <v>17</v>
      </c>
      <c r="L4861" t="s">
        <v>98</v>
      </c>
      <c r="M4861" t="s">
        <v>99</v>
      </c>
      <c r="N4861">
        <v>1</v>
      </c>
      <c r="O4861">
        <v>55.44</v>
      </c>
      <c r="P4861">
        <v>16.8</v>
      </c>
      <c r="Q4861">
        <v>8.9</v>
      </c>
      <c r="R4861">
        <v>17.2</v>
      </c>
      <c r="S4861">
        <v>56.76</v>
      </c>
      <c r="T4861">
        <v>17.2</v>
      </c>
      <c r="U4861" s="23">
        <v>56.099999999999994</v>
      </c>
      <c r="V4861">
        <v>17</v>
      </c>
      <c r="W4861" s="21">
        <v>27.841609999999999</v>
      </c>
      <c r="X4861" s="21">
        <v>-115.18693</v>
      </c>
      <c r="Y4861">
        <v>64.400000000000006</v>
      </c>
      <c r="Z4861">
        <v>18</v>
      </c>
      <c r="AA4861">
        <v>9</v>
      </c>
      <c r="AB4861" s="26" t="s">
        <v>614</v>
      </c>
      <c r="AC4861" s="26">
        <v>6</v>
      </c>
      <c r="AE4861" s="26" t="s">
        <v>37</v>
      </c>
    </row>
    <row r="4862" spans="1:33">
      <c r="A4862" t="s">
        <v>853</v>
      </c>
      <c r="B4862" t="s">
        <v>223</v>
      </c>
      <c r="C4862" s="31">
        <v>41125</v>
      </c>
      <c r="D4862">
        <v>2012</v>
      </c>
      <c r="E4862" s="36">
        <v>0.4055555555555555</v>
      </c>
      <c r="F4862" s="36">
        <v>0.40972222222222227</v>
      </c>
      <c r="G4862" s="36">
        <v>4.1666666666667629E-3</v>
      </c>
      <c r="H4862">
        <v>2</v>
      </c>
      <c r="I4862">
        <v>1</v>
      </c>
      <c r="J4862">
        <v>17</v>
      </c>
      <c r="K4862">
        <v>17</v>
      </c>
      <c r="L4862" t="s">
        <v>98</v>
      </c>
      <c r="M4862" t="s">
        <v>99</v>
      </c>
      <c r="N4862">
        <v>1</v>
      </c>
      <c r="O4862">
        <v>55.44</v>
      </c>
      <c r="P4862">
        <v>16.8</v>
      </c>
      <c r="Q4862">
        <v>8.9</v>
      </c>
      <c r="R4862">
        <v>17.2</v>
      </c>
      <c r="S4862">
        <v>56.76</v>
      </c>
      <c r="T4862">
        <v>17.2</v>
      </c>
      <c r="U4862" s="23">
        <v>56.099999999999994</v>
      </c>
      <c r="V4862">
        <v>17</v>
      </c>
      <c r="W4862" s="21">
        <v>27.841609999999999</v>
      </c>
      <c r="X4862" s="21">
        <v>-115.18693</v>
      </c>
      <c r="Y4862">
        <v>64.400000000000006</v>
      </c>
      <c r="Z4862">
        <v>18</v>
      </c>
      <c r="AA4862">
        <v>9</v>
      </c>
      <c r="AB4862" s="26" t="s">
        <v>607</v>
      </c>
      <c r="AC4862" s="26">
        <v>1</v>
      </c>
      <c r="AE4862" s="26" t="s">
        <v>37</v>
      </c>
    </row>
    <row r="4863" spans="1:33">
      <c r="A4863" t="s">
        <v>853</v>
      </c>
      <c r="B4863" t="s">
        <v>223</v>
      </c>
      <c r="C4863" s="31">
        <v>41125</v>
      </c>
      <c r="D4863">
        <v>2012</v>
      </c>
      <c r="E4863" s="36">
        <v>0.4055555555555555</v>
      </c>
      <c r="F4863" s="36">
        <v>0.40972222222222227</v>
      </c>
      <c r="G4863" s="36">
        <v>4.1666666666667629E-3</v>
      </c>
      <c r="H4863">
        <v>2</v>
      </c>
      <c r="I4863">
        <v>1</v>
      </c>
      <c r="J4863">
        <v>17</v>
      </c>
      <c r="K4863">
        <v>17</v>
      </c>
      <c r="L4863" t="s">
        <v>98</v>
      </c>
      <c r="M4863" t="s">
        <v>99</v>
      </c>
      <c r="N4863">
        <v>1</v>
      </c>
      <c r="O4863">
        <v>55.44</v>
      </c>
      <c r="P4863">
        <v>16.8</v>
      </c>
      <c r="Q4863">
        <v>8.9</v>
      </c>
      <c r="R4863">
        <v>17.2</v>
      </c>
      <c r="S4863">
        <v>56.76</v>
      </c>
      <c r="T4863">
        <v>17.2</v>
      </c>
      <c r="U4863" s="23">
        <v>56.099999999999994</v>
      </c>
      <c r="V4863">
        <v>17</v>
      </c>
      <c r="W4863" s="21">
        <v>27.841609999999999</v>
      </c>
      <c r="X4863" s="21">
        <v>-115.18693</v>
      </c>
      <c r="Y4863">
        <v>64.400000000000006</v>
      </c>
      <c r="Z4863">
        <v>18</v>
      </c>
      <c r="AA4863">
        <v>9</v>
      </c>
      <c r="AB4863" s="26" t="s">
        <v>615</v>
      </c>
      <c r="AC4863" s="26">
        <v>1</v>
      </c>
      <c r="AE4863" s="26" t="s">
        <v>37</v>
      </c>
    </row>
    <row r="4864" spans="1:33">
      <c r="A4864" t="s">
        <v>853</v>
      </c>
      <c r="B4864" t="s">
        <v>223</v>
      </c>
      <c r="C4864" s="31">
        <v>41125</v>
      </c>
      <c r="D4864">
        <v>2012</v>
      </c>
      <c r="E4864" s="36">
        <v>0.4055555555555555</v>
      </c>
      <c r="F4864" s="36">
        <v>0.40972222222222227</v>
      </c>
      <c r="G4864" s="36">
        <v>4.1666666666667629E-3</v>
      </c>
      <c r="H4864">
        <v>2</v>
      </c>
      <c r="I4864">
        <v>1</v>
      </c>
      <c r="J4864">
        <v>17</v>
      </c>
      <c r="K4864">
        <v>17</v>
      </c>
      <c r="L4864" t="s">
        <v>98</v>
      </c>
      <c r="M4864" t="s">
        <v>99</v>
      </c>
      <c r="N4864">
        <v>1</v>
      </c>
      <c r="O4864">
        <v>55.44</v>
      </c>
      <c r="P4864">
        <v>16.8</v>
      </c>
      <c r="Q4864">
        <v>8.9</v>
      </c>
      <c r="R4864">
        <v>17.2</v>
      </c>
      <c r="S4864">
        <v>56.76</v>
      </c>
      <c r="T4864">
        <v>17.2</v>
      </c>
      <c r="U4864" s="23">
        <v>56.099999999999994</v>
      </c>
      <c r="V4864">
        <v>17</v>
      </c>
      <c r="W4864" s="21">
        <v>27.841609999999999</v>
      </c>
      <c r="X4864" s="21">
        <v>-115.18693</v>
      </c>
      <c r="Y4864">
        <v>64.400000000000006</v>
      </c>
      <c r="Z4864">
        <v>18</v>
      </c>
      <c r="AA4864">
        <v>9</v>
      </c>
      <c r="AB4864" s="26" t="s">
        <v>618</v>
      </c>
      <c r="AC4864" s="26">
        <v>2</v>
      </c>
      <c r="AE4864" s="26" t="s">
        <v>37</v>
      </c>
    </row>
    <row r="4865" spans="1:33">
      <c r="A4865" t="s">
        <v>853</v>
      </c>
      <c r="B4865" t="s">
        <v>223</v>
      </c>
      <c r="C4865" s="31">
        <v>41125</v>
      </c>
      <c r="D4865">
        <v>2012</v>
      </c>
      <c r="E4865" s="36">
        <v>0.4055555555555555</v>
      </c>
      <c r="F4865" s="36">
        <v>0.40972222222222227</v>
      </c>
      <c r="G4865" s="36">
        <v>4.1666666666667629E-3</v>
      </c>
      <c r="H4865">
        <v>2</v>
      </c>
      <c r="I4865">
        <v>1</v>
      </c>
      <c r="J4865">
        <v>17</v>
      </c>
      <c r="K4865">
        <v>17</v>
      </c>
      <c r="L4865" t="s">
        <v>98</v>
      </c>
      <c r="M4865" t="s">
        <v>99</v>
      </c>
      <c r="N4865">
        <v>1</v>
      </c>
      <c r="O4865">
        <v>55.44</v>
      </c>
      <c r="P4865">
        <v>16.8</v>
      </c>
      <c r="Q4865">
        <v>8.9</v>
      </c>
      <c r="R4865">
        <v>17.2</v>
      </c>
      <c r="S4865">
        <v>56.76</v>
      </c>
      <c r="T4865">
        <v>17.2</v>
      </c>
      <c r="U4865" s="23">
        <v>56.099999999999994</v>
      </c>
      <c r="V4865">
        <v>17</v>
      </c>
      <c r="W4865" s="21">
        <v>27.841609999999999</v>
      </c>
      <c r="X4865" s="21">
        <v>-115.18693</v>
      </c>
      <c r="Y4865">
        <v>64.400000000000006</v>
      </c>
      <c r="Z4865">
        <v>18</v>
      </c>
      <c r="AA4865">
        <v>9</v>
      </c>
      <c r="AB4865" s="26" t="s">
        <v>753</v>
      </c>
      <c r="AC4865" s="26">
        <v>11</v>
      </c>
      <c r="AE4865" s="26" t="s">
        <v>37</v>
      </c>
    </row>
    <row r="4866" spans="1:33">
      <c r="A4866" t="s">
        <v>853</v>
      </c>
      <c r="B4866" t="s">
        <v>223</v>
      </c>
      <c r="C4866" s="31">
        <v>41125</v>
      </c>
      <c r="D4866">
        <v>2012</v>
      </c>
      <c r="E4866" s="36">
        <v>0.4055555555555555</v>
      </c>
      <c r="F4866" s="36">
        <v>0.40972222222222227</v>
      </c>
      <c r="G4866" s="36">
        <v>4.1666666666667629E-3</v>
      </c>
      <c r="H4866">
        <v>2</v>
      </c>
      <c r="I4866">
        <v>1</v>
      </c>
      <c r="J4866">
        <v>17</v>
      </c>
      <c r="K4866">
        <v>17</v>
      </c>
      <c r="L4866" t="s">
        <v>98</v>
      </c>
      <c r="M4866" t="s">
        <v>99</v>
      </c>
      <c r="N4866">
        <v>1</v>
      </c>
      <c r="O4866">
        <v>55.44</v>
      </c>
      <c r="P4866">
        <v>16.8</v>
      </c>
      <c r="Q4866">
        <v>8.9</v>
      </c>
      <c r="R4866">
        <v>17.2</v>
      </c>
      <c r="S4866">
        <v>56.76</v>
      </c>
      <c r="T4866">
        <v>17.2</v>
      </c>
      <c r="U4866" s="23">
        <v>56.099999999999994</v>
      </c>
      <c r="V4866">
        <v>17</v>
      </c>
      <c r="W4866" s="21">
        <v>27.841609999999999</v>
      </c>
      <c r="X4866" s="21">
        <v>-115.18693</v>
      </c>
      <c r="Y4866">
        <v>64.400000000000006</v>
      </c>
      <c r="Z4866">
        <v>18</v>
      </c>
      <c r="AA4866">
        <v>9</v>
      </c>
      <c r="AB4866" s="26" t="s">
        <v>608</v>
      </c>
      <c r="AC4866" s="26">
        <v>1</v>
      </c>
      <c r="AE4866" s="26" t="s">
        <v>37</v>
      </c>
    </row>
    <row r="4867" spans="1:33">
      <c r="A4867" t="s">
        <v>853</v>
      </c>
      <c r="B4867" t="s">
        <v>223</v>
      </c>
      <c r="C4867" s="31">
        <v>41125</v>
      </c>
      <c r="D4867">
        <v>2012</v>
      </c>
      <c r="E4867" s="36">
        <v>0.4055555555555555</v>
      </c>
      <c r="F4867" s="36">
        <v>0.40972222222222227</v>
      </c>
      <c r="G4867" s="36">
        <v>4.1666666666667629E-3</v>
      </c>
      <c r="H4867">
        <v>2</v>
      </c>
      <c r="I4867">
        <v>1</v>
      </c>
      <c r="J4867">
        <v>17</v>
      </c>
      <c r="K4867">
        <v>17</v>
      </c>
      <c r="L4867" t="s">
        <v>98</v>
      </c>
      <c r="M4867" t="s">
        <v>99</v>
      </c>
      <c r="N4867">
        <v>1</v>
      </c>
      <c r="O4867">
        <v>55.44</v>
      </c>
      <c r="P4867">
        <v>16.8</v>
      </c>
      <c r="Q4867">
        <v>8.9</v>
      </c>
      <c r="R4867">
        <v>17.2</v>
      </c>
      <c r="S4867">
        <v>56.76</v>
      </c>
      <c r="T4867">
        <v>17.2</v>
      </c>
      <c r="U4867" s="23">
        <v>56.099999999999994</v>
      </c>
      <c r="V4867">
        <v>17</v>
      </c>
      <c r="W4867" s="21">
        <v>27.841609999999999</v>
      </c>
      <c r="X4867" s="21">
        <v>-115.18693</v>
      </c>
      <c r="Y4867">
        <v>64.400000000000006</v>
      </c>
      <c r="Z4867">
        <v>18</v>
      </c>
      <c r="AA4867">
        <v>9</v>
      </c>
      <c r="AB4867" s="26" t="s">
        <v>609</v>
      </c>
      <c r="AC4867" s="26">
        <v>17</v>
      </c>
      <c r="AE4867" s="26" t="s">
        <v>37</v>
      </c>
    </row>
    <row r="4868" spans="1:33">
      <c r="A4868" t="s">
        <v>854</v>
      </c>
      <c r="B4868" t="s">
        <v>223</v>
      </c>
      <c r="C4868" s="31">
        <v>41125</v>
      </c>
      <c r="D4868">
        <v>2012</v>
      </c>
      <c r="E4868" s="36">
        <v>0.41736111111111113</v>
      </c>
      <c r="F4868" s="36">
        <v>0.42222222222222222</v>
      </c>
      <c r="G4868" s="36">
        <v>4.8611111111110938E-3</v>
      </c>
      <c r="H4868">
        <v>2</v>
      </c>
      <c r="I4868">
        <v>2</v>
      </c>
      <c r="J4868">
        <v>18</v>
      </c>
      <c r="K4868">
        <v>18</v>
      </c>
      <c r="L4868" t="s">
        <v>98</v>
      </c>
      <c r="M4868" t="s">
        <v>99</v>
      </c>
      <c r="N4868">
        <v>1</v>
      </c>
      <c r="O4868">
        <v>56.43</v>
      </c>
      <c r="P4868">
        <v>17.100000000000001</v>
      </c>
      <c r="Q4868">
        <v>8.9</v>
      </c>
      <c r="R4868">
        <v>17.8</v>
      </c>
      <c r="S4868">
        <v>58.74</v>
      </c>
      <c r="T4868">
        <v>17.8</v>
      </c>
      <c r="U4868" s="23">
        <v>57.585000000000008</v>
      </c>
      <c r="V4868">
        <v>17.450000000000003</v>
      </c>
      <c r="W4868" s="21">
        <v>27.841609999999999</v>
      </c>
      <c r="X4868" s="21">
        <v>-115.18693</v>
      </c>
      <c r="Y4868">
        <v>64.400000000000006</v>
      </c>
      <c r="Z4868">
        <v>18</v>
      </c>
      <c r="AA4868">
        <v>9</v>
      </c>
      <c r="AB4868" s="26" t="s">
        <v>604</v>
      </c>
      <c r="AC4868" s="26">
        <v>1</v>
      </c>
      <c r="AE4868" s="26" t="s">
        <v>37</v>
      </c>
    </row>
    <row r="4869" spans="1:33">
      <c r="A4869" t="s">
        <v>854</v>
      </c>
      <c r="B4869" t="s">
        <v>223</v>
      </c>
      <c r="C4869" s="31">
        <v>41125</v>
      </c>
      <c r="D4869">
        <v>2012</v>
      </c>
      <c r="E4869" s="36">
        <v>0.41736111111111113</v>
      </c>
      <c r="F4869" s="36">
        <v>0.42222222222222222</v>
      </c>
      <c r="G4869" s="36">
        <v>4.8611111111110938E-3</v>
      </c>
      <c r="H4869">
        <v>2</v>
      </c>
      <c r="I4869">
        <v>2</v>
      </c>
      <c r="J4869">
        <v>18</v>
      </c>
      <c r="K4869">
        <v>18</v>
      </c>
      <c r="L4869" t="s">
        <v>98</v>
      </c>
      <c r="M4869" t="s">
        <v>99</v>
      </c>
      <c r="N4869">
        <v>1</v>
      </c>
      <c r="O4869">
        <v>56.43</v>
      </c>
      <c r="P4869">
        <v>17.100000000000001</v>
      </c>
      <c r="Q4869">
        <v>8.9</v>
      </c>
      <c r="R4869">
        <v>17.8</v>
      </c>
      <c r="S4869">
        <v>58.74</v>
      </c>
      <c r="T4869">
        <v>17.8</v>
      </c>
      <c r="U4869" s="23">
        <v>57.585000000000008</v>
      </c>
      <c r="V4869">
        <v>17.450000000000003</v>
      </c>
      <c r="W4869" s="21">
        <v>27.841609999999999</v>
      </c>
      <c r="X4869" s="21">
        <v>-115.18693</v>
      </c>
      <c r="Y4869">
        <v>64.400000000000006</v>
      </c>
      <c r="Z4869">
        <v>18</v>
      </c>
      <c r="AA4869">
        <v>9</v>
      </c>
      <c r="AB4869" s="26" t="s">
        <v>606</v>
      </c>
      <c r="AC4869" s="26">
        <v>6</v>
      </c>
      <c r="AE4869" s="26" t="s">
        <v>37</v>
      </c>
    </row>
    <row r="4870" spans="1:33">
      <c r="A4870" t="s">
        <v>854</v>
      </c>
      <c r="B4870" t="s">
        <v>223</v>
      </c>
      <c r="C4870" s="31">
        <v>41125</v>
      </c>
      <c r="D4870">
        <v>2012</v>
      </c>
      <c r="E4870" s="36">
        <v>0.41736111111111113</v>
      </c>
      <c r="F4870" s="36">
        <v>0.42222222222222222</v>
      </c>
      <c r="G4870" s="36">
        <v>4.8611111111110938E-3</v>
      </c>
      <c r="H4870">
        <v>2</v>
      </c>
      <c r="I4870">
        <v>2</v>
      </c>
      <c r="J4870">
        <v>18</v>
      </c>
      <c r="K4870">
        <v>18</v>
      </c>
      <c r="L4870" t="s">
        <v>98</v>
      </c>
      <c r="M4870" t="s">
        <v>99</v>
      </c>
      <c r="N4870">
        <v>1</v>
      </c>
      <c r="O4870">
        <v>56.43</v>
      </c>
      <c r="P4870">
        <v>17.100000000000001</v>
      </c>
      <c r="Q4870">
        <v>8.9</v>
      </c>
      <c r="R4870">
        <v>17.8</v>
      </c>
      <c r="S4870">
        <v>58.74</v>
      </c>
      <c r="T4870">
        <v>17.8</v>
      </c>
      <c r="U4870" s="23">
        <v>57.585000000000008</v>
      </c>
      <c r="V4870">
        <v>17.450000000000003</v>
      </c>
      <c r="W4870" s="21">
        <v>27.841609999999999</v>
      </c>
      <c r="X4870" s="21">
        <v>-115.18693</v>
      </c>
      <c r="Y4870">
        <v>64.400000000000006</v>
      </c>
      <c r="Z4870">
        <v>18</v>
      </c>
      <c r="AA4870">
        <v>9</v>
      </c>
      <c r="AB4870" s="26" t="s">
        <v>612</v>
      </c>
      <c r="AC4870" s="26">
        <v>1</v>
      </c>
      <c r="AE4870" s="26" t="s">
        <v>37</v>
      </c>
    </row>
    <row r="4871" spans="1:33">
      <c r="A4871" t="s">
        <v>854</v>
      </c>
      <c r="B4871" t="s">
        <v>223</v>
      </c>
      <c r="C4871" s="31">
        <v>41125</v>
      </c>
      <c r="D4871">
        <v>2012</v>
      </c>
      <c r="E4871" s="36">
        <v>0.41736111111111113</v>
      </c>
      <c r="F4871" s="36">
        <v>0.42222222222222222</v>
      </c>
      <c r="G4871" s="36">
        <v>4.8611111111110938E-3</v>
      </c>
      <c r="H4871">
        <v>2</v>
      </c>
      <c r="I4871">
        <v>2</v>
      </c>
      <c r="J4871">
        <v>18</v>
      </c>
      <c r="K4871">
        <v>18</v>
      </c>
      <c r="L4871" t="s">
        <v>98</v>
      </c>
      <c r="M4871" t="s">
        <v>99</v>
      </c>
      <c r="N4871">
        <v>1</v>
      </c>
      <c r="O4871">
        <v>56.43</v>
      </c>
      <c r="P4871">
        <v>17.100000000000001</v>
      </c>
      <c r="Q4871">
        <v>8.9</v>
      </c>
      <c r="R4871">
        <v>17.8</v>
      </c>
      <c r="S4871">
        <v>58.74</v>
      </c>
      <c r="T4871">
        <v>17.8</v>
      </c>
      <c r="U4871" s="23">
        <v>57.585000000000008</v>
      </c>
      <c r="V4871">
        <v>17.450000000000003</v>
      </c>
      <c r="W4871" s="21">
        <v>27.841609999999999</v>
      </c>
      <c r="X4871" s="21">
        <v>-115.18693</v>
      </c>
      <c r="Y4871">
        <v>64.400000000000006</v>
      </c>
      <c r="Z4871">
        <v>18</v>
      </c>
      <c r="AA4871">
        <v>9</v>
      </c>
      <c r="AB4871" s="26" t="s">
        <v>611</v>
      </c>
      <c r="AC4871" s="26">
        <v>3</v>
      </c>
      <c r="AE4871" s="26" t="s">
        <v>37</v>
      </c>
    </row>
    <row r="4872" spans="1:33">
      <c r="A4872" t="s">
        <v>854</v>
      </c>
      <c r="B4872" t="s">
        <v>223</v>
      </c>
      <c r="C4872" s="31">
        <v>41125</v>
      </c>
      <c r="D4872">
        <v>2012</v>
      </c>
      <c r="E4872" s="36">
        <v>0.41736111111111113</v>
      </c>
      <c r="F4872" s="36">
        <v>0.42222222222222222</v>
      </c>
      <c r="G4872" s="36">
        <v>4.8611111111110938E-3</v>
      </c>
      <c r="H4872">
        <v>2</v>
      </c>
      <c r="I4872">
        <v>2</v>
      </c>
      <c r="J4872">
        <v>18</v>
      </c>
      <c r="K4872">
        <v>18</v>
      </c>
      <c r="L4872" t="s">
        <v>98</v>
      </c>
      <c r="M4872" t="s">
        <v>99</v>
      </c>
      <c r="N4872">
        <v>1</v>
      </c>
      <c r="O4872">
        <v>56.43</v>
      </c>
      <c r="P4872">
        <v>17.100000000000001</v>
      </c>
      <c r="Q4872">
        <v>8.9</v>
      </c>
      <c r="R4872">
        <v>17.8</v>
      </c>
      <c r="S4872">
        <v>58.74</v>
      </c>
      <c r="T4872">
        <v>17.8</v>
      </c>
      <c r="U4872" s="23">
        <v>57.585000000000008</v>
      </c>
      <c r="V4872">
        <v>17.450000000000003</v>
      </c>
      <c r="W4872" s="21">
        <v>27.841609999999999</v>
      </c>
      <c r="X4872" s="21">
        <v>-115.18693</v>
      </c>
      <c r="Y4872">
        <v>64.400000000000006</v>
      </c>
      <c r="Z4872">
        <v>18</v>
      </c>
      <c r="AA4872">
        <v>9</v>
      </c>
      <c r="AB4872" s="26" t="s">
        <v>613</v>
      </c>
      <c r="AC4872" s="26">
        <v>10</v>
      </c>
      <c r="AE4872" s="26" t="s">
        <v>37</v>
      </c>
    </row>
    <row r="4873" spans="1:33">
      <c r="A4873" t="s">
        <v>854</v>
      </c>
      <c r="B4873" t="s">
        <v>223</v>
      </c>
      <c r="C4873" s="31">
        <v>41125</v>
      </c>
      <c r="D4873">
        <v>2012</v>
      </c>
      <c r="E4873" s="36">
        <v>0.41736111111111113</v>
      </c>
      <c r="F4873" s="36">
        <v>0.42222222222222222</v>
      </c>
      <c r="G4873" s="36">
        <v>4.8611111111110938E-3</v>
      </c>
      <c r="H4873">
        <v>2</v>
      </c>
      <c r="I4873">
        <v>2</v>
      </c>
      <c r="J4873">
        <v>18</v>
      </c>
      <c r="K4873">
        <v>18</v>
      </c>
      <c r="L4873" t="s">
        <v>98</v>
      </c>
      <c r="M4873" t="s">
        <v>99</v>
      </c>
      <c r="N4873">
        <v>1</v>
      </c>
      <c r="O4873">
        <v>56.43</v>
      </c>
      <c r="P4873">
        <v>17.100000000000001</v>
      </c>
      <c r="Q4873">
        <v>8.9</v>
      </c>
      <c r="R4873">
        <v>17.8</v>
      </c>
      <c r="S4873">
        <v>58.74</v>
      </c>
      <c r="T4873">
        <v>17.8</v>
      </c>
      <c r="U4873" s="23">
        <v>57.585000000000008</v>
      </c>
      <c r="V4873">
        <v>17.450000000000003</v>
      </c>
      <c r="W4873" s="21">
        <v>27.841609999999999</v>
      </c>
      <c r="X4873" s="21">
        <v>-115.18693</v>
      </c>
      <c r="Y4873">
        <v>64.400000000000006</v>
      </c>
      <c r="Z4873">
        <v>18</v>
      </c>
      <c r="AA4873">
        <v>9</v>
      </c>
      <c r="AB4873" s="26" t="s">
        <v>614</v>
      </c>
      <c r="AC4873" s="26">
        <v>5</v>
      </c>
      <c r="AE4873" s="26" t="s">
        <v>37</v>
      </c>
    </row>
    <row r="4874" spans="1:33">
      <c r="A4874" t="s">
        <v>854</v>
      </c>
      <c r="B4874" t="s">
        <v>223</v>
      </c>
      <c r="C4874" s="31">
        <v>41125</v>
      </c>
      <c r="D4874">
        <v>2012</v>
      </c>
      <c r="E4874" s="36">
        <v>0.41736111111111113</v>
      </c>
      <c r="F4874" s="36">
        <v>0.42222222222222222</v>
      </c>
      <c r="G4874" s="36">
        <v>4.8611111111110938E-3</v>
      </c>
      <c r="H4874">
        <v>2</v>
      </c>
      <c r="I4874">
        <v>2</v>
      </c>
      <c r="J4874">
        <v>18</v>
      </c>
      <c r="K4874">
        <v>18</v>
      </c>
      <c r="L4874" t="s">
        <v>98</v>
      </c>
      <c r="M4874" t="s">
        <v>99</v>
      </c>
      <c r="N4874">
        <v>1</v>
      </c>
      <c r="O4874">
        <v>56.43</v>
      </c>
      <c r="P4874">
        <v>17.100000000000001</v>
      </c>
      <c r="Q4874">
        <v>8.9</v>
      </c>
      <c r="R4874">
        <v>17.8</v>
      </c>
      <c r="S4874">
        <v>58.74</v>
      </c>
      <c r="T4874">
        <v>17.8</v>
      </c>
      <c r="U4874" s="23">
        <v>57.585000000000008</v>
      </c>
      <c r="V4874">
        <v>17.450000000000003</v>
      </c>
      <c r="W4874" s="21">
        <v>27.841609999999999</v>
      </c>
      <c r="X4874" s="21">
        <v>-115.18693</v>
      </c>
      <c r="Y4874">
        <v>64.400000000000006</v>
      </c>
      <c r="Z4874">
        <v>18</v>
      </c>
      <c r="AA4874">
        <v>9</v>
      </c>
      <c r="AB4874" s="26" t="s">
        <v>607</v>
      </c>
      <c r="AC4874" s="26">
        <v>2</v>
      </c>
      <c r="AE4874" s="26" t="s">
        <v>37</v>
      </c>
    </row>
    <row r="4875" spans="1:33">
      <c r="A4875" t="s">
        <v>854</v>
      </c>
      <c r="B4875" t="s">
        <v>223</v>
      </c>
      <c r="C4875" s="31">
        <v>41125</v>
      </c>
      <c r="D4875">
        <v>2012</v>
      </c>
      <c r="E4875" s="36">
        <v>0.41736111111111113</v>
      </c>
      <c r="F4875" s="36">
        <v>0.42222222222222222</v>
      </c>
      <c r="G4875" s="36">
        <v>4.8611111111110938E-3</v>
      </c>
      <c r="H4875">
        <v>2</v>
      </c>
      <c r="I4875">
        <v>2</v>
      </c>
      <c r="J4875">
        <v>18</v>
      </c>
      <c r="K4875">
        <v>18</v>
      </c>
      <c r="L4875" t="s">
        <v>98</v>
      </c>
      <c r="M4875" t="s">
        <v>99</v>
      </c>
      <c r="N4875">
        <v>1</v>
      </c>
      <c r="O4875">
        <v>56.43</v>
      </c>
      <c r="P4875">
        <v>17.100000000000001</v>
      </c>
      <c r="Q4875">
        <v>8.9</v>
      </c>
      <c r="R4875">
        <v>17.8</v>
      </c>
      <c r="S4875">
        <v>58.74</v>
      </c>
      <c r="T4875">
        <v>17.8</v>
      </c>
      <c r="U4875" s="23">
        <v>57.585000000000008</v>
      </c>
      <c r="V4875">
        <v>17.450000000000003</v>
      </c>
      <c r="W4875" s="21">
        <v>27.841609999999999</v>
      </c>
      <c r="X4875" s="21">
        <v>-115.18693</v>
      </c>
      <c r="Y4875">
        <v>64.400000000000006</v>
      </c>
      <c r="Z4875">
        <v>18</v>
      </c>
      <c r="AA4875">
        <v>9</v>
      </c>
      <c r="AB4875" s="26" t="s">
        <v>753</v>
      </c>
      <c r="AC4875" s="26">
        <v>20</v>
      </c>
      <c r="AE4875" s="26" t="s">
        <v>37</v>
      </c>
    </row>
    <row r="4876" spans="1:33">
      <c r="A4876" t="s">
        <v>854</v>
      </c>
      <c r="B4876" t="s">
        <v>223</v>
      </c>
      <c r="C4876" s="31">
        <v>41125</v>
      </c>
      <c r="D4876">
        <v>2012</v>
      </c>
      <c r="E4876" s="36">
        <v>0.41736111111111113</v>
      </c>
      <c r="F4876" s="36">
        <v>0.42222222222222222</v>
      </c>
      <c r="G4876" s="36">
        <v>4.8611111111110938E-3</v>
      </c>
      <c r="H4876">
        <v>2</v>
      </c>
      <c r="I4876">
        <v>2</v>
      </c>
      <c r="J4876">
        <v>18</v>
      </c>
      <c r="K4876">
        <v>18</v>
      </c>
      <c r="L4876" t="s">
        <v>98</v>
      </c>
      <c r="M4876" t="s">
        <v>99</v>
      </c>
      <c r="N4876">
        <v>1</v>
      </c>
      <c r="O4876">
        <v>56.43</v>
      </c>
      <c r="P4876">
        <v>17.100000000000001</v>
      </c>
      <c r="Q4876">
        <v>8.9</v>
      </c>
      <c r="R4876">
        <v>17.8</v>
      </c>
      <c r="S4876">
        <v>58.74</v>
      </c>
      <c r="T4876">
        <v>17.8</v>
      </c>
      <c r="U4876" s="23">
        <v>57.585000000000008</v>
      </c>
      <c r="V4876">
        <v>17.450000000000003</v>
      </c>
      <c r="W4876" s="21">
        <v>27.841609999999999</v>
      </c>
      <c r="X4876" s="21">
        <v>-115.18693</v>
      </c>
      <c r="Y4876">
        <v>64.400000000000006</v>
      </c>
      <c r="Z4876">
        <v>18</v>
      </c>
      <c r="AA4876">
        <v>9</v>
      </c>
      <c r="AB4876" s="26" t="s">
        <v>609</v>
      </c>
      <c r="AC4876" s="26">
        <v>21</v>
      </c>
      <c r="AE4876" s="26" t="s">
        <v>37</v>
      </c>
      <c r="AG4876" t="s">
        <v>855</v>
      </c>
    </row>
    <row r="4877" spans="1:33">
      <c r="A4877" t="s">
        <v>856</v>
      </c>
      <c r="B4877" t="s">
        <v>43</v>
      </c>
      <c r="C4877" s="31">
        <v>41125</v>
      </c>
      <c r="D4877">
        <v>2012</v>
      </c>
      <c r="E4877" s="36">
        <v>0.39652777777777781</v>
      </c>
      <c r="F4877" s="36">
        <v>0.39999999999999997</v>
      </c>
      <c r="G4877" s="36">
        <v>3.4722222222221544E-3</v>
      </c>
      <c r="H4877">
        <v>2</v>
      </c>
      <c r="I4877">
        <v>1</v>
      </c>
      <c r="J4877">
        <v>19</v>
      </c>
      <c r="K4877">
        <v>19</v>
      </c>
      <c r="L4877" t="s">
        <v>98</v>
      </c>
      <c r="M4877" t="s">
        <v>99</v>
      </c>
      <c r="N4877">
        <v>1</v>
      </c>
      <c r="O4877">
        <v>63.69</v>
      </c>
      <c r="P4877">
        <v>19.3</v>
      </c>
      <c r="Q4877">
        <v>8.9</v>
      </c>
      <c r="R4877">
        <v>20.399999999999999</v>
      </c>
      <c r="S4877">
        <v>67.319999999999993</v>
      </c>
      <c r="T4877">
        <v>20.399999999999999</v>
      </c>
      <c r="U4877" s="23">
        <v>65.504999999999995</v>
      </c>
      <c r="V4877">
        <v>19.850000000000001</v>
      </c>
      <c r="W4877" s="21">
        <v>27.892050000000001</v>
      </c>
      <c r="X4877" s="21">
        <v>-115.18825</v>
      </c>
      <c r="Y4877">
        <v>57.2</v>
      </c>
      <c r="Z4877">
        <v>14</v>
      </c>
      <c r="AA4877">
        <v>5</v>
      </c>
      <c r="AB4877" s="26" t="s">
        <v>606</v>
      </c>
      <c r="AC4877" s="26">
        <v>9</v>
      </c>
      <c r="AE4877" s="26">
        <v>120</v>
      </c>
    </row>
    <row r="4878" spans="1:33">
      <c r="A4878" t="s">
        <v>856</v>
      </c>
      <c r="B4878" t="s">
        <v>43</v>
      </c>
      <c r="C4878" s="31">
        <v>41125</v>
      </c>
      <c r="D4878">
        <v>2012</v>
      </c>
      <c r="E4878" s="36">
        <v>0.39652777777777781</v>
      </c>
      <c r="F4878" s="36">
        <v>0.39999999999999997</v>
      </c>
      <c r="G4878" s="36">
        <v>3.4722222222221544E-3</v>
      </c>
      <c r="H4878">
        <v>2</v>
      </c>
      <c r="I4878">
        <v>1</v>
      </c>
      <c r="J4878">
        <v>19</v>
      </c>
      <c r="K4878">
        <v>19</v>
      </c>
      <c r="L4878" t="s">
        <v>98</v>
      </c>
      <c r="M4878" t="s">
        <v>99</v>
      </c>
      <c r="N4878">
        <v>1</v>
      </c>
      <c r="O4878">
        <v>63.69</v>
      </c>
      <c r="P4878">
        <v>19.3</v>
      </c>
      <c r="Q4878">
        <v>8.9</v>
      </c>
      <c r="R4878">
        <v>20.399999999999999</v>
      </c>
      <c r="S4878">
        <v>67.319999999999993</v>
      </c>
      <c r="T4878">
        <v>20.399999999999999</v>
      </c>
      <c r="U4878" s="23">
        <v>65.504999999999995</v>
      </c>
      <c r="V4878">
        <v>19.850000000000001</v>
      </c>
      <c r="W4878" s="21">
        <v>27.892050000000001</v>
      </c>
      <c r="X4878" s="21">
        <v>-115.18825</v>
      </c>
      <c r="Y4878">
        <v>57.2</v>
      </c>
      <c r="Z4878">
        <v>14</v>
      </c>
      <c r="AA4878">
        <v>5</v>
      </c>
      <c r="AB4878" s="26" t="s">
        <v>611</v>
      </c>
      <c r="AC4878" s="26">
        <v>2</v>
      </c>
      <c r="AE4878" s="26">
        <v>120</v>
      </c>
    </row>
    <row r="4879" spans="1:33">
      <c r="A4879" t="s">
        <v>856</v>
      </c>
      <c r="B4879" t="s">
        <v>43</v>
      </c>
      <c r="C4879" s="31">
        <v>41125</v>
      </c>
      <c r="D4879">
        <v>2012</v>
      </c>
      <c r="E4879" s="36">
        <v>0.39652777777777781</v>
      </c>
      <c r="F4879" s="36">
        <v>0.39999999999999997</v>
      </c>
      <c r="G4879" s="36">
        <v>3.4722222222221544E-3</v>
      </c>
      <c r="H4879">
        <v>2</v>
      </c>
      <c r="I4879">
        <v>1</v>
      </c>
      <c r="J4879">
        <v>19</v>
      </c>
      <c r="K4879">
        <v>19</v>
      </c>
      <c r="L4879" t="s">
        <v>98</v>
      </c>
      <c r="M4879" t="s">
        <v>99</v>
      </c>
      <c r="N4879">
        <v>1</v>
      </c>
      <c r="O4879">
        <v>63.69</v>
      </c>
      <c r="P4879">
        <v>19.3</v>
      </c>
      <c r="Q4879">
        <v>8.9</v>
      </c>
      <c r="R4879">
        <v>20.399999999999999</v>
      </c>
      <c r="S4879">
        <v>67.319999999999993</v>
      </c>
      <c r="T4879">
        <v>20.399999999999999</v>
      </c>
      <c r="U4879" s="23">
        <v>65.504999999999995</v>
      </c>
      <c r="V4879">
        <v>19.850000000000001</v>
      </c>
      <c r="W4879" s="21">
        <v>27.892050000000001</v>
      </c>
      <c r="X4879" s="21">
        <v>-115.18825</v>
      </c>
      <c r="Y4879">
        <v>57.2</v>
      </c>
      <c r="Z4879">
        <v>14</v>
      </c>
      <c r="AA4879">
        <v>5</v>
      </c>
      <c r="AB4879" s="26" t="s">
        <v>613</v>
      </c>
      <c r="AC4879" s="26">
        <v>24</v>
      </c>
      <c r="AE4879" s="26">
        <v>120</v>
      </c>
    </row>
    <row r="4880" spans="1:33">
      <c r="A4880" t="s">
        <v>856</v>
      </c>
      <c r="B4880" t="s">
        <v>43</v>
      </c>
      <c r="C4880" s="31">
        <v>41125</v>
      </c>
      <c r="D4880">
        <v>2012</v>
      </c>
      <c r="E4880" s="36">
        <v>0.39652777777777781</v>
      </c>
      <c r="F4880" s="36">
        <v>0.39999999999999997</v>
      </c>
      <c r="G4880" s="36">
        <v>3.4722222222221544E-3</v>
      </c>
      <c r="H4880">
        <v>2</v>
      </c>
      <c r="I4880">
        <v>1</v>
      </c>
      <c r="J4880">
        <v>19</v>
      </c>
      <c r="K4880">
        <v>19</v>
      </c>
      <c r="L4880" t="s">
        <v>98</v>
      </c>
      <c r="M4880" t="s">
        <v>99</v>
      </c>
      <c r="N4880">
        <v>1</v>
      </c>
      <c r="O4880">
        <v>63.69</v>
      </c>
      <c r="P4880">
        <v>19.3</v>
      </c>
      <c r="Q4880">
        <v>8.9</v>
      </c>
      <c r="R4880">
        <v>20.399999999999999</v>
      </c>
      <c r="S4880">
        <v>67.319999999999993</v>
      </c>
      <c r="T4880">
        <v>20.399999999999999</v>
      </c>
      <c r="U4880" s="23">
        <v>65.504999999999995</v>
      </c>
      <c r="V4880">
        <v>19.850000000000001</v>
      </c>
      <c r="W4880" s="21">
        <v>27.892050000000001</v>
      </c>
      <c r="X4880" s="21">
        <v>-115.18825</v>
      </c>
      <c r="Y4880">
        <v>57.2</v>
      </c>
      <c r="Z4880">
        <v>14</v>
      </c>
      <c r="AA4880">
        <v>5</v>
      </c>
      <c r="AB4880" s="26" t="s">
        <v>753</v>
      </c>
      <c r="AC4880" s="26">
        <v>13</v>
      </c>
      <c r="AE4880" s="26">
        <v>120</v>
      </c>
    </row>
    <row r="4881" spans="1:31">
      <c r="A4881" t="s">
        <v>856</v>
      </c>
      <c r="B4881" t="s">
        <v>43</v>
      </c>
      <c r="C4881" s="31">
        <v>41125</v>
      </c>
      <c r="D4881">
        <v>2012</v>
      </c>
      <c r="E4881" s="36">
        <v>0.39652777777777781</v>
      </c>
      <c r="F4881" s="36">
        <v>0.39999999999999997</v>
      </c>
      <c r="G4881" s="36">
        <v>3.4722222222221544E-3</v>
      </c>
      <c r="H4881">
        <v>2</v>
      </c>
      <c r="I4881">
        <v>1</v>
      </c>
      <c r="J4881">
        <v>19</v>
      </c>
      <c r="K4881">
        <v>19</v>
      </c>
      <c r="L4881" t="s">
        <v>98</v>
      </c>
      <c r="M4881" t="s">
        <v>99</v>
      </c>
      <c r="N4881">
        <v>1</v>
      </c>
      <c r="O4881">
        <v>63.69</v>
      </c>
      <c r="P4881">
        <v>19.3</v>
      </c>
      <c r="Q4881">
        <v>8.9</v>
      </c>
      <c r="R4881">
        <v>20.399999999999999</v>
      </c>
      <c r="S4881">
        <v>67.319999999999993</v>
      </c>
      <c r="T4881">
        <v>20.399999999999999</v>
      </c>
      <c r="U4881" s="23">
        <v>65.504999999999995</v>
      </c>
      <c r="V4881">
        <v>19.850000000000001</v>
      </c>
      <c r="W4881" s="21">
        <v>27.892050000000001</v>
      </c>
      <c r="X4881" s="21">
        <v>-115.18825</v>
      </c>
      <c r="Y4881">
        <v>57.2</v>
      </c>
      <c r="Z4881">
        <v>14</v>
      </c>
      <c r="AA4881">
        <v>5</v>
      </c>
      <c r="AB4881" s="26" t="s">
        <v>610</v>
      </c>
      <c r="AC4881" s="26">
        <v>1</v>
      </c>
      <c r="AE4881" s="26">
        <v>120</v>
      </c>
    </row>
    <row r="4882" spans="1:31">
      <c r="A4882" t="s">
        <v>856</v>
      </c>
      <c r="B4882" t="s">
        <v>43</v>
      </c>
      <c r="C4882" s="31">
        <v>41125</v>
      </c>
      <c r="D4882">
        <v>2012</v>
      </c>
      <c r="E4882" s="36">
        <v>0.39652777777777781</v>
      </c>
      <c r="F4882" s="36">
        <v>0.39999999999999997</v>
      </c>
      <c r="G4882" s="36">
        <v>3.4722222222221544E-3</v>
      </c>
      <c r="H4882">
        <v>2</v>
      </c>
      <c r="I4882">
        <v>1</v>
      </c>
      <c r="J4882">
        <v>19</v>
      </c>
      <c r="K4882">
        <v>19</v>
      </c>
      <c r="L4882" t="s">
        <v>98</v>
      </c>
      <c r="M4882" t="s">
        <v>99</v>
      </c>
      <c r="N4882">
        <v>1</v>
      </c>
      <c r="O4882">
        <v>63.69</v>
      </c>
      <c r="P4882">
        <v>19.3</v>
      </c>
      <c r="Q4882">
        <v>8.9</v>
      </c>
      <c r="R4882">
        <v>20.399999999999999</v>
      </c>
      <c r="S4882">
        <v>67.319999999999993</v>
      </c>
      <c r="T4882">
        <v>20.399999999999999</v>
      </c>
      <c r="U4882" s="23">
        <v>65.504999999999995</v>
      </c>
      <c r="V4882">
        <v>19.850000000000001</v>
      </c>
      <c r="W4882" s="21">
        <v>27.892050000000001</v>
      </c>
      <c r="X4882" s="21">
        <v>-115.18825</v>
      </c>
      <c r="Y4882">
        <v>57.2</v>
      </c>
      <c r="Z4882">
        <v>14</v>
      </c>
      <c r="AA4882">
        <v>5</v>
      </c>
      <c r="AB4882" s="26" t="s">
        <v>608</v>
      </c>
      <c r="AC4882" s="26">
        <v>1</v>
      </c>
      <c r="AE4882" s="26">
        <v>120</v>
      </c>
    </row>
    <row r="4883" spans="1:31">
      <c r="A4883" t="s">
        <v>856</v>
      </c>
      <c r="B4883" t="s">
        <v>43</v>
      </c>
      <c r="C4883" s="31">
        <v>41125</v>
      </c>
      <c r="D4883">
        <v>2012</v>
      </c>
      <c r="E4883" s="36">
        <v>0.39652777777777781</v>
      </c>
      <c r="F4883" s="36">
        <v>0.39999999999999997</v>
      </c>
      <c r="G4883" s="36">
        <v>3.4722222222221544E-3</v>
      </c>
      <c r="H4883">
        <v>2</v>
      </c>
      <c r="I4883">
        <v>1</v>
      </c>
      <c r="J4883">
        <v>19</v>
      </c>
      <c r="K4883">
        <v>19</v>
      </c>
      <c r="L4883" t="s">
        <v>98</v>
      </c>
      <c r="M4883" t="s">
        <v>99</v>
      </c>
      <c r="N4883">
        <v>1</v>
      </c>
      <c r="O4883">
        <v>63.69</v>
      </c>
      <c r="P4883">
        <v>19.3</v>
      </c>
      <c r="Q4883">
        <v>8.9</v>
      </c>
      <c r="R4883">
        <v>20.399999999999999</v>
      </c>
      <c r="S4883">
        <v>67.319999999999993</v>
      </c>
      <c r="T4883">
        <v>20.399999999999999</v>
      </c>
      <c r="U4883" s="23">
        <v>65.504999999999995</v>
      </c>
      <c r="V4883">
        <v>19.850000000000001</v>
      </c>
      <c r="W4883" s="21">
        <v>27.892050000000001</v>
      </c>
      <c r="X4883" s="21">
        <v>-115.18825</v>
      </c>
      <c r="Y4883">
        <v>57.2</v>
      </c>
      <c r="Z4883">
        <v>14</v>
      </c>
      <c r="AA4883">
        <v>5</v>
      </c>
      <c r="AB4883" s="26" t="s">
        <v>609</v>
      </c>
      <c r="AC4883" s="26">
        <v>13</v>
      </c>
      <c r="AE4883" s="26">
        <v>120</v>
      </c>
    </row>
    <row r="4884" spans="1:31">
      <c r="A4884" t="s">
        <v>857</v>
      </c>
      <c r="B4884" t="s">
        <v>43</v>
      </c>
      <c r="C4884" s="31">
        <v>41125</v>
      </c>
      <c r="D4884">
        <v>2012</v>
      </c>
      <c r="E4884" s="36">
        <v>0.40625</v>
      </c>
      <c r="F4884" s="36">
        <v>0.40972222222222227</v>
      </c>
      <c r="G4884" s="36">
        <v>3.4722222222222654E-3</v>
      </c>
      <c r="H4884">
        <v>2</v>
      </c>
      <c r="I4884">
        <v>2</v>
      </c>
      <c r="J4884">
        <v>20</v>
      </c>
      <c r="K4884">
        <v>20</v>
      </c>
      <c r="L4884" t="s">
        <v>98</v>
      </c>
      <c r="M4884" t="s">
        <v>99</v>
      </c>
      <c r="N4884">
        <v>1</v>
      </c>
      <c r="O4884">
        <v>63.69</v>
      </c>
      <c r="P4884">
        <v>19.3</v>
      </c>
      <c r="Q4884">
        <v>8.9</v>
      </c>
      <c r="R4884">
        <v>20.399999999999999</v>
      </c>
      <c r="S4884">
        <v>67.319999999999993</v>
      </c>
      <c r="T4884">
        <v>20.399999999999999</v>
      </c>
      <c r="U4884" s="23">
        <v>65.504999999999995</v>
      </c>
      <c r="V4884">
        <v>19.850000000000001</v>
      </c>
      <c r="W4884" s="21">
        <v>27.892050000000001</v>
      </c>
      <c r="X4884" s="21">
        <v>-115.18825</v>
      </c>
      <c r="Y4884">
        <v>57.2</v>
      </c>
      <c r="Z4884">
        <v>14</v>
      </c>
      <c r="AA4884">
        <v>5</v>
      </c>
      <c r="AB4884" s="26" t="s">
        <v>606</v>
      </c>
      <c r="AC4884" s="26">
        <v>10</v>
      </c>
      <c r="AE4884" s="26">
        <v>300</v>
      </c>
    </row>
    <row r="4885" spans="1:31">
      <c r="A4885" t="s">
        <v>857</v>
      </c>
      <c r="B4885" t="s">
        <v>43</v>
      </c>
      <c r="C4885" s="31">
        <v>41125</v>
      </c>
      <c r="D4885">
        <v>2012</v>
      </c>
      <c r="E4885" s="36">
        <v>0.40625</v>
      </c>
      <c r="F4885" s="36">
        <v>0.40972222222222227</v>
      </c>
      <c r="G4885" s="36">
        <v>3.4722222222222654E-3</v>
      </c>
      <c r="H4885">
        <v>2</v>
      </c>
      <c r="I4885">
        <v>2</v>
      </c>
      <c r="J4885">
        <v>20</v>
      </c>
      <c r="K4885">
        <v>20</v>
      </c>
      <c r="L4885" t="s">
        <v>98</v>
      </c>
      <c r="M4885" t="s">
        <v>99</v>
      </c>
      <c r="N4885">
        <v>1</v>
      </c>
      <c r="O4885">
        <v>63.69</v>
      </c>
      <c r="P4885">
        <v>19.3</v>
      </c>
      <c r="Q4885">
        <v>8.9</v>
      </c>
      <c r="R4885">
        <v>20.399999999999999</v>
      </c>
      <c r="S4885">
        <v>67.319999999999993</v>
      </c>
      <c r="T4885">
        <v>20.399999999999999</v>
      </c>
      <c r="U4885" s="23">
        <v>65.504999999999995</v>
      </c>
      <c r="V4885">
        <v>19.850000000000001</v>
      </c>
      <c r="W4885" s="21">
        <v>27.892050000000001</v>
      </c>
      <c r="X4885" s="21">
        <v>-115.18825</v>
      </c>
      <c r="Y4885">
        <v>57.2</v>
      </c>
      <c r="Z4885">
        <v>14</v>
      </c>
      <c r="AA4885">
        <v>5</v>
      </c>
      <c r="AB4885" s="26" t="s">
        <v>611</v>
      </c>
      <c r="AC4885" s="26">
        <v>2</v>
      </c>
      <c r="AE4885" s="26">
        <v>300</v>
      </c>
    </row>
    <row r="4886" spans="1:31">
      <c r="A4886" t="s">
        <v>857</v>
      </c>
      <c r="B4886" t="s">
        <v>43</v>
      </c>
      <c r="C4886" s="31">
        <v>41125</v>
      </c>
      <c r="D4886">
        <v>2012</v>
      </c>
      <c r="E4886" s="36">
        <v>0.40625</v>
      </c>
      <c r="F4886" s="36">
        <v>0.40972222222222227</v>
      </c>
      <c r="G4886" s="36">
        <v>3.4722222222222654E-3</v>
      </c>
      <c r="H4886">
        <v>2</v>
      </c>
      <c r="I4886">
        <v>2</v>
      </c>
      <c r="J4886">
        <v>20</v>
      </c>
      <c r="K4886">
        <v>20</v>
      </c>
      <c r="L4886" t="s">
        <v>98</v>
      </c>
      <c r="M4886" t="s">
        <v>99</v>
      </c>
      <c r="N4886">
        <v>1</v>
      </c>
      <c r="O4886">
        <v>63.69</v>
      </c>
      <c r="P4886">
        <v>19.3</v>
      </c>
      <c r="Q4886">
        <v>8.9</v>
      </c>
      <c r="R4886">
        <v>20.399999999999999</v>
      </c>
      <c r="S4886">
        <v>67.319999999999993</v>
      </c>
      <c r="T4886">
        <v>20.399999999999999</v>
      </c>
      <c r="U4886" s="23">
        <v>65.504999999999995</v>
      </c>
      <c r="V4886">
        <v>19.850000000000001</v>
      </c>
      <c r="W4886" s="21">
        <v>27.892050000000001</v>
      </c>
      <c r="X4886" s="21">
        <v>-115.18825</v>
      </c>
      <c r="Y4886">
        <v>57.2</v>
      </c>
      <c r="Z4886">
        <v>14</v>
      </c>
      <c r="AA4886">
        <v>5</v>
      </c>
      <c r="AB4886" s="26" t="s">
        <v>613</v>
      </c>
      <c r="AC4886" s="26">
        <v>8</v>
      </c>
      <c r="AE4886" s="26">
        <v>300</v>
      </c>
    </row>
    <row r="4887" spans="1:31">
      <c r="A4887" t="s">
        <v>857</v>
      </c>
      <c r="B4887" t="s">
        <v>43</v>
      </c>
      <c r="C4887" s="31">
        <v>41125</v>
      </c>
      <c r="D4887">
        <v>2012</v>
      </c>
      <c r="E4887" s="36">
        <v>0.40625</v>
      </c>
      <c r="F4887" s="36">
        <v>0.40972222222222227</v>
      </c>
      <c r="G4887" s="36">
        <v>3.4722222222222654E-3</v>
      </c>
      <c r="H4887">
        <v>2</v>
      </c>
      <c r="I4887">
        <v>2</v>
      </c>
      <c r="J4887">
        <v>20</v>
      </c>
      <c r="K4887">
        <v>20</v>
      </c>
      <c r="L4887" t="s">
        <v>98</v>
      </c>
      <c r="M4887" t="s">
        <v>99</v>
      </c>
      <c r="N4887">
        <v>1</v>
      </c>
      <c r="O4887">
        <v>63.69</v>
      </c>
      <c r="P4887">
        <v>19.3</v>
      </c>
      <c r="Q4887">
        <v>8.9</v>
      </c>
      <c r="R4887">
        <v>20.399999999999999</v>
      </c>
      <c r="S4887">
        <v>67.319999999999993</v>
      </c>
      <c r="T4887">
        <v>20.399999999999999</v>
      </c>
      <c r="U4887" s="23">
        <v>65.504999999999995</v>
      </c>
      <c r="V4887">
        <v>19.850000000000001</v>
      </c>
      <c r="W4887" s="21">
        <v>27.892050000000001</v>
      </c>
      <c r="X4887" s="21">
        <v>-115.18825</v>
      </c>
      <c r="Y4887">
        <v>57.2</v>
      </c>
      <c r="Z4887">
        <v>14</v>
      </c>
      <c r="AA4887">
        <v>5</v>
      </c>
      <c r="AB4887" s="26" t="s">
        <v>614</v>
      </c>
      <c r="AC4887" s="26">
        <v>3</v>
      </c>
      <c r="AE4887" s="26">
        <v>300</v>
      </c>
    </row>
    <row r="4888" spans="1:31">
      <c r="A4888" t="s">
        <v>857</v>
      </c>
      <c r="B4888" t="s">
        <v>43</v>
      </c>
      <c r="C4888" s="31">
        <v>41125</v>
      </c>
      <c r="D4888">
        <v>2012</v>
      </c>
      <c r="E4888" s="36">
        <v>0.40625</v>
      </c>
      <c r="F4888" s="36">
        <v>0.40972222222222227</v>
      </c>
      <c r="G4888" s="36">
        <v>3.4722222222222654E-3</v>
      </c>
      <c r="H4888">
        <v>2</v>
      </c>
      <c r="I4888">
        <v>2</v>
      </c>
      <c r="J4888">
        <v>20</v>
      </c>
      <c r="K4888">
        <v>20</v>
      </c>
      <c r="L4888" t="s">
        <v>98</v>
      </c>
      <c r="M4888" t="s">
        <v>99</v>
      </c>
      <c r="N4888">
        <v>1</v>
      </c>
      <c r="O4888">
        <v>63.69</v>
      </c>
      <c r="P4888">
        <v>19.3</v>
      </c>
      <c r="Q4888">
        <v>8.9</v>
      </c>
      <c r="R4888">
        <v>20.399999999999999</v>
      </c>
      <c r="S4888">
        <v>67.319999999999993</v>
      </c>
      <c r="T4888">
        <v>20.399999999999999</v>
      </c>
      <c r="U4888" s="23">
        <v>65.504999999999995</v>
      </c>
      <c r="V4888">
        <v>19.850000000000001</v>
      </c>
      <c r="W4888" s="21">
        <v>27.892050000000001</v>
      </c>
      <c r="X4888" s="21">
        <v>-115.18825</v>
      </c>
      <c r="Y4888">
        <v>57.2</v>
      </c>
      <c r="Z4888">
        <v>14</v>
      </c>
      <c r="AA4888">
        <v>5</v>
      </c>
      <c r="AB4888" s="26" t="s">
        <v>610</v>
      </c>
      <c r="AC4888" s="26">
        <v>2</v>
      </c>
      <c r="AE4888" s="26">
        <v>300</v>
      </c>
    </row>
    <row r="4889" spans="1:31">
      <c r="A4889" t="s">
        <v>857</v>
      </c>
      <c r="B4889" t="s">
        <v>43</v>
      </c>
      <c r="C4889" s="31">
        <v>41125</v>
      </c>
      <c r="D4889">
        <v>2012</v>
      </c>
      <c r="E4889" s="36">
        <v>0.40625</v>
      </c>
      <c r="F4889" s="36">
        <v>0.40972222222222227</v>
      </c>
      <c r="G4889" s="36">
        <v>3.4722222222222654E-3</v>
      </c>
      <c r="H4889">
        <v>2</v>
      </c>
      <c r="I4889">
        <v>2</v>
      </c>
      <c r="J4889">
        <v>20</v>
      </c>
      <c r="K4889">
        <v>20</v>
      </c>
      <c r="L4889" t="s">
        <v>98</v>
      </c>
      <c r="M4889" t="s">
        <v>99</v>
      </c>
      <c r="N4889">
        <v>1</v>
      </c>
      <c r="O4889">
        <v>63.69</v>
      </c>
      <c r="P4889">
        <v>19.3</v>
      </c>
      <c r="Q4889">
        <v>8.9</v>
      </c>
      <c r="R4889">
        <v>20.399999999999999</v>
      </c>
      <c r="S4889">
        <v>67.319999999999993</v>
      </c>
      <c r="T4889">
        <v>20.399999999999999</v>
      </c>
      <c r="U4889" s="23">
        <v>65.504999999999995</v>
      </c>
      <c r="V4889">
        <v>19.850000000000001</v>
      </c>
      <c r="W4889" s="21">
        <v>27.892050000000001</v>
      </c>
      <c r="X4889" s="21">
        <v>-115.18825</v>
      </c>
      <c r="Y4889">
        <v>57.2</v>
      </c>
      <c r="Z4889">
        <v>14</v>
      </c>
      <c r="AA4889">
        <v>5</v>
      </c>
      <c r="AB4889" s="26" t="s">
        <v>609</v>
      </c>
      <c r="AC4889" s="26">
        <v>18</v>
      </c>
      <c r="AE4889" s="26">
        <v>300</v>
      </c>
    </row>
    <row r="4890" spans="1:31">
      <c r="A4890" t="s">
        <v>830</v>
      </c>
      <c r="B4890" t="s">
        <v>321</v>
      </c>
      <c r="C4890" s="31">
        <v>41125</v>
      </c>
      <c r="D4890">
        <v>2012</v>
      </c>
      <c r="E4890" s="36">
        <v>0.37638888888888888</v>
      </c>
      <c r="F4890" s="36">
        <v>0.37986111111111115</v>
      </c>
      <c r="G4890" s="36">
        <v>3.4722222222222654E-3</v>
      </c>
      <c r="H4890">
        <v>2</v>
      </c>
      <c r="I4890">
        <v>1</v>
      </c>
      <c r="J4890">
        <v>21</v>
      </c>
      <c r="K4890">
        <v>21</v>
      </c>
      <c r="L4890" t="s">
        <v>98</v>
      </c>
      <c r="M4890" t="s">
        <v>99</v>
      </c>
      <c r="N4890">
        <v>1</v>
      </c>
      <c r="O4890">
        <v>23.099999999999998</v>
      </c>
      <c r="P4890">
        <v>7</v>
      </c>
      <c r="Q4890">
        <v>46.199999999999996</v>
      </c>
      <c r="R4890">
        <v>14</v>
      </c>
      <c r="S4890">
        <v>46.199999999999996</v>
      </c>
      <c r="T4890">
        <v>14</v>
      </c>
      <c r="U4890" s="23">
        <v>34.65</v>
      </c>
      <c r="V4890">
        <v>10.5</v>
      </c>
      <c r="W4890" s="21">
        <v>27.891667000000002</v>
      </c>
      <c r="X4890" s="21">
        <v>-115.18702999999999</v>
      </c>
      <c r="Y4890">
        <v>64.400000000000006</v>
      </c>
      <c r="Z4890">
        <v>18</v>
      </c>
      <c r="AA4890">
        <v>8</v>
      </c>
      <c r="AB4890" s="26" t="s">
        <v>611</v>
      </c>
      <c r="AC4890" s="26">
        <v>4</v>
      </c>
      <c r="AE4890" s="26">
        <v>150</v>
      </c>
    </row>
    <row r="4891" spans="1:31">
      <c r="A4891" t="s">
        <v>830</v>
      </c>
      <c r="B4891" t="s">
        <v>321</v>
      </c>
      <c r="C4891" s="31">
        <v>41125</v>
      </c>
      <c r="D4891">
        <v>2012</v>
      </c>
      <c r="E4891" s="36">
        <v>0.37638888888888888</v>
      </c>
      <c r="F4891" s="36">
        <v>0.37986111111111115</v>
      </c>
      <c r="G4891" s="36">
        <v>3.4722222222222654E-3</v>
      </c>
      <c r="H4891">
        <v>2</v>
      </c>
      <c r="I4891">
        <v>1</v>
      </c>
      <c r="J4891">
        <v>21</v>
      </c>
      <c r="K4891">
        <v>21</v>
      </c>
      <c r="L4891" t="s">
        <v>98</v>
      </c>
      <c r="M4891" t="s">
        <v>99</v>
      </c>
      <c r="N4891">
        <v>1</v>
      </c>
      <c r="O4891">
        <v>23.099999999999998</v>
      </c>
      <c r="P4891">
        <v>7</v>
      </c>
      <c r="Q4891">
        <v>46.199999999999996</v>
      </c>
      <c r="R4891">
        <v>14</v>
      </c>
      <c r="S4891">
        <v>46.199999999999996</v>
      </c>
      <c r="T4891">
        <v>14</v>
      </c>
      <c r="U4891" s="23">
        <v>34.65</v>
      </c>
      <c r="V4891">
        <v>10.5</v>
      </c>
      <c r="W4891" s="21">
        <v>27.891667000000002</v>
      </c>
      <c r="X4891" s="21">
        <v>-115.18702999999999</v>
      </c>
      <c r="Y4891">
        <v>64.400000000000006</v>
      </c>
      <c r="Z4891">
        <v>18</v>
      </c>
      <c r="AA4891">
        <v>8</v>
      </c>
      <c r="AB4891" s="26" t="s">
        <v>613</v>
      </c>
      <c r="AC4891" s="26">
        <v>37</v>
      </c>
      <c r="AE4891" s="26">
        <v>150</v>
      </c>
    </row>
    <row r="4892" spans="1:31">
      <c r="A4892" t="s">
        <v>830</v>
      </c>
      <c r="B4892" t="s">
        <v>321</v>
      </c>
      <c r="C4892" s="31">
        <v>41125</v>
      </c>
      <c r="D4892">
        <v>2012</v>
      </c>
      <c r="E4892" s="36">
        <v>0.37638888888888888</v>
      </c>
      <c r="F4892" s="36">
        <v>0.37986111111111115</v>
      </c>
      <c r="G4892" s="36">
        <v>3.4722222222222654E-3</v>
      </c>
      <c r="H4892">
        <v>2</v>
      </c>
      <c r="I4892">
        <v>1</v>
      </c>
      <c r="J4892">
        <v>21</v>
      </c>
      <c r="K4892">
        <v>21</v>
      </c>
      <c r="L4892" t="s">
        <v>98</v>
      </c>
      <c r="M4892" t="s">
        <v>99</v>
      </c>
      <c r="N4892">
        <v>1</v>
      </c>
      <c r="O4892">
        <v>23.099999999999998</v>
      </c>
      <c r="P4892">
        <v>7</v>
      </c>
      <c r="Q4892">
        <v>46.199999999999996</v>
      </c>
      <c r="R4892">
        <v>14</v>
      </c>
      <c r="S4892">
        <v>46.199999999999996</v>
      </c>
      <c r="T4892">
        <v>14</v>
      </c>
      <c r="U4892" s="23">
        <v>34.65</v>
      </c>
      <c r="V4892">
        <v>10.5</v>
      </c>
      <c r="W4892" s="21">
        <v>27.891667000000002</v>
      </c>
      <c r="X4892" s="21">
        <v>-115.18702999999999</v>
      </c>
      <c r="Y4892">
        <v>64.400000000000006</v>
      </c>
      <c r="Z4892">
        <v>18</v>
      </c>
      <c r="AA4892">
        <v>8</v>
      </c>
      <c r="AB4892" s="26" t="s">
        <v>614</v>
      </c>
      <c r="AC4892" s="26">
        <v>16</v>
      </c>
      <c r="AE4892" s="26">
        <v>150</v>
      </c>
    </row>
    <row r="4893" spans="1:31">
      <c r="A4893" t="s">
        <v>830</v>
      </c>
      <c r="B4893" t="s">
        <v>321</v>
      </c>
      <c r="C4893" s="31">
        <v>41125</v>
      </c>
      <c r="D4893">
        <v>2012</v>
      </c>
      <c r="E4893" s="36">
        <v>0.37638888888888888</v>
      </c>
      <c r="F4893" s="36">
        <v>0.37986111111111115</v>
      </c>
      <c r="G4893" s="36">
        <v>3.4722222222222654E-3</v>
      </c>
      <c r="H4893">
        <v>2</v>
      </c>
      <c r="I4893">
        <v>1</v>
      </c>
      <c r="J4893">
        <v>21</v>
      </c>
      <c r="K4893">
        <v>21</v>
      </c>
      <c r="L4893" t="s">
        <v>98</v>
      </c>
      <c r="M4893" t="s">
        <v>99</v>
      </c>
      <c r="N4893">
        <v>1</v>
      </c>
      <c r="O4893">
        <v>23.099999999999998</v>
      </c>
      <c r="P4893">
        <v>7</v>
      </c>
      <c r="Q4893">
        <v>46.199999999999996</v>
      </c>
      <c r="R4893">
        <v>14</v>
      </c>
      <c r="S4893">
        <v>46.199999999999996</v>
      </c>
      <c r="T4893">
        <v>14</v>
      </c>
      <c r="U4893" s="23">
        <v>34.65</v>
      </c>
      <c r="V4893">
        <v>10.5</v>
      </c>
      <c r="W4893" s="21">
        <v>27.891667000000002</v>
      </c>
      <c r="X4893" s="21">
        <v>-115.18702999999999</v>
      </c>
      <c r="Y4893">
        <v>64.400000000000006</v>
      </c>
      <c r="Z4893">
        <v>18</v>
      </c>
      <c r="AA4893">
        <v>8</v>
      </c>
      <c r="AB4893" s="26" t="s">
        <v>753</v>
      </c>
      <c r="AC4893" s="26">
        <v>16</v>
      </c>
      <c r="AE4893" s="26">
        <v>150</v>
      </c>
    </row>
    <row r="4894" spans="1:31">
      <c r="A4894" t="s">
        <v>830</v>
      </c>
      <c r="B4894" t="s">
        <v>321</v>
      </c>
      <c r="C4894" s="31">
        <v>41125</v>
      </c>
      <c r="D4894">
        <v>2012</v>
      </c>
      <c r="E4894" s="36">
        <v>0.37638888888888888</v>
      </c>
      <c r="F4894" s="36">
        <v>0.37986111111111115</v>
      </c>
      <c r="G4894" s="36">
        <v>3.4722222222222654E-3</v>
      </c>
      <c r="H4894">
        <v>2</v>
      </c>
      <c r="I4894">
        <v>1</v>
      </c>
      <c r="J4894">
        <v>21</v>
      </c>
      <c r="K4894">
        <v>21</v>
      </c>
      <c r="L4894" t="s">
        <v>98</v>
      </c>
      <c r="M4894" t="s">
        <v>99</v>
      </c>
      <c r="N4894">
        <v>1</v>
      </c>
      <c r="O4894">
        <v>23.099999999999998</v>
      </c>
      <c r="P4894">
        <v>7</v>
      </c>
      <c r="Q4894">
        <v>46.199999999999996</v>
      </c>
      <c r="R4894">
        <v>14</v>
      </c>
      <c r="S4894">
        <v>46.199999999999996</v>
      </c>
      <c r="T4894">
        <v>14</v>
      </c>
      <c r="U4894" s="23">
        <v>34.65</v>
      </c>
      <c r="V4894">
        <v>10.5</v>
      </c>
      <c r="W4894" s="21">
        <v>27.891667000000002</v>
      </c>
      <c r="X4894" s="21">
        <v>-115.18702999999999</v>
      </c>
      <c r="Y4894">
        <v>64.400000000000006</v>
      </c>
      <c r="Z4894">
        <v>18</v>
      </c>
      <c r="AA4894">
        <v>8</v>
      </c>
      <c r="AB4894" s="26" t="s">
        <v>608</v>
      </c>
      <c r="AC4894" s="26">
        <v>1</v>
      </c>
      <c r="AE4894" s="26">
        <v>150</v>
      </c>
    </row>
    <row r="4895" spans="1:31">
      <c r="A4895" t="s">
        <v>830</v>
      </c>
      <c r="B4895" t="s">
        <v>321</v>
      </c>
      <c r="C4895" s="31">
        <v>41125</v>
      </c>
      <c r="D4895">
        <v>2012</v>
      </c>
      <c r="E4895" s="36">
        <v>0.37638888888888888</v>
      </c>
      <c r="F4895" s="36">
        <v>0.37986111111111115</v>
      </c>
      <c r="G4895" s="36">
        <v>3.4722222222222654E-3</v>
      </c>
      <c r="H4895">
        <v>2</v>
      </c>
      <c r="I4895">
        <v>1</v>
      </c>
      <c r="J4895">
        <v>21</v>
      </c>
      <c r="K4895">
        <v>21</v>
      </c>
      <c r="L4895" t="s">
        <v>98</v>
      </c>
      <c r="M4895" t="s">
        <v>99</v>
      </c>
      <c r="N4895">
        <v>1</v>
      </c>
      <c r="O4895">
        <v>23.099999999999998</v>
      </c>
      <c r="P4895">
        <v>7</v>
      </c>
      <c r="Q4895">
        <v>46.199999999999996</v>
      </c>
      <c r="R4895">
        <v>14</v>
      </c>
      <c r="S4895">
        <v>46.199999999999996</v>
      </c>
      <c r="T4895">
        <v>14</v>
      </c>
      <c r="U4895" s="23">
        <v>34.65</v>
      </c>
      <c r="V4895">
        <v>10.5</v>
      </c>
      <c r="W4895" s="21">
        <v>27.891667000000002</v>
      </c>
      <c r="X4895" s="21">
        <v>-115.18702999999999</v>
      </c>
      <c r="Y4895">
        <v>64.400000000000006</v>
      </c>
      <c r="Z4895">
        <v>18</v>
      </c>
      <c r="AA4895">
        <v>8</v>
      </c>
      <c r="AB4895" s="26" t="s">
        <v>609</v>
      </c>
      <c r="AC4895" s="26">
        <v>17</v>
      </c>
      <c r="AE4895" s="26">
        <v>150</v>
      </c>
    </row>
    <row r="4896" spans="1:31">
      <c r="A4896" t="s">
        <v>831</v>
      </c>
      <c r="B4896" t="s">
        <v>321</v>
      </c>
      <c r="C4896" s="31">
        <v>41125</v>
      </c>
      <c r="D4896">
        <v>2012</v>
      </c>
      <c r="E4896" s="36">
        <v>0.38958333333333334</v>
      </c>
      <c r="F4896" s="36">
        <v>0.39166666666666666</v>
      </c>
      <c r="G4896" s="36">
        <v>2.0833333333333259E-3</v>
      </c>
      <c r="H4896">
        <v>2</v>
      </c>
      <c r="I4896">
        <v>2</v>
      </c>
      <c r="J4896">
        <v>22</v>
      </c>
      <c r="K4896">
        <v>22</v>
      </c>
      <c r="L4896" t="s">
        <v>98</v>
      </c>
      <c r="M4896" t="s">
        <v>99</v>
      </c>
      <c r="N4896">
        <v>1</v>
      </c>
      <c r="O4896">
        <v>82.5</v>
      </c>
      <c r="P4896">
        <v>25</v>
      </c>
      <c r="Q4896">
        <v>69.3</v>
      </c>
      <c r="R4896">
        <v>21</v>
      </c>
      <c r="S4896">
        <v>82.5</v>
      </c>
      <c r="T4896">
        <v>25</v>
      </c>
      <c r="U4896" s="23">
        <v>75.899999999999991</v>
      </c>
      <c r="V4896">
        <v>23</v>
      </c>
      <c r="W4896" s="21">
        <v>27.891667000000002</v>
      </c>
      <c r="X4896" s="21">
        <v>-115.18702999999999</v>
      </c>
      <c r="Y4896">
        <v>64.400000000000006</v>
      </c>
      <c r="Z4896">
        <v>18</v>
      </c>
      <c r="AA4896">
        <v>8</v>
      </c>
      <c r="AB4896" s="26" t="s">
        <v>606</v>
      </c>
      <c r="AC4896" s="26">
        <v>2</v>
      </c>
      <c r="AE4896" s="26">
        <v>0</v>
      </c>
    </row>
    <row r="4897" spans="1:31">
      <c r="A4897" t="s">
        <v>831</v>
      </c>
      <c r="B4897" t="s">
        <v>321</v>
      </c>
      <c r="C4897" s="31">
        <v>41125</v>
      </c>
      <c r="D4897">
        <v>2012</v>
      </c>
      <c r="E4897" s="36">
        <v>0.38958333333333334</v>
      </c>
      <c r="F4897" s="36">
        <v>0.39166666666666666</v>
      </c>
      <c r="G4897" s="36">
        <v>2.0833333333333259E-3</v>
      </c>
      <c r="H4897">
        <v>2</v>
      </c>
      <c r="I4897">
        <v>2</v>
      </c>
      <c r="J4897">
        <v>22</v>
      </c>
      <c r="K4897">
        <v>22</v>
      </c>
      <c r="L4897" t="s">
        <v>98</v>
      </c>
      <c r="M4897" t="s">
        <v>99</v>
      </c>
      <c r="N4897">
        <v>1</v>
      </c>
      <c r="O4897">
        <v>82.5</v>
      </c>
      <c r="P4897">
        <v>25</v>
      </c>
      <c r="Q4897">
        <v>69.3</v>
      </c>
      <c r="R4897">
        <v>21</v>
      </c>
      <c r="S4897">
        <v>82.5</v>
      </c>
      <c r="T4897">
        <v>25</v>
      </c>
      <c r="U4897" s="23">
        <v>75.899999999999991</v>
      </c>
      <c r="V4897">
        <v>23</v>
      </c>
      <c r="W4897" s="21">
        <v>27.891667000000002</v>
      </c>
      <c r="X4897" s="21">
        <v>-115.18702999999999</v>
      </c>
      <c r="Y4897">
        <v>64.400000000000006</v>
      </c>
      <c r="Z4897">
        <v>18</v>
      </c>
      <c r="AA4897">
        <v>8</v>
      </c>
      <c r="AB4897" s="26" t="s">
        <v>611</v>
      </c>
      <c r="AC4897" s="26">
        <v>3</v>
      </c>
      <c r="AE4897" s="26">
        <v>0</v>
      </c>
    </row>
    <row r="4898" spans="1:31">
      <c r="A4898" t="s">
        <v>831</v>
      </c>
      <c r="B4898" t="s">
        <v>321</v>
      </c>
      <c r="C4898" s="31">
        <v>41125</v>
      </c>
      <c r="D4898">
        <v>2012</v>
      </c>
      <c r="E4898" s="36">
        <v>0.38958333333333334</v>
      </c>
      <c r="F4898" s="36">
        <v>0.39166666666666666</v>
      </c>
      <c r="G4898" s="36">
        <v>2.0833333333333259E-3</v>
      </c>
      <c r="H4898">
        <v>2</v>
      </c>
      <c r="I4898">
        <v>2</v>
      </c>
      <c r="J4898">
        <v>22</v>
      </c>
      <c r="K4898">
        <v>22</v>
      </c>
      <c r="L4898" t="s">
        <v>98</v>
      </c>
      <c r="M4898" t="s">
        <v>99</v>
      </c>
      <c r="N4898">
        <v>1</v>
      </c>
      <c r="O4898">
        <v>82.5</v>
      </c>
      <c r="P4898">
        <v>25</v>
      </c>
      <c r="Q4898">
        <v>69.3</v>
      </c>
      <c r="R4898">
        <v>21</v>
      </c>
      <c r="S4898">
        <v>82.5</v>
      </c>
      <c r="T4898">
        <v>25</v>
      </c>
      <c r="U4898" s="23">
        <v>75.899999999999991</v>
      </c>
      <c r="V4898">
        <v>23</v>
      </c>
      <c r="W4898" s="21">
        <v>27.891667000000002</v>
      </c>
      <c r="X4898" s="21">
        <v>-115.18702999999999</v>
      </c>
      <c r="Y4898">
        <v>64.400000000000006</v>
      </c>
      <c r="Z4898">
        <v>18</v>
      </c>
      <c r="AA4898">
        <v>8</v>
      </c>
      <c r="AB4898" s="26" t="s">
        <v>613</v>
      </c>
      <c r="AC4898" s="26">
        <v>20</v>
      </c>
      <c r="AE4898" s="26">
        <v>0</v>
      </c>
    </row>
    <row r="4899" spans="1:31">
      <c r="A4899" t="s">
        <v>831</v>
      </c>
      <c r="B4899" t="s">
        <v>321</v>
      </c>
      <c r="C4899" s="31">
        <v>41125</v>
      </c>
      <c r="D4899">
        <v>2012</v>
      </c>
      <c r="E4899" s="36">
        <v>0.38958333333333334</v>
      </c>
      <c r="F4899" s="36">
        <v>0.39166666666666666</v>
      </c>
      <c r="G4899" s="36">
        <v>2.0833333333333259E-3</v>
      </c>
      <c r="H4899">
        <v>2</v>
      </c>
      <c r="I4899">
        <v>2</v>
      </c>
      <c r="J4899">
        <v>22</v>
      </c>
      <c r="K4899">
        <v>22</v>
      </c>
      <c r="L4899" t="s">
        <v>98</v>
      </c>
      <c r="M4899" t="s">
        <v>99</v>
      </c>
      <c r="N4899">
        <v>1</v>
      </c>
      <c r="O4899">
        <v>82.5</v>
      </c>
      <c r="P4899">
        <v>25</v>
      </c>
      <c r="Q4899">
        <v>69.3</v>
      </c>
      <c r="R4899">
        <v>21</v>
      </c>
      <c r="S4899">
        <v>82.5</v>
      </c>
      <c r="T4899">
        <v>25</v>
      </c>
      <c r="U4899" s="23">
        <v>75.899999999999991</v>
      </c>
      <c r="V4899">
        <v>23</v>
      </c>
      <c r="W4899" s="21">
        <v>27.891667000000002</v>
      </c>
      <c r="X4899" s="21">
        <v>-115.18702999999999</v>
      </c>
      <c r="Y4899">
        <v>64.400000000000006</v>
      </c>
      <c r="Z4899">
        <v>18</v>
      </c>
      <c r="AA4899">
        <v>8</v>
      </c>
      <c r="AB4899" s="26" t="s">
        <v>614</v>
      </c>
      <c r="AC4899" s="26">
        <v>11</v>
      </c>
      <c r="AE4899" s="26">
        <v>0</v>
      </c>
    </row>
    <row r="4900" spans="1:31">
      <c r="A4900" t="s">
        <v>831</v>
      </c>
      <c r="B4900" t="s">
        <v>321</v>
      </c>
      <c r="C4900" s="31">
        <v>41125</v>
      </c>
      <c r="D4900">
        <v>2012</v>
      </c>
      <c r="E4900" s="36">
        <v>0.38958333333333334</v>
      </c>
      <c r="F4900" s="36">
        <v>0.39166666666666666</v>
      </c>
      <c r="G4900" s="36">
        <v>2.0833333333333259E-3</v>
      </c>
      <c r="H4900">
        <v>2</v>
      </c>
      <c r="I4900">
        <v>2</v>
      </c>
      <c r="J4900">
        <v>22</v>
      </c>
      <c r="K4900">
        <v>22</v>
      </c>
      <c r="L4900" t="s">
        <v>98</v>
      </c>
      <c r="M4900" t="s">
        <v>99</v>
      </c>
      <c r="N4900">
        <v>1</v>
      </c>
      <c r="O4900">
        <v>82.5</v>
      </c>
      <c r="P4900">
        <v>25</v>
      </c>
      <c r="Q4900">
        <v>69.3</v>
      </c>
      <c r="R4900">
        <v>21</v>
      </c>
      <c r="S4900">
        <v>82.5</v>
      </c>
      <c r="T4900">
        <v>25</v>
      </c>
      <c r="U4900" s="23">
        <v>75.899999999999991</v>
      </c>
      <c r="V4900">
        <v>23</v>
      </c>
      <c r="W4900" s="21">
        <v>27.891667000000002</v>
      </c>
      <c r="X4900" s="21">
        <v>-115.18702999999999</v>
      </c>
      <c r="Y4900">
        <v>64.400000000000006</v>
      </c>
      <c r="Z4900">
        <v>18</v>
      </c>
      <c r="AA4900">
        <v>8</v>
      </c>
      <c r="AB4900" s="26" t="s">
        <v>753</v>
      </c>
      <c r="AC4900" s="26">
        <v>17</v>
      </c>
      <c r="AE4900" s="26">
        <v>0</v>
      </c>
    </row>
    <row r="4901" spans="1:31">
      <c r="A4901" t="s">
        <v>831</v>
      </c>
      <c r="B4901" t="s">
        <v>321</v>
      </c>
      <c r="C4901" s="31">
        <v>41125</v>
      </c>
      <c r="D4901">
        <v>2012</v>
      </c>
      <c r="E4901" s="36">
        <v>0.38958333333333334</v>
      </c>
      <c r="F4901" s="36">
        <v>0.39166666666666666</v>
      </c>
      <c r="G4901" s="36">
        <v>2.0833333333333259E-3</v>
      </c>
      <c r="H4901">
        <v>2</v>
      </c>
      <c r="I4901">
        <v>2</v>
      </c>
      <c r="J4901">
        <v>22</v>
      </c>
      <c r="K4901">
        <v>22</v>
      </c>
      <c r="L4901" t="s">
        <v>98</v>
      </c>
      <c r="M4901" t="s">
        <v>99</v>
      </c>
      <c r="N4901">
        <v>1</v>
      </c>
      <c r="O4901">
        <v>82.5</v>
      </c>
      <c r="P4901">
        <v>25</v>
      </c>
      <c r="Q4901">
        <v>69.3</v>
      </c>
      <c r="R4901">
        <v>21</v>
      </c>
      <c r="S4901">
        <v>82.5</v>
      </c>
      <c r="T4901">
        <v>25</v>
      </c>
      <c r="U4901" s="23">
        <v>75.899999999999991</v>
      </c>
      <c r="V4901">
        <v>23</v>
      </c>
      <c r="W4901" s="21">
        <v>27.891667000000002</v>
      </c>
      <c r="X4901" s="21">
        <v>-115.18702999999999</v>
      </c>
      <c r="Y4901">
        <v>64.400000000000006</v>
      </c>
      <c r="Z4901">
        <v>18</v>
      </c>
      <c r="AA4901">
        <v>8</v>
      </c>
      <c r="AB4901" s="26" t="s">
        <v>610</v>
      </c>
      <c r="AC4901" s="26">
        <v>2</v>
      </c>
      <c r="AE4901" s="26">
        <v>0</v>
      </c>
    </row>
    <row r="4902" spans="1:31">
      <c r="A4902" t="s">
        <v>831</v>
      </c>
      <c r="B4902" t="s">
        <v>321</v>
      </c>
      <c r="C4902" s="31">
        <v>41125</v>
      </c>
      <c r="D4902">
        <v>2012</v>
      </c>
      <c r="E4902" s="36">
        <v>0.38958333333333334</v>
      </c>
      <c r="F4902" s="36">
        <v>0.39166666666666666</v>
      </c>
      <c r="G4902" s="36">
        <v>2.0833333333333259E-3</v>
      </c>
      <c r="H4902">
        <v>2</v>
      </c>
      <c r="I4902">
        <v>2</v>
      </c>
      <c r="J4902">
        <v>22</v>
      </c>
      <c r="K4902">
        <v>22</v>
      </c>
      <c r="L4902" t="s">
        <v>98</v>
      </c>
      <c r="M4902" t="s">
        <v>99</v>
      </c>
      <c r="N4902">
        <v>1</v>
      </c>
      <c r="O4902">
        <v>82.5</v>
      </c>
      <c r="P4902">
        <v>25</v>
      </c>
      <c r="Q4902">
        <v>69.3</v>
      </c>
      <c r="R4902">
        <v>21</v>
      </c>
      <c r="S4902">
        <v>82.5</v>
      </c>
      <c r="T4902">
        <v>25</v>
      </c>
      <c r="U4902" s="23">
        <v>75.899999999999991</v>
      </c>
      <c r="V4902">
        <v>23</v>
      </c>
      <c r="W4902" s="21">
        <v>27.891667000000002</v>
      </c>
      <c r="X4902" s="21">
        <v>-115.18702999999999</v>
      </c>
      <c r="Y4902">
        <v>64.400000000000006</v>
      </c>
      <c r="Z4902">
        <v>18</v>
      </c>
      <c r="AA4902">
        <v>8</v>
      </c>
      <c r="AB4902" s="26" t="s">
        <v>608</v>
      </c>
      <c r="AC4902" s="26">
        <v>1</v>
      </c>
      <c r="AE4902" s="26">
        <v>0</v>
      </c>
    </row>
    <row r="4903" spans="1:31">
      <c r="A4903" t="s">
        <v>831</v>
      </c>
      <c r="B4903" t="s">
        <v>321</v>
      </c>
      <c r="C4903" s="31">
        <v>41125</v>
      </c>
      <c r="D4903">
        <v>2012</v>
      </c>
      <c r="E4903" s="36">
        <v>0.38958333333333334</v>
      </c>
      <c r="F4903" s="36">
        <v>0.39166666666666666</v>
      </c>
      <c r="G4903" s="36">
        <v>2.0833333333333259E-3</v>
      </c>
      <c r="H4903">
        <v>2</v>
      </c>
      <c r="I4903">
        <v>2</v>
      </c>
      <c r="J4903">
        <v>22</v>
      </c>
      <c r="K4903">
        <v>22</v>
      </c>
      <c r="L4903" t="s">
        <v>98</v>
      </c>
      <c r="M4903" t="s">
        <v>99</v>
      </c>
      <c r="N4903">
        <v>1</v>
      </c>
      <c r="O4903">
        <v>82.5</v>
      </c>
      <c r="P4903">
        <v>25</v>
      </c>
      <c r="Q4903">
        <v>69.3</v>
      </c>
      <c r="R4903">
        <v>21</v>
      </c>
      <c r="S4903">
        <v>82.5</v>
      </c>
      <c r="T4903">
        <v>25</v>
      </c>
      <c r="U4903" s="23">
        <v>75.899999999999991</v>
      </c>
      <c r="V4903">
        <v>23</v>
      </c>
      <c r="W4903" s="21">
        <v>27.891667000000002</v>
      </c>
      <c r="X4903" s="21">
        <v>-115.18702999999999</v>
      </c>
      <c r="Y4903">
        <v>64.400000000000006</v>
      </c>
      <c r="Z4903">
        <v>18</v>
      </c>
      <c r="AA4903">
        <v>8</v>
      </c>
      <c r="AB4903" s="26" t="s">
        <v>609</v>
      </c>
      <c r="AC4903" s="26">
        <v>19</v>
      </c>
      <c r="AE4903" s="26">
        <v>0</v>
      </c>
    </row>
    <row r="4904" spans="1:31">
      <c r="A4904" t="s">
        <v>858</v>
      </c>
      <c r="B4904" t="s">
        <v>253</v>
      </c>
      <c r="C4904" s="31">
        <v>41125</v>
      </c>
      <c r="D4904">
        <v>2012</v>
      </c>
      <c r="E4904" s="36">
        <v>0.39652777777777781</v>
      </c>
      <c r="F4904" s="36">
        <v>0.40486111111111112</v>
      </c>
      <c r="G4904" s="36">
        <v>8.3333333333333037E-3</v>
      </c>
      <c r="H4904">
        <v>2</v>
      </c>
      <c r="I4904">
        <v>1</v>
      </c>
      <c r="J4904">
        <v>23</v>
      </c>
      <c r="K4904">
        <v>23</v>
      </c>
      <c r="L4904" t="s">
        <v>98</v>
      </c>
      <c r="M4904" t="s">
        <v>99</v>
      </c>
      <c r="N4904">
        <v>1</v>
      </c>
      <c r="O4904">
        <v>60.059999999999995</v>
      </c>
      <c r="P4904">
        <v>18.2</v>
      </c>
      <c r="Q4904">
        <v>58.74</v>
      </c>
      <c r="R4904">
        <v>17.8</v>
      </c>
      <c r="S4904">
        <v>60.059999999999995</v>
      </c>
      <c r="T4904">
        <v>18.2</v>
      </c>
      <c r="U4904" s="23">
        <v>59.4</v>
      </c>
      <c r="V4904">
        <v>18</v>
      </c>
      <c r="W4904" s="21">
        <v>27.891670000000001</v>
      </c>
      <c r="X4904" s="21">
        <v>-115.18702999999999</v>
      </c>
      <c r="Y4904">
        <v>64.400000000000006</v>
      </c>
      <c r="Z4904">
        <v>18</v>
      </c>
      <c r="AA4904">
        <v>10</v>
      </c>
      <c r="AB4904" s="26" t="s">
        <v>604</v>
      </c>
      <c r="AC4904" s="26">
        <v>1</v>
      </c>
      <c r="AE4904" s="26">
        <v>210</v>
      </c>
    </row>
    <row r="4905" spans="1:31">
      <c r="A4905" t="s">
        <v>858</v>
      </c>
      <c r="B4905" t="s">
        <v>253</v>
      </c>
      <c r="C4905" s="31">
        <v>41125</v>
      </c>
      <c r="D4905">
        <v>2012</v>
      </c>
      <c r="E4905" s="36">
        <v>0.39652777777777781</v>
      </c>
      <c r="F4905" s="36">
        <v>0.40486111111111112</v>
      </c>
      <c r="G4905" s="36">
        <v>8.3333333333333037E-3</v>
      </c>
      <c r="H4905">
        <v>2</v>
      </c>
      <c r="I4905">
        <v>1</v>
      </c>
      <c r="J4905">
        <v>23</v>
      </c>
      <c r="K4905">
        <v>23</v>
      </c>
      <c r="L4905" t="s">
        <v>98</v>
      </c>
      <c r="M4905" t="s">
        <v>99</v>
      </c>
      <c r="N4905">
        <v>1</v>
      </c>
      <c r="O4905">
        <v>60.059999999999995</v>
      </c>
      <c r="P4905">
        <v>18.2</v>
      </c>
      <c r="Q4905">
        <v>58.74</v>
      </c>
      <c r="R4905">
        <v>17.8</v>
      </c>
      <c r="S4905">
        <v>60.059999999999995</v>
      </c>
      <c r="T4905">
        <v>18.2</v>
      </c>
      <c r="U4905" s="23">
        <v>59.4</v>
      </c>
      <c r="V4905">
        <v>18</v>
      </c>
      <c r="W4905" s="21">
        <v>27.891670000000001</v>
      </c>
      <c r="X4905" s="21">
        <v>-115.18702999999999</v>
      </c>
      <c r="Y4905">
        <v>64.400000000000006</v>
      </c>
      <c r="Z4905">
        <v>18</v>
      </c>
      <c r="AA4905">
        <v>10</v>
      </c>
      <c r="AB4905" s="26" t="s">
        <v>613</v>
      </c>
      <c r="AC4905" s="26">
        <v>35</v>
      </c>
      <c r="AE4905" s="26">
        <v>210</v>
      </c>
    </row>
    <row r="4906" spans="1:31">
      <c r="A4906" t="s">
        <v>858</v>
      </c>
      <c r="B4906" t="s">
        <v>253</v>
      </c>
      <c r="C4906" s="31">
        <v>41125</v>
      </c>
      <c r="D4906">
        <v>2012</v>
      </c>
      <c r="E4906" s="36">
        <v>0.39652777777777781</v>
      </c>
      <c r="F4906" s="36">
        <v>0.40486111111111112</v>
      </c>
      <c r="G4906" s="36">
        <v>8.3333333333333037E-3</v>
      </c>
      <c r="H4906">
        <v>2</v>
      </c>
      <c r="I4906">
        <v>1</v>
      </c>
      <c r="J4906">
        <v>23</v>
      </c>
      <c r="K4906">
        <v>23</v>
      </c>
      <c r="L4906" t="s">
        <v>98</v>
      </c>
      <c r="M4906" t="s">
        <v>99</v>
      </c>
      <c r="N4906">
        <v>1</v>
      </c>
      <c r="O4906">
        <v>60.059999999999995</v>
      </c>
      <c r="P4906">
        <v>18.2</v>
      </c>
      <c r="Q4906">
        <v>58.74</v>
      </c>
      <c r="R4906">
        <v>17.8</v>
      </c>
      <c r="S4906">
        <v>60.059999999999995</v>
      </c>
      <c r="T4906">
        <v>18.2</v>
      </c>
      <c r="U4906" s="23">
        <v>59.4</v>
      </c>
      <c r="V4906">
        <v>18</v>
      </c>
      <c r="W4906" s="21">
        <v>27.891670000000001</v>
      </c>
      <c r="X4906" s="21">
        <v>-115.18702999999999</v>
      </c>
      <c r="Y4906">
        <v>64.400000000000006</v>
      </c>
      <c r="Z4906">
        <v>18</v>
      </c>
      <c r="AA4906">
        <v>10</v>
      </c>
      <c r="AB4906" s="26" t="s">
        <v>614</v>
      </c>
      <c r="AC4906" s="26">
        <v>23</v>
      </c>
      <c r="AE4906" s="26">
        <v>210</v>
      </c>
    </row>
    <row r="4907" spans="1:31">
      <c r="A4907" t="s">
        <v>858</v>
      </c>
      <c r="B4907" t="s">
        <v>253</v>
      </c>
      <c r="C4907" s="31">
        <v>41125</v>
      </c>
      <c r="D4907">
        <v>2012</v>
      </c>
      <c r="E4907" s="36">
        <v>0.39652777777777781</v>
      </c>
      <c r="F4907" s="36">
        <v>0.40486111111111112</v>
      </c>
      <c r="G4907" s="36">
        <v>8.3333333333333037E-3</v>
      </c>
      <c r="H4907">
        <v>2</v>
      </c>
      <c r="I4907">
        <v>1</v>
      </c>
      <c r="J4907">
        <v>23</v>
      </c>
      <c r="K4907">
        <v>23</v>
      </c>
      <c r="L4907" t="s">
        <v>98</v>
      </c>
      <c r="M4907" t="s">
        <v>99</v>
      </c>
      <c r="N4907">
        <v>1</v>
      </c>
      <c r="O4907">
        <v>60.059999999999995</v>
      </c>
      <c r="P4907">
        <v>18.2</v>
      </c>
      <c r="Q4907">
        <v>58.74</v>
      </c>
      <c r="R4907">
        <v>17.8</v>
      </c>
      <c r="S4907">
        <v>60.059999999999995</v>
      </c>
      <c r="T4907">
        <v>18.2</v>
      </c>
      <c r="U4907" s="23">
        <v>59.4</v>
      </c>
      <c r="V4907">
        <v>18</v>
      </c>
      <c r="W4907" s="21">
        <v>27.891670000000001</v>
      </c>
      <c r="X4907" s="21">
        <v>-115.18702999999999</v>
      </c>
      <c r="Y4907">
        <v>64.400000000000006</v>
      </c>
      <c r="Z4907">
        <v>18</v>
      </c>
      <c r="AA4907">
        <v>10</v>
      </c>
      <c r="AB4907" s="26" t="s">
        <v>615</v>
      </c>
      <c r="AC4907" s="26">
        <v>2</v>
      </c>
      <c r="AE4907" s="26">
        <v>210</v>
      </c>
    </row>
    <row r="4908" spans="1:31">
      <c r="A4908" t="s">
        <v>858</v>
      </c>
      <c r="B4908" t="s">
        <v>253</v>
      </c>
      <c r="C4908" s="31">
        <v>41125</v>
      </c>
      <c r="D4908">
        <v>2012</v>
      </c>
      <c r="E4908" s="36">
        <v>0.39652777777777781</v>
      </c>
      <c r="F4908" s="36">
        <v>0.40486111111111112</v>
      </c>
      <c r="G4908" s="36">
        <v>8.3333333333333037E-3</v>
      </c>
      <c r="H4908">
        <v>2</v>
      </c>
      <c r="I4908">
        <v>1</v>
      </c>
      <c r="J4908">
        <v>23</v>
      </c>
      <c r="K4908">
        <v>23</v>
      </c>
      <c r="L4908" t="s">
        <v>98</v>
      </c>
      <c r="M4908" t="s">
        <v>99</v>
      </c>
      <c r="N4908">
        <v>1</v>
      </c>
      <c r="O4908">
        <v>60.059999999999995</v>
      </c>
      <c r="P4908">
        <v>18.2</v>
      </c>
      <c r="Q4908">
        <v>58.74</v>
      </c>
      <c r="R4908">
        <v>17.8</v>
      </c>
      <c r="S4908">
        <v>60.059999999999995</v>
      </c>
      <c r="T4908">
        <v>18.2</v>
      </c>
      <c r="U4908" s="23">
        <v>59.4</v>
      </c>
      <c r="V4908">
        <v>18</v>
      </c>
      <c r="W4908" s="21">
        <v>27.891670000000001</v>
      </c>
      <c r="X4908" s="21">
        <v>-115.18702999999999</v>
      </c>
      <c r="Y4908">
        <v>64.400000000000006</v>
      </c>
      <c r="Z4908">
        <v>18</v>
      </c>
      <c r="AA4908">
        <v>10</v>
      </c>
      <c r="AB4908" s="26" t="s">
        <v>618</v>
      </c>
      <c r="AC4908" s="26">
        <v>1</v>
      </c>
      <c r="AE4908" s="26">
        <v>210</v>
      </c>
    </row>
    <row r="4909" spans="1:31">
      <c r="A4909" t="s">
        <v>858</v>
      </c>
      <c r="B4909" t="s">
        <v>253</v>
      </c>
      <c r="C4909" s="31">
        <v>41125</v>
      </c>
      <c r="D4909">
        <v>2012</v>
      </c>
      <c r="E4909" s="36">
        <v>0.39652777777777781</v>
      </c>
      <c r="F4909" s="36">
        <v>0.40486111111111112</v>
      </c>
      <c r="G4909" s="36">
        <v>8.3333333333333037E-3</v>
      </c>
      <c r="H4909">
        <v>2</v>
      </c>
      <c r="I4909">
        <v>1</v>
      </c>
      <c r="J4909">
        <v>23</v>
      </c>
      <c r="K4909">
        <v>23</v>
      </c>
      <c r="L4909" t="s">
        <v>98</v>
      </c>
      <c r="M4909" t="s">
        <v>99</v>
      </c>
      <c r="N4909">
        <v>1</v>
      </c>
      <c r="O4909">
        <v>60.059999999999995</v>
      </c>
      <c r="P4909">
        <v>18.2</v>
      </c>
      <c r="Q4909">
        <v>58.74</v>
      </c>
      <c r="R4909">
        <v>17.8</v>
      </c>
      <c r="S4909">
        <v>60.059999999999995</v>
      </c>
      <c r="T4909">
        <v>18.2</v>
      </c>
      <c r="U4909" s="23">
        <v>59.4</v>
      </c>
      <c r="V4909">
        <v>18</v>
      </c>
      <c r="W4909" s="21">
        <v>27.891670000000001</v>
      </c>
      <c r="X4909" s="21">
        <v>-115.18702999999999</v>
      </c>
      <c r="Y4909">
        <v>64.400000000000006</v>
      </c>
      <c r="Z4909">
        <v>18</v>
      </c>
      <c r="AA4909">
        <v>10</v>
      </c>
      <c r="AB4909" s="26" t="s">
        <v>753</v>
      </c>
      <c r="AC4909" s="26">
        <v>11</v>
      </c>
      <c r="AE4909" s="26">
        <v>210</v>
      </c>
    </row>
    <row r="4910" spans="1:31">
      <c r="A4910" t="s">
        <v>858</v>
      </c>
      <c r="B4910" t="s">
        <v>253</v>
      </c>
      <c r="C4910" s="31">
        <v>41125</v>
      </c>
      <c r="D4910">
        <v>2012</v>
      </c>
      <c r="E4910" s="36">
        <v>0.39652777777777781</v>
      </c>
      <c r="F4910" s="36">
        <v>0.40486111111111112</v>
      </c>
      <c r="G4910" s="36">
        <v>8.3333333333333037E-3</v>
      </c>
      <c r="H4910">
        <v>2</v>
      </c>
      <c r="I4910">
        <v>1</v>
      </c>
      <c r="J4910">
        <v>23</v>
      </c>
      <c r="K4910">
        <v>23</v>
      </c>
      <c r="L4910" t="s">
        <v>98</v>
      </c>
      <c r="M4910" t="s">
        <v>99</v>
      </c>
      <c r="N4910">
        <v>1</v>
      </c>
      <c r="O4910">
        <v>60.059999999999995</v>
      </c>
      <c r="P4910">
        <v>18.2</v>
      </c>
      <c r="Q4910">
        <v>58.74</v>
      </c>
      <c r="R4910">
        <v>17.8</v>
      </c>
      <c r="S4910">
        <v>60.059999999999995</v>
      </c>
      <c r="T4910">
        <v>18.2</v>
      </c>
      <c r="U4910" s="23">
        <v>59.4</v>
      </c>
      <c r="V4910">
        <v>18</v>
      </c>
      <c r="W4910" s="21">
        <v>27.891670000000001</v>
      </c>
      <c r="X4910" s="21">
        <v>-115.18702999999999</v>
      </c>
      <c r="Y4910">
        <v>64.400000000000006</v>
      </c>
      <c r="Z4910">
        <v>18</v>
      </c>
      <c r="AA4910">
        <v>10</v>
      </c>
      <c r="AB4910" s="26" t="s">
        <v>619</v>
      </c>
      <c r="AC4910" s="26">
        <v>26</v>
      </c>
      <c r="AE4910" s="26">
        <v>210</v>
      </c>
    </row>
    <row r="4911" spans="1:31">
      <c r="A4911" t="s">
        <v>858</v>
      </c>
      <c r="B4911" t="s">
        <v>253</v>
      </c>
      <c r="C4911" s="31">
        <v>41125</v>
      </c>
      <c r="D4911">
        <v>2012</v>
      </c>
      <c r="E4911" s="36">
        <v>0.39652777777777781</v>
      </c>
      <c r="F4911" s="36">
        <v>0.40486111111111112</v>
      </c>
      <c r="G4911" s="36">
        <v>8.3333333333333037E-3</v>
      </c>
      <c r="H4911">
        <v>2</v>
      </c>
      <c r="I4911">
        <v>1</v>
      </c>
      <c r="J4911">
        <v>23</v>
      </c>
      <c r="K4911">
        <v>23</v>
      </c>
      <c r="L4911" t="s">
        <v>98</v>
      </c>
      <c r="M4911" t="s">
        <v>99</v>
      </c>
      <c r="N4911">
        <v>1</v>
      </c>
      <c r="O4911">
        <v>60.059999999999995</v>
      </c>
      <c r="P4911">
        <v>18.2</v>
      </c>
      <c r="Q4911">
        <v>58.74</v>
      </c>
      <c r="R4911">
        <v>17.8</v>
      </c>
      <c r="S4911">
        <v>60.059999999999995</v>
      </c>
      <c r="T4911">
        <v>18.2</v>
      </c>
      <c r="U4911" s="23">
        <v>59.4</v>
      </c>
      <c r="V4911">
        <v>18</v>
      </c>
      <c r="W4911" s="21">
        <v>27.891670000000001</v>
      </c>
      <c r="X4911" s="21">
        <v>-115.18702999999999</v>
      </c>
      <c r="Y4911">
        <v>64.400000000000006</v>
      </c>
      <c r="Z4911">
        <v>18</v>
      </c>
      <c r="AA4911">
        <v>10</v>
      </c>
      <c r="AB4911" s="26" t="s">
        <v>610</v>
      </c>
      <c r="AC4911" s="26">
        <v>1</v>
      </c>
      <c r="AE4911" s="26">
        <v>210</v>
      </c>
    </row>
    <row r="4912" spans="1:31">
      <c r="A4912" t="s">
        <v>858</v>
      </c>
      <c r="B4912" t="s">
        <v>253</v>
      </c>
      <c r="C4912" s="31">
        <v>41125</v>
      </c>
      <c r="D4912">
        <v>2012</v>
      </c>
      <c r="E4912" s="36">
        <v>0.39652777777777781</v>
      </c>
      <c r="F4912" s="36">
        <v>0.40486111111111112</v>
      </c>
      <c r="G4912" s="36">
        <v>8.3333333333333037E-3</v>
      </c>
      <c r="H4912">
        <v>2</v>
      </c>
      <c r="I4912">
        <v>1</v>
      </c>
      <c r="J4912">
        <v>23</v>
      </c>
      <c r="K4912">
        <v>23</v>
      </c>
      <c r="L4912" t="s">
        <v>98</v>
      </c>
      <c r="M4912" t="s">
        <v>99</v>
      </c>
      <c r="N4912">
        <v>1</v>
      </c>
      <c r="O4912">
        <v>60.059999999999995</v>
      </c>
      <c r="P4912">
        <v>18.2</v>
      </c>
      <c r="Q4912">
        <v>58.74</v>
      </c>
      <c r="R4912">
        <v>17.8</v>
      </c>
      <c r="S4912">
        <v>60.059999999999995</v>
      </c>
      <c r="T4912">
        <v>18.2</v>
      </c>
      <c r="U4912" s="23">
        <v>59.4</v>
      </c>
      <c r="V4912">
        <v>18</v>
      </c>
      <c r="W4912" s="21">
        <v>27.891670000000001</v>
      </c>
      <c r="X4912" s="21">
        <v>-115.18702999999999</v>
      </c>
      <c r="Y4912">
        <v>64.400000000000006</v>
      </c>
      <c r="Z4912">
        <v>18</v>
      </c>
      <c r="AA4912">
        <v>10</v>
      </c>
      <c r="AB4912" s="26" t="s">
        <v>609</v>
      </c>
      <c r="AC4912" s="26">
        <v>15</v>
      </c>
      <c r="AE4912" s="26">
        <v>210</v>
      </c>
    </row>
    <row r="4913" spans="1:32">
      <c r="A4913" t="s">
        <v>859</v>
      </c>
      <c r="B4913" t="s">
        <v>253</v>
      </c>
      <c r="C4913" s="31">
        <v>41125</v>
      </c>
      <c r="D4913">
        <v>2012</v>
      </c>
      <c r="E4913" s="36">
        <v>0.4152777777777778</v>
      </c>
      <c r="F4913" s="36">
        <v>0.4201388888888889</v>
      </c>
      <c r="G4913" s="36">
        <v>4.8611111111110938E-3</v>
      </c>
      <c r="H4913">
        <v>2</v>
      </c>
      <c r="I4913">
        <v>2</v>
      </c>
      <c r="J4913">
        <v>24</v>
      </c>
      <c r="K4913">
        <v>24</v>
      </c>
      <c r="L4913" t="s">
        <v>98</v>
      </c>
      <c r="M4913" t="s">
        <v>99</v>
      </c>
      <c r="N4913">
        <v>1</v>
      </c>
      <c r="O4913">
        <v>58.74</v>
      </c>
      <c r="P4913">
        <v>17.8</v>
      </c>
      <c r="Q4913">
        <v>57.419999999999995</v>
      </c>
      <c r="R4913">
        <v>17.399999999999999</v>
      </c>
      <c r="S4913">
        <v>58.74</v>
      </c>
      <c r="T4913">
        <v>17.8</v>
      </c>
      <c r="U4913" s="23">
        <v>58.08</v>
      </c>
      <c r="V4913">
        <v>17.600000000000001</v>
      </c>
      <c r="W4913" s="21">
        <v>27.891670000000001</v>
      </c>
      <c r="X4913" s="21">
        <v>-115.18702999999999</v>
      </c>
      <c r="Y4913">
        <v>64.400000000000006</v>
      </c>
      <c r="Z4913">
        <v>18</v>
      </c>
      <c r="AA4913">
        <v>10</v>
      </c>
      <c r="AB4913" s="26" t="s">
        <v>604</v>
      </c>
      <c r="AC4913" s="26">
        <v>3</v>
      </c>
      <c r="AE4913" s="26">
        <v>180</v>
      </c>
    </row>
    <row r="4914" spans="1:32">
      <c r="A4914" t="s">
        <v>859</v>
      </c>
      <c r="B4914" t="s">
        <v>253</v>
      </c>
      <c r="C4914" s="31">
        <v>41125</v>
      </c>
      <c r="D4914">
        <v>2012</v>
      </c>
      <c r="E4914" s="36">
        <v>0.4152777777777778</v>
      </c>
      <c r="F4914" s="36">
        <v>0.4201388888888889</v>
      </c>
      <c r="G4914" s="36">
        <v>4.8611111111110938E-3</v>
      </c>
      <c r="H4914">
        <v>2</v>
      </c>
      <c r="I4914">
        <v>2</v>
      </c>
      <c r="J4914">
        <v>24</v>
      </c>
      <c r="K4914">
        <v>24</v>
      </c>
      <c r="L4914" t="s">
        <v>98</v>
      </c>
      <c r="M4914" t="s">
        <v>99</v>
      </c>
      <c r="N4914">
        <v>1</v>
      </c>
      <c r="O4914">
        <v>58.74</v>
      </c>
      <c r="P4914">
        <v>17.8</v>
      </c>
      <c r="Q4914">
        <v>57.419999999999995</v>
      </c>
      <c r="R4914">
        <v>17.399999999999999</v>
      </c>
      <c r="S4914">
        <v>58.74</v>
      </c>
      <c r="T4914">
        <v>17.8</v>
      </c>
      <c r="U4914" s="23">
        <v>58.08</v>
      </c>
      <c r="V4914">
        <v>17.600000000000001</v>
      </c>
      <c r="W4914" s="21">
        <v>27.891670000000001</v>
      </c>
      <c r="X4914" s="21">
        <v>-115.18702999999999</v>
      </c>
      <c r="Y4914">
        <v>64.400000000000006</v>
      </c>
      <c r="Z4914">
        <v>18</v>
      </c>
      <c r="AA4914">
        <v>10</v>
      </c>
      <c r="AB4914" s="26" t="s">
        <v>606</v>
      </c>
      <c r="AC4914" s="26">
        <v>2</v>
      </c>
      <c r="AE4914" s="26">
        <v>180</v>
      </c>
    </row>
    <row r="4915" spans="1:32">
      <c r="A4915" t="s">
        <v>859</v>
      </c>
      <c r="B4915" t="s">
        <v>253</v>
      </c>
      <c r="C4915" s="31">
        <v>41125</v>
      </c>
      <c r="D4915">
        <v>2012</v>
      </c>
      <c r="E4915" s="36">
        <v>0.4152777777777778</v>
      </c>
      <c r="F4915" s="36">
        <v>0.4201388888888889</v>
      </c>
      <c r="G4915" s="36">
        <v>4.8611111111110938E-3</v>
      </c>
      <c r="H4915">
        <v>2</v>
      </c>
      <c r="I4915">
        <v>2</v>
      </c>
      <c r="J4915">
        <v>24</v>
      </c>
      <c r="K4915">
        <v>24</v>
      </c>
      <c r="L4915" t="s">
        <v>98</v>
      </c>
      <c r="M4915" t="s">
        <v>99</v>
      </c>
      <c r="N4915">
        <v>1</v>
      </c>
      <c r="O4915">
        <v>58.74</v>
      </c>
      <c r="P4915">
        <v>17.8</v>
      </c>
      <c r="Q4915">
        <v>57.419999999999995</v>
      </c>
      <c r="R4915">
        <v>17.399999999999999</v>
      </c>
      <c r="S4915">
        <v>58.74</v>
      </c>
      <c r="T4915">
        <v>17.8</v>
      </c>
      <c r="U4915" s="23">
        <v>58.08</v>
      </c>
      <c r="V4915">
        <v>17.600000000000001</v>
      </c>
      <c r="W4915" s="21">
        <v>27.891670000000001</v>
      </c>
      <c r="X4915" s="21">
        <v>-115.18702999999999</v>
      </c>
      <c r="Y4915">
        <v>64.400000000000006</v>
      </c>
      <c r="Z4915">
        <v>18</v>
      </c>
      <c r="AA4915">
        <v>10</v>
      </c>
      <c r="AB4915" s="26" t="s">
        <v>611</v>
      </c>
      <c r="AC4915" s="26">
        <v>4</v>
      </c>
      <c r="AE4915" s="26">
        <v>180</v>
      </c>
    </row>
    <row r="4916" spans="1:32">
      <c r="A4916" t="s">
        <v>859</v>
      </c>
      <c r="B4916" t="s">
        <v>253</v>
      </c>
      <c r="C4916" s="31">
        <v>41125</v>
      </c>
      <c r="D4916">
        <v>2012</v>
      </c>
      <c r="E4916" s="36">
        <v>0.4152777777777778</v>
      </c>
      <c r="F4916" s="36">
        <v>0.4201388888888889</v>
      </c>
      <c r="G4916" s="36">
        <v>4.8611111111110938E-3</v>
      </c>
      <c r="H4916">
        <v>2</v>
      </c>
      <c r="I4916">
        <v>2</v>
      </c>
      <c r="J4916">
        <v>24</v>
      </c>
      <c r="K4916">
        <v>24</v>
      </c>
      <c r="L4916" t="s">
        <v>98</v>
      </c>
      <c r="M4916" t="s">
        <v>99</v>
      </c>
      <c r="N4916">
        <v>1</v>
      </c>
      <c r="O4916">
        <v>58.74</v>
      </c>
      <c r="P4916">
        <v>17.8</v>
      </c>
      <c r="Q4916">
        <v>57.419999999999995</v>
      </c>
      <c r="R4916">
        <v>17.399999999999999</v>
      </c>
      <c r="S4916">
        <v>58.74</v>
      </c>
      <c r="T4916">
        <v>17.8</v>
      </c>
      <c r="U4916" s="23">
        <v>58.08</v>
      </c>
      <c r="V4916">
        <v>17.600000000000001</v>
      </c>
      <c r="W4916" s="21">
        <v>27.891670000000001</v>
      </c>
      <c r="X4916" s="21">
        <v>-115.18702999999999</v>
      </c>
      <c r="Y4916">
        <v>64.400000000000006</v>
      </c>
      <c r="Z4916">
        <v>18</v>
      </c>
      <c r="AA4916">
        <v>10</v>
      </c>
      <c r="AB4916" s="26" t="s">
        <v>613</v>
      </c>
      <c r="AC4916" s="26">
        <v>15</v>
      </c>
      <c r="AE4916" s="26">
        <v>180</v>
      </c>
    </row>
    <row r="4917" spans="1:32">
      <c r="A4917" t="s">
        <v>859</v>
      </c>
      <c r="B4917" t="s">
        <v>253</v>
      </c>
      <c r="C4917" s="31">
        <v>41125</v>
      </c>
      <c r="D4917">
        <v>2012</v>
      </c>
      <c r="E4917" s="36">
        <v>0.4152777777777778</v>
      </c>
      <c r="F4917" s="36">
        <v>0.4201388888888889</v>
      </c>
      <c r="G4917" s="36">
        <v>4.8611111111110938E-3</v>
      </c>
      <c r="H4917">
        <v>2</v>
      </c>
      <c r="I4917">
        <v>2</v>
      </c>
      <c r="J4917">
        <v>24</v>
      </c>
      <c r="K4917">
        <v>24</v>
      </c>
      <c r="L4917" t="s">
        <v>98</v>
      </c>
      <c r="M4917" t="s">
        <v>99</v>
      </c>
      <c r="N4917">
        <v>1</v>
      </c>
      <c r="O4917">
        <v>58.74</v>
      </c>
      <c r="P4917">
        <v>17.8</v>
      </c>
      <c r="Q4917">
        <v>57.419999999999995</v>
      </c>
      <c r="R4917">
        <v>17.399999999999999</v>
      </c>
      <c r="S4917">
        <v>58.74</v>
      </c>
      <c r="T4917">
        <v>17.8</v>
      </c>
      <c r="U4917" s="23">
        <v>58.08</v>
      </c>
      <c r="V4917">
        <v>17.600000000000001</v>
      </c>
      <c r="W4917" s="21">
        <v>27.891670000000001</v>
      </c>
      <c r="X4917" s="21">
        <v>-115.18702999999999</v>
      </c>
      <c r="Y4917">
        <v>64.400000000000006</v>
      </c>
      <c r="Z4917">
        <v>18</v>
      </c>
      <c r="AA4917">
        <v>10</v>
      </c>
      <c r="AB4917" s="26" t="s">
        <v>614</v>
      </c>
      <c r="AC4917" s="26">
        <v>13</v>
      </c>
      <c r="AE4917" s="26">
        <v>180</v>
      </c>
    </row>
    <row r="4918" spans="1:32">
      <c r="A4918" t="s">
        <v>859</v>
      </c>
      <c r="B4918" t="s">
        <v>253</v>
      </c>
      <c r="C4918" s="31">
        <v>41125</v>
      </c>
      <c r="D4918">
        <v>2012</v>
      </c>
      <c r="E4918" s="36">
        <v>0.4152777777777778</v>
      </c>
      <c r="F4918" s="36">
        <v>0.4201388888888889</v>
      </c>
      <c r="G4918" s="36">
        <v>4.8611111111110938E-3</v>
      </c>
      <c r="H4918">
        <v>2</v>
      </c>
      <c r="I4918">
        <v>2</v>
      </c>
      <c r="J4918">
        <v>24</v>
      </c>
      <c r="K4918">
        <v>24</v>
      </c>
      <c r="L4918" t="s">
        <v>98</v>
      </c>
      <c r="M4918" t="s">
        <v>99</v>
      </c>
      <c r="N4918">
        <v>1</v>
      </c>
      <c r="O4918">
        <v>58.74</v>
      </c>
      <c r="P4918">
        <v>17.8</v>
      </c>
      <c r="Q4918">
        <v>57.419999999999995</v>
      </c>
      <c r="R4918">
        <v>17.399999999999999</v>
      </c>
      <c r="S4918">
        <v>58.74</v>
      </c>
      <c r="T4918">
        <v>17.8</v>
      </c>
      <c r="U4918" s="23">
        <v>58.08</v>
      </c>
      <c r="V4918">
        <v>17.600000000000001</v>
      </c>
      <c r="W4918" s="21">
        <v>27.891670000000001</v>
      </c>
      <c r="X4918" s="21">
        <v>-115.18702999999999</v>
      </c>
      <c r="Y4918">
        <v>64.400000000000006</v>
      </c>
      <c r="Z4918">
        <v>18</v>
      </c>
      <c r="AA4918">
        <v>10</v>
      </c>
      <c r="AB4918" s="26" t="s">
        <v>618</v>
      </c>
      <c r="AC4918" s="26">
        <v>2</v>
      </c>
      <c r="AE4918" s="26">
        <v>180</v>
      </c>
    </row>
    <row r="4919" spans="1:32">
      <c r="A4919" t="s">
        <v>859</v>
      </c>
      <c r="B4919" t="s">
        <v>253</v>
      </c>
      <c r="C4919" s="31">
        <v>41125</v>
      </c>
      <c r="D4919">
        <v>2012</v>
      </c>
      <c r="E4919" s="36">
        <v>0.4152777777777778</v>
      </c>
      <c r="F4919" s="36">
        <v>0.4201388888888889</v>
      </c>
      <c r="G4919" s="36">
        <v>4.8611111111110938E-3</v>
      </c>
      <c r="H4919">
        <v>2</v>
      </c>
      <c r="I4919">
        <v>2</v>
      </c>
      <c r="J4919">
        <v>24</v>
      </c>
      <c r="K4919">
        <v>24</v>
      </c>
      <c r="L4919" t="s">
        <v>98</v>
      </c>
      <c r="M4919" t="s">
        <v>99</v>
      </c>
      <c r="N4919">
        <v>1</v>
      </c>
      <c r="O4919">
        <v>58.74</v>
      </c>
      <c r="P4919">
        <v>17.8</v>
      </c>
      <c r="Q4919">
        <v>57.419999999999995</v>
      </c>
      <c r="R4919">
        <v>17.399999999999999</v>
      </c>
      <c r="S4919">
        <v>58.74</v>
      </c>
      <c r="T4919">
        <v>17.8</v>
      </c>
      <c r="U4919" s="23">
        <v>58.08</v>
      </c>
      <c r="V4919">
        <v>17.600000000000001</v>
      </c>
      <c r="W4919" s="21">
        <v>27.891670000000001</v>
      </c>
      <c r="X4919" s="21">
        <v>-115.18702999999999</v>
      </c>
      <c r="Y4919">
        <v>64.400000000000006</v>
      </c>
      <c r="Z4919">
        <v>18</v>
      </c>
      <c r="AA4919">
        <v>10</v>
      </c>
      <c r="AB4919" s="26" t="s">
        <v>753</v>
      </c>
      <c r="AC4919" s="26">
        <v>10</v>
      </c>
      <c r="AE4919" s="26">
        <v>180</v>
      </c>
    </row>
    <row r="4920" spans="1:32">
      <c r="A4920" t="s">
        <v>859</v>
      </c>
      <c r="B4920" t="s">
        <v>253</v>
      </c>
      <c r="C4920" s="31">
        <v>41125</v>
      </c>
      <c r="D4920">
        <v>2012</v>
      </c>
      <c r="E4920" s="36">
        <v>0.4152777777777778</v>
      </c>
      <c r="F4920" s="36">
        <v>0.4201388888888889</v>
      </c>
      <c r="G4920" s="36">
        <v>4.8611111111110938E-3</v>
      </c>
      <c r="H4920">
        <v>2</v>
      </c>
      <c r="I4920">
        <v>2</v>
      </c>
      <c r="J4920">
        <v>24</v>
      </c>
      <c r="K4920">
        <v>24</v>
      </c>
      <c r="L4920" t="s">
        <v>98</v>
      </c>
      <c r="M4920" t="s">
        <v>99</v>
      </c>
      <c r="N4920">
        <v>1</v>
      </c>
      <c r="O4920">
        <v>58.74</v>
      </c>
      <c r="P4920">
        <v>17.8</v>
      </c>
      <c r="Q4920">
        <v>57.419999999999995</v>
      </c>
      <c r="R4920">
        <v>17.399999999999999</v>
      </c>
      <c r="S4920">
        <v>58.74</v>
      </c>
      <c r="T4920">
        <v>17.8</v>
      </c>
      <c r="U4920" s="23">
        <v>58.08</v>
      </c>
      <c r="V4920">
        <v>17.600000000000001</v>
      </c>
      <c r="W4920" s="21">
        <v>27.891670000000001</v>
      </c>
      <c r="X4920" s="21">
        <v>-115.18702999999999</v>
      </c>
      <c r="Y4920">
        <v>64.400000000000006</v>
      </c>
      <c r="Z4920">
        <v>18</v>
      </c>
      <c r="AA4920">
        <v>10</v>
      </c>
      <c r="AB4920" s="26" t="s">
        <v>619</v>
      </c>
      <c r="AC4920" s="26">
        <v>8</v>
      </c>
      <c r="AE4920" s="26">
        <v>180</v>
      </c>
    </row>
    <row r="4921" spans="1:32">
      <c r="A4921" t="s">
        <v>859</v>
      </c>
      <c r="B4921" t="s">
        <v>253</v>
      </c>
      <c r="C4921" s="31">
        <v>41125</v>
      </c>
      <c r="D4921">
        <v>2012</v>
      </c>
      <c r="E4921" s="36">
        <v>0.4152777777777778</v>
      </c>
      <c r="F4921" s="36">
        <v>0.4201388888888889</v>
      </c>
      <c r="G4921" s="36">
        <v>4.8611111111110938E-3</v>
      </c>
      <c r="H4921">
        <v>2</v>
      </c>
      <c r="I4921">
        <v>2</v>
      </c>
      <c r="J4921">
        <v>24</v>
      </c>
      <c r="K4921">
        <v>24</v>
      </c>
      <c r="L4921" t="s">
        <v>98</v>
      </c>
      <c r="M4921" t="s">
        <v>99</v>
      </c>
      <c r="N4921">
        <v>1</v>
      </c>
      <c r="O4921">
        <v>58.74</v>
      </c>
      <c r="P4921">
        <v>17.8</v>
      </c>
      <c r="Q4921">
        <v>57.419999999999995</v>
      </c>
      <c r="R4921">
        <v>17.399999999999999</v>
      </c>
      <c r="S4921">
        <v>58.74</v>
      </c>
      <c r="T4921">
        <v>17.8</v>
      </c>
      <c r="U4921" s="23">
        <v>58.08</v>
      </c>
      <c r="V4921">
        <v>17.600000000000001</v>
      </c>
      <c r="W4921" s="21">
        <v>27.891670000000001</v>
      </c>
      <c r="X4921" s="21">
        <v>-115.18702999999999</v>
      </c>
      <c r="Y4921">
        <v>64.400000000000006</v>
      </c>
      <c r="Z4921">
        <v>18</v>
      </c>
      <c r="AA4921">
        <v>10</v>
      </c>
      <c r="AB4921" s="26" t="s">
        <v>609</v>
      </c>
      <c r="AC4921" s="26">
        <v>35</v>
      </c>
      <c r="AE4921" s="26">
        <v>180</v>
      </c>
    </row>
    <row r="4922" spans="1:32">
      <c r="A4922" t="s">
        <v>860</v>
      </c>
      <c r="B4922" t="s">
        <v>34</v>
      </c>
      <c r="C4922" s="31">
        <v>41125</v>
      </c>
      <c r="D4922">
        <v>2012</v>
      </c>
      <c r="E4922" s="36">
        <v>6.6666666666666666E-2</v>
      </c>
      <c r="F4922" s="36">
        <v>7.2916666666666671E-2</v>
      </c>
      <c r="G4922" s="36">
        <v>6.2500000000000056E-3</v>
      </c>
      <c r="H4922">
        <v>2</v>
      </c>
      <c r="I4922">
        <v>1</v>
      </c>
      <c r="J4922">
        <v>1</v>
      </c>
      <c r="K4922">
        <v>1</v>
      </c>
      <c r="L4922" t="s">
        <v>52</v>
      </c>
      <c r="M4922" t="s">
        <v>53</v>
      </c>
      <c r="N4922">
        <v>2</v>
      </c>
      <c r="O4922">
        <v>41.58</v>
      </c>
      <c r="P4922">
        <v>12.6</v>
      </c>
      <c r="Q4922">
        <v>8.9</v>
      </c>
      <c r="R4922">
        <v>13.6</v>
      </c>
      <c r="S4922">
        <v>44.879999999999995</v>
      </c>
      <c r="T4922">
        <v>13.6</v>
      </c>
      <c r="U4922" s="23">
        <v>43.23</v>
      </c>
      <c r="V4922">
        <v>13.1</v>
      </c>
      <c r="W4922" s="21">
        <v>27.842110000000002</v>
      </c>
      <c r="X4922" s="21">
        <v>-115.14273</v>
      </c>
      <c r="Y4922">
        <v>59</v>
      </c>
      <c r="Z4922">
        <v>15</v>
      </c>
      <c r="AA4922">
        <v>7</v>
      </c>
      <c r="AB4922" s="26" t="s">
        <v>604</v>
      </c>
      <c r="AC4922" s="26">
        <v>2</v>
      </c>
      <c r="AE4922" s="26">
        <v>300</v>
      </c>
    </row>
    <row r="4923" spans="1:32">
      <c r="A4923" t="s">
        <v>860</v>
      </c>
      <c r="B4923" t="s">
        <v>34</v>
      </c>
      <c r="C4923" s="31">
        <v>41125</v>
      </c>
      <c r="D4923">
        <v>2012</v>
      </c>
      <c r="E4923" s="36">
        <v>6.6666666666666666E-2</v>
      </c>
      <c r="F4923" s="36">
        <v>7.2916666666666671E-2</v>
      </c>
      <c r="G4923" s="36">
        <v>6.2500000000000056E-3</v>
      </c>
      <c r="H4923">
        <v>2</v>
      </c>
      <c r="I4923">
        <v>1</v>
      </c>
      <c r="J4923">
        <v>1</v>
      </c>
      <c r="K4923">
        <v>1</v>
      </c>
      <c r="L4923" t="s">
        <v>52</v>
      </c>
      <c r="M4923" t="s">
        <v>53</v>
      </c>
      <c r="N4923">
        <v>2</v>
      </c>
      <c r="O4923">
        <v>41.58</v>
      </c>
      <c r="P4923">
        <v>12.6</v>
      </c>
      <c r="Q4923">
        <v>8.9</v>
      </c>
      <c r="R4923">
        <v>13.6</v>
      </c>
      <c r="S4923">
        <v>44.879999999999995</v>
      </c>
      <c r="T4923">
        <v>13.6</v>
      </c>
      <c r="U4923" s="23">
        <v>43.23</v>
      </c>
      <c r="V4923">
        <v>13.1</v>
      </c>
      <c r="W4923" s="21">
        <v>27.842110000000002</v>
      </c>
      <c r="X4923" s="21">
        <v>-115.14273</v>
      </c>
      <c r="Y4923">
        <v>59</v>
      </c>
      <c r="Z4923">
        <v>15</v>
      </c>
      <c r="AA4923">
        <v>7</v>
      </c>
      <c r="AB4923" s="26" t="s">
        <v>606</v>
      </c>
      <c r="AC4923" s="26">
        <v>3</v>
      </c>
      <c r="AE4923" s="26">
        <v>300</v>
      </c>
    </row>
    <row r="4924" spans="1:32">
      <c r="A4924" t="s">
        <v>860</v>
      </c>
      <c r="B4924" t="s">
        <v>34</v>
      </c>
      <c r="C4924" s="31">
        <v>41125</v>
      </c>
      <c r="D4924">
        <v>2012</v>
      </c>
      <c r="E4924" s="36">
        <v>6.6666666666666666E-2</v>
      </c>
      <c r="F4924" s="36">
        <v>7.2916666666666671E-2</v>
      </c>
      <c r="G4924" s="36">
        <v>6.2500000000000056E-3</v>
      </c>
      <c r="H4924">
        <v>2</v>
      </c>
      <c r="I4924">
        <v>1</v>
      </c>
      <c r="J4924">
        <v>1</v>
      </c>
      <c r="K4924">
        <v>1</v>
      </c>
      <c r="L4924" t="s">
        <v>52</v>
      </c>
      <c r="M4924" t="s">
        <v>53</v>
      </c>
      <c r="N4924">
        <v>2</v>
      </c>
      <c r="O4924">
        <v>41.58</v>
      </c>
      <c r="P4924">
        <v>12.6</v>
      </c>
      <c r="Q4924">
        <v>8.9</v>
      </c>
      <c r="R4924">
        <v>13.6</v>
      </c>
      <c r="S4924">
        <v>44.879999999999995</v>
      </c>
      <c r="T4924">
        <v>13.6</v>
      </c>
      <c r="U4924" s="23">
        <v>43.23</v>
      </c>
      <c r="V4924">
        <v>13.1</v>
      </c>
      <c r="W4924" s="21">
        <v>27.842110000000002</v>
      </c>
      <c r="X4924" s="21">
        <v>-115.14273</v>
      </c>
      <c r="Y4924">
        <v>59</v>
      </c>
      <c r="Z4924">
        <v>15</v>
      </c>
      <c r="AA4924">
        <v>7</v>
      </c>
      <c r="AB4924" s="26" t="s">
        <v>611</v>
      </c>
      <c r="AC4924" s="26">
        <v>16</v>
      </c>
      <c r="AE4924" s="26">
        <v>300</v>
      </c>
    </row>
    <row r="4925" spans="1:32">
      <c r="A4925" t="s">
        <v>860</v>
      </c>
      <c r="B4925" t="s">
        <v>34</v>
      </c>
      <c r="C4925" s="31">
        <v>41125</v>
      </c>
      <c r="D4925">
        <v>2012</v>
      </c>
      <c r="E4925" s="36">
        <v>6.6666666666666666E-2</v>
      </c>
      <c r="F4925" s="36">
        <v>7.2916666666666671E-2</v>
      </c>
      <c r="G4925" s="36">
        <v>6.2500000000000056E-3</v>
      </c>
      <c r="H4925">
        <v>2</v>
      </c>
      <c r="I4925">
        <v>1</v>
      </c>
      <c r="J4925">
        <v>1</v>
      </c>
      <c r="K4925">
        <v>1</v>
      </c>
      <c r="L4925" t="s">
        <v>52</v>
      </c>
      <c r="M4925" t="s">
        <v>53</v>
      </c>
      <c r="N4925">
        <v>2</v>
      </c>
      <c r="O4925">
        <v>41.58</v>
      </c>
      <c r="P4925">
        <v>12.6</v>
      </c>
      <c r="Q4925">
        <v>8.9</v>
      </c>
      <c r="R4925">
        <v>13.6</v>
      </c>
      <c r="S4925">
        <v>44.879999999999995</v>
      </c>
      <c r="T4925">
        <v>13.6</v>
      </c>
      <c r="U4925" s="23">
        <v>43.23</v>
      </c>
      <c r="V4925">
        <v>13.1</v>
      </c>
      <c r="W4925" s="21">
        <v>27.842110000000002</v>
      </c>
      <c r="X4925" s="21">
        <v>-115.14273</v>
      </c>
      <c r="Y4925">
        <v>59</v>
      </c>
      <c r="Z4925">
        <v>15</v>
      </c>
      <c r="AA4925">
        <v>7</v>
      </c>
      <c r="AB4925" s="26" t="s">
        <v>613</v>
      </c>
      <c r="AC4925" s="26">
        <v>365</v>
      </c>
      <c r="AD4925">
        <v>4.0999999999999996</v>
      </c>
      <c r="AE4925" s="26">
        <v>300</v>
      </c>
      <c r="AF4925">
        <v>50</v>
      </c>
    </row>
    <row r="4926" spans="1:32">
      <c r="A4926" t="s">
        <v>860</v>
      </c>
      <c r="B4926" t="s">
        <v>34</v>
      </c>
      <c r="C4926" s="31">
        <v>41125</v>
      </c>
      <c r="D4926">
        <v>2012</v>
      </c>
      <c r="E4926" s="36">
        <v>6.6666666666666666E-2</v>
      </c>
      <c r="F4926" s="36">
        <v>7.2916666666666671E-2</v>
      </c>
      <c r="G4926" s="36">
        <v>6.2500000000000056E-3</v>
      </c>
      <c r="H4926">
        <v>2</v>
      </c>
      <c r="I4926">
        <v>1</v>
      </c>
      <c r="J4926">
        <v>1</v>
      </c>
      <c r="K4926">
        <v>1</v>
      </c>
      <c r="L4926" t="s">
        <v>52</v>
      </c>
      <c r="M4926" t="s">
        <v>53</v>
      </c>
      <c r="N4926">
        <v>2</v>
      </c>
      <c r="O4926">
        <v>41.58</v>
      </c>
      <c r="P4926">
        <v>12.6</v>
      </c>
      <c r="Q4926">
        <v>8.9</v>
      </c>
      <c r="R4926">
        <v>13.6</v>
      </c>
      <c r="S4926">
        <v>44.879999999999995</v>
      </c>
      <c r="T4926">
        <v>13.6</v>
      </c>
      <c r="U4926" s="23">
        <v>43.23</v>
      </c>
      <c r="V4926">
        <v>13.1</v>
      </c>
      <c r="W4926" s="21">
        <v>27.842110000000002</v>
      </c>
      <c r="X4926" s="21">
        <v>-115.14273</v>
      </c>
      <c r="Y4926">
        <v>59</v>
      </c>
      <c r="Z4926">
        <v>15</v>
      </c>
      <c r="AA4926">
        <v>7</v>
      </c>
      <c r="AB4926" s="26" t="s">
        <v>614</v>
      </c>
      <c r="AC4926" s="26">
        <v>65</v>
      </c>
      <c r="AD4926">
        <v>23</v>
      </c>
      <c r="AE4926" s="26">
        <v>300</v>
      </c>
      <c r="AF4926">
        <v>50</v>
      </c>
    </row>
    <row r="4927" spans="1:32">
      <c r="A4927" t="s">
        <v>860</v>
      </c>
      <c r="B4927" t="s">
        <v>34</v>
      </c>
      <c r="C4927" s="31">
        <v>41125</v>
      </c>
      <c r="D4927">
        <v>2012</v>
      </c>
      <c r="E4927" s="36">
        <v>6.6666666666666666E-2</v>
      </c>
      <c r="F4927" s="36">
        <v>7.2916666666666671E-2</v>
      </c>
      <c r="G4927" s="36">
        <v>6.2500000000000056E-3</v>
      </c>
      <c r="H4927">
        <v>2</v>
      </c>
      <c r="I4927">
        <v>1</v>
      </c>
      <c r="J4927">
        <v>1</v>
      </c>
      <c r="K4927">
        <v>1</v>
      </c>
      <c r="L4927" t="s">
        <v>52</v>
      </c>
      <c r="M4927" t="s">
        <v>53</v>
      </c>
      <c r="N4927">
        <v>2</v>
      </c>
      <c r="O4927">
        <v>41.58</v>
      </c>
      <c r="P4927">
        <v>12.6</v>
      </c>
      <c r="Q4927">
        <v>8.9</v>
      </c>
      <c r="R4927">
        <v>13.6</v>
      </c>
      <c r="S4927">
        <v>44.879999999999995</v>
      </c>
      <c r="T4927">
        <v>13.6</v>
      </c>
      <c r="U4927" s="23">
        <v>43.23</v>
      </c>
      <c r="V4927">
        <v>13.1</v>
      </c>
      <c r="W4927" s="21">
        <v>27.842110000000002</v>
      </c>
      <c r="X4927" s="21">
        <v>-115.14273</v>
      </c>
      <c r="Y4927">
        <v>59</v>
      </c>
      <c r="Z4927">
        <v>15</v>
      </c>
      <c r="AA4927">
        <v>7</v>
      </c>
      <c r="AB4927" s="26" t="s">
        <v>607</v>
      </c>
      <c r="AC4927" s="26">
        <v>3</v>
      </c>
      <c r="AE4927" s="26">
        <v>300</v>
      </c>
    </row>
    <row r="4928" spans="1:32">
      <c r="A4928" t="s">
        <v>860</v>
      </c>
      <c r="B4928" t="s">
        <v>34</v>
      </c>
      <c r="C4928" s="31">
        <v>41125</v>
      </c>
      <c r="D4928">
        <v>2012</v>
      </c>
      <c r="E4928" s="36">
        <v>6.6666666666666666E-2</v>
      </c>
      <c r="F4928" s="36">
        <v>7.2916666666666671E-2</v>
      </c>
      <c r="G4928" s="36">
        <v>6.2500000000000056E-3</v>
      </c>
      <c r="H4928">
        <v>2</v>
      </c>
      <c r="I4928">
        <v>1</v>
      </c>
      <c r="J4928">
        <v>1</v>
      </c>
      <c r="K4928">
        <v>1</v>
      </c>
      <c r="L4928" t="s">
        <v>52</v>
      </c>
      <c r="M4928" t="s">
        <v>53</v>
      </c>
      <c r="N4928">
        <v>2</v>
      </c>
      <c r="O4928">
        <v>41.58</v>
      </c>
      <c r="P4928">
        <v>12.6</v>
      </c>
      <c r="Q4928">
        <v>8.9</v>
      </c>
      <c r="R4928">
        <v>13.6</v>
      </c>
      <c r="S4928">
        <v>44.879999999999995</v>
      </c>
      <c r="T4928">
        <v>13.6</v>
      </c>
      <c r="U4928" s="23">
        <v>43.23</v>
      </c>
      <c r="V4928">
        <v>13.1</v>
      </c>
      <c r="W4928" s="21">
        <v>27.842110000000002</v>
      </c>
      <c r="X4928" s="21">
        <v>-115.14273</v>
      </c>
      <c r="Y4928">
        <v>59</v>
      </c>
      <c r="Z4928">
        <v>15</v>
      </c>
      <c r="AA4928">
        <v>7</v>
      </c>
      <c r="AB4928" s="26" t="s">
        <v>753</v>
      </c>
      <c r="AC4928" s="26">
        <v>11</v>
      </c>
      <c r="AE4928" s="26">
        <v>300</v>
      </c>
    </row>
    <row r="4929" spans="1:32">
      <c r="A4929" t="s">
        <v>860</v>
      </c>
      <c r="B4929" t="s">
        <v>34</v>
      </c>
      <c r="C4929" s="31">
        <v>41125</v>
      </c>
      <c r="D4929">
        <v>2012</v>
      </c>
      <c r="E4929" s="36">
        <v>6.6666666666666666E-2</v>
      </c>
      <c r="F4929" s="36">
        <v>7.2916666666666671E-2</v>
      </c>
      <c r="G4929" s="36">
        <v>6.2500000000000056E-3</v>
      </c>
      <c r="H4929">
        <v>2</v>
      </c>
      <c r="I4929">
        <v>1</v>
      </c>
      <c r="J4929">
        <v>1</v>
      </c>
      <c r="K4929">
        <v>1</v>
      </c>
      <c r="L4929" t="s">
        <v>52</v>
      </c>
      <c r="M4929" t="s">
        <v>53</v>
      </c>
      <c r="N4929">
        <v>2</v>
      </c>
      <c r="O4929">
        <v>41.58</v>
      </c>
      <c r="P4929">
        <v>12.6</v>
      </c>
      <c r="Q4929">
        <v>8.9</v>
      </c>
      <c r="R4929">
        <v>13.6</v>
      </c>
      <c r="S4929">
        <v>44.879999999999995</v>
      </c>
      <c r="T4929">
        <v>13.6</v>
      </c>
      <c r="U4929" s="23">
        <v>43.23</v>
      </c>
      <c r="V4929">
        <v>13.1</v>
      </c>
      <c r="W4929" s="21">
        <v>27.842110000000002</v>
      </c>
      <c r="X4929" s="21">
        <v>-115.14273</v>
      </c>
      <c r="Y4929">
        <v>59</v>
      </c>
      <c r="Z4929">
        <v>15</v>
      </c>
      <c r="AA4929">
        <v>7</v>
      </c>
      <c r="AB4929" s="26" t="s">
        <v>608</v>
      </c>
      <c r="AC4929" s="26">
        <v>1</v>
      </c>
      <c r="AE4929" s="26">
        <v>300</v>
      </c>
    </row>
    <row r="4930" spans="1:32">
      <c r="A4930" t="s">
        <v>860</v>
      </c>
      <c r="B4930" t="s">
        <v>34</v>
      </c>
      <c r="C4930" s="31">
        <v>41125</v>
      </c>
      <c r="D4930">
        <v>2012</v>
      </c>
      <c r="E4930" s="36">
        <v>6.6666666666666666E-2</v>
      </c>
      <c r="F4930" s="36">
        <v>7.2916666666666671E-2</v>
      </c>
      <c r="G4930" s="36">
        <v>6.2500000000000056E-3</v>
      </c>
      <c r="H4930">
        <v>2</v>
      </c>
      <c r="I4930">
        <v>1</v>
      </c>
      <c r="J4930">
        <v>1</v>
      </c>
      <c r="K4930">
        <v>1</v>
      </c>
      <c r="L4930" t="s">
        <v>52</v>
      </c>
      <c r="M4930" t="s">
        <v>53</v>
      </c>
      <c r="N4930">
        <v>2</v>
      </c>
      <c r="O4930">
        <v>41.58</v>
      </c>
      <c r="P4930">
        <v>12.6</v>
      </c>
      <c r="Q4930">
        <v>8.9</v>
      </c>
      <c r="R4930">
        <v>13.6</v>
      </c>
      <c r="S4930">
        <v>44.879999999999995</v>
      </c>
      <c r="T4930">
        <v>13.6</v>
      </c>
      <c r="U4930" s="23">
        <v>43.23</v>
      </c>
      <c r="V4930">
        <v>13.1</v>
      </c>
      <c r="W4930" s="21">
        <v>27.842110000000002</v>
      </c>
      <c r="X4930" s="21">
        <v>-115.14273</v>
      </c>
      <c r="Y4930">
        <v>59</v>
      </c>
      <c r="Z4930">
        <v>15</v>
      </c>
      <c r="AA4930">
        <v>7</v>
      </c>
      <c r="AB4930" s="26" t="s">
        <v>609</v>
      </c>
      <c r="AC4930" s="26">
        <v>10</v>
      </c>
      <c r="AE4930" s="26">
        <v>300</v>
      </c>
    </row>
    <row r="4931" spans="1:32">
      <c r="A4931" t="s">
        <v>861</v>
      </c>
      <c r="B4931" t="s">
        <v>34</v>
      </c>
      <c r="C4931" s="31">
        <v>41125</v>
      </c>
      <c r="D4931">
        <v>2012</v>
      </c>
      <c r="E4931" s="36">
        <v>8.2638888888888887E-2</v>
      </c>
      <c r="F4931" s="36">
        <v>8.7500000000000008E-2</v>
      </c>
      <c r="G4931" s="36">
        <v>4.8611111111111216E-3</v>
      </c>
      <c r="H4931">
        <v>2</v>
      </c>
      <c r="I4931">
        <v>2</v>
      </c>
      <c r="J4931">
        <v>2</v>
      </c>
      <c r="K4931">
        <v>2</v>
      </c>
      <c r="L4931" t="s">
        <v>52</v>
      </c>
      <c r="M4931" t="s">
        <v>53</v>
      </c>
      <c r="N4931">
        <v>2</v>
      </c>
      <c r="O4931">
        <v>40.590000000000003</v>
      </c>
      <c r="P4931">
        <v>12.3</v>
      </c>
      <c r="Q4931">
        <v>8.9</v>
      </c>
      <c r="R4931">
        <v>9.1</v>
      </c>
      <c r="S4931">
        <v>40.590000000000003</v>
      </c>
      <c r="T4931">
        <v>12.3</v>
      </c>
      <c r="U4931" s="23">
        <v>35.309999999999995</v>
      </c>
      <c r="V4931">
        <v>10.7</v>
      </c>
      <c r="W4931" s="21">
        <v>27.842110000000002</v>
      </c>
      <c r="X4931" s="21">
        <v>-115.14273</v>
      </c>
      <c r="Y4931">
        <v>59</v>
      </c>
      <c r="Z4931">
        <v>15</v>
      </c>
      <c r="AA4931">
        <v>7</v>
      </c>
      <c r="AB4931" s="26" t="s">
        <v>606</v>
      </c>
      <c r="AC4931" s="26">
        <v>6</v>
      </c>
      <c r="AE4931" s="26">
        <v>30</v>
      </c>
    </row>
    <row r="4932" spans="1:32">
      <c r="A4932" t="s">
        <v>861</v>
      </c>
      <c r="B4932" t="s">
        <v>34</v>
      </c>
      <c r="C4932" s="31">
        <v>41125</v>
      </c>
      <c r="D4932">
        <v>2012</v>
      </c>
      <c r="E4932" s="36">
        <v>8.2638888888888887E-2</v>
      </c>
      <c r="F4932" s="36">
        <v>8.7500000000000008E-2</v>
      </c>
      <c r="G4932" s="36">
        <v>4.8611111111111216E-3</v>
      </c>
      <c r="H4932">
        <v>2</v>
      </c>
      <c r="I4932">
        <v>2</v>
      </c>
      <c r="J4932">
        <v>2</v>
      </c>
      <c r="K4932">
        <v>2</v>
      </c>
      <c r="L4932" t="s">
        <v>52</v>
      </c>
      <c r="M4932" t="s">
        <v>53</v>
      </c>
      <c r="N4932">
        <v>2</v>
      </c>
      <c r="O4932">
        <v>40.590000000000003</v>
      </c>
      <c r="P4932">
        <v>12.3</v>
      </c>
      <c r="Q4932">
        <v>8.9</v>
      </c>
      <c r="R4932">
        <v>9.1</v>
      </c>
      <c r="S4932">
        <v>40.590000000000003</v>
      </c>
      <c r="T4932">
        <v>12.3</v>
      </c>
      <c r="U4932" s="23">
        <v>35.309999999999995</v>
      </c>
      <c r="V4932">
        <v>10.7</v>
      </c>
      <c r="W4932" s="21">
        <v>27.842110000000002</v>
      </c>
      <c r="X4932" s="21">
        <v>-115.14273</v>
      </c>
      <c r="Y4932">
        <v>59</v>
      </c>
      <c r="Z4932">
        <v>15</v>
      </c>
      <c r="AA4932">
        <v>7</v>
      </c>
      <c r="AB4932" s="26" t="s">
        <v>611</v>
      </c>
      <c r="AC4932" s="26">
        <v>2</v>
      </c>
      <c r="AE4932" s="26">
        <v>30</v>
      </c>
    </row>
    <row r="4933" spans="1:32">
      <c r="A4933" t="s">
        <v>861</v>
      </c>
      <c r="B4933" t="s">
        <v>34</v>
      </c>
      <c r="C4933" s="31">
        <v>41125</v>
      </c>
      <c r="D4933">
        <v>2012</v>
      </c>
      <c r="E4933" s="36">
        <v>8.2638888888888887E-2</v>
      </c>
      <c r="F4933" s="36">
        <v>8.7500000000000008E-2</v>
      </c>
      <c r="G4933" s="36">
        <v>4.8611111111111216E-3</v>
      </c>
      <c r="H4933">
        <v>2</v>
      </c>
      <c r="I4933">
        <v>2</v>
      </c>
      <c r="J4933">
        <v>2</v>
      </c>
      <c r="K4933">
        <v>2</v>
      </c>
      <c r="L4933" t="s">
        <v>52</v>
      </c>
      <c r="M4933" t="s">
        <v>53</v>
      </c>
      <c r="N4933">
        <v>2</v>
      </c>
      <c r="O4933">
        <v>40.590000000000003</v>
      </c>
      <c r="P4933">
        <v>12.3</v>
      </c>
      <c r="Q4933">
        <v>8.9</v>
      </c>
      <c r="R4933">
        <v>9.1</v>
      </c>
      <c r="S4933">
        <v>40.590000000000003</v>
      </c>
      <c r="T4933">
        <v>12.3</v>
      </c>
      <c r="U4933" s="23">
        <v>35.309999999999995</v>
      </c>
      <c r="V4933">
        <v>10.7</v>
      </c>
      <c r="W4933" s="21">
        <v>27.842110000000002</v>
      </c>
      <c r="X4933" s="21">
        <v>-115.14273</v>
      </c>
      <c r="Y4933">
        <v>59</v>
      </c>
      <c r="Z4933">
        <v>15</v>
      </c>
      <c r="AA4933">
        <v>7</v>
      </c>
      <c r="AB4933" s="26" t="s">
        <v>613</v>
      </c>
      <c r="AC4933" s="26">
        <v>272</v>
      </c>
      <c r="AD4933">
        <v>5.5</v>
      </c>
      <c r="AE4933" s="26">
        <v>30</v>
      </c>
      <c r="AF4933">
        <v>50</v>
      </c>
    </row>
    <row r="4934" spans="1:32">
      <c r="A4934" t="s">
        <v>861</v>
      </c>
      <c r="B4934" t="s">
        <v>34</v>
      </c>
      <c r="C4934" s="31">
        <v>41125</v>
      </c>
      <c r="D4934">
        <v>2012</v>
      </c>
      <c r="E4934" s="36">
        <v>8.2638888888888887E-2</v>
      </c>
      <c r="F4934" s="36">
        <v>8.7500000000000008E-2</v>
      </c>
      <c r="G4934" s="36">
        <v>4.8611111111111216E-3</v>
      </c>
      <c r="H4934">
        <v>2</v>
      </c>
      <c r="I4934">
        <v>2</v>
      </c>
      <c r="J4934">
        <v>2</v>
      </c>
      <c r="K4934">
        <v>2</v>
      </c>
      <c r="L4934" t="s">
        <v>52</v>
      </c>
      <c r="M4934" t="s">
        <v>53</v>
      </c>
      <c r="N4934">
        <v>2</v>
      </c>
      <c r="O4934">
        <v>40.590000000000003</v>
      </c>
      <c r="P4934">
        <v>12.3</v>
      </c>
      <c r="Q4934">
        <v>8.9</v>
      </c>
      <c r="R4934">
        <v>9.1</v>
      </c>
      <c r="S4934">
        <v>40.590000000000003</v>
      </c>
      <c r="T4934">
        <v>12.3</v>
      </c>
      <c r="U4934" s="23">
        <v>35.309999999999995</v>
      </c>
      <c r="V4934">
        <v>10.7</v>
      </c>
      <c r="W4934" s="21">
        <v>27.842110000000002</v>
      </c>
      <c r="X4934" s="21">
        <v>-115.14273</v>
      </c>
      <c r="Y4934">
        <v>59</v>
      </c>
      <c r="Z4934">
        <v>15</v>
      </c>
      <c r="AA4934">
        <v>7</v>
      </c>
      <c r="AB4934" s="26" t="s">
        <v>614</v>
      </c>
      <c r="AC4934" s="26">
        <v>30</v>
      </c>
      <c r="AE4934" s="26">
        <v>30</v>
      </c>
    </row>
    <row r="4935" spans="1:32">
      <c r="A4935" t="s">
        <v>861</v>
      </c>
      <c r="B4935" t="s">
        <v>34</v>
      </c>
      <c r="C4935" s="31">
        <v>41125</v>
      </c>
      <c r="D4935">
        <v>2012</v>
      </c>
      <c r="E4935" s="36">
        <v>8.2638888888888887E-2</v>
      </c>
      <c r="F4935" s="36">
        <v>8.7500000000000008E-2</v>
      </c>
      <c r="G4935" s="36">
        <v>4.8611111111111216E-3</v>
      </c>
      <c r="H4935">
        <v>2</v>
      </c>
      <c r="I4935">
        <v>2</v>
      </c>
      <c r="J4935">
        <v>2</v>
      </c>
      <c r="K4935">
        <v>2</v>
      </c>
      <c r="L4935" t="s">
        <v>52</v>
      </c>
      <c r="M4935" t="s">
        <v>53</v>
      </c>
      <c r="N4935">
        <v>2</v>
      </c>
      <c r="O4935">
        <v>40.590000000000003</v>
      </c>
      <c r="P4935">
        <v>12.3</v>
      </c>
      <c r="Q4935">
        <v>8.9</v>
      </c>
      <c r="R4935">
        <v>9.1</v>
      </c>
      <c r="S4935">
        <v>40.590000000000003</v>
      </c>
      <c r="T4935">
        <v>12.3</v>
      </c>
      <c r="U4935" s="23">
        <v>35.309999999999995</v>
      </c>
      <c r="V4935">
        <v>10.7</v>
      </c>
      <c r="W4935" s="21">
        <v>27.842110000000002</v>
      </c>
      <c r="X4935" s="21">
        <v>-115.14273</v>
      </c>
      <c r="Y4935">
        <v>59</v>
      </c>
      <c r="Z4935">
        <v>15</v>
      </c>
      <c r="AA4935">
        <v>7</v>
      </c>
      <c r="AB4935" s="26" t="s">
        <v>607</v>
      </c>
      <c r="AC4935" s="26">
        <v>1</v>
      </c>
      <c r="AE4935" s="26">
        <v>30</v>
      </c>
    </row>
    <row r="4936" spans="1:32">
      <c r="A4936" t="s">
        <v>861</v>
      </c>
      <c r="B4936" t="s">
        <v>34</v>
      </c>
      <c r="C4936" s="31">
        <v>41125</v>
      </c>
      <c r="D4936">
        <v>2012</v>
      </c>
      <c r="E4936" s="36">
        <v>8.2638888888888887E-2</v>
      </c>
      <c r="F4936" s="36">
        <v>8.7500000000000008E-2</v>
      </c>
      <c r="G4936" s="36">
        <v>4.8611111111111216E-3</v>
      </c>
      <c r="H4936">
        <v>2</v>
      </c>
      <c r="I4936">
        <v>2</v>
      </c>
      <c r="J4936">
        <v>2</v>
      </c>
      <c r="K4936">
        <v>2</v>
      </c>
      <c r="L4936" t="s">
        <v>52</v>
      </c>
      <c r="M4936" t="s">
        <v>53</v>
      </c>
      <c r="N4936">
        <v>2</v>
      </c>
      <c r="O4936">
        <v>40.590000000000003</v>
      </c>
      <c r="P4936">
        <v>12.3</v>
      </c>
      <c r="Q4936">
        <v>8.9</v>
      </c>
      <c r="R4936">
        <v>9.1</v>
      </c>
      <c r="S4936">
        <v>40.590000000000003</v>
      </c>
      <c r="T4936">
        <v>12.3</v>
      </c>
      <c r="U4936" s="23">
        <v>35.309999999999995</v>
      </c>
      <c r="V4936">
        <v>10.7</v>
      </c>
      <c r="W4936" s="21">
        <v>27.842110000000002</v>
      </c>
      <c r="X4936" s="21">
        <v>-115.14273</v>
      </c>
      <c r="Y4936">
        <v>59</v>
      </c>
      <c r="Z4936">
        <v>15</v>
      </c>
      <c r="AA4936">
        <v>7</v>
      </c>
      <c r="AB4936" s="26" t="s">
        <v>753</v>
      </c>
      <c r="AC4936" s="26">
        <v>3</v>
      </c>
      <c r="AE4936" s="26">
        <v>30</v>
      </c>
    </row>
    <row r="4937" spans="1:32">
      <c r="A4937" t="s">
        <v>861</v>
      </c>
      <c r="B4937" t="s">
        <v>34</v>
      </c>
      <c r="C4937" s="31">
        <v>41125</v>
      </c>
      <c r="D4937">
        <v>2012</v>
      </c>
      <c r="E4937" s="36">
        <v>8.2638888888888887E-2</v>
      </c>
      <c r="F4937" s="36">
        <v>8.7500000000000008E-2</v>
      </c>
      <c r="G4937" s="36">
        <v>4.8611111111111216E-3</v>
      </c>
      <c r="H4937">
        <v>2</v>
      </c>
      <c r="I4937">
        <v>2</v>
      </c>
      <c r="J4937">
        <v>2</v>
      </c>
      <c r="K4937">
        <v>2</v>
      </c>
      <c r="L4937" t="s">
        <v>52</v>
      </c>
      <c r="M4937" t="s">
        <v>53</v>
      </c>
      <c r="N4937">
        <v>2</v>
      </c>
      <c r="O4937">
        <v>40.590000000000003</v>
      </c>
      <c r="P4937">
        <v>12.3</v>
      </c>
      <c r="Q4937">
        <v>8.9</v>
      </c>
      <c r="R4937">
        <v>9.1</v>
      </c>
      <c r="S4937">
        <v>40.590000000000003</v>
      </c>
      <c r="T4937">
        <v>12.3</v>
      </c>
      <c r="U4937" s="23">
        <v>35.309999999999995</v>
      </c>
      <c r="V4937">
        <v>10.7</v>
      </c>
      <c r="W4937" s="21">
        <v>27.842110000000002</v>
      </c>
      <c r="X4937" s="21">
        <v>-115.14273</v>
      </c>
      <c r="Y4937">
        <v>59</v>
      </c>
      <c r="Z4937">
        <v>15</v>
      </c>
      <c r="AA4937">
        <v>7</v>
      </c>
      <c r="AB4937" s="26" t="s">
        <v>610</v>
      </c>
      <c r="AC4937" s="26">
        <v>1</v>
      </c>
      <c r="AE4937" s="26">
        <v>30</v>
      </c>
    </row>
    <row r="4938" spans="1:32">
      <c r="A4938" t="s">
        <v>861</v>
      </c>
      <c r="B4938" t="s">
        <v>34</v>
      </c>
      <c r="C4938" s="31">
        <v>41125</v>
      </c>
      <c r="D4938">
        <v>2012</v>
      </c>
      <c r="E4938" s="36">
        <v>8.2638888888888887E-2</v>
      </c>
      <c r="F4938" s="36">
        <v>8.7500000000000008E-2</v>
      </c>
      <c r="G4938" s="36">
        <v>4.8611111111111216E-3</v>
      </c>
      <c r="H4938">
        <v>2</v>
      </c>
      <c r="I4938">
        <v>2</v>
      </c>
      <c r="J4938">
        <v>2</v>
      </c>
      <c r="K4938">
        <v>2</v>
      </c>
      <c r="L4938" t="s">
        <v>52</v>
      </c>
      <c r="M4938" t="s">
        <v>53</v>
      </c>
      <c r="N4938">
        <v>2</v>
      </c>
      <c r="O4938">
        <v>40.590000000000003</v>
      </c>
      <c r="P4938">
        <v>12.3</v>
      </c>
      <c r="Q4938">
        <v>8.9</v>
      </c>
      <c r="R4938">
        <v>9.1</v>
      </c>
      <c r="S4938">
        <v>40.590000000000003</v>
      </c>
      <c r="T4938">
        <v>12.3</v>
      </c>
      <c r="U4938" s="23">
        <v>35.309999999999995</v>
      </c>
      <c r="V4938">
        <v>10.7</v>
      </c>
      <c r="W4938" s="21">
        <v>27.842110000000002</v>
      </c>
      <c r="X4938" s="21">
        <v>-115.14273</v>
      </c>
      <c r="Y4938">
        <v>59</v>
      </c>
      <c r="Z4938">
        <v>15</v>
      </c>
      <c r="AA4938">
        <v>7</v>
      </c>
      <c r="AB4938" s="26" t="s">
        <v>608</v>
      </c>
      <c r="AC4938" s="26">
        <v>2</v>
      </c>
      <c r="AE4938" s="26">
        <v>30</v>
      </c>
    </row>
    <row r="4939" spans="1:32">
      <c r="A4939" t="s">
        <v>861</v>
      </c>
      <c r="B4939" t="s">
        <v>34</v>
      </c>
      <c r="C4939" s="31">
        <v>41125</v>
      </c>
      <c r="D4939">
        <v>2012</v>
      </c>
      <c r="E4939" s="36">
        <v>8.2638888888888887E-2</v>
      </c>
      <c r="F4939" s="36">
        <v>8.7500000000000008E-2</v>
      </c>
      <c r="G4939" s="36">
        <v>4.8611111111111216E-3</v>
      </c>
      <c r="H4939">
        <v>2</v>
      </c>
      <c r="I4939">
        <v>2</v>
      </c>
      <c r="J4939">
        <v>2</v>
      </c>
      <c r="K4939">
        <v>2</v>
      </c>
      <c r="L4939" t="s">
        <v>52</v>
      </c>
      <c r="M4939" t="s">
        <v>53</v>
      </c>
      <c r="N4939">
        <v>2</v>
      </c>
      <c r="O4939">
        <v>40.590000000000003</v>
      </c>
      <c r="P4939">
        <v>12.3</v>
      </c>
      <c r="Q4939">
        <v>8.9</v>
      </c>
      <c r="R4939">
        <v>9.1</v>
      </c>
      <c r="S4939">
        <v>40.590000000000003</v>
      </c>
      <c r="T4939">
        <v>12.3</v>
      </c>
      <c r="U4939" s="23">
        <v>35.309999999999995</v>
      </c>
      <c r="V4939">
        <v>10.7</v>
      </c>
      <c r="W4939" s="21">
        <v>27.842110000000002</v>
      </c>
      <c r="X4939" s="21">
        <v>-115.14273</v>
      </c>
      <c r="Y4939">
        <v>59</v>
      </c>
      <c r="Z4939">
        <v>15</v>
      </c>
      <c r="AA4939">
        <v>7</v>
      </c>
      <c r="AB4939" s="26" t="s">
        <v>609</v>
      </c>
      <c r="AC4939" s="26">
        <v>6</v>
      </c>
      <c r="AE4939" s="26">
        <v>30</v>
      </c>
    </row>
    <row r="4940" spans="1:32">
      <c r="A4940" t="s">
        <v>862</v>
      </c>
      <c r="B4940" t="s">
        <v>43</v>
      </c>
      <c r="C4940" s="31">
        <v>41125</v>
      </c>
      <c r="D4940">
        <v>2012</v>
      </c>
      <c r="E4940" s="36">
        <v>6.1111111111111116E-2</v>
      </c>
      <c r="F4940" s="36">
        <v>6.6666666666666666E-2</v>
      </c>
      <c r="G4940" s="36">
        <v>5.5555555555555497E-3</v>
      </c>
      <c r="H4940">
        <v>2</v>
      </c>
      <c r="I4940">
        <v>1</v>
      </c>
      <c r="J4940">
        <v>3</v>
      </c>
      <c r="K4940">
        <v>3</v>
      </c>
      <c r="L4940" t="s">
        <v>52</v>
      </c>
      <c r="M4940" t="s">
        <v>53</v>
      </c>
      <c r="N4940">
        <v>2</v>
      </c>
      <c r="O4940">
        <v>40.292999999999999</v>
      </c>
      <c r="P4940">
        <v>12.21</v>
      </c>
      <c r="Q4940">
        <v>8.9</v>
      </c>
      <c r="R4940">
        <v>12.08</v>
      </c>
      <c r="S4940">
        <v>40.292999999999999</v>
      </c>
      <c r="T4940">
        <v>12.21</v>
      </c>
      <c r="U4940" s="23">
        <v>40.078499999999998</v>
      </c>
      <c r="V4940">
        <v>12.145</v>
      </c>
      <c r="W4940" s="21">
        <v>27.842110000000002</v>
      </c>
      <c r="X4940" s="21">
        <v>-115.14273</v>
      </c>
      <c r="Y4940">
        <v>59</v>
      </c>
      <c r="Z4940">
        <v>15</v>
      </c>
      <c r="AA4940">
        <v>7</v>
      </c>
      <c r="AB4940" s="26" t="s">
        <v>606</v>
      </c>
      <c r="AC4940" s="26">
        <v>4</v>
      </c>
      <c r="AE4940" s="26">
        <v>120</v>
      </c>
    </row>
    <row r="4941" spans="1:32">
      <c r="A4941" t="s">
        <v>862</v>
      </c>
      <c r="B4941" t="s">
        <v>43</v>
      </c>
      <c r="C4941" s="31">
        <v>41125</v>
      </c>
      <c r="D4941">
        <v>2012</v>
      </c>
      <c r="E4941" s="36">
        <v>6.1111111111111116E-2</v>
      </c>
      <c r="F4941" s="36">
        <v>6.6666666666666666E-2</v>
      </c>
      <c r="G4941" s="36">
        <v>5.5555555555555497E-3</v>
      </c>
      <c r="H4941">
        <v>2</v>
      </c>
      <c r="I4941">
        <v>1</v>
      </c>
      <c r="J4941">
        <v>3</v>
      </c>
      <c r="K4941">
        <v>3</v>
      </c>
      <c r="L4941" t="s">
        <v>52</v>
      </c>
      <c r="M4941" t="s">
        <v>53</v>
      </c>
      <c r="N4941">
        <v>2</v>
      </c>
      <c r="O4941">
        <v>40.292999999999999</v>
      </c>
      <c r="P4941">
        <v>12.21</v>
      </c>
      <c r="Q4941">
        <v>8.9</v>
      </c>
      <c r="R4941">
        <v>12.08</v>
      </c>
      <c r="S4941">
        <v>40.292999999999999</v>
      </c>
      <c r="T4941">
        <v>12.21</v>
      </c>
      <c r="U4941" s="23">
        <v>40.078499999999998</v>
      </c>
      <c r="V4941">
        <v>12.145</v>
      </c>
      <c r="W4941" s="21">
        <v>27.842110000000002</v>
      </c>
      <c r="X4941" s="21">
        <v>-115.14273</v>
      </c>
      <c r="Y4941">
        <v>59</v>
      </c>
      <c r="Z4941">
        <v>15</v>
      </c>
      <c r="AA4941">
        <v>7</v>
      </c>
      <c r="AB4941" s="26" t="s">
        <v>611</v>
      </c>
      <c r="AC4941" s="26">
        <v>3</v>
      </c>
      <c r="AE4941" s="26">
        <v>120</v>
      </c>
    </row>
    <row r="4942" spans="1:32">
      <c r="A4942" t="s">
        <v>862</v>
      </c>
      <c r="B4942" t="s">
        <v>43</v>
      </c>
      <c r="C4942" s="31">
        <v>41125</v>
      </c>
      <c r="D4942">
        <v>2012</v>
      </c>
      <c r="E4942" s="36">
        <v>6.1111111111111116E-2</v>
      </c>
      <c r="F4942" s="36">
        <v>6.6666666666666666E-2</v>
      </c>
      <c r="G4942" s="36">
        <v>5.5555555555555497E-3</v>
      </c>
      <c r="H4942">
        <v>2</v>
      </c>
      <c r="I4942">
        <v>1</v>
      </c>
      <c r="J4942">
        <v>3</v>
      </c>
      <c r="K4942">
        <v>3</v>
      </c>
      <c r="L4942" t="s">
        <v>52</v>
      </c>
      <c r="M4942" t="s">
        <v>53</v>
      </c>
      <c r="N4942">
        <v>2</v>
      </c>
      <c r="O4942">
        <v>40.292999999999999</v>
      </c>
      <c r="P4942">
        <v>12.21</v>
      </c>
      <c r="Q4942">
        <v>8.9</v>
      </c>
      <c r="R4942">
        <v>12.08</v>
      </c>
      <c r="S4942">
        <v>40.292999999999999</v>
      </c>
      <c r="T4942">
        <v>12.21</v>
      </c>
      <c r="U4942" s="23">
        <v>40.078499999999998</v>
      </c>
      <c r="V4942">
        <v>12.145</v>
      </c>
      <c r="W4942" s="21">
        <v>27.842110000000002</v>
      </c>
      <c r="X4942" s="21">
        <v>-115.14273</v>
      </c>
      <c r="Y4942">
        <v>59</v>
      </c>
      <c r="Z4942">
        <v>15</v>
      </c>
      <c r="AA4942">
        <v>7</v>
      </c>
      <c r="AB4942" s="26" t="s">
        <v>613</v>
      </c>
      <c r="AC4942" s="26">
        <v>250</v>
      </c>
      <c r="AD4942">
        <v>6</v>
      </c>
      <c r="AE4942" s="26">
        <v>120</v>
      </c>
      <c r="AF4942">
        <v>50</v>
      </c>
    </row>
    <row r="4943" spans="1:32">
      <c r="A4943" t="s">
        <v>862</v>
      </c>
      <c r="B4943" t="s">
        <v>43</v>
      </c>
      <c r="C4943" s="31">
        <v>41125</v>
      </c>
      <c r="D4943">
        <v>2012</v>
      </c>
      <c r="E4943" s="36">
        <v>6.1111111111111116E-2</v>
      </c>
      <c r="F4943" s="36">
        <v>6.6666666666666666E-2</v>
      </c>
      <c r="G4943" s="36">
        <v>5.5555555555555497E-3</v>
      </c>
      <c r="H4943">
        <v>2</v>
      </c>
      <c r="I4943">
        <v>1</v>
      </c>
      <c r="J4943">
        <v>3</v>
      </c>
      <c r="K4943">
        <v>3</v>
      </c>
      <c r="L4943" t="s">
        <v>52</v>
      </c>
      <c r="M4943" t="s">
        <v>53</v>
      </c>
      <c r="N4943">
        <v>2</v>
      </c>
      <c r="O4943">
        <v>40.292999999999999</v>
      </c>
      <c r="P4943">
        <v>12.21</v>
      </c>
      <c r="Q4943">
        <v>8.9</v>
      </c>
      <c r="R4943">
        <v>12.08</v>
      </c>
      <c r="S4943">
        <v>40.292999999999999</v>
      </c>
      <c r="T4943">
        <v>12.21</v>
      </c>
      <c r="U4943" s="23">
        <v>40.078499999999998</v>
      </c>
      <c r="V4943">
        <v>12.145</v>
      </c>
      <c r="W4943" s="21">
        <v>27.842110000000002</v>
      </c>
      <c r="X4943" s="21">
        <v>-115.14273</v>
      </c>
      <c r="Y4943">
        <v>59</v>
      </c>
      <c r="Z4943">
        <v>15</v>
      </c>
      <c r="AA4943">
        <v>7</v>
      </c>
      <c r="AB4943" s="26" t="s">
        <v>614</v>
      </c>
      <c r="AC4943" s="26">
        <v>25</v>
      </c>
      <c r="AE4943" s="26">
        <v>120</v>
      </c>
    </row>
    <row r="4944" spans="1:32">
      <c r="A4944" t="s">
        <v>862</v>
      </c>
      <c r="B4944" t="s">
        <v>43</v>
      </c>
      <c r="C4944" s="31">
        <v>41125</v>
      </c>
      <c r="D4944">
        <v>2012</v>
      </c>
      <c r="E4944" s="36">
        <v>6.1111111111111116E-2</v>
      </c>
      <c r="F4944" s="36">
        <v>6.6666666666666666E-2</v>
      </c>
      <c r="G4944" s="36">
        <v>5.5555555555555497E-3</v>
      </c>
      <c r="H4944">
        <v>2</v>
      </c>
      <c r="I4944">
        <v>1</v>
      </c>
      <c r="J4944">
        <v>3</v>
      </c>
      <c r="K4944">
        <v>3</v>
      </c>
      <c r="L4944" t="s">
        <v>52</v>
      </c>
      <c r="M4944" t="s">
        <v>53</v>
      </c>
      <c r="N4944">
        <v>2</v>
      </c>
      <c r="O4944">
        <v>40.292999999999999</v>
      </c>
      <c r="P4944">
        <v>12.21</v>
      </c>
      <c r="Q4944">
        <v>8.9</v>
      </c>
      <c r="R4944">
        <v>12.08</v>
      </c>
      <c r="S4944">
        <v>40.292999999999999</v>
      </c>
      <c r="T4944">
        <v>12.21</v>
      </c>
      <c r="U4944" s="23">
        <v>40.078499999999998</v>
      </c>
      <c r="V4944">
        <v>12.145</v>
      </c>
      <c r="W4944" s="21">
        <v>27.842110000000002</v>
      </c>
      <c r="X4944" s="21">
        <v>-115.14273</v>
      </c>
      <c r="Y4944">
        <v>59</v>
      </c>
      <c r="Z4944">
        <v>15</v>
      </c>
      <c r="AA4944">
        <v>7</v>
      </c>
      <c r="AB4944" s="26" t="s">
        <v>607</v>
      </c>
      <c r="AC4944" s="26">
        <v>12</v>
      </c>
      <c r="AE4944" s="26">
        <v>120</v>
      </c>
    </row>
    <row r="4945" spans="1:32">
      <c r="A4945" t="s">
        <v>862</v>
      </c>
      <c r="B4945" t="s">
        <v>43</v>
      </c>
      <c r="C4945" s="31">
        <v>41125</v>
      </c>
      <c r="D4945">
        <v>2012</v>
      </c>
      <c r="E4945" s="36">
        <v>6.1111111111111116E-2</v>
      </c>
      <c r="F4945" s="36">
        <v>6.6666666666666666E-2</v>
      </c>
      <c r="G4945" s="36">
        <v>5.5555555555555497E-3</v>
      </c>
      <c r="H4945">
        <v>2</v>
      </c>
      <c r="I4945">
        <v>1</v>
      </c>
      <c r="J4945">
        <v>3</v>
      </c>
      <c r="K4945">
        <v>3</v>
      </c>
      <c r="L4945" t="s">
        <v>52</v>
      </c>
      <c r="M4945" t="s">
        <v>53</v>
      </c>
      <c r="N4945">
        <v>2</v>
      </c>
      <c r="O4945">
        <v>40.292999999999999</v>
      </c>
      <c r="P4945">
        <v>12.21</v>
      </c>
      <c r="Q4945">
        <v>8.9</v>
      </c>
      <c r="R4945">
        <v>12.08</v>
      </c>
      <c r="S4945">
        <v>40.292999999999999</v>
      </c>
      <c r="T4945">
        <v>12.21</v>
      </c>
      <c r="U4945" s="23">
        <v>40.078499999999998</v>
      </c>
      <c r="V4945">
        <v>12.145</v>
      </c>
      <c r="W4945" s="21">
        <v>27.842110000000002</v>
      </c>
      <c r="X4945" s="21">
        <v>-115.14273</v>
      </c>
      <c r="Y4945">
        <v>59</v>
      </c>
      <c r="Z4945">
        <v>15</v>
      </c>
      <c r="AA4945">
        <v>7</v>
      </c>
      <c r="AB4945" s="26" t="s">
        <v>618</v>
      </c>
      <c r="AC4945" s="26">
        <v>1</v>
      </c>
      <c r="AE4945" s="26">
        <v>120</v>
      </c>
    </row>
    <row r="4946" spans="1:32">
      <c r="A4946" t="s">
        <v>862</v>
      </c>
      <c r="B4946" t="s">
        <v>43</v>
      </c>
      <c r="C4946" s="31">
        <v>41125</v>
      </c>
      <c r="D4946">
        <v>2012</v>
      </c>
      <c r="E4946" s="36">
        <v>6.1111111111111116E-2</v>
      </c>
      <c r="F4946" s="36">
        <v>6.6666666666666666E-2</v>
      </c>
      <c r="G4946" s="36">
        <v>5.5555555555555497E-3</v>
      </c>
      <c r="H4946">
        <v>2</v>
      </c>
      <c r="I4946">
        <v>1</v>
      </c>
      <c r="J4946">
        <v>3</v>
      </c>
      <c r="K4946">
        <v>3</v>
      </c>
      <c r="L4946" t="s">
        <v>52</v>
      </c>
      <c r="M4946" t="s">
        <v>53</v>
      </c>
      <c r="N4946">
        <v>2</v>
      </c>
      <c r="O4946">
        <v>40.292999999999999</v>
      </c>
      <c r="P4946">
        <v>12.21</v>
      </c>
      <c r="Q4946">
        <v>8.9</v>
      </c>
      <c r="R4946">
        <v>12.08</v>
      </c>
      <c r="S4946">
        <v>40.292999999999999</v>
      </c>
      <c r="T4946">
        <v>12.21</v>
      </c>
      <c r="U4946" s="23">
        <v>40.078499999999998</v>
      </c>
      <c r="V4946">
        <v>12.145</v>
      </c>
      <c r="W4946" s="21">
        <v>27.842110000000002</v>
      </c>
      <c r="X4946" s="21">
        <v>-115.14273</v>
      </c>
      <c r="Y4946">
        <v>59</v>
      </c>
      <c r="Z4946">
        <v>15</v>
      </c>
      <c r="AA4946">
        <v>7</v>
      </c>
      <c r="AB4946" s="26" t="s">
        <v>609</v>
      </c>
      <c r="AC4946" s="26">
        <v>16</v>
      </c>
      <c r="AE4946" s="26">
        <v>120</v>
      </c>
    </row>
    <row r="4947" spans="1:32">
      <c r="A4947" t="s">
        <v>863</v>
      </c>
      <c r="B4947" t="s">
        <v>43</v>
      </c>
      <c r="C4947" s="31">
        <v>41125</v>
      </c>
      <c r="D4947">
        <v>2012</v>
      </c>
      <c r="E4947" s="36">
        <v>7.6388888888888895E-2</v>
      </c>
      <c r="F4947" s="36">
        <v>8.2638888888888887E-2</v>
      </c>
      <c r="G4947" s="36">
        <v>6.2499999999999917E-3</v>
      </c>
      <c r="H4947">
        <v>2</v>
      </c>
      <c r="I4947">
        <v>2</v>
      </c>
      <c r="J4947">
        <v>4</v>
      </c>
      <c r="K4947">
        <v>4</v>
      </c>
      <c r="L4947" t="s">
        <v>52</v>
      </c>
      <c r="M4947" t="s">
        <v>53</v>
      </c>
      <c r="N4947">
        <v>2</v>
      </c>
      <c r="O4947">
        <v>42.24</v>
      </c>
      <c r="P4947">
        <v>12.8</v>
      </c>
      <c r="Q4947">
        <v>8.9</v>
      </c>
      <c r="R4947">
        <v>12.8</v>
      </c>
      <c r="S4947">
        <v>42.24</v>
      </c>
      <c r="T4947">
        <v>12.8</v>
      </c>
      <c r="U4947" s="23">
        <v>42.24</v>
      </c>
      <c r="V4947">
        <v>12.8</v>
      </c>
      <c r="W4947" s="21">
        <v>27.842110000000002</v>
      </c>
      <c r="X4947" s="21">
        <v>-115.14273</v>
      </c>
      <c r="Y4947">
        <v>59</v>
      </c>
      <c r="Z4947">
        <v>15</v>
      </c>
      <c r="AA4947">
        <v>7</v>
      </c>
      <c r="AB4947" s="26" t="s">
        <v>605</v>
      </c>
      <c r="AC4947" s="26">
        <v>1</v>
      </c>
      <c r="AE4947" s="26">
        <v>120</v>
      </c>
    </row>
    <row r="4948" spans="1:32">
      <c r="A4948" t="s">
        <v>863</v>
      </c>
      <c r="B4948" t="s">
        <v>43</v>
      </c>
      <c r="C4948" s="31">
        <v>41125</v>
      </c>
      <c r="D4948">
        <v>2012</v>
      </c>
      <c r="E4948" s="36">
        <v>7.6388888888888895E-2</v>
      </c>
      <c r="F4948" s="36">
        <v>8.2638888888888887E-2</v>
      </c>
      <c r="G4948" s="36">
        <v>6.2499999999999917E-3</v>
      </c>
      <c r="H4948">
        <v>2</v>
      </c>
      <c r="I4948">
        <v>2</v>
      </c>
      <c r="J4948">
        <v>4</v>
      </c>
      <c r="K4948">
        <v>4</v>
      </c>
      <c r="L4948" t="s">
        <v>52</v>
      </c>
      <c r="M4948" t="s">
        <v>53</v>
      </c>
      <c r="N4948">
        <v>2</v>
      </c>
      <c r="O4948">
        <v>42.24</v>
      </c>
      <c r="P4948">
        <v>12.8</v>
      </c>
      <c r="Q4948">
        <v>8.9</v>
      </c>
      <c r="R4948">
        <v>12.8</v>
      </c>
      <c r="S4948">
        <v>42.24</v>
      </c>
      <c r="T4948">
        <v>12.8</v>
      </c>
      <c r="U4948" s="23">
        <v>42.24</v>
      </c>
      <c r="V4948">
        <v>12.8</v>
      </c>
      <c r="W4948" s="21">
        <v>27.842110000000002</v>
      </c>
      <c r="X4948" s="21">
        <v>-115.14273</v>
      </c>
      <c r="Y4948">
        <v>59</v>
      </c>
      <c r="Z4948">
        <v>15</v>
      </c>
      <c r="AA4948">
        <v>7</v>
      </c>
      <c r="AB4948" s="26" t="s">
        <v>606</v>
      </c>
      <c r="AC4948" s="26">
        <v>2</v>
      </c>
      <c r="AE4948" s="26">
        <v>120</v>
      </c>
    </row>
    <row r="4949" spans="1:32">
      <c r="A4949" t="s">
        <v>863</v>
      </c>
      <c r="B4949" t="s">
        <v>43</v>
      </c>
      <c r="C4949" s="31">
        <v>41125</v>
      </c>
      <c r="D4949">
        <v>2012</v>
      </c>
      <c r="E4949" s="36">
        <v>7.6388888888888895E-2</v>
      </c>
      <c r="F4949" s="36">
        <v>8.2638888888888887E-2</v>
      </c>
      <c r="G4949" s="36">
        <v>6.2499999999999917E-3</v>
      </c>
      <c r="H4949">
        <v>2</v>
      </c>
      <c r="I4949">
        <v>2</v>
      </c>
      <c r="J4949">
        <v>4</v>
      </c>
      <c r="K4949">
        <v>4</v>
      </c>
      <c r="L4949" t="s">
        <v>52</v>
      </c>
      <c r="M4949" t="s">
        <v>53</v>
      </c>
      <c r="N4949">
        <v>2</v>
      </c>
      <c r="O4949">
        <v>42.24</v>
      </c>
      <c r="P4949">
        <v>12.8</v>
      </c>
      <c r="Q4949">
        <v>8.9</v>
      </c>
      <c r="R4949">
        <v>12.8</v>
      </c>
      <c r="S4949">
        <v>42.24</v>
      </c>
      <c r="T4949">
        <v>12.8</v>
      </c>
      <c r="U4949" s="23">
        <v>42.24</v>
      </c>
      <c r="V4949">
        <v>12.8</v>
      </c>
      <c r="W4949" s="21">
        <v>27.842110000000002</v>
      </c>
      <c r="X4949" s="21">
        <v>-115.14273</v>
      </c>
      <c r="Y4949">
        <v>59</v>
      </c>
      <c r="Z4949">
        <v>15</v>
      </c>
      <c r="AA4949">
        <v>7</v>
      </c>
      <c r="AB4949" s="26" t="s">
        <v>611</v>
      </c>
      <c r="AC4949" s="26">
        <v>3</v>
      </c>
      <c r="AE4949" s="26">
        <v>120</v>
      </c>
    </row>
    <row r="4950" spans="1:32">
      <c r="A4950" t="s">
        <v>863</v>
      </c>
      <c r="B4950" t="s">
        <v>43</v>
      </c>
      <c r="C4950" s="31">
        <v>41125</v>
      </c>
      <c r="D4950">
        <v>2012</v>
      </c>
      <c r="E4950" s="36">
        <v>7.6388888888888895E-2</v>
      </c>
      <c r="F4950" s="36">
        <v>8.2638888888888887E-2</v>
      </c>
      <c r="G4950" s="36">
        <v>6.2499999999999917E-3</v>
      </c>
      <c r="H4950">
        <v>2</v>
      </c>
      <c r="I4950">
        <v>2</v>
      </c>
      <c r="J4950">
        <v>4</v>
      </c>
      <c r="K4950">
        <v>4</v>
      </c>
      <c r="L4950" t="s">
        <v>52</v>
      </c>
      <c r="M4950" t="s">
        <v>53</v>
      </c>
      <c r="N4950">
        <v>2</v>
      </c>
      <c r="O4950">
        <v>42.24</v>
      </c>
      <c r="P4950">
        <v>12.8</v>
      </c>
      <c r="Q4950">
        <v>8.9</v>
      </c>
      <c r="R4950">
        <v>12.8</v>
      </c>
      <c r="S4950">
        <v>42.24</v>
      </c>
      <c r="T4950">
        <v>12.8</v>
      </c>
      <c r="U4950" s="23">
        <v>42.24</v>
      </c>
      <c r="V4950">
        <v>12.8</v>
      </c>
      <c r="W4950" s="21">
        <v>27.842110000000002</v>
      </c>
      <c r="X4950" s="21">
        <v>-115.14273</v>
      </c>
      <c r="Y4950">
        <v>59</v>
      </c>
      <c r="Z4950">
        <v>15</v>
      </c>
      <c r="AA4950">
        <v>7</v>
      </c>
      <c r="AB4950" s="26" t="s">
        <v>613</v>
      </c>
      <c r="AC4950" s="26">
        <v>187</v>
      </c>
      <c r="AD4950">
        <v>8</v>
      </c>
      <c r="AE4950" s="26">
        <v>120</v>
      </c>
      <c r="AF4950">
        <v>50</v>
      </c>
    </row>
    <row r="4951" spans="1:32">
      <c r="A4951" t="s">
        <v>863</v>
      </c>
      <c r="B4951" t="s">
        <v>43</v>
      </c>
      <c r="C4951" s="31">
        <v>41125</v>
      </c>
      <c r="D4951">
        <v>2012</v>
      </c>
      <c r="E4951" s="36">
        <v>7.6388888888888895E-2</v>
      </c>
      <c r="F4951" s="36">
        <v>8.2638888888888887E-2</v>
      </c>
      <c r="G4951" s="36">
        <v>6.2499999999999917E-3</v>
      </c>
      <c r="H4951">
        <v>2</v>
      </c>
      <c r="I4951">
        <v>2</v>
      </c>
      <c r="J4951">
        <v>4</v>
      </c>
      <c r="K4951">
        <v>4</v>
      </c>
      <c r="L4951" t="s">
        <v>52</v>
      </c>
      <c r="M4951" t="s">
        <v>53</v>
      </c>
      <c r="N4951">
        <v>2</v>
      </c>
      <c r="O4951">
        <v>42.24</v>
      </c>
      <c r="P4951">
        <v>12.8</v>
      </c>
      <c r="Q4951">
        <v>8.9</v>
      </c>
      <c r="R4951">
        <v>12.8</v>
      </c>
      <c r="S4951">
        <v>42.24</v>
      </c>
      <c r="T4951">
        <v>12.8</v>
      </c>
      <c r="U4951" s="23">
        <v>42.24</v>
      </c>
      <c r="V4951">
        <v>12.8</v>
      </c>
      <c r="W4951" s="21">
        <v>27.842110000000002</v>
      </c>
      <c r="X4951" s="21">
        <v>-115.14273</v>
      </c>
      <c r="Y4951">
        <v>59</v>
      </c>
      <c r="Z4951">
        <v>15</v>
      </c>
      <c r="AA4951">
        <v>7</v>
      </c>
      <c r="AB4951" s="26" t="s">
        <v>614</v>
      </c>
      <c r="AC4951" s="26">
        <v>23</v>
      </c>
      <c r="AE4951" s="26">
        <v>120</v>
      </c>
    </row>
    <row r="4952" spans="1:32">
      <c r="A4952" t="s">
        <v>863</v>
      </c>
      <c r="B4952" t="s">
        <v>43</v>
      </c>
      <c r="C4952" s="31">
        <v>41125</v>
      </c>
      <c r="D4952">
        <v>2012</v>
      </c>
      <c r="E4952" s="36">
        <v>7.6388888888888895E-2</v>
      </c>
      <c r="F4952" s="36">
        <v>8.2638888888888887E-2</v>
      </c>
      <c r="G4952" s="36">
        <v>6.2499999999999917E-3</v>
      </c>
      <c r="H4952">
        <v>2</v>
      </c>
      <c r="I4952">
        <v>2</v>
      </c>
      <c r="J4952">
        <v>4</v>
      </c>
      <c r="K4952">
        <v>4</v>
      </c>
      <c r="L4952" t="s">
        <v>52</v>
      </c>
      <c r="M4952" t="s">
        <v>53</v>
      </c>
      <c r="N4952">
        <v>2</v>
      </c>
      <c r="O4952">
        <v>42.24</v>
      </c>
      <c r="P4952">
        <v>12.8</v>
      </c>
      <c r="Q4952">
        <v>8.9</v>
      </c>
      <c r="R4952">
        <v>12.8</v>
      </c>
      <c r="S4952">
        <v>42.24</v>
      </c>
      <c r="T4952">
        <v>12.8</v>
      </c>
      <c r="U4952" s="23">
        <v>42.24</v>
      </c>
      <c r="V4952">
        <v>12.8</v>
      </c>
      <c r="W4952" s="21">
        <v>27.842110000000002</v>
      </c>
      <c r="X4952" s="21">
        <v>-115.14273</v>
      </c>
      <c r="Y4952">
        <v>59</v>
      </c>
      <c r="Z4952">
        <v>15</v>
      </c>
      <c r="AA4952">
        <v>7</v>
      </c>
      <c r="AB4952" s="26" t="s">
        <v>607</v>
      </c>
      <c r="AC4952" s="26">
        <v>12</v>
      </c>
      <c r="AE4952" s="26">
        <v>120</v>
      </c>
    </row>
    <row r="4953" spans="1:32">
      <c r="A4953" t="s">
        <v>863</v>
      </c>
      <c r="B4953" t="s">
        <v>43</v>
      </c>
      <c r="C4953" s="31">
        <v>41125</v>
      </c>
      <c r="D4953">
        <v>2012</v>
      </c>
      <c r="E4953" s="36">
        <v>7.6388888888888895E-2</v>
      </c>
      <c r="F4953" s="36">
        <v>8.2638888888888887E-2</v>
      </c>
      <c r="G4953" s="36">
        <v>6.2499999999999917E-3</v>
      </c>
      <c r="H4953">
        <v>2</v>
      </c>
      <c r="I4953">
        <v>2</v>
      </c>
      <c r="J4953">
        <v>4</v>
      </c>
      <c r="K4953">
        <v>4</v>
      </c>
      <c r="L4953" t="s">
        <v>52</v>
      </c>
      <c r="M4953" t="s">
        <v>53</v>
      </c>
      <c r="N4953">
        <v>2</v>
      </c>
      <c r="O4953">
        <v>42.24</v>
      </c>
      <c r="P4953">
        <v>12.8</v>
      </c>
      <c r="Q4953">
        <v>8.9</v>
      </c>
      <c r="R4953">
        <v>12.8</v>
      </c>
      <c r="S4953">
        <v>42.24</v>
      </c>
      <c r="T4953">
        <v>12.8</v>
      </c>
      <c r="U4953" s="23">
        <v>42.24</v>
      </c>
      <c r="V4953">
        <v>12.8</v>
      </c>
      <c r="W4953" s="21">
        <v>27.842110000000002</v>
      </c>
      <c r="X4953" s="21">
        <v>-115.14273</v>
      </c>
      <c r="Y4953">
        <v>59</v>
      </c>
      <c r="Z4953">
        <v>15</v>
      </c>
      <c r="AA4953">
        <v>7</v>
      </c>
      <c r="AB4953" s="26" t="s">
        <v>610</v>
      </c>
      <c r="AC4953" s="26">
        <v>1</v>
      </c>
      <c r="AE4953" s="26">
        <v>120</v>
      </c>
    </row>
    <row r="4954" spans="1:32">
      <c r="A4954" t="s">
        <v>863</v>
      </c>
      <c r="B4954" t="s">
        <v>43</v>
      </c>
      <c r="C4954" s="31">
        <v>41125</v>
      </c>
      <c r="D4954">
        <v>2012</v>
      </c>
      <c r="E4954" s="36">
        <v>7.6388888888888895E-2</v>
      </c>
      <c r="F4954" s="36">
        <v>8.2638888888888887E-2</v>
      </c>
      <c r="G4954" s="36">
        <v>6.2499999999999917E-3</v>
      </c>
      <c r="H4954">
        <v>2</v>
      </c>
      <c r="I4954">
        <v>2</v>
      </c>
      <c r="J4954">
        <v>4</v>
      </c>
      <c r="K4954">
        <v>4</v>
      </c>
      <c r="L4954" t="s">
        <v>52</v>
      </c>
      <c r="M4954" t="s">
        <v>53</v>
      </c>
      <c r="N4954">
        <v>2</v>
      </c>
      <c r="O4954">
        <v>42.24</v>
      </c>
      <c r="P4954">
        <v>12.8</v>
      </c>
      <c r="Q4954">
        <v>8.9</v>
      </c>
      <c r="R4954">
        <v>12.8</v>
      </c>
      <c r="S4954">
        <v>42.24</v>
      </c>
      <c r="T4954">
        <v>12.8</v>
      </c>
      <c r="U4954" s="23">
        <v>42.24</v>
      </c>
      <c r="V4954">
        <v>12.8</v>
      </c>
      <c r="W4954" s="21">
        <v>27.842110000000002</v>
      </c>
      <c r="X4954" s="21">
        <v>-115.14273</v>
      </c>
      <c r="Y4954">
        <v>59</v>
      </c>
      <c r="Z4954">
        <v>15</v>
      </c>
      <c r="AA4954">
        <v>7</v>
      </c>
      <c r="AB4954" s="26" t="s">
        <v>609</v>
      </c>
      <c r="AC4954" s="26">
        <v>12</v>
      </c>
      <c r="AE4954" s="26">
        <v>120</v>
      </c>
    </row>
    <row r="4955" spans="1:32">
      <c r="A4955" t="s">
        <v>864</v>
      </c>
      <c r="B4955" t="s">
        <v>223</v>
      </c>
      <c r="C4955" s="31">
        <v>41125</v>
      </c>
      <c r="D4955">
        <v>2012</v>
      </c>
      <c r="E4955" s="36">
        <v>6.6666666666666666E-2</v>
      </c>
      <c r="F4955" s="36">
        <v>7.0833333333333331E-2</v>
      </c>
      <c r="G4955" s="36">
        <v>4.1666666666666657E-3</v>
      </c>
      <c r="H4955">
        <v>2</v>
      </c>
      <c r="I4955">
        <v>1</v>
      </c>
      <c r="J4955">
        <v>5</v>
      </c>
      <c r="K4955">
        <v>5</v>
      </c>
      <c r="L4955" t="s">
        <v>52</v>
      </c>
      <c r="M4955" t="s">
        <v>53</v>
      </c>
      <c r="N4955">
        <v>2</v>
      </c>
      <c r="O4955">
        <v>33</v>
      </c>
      <c r="P4955">
        <v>10</v>
      </c>
      <c r="Q4955">
        <v>8.9</v>
      </c>
      <c r="R4955">
        <v>8</v>
      </c>
      <c r="S4955">
        <v>33</v>
      </c>
      <c r="T4955">
        <v>10</v>
      </c>
      <c r="U4955" s="23">
        <v>29.7</v>
      </c>
      <c r="V4955">
        <v>9</v>
      </c>
      <c r="W4955" s="21">
        <v>27.843260000000001</v>
      </c>
      <c r="X4955" s="21">
        <v>-115.14359</v>
      </c>
      <c r="Y4955">
        <v>60.8</v>
      </c>
      <c r="Z4955">
        <v>16</v>
      </c>
      <c r="AA4955">
        <v>10</v>
      </c>
      <c r="AB4955" s="26" t="s">
        <v>606</v>
      </c>
      <c r="AC4955" s="26">
        <v>17</v>
      </c>
      <c r="AE4955" s="26" t="s">
        <v>37</v>
      </c>
    </row>
    <row r="4956" spans="1:32">
      <c r="A4956" t="s">
        <v>864</v>
      </c>
      <c r="B4956" t="s">
        <v>223</v>
      </c>
      <c r="C4956" s="31">
        <v>41125</v>
      </c>
      <c r="D4956">
        <v>2012</v>
      </c>
      <c r="E4956" s="36">
        <v>6.6666666666666666E-2</v>
      </c>
      <c r="F4956" s="36">
        <v>7.0833333333333331E-2</v>
      </c>
      <c r="G4956" s="36">
        <v>4.1666666666666657E-3</v>
      </c>
      <c r="H4956">
        <v>2</v>
      </c>
      <c r="I4956">
        <v>1</v>
      </c>
      <c r="J4956">
        <v>5</v>
      </c>
      <c r="K4956">
        <v>5</v>
      </c>
      <c r="L4956" t="s">
        <v>52</v>
      </c>
      <c r="M4956" t="s">
        <v>53</v>
      </c>
      <c r="N4956">
        <v>2</v>
      </c>
      <c r="O4956">
        <v>33</v>
      </c>
      <c r="P4956">
        <v>10</v>
      </c>
      <c r="Q4956">
        <v>8.9</v>
      </c>
      <c r="R4956">
        <v>8</v>
      </c>
      <c r="S4956">
        <v>33</v>
      </c>
      <c r="T4956">
        <v>10</v>
      </c>
      <c r="U4956" s="23">
        <v>29.7</v>
      </c>
      <c r="V4956">
        <v>9</v>
      </c>
      <c r="W4956" s="21">
        <v>27.843260000000001</v>
      </c>
      <c r="X4956" s="21">
        <v>-115.14359</v>
      </c>
      <c r="Y4956">
        <v>60.8</v>
      </c>
      <c r="Z4956">
        <v>16</v>
      </c>
      <c r="AA4956">
        <v>10</v>
      </c>
      <c r="AB4956" s="26" t="s">
        <v>611</v>
      </c>
      <c r="AC4956" s="26">
        <v>3</v>
      </c>
      <c r="AE4956" s="26" t="s">
        <v>37</v>
      </c>
    </row>
    <row r="4957" spans="1:32">
      <c r="A4957" t="s">
        <v>864</v>
      </c>
      <c r="B4957" t="s">
        <v>223</v>
      </c>
      <c r="C4957" s="31">
        <v>41125</v>
      </c>
      <c r="D4957">
        <v>2012</v>
      </c>
      <c r="E4957" s="36">
        <v>6.6666666666666666E-2</v>
      </c>
      <c r="F4957" s="36">
        <v>7.0833333333333331E-2</v>
      </c>
      <c r="G4957" s="36">
        <v>4.1666666666666657E-3</v>
      </c>
      <c r="H4957">
        <v>2</v>
      </c>
      <c r="I4957">
        <v>1</v>
      </c>
      <c r="J4957">
        <v>5</v>
      </c>
      <c r="K4957">
        <v>5</v>
      </c>
      <c r="L4957" t="s">
        <v>52</v>
      </c>
      <c r="M4957" t="s">
        <v>53</v>
      </c>
      <c r="N4957">
        <v>2</v>
      </c>
      <c r="O4957">
        <v>33</v>
      </c>
      <c r="P4957">
        <v>10</v>
      </c>
      <c r="Q4957">
        <v>8.9</v>
      </c>
      <c r="R4957">
        <v>8</v>
      </c>
      <c r="S4957">
        <v>33</v>
      </c>
      <c r="T4957">
        <v>10</v>
      </c>
      <c r="U4957" s="23">
        <v>29.7</v>
      </c>
      <c r="V4957">
        <v>9</v>
      </c>
      <c r="W4957" s="21">
        <v>27.843260000000001</v>
      </c>
      <c r="X4957" s="21">
        <v>-115.14359</v>
      </c>
      <c r="Y4957">
        <v>60.8</v>
      </c>
      <c r="Z4957">
        <v>16</v>
      </c>
      <c r="AA4957">
        <v>10</v>
      </c>
      <c r="AB4957" s="26" t="s">
        <v>613</v>
      </c>
      <c r="AC4957" s="26">
        <v>125</v>
      </c>
      <c r="AD4957">
        <v>12</v>
      </c>
      <c r="AE4957" s="26" t="s">
        <v>37</v>
      </c>
      <c r="AF4957">
        <v>50</v>
      </c>
    </row>
    <row r="4958" spans="1:32">
      <c r="A4958" t="s">
        <v>864</v>
      </c>
      <c r="B4958" t="s">
        <v>223</v>
      </c>
      <c r="C4958" s="31">
        <v>41125</v>
      </c>
      <c r="D4958">
        <v>2012</v>
      </c>
      <c r="E4958" s="36">
        <v>6.6666666666666666E-2</v>
      </c>
      <c r="F4958" s="36">
        <v>7.0833333333333331E-2</v>
      </c>
      <c r="G4958" s="36">
        <v>4.1666666666666657E-3</v>
      </c>
      <c r="H4958">
        <v>2</v>
      </c>
      <c r="I4958">
        <v>1</v>
      </c>
      <c r="J4958">
        <v>5</v>
      </c>
      <c r="K4958">
        <v>5</v>
      </c>
      <c r="L4958" t="s">
        <v>52</v>
      </c>
      <c r="M4958" t="s">
        <v>53</v>
      </c>
      <c r="N4958">
        <v>2</v>
      </c>
      <c r="O4958">
        <v>33</v>
      </c>
      <c r="P4958">
        <v>10</v>
      </c>
      <c r="Q4958">
        <v>8.9</v>
      </c>
      <c r="R4958">
        <v>8</v>
      </c>
      <c r="S4958">
        <v>33</v>
      </c>
      <c r="T4958">
        <v>10</v>
      </c>
      <c r="U4958" s="23">
        <v>29.7</v>
      </c>
      <c r="V4958">
        <v>9</v>
      </c>
      <c r="W4958" s="21">
        <v>27.843260000000001</v>
      </c>
      <c r="X4958" s="21">
        <v>-115.14359</v>
      </c>
      <c r="Y4958">
        <v>60.8</v>
      </c>
      <c r="Z4958">
        <v>16</v>
      </c>
      <c r="AA4958">
        <v>10</v>
      </c>
      <c r="AB4958" s="26" t="s">
        <v>614</v>
      </c>
      <c r="AC4958" s="26">
        <v>3</v>
      </c>
      <c r="AE4958" s="26" t="s">
        <v>37</v>
      </c>
    </row>
    <row r="4959" spans="1:32">
      <c r="A4959" t="s">
        <v>864</v>
      </c>
      <c r="B4959" t="s">
        <v>223</v>
      </c>
      <c r="C4959" s="31">
        <v>41125</v>
      </c>
      <c r="D4959">
        <v>2012</v>
      </c>
      <c r="E4959" s="36">
        <v>6.6666666666666666E-2</v>
      </c>
      <c r="F4959" s="36">
        <v>7.0833333333333331E-2</v>
      </c>
      <c r="G4959" s="36">
        <v>4.1666666666666657E-3</v>
      </c>
      <c r="H4959">
        <v>2</v>
      </c>
      <c r="I4959">
        <v>1</v>
      </c>
      <c r="J4959">
        <v>5</v>
      </c>
      <c r="K4959">
        <v>5</v>
      </c>
      <c r="L4959" t="s">
        <v>52</v>
      </c>
      <c r="M4959" t="s">
        <v>53</v>
      </c>
      <c r="N4959">
        <v>2</v>
      </c>
      <c r="O4959">
        <v>33</v>
      </c>
      <c r="P4959">
        <v>10</v>
      </c>
      <c r="Q4959">
        <v>8.9</v>
      </c>
      <c r="R4959">
        <v>8</v>
      </c>
      <c r="S4959">
        <v>33</v>
      </c>
      <c r="T4959">
        <v>10</v>
      </c>
      <c r="U4959" s="23">
        <v>29.7</v>
      </c>
      <c r="V4959">
        <v>9</v>
      </c>
      <c r="W4959" s="21">
        <v>27.843260000000001</v>
      </c>
      <c r="X4959" s="21">
        <v>-115.14359</v>
      </c>
      <c r="Y4959">
        <v>60.8</v>
      </c>
      <c r="Z4959">
        <v>16</v>
      </c>
      <c r="AA4959">
        <v>10</v>
      </c>
      <c r="AB4959" s="26" t="s">
        <v>620</v>
      </c>
      <c r="AC4959" s="26">
        <v>3</v>
      </c>
      <c r="AE4959" s="26" t="s">
        <v>37</v>
      </c>
    </row>
    <row r="4960" spans="1:32">
      <c r="A4960" t="s">
        <v>864</v>
      </c>
      <c r="B4960" t="s">
        <v>223</v>
      </c>
      <c r="C4960" s="31">
        <v>41125</v>
      </c>
      <c r="D4960">
        <v>2012</v>
      </c>
      <c r="E4960" s="36">
        <v>6.6666666666666666E-2</v>
      </c>
      <c r="F4960" s="36">
        <v>7.0833333333333331E-2</v>
      </c>
      <c r="G4960" s="36">
        <v>4.1666666666666657E-3</v>
      </c>
      <c r="H4960">
        <v>2</v>
      </c>
      <c r="I4960">
        <v>1</v>
      </c>
      <c r="J4960">
        <v>5</v>
      </c>
      <c r="K4960">
        <v>5</v>
      </c>
      <c r="L4960" t="s">
        <v>52</v>
      </c>
      <c r="M4960" t="s">
        <v>53</v>
      </c>
      <c r="N4960">
        <v>2</v>
      </c>
      <c r="O4960">
        <v>33</v>
      </c>
      <c r="P4960">
        <v>10</v>
      </c>
      <c r="Q4960">
        <v>8.9</v>
      </c>
      <c r="R4960">
        <v>8</v>
      </c>
      <c r="S4960">
        <v>33</v>
      </c>
      <c r="T4960">
        <v>10</v>
      </c>
      <c r="U4960" s="23">
        <v>29.7</v>
      </c>
      <c r="V4960">
        <v>9</v>
      </c>
      <c r="W4960" s="21">
        <v>27.843260000000001</v>
      </c>
      <c r="X4960" s="21">
        <v>-115.14359</v>
      </c>
      <c r="Y4960">
        <v>60.8</v>
      </c>
      <c r="Z4960">
        <v>16</v>
      </c>
      <c r="AA4960">
        <v>10</v>
      </c>
      <c r="AB4960" s="26" t="s">
        <v>607</v>
      </c>
      <c r="AC4960" s="26">
        <v>1</v>
      </c>
      <c r="AE4960" s="26" t="s">
        <v>37</v>
      </c>
    </row>
    <row r="4961" spans="1:33">
      <c r="A4961" t="s">
        <v>864</v>
      </c>
      <c r="B4961" t="s">
        <v>223</v>
      </c>
      <c r="C4961" s="31">
        <v>41125</v>
      </c>
      <c r="D4961">
        <v>2012</v>
      </c>
      <c r="E4961" s="36">
        <v>6.6666666666666666E-2</v>
      </c>
      <c r="F4961" s="36">
        <v>7.0833333333333331E-2</v>
      </c>
      <c r="G4961" s="36">
        <v>4.1666666666666657E-3</v>
      </c>
      <c r="H4961">
        <v>2</v>
      </c>
      <c r="I4961">
        <v>1</v>
      </c>
      <c r="J4961">
        <v>5</v>
      </c>
      <c r="K4961">
        <v>5</v>
      </c>
      <c r="L4961" t="s">
        <v>52</v>
      </c>
      <c r="M4961" t="s">
        <v>53</v>
      </c>
      <c r="N4961">
        <v>2</v>
      </c>
      <c r="O4961">
        <v>33</v>
      </c>
      <c r="P4961">
        <v>10</v>
      </c>
      <c r="Q4961">
        <v>8.9</v>
      </c>
      <c r="R4961">
        <v>8</v>
      </c>
      <c r="S4961">
        <v>33</v>
      </c>
      <c r="T4961">
        <v>10</v>
      </c>
      <c r="U4961" s="23">
        <v>29.7</v>
      </c>
      <c r="V4961">
        <v>9</v>
      </c>
      <c r="W4961" s="21">
        <v>27.843260000000001</v>
      </c>
      <c r="X4961" s="21">
        <v>-115.14359</v>
      </c>
      <c r="Y4961">
        <v>60.8</v>
      </c>
      <c r="Z4961">
        <v>16</v>
      </c>
      <c r="AA4961">
        <v>10</v>
      </c>
      <c r="AB4961" s="26" t="s">
        <v>618</v>
      </c>
      <c r="AC4961" s="26">
        <v>9</v>
      </c>
      <c r="AE4961" s="26" t="s">
        <v>37</v>
      </c>
    </row>
    <row r="4962" spans="1:33">
      <c r="A4962" t="s">
        <v>864</v>
      </c>
      <c r="B4962" t="s">
        <v>223</v>
      </c>
      <c r="C4962" s="31">
        <v>41125</v>
      </c>
      <c r="D4962">
        <v>2012</v>
      </c>
      <c r="E4962" s="36">
        <v>6.6666666666666666E-2</v>
      </c>
      <c r="F4962" s="36">
        <v>7.0833333333333331E-2</v>
      </c>
      <c r="G4962" s="36">
        <v>4.1666666666666657E-3</v>
      </c>
      <c r="H4962">
        <v>2</v>
      </c>
      <c r="I4962">
        <v>1</v>
      </c>
      <c r="J4962">
        <v>5</v>
      </c>
      <c r="K4962">
        <v>5</v>
      </c>
      <c r="L4962" t="s">
        <v>52</v>
      </c>
      <c r="M4962" t="s">
        <v>53</v>
      </c>
      <c r="N4962">
        <v>2</v>
      </c>
      <c r="O4962">
        <v>33</v>
      </c>
      <c r="P4962">
        <v>10</v>
      </c>
      <c r="Q4962">
        <v>8.9</v>
      </c>
      <c r="R4962">
        <v>8</v>
      </c>
      <c r="S4962">
        <v>33</v>
      </c>
      <c r="T4962">
        <v>10</v>
      </c>
      <c r="U4962" s="23">
        <v>29.7</v>
      </c>
      <c r="V4962">
        <v>9</v>
      </c>
      <c r="W4962" s="21">
        <v>27.843260000000001</v>
      </c>
      <c r="X4962" s="21">
        <v>-115.14359</v>
      </c>
      <c r="Y4962">
        <v>60.8</v>
      </c>
      <c r="Z4962">
        <v>16</v>
      </c>
      <c r="AA4962">
        <v>10</v>
      </c>
      <c r="AB4962" s="26" t="s">
        <v>753</v>
      </c>
      <c r="AC4962" s="26">
        <v>10</v>
      </c>
      <c r="AE4962" s="26" t="s">
        <v>37</v>
      </c>
    </row>
    <row r="4963" spans="1:33">
      <c r="A4963" t="s">
        <v>864</v>
      </c>
      <c r="B4963" t="s">
        <v>223</v>
      </c>
      <c r="C4963" s="31">
        <v>41125</v>
      </c>
      <c r="D4963">
        <v>2012</v>
      </c>
      <c r="E4963" s="36">
        <v>6.6666666666666666E-2</v>
      </c>
      <c r="F4963" s="36">
        <v>7.0833333333333331E-2</v>
      </c>
      <c r="G4963" s="36">
        <v>4.1666666666666657E-3</v>
      </c>
      <c r="H4963">
        <v>2</v>
      </c>
      <c r="I4963">
        <v>1</v>
      </c>
      <c r="J4963">
        <v>5</v>
      </c>
      <c r="K4963">
        <v>5</v>
      </c>
      <c r="L4963" t="s">
        <v>52</v>
      </c>
      <c r="M4963" t="s">
        <v>53</v>
      </c>
      <c r="N4963">
        <v>2</v>
      </c>
      <c r="O4963">
        <v>33</v>
      </c>
      <c r="P4963">
        <v>10</v>
      </c>
      <c r="Q4963">
        <v>8.9</v>
      </c>
      <c r="R4963">
        <v>8</v>
      </c>
      <c r="S4963">
        <v>33</v>
      </c>
      <c r="T4963">
        <v>10</v>
      </c>
      <c r="U4963" s="23">
        <v>29.7</v>
      </c>
      <c r="V4963">
        <v>9</v>
      </c>
      <c r="W4963" s="21">
        <v>27.843260000000001</v>
      </c>
      <c r="X4963" s="21">
        <v>-115.14359</v>
      </c>
      <c r="Y4963">
        <v>60.8</v>
      </c>
      <c r="Z4963">
        <v>16</v>
      </c>
      <c r="AA4963">
        <v>10</v>
      </c>
      <c r="AB4963" s="26" t="s">
        <v>609</v>
      </c>
      <c r="AC4963" s="26">
        <v>5</v>
      </c>
      <c r="AE4963" s="26" t="s">
        <v>37</v>
      </c>
    </row>
    <row r="4964" spans="1:33">
      <c r="A4964" t="s">
        <v>864</v>
      </c>
      <c r="B4964" t="s">
        <v>223</v>
      </c>
      <c r="C4964" s="31">
        <v>41125</v>
      </c>
      <c r="D4964">
        <v>2012</v>
      </c>
      <c r="E4964" s="36">
        <v>6.6666666666666666E-2</v>
      </c>
      <c r="F4964" s="36">
        <v>7.0833333333333331E-2</v>
      </c>
      <c r="G4964" s="36">
        <v>4.1666666666666657E-3</v>
      </c>
      <c r="H4964">
        <v>2</v>
      </c>
      <c r="I4964">
        <v>1</v>
      </c>
      <c r="J4964">
        <v>5</v>
      </c>
      <c r="K4964">
        <v>5</v>
      </c>
      <c r="L4964" t="s">
        <v>52</v>
      </c>
      <c r="M4964" t="s">
        <v>53</v>
      </c>
      <c r="N4964">
        <v>2</v>
      </c>
      <c r="O4964">
        <v>33</v>
      </c>
      <c r="P4964">
        <v>10</v>
      </c>
      <c r="Q4964">
        <v>8.9</v>
      </c>
      <c r="R4964">
        <v>8</v>
      </c>
      <c r="S4964">
        <v>33</v>
      </c>
      <c r="T4964">
        <v>10</v>
      </c>
      <c r="U4964" s="23">
        <v>29.7</v>
      </c>
      <c r="V4964">
        <v>9</v>
      </c>
      <c r="W4964" s="21">
        <v>27.843260000000001</v>
      </c>
      <c r="X4964" s="21">
        <v>-115.14359</v>
      </c>
      <c r="Y4964">
        <v>60.8</v>
      </c>
      <c r="Z4964">
        <v>16</v>
      </c>
      <c r="AA4964">
        <v>10</v>
      </c>
      <c r="AB4964" s="26" t="s">
        <v>621</v>
      </c>
      <c r="AC4964" s="26">
        <v>3</v>
      </c>
      <c r="AE4964" s="26" t="s">
        <v>37</v>
      </c>
      <c r="AG4964" t="s">
        <v>132</v>
      </c>
    </row>
    <row r="4965" spans="1:33">
      <c r="A4965" t="s">
        <v>865</v>
      </c>
      <c r="B4965" t="s">
        <v>223</v>
      </c>
      <c r="C4965" s="31">
        <v>41125</v>
      </c>
      <c r="D4965">
        <v>2012</v>
      </c>
      <c r="E4965" s="36">
        <v>8.1250000000000003E-2</v>
      </c>
      <c r="F4965" s="36">
        <v>8.819444444444445E-2</v>
      </c>
      <c r="G4965" s="36">
        <v>6.9444444444444475E-3</v>
      </c>
      <c r="H4965">
        <v>2</v>
      </c>
      <c r="I4965">
        <v>2</v>
      </c>
      <c r="J4965">
        <v>6</v>
      </c>
      <c r="K4965">
        <v>6</v>
      </c>
      <c r="L4965" t="s">
        <v>52</v>
      </c>
      <c r="M4965" t="s">
        <v>53</v>
      </c>
      <c r="N4965">
        <v>2</v>
      </c>
      <c r="O4965">
        <v>31.349999999999998</v>
      </c>
      <c r="P4965">
        <v>9.5</v>
      </c>
      <c r="Q4965">
        <v>8.9</v>
      </c>
      <c r="R4965">
        <v>9.8000000000000007</v>
      </c>
      <c r="S4965">
        <v>32.340000000000003</v>
      </c>
      <c r="T4965">
        <v>9.8000000000000007</v>
      </c>
      <c r="U4965" s="23">
        <v>31.844999999999999</v>
      </c>
      <c r="V4965">
        <v>9.65</v>
      </c>
      <c r="W4965" s="21">
        <v>27.843260000000001</v>
      </c>
      <c r="X4965" s="21">
        <v>-115.14359</v>
      </c>
      <c r="Y4965">
        <v>60.8</v>
      </c>
      <c r="Z4965">
        <v>16</v>
      </c>
      <c r="AA4965">
        <v>10</v>
      </c>
      <c r="AB4965" s="26" t="s">
        <v>604</v>
      </c>
      <c r="AC4965" s="26">
        <v>2</v>
      </c>
      <c r="AE4965" s="26" t="s">
        <v>37</v>
      </c>
    </row>
    <row r="4966" spans="1:33">
      <c r="A4966" t="s">
        <v>865</v>
      </c>
      <c r="B4966" t="s">
        <v>223</v>
      </c>
      <c r="C4966" s="31">
        <v>41125</v>
      </c>
      <c r="D4966">
        <v>2012</v>
      </c>
      <c r="E4966" s="36">
        <v>8.1250000000000003E-2</v>
      </c>
      <c r="F4966" s="36">
        <v>8.819444444444445E-2</v>
      </c>
      <c r="G4966" s="36">
        <v>6.9444444444444475E-3</v>
      </c>
      <c r="H4966">
        <v>2</v>
      </c>
      <c r="I4966">
        <v>2</v>
      </c>
      <c r="J4966">
        <v>6</v>
      </c>
      <c r="K4966">
        <v>6</v>
      </c>
      <c r="L4966" t="s">
        <v>52</v>
      </c>
      <c r="M4966" t="s">
        <v>53</v>
      </c>
      <c r="N4966">
        <v>2</v>
      </c>
      <c r="O4966">
        <v>31.349999999999998</v>
      </c>
      <c r="P4966">
        <v>9.5</v>
      </c>
      <c r="Q4966">
        <v>8.9</v>
      </c>
      <c r="R4966">
        <v>9.8000000000000007</v>
      </c>
      <c r="S4966">
        <v>32.340000000000003</v>
      </c>
      <c r="T4966">
        <v>9.8000000000000007</v>
      </c>
      <c r="U4966" s="23">
        <v>31.844999999999999</v>
      </c>
      <c r="V4966">
        <v>9.65</v>
      </c>
      <c r="W4966" s="21">
        <v>27.843260000000001</v>
      </c>
      <c r="X4966" s="21">
        <v>-115.14359</v>
      </c>
      <c r="Y4966">
        <v>60.8</v>
      </c>
      <c r="Z4966">
        <v>16</v>
      </c>
      <c r="AA4966">
        <v>10</v>
      </c>
      <c r="AB4966" s="26" t="s">
        <v>605</v>
      </c>
      <c r="AC4966" s="26">
        <v>7</v>
      </c>
      <c r="AE4966" s="26" t="s">
        <v>37</v>
      </c>
    </row>
    <row r="4967" spans="1:33">
      <c r="A4967" t="s">
        <v>865</v>
      </c>
      <c r="B4967" t="s">
        <v>223</v>
      </c>
      <c r="C4967" s="31">
        <v>41125</v>
      </c>
      <c r="D4967">
        <v>2012</v>
      </c>
      <c r="E4967" s="36">
        <v>8.1250000000000003E-2</v>
      </c>
      <c r="F4967" s="36">
        <v>8.819444444444445E-2</v>
      </c>
      <c r="G4967" s="36">
        <v>6.9444444444444475E-3</v>
      </c>
      <c r="H4967">
        <v>2</v>
      </c>
      <c r="I4967">
        <v>2</v>
      </c>
      <c r="J4967">
        <v>6</v>
      </c>
      <c r="K4967">
        <v>6</v>
      </c>
      <c r="L4967" t="s">
        <v>52</v>
      </c>
      <c r="M4967" t="s">
        <v>53</v>
      </c>
      <c r="N4967">
        <v>2</v>
      </c>
      <c r="O4967">
        <v>31.349999999999998</v>
      </c>
      <c r="P4967">
        <v>9.5</v>
      </c>
      <c r="Q4967">
        <v>8.9</v>
      </c>
      <c r="R4967">
        <v>9.8000000000000007</v>
      </c>
      <c r="S4967">
        <v>32.340000000000003</v>
      </c>
      <c r="T4967">
        <v>9.8000000000000007</v>
      </c>
      <c r="U4967" s="23">
        <v>31.844999999999999</v>
      </c>
      <c r="V4967">
        <v>9.65</v>
      </c>
      <c r="W4967" s="21">
        <v>27.843260000000001</v>
      </c>
      <c r="X4967" s="21">
        <v>-115.14359</v>
      </c>
      <c r="Y4967">
        <v>60.8</v>
      </c>
      <c r="Z4967">
        <v>16</v>
      </c>
      <c r="AA4967">
        <v>10</v>
      </c>
      <c r="AB4967" s="26" t="s">
        <v>606</v>
      </c>
      <c r="AC4967" s="26">
        <v>60</v>
      </c>
      <c r="AD4967">
        <v>25</v>
      </c>
      <c r="AE4967" s="26" t="s">
        <v>37</v>
      </c>
      <c r="AF4967">
        <v>50</v>
      </c>
    </row>
    <row r="4968" spans="1:33">
      <c r="A4968" t="s">
        <v>865</v>
      </c>
      <c r="B4968" t="s">
        <v>223</v>
      </c>
      <c r="C4968" s="31">
        <v>41125</v>
      </c>
      <c r="D4968">
        <v>2012</v>
      </c>
      <c r="E4968" s="36">
        <v>8.1250000000000003E-2</v>
      </c>
      <c r="F4968" s="36">
        <v>8.819444444444445E-2</v>
      </c>
      <c r="G4968" s="36">
        <v>6.9444444444444475E-3</v>
      </c>
      <c r="H4968">
        <v>2</v>
      </c>
      <c r="I4968">
        <v>2</v>
      </c>
      <c r="J4968">
        <v>6</v>
      </c>
      <c r="K4968">
        <v>6</v>
      </c>
      <c r="L4968" t="s">
        <v>52</v>
      </c>
      <c r="M4968" t="s">
        <v>53</v>
      </c>
      <c r="N4968">
        <v>2</v>
      </c>
      <c r="O4968">
        <v>31.349999999999998</v>
      </c>
      <c r="P4968">
        <v>9.5</v>
      </c>
      <c r="Q4968">
        <v>8.9</v>
      </c>
      <c r="R4968">
        <v>9.8000000000000007</v>
      </c>
      <c r="S4968">
        <v>32.340000000000003</v>
      </c>
      <c r="T4968">
        <v>9.8000000000000007</v>
      </c>
      <c r="U4968" s="23">
        <v>31.844999999999999</v>
      </c>
      <c r="V4968">
        <v>9.65</v>
      </c>
      <c r="W4968" s="21">
        <v>27.843260000000001</v>
      </c>
      <c r="X4968" s="21">
        <v>-115.14359</v>
      </c>
      <c r="Y4968">
        <v>60.8</v>
      </c>
      <c r="Z4968">
        <v>16</v>
      </c>
      <c r="AA4968">
        <v>10</v>
      </c>
      <c r="AB4968" s="26" t="s">
        <v>611</v>
      </c>
      <c r="AC4968" s="26">
        <v>7</v>
      </c>
      <c r="AE4968" s="26" t="s">
        <v>37</v>
      </c>
    </row>
    <row r="4969" spans="1:33">
      <c r="A4969" t="s">
        <v>865</v>
      </c>
      <c r="B4969" t="s">
        <v>223</v>
      </c>
      <c r="C4969" s="31">
        <v>41125</v>
      </c>
      <c r="D4969">
        <v>2012</v>
      </c>
      <c r="E4969" s="36">
        <v>8.1250000000000003E-2</v>
      </c>
      <c r="F4969" s="36">
        <v>8.819444444444445E-2</v>
      </c>
      <c r="G4969" s="36">
        <v>6.9444444444444475E-3</v>
      </c>
      <c r="H4969">
        <v>2</v>
      </c>
      <c r="I4969">
        <v>2</v>
      </c>
      <c r="J4969">
        <v>6</v>
      </c>
      <c r="K4969">
        <v>6</v>
      </c>
      <c r="L4969" t="s">
        <v>52</v>
      </c>
      <c r="M4969" t="s">
        <v>53</v>
      </c>
      <c r="N4969">
        <v>2</v>
      </c>
      <c r="O4969">
        <v>31.349999999999998</v>
      </c>
      <c r="P4969">
        <v>9.5</v>
      </c>
      <c r="Q4969">
        <v>8.9</v>
      </c>
      <c r="R4969">
        <v>9.8000000000000007</v>
      </c>
      <c r="S4969">
        <v>32.340000000000003</v>
      </c>
      <c r="T4969">
        <v>9.8000000000000007</v>
      </c>
      <c r="U4969" s="23">
        <v>31.844999999999999</v>
      </c>
      <c r="V4969">
        <v>9.65</v>
      </c>
      <c r="W4969" s="21">
        <v>27.843260000000001</v>
      </c>
      <c r="X4969" s="21">
        <v>-115.14359</v>
      </c>
      <c r="Y4969">
        <v>60.8</v>
      </c>
      <c r="Z4969">
        <v>16</v>
      </c>
      <c r="AA4969">
        <v>10</v>
      </c>
      <c r="AB4969" s="26" t="s">
        <v>613</v>
      </c>
      <c r="AC4969" s="26">
        <v>150</v>
      </c>
      <c r="AD4969">
        <v>10</v>
      </c>
      <c r="AE4969" s="26" t="s">
        <v>37</v>
      </c>
      <c r="AF4969">
        <v>50</v>
      </c>
    </row>
    <row r="4970" spans="1:33">
      <c r="A4970" t="s">
        <v>865</v>
      </c>
      <c r="B4970" t="s">
        <v>223</v>
      </c>
      <c r="C4970" s="31">
        <v>41125</v>
      </c>
      <c r="D4970">
        <v>2012</v>
      </c>
      <c r="E4970" s="36">
        <v>8.1250000000000003E-2</v>
      </c>
      <c r="F4970" s="36">
        <v>8.819444444444445E-2</v>
      </c>
      <c r="G4970" s="36">
        <v>6.9444444444444475E-3</v>
      </c>
      <c r="H4970">
        <v>2</v>
      </c>
      <c r="I4970">
        <v>2</v>
      </c>
      <c r="J4970">
        <v>6</v>
      </c>
      <c r="K4970">
        <v>6</v>
      </c>
      <c r="L4970" t="s">
        <v>52</v>
      </c>
      <c r="M4970" t="s">
        <v>53</v>
      </c>
      <c r="N4970">
        <v>2</v>
      </c>
      <c r="O4970">
        <v>31.349999999999998</v>
      </c>
      <c r="P4970">
        <v>9.5</v>
      </c>
      <c r="Q4970">
        <v>8.9</v>
      </c>
      <c r="R4970">
        <v>9.8000000000000007</v>
      </c>
      <c r="S4970">
        <v>32.340000000000003</v>
      </c>
      <c r="T4970">
        <v>9.8000000000000007</v>
      </c>
      <c r="U4970" s="23">
        <v>31.844999999999999</v>
      </c>
      <c r="V4970">
        <v>9.65</v>
      </c>
      <c r="W4970" s="21">
        <v>27.843260000000001</v>
      </c>
      <c r="X4970" s="21">
        <v>-115.14359</v>
      </c>
      <c r="Y4970">
        <v>60.8</v>
      </c>
      <c r="Z4970">
        <v>16</v>
      </c>
      <c r="AA4970">
        <v>10</v>
      </c>
      <c r="AB4970" s="26" t="s">
        <v>607</v>
      </c>
      <c r="AC4970" s="26">
        <v>4</v>
      </c>
      <c r="AE4970" s="26" t="s">
        <v>37</v>
      </c>
    </row>
    <row r="4971" spans="1:33">
      <c r="A4971" t="s">
        <v>865</v>
      </c>
      <c r="B4971" t="s">
        <v>223</v>
      </c>
      <c r="C4971" s="31">
        <v>41125</v>
      </c>
      <c r="D4971">
        <v>2012</v>
      </c>
      <c r="E4971" s="36">
        <v>8.1250000000000003E-2</v>
      </c>
      <c r="F4971" s="36">
        <v>8.819444444444445E-2</v>
      </c>
      <c r="G4971" s="36">
        <v>6.9444444444444475E-3</v>
      </c>
      <c r="H4971">
        <v>2</v>
      </c>
      <c r="I4971">
        <v>2</v>
      </c>
      <c r="J4971">
        <v>6</v>
      </c>
      <c r="K4971">
        <v>6</v>
      </c>
      <c r="L4971" t="s">
        <v>52</v>
      </c>
      <c r="M4971" t="s">
        <v>53</v>
      </c>
      <c r="N4971">
        <v>2</v>
      </c>
      <c r="O4971">
        <v>31.349999999999998</v>
      </c>
      <c r="P4971">
        <v>9.5</v>
      </c>
      <c r="Q4971">
        <v>8.9</v>
      </c>
      <c r="R4971">
        <v>9.8000000000000007</v>
      </c>
      <c r="S4971">
        <v>32.340000000000003</v>
      </c>
      <c r="T4971">
        <v>9.8000000000000007</v>
      </c>
      <c r="U4971" s="23">
        <v>31.844999999999999</v>
      </c>
      <c r="V4971">
        <v>9.65</v>
      </c>
      <c r="W4971" s="21">
        <v>27.843260000000001</v>
      </c>
      <c r="X4971" s="21">
        <v>-115.14359</v>
      </c>
      <c r="Y4971">
        <v>60.8</v>
      </c>
      <c r="Z4971">
        <v>16</v>
      </c>
      <c r="AA4971">
        <v>10</v>
      </c>
      <c r="AB4971" s="26" t="s">
        <v>618</v>
      </c>
      <c r="AC4971" s="26">
        <v>4</v>
      </c>
      <c r="AE4971" s="26" t="s">
        <v>37</v>
      </c>
    </row>
    <row r="4972" spans="1:33">
      <c r="A4972" t="s">
        <v>865</v>
      </c>
      <c r="B4972" t="s">
        <v>223</v>
      </c>
      <c r="C4972" s="31">
        <v>41125</v>
      </c>
      <c r="D4972">
        <v>2012</v>
      </c>
      <c r="E4972" s="36">
        <v>8.1250000000000003E-2</v>
      </c>
      <c r="F4972" s="36">
        <v>8.819444444444445E-2</v>
      </c>
      <c r="G4972" s="36">
        <v>6.9444444444444475E-3</v>
      </c>
      <c r="H4972">
        <v>2</v>
      </c>
      <c r="I4972">
        <v>2</v>
      </c>
      <c r="J4972">
        <v>6</v>
      </c>
      <c r="K4972">
        <v>6</v>
      </c>
      <c r="L4972" t="s">
        <v>52</v>
      </c>
      <c r="M4972" t="s">
        <v>53</v>
      </c>
      <c r="N4972">
        <v>2</v>
      </c>
      <c r="O4972">
        <v>31.349999999999998</v>
      </c>
      <c r="P4972">
        <v>9.5</v>
      </c>
      <c r="Q4972">
        <v>8.9</v>
      </c>
      <c r="R4972">
        <v>9.8000000000000007</v>
      </c>
      <c r="S4972">
        <v>32.340000000000003</v>
      </c>
      <c r="T4972">
        <v>9.8000000000000007</v>
      </c>
      <c r="U4972" s="23">
        <v>31.844999999999999</v>
      </c>
      <c r="V4972">
        <v>9.65</v>
      </c>
      <c r="W4972" s="21">
        <v>27.843260000000001</v>
      </c>
      <c r="X4972" s="21">
        <v>-115.14359</v>
      </c>
      <c r="Y4972">
        <v>60.8</v>
      </c>
      <c r="Z4972">
        <v>16</v>
      </c>
      <c r="AA4972">
        <v>10</v>
      </c>
      <c r="AB4972" s="26" t="s">
        <v>753</v>
      </c>
      <c r="AC4972" s="26">
        <v>15</v>
      </c>
      <c r="AE4972" s="26" t="s">
        <v>37</v>
      </c>
    </row>
    <row r="4973" spans="1:33">
      <c r="A4973" t="s">
        <v>866</v>
      </c>
      <c r="B4973" t="s">
        <v>238</v>
      </c>
      <c r="C4973" s="31">
        <v>41125</v>
      </c>
      <c r="D4973">
        <v>2012</v>
      </c>
      <c r="E4973" s="36">
        <v>4.7222222222222221E-2</v>
      </c>
      <c r="F4973" s="36">
        <v>5.486111111111111E-2</v>
      </c>
      <c r="G4973" s="36">
        <v>7.6388888888888895E-3</v>
      </c>
      <c r="H4973">
        <v>2</v>
      </c>
      <c r="I4973">
        <v>1</v>
      </c>
      <c r="J4973">
        <v>7</v>
      </c>
      <c r="K4973">
        <v>7</v>
      </c>
      <c r="L4973" t="s">
        <v>52</v>
      </c>
      <c r="M4973" t="s">
        <v>53</v>
      </c>
      <c r="N4973">
        <v>2</v>
      </c>
      <c r="O4973">
        <v>32.67</v>
      </c>
      <c r="P4973">
        <v>9.9</v>
      </c>
      <c r="Q4973">
        <v>38.609999999999992</v>
      </c>
      <c r="R4973">
        <v>11.7</v>
      </c>
      <c r="S4973">
        <v>38.609999999999992</v>
      </c>
      <c r="T4973">
        <v>11.7</v>
      </c>
      <c r="U4973" s="23">
        <v>35.64</v>
      </c>
      <c r="V4973">
        <v>10.8</v>
      </c>
      <c r="W4973" s="21">
        <v>27.843489999999999</v>
      </c>
      <c r="X4973" s="21">
        <v>-115.14285</v>
      </c>
      <c r="Y4973">
        <v>64.400000000000006</v>
      </c>
      <c r="Z4973">
        <v>18</v>
      </c>
      <c r="AA4973">
        <v>10</v>
      </c>
      <c r="AB4973" s="26" t="s">
        <v>604</v>
      </c>
      <c r="AC4973" s="26">
        <v>2</v>
      </c>
      <c r="AE4973" s="26">
        <v>270</v>
      </c>
    </row>
    <row r="4974" spans="1:33">
      <c r="A4974" t="s">
        <v>866</v>
      </c>
      <c r="B4974" t="s">
        <v>238</v>
      </c>
      <c r="C4974" s="31">
        <v>41125</v>
      </c>
      <c r="D4974">
        <v>2012</v>
      </c>
      <c r="E4974" s="36">
        <v>4.7222222222222221E-2</v>
      </c>
      <c r="F4974" s="36">
        <v>5.486111111111111E-2</v>
      </c>
      <c r="G4974" s="36">
        <v>7.6388888888888895E-3</v>
      </c>
      <c r="H4974">
        <v>2</v>
      </c>
      <c r="I4974">
        <v>1</v>
      </c>
      <c r="J4974">
        <v>7</v>
      </c>
      <c r="K4974">
        <v>7</v>
      </c>
      <c r="L4974" t="s">
        <v>52</v>
      </c>
      <c r="M4974" t="s">
        <v>53</v>
      </c>
      <c r="N4974">
        <v>2</v>
      </c>
      <c r="O4974">
        <v>32.67</v>
      </c>
      <c r="P4974">
        <v>9.9</v>
      </c>
      <c r="Q4974">
        <v>38.609999999999992</v>
      </c>
      <c r="R4974">
        <v>11.7</v>
      </c>
      <c r="S4974">
        <v>38.609999999999992</v>
      </c>
      <c r="T4974">
        <v>11.7</v>
      </c>
      <c r="U4974" s="23">
        <v>35.64</v>
      </c>
      <c r="V4974">
        <v>10.8</v>
      </c>
      <c r="W4974" s="21">
        <v>27.843489999999999</v>
      </c>
      <c r="X4974" s="21">
        <v>-115.14285</v>
      </c>
      <c r="Y4974">
        <v>64.400000000000006</v>
      </c>
      <c r="Z4974">
        <v>18</v>
      </c>
      <c r="AA4974">
        <v>10</v>
      </c>
      <c r="AB4974" s="26" t="s">
        <v>606</v>
      </c>
      <c r="AC4974" s="26">
        <v>6</v>
      </c>
      <c r="AE4974" s="26">
        <v>270</v>
      </c>
    </row>
    <row r="4975" spans="1:33">
      <c r="A4975" t="s">
        <v>866</v>
      </c>
      <c r="B4975" t="s">
        <v>238</v>
      </c>
      <c r="C4975" s="31">
        <v>41125</v>
      </c>
      <c r="D4975">
        <v>2012</v>
      </c>
      <c r="E4975" s="36">
        <v>4.7222222222222221E-2</v>
      </c>
      <c r="F4975" s="36">
        <v>5.486111111111111E-2</v>
      </c>
      <c r="G4975" s="36">
        <v>7.6388888888888895E-3</v>
      </c>
      <c r="H4975">
        <v>2</v>
      </c>
      <c r="I4975">
        <v>1</v>
      </c>
      <c r="J4975">
        <v>7</v>
      </c>
      <c r="K4975">
        <v>7</v>
      </c>
      <c r="L4975" t="s">
        <v>52</v>
      </c>
      <c r="M4975" t="s">
        <v>53</v>
      </c>
      <c r="N4975">
        <v>2</v>
      </c>
      <c r="O4975">
        <v>32.67</v>
      </c>
      <c r="P4975">
        <v>9.9</v>
      </c>
      <c r="Q4975">
        <v>38.609999999999992</v>
      </c>
      <c r="R4975">
        <v>11.7</v>
      </c>
      <c r="S4975">
        <v>38.609999999999992</v>
      </c>
      <c r="T4975">
        <v>11.7</v>
      </c>
      <c r="U4975" s="23">
        <v>35.64</v>
      </c>
      <c r="V4975">
        <v>10.8</v>
      </c>
      <c r="W4975" s="21">
        <v>27.843489999999999</v>
      </c>
      <c r="X4975" s="21">
        <v>-115.14285</v>
      </c>
      <c r="Y4975">
        <v>64.400000000000006</v>
      </c>
      <c r="Z4975">
        <v>18</v>
      </c>
      <c r="AA4975">
        <v>10</v>
      </c>
      <c r="AB4975" s="26" t="s">
        <v>611</v>
      </c>
      <c r="AC4975" s="26">
        <v>2</v>
      </c>
      <c r="AE4975" s="26">
        <v>270</v>
      </c>
    </row>
    <row r="4976" spans="1:33">
      <c r="A4976" t="s">
        <v>866</v>
      </c>
      <c r="B4976" t="s">
        <v>238</v>
      </c>
      <c r="C4976" s="31">
        <v>41125</v>
      </c>
      <c r="D4976">
        <v>2012</v>
      </c>
      <c r="E4976" s="36">
        <v>4.7222222222222221E-2</v>
      </c>
      <c r="F4976" s="36">
        <v>5.486111111111111E-2</v>
      </c>
      <c r="G4976" s="36">
        <v>7.6388888888888895E-3</v>
      </c>
      <c r="H4976">
        <v>2</v>
      </c>
      <c r="I4976">
        <v>1</v>
      </c>
      <c r="J4976">
        <v>7</v>
      </c>
      <c r="K4976">
        <v>7</v>
      </c>
      <c r="L4976" t="s">
        <v>52</v>
      </c>
      <c r="M4976" t="s">
        <v>53</v>
      </c>
      <c r="N4976">
        <v>2</v>
      </c>
      <c r="O4976">
        <v>32.67</v>
      </c>
      <c r="P4976">
        <v>9.9</v>
      </c>
      <c r="Q4976">
        <v>38.609999999999992</v>
      </c>
      <c r="R4976">
        <v>11.7</v>
      </c>
      <c r="S4976">
        <v>38.609999999999992</v>
      </c>
      <c r="T4976">
        <v>11.7</v>
      </c>
      <c r="U4976" s="23">
        <v>35.64</v>
      </c>
      <c r="V4976">
        <v>10.8</v>
      </c>
      <c r="W4976" s="21">
        <v>27.843489999999999</v>
      </c>
      <c r="X4976" s="21">
        <v>-115.14285</v>
      </c>
      <c r="Y4976">
        <v>64.400000000000006</v>
      </c>
      <c r="Z4976">
        <v>18</v>
      </c>
      <c r="AA4976">
        <v>10</v>
      </c>
      <c r="AB4976" s="26" t="s">
        <v>613</v>
      </c>
      <c r="AC4976" s="26">
        <v>300</v>
      </c>
      <c r="AD4976">
        <v>5</v>
      </c>
      <c r="AE4976" s="26">
        <v>270</v>
      </c>
      <c r="AF4976">
        <v>50</v>
      </c>
    </row>
    <row r="4977" spans="1:32">
      <c r="A4977" t="s">
        <v>866</v>
      </c>
      <c r="B4977" t="s">
        <v>238</v>
      </c>
      <c r="C4977" s="31">
        <v>41125</v>
      </c>
      <c r="D4977">
        <v>2012</v>
      </c>
      <c r="E4977" s="36">
        <v>4.7222222222222221E-2</v>
      </c>
      <c r="F4977" s="36">
        <v>5.486111111111111E-2</v>
      </c>
      <c r="G4977" s="36">
        <v>7.6388888888888895E-3</v>
      </c>
      <c r="H4977">
        <v>2</v>
      </c>
      <c r="I4977">
        <v>1</v>
      </c>
      <c r="J4977">
        <v>7</v>
      </c>
      <c r="K4977">
        <v>7</v>
      </c>
      <c r="L4977" t="s">
        <v>52</v>
      </c>
      <c r="M4977" t="s">
        <v>53</v>
      </c>
      <c r="N4977">
        <v>2</v>
      </c>
      <c r="O4977">
        <v>32.67</v>
      </c>
      <c r="P4977">
        <v>9.9</v>
      </c>
      <c r="Q4977">
        <v>38.609999999999992</v>
      </c>
      <c r="R4977">
        <v>11.7</v>
      </c>
      <c r="S4977">
        <v>38.609999999999992</v>
      </c>
      <c r="T4977">
        <v>11.7</v>
      </c>
      <c r="U4977" s="23">
        <v>35.64</v>
      </c>
      <c r="V4977">
        <v>10.8</v>
      </c>
      <c r="W4977" s="21">
        <v>27.843489999999999</v>
      </c>
      <c r="X4977" s="21">
        <v>-115.14285</v>
      </c>
      <c r="Y4977">
        <v>64.400000000000006</v>
      </c>
      <c r="Z4977">
        <v>18</v>
      </c>
      <c r="AA4977">
        <v>10</v>
      </c>
      <c r="AB4977" s="26" t="s">
        <v>614</v>
      </c>
      <c r="AC4977" s="26">
        <v>42</v>
      </c>
      <c r="AE4977" s="26">
        <v>270</v>
      </c>
    </row>
    <row r="4978" spans="1:32">
      <c r="A4978" t="s">
        <v>866</v>
      </c>
      <c r="B4978" t="s">
        <v>238</v>
      </c>
      <c r="C4978" s="31">
        <v>41125</v>
      </c>
      <c r="D4978">
        <v>2012</v>
      </c>
      <c r="E4978" s="36">
        <v>4.7222222222222221E-2</v>
      </c>
      <c r="F4978" s="36">
        <v>5.486111111111111E-2</v>
      </c>
      <c r="G4978" s="36">
        <v>7.6388888888888895E-3</v>
      </c>
      <c r="H4978">
        <v>2</v>
      </c>
      <c r="I4978">
        <v>1</v>
      </c>
      <c r="J4978">
        <v>7</v>
      </c>
      <c r="K4978">
        <v>7</v>
      </c>
      <c r="L4978" t="s">
        <v>52</v>
      </c>
      <c r="M4978" t="s">
        <v>53</v>
      </c>
      <c r="N4978">
        <v>2</v>
      </c>
      <c r="O4978">
        <v>32.67</v>
      </c>
      <c r="P4978">
        <v>9.9</v>
      </c>
      <c r="Q4978">
        <v>38.609999999999992</v>
      </c>
      <c r="R4978">
        <v>11.7</v>
      </c>
      <c r="S4978">
        <v>38.609999999999992</v>
      </c>
      <c r="T4978">
        <v>11.7</v>
      </c>
      <c r="U4978" s="23">
        <v>35.64</v>
      </c>
      <c r="V4978">
        <v>10.8</v>
      </c>
      <c r="W4978" s="21">
        <v>27.843489999999999</v>
      </c>
      <c r="X4978" s="21">
        <v>-115.14285</v>
      </c>
      <c r="Y4978">
        <v>64.400000000000006</v>
      </c>
      <c r="Z4978">
        <v>18</v>
      </c>
      <c r="AA4978">
        <v>10</v>
      </c>
      <c r="AB4978" s="26" t="s">
        <v>620</v>
      </c>
      <c r="AC4978" s="26">
        <v>3</v>
      </c>
      <c r="AE4978" s="26">
        <v>270</v>
      </c>
    </row>
    <row r="4979" spans="1:32">
      <c r="A4979" t="s">
        <v>866</v>
      </c>
      <c r="B4979" t="s">
        <v>238</v>
      </c>
      <c r="C4979" s="31">
        <v>41125</v>
      </c>
      <c r="D4979">
        <v>2012</v>
      </c>
      <c r="E4979" s="36">
        <v>4.7222222222222221E-2</v>
      </c>
      <c r="F4979" s="36">
        <v>5.486111111111111E-2</v>
      </c>
      <c r="G4979" s="36">
        <v>7.6388888888888895E-3</v>
      </c>
      <c r="H4979">
        <v>2</v>
      </c>
      <c r="I4979">
        <v>1</v>
      </c>
      <c r="J4979">
        <v>7</v>
      </c>
      <c r="K4979">
        <v>7</v>
      </c>
      <c r="L4979" t="s">
        <v>52</v>
      </c>
      <c r="M4979" t="s">
        <v>53</v>
      </c>
      <c r="N4979">
        <v>2</v>
      </c>
      <c r="O4979">
        <v>32.67</v>
      </c>
      <c r="P4979">
        <v>9.9</v>
      </c>
      <c r="Q4979">
        <v>38.609999999999992</v>
      </c>
      <c r="R4979">
        <v>11.7</v>
      </c>
      <c r="S4979">
        <v>38.609999999999992</v>
      </c>
      <c r="T4979">
        <v>11.7</v>
      </c>
      <c r="U4979" s="23">
        <v>35.64</v>
      </c>
      <c r="V4979">
        <v>10.8</v>
      </c>
      <c r="W4979" s="21">
        <v>27.843489999999999</v>
      </c>
      <c r="X4979" s="21">
        <v>-115.14285</v>
      </c>
      <c r="Y4979">
        <v>64.400000000000006</v>
      </c>
      <c r="Z4979">
        <v>18</v>
      </c>
      <c r="AA4979">
        <v>10</v>
      </c>
      <c r="AB4979" s="26" t="s">
        <v>607</v>
      </c>
      <c r="AC4979" s="26">
        <v>3</v>
      </c>
      <c r="AE4979" s="26">
        <v>270</v>
      </c>
    </row>
    <row r="4980" spans="1:32">
      <c r="A4980" t="s">
        <v>866</v>
      </c>
      <c r="B4980" t="s">
        <v>238</v>
      </c>
      <c r="C4980" s="31">
        <v>41125</v>
      </c>
      <c r="D4980">
        <v>2012</v>
      </c>
      <c r="E4980" s="36">
        <v>4.7222222222222221E-2</v>
      </c>
      <c r="F4980" s="36">
        <v>5.486111111111111E-2</v>
      </c>
      <c r="G4980" s="36">
        <v>7.6388888888888895E-3</v>
      </c>
      <c r="H4980">
        <v>2</v>
      </c>
      <c r="I4980">
        <v>1</v>
      </c>
      <c r="J4980">
        <v>7</v>
      </c>
      <c r="K4980">
        <v>7</v>
      </c>
      <c r="L4980" t="s">
        <v>52</v>
      </c>
      <c r="M4980" t="s">
        <v>53</v>
      </c>
      <c r="N4980">
        <v>2</v>
      </c>
      <c r="O4980">
        <v>32.67</v>
      </c>
      <c r="P4980">
        <v>9.9</v>
      </c>
      <c r="Q4980">
        <v>38.609999999999992</v>
      </c>
      <c r="R4980">
        <v>11.7</v>
      </c>
      <c r="S4980">
        <v>38.609999999999992</v>
      </c>
      <c r="T4980">
        <v>11.7</v>
      </c>
      <c r="U4980" s="23">
        <v>35.64</v>
      </c>
      <c r="V4980">
        <v>10.8</v>
      </c>
      <c r="W4980" s="21">
        <v>27.843489999999999</v>
      </c>
      <c r="X4980" s="21">
        <v>-115.14285</v>
      </c>
      <c r="Y4980">
        <v>64.400000000000006</v>
      </c>
      <c r="Z4980">
        <v>18</v>
      </c>
      <c r="AA4980">
        <v>10</v>
      </c>
      <c r="AB4980" s="26" t="s">
        <v>618</v>
      </c>
      <c r="AC4980" s="26">
        <v>12</v>
      </c>
      <c r="AE4980" s="26">
        <v>270</v>
      </c>
    </row>
    <row r="4981" spans="1:32">
      <c r="A4981" t="s">
        <v>866</v>
      </c>
      <c r="B4981" t="s">
        <v>238</v>
      </c>
      <c r="C4981" s="31">
        <v>41125</v>
      </c>
      <c r="D4981">
        <v>2012</v>
      </c>
      <c r="E4981" s="36">
        <v>4.7222222222222221E-2</v>
      </c>
      <c r="F4981" s="36">
        <v>5.486111111111111E-2</v>
      </c>
      <c r="G4981" s="36">
        <v>7.6388888888888895E-3</v>
      </c>
      <c r="H4981">
        <v>2</v>
      </c>
      <c r="I4981">
        <v>1</v>
      </c>
      <c r="J4981">
        <v>7</v>
      </c>
      <c r="K4981">
        <v>7</v>
      </c>
      <c r="L4981" t="s">
        <v>52</v>
      </c>
      <c r="M4981" t="s">
        <v>53</v>
      </c>
      <c r="N4981">
        <v>2</v>
      </c>
      <c r="O4981">
        <v>32.67</v>
      </c>
      <c r="P4981">
        <v>9.9</v>
      </c>
      <c r="Q4981">
        <v>38.609999999999992</v>
      </c>
      <c r="R4981">
        <v>11.7</v>
      </c>
      <c r="S4981">
        <v>38.609999999999992</v>
      </c>
      <c r="T4981">
        <v>11.7</v>
      </c>
      <c r="U4981" s="23">
        <v>35.64</v>
      </c>
      <c r="V4981">
        <v>10.8</v>
      </c>
      <c r="W4981" s="21">
        <v>27.843489999999999</v>
      </c>
      <c r="X4981" s="21">
        <v>-115.14285</v>
      </c>
      <c r="Y4981">
        <v>64.400000000000006</v>
      </c>
      <c r="Z4981">
        <v>18</v>
      </c>
      <c r="AA4981">
        <v>10</v>
      </c>
      <c r="AB4981" s="26" t="s">
        <v>753</v>
      </c>
      <c r="AC4981" s="26">
        <v>18</v>
      </c>
      <c r="AE4981" s="26">
        <v>270</v>
      </c>
    </row>
    <row r="4982" spans="1:32">
      <c r="A4982" t="s">
        <v>866</v>
      </c>
      <c r="B4982" t="s">
        <v>238</v>
      </c>
      <c r="C4982" s="31">
        <v>41125</v>
      </c>
      <c r="D4982">
        <v>2012</v>
      </c>
      <c r="E4982" s="36">
        <v>4.7222222222222221E-2</v>
      </c>
      <c r="F4982" s="36">
        <v>5.486111111111111E-2</v>
      </c>
      <c r="G4982" s="36">
        <v>7.6388888888888895E-3</v>
      </c>
      <c r="H4982">
        <v>2</v>
      </c>
      <c r="I4982">
        <v>1</v>
      </c>
      <c r="J4982">
        <v>7</v>
      </c>
      <c r="K4982">
        <v>7</v>
      </c>
      <c r="L4982" t="s">
        <v>52</v>
      </c>
      <c r="M4982" t="s">
        <v>53</v>
      </c>
      <c r="N4982">
        <v>2</v>
      </c>
      <c r="O4982">
        <v>32.67</v>
      </c>
      <c r="P4982">
        <v>9.9</v>
      </c>
      <c r="Q4982">
        <v>38.609999999999992</v>
      </c>
      <c r="R4982">
        <v>11.7</v>
      </c>
      <c r="S4982">
        <v>38.609999999999992</v>
      </c>
      <c r="T4982">
        <v>11.7</v>
      </c>
      <c r="U4982" s="23">
        <v>35.64</v>
      </c>
      <c r="V4982">
        <v>10.8</v>
      </c>
      <c r="W4982" s="21">
        <v>27.843489999999999</v>
      </c>
      <c r="X4982" s="21">
        <v>-115.14285</v>
      </c>
      <c r="Y4982">
        <v>64.400000000000006</v>
      </c>
      <c r="Z4982">
        <v>18</v>
      </c>
      <c r="AA4982">
        <v>10</v>
      </c>
      <c r="AB4982" s="26" t="s">
        <v>610</v>
      </c>
      <c r="AC4982" s="26">
        <v>4</v>
      </c>
      <c r="AE4982" s="26">
        <v>270</v>
      </c>
    </row>
    <row r="4983" spans="1:32">
      <c r="A4983" t="s">
        <v>866</v>
      </c>
      <c r="B4983" t="s">
        <v>238</v>
      </c>
      <c r="C4983" s="31">
        <v>41125</v>
      </c>
      <c r="D4983">
        <v>2012</v>
      </c>
      <c r="E4983" s="36">
        <v>4.7222222222222221E-2</v>
      </c>
      <c r="F4983" s="36">
        <v>5.486111111111111E-2</v>
      </c>
      <c r="G4983" s="36">
        <v>7.6388888888888895E-3</v>
      </c>
      <c r="H4983">
        <v>2</v>
      </c>
      <c r="I4983">
        <v>1</v>
      </c>
      <c r="J4983">
        <v>7</v>
      </c>
      <c r="K4983">
        <v>7</v>
      </c>
      <c r="L4983" t="s">
        <v>52</v>
      </c>
      <c r="M4983" t="s">
        <v>53</v>
      </c>
      <c r="N4983">
        <v>2</v>
      </c>
      <c r="O4983">
        <v>32.67</v>
      </c>
      <c r="P4983">
        <v>9.9</v>
      </c>
      <c r="Q4983">
        <v>38.609999999999992</v>
      </c>
      <c r="R4983">
        <v>11.7</v>
      </c>
      <c r="S4983">
        <v>38.609999999999992</v>
      </c>
      <c r="T4983">
        <v>11.7</v>
      </c>
      <c r="U4983" s="23">
        <v>35.64</v>
      </c>
      <c r="V4983">
        <v>10.8</v>
      </c>
      <c r="W4983" s="21">
        <v>27.843489999999999</v>
      </c>
      <c r="X4983" s="21">
        <v>-115.14285</v>
      </c>
      <c r="Y4983">
        <v>64.400000000000006</v>
      </c>
      <c r="Z4983">
        <v>18</v>
      </c>
      <c r="AA4983">
        <v>10</v>
      </c>
      <c r="AB4983" s="26" t="s">
        <v>608</v>
      </c>
      <c r="AC4983" s="26">
        <v>5</v>
      </c>
      <c r="AE4983" s="26">
        <v>270</v>
      </c>
    </row>
    <row r="4984" spans="1:32">
      <c r="A4984" t="s">
        <v>866</v>
      </c>
      <c r="B4984" t="s">
        <v>238</v>
      </c>
      <c r="C4984" s="31">
        <v>41125</v>
      </c>
      <c r="D4984">
        <v>2012</v>
      </c>
      <c r="E4984" s="36">
        <v>4.7222222222222221E-2</v>
      </c>
      <c r="F4984" s="36">
        <v>5.486111111111111E-2</v>
      </c>
      <c r="G4984" s="36">
        <v>7.6388888888888895E-3</v>
      </c>
      <c r="H4984">
        <v>2</v>
      </c>
      <c r="I4984">
        <v>1</v>
      </c>
      <c r="J4984">
        <v>7</v>
      </c>
      <c r="K4984">
        <v>7</v>
      </c>
      <c r="L4984" t="s">
        <v>52</v>
      </c>
      <c r="M4984" t="s">
        <v>53</v>
      </c>
      <c r="N4984">
        <v>2</v>
      </c>
      <c r="O4984">
        <v>32.67</v>
      </c>
      <c r="P4984">
        <v>9.9</v>
      </c>
      <c r="Q4984">
        <v>38.609999999999992</v>
      </c>
      <c r="R4984">
        <v>11.7</v>
      </c>
      <c r="S4984">
        <v>38.609999999999992</v>
      </c>
      <c r="T4984">
        <v>11.7</v>
      </c>
      <c r="U4984" s="23">
        <v>35.64</v>
      </c>
      <c r="V4984">
        <v>10.8</v>
      </c>
      <c r="W4984" s="21">
        <v>27.843489999999999</v>
      </c>
      <c r="X4984" s="21">
        <v>-115.14285</v>
      </c>
      <c r="Y4984">
        <v>64.400000000000006</v>
      </c>
      <c r="Z4984">
        <v>18</v>
      </c>
      <c r="AA4984">
        <v>10</v>
      </c>
      <c r="AB4984" s="26" t="s">
        <v>609</v>
      </c>
      <c r="AC4984" s="26">
        <v>19</v>
      </c>
      <c r="AE4984" s="26">
        <v>270</v>
      </c>
    </row>
    <row r="4985" spans="1:32">
      <c r="A4985" t="s">
        <v>867</v>
      </c>
      <c r="B4985" t="s">
        <v>238</v>
      </c>
      <c r="C4985" s="31">
        <v>41125</v>
      </c>
      <c r="D4985">
        <v>2012</v>
      </c>
      <c r="E4985" s="36">
        <v>6.3888888888888884E-2</v>
      </c>
      <c r="F4985" s="36">
        <v>6.805555555555555E-2</v>
      </c>
      <c r="G4985" s="36">
        <v>4.1666666666666657E-3</v>
      </c>
      <c r="H4985">
        <v>2</v>
      </c>
      <c r="I4985">
        <v>2</v>
      </c>
      <c r="J4985">
        <v>8</v>
      </c>
      <c r="K4985">
        <v>8</v>
      </c>
      <c r="L4985" t="s">
        <v>52</v>
      </c>
      <c r="M4985" t="s">
        <v>53</v>
      </c>
      <c r="N4985">
        <v>2</v>
      </c>
      <c r="O4985">
        <v>33</v>
      </c>
      <c r="P4985">
        <v>10</v>
      </c>
      <c r="Q4985">
        <v>31.349999999999998</v>
      </c>
      <c r="R4985">
        <v>9.5</v>
      </c>
      <c r="S4985">
        <v>33</v>
      </c>
      <c r="T4985">
        <v>10</v>
      </c>
      <c r="U4985" s="23">
        <v>32.174999999999997</v>
      </c>
      <c r="V4985">
        <v>9.75</v>
      </c>
      <c r="W4985" s="21">
        <v>27.843489999999999</v>
      </c>
      <c r="X4985" s="21">
        <v>-115.14285</v>
      </c>
      <c r="Y4985">
        <v>66.2</v>
      </c>
      <c r="Z4985">
        <v>19</v>
      </c>
      <c r="AA4985">
        <v>10</v>
      </c>
      <c r="AB4985" s="26" t="s">
        <v>606</v>
      </c>
      <c r="AC4985" s="26">
        <v>6</v>
      </c>
      <c r="AE4985" s="26">
        <v>90</v>
      </c>
    </row>
    <row r="4986" spans="1:32">
      <c r="A4986" t="s">
        <v>867</v>
      </c>
      <c r="B4986" t="s">
        <v>238</v>
      </c>
      <c r="C4986" s="31">
        <v>41125</v>
      </c>
      <c r="D4986">
        <v>2012</v>
      </c>
      <c r="E4986" s="36">
        <v>6.3888888888888884E-2</v>
      </c>
      <c r="F4986" s="36">
        <v>6.805555555555555E-2</v>
      </c>
      <c r="G4986" s="36">
        <v>4.1666666666666657E-3</v>
      </c>
      <c r="H4986">
        <v>2</v>
      </c>
      <c r="I4986">
        <v>2</v>
      </c>
      <c r="J4986">
        <v>8</v>
      </c>
      <c r="K4986">
        <v>8</v>
      </c>
      <c r="L4986" t="s">
        <v>52</v>
      </c>
      <c r="M4986" t="s">
        <v>53</v>
      </c>
      <c r="N4986">
        <v>2</v>
      </c>
      <c r="O4986">
        <v>33</v>
      </c>
      <c r="P4986">
        <v>10</v>
      </c>
      <c r="Q4986">
        <v>31.349999999999998</v>
      </c>
      <c r="R4986">
        <v>9.5</v>
      </c>
      <c r="S4986">
        <v>33</v>
      </c>
      <c r="T4986">
        <v>10</v>
      </c>
      <c r="U4986" s="23">
        <v>32.174999999999997</v>
      </c>
      <c r="V4986">
        <v>9.75</v>
      </c>
      <c r="W4986" s="21">
        <v>27.843489999999999</v>
      </c>
      <c r="X4986" s="21">
        <v>-115.14285</v>
      </c>
      <c r="Y4986">
        <v>66.2</v>
      </c>
      <c r="Z4986">
        <v>19</v>
      </c>
      <c r="AA4986">
        <v>10</v>
      </c>
      <c r="AB4986" s="26" t="s">
        <v>611</v>
      </c>
      <c r="AC4986" s="26">
        <v>4</v>
      </c>
      <c r="AE4986" s="26">
        <v>90</v>
      </c>
    </row>
    <row r="4987" spans="1:32">
      <c r="A4987" t="s">
        <v>867</v>
      </c>
      <c r="B4987" t="s">
        <v>238</v>
      </c>
      <c r="C4987" s="31">
        <v>41125</v>
      </c>
      <c r="D4987">
        <v>2012</v>
      </c>
      <c r="E4987" s="36">
        <v>6.3888888888888884E-2</v>
      </c>
      <c r="F4987" s="36">
        <v>6.805555555555555E-2</v>
      </c>
      <c r="G4987" s="36">
        <v>4.1666666666666657E-3</v>
      </c>
      <c r="H4987">
        <v>2</v>
      </c>
      <c r="I4987">
        <v>2</v>
      </c>
      <c r="J4987">
        <v>8</v>
      </c>
      <c r="K4987">
        <v>8</v>
      </c>
      <c r="L4987" t="s">
        <v>52</v>
      </c>
      <c r="M4987" t="s">
        <v>53</v>
      </c>
      <c r="N4987">
        <v>2</v>
      </c>
      <c r="O4987">
        <v>33</v>
      </c>
      <c r="P4987">
        <v>10</v>
      </c>
      <c r="Q4987">
        <v>31.349999999999998</v>
      </c>
      <c r="R4987">
        <v>9.5</v>
      </c>
      <c r="S4987">
        <v>33</v>
      </c>
      <c r="T4987">
        <v>10</v>
      </c>
      <c r="U4987" s="23">
        <v>32.174999999999997</v>
      </c>
      <c r="V4987">
        <v>9.75</v>
      </c>
      <c r="W4987" s="21">
        <v>27.843489999999999</v>
      </c>
      <c r="X4987" s="21">
        <v>-115.14285</v>
      </c>
      <c r="Y4987">
        <v>66.2</v>
      </c>
      <c r="Z4987">
        <v>19</v>
      </c>
      <c r="AA4987">
        <v>10</v>
      </c>
      <c r="AB4987" s="26" t="s">
        <v>613</v>
      </c>
      <c r="AC4987" s="26">
        <v>166</v>
      </c>
      <c r="AD4987">
        <v>9</v>
      </c>
      <c r="AE4987" s="26">
        <v>90</v>
      </c>
      <c r="AF4987">
        <v>50</v>
      </c>
    </row>
    <row r="4988" spans="1:32">
      <c r="A4988" t="s">
        <v>867</v>
      </c>
      <c r="B4988" t="s">
        <v>238</v>
      </c>
      <c r="C4988" s="31">
        <v>41125</v>
      </c>
      <c r="D4988">
        <v>2012</v>
      </c>
      <c r="E4988" s="36">
        <v>6.3888888888888884E-2</v>
      </c>
      <c r="F4988" s="36">
        <v>6.805555555555555E-2</v>
      </c>
      <c r="G4988" s="36">
        <v>4.1666666666666657E-3</v>
      </c>
      <c r="H4988">
        <v>2</v>
      </c>
      <c r="I4988">
        <v>2</v>
      </c>
      <c r="J4988">
        <v>8</v>
      </c>
      <c r="K4988">
        <v>8</v>
      </c>
      <c r="L4988" t="s">
        <v>52</v>
      </c>
      <c r="M4988" t="s">
        <v>53</v>
      </c>
      <c r="N4988">
        <v>2</v>
      </c>
      <c r="O4988">
        <v>33</v>
      </c>
      <c r="P4988">
        <v>10</v>
      </c>
      <c r="Q4988">
        <v>31.349999999999998</v>
      </c>
      <c r="R4988">
        <v>9.5</v>
      </c>
      <c r="S4988">
        <v>33</v>
      </c>
      <c r="T4988">
        <v>10</v>
      </c>
      <c r="U4988" s="23">
        <v>32.174999999999997</v>
      </c>
      <c r="V4988">
        <v>9.75</v>
      </c>
      <c r="W4988" s="21">
        <v>27.843489999999999</v>
      </c>
      <c r="X4988" s="21">
        <v>-115.14285</v>
      </c>
      <c r="Y4988">
        <v>66.2</v>
      </c>
      <c r="Z4988">
        <v>19</v>
      </c>
      <c r="AA4988">
        <v>10</v>
      </c>
      <c r="AB4988" s="26" t="s">
        <v>614</v>
      </c>
      <c r="AC4988" s="26">
        <v>15</v>
      </c>
      <c r="AE4988" s="26">
        <v>90</v>
      </c>
    </row>
    <row r="4989" spans="1:32">
      <c r="A4989" t="s">
        <v>867</v>
      </c>
      <c r="B4989" t="s">
        <v>238</v>
      </c>
      <c r="C4989" s="31">
        <v>41125</v>
      </c>
      <c r="D4989">
        <v>2012</v>
      </c>
      <c r="E4989" s="36">
        <v>6.3888888888888884E-2</v>
      </c>
      <c r="F4989" s="36">
        <v>6.805555555555555E-2</v>
      </c>
      <c r="G4989" s="36">
        <v>4.1666666666666657E-3</v>
      </c>
      <c r="H4989">
        <v>2</v>
      </c>
      <c r="I4989">
        <v>2</v>
      </c>
      <c r="J4989">
        <v>8</v>
      </c>
      <c r="K4989">
        <v>8</v>
      </c>
      <c r="L4989" t="s">
        <v>52</v>
      </c>
      <c r="M4989" t="s">
        <v>53</v>
      </c>
      <c r="N4989">
        <v>2</v>
      </c>
      <c r="O4989">
        <v>33</v>
      </c>
      <c r="P4989">
        <v>10</v>
      </c>
      <c r="Q4989">
        <v>31.349999999999998</v>
      </c>
      <c r="R4989">
        <v>9.5</v>
      </c>
      <c r="S4989">
        <v>33</v>
      </c>
      <c r="T4989">
        <v>10</v>
      </c>
      <c r="U4989" s="23">
        <v>32.174999999999997</v>
      </c>
      <c r="V4989">
        <v>9.75</v>
      </c>
      <c r="W4989" s="21">
        <v>27.843489999999999</v>
      </c>
      <c r="X4989" s="21">
        <v>-115.14285</v>
      </c>
      <c r="Y4989">
        <v>66.2</v>
      </c>
      <c r="Z4989">
        <v>19</v>
      </c>
      <c r="AA4989">
        <v>10</v>
      </c>
      <c r="AB4989" s="26" t="s">
        <v>615</v>
      </c>
      <c r="AC4989" s="26">
        <v>1</v>
      </c>
      <c r="AE4989" s="26">
        <v>90</v>
      </c>
    </row>
    <row r="4990" spans="1:32">
      <c r="A4990" t="s">
        <v>867</v>
      </c>
      <c r="B4990" t="s">
        <v>238</v>
      </c>
      <c r="C4990" s="31">
        <v>41125</v>
      </c>
      <c r="D4990">
        <v>2012</v>
      </c>
      <c r="E4990" s="36">
        <v>6.3888888888888884E-2</v>
      </c>
      <c r="F4990" s="36">
        <v>6.805555555555555E-2</v>
      </c>
      <c r="G4990" s="36">
        <v>4.1666666666666657E-3</v>
      </c>
      <c r="H4990">
        <v>2</v>
      </c>
      <c r="I4990">
        <v>2</v>
      </c>
      <c r="J4990">
        <v>8</v>
      </c>
      <c r="K4990">
        <v>8</v>
      </c>
      <c r="L4990" t="s">
        <v>52</v>
      </c>
      <c r="M4990" t="s">
        <v>53</v>
      </c>
      <c r="N4990">
        <v>2</v>
      </c>
      <c r="O4990">
        <v>33</v>
      </c>
      <c r="P4990">
        <v>10</v>
      </c>
      <c r="Q4990">
        <v>31.349999999999998</v>
      </c>
      <c r="R4990">
        <v>9.5</v>
      </c>
      <c r="S4990">
        <v>33</v>
      </c>
      <c r="T4990">
        <v>10</v>
      </c>
      <c r="U4990" s="23">
        <v>32.174999999999997</v>
      </c>
      <c r="V4990">
        <v>9.75</v>
      </c>
      <c r="W4990" s="21">
        <v>27.843489999999999</v>
      </c>
      <c r="X4990" s="21">
        <v>-115.14285</v>
      </c>
      <c r="Y4990">
        <v>66.2</v>
      </c>
      <c r="Z4990">
        <v>19</v>
      </c>
      <c r="AA4990">
        <v>10</v>
      </c>
      <c r="AB4990" s="26" t="s">
        <v>618</v>
      </c>
      <c r="AC4990" s="26">
        <v>3</v>
      </c>
      <c r="AE4990" s="26">
        <v>90</v>
      </c>
    </row>
    <row r="4991" spans="1:32">
      <c r="A4991" t="s">
        <v>867</v>
      </c>
      <c r="B4991" t="s">
        <v>238</v>
      </c>
      <c r="C4991" s="31">
        <v>41125</v>
      </c>
      <c r="D4991">
        <v>2012</v>
      </c>
      <c r="E4991" s="36">
        <v>6.3888888888888884E-2</v>
      </c>
      <c r="F4991" s="36">
        <v>6.805555555555555E-2</v>
      </c>
      <c r="G4991" s="36">
        <v>4.1666666666666657E-3</v>
      </c>
      <c r="H4991">
        <v>2</v>
      </c>
      <c r="I4991">
        <v>2</v>
      </c>
      <c r="J4991">
        <v>8</v>
      </c>
      <c r="K4991">
        <v>8</v>
      </c>
      <c r="L4991" t="s">
        <v>52</v>
      </c>
      <c r="M4991" t="s">
        <v>53</v>
      </c>
      <c r="N4991">
        <v>2</v>
      </c>
      <c r="O4991">
        <v>33</v>
      </c>
      <c r="P4991">
        <v>10</v>
      </c>
      <c r="Q4991">
        <v>31.349999999999998</v>
      </c>
      <c r="R4991">
        <v>9.5</v>
      </c>
      <c r="S4991">
        <v>33</v>
      </c>
      <c r="T4991">
        <v>10</v>
      </c>
      <c r="U4991" s="23">
        <v>32.174999999999997</v>
      </c>
      <c r="V4991">
        <v>9.75</v>
      </c>
      <c r="W4991" s="21">
        <v>27.843489999999999</v>
      </c>
      <c r="X4991" s="21">
        <v>-115.14285</v>
      </c>
      <c r="Y4991">
        <v>66.2</v>
      </c>
      <c r="Z4991">
        <v>19</v>
      </c>
      <c r="AA4991">
        <v>10</v>
      </c>
      <c r="AB4991" s="26" t="s">
        <v>753</v>
      </c>
      <c r="AC4991" s="26">
        <v>2</v>
      </c>
      <c r="AE4991" s="26">
        <v>90</v>
      </c>
    </row>
    <row r="4992" spans="1:32">
      <c r="A4992" t="s">
        <v>867</v>
      </c>
      <c r="B4992" t="s">
        <v>238</v>
      </c>
      <c r="C4992" s="31">
        <v>41125</v>
      </c>
      <c r="D4992">
        <v>2012</v>
      </c>
      <c r="E4992" s="36">
        <v>6.3888888888888884E-2</v>
      </c>
      <c r="F4992" s="36">
        <v>6.805555555555555E-2</v>
      </c>
      <c r="G4992" s="36">
        <v>4.1666666666666657E-3</v>
      </c>
      <c r="H4992">
        <v>2</v>
      </c>
      <c r="I4992">
        <v>2</v>
      </c>
      <c r="J4992">
        <v>8</v>
      </c>
      <c r="K4992">
        <v>8</v>
      </c>
      <c r="L4992" t="s">
        <v>52</v>
      </c>
      <c r="M4992" t="s">
        <v>53</v>
      </c>
      <c r="N4992">
        <v>2</v>
      </c>
      <c r="O4992">
        <v>33</v>
      </c>
      <c r="P4992">
        <v>10</v>
      </c>
      <c r="Q4992">
        <v>31.349999999999998</v>
      </c>
      <c r="R4992">
        <v>9.5</v>
      </c>
      <c r="S4992">
        <v>33</v>
      </c>
      <c r="T4992">
        <v>10</v>
      </c>
      <c r="U4992" s="23">
        <v>32.174999999999997</v>
      </c>
      <c r="V4992">
        <v>9.75</v>
      </c>
      <c r="W4992" s="21">
        <v>27.843489999999999</v>
      </c>
      <c r="X4992" s="21">
        <v>-115.14285</v>
      </c>
      <c r="Y4992">
        <v>66.2</v>
      </c>
      <c r="Z4992">
        <v>19</v>
      </c>
      <c r="AA4992">
        <v>10</v>
      </c>
      <c r="AB4992" s="26" t="s">
        <v>610</v>
      </c>
      <c r="AC4992" s="26">
        <v>3</v>
      </c>
      <c r="AE4992" s="26">
        <v>90</v>
      </c>
    </row>
    <row r="4993" spans="1:32">
      <c r="A4993" t="s">
        <v>867</v>
      </c>
      <c r="B4993" t="s">
        <v>238</v>
      </c>
      <c r="C4993" s="31">
        <v>41125</v>
      </c>
      <c r="D4993">
        <v>2012</v>
      </c>
      <c r="E4993" s="36">
        <v>6.3888888888888884E-2</v>
      </c>
      <c r="F4993" s="36">
        <v>6.805555555555555E-2</v>
      </c>
      <c r="G4993" s="36">
        <v>4.1666666666666657E-3</v>
      </c>
      <c r="H4993">
        <v>2</v>
      </c>
      <c r="I4993">
        <v>2</v>
      </c>
      <c r="J4993">
        <v>8</v>
      </c>
      <c r="K4993">
        <v>8</v>
      </c>
      <c r="L4993" t="s">
        <v>52</v>
      </c>
      <c r="M4993" t="s">
        <v>53</v>
      </c>
      <c r="N4993">
        <v>2</v>
      </c>
      <c r="O4993">
        <v>33</v>
      </c>
      <c r="P4993">
        <v>10</v>
      </c>
      <c r="Q4993">
        <v>31.349999999999998</v>
      </c>
      <c r="R4993">
        <v>9.5</v>
      </c>
      <c r="S4993">
        <v>33</v>
      </c>
      <c r="T4993">
        <v>10</v>
      </c>
      <c r="U4993" s="23">
        <v>32.174999999999997</v>
      </c>
      <c r="V4993">
        <v>9.75</v>
      </c>
      <c r="W4993" s="21">
        <v>27.843489999999999</v>
      </c>
      <c r="X4993" s="21">
        <v>-115.14285</v>
      </c>
      <c r="Y4993">
        <v>66.2</v>
      </c>
      <c r="Z4993">
        <v>19</v>
      </c>
      <c r="AA4993">
        <v>10</v>
      </c>
      <c r="AB4993" s="26" t="s">
        <v>608</v>
      </c>
      <c r="AC4993" s="26">
        <v>2</v>
      </c>
      <c r="AE4993" s="26">
        <v>90</v>
      </c>
    </row>
    <row r="4994" spans="1:32">
      <c r="A4994" t="s">
        <v>867</v>
      </c>
      <c r="B4994" t="s">
        <v>238</v>
      </c>
      <c r="C4994" s="31">
        <v>41125</v>
      </c>
      <c r="D4994">
        <v>2012</v>
      </c>
      <c r="E4994" s="36">
        <v>6.3888888888888884E-2</v>
      </c>
      <c r="F4994" s="36">
        <v>6.805555555555555E-2</v>
      </c>
      <c r="G4994" s="36">
        <v>4.1666666666666657E-3</v>
      </c>
      <c r="H4994">
        <v>2</v>
      </c>
      <c r="I4994">
        <v>2</v>
      </c>
      <c r="J4994">
        <v>8</v>
      </c>
      <c r="K4994">
        <v>8</v>
      </c>
      <c r="L4994" t="s">
        <v>52</v>
      </c>
      <c r="M4994" t="s">
        <v>53</v>
      </c>
      <c r="N4994">
        <v>2</v>
      </c>
      <c r="O4994">
        <v>33</v>
      </c>
      <c r="P4994">
        <v>10</v>
      </c>
      <c r="Q4994">
        <v>31.349999999999998</v>
      </c>
      <c r="R4994">
        <v>9.5</v>
      </c>
      <c r="S4994">
        <v>33</v>
      </c>
      <c r="T4994">
        <v>10</v>
      </c>
      <c r="U4994" s="23">
        <v>32.174999999999997</v>
      </c>
      <c r="V4994">
        <v>9.75</v>
      </c>
      <c r="W4994" s="21">
        <v>27.843489999999999</v>
      </c>
      <c r="X4994" s="21">
        <v>-115.14285</v>
      </c>
      <c r="Y4994">
        <v>66.2</v>
      </c>
      <c r="Z4994">
        <v>19</v>
      </c>
      <c r="AA4994">
        <v>10</v>
      </c>
      <c r="AB4994" s="26" t="s">
        <v>609</v>
      </c>
      <c r="AC4994" s="26">
        <v>4</v>
      </c>
      <c r="AE4994" s="26">
        <v>90</v>
      </c>
    </row>
    <row r="4995" spans="1:32">
      <c r="A4995" t="s">
        <v>868</v>
      </c>
      <c r="B4995" t="s">
        <v>253</v>
      </c>
      <c r="C4995" s="31">
        <v>41125</v>
      </c>
      <c r="D4995">
        <v>2012</v>
      </c>
      <c r="E4995" s="36">
        <v>6.1805555555555558E-2</v>
      </c>
      <c r="F4995" s="36">
        <v>6.7361111111111108E-2</v>
      </c>
      <c r="G4995" s="36">
        <v>5.5555555555555497E-3</v>
      </c>
      <c r="H4995">
        <v>2</v>
      </c>
      <c r="I4995">
        <v>1</v>
      </c>
      <c r="J4995">
        <v>9</v>
      </c>
      <c r="K4995">
        <v>9</v>
      </c>
      <c r="L4995" t="s">
        <v>52</v>
      </c>
      <c r="M4995" t="s">
        <v>53</v>
      </c>
      <c r="N4995">
        <v>2</v>
      </c>
      <c r="O4995">
        <v>33.032999999999994</v>
      </c>
      <c r="P4995">
        <v>10.01</v>
      </c>
      <c r="Q4995">
        <v>31.679999999999996</v>
      </c>
      <c r="R4995">
        <v>9.6</v>
      </c>
      <c r="S4995">
        <v>33.032999999999994</v>
      </c>
      <c r="T4995">
        <v>10.01</v>
      </c>
      <c r="U4995" s="23">
        <v>32.356499999999997</v>
      </c>
      <c r="V4995">
        <v>9.8049999999999997</v>
      </c>
      <c r="W4995" s="21">
        <v>27.843489999999999</v>
      </c>
      <c r="X4995" s="21">
        <v>-115.14285</v>
      </c>
      <c r="Y4995">
        <v>62.6</v>
      </c>
      <c r="Z4995">
        <v>17</v>
      </c>
      <c r="AA4995">
        <v>11</v>
      </c>
      <c r="AB4995" s="26" t="s">
        <v>606</v>
      </c>
      <c r="AC4995" s="26">
        <v>22</v>
      </c>
      <c r="AE4995" s="26">
        <v>270</v>
      </c>
    </row>
    <row r="4996" spans="1:32">
      <c r="A4996" t="s">
        <v>868</v>
      </c>
      <c r="B4996" t="s">
        <v>253</v>
      </c>
      <c r="C4996" s="31">
        <v>41125</v>
      </c>
      <c r="D4996">
        <v>2012</v>
      </c>
      <c r="E4996" s="36">
        <v>6.1805555555555558E-2</v>
      </c>
      <c r="F4996" s="36">
        <v>6.7361111111111108E-2</v>
      </c>
      <c r="G4996" s="36">
        <v>5.5555555555555497E-3</v>
      </c>
      <c r="H4996">
        <v>2</v>
      </c>
      <c r="I4996">
        <v>1</v>
      </c>
      <c r="J4996">
        <v>9</v>
      </c>
      <c r="K4996">
        <v>9</v>
      </c>
      <c r="L4996" t="s">
        <v>52</v>
      </c>
      <c r="M4996" t="s">
        <v>53</v>
      </c>
      <c r="N4996">
        <v>2</v>
      </c>
      <c r="O4996">
        <v>33.032999999999994</v>
      </c>
      <c r="P4996">
        <v>10.01</v>
      </c>
      <c r="Q4996">
        <v>31.679999999999996</v>
      </c>
      <c r="R4996">
        <v>9.6</v>
      </c>
      <c r="S4996">
        <v>33.032999999999994</v>
      </c>
      <c r="T4996">
        <v>10.01</v>
      </c>
      <c r="U4996" s="23">
        <v>32.356499999999997</v>
      </c>
      <c r="V4996">
        <v>9.8049999999999997</v>
      </c>
      <c r="W4996" s="21">
        <v>27.843489999999999</v>
      </c>
      <c r="X4996" s="21">
        <v>-115.14285</v>
      </c>
      <c r="Y4996">
        <v>62.6</v>
      </c>
      <c r="Z4996">
        <v>17</v>
      </c>
      <c r="AA4996">
        <v>11</v>
      </c>
      <c r="AB4996" s="26" t="s">
        <v>611</v>
      </c>
      <c r="AC4996" s="26">
        <v>2</v>
      </c>
      <c r="AE4996" s="26">
        <v>270</v>
      </c>
    </row>
    <row r="4997" spans="1:32">
      <c r="A4997" t="s">
        <v>868</v>
      </c>
      <c r="B4997" t="s">
        <v>253</v>
      </c>
      <c r="C4997" s="31">
        <v>41125</v>
      </c>
      <c r="D4997">
        <v>2012</v>
      </c>
      <c r="E4997" s="36">
        <v>6.1805555555555558E-2</v>
      </c>
      <c r="F4997" s="36">
        <v>6.7361111111111108E-2</v>
      </c>
      <c r="G4997" s="36">
        <v>5.5555555555555497E-3</v>
      </c>
      <c r="H4997">
        <v>2</v>
      </c>
      <c r="I4997">
        <v>1</v>
      </c>
      <c r="J4997">
        <v>9</v>
      </c>
      <c r="K4997">
        <v>9</v>
      </c>
      <c r="L4997" t="s">
        <v>52</v>
      </c>
      <c r="M4997" t="s">
        <v>53</v>
      </c>
      <c r="N4997">
        <v>2</v>
      </c>
      <c r="O4997">
        <v>33.032999999999994</v>
      </c>
      <c r="P4997">
        <v>10.01</v>
      </c>
      <c r="Q4997">
        <v>31.679999999999996</v>
      </c>
      <c r="R4997">
        <v>9.6</v>
      </c>
      <c r="S4997">
        <v>33.032999999999994</v>
      </c>
      <c r="T4997">
        <v>10.01</v>
      </c>
      <c r="U4997" s="23">
        <v>32.356499999999997</v>
      </c>
      <c r="V4997">
        <v>9.8049999999999997</v>
      </c>
      <c r="W4997" s="21">
        <v>27.843489999999999</v>
      </c>
      <c r="X4997" s="21">
        <v>-115.14285</v>
      </c>
      <c r="Y4997">
        <v>62.6</v>
      </c>
      <c r="Z4997">
        <v>17</v>
      </c>
      <c r="AA4997">
        <v>11</v>
      </c>
      <c r="AB4997" s="26" t="s">
        <v>613</v>
      </c>
      <c r="AC4997" s="26">
        <v>115</v>
      </c>
      <c r="AD4997">
        <v>13</v>
      </c>
      <c r="AE4997" s="26">
        <v>270</v>
      </c>
      <c r="AF4997">
        <v>50</v>
      </c>
    </row>
    <row r="4998" spans="1:32">
      <c r="A4998" t="s">
        <v>868</v>
      </c>
      <c r="B4998" t="s">
        <v>253</v>
      </c>
      <c r="C4998" s="31">
        <v>41125</v>
      </c>
      <c r="D4998">
        <v>2012</v>
      </c>
      <c r="E4998" s="36">
        <v>6.1805555555555558E-2</v>
      </c>
      <c r="F4998" s="36">
        <v>6.7361111111111108E-2</v>
      </c>
      <c r="G4998" s="36">
        <v>5.5555555555555497E-3</v>
      </c>
      <c r="H4998">
        <v>2</v>
      </c>
      <c r="I4998">
        <v>1</v>
      </c>
      <c r="J4998">
        <v>9</v>
      </c>
      <c r="K4998">
        <v>9</v>
      </c>
      <c r="L4998" t="s">
        <v>52</v>
      </c>
      <c r="M4998" t="s">
        <v>53</v>
      </c>
      <c r="N4998">
        <v>2</v>
      </c>
      <c r="O4998">
        <v>33.032999999999994</v>
      </c>
      <c r="P4998">
        <v>10.01</v>
      </c>
      <c r="Q4998">
        <v>31.679999999999996</v>
      </c>
      <c r="R4998">
        <v>9.6</v>
      </c>
      <c r="S4998">
        <v>33.032999999999994</v>
      </c>
      <c r="T4998">
        <v>10.01</v>
      </c>
      <c r="U4998" s="23">
        <v>32.356499999999997</v>
      </c>
      <c r="V4998">
        <v>9.8049999999999997</v>
      </c>
      <c r="W4998" s="21">
        <v>27.843489999999999</v>
      </c>
      <c r="X4998" s="21">
        <v>-115.14285</v>
      </c>
      <c r="Y4998">
        <v>62.6</v>
      </c>
      <c r="Z4998">
        <v>17</v>
      </c>
      <c r="AA4998">
        <v>11</v>
      </c>
      <c r="AB4998" s="26" t="s">
        <v>614</v>
      </c>
      <c r="AC4998" s="26">
        <v>13</v>
      </c>
      <c r="AE4998" s="26">
        <v>270</v>
      </c>
    </row>
    <row r="4999" spans="1:32">
      <c r="A4999" t="s">
        <v>868</v>
      </c>
      <c r="B4999" t="s">
        <v>253</v>
      </c>
      <c r="C4999" s="31">
        <v>41125</v>
      </c>
      <c r="D4999">
        <v>2012</v>
      </c>
      <c r="E4999" s="36">
        <v>6.1805555555555558E-2</v>
      </c>
      <c r="F4999" s="36">
        <v>6.7361111111111108E-2</v>
      </c>
      <c r="G4999" s="36">
        <v>5.5555555555555497E-3</v>
      </c>
      <c r="H4999">
        <v>2</v>
      </c>
      <c r="I4999">
        <v>1</v>
      </c>
      <c r="J4999">
        <v>9</v>
      </c>
      <c r="K4999">
        <v>9</v>
      </c>
      <c r="L4999" t="s">
        <v>52</v>
      </c>
      <c r="M4999" t="s">
        <v>53</v>
      </c>
      <c r="N4999">
        <v>2</v>
      </c>
      <c r="O4999">
        <v>33.032999999999994</v>
      </c>
      <c r="P4999">
        <v>10.01</v>
      </c>
      <c r="Q4999">
        <v>31.679999999999996</v>
      </c>
      <c r="R4999">
        <v>9.6</v>
      </c>
      <c r="S4999">
        <v>33.032999999999994</v>
      </c>
      <c r="T4999">
        <v>10.01</v>
      </c>
      <c r="U4999" s="23">
        <v>32.356499999999997</v>
      </c>
      <c r="V4999">
        <v>9.8049999999999997</v>
      </c>
      <c r="W4999" s="21">
        <v>27.843489999999999</v>
      </c>
      <c r="X4999" s="21">
        <v>-115.14285</v>
      </c>
      <c r="Y4999">
        <v>62.6</v>
      </c>
      <c r="Z4999">
        <v>17</v>
      </c>
      <c r="AA4999">
        <v>11</v>
      </c>
      <c r="AB4999" s="26" t="s">
        <v>607</v>
      </c>
      <c r="AC4999" s="26">
        <v>2</v>
      </c>
      <c r="AE4999" s="26">
        <v>270</v>
      </c>
    </row>
    <row r="5000" spans="1:32">
      <c r="A5000" t="s">
        <v>868</v>
      </c>
      <c r="B5000" t="s">
        <v>253</v>
      </c>
      <c r="C5000" s="31">
        <v>41125</v>
      </c>
      <c r="D5000">
        <v>2012</v>
      </c>
      <c r="E5000" s="36">
        <v>6.1805555555555558E-2</v>
      </c>
      <c r="F5000" s="36">
        <v>6.7361111111111108E-2</v>
      </c>
      <c r="G5000" s="36">
        <v>5.5555555555555497E-3</v>
      </c>
      <c r="H5000">
        <v>2</v>
      </c>
      <c r="I5000">
        <v>1</v>
      </c>
      <c r="J5000">
        <v>9</v>
      </c>
      <c r="K5000">
        <v>9</v>
      </c>
      <c r="L5000" t="s">
        <v>52</v>
      </c>
      <c r="M5000" t="s">
        <v>53</v>
      </c>
      <c r="N5000">
        <v>2</v>
      </c>
      <c r="O5000">
        <v>33.032999999999994</v>
      </c>
      <c r="P5000">
        <v>10.01</v>
      </c>
      <c r="Q5000">
        <v>31.679999999999996</v>
      </c>
      <c r="R5000">
        <v>9.6</v>
      </c>
      <c r="S5000">
        <v>33.032999999999994</v>
      </c>
      <c r="T5000">
        <v>10.01</v>
      </c>
      <c r="U5000" s="23">
        <v>32.356499999999997</v>
      </c>
      <c r="V5000">
        <v>9.8049999999999997</v>
      </c>
      <c r="W5000" s="21">
        <v>27.843489999999999</v>
      </c>
      <c r="X5000" s="21">
        <v>-115.14285</v>
      </c>
      <c r="Y5000">
        <v>62.6</v>
      </c>
      <c r="Z5000">
        <v>17</v>
      </c>
      <c r="AA5000">
        <v>11</v>
      </c>
      <c r="AB5000" s="26" t="s">
        <v>618</v>
      </c>
      <c r="AC5000" s="26">
        <v>11</v>
      </c>
      <c r="AE5000" s="26">
        <v>270</v>
      </c>
    </row>
    <row r="5001" spans="1:32">
      <c r="A5001" t="s">
        <v>868</v>
      </c>
      <c r="B5001" t="s">
        <v>253</v>
      </c>
      <c r="C5001" s="31">
        <v>41125</v>
      </c>
      <c r="D5001">
        <v>2012</v>
      </c>
      <c r="E5001" s="36">
        <v>6.1805555555555558E-2</v>
      </c>
      <c r="F5001" s="36">
        <v>6.7361111111111108E-2</v>
      </c>
      <c r="G5001" s="36">
        <v>5.5555555555555497E-3</v>
      </c>
      <c r="H5001">
        <v>2</v>
      </c>
      <c r="I5001">
        <v>1</v>
      </c>
      <c r="J5001">
        <v>9</v>
      </c>
      <c r="K5001">
        <v>9</v>
      </c>
      <c r="L5001" t="s">
        <v>52</v>
      </c>
      <c r="M5001" t="s">
        <v>53</v>
      </c>
      <c r="N5001">
        <v>2</v>
      </c>
      <c r="O5001">
        <v>33.032999999999994</v>
      </c>
      <c r="P5001">
        <v>10.01</v>
      </c>
      <c r="Q5001">
        <v>31.679999999999996</v>
      </c>
      <c r="R5001">
        <v>9.6</v>
      </c>
      <c r="S5001">
        <v>33.032999999999994</v>
      </c>
      <c r="T5001">
        <v>10.01</v>
      </c>
      <c r="U5001" s="23">
        <v>32.356499999999997</v>
      </c>
      <c r="V5001">
        <v>9.8049999999999997</v>
      </c>
      <c r="W5001" s="21">
        <v>27.843489999999999</v>
      </c>
      <c r="X5001" s="21">
        <v>-115.14285</v>
      </c>
      <c r="Y5001">
        <v>62.6</v>
      </c>
      <c r="Z5001">
        <v>17</v>
      </c>
      <c r="AA5001">
        <v>11</v>
      </c>
      <c r="AB5001" s="26" t="s">
        <v>753</v>
      </c>
      <c r="AC5001" s="26">
        <v>2</v>
      </c>
      <c r="AE5001" s="26">
        <v>270</v>
      </c>
    </row>
    <row r="5002" spans="1:32">
      <c r="A5002" t="s">
        <v>868</v>
      </c>
      <c r="B5002" t="s">
        <v>253</v>
      </c>
      <c r="C5002" s="31">
        <v>41125</v>
      </c>
      <c r="D5002">
        <v>2012</v>
      </c>
      <c r="E5002" s="36">
        <v>6.1805555555555558E-2</v>
      </c>
      <c r="F5002" s="36">
        <v>6.7361111111111108E-2</v>
      </c>
      <c r="G5002" s="36">
        <v>5.5555555555555497E-3</v>
      </c>
      <c r="H5002">
        <v>2</v>
      </c>
      <c r="I5002">
        <v>1</v>
      </c>
      <c r="J5002">
        <v>9</v>
      </c>
      <c r="K5002">
        <v>9</v>
      </c>
      <c r="L5002" t="s">
        <v>52</v>
      </c>
      <c r="M5002" t="s">
        <v>53</v>
      </c>
      <c r="N5002">
        <v>2</v>
      </c>
      <c r="O5002">
        <v>33.032999999999994</v>
      </c>
      <c r="P5002">
        <v>10.01</v>
      </c>
      <c r="Q5002">
        <v>31.679999999999996</v>
      </c>
      <c r="R5002">
        <v>9.6</v>
      </c>
      <c r="S5002">
        <v>33.032999999999994</v>
      </c>
      <c r="T5002">
        <v>10.01</v>
      </c>
      <c r="U5002" s="23">
        <v>32.356499999999997</v>
      </c>
      <c r="V5002">
        <v>9.8049999999999997</v>
      </c>
      <c r="W5002" s="21">
        <v>27.843489999999999</v>
      </c>
      <c r="X5002" s="21">
        <v>-115.14285</v>
      </c>
      <c r="Y5002">
        <v>62.6</v>
      </c>
      <c r="Z5002">
        <v>17</v>
      </c>
      <c r="AA5002">
        <v>11</v>
      </c>
      <c r="AB5002" s="26" t="s">
        <v>609</v>
      </c>
      <c r="AC5002" s="26">
        <v>5</v>
      </c>
      <c r="AE5002" s="26">
        <v>270</v>
      </c>
    </row>
    <row r="5003" spans="1:32">
      <c r="A5003" t="s">
        <v>869</v>
      </c>
      <c r="B5003" t="s">
        <v>253</v>
      </c>
      <c r="C5003" s="31">
        <v>41125</v>
      </c>
      <c r="D5003">
        <v>2012</v>
      </c>
      <c r="E5003" s="36">
        <v>7.9861111111111105E-2</v>
      </c>
      <c r="F5003" s="36">
        <v>8.6111111111111124E-2</v>
      </c>
      <c r="G5003" s="36">
        <v>6.2500000000000194E-3</v>
      </c>
      <c r="H5003">
        <v>2</v>
      </c>
      <c r="I5003">
        <v>2</v>
      </c>
      <c r="J5003">
        <v>10</v>
      </c>
      <c r="K5003">
        <v>10</v>
      </c>
      <c r="L5003" t="s">
        <v>52</v>
      </c>
      <c r="M5003" t="s">
        <v>53</v>
      </c>
      <c r="N5003">
        <v>2</v>
      </c>
      <c r="O5003">
        <v>29.04</v>
      </c>
      <c r="P5003">
        <v>8.8000000000000007</v>
      </c>
      <c r="Q5003">
        <v>23.429999999999996</v>
      </c>
      <c r="R5003">
        <v>7.1</v>
      </c>
      <c r="S5003">
        <v>29.04</v>
      </c>
      <c r="T5003">
        <v>8.8000000000000007</v>
      </c>
      <c r="U5003" s="23">
        <v>26.234999999999999</v>
      </c>
      <c r="V5003">
        <v>7.95</v>
      </c>
      <c r="W5003" s="21">
        <v>27.843489999999999</v>
      </c>
      <c r="X5003" s="21">
        <v>-115.14285</v>
      </c>
      <c r="Y5003">
        <v>51.8</v>
      </c>
      <c r="Z5003">
        <v>11</v>
      </c>
      <c r="AA5003">
        <v>11</v>
      </c>
      <c r="AB5003" s="26" t="s">
        <v>606</v>
      </c>
      <c r="AC5003" s="26">
        <v>31</v>
      </c>
      <c r="AE5003" s="26">
        <v>30</v>
      </c>
    </row>
    <row r="5004" spans="1:32">
      <c r="A5004" t="s">
        <v>869</v>
      </c>
      <c r="B5004" t="s">
        <v>253</v>
      </c>
      <c r="C5004" s="31">
        <v>41125</v>
      </c>
      <c r="D5004">
        <v>2012</v>
      </c>
      <c r="E5004" s="36">
        <v>7.9861111111111105E-2</v>
      </c>
      <c r="F5004" s="36">
        <v>8.6111111111111124E-2</v>
      </c>
      <c r="G5004" s="36">
        <v>6.2500000000000194E-3</v>
      </c>
      <c r="H5004">
        <v>2</v>
      </c>
      <c r="I5004">
        <v>2</v>
      </c>
      <c r="J5004">
        <v>10</v>
      </c>
      <c r="K5004">
        <v>10</v>
      </c>
      <c r="L5004" t="s">
        <v>52</v>
      </c>
      <c r="M5004" t="s">
        <v>53</v>
      </c>
      <c r="N5004">
        <v>2</v>
      </c>
      <c r="O5004">
        <v>29.04</v>
      </c>
      <c r="P5004">
        <v>8.8000000000000007</v>
      </c>
      <c r="Q5004">
        <v>23.429999999999996</v>
      </c>
      <c r="R5004">
        <v>7.1</v>
      </c>
      <c r="S5004">
        <v>29.04</v>
      </c>
      <c r="T5004">
        <v>8.8000000000000007</v>
      </c>
      <c r="U5004" s="23">
        <v>26.234999999999999</v>
      </c>
      <c r="V5004">
        <v>7.95</v>
      </c>
      <c r="W5004" s="21">
        <v>27.843489999999999</v>
      </c>
      <c r="X5004" s="21">
        <v>-115.14285</v>
      </c>
      <c r="Y5004">
        <v>51.8</v>
      </c>
      <c r="Z5004">
        <v>11</v>
      </c>
      <c r="AA5004">
        <v>11</v>
      </c>
      <c r="AB5004" s="26" t="s">
        <v>611</v>
      </c>
      <c r="AC5004" s="26">
        <v>4</v>
      </c>
      <c r="AE5004" s="26">
        <v>30</v>
      </c>
    </row>
    <row r="5005" spans="1:32">
      <c r="A5005" t="s">
        <v>869</v>
      </c>
      <c r="B5005" t="s">
        <v>253</v>
      </c>
      <c r="C5005" s="31">
        <v>41125</v>
      </c>
      <c r="D5005">
        <v>2012</v>
      </c>
      <c r="E5005" s="36">
        <v>7.9861111111111105E-2</v>
      </c>
      <c r="F5005" s="36">
        <v>8.6111111111111124E-2</v>
      </c>
      <c r="G5005" s="36">
        <v>6.2500000000000194E-3</v>
      </c>
      <c r="H5005">
        <v>2</v>
      </c>
      <c r="I5005">
        <v>2</v>
      </c>
      <c r="J5005">
        <v>10</v>
      </c>
      <c r="K5005">
        <v>10</v>
      </c>
      <c r="L5005" t="s">
        <v>52</v>
      </c>
      <c r="M5005" t="s">
        <v>53</v>
      </c>
      <c r="N5005">
        <v>2</v>
      </c>
      <c r="O5005">
        <v>29.04</v>
      </c>
      <c r="P5005">
        <v>8.8000000000000007</v>
      </c>
      <c r="Q5005">
        <v>23.429999999999996</v>
      </c>
      <c r="R5005">
        <v>7.1</v>
      </c>
      <c r="S5005">
        <v>29.04</v>
      </c>
      <c r="T5005">
        <v>8.8000000000000007</v>
      </c>
      <c r="U5005" s="23">
        <v>26.234999999999999</v>
      </c>
      <c r="V5005">
        <v>7.95</v>
      </c>
      <c r="W5005" s="21">
        <v>27.843489999999999</v>
      </c>
      <c r="X5005" s="21">
        <v>-115.14285</v>
      </c>
      <c r="Y5005">
        <v>51.8</v>
      </c>
      <c r="Z5005">
        <v>11</v>
      </c>
      <c r="AA5005">
        <v>11</v>
      </c>
      <c r="AB5005" s="26" t="s">
        <v>612</v>
      </c>
      <c r="AC5005" s="26">
        <v>1</v>
      </c>
      <c r="AE5005" s="26">
        <v>30</v>
      </c>
    </row>
    <row r="5006" spans="1:32">
      <c r="A5006" t="s">
        <v>869</v>
      </c>
      <c r="B5006" t="s">
        <v>253</v>
      </c>
      <c r="C5006" s="31">
        <v>41125</v>
      </c>
      <c r="D5006">
        <v>2012</v>
      </c>
      <c r="E5006" s="36">
        <v>7.9861111111111105E-2</v>
      </c>
      <c r="F5006" s="36">
        <v>8.6111111111111124E-2</v>
      </c>
      <c r="G5006" s="36">
        <v>6.2500000000000194E-3</v>
      </c>
      <c r="H5006">
        <v>2</v>
      </c>
      <c r="I5006">
        <v>2</v>
      </c>
      <c r="J5006">
        <v>10</v>
      </c>
      <c r="K5006">
        <v>10</v>
      </c>
      <c r="L5006" t="s">
        <v>52</v>
      </c>
      <c r="M5006" t="s">
        <v>53</v>
      </c>
      <c r="N5006">
        <v>2</v>
      </c>
      <c r="O5006">
        <v>29.04</v>
      </c>
      <c r="P5006">
        <v>8.8000000000000007</v>
      </c>
      <c r="Q5006">
        <v>23.429999999999996</v>
      </c>
      <c r="R5006">
        <v>7.1</v>
      </c>
      <c r="S5006">
        <v>29.04</v>
      </c>
      <c r="T5006">
        <v>8.8000000000000007</v>
      </c>
      <c r="U5006" s="23">
        <v>26.234999999999999</v>
      </c>
      <c r="V5006">
        <v>7.95</v>
      </c>
      <c r="W5006" s="21">
        <v>27.843489999999999</v>
      </c>
      <c r="X5006" s="21">
        <v>-115.14285</v>
      </c>
      <c r="Y5006">
        <v>51.8</v>
      </c>
      <c r="Z5006">
        <v>11</v>
      </c>
      <c r="AA5006">
        <v>11</v>
      </c>
      <c r="AB5006" s="26" t="s">
        <v>613</v>
      </c>
      <c r="AC5006" s="26">
        <v>100</v>
      </c>
      <c r="AD5006">
        <v>15</v>
      </c>
      <c r="AE5006" s="26">
        <v>30</v>
      </c>
      <c r="AF5006">
        <v>50</v>
      </c>
    </row>
    <row r="5007" spans="1:32">
      <c r="A5007" t="s">
        <v>869</v>
      </c>
      <c r="B5007" t="s">
        <v>253</v>
      </c>
      <c r="C5007" s="31">
        <v>41125</v>
      </c>
      <c r="D5007">
        <v>2012</v>
      </c>
      <c r="E5007" s="36">
        <v>7.9861111111111105E-2</v>
      </c>
      <c r="F5007" s="36">
        <v>8.6111111111111124E-2</v>
      </c>
      <c r="G5007" s="36">
        <v>6.2500000000000194E-3</v>
      </c>
      <c r="H5007">
        <v>2</v>
      </c>
      <c r="I5007">
        <v>2</v>
      </c>
      <c r="J5007">
        <v>10</v>
      </c>
      <c r="K5007">
        <v>10</v>
      </c>
      <c r="L5007" t="s">
        <v>52</v>
      </c>
      <c r="M5007" t="s">
        <v>53</v>
      </c>
      <c r="N5007">
        <v>2</v>
      </c>
      <c r="O5007">
        <v>29.04</v>
      </c>
      <c r="P5007">
        <v>8.8000000000000007</v>
      </c>
      <c r="Q5007">
        <v>23.429999999999996</v>
      </c>
      <c r="R5007">
        <v>7.1</v>
      </c>
      <c r="S5007">
        <v>29.04</v>
      </c>
      <c r="T5007">
        <v>8.8000000000000007</v>
      </c>
      <c r="U5007" s="23">
        <v>26.234999999999999</v>
      </c>
      <c r="V5007">
        <v>7.95</v>
      </c>
      <c r="W5007" s="21">
        <v>27.843489999999999</v>
      </c>
      <c r="X5007" s="21">
        <v>-115.14285</v>
      </c>
      <c r="Y5007">
        <v>51.8</v>
      </c>
      <c r="Z5007">
        <v>11</v>
      </c>
      <c r="AA5007">
        <v>11</v>
      </c>
      <c r="AB5007" s="26" t="s">
        <v>614</v>
      </c>
      <c r="AC5007" s="26">
        <v>31</v>
      </c>
      <c r="AE5007" s="26">
        <v>30</v>
      </c>
    </row>
    <row r="5008" spans="1:32">
      <c r="A5008" t="s">
        <v>869</v>
      </c>
      <c r="B5008" t="s">
        <v>253</v>
      </c>
      <c r="C5008" s="31">
        <v>41125</v>
      </c>
      <c r="D5008">
        <v>2012</v>
      </c>
      <c r="E5008" s="36">
        <v>7.9861111111111105E-2</v>
      </c>
      <c r="F5008" s="36">
        <v>8.6111111111111124E-2</v>
      </c>
      <c r="G5008" s="36">
        <v>6.2500000000000194E-3</v>
      </c>
      <c r="H5008">
        <v>2</v>
      </c>
      <c r="I5008">
        <v>2</v>
      </c>
      <c r="J5008">
        <v>10</v>
      </c>
      <c r="K5008">
        <v>10</v>
      </c>
      <c r="L5008" t="s">
        <v>52</v>
      </c>
      <c r="M5008" t="s">
        <v>53</v>
      </c>
      <c r="N5008">
        <v>2</v>
      </c>
      <c r="O5008">
        <v>29.04</v>
      </c>
      <c r="P5008">
        <v>8.8000000000000007</v>
      </c>
      <c r="Q5008">
        <v>23.429999999999996</v>
      </c>
      <c r="R5008">
        <v>7.1</v>
      </c>
      <c r="S5008">
        <v>29.04</v>
      </c>
      <c r="T5008">
        <v>8.8000000000000007</v>
      </c>
      <c r="U5008" s="23">
        <v>26.234999999999999</v>
      </c>
      <c r="V5008">
        <v>7.95</v>
      </c>
      <c r="W5008" s="21">
        <v>27.843489999999999</v>
      </c>
      <c r="X5008" s="21">
        <v>-115.14285</v>
      </c>
      <c r="Y5008">
        <v>51.8</v>
      </c>
      <c r="Z5008">
        <v>11</v>
      </c>
      <c r="AA5008">
        <v>11</v>
      </c>
      <c r="AB5008" s="26" t="s">
        <v>607</v>
      </c>
      <c r="AC5008" s="26">
        <v>3</v>
      </c>
      <c r="AE5008" s="26">
        <v>30</v>
      </c>
    </row>
    <row r="5009" spans="1:32">
      <c r="A5009" t="s">
        <v>869</v>
      </c>
      <c r="B5009" t="s">
        <v>253</v>
      </c>
      <c r="C5009" s="31">
        <v>41125</v>
      </c>
      <c r="D5009">
        <v>2012</v>
      </c>
      <c r="E5009" s="36">
        <v>7.9861111111111105E-2</v>
      </c>
      <c r="F5009" s="36">
        <v>8.6111111111111124E-2</v>
      </c>
      <c r="G5009" s="36">
        <v>6.2500000000000194E-3</v>
      </c>
      <c r="H5009">
        <v>2</v>
      </c>
      <c r="I5009">
        <v>2</v>
      </c>
      <c r="J5009">
        <v>10</v>
      </c>
      <c r="K5009">
        <v>10</v>
      </c>
      <c r="L5009" t="s">
        <v>52</v>
      </c>
      <c r="M5009" t="s">
        <v>53</v>
      </c>
      <c r="N5009">
        <v>2</v>
      </c>
      <c r="O5009">
        <v>29.04</v>
      </c>
      <c r="P5009">
        <v>8.8000000000000007</v>
      </c>
      <c r="Q5009">
        <v>23.429999999999996</v>
      </c>
      <c r="R5009">
        <v>7.1</v>
      </c>
      <c r="S5009">
        <v>29.04</v>
      </c>
      <c r="T5009">
        <v>8.8000000000000007</v>
      </c>
      <c r="U5009" s="23">
        <v>26.234999999999999</v>
      </c>
      <c r="V5009">
        <v>7.95</v>
      </c>
      <c r="W5009" s="21">
        <v>27.843489999999999</v>
      </c>
      <c r="X5009" s="21">
        <v>-115.14285</v>
      </c>
      <c r="Y5009">
        <v>51.8</v>
      </c>
      <c r="Z5009">
        <v>11</v>
      </c>
      <c r="AA5009">
        <v>11</v>
      </c>
      <c r="AB5009" s="26" t="s">
        <v>618</v>
      </c>
      <c r="AC5009" s="26">
        <v>10</v>
      </c>
      <c r="AE5009" s="26">
        <v>30</v>
      </c>
    </row>
    <row r="5010" spans="1:32">
      <c r="A5010" t="s">
        <v>869</v>
      </c>
      <c r="B5010" t="s">
        <v>253</v>
      </c>
      <c r="C5010" s="31">
        <v>41125</v>
      </c>
      <c r="D5010">
        <v>2012</v>
      </c>
      <c r="E5010" s="36">
        <v>7.9861111111111105E-2</v>
      </c>
      <c r="F5010" s="36">
        <v>8.6111111111111124E-2</v>
      </c>
      <c r="G5010" s="36">
        <v>6.2500000000000194E-3</v>
      </c>
      <c r="H5010">
        <v>2</v>
      </c>
      <c r="I5010">
        <v>2</v>
      </c>
      <c r="J5010">
        <v>10</v>
      </c>
      <c r="K5010">
        <v>10</v>
      </c>
      <c r="L5010" t="s">
        <v>52</v>
      </c>
      <c r="M5010" t="s">
        <v>53</v>
      </c>
      <c r="N5010">
        <v>2</v>
      </c>
      <c r="O5010">
        <v>29.04</v>
      </c>
      <c r="P5010">
        <v>8.8000000000000007</v>
      </c>
      <c r="Q5010">
        <v>23.429999999999996</v>
      </c>
      <c r="R5010">
        <v>7.1</v>
      </c>
      <c r="S5010">
        <v>29.04</v>
      </c>
      <c r="T5010">
        <v>8.8000000000000007</v>
      </c>
      <c r="U5010" s="23">
        <v>26.234999999999999</v>
      </c>
      <c r="V5010">
        <v>7.95</v>
      </c>
      <c r="W5010" s="21">
        <v>27.843489999999999</v>
      </c>
      <c r="X5010" s="21">
        <v>-115.14285</v>
      </c>
      <c r="Y5010">
        <v>51.8</v>
      </c>
      <c r="Z5010">
        <v>11</v>
      </c>
      <c r="AA5010">
        <v>11</v>
      </c>
      <c r="AB5010" s="26" t="s">
        <v>753</v>
      </c>
      <c r="AC5010" s="26">
        <v>10</v>
      </c>
      <c r="AE5010" s="26">
        <v>30</v>
      </c>
    </row>
    <row r="5011" spans="1:32">
      <c r="A5011" t="s">
        <v>869</v>
      </c>
      <c r="B5011" t="s">
        <v>253</v>
      </c>
      <c r="C5011" s="31">
        <v>41125</v>
      </c>
      <c r="D5011">
        <v>2012</v>
      </c>
      <c r="E5011" s="36">
        <v>7.9861111111111105E-2</v>
      </c>
      <c r="F5011" s="36">
        <v>8.6111111111111124E-2</v>
      </c>
      <c r="G5011" s="36">
        <v>6.2500000000000194E-3</v>
      </c>
      <c r="H5011">
        <v>2</v>
      </c>
      <c r="I5011">
        <v>2</v>
      </c>
      <c r="J5011">
        <v>10</v>
      </c>
      <c r="K5011">
        <v>10</v>
      </c>
      <c r="L5011" t="s">
        <v>52</v>
      </c>
      <c r="M5011" t="s">
        <v>53</v>
      </c>
      <c r="N5011">
        <v>2</v>
      </c>
      <c r="O5011">
        <v>29.04</v>
      </c>
      <c r="P5011">
        <v>8.8000000000000007</v>
      </c>
      <c r="Q5011">
        <v>23.429999999999996</v>
      </c>
      <c r="R5011">
        <v>7.1</v>
      </c>
      <c r="S5011">
        <v>29.04</v>
      </c>
      <c r="T5011">
        <v>8.8000000000000007</v>
      </c>
      <c r="U5011" s="23">
        <v>26.234999999999999</v>
      </c>
      <c r="V5011">
        <v>7.95</v>
      </c>
      <c r="W5011" s="21">
        <v>27.843489999999999</v>
      </c>
      <c r="X5011" s="21">
        <v>-115.14285</v>
      </c>
      <c r="Y5011">
        <v>51.8</v>
      </c>
      <c r="Z5011">
        <v>11</v>
      </c>
      <c r="AA5011">
        <v>11</v>
      </c>
      <c r="AB5011" s="26" t="s">
        <v>609</v>
      </c>
      <c r="AC5011" s="26">
        <v>9</v>
      </c>
      <c r="AE5011" s="26">
        <v>30</v>
      </c>
    </row>
    <row r="5012" spans="1:32">
      <c r="A5012" t="s">
        <v>870</v>
      </c>
      <c r="B5012" t="s">
        <v>34</v>
      </c>
      <c r="C5012" s="31">
        <v>41126</v>
      </c>
      <c r="D5012">
        <v>2012</v>
      </c>
      <c r="E5012" s="36">
        <v>0.375</v>
      </c>
      <c r="F5012" s="36">
        <v>0.38055555555555554</v>
      </c>
      <c r="G5012" s="36">
        <v>5.5555555555555358E-3</v>
      </c>
      <c r="H5012">
        <v>2</v>
      </c>
      <c r="I5012">
        <v>1</v>
      </c>
      <c r="J5012">
        <v>11</v>
      </c>
      <c r="K5012">
        <v>11</v>
      </c>
      <c r="L5012" t="s">
        <v>52</v>
      </c>
      <c r="M5012" t="s">
        <v>53</v>
      </c>
      <c r="N5012">
        <v>2</v>
      </c>
      <c r="O5012">
        <v>33</v>
      </c>
      <c r="P5012">
        <v>10</v>
      </c>
      <c r="Q5012">
        <v>37.619999999999997</v>
      </c>
      <c r="R5012">
        <v>11.4</v>
      </c>
      <c r="S5012">
        <v>37.619999999999997</v>
      </c>
      <c r="T5012">
        <v>11.4</v>
      </c>
      <c r="U5012" s="23">
        <v>35.309999999999995</v>
      </c>
      <c r="V5012">
        <v>10.7</v>
      </c>
      <c r="W5012" s="21">
        <v>27.8447</v>
      </c>
      <c r="X5012" s="21">
        <v>-115.14252</v>
      </c>
      <c r="Y5012">
        <v>59</v>
      </c>
      <c r="Z5012">
        <v>15</v>
      </c>
      <c r="AA5012">
        <v>6</v>
      </c>
      <c r="AB5012" s="26" t="s">
        <v>606</v>
      </c>
      <c r="AC5012" s="26">
        <v>4</v>
      </c>
      <c r="AE5012" s="26">
        <v>300</v>
      </c>
    </row>
    <row r="5013" spans="1:32">
      <c r="A5013" t="s">
        <v>870</v>
      </c>
      <c r="B5013" t="s">
        <v>34</v>
      </c>
      <c r="C5013" s="31">
        <v>41126</v>
      </c>
      <c r="D5013">
        <v>2012</v>
      </c>
      <c r="E5013" s="36">
        <v>0.375</v>
      </c>
      <c r="F5013" s="36">
        <v>0.38055555555555554</v>
      </c>
      <c r="G5013" s="36">
        <v>5.5555555555555358E-3</v>
      </c>
      <c r="H5013">
        <v>2</v>
      </c>
      <c r="I5013">
        <v>1</v>
      </c>
      <c r="J5013">
        <v>11</v>
      </c>
      <c r="K5013">
        <v>11</v>
      </c>
      <c r="L5013" t="s">
        <v>52</v>
      </c>
      <c r="M5013" t="s">
        <v>53</v>
      </c>
      <c r="N5013">
        <v>2</v>
      </c>
      <c r="O5013">
        <v>33</v>
      </c>
      <c r="P5013">
        <v>10</v>
      </c>
      <c r="Q5013">
        <v>37.619999999999997</v>
      </c>
      <c r="R5013">
        <v>11.4</v>
      </c>
      <c r="S5013">
        <v>37.619999999999997</v>
      </c>
      <c r="T5013">
        <v>11.4</v>
      </c>
      <c r="U5013" s="23">
        <v>35.309999999999995</v>
      </c>
      <c r="V5013">
        <v>10.7</v>
      </c>
      <c r="W5013" s="21">
        <v>27.8447</v>
      </c>
      <c r="X5013" s="21">
        <v>-115.14252</v>
      </c>
      <c r="Y5013">
        <v>59</v>
      </c>
      <c r="Z5013">
        <v>15</v>
      </c>
      <c r="AA5013">
        <v>6</v>
      </c>
      <c r="AB5013" s="26" t="s">
        <v>611</v>
      </c>
      <c r="AC5013" s="26">
        <v>4</v>
      </c>
      <c r="AE5013" s="26">
        <v>300</v>
      </c>
    </row>
    <row r="5014" spans="1:32">
      <c r="A5014" t="s">
        <v>870</v>
      </c>
      <c r="B5014" t="s">
        <v>34</v>
      </c>
      <c r="C5014" s="31">
        <v>41126</v>
      </c>
      <c r="D5014">
        <v>2012</v>
      </c>
      <c r="E5014" s="36">
        <v>0.375</v>
      </c>
      <c r="F5014" s="36">
        <v>0.38055555555555554</v>
      </c>
      <c r="G5014" s="36">
        <v>5.5555555555555358E-3</v>
      </c>
      <c r="H5014">
        <v>2</v>
      </c>
      <c r="I5014">
        <v>1</v>
      </c>
      <c r="J5014">
        <v>11</v>
      </c>
      <c r="K5014">
        <v>11</v>
      </c>
      <c r="L5014" t="s">
        <v>52</v>
      </c>
      <c r="M5014" t="s">
        <v>53</v>
      </c>
      <c r="N5014">
        <v>2</v>
      </c>
      <c r="O5014">
        <v>33</v>
      </c>
      <c r="P5014">
        <v>10</v>
      </c>
      <c r="Q5014">
        <v>37.619999999999997</v>
      </c>
      <c r="R5014">
        <v>11.4</v>
      </c>
      <c r="S5014">
        <v>37.619999999999997</v>
      </c>
      <c r="T5014">
        <v>11.4</v>
      </c>
      <c r="U5014" s="23">
        <v>35.309999999999995</v>
      </c>
      <c r="V5014">
        <v>10.7</v>
      </c>
      <c r="W5014" s="21">
        <v>27.8447</v>
      </c>
      <c r="X5014" s="21">
        <v>-115.14252</v>
      </c>
      <c r="Y5014">
        <v>59</v>
      </c>
      <c r="Z5014">
        <v>15</v>
      </c>
      <c r="AA5014">
        <v>6</v>
      </c>
      <c r="AB5014" s="26" t="s">
        <v>613</v>
      </c>
      <c r="AC5014" s="26">
        <v>306</v>
      </c>
      <c r="AD5014">
        <v>4.9000000000000004</v>
      </c>
      <c r="AE5014" s="26">
        <v>300</v>
      </c>
      <c r="AF5014">
        <v>50</v>
      </c>
    </row>
    <row r="5015" spans="1:32">
      <c r="A5015" t="s">
        <v>870</v>
      </c>
      <c r="B5015" t="s">
        <v>34</v>
      </c>
      <c r="C5015" s="31">
        <v>41126</v>
      </c>
      <c r="D5015">
        <v>2012</v>
      </c>
      <c r="E5015" s="36">
        <v>0.375</v>
      </c>
      <c r="F5015" s="36">
        <v>0.38055555555555554</v>
      </c>
      <c r="G5015" s="36">
        <v>5.5555555555555358E-3</v>
      </c>
      <c r="H5015">
        <v>2</v>
      </c>
      <c r="I5015">
        <v>1</v>
      </c>
      <c r="J5015">
        <v>11</v>
      </c>
      <c r="K5015">
        <v>11</v>
      </c>
      <c r="L5015" t="s">
        <v>52</v>
      </c>
      <c r="M5015" t="s">
        <v>53</v>
      </c>
      <c r="N5015">
        <v>2</v>
      </c>
      <c r="O5015">
        <v>33</v>
      </c>
      <c r="P5015">
        <v>10</v>
      </c>
      <c r="Q5015">
        <v>37.619999999999997</v>
      </c>
      <c r="R5015">
        <v>11.4</v>
      </c>
      <c r="S5015">
        <v>37.619999999999997</v>
      </c>
      <c r="T5015">
        <v>11.4</v>
      </c>
      <c r="U5015" s="23">
        <v>35.309999999999995</v>
      </c>
      <c r="V5015">
        <v>10.7</v>
      </c>
      <c r="W5015" s="21">
        <v>27.8447</v>
      </c>
      <c r="X5015" s="21">
        <v>-115.14252</v>
      </c>
      <c r="Y5015">
        <v>59</v>
      </c>
      <c r="Z5015">
        <v>15</v>
      </c>
      <c r="AA5015">
        <v>6</v>
      </c>
      <c r="AB5015" s="26" t="s">
        <v>614</v>
      </c>
      <c r="AC5015" s="26">
        <v>51</v>
      </c>
      <c r="AD5015">
        <v>29.2</v>
      </c>
      <c r="AE5015" s="26">
        <v>300</v>
      </c>
      <c r="AF5015">
        <v>50</v>
      </c>
    </row>
    <row r="5016" spans="1:32">
      <c r="A5016" t="s">
        <v>870</v>
      </c>
      <c r="B5016" t="s">
        <v>34</v>
      </c>
      <c r="C5016" s="31">
        <v>41126</v>
      </c>
      <c r="D5016">
        <v>2012</v>
      </c>
      <c r="E5016" s="36">
        <v>0.375</v>
      </c>
      <c r="F5016" s="36">
        <v>0.38055555555555554</v>
      </c>
      <c r="G5016" s="36">
        <v>5.5555555555555358E-3</v>
      </c>
      <c r="H5016">
        <v>2</v>
      </c>
      <c r="I5016">
        <v>1</v>
      </c>
      <c r="J5016">
        <v>11</v>
      </c>
      <c r="K5016">
        <v>11</v>
      </c>
      <c r="L5016" t="s">
        <v>52</v>
      </c>
      <c r="M5016" t="s">
        <v>53</v>
      </c>
      <c r="N5016">
        <v>2</v>
      </c>
      <c r="O5016">
        <v>33</v>
      </c>
      <c r="P5016">
        <v>10</v>
      </c>
      <c r="Q5016">
        <v>37.619999999999997</v>
      </c>
      <c r="R5016">
        <v>11.4</v>
      </c>
      <c r="S5016">
        <v>37.619999999999997</v>
      </c>
      <c r="T5016">
        <v>11.4</v>
      </c>
      <c r="U5016" s="23">
        <v>35.309999999999995</v>
      </c>
      <c r="V5016">
        <v>10.7</v>
      </c>
      <c r="W5016" s="21">
        <v>27.8447</v>
      </c>
      <c r="X5016" s="21">
        <v>-115.14252</v>
      </c>
      <c r="Y5016">
        <v>59</v>
      </c>
      <c r="Z5016">
        <v>15</v>
      </c>
      <c r="AA5016">
        <v>6</v>
      </c>
      <c r="AB5016" s="26" t="s">
        <v>607</v>
      </c>
      <c r="AC5016" s="26">
        <v>1</v>
      </c>
      <c r="AE5016" s="26">
        <v>300</v>
      </c>
    </row>
    <row r="5017" spans="1:32">
      <c r="A5017" t="s">
        <v>870</v>
      </c>
      <c r="B5017" t="s">
        <v>34</v>
      </c>
      <c r="C5017" s="31">
        <v>41126</v>
      </c>
      <c r="D5017">
        <v>2012</v>
      </c>
      <c r="E5017" s="36">
        <v>0.375</v>
      </c>
      <c r="F5017" s="36">
        <v>0.38055555555555554</v>
      </c>
      <c r="G5017" s="36">
        <v>5.5555555555555358E-3</v>
      </c>
      <c r="H5017">
        <v>2</v>
      </c>
      <c r="I5017">
        <v>1</v>
      </c>
      <c r="J5017">
        <v>11</v>
      </c>
      <c r="K5017">
        <v>11</v>
      </c>
      <c r="L5017" t="s">
        <v>52</v>
      </c>
      <c r="M5017" t="s">
        <v>53</v>
      </c>
      <c r="N5017">
        <v>2</v>
      </c>
      <c r="O5017">
        <v>33</v>
      </c>
      <c r="P5017">
        <v>10</v>
      </c>
      <c r="Q5017">
        <v>37.619999999999997</v>
      </c>
      <c r="R5017">
        <v>11.4</v>
      </c>
      <c r="S5017">
        <v>37.619999999999997</v>
      </c>
      <c r="T5017">
        <v>11.4</v>
      </c>
      <c r="U5017" s="23">
        <v>35.309999999999995</v>
      </c>
      <c r="V5017">
        <v>10.7</v>
      </c>
      <c r="W5017" s="21">
        <v>27.8447</v>
      </c>
      <c r="X5017" s="21">
        <v>-115.14252</v>
      </c>
      <c r="Y5017">
        <v>59</v>
      </c>
      <c r="Z5017">
        <v>15</v>
      </c>
      <c r="AA5017">
        <v>6</v>
      </c>
      <c r="AB5017" s="26" t="s">
        <v>610</v>
      </c>
      <c r="AC5017" s="26">
        <v>12</v>
      </c>
      <c r="AE5017" s="26">
        <v>300</v>
      </c>
    </row>
    <row r="5018" spans="1:32">
      <c r="A5018" t="s">
        <v>870</v>
      </c>
      <c r="B5018" t="s">
        <v>34</v>
      </c>
      <c r="C5018" s="31">
        <v>41126</v>
      </c>
      <c r="D5018">
        <v>2012</v>
      </c>
      <c r="E5018" s="36">
        <v>0.375</v>
      </c>
      <c r="F5018" s="36">
        <v>0.38055555555555554</v>
      </c>
      <c r="G5018" s="36">
        <v>5.5555555555555358E-3</v>
      </c>
      <c r="H5018">
        <v>2</v>
      </c>
      <c r="I5018">
        <v>1</v>
      </c>
      <c r="J5018">
        <v>11</v>
      </c>
      <c r="K5018">
        <v>11</v>
      </c>
      <c r="L5018" t="s">
        <v>52</v>
      </c>
      <c r="M5018" t="s">
        <v>53</v>
      </c>
      <c r="N5018">
        <v>2</v>
      </c>
      <c r="O5018">
        <v>33</v>
      </c>
      <c r="P5018">
        <v>10</v>
      </c>
      <c r="Q5018">
        <v>37.619999999999997</v>
      </c>
      <c r="R5018">
        <v>11.4</v>
      </c>
      <c r="S5018">
        <v>37.619999999999997</v>
      </c>
      <c r="T5018">
        <v>11.4</v>
      </c>
      <c r="U5018" s="23">
        <v>35.309999999999995</v>
      </c>
      <c r="V5018">
        <v>10.7</v>
      </c>
      <c r="W5018" s="21">
        <v>27.8447</v>
      </c>
      <c r="X5018" s="21">
        <v>-115.14252</v>
      </c>
      <c r="Y5018">
        <v>59</v>
      </c>
      <c r="Z5018">
        <v>15</v>
      </c>
      <c r="AA5018">
        <v>6</v>
      </c>
      <c r="AB5018" s="26" t="s">
        <v>608</v>
      </c>
      <c r="AC5018" s="26">
        <v>3</v>
      </c>
      <c r="AE5018" s="26">
        <v>300</v>
      </c>
    </row>
    <row r="5019" spans="1:32">
      <c r="A5019" t="s">
        <v>870</v>
      </c>
      <c r="B5019" t="s">
        <v>34</v>
      </c>
      <c r="C5019" s="31">
        <v>41126</v>
      </c>
      <c r="D5019">
        <v>2012</v>
      </c>
      <c r="E5019" s="36">
        <v>0.375</v>
      </c>
      <c r="F5019" s="36">
        <v>0.38055555555555554</v>
      </c>
      <c r="G5019" s="36">
        <v>5.5555555555555358E-3</v>
      </c>
      <c r="H5019">
        <v>2</v>
      </c>
      <c r="I5019">
        <v>1</v>
      </c>
      <c r="J5019">
        <v>11</v>
      </c>
      <c r="K5019">
        <v>11</v>
      </c>
      <c r="L5019" t="s">
        <v>52</v>
      </c>
      <c r="M5019" t="s">
        <v>53</v>
      </c>
      <c r="N5019">
        <v>2</v>
      </c>
      <c r="O5019">
        <v>33</v>
      </c>
      <c r="P5019">
        <v>10</v>
      </c>
      <c r="Q5019">
        <v>37.619999999999997</v>
      </c>
      <c r="R5019">
        <v>11.4</v>
      </c>
      <c r="S5019">
        <v>37.619999999999997</v>
      </c>
      <c r="T5019">
        <v>11.4</v>
      </c>
      <c r="U5019" s="23">
        <v>35.309999999999995</v>
      </c>
      <c r="V5019">
        <v>10.7</v>
      </c>
      <c r="W5019" s="21">
        <v>27.8447</v>
      </c>
      <c r="X5019" s="21">
        <v>-115.14252</v>
      </c>
      <c r="Y5019">
        <v>59</v>
      </c>
      <c r="Z5019">
        <v>15</v>
      </c>
      <c r="AA5019">
        <v>6</v>
      </c>
      <c r="AB5019" s="26" t="s">
        <v>609</v>
      </c>
      <c r="AC5019" s="26">
        <v>2</v>
      </c>
      <c r="AE5019" s="26">
        <v>300</v>
      </c>
    </row>
    <row r="5020" spans="1:32">
      <c r="A5020" t="s">
        <v>871</v>
      </c>
      <c r="B5020" t="s">
        <v>34</v>
      </c>
      <c r="C5020" s="31">
        <v>41126</v>
      </c>
      <c r="D5020">
        <v>2012</v>
      </c>
      <c r="E5020" s="36">
        <v>0.39027777777777778</v>
      </c>
      <c r="F5020" s="36">
        <v>0.3979166666666667</v>
      </c>
      <c r="G5020" s="36">
        <v>7.6388888888889173E-3</v>
      </c>
      <c r="H5020">
        <v>2</v>
      </c>
      <c r="I5020">
        <v>2</v>
      </c>
      <c r="J5020">
        <v>12</v>
      </c>
      <c r="K5020">
        <v>12</v>
      </c>
      <c r="L5020" t="s">
        <v>52</v>
      </c>
      <c r="M5020" t="s">
        <v>53</v>
      </c>
      <c r="N5020">
        <v>2</v>
      </c>
      <c r="O5020">
        <v>33.659999999999997</v>
      </c>
      <c r="P5020">
        <v>10.199999999999999</v>
      </c>
      <c r="Q5020">
        <v>37.29</v>
      </c>
      <c r="R5020">
        <v>11.3</v>
      </c>
      <c r="S5020">
        <v>37.29</v>
      </c>
      <c r="T5020">
        <v>11.3</v>
      </c>
      <c r="U5020" s="23">
        <v>35.475000000000001</v>
      </c>
      <c r="V5020">
        <v>10.75</v>
      </c>
      <c r="W5020" s="21">
        <v>27.8447</v>
      </c>
      <c r="X5020" s="21">
        <v>-115.14252</v>
      </c>
      <c r="Y5020">
        <v>59</v>
      </c>
      <c r="Z5020">
        <v>15</v>
      </c>
      <c r="AA5020">
        <v>6</v>
      </c>
      <c r="AB5020" s="26" t="s">
        <v>606</v>
      </c>
      <c r="AC5020" s="26">
        <v>40</v>
      </c>
      <c r="AE5020" s="26">
        <v>30</v>
      </c>
    </row>
    <row r="5021" spans="1:32">
      <c r="A5021" t="s">
        <v>871</v>
      </c>
      <c r="B5021" t="s">
        <v>34</v>
      </c>
      <c r="C5021" s="31">
        <v>41126</v>
      </c>
      <c r="D5021">
        <v>2012</v>
      </c>
      <c r="E5021" s="36">
        <v>0.39027777777777778</v>
      </c>
      <c r="F5021" s="36">
        <v>0.3979166666666667</v>
      </c>
      <c r="G5021" s="36">
        <v>7.6388888888889173E-3</v>
      </c>
      <c r="H5021">
        <v>2</v>
      </c>
      <c r="I5021">
        <v>2</v>
      </c>
      <c r="J5021">
        <v>12</v>
      </c>
      <c r="K5021">
        <v>12</v>
      </c>
      <c r="L5021" t="s">
        <v>52</v>
      </c>
      <c r="M5021" t="s">
        <v>53</v>
      </c>
      <c r="N5021">
        <v>2</v>
      </c>
      <c r="O5021">
        <v>33.659999999999997</v>
      </c>
      <c r="P5021">
        <v>10.199999999999999</v>
      </c>
      <c r="Q5021">
        <v>37.29</v>
      </c>
      <c r="R5021">
        <v>11.3</v>
      </c>
      <c r="S5021">
        <v>37.29</v>
      </c>
      <c r="T5021">
        <v>11.3</v>
      </c>
      <c r="U5021" s="23">
        <v>35.475000000000001</v>
      </c>
      <c r="V5021">
        <v>10.75</v>
      </c>
      <c r="W5021" s="21">
        <v>27.8447</v>
      </c>
      <c r="X5021" s="21">
        <v>-115.14252</v>
      </c>
      <c r="Y5021">
        <v>59</v>
      </c>
      <c r="Z5021">
        <v>15</v>
      </c>
      <c r="AA5021">
        <v>6</v>
      </c>
      <c r="AB5021" s="26" t="s">
        <v>611</v>
      </c>
      <c r="AC5021" s="26">
        <v>1</v>
      </c>
      <c r="AE5021" s="26">
        <v>30</v>
      </c>
    </row>
    <row r="5022" spans="1:32">
      <c r="A5022" t="s">
        <v>871</v>
      </c>
      <c r="B5022" t="s">
        <v>34</v>
      </c>
      <c r="C5022" s="31">
        <v>41126</v>
      </c>
      <c r="D5022">
        <v>2012</v>
      </c>
      <c r="E5022" s="36">
        <v>0.39027777777777778</v>
      </c>
      <c r="F5022" s="36">
        <v>0.3979166666666667</v>
      </c>
      <c r="G5022" s="36">
        <v>7.6388888888889173E-3</v>
      </c>
      <c r="H5022">
        <v>2</v>
      </c>
      <c r="I5022">
        <v>2</v>
      </c>
      <c r="J5022">
        <v>12</v>
      </c>
      <c r="K5022">
        <v>12</v>
      </c>
      <c r="L5022" t="s">
        <v>52</v>
      </c>
      <c r="M5022" t="s">
        <v>53</v>
      </c>
      <c r="N5022">
        <v>2</v>
      </c>
      <c r="O5022">
        <v>33.659999999999997</v>
      </c>
      <c r="P5022">
        <v>10.199999999999999</v>
      </c>
      <c r="Q5022">
        <v>37.29</v>
      </c>
      <c r="R5022">
        <v>11.3</v>
      </c>
      <c r="S5022">
        <v>37.29</v>
      </c>
      <c r="T5022">
        <v>11.3</v>
      </c>
      <c r="U5022" s="23">
        <v>35.475000000000001</v>
      </c>
      <c r="V5022">
        <v>10.75</v>
      </c>
      <c r="W5022" s="21">
        <v>27.8447</v>
      </c>
      <c r="X5022" s="21">
        <v>-115.14252</v>
      </c>
      <c r="Y5022">
        <v>59</v>
      </c>
      <c r="Z5022">
        <v>15</v>
      </c>
      <c r="AA5022">
        <v>6</v>
      </c>
      <c r="AB5022" s="26" t="s">
        <v>613</v>
      </c>
      <c r="AC5022" s="26">
        <v>122</v>
      </c>
      <c r="AD5022">
        <v>12.2</v>
      </c>
      <c r="AE5022" s="26">
        <v>30</v>
      </c>
      <c r="AF5022">
        <v>50</v>
      </c>
    </row>
    <row r="5023" spans="1:32">
      <c r="A5023" t="s">
        <v>871</v>
      </c>
      <c r="B5023" t="s">
        <v>34</v>
      </c>
      <c r="C5023" s="31">
        <v>41126</v>
      </c>
      <c r="D5023">
        <v>2012</v>
      </c>
      <c r="E5023" s="36">
        <v>0.39027777777777778</v>
      </c>
      <c r="F5023" s="36">
        <v>0.3979166666666667</v>
      </c>
      <c r="G5023" s="36">
        <v>7.6388888888889173E-3</v>
      </c>
      <c r="H5023">
        <v>2</v>
      </c>
      <c r="I5023">
        <v>2</v>
      </c>
      <c r="J5023">
        <v>12</v>
      </c>
      <c r="K5023">
        <v>12</v>
      </c>
      <c r="L5023" t="s">
        <v>52</v>
      </c>
      <c r="M5023" t="s">
        <v>53</v>
      </c>
      <c r="N5023">
        <v>2</v>
      </c>
      <c r="O5023">
        <v>33.659999999999997</v>
      </c>
      <c r="P5023">
        <v>10.199999999999999</v>
      </c>
      <c r="Q5023">
        <v>37.29</v>
      </c>
      <c r="R5023">
        <v>11.3</v>
      </c>
      <c r="S5023">
        <v>37.29</v>
      </c>
      <c r="T5023">
        <v>11.3</v>
      </c>
      <c r="U5023" s="23">
        <v>35.475000000000001</v>
      </c>
      <c r="V5023">
        <v>10.75</v>
      </c>
      <c r="W5023" s="21">
        <v>27.8447</v>
      </c>
      <c r="X5023" s="21">
        <v>-115.14252</v>
      </c>
      <c r="Y5023">
        <v>59</v>
      </c>
      <c r="Z5023">
        <v>15</v>
      </c>
      <c r="AA5023">
        <v>6</v>
      </c>
      <c r="AB5023" s="26" t="s">
        <v>614</v>
      </c>
      <c r="AC5023" s="26">
        <v>102</v>
      </c>
      <c r="AD5023">
        <v>14.7</v>
      </c>
      <c r="AE5023" s="26">
        <v>30</v>
      </c>
      <c r="AF5023">
        <v>50</v>
      </c>
    </row>
    <row r="5024" spans="1:32">
      <c r="A5024" t="s">
        <v>871</v>
      </c>
      <c r="B5024" t="s">
        <v>34</v>
      </c>
      <c r="C5024" s="31">
        <v>41126</v>
      </c>
      <c r="D5024">
        <v>2012</v>
      </c>
      <c r="E5024" s="36">
        <v>0.39027777777777778</v>
      </c>
      <c r="F5024" s="36">
        <v>0.3979166666666667</v>
      </c>
      <c r="G5024" s="36">
        <v>7.6388888888889173E-3</v>
      </c>
      <c r="H5024">
        <v>2</v>
      </c>
      <c r="I5024">
        <v>2</v>
      </c>
      <c r="J5024">
        <v>12</v>
      </c>
      <c r="K5024">
        <v>12</v>
      </c>
      <c r="L5024" t="s">
        <v>52</v>
      </c>
      <c r="M5024" t="s">
        <v>53</v>
      </c>
      <c r="N5024">
        <v>2</v>
      </c>
      <c r="O5024">
        <v>33.659999999999997</v>
      </c>
      <c r="P5024">
        <v>10.199999999999999</v>
      </c>
      <c r="Q5024">
        <v>37.29</v>
      </c>
      <c r="R5024">
        <v>11.3</v>
      </c>
      <c r="S5024">
        <v>37.29</v>
      </c>
      <c r="T5024">
        <v>11.3</v>
      </c>
      <c r="U5024" s="23">
        <v>35.475000000000001</v>
      </c>
      <c r="V5024">
        <v>10.75</v>
      </c>
      <c r="W5024" s="21">
        <v>27.8447</v>
      </c>
      <c r="X5024" s="21">
        <v>-115.14252</v>
      </c>
      <c r="Y5024">
        <v>59</v>
      </c>
      <c r="Z5024">
        <v>15</v>
      </c>
      <c r="AA5024">
        <v>6</v>
      </c>
      <c r="AB5024" s="26" t="s">
        <v>607</v>
      </c>
      <c r="AC5024" s="26">
        <v>5</v>
      </c>
      <c r="AE5024" s="26">
        <v>30</v>
      </c>
    </row>
    <row r="5025" spans="1:32">
      <c r="A5025" t="s">
        <v>871</v>
      </c>
      <c r="B5025" t="s">
        <v>34</v>
      </c>
      <c r="C5025" s="31">
        <v>41126</v>
      </c>
      <c r="D5025">
        <v>2012</v>
      </c>
      <c r="E5025" s="36">
        <v>0.39027777777777778</v>
      </c>
      <c r="F5025" s="36">
        <v>0.3979166666666667</v>
      </c>
      <c r="G5025" s="36">
        <v>7.6388888888889173E-3</v>
      </c>
      <c r="H5025">
        <v>2</v>
      </c>
      <c r="I5025">
        <v>2</v>
      </c>
      <c r="J5025">
        <v>12</v>
      </c>
      <c r="K5025">
        <v>12</v>
      </c>
      <c r="L5025" t="s">
        <v>52</v>
      </c>
      <c r="M5025" t="s">
        <v>53</v>
      </c>
      <c r="N5025">
        <v>2</v>
      </c>
      <c r="O5025">
        <v>33.659999999999997</v>
      </c>
      <c r="P5025">
        <v>10.199999999999999</v>
      </c>
      <c r="Q5025">
        <v>37.29</v>
      </c>
      <c r="R5025">
        <v>11.3</v>
      </c>
      <c r="S5025">
        <v>37.29</v>
      </c>
      <c r="T5025">
        <v>11.3</v>
      </c>
      <c r="U5025" s="23">
        <v>35.475000000000001</v>
      </c>
      <c r="V5025">
        <v>10.75</v>
      </c>
      <c r="W5025" s="21">
        <v>27.8447</v>
      </c>
      <c r="X5025" s="21">
        <v>-115.14252</v>
      </c>
      <c r="Y5025">
        <v>59</v>
      </c>
      <c r="Z5025">
        <v>15</v>
      </c>
      <c r="AA5025">
        <v>6</v>
      </c>
      <c r="AB5025" s="26" t="s">
        <v>753</v>
      </c>
      <c r="AC5025" s="26">
        <v>2</v>
      </c>
      <c r="AE5025" s="26">
        <v>30</v>
      </c>
    </row>
    <row r="5026" spans="1:32">
      <c r="A5026" t="s">
        <v>871</v>
      </c>
      <c r="B5026" t="s">
        <v>34</v>
      </c>
      <c r="C5026" s="31">
        <v>41126</v>
      </c>
      <c r="D5026">
        <v>2012</v>
      </c>
      <c r="E5026" s="36">
        <v>0.39027777777777778</v>
      </c>
      <c r="F5026" s="36">
        <v>0.3979166666666667</v>
      </c>
      <c r="G5026" s="36">
        <v>7.6388888888889173E-3</v>
      </c>
      <c r="H5026">
        <v>2</v>
      </c>
      <c r="I5026">
        <v>2</v>
      </c>
      <c r="J5026">
        <v>12</v>
      </c>
      <c r="K5026">
        <v>12</v>
      </c>
      <c r="L5026" t="s">
        <v>52</v>
      </c>
      <c r="M5026" t="s">
        <v>53</v>
      </c>
      <c r="N5026">
        <v>2</v>
      </c>
      <c r="O5026">
        <v>33.659999999999997</v>
      </c>
      <c r="P5026">
        <v>10.199999999999999</v>
      </c>
      <c r="Q5026">
        <v>37.29</v>
      </c>
      <c r="R5026">
        <v>11.3</v>
      </c>
      <c r="S5026">
        <v>37.29</v>
      </c>
      <c r="T5026">
        <v>11.3</v>
      </c>
      <c r="U5026" s="23">
        <v>35.475000000000001</v>
      </c>
      <c r="V5026">
        <v>10.75</v>
      </c>
      <c r="W5026" s="21">
        <v>27.8447</v>
      </c>
      <c r="X5026" s="21">
        <v>-115.14252</v>
      </c>
      <c r="Y5026">
        <v>59</v>
      </c>
      <c r="Z5026">
        <v>15</v>
      </c>
      <c r="AA5026">
        <v>6</v>
      </c>
      <c r="AB5026" s="26" t="s">
        <v>610</v>
      </c>
      <c r="AC5026" s="26">
        <v>3</v>
      </c>
      <c r="AE5026" s="26">
        <v>30</v>
      </c>
    </row>
    <row r="5027" spans="1:32">
      <c r="A5027" t="s">
        <v>871</v>
      </c>
      <c r="B5027" t="s">
        <v>34</v>
      </c>
      <c r="C5027" s="31">
        <v>41126</v>
      </c>
      <c r="D5027">
        <v>2012</v>
      </c>
      <c r="E5027" s="36">
        <v>0.39027777777777778</v>
      </c>
      <c r="F5027" s="36">
        <v>0.3979166666666667</v>
      </c>
      <c r="G5027" s="36">
        <v>7.6388888888889173E-3</v>
      </c>
      <c r="H5027">
        <v>2</v>
      </c>
      <c r="I5027">
        <v>2</v>
      </c>
      <c r="J5027">
        <v>12</v>
      </c>
      <c r="K5027">
        <v>12</v>
      </c>
      <c r="L5027" t="s">
        <v>52</v>
      </c>
      <c r="M5027" t="s">
        <v>53</v>
      </c>
      <c r="N5027">
        <v>2</v>
      </c>
      <c r="O5027">
        <v>33.659999999999997</v>
      </c>
      <c r="P5027">
        <v>10.199999999999999</v>
      </c>
      <c r="Q5027">
        <v>37.29</v>
      </c>
      <c r="R5027">
        <v>11.3</v>
      </c>
      <c r="S5027">
        <v>37.29</v>
      </c>
      <c r="T5027">
        <v>11.3</v>
      </c>
      <c r="U5027" s="23">
        <v>35.475000000000001</v>
      </c>
      <c r="V5027">
        <v>10.75</v>
      </c>
      <c r="W5027" s="21">
        <v>27.8447</v>
      </c>
      <c r="X5027" s="21">
        <v>-115.14252</v>
      </c>
      <c r="Y5027">
        <v>59</v>
      </c>
      <c r="Z5027">
        <v>15</v>
      </c>
      <c r="AA5027">
        <v>6</v>
      </c>
      <c r="AB5027" s="26" t="s">
        <v>608</v>
      </c>
      <c r="AC5027" s="26">
        <v>3</v>
      </c>
      <c r="AE5027" s="26">
        <v>30</v>
      </c>
    </row>
    <row r="5028" spans="1:32">
      <c r="A5028" t="s">
        <v>871</v>
      </c>
      <c r="B5028" t="s">
        <v>34</v>
      </c>
      <c r="C5028" s="31">
        <v>41126</v>
      </c>
      <c r="D5028">
        <v>2012</v>
      </c>
      <c r="E5028" s="36">
        <v>0.39027777777777778</v>
      </c>
      <c r="F5028" s="36">
        <v>0.3979166666666667</v>
      </c>
      <c r="G5028" s="36">
        <v>7.6388888888889173E-3</v>
      </c>
      <c r="H5028">
        <v>2</v>
      </c>
      <c r="I5028">
        <v>2</v>
      </c>
      <c r="J5028">
        <v>12</v>
      </c>
      <c r="K5028">
        <v>12</v>
      </c>
      <c r="L5028" t="s">
        <v>52</v>
      </c>
      <c r="M5028" t="s">
        <v>53</v>
      </c>
      <c r="N5028">
        <v>2</v>
      </c>
      <c r="O5028">
        <v>33.659999999999997</v>
      </c>
      <c r="P5028">
        <v>10.199999999999999</v>
      </c>
      <c r="Q5028">
        <v>37.29</v>
      </c>
      <c r="R5028">
        <v>11.3</v>
      </c>
      <c r="S5028">
        <v>37.29</v>
      </c>
      <c r="T5028">
        <v>11.3</v>
      </c>
      <c r="U5028" s="23">
        <v>35.475000000000001</v>
      </c>
      <c r="V5028">
        <v>10.75</v>
      </c>
      <c r="W5028" s="21">
        <v>27.8447</v>
      </c>
      <c r="X5028" s="21">
        <v>-115.14252</v>
      </c>
      <c r="Y5028">
        <v>59</v>
      </c>
      <c r="Z5028">
        <v>15</v>
      </c>
      <c r="AA5028">
        <v>6</v>
      </c>
      <c r="AB5028" s="26" t="s">
        <v>609</v>
      </c>
      <c r="AC5028" s="26">
        <v>6</v>
      </c>
      <c r="AE5028" s="26">
        <v>30</v>
      </c>
    </row>
    <row r="5029" spans="1:32">
      <c r="A5029" t="s">
        <v>872</v>
      </c>
      <c r="B5029" t="s">
        <v>43</v>
      </c>
      <c r="C5029" s="31">
        <v>41126</v>
      </c>
      <c r="D5029">
        <v>2012</v>
      </c>
      <c r="E5029" s="36">
        <v>0.37083333333333335</v>
      </c>
      <c r="F5029" s="36">
        <v>0.3756944444444445</v>
      </c>
      <c r="G5029" s="36">
        <v>4.8611111111111494E-3</v>
      </c>
      <c r="H5029">
        <v>2</v>
      </c>
      <c r="I5029">
        <v>1</v>
      </c>
      <c r="J5029">
        <v>13</v>
      </c>
      <c r="K5029">
        <v>13</v>
      </c>
      <c r="L5029" t="s">
        <v>52</v>
      </c>
      <c r="M5029" t="s">
        <v>53</v>
      </c>
      <c r="N5029">
        <v>2</v>
      </c>
      <c r="O5029">
        <v>34.979999999999997</v>
      </c>
      <c r="P5029">
        <v>10.6</v>
      </c>
      <c r="Q5029">
        <v>35.97</v>
      </c>
      <c r="R5029">
        <v>10.9</v>
      </c>
      <c r="S5029">
        <v>35.97</v>
      </c>
      <c r="T5029">
        <v>10.9</v>
      </c>
      <c r="U5029" s="23">
        <v>35.475000000000001</v>
      </c>
      <c r="V5029">
        <v>10.75</v>
      </c>
      <c r="W5029" s="21">
        <v>27.8447</v>
      </c>
      <c r="X5029" s="21">
        <v>-115.14252</v>
      </c>
      <c r="Y5029">
        <v>59</v>
      </c>
      <c r="Z5029">
        <v>15</v>
      </c>
      <c r="AA5029">
        <v>6</v>
      </c>
      <c r="AB5029" s="26" t="s">
        <v>606</v>
      </c>
      <c r="AC5029" s="26">
        <v>2</v>
      </c>
      <c r="AE5029" s="26">
        <v>210</v>
      </c>
    </row>
    <row r="5030" spans="1:32">
      <c r="A5030" t="s">
        <v>872</v>
      </c>
      <c r="B5030" t="s">
        <v>43</v>
      </c>
      <c r="C5030" s="31">
        <v>41126</v>
      </c>
      <c r="D5030">
        <v>2012</v>
      </c>
      <c r="E5030" s="36">
        <v>0.37083333333333335</v>
      </c>
      <c r="F5030" s="36">
        <v>0.3756944444444445</v>
      </c>
      <c r="G5030" s="36">
        <v>4.8611111111111494E-3</v>
      </c>
      <c r="H5030">
        <v>2</v>
      </c>
      <c r="I5030">
        <v>1</v>
      </c>
      <c r="J5030">
        <v>13</v>
      </c>
      <c r="K5030">
        <v>13</v>
      </c>
      <c r="L5030" t="s">
        <v>52</v>
      </c>
      <c r="M5030" t="s">
        <v>53</v>
      </c>
      <c r="N5030">
        <v>2</v>
      </c>
      <c r="O5030">
        <v>34.979999999999997</v>
      </c>
      <c r="P5030">
        <v>10.6</v>
      </c>
      <c r="Q5030">
        <v>35.97</v>
      </c>
      <c r="R5030">
        <v>10.9</v>
      </c>
      <c r="S5030">
        <v>35.97</v>
      </c>
      <c r="T5030">
        <v>10.9</v>
      </c>
      <c r="U5030" s="23">
        <v>35.475000000000001</v>
      </c>
      <c r="V5030">
        <v>10.75</v>
      </c>
      <c r="W5030" s="21">
        <v>27.8447</v>
      </c>
      <c r="X5030" s="21">
        <v>-115.14252</v>
      </c>
      <c r="Y5030">
        <v>59</v>
      </c>
      <c r="Z5030">
        <v>15</v>
      </c>
      <c r="AA5030">
        <v>6</v>
      </c>
      <c r="AB5030" s="26" t="s">
        <v>613</v>
      </c>
      <c r="AC5030" s="26">
        <v>375</v>
      </c>
      <c r="AD5030">
        <v>4</v>
      </c>
      <c r="AE5030" s="26">
        <v>210</v>
      </c>
      <c r="AF5030">
        <v>50</v>
      </c>
    </row>
    <row r="5031" spans="1:32">
      <c r="A5031" t="s">
        <v>872</v>
      </c>
      <c r="B5031" t="s">
        <v>43</v>
      </c>
      <c r="C5031" s="31">
        <v>41126</v>
      </c>
      <c r="D5031">
        <v>2012</v>
      </c>
      <c r="E5031" s="36">
        <v>0.37083333333333335</v>
      </c>
      <c r="F5031" s="36">
        <v>0.3756944444444445</v>
      </c>
      <c r="G5031" s="36">
        <v>4.8611111111111494E-3</v>
      </c>
      <c r="H5031">
        <v>2</v>
      </c>
      <c r="I5031">
        <v>1</v>
      </c>
      <c r="J5031">
        <v>13</v>
      </c>
      <c r="K5031">
        <v>13</v>
      </c>
      <c r="L5031" t="s">
        <v>52</v>
      </c>
      <c r="M5031" t="s">
        <v>53</v>
      </c>
      <c r="N5031">
        <v>2</v>
      </c>
      <c r="O5031">
        <v>34.979999999999997</v>
      </c>
      <c r="P5031">
        <v>10.6</v>
      </c>
      <c r="Q5031">
        <v>35.97</v>
      </c>
      <c r="R5031">
        <v>10.9</v>
      </c>
      <c r="S5031">
        <v>35.97</v>
      </c>
      <c r="T5031">
        <v>10.9</v>
      </c>
      <c r="U5031" s="23">
        <v>35.475000000000001</v>
      </c>
      <c r="V5031">
        <v>10.75</v>
      </c>
      <c r="W5031" s="21">
        <v>27.8447</v>
      </c>
      <c r="X5031" s="21">
        <v>-115.14252</v>
      </c>
      <c r="Y5031">
        <v>59</v>
      </c>
      <c r="Z5031">
        <v>15</v>
      </c>
      <c r="AA5031">
        <v>6</v>
      </c>
      <c r="AB5031" s="26" t="s">
        <v>614</v>
      </c>
      <c r="AC5031" s="26">
        <v>9</v>
      </c>
      <c r="AE5031" s="26">
        <v>210</v>
      </c>
    </row>
    <row r="5032" spans="1:32">
      <c r="A5032" t="s">
        <v>872</v>
      </c>
      <c r="B5032" t="s">
        <v>43</v>
      </c>
      <c r="C5032" s="31">
        <v>41126</v>
      </c>
      <c r="D5032">
        <v>2012</v>
      </c>
      <c r="E5032" s="36">
        <v>0.37083333333333335</v>
      </c>
      <c r="F5032" s="36">
        <v>0.3756944444444445</v>
      </c>
      <c r="G5032" s="36">
        <v>4.8611111111111494E-3</v>
      </c>
      <c r="H5032">
        <v>2</v>
      </c>
      <c r="I5032">
        <v>1</v>
      </c>
      <c r="J5032">
        <v>13</v>
      </c>
      <c r="K5032">
        <v>13</v>
      </c>
      <c r="L5032" t="s">
        <v>52</v>
      </c>
      <c r="M5032" t="s">
        <v>53</v>
      </c>
      <c r="N5032">
        <v>2</v>
      </c>
      <c r="O5032">
        <v>34.979999999999997</v>
      </c>
      <c r="P5032">
        <v>10.6</v>
      </c>
      <c r="Q5032">
        <v>35.97</v>
      </c>
      <c r="R5032">
        <v>10.9</v>
      </c>
      <c r="S5032">
        <v>35.97</v>
      </c>
      <c r="T5032">
        <v>10.9</v>
      </c>
      <c r="U5032" s="23">
        <v>35.475000000000001</v>
      </c>
      <c r="V5032">
        <v>10.75</v>
      </c>
      <c r="W5032" s="21">
        <v>27.8447</v>
      </c>
      <c r="X5032" s="21">
        <v>-115.14252</v>
      </c>
      <c r="Y5032">
        <v>59</v>
      </c>
      <c r="Z5032">
        <v>15</v>
      </c>
      <c r="AA5032">
        <v>6</v>
      </c>
      <c r="AB5032" s="26" t="s">
        <v>607</v>
      </c>
      <c r="AC5032" s="26">
        <v>2</v>
      </c>
      <c r="AE5032" s="26">
        <v>210</v>
      </c>
    </row>
    <row r="5033" spans="1:32">
      <c r="A5033" t="s">
        <v>872</v>
      </c>
      <c r="B5033" t="s">
        <v>43</v>
      </c>
      <c r="C5033" s="31">
        <v>41126</v>
      </c>
      <c r="D5033">
        <v>2012</v>
      </c>
      <c r="E5033" s="36">
        <v>0.37083333333333335</v>
      </c>
      <c r="F5033" s="36">
        <v>0.3756944444444445</v>
      </c>
      <c r="G5033" s="36">
        <v>4.8611111111111494E-3</v>
      </c>
      <c r="H5033">
        <v>2</v>
      </c>
      <c r="I5033">
        <v>1</v>
      </c>
      <c r="J5033">
        <v>13</v>
      </c>
      <c r="K5033">
        <v>13</v>
      </c>
      <c r="L5033" t="s">
        <v>52</v>
      </c>
      <c r="M5033" t="s">
        <v>53</v>
      </c>
      <c r="N5033">
        <v>2</v>
      </c>
      <c r="O5033">
        <v>34.979999999999997</v>
      </c>
      <c r="P5033">
        <v>10.6</v>
      </c>
      <c r="Q5033">
        <v>35.97</v>
      </c>
      <c r="R5033">
        <v>10.9</v>
      </c>
      <c r="S5033">
        <v>35.97</v>
      </c>
      <c r="T5033">
        <v>10.9</v>
      </c>
      <c r="U5033" s="23">
        <v>35.475000000000001</v>
      </c>
      <c r="V5033">
        <v>10.75</v>
      </c>
      <c r="W5033" s="21">
        <v>27.8447</v>
      </c>
      <c r="X5033" s="21">
        <v>-115.14252</v>
      </c>
      <c r="Y5033">
        <v>59</v>
      </c>
      <c r="Z5033">
        <v>15</v>
      </c>
      <c r="AA5033">
        <v>6</v>
      </c>
      <c r="AB5033" s="26" t="s">
        <v>618</v>
      </c>
      <c r="AC5033" s="26">
        <v>6</v>
      </c>
      <c r="AE5033" s="26">
        <v>210</v>
      </c>
    </row>
    <row r="5034" spans="1:32">
      <c r="A5034" t="s">
        <v>872</v>
      </c>
      <c r="B5034" t="s">
        <v>43</v>
      </c>
      <c r="C5034" s="31">
        <v>41126</v>
      </c>
      <c r="D5034">
        <v>2012</v>
      </c>
      <c r="E5034" s="36">
        <v>0.37083333333333335</v>
      </c>
      <c r="F5034" s="36">
        <v>0.3756944444444445</v>
      </c>
      <c r="G5034" s="36">
        <v>4.8611111111111494E-3</v>
      </c>
      <c r="H5034">
        <v>2</v>
      </c>
      <c r="I5034">
        <v>1</v>
      </c>
      <c r="J5034">
        <v>13</v>
      </c>
      <c r="K5034">
        <v>13</v>
      </c>
      <c r="L5034" t="s">
        <v>52</v>
      </c>
      <c r="M5034" t="s">
        <v>53</v>
      </c>
      <c r="N5034">
        <v>2</v>
      </c>
      <c r="O5034">
        <v>34.979999999999997</v>
      </c>
      <c r="P5034">
        <v>10.6</v>
      </c>
      <c r="Q5034">
        <v>35.97</v>
      </c>
      <c r="R5034">
        <v>10.9</v>
      </c>
      <c r="S5034">
        <v>35.97</v>
      </c>
      <c r="T5034">
        <v>10.9</v>
      </c>
      <c r="U5034" s="23">
        <v>35.475000000000001</v>
      </c>
      <c r="V5034">
        <v>10.75</v>
      </c>
      <c r="W5034" s="21">
        <v>27.8447</v>
      </c>
      <c r="X5034" s="21">
        <v>-115.14252</v>
      </c>
      <c r="Y5034">
        <v>59</v>
      </c>
      <c r="Z5034">
        <v>15</v>
      </c>
      <c r="AA5034">
        <v>6</v>
      </c>
      <c r="AB5034" s="26" t="s">
        <v>610</v>
      </c>
      <c r="AC5034" s="26">
        <v>4</v>
      </c>
      <c r="AE5034" s="26">
        <v>210</v>
      </c>
    </row>
    <row r="5035" spans="1:32">
      <c r="A5035" t="s">
        <v>872</v>
      </c>
      <c r="B5035" t="s">
        <v>43</v>
      </c>
      <c r="C5035" s="31">
        <v>41126</v>
      </c>
      <c r="D5035">
        <v>2012</v>
      </c>
      <c r="E5035" s="36">
        <v>0.37083333333333335</v>
      </c>
      <c r="F5035" s="36">
        <v>0.3756944444444445</v>
      </c>
      <c r="G5035" s="36">
        <v>4.8611111111111494E-3</v>
      </c>
      <c r="H5035">
        <v>2</v>
      </c>
      <c r="I5035">
        <v>1</v>
      </c>
      <c r="J5035">
        <v>13</v>
      </c>
      <c r="K5035">
        <v>13</v>
      </c>
      <c r="L5035" t="s">
        <v>52</v>
      </c>
      <c r="M5035" t="s">
        <v>53</v>
      </c>
      <c r="N5035">
        <v>2</v>
      </c>
      <c r="O5035">
        <v>34.979999999999997</v>
      </c>
      <c r="P5035">
        <v>10.6</v>
      </c>
      <c r="Q5035">
        <v>35.97</v>
      </c>
      <c r="R5035">
        <v>10.9</v>
      </c>
      <c r="S5035">
        <v>35.97</v>
      </c>
      <c r="T5035">
        <v>10.9</v>
      </c>
      <c r="U5035" s="23">
        <v>35.475000000000001</v>
      </c>
      <c r="V5035">
        <v>10.75</v>
      </c>
      <c r="W5035" s="21">
        <v>27.8447</v>
      </c>
      <c r="X5035" s="21">
        <v>-115.14252</v>
      </c>
      <c r="Y5035">
        <v>59</v>
      </c>
      <c r="Z5035">
        <v>15</v>
      </c>
      <c r="AA5035">
        <v>6</v>
      </c>
      <c r="AB5035" s="26" t="s">
        <v>608</v>
      </c>
      <c r="AC5035" s="26">
        <v>5</v>
      </c>
      <c r="AE5035" s="26">
        <v>210</v>
      </c>
    </row>
    <row r="5036" spans="1:32">
      <c r="A5036" t="s">
        <v>873</v>
      </c>
      <c r="B5036" t="s">
        <v>43</v>
      </c>
      <c r="C5036" s="31">
        <v>41126</v>
      </c>
      <c r="D5036">
        <v>2012</v>
      </c>
      <c r="E5036" s="36">
        <v>0.38541666666666669</v>
      </c>
      <c r="F5036" s="36">
        <v>0.38958333333333334</v>
      </c>
      <c r="G5036" s="36">
        <v>4.1666666666666519E-3</v>
      </c>
      <c r="H5036">
        <v>2</v>
      </c>
      <c r="I5036">
        <v>2</v>
      </c>
      <c r="J5036">
        <v>14</v>
      </c>
      <c r="K5036">
        <v>14</v>
      </c>
      <c r="L5036" t="s">
        <v>52</v>
      </c>
      <c r="M5036" t="s">
        <v>53</v>
      </c>
      <c r="N5036">
        <v>2</v>
      </c>
      <c r="O5036">
        <v>34.979999999999997</v>
      </c>
      <c r="P5036">
        <v>10.6</v>
      </c>
      <c r="Q5036">
        <v>38.609999999999992</v>
      </c>
      <c r="R5036">
        <v>11.7</v>
      </c>
      <c r="S5036">
        <v>38.609999999999992</v>
      </c>
      <c r="T5036">
        <v>11.7</v>
      </c>
      <c r="U5036" s="23">
        <v>36.794999999999995</v>
      </c>
      <c r="V5036">
        <v>11.149999999999999</v>
      </c>
      <c r="W5036" s="21">
        <v>27.8447</v>
      </c>
      <c r="X5036" s="21">
        <v>-115.14252</v>
      </c>
      <c r="Y5036">
        <v>59</v>
      </c>
      <c r="Z5036">
        <v>15</v>
      </c>
      <c r="AA5036">
        <v>6</v>
      </c>
      <c r="AB5036" s="26" t="s">
        <v>604</v>
      </c>
      <c r="AC5036" s="26">
        <v>1</v>
      </c>
      <c r="AE5036" s="26">
        <v>120</v>
      </c>
    </row>
    <row r="5037" spans="1:32">
      <c r="A5037" t="s">
        <v>873</v>
      </c>
      <c r="B5037" t="s">
        <v>43</v>
      </c>
      <c r="C5037" s="31">
        <v>41126</v>
      </c>
      <c r="D5037">
        <v>2012</v>
      </c>
      <c r="E5037" s="36">
        <v>0.38541666666666669</v>
      </c>
      <c r="F5037" s="36">
        <v>0.38958333333333334</v>
      </c>
      <c r="G5037" s="36">
        <v>4.1666666666666519E-3</v>
      </c>
      <c r="H5037">
        <v>2</v>
      </c>
      <c r="I5037">
        <v>2</v>
      </c>
      <c r="J5037">
        <v>14</v>
      </c>
      <c r="K5037">
        <v>14</v>
      </c>
      <c r="L5037" t="s">
        <v>52</v>
      </c>
      <c r="M5037" t="s">
        <v>53</v>
      </c>
      <c r="N5037">
        <v>2</v>
      </c>
      <c r="O5037">
        <v>34.979999999999997</v>
      </c>
      <c r="P5037">
        <v>10.6</v>
      </c>
      <c r="Q5037">
        <v>38.609999999999992</v>
      </c>
      <c r="R5037">
        <v>11.7</v>
      </c>
      <c r="S5037">
        <v>38.609999999999992</v>
      </c>
      <c r="T5037">
        <v>11.7</v>
      </c>
      <c r="U5037" s="23">
        <v>36.794999999999995</v>
      </c>
      <c r="V5037">
        <v>11.149999999999999</v>
      </c>
      <c r="W5037" s="21">
        <v>27.8447</v>
      </c>
      <c r="X5037" s="21">
        <v>-115.14252</v>
      </c>
      <c r="Y5037">
        <v>59</v>
      </c>
      <c r="Z5037">
        <v>15</v>
      </c>
      <c r="AA5037">
        <v>6</v>
      </c>
      <c r="AB5037" s="26" t="s">
        <v>606</v>
      </c>
      <c r="AC5037" s="26">
        <v>5</v>
      </c>
      <c r="AE5037" s="26">
        <v>120</v>
      </c>
    </row>
    <row r="5038" spans="1:32">
      <c r="A5038" t="s">
        <v>873</v>
      </c>
      <c r="B5038" t="s">
        <v>43</v>
      </c>
      <c r="C5038" s="31">
        <v>41126</v>
      </c>
      <c r="D5038">
        <v>2012</v>
      </c>
      <c r="E5038" s="36">
        <v>0.38541666666666669</v>
      </c>
      <c r="F5038" s="36">
        <v>0.38958333333333334</v>
      </c>
      <c r="G5038" s="36">
        <v>4.1666666666666519E-3</v>
      </c>
      <c r="H5038">
        <v>2</v>
      </c>
      <c r="I5038">
        <v>2</v>
      </c>
      <c r="J5038">
        <v>14</v>
      </c>
      <c r="K5038">
        <v>14</v>
      </c>
      <c r="L5038" t="s">
        <v>52</v>
      </c>
      <c r="M5038" t="s">
        <v>53</v>
      </c>
      <c r="N5038">
        <v>2</v>
      </c>
      <c r="O5038">
        <v>34.979999999999997</v>
      </c>
      <c r="P5038">
        <v>10.6</v>
      </c>
      <c r="Q5038">
        <v>38.609999999999992</v>
      </c>
      <c r="R5038">
        <v>11.7</v>
      </c>
      <c r="S5038">
        <v>38.609999999999992</v>
      </c>
      <c r="T5038">
        <v>11.7</v>
      </c>
      <c r="U5038" s="23">
        <v>36.794999999999995</v>
      </c>
      <c r="V5038">
        <v>11.149999999999999</v>
      </c>
      <c r="W5038" s="21">
        <v>27.8447</v>
      </c>
      <c r="X5038" s="21">
        <v>-115.14252</v>
      </c>
      <c r="Y5038">
        <v>59</v>
      </c>
      <c r="Z5038">
        <v>15</v>
      </c>
      <c r="AA5038">
        <v>6</v>
      </c>
      <c r="AB5038" s="26" t="s">
        <v>613</v>
      </c>
      <c r="AC5038" s="26">
        <v>176</v>
      </c>
      <c r="AD5038">
        <v>8.5</v>
      </c>
      <c r="AE5038" s="26">
        <v>120</v>
      </c>
      <c r="AF5038">
        <v>50</v>
      </c>
    </row>
    <row r="5039" spans="1:32">
      <c r="A5039" t="s">
        <v>873</v>
      </c>
      <c r="B5039" t="s">
        <v>43</v>
      </c>
      <c r="C5039" s="31">
        <v>41126</v>
      </c>
      <c r="D5039">
        <v>2012</v>
      </c>
      <c r="E5039" s="36">
        <v>0.38541666666666669</v>
      </c>
      <c r="F5039" s="36">
        <v>0.38958333333333334</v>
      </c>
      <c r="G5039" s="36">
        <v>4.1666666666666519E-3</v>
      </c>
      <c r="H5039">
        <v>2</v>
      </c>
      <c r="I5039">
        <v>2</v>
      </c>
      <c r="J5039">
        <v>14</v>
      </c>
      <c r="K5039">
        <v>14</v>
      </c>
      <c r="L5039" t="s">
        <v>52</v>
      </c>
      <c r="M5039" t="s">
        <v>53</v>
      </c>
      <c r="N5039">
        <v>2</v>
      </c>
      <c r="O5039">
        <v>34.979999999999997</v>
      </c>
      <c r="P5039">
        <v>10.6</v>
      </c>
      <c r="Q5039">
        <v>38.609999999999992</v>
      </c>
      <c r="R5039">
        <v>11.7</v>
      </c>
      <c r="S5039">
        <v>38.609999999999992</v>
      </c>
      <c r="T5039">
        <v>11.7</v>
      </c>
      <c r="U5039" s="23">
        <v>36.794999999999995</v>
      </c>
      <c r="V5039">
        <v>11.149999999999999</v>
      </c>
      <c r="W5039" s="21">
        <v>27.8447</v>
      </c>
      <c r="X5039" s="21">
        <v>-115.14252</v>
      </c>
      <c r="Y5039">
        <v>59</v>
      </c>
      <c r="Z5039">
        <v>15</v>
      </c>
      <c r="AA5039">
        <v>6</v>
      </c>
      <c r="AB5039" s="26" t="s">
        <v>614</v>
      </c>
      <c r="AC5039" s="26">
        <v>10</v>
      </c>
      <c r="AE5039" s="26">
        <v>120</v>
      </c>
    </row>
    <row r="5040" spans="1:32">
      <c r="A5040" t="s">
        <v>873</v>
      </c>
      <c r="B5040" t="s">
        <v>43</v>
      </c>
      <c r="C5040" s="31">
        <v>41126</v>
      </c>
      <c r="D5040">
        <v>2012</v>
      </c>
      <c r="E5040" s="36">
        <v>0.38541666666666669</v>
      </c>
      <c r="F5040" s="36">
        <v>0.38958333333333334</v>
      </c>
      <c r="G5040" s="36">
        <v>4.1666666666666519E-3</v>
      </c>
      <c r="H5040">
        <v>2</v>
      </c>
      <c r="I5040">
        <v>2</v>
      </c>
      <c r="J5040">
        <v>14</v>
      </c>
      <c r="K5040">
        <v>14</v>
      </c>
      <c r="L5040" t="s">
        <v>52</v>
      </c>
      <c r="M5040" t="s">
        <v>53</v>
      </c>
      <c r="N5040">
        <v>2</v>
      </c>
      <c r="O5040">
        <v>34.979999999999997</v>
      </c>
      <c r="P5040">
        <v>10.6</v>
      </c>
      <c r="Q5040">
        <v>38.609999999999992</v>
      </c>
      <c r="R5040">
        <v>11.7</v>
      </c>
      <c r="S5040">
        <v>38.609999999999992</v>
      </c>
      <c r="T5040">
        <v>11.7</v>
      </c>
      <c r="U5040" s="23">
        <v>36.794999999999995</v>
      </c>
      <c r="V5040">
        <v>11.149999999999999</v>
      </c>
      <c r="W5040" s="21">
        <v>27.8447</v>
      </c>
      <c r="X5040" s="21">
        <v>-115.14252</v>
      </c>
      <c r="Y5040">
        <v>59</v>
      </c>
      <c r="Z5040">
        <v>15</v>
      </c>
      <c r="AA5040">
        <v>6</v>
      </c>
      <c r="AB5040" s="26" t="s">
        <v>615</v>
      </c>
      <c r="AC5040" s="26">
        <v>1</v>
      </c>
      <c r="AE5040" s="26">
        <v>120</v>
      </c>
    </row>
    <row r="5041" spans="1:32">
      <c r="A5041" t="s">
        <v>873</v>
      </c>
      <c r="B5041" t="s">
        <v>43</v>
      </c>
      <c r="C5041" s="31">
        <v>41126</v>
      </c>
      <c r="D5041">
        <v>2012</v>
      </c>
      <c r="E5041" s="36">
        <v>0.38541666666666669</v>
      </c>
      <c r="F5041" s="36">
        <v>0.38958333333333334</v>
      </c>
      <c r="G5041" s="36">
        <v>4.1666666666666519E-3</v>
      </c>
      <c r="H5041">
        <v>2</v>
      </c>
      <c r="I5041">
        <v>2</v>
      </c>
      <c r="J5041">
        <v>14</v>
      </c>
      <c r="K5041">
        <v>14</v>
      </c>
      <c r="L5041" t="s">
        <v>52</v>
      </c>
      <c r="M5041" t="s">
        <v>53</v>
      </c>
      <c r="N5041">
        <v>2</v>
      </c>
      <c r="O5041">
        <v>34.979999999999997</v>
      </c>
      <c r="P5041">
        <v>10.6</v>
      </c>
      <c r="Q5041">
        <v>38.609999999999992</v>
      </c>
      <c r="R5041">
        <v>11.7</v>
      </c>
      <c r="S5041">
        <v>38.609999999999992</v>
      </c>
      <c r="T5041">
        <v>11.7</v>
      </c>
      <c r="U5041" s="23">
        <v>36.794999999999995</v>
      </c>
      <c r="V5041">
        <v>11.149999999999999</v>
      </c>
      <c r="W5041" s="21">
        <v>27.8447</v>
      </c>
      <c r="X5041" s="21">
        <v>-115.14252</v>
      </c>
      <c r="Y5041">
        <v>59</v>
      </c>
      <c r="Z5041">
        <v>15</v>
      </c>
      <c r="AA5041">
        <v>6</v>
      </c>
      <c r="AB5041" s="26" t="s">
        <v>618</v>
      </c>
      <c r="AC5041" s="26">
        <v>4</v>
      </c>
      <c r="AE5041" s="26">
        <v>120</v>
      </c>
    </row>
    <row r="5042" spans="1:32">
      <c r="A5042" t="s">
        <v>873</v>
      </c>
      <c r="B5042" t="s">
        <v>43</v>
      </c>
      <c r="C5042" s="31">
        <v>41126</v>
      </c>
      <c r="D5042">
        <v>2012</v>
      </c>
      <c r="E5042" s="36">
        <v>0.38541666666666669</v>
      </c>
      <c r="F5042" s="36">
        <v>0.38958333333333334</v>
      </c>
      <c r="G5042" s="36">
        <v>4.1666666666666519E-3</v>
      </c>
      <c r="H5042">
        <v>2</v>
      </c>
      <c r="I5042">
        <v>2</v>
      </c>
      <c r="J5042">
        <v>14</v>
      </c>
      <c r="K5042">
        <v>14</v>
      </c>
      <c r="L5042" t="s">
        <v>52</v>
      </c>
      <c r="M5042" t="s">
        <v>53</v>
      </c>
      <c r="N5042">
        <v>2</v>
      </c>
      <c r="O5042">
        <v>34.979999999999997</v>
      </c>
      <c r="P5042">
        <v>10.6</v>
      </c>
      <c r="Q5042">
        <v>38.609999999999992</v>
      </c>
      <c r="R5042">
        <v>11.7</v>
      </c>
      <c r="S5042">
        <v>38.609999999999992</v>
      </c>
      <c r="T5042">
        <v>11.7</v>
      </c>
      <c r="U5042" s="23">
        <v>36.794999999999995</v>
      </c>
      <c r="V5042">
        <v>11.149999999999999</v>
      </c>
      <c r="W5042" s="21">
        <v>27.8447</v>
      </c>
      <c r="X5042" s="21">
        <v>-115.14252</v>
      </c>
      <c r="Y5042">
        <v>59</v>
      </c>
      <c r="Z5042">
        <v>15</v>
      </c>
      <c r="AA5042">
        <v>6</v>
      </c>
      <c r="AB5042" s="26" t="s">
        <v>610</v>
      </c>
      <c r="AC5042" s="26">
        <v>2</v>
      </c>
      <c r="AE5042" s="26">
        <v>120</v>
      </c>
    </row>
    <row r="5043" spans="1:32">
      <c r="A5043" t="s">
        <v>873</v>
      </c>
      <c r="B5043" t="s">
        <v>43</v>
      </c>
      <c r="C5043" s="31">
        <v>41126</v>
      </c>
      <c r="D5043">
        <v>2012</v>
      </c>
      <c r="E5043" s="36">
        <v>0.38541666666666669</v>
      </c>
      <c r="F5043" s="36">
        <v>0.38958333333333334</v>
      </c>
      <c r="G5043" s="36">
        <v>4.1666666666666519E-3</v>
      </c>
      <c r="H5043">
        <v>2</v>
      </c>
      <c r="I5043">
        <v>2</v>
      </c>
      <c r="J5043">
        <v>14</v>
      </c>
      <c r="K5043">
        <v>14</v>
      </c>
      <c r="L5043" t="s">
        <v>52</v>
      </c>
      <c r="M5043" t="s">
        <v>53</v>
      </c>
      <c r="N5043">
        <v>2</v>
      </c>
      <c r="O5043">
        <v>34.979999999999997</v>
      </c>
      <c r="P5043">
        <v>10.6</v>
      </c>
      <c r="Q5043">
        <v>38.609999999999992</v>
      </c>
      <c r="R5043">
        <v>11.7</v>
      </c>
      <c r="S5043">
        <v>38.609999999999992</v>
      </c>
      <c r="T5043">
        <v>11.7</v>
      </c>
      <c r="U5043" s="23">
        <v>36.794999999999995</v>
      </c>
      <c r="V5043">
        <v>11.149999999999999</v>
      </c>
      <c r="W5043" s="21">
        <v>27.8447</v>
      </c>
      <c r="X5043" s="21">
        <v>-115.14252</v>
      </c>
      <c r="Y5043">
        <v>59</v>
      </c>
      <c r="Z5043">
        <v>15</v>
      </c>
      <c r="AA5043">
        <v>6</v>
      </c>
      <c r="AB5043" s="26" t="s">
        <v>609</v>
      </c>
      <c r="AC5043" s="26">
        <v>2</v>
      </c>
      <c r="AE5043" s="26">
        <v>120</v>
      </c>
    </row>
    <row r="5044" spans="1:32">
      <c r="A5044" t="s">
        <v>874</v>
      </c>
      <c r="B5044" t="s">
        <v>223</v>
      </c>
      <c r="C5044" s="31">
        <v>41126</v>
      </c>
      <c r="D5044">
        <v>2012</v>
      </c>
      <c r="E5044" s="36">
        <v>0.37916666666666665</v>
      </c>
      <c r="F5044" s="36">
        <v>0.38541666666666669</v>
      </c>
      <c r="G5044" s="36">
        <v>6.2500000000000333E-3</v>
      </c>
      <c r="H5044">
        <v>2</v>
      </c>
      <c r="I5044">
        <v>1</v>
      </c>
      <c r="J5044">
        <v>15</v>
      </c>
      <c r="K5044">
        <v>15</v>
      </c>
      <c r="L5044" t="s">
        <v>52</v>
      </c>
      <c r="M5044" t="s">
        <v>53</v>
      </c>
      <c r="N5044">
        <v>2</v>
      </c>
      <c r="O5044">
        <v>20.46</v>
      </c>
      <c r="P5044">
        <v>6.2</v>
      </c>
      <c r="Q5044">
        <v>14.85</v>
      </c>
      <c r="R5044">
        <v>4.5</v>
      </c>
      <c r="S5044">
        <v>20.46</v>
      </c>
      <c r="T5044">
        <v>6.2</v>
      </c>
      <c r="U5044" s="23">
        <v>17.654999999999998</v>
      </c>
      <c r="V5044">
        <v>5.35</v>
      </c>
      <c r="W5044" s="21">
        <v>27.843489999999999</v>
      </c>
      <c r="X5044" s="21">
        <v>-115.14256</v>
      </c>
      <c r="Y5044">
        <v>59</v>
      </c>
      <c r="Z5044">
        <v>15</v>
      </c>
      <c r="AA5044">
        <v>10</v>
      </c>
      <c r="AB5044" s="26" t="s">
        <v>604</v>
      </c>
      <c r="AC5044" s="26">
        <v>2</v>
      </c>
      <c r="AE5044" s="26" t="s">
        <v>38</v>
      </c>
    </row>
    <row r="5045" spans="1:32">
      <c r="A5045" t="s">
        <v>874</v>
      </c>
      <c r="B5045" t="s">
        <v>223</v>
      </c>
      <c r="C5045" s="31">
        <v>41126</v>
      </c>
      <c r="D5045">
        <v>2012</v>
      </c>
      <c r="E5045" s="36">
        <v>0.37916666666666665</v>
      </c>
      <c r="F5045" s="36">
        <v>0.38541666666666669</v>
      </c>
      <c r="G5045" s="36">
        <v>6.2500000000000333E-3</v>
      </c>
      <c r="H5045">
        <v>2</v>
      </c>
      <c r="I5045">
        <v>1</v>
      </c>
      <c r="J5045">
        <v>15</v>
      </c>
      <c r="K5045">
        <v>15</v>
      </c>
      <c r="L5045" t="s">
        <v>52</v>
      </c>
      <c r="M5045" t="s">
        <v>53</v>
      </c>
      <c r="N5045">
        <v>2</v>
      </c>
      <c r="O5045">
        <v>20.46</v>
      </c>
      <c r="P5045">
        <v>6.2</v>
      </c>
      <c r="Q5045">
        <v>14.85</v>
      </c>
      <c r="R5045">
        <v>4.5</v>
      </c>
      <c r="S5045">
        <v>20.46</v>
      </c>
      <c r="T5045">
        <v>6.2</v>
      </c>
      <c r="U5045" s="23">
        <v>17.654999999999998</v>
      </c>
      <c r="V5045">
        <v>5.35</v>
      </c>
      <c r="W5045" s="21">
        <v>27.843489999999999</v>
      </c>
      <c r="X5045" s="21">
        <v>-115.14256</v>
      </c>
      <c r="Y5045">
        <v>59</v>
      </c>
      <c r="Z5045">
        <v>15</v>
      </c>
      <c r="AA5045">
        <v>10</v>
      </c>
      <c r="AB5045" s="26" t="s">
        <v>606</v>
      </c>
      <c r="AC5045" s="26">
        <v>6</v>
      </c>
      <c r="AE5045" s="26" t="s">
        <v>38</v>
      </c>
    </row>
    <row r="5046" spans="1:32">
      <c r="A5046" t="s">
        <v>874</v>
      </c>
      <c r="B5046" t="s">
        <v>223</v>
      </c>
      <c r="C5046" s="31">
        <v>41126</v>
      </c>
      <c r="D5046">
        <v>2012</v>
      </c>
      <c r="E5046" s="36">
        <v>0.37916666666666665</v>
      </c>
      <c r="F5046" s="36">
        <v>0.38541666666666669</v>
      </c>
      <c r="G5046" s="36">
        <v>6.2500000000000333E-3</v>
      </c>
      <c r="H5046">
        <v>2</v>
      </c>
      <c r="I5046">
        <v>1</v>
      </c>
      <c r="J5046">
        <v>15</v>
      </c>
      <c r="K5046">
        <v>15</v>
      </c>
      <c r="L5046" t="s">
        <v>52</v>
      </c>
      <c r="M5046" t="s">
        <v>53</v>
      </c>
      <c r="N5046">
        <v>2</v>
      </c>
      <c r="O5046">
        <v>20.46</v>
      </c>
      <c r="P5046">
        <v>6.2</v>
      </c>
      <c r="Q5046">
        <v>14.85</v>
      </c>
      <c r="R5046">
        <v>4.5</v>
      </c>
      <c r="S5046">
        <v>20.46</v>
      </c>
      <c r="T5046">
        <v>6.2</v>
      </c>
      <c r="U5046" s="23">
        <v>17.654999999999998</v>
      </c>
      <c r="V5046">
        <v>5.35</v>
      </c>
      <c r="W5046" s="21">
        <v>27.843489999999999</v>
      </c>
      <c r="X5046" s="21">
        <v>-115.14256</v>
      </c>
      <c r="Y5046">
        <v>59</v>
      </c>
      <c r="Z5046">
        <v>15</v>
      </c>
      <c r="AA5046">
        <v>10</v>
      </c>
      <c r="AB5046" s="26" t="s">
        <v>613</v>
      </c>
      <c r="AC5046" s="26">
        <v>35</v>
      </c>
      <c r="AE5046" s="26" t="s">
        <v>38</v>
      </c>
    </row>
    <row r="5047" spans="1:32">
      <c r="A5047" t="s">
        <v>874</v>
      </c>
      <c r="B5047" t="s">
        <v>223</v>
      </c>
      <c r="C5047" s="31">
        <v>41126</v>
      </c>
      <c r="D5047">
        <v>2012</v>
      </c>
      <c r="E5047" s="36">
        <v>0.37916666666666665</v>
      </c>
      <c r="F5047" s="36">
        <v>0.38541666666666669</v>
      </c>
      <c r="G5047" s="36">
        <v>6.2500000000000333E-3</v>
      </c>
      <c r="H5047">
        <v>2</v>
      </c>
      <c r="I5047">
        <v>1</v>
      </c>
      <c r="J5047">
        <v>15</v>
      </c>
      <c r="K5047">
        <v>15</v>
      </c>
      <c r="L5047" t="s">
        <v>52</v>
      </c>
      <c r="M5047" t="s">
        <v>53</v>
      </c>
      <c r="N5047">
        <v>2</v>
      </c>
      <c r="O5047">
        <v>20.46</v>
      </c>
      <c r="P5047">
        <v>6.2</v>
      </c>
      <c r="Q5047">
        <v>14.85</v>
      </c>
      <c r="R5047">
        <v>4.5</v>
      </c>
      <c r="S5047">
        <v>20.46</v>
      </c>
      <c r="T5047">
        <v>6.2</v>
      </c>
      <c r="U5047" s="23">
        <v>17.654999999999998</v>
      </c>
      <c r="V5047">
        <v>5.35</v>
      </c>
      <c r="W5047" s="21">
        <v>27.843489999999999</v>
      </c>
      <c r="X5047" s="21">
        <v>-115.14256</v>
      </c>
      <c r="Y5047">
        <v>59</v>
      </c>
      <c r="Z5047">
        <v>15</v>
      </c>
      <c r="AA5047">
        <v>10</v>
      </c>
      <c r="AB5047" s="26" t="s">
        <v>614</v>
      </c>
      <c r="AC5047" s="26">
        <v>13</v>
      </c>
      <c r="AE5047" s="26" t="s">
        <v>38</v>
      </c>
    </row>
    <row r="5048" spans="1:32">
      <c r="A5048" t="s">
        <v>874</v>
      </c>
      <c r="B5048" t="s">
        <v>223</v>
      </c>
      <c r="C5048" s="31">
        <v>41126</v>
      </c>
      <c r="D5048">
        <v>2012</v>
      </c>
      <c r="E5048" s="36">
        <v>0.37916666666666665</v>
      </c>
      <c r="F5048" s="36">
        <v>0.38541666666666669</v>
      </c>
      <c r="G5048" s="36">
        <v>6.2500000000000333E-3</v>
      </c>
      <c r="H5048">
        <v>2</v>
      </c>
      <c r="I5048">
        <v>1</v>
      </c>
      <c r="J5048">
        <v>15</v>
      </c>
      <c r="K5048">
        <v>15</v>
      </c>
      <c r="L5048" t="s">
        <v>52</v>
      </c>
      <c r="M5048" t="s">
        <v>53</v>
      </c>
      <c r="N5048">
        <v>2</v>
      </c>
      <c r="O5048">
        <v>20.46</v>
      </c>
      <c r="P5048">
        <v>6.2</v>
      </c>
      <c r="Q5048">
        <v>14.85</v>
      </c>
      <c r="R5048">
        <v>4.5</v>
      </c>
      <c r="S5048">
        <v>20.46</v>
      </c>
      <c r="T5048">
        <v>6.2</v>
      </c>
      <c r="U5048" s="23">
        <v>17.654999999999998</v>
      </c>
      <c r="V5048">
        <v>5.35</v>
      </c>
      <c r="W5048" s="21">
        <v>27.843489999999999</v>
      </c>
      <c r="X5048" s="21">
        <v>-115.14256</v>
      </c>
      <c r="Y5048">
        <v>59</v>
      </c>
      <c r="Z5048">
        <v>15</v>
      </c>
      <c r="AA5048">
        <v>10</v>
      </c>
      <c r="AB5048" s="26" t="s">
        <v>607</v>
      </c>
      <c r="AC5048" s="26">
        <v>3</v>
      </c>
      <c r="AE5048" s="26" t="s">
        <v>38</v>
      </c>
    </row>
    <row r="5049" spans="1:32">
      <c r="A5049" t="s">
        <v>874</v>
      </c>
      <c r="B5049" t="s">
        <v>223</v>
      </c>
      <c r="C5049" s="31">
        <v>41126</v>
      </c>
      <c r="D5049">
        <v>2012</v>
      </c>
      <c r="E5049" s="36">
        <v>0.37916666666666665</v>
      </c>
      <c r="F5049" s="36">
        <v>0.38541666666666669</v>
      </c>
      <c r="G5049" s="36">
        <v>6.2500000000000333E-3</v>
      </c>
      <c r="H5049">
        <v>2</v>
      </c>
      <c r="I5049">
        <v>1</v>
      </c>
      <c r="J5049">
        <v>15</v>
      </c>
      <c r="K5049">
        <v>15</v>
      </c>
      <c r="L5049" t="s">
        <v>52</v>
      </c>
      <c r="M5049" t="s">
        <v>53</v>
      </c>
      <c r="N5049">
        <v>2</v>
      </c>
      <c r="O5049">
        <v>20.46</v>
      </c>
      <c r="P5049">
        <v>6.2</v>
      </c>
      <c r="Q5049">
        <v>14.85</v>
      </c>
      <c r="R5049">
        <v>4.5</v>
      </c>
      <c r="S5049">
        <v>20.46</v>
      </c>
      <c r="T5049">
        <v>6.2</v>
      </c>
      <c r="U5049" s="23">
        <v>17.654999999999998</v>
      </c>
      <c r="V5049">
        <v>5.35</v>
      </c>
      <c r="W5049" s="21">
        <v>27.843489999999999</v>
      </c>
      <c r="X5049" s="21">
        <v>-115.14256</v>
      </c>
      <c r="Y5049">
        <v>59</v>
      </c>
      <c r="Z5049">
        <v>15</v>
      </c>
      <c r="AA5049">
        <v>10</v>
      </c>
      <c r="AB5049" s="26" t="s">
        <v>618</v>
      </c>
      <c r="AC5049" s="26">
        <v>6</v>
      </c>
      <c r="AE5049" s="26" t="s">
        <v>38</v>
      </c>
    </row>
    <row r="5050" spans="1:32">
      <c r="A5050" t="s">
        <v>874</v>
      </c>
      <c r="B5050" t="s">
        <v>223</v>
      </c>
      <c r="C5050" s="31">
        <v>41126</v>
      </c>
      <c r="D5050">
        <v>2012</v>
      </c>
      <c r="E5050" s="36">
        <v>0.37916666666666665</v>
      </c>
      <c r="F5050" s="36">
        <v>0.38541666666666669</v>
      </c>
      <c r="G5050" s="36">
        <v>6.2500000000000333E-3</v>
      </c>
      <c r="H5050">
        <v>2</v>
      </c>
      <c r="I5050">
        <v>1</v>
      </c>
      <c r="J5050">
        <v>15</v>
      </c>
      <c r="K5050">
        <v>15</v>
      </c>
      <c r="L5050" t="s">
        <v>52</v>
      </c>
      <c r="M5050" t="s">
        <v>53</v>
      </c>
      <c r="N5050">
        <v>2</v>
      </c>
      <c r="O5050">
        <v>20.46</v>
      </c>
      <c r="P5050">
        <v>6.2</v>
      </c>
      <c r="Q5050">
        <v>14.85</v>
      </c>
      <c r="R5050">
        <v>4.5</v>
      </c>
      <c r="S5050">
        <v>20.46</v>
      </c>
      <c r="T5050">
        <v>6.2</v>
      </c>
      <c r="U5050" s="23">
        <v>17.654999999999998</v>
      </c>
      <c r="V5050">
        <v>5.35</v>
      </c>
      <c r="W5050" s="21">
        <v>27.843489999999999</v>
      </c>
      <c r="X5050" s="21">
        <v>-115.14256</v>
      </c>
      <c r="Y5050">
        <v>59</v>
      </c>
      <c r="Z5050">
        <v>15</v>
      </c>
      <c r="AA5050">
        <v>10</v>
      </c>
      <c r="AB5050" s="26" t="s">
        <v>753</v>
      </c>
      <c r="AC5050" s="26">
        <v>2</v>
      </c>
      <c r="AE5050" s="26" t="s">
        <v>38</v>
      </c>
    </row>
    <row r="5051" spans="1:32">
      <c r="A5051" t="s">
        <v>874</v>
      </c>
      <c r="B5051" t="s">
        <v>223</v>
      </c>
      <c r="C5051" s="31">
        <v>41126</v>
      </c>
      <c r="D5051">
        <v>2012</v>
      </c>
      <c r="E5051" s="36">
        <v>0.37916666666666665</v>
      </c>
      <c r="F5051" s="36">
        <v>0.38541666666666669</v>
      </c>
      <c r="G5051" s="36">
        <v>6.2500000000000333E-3</v>
      </c>
      <c r="H5051">
        <v>2</v>
      </c>
      <c r="I5051">
        <v>1</v>
      </c>
      <c r="J5051">
        <v>15</v>
      </c>
      <c r="K5051">
        <v>15</v>
      </c>
      <c r="L5051" t="s">
        <v>52</v>
      </c>
      <c r="M5051" t="s">
        <v>53</v>
      </c>
      <c r="N5051">
        <v>2</v>
      </c>
      <c r="O5051">
        <v>20.46</v>
      </c>
      <c r="P5051">
        <v>6.2</v>
      </c>
      <c r="Q5051">
        <v>14.85</v>
      </c>
      <c r="R5051">
        <v>4.5</v>
      </c>
      <c r="S5051">
        <v>20.46</v>
      </c>
      <c r="T5051">
        <v>6.2</v>
      </c>
      <c r="U5051" s="23">
        <v>17.654999999999998</v>
      </c>
      <c r="V5051">
        <v>5.35</v>
      </c>
      <c r="W5051" s="21">
        <v>27.843489999999999</v>
      </c>
      <c r="X5051" s="21">
        <v>-115.14256</v>
      </c>
      <c r="Y5051">
        <v>59</v>
      </c>
      <c r="Z5051">
        <v>15</v>
      </c>
      <c r="AA5051">
        <v>10</v>
      </c>
      <c r="AB5051" s="26" t="s">
        <v>609</v>
      </c>
      <c r="AC5051" s="26">
        <v>11</v>
      </c>
      <c r="AE5051" s="26" t="s">
        <v>38</v>
      </c>
    </row>
    <row r="5052" spans="1:32">
      <c r="A5052" t="s">
        <v>874</v>
      </c>
      <c r="B5052" t="s">
        <v>223</v>
      </c>
      <c r="C5052" s="31">
        <v>41126</v>
      </c>
      <c r="D5052">
        <v>2012</v>
      </c>
      <c r="E5052" s="36">
        <v>0.37916666666666665</v>
      </c>
      <c r="F5052" s="36">
        <v>0.38541666666666669</v>
      </c>
      <c r="G5052" s="36">
        <v>6.2500000000000333E-3</v>
      </c>
      <c r="H5052">
        <v>2</v>
      </c>
      <c r="I5052">
        <v>1</v>
      </c>
      <c r="J5052">
        <v>15</v>
      </c>
      <c r="K5052">
        <v>15</v>
      </c>
      <c r="L5052" t="s">
        <v>52</v>
      </c>
      <c r="M5052" t="s">
        <v>53</v>
      </c>
      <c r="N5052">
        <v>2</v>
      </c>
      <c r="O5052">
        <v>20.46</v>
      </c>
      <c r="P5052">
        <v>6.2</v>
      </c>
      <c r="Q5052">
        <v>14.85</v>
      </c>
      <c r="R5052">
        <v>4.5</v>
      </c>
      <c r="S5052">
        <v>20.46</v>
      </c>
      <c r="T5052">
        <v>6.2</v>
      </c>
      <c r="U5052" s="23">
        <v>17.654999999999998</v>
      </c>
      <c r="V5052">
        <v>5.35</v>
      </c>
      <c r="W5052" s="21">
        <v>27.843489999999999</v>
      </c>
      <c r="X5052" s="21">
        <v>-115.14256</v>
      </c>
      <c r="Y5052">
        <v>59</v>
      </c>
      <c r="Z5052">
        <v>15</v>
      </c>
      <c r="AA5052">
        <v>10</v>
      </c>
      <c r="AB5052" s="26" t="s">
        <v>621</v>
      </c>
      <c r="AC5052" s="26">
        <v>2</v>
      </c>
      <c r="AE5052" s="26" t="s">
        <v>38</v>
      </c>
    </row>
    <row r="5053" spans="1:32">
      <c r="A5053" t="s">
        <v>875</v>
      </c>
      <c r="B5053" t="s">
        <v>223</v>
      </c>
      <c r="C5053" s="31">
        <v>41126</v>
      </c>
      <c r="D5053">
        <v>2012</v>
      </c>
      <c r="E5053" s="36">
        <v>0.40069444444444446</v>
      </c>
      <c r="F5053" s="36">
        <v>0.40625</v>
      </c>
      <c r="G5053" s="36">
        <v>5.5555555555555358E-3</v>
      </c>
      <c r="H5053">
        <v>2</v>
      </c>
      <c r="I5053">
        <v>2</v>
      </c>
      <c r="J5053">
        <v>16</v>
      </c>
      <c r="K5053">
        <v>16</v>
      </c>
      <c r="L5053" t="s">
        <v>52</v>
      </c>
      <c r="M5053" t="s">
        <v>53</v>
      </c>
      <c r="N5053">
        <v>2</v>
      </c>
      <c r="O5053">
        <v>36.959999999999994</v>
      </c>
      <c r="P5053">
        <v>11.2</v>
      </c>
      <c r="Q5053">
        <v>41.58</v>
      </c>
      <c r="R5053">
        <v>12.6</v>
      </c>
      <c r="S5053">
        <v>41.58</v>
      </c>
      <c r="T5053">
        <v>12.6</v>
      </c>
      <c r="U5053" s="23">
        <v>39.269999999999996</v>
      </c>
      <c r="V5053">
        <v>11.899999999999999</v>
      </c>
      <c r="W5053" s="21">
        <v>27.843489999999999</v>
      </c>
      <c r="X5053" s="21">
        <v>-115.14256</v>
      </c>
      <c r="Y5053">
        <v>59</v>
      </c>
      <c r="Z5053">
        <v>15</v>
      </c>
      <c r="AA5053">
        <v>10</v>
      </c>
      <c r="AB5053" s="26" t="s">
        <v>606</v>
      </c>
      <c r="AC5053" s="26">
        <v>9</v>
      </c>
      <c r="AE5053" s="26" t="s">
        <v>38</v>
      </c>
    </row>
    <row r="5054" spans="1:32">
      <c r="A5054" t="s">
        <v>875</v>
      </c>
      <c r="B5054" t="s">
        <v>223</v>
      </c>
      <c r="C5054" s="31">
        <v>41126</v>
      </c>
      <c r="D5054">
        <v>2012</v>
      </c>
      <c r="E5054" s="36">
        <v>0.40069444444444446</v>
      </c>
      <c r="F5054" s="36">
        <v>0.40625</v>
      </c>
      <c r="G5054" s="36">
        <v>5.5555555555555358E-3</v>
      </c>
      <c r="H5054">
        <v>2</v>
      </c>
      <c r="I5054">
        <v>2</v>
      </c>
      <c r="J5054">
        <v>16</v>
      </c>
      <c r="K5054">
        <v>16</v>
      </c>
      <c r="L5054" t="s">
        <v>52</v>
      </c>
      <c r="M5054" t="s">
        <v>53</v>
      </c>
      <c r="N5054">
        <v>2</v>
      </c>
      <c r="O5054">
        <v>36.959999999999994</v>
      </c>
      <c r="P5054">
        <v>11.2</v>
      </c>
      <c r="Q5054">
        <v>41.58</v>
      </c>
      <c r="R5054">
        <v>12.6</v>
      </c>
      <c r="S5054">
        <v>41.58</v>
      </c>
      <c r="T5054">
        <v>12.6</v>
      </c>
      <c r="U5054" s="23">
        <v>39.269999999999996</v>
      </c>
      <c r="V5054">
        <v>11.899999999999999</v>
      </c>
      <c r="W5054" s="21">
        <v>27.843489999999999</v>
      </c>
      <c r="X5054" s="21">
        <v>-115.14256</v>
      </c>
      <c r="Y5054">
        <v>59</v>
      </c>
      <c r="Z5054">
        <v>15</v>
      </c>
      <c r="AA5054">
        <v>10</v>
      </c>
      <c r="AB5054" s="26" t="s">
        <v>611</v>
      </c>
      <c r="AC5054" s="26">
        <v>4</v>
      </c>
      <c r="AE5054" s="26" t="s">
        <v>38</v>
      </c>
    </row>
    <row r="5055" spans="1:32">
      <c r="A5055" t="s">
        <v>875</v>
      </c>
      <c r="B5055" t="s">
        <v>223</v>
      </c>
      <c r="C5055" s="31">
        <v>41126</v>
      </c>
      <c r="D5055">
        <v>2012</v>
      </c>
      <c r="E5055" s="36">
        <v>0.40069444444444446</v>
      </c>
      <c r="F5055" s="36">
        <v>0.40625</v>
      </c>
      <c r="G5055" s="36">
        <v>5.5555555555555358E-3</v>
      </c>
      <c r="H5055">
        <v>2</v>
      </c>
      <c r="I5055">
        <v>2</v>
      </c>
      <c r="J5055">
        <v>16</v>
      </c>
      <c r="K5055">
        <v>16</v>
      </c>
      <c r="L5055" t="s">
        <v>52</v>
      </c>
      <c r="M5055" t="s">
        <v>53</v>
      </c>
      <c r="N5055">
        <v>2</v>
      </c>
      <c r="O5055">
        <v>36.959999999999994</v>
      </c>
      <c r="P5055">
        <v>11.2</v>
      </c>
      <c r="Q5055">
        <v>41.58</v>
      </c>
      <c r="R5055">
        <v>12.6</v>
      </c>
      <c r="S5055">
        <v>41.58</v>
      </c>
      <c r="T5055">
        <v>12.6</v>
      </c>
      <c r="U5055" s="23">
        <v>39.269999999999996</v>
      </c>
      <c r="V5055">
        <v>11.899999999999999</v>
      </c>
      <c r="W5055" s="21">
        <v>27.843489999999999</v>
      </c>
      <c r="X5055" s="21">
        <v>-115.14256</v>
      </c>
      <c r="Y5055">
        <v>59</v>
      </c>
      <c r="Z5055">
        <v>15</v>
      </c>
      <c r="AA5055">
        <v>10</v>
      </c>
      <c r="AB5055" s="26" t="s">
        <v>613</v>
      </c>
      <c r="AC5055" s="26">
        <v>107</v>
      </c>
      <c r="AD5055">
        <v>14</v>
      </c>
      <c r="AE5055" s="26" t="s">
        <v>38</v>
      </c>
      <c r="AF5055">
        <v>50</v>
      </c>
    </row>
    <row r="5056" spans="1:32">
      <c r="A5056" t="s">
        <v>875</v>
      </c>
      <c r="B5056" t="s">
        <v>223</v>
      </c>
      <c r="C5056" s="31">
        <v>41126</v>
      </c>
      <c r="D5056">
        <v>2012</v>
      </c>
      <c r="E5056" s="36">
        <v>0.40069444444444446</v>
      </c>
      <c r="F5056" s="36">
        <v>0.40625</v>
      </c>
      <c r="G5056" s="36">
        <v>5.5555555555555358E-3</v>
      </c>
      <c r="H5056">
        <v>2</v>
      </c>
      <c r="I5056">
        <v>2</v>
      </c>
      <c r="J5056">
        <v>16</v>
      </c>
      <c r="K5056">
        <v>16</v>
      </c>
      <c r="L5056" t="s">
        <v>52</v>
      </c>
      <c r="M5056" t="s">
        <v>53</v>
      </c>
      <c r="N5056">
        <v>2</v>
      </c>
      <c r="O5056">
        <v>36.959999999999994</v>
      </c>
      <c r="P5056">
        <v>11.2</v>
      </c>
      <c r="Q5056">
        <v>41.58</v>
      </c>
      <c r="R5056">
        <v>12.6</v>
      </c>
      <c r="S5056">
        <v>41.58</v>
      </c>
      <c r="T5056">
        <v>12.6</v>
      </c>
      <c r="U5056" s="23">
        <v>39.269999999999996</v>
      </c>
      <c r="V5056">
        <v>11.899999999999999</v>
      </c>
      <c r="W5056" s="21">
        <v>27.843489999999999</v>
      </c>
      <c r="X5056" s="21">
        <v>-115.14256</v>
      </c>
      <c r="Y5056">
        <v>59</v>
      </c>
      <c r="Z5056">
        <v>15</v>
      </c>
      <c r="AA5056">
        <v>10</v>
      </c>
      <c r="AB5056" s="26" t="s">
        <v>614</v>
      </c>
      <c r="AC5056" s="26">
        <v>20</v>
      </c>
      <c r="AE5056" s="26" t="s">
        <v>38</v>
      </c>
    </row>
    <row r="5057" spans="1:32">
      <c r="A5057" t="s">
        <v>875</v>
      </c>
      <c r="B5057" t="s">
        <v>223</v>
      </c>
      <c r="C5057" s="31">
        <v>41126</v>
      </c>
      <c r="D5057">
        <v>2012</v>
      </c>
      <c r="E5057" s="36">
        <v>0.40069444444444446</v>
      </c>
      <c r="F5057" s="36">
        <v>0.40625</v>
      </c>
      <c r="G5057" s="36">
        <v>5.5555555555555358E-3</v>
      </c>
      <c r="H5057">
        <v>2</v>
      </c>
      <c r="I5057">
        <v>2</v>
      </c>
      <c r="J5057">
        <v>16</v>
      </c>
      <c r="K5057">
        <v>16</v>
      </c>
      <c r="L5057" t="s">
        <v>52</v>
      </c>
      <c r="M5057" t="s">
        <v>53</v>
      </c>
      <c r="N5057">
        <v>2</v>
      </c>
      <c r="O5057">
        <v>36.959999999999994</v>
      </c>
      <c r="P5057">
        <v>11.2</v>
      </c>
      <c r="Q5057">
        <v>41.58</v>
      </c>
      <c r="R5057">
        <v>12.6</v>
      </c>
      <c r="S5057">
        <v>41.58</v>
      </c>
      <c r="T5057">
        <v>12.6</v>
      </c>
      <c r="U5057" s="23">
        <v>39.269999999999996</v>
      </c>
      <c r="V5057">
        <v>11.899999999999999</v>
      </c>
      <c r="W5057" s="21">
        <v>27.843489999999999</v>
      </c>
      <c r="X5057" s="21">
        <v>-115.14256</v>
      </c>
      <c r="Y5057">
        <v>59</v>
      </c>
      <c r="Z5057">
        <v>15</v>
      </c>
      <c r="AA5057">
        <v>10</v>
      </c>
      <c r="AB5057" s="26" t="s">
        <v>607</v>
      </c>
      <c r="AC5057" s="26">
        <v>2</v>
      </c>
      <c r="AE5057" s="26" t="s">
        <v>38</v>
      </c>
    </row>
    <row r="5058" spans="1:32">
      <c r="A5058" t="s">
        <v>875</v>
      </c>
      <c r="B5058" t="s">
        <v>223</v>
      </c>
      <c r="C5058" s="31">
        <v>41126</v>
      </c>
      <c r="D5058">
        <v>2012</v>
      </c>
      <c r="E5058" s="36">
        <v>0.40069444444444446</v>
      </c>
      <c r="F5058" s="36">
        <v>0.40625</v>
      </c>
      <c r="G5058" s="36">
        <v>5.5555555555555358E-3</v>
      </c>
      <c r="H5058">
        <v>2</v>
      </c>
      <c r="I5058">
        <v>2</v>
      </c>
      <c r="J5058">
        <v>16</v>
      </c>
      <c r="K5058">
        <v>16</v>
      </c>
      <c r="L5058" t="s">
        <v>52</v>
      </c>
      <c r="M5058" t="s">
        <v>53</v>
      </c>
      <c r="N5058">
        <v>2</v>
      </c>
      <c r="O5058">
        <v>36.959999999999994</v>
      </c>
      <c r="P5058">
        <v>11.2</v>
      </c>
      <c r="Q5058">
        <v>41.58</v>
      </c>
      <c r="R5058">
        <v>12.6</v>
      </c>
      <c r="S5058">
        <v>41.58</v>
      </c>
      <c r="T5058">
        <v>12.6</v>
      </c>
      <c r="U5058" s="23">
        <v>39.269999999999996</v>
      </c>
      <c r="V5058">
        <v>11.899999999999999</v>
      </c>
      <c r="W5058" s="21">
        <v>27.843489999999999</v>
      </c>
      <c r="X5058" s="21">
        <v>-115.14256</v>
      </c>
      <c r="Y5058">
        <v>59</v>
      </c>
      <c r="Z5058">
        <v>15</v>
      </c>
      <c r="AA5058">
        <v>10</v>
      </c>
      <c r="AB5058" s="26" t="s">
        <v>618</v>
      </c>
      <c r="AC5058" s="26">
        <v>30</v>
      </c>
      <c r="AE5058" s="26" t="s">
        <v>38</v>
      </c>
    </row>
    <row r="5059" spans="1:32">
      <c r="A5059" t="s">
        <v>875</v>
      </c>
      <c r="B5059" t="s">
        <v>223</v>
      </c>
      <c r="C5059" s="31">
        <v>41126</v>
      </c>
      <c r="D5059">
        <v>2012</v>
      </c>
      <c r="E5059" s="36">
        <v>0.40069444444444446</v>
      </c>
      <c r="F5059" s="36">
        <v>0.40625</v>
      </c>
      <c r="G5059" s="36">
        <v>5.5555555555555358E-3</v>
      </c>
      <c r="H5059">
        <v>2</v>
      </c>
      <c r="I5059">
        <v>2</v>
      </c>
      <c r="J5059">
        <v>16</v>
      </c>
      <c r="K5059">
        <v>16</v>
      </c>
      <c r="L5059" t="s">
        <v>52</v>
      </c>
      <c r="M5059" t="s">
        <v>53</v>
      </c>
      <c r="N5059">
        <v>2</v>
      </c>
      <c r="O5059">
        <v>36.959999999999994</v>
      </c>
      <c r="P5059">
        <v>11.2</v>
      </c>
      <c r="Q5059">
        <v>41.58</v>
      </c>
      <c r="R5059">
        <v>12.6</v>
      </c>
      <c r="S5059">
        <v>41.58</v>
      </c>
      <c r="T5059">
        <v>12.6</v>
      </c>
      <c r="U5059" s="23">
        <v>39.269999999999996</v>
      </c>
      <c r="V5059">
        <v>11.899999999999999</v>
      </c>
      <c r="W5059" s="21">
        <v>27.843489999999999</v>
      </c>
      <c r="X5059" s="21">
        <v>-115.14256</v>
      </c>
      <c r="Y5059">
        <v>59</v>
      </c>
      <c r="Z5059">
        <v>15</v>
      </c>
      <c r="AA5059">
        <v>10</v>
      </c>
      <c r="AB5059" s="26" t="s">
        <v>609</v>
      </c>
      <c r="AC5059" s="26">
        <v>7</v>
      </c>
      <c r="AE5059" s="26" t="s">
        <v>38</v>
      </c>
    </row>
    <row r="5060" spans="1:32">
      <c r="A5060" t="s">
        <v>875</v>
      </c>
      <c r="B5060" t="s">
        <v>223</v>
      </c>
      <c r="C5060" s="31">
        <v>41126</v>
      </c>
      <c r="D5060">
        <v>2012</v>
      </c>
      <c r="E5060" s="36">
        <v>0.40069444444444446</v>
      </c>
      <c r="F5060" s="36">
        <v>0.40625</v>
      </c>
      <c r="G5060" s="36">
        <v>5.5555555555555358E-3</v>
      </c>
      <c r="H5060">
        <v>2</v>
      </c>
      <c r="I5060">
        <v>2</v>
      </c>
      <c r="J5060">
        <v>16</v>
      </c>
      <c r="K5060">
        <v>16</v>
      </c>
      <c r="L5060" t="s">
        <v>52</v>
      </c>
      <c r="M5060" t="s">
        <v>53</v>
      </c>
      <c r="N5060">
        <v>2</v>
      </c>
      <c r="O5060">
        <v>36.959999999999994</v>
      </c>
      <c r="P5060">
        <v>11.2</v>
      </c>
      <c r="Q5060">
        <v>41.58</v>
      </c>
      <c r="R5060">
        <v>12.6</v>
      </c>
      <c r="S5060">
        <v>41.58</v>
      </c>
      <c r="T5060">
        <v>12.6</v>
      </c>
      <c r="U5060" s="23">
        <v>39.269999999999996</v>
      </c>
      <c r="V5060">
        <v>11.899999999999999</v>
      </c>
      <c r="W5060" s="21">
        <v>27.843489999999999</v>
      </c>
      <c r="X5060" s="21">
        <v>-115.14256</v>
      </c>
      <c r="Y5060">
        <v>59</v>
      </c>
      <c r="Z5060">
        <v>15</v>
      </c>
      <c r="AA5060">
        <v>10</v>
      </c>
      <c r="AB5060" s="26" t="s">
        <v>621</v>
      </c>
      <c r="AC5060" s="26">
        <v>2</v>
      </c>
      <c r="AE5060" s="26" t="s">
        <v>38</v>
      </c>
    </row>
    <row r="5061" spans="1:32">
      <c r="A5061" t="s">
        <v>876</v>
      </c>
      <c r="B5061" t="s">
        <v>253</v>
      </c>
      <c r="C5061" s="31">
        <v>41126</v>
      </c>
      <c r="D5061">
        <v>2012</v>
      </c>
      <c r="E5061" s="36">
        <v>0.37013888888888885</v>
      </c>
      <c r="F5061" s="36">
        <v>0.37222222222222223</v>
      </c>
      <c r="G5061" s="36">
        <v>2.0833333333333814E-3</v>
      </c>
      <c r="H5061">
        <v>2</v>
      </c>
      <c r="I5061">
        <v>1</v>
      </c>
      <c r="J5061">
        <v>17</v>
      </c>
      <c r="K5061">
        <v>17</v>
      </c>
      <c r="L5061" t="s">
        <v>52</v>
      </c>
      <c r="M5061" t="s">
        <v>53</v>
      </c>
      <c r="N5061">
        <v>2</v>
      </c>
      <c r="O5061">
        <v>14.19</v>
      </c>
      <c r="P5061">
        <v>4.3</v>
      </c>
      <c r="Q5061">
        <v>19.47</v>
      </c>
      <c r="R5061">
        <v>5.9</v>
      </c>
      <c r="S5061">
        <v>41.58</v>
      </c>
      <c r="T5061">
        <v>12.6</v>
      </c>
      <c r="U5061" s="23">
        <v>16.829999999999998</v>
      </c>
      <c r="V5061">
        <v>5.0999999999999996</v>
      </c>
      <c r="W5061" s="21">
        <v>27.84355</v>
      </c>
      <c r="X5061" s="21">
        <v>-115.143</v>
      </c>
      <c r="Y5061">
        <v>59</v>
      </c>
      <c r="Z5061">
        <v>15</v>
      </c>
      <c r="AA5061">
        <v>11</v>
      </c>
      <c r="AB5061" s="26" t="s">
        <v>606</v>
      </c>
      <c r="AC5061" s="26">
        <v>8</v>
      </c>
      <c r="AE5061" s="26">
        <v>180</v>
      </c>
    </row>
    <row r="5062" spans="1:32">
      <c r="A5062" t="s">
        <v>876</v>
      </c>
      <c r="B5062" t="s">
        <v>253</v>
      </c>
      <c r="C5062" s="31">
        <v>41126</v>
      </c>
      <c r="D5062">
        <v>2012</v>
      </c>
      <c r="E5062" s="36">
        <v>0.37013888888888885</v>
      </c>
      <c r="F5062" s="36">
        <v>0.37222222222222223</v>
      </c>
      <c r="G5062" s="36">
        <v>2.0833333333333814E-3</v>
      </c>
      <c r="H5062">
        <v>2</v>
      </c>
      <c r="I5062">
        <v>1</v>
      </c>
      <c r="J5062">
        <v>17</v>
      </c>
      <c r="K5062">
        <v>17</v>
      </c>
      <c r="L5062" t="s">
        <v>52</v>
      </c>
      <c r="M5062" t="s">
        <v>53</v>
      </c>
      <c r="N5062">
        <v>2</v>
      </c>
      <c r="O5062">
        <v>14.19</v>
      </c>
      <c r="P5062">
        <v>4.3</v>
      </c>
      <c r="Q5062">
        <v>19.47</v>
      </c>
      <c r="R5062">
        <v>5.9</v>
      </c>
      <c r="S5062">
        <v>41.58</v>
      </c>
      <c r="T5062">
        <v>12.6</v>
      </c>
      <c r="U5062" s="23">
        <v>16.829999999999998</v>
      </c>
      <c r="V5062">
        <v>5.0999999999999996</v>
      </c>
      <c r="W5062" s="21">
        <v>27.84355</v>
      </c>
      <c r="X5062" s="21">
        <v>-115.143</v>
      </c>
      <c r="Y5062">
        <v>59</v>
      </c>
      <c r="Z5062">
        <v>15</v>
      </c>
      <c r="AA5062">
        <v>11</v>
      </c>
      <c r="AB5062" s="26" t="s">
        <v>613</v>
      </c>
      <c r="AC5062" s="26">
        <v>75</v>
      </c>
      <c r="AD5062">
        <v>20</v>
      </c>
      <c r="AE5062" s="26">
        <v>180</v>
      </c>
      <c r="AF5062">
        <v>50</v>
      </c>
    </row>
    <row r="5063" spans="1:32">
      <c r="A5063" t="s">
        <v>876</v>
      </c>
      <c r="B5063" t="s">
        <v>253</v>
      </c>
      <c r="C5063" s="31">
        <v>41126</v>
      </c>
      <c r="D5063">
        <v>2012</v>
      </c>
      <c r="E5063" s="36">
        <v>0.37013888888888885</v>
      </c>
      <c r="F5063" s="36">
        <v>0.37222222222222223</v>
      </c>
      <c r="G5063" s="36">
        <v>2.0833333333333814E-3</v>
      </c>
      <c r="H5063">
        <v>2</v>
      </c>
      <c r="I5063">
        <v>1</v>
      </c>
      <c r="J5063">
        <v>17</v>
      </c>
      <c r="K5063">
        <v>17</v>
      </c>
      <c r="L5063" t="s">
        <v>52</v>
      </c>
      <c r="M5063" t="s">
        <v>53</v>
      </c>
      <c r="N5063">
        <v>2</v>
      </c>
      <c r="O5063">
        <v>14.19</v>
      </c>
      <c r="P5063">
        <v>4.3</v>
      </c>
      <c r="Q5063">
        <v>19.47</v>
      </c>
      <c r="R5063">
        <v>5.9</v>
      </c>
      <c r="S5063">
        <v>41.58</v>
      </c>
      <c r="T5063">
        <v>12.6</v>
      </c>
      <c r="U5063" s="23">
        <v>16.829999999999998</v>
      </c>
      <c r="V5063">
        <v>5.0999999999999996</v>
      </c>
      <c r="W5063" s="21">
        <v>27.84355</v>
      </c>
      <c r="X5063" s="21">
        <v>-115.143</v>
      </c>
      <c r="Y5063">
        <v>59</v>
      </c>
      <c r="Z5063">
        <v>15</v>
      </c>
      <c r="AA5063">
        <v>11</v>
      </c>
      <c r="AB5063" s="26" t="s">
        <v>614</v>
      </c>
      <c r="AC5063" s="26">
        <v>6</v>
      </c>
      <c r="AE5063" s="26">
        <v>180</v>
      </c>
    </row>
    <row r="5064" spans="1:32">
      <c r="A5064" t="s">
        <v>876</v>
      </c>
      <c r="B5064" t="s">
        <v>253</v>
      </c>
      <c r="C5064" s="31">
        <v>41126</v>
      </c>
      <c r="D5064">
        <v>2012</v>
      </c>
      <c r="E5064" s="36">
        <v>0.37013888888888885</v>
      </c>
      <c r="F5064" s="36">
        <v>0.37222222222222223</v>
      </c>
      <c r="G5064" s="36">
        <v>2.0833333333333814E-3</v>
      </c>
      <c r="H5064">
        <v>2</v>
      </c>
      <c r="I5064">
        <v>1</v>
      </c>
      <c r="J5064">
        <v>17</v>
      </c>
      <c r="K5064">
        <v>17</v>
      </c>
      <c r="L5064" t="s">
        <v>52</v>
      </c>
      <c r="M5064" t="s">
        <v>53</v>
      </c>
      <c r="N5064">
        <v>2</v>
      </c>
      <c r="O5064">
        <v>14.19</v>
      </c>
      <c r="P5064">
        <v>4.3</v>
      </c>
      <c r="Q5064">
        <v>19.47</v>
      </c>
      <c r="R5064">
        <v>5.9</v>
      </c>
      <c r="S5064">
        <v>41.58</v>
      </c>
      <c r="T5064">
        <v>12.6</v>
      </c>
      <c r="U5064" s="23">
        <v>16.829999999999998</v>
      </c>
      <c r="V5064">
        <v>5.0999999999999996</v>
      </c>
      <c r="W5064" s="21">
        <v>27.84355</v>
      </c>
      <c r="X5064" s="21">
        <v>-115.143</v>
      </c>
      <c r="Y5064">
        <v>59</v>
      </c>
      <c r="Z5064">
        <v>15</v>
      </c>
      <c r="AA5064">
        <v>11</v>
      </c>
      <c r="AB5064" s="26" t="s">
        <v>618</v>
      </c>
      <c r="AC5064" s="26">
        <v>10</v>
      </c>
      <c r="AE5064" s="26">
        <v>180</v>
      </c>
    </row>
    <row r="5065" spans="1:32">
      <c r="A5065" t="s">
        <v>876</v>
      </c>
      <c r="B5065" t="s">
        <v>253</v>
      </c>
      <c r="C5065" s="31">
        <v>41126</v>
      </c>
      <c r="D5065">
        <v>2012</v>
      </c>
      <c r="E5065" s="36">
        <v>0.37013888888888885</v>
      </c>
      <c r="F5065" s="36">
        <v>0.37222222222222223</v>
      </c>
      <c r="G5065" s="36">
        <v>2.0833333333333814E-3</v>
      </c>
      <c r="H5065">
        <v>2</v>
      </c>
      <c r="I5065">
        <v>1</v>
      </c>
      <c r="J5065">
        <v>17</v>
      </c>
      <c r="K5065">
        <v>17</v>
      </c>
      <c r="L5065" t="s">
        <v>52</v>
      </c>
      <c r="M5065" t="s">
        <v>53</v>
      </c>
      <c r="N5065">
        <v>2</v>
      </c>
      <c r="O5065">
        <v>14.19</v>
      </c>
      <c r="P5065">
        <v>4.3</v>
      </c>
      <c r="Q5065">
        <v>19.47</v>
      </c>
      <c r="R5065">
        <v>5.9</v>
      </c>
      <c r="S5065">
        <v>41.58</v>
      </c>
      <c r="T5065">
        <v>12.6</v>
      </c>
      <c r="U5065" s="23">
        <v>16.829999999999998</v>
      </c>
      <c r="V5065">
        <v>5.0999999999999996</v>
      </c>
      <c r="W5065" s="21">
        <v>27.84355</v>
      </c>
      <c r="X5065" s="21">
        <v>-115.143</v>
      </c>
      <c r="Y5065">
        <v>59</v>
      </c>
      <c r="Z5065">
        <v>15</v>
      </c>
      <c r="AA5065">
        <v>11</v>
      </c>
      <c r="AB5065" s="26" t="s">
        <v>609</v>
      </c>
      <c r="AC5065" s="26">
        <v>1</v>
      </c>
      <c r="AE5065" s="26">
        <v>180</v>
      </c>
    </row>
    <row r="5066" spans="1:32">
      <c r="A5066" t="s">
        <v>877</v>
      </c>
      <c r="B5066" t="s">
        <v>253</v>
      </c>
      <c r="C5066" s="31">
        <v>41126</v>
      </c>
      <c r="D5066">
        <v>2012</v>
      </c>
      <c r="E5066" s="36">
        <v>0.38611111111111113</v>
      </c>
      <c r="F5066" s="36">
        <v>0.39166666666666666</v>
      </c>
      <c r="G5066" s="36">
        <v>5.5555555555555358E-3</v>
      </c>
      <c r="H5066">
        <v>2</v>
      </c>
      <c r="I5066">
        <v>2</v>
      </c>
      <c r="J5066">
        <v>18</v>
      </c>
      <c r="K5066">
        <v>18</v>
      </c>
      <c r="L5066" t="s">
        <v>52</v>
      </c>
      <c r="M5066" t="s">
        <v>53</v>
      </c>
      <c r="N5066">
        <v>2</v>
      </c>
      <c r="O5066">
        <v>22.11</v>
      </c>
      <c r="P5066">
        <v>6.7</v>
      </c>
      <c r="Q5066">
        <v>16.170000000000002</v>
      </c>
      <c r="R5066">
        <v>4.9000000000000004</v>
      </c>
      <c r="S5066">
        <v>22.11</v>
      </c>
      <c r="T5066">
        <v>6.7</v>
      </c>
      <c r="U5066" s="23">
        <v>19.14</v>
      </c>
      <c r="V5066">
        <v>5.8000000000000007</v>
      </c>
      <c r="W5066" s="21">
        <v>27.84355</v>
      </c>
      <c r="X5066" s="21">
        <v>-115.143</v>
      </c>
      <c r="Y5066">
        <v>59</v>
      </c>
      <c r="Z5066">
        <v>15</v>
      </c>
      <c r="AA5066">
        <v>11</v>
      </c>
      <c r="AB5066" s="26" t="s">
        <v>605</v>
      </c>
      <c r="AC5066" s="26">
        <v>1</v>
      </c>
      <c r="AE5066" s="26">
        <v>60</v>
      </c>
    </row>
    <row r="5067" spans="1:32">
      <c r="A5067" t="s">
        <v>877</v>
      </c>
      <c r="B5067" t="s">
        <v>253</v>
      </c>
      <c r="C5067" s="31">
        <v>41126</v>
      </c>
      <c r="D5067">
        <v>2012</v>
      </c>
      <c r="E5067" s="36">
        <v>0.38611111111111113</v>
      </c>
      <c r="F5067" s="36">
        <v>0.39166666666666666</v>
      </c>
      <c r="G5067" s="36">
        <v>5.5555555555555358E-3</v>
      </c>
      <c r="H5067">
        <v>2</v>
      </c>
      <c r="I5067">
        <v>2</v>
      </c>
      <c r="J5067">
        <v>18</v>
      </c>
      <c r="K5067">
        <v>18</v>
      </c>
      <c r="L5067" t="s">
        <v>52</v>
      </c>
      <c r="M5067" t="s">
        <v>53</v>
      </c>
      <c r="N5067">
        <v>2</v>
      </c>
      <c r="O5067">
        <v>22.11</v>
      </c>
      <c r="P5067">
        <v>6.7</v>
      </c>
      <c r="Q5067">
        <v>16.170000000000002</v>
      </c>
      <c r="R5067">
        <v>4.9000000000000004</v>
      </c>
      <c r="S5067">
        <v>22.11</v>
      </c>
      <c r="T5067">
        <v>6.7</v>
      </c>
      <c r="U5067" s="23">
        <v>19.14</v>
      </c>
      <c r="V5067">
        <v>5.8000000000000007</v>
      </c>
      <c r="W5067" s="21">
        <v>27.84355</v>
      </c>
      <c r="X5067" s="21">
        <v>-115.143</v>
      </c>
      <c r="Y5067">
        <v>59</v>
      </c>
      <c r="Z5067">
        <v>15</v>
      </c>
      <c r="AA5067">
        <v>11</v>
      </c>
      <c r="AB5067" s="26" t="s">
        <v>606</v>
      </c>
      <c r="AC5067" s="26">
        <v>15</v>
      </c>
      <c r="AE5067" s="26">
        <v>60</v>
      </c>
    </row>
    <row r="5068" spans="1:32">
      <c r="A5068" t="s">
        <v>877</v>
      </c>
      <c r="B5068" t="s">
        <v>253</v>
      </c>
      <c r="C5068" s="31">
        <v>41126</v>
      </c>
      <c r="D5068">
        <v>2012</v>
      </c>
      <c r="E5068" s="36">
        <v>0.38611111111111113</v>
      </c>
      <c r="F5068" s="36">
        <v>0.39166666666666666</v>
      </c>
      <c r="G5068" s="36">
        <v>5.5555555555555358E-3</v>
      </c>
      <c r="H5068">
        <v>2</v>
      </c>
      <c r="I5068">
        <v>2</v>
      </c>
      <c r="J5068">
        <v>18</v>
      </c>
      <c r="K5068">
        <v>18</v>
      </c>
      <c r="L5068" t="s">
        <v>52</v>
      </c>
      <c r="M5068" t="s">
        <v>53</v>
      </c>
      <c r="N5068">
        <v>2</v>
      </c>
      <c r="O5068">
        <v>22.11</v>
      </c>
      <c r="P5068">
        <v>6.7</v>
      </c>
      <c r="Q5068">
        <v>16.170000000000002</v>
      </c>
      <c r="R5068">
        <v>4.9000000000000004</v>
      </c>
      <c r="S5068">
        <v>22.11</v>
      </c>
      <c r="T5068">
        <v>6.7</v>
      </c>
      <c r="U5068" s="23">
        <v>19.14</v>
      </c>
      <c r="V5068">
        <v>5.8000000000000007</v>
      </c>
      <c r="W5068" s="21">
        <v>27.84355</v>
      </c>
      <c r="X5068" s="21">
        <v>-115.143</v>
      </c>
      <c r="Y5068">
        <v>59</v>
      </c>
      <c r="Z5068">
        <v>15</v>
      </c>
      <c r="AA5068">
        <v>11</v>
      </c>
      <c r="AB5068" s="26" t="s">
        <v>613</v>
      </c>
      <c r="AC5068" s="26">
        <v>71</v>
      </c>
      <c r="AD5068">
        <v>21</v>
      </c>
      <c r="AE5068" s="26">
        <v>60</v>
      </c>
      <c r="AF5068">
        <v>50</v>
      </c>
    </row>
    <row r="5069" spans="1:32">
      <c r="A5069" t="s">
        <v>877</v>
      </c>
      <c r="B5069" t="s">
        <v>253</v>
      </c>
      <c r="C5069" s="31">
        <v>41126</v>
      </c>
      <c r="D5069">
        <v>2012</v>
      </c>
      <c r="E5069" s="36">
        <v>0.38611111111111113</v>
      </c>
      <c r="F5069" s="36">
        <v>0.39166666666666666</v>
      </c>
      <c r="G5069" s="36">
        <v>5.5555555555555358E-3</v>
      </c>
      <c r="H5069">
        <v>2</v>
      </c>
      <c r="I5069">
        <v>2</v>
      </c>
      <c r="J5069">
        <v>18</v>
      </c>
      <c r="K5069">
        <v>18</v>
      </c>
      <c r="L5069" t="s">
        <v>52</v>
      </c>
      <c r="M5069" t="s">
        <v>53</v>
      </c>
      <c r="N5069">
        <v>2</v>
      </c>
      <c r="O5069">
        <v>22.11</v>
      </c>
      <c r="P5069">
        <v>6.7</v>
      </c>
      <c r="Q5069">
        <v>16.170000000000002</v>
      </c>
      <c r="R5069">
        <v>4.9000000000000004</v>
      </c>
      <c r="S5069">
        <v>22.11</v>
      </c>
      <c r="T5069">
        <v>6.7</v>
      </c>
      <c r="U5069" s="23">
        <v>19.14</v>
      </c>
      <c r="V5069">
        <v>5.8000000000000007</v>
      </c>
      <c r="W5069" s="21">
        <v>27.84355</v>
      </c>
      <c r="X5069" s="21">
        <v>-115.143</v>
      </c>
      <c r="Y5069">
        <v>59</v>
      </c>
      <c r="Z5069">
        <v>15</v>
      </c>
      <c r="AA5069">
        <v>11</v>
      </c>
      <c r="AB5069" s="26" t="s">
        <v>614</v>
      </c>
      <c r="AC5069" s="26">
        <v>11</v>
      </c>
      <c r="AE5069" s="26">
        <v>60</v>
      </c>
    </row>
    <row r="5070" spans="1:32">
      <c r="A5070" t="s">
        <v>877</v>
      </c>
      <c r="B5070" t="s">
        <v>253</v>
      </c>
      <c r="C5070" s="31">
        <v>41126</v>
      </c>
      <c r="D5070">
        <v>2012</v>
      </c>
      <c r="E5070" s="36">
        <v>0.38611111111111113</v>
      </c>
      <c r="F5070" s="36">
        <v>0.39166666666666666</v>
      </c>
      <c r="G5070" s="36">
        <v>5.5555555555555358E-3</v>
      </c>
      <c r="H5070">
        <v>2</v>
      </c>
      <c r="I5070">
        <v>2</v>
      </c>
      <c r="J5070">
        <v>18</v>
      </c>
      <c r="K5070">
        <v>18</v>
      </c>
      <c r="L5070" t="s">
        <v>52</v>
      </c>
      <c r="M5070" t="s">
        <v>53</v>
      </c>
      <c r="N5070">
        <v>2</v>
      </c>
      <c r="O5070">
        <v>22.11</v>
      </c>
      <c r="P5070">
        <v>6.7</v>
      </c>
      <c r="Q5070">
        <v>16.170000000000002</v>
      </c>
      <c r="R5070">
        <v>4.9000000000000004</v>
      </c>
      <c r="S5070">
        <v>22.11</v>
      </c>
      <c r="T5070">
        <v>6.7</v>
      </c>
      <c r="U5070" s="23">
        <v>19.14</v>
      </c>
      <c r="V5070">
        <v>5.8000000000000007</v>
      </c>
      <c r="W5070" s="21">
        <v>27.84355</v>
      </c>
      <c r="X5070" s="21">
        <v>-115.143</v>
      </c>
      <c r="Y5070">
        <v>59</v>
      </c>
      <c r="Z5070">
        <v>15</v>
      </c>
      <c r="AA5070">
        <v>11</v>
      </c>
      <c r="AB5070" s="26" t="s">
        <v>607</v>
      </c>
      <c r="AC5070" s="26">
        <v>1</v>
      </c>
      <c r="AE5070" s="26">
        <v>60</v>
      </c>
    </row>
    <row r="5071" spans="1:32">
      <c r="A5071" t="s">
        <v>877</v>
      </c>
      <c r="B5071" t="s">
        <v>253</v>
      </c>
      <c r="C5071" s="31">
        <v>41126</v>
      </c>
      <c r="D5071">
        <v>2012</v>
      </c>
      <c r="E5071" s="36">
        <v>0.38611111111111113</v>
      </c>
      <c r="F5071" s="36">
        <v>0.39166666666666666</v>
      </c>
      <c r="G5071" s="36">
        <v>5.5555555555555358E-3</v>
      </c>
      <c r="H5071">
        <v>2</v>
      </c>
      <c r="I5071">
        <v>2</v>
      </c>
      <c r="J5071">
        <v>18</v>
      </c>
      <c r="K5071">
        <v>18</v>
      </c>
      <c r="L5071" t="s">
        <v>52</v>
      </c>
      <c r="M5071" t="s">
        <v>53</v>
      </c>
      <c r="N5071">
        <v>2</v>
      </c>
      <c r="O5071">
        <v>22.11</v>
      </c>
      <c r="P5071">
        <v>6.7</v>
      </c>
      <c r="Q5071">
        <v>16.170000000000002</v>
      </c>
      <c r="R5071">
        <v>4.9000000000000004</v>
      </c>
      <c r="S5071">
        <v>22.11</v>
      </c>
      <c r="T5071">
        <v>6.7</v>
      </c>
      <c r="U5071" s="23">
        <v>19.14</v>
      </c>
      <c r="V5071">
        <v>5.8000000000000007</v>
      </c>
      <c r="W5071" s="21">
        <v>27.84355</v>
      </c>
      <c r="X5071" s="21">
        <v>-115.143</v>
      </c>
      <c r="Y5071">
        <v>59</v>
      </c>
      <c r="Z5071">
        <v>15</v>
      </c>
      <c r="AA5071">
        <v>11</v>
      </c>
      <c r="AB5071" s="26" t="s">
        <v>618</v>
      </c>
      <c r="AC5071" s="26">
        <v>17</v>
      </c>
      <c r="AE5071" s="26">
        <v>60</v>
      </c>
    </row>
    <row r="5072" spans="1:32">
      <c r="A5072" t="s">
        <v>877</v>
      </c>
      <c r="B5072" t="s">
        <v>253</v>
      </c>
      <c r="C5072" s="31">
        <v>41126</v>
      </c>
      <c r="D5072">
        <v>2012</v>
      </c>
      <c r="E5072" s="36">
        <v>0.38611111111111113</v>
      </c>
      <c r="F5072" s="36">
        <v>0.39166666666666666</v>
      </c>
      <c r="G5072" s="36">
        <v>5.5555555555555358E-3</v>
      </c>
      <c r="H5072">
        <v>2</v>
      </c>
      <c r="I5072">
        <v>2</v>
      </c>
      <c r="J5072">
        <v>18</v>
      </c>
      <c r="K5072">
        <v>18</v>
      </c>
      <c r="L5072" t="s">
        <v>52</v>
      </c>
      <c r="M5072" t="s">
        <v>53</v>
      </c>
      <c r="N5072">
        <v>2</v>
      </c>
      <c r="O5072">
        <v>22.11</v>
      </c>
      <c r="P5072">
        <v>6.7</v>
      </c>
      <c r="Q5072">
        <v>16.170000000000002</v>
      </c>
      <c r="R5072">
        <v>4.9000000000000004</v>
      </c>
      <c r="S5072">
        <v>22.11</v>
      </c>
      <c r="T5072">
        <v>6.7</v>
      </c>
      <c r="U5072" s="23">
        <v>19.14</v>
      </c>
      <c r="V5072">
        <v>5.8000000000000007</v>
      </c>
      <c r="W5072" s="21">
        <v>27.84355</v>
      </c>
      <c r="X5072" s="21">
        <v>-115.143</v>
      </c>
      <c r="Y5072">
        <v>59</v>
      </c>
      <c r="Z5072">
        <v>15</v>
      </c>
      <c r="AA5072">
        <v>11</v>
      </c>
      <c r="AB5072" s="26" t="s">
        <v>609</v>
      </c>
      <c r="AC5072" s="26">
        <v>2</v>
      </c>
      <c r="AE5072" s="26">
        <v>60</v>
      </c>
    </row>
    <row r="5073" spans="1:31">
      <c r="A5073" t="s">
        <v>878</v>
      </c>
      <c r="B5073" t="s">
        <v>223</v>
      </c>
      <c r="C5073" s="31">
        <v>41127</v>
      </c>
      <c r="D5073">
        <v>2012</v>
      </c>
      <c r="E5073" s="36">
        <v>0.38263888888888892</v>
      </c>
      <c r="F5073" s="36">
        <v>0.38611111111111113</v>
      </c>
      <c r="G5073" s="36">
        <v>3.4722222222222099E-3</v>
      </c>
      <c r="H5073">
        <v>2</v>
      </c>
      <c r="I5073">
        <v>1</v>
      </c>
      <c r="J5073">
        <v>19</v>
      </c>
      <c r="K5073">
        <v>19</v>
      </c>
      <c r="L5073" t="s">
        <v>52</v>
      </c>
      <c r="M5073" t="s">
        <v>53</v>
      </c>
      <c r="N5073">
        <v>2</v>
      </c>
      <c r="O5073">
        <v>60.39</v>
      </c>
      <c r="P5073">
        <v>18.3</v>
      </c>
      <c r="Q5073">
        <v>58.41</v>
      </c>
      <c r="R5073">
        <v>17.7</v>
      </c>
      <c r="S5073">
        <v>60.39</v>
      </c>
      <c r="T5073">
        <v>18.3</v>
      </c>
      <c r="U5073" s="23">
        <v>59.4</v>
      </c>
      <c r="V5073">
        <v>18</v>
      </c>
      <c r="W5073" s="21">
        <v>27.84882</v>
      </c>
      <c r="X5073" s="21">
        <v>-115.14166</v>
      </c>
      <c r="Y5073">
        <v>57.2</v>
      </c>
      <c r="Z5073">
        <v>14</v>
      </c>
      <c r="AA5073">
        <v>7</v>
      </c>
      <c r="AB5073" s="26" t="s">
        <v>606</v>
      </c>
      <c r="AC5073" s="26">
        <v>1</v>
      </c>
      <c r="AE5073" s="26">
        <v>240</v>
      </c>
    </row>
    <row r="5074" spans="1:31">
      <c r="A5074" t="s">
        <v>878</v>
      </c>
      <c r="B5074" t="s">
        <v>223</v>
      </c>
      <c r="C5074" s="31">
        <v>41127</v>
      </c>
      <c r="D5074">
        <v>2012</v>
      </c>
      <c r="E5074" s="36">
        <v>0.38263888888888892</v>
      </c>
      <c r="F5074" s="36">
        <v>0.38611111111111113</v>
      </c>
      <c r="G5074" s="36">
        <v>3.4722222222222099E-3</v>
      </c>
      <c r="H5074">
        <v>2</v>
      </c>
      <c r="I5074">
        <v>1</v>
      </c>
      <c r="J5074">
        <v>19</v>
      </c>
      <c r="K5074">
        <v>19</v>
      </c>
      <c r="L5074" t="s">
        <v>52</v>
      </c>
      <c r="M5074" t="s">
        <v>53</v>
      </c>
      <c r="N5074">
        <v>2</v>
      </c>
      <c r="O5074">
        <v>60.39</v>
      </c>
      <c r="P5074">
        <v>18.3</v>
      </c>
      <c r="Q5074">
        <v>58.41</v>
      </c>
      <c r="R5074">
        <v>17.7</v>
      </c>
      <c r="S5074">
        <v>60.39</v>
      </c>
      <c r="T5074">
        <v>18.3</v>
      </c>
      <c r="U5074" s="23">
        <v>59.4</v>
      </c>
      <c r="V5074">
        <v>18</v>
      </c>
      <c r="W5074" s="21">
        <v>27.84882</v>
      </c>
      <c r="X5074" s="21">
        <v>-115.14166</v>
      </c>
      <c r="Y5074">
        <v>57.2</v>
      </c>
      <c r="Z5074">
        <v>14</v>
      </c>
      <c r="AA5074">
        <v>7</v>
      </c>
      <c r="AB5074" s="26" t="s">
        <v>611</v>
      </c>
      <c r="AC5074" s="26">
        <v>5</v>
      </c>
      <c r="AE5074" s="26">
        <v>240</v>
      </c>
    </row>
    <row r="5075" spans="1:31">
      <c r="A5075" t="s">
        <v>878</v>
      </c>
      <c r="B5075" t="s">
        <v>223</v>
      </c>
      <c r="C5075" s="31">
        <v>41127</v>
      </c>
      <c r="D5075">
        <v>2012</v>
      </c>
      <c r="E5075" s="36">
        <v>0.38263888888888892</v>
      </c>
      <c r="F5075" s="36">
        <v>0.38611111111111113</v>
      </c>
      <c r="G5075" s="36">
        <v>3.4722222222222099E-3</v>
      </c>
      <c r="H5075">
        <v>2</v>
      </c>
      <c r="I5075">
        <v>1</v>
      </c>
      <c r="J5075">
        <v>19</v>
      </c>
      <c r="K5075">
        <v>19</v>
      </c>
      <c r="L5075" t="s">
        <v>52</v>
      </c>
      <c r="M5075" t="s">
        <v>53</v>
      </c>
      <c r="N5075">
        <v>2</v>
      </c>
      <c r="O5075">
        <v>60.39</v>
      </c>
      <c r="P5075">
        <v>18.3</v>
      </c>
      <c r="Q5075">
        <v>58.41</v>
      </c>
      <c r="R5075">
        <v>17.7</v>
      </c>
      <c r="S5075">
        <v>60.39</v>
      </c>
      <c r="T5075">
        <v>18.3</v>
      </c>
      <c r="U5075" s="23">
        <v>59.4</v>
      </c>
      <c r="V5075">
        <v>18</v>
      </c>
      <c r="W5075" s="21">
        <v>27.84882</v>
      </c>
      <c r="X5075" s="21">
        <v>-115.14166</v>
      </c>
      <c r="Y5075">
        <v>57.2</v>
      </c>
      <c r="Z5075">
        <v>14</v>
      </c>
      <c r="AA5075">
        <v>7</v>
      </c>
      <c r="AB5075" s="26" t="s">
        <v>613</v>
      </c>
      <c r="AC5075" s="26">
        <v>25</v>
      </c>
      <c r="AE5075" s="26">
        <v>240</v>
      </c>
    </row>
    <row r="5076" spans="1:31">
      <c r="A5076" t="s">
        <v>878</v>
      </c>
      <c r="B5076" t="s">
        <v>223</v>
      </c>
      <c r="C5076" s="31">
        <v>41127</v>
      </c>
      <c r="D5076">
        <v>2012</v>
      </c>
      <c r="E5076" s="36">
        <v>0.38263888888888892</v>
      </c>
      <c r="F5076" s="36">
        <v>0.38611111111111113</v>
      </c>
      <c r="G5076" s="36">
        <v>3.4722222222222099E-3</v>
      </c>
      <c r="H5076">
        <v>2</v>
      </c>
      <c r="I5076">
        <v>1</v>
      </c>
      <c r="J5076">
        <v>19</v>
      </c>
      <c r="K5076">
        <v>19</v>
      </c>
      <c r="L5076" t="s">
        <v>52</v>
      </c>
      <c r="M5076" t="s">
        <v>53</v>
      </c>
      <c r="N5076">
        <v>2</v>
      </c>
      <c r="O5076">
        <v>60.39</v>
      </c>
      <c r="P5076">
        <v>18.3</v>
      </c>
      <c r="Q5076">
        <v>58.41</v>
      </c>
      <c r="R5076">
        <v>17.7</v>
      </c>
      <c r="S5076">
        <v>60.39</v>
      </c>
      <c r="T5076">
        <v>18.3</v>
      </c>
      <c r="U5076" s="23">
        <v>59.4</v>
      </c>
      <c r="V5076">
        <v>18</v>
      </c>
      <c r="W5076" s="21">
        <v>27.84882</v>
      </c>
      <c r="X5076" s="21">
        <v>-115.14166</v>
      </c>
      <c r="Y5076">
        <v>57.2</v>
      </c>
      <c r="Z5076">
        <v>14</v>
      </c>
      <c r="AA5076">
        <v>7</v>
      </c>
      <c r="AB5076" s="26" t="s">
        <v>614</v>
      </c>
      <c r="AC5076" s="26">
        <v>10</v>
      </c>
      <c r="AE5076" s="26">
        <v>240</v>
      </c>
    </row>
    <row r="5077" spans="1:31">
      <c r="A5077" t="s">
        <v>878</v>
      </c>
      <c r="B5077" t="s">
        <v>223</v>
      </c>
      <c r="C5077" s="31">
        <v>41127</v>
      </c>
      <c r="D5077">
        <v>2012</v>
      </c>
      <c r="E5077" s="36">
        <v>0.38263888888888892</v>
      </c>
      <c r="F5077" s="36">
        <v>0.38611111111111113</v>
      </c>
      <c r="G5077" s="36">
        <v>3.4722222222222099E-3</v>
      </c>
      <c r="H5077">
        <v>2</v>
      </c>
      <c r="I5077">
        <v>1</v>
      </c>
      <c r="J5077">
        <v>19</v>
      </c>
      <c r="K5077">
        <v>19</v>
      </c>
      <c r="L5077" t="s">
        <v>52</v>
      </c>
      <c r="M5077" t="s">
        <v>53</v>
      </c>
      <c r="N5077">
        <v>2</v>
      </c>
      <c r="O5077">
        <v>60.39</v>
      </c>
      <c r="P5077">
        <v>18.3</v>
      </c>
      <c r="Q5077">
        <v>58.41</v>
      </c>
      <c r="R5077">
        <v>17.7</v>
      </c>
      <c r="S5077">
        <v>60.39</v>
      </c>
      <c r="T5077">
        <v>18.3</v>
      </c>
      <c r="U5077" s="23">
        <v>59.4</v>
      </c>
      <c r="V5077">
        <v>18</v>
      </c>
      <c r="W5077" s="21">
        <v>27.84882</v>
      </c>
      <c r="X5077" s="21">
        <v>-115.14166</v>
      </c>
      <c r="Y5077">
        <v>57.2</v>
      </c>
      <c r="Z5077">
        <v>14</v>
      </c>
      <c r="AA5077">
        <v>7</v>
      </c>
      <c r="AB5077" s="26" t="s">
        <v>618</v>
      </c>
      <c r="AC5077" s="26">
        <v>2</v>
      </c>
      <c r="AE5077" s="26">
        <v>240</v>
      </c>
    </row>
    <row r="5078" spans="1:31">
      <c r="A5078" t="s">
        <v>878</v>
      </c>
      <c r="B5078" t="s">
        <v>223</v>
      </c>
      <c r="C5078" s="31">
        <v>41127</v>
      </c>
      <c r="D5078">
        <v>2012</v>
      </c>
      <c r="E5078" s="36">
        <v>0.38263888888888892</v>
      </c>
      <c r="F5078" s="36">
        <v>0.38611111111111113</v>
      </c>
      <c r="G5078" s="36">
        <v>3.4722222222222099E-3</v>
      </c>
      <c r="H5078">
        <v>2</v>
      </c>
      <c r="I5078">
        <v>1</v>
      </c>
      <c r="J5078">
        <v>19</v>
      </c>
      <c r="K5078">
        <v>19</v>
      </c>
      <c r="L5078" t="s">
        <v>52</v>
      </c>
      <c r="M5078" t="s">
        <v>53</v>
      </c>
      <c r="N5078">
        <v>2</v>
      </c>
      <c r="O5078">
        <v>60.39</v>
      </c>
      <c r="P5078">
        <v>18.3</v>
      </c>
      <c r="Q5078">
        <v>58.41</v>
      </c>
      <c r="R5078">
        <v>17.7</v>
      </c>
      <c r="S5078">
        <v>60.39</v>
      </c>
      <c r="T5078">
        <v>18.3</v>
      </c>
      <c r="U5078" s="23">
        <v>59.4</v>
      </c>
      <c r="V5078">
        <v>18</v>
      </c>
      <c r="W5078" s="21">
        <v>27.84882</v>
      </c>
      <c r="X5078" s="21">
        <v>-115.14166</v>
      </c>
      <c r="Y5078">
        <v>57.2</v>
      </c>
      <c r="Z5078">
        <v>14</v>
      </c>
      <c r="AA5078">
        <v>7</v>
      </c>
      <c r="AB5078" s="26" t="s">
        <v>753</v>
      </c>
      <c r="AC5078" s="26">
        <v>5</v>
      </c>
      <c r="AE5078" s="26">
        <v>240</v>
      </c>
    </row>
    <row r="5079" spans="1:31">
      <c r="A5079" t="s">
        <v>878</v>
      </c>
      <c r="B5079" t="s">
        <v>223</v>
      </c>
      <c r="C5079" s="31">
        <v>41127</v>
      </c>
      <c r="D5079">
        <v>2012</v>
      </c>
      <c r="E5079" s="36">
        <v>0.38263888888888892</v>
      </c>
      <c r="F5079" s="36">
        <v>0.38611111111111113</v>
      </c>
      <c r="G5079" s="36">
        <v>3.4722222222222099E-3</v>
      </c>
      <c r="H5079">
        <v>2</v>
      </c>
      <c r="I5079">
        <v>1</v>
      </c>
      <c r="J5079">
        <v>19</v>
      </c>
      <c r="K5079">
        <v>19</v>
      </c>
      <c r="L5079" t="s">
        <v>52</v>
      </c>
      <c r="M5079" t="s">
        <v>53</v>
      </c>
      <c r="N5079">
        <v>2</v>
      </c>
      <c r="O5079">
        <v>60.39</v>
      </c>
      <c r="P5079">
        <v>18.3</v>
      </c>
      <c r="Q5079">
        <v>58.41</v>
      </c>
      <c r="R5079">
        <v>17.7</v>
      </c>
      <c r="S5079">
        <v>60.39</v>
      </c>
      <c r="T5079">
        <v>18.3</v>
      </c>
      <c r="U5079" s="23">
        <v>59.4</v>
      </c>
      <c r="V5079">
        <v>18</v>
      </c>
      <c r="W5079" s="21">
        <v>27.84882</v>
      </c>
      <c r="X5079" s="21">
        <v>-115.14166</v>
      </c>
      <c r="Y5079">
        <v>57.2</v>
      </c>
      <c r="Z5079">
        <v>14</v>
      </c>
      <c r="AA5079">
        <v>7</v>
      </c>
      <c r="AB5079" s="26" t="s">
        <v>609</v>
      </c>
      <c r="AC5079" s="26">
        <v>5</v>
      </c>
      <c r="AE5079" s="26">
        <v>240</v>
      </c>
    </row>
    <row r="5080" spans="1:31">
      <c r="A5080" t="s">
        <v>878</v>
      </c>
      <c r="B5080" t="s">
        <v>223</v>
      </c>
      <c r="C5080" s="31">
        <v>41127</v>
      </c>
      <c r="D5080">
        <v>2012</v>
      </c>
      <c r="E5080" s="36">
        <v>0.38263888888888892</v>
      </c>
      <c r="F5080" s="36">
        <v>0.38611111111111113</v>
      </c>
      <c r="G5080" s="36">
        <v>3.4722222222222099E-3</v>
      </c>
      <c r="H5080">
        <v>2</v>
      </c>
      <c r="I5080">
        <v>1</v>
      </c>
      <c r="J5080">
        <v>19</v>
      </c>
      <c r="K5080">
        <v>19</v>
      </c>
      <c r="L5080" t="s">
        <v>52</v>
      </c>
      <c r="M5080" t="s">
        <v>53</v>
      </c>
      <c r="N5080">
        <v>2</v>
      </c>
      <c r="O5080">
        <v>60.39</v>
      </c>
      <c r="P5080">
        <v>18.3</v>
      </c>
      <c r="Q5080">
        <v>58.41</v>
      </c>
      <c r="R5080">
        <v>17.7</v>
      </c>
      <c r="S5080">
        <v>60.39</v>
      </c>
      <c r="T5080">
        <v>18.3</v>
      </c>
      <c r="U5080" s="23">
        <v>59.4</v>
      </c>
      <c r="V5080">
        <v>18</v>
      </c>
      <c r="W5080" s="21">
        <v>27.84882</v>
      </c>
      <c r="X5080" s="21">
        <v>-115.14166</v>
      </c>
      <c r="Y5080">
        <v>57.2</v>
      </c>
      <c r="Z5080">
        <v>14</v>
      </c>
      <c r="AA5080">
        <v>7</v>
      </c>
      <c r="AB5080" s="26" t="s">
        <v>751</v>
      </c>
      <c r="AC5080" s="26">
        <v>1</v>
      </c>
      <c r="AE5080" s="26">
        <v>240</v>
      </c>
    </row>
    <row r="5081" spans="1:31">
      <c r="A5081" t="s">
        <v>878</v>
      </c>
      <c r="B5081" t="s">
        <v>223</v>
      </c>
      <c r="C5081" s="31">
        <v>41127</v>
      </c>
      <c r="D5081">
        <v>2012</v>
      </c>
      <c r="E5081" s="36">
        <v>0.38263888888888892</v>
      </c>
      <c r="F5081" s="36">
        <v>0.38611111111111113</v>
      </c>
      <c r="G5081" s="36">
        <v>3.4722222222222099E-3</v>
      </c>
      <c r="H5081">
        <v>2</v>
      </c>
      <c r="I5081">
        <v>1</v>
      </c>
      <c r="J5081">
        <v>19</v>
      </c>
      <c r="K5081">
        <v>19</v>
      </c>
      <c r="L5081" t="s">
        <v>52</v>
      </c>
      <c r="M5081" t="s">
        <v>53</v>
      </c>
      <c r="N5081">
        <v>2</v>
      </c>
      <c r="O5081">
        <v>60.39</v>
      </c>
      <c r="P5081">
        <v>18.3</v>
      </c>
      <c r="Q5081">
        <v>58.41</v>
      </c>
      <c r="R5081">
        <v>17.7</v>
      </c>
      <c r="S5081">
        <v>60.39</v>
      </c>
      <c r="T5081">
        <v>18.3</v>
      </c>
      <c r="U5081" s="23">
        <v>59.4</v>
      </c>
      <c r="V5081">
        <v>18</v>
      </c>
      <c r="W5081" s="21">
        <v>27.84882</v>
      </c>
      <c r="X5081" s="21">
        <v>-115.14166</v>
      </c>
      <c r="Y5081">
        <v>57.2</v>
      </c>
      <c r="Z5081">
        <v>14</v>
      </c>
      <c r="AA5081">
        <v>7</v>
      </c>
      <c r="AB5081" s="26" t="s">
        <v>621</v>
      </c>
      <c r="AC5081" s="26">
        <v>1</v>
      </c>
      <c r="AE5081" s="26">
        <v>240</v>
      </c>
    </row>
    <row r="5082" spans="1:31">
      <c r="A5082" t="s">
        <v>879</v>
      </c>
      <c r="B5082" t="s">
        <v>223</v>
      </c>
      <c r="C5082" s="31">
        <v>41127</v>
      </c>
      <c r="D5082">
        <v>2012</v>
      </c>
      <c r="E5082" s="36">
        <v>0.39305555555555555</v>
      </c>
      <c r="F5082" s="36">
        <v>0.39861111111111108</v>
      </c>
      <c r="G5082" s="36">
        <v>5.5555555555555358E-3</v>
      </c>
      <c r="H5082">
        <v>2</v>
      </c>
      <c r="I5082">
        <v>2</v>
      </c>
      <c r="J5082">
        <v>20</v>
      </c>
      <c r="K5082">
        <v>20</v>
      </c>
      <c r="L5082" t="s">
        <v>52</v>
      </c>
      <c r="M5082" t="s">
        <v>53</v>
      </c>
      <c r="N5082">
        <v>2</v>
      </c>
      <c r="O5082">
        <v>55.44</v>
      </c>
      <c r="P5082">
        <v>16.8</v>
      </c>
      <c r="Q5082">
        <v>46.529999999999994</v>
      </c>
      <c r="R5082">
        <v>14.1</v>
      </c>
      <c r="S5082">
        <v>55.44</v>
      </c>
      <c r="T5082">
        <v>16.8</v>
      </c>
      <c r="U5082" s="23">
        <v>50.984999999999992</v>
      </c>
      <c r="V5082">
        <v>15.45</v>
      </c>
      <c r="W5082" s="21">
        <v>27.84882</v>
      </c>
      <c r="X5082" s="21">
        <v>-115.14166</v>
      </c>
      <c r="Y5082">
        <v>57.2</v>
      </c>
      <c r="Z5082">
        <v>14</v>
      </c>
      <c r="AA5082">
        <v>7</v>
      </c>
      <c r="AB5082" s="26" t="s">
        <v>606</v>
      </c>
      <c r="AC5082" s="26">
        <v>5</v>
      </c>
      <c r="AE5082" s="26">
        <v>240</v>
      </c>
    </row>
    <row r="5083" spans="1:31">
      <c r="A5083" t="s">
        <v>879</v>
      </c>
      <c r="B5083" t="s">
        <v>223</v>
      </c>
      <c r="C5083" s="31">
        <v>41127</v>
      </c>
      <c r="D5083">
        <v>2012</v>
      </c>
      <c r="E5083" s="36">
        <v>0.39305555555555555</v>
      </c>
      <c r="F5083" s="36">
        <v>0.39861111111111108</v>
      </c>
      <c r="G5083" s="36">
        <v>5.5555555555555358E-3</v>
      </c>
      <c r="H5083">
        <v>2</v>
      </c>
      <c r="I5083">
        <v>2</v>
      </c>
      <c r="J5083">
        <v>20</v>
      </c>
      <c r="K5083">
        <v>20</v>
      </c>
      <c r="L5083" t="s">
        <v>52</v>
      </c>
      <c r="M5083" t="s">
        <v>53</v>
      </c>
      <c r="N5083">
        <v>2</v>
      </c>
      <c r="O5083">
        <v>55.44</v>
      </c>
      <c r="P5083">
        <v>16.8</v>
      </c>
      <c r="Q5083">
        <v>46.529999999999994</v>
      </c>
      <c r="R5083">
        <v>14.1</v>
      </c>
      <c r="S5083">
        <v>55.44</v>
      </c>
      <c r="T5083">
        <v>16.8</v>
      </c>
      <c r="U5083" s="23">
        <v>50.984999999999992</v>
      </c>
      <c r="V5083">
        <v>15.45</v>
      </c>
      <c r="W5083" s="21">
        <v>27.84882</v>
      </c>
      <c r="X5083" s="21">
        <v>-115.14166</v>
      </c>
      <c r="Y5083">
        <v>57.2</v>
      </c>
      <c r="Z5083">
        <v>14</v>
      </c>
      <c r="AA5083">
        <v>7</v>
      </c>
      <c r="AB5083" s="26" t="s">
        <v>611</v>
      </c>
      <c r="AC5083" s="26">
        <v>5</v>
      </c>
      <c r="AE5083" s="26">
        <v>240</v>
      </c>
    </row>
    <row r="5084" spans="1:31">
      <c r="A5084" t="s">
        <v>879</v>
      </c>
      <c r="B5084" t="s">
        <v>223</v>
      </c>
      <c r="C5084" s="31">
        <v>41127</v>
      </c>
      <c r="D5084">
        <v>2012</v>
      </c>
      <c r="E5084" s="36">
        <v>0.39305555555555555</v>
      </c>
      <c r="F5084" s="36">
        <v>0.39861111111111108</v>
      </c>
      <c r="G5084" s="36">
        <v>5.5555555555555358E-3</v>
      </c>
      <c r="H5084">
        <v>2</v>
      </c>
      <c r="I5084">
        <v>2</v>
      </c>
      <c r="J5084">
        <v>20</v>
      </c>
      <c r="K5084">
        <v>20</v>
      </c>
      <c r="L5084" t="s">
        <v>52</v>
      </c>
      <c r="M5084" t="s">
        <v>53</v>
      </c>
      <c r="N5084">
        <v>2</v>
      </c>
      <c r="O5084">
        <v>55.44</v>
      </c>
      <c r="P5084">
        <v>16.8</v>
      </c>
      <c r="Q5084">
        <v>46.529999999999994</v>
      </c>
      <c r="R5084">
        <v>14.1</v>
      </c>
      <c r="S5084">
        <v>55.44</v>
      </c>
      <c r="T5084">
        <v>16.8</v>
      </c>
      <c r="U5084" s="23">
        <v>50.984999999999992</v>
      </c>
      <c r="V5084">
        <v>15.45</v>
      </c>
      <c r="W5084" s="21">
        <v>27.84882</v>
      </c>
      <c r="X5084" s="21">
        <v>-115.14166</v>
      </c>
      <c r="Y5084">
        <v>57.2</v>
      </c>
      <c r="Z5084">
        <v>14</v>
      </c>
      <c r="AA5084">
        <v>7</v>
      </c>
      <c r="AB5084" s="26" t="s">
        <v>613</v>
      </c>
      <c r="AC5084" s="26">
        <v>20</v>
      </c>
      <c r="AE5084" s="26">
        <v>240</v>
      </c>
    </row>
    <row r="5085" spans="1:31">
      <c r="A5085" t="s">
        <v>879</v>
      </c>
      <c r="B5085" t="s">
        <v>223</v>
      </c>
      <c r="C5085" s="31">
        <v>41127</v>
      </c>
      <c r="D5085">
        <v>2012</v>
      </c>
      <c r="E5085" s="36">
        <v>0.39305555555555555</v>
      </c>
      <c r="F5085" s="36">
        <v>0.39861111111111108</v>
      </c>
      <c r="G5085" s="36">
        <v>5.5555555555555358E-3</v>
      </c>
      <c r="H5085">
        <v>2</v>
      </c>
      <c r="I5085">
        <v>2</v>
      </c>
      <c r="J5085">
        <v>20</v>
      </c>
      <c r="K5085">
        <v>20</v>
      </c>
      <c r="L5085" t="s">
        <v>52</v>
      </c>
      <c r="M5085" t="s">
        <v>53</v>
      </c>
      <c r="N5085">
        <v>2</v>
      </c>
      <c r="O5085">
        <v>55.44</v>
      </c>
      <c r="P5085">
        <v>16.8</v>
      </c>
      <c r="Q5085">
        <v>46.529999999999994</v>
      </c>
      <c r="R5085">
        <v>14.1</v>
      </c>
      <c r="S5085">
        <v>55.44</v>
      </c>
      <c r="T5085">
        <v>16.8</v>
      </c>
      <c r="U5085" s="23">
        <v>50.984999999999992</v>
      </c>
      <c r="V5085">
        <v>15.45</v>
      </c>
      <c r="W5085" s="21">
        <v>27.84882</v>
      </c>
      <c r="X5085" s="21">
        <v>-115.14166</v>
      </c>
      <c r="Y5085">
        <v>57.2</v>
      </c>
      <c r="Z5085">
        <v>14</v>
      </c>
      <c r="AA5085">
        <v>7</v>
      </c>
      <c r="AB5085" s="26" t="s">
        <v>614</v>
      </c>
      <c r="AC5085" s="26">
        <v>15</v>
      </c>
      <c r="AE5085" s="26">
        <v>240</v>
      </c>
    </row>
    <row r="5086" spans="1:31">
      <c r="A5086" t="s">
        <v>879</v>
      </c>
      <c r="B5086" t="s">
        <v>223</v>
      </c>
      <c r="C5086" s="31">
        <v>41127</v>
      </c>
      <c r="D5086">
        <v>2012</v>
      </c>
      <c r="E5086" s="36">
        <v>0.39305555555555555</v>
      </c>
      <c r="F5086" s="36">
        <v>0.39861111111111108</v>
      </c>
      <c r="G5086" s="36">
        <v>5.5555555555555358E-3</v>
      </c>
      <c r="H5086">
        <v>2</v>
      </c>
      <c r="I5086">
        <v>2</v>
      </c>
      <c r="J5086">
        <v>20</v>
      </c>
      <c r="K5086">
        <v>20</v>
      </c>
      <c r="L5086" t="s">
        <v>52</v>
      </c>
      <c r="M5086" t="s">
        <v>53</v>
      </c>
      <c r="N5086">
        <v>2</v>
      </c>
      <c r="O5086">
        <v>55.44</v>
      </c>
      <c r="P5086">
        <v>16.8</v>
      </c>
      <c r="Q5086">
        <v>46.529999999999994</v>
      </c>
      <c r="R5086">
        <v>14.1</v>
      </c>
      <c r="S5086">
        <v>55.44</v>
      </c>
      <c r="T5086">
        <v>16.8</v>
      </c>
      <c r="U5086" s="23">
        <v>50.984999999999992</v>
      </c>
      <c r="V5086">
        <v>15.45</v>
      </c>
      <c r="W5086" s="21">
        <v>27.84882</v>
      </c>
      <c r="X5086" s="21">
        <v>-115.14166</v>
      </c>
      <c r="Y5086">
        <v>57.2</v>
      </c>
      <c r="Z5086">
        <v>14</v>
      </c>
      <c r="AA5086">
        <v>7</v>
      </c>
      <c r="AB5086" s="26" t="s">
        <v>609</v>
      </c>
      <c r="AC5086" s="26">
        <v>6</v>
      </c>
      <c r="AE5086" s="26">
        <v>240</v>
      </c>
    </row>
    <row r="5087" spans="1:31">
      <c r="A5087" t="s">
        <v>879</v>
      </c>
      <c r="B5087" t="s">
        <v>223</v>
      </c>
      <c r="C5087" s="31">
        <v>41127</v>
      </c>
      <c r="D5087">
        <v>2012</v>
      </c>
      <c r="E5087" s="36">
        <v>0.39305555555555555</v>
      </c>
      <c r="F5087" s="36">
        <v>0.39861111111111108</v>
      </c>
      <c r="G5087" s="36">
        <v>5.5555555555555358E-3</v>
      </c>
      <c r="H5087">
        <v>2</v>
      </c>
      <c r="I5087">
        <v>2</v>
      </c>
      <c r="J5087">
        <v>20</v>
      </c>
      <c r="K5087">
        <v>20</v>
      </c>
      <c r="L5087" t="s">
        <v>52</v>
      </c>
      <c r="M5087" t="s">
        <v>53</v>
      </c>
      <c r="N5087">
        <v>2</v>
      </c>
      <c r="O5087">
        <v>55.44</v>
      </c>
      <c r="P5087">
        <v>16.8</v>
      </c>
      <c r="Q5087">
        <v>46.529999999999994</v>
      </c>
      <c r="R5087">
        <v>14.1</v>
      </c>
      <c r="S5087">
        <v>55.44</v>
      </c>
      <c r="T5087">
        <v>16.8</v>
      </c>
      <c r="U5087" s="23">
        <v>50.984999999999992</v>
      </c>
      <c r="V5087">
        <v>15.45</v>
      </c>
      <c r="W5087" s="21">
        <v>27.84882</v>
      </c>
      <c r="X5087" s="21">
        <v>-115.14166</v>
      </c>
      <c r="Y5087">
        <v>57.2</v>
      </c>
      <c r="Z5087">
        <v>14</v>
      </c>
      <c r="AA5087">
        <v>7</v>
      </c>
      <c r="AB5087" s="26" t="s">
        <v>751</v>
      </c>
      <c r="AC5087" s="26">
        <v>5</v>
      </c>
      <c r="AE5087" s="26">
        <v>240</v>
      </c>
    </row>
    <row r="5088" spans="1:31">
      <c r="A5088" t="s">
        <v>880</v>
      </c>
      <c r="B5088" t="s">
        <v>321</v>
      </c>
      <c r="C5088" s="31">
        <v>41127</v>
      </c>
      <c r="D5088">
        <v>2012</v>
      </c>
      <c r="E5088" s="36">
        <v>0.38125000000000003</v>
      </c>
      <c r="F5088" s="36">
        <v>0.3833333333333333</v>
      </c>
      <c r="G5088" s="36">
        <v>2.0833333333332704E-3</v>
      </c>
      <c r="H5088">
        <v>2</v>
      </c>
      <c r="I5088">
        <v>1</v>
      </c>
      <c r="J5088">
        <v>21</v>
      </c>
      <c r="K5088">
        <v>21</v>
      </c>
      <c r="L5088" t="s">
        <v>52</v>
      </c>
      <c r="M5088" t="s">
        <v>53</v>
      </c>
      <c r="N5088">
        <v>2</v>
      </c>
      <c r="O5088">
        <v>70.95</v>
      </c>
      <c r="P5088">
        <v>21.5</v>
      </c>
      <c r="Q5088">
        <v>65.34</v>
      </c>
      <c r="R5088">
        <v>19.8</v>
      </c>
      <c r="S5088">
        <v>70.95</v>
      </c>
      <c r="T5088">
        <v>21.5</v>
      </c>
      <c r="U5088" s="23">
        <v>68.144999999999996</v>
      </c>
      <c r="V5088">
        <v>20.65</v>
      </c>
      <c r="W5088" s="21">
        <v>27.84882</v>
      </c>
      <c r="X5088" s="21">
        <v>-115.14116</v>
      </c>
      <c r="Y5088">
        <v>57.2</v>
      </c>
      <c r="Z5088">
        <v>14</v>
      </c>
      <c r="AA5088">
        <v>7</v>
      </c>
      <c r="AB5088" s="26" t="s">
        <v>611</v>
      </c>
      <c r="AC5088" s="26">
        <v>10</v>
      </c>
      <c r="AE5088" s="26">
        <v>210</v>
      </c>
    </row>
    <row r="5089" spans="1:32">
      <c r="A5089" t="s">
        <v>880</v>
      </c>
      <c r="B5089" t="s">
        <v>321</v>
      </c>
      <c r="C5089" s="31">
        <v>41127</v>
      </c>
      <c r="D5089">
        <v>2012</v>
      </c>
      <c r="E5089" s="36">
        <v>0.38125000000000003</v>
      </c>
      <c r="F5089" s="36">
        <v>0.3833333333333333</v>
      </c>
      <c r="G5089" s="36">
        <v>2.0833333333332704E-3</v>
      </c>
      <c r="H5089">
        <v>2</v>
      </c>
      <c r="I5089">
        <v>1</v>
      </c>
      <c r="J5089">
        <v>21</v>
      </c>
      <c r="K5089">
        <v>21</v>
      </c>
      <c r="L5089" t="s">
        <v>52</v>
      </c>
      <c r="M5089" t="s">
        <v>53</v>
      </c>
      <c r="N5089">
        <v>2</v>
      </c>
      <c r="O5089">
        <v>70.95</v>
      </c>
      <c r="P5089">
        <v>21.5</v>
      </c>
      <c r="Q5089">
        <v>65.34</v>
      </c>
      <c r="R5089">
        <v>19.8</v>
      </c>
      <c r="S5089">
        <v>70.95</v>
      </c>
      <c r="T5089">
        <v>21.5</v>
      </c>
      <c r="U5089" s="23">
        <v>68.144999999999996</v>
      </c>
      <c r="V5089">
        <v>20.65</v>
      </c>
      <c r="W5089" s="21">
        <v>27.84882</v>
      </c>
      <c r="X5089" s="21">
        <v>-115.14116</v>
      </c>
      <c r="Y5089">
        <v>57.2</v>
      </c>
      <c r="Z5089">
        <v>14</v>
      </c>
      <c r="AA5089">
        <v>7</v>
      </c>
      <c r="AB5089" s="26" t="s">
        <v>613</v>
      </c>
      <c r="AC5089" s="26">
        <v>29</v>
      </c>
      <c r="AE5089" s="26">
        <v>210</v>
      </c>
    </row>
    <row r="5090" spans="1:32">
      <c r="A5090" t="s">
        <v>880</v>
      </c>
      <c r="B5090" t="s">
        <v>321</v>
      </c>
      <c r="C5090" s="31">
        <v>41127</v>
      </c>
      <c r="D5090">
        <v>2012</v>
      </c>
      <c r="E5090" s="36">
        <v>0.38125000000000003</v>
      </c>
      <c r="F5090" s="36">
        <v>0.3833333333333333</v>
      </c>
      <c r="G5090" s="36">
        <v>2.0833333333332704E-3</v>
      </c>
      <c r="H5090">
        <v>2</v>
      </c>
      <c r="I5090">
        <v>1</v>
      </c>
      <c r="J5090">
        <v>21</v>
      </c>
      <c r="K5090">
        <v>21</v>
      </c>
      <c r="L5090" t="s">
        <v>52</v>
      </c>
      <c r="M5090" t="s">
        <v>53</v>
      </c>
      <c r="N5090">
        <v>2</v>
      </c>
      <c r="O5090">
        <v>70.95</v>
      </c>
      <c r="P5090">
        <v>21.5</v>
      </c>
      <c r="Q5090">
        <v>65.34</v>
      </c>
      <c r="R5090">
        <v>19.8</v>
      </c>
      <c r="S5090">
        <v>70.95</v>
      </c>
      <c r="T5090">
        <v>21.5</v>
      </c>
      <c r="U5090" s="23">
        <v>68.144999999999996</v>
      </c>
      <c r="V5090">
        <v>20.65</v>
      </c>
      <c r="W5090" s="21">
        <v>27.84882</v>
      </c>
      <c r="X5090" s="21">
        <v>-115.14116</v>
      </c>
      <c r="Y5090">
        <v>57.2</v>
      </c>
      <c r="Z5090">
        <v>14</v>
      </c>
      <c r="AA5090">
        <v>7</v>
      </c>
      <c r="AB5090" s="26" t="s">
        <v>614</v>
      </c>
      <c r="AC5090" s="26">
        <v>9</v>
      </c>
      <c r="AE5090" s="26">
        <v>210</v>
      </c>
    </row>
    <row r="5091" spans="1:32">
      <c r="A5091" t="s">
        <v>880</v>
      </c>
      <c r="B5091" t="s">
        <v>321</v>
      </c>
      <c r="C5091" s="31">
        <v>41127</v>
      </c>
      <c r="D5091">
        <v>2012</v>
      </c>
      <c r="E5091" s="36">
        <v>0.38125000000000003</v>
      </c>
      <c r="F5091" s="36">
        <v>0.3833333333333333</v>
      </c>
      <c r="G5091" s="36">
        <v>2.0833333333332704E-3</v>
      </c>
      <c r="H5091">
        <v>2</v>
      </c>
      <c r="I5091">
        <v>1</v>
      </c>
      <c r="J5091">
        <v>21</v>
      </c>
      <c r="K5091">
        <v>21</v>
      </c>
      <c r="L5091" t="s">
        <v>52</v>
      </c>
      <c r="M5091" t="s">
        <v>53</v>
      </c>
      <c r="N5091">
        <v>2</v>
      </c>
      <c r="O5091">
        <v>70.95</v>
      </c>
      <c r="P5091">
        <v>21.5</v>
      </c>
      <c r="Q5091">
        <v>65.34</v>
      </c>
      <c r="R5091">
        <v>19.8</v>
      </c>
      <c r="S5091">
        <v>70.95</v>
      </c>
      <c r="T5091">
        <v>21.5</v>
      </c>
      <c r="U5091" s="23">
        <v>68.144999999999996</v>
      </c>
      <c r="V5091">
        <v>20.65</v>
      </c>
      <c r="W5091" s="21">
        <v>27.84882</v>
      </c>
      <c r="X5091" s="21">
        <v>-115.14116</v>
      </c>
      <c r="Y5091">
        <v>57.2</v>
      </c>
      <c r="Z5091">
        <v>14</v>
      </c>
      <c r="AA5091">
        <v>7</v>
      </c>
      <c r="AB5091" s="26" t="s">
        <v>753</v>
      </c>
      <c r="AC5091" s="26">
        <v>4</v>
      </c>
      <c r="AE5091" s="26">
        <v>210</v>
      </c>
    </row>
    <row r="5092" spans="1:32">
      <c r="A5092" t="s">
        <v>880</v>
      </c>
      <c r="B5092" t="s">
        <v>321</v>
      </c>
      <c r="C5092" s="31">
        <v>41127</v>
      </c>
      <c r="D5092">
        <v>2012</v>
      </c>
      <c r="E5092" s="36">
        <v>0.38125000000000003</v>
      </c>
      <c r="F5092" s="36">
        <v>0.3833333333333333</v>
      </c>
      <c r="G5092" s="36">
        <v>2.0833333333332704E-3</v>
      </c>
      <c r="H5092">
        <v>2</v>
      </c>
      <c r="I5092">
        <v>1</v>
      </c>
      <c r="J5092">
        <v>21</v>
      </c>
      <c r="K5092">
        <v>21</v>
      </c>
      <c r="L5092" t="s">
        <v>52</v>
      </c>
      <c r="M5092" t="s">
        <v>53</v>
      </c>
      <c r="N5092">
        <v>2</v>
      </c>
      <c r="O5092">
        <v>70.95</v>
      </c>
      <c r="P5092">
        <v>21.5</v>
      </c>
      <c r="Q5092">
        <v>65.34</v>
      </c>
      <c r="R5092">
        <v>19.8</v>
      </c>
      <c r="S5092">
        <v>70.95</v>
      </c>
      <c r="T5092">
        <v>21.5</v>
      </c>
      <c r="U5092" s="23">
        <v>68.144999999999996</v>
      </c>
      <c r="V5092">
        <v>20.65</v>
      </c>
      <c r="W5092" s="21">
        <v>27.84882</v>
      </c>
      <c r="X5092" s="21">
        <v>-115.14116</v>
      </c>
      <c r="Y5092">
        <v>57.2</v>
      </c>
      <c r="Z5092">
        <v>14</v>
      </c>
      <c r="AA5092">
        <v>7</v>
      </c>
      <c r="AB5092" s="26" t="s">
        <v>609</v>
      </c>
      <c r="AC5092" s="26">
        <v>3</v>
      </c>
      <c r="AE5092" s="26">
        <v>210</v>
      </c>
    </row>
    <row r="5093" spans="1:32">
      <c r="A5093" t="s">
        <v>880</v>
      </c>
      <c r="B5093" t="s">
        <v>321</v>
      </c>
      <c r="C5093" s="31">
        <v>41127</v>
      </c>
      <c r="D5093">
        <v>2012</v>
      </c>
      <c r="E5093" s="36">
        <v>0.38125000000000003</v>
      </c>
      <c r="F5093" s="36">
        <v>0.3833333333333333</v>
      </c>
      <c r="G5093" s="36">
        <v>2.0833333333332704E-3</v>
      </c>
      <c r="H5093">
        <v>2</v>
      </c>
      <c r="I5093">
        <v>1</v>
      </c>
      <c r="J5093">
        <v>21</v>
      </c>
      <c r="K5093">
        <v>21</v>
      </c>
      <c r="L5093" t="s">
        <v>52</v>
      </c>
      <c r="M5093" t="s">
        <v>53</v>
      </c>
      <c r="N5093">
        <v>2</v>
      </c>
      <c r="O5093">
        <v>70.95</v>
      </c>
      <c r="P5093">
        <v>21.5</v>
      </c>
      <c r="Q5093">
        <v>65.34</v>
      </c>
      <c r="R5093">
        <v>19.8</v>
      </c>
      <c r="S5093">
        <v>70.95</v>
      </c>
      <c r="T5093">
        <v>21.5</v>
      </c>
      <c r="U5093" s="23">
        <v>68.144999999999996</v>
      </c>
      <c r="V5093">
        <v>20.65</v>
      </c>
      <c r="W5093" s="21">
        <v>27.84882</v>
      </c>
      <c r="X5093" s="21">
        <v>-115.14116</v>
      </c>
      <c r="Y5093">
        <v>57.2</v>
      </c>
      <c r="Z5093">
        <v>14</v>
      </c>
      <c r="AA5093">
        <v>7</v>
      </c>
      <c r="AB5093" s="26" t="s">
        <v>751</v>
      </c>
      <c r="AC5093" s="26">
        <v>3</v>
      </c>
      <c r="AE5093" s="26">
        <v>210</v>
      </c>
    </row>
    <row r="5094" spans="1:32">
      <c r="A5094" t="s">
        <v>881</v>
      </c>
      <c r="B5094" t="s">
        <v>321</v>
      </c>
      <c r="C5094" s="31">
        <v>41127</v>
      </c>
      <c r="D5094">
        <v>2012</v>
      </c>
      <c r="E5094" s="36">
        <v>0.39097222222222222</v>
      </c>
      <c r="F5094" s="36">
        <v>0.39374999999999999</v>
      </c>
      <c r="G5094" s="36">
        <v>2.7777777777777679E-3</v>
      </c>
      <c r="H5094">
        <v>2</v>
      </c>
      <c r="I5094">
        <v>2</v>
      </c>
      <c r="J5094">
        <v>22</v>
      </c>
      <c r="K5094">
        <v>22</v>
      </c>
      <c r="L5094" t="s">
        <v>52</v>
      </c>
      <c r="M5094" t="s">
        <v>53</v>
      </c>
      <c r="N5094">
        <v>2</v>
      </c>
      <c r="O5094">
        <v>62.699999999999996</v>
      </c>
      <c r="P5094">
        <v>19</v>
      </c>
      <c r="Q5094">
        <v>59.4</v>
      </c>
      <c r="R5094">
        <v>18</v>
      </c>
      <c r="S5094">
        <v>62.699999999999996</v>
      </c>
      <c r="T5094">
        <v>19</v>
      </c>
      <c r="U5094" s="23">
        <v>61.05</v>
      </c>
      <c r="V5094">
        <v>18.5</v>
      </c>
      <c r="W5094" s="21">
        <v>27.84882</v>
      </c>
      <c r="X5094" s="21">
        <v>-115.14116</v>
      </c>
      <c r="Y5094">
        <v>57.2</v>
      </c>
      <c r="Z5094">
        <v>14</v>
      </c>
      <c r="AA5094">
        <v>7</v>
      </c>
      <c r="AB5094" s="26" t="s">
        <v>606</v>
      </c>
      <c r="AC5094" s="26">
        <v>2</v>
      </c>
      <c r="AE5094" s="26">
        <v>240</v>
      </c>
    </row>
    <row r="5095" spans="1:32">
      <c r="A5095" t="s">
        <v>881</v>
      </c>
      <c r="B5095" t="s">
        <v>321</v>
      </c>
      <c r="C5095" s="31">
        <v>41127</v>
      </c>
      <c r="D5095">
        <v>2012</v>
      </c>
      <c r="E5095" s="36">
        <v>0.39097222222222222</v>
      </c>
      <c r="F5095" s="36">
        <v>0.39374999999999999</v>
      </c>
      <c r="G5095" s="36">
        <v>2.7777777777777679E-3</v>
      </c>
      <c r="H5095">
        <v>2</v>
      </c>
      <c r="I5095">
        <v>2</v>
      </c>
      <c r="J5095">
        <v>22</v>
      </c>
      <c r="K5095">
        <v>22</v>
      </c>
      <c r="L5095" t="s">
        <v>52</v>
      </c>
      <c r="M5095" t="s">
        <v>53</v>
      </c>
      <c r="N5095">
        <v>2</v>
      </c>
      <c r="O5095">
        <v>62.699999999999996</v>
      </c>
      <c r="P5095">
        <v>19</v>
      </c>
      <c r="Q5095">
        <v>59.4</v>
      </c>
      <c r="R5095">
        <v>18</v>
      </c>
      <c r="S5095">
        <v>62.699999999999996</v>
      </c>
      <c r="T5095">
        <v>19</v>
      </c>
      <c r="U5095" s="23">
        <v>61.05</v>
      </c>
      <c r="V5095">
        <v>18.5</v>
      </c>
      <c r="W5095" s="21">
        <v>27.84882</v>
      </c>
      <c r="X5095" s="21">
        <v>-115.14116</v>
      </c>
      <c r="Y5095">
        <v>57.2</v>
      </c>
      <c r="Z5095">
        <v>14</v>
      </c>
      <c r="AA5095">
        <v>7</v>
      </c>
      <c r="AB5095" s="26" t="s">
        <v>611</v>
      </c>
      <c r="AC5095" s="26">
        <v>5</v>
      </c>
      <c r="AE5095" s="26">
        <v>240</v>
      </c>
    </row>
    <row r="5096" spans="1:32">
      <c r="A5096" t="s">
        <v>881</v>
      </c>
      <c r="B5096" t="s">
        <v>321</v>
      </c>
      <c r="C5096" s="31">
        <v>41127</v>
      </c>
      <c r="D5096">
        <v>2012</v>
      </c>
      <c r="E5096" s="36">
        <v>0.39097222222222222</v>
      </c>
      <c r="F5096" s="36">
        <v>0.39374999999999999</v>
      </c>
      <c r="G5096" s="36">
        <v>2.7777777777777679E-3</v>
      </c>
      <c r="H5096">
        <v>2</v>
      </c>
      <c r="I5096">
        <v>2</v>
      </c>
      <c r="J5096">
        <v>22</v>
      </c>
      <c r="K5096">
        <v>22</v>
      </c>
      <c r="L5096" t="s">
        <v>52</v>
      </c>
      <c r="M5096" t="s">
        <v>53</v>
      </c>
      <c r="N5096">
        <v>2</v>
      </c>
      <c r="O5096">
        <v>62.699999999999996</v>
      </c>
      <c r="P5096">
        <v>19</v>
      </c>
      <c r="Q5096">
        <v>59.4</v>
      </c>
      <c r="R5096">
        <v>18</v>
      </c>
      <c r="S5096">
        <v>62.699999999999996</v>
      </c>
      <c r="T5096">
        <v>19</v>
      </c>
      <c r="U5096" s="23">
        <v>61.05</v>
      </c>
      <c r="V5096">
        <v>18.5</v>
      </c>
      <c r="W5096" s="21">
        <v>27.84882</v>
      </c>
      <c r="X5096" s="21">
        <v>-115.14116</v>
      </c>
      <c r="Y5096">
        <v>57.2</v>
      </c>
      <c r="Z5096">
        <v>14</v>
      </c>
      <c r="AA5096">
        <v>7</v>
      </c>
      <c r="AB5096" s="26" t="s">
        <v>613</v>
      </c>
      <c r="AC5096" s="26">
        <v>23</v>
      </c>
      <c r="AE5096" s="26">
        <v>240</v>
      </c>
    </row>
    <row r="5097" spans="1:32">
      <c r="A5097" t="s">
        <v>881</v>
      </c>
      <c r="B5097" t="s">
        <v>321</v>
      </c>
      <c r="C5097" s="31">
        <v>41127</v>
      </c>
      <c r="D5097">
        <v>2012</v>
      </c>
      <c r="E5097" s="36">
        <v>0.39097222222222222</v>
      </c>
      <c r="F5097" s="36">
        <v>0.39374999999999999</v>
      </c>
      <c r="G5097" s="36">
        <v>2.7777777777777679E-3</v>
      </c>
      <c r="H5097">
        <v>2</v>
      </c>
      <c r="I5097">
        <v>2</v>
      </c>
      <c r="J5097">
        <v>22</v>
      </c>
      <c r="K5097">
        <v>22</v>
      </c>
      <c r="L5097" t="s">
        <v>52</v>
      </c>
      <c r="M5097" t="s">
        <v>53</v>
      </c>
      <c r="N5097">
        <v>2</v>
      </c>
      <c r="O5097">
        <v>62.699999999999996</v>
      </c>
      <c r="P5097">
        <v>19</v>
      </c>
      <c r="Q5097">
        <v>59.4</v>
      </c>
      <c r="R5097">
        <v>18</v>
      </c>
      <c r="S5097">
        <v>62.699999999999996</v>
      </c>
      <c r="T5097">
        <v>19</v>
      </c>
      <c r="U5097" s="23">
        <v>61.05</v>
      </c>
      <c r="V5097">
        <v>18.5</v>
      </c>
      <c r="W5097" s="21">
        <v>27.84882</v>
      </c>
      <c r="X5097" s="21">
        <v>-115.14116</v>
      </c>
      <c r="Y5097">
        <v>57.2</v>
      </c>
      <c r="Z5097">
        <v>14</v>
      </c>
      <c r="AA5097">
        <v>7</v>
      </c>
      <c r="AB5097" s="26" t="s">
        <v>614</v>
      </c>
      <c r="AC5097" s="26">
        <v>9</v>
      </c>
      <c r="AE5097" s="26">
        <v>240</v>
      </c>
    </row>
    <row r="5098" spans="1:32">
      <c r="A5098" t="s">
        <v>881</v>
      </c>
      <c r="B5098" t="s">
        <v>321</v>
      </c>
      <c r="C5098" s="31">
        <v>41127</v>
      </c>
      <c r="D5098">
        <v>2012</v>
      </c>
      <c r="E5098" s="36">
        <v>0.39097222222222222</v>
      </c>
      <c r="F5098" s="36">
        <v>0.39374999999999999</v>
      </c>
      <c r="G5098" s="36">
        <v>2.7777777777777679E-3</v>
      </c>
      <c r="H5098">
        <v>2</v>
      </c>
      <c r="I5098">
        <v>2</v>
      </c>
      <c r="J5098">
        <v>22</v>
      </c>
      <c r="K5098">
        <v>22</v>
      </c>
      <c r="L5098" t="s">
        <v>52</v>
      </c>
      <c r="M5098" t="s">
        <v>53</v>
      </c>
      <c r="N5098">
        <v>2</v>
      </c>
      <c r="O5098">
        <v>62.699999999999996</v>
      </c>
      <c r="P5098">
        <v>19</v>
      </c>
      <c r="Q5098">
        <v>59.4</v>
      </c>
      <c r="R5098">
        <v>18</v>
      </c>
      <c r="S5098">
        <v>62.699999999999996</v>
      </c>
      <c r="T5098">
        <v>19</v>
      </c>
      <c r="U5098" s="23">
        <v>61.05</v>
      </c>
      <c r="V5098">
        <v>18.5</v>
      </c>
      <c r="W5098" s="21">
        <v>27.84882</v>
      </c>
      <c r="X5098" s="21">
        <v>-115.14116</v>
      </c>
      <c r="Y5098">
        <v>57.2</v>
      </c>
      <c r="Z5098">
        <v>14</v>
      </c>
      <c r="AA5098">
        <v>7</v>
      </c>
      <c r="AB5098" s="26" t="s">
        <v>753</v>
      </c>
      <c r="AC5098" s="26">
        <v>4</v>
      </c>
      <c r="AE5098" s="26">
        <v>240</v>
      </c>
    </row>
    <row r="5099" spans="1:32">
      <c r="A5099" t="s">
        <v>881</v>
      </c>
      <c r="B5099" t="s">
        <v>321</v>
      </c>
      <c r="C5099" s="31">
        <v>41127</v>
      </c>
      <c r="D5099">
        <v>2012</v>
      </c>
      <c r="E5099" s="36">
        <v>0.39097222222222222</v>
      </c>
      <c r="F5099" s="36">
        <v>0.39374999999999999</v>
      </c>
      <c r="G5099" s="36">
        <v>2.7777777777777679E-3</v>
      </c>
      <c r="H5099">
        <v>2</v>
      </c>
      <c r="I5099">
        <v>2</v>
      </c>
      <c r="J5099">
        <v>22</v>
      </c>
      <c r="K5099">
        <v>22</v>
      </c>
      <c r="L5099" t="s">
        <v>52</v>
      </c>
      <c r="M5099" t="s">
        <v>53</v>
      </c>
      <c r="N5099">
        <v>2</v>
      </c>
      <c r="O5099">
        <v>62.699999999999996</v>
      </c>
      <c r="P5099">
        <v>19</v>
      </c>
      <c r="Q5099">
        <v>59.4</v>
      </c>
      <c r="R5099">
        <v>18</v>
      </c>
      <c r="S5099">
        <v>62.699999999999996</v>
      </c>
      <c r="T5099">
        <v>19</v>
      </c>
      <c r="U5099" s="23">
        <v>61.05</v>
      </c>
      <c r="V5099">
        <v>18.5</v>
      </c>
      <c r="W5099" s="21">
        <v>27.84882</v>
      </c>
      <c r="X5099" s="21">
        <v>-115.14116</v>
      </c>
      <c r="Y5099">
        <v>57.2</v>
      </c>
      <c r="Z5099">
        <v>14</v>
      </c>
      <c r="AA5099">
        <v>7</v>
      </c>
      <c r="AB5099" s="26" t="s">
        <v>608</v>
      </c>
      <c r="AC5099" s="26">
        <v>1</v>
      </c>
      <c r="AE5099" s="26">
        <v>240</v>
      </c>
    </row>
    <row r="5100" spans="1:32">
      <c r="A5100" t="s">
        <v>881</v>
      </c>
      <c r="B5100" t="s">
        <v>321</v>
      </c>
      <c r="C5100" s="31">
        <v>41127</v>
      </c>
      <c r="D5100">
        <v>2012</v>
      </c>
      <c r="E5100" s="36">
        <v>0.39097222222222222</v>
      </c>
      <c r="F5100" s="36">
        <v>0.39374999999999999</v>
      </c>
      <c r="G5100" s="36">
        <v>2.7777777777777679E-3</v>
      </c>
      <c r="H5100">
        <v>2</v>
      </c>
      <c r="I5100">
        <v>2</v>
      </c>
      <c r="J5100">
        <v>22</v>
      </c>
      <c r="K5100">
        <v>22</v>
      </c>
      <c r="L5100" t="s">
        <v>52</v>
      </c>
      <c r="M5100" t="s">
        <v>53</v>
      </c>
      <c r="N5100">
        <v>2</v>
      </c>
      <c r="O5100">
        <v>62.699999999999996</v>
      </c>
      <c r="P5100">
        <v>19</v>
      </c>
      <c r="Q5100">
        <v>59.4</v>
      </c>
      <c r="R5100">
        <v>18</v>
      </c>
      <c r="S5100">
        <v>62.699999999999996</v>
      </c>
      <c r="T5100">
        <v>19</v>
      </c>
      <c r="U5100" s="23">
        <v>61.05</v>
      </c>
      <c r="V5100">
        <v>18.5</v>
      </c>
      <c r="W5100" s="21">
        <v>27.84882</v>
      </c>
      <c r="X5100" s="21">
        <v>-115.14116</v>
      </c>
      <c r="Y5100">
        <v>57.2</v>
      </c>
      <c r="Z5100">
        <v>14</v>
      </c>
      <c r="AA5100">
        <v>7</v>
      </c>
      <c r="AB5100" s="26" t="s">
        <v>609</v>
      </c>
      <c r="AC5100" s="26">
        <v>7</v>
      </c>
      <c r="AE5100" s="26">
        <v>240</v>
      </c>
    </row>
    <row r="5101" spans="1:32">
      <c r="A5101" t="s">
        <v>881</v>
      </c>
      <c r="B5101" t="s">
        <v>321</v>
      </c>
      <c r="C5101" s="31">
        <v>41127</v>
      </c>
      <c r="D5101">
        <v>2012</v>
      </c>
      <c r="E5101" s="36">
        <v>0.39097222222222222</v>
      </c>
      <c r="F5101" s="36">
        <v>0.39374999999999999</v>
      </c>
      <c r="G5101" s="36">
        <v>2.7777777777777679E-3</v>
      </c>
      <c r="H5101">
        <v>2</v>
      </c>
      <c r="I5101">
        <v>2</v>
      </c>
      <c r="J5101">
        <v>22</v>
      </c>
      <c r="K5101">
        <v>22</v>
      </c>
      <c r="L5101" t="s">
        <v>52</v>
      </c>
      <c r="M5101" t="s">
        <v>53</v>
      </c>
      <c r="N5101">
        <v>2</v>
      </c>
      <c r="O5101">
        <v>62.699999999999996</v>
      </c>
      <c r="P5101">
        <v>19</v>
      </c>
      <c r="Q5101">
        <v>59.4</v>
      </c>
      <c r="R5101">
        <v>18</v>
      </c>
      <c r="S5101">
        <v>62.699999999999996</v>
      </c>
      <c r="T5101">
        <v>19</v>
      </c>
      <c r="U5101" s="23">
        <v>61.05</v>
      </c>
      <c r="V5101">
        <v>18.5</v>
      </c>
      <c r="W5101" s="21">
        <v>27.84882</v>
      </c>
      <c r="X5101" s="21">
        <v>-115.14116</v>
      </c>
      <c r="Y5101">
        <v>57.2</v>
      </c>
      <c r="Z5101">
        <v>14</v>
      </c>
      <c r="AA5101">
        <v>7</v>
      </c>
      <c r="AB5101" s="26" t="s">
        <v>751</v>
      </c>
      <c r="AC5101" s="26">
        <v>2</v>
      </c>
      <c r="AE5101" s="26">
        <v>240</v>
      </c>
    </row>
    <row r="5102" spans="1:32">
      <c r="A5102" t="s">
        <v>882</v>
      </c>
      <c r="B5102" t="s">
        <v>253</v>
      </c>
      <c r="C5102" s="31">
        <v>41127</v>
      </c>
      <c r="D5102">
        <v>2012</v>
      </c>
      <c r="E5102" s="36">
        <v>0.39652777777777781</v>
      </c>
      <c r="F5102" s="36">
        <v>0.40069444444444446</v>
      </c>
      <c r="G5102" s="36">
        <v>4.1666666666666519E-3</v>
      </c>
      <c r="H5102">
        <v>2</v>
      </c>
      <c r="I5102">
        <v>1</v>
      </c>
      <c r="J5102">
        <v>23</v>
      </c>
      <c r="K5102">
        <v>23</v>
      </c>
      <c r="L5102" t="s">
        <v>52</v>
      </c>
      <c r="M5102" t="s">
        <v>53</v>
      </c>
      <c r="N5102">
        <v>2</v>
      </c>
      <c r="O5102">
        <v>61.38</v>
      </c>
      <c r="P5102">
        <v>18.600000000000001</v>
      </c>
      <c r="Q5102">
        <v>51.48</v>
      </c>
      <c r="R5102">
        <v>15.6</v>
      </c>
      <c r="S5102">
        <v>61.38</v>
      </c>
      <c r="T5102">
        <v>18.600000000000001</v>
      </c>
      <c r="U5102" s="23">
        <v>56.43</v>
      </c>
      <c r="V5102">
        <v>17.100000000000001</v>
      </c>
      <c r="W5102" s="21">
        <v>27.84882</v>
      </c>
      <c r="X5102" s="21">
        <v>-115.14116</v>
      </c>
      <c r="Y5102">
        <v>57.2</v>
      </c>
      <c r="Z5102">
        <v>14</v>
      </c>
      <c r="AA5102">
        <v>7</v>
      </c>
      <c r="AB5102" s="26" t="s">
        <v>606</v>
      </c>
      <c r="AC5102" s="26">
        <v>1</v>
      </c>
      <c r="AE5102" s="26">
        <v>210</v>
      </c>
    </row>
    <row r="5103" spans="1:32">
      <c r="A5103" t="s">
        <v>882</v>
      </c>
      <c r="B5103" t="s">
        <v>253</v>
      </c>
      <c r="C5103" s="31">
        <v>41127</v>
      </c>
      <c r="D5103">
        <v>2012</v>
      </c>
      <c r="E5103" s="36">
        <v>0.39652777777777781</v>
      </c>
      <c r="F5103" s="36">
        <v>0.40069444444444446</v>
      </c>
      <c r="G5103" s="36">
        <v>4.1666666666666519E-3</v>
      </c>
      <c r="H5103">
        <v>2</v>
      </c>
      <c r="I5103">
        <v>1</v>
      </c>
      <c r="J5103">
        <v>23</v>
      </c>
      <c r="K5103">
        <v>23</v>
      </c>
      <c r="L5103" t="s">
        <v>52</v>
      </c>
      <c r="M5103" t="s">
        <v>53</v>
      </c>
      <c r="N5103">
        <v>2</v>
      </c>
      <c r="O5103">
        <v>61.38</v>
      </c>
      <c r="P5103">
        <v>18.600000000000001</v>
      </c>
      <c r="Q5103">
        <v>51.48</v>
      </c>
      <c r="R5103">
        <v>15.6</v>
      </c>
      <c r="S5103">
        <v>61.38</v>
      </c>
      <c r="T5103">
        <v>18.600000000000001</v>
      </c>
      <c r="U5103" s="23">
        <v>56.43</v>
      </c>
      <c r="V5103">
        <v>17.100000000000001</v>
      </c>
      <c r="W5103" s="21">
        <v>27.84882</v>
      </c>
      <c r="X5103" s="21">
        <v>-115.14116</v>
      </c>
      <c r="Y5103">
        <v>57.2</v>
      </c>
      <c r="Z5103">
        <v>14</v>
      </c>
      <c r="AA5103">
        <v>7</v>
      </c>
      <c r="AB5103" s="26" t="s">
        <v>611</v>
      </c>
      <c r="AC5103" s="26">
        <v>2</v>
      </c>
      <c r="AE5103" s="26">
        <v>210</v>
      </c>
    </row>
    <row r="5104" spans="1:32">
      <c r="A5104" t="s">
        <v>882</v>
      </c>
      <c r="B5104" t="s">
        <v>253</v>
      </c>
      <c r="C5104" s="31">
        <v>41127</v>
      </c>
      <c r="D5104">
        <v>2012</v>
      </c>
      <c r="E5104" s="36">
        <v>0.39652777777777781</v>
      </c>
      <c r="F5104" s="36">
        <v>0.40069444444444446</v>
      </c>
      <c r="G5104" s="36">
        <v>4.1666666666666519E-3</v>
      </c>
      <c r="H5104">
        <v>2</v>
      </c>
      <c r="I5104">
        <v>1</v>
      </c>
      <c r="J5104">
        <v>23</v>
      </c>
      <c r="K5104">
        <v>23</v>
      </c>
      <c r="L5104" t="s">
        <v>52</v>
      </c>
      <c r="M5104" t="s">
        <v>53</v>
      </c>
      <c r="N5104">
        <v>2</v>
      </c>
      <c r="O5104">
        <v>61.38</v>
      </c>
      <c r="P5104">
        <v>18.600000000000001</v>
      </c>
      <c r="Q5104">
        <v>51.48</v>
      </c>
      <c r="R5104">
        <v>15.6</v>
      </c>
      <c r="S5104">
        <v>61.38</v>
      </c>
      <c r="T5104">
        <v>18.600000000000001</v>
      </c>
      <c r="U5104" s="23">
        <v>56.43</v>
      </c>
      <c r="V5104">
        <v>17.100000000000001</v>
      </c>
      <c r="W5104" s="21">
        <v>27.84882</v>
      </c>
      <c r="X5104" s="21">
        <v>-115.14116</v>
      </c>
      <c r="Y5104">
        <v>57.2</v>
      </c>
      <c r="Z5104">
        <v>14</v>
      </c>
      <c r="AA5104">
        <v>7</v>
      </c>
      <c r="AB5104" s="26" t="s">
        <v>613</v>
      </c>
      <c r="AC5104" s="26">
        <v>50</v>
      </c>
      <c r="AD5104">
        <v>30</v>
      </c>
      <c r="AE5104" s="26">
        <v>210</v>
      </c>
      <c r="AF5104">
        <v>50</v>
      </c>
    </row>
    <row r="5105" spans="1:32">
      <c r="A5105" t="s">
        <v>882</v>
      </c>
      <c r="B5105" t="s">
        <v>253</v>
      </c>
      <c r="C5105" s="31">
        <v>41127</v>
      </c>
      <c r="D5105">
        <v>2012</v>
      </c>
      <c r="E5105" s="36">
        <v>0.39652777777777781</v>
      </c>
      <c r="F5105" s="36">
        <v>0.40069444444444446</v>
      </c>
      <c r="G5105" s="36">
        <v>4.1666666666666519E-3</v>
      </c>
      <c r="H5105">
        <v>2</v>
      </c>
      <c r="I5105">
        <v>1</v>
      </c>
      <c r="J5105">
        <v>23</v>
      </c>
      <c r="K5105">
        <v>23</v>
      </c>
      <c r="L5105" t="s">
        <v>52</v>
      </c>
      <c r="M5105" t="s">
        <v>53</v>
      </c>
      <c r="N5105">
        <v>2</v>
      </c>
      <c r="O5105">
        <v>61.38</v>
      </c>
      <c r="P5105">
        <v>18.600000000000001</v>
      </c>
      <c r="Q5105">
        <v>51.48</v>
      </c>
      <c r="R5105">
        <v>15.6</v>
      </c>
      <c r="S5105">
        <v>61.38</v>
      </c>
      <c r="T5105">
        <v>18.600000000000001</v>
      </c>
      <c r="U5105" s="23">
        <v>56.43</v>
      </c>
      <c r="V5105">
        <v>17.100000000000001</v>
      </c>
      <c r="W5105" s="21">
        <v>27.84882</v>
      </c>
      <c r="X5105" s="21">
        <v>-115.14116</v>
      </c>
      <c r="Y5105">
        <v>57.2</v>
      </c>
      <c r="Z5105">
        <v>14</v>
      </c>
      <c r="AA5105">
        <v>7</v>
      </c>
      <c r="AB5105" s="26" t="s">
        <v>614</v>
      </c>
      <c r="AC5105" s="26">
        <v>100</v>
      </c>
      <c r="AD5105">
        <v>15</v>
      </c>
      <c r="AE5105" s="26">
        <v>210</v>
      </c>
      <c r="AF5105">
        <v>100</v>
      </c>
    </row>
    <row r="5106" spans="1:32">
      <c r="A5106" t="s">
        <v>882</v>
      </c>
      <c r="B5106" t="s">
        <v>253</v>
      </c>
      <c r="C5106" s="31">
        <v>41127</v>
      </c>
      <c r="D5106">
        <v>2012</v>
      </c>
      <c r="E5106" s="36">
        <v>0.39652777777777781</v>
      </c>
      <c r="F5106" s="36">
        <v>0.40069444444444446</v>
      </c>
      <c r="G5106" s="36">
        <v>4.1666666666666519E-3</v>
      </c>
      <c r="H5106">
        <v>2</v>
      </c>
      <c r="I5106">
        <v>1</v>
      </c>
      <c r="J5106">
        <v>23</v>
      </c>
      <c r="K5106">
        <v>23</v>
      </c>
      <c r="L5106" t="s">
        <v>52</v>
      </c>
      <c r="M5106" t="s">
        <v>53</v>
      </c>
      <c r="N5106">
        <v>2</v>
      </c>
      <c r="O5106">
        <v>61.38</v>
      </c>
      <c r="P5106">
        <v>18.600000000000001</v>
      </c>
      <c r="Q5106">
        <v>51.48</v>
      </c>
      <c r="R5106">
        <v>15.6</v>
      </c>
      <c r="S5106">
        <v>61.38</v>
      </c>
      <c r="T5106">
        <v>18.600000000000001</v>
      </c>
      <c r="U5106" s="23">
        <v>56.43</v>
      </c>
      <c r="V5106">
        <v>17.100000000000001</v>
      </c>
      <c r="W5106" s="21">
        <v>27.84882</v>
      </c>
      <c r="X5106" s="21">
        <v>-115.14116</v>
      </c>
      <c r="Y5106">
        <v>57.2</v>
      </c>
      <c r="Z5106">
        <v>14</v>
      </c>
      <c r="AA5106">
        <v>7</v>
      </c>
      <c r="AB5106" s="26" t="s">
        <v>753</v>
      </c>
      <c r="AC5106" s="26">
        <v>4</v>
      </c>
      <c r="AE5106" s="26">
        <v>210</v>
      </c>
    </row>
    <row r="5107" spans="1:32">
      <c r="A5107" t="s">
        <v>882</v>
      </c>
      <c r="B5107" t="s">
        <v>253</v>
      </c>
      <c r="C5107" s="31">
        <v>41127</v>
      </c>
      <c r="D5107">
        <v>2012</v>
      </c>
      <c r="E5107" s="36">
        <v>0.39652777777777781</v>
      </c>
      <c r="F5107" s="36">
        <v>0.40069444444444446</v>
      </c>
      <c r="G5107" s="36">
        <v>4.1666666666666519E-3</v>
      </c>
      <c r="H5107">
        <v>2</v>
      </c>
      <c r="I5107">
        <v>1</v>
      </c>
      <c r="J5107">
        <v>23</v>
      </c>
      <c r="K5107">
        <v>23</v>
      </c>
      <c r="L5107" t="s">
        <v>52</v>
      </c>
      <c r="M5107" t="s">
        <v>53</v>
      </c>
      <c r="N5107">
        <v>2</v>
      </c>
      <c r="O5107">
        <v>61.38</v>
      </c>
      <c r="P5107">
        <v>18.600000000000001</v>
      </c>
      <c r="Q5107">
        <v>51.48</v>
      </c>
      <c r="R5107">
        <v>15.6</v>
      </c>
      <c r="S5107">
        <v>61.38</v>
      </c>
      <c r="T5107">
        <v>18.600000000000001</v>
      </c>
      <c r="U5107" s="23">
        <v>56.43</v>
      </c>
      <c r="V5107">
        <v>17.100000000000001</v>
      </c>
      <c r="W5107" s="21">
        <v>27.84882</v>
      </c>
      <c r="X5107" s="21">
        <v>-115.14116</v>
      </c>
      <c r="Y5107">
        <v>57.2</v>
      </c>
      <c r="Z5107">
        <v>14</v>
      </c>
      <c r="AA5107">
        <v>7</v>
      </c>
      <c r="AB5107" s="26" t="s">
        <v>609</v>
      </c>
      <c r="AC5107" s="26">
        <v>6</v>
      </c>
      <c r="AE5107" s="26">
        <v>210</v>
      </c>
    </row>
    <row r="5108" spans="1:32">
      <c r="A5108" t="s">
        <v>883</v>
      </c>
      <c r="B5108" t="s">
        <v>253</v>
      </c>
      <c r="C5108" s="31">
        <v>41127</v>
      </c>
      <c r="D5108">
        <v>2012</v>
      </c>
      <c r="E5108" s="36">
        <v>0.41111111111111115</v>
      </c>
      <c r="F5108" s="36">
        <v>0.4145833333333333</v>
      </c>
      <c r="G5108" s="36">
        <v>3.4722222222221544E-3</v>
      </c>
      <c r="H5108">
        <v>2</v>
      </c>
      <c r="I5108">
        <v>2</v>
      </c>
      <c r="J5108">
        <v>24</v>
      </c>
      <c r="K5108">
        <v>24</v>
      </c>
      <c r="L5108" t="s">
        <v>52</v>
      </c>
      <c r="M5108" t="s">
        <v>53</v>
      </c>
      <c r="N5108">
        <v>2</v>
      </c>
      <c r="O5108">
        <v>57.419999999999995</v>
      </c>
      <c r="P5108">
        <v>17.399999999999999</v>
      </c>
      <c r="Q5108">
        <v>53.459999999999994</v>
      </c>
      <c r="R5108">
        <v>16.2</v>
      </c>
      <c r="S5108">
        <v>57.419999999999995</v>
      </c>
      <c r="T5108">
        <v>17.399999999999999</v>
      </c>
      <c r="U5108" s="23">
        <v>55.439999999999991</v>
      </c>
      <c r="V5108">
        <v>16.799999999999997</v>
      </c>
      <c r="W5108" s="21">
        <v>27.84882</v>
      </c>
      <c r="X5108" s="21">
        <v>-115.14116</v>
      </c>
      <c r="Y5108">
        <v>57.2</v>
      </c>
      <c r="Z5108">
        <v>14</v>
      </c>
      <c r="AA5108">
        <v>7</v>
      </c>
      <c r="AB5108" s="26" t="s">
        <v>611</v>
      </c>
      <c r="AC5108" s="26">
        <v>2</v>
      </c>
      <c r="AE5108" s="26">
        <v>240</v>
      </c>
    </row>
    <row r="5109" spans="1:32">
      <c r="A5109" t="s">
        <v>883</v>
      </c>
      <c r="B5109" t="s">
        <v>253</v>
      </c>
      <c r="C5109" s="31">
        <v>41127</v>
      </c>
      <c r="D5109">
        <v>2012</v>
      </c>
      <c r="E5109" s="36">
        <v>0.41111111111111115</v>
      </c>
      <c r="F5109" s="36">
        <v>0.4145833333333333</v>
      </c>
      <c r="G5109" s="36">
        <v>3.4722222222221544E-3</v>
      </c>
      <c r="H5109">
        <v>2</v>
      </c>
      <c r="I5109">
        <v>2</v>
      </c>
      <c r="J5109">
        <v>24</v>
      </c>
      <c r="K5109">
        <v>24</v>
      </c>
      <c r="L5109" t="s">
        <v>52</v>
      </c>
      <c r="M5109" t="s">
        <v>53</v>
      </c>
      <c r="N5109">
        <v>2</v>
      </c>
      <c r="O5109">
        <v>57.419999999999995</v>
      </c>
      <c r="P5109">
        <v>17.399999999999999</v>
      </c>
      <c r="Q5109">
        <v>53.459999999999994</v>
      </c>
      <c r="R5109">
        <v>16.2</v>
      </c>
      <c r="S5109">
        <v>57.419999999999995</v>
      </c>
      <c r="T5109">
        <v>17.399999999999999</v>
      </c>
      <c r="U5109" s="23">
        <v>55.439999999999991</v>
      </c>
      <c r="V5109">
        <v>16.799999999999997</v>
      </c>
      <c r="W5109" s="21">
        <v>27.84882</v>
      </c>
      <c r="X5109" s="21">
        <v>-115.14116</v>
      </c>
      <c r="Y5109">
        <v>57.2</v>
      </c>
      <c r="Z5109">
        <v>14</v>
      </c>
      <c r="AA5109">
        <v>7</v>
      </c>
      <c r="AB5109" s="26" t="s">
        <v>612</v>
      </c>
      <c r="AC5109" s="26">
        <v>1</v>
      </c>
      <c r="AE5109" s="26">
        <v>240</v>
      </c>
    </row>
    <row r="5110" spans="1:32">
      <c r="A5110" t="s">
        <v>883</v>
      </c>
      <c r="B5110" t="s">
        <v>253</v>
      </c>
      <c r="C5110" s="31">
        <v>41127</v>
      </c>
      <c r="D5110">
        <v>2012</v>
      </c>
      <c r="E5110" s="36">
        <v>0.41111111111111115</v>
      </c>
      <c r="F5110" s="36">
        <v>0.4145833333333333</v>
      </c>
      <c r="G5110" s="36">
        <v>3.4722222222221544E-3</v>
      </c>
      <c r="H5110">
        <v>2</v>
      </c>
      <c r="I5110">
        <v>2</v>
      </c>
      <c r="J5110">
        <v>24</v>
      </c>
      <c r="K5110">
        <v>24</v>
      </c>
      <c r="L5110" t="s">
        <v>52</v>
      </c>
      <c r="M5110" t="s">
        <v>53</v>
      </c>
      <c r="N5110">
        <v>2</v>
      </c>
      <c r="O5110">
        <v>57.419999999999995</v>
      </c>
      <c r="P5110">
        <v>17.399999999999999</v>
      </c>
      <c r="Q5110">
        <v>53.459999999999994</v>
      </c>
      <c r="R5110">
        <v>16.2</v>
      </c>
      <c r="S5110">
        <v>57.419999999999995</v>
      </c>
      <c r="T5110">
        <v>17.399999999999999</v>
      </c>
      <c r="U5110" s="23">
        <v>55.439999999999991</v>
      </c>
      <c r="V5110">
        <v>16.799999999999997</v>
      </c>
      <c r="W5110" s="21">
        <v>27.84882</v>
      </c>
      <c r="X5110" s="21">
        <v>-115.14116</v>
      </c>
      <c r="Y5110">
        <v>57.2</v>
      </c>
      <c r="Z5110">
        <v>14</v>
      </c>
      <c r="AA5110">
        <v>7</v>
      </c>
      <c r="AB5110" s="26" t="s">
        <v>613</v>
      </c>
      <c r="AC5110" s="26">
        <v>19</v>
      </c>
      <c r="AE5110" s="26">
        <v>240</v>
      </c>
    </row>
    <row r="5111" spans="1:32">
      <c r="A5111" t="s">
        <v>883</v>
      </c>
      <c r="B5111" t="s">
        <v>253</v>
      </c>
      <c r="C5111" s="31">
        <v>41127</v>
      </c>
      <c r="D5111">
        <v>2012</v>
      </c>
      <c r="E5111" s="36">
        <v>0.41111111111111115</v>
      </c>
      <c r="F5111" s="36">
        <v>0.4145833333333333</v>
      </c>
      <c r="G5111" s="36">
        <v>3.4722222222221544E-3</v>
      </c>
      <c r="H5111">
        <v>2</v>
      </c>
      <c r="I5111">
        <v>2</v>
      </c>
      <c r="J5111">
        <v>24</v>
      </c>
      <c r="K5111">
        <v>24</v>
      </c>
      <c r="L5111" t="s">
        <v>52</v>
      </c>
      <c r="M5111" t="s">
        <v>53</v>
      </c>
      <c r="N5111">
        <v>2</v>
      </c>
      <c r="O5111">
        <v>57.419999999999995</v>
      </c>
      <c r="P5111">
        <v>17.399999999999999</v>
      </c>
      <c r="Q5111">
        <v>53.459999999999994</v>
      </c>
      <c r="R5111">
        <v>16.2</v>
      </c>
      <c r="S5111">
        <v>57.419999999999995</v>
      </c>
      <c r="T5111">
        <v>17.399999999999999</v>
      </c>
      <c r="U5111" s="23">
        <v>55.439999999999991</v>
      </c>
      <c r="V5111">
        <v>16.799999999999997</v>
      </c>
      <c r="W5111" s="21">
        <v>27.84882</v>
      </c>
      <c r="X5111" s="21">
        <v>-115.14116</v>
      </c>
      <c r="Y5111">
        <v>57.2</v>
      </c>
      <c r="Z5111">
        <v>14</v>
      </c>
      <c r="AA5111">
        <v>7</v>
      </c>
      <c r="AB5111" s="26" t="s">
        <v>614</v>
      </c>
      <c r="AC5111" s="26">
        <v>71</v>
      </c>
      <c r="AD5111">
        <v>21</v>
      </c>
      <c r="AE5111" s="26">
        <v>240</v>
      </c>
      <c r="AF5111">
        <v>71.428571428571431</v>
      </c>
    </row>
    <row r="5112" spans="1:32">
      <c r="A5112" t="s">
        <v>883</v>
      </c>
      <c r="B5112" t="s">
        <v>253</v>
      </c>
      <c r="C5112" s="31">
        <v>41127</v>
      </c>
      <c r="D5112">
        <v>2012</v>
      </c>
      <c r="E5112" s="36">
        <v>0.41111111111111115</v>
      </c>
      <c r="F5112" s="36">
        <v>0.4145833333333333</v>
      </c>
      <c r="G5112" s="36">
        <v>3.4722222222221544E-3</v>
      </c>
      <c r="H5112">
        <v>2</v>
      </c>
      <c r="I5112">
        <v>2</v>
      </c>
      <c r="J5112">
        <v>24</v>
      </c>
      <c r="K5112">
        <v>24</v>
      </c>
      <c r="L5112" t="s">
        <v>52</v>
      </c>
      <c r="M5112" t="s">
        <v>53</v>
      </c>
      <c r="N5112">
        <v>2</v>
      </c>
      <c r="O5112">
        <v>57.419999999999995</v>
      </c>
      <c r="P5112">
        <v>17.399999999999999</v>
      </c>
      <c r="Q5112">
        <v>53.459999999999994</v>
      </c>
      <c r="R5112">
        <v>16.2</v>
      </c>
      <c r="S5112">
        <v>57.419999999999995</v>
      </c>
      <c r="T5112">
        <v>17.399999999999999</v>
      </c>
      <c r="U5112" s="23">
        <v>55.439999999999991</v>
      </c>
      <c r="V5112">
        <v>16.799999999999997</v>
      </c>
      <c r="W5112" s="21">
        <v>27.84882</v>
      </c>
      <c r="X5112" s="21">
        <v>-115.14116</v>
      </c>
      <c r="Y5112">
        <v>57.2</v>
      </c>
      <c r="Z5112">
        <v>14</v>
      </c>
      <c r="AA5112">
        <v>7</v>
      </c>
      <c r="AB5112" s="26" t="s">
        <v>620</v>
      </c>
      <c r="AC5112" s="26">
        <v>1</v>
      </c>
      <c r="AE5112" s="26">
        <v>240</v>
      </c>
    </row>
    <row r="5113" spans="1:32">
      <c r="A5113" t="s">
        <v>883</v>
      </c>
      <c r="B5113" t="s">
        <v>253</v>
      </c>
      <c r="C5113" s="31">
        <v>41127</v>
      </c>
      <c r="D5113">
        <v>2012</v>
      </c>
      <c r="E5113" s="36">
        <v>0.41111111111111115</v>
      </c>
      <c r="F5113" s="36">
        <v>0.4145833333333333</v>
      </c>
      <c r="G5113" s="36">
        <v>3.4722222222221544E-3</v>
      </c>
      <c r="H5113">
        <v>2</v>
      </c>
      <c r="I5113">
        <v>2</v>
      </c>
      <c r="J5113">
        <v>24</v>
      </c>
      <c r="K5113">
        <v>24</v>
      </c>
      <c r="L5113" t="s">
        <v>52</v>
      </c>
      <c r="M5113" t="s">
        <v>53</v>
      </c>
      <c r="N5113">
        <v>2</v>
      </c>
      <c r="O5113">
        <v>57.419999999999995</v>
      </c>
      <c r="P5113">
        <v>17.399999999999999</v>
      </c>
      <c r="Q5113">
        <v>53.459999999999994</v>
      </c>
      <c r="R5113">
        <v>16.2</v>
      </c>
      <c r="S5113">
        <v>57.419999999999995</v>
      </c>
      <c r="T5113">
        <v>17.399999999999999</v>
      </c>
      <c r="U5113" s="23">
        <v>55.439999999999991</v>
      </c>
      <c r="V5113">
        <v>16.799999999999997</v>
      </c>
      <c r="W5113" s="21">
        <v>27.84882</v>
      </c>
      <c r="X5113" s="21">
        <v>-115.14116</v>
      </c>
      <c r="Y5113">
        <v>57.2</v>
      </c>
      <c r="Z5113">
        <v>14</v>
      </c>
      <c r="AA5113">
        <v>7</v>
      </c>
      <c r="AB5113" s="26" t="s">
        <v>618</v>
      </c>
      <c r="AC5113" s="26">
        <v>1</v>
      </c>
      <c r="AE5113" s="26">
        <v>240</v>
      </c>
    </row>
    <row r="5114" spans="1:32">
      <c r="A5114" t="s">
        <v>883</v>
      </c>
      <c r="B5114" t="s">
        <v>253</v>
      </c>
      <c r="C5114" s="31">
        <v>41127</v>
      </c>
      <c r="D5114">
        <v>2012</v>
      </c>
      <c r="E5114" s="36">
        <v>0.41111111111111115</v>
      </c>
      <c r="F5114" s="36">
        <v>0.4145833333333333</v>
      </c>
      <c r="G5114" s="36">
        <v>3.4722222222221544E-3</v>
      </c>
      <c r="H5114">
        <v>2</v>
      </c>
      <c r="I5114">
        <v>2</v>
      </c>
      <c r="J5114">
        <v>24</v>
      </c>
      <c r="K5114">
        <v>24</v>
      </c>
      <c r="L5114" t="s">
        <v>52</v>
      </c>
      <c r="M5114" t="s">
        <v>53</v>
      </c>
      <c r="N5114">
        <v>2</v>
      </c>
      <c r="O5114">
        <v>57.419999999999995</v>
      </c>
      <c r="P5114">
        <v>17.399999999999999</v>
      </c>
      <c r="Q5114">
        <v>53.459999999999994</v>
      </c>
      <c r="R5114">
        <v>16.2</v>
      </c>
      <c r="S5114">
        <v>57.419999999999995</v>
      </c>
      <c r="T5114">
        <v>17.399999999999999</v>
      </c>
      <c r="U5114" s="23">
        <v>55.439999999999991</v>
      </c>
      <c r="V5114">
        <v>16.799999999999997</v>
      </c>
      <c r="W5114" s="21">
        <v>27.84882</v>
      </c>
      <c r="X5114" s="21">
        <v>-115.14116</v>
      </c>
      <c r="Y5114">
        <v>57.2</v>
      </c>
      <c r="Z5114">
        <v>14</v>
      </c>
      <c r="AA5114">
        <v>7</v>
      </c>
      <c r="AB5114" s="26" t="s">
        <v>753</v>
      </c>
      <c r="AC5114" s="26">
        <v>2</v>
      </c>
      <c r="AE5114" s="26">
        <v>240</v>
      </c>
    </row>
    <row r="5115" spans="1:32">
      <c r="A5115" t="s">
        <v>883</v>
      </c>
      <c r="B5115" t="s">
        <v>253</v>
      </c>
      <c r="C5115" s="31">
        <v>41127</v>
      </c>
      <c r="D5115">
        <v>2012</v>
      </c>
      <c r="E5115" s="36">
        <v>0.41111111111111115</v>
      </c>
      <c r="F5115" s="36">
        <v>0.4145833333333333</v>
      </c>
      <c r="G5115" s="36">
        <v>3.4722222222221544E-3</v>
      </c>
      <c r="H5115">
        <v>2</v>
      </c>
      <c r="I5115">
        <v>2</v>
      </c>
      <c r="J5115">
        <v>24</v>
      </c>
      <c r="K5115">
        <v>24</v>
      </c>
      <c r="L5115" t="s">
        <v>52</v>
      </c>
      <c r="M5115" t="s">
        <v>53</v>
      </c>
      <c r="N5115">
        <v>2</v>
      </c>
      <c r="O5115">
        <v>57.419999999999995</v>
      </c>
      <c r="P5115">
        <v>17.399999999999999</v>
      </c>
      <c r="Q5115">
        <v>53.459999999999994</v>
      </c>
      <c r="R5115">
        <v>16.2</v>
      </c>
      <c r="S5115">
        <v>57.419999999999995</v>
      </c>
      <c r="T5115">
        <v>17.399999999999999</v>
      </c>
      <c r="U5115" s="23">
        <v>55.439999999999991</v>
      </c>
      <c r="V5115">
        <v>16.799999999999997</v>
      </c>
      <c r="W5115" s="21">
        <v>27.84882</v>
      </c>
      <c r="X5115" s="21">
        <v>-115.14116</v>
      </c>
      <c r="Y5115">
        <v>57.2</v>
      </c>
      <c r="Z5115">
        <v>14</v>
      </c>
      <c r="AA5115">
        <v>7</v>
      </c>
      <c r="AB5115" s="26" t="s">
        <v>609</v>
      </c>
      <c r="AC5115" s="26">
        <v>2</v>
      </c>
      <c r="AE5115" s="26">
        <v>240</v>
      </c>
    </row>
  </sheetData>
  <autoFilter ref="A1:AG5115"/>
  <dataValidations count="12">
    <dataValidation type="list" allowBlank="1" showInputMessage="1" showErrorMessage="1" sqref="J113:J239 J2780:J3570 J1749:J1829 J1907:J2620 K2544:K2548 J990:J1527 J962:J963 J244:J958">
      <formula1>REPLICA</formula1>
    </dataValidation>
    <dataValidation type="list" allowBlank="1" showInputMessage="1" showErrorMessage="1" sqref="K113:K239 K2549:K3570 J1830:K1906 K1907:K2543 J2621:J2779 J1528:J1748 K990:K1829 K962:K963 K244:K958">
      <formula1>TRANSECTO</formula1>
    </dataValidation>
    <dataValidation type="list" allowBlank="1" showInputMessage="1" showErrorMessage="1" sqref="I113:I239 I990:I3570 I962:I963 I244:I958">
      <formula1>BUCEO</formula1>
    </dataValidation>
    <dataValidation type="list" allowBlank="1" showInputMessage="1" showErrorMessage="1" sqref="H113:H239 H990:H3570 H962:H963 H244:H958">
      <formula1>EPOCA</formula1>
    </dataValidation>
    <dataValidation type="list" allowBlank="1" showInputMessage="1" showErrorMessage="1" sqref="AD2:AD6 AD983:AD3570 AD113:AD981">
      <formula1>DISTANCIA</formula1>
    </dataValidation>
    <dataValidation type="list" allowBlank="1" showInputMessage="1" showErrorMessage="1" sqref="D2:D3570">
      <formula1>año</formula1>
    </dataValidation>
    <dataValidation type="list" allowBlank="1" showInputMessage="1" showErrorMessage="1" sqref="N2:N4316">
      <formula1>tipositio</formula1>
    </dataValidation>
    <dataValidation type="list" allowBlank="1" showInputMessage="1" showErrorMessage="1" sqref="B2:B3570">
      <formula1>observador</formula1>
    </dataValidation>
    <dataValidation type="list" allowBlank="1" showInputMessage="1" showErrorMessage="1" sqref="AB67:AB105 AB918:AB932 AB962 AB934:AB954 AB956:AB958 AB4255 AB108 AB3977 AB3679 AB3684 AB3918 AB4292 AB4005 AB4316 AB3747 AB3808:AB3809 AB3814 AB3836:AB3837 AB3886:AB3887 AB3944:AB3945 AB3973 AB4027 AB4058:AB4059 AB4101 AB4114 AB4143:AB4145 AB3624 AB3642 AB3653 AB3660:AB3661 AB3667:AB3669 AB3674 AB3693 AB3742 AB3749 AB3776:AB3777 AB3827 AB3873 AB3936 AB3951 AB3975 AB3984:AB3985 AB4037 AB4044 AB4067 AB4108 AB4116:AB4117 AB4212 AB4223 AB4231 AB4253 AB894:AB916 AB3583 AB3586 AB3593 AB3600 AB3607 AB3615 AB3622 AB3631 AB3640 AB3651 AB3658 AB3697 AB3723 AB3732 AB3740 AB3757 AB3774 AB3780 AB3842 AB3852 AB3871 AB3982 AB4035 AB4106 AB4130 AB4198 AB4210 AB4221 AB4229 AB4236 AB4244 AB4251 AB4261 AB4266 AB4290 AB4299:AB4300 AB4307 AB4314 AB3595 AB3602 AB3645 AB3701 AB3725 AB3759 AB3924 AB3938 AB3965 AB4009 AB4029 AB4086 AB4093 AB4132 AB4154 AB4162 AB4200 AB4238 AB2:AB33 AB35:AB38 AB40:AB52 AB54:AB65 AB110:AB116 AB118:AB185 AB187:AB209 AB211:AB217 AB219:AB229 AB231:AB244 AB246:AB264 AB266:AB272 AB274:AB309 AB311:AB338 AB340:AB374 AB376:AB423 AB425:AB431 AB433:AB437 AB439:AB446 AB448:AB485 AB487:AB591 AB593:AB643 AB645:AB652 AB654:AB802 AB804:AB811 AB813:AB819 AB821:AB852 AB854:AB892 AB990:AB1017 AB1019:AB1023 AB1025:AB1031 AB1033:AB1040 AB1042:AB1048 AB1050:AB1055 AB1057:AB1065 AB1067:AB1074 AB1076:AB1195 AB1197:AB1203 AB1205:AB1235 AB1237:AB1246 AB1248:AB1257 AB1259:AB1279 AB1281:AB1292 AB1294:AB1306 AB1308:AB1318 AB1320:AB1375 AB1377:AB1414 AB1416:AB1423 AB1425:AB1465 AB1467:AB1470 AB1472:AB1486 AB1488:AB1515 AB1517:AB1597 AB1599:AB1613 AB1615:AB1635 AB1637:AB1646 AB1648:AB1655 AB1657:AB1668 AB1670:AB1682 AB1684:AB1701 AB1703:AB1708 AB1710:AB1750 AB1752:AB1760 AB1762:AB1776 AB1778:AB1781 AB1783:AB1801 AB1803:AB1808 AB1810:AB1822 AB1824:AB1832 AB1834:AB1846 AB1848:AB1850 AB1852:AB1869 AB1871:AB1876 AB1878:AB1885 AB1887:AB1902 AB1904:AB1915 AB1917:AB1926 AB1928:AB1952 AB1954:AB1963 AB1965:AB1986 AB1988:AB1997 AB1999:AB2015 AB2017:AB2024 AB2026:AB2034 AB2036:AB2043 AB2045:AB2050 AB2052:AB2059 AB2061:AB2068 AB2070:AB2076 AB2078:AB2084 AB2086:AB2095 AB2097:AB2109 AB2111:AB2118 AB2120:AB2126 AB2128:AB2143 AB2145:AB2155 AB2157:AB2165 AB2167:AB2174 AB2176:AB2182 AB2184:AB2193 AB2195:AB2213 AB2215:AB2225 AB2227:AB2237 AB2239:AB2249 AB2251:AB2258 AB2260:AB2271 AB2273:AB2298 AB2300:AB2308 AB2310:AB2317 AB2319:AB2325 AB2327:AB2350 AB2352:AB2361 AB2363:AB2393 AB2395:AB2401 AB2403:AB2416 AB2418:AB2428 AB2430:AB2448 AB2450:AB2462 AB2464:AB2477 AB2479:AB2489 AB2491:AB2521 AB2523:AB2529 AB2531:AB2550 AB2552:AB2569 AB2571:AB2608 AB2610:AB2617 AB2619:AB2632 AB2634:AB2644 AB2646:AB2661 AB2663:AB2667 AB2669:AB2693 AB2695:AB2704 AB2706:AB2719 AB2721:AB2728 AB2730:AB2735 AB2737:AB2764 AB2766:AB2789 AB2791:AB2797 AB2799:AB2813 AB2815:AB2824 AB2826:AB2848 AB2850:AB2852 AB2854:AB2865 AB2867:AB2877 AB2879:AB2891 AB2893:AB2897 AB2899:AB2907 AB2909:AB2913 AB2915:AB2936 AB2938:AB2951 AB2953:AB2962 AB2964:AB2981 AB2983:AB2997 AB2999:AB3016 AB3018:AB3026 AB3028:AB3041 AB3043:AB3079 AB3081:AB3090 AB3092:AB3095 AB3097:AB3104 AB3106:AB3114 AB3116:AB3194 AB3196:AB3201 AB3203:AB3210 AB3212:AB3229 AB3231:AB3240 AB3242:AB3247 AB3249:AB3257 AB3259:AB3291 AB3293:AB3298 AB3300:AB3308 AB3310:AB3317 AB3319:AB3324 AB3326:AB3332 AB3334:AB3340 AB3342:AB3371 AB3373:AB3415 AB3417:AB3434 AB3436:AB3445 AB3447:AB3455 AB3457:AB3471 AB3473:AB3507 AB3509:AB3517 AB3519:AB3533 AB3535:AB3542 AB3544:AB3553 AB3555:AB3570">
      <formula1>especie</formula1>
    </dataValidation>
    <dataValidation type="list" allowBlank="1" showInputMessage="1" showErrorMessage="1" sqref="M1470:M1857 M1251:M1266 M1240:M1244 M1275:M1301 M2016:M2257 M778:M891 M2:M489 M990:M1081 M1347:M1353 M2416:M2919 M3279:M3413 M3735:M3848 M4176:M4316">
      <formula1>sitioextenso</formula1>
    </dataValidation>
    <dataValidation type="list" allowBlank="1" showInputMessage="1" showErrorMessage="1" sqref="L1240:L1244 L1251:L2919 L990:L1081 L1158:L1169 L2:L507 L4176:L4316 L778:L891 L3279:L3413 L3735:L3848 L4453:L4604">
      <formula1>sitio</formula1>
    </dataValidation>
    <dataValidation type="list" allowBlank="1" showInputMessage="1" showErrorMessage="1" sqref="AC404:AC958 AC990:AC1586 AC1588:AC2779 AF1587">
      <formula1>ABUNDANCIA</formula1>
    </dataValidation>
  </dataValidations>
  <pageMargins left="0.7" right="0.7" top="0.75" bottom="0.75" header="0.3" footer="0.3"/>
  <pageSetup orientation="portrait" verticalDpi="300" r:id="rId1"/>
</worksheet>
</file>

<file path=xl/worksheets/sheet2.xml><?xml version="1.0" encoding="utf-8"?>
<worksheet xmlns="http://schemas.openxmlformats.org/spreadsheetml/2006/main" xmlns:r="http://schemas.openxmlformats.org/officeDocument/2006/relationships">
  <dimension ref="A4:AF782"/>
  <sheetViews>
    <sheetView topLeftCell="AA754" zoomScale="85" zoomScaleNormal="85" workbookViewId="0">
      <selection activeCell="A4" sqref="A4:AF782"/>
    </sheetView>
  </sheetViews>
  <sheetFormatPr baseColWidth="10" defaultRowHeight="15"/>
  <cols>
    <col min="1" max="1" width="24.140625" bestFit="1" customWidth="1"/>
    <col min="2" max="2" width="20.42578125" bestFit="1" customWidth="1"/>
    <col min="3" max="3" width="14.85546875" bestFit="1" customWidth="1"/>
    <col min="4" max="4" width="13.85546875" customWidth="1"/>
    <col min="5" max="5" width="21" customWidth="1"/>
    <col min="6" max="6" width="11.140625" customWidth="1"/>
    <col min="7" max="7" width="25.7109375" customWidth="1"/>
    <col min="8" max="8" width="21.85546875" customWidth="1"/>
    <col min="9" max="9" width="16.42578125" customWidth="1"/>
    <col min="10" max="10" width="16.5703125" customWidth="1"/>
    <col min="11" max="11" width="14.85546875" customWidth="1"/>
    <col min="12" max="12" width="16.85546875" customWidth="1"/>
    <col min="13" max="13" width="17" customWidth="1"/>
    <col min="14" max="14" width="14.7109375" customWidth="1"/>
    <col min="15" max="15" width="20.28515625" bestFit="1" customWidth="1"/>
    <col min="16" max="16" width="19.140625" customWidth="1"/>
    <col min="17" max="17" width="20.42578125" bestFit="1" customWidth="1"/>
    <col min="18" max="18" width="18.5703125" customWidth="1"/>
    <col min="19" max="19" width="19.7109375" bestFit="1" customWidth="1"/>
    <col min="20" max="20" width="18" customWidth="1"/>
    <col min="21" max="21" width="20" customWidth="1"/>
    <col min="22" max="22" width="24.85546875" customWidth="1"/>
    <col min="23" max="23" width="14" customWidth="1"/>
    <col min="24" max="24" width="17.140625" customWidth="1"/>
    <col min="25" max="25" width="6.140625" customWidth="1"/>
    <col min="26" max="26" width="24.42578125" customWidth="1"/>
    <col min="27" max="27" width="29.7109375" bestFit="1" customWidth="1"/>
    <col min="28" max="28" width="28.5703125" bestFit="1" customWidth="1"/>
    <col min="29" max="29" width="11" customWidth="1"/>
    <col min="30" max="30" width="12.42578125" bestFit="1" customWidth="1"/>
    <col min="31" max="31" width="2.140625" customWidth="1"/>
    <col min="32" max="32" width="12.5703125" customWidth="1"/>
    <col min="33" max="33" width="16.42578125" bestFit="1" customWidth="1"/>
    <col min="34" max="34" width="16.5703125" bestFit="1" customWidth="1"/>
    <col min="35" max="35" width="14.85546875" bestFit="1" customWidth="1"/>
    <col min="36" max="36" width="16.85546875" bestFit="1" customWidth="1"/>
    <col min="37" max="37" width="14.7109375" bestFit="1" customWidth="1"/>
    <col min="38" max="38" width="20.28515625" bestFit="1" customWidth="1"/>
    <col min="39" max="39" width="20.42578125" bestFit="1" customWidth="1"/>
    <col min="40" max="40" width="18.5703125" bestFit="1" customWidth="1"/>
    <col min="41" max="41" width="19.7109375" bestFit="1" customWidth="1"/>
    <col min="42" max="42" width="18" bestFit="1" customWidth="1"/>
    <col min="43" max="43" width="20" bestFit="1" customWidth="1"/>
    <col min="44" max="44" width="24.85546875" bestFit="1" customWidth="1"/>
    <col min="45" max="45" width="14" bestFit="1" customWidth="1"/>
    <col min="46" max="46" width="17.140625" bestFit="1" customWidth="1"/>
    <col min="47" max="47" width="6.140625" bestFit="1" customWidth="1"/>
    <col min="48" max="48" width="24.42578125" bestFit="1" customWidth="1"/>
    <col min="49" max="49" width="29.7109375" bestFit="1" customWidth="1"/>
    <col min="50" max="50" width="28.5703125" bestFit="1" customWidth="1"/>
    <col min="51" max="51" width="11" bestFit="1" customWidth="1"/>
    <col min="52" max="52" width="12.5703125" bestFit="1" customWidth="1"/>
  </cols>
  <sheetData>
    <row r="4" spans="1:32">
      <c r="A4" s="24" t="s">
        <v>757</v>
      </c>
      <c r="E4" s="24" t="s">
        <v>758</v>
      </c>
    </row>
    <row r="5" spans="1:32">
      <c r="A5" s="24" t="s">
        <v>755</v>
      </c>
      <c r="B5" s="24" t="s">
        <v>11</v>
      </c>
      <c r="C5" s="24" t="s">
        <v>10</v>
      </c>
      <c r="D5" s="24" t="s">
        <v>13</v>
      </c>
      <c r="E5" t="s">
        <v>618</v>
      </c>
      <c r="F5" t="s">
        <v>752</v>
      </c>
      <c r="G5" t="s">
        <v>609</v>
      </c>
      <c r="H5" t="s">
        <v>615</v>
      </c>
      <c r="I5" t="s">
        <v>621</v>
      </c>
      <c r="J5" t="s">
        <v>604</v>
      </c>
      <c r="K5" t="s">
        <v>605</v>
      </c>
      <c r="L5" t="s">
        <v>617</v>
      </c>
      <c r="M5" t="s">
        <v>616</v>
      </c>
      <c r="N5" t="s">
        <v>620</v>
      </c>
      <c r="O5" t="s">
        <v>619</v>
      </c>
      <c r="P5" t="s">
        <v>754</v>
      </c>
      <c r="Q5" t="s">
        <v>614</v>
      </c>
      <c r="R5" t="s">
        <v>613</v>
      </c>
      <c r="S5" t="s">
        <v>607</v>
      </c>
      <c r="T5" t="s">
        <v>753</v>
      </c>
      <c r="U5" t="s">
        <v>606</v>
      </c>
      <c r="V5" t="s">
        <v>611</v>
      </c>
      <c r="W5" t="s">
        <v>751</v>
      </c>
      <c r="X5" t="s">
        <v>612</v>
      </c>
      <c r="Y5" t="s">
        <v>640</v>
      </c>
      <c r="Z5" t="s">
        <v>622</v>
      </c>
      <c r="AA5" t="s">
        <v>610</v>
      </c>
      <c r="AB5" t="s">
        <v>608</v>
      </c>
      <c r="AC5" t="s">
        <v>759</v>
      </c>
      <c r="AD5" t="s">
        <v>800</v>
      </c>
      <c r="AE5">
        <v>0</v>
      </c>
      <c r="AF5" t="s">
        <v>756</v>
      </c>
    </row>
    <row r="6" spans="1:32">
      <c r="A6">
        <v>2006</v>
      </c>
      <c r="B6" t="s">
        <v>52</v>
      </c>
      <c r="C6">
        <v>1</v>
      </c>
      <c r="D6">
        <v>2</v>
      </c>
      <c r="E6" s="25"/>
      <c r="F6" s="25"/>
      <c r="G6" s="25">
        <v>5</v>
      </c>
      <c r="H6" s="25"/>
      <c r="I6" s="25"/>
      <c r="J6" s="25">
        <v>6</v>
      </c>
      <c r="K6" s="25"/>
      <c r="L6" s="25"/>
      <c r="M6" s="25"/>
      <c r="N6" s="25"/>
      <c r="O6" s="25">
        <v>2</v>
      </c>
      <c r="P6" s="25"/>
      <c r="Q6" s="25">
        <v>20</v>
      </c>
      <c r="R6" s="25">
        <v>100</v>
      </c>
      <c r="S6" s="25">
        <v>3</v>
      </c>
      <c r="T6" s="25">
        <v>4</v>
      </c>
      <c r="U6" s="25">
        <v>3</v>
      </c>
      <c r="V6" s="25">
        <v>6</v>
      </c>
      <c r="W6" s="25"/>
      <c r="X6" s="25"/>
      <c r="Y6" s="25"/>
      <c r="Z6" s="25"/>
      <c r="AA6" s="25">
        <v>11</v>
      </c>
      <c r="AB6" s="25">
        <v>8</v>
      </c>
      <c r="AC6" s="25"/>
      <c r="AD6" s="25"/>
      <c r="AE6" s="25"/>
      <c r="AF6" s="25">
        <v>168</v>
      </c>
    </row>
    <row r="7" spans="1:32">
      <c r="C7">
        <v>2</v>
      </c>
      <c r="D7">
        <v>2</v>
      </c>
      <c r="E7" s="25"/>
      <c r="F7" s="25"/>
      <c r="G7" s="25">
        <v>3</v>
      </c>
      <c r="H7" s="25"/>
      <c r="I7" s="25"/>
      <c r="J7" s="25">
        <v>1</v>
      </c>
      <c r="K7" s="25"/>
      <c r="L7" s="25"/>
      <c r="M7" s="25"/>
      <c r="N7" s="25"/>
      <c r="O7" s="25"/>
      <c r="P7" s="25"/>
      <c r="Q7" s="25">
        <v>16</v>
      </c>
      <c r="R7" s="25">
        <v>375</v>
      </c>
      <c r="S7" s="25">
        <v>6</v>
      </c>
      <c r="T7" s="25"/>
      <c r="U7" s="25"/>
      <c r="V7" s="25">
        <v>3</v>
      </c>
      <c r="W7" s="25"/>
      <c r="X7" s="25"/>
      <c r="Y7" s="25"/>
      <c r="Z7" s="25"/>
      <c r="AA7" s="25">
        <v>3</v>
      </c>
      <c r="AB7" s="25">
        <v>1</v>
      </c>
      <c r="AC7" s="25"/>
      <c r="AD7" s="25"/>
      <c r="AE7" s="25"/>
      <c r="AF7" s="25">
        <v>408</v>
      </c>
    </row>
    <row r="8" spans="1:32">
      <c r="C8">
        <v>3</v>
      </c>
      <c r="D8">
        <v>2</v>
      </c>
      <c r="E8" s="25"/>
      <c r="F8" s="25"/>
      <c r="G8" s="25">
        <v>2</v>
      </c>
      <c r="H8" s="25"/>
      <c r="I8" s="25"/>
      <c r="J8" s="25">
        <v>18</v>
      </c>
      <c r="K8" s="25">
        <v>2</v>
      </c>
      <c r="L8" s="25"/>
      <c r="M8" s="25"/>
      <c r="N8" s="25"/>
      <c r="O8" s="25"/>
      <c r="P8" s="25"/>
      <c r="Q8" s="25"/>
      <c r="R8" s="25">
        <v>500</v>
      </c>
      <c r="S8" s="25">
        <v>1</v>
      </c>
      <c r="T8" s="25"/>
      <c r="U8" s="25">
        <v>11</v>
      </c>
      <c r="V8" s="25">
        <v>4</v>
      </c>
      <c r="W8" s="25"/>
      <c r="X8" s="25"/>
      <c r="Y8" s="25"/>
      <c r="Z8" s="25"/>
      <c r="AA8" s="25">
        <v>22</v>
      </c>
      <c r="AB8" s="25">
        <v>14</v>
      </c>
      <c r="AC8" s="25"/>
      <c r="AD8" s="25"/>
      <c r="AE8" s="25"/>
      <c r="AF8" s="25">
        <v>574</v>
      </c>
    </row>
    <row r="9" spans="1:32">
      <c r="C9">
        <v>4</v>
      </c>
      <c r="D9">
        <v>2</v>
      </c>
      <c r="E9" s="25"/>
      <c r="F9" s="25"/>
      <c r="G9" s="25">
        <v>1</v>
      </c>
      <c r="H9" s="25"/>
      <c r="I9" s="25"/>
      <c r="J9" s="25">
        <v>10</v>
      </c>
      <c r="K9" s="25"/>
      <c r="L9" s="25"/>
      <c r="M9" s="25"/>
      <c r="N9" s="25"/>
      <c r="O9" s="25"/>
      <c r="P9" s="25"/>
      <c r="Q9" s="25"/>
      <c r="R9" s="25">
        <v>300</v>
      </c>
      <c r="S9" s="25">
        <v>1</v>
      </c>
      <c r="T9" s="25"/>
      <c r="U9" s="25">
        <v>3</v>
      </c>
      <c r="V9" s="25">
        <v>1</v>
      </c>
      <c r="W9" s="25"/>
      <c r="X9" s="25"/>
      <c r="Y9" s="25"/>
      <c r="Z9" s="25"/>
      <c r="AA9" s="25">
        <v>7</v>
      </c>
      <c r="AB9" s="25">
        <v>3</v>
      </c>
      <c r="AC9" s="25"/>
      <c r="AD9" s="25"/>
      <c r="AE9" s="25"/>
      <c r="AF9" s="25">
        <v>326</v>
      </c>
    </row>
    <row r="10" spans="1:32">
      <c r="C10">
        <v>5</v>
      </c>
      <c r="D10">
        <v>2</v>
      </c>
      <c r="E10" s="25"/>
      <c r="F10" s="25"/>
      <c r="G10" s="25">
        <v>1</v>
      </c>
      <c r="H10" s="25"/>
      <c r="I10" s="25"/>
      <c r="J10" s="25">
        <v>6</v>
      </c>
      <c r="K10" s="25"/>
      <c r="L10" s="25"/>
      <c r="M10" s="25"/>
      <c r="N10" s="25"/>
      <c r="O10" s="25"/>
      <c r="P10" s="25"/>
      <c r="Q10" s="25"/>
      <c r="R10" s="25">
        <v>250</v>
      </c>
      <c r="S10" s="25"/>
      <c r="T10" s="25"/>
      <c r="U10" s="25"/>
      <c r="V10" s="25">
        <v>2</v>
      </c>
      <c r="W10" s="25"/>
      <c r="X10" s="25"/>
      <c r="Y10" s="25"/>
      <c r="Z10" s="25"/>
      <c r="AA10" s="25">
        <v>11</v>
      </c>
      <c r="AB10" s="25">
        <v>9</v>
      </c>
      <c r="AC10" s="25"/>
      <c r="AD10" s="25"/>
      <c r="AE10" s="25"/>
      <c r="AF10" s="25">
        <v>279</v>
      </c>
    </row>
    <row r="11" spans="1:32">
      <c r="C11">
        <v>6</v>
      </c>
      <c r="D11">
        <v>2</v>
      </c>
      <c r="E11" s="25"/>
      <c r="F11" s="25"/>
      <c r="G11" s="25">
        <v>2</v>
      </c>
      <c r="H11" s="25"/>
      <c r="I11" s="25"/>
      <c r="J11" s="25"/>
      <c r="K11" s="25"/>
      <c r="L11" s="25"/>
      <c r="M11" s="25"/>
      <c r="N11" s="25"/>
      <c r="O11" s="25"/>
      <c r="P11" s="25"/>
      <c r="Q11" s="25">
        <v>16</v>
      </c>
      <c r="R11" s="25">
        <v>150</v>
      </c>
      <c r="S11" s="25">
        <v>4</v>
      </c>
      <c r="T11" s="25">
        <v>2</v>
      </c>
      <c r="U11" s="25">
        <v>16</v>
      </c>
      <c r="V11" s="25"/>
      <c r="W11" s="25"/>
      <c r="X11" s="25"/>
      <c r="Y11" s="25"/>
      <c r="Z11" s="25"/>
      <c r="AA11" s="25">
        <v>2</v>
      </c>
      <c r="AB11" s="25">
        <v>1</v>
      </c>
      <c r="AC11" s="25"/>
      <c r="AD11" s="25"/>
      <c r="AE11" s="25"/>
      <c r="AF11" s="25">
        <v>193</v>
      </c>
    </row>
    <row r="12" spans="1:32">
      <c r="C12">
        <v>7</v>
      </c>
      <c r="D12">
        <v>2</v>
      </c>
      <c r="E12" s="25"/>
      <c r="F12" s="25"/>
      <c r="G12" s="25">
        <v>4</v>
      </c>
      <c r="H12" s="25"/>
      <c r="I12" s="25"/>
      <c r="J12" s="25">
        <v>1</v>
      </c>
      <c r="K12" s="25"/>
      <c r="L12" s="25"/>
      <c r="M12" s="25"/>
      <c r="N12" s="25"/>
      <c r="O12" s="25"/>
      <c r="P12" s="25"/>
      <c r="Q12" s="25">
        <v>9</v>
      </c>
      <c r="R12" s="25">
        <v>115.38461538461539</v>
      </c>
      <c r="S12" s="25">
        <v>2</v>
      </c>
      <c r="T12" s="25">
        <v>1</v>
      </c>
      <c r="U12" s="25">
        <v>75</v>
      </c>
      <c r="V12" s="25">
        <v>4</v>
      </c>
      <c r="W12" s="25"/>
      <c r="X12" s="25">
        <v>1</v>
      </c>
      <c r="Y12" s="25"/>
      <c r="Z12" s="25"/>
      <c r="AA12" s="25"/>
      <c r="AB12" s="25"/>
      <c r="AC12" s="25"/>
      <c r="AD12" s="25"/>
      <c r="AE12" s="25"/>
      <c r="AF12" s="25">
        <v>212.38461538461539</v>
      </c>
    </row>
    <row r="13" spans="1:32">
      <c r="C13">
        <v>8</v>
      </c>
      <c r="D13">
        <v>2</v>
      </c>
      <c r="E13" s="25"/>
      <c r="F13" s="25"/>
      <c r="G13" s="25"/>
      <c r="H13" s="25">
        <v>1</v>
      </c>
      <c r="I13" s="25"/>
      <c r="J13" s="25"/>
      <c r="K13" s="25"/>
      <c r="L13" s="25"/>
      <c r="M13" s="25"/>
      <c r="N13" s="25">
        <v>1</v>
      </c>
      <c r="O13" s="25"/>
      <c r="P13" s="25"/>
      <c r="Q13" s="25">
        <v>3</v>
      </c>
      <c r="R13" s="25">
        <v>750</v>
      </c>
      <c r="S13" s="25">
        <v>3</v>
      </c>
      <c r="T13" s="25"/>
      <c r="U13" s="25">
        <v>250</v>
      </c>
      <c r="V13" s="25"/>
      <c r="W13" s="25"/>
      <c r="X13" s="25"/>
      <c r="Y13" s="25"/>
      <c r="Z13" s="25"/>
      <c r="AA13" s="25"/>
      <c r="AB13" s="25"/>
      <c r="AC13" s="25"/>
      <c r="AD13" s="25"/>
      <c r="AE13" s="25"/>
      <c r="AF13" s="25">
        <v>1008</v>
      </c>
    </row>
    <row r="14" spans="1:32">
      <c r="C14">
        <v>9</v>
      </c>
      <c r="D14">
        <v>2</v>
      </c>
      <c r="E14" s="25"/>
      <c r="F14" s="25"/>
      <c r="G14" s="25"/>
      <c r="H14" s="25"/>
      <c r="I14" s="25"/>
      <c r="J14" s="25"/>
      <c r="K14" s="25">
        <v>2</v>
      </c>
      <c r="L14" s="25"/>
      <c r="M14" s="25"/>
      <c r="N14" s="25"/>
      <c r="O14" s="25"/>
      <c r="P14" s="25"/>
      <c r="Q14" s="25"/>
      <c r="R14" s="25">
        <v>500</v>
      </c>
      <c r="S14" s="25">
        <v>1</v>
      </c>
      <c r="T14" s="25"/>
      <c r="U14" s="25">
        <v>14</v>
      </c>
      <c r="V14" s="25"/>
      <c r="W14" s="25"/>
      <c r="X14" s="25"/>
      <c r="Y14" s="25"/>
      <c r="Z14" s="25"/>
      <c r="AA14" s="25"/>
      <c r="AB14" s="25"/>
      <c r="AC14" s="25"/>
      <c r="AD14" s="25"/>
      <c r="AE14" s="25"/>
      <c r="AF14" s="25">
        <v>517</v>
      </c>
    </row>
    <row r="15" spans="1:32">
      <c r="C15">
        <v>10</v>
      </c>
      <c r="D15">
        <v>2</v>
      </c>
      <c r="E15" s="25"/>
      <c r="F15" s="25"/>
      <c r="G15" s="25"/>
      <c r="H15" s="25">
        <v>2</v>
      </c>
      <c r="I15" s="25"/>
      <c r="J15" s="25"/>
      <c r="K15" s="25"/>
      <c r="L15" s="25"/>
      <c r="M15" s="25"/>
      <c r="N15" s="25"/>
      <c r="O15" s="25"/>
      <c r="P15" s="25"/>
      <c r="Q15" s="25"/>
      <c r="R15" s="25">
        <v>750</v>
      </c>
      <c r="S15" s="25"/>
      <c r="T15" s="25"/>
      <c r="U15" s="25">
        <v>15</v>
      </c>
      <c r="V15" s="25"/>
      <c r="W15" s="25"/>
      <c r="X15" s="25"/>
      <c r="Y15" s="25"/>
      <c r="Z15" s="25"/>
      <c r="AA15" s="25"/>
      <c r="AB15" s="25"/>
      <c r="AC15" s="25"/>
      <c r="AD15" s="25"/>
      <c r="AE15" s="25"/>
      <c r="AF15" s="25">
        <v>767</v>
      </c>
    </row>
    <row r="16" spans="1:32">
      <c r="C16">
        <v>11</v>
      </c>
      <c r="D16">
        <v>2</v>
      </c>
      <c r="E16" s="25"/>
      <c r="F16" s="25"/>
      <c r="G16" s="25">
        <v>1</v>
      </c>
      <c r="H16" s="25"/>
      <c r="I16" s="25"/>
      <c r="J16" s="25">
        <v>1</v>
      </c>
      <c r="K16" s="25"/>
      <c r="L16" s="25"/>
      <c r="M16" s="25"/>
      <c r="N16" s="25"/>
      <c r="O16" s="25"/>
      <c r="P16" s="25"/>
      <c r="Q16" s="25">
        <v>1</v>
      </c>
      <c r="R16" s="25">
        <v>150</v>
      </c>
      <c r="S16" s="25">
        <v>5</v>
      </c>
      <c r="T16" s="25"/>
      <c r="U16" s="25">
        <v>13</v>
      </c>
      <c r="V16" s="25">
        <v>1</v>
      </c>
      <c r="W16" s="25"/>
      <c r="X16" s="25"/>
      <c r="Y16" s="25"/>
      <c r="Z16" s="25"/>
      <c r="AA16" s="25"/>
      <c r="AB16" s="25"/>
      <c r="AC16" s="25"/>
      <c r="AD16" s="25"/>
      <c r="AE16" s="25"/>
      <c r="AF16" s="25">
        <v>172</v>
      </c>
    </row>
    <row r="17" spans="2:32">
      <c r="C17">
        <v>12</v>
      </c>
      <c r="D17">
        <v>2</v>
      </c>
      <c r="E17" s="25"/>
      <c r="F17" s="25"/>
      <c r="G17" s="25"/>
      <c r="H17" s="25"/>
      <c r="I17" s="25"/>
      <c r="J17" s="25"/>
      <c r="K17" s="25"/>
      <c r="L17" s="25"/>
      <c r="M17" s="25"/>
      <c r="N17" s="25"/>
      <c r="O17" s="25"/>
      <c r="P17" s="25"/>
      <c r="Q17" s="25"/>
      <c r="R17" s="25">
        <v>150</v>
      </c>
      <c r="S17" s="25">
        <v>1</v>
      </c>
      <c r="T17" s="25"/>
      <c r="U17" s="25">
        <v>150</v>
      </c>
      <c r="V17" s="25"/>
      <c r="W17" s="25"/>
      <c r="X17" s="25"/>
      <c r="Y17" s="25"/>
      <c r="Z17" s="25"/>
      <c r="AA17" s="25">
        <v>1</v>
      </c>
      <c r="AB17" s="25"/>
      <c r="AC17" s="25"/>
      <c r="AD17" s="25"/>
      <c r="AE17" s="25"/>
      <c r="AF17" s="25">
        <v>302</v>
      </c>
    </row>
    <row r="18" spans="2:32">
      <c r="B18" t="s">
        <v>35</v>
      </c>
      <c r="C18">
        <v>1</v>
      </c>
      <c r="D18">
        <v>2</v>
      </c>
      <c r="E18" s="25"/>
      <c r="F18" s="25"/>
      <c r="G18" s="25"/>
      <c r="H18" s="25"/>
      <c r="I18" s="25"/>
      <c r="J18" s="25">
        <v>4</v>
      </c>
      <c r="K18" s="25"/>
      <c r="L18" s="25"/>
      <c r="M18" s="25"/>
      <c r="N18" s="25"/>
      <c r="O18" s="25"/>
      <c r="P18" s="25"/>
      <c r="Q18" s="25"/>
      <c r="R18" s="25">
        <v>4</v>
      </c>
      <c r="S18" s="25">
        <v>2</v>
      </c>
      <c r="T18" s="25"/>
      <c r="U18" s="25">
        <v>2</v>
      </c>
      <c r="V18" s="25">
        <v>1</v>
      </c>
      <c r="W18" s="25"/>
      <c r="X18" s="25"/>
      <c r="Y18" s="25"/>
      <c r="Z18" s="25"/>
      <c r="AA18" s="25">
        <v>3</v>
      </c>
      <c r="AB18" s="25">
        <v>1</v>
      </c>
      <c r="AC18" s="25"/>
      <c r="AD18" s="25"/>
      <c r="AE18" s="25"/>
      <c r="AF18" s="25">
        <v>17</v>
      </c>
    </row>
    <row r="19" spans="2:32">
      <c r="C19">
        <v>2</v>
      </c>
      <c r="D19">
        <v>2</v>
      </c>
      <c r="E19" s="25"/>
      <c r="F19" s="25"/>
      <c r="G19" s="25"/>
      <c r="H19" s="25"/>
      <c r="I19" s="25"/>
      <c r="J19" s="25">
        <v>14</v>
      </c>
      <c r="K19" s="25"/>
      <c r="L19" s="25"/>
      <c r="M19" s="25"/>
      <c r="N19" s="25"/>
      <c r="O19" s="25"/>
      <c r="P19" s="25"/>
      <c r="Q19" s="25">
        <v>2</v>
      </c>
      <c r="R19" s="25">
        <v>8</v>
      </c>
      <c r="S19" s="25">
        <v>2</v>
      </c>
      <c r="T19" s="25"/>
      <c r="U19" s="25"/>
      <c r="V19" s="25">
        <v>8</v>
      </c>
      <c r="W19" s="25"/>
      <c r="X19" s="25"/>
      <c r="Y19" s="25"/>
      <c r="Z19" s="25"/>
      <c r="AA19" s="25">
        <v>9</v>
      </c>
      <c r="AB19" s="25">
        <v>5</v>
      </c>
      <c r="AC19" s="25"/>
      <c r="AD19" s="25"/>
      <c r="AE19" s="25"/>
      <c r="AF19" s="25">
        <v>48</v>
      </c>
    </row>
    <row r="20" spans="2:32">
      <c r="C20">
        <v>3</v>
      </c>
      <c r="D20">
        <v>2</v>
      </c>
      <c r="E20" s="25"/>
      <c r="F20" s="25"/>
      <c r="G20" s="25"/>
      <c r="H20" s="25"/>
      <c r="I20" s="25"/>
      <c r="J20" s="25">
        <v>2</v>
      </c>
      <c r="K20" s="25"/>
      <c r="L20" s="25"/>
      <c r="M20" s="25"/>
      <c r="N20" s="25"/>
      <c r="O20" s="25"/>
      <c r="P20" s="25"/>
      <c r="Q20" s="25"/>
      <c r="R20" s="25">
        <v>50</v>
      </c>
      <c r="S20" s="25">
        <v>2</v>
      </c>
      <c r="T20" s="25"/>
      <c r="U20" s="25"/>
      <c r="V20" s="25">
        <v>16</v>
      </c>
      <c r="W20" s="25"/>
      <c r="X20" s="25"/>
      <c r="Y20" s="25"/>
      <c r="Z20" s="25"/>
      <c r="AA20" s="25">
        <v>2</v>
      </c>
      <c r="AB20" s="25">
        <v>2</v>
      </c>
      <c r="AC20" s="25"/>
      <c r="AD20" s="25"/>
      <c r="AE20" s="25"/>
      <c r="AF20" s="25">
        <v>74</v>
      </c>
    </row>
    <row r="21" spans="2:32">
      <c r="C21">
        <v>4</v>
      </c>
      <c r="D21">
        <v>2</v>
      </c>
      <c r="E21" s="25"/>
      <c r="F21" s="25"/>
      <c r="G21" s="25"/>
      <c r="H21" s="25"/>
      <c r="I21" s="25"/>
      <c r="J21" s="25">
        <v>1</v>
      </c>
      <c r="K21" s="25"/>
      <c r="L21" s="25"/>
      <c r="M21" s="25"/>
      <c r="N21" s="25"/>
      <c r="O21" s="25"/>
      <c r="P21" s="25"/>
      <c r="Q21" s="25"/>
      <c r="R21" s="25">
        <v>6</v>
      </c>
      <c r="S21" s="25"/>
      <c r="T21" s="25"/>
      <c r="U21" s="25"/>
      <c r="V21" s="25">
        <v>1</v>
      </c>
      <c r="W21" s="25"/>
      <c r="X21" s="25">
        <v>2</v>
      </c>
      <c r="Y21" s="25"/>
      <c r="Z21" s="25"/>
      <c r="AA21" s="25">
        <v>2</v>
      </c>
      <c r="AB21" s="25"/>
      <c r="AC21" s="25"/>
      <c r="AD21" s="25"/>
      <c r="AE21" s="25"/>
      <c r="AF21" s="25">
        <v>12</v>
      </c>
    </row>
    <row r="22" spans="2:32">
      <c r="C22">
        <v>5</v>
      </c>
      <c r="D22">
        <v>2</v>
      </c>
      <c r="E22" s="25"/>
      <c r="F22" s="25"/>
      <c r="G22" s="25"/>
      <c r="H22" s="25"/>
      <c r="I22" s="25"/>
      <c r="J22" s="25"/>
      <c r="K22" s="25"/>
      <c r="L22" s="25"/>
      <c r="M22" s="25"/>
      <c r="N22" s="25"/>
      <c r="O22" s="25"/>
      <c r="P22" s="25"/>
      <c r="Q22" s="25"/>
      <c r="R22" s="25">
        <v>36</v>
      </c>
      <c r="S22" s="25"/>
      <c r="T22" s="25"/>
      <c r="U22" s="25"/>
      <c r="V22" s="25">
        <v>1</v>
      </c>
      <c r="W22" s="25"/>
      <c r="X22" s="25"/>
      <c r="Y22" s="25"/>
      <c r="Z22" s="25"/>
      <c r="AA22" s="25"/>
      <c r="AB22" s="25"/>
      <c r="AC22" s="25"/>
      <c r="AD22" s="25"/>
      <c r="AE22" s="25"/>
      <c r="AF22" s="25">
        <v>37</v>
      </c>
    </row>
    <row r="23" spans="2:32">
      <c r="C23">
        <v>6</v>
      </c>
      <c r="D23">
        <v>2</v>
      </c>
      <c r="E23" s="25"/>
      <c r="F23" s="25"/>
      <c r="G23" s="25">
        <v>1</v>
      </c>
      <c r="H23" s="25"/>
      <c r="I23" s="25"/>
      <c r="J23" s="25">
        <v>2</v>
      </c>
      <c r="K23" s="25"/>
      <c r="L23" s="25"/>
      <c r="M23" s="25"/>
      <c r="N23" s="25"/>
      <c r="O23" s="25"/>
      <c r="P23" s="25"/>
      <c r="Q23" s="25">
        <v>2</v>
      </c>
      <c r="R23" s="25">
        <v>50</v>
      </c>
      <c r="S23" s="25"/>
      <c r="T23" s="25">
        <v>1</v>
      </c>
      <c r="U23" s="25"/>
      <c r="V23" s="25">
        <v>4</v>
      </c>
      <c r="W23" s="25"/>
      <c r="X23" s="25">
        <v>1</v>
      </c>
      <c r="Y23" s="25"/>
      <c r="Z23" s="25"/>
      <c r="AA23" s="25">
        <v>2</v>
      </c>
      <c r="AB23" s="25"/>
      <c r="AC23" s="25"/>
      <c r="AD23" s="25"/>
      <c r="AE23" s="25"/>
      <c r="AF23" s="25">
        <v>63</v>
      </c>
    </row>
    <row r="24" spans="2:32">
      <c r="C24">
        <v>7</v>
      </c>
      <c r="D24">
        <v>2</v>
      </c>
      <c r="E24" s="25"/>
      <c r="F24" s="25"/>
      <c r="G24" s="25"/>
      <c r="H24" s="25"/>
      <c r="I24" s="25"/>
      <c r="J24" s="25"/>
      <c r="K24" s="25"/>
      <c r="L24" s="25"/>
      <c r="M24" s="25"/>
      <c r="N24" s="25"/>
      <c r="O24" s="25">
        <v>1</v>
      </c>
      <c r="P24" s="25"/>
      <c r="Q24" s="25"/>
      <c r="R24" s="25">
        <v>8</v>
      </c>
      <c r="S24" s="25"/>
      <c r="T24" s="25">
        <v>3</v>
      </c>
      <c r="U24" s="25">
        <v>5</v>
      </c>
      <c r="V24" s="25"/>
      <c r="W24" s="25"/>
      <c r="X24" s="25"/>
      <c r="Y24" s="25"/>
      <c r="Z24" s="25"/>
      <c r="AA24" s="25"/>
      <c r="AB24" s="25"/>
      <c r="AC24" s="25"/>
      <c r="AD24" s="25"/>
      <c r="AE24" s="25"/>
      <c r="AF24" s="25">
        <v>17</v>
      </c>
    </row>
    <row r="25" spans="2:32">
      <c r="C25">
        <v>8</v>
      </c>
      <c r="D25">
        <v>2</v>
      </c>
      <c r="E25" s="25"/>
      <c r="F25" s="25"/>
      <c r="G25" s="25"/>
      <c r="H25" s="25"/>
      <c r="I25" s="25"/>
      <c r="J25" s="25">
        <v>1</v>
      </c>
      <c r="K25" s="25"/>
      <c r="L25" s="25"/>
      <c r="M25" s="25"/>
      <c r="N25" s="25"/>
      <c r="O25" s="25"/>
      <c r="P25" s="25"/>
      <c r="Q25" s="25"/>
      <c r="R25" s="25">
        <v>35</v>
      </c>
      <c r="S25" s="25">
        <v>11</v>
      </c>
      <c r="T25" s="25"/>
      <c r="U25" s="25">
        <v>5</v>
      </c>
      <c r="V25" s="25">
        <v>20</v>
      </c>
      <c r="W25" s="25"/>
      <c r="X25" s="25"/>
      <c r="Y25" s="25"/>
      <c r="Z25" s="25"/>
      <c r="AA25" s="25">
        <v>2</v>
      </c>
      <c r="AB25" s="25"/>
      <c r="AC25" s="25"/>
      <c r="AD25" s="25"/>
      <c r="AE25" s="25"/>
      <c r="AF25" s="25">
        <v>74</v>
      </c>
    </row>
    <row r="26" spans="2:32">
      <c r="C26">
        <v>9</v>
      </c>
      <c r="D26">
        <v>2</v>
      </c>
      <c r="E26" s="25"/>
      <c r="F26" s="25"/>
      <c r="G26" s="25"/>
      <c r="H26" s="25"/>
      <c r="I26" s="25"/>
      <c r="J26" s="25"/>
      <c r="K26" s="25"/>
      <c r="L26" s="25"/>
      <c r="M26" s="25"/>
      <c r="N26" s="25"/>
      <c r="O26" s="25"/>
      <c r="P26" s="25"/>
      <c r="Q26" s="25"/>
      <c r="R26" s="25">
        <v>10</v>
      </c>
      <c r="S26" s="25">
        <v>1</v>
      </c>
      <c r="T26" s="25"/>
      <c r="U26" s="25">
        <v>1</v>
      </c>
      <c r="V26" s="25"/>
      <c r="W26" s="25"/>
      <c r="X26" s="25"/>
      <c r="Y26" s="25"/>
      <c r="Z26" s="25"/>
      <c r="AA26" s="25"/>
      <c r="AB26" s="25"/>
      <c r="AC26" s="25"/>
      <c r="AD26" s="25"/>
      <c r="AE26" s="25"/>
      <c r="AF26" s="25">
        <v>12</v>
      </c>
    </row>
    <row r="27" spans="2:32">
      <c r="C27">
        <v>10</v>
      </c>
      <c r="D27">
        <v>2</v>
      </c>
      <c r="E27" s="25"/>
      <c r="F27" s="25"/>
      <c r="G27" s="25">
        <v>1</v>
      </c>
      <c r="H27" s="25"/>
      <c r="I27" s="25"/>
      <c r="J27" s="25"/>
      <c r="K27" s="25"/>
      <c r="L27" s="25"/>
      <c r="M27" s="25"/>
      <c r="N27" s="25"/>
      <c r="O27" s="25"/>
      <c r="P27" s="25"/>
      <c r="Q27" s="25"/>
      <c r="R27" s="25">
        <v>115</v>
      </c>
      <c r="S27" s="25">
        <v>1</v>
      </c>
      <c r="T27" s="25">
        <v>5</v>
      </c>
      <c r="U27" s="25"/>
      <c r="V27" s="25">
        <v>8</v>
      </c>
      <c r="W27" s="25"/>
      <c r="X27" s="25"/>
      <c r="Y27" s="25"/>
      <c r="Z27" s="25"/>
      <c r="AA27" s="25">
        <v>2</v>
      </c>
      <c r="AB27" s="25"/>
      <c r="AC27" s="25"/>
      <c r="AD27" s="25"/>
      <c r="AE27" s="25"/>
      <c r="AF27" s="25">
        <v>132</v>
      </c>
    </row>
    <row r="28" spans="2:32">
      <c r="C28">
        <v>11</v>
      </c>
      <c r="D28">
        <v>2</v>
      </c>
      <c r="E28" s="25"/>
      <c r="F28" s="25"/>
      <c r="G28" s="25"/>
      <c r="H28" s="25"/>
      <c r="I28" s="25"/>
      <c r="J28" s="25"/>
      <c r="K28" s="25"/>
      <c r="L28" s="25"/>
      <c r="M28" s="25"/>
      <c r="N28" s="25"/>
      <c r="O28" s="25"/>
      <c r="P28" s="25"/>
      <c r="Q28" s="25"/>
      <c r="R28" s="25">
        <v>8</v>
      </c>
      <c r="S28" s="25">
        <v>2</v>
      </c>
      <c r="T28" s="25"/>
      <c r="U28" s="25">
        <v>6</v>
      </c>
      <c r="V28" s="25">
        <v>5</v>
      </c>
      <c r="W28" s="25"/>
      <c r="X28" s="25"/>
      <c r="Y28" s="25"/>
      <c r="Z28" s="25"/>
      <c r="AA28" s="25"/>
      <c r="AB28" s="25"/>
      <c r="AC28" s="25"/>
      <c r="AD28" s="25"/>
      <c r="AE28" s="25"/>
      <c r="AF28" s="25">
        <v>21</v>
      </c>
    </row>
    <row r="29" spans="2:32">
      <c r="B29" t="s">
        <v>66</v>
      </c>
      <c r="C29">
        <v>1</v>
      </c>
      <c r="D29">
        <v>1</v>
      </c>
      <c r="E29" s="25"/>
      <c r="F29" s="25"/>
      <c r="G29" s="25">
        <v>2</v>
      </c>
      <c r="H29" s="25"/>
      <c r="I29" s="25"/>
      <c r="J29" s="25">
        <v>2</v>
      </c>
      <c r="K29" s="25"/>
      <c r="L29" s="25"/>
      <c r="M29" s="25"/>
      <c r="N29" s="25"/>
      <c r="O29" s="25">
        <v>2</v>
      </c>
      <c r="P29" s="25"/>
      <c r="Q29" s="25">
        <v>8</v>
      </c>
      <c r="R29" s="25">
        <v>300</v>
      </c>
      <c r="S29" s="25">
        <v>2</v>
      </c>
      <c r="T29" s="25"/>
      <c r="U29" s="25">
        <v>9</v>
      </c>
      <c r="V29" s="25"/>
      <c r="W29" s="25"/>
      <c r="X29" s="25">
        <v>1</v>
      </c>
      <c r="Y29" s="25"/>
      <c r="Z29" s="25"/>
      <c r="AA29" s="25">
        <v>2</v>
      </c>
      <c r="AB29" s="25">
        <v>1</v>
      </c>
      <c r="AC29" s="25"/>
      <c r="AD29" s="25"/>
      <c r="AE29" s="25"/>
      <c r="AF29" s="25">
        <v>329</v>
      </c>
    </row>
    <row r="30" spans="2:32">
      <c r="C30">
        <v>2</v>
      </c>
      <c r="D30">
        <v>1</v>
      </c>
      <c r="E30" s="25"/>
      <c r="F30" s="25"/>
      <c r="G30" s="25">
        <v>1</v>
      </c>
      <c r="H30" s="25"/>
      <c r="I30" s="25"/>
      <c r="J30" s="25"/>
      <c r="K30" s="25">
        <v>2</v>
      </c>
      <c r="L30" s="25"/>
      <c r="M30" s="25"/>
      <c r="N30" s="25"/>
      <c r="O30" s="25"/>
      <c r="P30" s="25"/>
      <c r="Q30" s="25"/>
      <c r="R30" s="25">
        <v>52.758620689655174</v>
      </c>
      <c r="S30" s="25"/>
      <c r="T30" s="25"/>
      <c r="U30" s="25">
        <v>5</v>
      </c>
      <c r="V30" s="25"/>
      <c r="W30" s="25"/>
      <c r="X30" s="25"/>
      <c r="Y30" s="25"/>
      <c r="Z30" s="25"/>
      <c r="AA30" s="25">
        <v>1</v>
      </c>
      <c r="AB30" s="25"/>
      <c r="AC30" s="25"/>
      <c r="AD30" s="25"/>
      <c r="AE30" s="25"/>
      <c r="AF30" s="25">
        <v>61.758620689655174</v>
      </c>
    </row>
    <row r="31" spans="2:32">
      <c r="C31">
        <v>3</v>
      </c>
      <c r="D31">
        <v>1</v>
      </c>
      <c r="E31" s="25"/>
      <c r="F31" s="25"/>
      <c r="G31" s="25"/>
      <c r="H31" s="25"/>
      <c r="I31" s="25"/>
      <c r="J31" s="25">
        <v>3</v>
      </c>
      <c r="K31" s="25">
        <v>2</v>
      </c>
      <c r="L31" s="25">
        <v>1</v>
      </c>
      <c r="M31" s="25"/>
      <c r="N31" s="25"/>
      <c r="O31" s="25">
        <v>1</v>
      </c>
      <c r="P31" s="25"/>
      <c r="Q31" s="25"/>
      <c r="R31" s="25">
        <v>150</v>
      </c>
      <c r="S31" s="25">
        <v>1</v>
      </c>
      <c r="T31" s="25"/>
      <c r="U31" s="25"/>
      <c r="V31" s="25"/>
      <c r="W31" s="25"/>
      <c r="X31" s="25"/>
      <c r="Y31" s="25"/>
      <c r="Z31" s="25"/>
      <c r="AA31" s="25"/>
      <c r="AB31" s="25"/>
      <c r="AC31" s="25"/>
      <c r="AD31" s="25"/>
      <c r="AE31" s="25"/>
      <c r="AF31" s="25">
        <v>158</v>
      </c>
    </row>
    <row r="32" spans="2:32">
      <c r="C32">
        <v>4</v>
      </c>
      <c r="D32">
        <v>1</v>
      </c>
      <c r="E32" s="25"/>
      <c r="F32" s="25"/>
      <c r="G32" s="25"/>
      <c r="H32" s="25"/>
      <c r="I32" s="25"/>
      <c r="J32" s="25"/>
      <c r="K32" s="25">
        <v>9</v>
      </c>
      <c r="L32" s="25"/>
      <c r="M32" s="25"/>
      <c r="N32" s="25"/>
      <c r="O32" s="25"/>
      <c r="P32" s="25"/>
      <c r="Q32" s="25"/>
      <c r="R32" s="25">
        <v>27</v>
      </c>
      <c r="S32" s="25"/>
      <c r="T32" s="25"/>
      <c r="U32" s="25">
        <v>18</v>
      </c>
      <c r="V32" s="25"/>
      <c r="W32" s="25"/>
      <c r="X32" s="25"/>
      <c r="Y32" s="25"/>
      <c r="Z32" s="25"/>
      <c r="AA32" s="25">
        <v>1</v>
      </c>
      <c r="AB32" s="25"/>
      <c r="AC32" s="25"/>
      <c r="AD32" s="25"/>
      <c r="AE32" s="25"/>
      <c r="AF32" s="25">
        <v>55</v>
      </c>
    </row>
    <row r="33" spans="3:32">
      <c r="C33">
        <v>5</v>
      </c>
      <c r="D33">
        <v>1</v>
      </c>
      <c r="E33" s="25"/>
      <c r="F33" s="25"/>
      <c r="G33" s="25"/>
      <c r="H33" s="25"/>
      <c r="I33" s="25"/>
      <c r="J33" s="25"/>
      <c r="K33" s="25"/>
      <c r="L33" s="25"/>
      <c r="M33" s="25"/>
      <c r="N33" s="25"/>
      <c r="O33" s="25"/>
      <c r="P33" s="25"/>
      <c r="Q33" s="25"/>
      <c r="R33" s="25">
        <v>13</v>
      </c>
      <c r="S33" s="25">
        <v>1</v>
      </c>
      <c r="T33" s="25"/>
      <c r="U33" s="25"/>
      <c r="V33" s="25"/>
      <c r="W33" s="25"/>
      <c r="X33" s="25"/>
      <c r="Y33" s="25"/>
      <c r="Z33" s="25"/>
      <c r="AA33" s="25"/>
      <c r="AB33" s="25"/>
      <c r="AC33" s="25"/>
      <c r="AD33" s="25"/>
      <c r="AE33" s="25"/>
      <c r="AF33" s="25">
        <v>14</v>
      </c>
    </row>
    <row r="34" spans="3:32">
      <c r="C34">
        <v>6</v>
      </c>
      <c r="D34">
        <v>1</v>
      </c>
      <c r="E34" s="25"/>
      <c r="F34" s="25"/>
      <c r="G34" s="25"/>
      <c r="H34" s="25">
        <v>1</v>
      </c>
      <c r="I34" s="25"/>
      <c r="J34" s="25"/>
      <c r="K34" s="25">
        <v>1</v>
      </c>
      <c r="L34" s="25"/>
      <c r="M34" s="25"/>
      <c r="N34" s="25"/>
      <c r="O34" s="25"/>
      <c r="P34" s="25"/>
      <c r="Q34" s="25"/>
      <c r="R34" s="25">
        <v>30</v>
      </c>
      <c r="S34" s="25">
        <v>2</v>
      </c>
      <c r="T34" s="25"/>
      <c r="U34" s="25">
        <v>1</v>
      </c>
      <c r="V34" s="25"/>
      <c r="W34" s="25"/>
      <c r="X34" s="25"/>
      <c r="Y34" s="25"/>
      <c r="Z34" s="25">
        <v>1</v>
      </c>
      <c r="AA34" s="25">
        <v>3</v>
      </c>
      <c r="AB34" s="25">
        <v>4</v>
      </c>
      <c r="AC34" s="25"/>
      <c r="AD34" s="25"/>
      <c r="AE34" s="25"/>
      <c r="AF34" s="25">
        <v>43</v>
      </c>
    </row>
    <row r="35" spans="3:32">
      <c r="C35">
        <v>7</v>
      </c>
      <c r="D35">
        <v>1</v>
      </c>
      <c r="E35" s="25"/>
      <c r="F35" s="25"/>
      <c r="G35" s="25">
        <v>2</v>
      </c>
      <c r="H35" s="25">
        <v>1</v>
      </c>
      <c r="I35" s="25"/>
      <c r="J35" s="25">
        <v>1</v>
      </c>
      <c r="K35" s="25"/>
      <c r="L35" s="25"/>
      <c r="M35" s="25"/>
      <c r="N35" s="25"/>
      <c r="O35" s="25">
        <v>12</v>
      </c>
      <c r="P35" s="25"/>
      <c r="Q35" s="25">
        <v>3</v>
      </c>
      <c r="R35" s="25">
        <v>38</v>
      </c>
      <c r="S35" s="25">
        <v>4</v>
      </c>
      <c r="T35" s="25">
        <v>17</v>
      </c>
      <c r="U35" s="25">
        <v>4</v>
      </c>
      <c r="V35" s="25">
        <v>3</v>
      </c>
      <c r="W35" s="25"/>
      <c r="X35" s="25">
        <v>1</v>
      </c>
      <c r="Y35" s="25"/>
      <c r="Z35" s="25"/>
      <c r="AA35" s="25">
        <v>1</v>
      </c>
      <c r="AB35" s="25">
        <v>4</v>
      </c>
      <c r="AC35" s="25"/>
      <c r="AD35" s="25"/>
      <c r="AE35" s="25"/>
      <c r="AF35" s="25">
        <v>91</v>
      </c>
    </row>
    <row r="36" spans="3:32">
      <c r="C36">
        <v>8</v>
      </c>
      <c r="D36">
        <v>1</v>
      </c>
      <c r="E36" s="25"/>
      <c r="F36" s="25"/>
      <c r="G36" s="25"/>
      <c r="H36" s="25"/>
      <c r="I36" s="25"/>
      <c r="J36" s="25"/>
      <c r="K36" s="25">
        <v>1</v>
      </c>
      <c r="L36" s="25"/>
      <c r="M36" s="25"/>
      <c r="N36" s="25"/>
      <c r="O36" s="25"/>
      <c r="P36" s="25"/>
      <c r="Q36" s="25"/>
      <c r="R36" s="25">
        <v>9</v>
      </c>
      <c r="S36" s="25">
        <v>3</v>
      </c>
      <c r="T36" s="25"/>
      <c r="U36" s="25">
        <v>2</v>
      </c>
      <c r="V36" s="25"/>
      <c r="W36" s="25"/>
      <c r="X36" s="25"/>
      <c r="Y36" s="25"/>
      <c r="Z36" s="25"/>
      <c r="AA36" s="25">
        <v>4</v>
      </c>
      <c r="AB36" s="25">
        <v>3</v>
      </c>
      <c r="AC36" s="25"/>
      <c r="AD36" s="25"/>
      <c r="AE36" s="25"/>
      <c r="AF36" s="25">
        <v>22</v>
      </c>
    </row>
    <row r="37" spans="3:32">
      <c r="C37">
        <v>9</v>
      </c>
      <c r="D37">
        <v>1</v>
      </c>
      <c r="E37" s="25"/>
      <c r="F37" s="25"/>
      <c r="G37" s="25"/>
      <c r="H37" s="25"/>
      <c r="I37" s="25"/>
      <c r="J37" s="25">
        <v>3</v>
      </c>
      <c r="K37" s="25">
        <v>11</v>
      </c>
      <c r="L37" s="25"/>
      <c r="M37" s="25"/>
      <c r="N37" s="25"/>
      <c r="O37" s="25"/>
      <c r="P37" s="25"/>
      <c r="Q37" s="25"/>
      <c r="R37" s="25">
        <v>10</v>
      </c>
      <c r="S37" s="25">
        <v>3</v>
      </c>
      <c r="T37" s="25"/>
      <c r="U37" s="25">
        <v>16</v>
      </c>
      <c r="V37" s="25"/>
      <c r="W37" s="25"/>
      <c r="X37" s="25"/>
      <c r="Y37" s="25"/>
      <c r="Z37" s="25"/>
      <c r="AA37" s="25"/>
      <c r="AB37" s="25"/>
      <c r="AC37" s="25"/>
      <c r="AD37" s="25"/>
      <c r="AE37" s="25"/>
      <c r="AF37" s="25">
        <v>43</v>
      </c>
    </row>
    <row r="38" spans="3:32">
      <c r="C38">
        <v>10</v>
      </c>
      <c r="D38">
        <v>1</v>
      </c>
      <c r="E38" s="25"/>
      <c r="F38" s="25"/>
      <c r="G38" s="25">
        <v>3</v>
      </c>
      <c r="H38" s="25">
        <v>1</v>
      </c>
      <c r="I38" s="25"/>
      <c r="J38" s="25">
        <v>1</v>
      </c>
      <c r="K38" s="25">
        <v>1</v>
      </c>
      <c r="L38" s="25"/>
      <c r="M38" s="25"/>
      <c r="N38" s="25"/>
      <c r="O38" s="25">
        <v>2</v>
      </c>
      <c r="P38" s="25"/>
      <c r="Q38" s="25"/>
      <c r="R38" s="25">
        <v>32</v>
      </c>
      <c r="S38" s="25">
        <v>11</v>
      </c>
      <c r="T38" s="25">
        <v>3</v>
      </c>
      <c r="U38" s="25">
        <v>7</v>
      </c>
      <c r="V38" s="25">
        <v>3</v>
      </c>
      <c r="W38" s="25"/>
      <c r="X38" s="25">
        <v>1</v>
      </c>
      <c r="Y38" s="25"/>
      <c r="Z38" s="25"/>
      <c r="AA38" s="25">
        <v>6</v>
      </c>
      <c r="AB38" s="25">
        <v>4</v>
      </c>
      <c r="AC38" s="25"/>
      <c r="AD38" s="25"/>
      <c r="AE38" s="25"/>
      <c r="AF38" s="25">
        <v>75</v>
      </c>
    </row>
    <row r="39" spans="3:32">
      <c r="C39">
        <v>12</v>
      </c>
      <c r="D39">
        <v>1</v>
      </c>
      <c r="E39" s="25"/>
      <c r="F39" s="25"/>
      <c r="G39" s="25"/>
      <c r="H39" s="25"/>
      <c r="I39" s="25"/>
      <c r="J39" s="25">
        <v>2</v>
      </c>
      <c r="K39" s="25"/>
      <c r="L39" s="25"/>
      <c r="M39" s="25"/>
      <c r="N39" s="25"/>
      <c r="O39" s="25">
        <v>6</v>
      </c>
      <c r="P39" s="25"/>
      <c r="Q39" s="25"/>
      <c r="R39" s="25">
        <v>5</v>
      </c>
      <c r="S39" s="25">
        <v>2</v>
      </c>
      <c r="T39" s="25">
        <v>2</v>
      </c>
      <c r="U39" s="25"/>
      <c r="V39" s="25"/>
      <c r="W39" s="25"/>
      <c r="X39" s="25"/>
      <c r="Y39" s="25"/>
      <c r="Z39" s="25"/>
      <c r="AA39" s="25"/>
      <c r="AB39" s="25"/>
      <c r="AC39" s="25"/>
      <c r="AD39" s="25"/>
      <c r="AE39" s="25"/>
      <c r="AF39" s="25">
        <v>17</v>
      </c>
    </row>
    <row r="40" spans="3:32">
      <c r="C40">
        <v>13</v>
      </c>
      <c r="D40">
        <v>1</v>
      </c>
      <c r="E40" s="25"/>
      <c r="F40" s="25"/>
      <c r="G40" s="25"/>
      <c r="H40" s="25"/>
      <c r="I40" s="25"/>
      <c r="J40" s="25">
        <v>5</v>
      </c>
      <c r="K40" s="25">
        <v>10</v>
      </c>
      <c r="L40" s="25"/>
      <c r="M40" s="25"/>
      <c r="N40" s="25"/>
      <c r="O40" s="25"/>
      <c r="P40" s="25"/>
      <c r="Q40" s="25"/>
      <c r="R40" s="25">
        <v>12</v>
      </c>
      <c r="S40" s="25">
        <v>3</v>
      </c>
      <c r="T40" s="25"/>
      <c r="U40" s="25">
        <v>11</v>
      </c>
      <c r="V40" s="25"/>
      <c r="W40" s="25"/>
      <c r="X40" s="25"/>
      <c r="Y40" s="25"/>
      <c r="Z40" s="25"/>
      <c r="AA40" s="25"/>
      <c r="AB40" s="25">
        <v>6</v>
      </c>
      <c r="AC40" s="25"/>
      <c r="AD40" s="25"/>
      <c r="AE40" s="25"/>
      <c r="AF40" s="25">
        <v>47</v>
      </c>
    </row>
    <row r="41" spans="3:32">
      <c r="C41">
        <v>14</v>
      </c>
      <c r="D41">
        <v>1</v>
      </c>
      <c r="E41" s="25"/>
      <c r="F41" s="25"/>
      <c r="G41" s="25">
        <v>2</v>
      </c>
      <c r="H41" s="25"/>
      <c r="I41" s="25"/>
      <c r="J41" s="25"/>
      <c r="K41" s="25"/>
      <c r="L41" s="25"/>
      <c r="M41" s="25"/>
      <c r="N41" s="25"/>
      <c r="O41" s="25">
        <v>2</v>
      </c>
      <c r="P41" s="25"/>
      <c r="Q41" s="25">
        <v>1</v>
      </c>
      <c r="R41" s="25">
        <v>42</v>
      </c>
      <c r="S41" s="25">
        <v>17</v>
      </c>
      <c r="T41" s="25">
        <v>2</v>
      </c>
      <c r="U41" s="25">
        <v>2</v>
      </c>
      <c r="V41" s="25"/>
      <c r="W41" s="25"/>
      <c r="X41" s="25"/>
      <c r="Y41" s="25"/>
      <c r="Z41" s="25"/>
      <c r="AA41" s="25"/>
      <c r="AB41" s="25">
        <v>5</v>
      </c>
      <c r="AC41" s="25"/>
      <c r="AD41" s="25"/>
      <c r="AE41" s="25"/>
      <c r="AF41" s="25">
        <v>73</v>
      </c>
    </row>
    <row r="42" spans="3:32">
      <c r="C42">
        <v>15</v>
      </c>
      <c r="D42">
        <v>1</v>
      </c>
      <c r="E42" s="25"/>
      <c r="F42" s="25"/>
      <c r="G42" s="25"/>
      <c r="H42" s="25"/>
      <c r="I42" s="25"/>
      <c r="J42" s="25"/>
      <c r="K42" s="25">
        <v>1</v>
      </c>
      <c r="L42" s="25"/>
      <c r="M42" s="25"/>
      <c r="N42" s="25"/>
      <c r="O42" s="25"/>
      <c r="P42" s="25"/>
      <c r="Q42" s="25"/>
      <c r="R42" s="25"/>
      <c r="S42" s="25"/>
      <c r="T42" s="25"/>
      <c r="U42" s="25">
        <v>3</v>
      </c>
      <c r="V42" s="25"/>
      <c r="W42" s="25"/>
      <c r="X42" s="25"/>
      <c r="Y42" s="25"/>
      <c r="Z42" s="25"/>
      <c r="AA42" s="25">
        <v>1</v>
      </c>
      <c r="AB42" s="25"/>
      <c r="AC42" s="25"/>
      <c r="AD42" s="25"/>
      <c r="AE42" s="25"/>
      <c r="AF42" s="25">
        <v>5</v>
      </c>
    </row>
    <row r="43" spans="3:32">
      <c r="C43">
        <v>16</v>
      </c>
      <c r="D43">
        <v>1</v>
      </c>
      <c r="E43" s="25"/>
      <c r="F43" s="25"/>
      <c r="G43" s="25"/>
      <c r="H43" s="25"/>
      <c r="I43" s="25"/>
      <c r="J43" s="25"/>
      <c r="K43" s="25"/>
      <c r="L43" s="25"/>
      <c r="M43" s="25"/>
      <c r="N43" s="25"/>
      <c r="O43" s="25"/>
      <c r="P43" s="25"/>
      <c r="Q43" s="25"/>
      <c r="R43" s="25"/>
      <c r="S43" s="25">
        <v>1</v>
      </c>
      <c r="T43" s="25"/>
      <c r="U43" s="25">
        <v>4</v>
      </c>
      <c r="V43" s="25"/>
      <c r="W43" s="25"/>
      <c r="X43" s="25"/>
      <c r="Y43" s="25"/>
      <c r="Z43" s="25"/>
      <c r="AA43" s="25"/>
      <c r="AB43" s="25"/>
      <c r="AC43" s="25"/>
      <c r="AD43" s="25"/>
      <c r="AE43" s="25"/>
      <c r="AF43" s="25">
        <v>5</v>
      </c>
    </row>
    <row r="44" spans="3:32">
      <c r="C44">
        <v>17</v>
      </c>
      <c r="D44">
        <v>1</v>
      </c>
      <c r="E44" s="25"/>
      <c r="F44" s="25"/>
      <c r="G44" s="25">
        <v>1</v>
      </c>
      <c r="H44" s="25">
        <v>1</v>
      </c>
      <c r="I44" s="25"/>
      <c r="J44" s="25">
        <v>1</v>
      </c>
      <c r="K44" s="25"/>
      <c r="L44" s="25"/>
      <c r="M44" s="25"/>
      <c r="N44" s="25"/>
      <c r="O44" s="25">
        <v>15</v>
      </c>
      <c r="P44" s="25"/>
      <c r="Q44" s="25">
        <v>1</v>
      </c>
      <c r="R44" s="25">
        <v>46</v>
      </c>
      <c r="S44" s="25"/>
      <c r="T44" s="25">
        <v>5</v>
      </c>
      <c r="U44" s="25">
        <v>2</v>
      </c>
      <c r="V44" s="25">
        <v>3</v>
      </c>
      <c r="W44" s="25"/>
      <c r="X44" s="25"/>
      <c r="Y44" s="25"/>
      <c r="Z44" s="25"/>
      <c r="AA44" s="25"/>
      <c r="AB44" s="25">
        <v>1</v>
      </c>
      <c r="AC44" s="25"/>
      <c r="AD44" s="25"/>
      <c r="AE44" s="25"/>
      <c r="AF44" s="25">
        <v>76</v>
      </c>
    </row>
    <row r="45" spans="3:32">
      <c r="C45">
        <v>18</v>
      </c>
      <c r="D45">
        <v>1</v>
      </c>
      <c r="E45" s="25"/>
      <c r="F45" s="25"/>
      <c r="G45" s="25"/>
      <c r="H45" s="25"/>
      <c r="I45" s="25"/>
      <c r="J45" s="25"/>
      <c r="K45" s="25"/>
      <c r="L45" s="25"/>
      <c r="M45" s="25"/>
      <c r="N45" s="25"/>
      <c r="O45" s="25"/>
      <c r="P45" s="25"/>
      <c r="Q45" s="25">
        <v>1</v>
      </c>
      <c r="R45" s="25">
        <v>93.75</v>
      </c>
      <c r="S45" s="25">
        <v>1</v>
      </c>
      <c r="T45" s="25"/>
      <c r="U45" s="25">
        <v>2</v>
      </c>
      <c r="V45" s="25"/>
      <c r="W45" s="25"/>
      <c r="X45" s="25">
        <v>1</v>
      </c>
      <c r="Y45" s="25"/>
      <c r="Z45" s="25"/>
      <c r="AA45" s="25">
        <v>1</v>
      </c>
      <c r="AB45" s="25">
        <v>4</v>
      </c>
      <c r="AC45" s="25"/>
      <c r="AD45" s="25"/>
      <c r="AE45" s="25"/>
      <c r="AF45" s="25">
        <v>103.75</v>
      </c>
    </row>
    <row r="46" spans="3:32">
      <c r="C46">
        <v>19</v>
      </c>
      <c r="D46">
        <v>1</v>
      </c>
      <c r="E46" s="25"/>
      <c r="F46" s="25"/>
      <c r="G46" s="25"/>
      <c r="H46" s="25"/>
      <c r="I46" s="25"/>
      <c r="J46" s="25"/>
      <c r="K46" s="25"/>
      <c r="L46" s="25"/>
      <c r="M46" s="25"/>
      <c r="N46" s="25"/>
      <c r="O46" s="25"/>
      <c r="P46" s="25"/>
      <c r="Q46" s="25">
        <v>1</v>
      </c>
      <c r="R46" s="25">
        <v>75</v>
      </c>
      <c r="S46" s="25">
        <v>1</v>
      </c>
      <c r="T46" s="25"/>
      <c r="U46" s="25">
        <v>2</v>
      </c>
      <c r="V46" s="25"/>
      <c r="W46" s="25"/>
      <c r="X46" s="25">
        <v>1</v>
      </c>
      <c r="Y46" s="25"/>
      <c r="Z46" s="25"/>
      <c r="AA46" s="25">
        <v>1</v>
      </c>
      <c r="AB46" s="25">
        <v>4</v>
      </c>
      <c r="AC46" s="25"/>
      <c r="AD46" s="25"/>
      <c r="AE46" s="25"/>
      <c r="AF46" s="25">
        <v>85</v>
      </c>
    </row>
    <row r="47" spans="3:32">
      <c r="C47">
        <v>20</v>
      </c>
      <c r="D47">
        <v>1</v>
      </c>
      <c r="E47" s="25"/>
      <c r="F47" s="25"/>
      <c r="G47" s="25"/>
      <c r="H47" s="25"/>
      <c r="I47" s="25"/>
      <c r="J47" s="25"/>
      <c r="K47" s="25"/>
      <c r="L47" s="25"/>
      <c r="M47" s="25"/>
      <c r="N47" s="25"/>
      <c r="O47" s="25"/>
      <c r="P47" s="25"/>
      <c r="Q47" s="25">
        <v>2</v>
      </c>
      <c r="R47" s="25">
        <v>25</v>
      </c>
      <c r="S47" s="25"/>
      <c r="T47" s="25">
        <v>1</v>
      </c>
      <c r="U47" s="25"/>
      <c r="V47" s="25"/>
      <c r="W47" s="25"/>
      <c r="X47" s="25"/>
      <c r="Y47" s="25"/>
      <c r="Z47" s="25"/>
      <c r="AA47" s="25"/>
      <c r="AB47" s="25"/>
      <c r="AC47" s="25"/>
      <c r="AD47" s="25"/>
      <c r="AE47" s="25"/>
      <c r="AF47" s="25">
        <v>28</v>
      </c>
    </row>
    <row r="48" spans="3:32">
      <c r="C48">
        <v>21</v>
      </c>
      <c r="D48">
        <v>1</v>
      </c>
      <c r="E48" s="25"/>
      <c r="F48" s="25"/>
      <c r="G48" s="25">
        <v>1</v>
      </c>
      <c r="H48" s="25"/>
      <c r="I48" s="25"/>
      <c r="J48" s="25">
        <v>1</v>
      </c>
      <c r="K48" s="25">
        <v>1</v>
      </c>
      <c r="L48" s="25"/>
      <c r="M48" s="25"/>
      <c r="N48" s="25"/>
      <c r="O48" s="25"/>
      <c r="P48" s="25"/>
      <c r="Q48" s="25"/>
      <c r="R48" s="25">
        <v>51</v>
      </c>
      <c r="S48" s="25">
        <v>12</v>
      </c>
      <c r="T48" s="25">
        <v>9</v>
      </c>
      <c r="U48" s="25">
        <v>17</v>
      </c>
      <c r="V48" s="25">
        <v>2</v>
      </c>
      <c r="W48" s="25"/>
      <c r="X48" s="25">
        <v>1</v>
      </c>
      <c r="Y48" s="25"/>
      <c r="Z48" s="25"/>
      <c r="AA48" s="25">
        <v>2</v>
      </c>
      <c r="AB48" s="25">
        <v>2</v>
      </c>
      <c r="AC48" s="25"/>
      <c r="AD48" s="25"/>
      <c r="AE48" s="25"/>
      <c r="AF48" s="25">
        <v>99</v>
      </c>
    </row>
    <row r="49" spans="2:32">
      <c r="C49">
        <v>22</v>
      </c>
      <c r="D49">
        <v>1</v>
      </c>
      <c r="E49" s="25"/>
      <c r="F49" s="25"/>
      <c r="G49" s="25"/>
      <c r="H49" s="25"/>
      <c r="I49" s="25"/>
      <c r="J49" s="25"/>
      <c r="K49" s="25">
        <v>1</v>
      </c>
      <c r="L49" s="25"/>
      <c r="M49" s="25"/>
      <c r="N49" s="25"/>
      <c r="O49" s="25"/>
      <c r="P49" s="25"/>
      <c r="Q49" s="25"/>
      <c r="R49" s="25">
        <v>15</v>
      </c>
      <c r="S49" s="25">
        <v>4</v>
      </c>
      <c r="T49" s="25"/>
      <c r="U49" s="25">
        <v>20</v>
      </c>
      <c r="V49" s="25">
        <v>1</v>
      </c>
      <c r="W49" s="25"/>
      <c r="X49" s="25">
        <v>2</v>
      </c>
      <c r="Y49" s="25"/>
      <c r="Z49" s="25"/>
      <c r="AA49" s="25">
        <v>1</v>
      </c>
      <c r="AB49" s="25">
        <v>2</v>
      </c>
      <c r="AC49" s="25"/>
      <c r="AD49" s="25"/>
      <c r="AE49" s="25"/>
      <c r="AF49" s="25">
        <v>46</v>
      </c>
    </row>
    <row r="50" spans="2:32">
      <c r="C50">
        <v>23</v>
      </c>
      <c r="D50">
        <v>1</v>
      </c>
      <c r="E50" s="25"/>
      <c r="F50" s="25"/>
      <c r="G50" s="25"/>
      <c r="H50" s="25">
        <v>1</v>
      </c>
      <c r="I50" s="25"/>
      <c r="J50" s="25">
        <v>1</v>
      </c>
      <c r="K50" s="25"/>
      <c r="L50" s="25"/>
      <c r="M50" s="25"/>
      <c r="N50" s="25"/>
      <c r="O50" s="25"/>
      <c r="P50" s="25"/>
      <c r="Q50" s="25"/>
      <c r="R50" s="25">
        <v>48</v>
      </c>
      <c r="S50" s="25">
        <v>1</v>
      </c>
      <c r="T50" s="25"/>
      <c r="U50" s="25">
        <v>1</v>
      </c>
      <c r="V50" s="25"/>
      <c r="W50" s="25"/>
      <c r="X50" s="25"/>
      <c r="Y50" s="25"/>
      <c r="Z50" s="25"/>
      <c r="AA50" s="25"/>
      <c r="AB50" s="25"/>
      <c r="AC50" s="25"/>
      <c r="AD50" s="25"/>
      <c r="AE50" s="25"/>
      <c r="AF50" s="25">
        <v>52</v>
      </c>
    </row>
    <row r="51" spans="2:32">
      <c r="C51">
        <v>24</v>
      </c>
      <c r="D51">
        <v>1</v>
      </c>
      <c r="E51" s="25"/>
      <c r="F51" s="25"/>
      <c r="G51" s="25"/>
      <c r="H51" s="25"/>
      <c r="I51" s="25"/>
      <c r="J51" s="25">
        <v>4</v>
      </c>
      <c r="K51" s="25"/>
      <c r="L51" s="25"/>
      <c r="M51" s="25"/>
      <c r="N51" s="25"/>
      <c r="O51" s="25"/>
      <c r="P51" s="25"/>
      <c r="Q51" s="25"/>
      <c r="R51" s="25">
        <v>30</v>
      </c>
      <c r="S51" s="25">
        <v>5</v>
      </c>
      <c r="T51" s="25"/>
      <c r="U51" s="25">
        <v>23</v>
      </c>
      <c r="V51" s="25"/>
      <c r="W51" s="25"/>
      <c r="X51" s="25">
        <v>2</v>
      </c>
      <c r="Y51" s="25"/>
      <c r="Z51" s="25"/>
      <c r="AA51" s="25"/>
      <c r="AB51" s="25"/>
      <c r="AC51" s="25"/>
      <c r="AD51" s="25"/>
      <c r="AE51" s="25"/>
      <c r="AF51" s="25">
        <v>64</v>
      </c>
    </row>
    <row r="52" spans="2:32">
      <c r="C52">
        <v>25</v>
      </c>
      <c r="D52">
        <v>1</v>
      </c>
      <c r="E52" s="25"/>
      <c r="F52" s="25"/>
      <c r="G52" s="25"/>
      <c r="H52" s="25"/>
      <c r="I52" s="25"/>
      <c r="J52" s="25">
        <v>1</v>
      </c>
      <c r="K52" s="25"/>
      <c r="L52" s="25"/>
      <c r="M52" s="25"/>
      <c r="N52" s="25"/>
      <c r="O52" s="25"/>
      <c r="P52" s="25"/>
      <c r="Q52" s="25"/>
      <c r="R52" s="25">
        <v>71</v>
      </c>
      <c r="S52" s="25">
        <v>1</v>
      </c>
      <c r="T52" s="25"/>
      <c r="U52" s="25">
        <v>1</v>
      </c>
      <c r="V52" s="25"/>
      <c r="W52" s="25"/>
      <c r="X52" s="25"/>
      <c r="Y52" s="25"/>
      <c r="Z52" s="25"/>
      <c r="AA52" s="25">
        <v>2</v>
      </c>
      <c r="AB52" s="25"/>
      <c r="AC52" s="25"/>
      <c r="AD52" s="25"/>
      <c r="AE52" s="25"/>
      <c r="AF52" s="25">
        <v>76</v>
      </c>
    </row>
    <row r="53" spans="2:32">
      <c r="C53">
        <v>26</v>
      </c>
      <c r="D53">
        <v>1</v>
      </c>
      <c r="E53" s="25"/>
      <c r="F53" s="25"/>
      <c r="G53" s="25">
        <v>1</v>
      </c>
      <c r="H53" s="25">
        <v>1</v>
      </c>
      <c r="I53" s="25"/>
      <c r="J53" s="25">
        <v>3</v>
      </c>
      <c r="K53" s="25"/>
      <c r="L53" s="25"/>
      <c r="M53" s="25"/>
      <c r="N53" s="25"/>
      <c r="O53" s="25">
        <v>11</v>
      </c>
      <c r="P53" s="25"/>
      <c r="Q53" s="25"/>
      <c r="R53" s="25">
        <v>29</v>
      </c>
      <c r="S53" s="25">
        <v>2</v>
      </c>
      <c r="T53" s="25">
        <v>22</v>
      </c>
      <c r="U53" s="25">
        <v>9</v>
      </c>
      <c r="V53" s="25">
        <v>9</v>
      </c>
      <c r="W53" s="25"/>
      <c r="X53" s="25">
        <v>2</v>
      </c>
      <c r="Y53" s="25"/>
      <c r="Z53" s="25"/>
      <c r="AA53" s="25">
        <v>3</v>
      </c>
      <c r="AB53" s="25">
        <v>1</v>
      </c>
      <c r="AC53" s="25"/>
      <c r="AD53" s="25"/>
      <c r="AE53" s="25"/>
      <c r="AF53" s="25">
        <v>93</v>
      </c>
    </row>
    <row r="54" spans="2:32">
      <c r="C54">
        <v>27</v>
      </c>
      <c r="D54">
        <v>1</v>
      </c>
      <c r="E54" s="25"/>
      <c r="F54" s="25"/>
      <c r="G54" s="25"/>
      <c r="H54" s="25"/>
      <c r="I54" s="25"/>
      <c r="J54" s="25">
        <v>5</v>
      </c>
      <c r="K54" s="25">
        <v>1</v>
      </c>
      <c r="L54" s="25"/>
      <c r="M54" s="25"/>
      <c r="N54" s="25"/>
      <c r="O54" s="25"/>
      <c r="P54" s="25"/>
      <c r="Q54" s="25">
        <v>1</v>
      </c>
      <c r="R54" s="25">
        <v>187.5</v>
      </c>
      <c r="S54" s="25">
        <v>3</v>
      </c>
      <c r="T54" s="25"/>
      <c r="U54" s="25">
        <v>9</v>
      </c>
      <c r="V54" s="25"/>
      <c r="W54" s="25"/>
      <c r="X54" s="25"/>
      <c r="Y54" s="25"/>
      <c r="Z54" s="25"/>
      <c r="AA54" s="25">
        <v>1</v>
      </c>
      <c r="AB54" s="25">
        <v>2</v>
      </c>
      <c r="AC54" s="25"/>
      <c r="AD54" s="25"/>
      <c r="AE54" s="25"/>
      <c r="AF54" s="25">
        <v>209.5</v>
      </c>
    </row>
    <row r="55" spans="2:32">
      <c r="C55">
        <v>28</v>
      </c>
      <c r="D55">
        <v>1</v>
      </c>
      <c r="E55" s="25"/>
      <c r="F55" s="25"/>
      <c r="G55" s="25"/>
      <c r="H55" s="25"/>
      <c r="I55" s="25"/>
      <c r="J55" s="25"/>
      <c r="K55" s="25"/>
      <c r="L55" s="25"/>
      <c r="M55" s="25"/>
      <c r="N55" s="25"/>
      <c r="O55" s="25"/>
      <c r="P55" s="25"/>
      <c r="Q55" s="25"/>
      <c r="R55" s="25">
        <v>56</v>
      </c>
      <c r="S55" s="25"/>
      <c r="T55" s="25"/>
      <c r="U55" s="25">
        <v>2</v>
      </c>
      <c r="V55" s="25">
        <v>3</v>
      </c>
      <c r="W55" s="25"/>
      <c r="X55" s="25"/>
      <c r="Y55" s="25"/>
      <c r="Z55" s="25"/>
      <c r="AA55" s="25">
        <v>3</v>
      </c>
      <c r="AB55" s="25"/>
      <c r="AC55" s="25"/>
      <c r="AD55" s="25"/>
      <c r="AE55" s="25"/>
      <c r="AF55" s="25">
        <v>64</v>
      </c>
    </row>
    <row r="56" spans="2:32">
      <c r="C56">
        <v>29</v>
      </c>
      <c r="D56">
        <v>1</v>
      </c>
      <c r="E56" s="25"/>
      <c r="F56" s="25"/>
      <c r="G56" s="25"/>
      <c r="H56" s="25"/>
      <c r="I56" s="25"/>
      <c r="J56" s="25">
        <v>2</v>
      </c>
      <c r="K56" s="25">
        <v>4</v>
      </c>
      <c r="L56" s="25"/>
      <c r="M56" s="25"/>
      <c r="N56" s="25"/>
      <c r="O56" s="25">
        <v>22</v>
      </c>
      <c r="P56" s="25"/>
      <c r="Q56" s="25"/>
      <c r="R56" s="25">
        <v>46</v>
      </c>
      <c r="S56" s="25">
        <v>6</v>
      </c>
      <c r="T56" s="25"/>
      <c r="U56" s="25">
        <v>15</v>
      </c>
      <c r="V56" s="25"/>
      <c r="W56" s="25"/>
      <c r="X56" s="25">
        <v>1</v>
      </c>
      <c r="Y56" s="25"/>
      <c r="Z56" s="25"/>
      <c r="AA56" s="25">
        <v>4</v>
      </c>
      <c r="AB56" s="25">
        <v>2</v>
      </c>
      <c r="AC56" s="25"/>
      <c r="AD56" s="25"/>
      <c r="AE56" s="25"/>
      <c r="AF56" s="25">
        <v>102</v>
      </c>
    </row>
    <row r="57" spans="2:32">
      <c r="C57">
        <v>30</v>
      </c>
      <c r="D57">
        <v>1</v>
      </c>
      <c r="E57" s="25"/>
      <c r="F57" s="25"/>
      <c r="G57" s="25">
        <v>1</v>
      </c>
      <c r="H57" s="25"/>
      <c r="I57" s="25"/>
      <c r="J57" s="25"/>
      <c r="K57" s="25"/>
      <c r="L57" s="25"/>
      <c r="M57" s="25"/>
      <c r="N57" s="25"/>
      <c r="O57" s="25"/>
      <c r="P57" s="25"/>
      <c r="Q57" s="25"/>
      <c r="R57" s="25">
        <v>40</v>
      </c>
      <c r="S57" s="25">
        <v>3</v>
      </c>
      <c r="T57" s="25">
        <v>3</v>
      </c>
      <c r="U57" s="25">
        <v>4</v>
      </c>
      <c r="V57" s="25"/>
      <c r="W57" s="25"/>
      <c r="X57" s="25"/>
      <c r="Y57" s="25"/>
      <c r="Z57" s="25"/>
      <c r="AA57" s="25">
        <v>1</v>
      </c>
      <c r="AB57" s="25"/>
      <c r="AC57" s="25"/>
      <c r="AD57" s="25"/>
      <c r="AE57" s="25"/>
      <c r="AF57" s="25">
        <v>52</v>
      </c>
    </row>
    <row r="58" spans="2:32">
      <c r="C58">
        <v>31</v>
      </c>
      <c r="D58">
        <v>1</v>
      </c>
      <c r="E58" s="25"/>
      <c r="F58" s="25"/>
      <c r="G58" s="25">
        <v>1</v>
      </c>
      <c r="H58" s="25"/>
      <c r="I58" s="25"/>
      <c r="J58" s="25">
        <v>3</v>
      </c>
      <c r="K58" s="25"/>
      <c r="L58" s="25"/>
      <c r="M58" s="25"/>
      <c r="N58" s="25"/>
      <c r="O58" s="25"/>
      <c r="P58" s="25"/>
      <c r="Q58" s="25">
        <v>49</v>
      </c>
      <c r="R58" s="25"/>
      <c r="S58" s="25">
        <v>3</v>
      </c>
      <c r="T58" s="25"/>
      <c r="U58" s="25">
        <v>11</v>
      </c>
      <c r="V58" s="25"/>
      <c r="W58" s="25"/>
      <c r="X58" s="25"/>
      <c r="Y58" s="25"/>
      <c r="Z58" s="25"/>
      <c r="AA58" s="25">
        <v>1</v>
      </c>
      <c r="AB58" s="25"/>
      <c r="AC58" s="25"/>
      <c r="AD58" s="25"/>
      <c r="AE58" s="25"/>
      <c r="AF58" s="25">
        <v>68</v>
      </c>
    </row>
    <row r="59" spans="2:32">
      <c r="B59" t="s">
        <v>98</v>
      </c>
      <c r="C59">
        <v>1</v>
      </c>
      <c r="D59">
        <v>1</v>
      </c>
      <c r="E59" s="25"/>
      <c r="F59" s="25"/>
      <c r="G59" s="25">
        <v>9</v>
      </c>
      <c r="H59" s="25"/>
      <c r="I59" s="25"/>
      <c r="J59" s="25">
        <v>1</v>
      </c>
      <c r="K59" s="25"/>
      <c r="L59" s="25"/>
      <c r="M59" s="25"/>
      <c r="N59" s="25"/>
      <c r="O59" s="25">
        <v>1</v>
      </c>
      <c r="P59" s="25"/>
      <c r="Q59" s="25">
        <v>1</v>
      </c>
      <c r="R59" s="25">
        <v>32</v>
      </c>
      <c r="S59" s="25"/>
      <c r="T59" s="25"/>
      <c r="U59" s="25">
        <v>6</v>
      </c>
      <c r="V59" s="25">
        <v>2</v>
      </c>
      <c r="W59" s="25"/>
      <c r="X59" s="25"/>
      <c r="Y59" s="25"/>
      <c r="Z59" s="25"/>
      <c r="AA59" s="25"/>
      <c r="AB59" s="25"/>
      <c r="AC59" s="25"/>
      <c r="AD59" s="25"/>
      <c r="AE59" s="25"/>
      <c r="AF59" s="25">
        <v>52</v>
      </c>
    </row>
    <row r="60" spans="2:32">
      <c r="C60">
        <v>2</v>
      </c>
      <c r="D60">
        <v>1</v>
      </c>
      <c r="E60" s="25"/>
      <c r="F60" s="25"/>
      <c r="G60" s="25">
        <v>11</v>
      </c>
      <c r="H60" s="25"/>
      <c r="I60" s="25"/>
      <c r="J60" s="25">
        <v>6</v>
      </c>
      <c r="K60" s="25"/>
      <c r="L60" s="25"/>
      <c r="M60" s="25"/>
      <c r="N60" s="25"/>
      <c r="O60" s="25"/>
      <c r="P60" s="25"/>
      <c r="Q60" s="25"/>
      <c r="R60" s="25">
        <v>49</v>
      </c>
      <c r="S60" s="25">
        <v>2</v>
      </c>
      <c r="T60" s="25"/>
      <c r="U60" s="25">
        <v>20</v>
      </c>
      <c r="V60" s="25"/>
      <c r="W60" s="25"/>
      <c r="X60" s="25"/>
      <c r="Y60" s="25"/>
      <c r="Z60" s="25"/>
      <c r="AA60" s="25">
        <v>1</v>
      </c>
      <c r="AB60" s="25"/>
      <c r="AC60" s="25"/>
      <c r="AD60" s="25"/>
      <c r="AE60" s="25"/>
      <c r="AF60" s="25">
        <v>89</v>
      </c>
    </row>
    <row r="61" spans="2:32">
      <c r="C61">
        <v>3</v>
      </c>
      <c r="D61">
        <v>1</v>
      </c>
      <c r="E61" s="25"/>
      <c r="F61" s="25"/>
      <c r="G61" s="25">
        <v>15</v>
      </c>
      <c r="H61" s="25">
        <v>4</v>
      </c>
      <c r="I61" s="25"/>
      <c r="J61" s="25">
        <v>1</v>
      </c>
      <c r="K61" s="25"/>
      <c r="L61" s="25"/>
      <c r="M61" s="25"/>
      <c r="N61" s="25"/>
      <c r="O61" s="25"/>
      <c r="P61" s="25"/>
      <c r="Q61" s="25">
        <v>4</v>
      </c>
      <c r="R61" s="25">
        <v>16</v>
      </c>
      <c r="S61" s="25"/>
      <c r="T61" s="25"/>
      <c r="U61" s="25">
        <v>13</v>
      </c>
      <c r="V61" s="25"/>
      <c r="W61" s="25"/>
      <c r="X61" s="25"/>
      <c r="Y61" s="25"/>
      <c r="Z61" s="25"/>
      <c r="AA61" s="25"/>
      <c r="AB61" s="25"/>
      <c r="AC61" s="25"/>
      <c r="AD61" s="25"/>
      <c r="AE61" s="25"/>
      <c r="AF61" s="25">
        <v>53</v>
      </c>
    </row>
    <row r="62" spans="2:32">
      <c r="C62">
        <v>4</v>
      </c>
      <c r="D62">
        <v>1</v>
      </c>
      <c r="E62" s="25"/>
      <c r="F62" s="25"/>
      <c r="G62" s="25">
        <v>3</v>
      </c>
      <c r="H62" s="25"/>
      <c r="I62" s="25"/>
      <c r="J62" s="25">
        <v>3</v>
      </c>
      <c r="K62" s="25">
        <v>2</v>
      </c>
      <c r="L62" s="25"/>
      <c r="M62" s="25"/>
      <c r="N62" s="25"/>
      <c r="O62" s="25"/>
      <c r="P62" s="25"/>
      <c r="Q62" s="25"/>
      <c r="R62" s="25">
        <v>24</v>
      </c>
      <c r="S62" s="25">
        <v>3</v>
      </c>
      <c r="T62" s="25"/>
      <c r="U62" s="25">
        <v>14</v>
      </c>
      <c r="V62" s="25"/>
      <c r="W62" s="25"/>
      <c r="X62" s="25"/>
      <c r="Y62" s="25"/>
      <c r="Z62" s="25"/>
      <c r="AA62" s="25"/>
      <c r="AB62" s="25"/>
      <c r="AC62" s="25"/>
      <c r="AD62" s="25"/>
      <c r="AE62" s="25"/>
      <c r="AF62" s="25">
        <v>49</v>
      </c>
    </row>
    <row r="63" spans="2:32">
      <c r="C63">
        <v>5</v>
      </c>
      <c r="D63">
        <v>1</v>
      </c>
      <c r="E63" s="25"/>
      <c r="F63" s="25"/>
      <c r="G63" s="25">
        <v>1</v>
      </c>
      <c r="H63" s="25"/>
      <c r="I63" s="25"/>
      <c r="J63" s="25"/>
      <c r="K63" s="25"/>
      <c r="L63" s="25"/>
      <c r="M63" s="25"/>
      <c r="N63" s="25"/>
      <c r="O63" s="25"/>
      <c r="P63" s="25"/>
      <c r="Q63" s="25"/>
      <c r="R63" s="25">
        <v>11</v>
      </c>
      <c r="S63" s="25"/>
      <c r="T63" s="25">
        <v>1</v>
      </c>
      <c r="U63" s="25"/>
      <c r="V63" s="25">
        <v>6</v>
      </c>
      <c r="W63" s="25"/>
      <c r="X63" s="25"/>
      <c r="Y63" s="25"/>
      <c r="Z63" s="25"/>
      <c r="AA63" s="25"/>
      <c r="AB63" s="25"/>
      <c r="AC63" s="25"/>
      <c r="AD63" s="25"/>
      <c r="AE63" s="25"/>
      <c r="AF63" s="25">
        <v>19</v>
      </c>
    </row>
    <row r="64" spans="2:32">
      <c r="C64">
        <v>6</v>
      </c>
      <c r="D64">
        <v>1</v>
      </c>
      <c r="E64" s="25"/>
      <c r="F64" s="25"/>
      <c r="G64" s="25">
        <v>2</v>
      </c>
      <c r="H64" s="25"/>
      <c r="I64" s="25"/>
      <c r="J64" s="25"/>
      <c r="K64" s="25"/>
      <c r="L64" s="25"/>
      <c r="M64" s="25"/>
      <c r="N64" s="25"/>
      <c r="O64" s="25"/>
      <c r="P64" s="25"/>
      <c r="Q64" s="25"/>
      <c r="R64" s="25">
        <v>16</v>
      </c>
      <c r="S64" s="25">
        <v>3</v>
      </c>
      <c r="T64" s="25"/>
      <c r="U64" s="25">
        <v>16</v>
      </c>
      <c r="V64" s="25">
        <v>2</v>
      </c>
      <c r="W64" s="25"/>
      <c r="X64" s="25"/>
      <c r="Y64" s="25"/>
      <c r="Z64" s="25"/>
      <c r="AA64" s="25"/>
      <c r="AB64" s="25">
        <v>3</v>
      </c>
      <c r="AC64" s="25"/>
      <c r="AD64" s="25"/>
      <c r="AE64" s="25"/>
      <c r="AF64" s="25">
        <v>42</v>
      </c>
    </row>
    <row r="65" spans="1:32">
      <c r="C65">
        <v>7</v>
      </c>
      <c r="D65">
        <v>1</v>
      </c>
      <c r="E65" s="25"/>
      <c r="F65" s="25"/>
      <c r="G65" s="25">
        <v>4</v>
      </c>
      <c r="H65" s="25"/>
      <c r="I65" s="25"/>
      <c r="J65" s="25">
        <v>6</v>
      </c>
      <c r="K65" s="25"/>
      <c r="L65" s="25"/>
      <c r="M65" s="25"/>
      <c r="N65" s="25"/>
      <c r="O65" s="25"/>
      <c r="P65" s="25"/>
      <c r="Q65" s="25"/>
      <c r="R65" s="25">
        <v>42</v>
      </c>
      <c r="S65" s="25"/>
      <c r="T65" s="25"/>
      <c r="U65" s="25"/>
      <c r="V65" s="25">
        <v>3</v>
      </c>
      <c r="W65" s="25"/>
      <c r="X65" s="25"/>
      <c r="Y65" s="25"/>
      <c r="Z65" s="25"/>
      <c r="AA65" s="25"/>
      <c r="AB65" s="25"/>
      <c r="AC65" s="25"/>
      <c r="AD65" s="25"/>
      <c r="AE65" s="25"/>
      <c r="AF65" s="25">
        <v>55</v>
      </c>
    </row>
    <row r="66" spans="1:32">
      <c r="C66">
        <v>8</v>
      </c>
      <c r="D66">
        <v>1</v>
      </c>
      <c r="E66" s="25"/>
      <c r="F66" s="25"/>
      <c r="G66" s="25">
        <v>1</v>
      </c>
      <c r="H66" s="25"/>
      <c r="I66" s="25"/>
      <c r="J66" s="25"/>
      <c r="K66" s="25"/>
      <c r="L66" s="25"/>
      <c r="M66" s="25"/>
      <c r="N66" s="25"/>
      <c r="O66" s="25"/>
      <c r="P66" s="25"/>
      <c r="Q66" s="25"/>
      <c r="R66" s="25">
        <v>3</v>
      </c>
      <c r="S66" s="25">
        <v>1</v>
      </c>
      <c r="T66" s="25"/>
      <c r="U66" s="25">
        <v>1</v>
      </c>
      <c r="V66" s="25"/>
      <c r="W66" s="25"/>
      <c r="X66" s="25"/>
      <c r="Y66" s="25"/>
      <c r="Z66" s="25"/>
      <c r="AA66" s="25"/>
      <c r="AB66" s="25"/>
      <c r="AC66" s="25"/>
      <c r="AD66" s="25"/>
      <c r="AE66" s="25"/>
      <c r="AF66" s="25">
        <v>6</v>
      </c>
    </row>
    <row r="67" spans="1:32">
      <c r="C67">
        <v>9</v>
      </c>
      <c r="D67">
        <v>1</v>
      </c>
      <c r="E67" s="25"/>
      <c r="F67" s="25"/>
      <c r="G67" s="25"/>
      <c r="H67" s="25">
        <v>1</v>
      </c>
      <c r="I67" s="25"/>
      <c r="J67" s="25">
        <v>1</v>
      </c>
      <c r="K67" s="25"/>
      <c r="L67" s="25"/>
      <c r="M67" s="25"/>
      <c r="N67" s="25"/>
      <c r="O67" s="25"/>
      <c r="P67" s="25"/>
      <c r="Q67" s="25"/>
      <c r="R67" s="25">
        <v>29</v>
      </c>
      <c r="S67" s="25"/>
      <c r="T67" s="25"/>
      <c r="U67" s="25"/>
      <c r="V67" s="25">
        <v>5</v>
      </c>
      <c r="W67" s="25"/>
      <c r="X67" s="25"/>
      <c r="Y67" s="25"/>
      <c r="Z67" s="25"/>
      <c r="AA67" s="25"/>
      <c r="AB67" s="25"/>
      <c r="AC67" s="25"/>
      <c r="AD67" s="25"/>
      <c r="AE67" s="25"/>
      <c r="AF67" s="25">
        <v>36</v>
      </c>
    </row>
    <row r="68" spans="1:32">
      <c r="C68">
        <v>10</v>
      </c>
      <c r="D68">
        <v>1</v>
      </c>
      <c r="E68" s="25"/>
      <c r="F68" s="25"/>
      <c r="G68" s="25"/>
      <c r="H68" s="25"/>
      <c r="I68" s="25"/>
      <c r="J68" s="25">
        <v>1</v>
      </c>
      <c r="K68" s="25"/>
      <c r="L68" s="25"/>
      <c r="M68" s="25"/>
      <c r="N68" s="25"/>
      <c r="O68" s="25"/>
      <c r="P68" s="25"/>
      <c r="Q68" s="25"/>
      <c r="R68" s="25">
        <v>1</v>
      </c>
      <c r="S68" s="25"/>
      <c r="T68" s="25"/>
      <c r="U68" s="25">
        <v>10</v>
      </c>
      <c r="V68" s="25"/>
      <c r="W68" s="25"/>
      <c r="X68" s="25"/>
      <c r="Y68" s="25"/>
      <c r="Z68" s="25"/>
      <c r="AA68" s="25"/>
      <c r="AB68" s="25"/>
      <c r="AC68" s="25"/>
      <c r="AD68" s="25"/>
      <c r="AE68" s="25"/>
      <c r="AF68" s="25">
        <v>12</v>
      </c>
    </row>
    <row r="69" spans="1:32">
      <c r="C69">
        <v>11</v>
      </c>
      <c r="D69">
        <v>1</v>
      </c>
      <c r="E69" s="25"/>
      <c r="F69" s="25"/>
      <c r="G69" s="25">
        <v>1</v>
      </c>
      <c r="H69" s="25"/>
      <c r="I69" s="25"/>
      <c r="J69" s="25"/>
      <c r="K69" s="25"/>
      <c r="L69" s="25"/>
      <c r="M69" s="25"/>
      <c r="N69" s="25"/>
      <c r="O69" s="25"/>
      <c r="P69" s="25"/>
      <c r="Q69" s="25"/>
      <c r="R69" s="25">
        <v>25</v>
      </c>
      <c r="S69" s="25"/>
      <c r="T69" s="25"/>
      <c r="U69" s="25"/>
      <c r="V69" s="25"/>
      <c r="W69" s="25"/>
      <c r="X69" s="25"/>
      <c r="Y69" s="25"/>
      <c r="Z69" s="25"/>
      <c r="AA69" s="25"/>
      <c r="AB69" s="25"/>
      <c r="AC69" s="25"/>
      <c r="AD69" s="25"/>
      <c r="AE69" s="25"/>
      <c r="AF69" s="25">
        <v>26</v>
      </c>
    </row>
    <row r="70" spans="1:32">
      <c r="C70">
        <v>12</v>
      </c>
      <c r="D70">
        <v>1</v>
      </c>
      <c r="E70" s="25"/>
      <c r="F70" s="25"/>
      <c r="G70" s="25"/>
      <c r="H70" s="25"/>
      <c r="I70" s="25"/>
      <c r="J70" s="25">
        <v>2</v>
      </c>
      <c r="K70" s="25">
        <v>1</v>
      </c>
      <c r="L70" s="25"/>
      <c r="M70" s="25"/>
      <c r="N70" s="25"/>
      <c r="O70" s="25"/>
      <c r="P70" s="25"/>
      <c r="Q70" s="25"/>
      <c r="R70" s="25">
        <v>1</v>
      </c>
      <c r="S70" s="25"/>
      <c r="T70" s="25"/>
      <c r="U70" s="25">
        <v>5</v>
      </c>
      <c r="V70" s="25"/>
      <c r="W70" s="25"/>
      <c r="X70" s="25"/>
      <c r="Y70" s="25"/>
      <c r="Z70" s="25"/>
      <c r="AA70" s="25"/>
      <c r="AB70" s="25"/>
      <c r="AC70" s="25"/>
      <c r="AD70" s="25"/>
      <c r="AE70" s="25"/>
      <c r="AF70" s="25">
        <v>9</v>
      </c>
    </row>
    <row r="71" spans="1:32">
      <c r="A71">
        <v>2007</v>
      </c>
      <c r="B71" t="s">
        <v>52</v>
      </c>
      <c r="C71">
        <v>1</v>
      </c>
      <c r="D71">
        <v>2</v>
      </c>
      <c r="E71" s="25"/>
      <c r="F71" s="25"/>
      <c r="G71" s="25">
        <v>5</v>
      </c>
      <c r="H71" s="25"/>
      <c r="I71" s="25"/>
      <c r="J71" s="25">
        <v>1</v>
      </c>
      <c r="K71" s="25"/>
      <c r="L71" s="25"/>
      <c r="M71" s="25"/>
      <c r="N71" s="25"/>
      <c r="O71" s="25"/>
      <c r="P71" s="25"/>
      <c r="Q71" s="25">
        <v>8</v>
      </c>
      <c r="R71" s="25">
        <v>300</v>
      </c>
      <c r="S71" s="25">
        <v>2</v>
      </c>
      <c r="T71" s="25"/>
      <c r="U71" s="25">
        <v>4</v>
      </c>
      <c r="V71" s="25">
        <v>2</v>
      </c>
      <c r="W71" s="25"/>
      <c r="X71" s="25"/>
      <c r="Y71" s="25"/>
      <c r="Z71" s="25"/>
      <c r="AA71" s="25"/>
      <c r="AB71" s="25">
        <v>2</v>
      </c>
      <c r="AC71" s="25"/>
      <c r="AD71" s="25"/>
      <c r="AE71" s="25"/>
      <c r="AF71" s="25">
        <v>324</v>
      </c>
    </row>
    <row r="72" spans="1:32">
      <c r="C72">
        <v>2</v>
      </c>
      <c r="D72">
        <v>2</v>
      </c>
      <c r="E72" s="25"/>
      <c r="F72" s="25"/>
      <c r="G72" s="25">
        <v>2</v>
      </c>
      <c r="H72" s="25"/>
      <c r="I72" s="25"/>
      <c r="J72" s="25"/>
      <c r="K72" s="25">
        <v>3</v>
      </c>
      <c r="L72" s="25"/>
      <c r="M72" s="25"/>
      <c r="N72" s="25"/>
      <c r="O72" s="25"/>
      <c r="P72" s="25"/>
      <c r="Q72" s="25">
        <v>4</v>
      </c>
      <c r="R72" s="25">
        <v>136</v>
      </c>
      <c r="S72" s="25">
        <v>1</v>
      </c>
      <c r="T72" s="25"/>
      <c r="U72" s="25">
        <v>25</v>
      </c>
      <c r="V72" s="25"/>
      <c r="W72" s="25"/>
      <c r="X72" s="25">
        <v>1</v>
      </c>
      <c r="Y72" s="25"/>
      <c r="Z72" s="25"/>
      <c r="AA72" s="25">
        <v>2</v>
      </c>
      <c r="AB72" s="25"/>
      <c r="AC72" s="25"/>
      <c r="AD72" s="25"/>
      <c r="AE72" s="25"/>
      <c r="AF72" s="25">
        <v>174</v>
      </c>
    </row>
    <row r="73" spans="1:32">
      <c r="C73">
        <v>3</v>
      </c>
      <c r="D73">
        <v>2</v>
      </c>
      <c r="E73" s="25">
        <v>1</v>
      </c>
      <c r="F73" s="25"/>
      <c r="G73" s="25">
        <v>1</v>
      </c>
      <c r="H73" s="25"/>
      <c r="I73" s="25"/>
      <c r="J73" s="25">
        <v>1</v>
      </c>
      <c r="K73" s="25"/>
      <c r="L73" s="25"/>
      <c r="M73" s="25"/>
      <c r="N73" s="25"/>
      <c r="O73" s="25"/>
      <c r="P73" s="25"/>
      <c r="Q73" s="25"/>
      <c r="R73" s="25">
        <v>214</v>
      </c>
      <c r="S73" s="25">
        <v>4</v>
      </c>
      <c r="T73" s="25"/>
      <c r="U73" s="25">
        <v>4</v>
      </c>
      <c r="V73" s="25">
        <v>3</v>
      </c>
      <c r="W73" s="25"/>
      <c r="X73" s="25"/>
      <c r="Y73" s="25"/>
      <c r="Z73" s="25"/>
      <c r="AA73" s="25">
        <v>1</v>
      </c>
      <c r="AB73" s="25">
        <v>2</v>
      </c>
      <c r="AC73" s="25"/>
      <c r="AD73" s="25"/>
      <c r="AE73" s="25"/>
      <c r="AF73" s="25">
        <v>231</v>
      </c>
    </row>
    <row r="74" spans="1:32">
      <c r="C74">
        <v>4</v>
      </c>
      <c r="D74">
        <v>2</v>
      </c>
      <c r="E74" s="25">
        <v>3</v>
      </c>
      <c r="F74" s="25"/>
      <c r="G74" s="25"/>
      <c r="H74" s="25"/>
      <c r="I74" s="25"/>
      <c r="J74" s="25">
        <v>1</v>
      </c>
      <c r="K74" s="25"/>
      <c r="L74" s="25"/>
      <c r="M74" s="25"/>
      <c r="N74" s="25"/>
      <c r="O74" s="25"/>
      <c r="P74" s="25"/>
      <c r="Q74" s="25"/>
      <c r="R74" s="25">
        <v>115</v>
      </c>
      <c r="S74" s="25">
        <v>1</v>
      </c>
      <c r="T74" s="25"/>
      <c r="U74" s="25">
        <v>5</v>
      </c>
      <c r="V74" s="25"/>
      <c r="W74" s="25"/>
      <c r="X74" s="25"/>
      <c r="Y74" s="25"/>
      <c r="Z74" s="25"/>
      <c r="AA74" s="25">
        <v>2</v>
      </c>
      <c r="AB74" s="25"/>
      <c r="AC74" s="25"/>
      <c r="AD74" s="25"/>
      <c r="AE74" s="25"/>
      <c r="AF74" s="25">
        <v>127</v>
      </c>
    </row>
    <row r="75" spans="1:32">
      <c r="C75">
        <v>5</v>
      </c>
      <c r="D75">
        <v>2</v>
      </c>
      <c r="E75" s="25"/>
      <c r="F75" s="25"/>
      <c r="G75" s="25">
        <v>6</v>
      </c>
      <c r="H75" s="25"/>
      <c r="I75" s="25"/>
      <c r="J75" s="25">
        <v>2</v>
      </c>
      <c r="K75" s="25"/>
      <c r="L75" s="25"/>
      <c r="M75" s="25"/>
      <c r="N75" s="25"/>
      <c r="O75" s="25"/>
      <c r="P75" s="25"/>
      <c r="Q75" s="25">
        <v>4</v>
      </c>
      <c r="R75" s="25">
        <v>150</v>
      </c>
      <c r="S75" s="25">
        <v>1</v>
      </c>
      <c r="T75" s="25">
        <v>1</v>
      </c>
      <c r="U75" s="25">
        <v>1</v>
      </c>
      <c r="V75" s="25">
        <v>2</v>
      </c>
      <c r="W75" s="25"/>
      <c r="X75" s="25"/>
      <c r="Y75" s="25"/>
      <c r="Z75" s="25"/>
      <c r="AA75" s="25">
        <v>6</v>
      </c>
      <c r="AB75" s="25"/>
      <c r="AC75" s="25"/>
      <c r="AD75" s="25"/>
      <c r="AE75" s="25"/>
      <c r="AF75" s="25">
        <v>173</v>
      </c>
    </row>
    <row r="76" spans="1:32">
      <c r="C76">
        <v>6</v>
      </c>
      <c r="D76">
        <v>2</v>
      </c>
      <c r="E76" s="25"/>
      <c r="F76" s="25"/>
      <c r="G76" s="25">
        <v>1</v>
      </c>
      <c r="H76" s="25"/>
      <c r="I76" s="25"/>
      <c r="J76" s="25"/>
      <c r="K76" s="25">
        <v>1</v>
      </c>
      <c r="L76" s="25"/>
      <c r="M76" s="25"/>
      <c r="N76" s="25"/>
      <c r="O76" s="25"/>
      <c r="P76" s="25"/>
      <c r="Q76" s="25">
        <v>1</v>
      </c>
      <c r="R76" s="25">
        <v>115</v>
      </c>
      <c r="S76" s="25">
        <v>1</v>
      </c>
      <c r="T76" s="25"/>
      <c r="U76" s="25">
        <v>6</v>
      </c>
      <c r="V76" s="25"/>
      <c r="W76" s="25"/>
      <c r="X76" s="25"/>
      <c r="Y76" s="25"/>
      <c r="Z76" s="25"/>
      <c r="AA76" s="25">
        <v>1</v>
      </c>
      <c r="AB76" s="25"/>
      <c r="AC76" s="25"/>
      <c r="AD76" s="25"/>
      <c r="AE76" s="25"/>
      <c r="AF76" s="25">
        <v>126</v>
      </c>
    </row>
    <row r="77" spans="1:32">
      <c r="C77">
        <v>7</v>
      </c>
      <c r="D77">
        <v>2</v>
      </c>
      <c r="E77" s="25">
        <v>1</v>
      </c>
      <c r="F77" s="25"/>
      <c r="G77" s="25">
        <v>14</v>
      </c>
      <c r="H77" s="25"/>
      <c r="I77" s="25"/>
      <c r="J77" s="25">
        <v>4</v>
      </c>
      <c r="K77" s="25"/>
      <c r="L77" s="25"/>
      <c r="M77" s="25"/>
      <c r="N77" s="25"/>
      <c r="O77" s="25"/>
      <c r="P77" s="25"/>
      <c r="Q77" s="25"/>
      <c r="R77" s="25">
        <v>136</v>
      </c>
      <c r="S77" s="25">
        <v>7</v>
      </c>
      <c r="T77" s="25"/>
      <c r="U77" s="25">
        <v>11</v>
      </c>
      <c r="V77" s="25">
        <v>2</v>
      </c>
      <c r="W77" s="25"/>
      <c r="X77" s="25"/>
      <c r="Y77" s="25"/>
      <c r="Z77" s="25"/>
      <c r="AA77" s="25"/>
      <c r="AB77" s="25">
        <v>4</v>
      </c>
      <c r="AC77" s="25"/>
      <c r="AD77" s="25"/>
      <c r="AE77" s="25"/>
      <c r="AF77" s="25">
        <v>179</v>
      </c>
    </row>
    <row r="78" spans="1:32">
      <c r="C78">
        <v>8</v>
      </c>
      <c r="D78">
        <v>2</v>
      </c>
      <c r="E78" s="25"/>
      <c r="F78" s="25"/>
      <c r="G78" s="25">
        <v>3</v>
      </c>
      <c r="H78" s="25"/>
      <c r="I78" s="25"/>
      <c r="J78" s="25">
        <v>3</v>
      </c>
      <c r="K78" s="25"/>
      <c r="L78" s="25"/>
      <c r="M78" s="25"/>
      <c r="N78" s="25"/>
      <c r="O78" s="25"/>
      <c r="P78" s="25"/>
      <c r="Q78" s="25"/>
      <c r="R78" s="25">
        <v>63</v>
      </c>
      <c r="S78" s="25">
        <v>6</v>
      </c>
      <c r="T78" s="25"/>
      <c r="U78" s="25">
        <v>27</v>
      </c>
      <c r="V78" s="25"/>
      <c r="W78" s="25"/>
      <c r="X78" s="25"/>
      <c r="Y78" s="25"/>
      <c r="Z78" s="25"/>
      <c r="AA78" s="25"/>
      <c r="AB78" s="25"/>
      <c r="AC78" s="25"/>
      <c r="AD78" s="25"/>
      <c r="AE78" s="25"/>
      <c r="AF78" s="25">
        <v>102</v>
      </c>
    </row>
    <row r="79" spans="1:32">
      <c r="C79">
        <v>9</v>
      </c>
      <c r="D79">
        <v>2</v>
      </c>
      <c r="E79" s="25"/>
      <c r="F79" s="25"/>
      <c r="G79" s="25">
        <v>2</v>
      </c>
      <c r="H79" s="25"/>
      <c r="I79" s="25"/>
      <c r="J79" s="25">
        <v>4</v>
      </c>
      <c r="K79" s="25"/>
      <c r="L79" s="25"/>
      <c r="M79" s="25"/>
      <c r="N79" s="25"/>
      <c r="O79" s="25"/>
      <c r="P79" s="25"/>
      <c r="Q79" s="25">
        <v>4</v>
      </c>
      <c r="R79" s="25">
        <v>214</v>
      </c>
      <c r="S79" s="25">
        <v>5</v>
      </c>
      <c r="T79" s="25"/>
      <c r="U79" s="25">
        <v>2</v>
      </c>
      <c r="V79" s="25">
        <v>3</v>
      </c>
      <c r="W79" s="25"/>
      <c r="X79" s="25"/>
      <c r="Y79" s="25"/>
      <c r="Z79" s="25"/>
      <c r="AA79" s="25">
        <v>2</v>
      </c>
      <c r="AB79" s="25">
        <v>2</v>
      </c>
      <c r="AC79" s="25"/>
      <c r="AD79" s="25"/>
      <c r="AE79" s="25"/>
      <c r="AF79" s="25">
        <v>238</v>
      </c>
    </row>
    <row r="80" spans="1:32">
      <c r="C80">
        <v>10</v>
      </c>
      <c r="D80">
        <v>2</v>
      </c>
      <c r="E80" s="25"/>
      <c r="F80" s="25"/>
      <c r="G80" s="25"/>
      <c r="H80" s="25"/>
      <c r="I80" s="25"/>
      <c r="J80" s="25"/>
      <c r="K80" s="25"/>
      <c r="L80" s="25"/>
      <c r="M80" s="25"/>
      <c r="N80" s="25"/>
      <c r="O80" s="25"/>
      <c r="P80" s="25"/>
      <c r="Q80" s="25"/>
      <c r="R80" s="25">
        <v>300</v>
      </c>
      <c r="S80" s="25"/>
      <c r="T80" s="25"/>
      <c r="U80" s="25">
        <v>61</v>
      </c>
      <c r="V80" s="25"/>
      <c r="W80" s="25"/>
      <c r="X80" s="25"/>
      <c r="Y80" s="25"/>
      <c r="Z80" s="25"/>
      <c r="AA80" s="25"/>
      <c r="AB80" s="25"/>
      <c r="AC80" s="25"/>
      <c r="AD80" s="25"/>
      <c r="AE80" s="25"/>
      <c r="AF80" s="25">
        <v>361</v>
      </c>
    </row>
    <row r="81" spans="2:32">
      <c r="C81">
        <v>11</v>
      </c>
      <c r="D81">
        <v>2</v>
      </c>
      <c r="E81" s="25"/>
      <c r="F81" s="25"/>
      <c r="G81" s="25">
        <v>4</v>
      </c>
      <c r="H81" s="25"/>
      <c r="I81" s="25"/>
      <c r="J81" s="25">
        <v>2</v>
      </c>
      <c r="K81" s="25"/>
      <c r="L81" s="25"/>
      <c r="M81" s="25"/>
      <c r="N81" s="25"/>
      <c r="O81" s="25"/>
      <c r="P81" s="25"/>
      <c r="Q81" s="25"/>
      <c r="R81" s="25">
        <v>250</v>
      </c>
      <c r="S81" s="25"/>
      <c r="T81" s="25"/>
      <c r="U81" s="25">
        <v>1</v>
      </c>
      <c r="V81" s="25">
        <v>6</v>
      </c>
      <c r="W81" s="25"/>
      <c r="X81" s="25">
        <v>1</v>
      </c>
      <c r="Y81" s="25"/>
      <c r="Z81" s="25"/>
      <c r="AA81" s="25">
        <v>9</v>
      </c>
      <c r="AB81" s="25">
        <v>1</v>
      </c>
      <c r="AC81" s="25"/>
      <c r="AD81" s="25"/>
      <c r="AE81" s="25"/>
      <c r="AF81" s="25">
        <v>274</v>
      </c>
    </row>
    <row r="82" spans="2:32">
      <c r="C82">
        <v>12</v>
      </c>
      <c r="D82">
        <v>2</v>
      </c>
      <c r="E82" s="25"/>
      <c r="F82" s="25"/>
      <c r="G82" s="25"/>
      <c r="H82" s="25"/>
      <c r="I82" s="25"/>
      <c r="J82" s="25"/>
      <c r="K82" s="25"/>
      <c r="L82" s="25"/>
      <c r="M82" s="25"/>
      <c r="N82" s="25"/>
      <c r="O82" s="25"/>
      <c r="P82" s="25"/>
      <c r="Q82" s="25"/>
      <c r="R82" s="25">
        <v>115</v>
      </c>
      <c r="S82" s="25">
        <v>1</v>
      </c>
      <c r="T82" s="25"/>
      <c r="U82" s="25">
        <v>19</v>
      </c>
      <c r="V82" s="25"/>
      <c r="W82" s="25"/>
      <c r="X82" s="25">
        <v>1</v>
      </c>
      <c r="Y82" s="25"/>
      <c r="Z82" s="25"/>
      <c r="AA82" s="25"/>
      <c r="AB82" s="25"/>
      <c r="AC82" s="25"/>
      <c r="AD82" s="25"/>
      <c r="AE82" s="25"/>
      <c r="AF82" s="25">
        <v>136</v>
      </c>
    </row>
    <row r="83" spans="2:32">
      <c r="C83">
        <v>13</v>
      </c>
      <c r="D83">
        <v>2</v>
      </c>
      <c r="E83" s="25"/>
      <c r="F83" s="25"/>
      <c r="G83" s="25">
        <v>11</v>
      </c>
      <c r="H83" s="25"/>
      <c r="I83" s="25"/>
      <c r="J83" s="25">
        <v>1</v>
      </c>
      <c r="K83" s="25"/>
      <c r="L83" s="25"/>
      <c r="M83" s="25"/>
      <c r="N83" s="25"/>
      <c r="O83" s="25"/>
      <c r="P83" s="25"/>
      <c r="Q83" s="25">
        <v>7</v>
      </c>
      <c r="R83" s="25">
        <v>33</v>
      </c>
      <c r="S83" s="25">
        <v>5</v>
      </c>
      <c r="T83" s="25">
        <v>23</v>
      </c>
      <c r="U83" s="25">
        <v>7</v>
      </c>
      <c r="V83" s="25"/>
      <c r="W83" s="25"/>
      <c r="X83" s="25">
        <v>1</v>
      </c>
      <c r="Y83" s="25"/>
      <c r="Z83" s="25"/>
      <c r="AA83" s="25">
        <v>4</v>
      </c>
      <c r="AB83" s="25">
        <v>3</v>
      </c>
      <c r="AC83" s="25"/>
      <c r="AD83" s="25"/>
      <c r="AE83" s="25"/>
      <c r="AF83" s="25">
        <v>95</v>
      </c>
    </row>
    <row r="84" spans="2:32">
      <c r="C84">
        <v>14</v>
      </c>
      <c r="D84">
        <v>2</v>
      </c>
      <c r="E84" s="25"/>
      <c r="F84" s="25"/>
      <c r="G84" s="25">
        <v>1</v>
      </c>
      <c r="H84" s="25"/>
      <c r="I84" s="25"/>
      <c r="J84" s="25"/>
      <c r="K84" s="25"/>
      <c r="L84" s="25"/>
      <c r="M84" s="25"/>
      <c r="N84" s="25"/>
      <c r="O84" s="25"/>
      <c r="P84" s="25"/>
      <c r="Q84" s="25"/>
      <c r="R84" s="25">
        <v>167</v>
      </c>
      <c r="S84" s="25">
        <v>2</v>
      </c>
      <c r="T84" s="25">
        <v>1</v>
      </c>
      <c r="U84" s="25">
        <v>12</v>
      </c>
      <c r="V84" s="25"/>
      <c r="W84" s="25"/>
      <c r="X84" s="25">
        <v>1</v>
      </c>
      <c r="Y84" s="25"/>
      <c r="Z84" s="25"/>
      <c r="AA84" s="25"/>
      <c r="AB84" s="25"/>
      <c r="AC84" s="25"/>
      <c r="AD84" s="25"/>
      <c r="AE84" s="25"/>
      <c r="AF84" s="25">
        <v>184</v>
      </c>
    </row>
    <row r="85" spans="2:32">
      <c r="C85">
        <v>15</v>
      </c>
      <c r="D85">
        <v>2</v>
      </c>
      <c r="E85" s="25"/>
      <c r="F85" s="25"/>
      <c r="G85" s="25">
        <v>8</v>
      </c>
      <c r="H85" s="25"/>
      <c r="I85" s="25"/>
      <c r="J85" s="25">
        <v>1</v>
      </c>
      <c r="K85" s="25"/>
      <c r="L85" s="25"/>
      <c r="M85" s="25"/>
      <c r="N85" s="25"/>
      <c r="O85" s="25"/>
      <c r="P85" s="25"/>
      <c r="Q85" s="25"/>
      <c r="R85" s="25">
        <v>25</v>
      </c>
      <c r="S85" s="25">
        <v>2</v>
      </c>
      <c r="T85" s="25"/>
      <c r="U85" s="25">
        <v>2</v>
      </c>
      <c r="V85" s="25">
        <v>4</v>
      </c>
      <c r="W85" s="25"/>
      <c r="X85" s="25">
        <v>1</v>
      </c>
      <c r="Y85" s="25"/>
      <c r="Z85" s="25"/>
      <c r="AA85" s="25"/>
      <c r="AB85" s="25"/>
      <c r="AC85" s="25"/>
      <c r="AD85" s="25"/>
      <c r="AE85" s="25"/>
      <c r="AF85" s="25">
        <v>43</v>
      </c>
    </row>
    <row r="86" spans="2:32">
      <c r="C86">
        <v>16</v>
      </c>
      <c r="D86">
        <v>2</v>
      </c>
      <c r="E86" s="25">
        <v>1</v>
      </c>
      <c r="F86" s="25"/>
      <c r="G86" s="25">
        <v>5</v>
      </c>
      <c r="H86" s="25"/>
      <c r="I86" s="25"/>
      <c r="J86" s="25">
        <v>2</v>
      </c>
      <c r="K86" s="25">
        <v>1</v>
      </c>
      <c r="L86" s="25"/>
      <c r="M86" s="25"/>
      <c r="N86" s="25"/>
      <c r="O86" s="25"/>
      <c r="P86" s="25"/>
      <c r="Q86" s="25"/>
      <c r="R86" s="25">
        <v>100</v>
      </c>
      <c r="S86" s="25">
        <v>1</v>
      </c>
      <c r="T86" s="25"/>
      <c r="U86" s="25">
        <v>31</v>
      </c>
      <c r="V86" s="25">
        <v>2</v>
      </c>
      <c r="W86" s="25"/>
      <c r="X86" s="25">
        <v>1</v>
      </c>
      <c r="Y86" s="25"/>
      <c r="Z86" s="25"/>
      <c r="AA86" s="25"/>
      <c r="AB86" s="25"/>
      <c r="AC86" s="25"/>
      <c r="AD86" s="25"/>
      <c r="AE86" s="25"/>
      <c r="AF86" s="25">
        <v>144</v>
      </c>
    </row>
    <row r="87" spans="2:32">
      <c r="B87" t="s">
        <v>35</v>
      </c>
      <c r="C87">
        <v>1</v>
      </c>
      <c r="D87">
        <v>2</v>
      </c>
      <c r="E87" s="25"/>
      <c r="F87" s="25"/>
      <c r="G87" s="25"/>
      <c r="H87" s="25"/>
      <c r="I87" s="25"/>
      <c r="J87" s="25">
        <v>3</v>
      </c>
      <c r="K87" s="25"/>
      <c r="L87" s="25"/>
      <c r="M87" s="25"/>
      <c r="N87" s="25"/>
      <c r="O87" s="25"/>
      <c r="P87" s="25"/>
      <c r="Q87" s="25">
        <v>1</v>
      </c>
      <c r="R87" s="25">
        <v>30</v>
      </c>
      <c r="S87" s="25"/>
      <c r="T87" s="25"/>
      <c r="U87" s="25"/>
      <c r="V87" s="25">
        <v>3</v>
      </c>
      <c r="W87" s="25"/>
      <c r="X87" s="25"/>
      <c r="Y87" s="25"/>
      <c r="Z87" s="25"/>
      <c r="AA87" s="25">
        <v>2</v>
      </c>
      <c r="AB87" s="25"/>
      <c r="AC87" s="25"/>
      <c r="AD87" s="25"/>
      <c r="AE87" s="25"/>
      <c r="AF87" s="25">
        <v>39</v>
      </c>
    </row>
    <row r="88" spans="2:32">
      <c r="C88">
        <v>2</v>
      </c>
      <c r="D88">
        <v>2</v>
      </c>
      <c r="E88" s="25"/>
      <c r="F88" s="25"/>
      <c r="G88" s="25"/>
      <c r="H88" s="25"/>
      <c r="I88" s="25"/>
      <c r="J88" s="25">
        <v>1</v>
      </c>
      <c r="K88" s="25"/>
      <c r="L88" s="25"/>
      <c r="M88" s="25"/>
      <c r="N88" s="25"/>
      <c r="O88" s="25"/>
      <c r="P88" s="25"/>
      <c r="Q88" s="25"/>
      <c r="R88" s="25">
        <v>17</v>
      </c>
      <c r="S88" s="25">
        <v>2</v>
      </c>
      <c r="T88" s="25"/>
      <c r="U88" s="25"/>
      <c r="V88" s="25">
        <v>6</v>
      </c>
      <c r="W88" s="25"/>
      <c r="X88" s="25"/>
      <c r="Y88" s="25"/>
      <c r="Z88" s="25"/>
      <c r="AA88" s="25"/>
      <c r="AB88" s="25"/>
      <c r="AC88" s="25"/>
      <c r="AD88" s="25"/>
      <c r="AE88" s="25"/>
      <c r="AF88" s="25">
        <v>26</v>
      </c>
    </row>
    <row r="89" spans="2:32">
      <c r="C89">
        <v>3</v>
      </c>
      <c r="D89">
        <v>2</v>
      </c>
      <c r="E89" s="25">
        <v>1</v>
      </c>
      <c r="F89" s="25"/>
      <c r="G89" s="25"/>
      <c r="H89" s="25"/>
      <c r="I89" s="25"/>
      <c r="J89" s="25">
        <v>2</v>
      </c>
      <c r="K89" s="25"/>
      <c r="L89" s="25"/>
      <c r="M89" s="25"/>
      <c r="N89" s="25"/>
      <c r="O89" s="25"/>
      <c r="P89" s="25"/>
      <c r="Q89" s="25"/>
      <c r="R89" s="25">
        <v>16</v>
      </c>
      <c r="S89" s="25">
        <v>3</v>
      </c>
      <c r="T89" s="25"/>
      <c r="U89" s="25">
        <v>2</v>
      </c>
      <c r="V89" s="25">
        <v>2</v>
      </c>
      <c r="W89" s="25"/>
      <c r="X89" s="25"/>
      <c r="Y89" s="25"/>
      <c r="Z89" s="25"/>
      <c r="AA89" s="25"/>
      <c r="AB89" s="25"/>
      <c r="AC89" s="25"/>
      <c r="AD89" s="25"/>
      <c r="AE89" s="25"/>
      <c r="AF89" s="25">
        <v>26</v>
      </c>
    </row>
    <row r="90" spans="2:32">
      <c r="C90">
        <v>4</v>
      </c>
      <c r="D90">
        <v>2</v>
      </c>
      <c r="E90" s="25">
        <v>1</v>
      </c>
      <c r="F90" s="25"/>
      <c r="G90" s="25"/>
      <c r="H90" s="25"/>
      <c r="I90" s="25"/>
      <c r="J90" s="25">
        <v>2</v>
      </c>
      <c r="K90" s="25"/>
      <c r="L90" s="25"/>
      <c r="M90" s="25"/>
      <c r="N90" s="25"/>
      <c r="O90" s="25"/>
      <c r="P90" s="25"/>
      <c r="Q90" s="25"/>
      <c r="R90" s="25">
        <v>15</v>
      </c>
      <c r="S90" s="25">
        <v>1</v>
      </c>
      <c r="T90" s="25"/>
      <c r="U90" s="25"/>
      <c r="V90" s="25">
        <v>4</v>
      </c>
      <c r="W90" s="25"/>
      <c r="X90" s="25"/>
      <c r="Y90" s="25"/>
      <c r="Z90" s="25"/>
      <c r="AA90" s="25"/>
      <c r="AB90" s="25"/>
      <c r="AC90" s="25"/>
      <c r="AD90" s="25"/>
      <c r="AE90" s="25"/>
      <c r="AF90" s="25">
        <v>23</v>
      </c>
    </row>
    <row r="91" spans="2:32">
      <c r="C91">
        <v>5</v>
      </c>
      <c r="D91">
        <v>2</v>
      </c>
      <c r="E91" s="25"/>
      <c r="F91" s="25"/>
      <c r="G91" s="25">
        <v>2</v>
      </c>
      <c r="H91" s="25"/>
      <c r="I91" s="25"/>
      <c r="J91" s="25"/>
      <c r="K91" s="25"/>
      <c r="L91" s="25"/>
      <c r="M91" s="25"/>
      <c r="N91" s="25"/>
      <c r="O91" s="25"/>
      <c r="P91" s="25"/>
      <c r="Q91" s="25">
        <v>1</v>
      </c>
      <c r="R91" s="25">
        <v>27</v>
      </c>
      <c r="S91" s="25">
        <v>5</v>
      </c>
      <c r="T91" s="25">
        <v>3</v>
      </c>
      <c r="U91" s="25"/>
      <c r="V91" s="25">
        <v>4</v>
      </c>
      <c r="W91" s="25"/>
      <c r="X91" s="25"/>
      <c r="Y91" s="25"/>
      <c r="Z91" s="25"/>
      <c r="AA91" s="25">
        <v>4</v>
      </c>
      <c r="AB91" s="25"/>
      <c r="AC91" s="25"/>
      <c r="AD91" s="25"/>
      <c r="AE91" s="25"/>
      <c r="AF91" s="25">
        <v>46</v>
      </c>
    </row>
    <row r="92" spans="2:32">
      <c r="C92">
        <v>6</v>
      </c>
      <c r="D92">
        <v>2</v>
      </c>
      <c r="E92" s="25"/>
      <c r="F92" s="25"/>
      <c r="G92" s="25"/>
      <c r="H92" s="25"/>
      <c r="I92" s="25"/>
      <c r="J92" s="25">
        <v>1</v>
      </c>
      <c r="K92" s="25"/>
      <c r="L92" s="25"/>
      <c r="M92" s="25"/>
      <c r="N92" s="25"/>
      <c r="O92" s="25"/>
      <c r="P92" s="25"/>
      <c r="Q92" s="25"/>
      <c r="R92" s="25">
        <v>1</v>
      </c>
      <c r="S92" s="25">
        <v>1</v>
      </c>
      <c r="T92" s="25">
        <v>11</v>
      </c>
      <c r="U92" s="25"/>
      <c r="V92" s="25">
        <v>5</v>
      </c>
      <c r="W92" s="25"/>
      <c r="X92" s="25"/>
      <c r="Y92" s="25"/>
      <c r="Z92" s="25"/>
      <c r="AA92" s="25"/>
      <c r="AB92" s="25"/>
      <c r="AC92" s="25"/>
      <c r="AD92" s="25"/>
      <c r="AE92" s="25"/>
      <c r="AF92" s="25">
        <v>19</v>
      </c>
    </row>
    <row r="93" spans="2:32">
      <c r="C93">
        <v>7</v>
      </c>
      <c r="D93">
        <v>2</v>
      </c>
      <c r="E93" s="25">
        <v>4</v>
      </c>
      <c r="F93" s="25"/>
      <c r="G93" s="25">
        <v>5</v>
      </c>
      <c r="H93" s="25"/>
      <c r="I93" s="25"/>
      <c r="J93" s="25">
        <v>8</v>
      </c>
      <c r="K93" s="25"/>
      <c r="L93" s="25"/>
      <c r="M93" s="25"/>
      <c r="N93" s="25"/>
      <c r="O93" s="25"/>
      <c r="P93" s="25"/>
      <c r="Q93" s="25"/>
      <c r="R93" s="25">
        <v>17</v>
      </c>
      <c r="S93" s="25">
        <v>5</v>
      </c>
      <c r="T93" s="25">
        <v>2</v>
      </c>
      <c r="U93" s="25">
        <v>2</v>
      </c>
      <c r="V93" s="25">
        <v>6</v>
      </c>
      <c r="W93" s="25"/>
      <c r="X93" s="25"/>
      <c r="Y93" s="25"/>
      <c r="Z93" s="25"/>
      <c r="AA93" s="25"/>
      <c r="AB93" s="25"/>
      <c r="AC93" s="25"/>
      <c r="AD93" s="25"/>
      <c r="AE93" s="25"/>
      <c r="AF93" s="25">
        <v>49</v>
      </c>
    </row>
    <row r="94" spans="2:32">
      <c r="C94">
        <v>8</v>
      </c>
      <c r="D94">
        <v>2</v>
      </c>
      <c r="E94" s="25">
        <v>1</v>
      </c>
      <c r="F94" s="25"/>
      <c r="G94" s="25"/>
      <c r="H94" s="25"/>
      <c r="I94" s="25"/>
      <c r="J94" s="25">
        <v>4</v>
      </c>
      <c r="K94" s="25">
        <v>1</v>
      </c>
      <c r="L94" s="25"/>
      <c r="M94" s="25"/>
      <c r="N94" s="25"/>
      <c r="O94" s="25"/>
      <c r="P94" s="25"/>
      <c r="Q94" s="25"/>
      <c r="R94" s="25">
        <v>2</v>
      </c>
      <c r="S94" s="25">
        <v>4</v>
      </c>
      <c r="T94" s="25">
        <v>2</v>
      </c>
      <c r="U94" s="25"/>
      <c r="V94" s="25">
        <v>4</v>
      </c>
      <c r="W94" s="25"/>
      <c r="X94" s="25"/>
      <c r="Y94" s="25"/>
      <c r="Z94" s="25"/>
      <c r="AA94" s="25"/>
      <c r="AB94" s="25"/>
      <c r="AC94" s="25"/>
      <c r="AD94" s="25"/>
      <c r="AE94" s="25"/>
      <c r="AF94" s="25">
        <v>18</v>
      </c>
    </row>
    <row r="95" spans="2:32">
      <c r="C95">
        <v>9</v>
      </c>
      <c r="D95">
        <v>2</v>
      </c>
      <c r="E95" s="25"/>
      <c r="F95" s="25"/>
      <c r="G95" s="25">
        <v>1</v>
      </c>
      <c r="H95" s="25"/>
      <c r="I95" s="25"/>
      <c r="J95" s="25"/>
      <c r="K95" s="25"/>
      <c r="L95" s="25"/>
      <c r="M95" s="25"/>
      <c r="N95" s="25"/>
      <c r="O95" s="25"/>
      <c r="P95" s="25"/>
      <c r="Q95" s="25"/>
      <c r="R95" s="25">
        <v>1</v>
      </c>
      <c r="S95" s="25">
        <v>3</v>
      </c>
      <c r="T95" s="25"/>
      <c r="U95" s="25">
        <v>8</v>
      </c>
      <c r="V95" s="25"/>
      <c r="W95" s="25"/>
      <c r="X95" s="25"/>
      <c r="Y95" s="25"/>
      <c r="Z95" s="25"/>
      <c r="AA95" s="25"/>
      <c r="AB95" s="25"/>
      <c r="AC95" s="25"/>
      <c r="AD95" s="25"/>
      <c r="AE95" s="25"/>
      <c r="AF95" s="25">
        <v>13</v>
      </c>
    </row>
    <row r="96" spans="2:32">
      <c r="C96">
        <v>10</v>
      </c>
      <c r="D96">
        <v>2</v>
      </c>
      <c r="E96" s="25"/>
      <c r="F96" s="25"/>
      <c r="G96" s="25"/>
      <c r="H96" s="25"/>
      <c r="I96" s="25"/>
      <c r="J96" s="25">
        <v>4</v>
      </c>
      <c r="K96" s="25">
        <v>1</v>
      </c>
      <c r="L96" s="25"/>
      <c r="M96" s="25"/>
      <c r="N96" s="25"/>
      <c r="O96" s="25"/>
      <c r="P96" s="25"/>
      <c r="Q96" s="25"/>
      <c r="R96" s="25">
        <v>20</v>
      </c>
      <c r="S96" s="25">
        <v>10</v>
      </c>
      <c r="T96" s="25"/>
      <c r="U96" s="25">
        <v>33</v>
      </c>
      <c r="V96" s="25">
        <v>7</v>
      </c>
      <c r="W96" s="25"/>
      <c r="X96" s="25"/>
      <c r="Y96" s="25"/>
      <c r="Z96" s="25"/>
      <c r="AA96" s="25">
        <v>1</v>
      </c>
      <c r="AB96" s="25"/>
      <c r="AC96" s="25"/>
      <c r="AD96" s="25"/>
      <c r="AE96" s="25"/>
      <c r="AF96" s="25">
        <v>76</v>
      </c>
    </row>
    <row r="97" spans="2:32">
      <c r="C97">
        <v>11</v>
      </c>
      <c r="D97">
        <v>2</v>
      </c>
      <c r="E97" s="25"/>
      <c r="F97" s="25"/>
      <c r="G97" s="25"/>
      <c r="H97" s="25"/>
      <c r="I97" s="25"/>
      <c r="J97" s="25"/>
      <c r="K97" s="25"/>
      <c r="L97" s="25"/>
      <c r="M97" s="25"/>
      <c r="N97" s="25"/>
      <c r="O97" s="25"/>
      <c r="P97" s="25"/>
      <c r="Q97" s="25"/>
      <c r="R97" s="25">
        <v>15</v>
      </c>
      <c r="S97" s="25">
        <v>2</v>
      </c>
      <c r="T97" s="25"/>
      <c r="U97" s="25">
        <v>7</v>
      </c>
      <c r="V97" s="25">
        <v>1</v>
      </c>
      <c r="W97" s="25"/>
      <c r="X97" s="25"/>
      <c r="Y97" s="25"/>
      <c r="Z97" s="25"/>
      <c r="AA97" s="25"/>
      <c r="AB97" s="25"/>
      <c r="AC97" s="25"/>
      <c r="AD97" s="25"/>
      <c r="AE97" s="25"/>
      <c r="AF97" s="25">
        <v>25</v>
      </c>
    </row>
    <row r="98" spans="2:32">
      <c r="C98">
        <v>12</v>
      </c>
      <c r="D98">
        <v>2</v>
      </c>
      <c r="E98" s="25"/>
      <c r="F98" s="25"/>
      <c r="G98" s="25"/>
      <c r="H98" s="25"/>
      <c r="I98" s="25"/>
      <c r="J98" s="25">
        <v>1</v>
      </c>
      <c r="K98" s="25"/>
      <c r="L98" s="25"/>
      <c r="M98" s="25"/>
      <c r="N98" s="25"/>
      <c r="O98" s="25"/>
      <c r="P98" s="25"/>
      <c r="Q98" s="25"/>
      <c r="R98" s="25"/>
      <c r="S98" s="25">
        <v>1</v>
      </c>
      <c r="T98" s="25"/>
      <c r="U98" s="25">
        <v>3</v>
      </c>
      <c r="V98" s="25"/>
      <c r="W98" s="25"/>
      <c r="X98" s="25"/>
      <c r="Y98" s="25"/>
      <c r="Z98" s="25"/>
      <c r="AA98" s="25"/>
      <c r="AB98" s="25"/>
      <c r="AC98" s="25"/>
      <c r="AD98" s="25"/>
      <c r="AE98" s="25"/>
      <c r="AF98" s="25">
        <v>5</v>
      </c>
    </row>
    <row r="99" spans="2:32">
      <c r="C99">
        <v>13</v>
      </c>
      <c r="D99">
        <v>2</v>
      </c>
      <c r="E99" s="25">
        <v>1</v>
      </c>
      <c r="F99" s="25"/>
      <c r="G99" s="25"/>
      <c r="H99" s="25"/>
      <c r="I99" s="25"/>
      <c r="J99" s="25"/>
      <c r="K99" s="25"/>
      <c r="L99" s="25"/>
      <c r="M99" s="25"/>
      <c r="N99" s="25"/>
      <c r="O99" s="25"/>
      <c r="P99" s="25"/>
      <c r="Q99" s="25"/>
      <c r="R99" s="25">
        <v>2</v>
      </c>
      <c r="S99" s="25">
        <v>5</v>
      </c>
      <c r="T99" s="25"/>
      <c r="U99" s="25">
        <v>5</v>
      </c>
      <c r="V99" s="25">
        <v>1</v>
      </c>
      <c r="W99" s="25"/>
      <c r="X99" s="25"/>
      <c r="Y99" s="25"/>
      <c r="Z99" s="25"/>
      <c r="AA99" s="25"/>
      <c r="AB99" s="25"/>
      <c r="AC99" s="25"/>
      <c r="AD99" s="25"/>
      <c r="AE99" s="25"/>
      <c r="AF99" s="25">
        <v>14</v>
      </c>
    </row>
    <row r="100" spans="2:32">
      <c r="C100">
        <v>14</v>
      </c>
      <c r="D100">
        <v>2</v>
      </c>
      <c r="E100" s="25"/>
      <c r="F100" s="25"/>
      <c r="G100" s="25"/>
      <c r="H100" s="25"/>
      <c r="I100" s="25"/>
      <c r="J100" s="25"/>
      <c r="K100" s="25">
        <v>1</v>
      </c>
      <c r="L100" s="25"/>
      <c r="M100" s="25"/>
      <c r="N100" s="25"/>
      <c r="O100" s="25"/>
      <c r="P100" s="25"/>
      <c r="Q100" s="25"/>
      <c r="R100" s="25">
        <v>3</v>
      </c>
      <c r="S100" s="25">
        <v>2</v>
      </c>
      <c r="T100" s="25"/>
      <c r="U100" s="25">
        <v>9</v>
      </c>
      <c r="V100" s="25">
        <v>1</v>
      </c>
      <c r="W100" s="25"/>
      <c r="X100" s="25"/>
      <c r="Y100" s="25"/>
      <c r="Z100" s="25"/>
      <c r="AA100" s="25">
        <v>1</v>
      </c>
      <c r="AB100" s="25"/>
      <c r="AC100" s="25"/>
      <c r="AD100" s="25"/>
      <c r="AE100" s="25"/>
      <c r="AF100" s="25">
        <v>17</v>
      </c>
    </row>
    <row r="101" spans="2:32">
      <c r="C101">
        <v>15</v>
      </c>
      <c r="D101">
        <v>2</v>
      </c>
      <c r="E101" s="25"/>
      <c r="F101" s="25"/>
      <c r="G101" s="25"/>
      <c r="H101" s="25"/>
      <c r="I101" s="25"/>
      <c r="J101" s="25">
        <v>1</v>
      </c>
      <c r="K101" s="25"/>
      <c r="L101" s="25"/>
      <c r="M101" s="25"/>
      <c r="N101" s="25"/>
      <c r="O101" s="25"/>
      <c r="P101" s="25"/>
      <c r="Q101" s="25"/>
      <c r="R101" s="25"/>
      <c r="S101" s="25">
        <v>5</v>
      </c>
      <c r="T101" s="25"/>
      <c r="U101" s="25">
        <v>6</v>
      </c>
      <c r="V101" s="25">
        <v>1</v>
      </c>
      <c r="W101" s="25"/>
      <c r="X101" s="25"/>
      <c r="Y101" s="25"/>
      <c r="Z101" s="25"/>
      <c r="AA101" s="25"/>
      <c r="AB101" s="25"/>
      <c r="AC101" s="25"/>
      <c r="AD101" s="25"/>
      <c r="AE101" s="25"/>
      <c r="AF101" s="25">
        <v>13</v>
      </c>
    </row>
    <row r="102" spans="2:32">
      <c r="C102">
        <v>16</v>
      </c>
      <c r="D102">
        <v>2</v>
      </c>
      <c r="E102" s="25">
        <v>3</v>
      </c>
      <c r="F102" s="25"/>
      <c r="G102" s="25"/>
      <c r="H102" s="25"/>
      <c r="I102" s="25"/>
      <c r="J102" s="25">
        <v>1</v>
      </c>
      <c r="K102" s="25"/>
      <c r="L102" s="25"/>
      <c r="M102" s="25"/>
      <c r="N102" s="25"/>
      <c r="O102" s="25"/>
      <c r="P102" s="25"/>
      <c r="Q102" s="25"/>
      <c r="R102" s="25">
        <v>4</v>
      </c>
      <c r="S102" s="25">
        <v>2</v>
      </c>
      <c r="T102" s="25">
        <v>2</v>
      </c>
      <c r="U102" s="25">
        <v>4</v>
      </c>
      <c r="V102" s="25"/>
      <c r="W102" s="25"/>
      <c r="X102" s="25"/>
      <c r="Y102" s="25"/>
      <c r="Z102" s="25"/>
      <c r="AA102" s="25"/>
      <c r="AB102" s="25"/>
      <c r="AC102" s="25"/>
      <c r="AD102" s="25"/>
      <c r="AE102" s="25"/>
      <c r="AF102" s="25">
        <v>16</v>
      </c>
    </row>
    <row r="103" spans="2:32">
      <c r="B103" t="s">
        <v>129</v>
      </c>
      <c r="C103">
        <v>1</v>
      </c>
      <c r="D103">
        <v>2</v>
      </c>
      <c r="E103" s="25"/>
      <c r="F103" s="25"/>
      <c r="G103" s="25">
        <v>5</v>
      </c>
      <c r="H103" s="25">
        <v>1</v>
      </c>
      <c r="I103" s="25"/>
      <c r="J103" s="25">
        <v>2</v>
      </c>
      <c r="K103" s="25"/>
      <c r="L103" s="25"/>
      <c r="M103" s="25"/>
      <c r="N103" s="25"/>
      <c r="O103" s="25"/>
      <c r="P103" s="25"/>
      <c r="Q103" s="25"/>
      <c r="R103" s="25">
        <v>6</v>
      </c>
      <c r="S103" s="25">
        <v>3</v>
      </c>
      <c r="T103" s="25"/>
      <c r="U103" s="25">
        <v>1</v>
      </c>
      <c r="V103" s="25"/>
      <c r="W103" s="25"/>
      <c r="X103" s="25">
        <v>1</v>
      </c>
      <c r="Y103" s="25"/>
      <c r="Z103" s="25"/>
      <c r="AA103" s="25"/>
      <c r="AB103" s="25"/>
      <c r="AC103" s="25"/>
      <c r="AD103" s="25"/>
      <c r="AE103" s="25"/>
      <c r="AF103" s="25">
        <v>19</v>
      </c>
    </row>
    <row r="104" spans="2:32">
      <c r="C104">
        <v>2</v>
      </c>
      <c r="D104">
        <v>2</v>
      </c>
      <c r="E104" s="25"/>
      <c r="F104" s="25"/>
      <c r="G104" s="25">
        <v>1</v>
      </c>
      <c r="H104" s="25"/>
      <c r="I104" s="25"/>
      <c r="J104" s="25"/>
      <c r="K104" s="25"/>
      <c r="L104" s="25"/>
      <c r="M104" s="25"/>
      <c r="N104" s="25"/>
      <c r="O104" s="25"/>
      <c r="P104" s="25"/>
      <c r="Q104" s="25"/>
      <c r="R104" s="25"/>
      <c r="S104" s="25">
        <v>1</v>
      </c>
      <c r="T104" s="25"/>
      <c r="U104" s="25">
        <v>5</v>
      </c>
      <c r="V104" s="25"/>
      <c r="W104" s="25"/>
      <c r="X104" s="25"/>
      <c r="Y104" s="25"/>
      <c r="Z104" s="25"/>
      <c r="AA104" s="25"/>
      <c r="AB104" s="25">
        <v>3</v>
      </c>
      <c r="AC104" s="25"/>
      <c r="AD104" s="25"/>
      <c r="AE104" s="25"/>
      <c r="AF104" s="25">
        <v>10</v>
      </c>
    </row>
    <row r="105" spans="2:32">
      <c r="C105">
        <v>3</v>
      </c>
      <c r="D105">
        <v>2</v>
      </c>
      <c r="E105" s="25"/>
      <c r="F105" s="25"/>
      <c r="G105" s="25"/>
      <c r="H105" s="25"/>
      <c r="I105" s="25"/>
      <c r="J105" s="25"/>
      <c r="K105" s="25">
        <v>1</v>
      </c>
      <c r="L105" s="25"/>
      <c r="M105" s="25"/>
      <c r="N105" s="25"/>
      <c r="O105" s="25"/>
      <c r="P105" s="25"/>
      <c r="Q105" s="25"/>
      <c r="R105" s="25">
        <v>2</v>
      </c>
      <c r="S105" s="25">
        <v>1</v>
      </c>
      <c r="T105" s="25"/>
      <c r="U105" s="25"/>
      <c r="V105" s="25"/>
      <c r="W105" s="25"/>
      <c r="X105" s="25"/>
      <c r="Y105" s="25"/>
      <c r="Z105" s="25"/>
      <c r="AA105" s="25"/>
      <c r="AB105" s="25"/>
      <c r="AC105" s="25"/>
      <c r="AD105" s="25"/>
      <c r="AE105" s="25"/>
      <c r="AF105" s="25">
        <v>4</v>
      </c>
    </row>
    <row r="106" spans="2:32">
      <c r="C106">
        <v>4</v>
      </c>
      <c r="D106">
        <v>2</v>
      </c>
      <c r="E106" s="25"/>
      <c r="F106" s="25"/>
      <c r="G106" s="25"/>
      <c r="H106" s="25"/>
      <c r="I106" s="25"/>
      <c r="J106" s="25"/>
      <c r="K106" s="25"/>
      <c r="L106" s="25"/>
      <c r="M106" s="25"/>
      <c r="N106" s="25"/>
      <c r="O106" s="25"/>
      <c r="P106" s="25"/>
      <c r="Q106" s="25"/>
      <c r="R106" s="25"/>
      <c r="S106" s="25"/>
      <c r="T106" s="25"/>
      <c r="U106" s="25">
        <v>4</v>
      </c>
      <c r="V106" s="25">
        <v>2</v>
      </c>
      <c r="W106" s="25"/>
      <c r="X106" s="25"/>
      <c r="Y106" s="25"/>
      <c r="Z106" s="25"/>
      <c r="AA106" s="25"/>
      <c r="AB106" s="25"/>
      <c r="AC106" s="25"/>
      <c r="AD106" s="25"/>
      <c r="AE106" s="25"/>
      <c r="AF106" s="25">
        <v>6</v>
      </c>
    </row>
    <row r="107" spans="2:32">
      <c r="C107">
        <v>5</v>
      </c>
      <c r="D107">
        <v>2</v>
      </c>
      <c r="E107" s="25"/>
      <c r="F107" s="25"/>
      <c r="G107" s="25">
        <v>16</v>
      </c>
      <c r="H107" s="25"/>
      <c r="I107" s="25"/>
      <c r="J107" s="25">
        <v>3</v>
      </c>
      <c r="K107" s="25"/>
      <c r="L107" s="25"/>
      <c r="M107" s="25"/>
      <c r="N107" s="25"/>
      <c r="O107" s="25"/>
      <c r="P107" s="25"/>
      <c r="Q107" s="25"/>
      <c r="R107" s="25">
        <v>2</v>
      </c>
      <c r="S107" s="25">
        <v>3</v>
      </c>
      <c r="T107" s="25"/>
      <c r="U107" s="25">
        <v>1</v>
      </c>
      <c r="V107" s="25">
        <v>1</v>
      </c>
      <c r="W107" s="25"/>
      <c r="X107" s="25"/>
      <c r="Y107" s="25"/>
      <c r="Z107" s="25"/>
      <c r="AA107" s="25">
        <v>4</v>
      </c>
      <c r="AB107" s="25">
        <v>1</v>
      </c>
      <c r="AC107" s="25"/>
      <c r="AD107" s="25"/>
      <c r="AE107" s="25"/>
      <c r="AF107" s="25">
        <v>31</v>
      </c>
    </row>
    <row r="108" spans="2:32">
      <c r="C108">
        <v>6</v>
      </c>
      <c r="D108">
        <v>2</v>
      </c>
      <c r="E108" s="25"/>
      <c r="F108" s="25"/>
      <c r="G108" s="25">
        <v>2</v>
      </c>
      <c r="H108" s="25">
        <v>2</v>
      </c>
      <c r="I108" s="25"/>
      <c r="J108" s="25"/>
      <c r="K108" s="25">
        <v>2</v>
      </c>
      <c r="L108" s="25"/>
      <c r="M108" s="25"/>
      <c r="N108" s="25"/>
      <c r="O108" s="25"/>
      <c r="P108" s="25"/>
      <c r="Q108" s="25"/>
      <c r="R108" s="25"/>
      <c r="S108" s="25">
        <v>2</v>
      </c>
      <c r="T108" s="25"/>
      <c r="U108" s="25">
        <v>10</v>
      </c>
      <c r="V108" s="25"/>
      <c r="W108" s="25"/>
      <c r="X108" s="25"/>
      <c r="Y108" s="25"/>
      <c r="Z108" s="25"/>
      <c r="AA108" s="25"/>
      <c r="AB108" s="25"/>
      <c r="AC108" s="25"/>
      <c r="AD108" s="25"/>
      <c r="AE108" s="25"/>
      <c r="AF108" s="25">
        <v>18</v>
      </c>
    </row>
    <row r="109" spans="2:32">
      <c r="C109">
        <v>7</v>
      </c>
      <c r="D109">
        <v>2</v>
      </c>
      <c r="E109" s="25"/>
      <c r="F109" s="25"/>
      <c r="G109" s="25">
        <v>2</v>
      </c>
      <c r="H109" s="25"/>
      <c r="I109" s="25"/>
      <c r="J109" s="25">
        <v>2</v>
      </c>
      <c r="K109" s="25"/>
      <c r="L109" s="25"/>
      <c r="M109" s="25"/>
      <c r="N109" s="25"/>
      <c r="O109" s="25"/>
      <c r="P109" s="25"/>
      <c r="Q109" s="25"/>
      <c r="R109" s="25">
        <v>1</v>
      </c>
      <c r="S109" s="25">
        <v>1</v>
      </c>
      <c r="T109" s="25"/>
      <c r="U109" s="25"/>
      <c r="V109" s="25">
        <v>1</v>
      </c>
      <c r="W109" s="25"/>
      <c r="X109" s="25"/>
      <c r="Y109" s="25"/>
      <c r="Z109" s="25"/>
      <c r="AA109" s="25">
        <v>1</v>
      </c>
      <c r="AB109" s="25"/>
      <c r="AC109" s="25"/>
      <c r="AD109" s="25"/>
      <c r="AE109" s="25"/>
      <c r="AF109" s="25">
        <v>8</v>
      </c>
    </row>
    <row r="110" spans="2:32">
      <c r="C110">
        <v>8</v>
      </c>
      <c r="D110">
        <v>2</v>
      </c>
      <c r="E110" s="25"/>
      <c r="F110" s="25"/>
      <c r="G110" s="25"/>
      <c r="H110" s="25">
        <v>1</v>
      </c>
      <c r="I110" s="25"/>
      <c r="J110" s="25"/>
      <c r="K110" s="25"/>
      <c r="L110" s="25"/>
      <c r="M110" s="25"/>
      <c r="N110" s="25"/>
      <c r="O110" s="25"/>
      <c r="P110" s="25"/>
      <c r="Q110" s="25"/>
      <c r="R110" s="25"/>
      <c r="S110" s="25"/>
      <c r="T110" s="25"/>
      <c r="U110" s="25"/>
      <c r="V110" s="25">
        <v>1</v>
      </c>
      <c r="W110" s="25"/>
      <c r="X110" s="25"/>
      <c r="Y110" s="25"/>
      <c r="Z110" s="25"/>
      <c r="AA110" s="25"/>
      <c r="AB110" s="25"/>
      <c r="AC110" s="25"/>
      <c r="AD110" s="25"/>
      <c r="AE110" s="25"/>
      <c r="AF110" s="25">
        <v>2</v>
      </c>
    </row>
    <row r="111" spans="2:32">
      <c r="C111">
        <v>9</v>
      </c>
      <c r="D111">
        <v>2</v>
      </c>
      <c r="E111" s="25"/>
      <c r="F111" s="25"/>
      <c r="G111" s="25">
        <v>5</v>
      </c>
      <c r="H111" s="25"/>
      <c r="I111" s="25"/>
      <c r="J111" s="25">
        <v>3</v>
      </c>
      <c r="K111" s="25"/>
      <c r="L111" s="25"/>
      <c r="M111" s="25"/>
      <c r="N111" s="25"/>
      <c r="O111" s="25"/>
      <c r="P111" s="25"/>
      <c r="Q111" s="25"/>
      <c r="R111" s="25">
        <v>3</v>
      </c>
      <c r="S111" s="25">
        <v>2</v>
      </c>
      <c r="T111" s="25"/>
      <c r="U111" s="25">
        <v>4</v>
      </c>
      <c r="V111" s="25">
        <v>4</v>
      </c>
      <c r="W111" s="25"/>
      <c r="X111" s="25"/>
      <c r="Y111" s="25"/>
      <c r="Z111" s="25"/>
      <c r="AA111" s="25">
        <v>7</v>
      </c>
      <c r="AB111" s="25">
        <v>2</v>
      </c>
      <c r="AC111" s="25"/>
      <c r="AD111" s="25"/>
      <c r="AE111" s="25"/>
      <c r="AF111" s="25">
        <v>30</v>
      </c>
    </row>
    <row r="112" spans="2:32">
      <c r="C112">
        <v>10</v>
      </c>
      <c r="D112">
        <v>2</v>
      </c>
      <c r="E112" s="25"/>
      <c r="F112" s="25"/>
      <c r="G112" s="25"/>
      <c r="H112" s="25"/>
      <c r="I112" s="25"/>
      <c r="J112" s="25"/>
      <c r="K112" s="25"/>
      <c r="L112" s="25"/>
      <c r="M112" s="25"/>
      <c r="N112" s="25"/>
      <c r="O112" s="25"/>
      <c r="P112" s="25"/>
      <c r="Q112" s="25"/>
      <c r="R112" s="25"/>
      <c r="S112" s="25"/>
      <c r="T112" s="25"/>
      <c r="U112" s="25">
        <v>1</v>
      </c>
      <c r="V112" s="25"/>
      <c r="W112" s="25"/>
      <c r="X112" s="25">
        <v>1</v>
      </c>
      <c r="Y112" s="25"/>
      <c r="Z112" s="25"/>
      <c r="AA112" s="25"/>
      <c r="AB112" s="25"/>
      <c r="AC112" s="25"/>
      <c r="AD112" s="25"/>
      <c r="AE112" s="25"/>
      <c r="AF112" s="25">
        <v>2</v>
      </c>
    </row>
    <row r="113" spans="2:32">
      <c r="C113">
        <v>11</v>
      </c>
      <c r="D113">
        <v>2</v>
      </c>
      <c r="E113" s="25"/>
      <c r="F113" s="25"/>
      <c r="G113" s="25"/>
      <c r="H113" s="25"/>
      <c r="I113" s="25"/>
      <c r="J113" s="25"/>
      <c r="K113" s="25"/>
      <c r="L113" s="25"/>
      <c r="M113" s="25"/>
      <c r="N113" s="25"/>
      <c r="O113" s="25"/>
      <c r="P113" s="25"/>
      <c r="Q113" s="25"/>
      <c r="R113" s="25">
        <v>3</v>
      </c>
      <c r="S113" s="25"/>
      <c r="T113" s="25"/>
      <c r="U113" s="25"/>
      <c r="V113" s="25"/>
      <c r="W113" s="25"/>
      <c r="X113" s="25"/>
      <c r="Y113" s="25"/>
      <c r="Z113" s="25"/>
      <c r="AA113" s="25"/>
      <c r="AB113" s="25"/>
      <c r="AC113" s="25"/>
      <c r="AD113" s="25"/>
      <c r="AE113" s="25"/>
      <c r="AF113" s="25">
        <v>3</v>
      </c>
    </row>
    <row r="114" spans="2:32">
      <c r="C114">
        <v>12</v>
      </c>
      <c r="D114">
        <v>2</v>
      </c>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v>0</v>
      </c>
      <c r="AD114" s="25"/>
      <c r="AE114" s="25"/>
      <c r="AF114" s="25">
        <v>0</v>
      </c>
    </row>
    <row r="115" spans="2:32">
      <c r="C115">
        <v>13</v>
      </c>
      <c r="D115">
        <v>2</v>
      </c>
      <c r="E115" s="25"/>
      <c r="F115" s="25"/>
      <c r="G115" s="25">
        <v>7</v>
      </c>
      <c r="H115" s="25">
        <v>1</v>
      </c>
      <c r="I115" s="25"/>
      <c r="J115" s="25">
        <v>2</v>
      </c>
      <c r="K115" s="25"/>
      <c r="L115" s="25"/>
      <c r="M115" s="25"/>
      <c r="N115" s="25"/>
      <c r="O115" s="25"/>
      <c r="P115" s="25"/>
      <c r="Q115" s="25"/>
      <c r="R115" s="25">
        <v>5</v>
      </c>
      <c r="S115" s="25">
        <v>1</v>
      </c>
      <c r="T115" s="25"/>
      <c r="U115" s="25">
        <v>2</v>
      </c>
      <c r="V115" s="25">
        <v>3</v>
      </c>
      <c r="W115" s="25"/>
      <c r="X115" s="25"/>
      <c r="Y115" s="25"/>
      <c r="Z115" s="25"/>
      <c r="AA115" s="25"/>
      <c r="AB115" s="25"/>
      <c r="AC115" s="25"/>
      <c r="AD115" s="25"/>
      <c r="AE115" s="25"/>
      <c r="AF115" s="25">
        <v>21</v>
      </c>
    </row>
    <row r="116" spans="2:32">
      <c r="C116">
        <v>14</v>
      </c>
      <c r="D116">
        <v>2</v>
      </c>
      <c r="E116" s="25"/>
      <c r="F116" s="25"/>
      <c r="G116" s="25">
        <v>3</v>
      </c>
      <c r="H116" s="25"/>
      <c r="I116" s="25"/>
      <c r="J116" s="25"/>
      <c r="K116" s="25"/>
      <c r="L116" s="25"/>
      <c r="M116" s="25"/>
      <c r="N116" s="25"/>
      <c r="O116" s="25"/>
      <c r="P116" s="25"/>
      <c r="Q116" s="25">
        <v>1</v>
      </c>
      <c r="R116" s="25">
        <v>3</v>
      </c>
      <c r="S116" s="25">
        <v>2</v>
      </c>
      <c r="T116" s="25"/>
      <c r="U116" s="25">
        <v>6</v>
      </c>
      <c r="V116" s="25"/>
      <c r="W116" s="25"/>
      <c r="X116" s="25"/>
      <c r="Y116" s="25"/>
      <c r="Z116" s="25"/>
      <c r="AA116" s="25"/>
      <c r="AB116" s="25">
        <v>1</v>
      </c>
      <c r="AC116" s="25"/>
      <c r="AD116" s="25"/>
      <c r="AE116" s="25"/>
      <c r="AF116" s="25">
        <v>16</v>
      </c>
    </row>
    <row r="117" spans="2:32">
      <c r="C117">
        <v>15</v>
      </c>
      <c r="D117">
        <v>2</v>
      </c>
      <c r="E117" s="25"/>
      <c r="F117" s="25"/>
      <c r="G117" s="25"/>
      <c r="H117" s="25"/>
      <c r="I117" s="25"/>
      <c r="J117" s="25"/>
      <c r="K117" s="25"/>
      <c r="L117" s="25"/>
      <c r="M117" s="25"/>
      <c r="N117" s="25"/>
      <c r="O117" s="25"/>
      <c r="P117" s="25"/>
      <c r="Q117" s="25"/>
      <c r="R117" s="25">
        <v>1</v>
      </c>
      <c r="S117" s="25"/>
      <c r="T117" s="25"/>
      <c r="U117" s="25"/>
      <c r="V117" s="25">
        <v>1</v>
      </c>
      <c r="W117" s="25"/>
      <c r="X117" s="25"/>
      <c r="Y117" s="25"/>
      <c r="Z117" s="25"/>
      <c r="AA117" s="25"/>
      <c r="AB117" s="25"/>
      <c r="AC117" s="25"/>
      <c r="AD117" s="25"/>
      <c r="AE117" s="25"/>
      <c r="AF117" s="25">
        <v>2</v>
      </c>
    </row>
    <row r="118" spans="2:32">
      <c r="C118">
        <v>16</v>
      </c>
      <c r="D118">
        <v>2</v>
      </c>
      <c r="E118" s="25"/>
      <c r="F118" s="25"/>
      <c r="G118" s="25">
        <v>2</v>
      </c>
      <c r="H118" s="25"/>
      <c r="I118" s="25"/>
      <c r="J118" s="25">
        <v>2</v>
      </c>
      <c r="K118" s="25"/>
      <c r="L118" s="25"/>
      <c r="M118" s="25"/>
      <c r="N118" s="25"/>
      <c r="O118" s="25"/>
      <c r="P118" s="25"/>
      <c r="Q118" s="25"/>
      <c r="R118" s="25">
        <v>3</v>
      </c>
      <c r="S118" s="25">
        <v>1</v>
      </c>
      <c r="T118" s="25"/>
      <c r="U118" s="25">
        <v>8</v>
      </c>
      <c r="V118" s="25">
        <v>2</v>
      </c>
      <c r="W118" s="25"/>
      <c r="X118" s="25"/>
      <c r="Y118" s="25"/>
      <c r="Z118" s="25"/>
      <c r="AA118" s="25"/>
      <c r="AB118" s="25"/>
      <c r="AC118" s="25"/>
      <c r="AD118" s="25"/>
      <c r="AE118" s="25"/>
      <c r="AF118" s="25">
        <v>18</v>
      </c>
    </row>
    <row r="119" spans="2:32">
      <c r="B119" t="s">
        <v>163</v>
      </c>
      <c r="C119">
        <v>1</v>
      </c>
      <c r="D119">
        <v>2</v>
      </c>
      <c r="E119" s="25"/>
      <c r="F119" s="25"/>
      <c r="G119" s="25">
        <v>19</v>
      </c>
      <c r="H119" s="25">
        <v>2</v>
      </c>
      <c r="I119" s="25"/>
      <c r="J119" s="25"/>
      <c r="K119" s="25"/>
      <c r="L119" s="25"/>
      <c r="M119" s="25"/>
      <c r="N119" s="25"/>
      <c r="O119" s="25"/>
      <c r="P119" s="25"/>
      <c r="Q119" s="25">
        <v>2</v>
      </c>
      <c r="R119" s="25">
        <v>56</v>
      </c>
      <c r="S119" s="25">
        <v>1</v>
      </c>
      <c r="T119" s="25"/>
      <c r="U119" s="25"/>
      <c r="V119" s="25"/>
      <c r="W119" s="25"/>
      <c r="X119" s="25"/>
      <c r="Y119" s="25"/>
      <c r="Z119" s="25"/>
      <c r="AA119" s="25">
        <v>1</v>
      </c>
      <c r="AB119" s="25">
        <v>2</v>
      </c>
      <c r="AC119" s="25"/>
      <c r="AD119" s="25"/>
      <c r="AE119" s="25"/>
      <c r="AF119" s="25">
        <v>83</v>
      </c>
    </row>
    <row r="120" spans="2:32">
      <c r="C120">
        <v>2</v>
      </c>
      <c r="D120">
        <v>2</v>
      </c>
      <c r="E120" s="25"/>
      <c r="F120" s="25"/>
      <c r="G120" s="25">
        <v>8</v>
      </c>
      <c r="H120" s="25"/>
      <c r="I120" s="25"/>
      <c r="J120" s="25">
        <v>1</v>
      </c>
      <c r="K120" s="25"/>
      <c r="L120" s="25"/>
      <c r="M120" s="25"/>
      <c r="N120" s="25"/>
      <c r="O120" s="25"/>
      <c r="P120" s="25"/>
      <c r="Q120" s="25"/>
      <c r="R120" s="25">
        <v>38</v>
      </c>
      <c r="S120" s="25"/>
      <c r="T120" s="25"/>
      <c r="U120" s="25">
        <v>2</v>
      </c>
      <c r="V120" s="25">
        <v>1</v>
      </c>
      <c r="W120" s="25"/>
      <c r="X120" s="25"/>
      <c r="Y120" s="25"/>
      <c r="Z120" s="25"/>
      <c r="AA120" s="25">
        <v>1</v>
      </c>
      <c r="AB120" s="25"/>
      <c r="AC120" s="25"/>
      <c r="AD120" s="25"/>
      <c r="AE120" s="25"/>
      <c r="AF120" s="25">
        <v>51</v>
      </c>
    </row>
    <row r="121" spans="2:32">
      <c r="C121">
        <v>3</v>
      </c>
      <c r="D121">
        <v>2</v>
      </c>
      <c r="E121" s="25"/>
      <c r="F121" s="25"/>
      <c r="G121" s="25">
        <v>2</v>
      </c>
      <c r="H121" s="25">
        <v>1</v>
      </c>
      <c r="I121" s="25"/>
      <c r="J121" s="25">
        <v>5</v>
      </c>
      <c r="K121" s="25"/>
      <c r="L121" s="25"/>
      <c r="M121" s="25"/>
      <c r="N121" s="25"/>
      <c r="O121" s="25"/>
      <c r="P121" s="25"/>
      <c r="Q121" s="25">
        <v>2</v>
      </c>
      <c r="R121" s="25">
        <v>45</v>
      </c>
      <c r="S121" s="25">
        <v>1</v>
      </c>
      <c r="T121" s="25"/>
      <c r="U121" s="25"/>
      <c r="V121" s="25">
        <v>1</v>
      </c>
      <c r="W121" s="25"/>
      <c r="X121" s="25"/>
      <c r="Y121" s="25"/>
      <c r="Z121" s="25"/>
      <c r="AA121" s="25"/>
      <c r="AB121" s="25">
        <v>1</v>
      </c>
      <c r="AC121" s="25"/>
      <c r="AD121" s="25"/>
      <c r="AE121" s="25"/>
      <c r="AF121" s="25">
        <v>58</v>
      </c>
    </row>
    <row r="122" spans="2:32">
      <c r="C122">
        <v>4</v>
      </c>
      <c r="D122">
        <v>2</v>
      </c>
      <c r="E122" s="25"/>
      <c r="F122" s="25"/>
      <c r="G122" s="25">
        <v>8</v>
      </c>
      <c r="H122" s="25"/>
      <c r="I122" s="25"/>
      <c r="J122" s="25">
        <v>3</v>
      </c>
      <c r="K122" s="25"/>
      <c r="L122" s="25"/>
      <c r="M122" s="25"/>
      <c r="N122" s="25"/>
      <c r="O122" s="25"/>
      <c r="P122" s="25"/>
      <c r="Q122" s="25"/>
      <c r="R122" s="25">
        <v>15</v>
      </c>
      <c r="S122" s="25">
        <v>1</v>
      </c>
      <c r="T122" s="25"/>
      <c r="U122" s="25">
        <v>1</v>
      </c>
      <c r="V122" s="25">
        <v>2</v>
      </c>
      <c r="W122" s="25"/>
      <c r="X122" s="25"/>
      <c r="Y122" s="25"/>
      <c r="Z122" s="25"/>
      <c r="AA122" s="25"/>
      <c r="AB122" s="25">
        <v>1</v>
      </c>
      <c r="AC122" s="25"/>
      <c r="AD122" s="25"/>
      <c r="AE122" s="25"/>
      <c r="AF122" s="25">
        <v>31</v>
      </c>
    </row>
    <row r="123" spans="2:32">
      <c r="C123">
        <v>5</v>
      </c>
      <c r="D123">
        <v>2</v>
      </c>
      <c r="E123" s="25"/>
      <c r="F123" s="25"/>
      <c r="G123" s="25">
        <v>16</v>
      </c>
      <c r="H123" s="25"/>
      <c r="I123" s="25"/>
      <c r="J123" s="25">
        <v>1</v>
      </c>
      <c r="K123" s="25"/>
      <c r="L123" s="25"/>
      <c r="M123" s="25"/>
      <c r="N123" s="25"/>
      <c r="O123" s="25"/>
      <c r="P123" s="25"/>
      <c r="Q123" s="25">
        <v>2</v>
      </c>
      <c r="R123" s="25">
        <v>13</v>
      </c>
      <c r="S123" s="25">
        <v>1</v>
      </c>
      <c r="T123" s="25"/>
      <c r="U123" s="25">
        <v>12</v>
      </c>
      <c r="V123" s="25">
        <v>1</v>
      </c>
      <c r="W123" s="25"/>
      <c r="X123" s="25"/>
      <c r="Y123" s="25"/>
      <c r="Z123" s="25"/>
      <c r="AA123" s="25">
        <v>27</v>
      </c>
      <c r="AB123" s="25">
        <v>3</v>
      </c>
      <c r="AC123" s="25"/>
      <c r="AD123" s="25"/>
      <c r="AE123" s="25"/>
      <c r="AF123" s="25">
        <v>76</v>
      </c>
    </row>
    <row r="124" spans="2:32">
      <c r="C124">
        <v>6</v>
      </c>
      <c r="D124">
        <v>2</v>
      </c>
      <c r="E124" s="25"/>
      <c r="F124" s="25"/>
      <c r="G124" s="25">
        <v>2</v>
      </c>
      <c r="H124" s="25"/>
      <c r="I124" s="25"/>
      <c r="J124" s="25">
        <v>2</v>
      </c>
      <c r="K124" s="25"/>
      <c r="L124" s="25"/>
      <c r="M124" s="25"/>
      <c r="N124" s="25"/>
      <c r="O124" s="25"/>
      <c r="P124" s="25"/>
      <c r="Q124" s="25"/>
      <c r="R124" s="25">
        <v>25</v>
      </c>
      <c r="S124" s="25">
        <v>1</v>
      </c>
      <c r="T124" s="25"/>
      <c r="U124" s="25">
        <v>10</v>
      </c>
      <c r="V124" s="25">
        <v>3</v>
      </c>
      <c r="W124" s="25"/>
      <c r="X124" s="25"/>
      <c r="Y124" s="25"/>
      <c r="Z124" s="25"/>
      <c r="AA124" s="25">
        <v>3</v>
      </c>
      <c r="AB124" s="25">
        <v>5</v>
      </c>
      <c r="AC124" s="25"/>
      <c r="AD124" s="25"/>
      <c r="AE124" s="25"/>
      <c r="AF124" s="25">
        <v>51</v>
      </c>
    </row>
    <row r="125" spans="2:32">
      <c r="C125">
        <v>7</v>
      </c>
      <c r="D125">
        <v>2</v>
      </c>
      <c r="E125" s="25"/>
      <c r="F125" s="25"/>
      <c r="G125" s="25">
        <v>20</v>
      </c>
      <c r="H125" s="25"/>
      <c r="I125" s="25"/>
      <c r="J125" s="25">
        <v>1</v>
      </c>
      <c r="K125" s="25"/>
      <c r="L125" s="25"/>
      <c r="M125" s="25"/>
      <c r="N125" s="25"/>
      <c r="O125" s="25"/>
      <c r="P125" s="25"/>
      <c r="Q125" s="25"/>
      <c r="R125" s="25">
        <v>12</v>
      </c>
      <c r="S125" s="25">
        <v>2</v>
      </c>
      <c r="T125" s="25"/>
      <c r="U125" s="25">
        <v>37</v>
      </c>
      <c r="V125" s="25">
        <v>6</v>
      </c>
      <c r="W125" s="25"/>
      <c r="X125" s="25">
        <v>1</v>
      </c>
      <c r="Y125" s="25"/>
      <c r="Z125" s="25"/>
      <c r="AA125" s="25"/>
      <c r="AB125" s="25">
        <v>4</v>
      </c>
      <c r="AC125" s="25"/>
      <c r="AD125" s="25"/>
      <c r="AE125" s="25"/>
      <c r="AF125" s="25">
        <v>83</v>
      </c>
    </row>
    <row r="126" spans="2:32">
      <c r="C126">
        <v>8</v>
      </c>
      <c r="D126">
        <v>2</v>
      </c>
      <c r="E126" s="25"/>
      <c r="F126" s="25"/>
      <c r="G126" s="25">
        <v>8</v>
      </c>
      <c r="H126" s="25"/>
      <c r="I126" s="25"/>
      <c r="J126" s="25">
        <v>3</v>
      </c>
      <c r="K126" s="25">
        <v>1</v>
      </c>
      <c r="L126" s="25"/>
      <c r="M126" s="25"/>
      <c r="N126" s="25"/>
      <c r="O126" s="25"/>
      <c r="P126" s="25"/>
      <c r="Q126" s="25">
        <v>2</v>
      </c>
      <c r="R126" s="25">
        <v>8</v>
      </c>
      <c r="S126" s="25">
        <v>2</v>
      </c>
      <c r="T126" s="25"/>
      <c r="U126" s="25">
        <v>9</v>
      </c>
      <c r="V126" s="25">
        <v>6</v>
      </c>
      <c r="W126" s="25"/>
      <c r="X126" s="25"/>
      <c r="Y126" s="25"/>
      <c r="Z126" s="25"/>
      <c r="AA126" s="25"/>
      <c r="AB126" s="25"/>
      <c r="AC126" s="25"/>
      <c r="AD126" s="25"/>
      <c r="AE126" s="25"/>
      <c r="AF126" s="25">
        <v>39</v>
      </c>
    </row>
    <row r="127" spans="2:32">
      <c r="C127">
        <v>9</v>
      </c>
      <c r="D127">
        <v>2</v>
      </c>
      <c r="E127" s="25"/>
      <c r="F127" s="25"/>
      <c r="G127" s="25">
        <v>2</v>
      </c>
      <c r="H127" s="25"/>
      <c r="I127" s="25"/>
      <c r="J127" s="25">
        <v>6</v>
      </c>
      <c r="K127" s="25"/>
      <c r="L127" s="25"/>
      <c r="M127" s="25"/>
      <c r="N127" s="25"/>
      <c r="O127" s="25"/>
      <c r="P127" s="25"/>
      <c r="Q127" s="25"/>
      <c r="R127" s="25">
        <v>38</v>
      </c>
      <c r="S127" s="25"/>
      <c r="T127" s="25"/>
      <c r="U127" s="25">
        <v>2</v>
      </c>
      <c r="V127" s="25">
        <v>3</v>
      </c>
      <c r="W127" s="25"/>
      <c r="X127" s="25"/>
      <c r="Y127" s="25"/>
      <c r="Z127" s="25"/>
      <c r="AA127" s="25"/>
      <c r="AB127" s="25">
        <v>1</v>
      </c>
      <c r="AC127" s="25"/>
      <c r="AD127" s="25"/>
      <c r="AE127" s="25"/>
      <c r="AF127" s="25">
        <v>52</v>
      </c>
    </row>
    <row r="128" spans="2:32">
      <c r="C128">
        <v>10</v>
      </c>
      <c r="D128">
        <v>2</v>
      </c>
      <c r="E128" s="25"/>
      <c r="F128" s="25"/>
      <c r="G128" s="25">
        <v>2</v>
      </c>
      <c r="H128" s="25"/>
      <c r="I128" s="25"/>
      <c r="J128" s="25">
        <v>1</v>
      </c>
      <c r="K128" s="25"/>
      <c r="L128" s="25"/>
      <c r="M128" s="25"/>
      <c r="N128" s="25"/>
      <c r="O128" s="25"/>
      <c r="P128" s="25"/>
      <c r="Q128" s="25"/>
      <c r="R128" s="25">
        <v>13</v>
      </c>
      <c r="S128" s="25"/>
      <c r="T128" s="25"/>
      <c r="U128" s="25">
        <v>3</v>
      </c>
      <c r="V128" s="25">
        <v>1</v>
      </c>
      <c r="W128" s="25"/>
      <c r="X128" s="25"/>
      <c r="Y128" s="25"/>
      <c r="Z128" s="25"/>
      <c r="AA128" s="25"/>
      <c r="AB128" s="25"/>
      <c r="AC128" s="25"/>
      <c r="AD128" s="25"/>
      <c r="AE128" s="25"/>
      <c r="AF128" s="25">
        <v>20</v>
      </c>
    </row>
    <row r="129" spans="2:32">
      <c r="C129">
        <v>11</v>
      </c>
      <c r="D129">
        <v>2</v>
      </c>
      <c r="E129" s="25"/>
      <c r="F129" s="25"/>
      <c r="G129" s="25">
        <v>4</v>
      </c>
      <c r="H129" s="25"/>
      <c r="I129" s="25"/>
      <c r="J129" s="25">
        <v>2</v>
      </c>
      <c r="K129" s="25"/>
      <c r="L129" s="25"/>
      <c r="M129" s="25"/>
      <c r="N129" s="25"/>
      <c r="O129" s="25"/>
      <c r="P129" s="25"/>
      <c r="Q129" s="25"/>
      <c r="R129" s="25">
        <v>12</v>
      </c>
      <c r="S129" s="25"/>
      <c r="T129" s="25"/>
      <c r="U129" s="25">
        <v>3</v>
      </c>
      <c r="V129" s="25">
        <v>1</v>
      </c>
      <c r="W129" s="25"/>
      <c r="X129" s="25"/>
      <c r="Y129" s="25"/>
      <c r="Z129" s="25"/>
      <c r="AA129" s="25"/>
      <c r="AB129" s="25"/>
      <c r="AC129" s="25"/>
      <c r="AD129" s="25"/>
      <c r="AE129" s="25"/>
      <c r="AF129" s="25">
        <v>22</v>
      </c>
    </row>
    <row r="130" spans="2:32">
      <c r="C130">
        <v>12</v>
      </c>
      <c r="D130">
        <v>2</v>
      </c>
      <c r="E130" s="25"/>
      <c r="F130" s="25"/>
      <c r="G130" s="25"/>
      <c r="H130" s="25"/>
      <c r="I130" s="25"/>
      <c r="J130" s="25">
        <v>2</v>
      </c>
      <c r="K130" s="25"/>
      <c r="L130" s="25"/>
      <c r="M130" s="25"/>
      <c r="N130" s="25"/>
      <c r="O130" s="25"/>
      <c r="P130" s="25"/>
      <c r="Q130" s="25"/>
      <c r="R130" s="25">
        <v>14</v>
      </c>
      <c r="S130" s="25">
        <v>1</v>
      </c>
      <c r="T130" s="25"/>
      <c r="U130" s="25"/>
      <c r="V130" s="25">
        <v>2</v>
      </c>
      <c r="W130" s="25"/>
      <c r="X130" s="25"/>
      <c r="Y130" s="25"/>
      <c r="Z130" s="25"/>
      <c r="AA130" s="25"/>
      <c r="AB130" s="25">
        <v>1</v>
      </c>
      <c r="AC130" s="25"/>
      <c r="AD130" s="25"/>
      <c r="AE130" s="25"/>
      <c r="AF130" s="25">
        <v>20</v>
      </c>
    </row>
    <row r="131" spans="2:32">
      <c r="C131">
        <v>13</v>
      </c>
      <c r="D131">
        <v>2</v>
      </c>
      <c r="E131" s="25"/>
      <c r="F131" s="25"/>
      <c r="G131" s="25">
        <v>3</v>
      </c>
      <c r="H131" s="25">
        <v>1</v>
      </c>
      <c r="I131" s="25"/>
      <c r="J131" s="25">
        <v>2</v>
      </c>
      <c r="K131" s="25"/>
      <c r="L131" s="25"/>
      <c r="M131" s="25"/>
      <c r="N131" s="25"/>
      <c r="O131" s="25"/>
      <c r="P131" s="25"/>
      <c r="Q131" s="25"/>
      <c r="R131" s="25">
        <v>79</v>
      </c>
      <c r="S131" s="25">
        <v>1</v>
      </c>
      <c r="T131" s="25"/>
      <c r="U131" s="25">
        <v>3</v>
      </c>
      <c r="V131" s="25">
        <v>1</v>
      </c>
      <c r="W131" s="25"/>
      <c r="X131" s="25"/>
      <c r="Y131" s="25"/>
      <c r="Z131" s="25"/>
      <c r="AA131" s="25">
        <v>4</v>
      </c>
      <c r="AB131" s="25">
        <v>1</v>
      </c>
      <c r="AC131" s="25"/>
      <c r="AD131" s="25"/>
      <c r="AE131" s="25"/>
      <c r="AF131" s="25">
        <v>95</v>
      </c>
    </row>
    <row r="132" spans="2:32">
      <c r="C132">
        <v>14</v>
      </c>
      <c r="D132">
        <v>2</v>
      </c>
      <c r="E132" s="25"/>
      <c r="F132" s="25"/>
      <c r="G132" s="25">
        <v>1</v>
      </c>
      <c r="H132" s="25">
        <v>1</v>
      </c>
      <c r="I132" s="25"/>
      <c r="J132" s="25">
        <v>4</v>
      </c>
      <c r="K132" s="25"/>
      <c r="L132" s="25"/>
      <c r="M132" s="25"/>
      <c r="N132" s="25"/>
      <c r="O132" s="25"/>
      <c r="P132" s="25"/>
      <c r="Q132" s="25">
        <v>1</v>
      </c>
      <c r="R132" s="25">
        <v>36</v>
      </c>
      <c r="S132" s="25"/>
      <c r="T132" s="25"/>
      <c r="U132" s="25"/>
      <c r="V132" s="25"/>
      <c r="W132" s="25"/>
      <c r="X132" s="25"/>
      <c r="Y132" s="25"/>
      <c r="Z132" s="25"/>
      <c r="AA132" s="25"/>
      <c r="AB132" s="25"/>
      <c r="AC132" s="25"/>
      <c r="AD132" s="25"/>
      <c r="AE132" s="25"/>
      <c r="AF132" s="25">
        <v>43</v>
      </c>
    </row>
    <row r="133" spans="2:32">
      <c r="C133">
        <v>15</v>
      </c>
      <c r="D133">
        <v>2</v>
      </c>
      <c r="E133" s="25"/>
      <c r="F133" s="25"/>
      <c r="G133" s="25">
        <v>12</v>
      </c>
      <c r="H133" s="25"/>
      <c r="I133" s="25"/>
      <c r="J133" s="25">
        <v>3</v>
      </c>
      <c r="K133" s="25"/>
      <c r="L133" s="25"/>
      <c r="M133" s="25"/>
      <c r="N133" s="25"/>
      <c r="O133" s="25"/>
      <c r="P133" s="25"/>
      <c r="Q133" s="25">
        <v>1</v>
      </c>
      <c r="R133" s="25">
        <v>18</v>
      </c>
      <c r="S133" s="25">
        <v>2</v>
      </c>
      <c r="T133" s="25"/>
      <c r="U133" s="25">
        <v>5</v>
      </c>
      <c r="V133" s="25">
        <v>1</v>
      </c>
      <c r="W133" s="25"/>
      <c r="X133" s="25"/>
      <c r="Y133" s="25"/>
      <c r="Z133" s="25"/>
      <c r="AA133" s="25"/>
      <c r="AB133" s="25"/>
      <c r="AC133" s="25"/>
      <c r="AD133" s="25"/>
      <c r="AE133" s="25"/>
      <c r="AF133" s="25">
        <v>42</v>
      </c>
    </row>
    <row r="134" spans="2:32">
      <c r="B134" t="s">
        <v>66</v>
      </c>
      <c r="C134">
        <v>1</v>
      </c>
      <c r="D134">
        <v>1</v>
      </c>
      <c r="E134" s="25"/>
      <c r="F134" s="25"/>
      <c r="G134" s="25"/>
      <c r="H134" s="25"/>
      <c r="I134" s="25"/>
      <c r="J134" s="25"/>
      <c r="K134" s="25"/>
      <c r="L134" s="25"/>
      <c r="M134" s="25"/>
      <c r="N134" s="25"/>
      <c r="O134" s="25"/>
      <c r="P134" s="25"/>
      <c r="Q134" s="25"/>
      <c r="R134" s="25"/>
      <c r="S134" s="25">
        <v>1</v>
      </c>
      <c r="T134" s="25"/>
      <c r="U134" s="25">
        <v>150</v>
      </c>
      <c r="V134" s="25"/>
      <c r="W134" s="25"/>
      <c r="X134" s="25"/>
      <c r="Y134" s="25"/>
      <c r="Z134" s="25"/>
      <c r="AA134" s="25"/>
      <c r="AB134" s="25">
        <v>1</v>
      </c>
      <c r="AC134" s="25"/>
      <c r="AD134" s="25"/>
      <c r="AE134" s="25"/>
      <c r="AF134" s="25">
        <v>152</v>
      </c>
    </row>
    <row r="135" spans="2:32">
      <c r="C135">
        <v>2</v>
      </c>
      <c r="D135">
        <v>1</v>
      </c>
      <c r="E135" s="25"/>
      <c r="F135" s="25"/>
      <c r="G135" s="25"/>
      <c r="H135" s="25"/>
      <c r="I135" s="25"/>
      <c r="J135" s="25">
        <v>1</v>
      </c>
      <c r="K135" s="25">
        <v>3</v>
      </c>
      <c r="L135" s="25"/>
      <c r="M135" s="25"/>
      <c r="N135" s="25"/>
      <c r="O135" s="25"/>
      <c r="P135" s="25"/>
      <c r="Q135" s="25"/>
      <c r="R135" s="25">
        <v>250</v>
      </c>
      <c r="S135" s="25">
        <v>1</v>
      </c>
      <c r="T135" s="25"/>
      <c r="U135" s="25">
        <v>6</v>
      </c>
      <c r="V135" s="25"/>
      <c r="W135" s="25"/>
      <c r="X135" s="25"/>
      <c r="Y135" s="25"/>
      <c r="Z135" s="25"/>
      <c r="AA135" s="25"/>
      <c r="AB135" s="25">
        <v>1</v>
      </c>
      <c r="AC135" s="25"/>
      <c r="AD135" s="25"/>
      <c r="AE135" s="25"/>
      <c r="AF135" s="25">
        <v>262</v>
      </c>
    </row>
    <row r="136" spans="2:32">
      <c r="C136">
        <v>3</v>
      </c>
      <c r="D136">
        <v>1</v>
      </c>
      <c r="E136" s="25"/>
      <c r="F136" s="25"/>
      <c r="G136" s="25"/>
      <c r="H136" s="25"/>
      <c r="I136" s="25">
        <v>3</v>
      </c>
      <c r="J136" s="25">
        <v>8</v>
      </c>
      <c r="K136" s="25"/>
      <c r="L136" s="25"/>
      <c r="M136" s="25"/>
      <c r="N136" s="25"/>
      <c r="O136" s="25"/>
      <c r="P136" s="25"/>
      <c r="Q136" s="25">
        <v>3</v>
      </c>
      <c r="R136" s="25">
        <v>88</v>
      </c>
      <c r="S136" s="25">
        <v>2</v>
      </c>
      <c r="T136" s="25"/>
      <c r="U136" s="25"/>
      <c r="V136" s="25">
        <v>8</v>
      </c>
      <c r="W136" s="25"/>
      <c r="X136" s="25"/>
      <c r="Y136" s="25"/>
      <c r="Z136" s="25"/>
      <c r="AA136" s="25">
        <v>1</v>
      </c>
      <c r="AB136" s="25">
        <v>2</v>
      </c>
      <c r="AC136" s="25"/>
      <c r="AD136" s="25"/>
      <c r="AE136" s="25"/>
      <c r="AF136" s="25">
        <v>115</v>
      </c>
    </row>
    <row r="137" spans="2:32">
      <c r="C137">
        <v>4</v>
      </c>
      <c r="D137">
        <v>1</v>
      </c>
      <c r="E137" s="25"/>
      <c r="F137" s="25"/>
      <c r="G137" s="25">
        <v>1</v>
      </c>
      <c r="H137" s="25"/>
      <c r="I137" s="25"/>
      <c r="J137" s="25">
        <v>14</v>
      </c>
      <c r="K137" s="25"/>
      <c r="L137" s="25"/>
      <c r="M137" s="25"/>
      <c r="N137" s="25"/>
      <c r="O137" s="25"/>
      <c r="P137" s="25"/>
      <c r="Q137" s="25"/>
      <c r="R137" s="25">
        <v>100</v>
      </c>
      <c r="S137" s="25">
        <v>3</v>
      </c>
      <c r="T137" s="25"/>
      <c r="U137" s="25">
        <v>3</v>
      </c>
      <c r="V137" s="25"/>
      <c r="W137" s="25"/>
      <c r="X137" s="25"/>
      <c r="Y137" s="25"/>
      <c r="Z137" s="25"/>
      <c r="AA137" s="25">
        <v>2</v>
      </c>
      <c r="AB137" s="25">
        <v>10</v>
      </c>
      <c r="AC137" s="25"/>
      <c r="AD137" s="25"/>
      <c r="AE137" s="25"/>
      <c r="AF137" s="25">
        <v>133</v>
      </c>
    </row>
    <row r="138" spans="2:32">
      <c r="C138">
        <v>5</v>
      </c>
      <c r="D138">
        <v>1</v>
      </c>
      <c r="E138" s="25">
        <v>1</v>
      </c>
      <c r="F138" s="25"/>
      <c r="G138" s="25"/>
      <c r="H138" s="25"/>
      <c r="I138" s="25"/>
      <c r="J138" s="25"/>
      <c r="K138" s="25"/>
      <c r="L138" s="25"/>
      <c r="M138" s="25"/>
      <c r="N138" s="25"/>
      <c r="O138" s="25"/>
      <c r="P138" s="25"/>
      <c r="Q138" s="25"/>
      <c r="R138" s="25">
        <v>88</v>
      </c>
      <c r="S138" s="25">
        <v>1</v>
      </c>
      <c r="T138" s="25">
        <v>1</v>
      </c>
      <c r="U138" s="25">
        <v>1</v>
      </c>
      <c r="V138" s="25">
        <v>2</v>
      </c>
      <c r="W138" s="25"/>
      <c r="X138" s="25"/>
      <c r="Y138" s="25"/>
      <c r="Z138" s="25"/>
      <c r="AA138" s="25"/>
      <c r="AB138" s="25"/>
      <c r="AC138" s="25"/>
      <c r="AD138" s="25"/>
      <c r="AE138" s="25"/>
      <c r="AF138" s="25">
        <v>94</v>
      </c>
    </row>
    <row r="139" spans="2:32">
      <c r="C139">
        <v>6</v>
      </c>
      <c r="D139">
        <v>1</v>
      </c>
      <c r="E139" s="25">
        <v>3</v>
      </c>
      <c r="F139" s="25"/>
      <c r="G139" s="25">
        <v>1</v>
      </c>
      <c r="H139" s="25">
        <v>1</v>
      </c>
      <c r="I139" s="25"/>
      <c r="J139" s="25">
        <v>2</v>
      </c>
      <c r="K139" s="25">
        <v>2</v>
      </c>
      <c r="L139" s="25"/>
      <c r="M139" s="25"/>
      <c r="N139" s="25"/>
      <c r="O139" s="25">
        <v>1</v>
      </c>
      <c r="P139" s="25"/>
      <c r="Q139" s="25"/>
      <c r="R139" s="25">
        <v>40</v>
      </c>
      <c r="S139" s="25">
        <v>5</v>
      </c>
      <c r="T139" s="25">
        <v>1</v>
      </c>
      <c r="U139" s="25">
        <v>12</v>
      </c>
      <c r="V139" s="25"/>
      <c r="W139" s="25"/>
      <c r="X139" s="25"/>
      <c r="Y139" s="25"/>
      <c r="Z139" s="25"/>
      <c r="AA139" s="25">
        <v>1</v>
      </c>
      <c r="AB139" s="25">
        <v>1</v>
      </c>
      <c r="AC139" s="25"/>
      <c r="AD139" s="25"/>
      <c r="AE139" s="25"/>
      <c r="AF139" s="25">
        <v>70</v>
      </c>
    </row>
    <row r="140" spans="2:32">
      <c r="C140">
        <v>7</v>
      </c>
      <c r="D140">
        <v>1</v>
      </c>
      <c r="E140" s="25"/>
      <c r="F140" s="25"/>
      <c r="G140" s="25"/>
      <c r="H140" s="25"/>
      <c r="I140" s="25"/>
      <c r="J140" s="25"/>
      <c r="K140" s="25"/>
      <c r="L140" s="25"/>
      <c r="M140" s="25"/>
      <c r="N140" s="25"/>
      <c r="O140" s="25"/>
      <c r="P140" s="25"/>
      <c r="Q140" s="25">
        <v>1</v>
      </c>
      <c r="R140" s="25">
        <v>9</v>
      </c>
      <c r="S140" s="25">
        <v>2</v>
      </c>
      <c r="T140" s="25">
        <v>1</v>
      </c>
      <c r="U140" s="25">
        <v>7</v>
      </c>
      <c r="V140" s="25">
        <v>19</v>
      </c>
      <c r="W140" s="25"/>
      <c r="X140" s="25"/>
      <c r="Y140" s="25"/>
      <c r="Z140" s="25"/>
      <c r="AA140" s="25">
        <v>16</v>
      </c>
      <c r="AB140" s="25"/>
      <c r="AC140" s="25"/>
      <c r="AD140" s="25"/>
      <c r="AE140" s="25"/>
      <c r="AF140" s="25">
        <v>55</v>
      </c>
    </row>
    <row r="141" spans="2:32">
      <c r="C141">
        <v>8</v>
      </c>
      <c r="D141">
        <v>1</v>
      </c>
      <c r="E141" s="25">
        <v>2</v>
      </c>
      <c r="F141" s="25"/>
      <c r="G141" s="25">
        <v>2</v>
      </c>
      <c r="H141" s="25"/>
      <c r="I141" s="25"/>
      <c r="J141" s="25">
        <v>15</v>
      </c>
      <c r="K141" s="25">
        <v>2</v>
      </c>
      <c r="L141" s="25"/>
      <c r="M141" s="25"/>
      <c r="N141" s="25"/>
      <c r="O141" s="25"/>
      <c r="P141" s="25"/>
      <c r="Q141" s="25"/>
      <c r="R141" s="25">
        <v>18</v>
      </c>
      <c r="S141" s="25">
        <v>3</v>
      </c>
      <c r="T141" s="25"/>
      <c r="U141" s="25">
        <v>3</v>
      </c>
      <c r="V141" s="25">
        <v>2</v>
      </c>
      <c r="W141" s="25"/>
      <c r="X141" s="25"/>
      <c r="Y141" s="25"/>
      <c r="Z141" s="25"/>
      <c r="AA141" s="25">
        <v>4</v>
      </c>
      <c r="AB141" s="25">
        <v>12</v>
      </c>
      <c r="AC141" s="25"/>
      <c r="AD141" s="25"/>
      <c r="AE141" s="25"/>
      <c r="AF141" s="25">
        <v>63</v>
      </c>
    </row>
    <row r="142" spans="2:32">
      <c r="C142">
        <v>9</v>
      </c>
      <c r="D142">
        <v>1</v>
      </c>
      <c r="E142" s="25"/>
      <c r="F142" s="25"/>
      <c r="G142" s="25"/>
      <c r="H142" s="25"/>
      <c r="I142" s="25"/>
      <c r="J142" s="25">
        <v>3</v>
      </c>
      <c r="K142" s="25">
        <v>1</v>
      </c>
      <c r="L142" s="25"/>
      <c r="M142" s="25"/>
      <c r="N142" s="25"/>
      <c r="O142" s="25"/>
      <c r="P142" s="25"/>
      <c r="Q142" s="25">
        <v>1</v>
      </c>
      <c r="R142" s="25">
        <v>63</v>
      </c>
      <c r="S142" s="25">
        <v>2</v>
      </c>
      <c r="T142" s="25"/>
      <c r="U142" s="25">
        <v>1</v>
      </c>
      <c r="V142" s="25">
        <v>2</v>
      </c>
      <c r="W142" s="25"/>
      <c r="X142" s="25"/>
      <c r="Y142" s="25"/>
      <c r="Z142" s="25"/>
      <c r="AA142" s="25"/>
      <c r="AB142" s="25"/>
      <c r="AC142" s="25"/>
      <c r="AD142" s="25"/>
      <c r="AE142" s="25"/>
      <c r="AF142" s="25">
        <v>73</v>
      </c>
    </row>
    <row r="143" spans="2:32">
      <c r="C143">
        <v>10</v>
      </c>
      <c r="D143">
        <v>1</v>
      </c>
      <c r="E143" s="25"/>
      <c r="F143" s="25"/>
      <c r="G143" s="25"/>
      <c r="H143" s="25"/>
      <c r="I143" s="25"/>
      <c r="J143" s="25">
        <v>2</v>
      </c>
      <c r="K143" s="25">
        <v>1</v>
      </c>
      <c r="L143" s="25"/>
      <c r="M143" s="25"/>
      <c r="N143" s="25"/>
      <c r="O143" s="25"/>
      <c r="P143" s="25"/>
      <c r="Q143" s="25"/>
      <c r="R143" s="25">
        <v>65</v>
      </c>
      <c r="S143" s="25"/>
      <c r="T143" s="25"/>
      <c r="U143" s="25">
        <v>37</v>
      </c>
      <c r="V143" s="25"/>
      <c r="W143" s="25"/>
      <c r="X143" s="25"/>
      <c r="Y143" s="25"/>
      <c r="Z143" s="25"/>
      <c r="AA143" s="25"/>
      <c r="AB143" s="25"/>
      <c r="AC143" s="25"/>
      <c r="AD143" s="25"/>
      <c r="AE143" s="25"/>
      <c r="AF143" s="25">
        <v>105</v>
      </c>
    </row>
    <row r="144" spans="2:32">
      <c r="C144">
        <v>11</v>
      </c>
      <c r="D144">
        <v>1</v>
      </c>
      <c r="E144" s="25"/>
      <c r="F144" s="25"/>
      <c r="G144" s="25"/>
      <c r="H144" s="25"/>
      <c r="I144" s="25"/>
      <c r="J144" s="25">
        <v>5</v>
      </c>
      <c r="K144" s="25"/>
      <c r="L144" s="25"/>
      <c r="M144" s="25"/>
      <c r="N144" s="25"/>
      <c r="O144" s="25"/>
      <c r="P144" s="25"/>
      <c r="Q144" s="25"/>
      <c r="R144" s="25">
        <v>43</v>
      </c>
      <c r="S144" s="25"/>
      <c r="T144" s="25">
        <v>1</v>
      </c>
      <c r="U144" s="25">
        <v>1</v>
      </c>
      <c r="V144" s="25">
        <v>8</v>
      </c>
      <c r="W144" s="25"/>
      <c r="X144" s="25"/>
      <c r="Y144" s="25"/>
      <c r="Z144" s="25"/>
      <c r="AA144" s="25">
        <v>3</v>
      </c>
      <c r="AB144" s="25"/>
      <c r="AC144" s="25"/>
      <c r="AD144" s="25"/>
      <c r="AE144" s="25"/>
      <c r="AF144" s="25">
        <v>61</v>
      </c>
    </row>
    <row r="145" spans="2:32">
      <c r="C145">
        <v>12</v>
      </c>
      <c r="D145">
        <v>1</v>
      </c>
      <c r="E145" s="25"/>
      <c r="F145" s="25"/>
      <c r="G145" s="25"/>
      <c r="H145" s="25"/>
      <c r="I145" s="25"/>
      <c r="J145" s="25"/>
      <c r="K145" s="25"/>
      <c r="L145" s="25"/>
      <c r="M145" s="25"/>
      <c r="N145" s="25"/>
      <c r="O145" s="25"/>
      <c r="P145" s="25"/>
      <c r="Q145" s="25"/>
      <c r="R145" s="25">
        <v>29</v>
      </c>
      <c r="S145" s="25">
        <v>5</v>
      </c>
      <c r="T145" s="25"/>
      <c r="U145" s="25">
        <v>3</v>
      </c>
      <c r="V145" s="25">
        <v>3</v>
      </c>
      <c r="W145" s="25"/>
      <c r="X145" s="25"/>
      <c r="Y145" s="25"/>
      <c r="Z145" s="25"/>
      <c r="AA145" s="25">
        <v>4</v>
      </c>
      <c r="AB145" s="25"/>
      <c r="AC145" s="25"/>
      <c r="AD145" s="25"/>
      <c r="AE145" s="25"/>
      <c r="AF145" s="25">
        <v>44</v>
      </c>
    </row>
    <row r="146" spans="2:32">
      <c r="C146">
        <v>13</v>
      </c>
      <c r="D146">
        <v>1</v>
      </c>
      <c r="E146" s="25"/>
      <c r="F146" s="25"/>
      <c r="G146" s="25">
        <v>3</v>
      </c>
      <c r="H146" s="25"/>
      <c r="I146" s="25"/>
      <c r="J146" s="25">
        <v>2</v>
      </c>
      <c r="K146" s="25"/>
      <c r="L146" s="25"/>
      <c r="M146" s="25"/>
      <c r="N146" s="25"/>
      <c r="O146" s="25"/>
      <c r="P146" s="25"/>
      <c r="Q146" s="25">
        <v>6</v>
      </c>
      <c r="R146" s="25">
        <v>36</v>
      </c>
      <c r="S146" s="25">
        <v>2</v>
      </c>
      <c r="T146" s="25"/>
      <c r="U146" s="25">
        <v>5</v>
      </c>
      <c r="V146" s="25">
        <v>3</v>
      </c>
      <c r="W146" s="25"/>
      <c r="X146" s="25"/>
      <c r="Y146" s="25"/>
      <c r="Z146" s="25"/>
      <c r="AA146" s="25"/>
      <c r="AB146" s="25"/>
      <c r="AC146" s="25"/>
      <c r="AD146" s="25"/>
      <c r="AE146" s="25"/>
      <c r="AF146" s="25">
        <v>57</v>
      </c>
    </row>
    <row r="147" spans="2:32">
      <c r="C147">
        <v>14</v>
      </c>
      <c r="D147">
        <v>1</v>
      </c>
      <c r="E147" s="25">
        <v>2</v>
      </c>
      <c r="F147" s="25"/>
      <c r="G147" s="25"/>
      <c r="H147" s="25"/>
      <c r="I147" s="25"/>
      <c r="J147" s="25">
        <v>1</v>
      </c>
      <c r="K147" s="25"/>
      <c r="L147" s="25"/>
      <c r="M147" s="25"/>
      <c r="N147" s="25"/>
      <c r="O147" s="25"/>
      <c r="P147" s="25"/>
      <c r="Q147" s="25"/>
      <c r="R147" s="25">
        <v>375</v>
      </c>
      <c r="S147" s="25"/>
      <c r="T147" s="25"/>
      <c r="U147" s="25">
        <v>4</v>
      </c>
      <c r="V147" s="25"/>
      <c r="W147" s="25"/>
      <c r="X147" s="25"/>
      <c r="Y147" s="25"/>
      <c r="Z147" s="25"/>
      <c r="AA147" s="25"/>
      <c r="AB147" s="25"/>
      <c r="AC147" s="25"/>
      <c r="AD147" s="25"/>
      <c r="AE147" s="25"/>
      <c r="AF147" s="25">
        <v>382</v>
      </c>
    </row>
    <row r="148" spans="2:32">
      <c r="C148">
        <v>15</v>
      </c>
      <c r="D148">
        <v>1</v>
      </c>
      <c r="E148" s="25">
        <v>1</v>
      </c>
      <c r="F148" s="25"/>
      <c r="G148" s="25"/>
      <c r="H148" s="25"/>
      <c r="I148" s="25"/>
      <c r="J148" s="25"/>
      <c r="K148" s="25"/>
      <c r="L148" s="25"/>
      <c r="M148" s="25"/>
      <c r="N148" s="25"/>
      <c r="O148" s="25"/>
      <c r="P148" s="25"/>
      <c r="Q148" s="25"/>
      <c r="R148" s="25">
        <v>18</v>
      </c>
      <c r="S148" s="25"/>
      <c r="T148" s="25"/>
      <c r="U148" s="25"/>
      <c r="V148" s="25">
        <v>3</v>
      </c>
      <c r="W148" s="25"/>
      <c r="X148" s="25"/>
      <c r="Y148" s="25"/>
      <c r="Z148" s="25"/>
      <c r="AA148" s="25"/>
      <c r="AB148" s="25"/>
      <c r="AC148" s="25"/>
      <c r="AD148" s="25"/>
      <c r="AE148" s="25"/>
      <c r="AF148" s="25">
        <v>22</v>
      </c>
    </row>
    <row r="149" spans="2:32">
      <c r="C149">
        <v>16</v>
      </c>
      <c r="D149">
        <v>1</v>
      </c>
      <c r="E149" s="25">
        <v>1</v>
      </c>
      <c r="F149" s="25"/>
      <c r="G149" s="25">
        <v>3</v>
      </c>
      <c r="H149" s="25"/>
      <c r="I149" s="25"/>
      <c r="J149" s="25">
        <v>5</v>
      </c>
      <c r="K149" s="25">
        <v>2</v>
      </c>
      <c r="L149" s="25"/>
      <c r="M149" s="25"/>
      <c r="N149" s="25"/>
      <c r="O149" s="25"/>
      <c r="P149" s="25"/>
      <c r="Q149" s="25"/>
      <c r="R149" s="25">
        <v>21</v>
      </c>
      <c r="S149" s="25">
        <v>7</v>
      </c>
      <c r="T149" s="25"/>
      <c r="U149" s="25">
        <v>4</v>
      </c>
      <c r="V149" s="25">
        <v>7</v>
      </c>
      <c r="W149" s="25"/>
      <c r="X149" s="25"/>
      <c r="Y149" s="25"/>
      <c r="Z149" s="25"/>
      <c r="AA149" s="25"/>
      <c r="AB149" s="25">
        <v>1</v>
      </c>
      <c r="AC149" s="25"/>
      <c r="AD149" s="25"/>
      <c r="AE149" s="25"/>
      <c r="AF149" s="25">
        <v>51</v>
      </c>
    </row>
    <row r="150" spans="2:32">
      <c r="C150">
        <v>17</v>
      </c>
      <c r="D150">
        <v>1</v>
      </c>
      <c r="E150" s="25"/>
      <c r="F150" s="25"/>
      <c r="G150" s="25"/>
      <c r="H150" s="25"/>
      <c r="I150" s="25"/>
      <c r="J150" s="25"/>
      <c r="K150" s="25"/>
      <c r="L150" s="25"/>
      <c r="M150" s="25"/>
      <c r="N150" s="25"/>
      <c r="O150" s="25"/>
      <c r="P150" s="25"/>
      <c r="Q150" s="25"/>
      <c r="R150" s="25">
        <v>214</v>
      </c>
      <c r="S150" s="25"/>
      <c r="T150" s="25"/>
      <c r="U150" s="25"/>
      <c r="V150" s="25"/>
      <c r="W150" s="25"/>
      <c r="X150" s="25"/>
      <c r="Y150" s="25"/>
      <c r="Z150" s="25"/>
      <c r="AA150" s="25"/>
      <c r="AB150" s="25"/>
      <c r="AC150" s="25"/>
      <c r="AD150" s="25"/>
      <c r="AE150" s="25"/>
      <c r="AF150" s="25">
        <v>214</v>
      </c>
    </row>
    <row r="151" spans="2:32">
      <c r="C151">
        <v>18</v>
      </c>
      <c r="D151">
        <v>1</v>
      </c>
      <c r="E151" s="25"/>
      <c r="F151" s="25"/>
      <c r="G151" s="25"/>
      <c r="H151" s="25"/>
      <c r="I151" s="25"/>
      <c r="J151" s="25"/>
      <c r="K151" s="25"/>
      <c r="L151" s="25"/>
      <c r="M151" s="25"/>
      <c r="N151" s="25"/>
      <c r="O151" s="25"/>
      <c r="P151" s="25"/>
      <c r="Q151" s="25">
        <v>2</v>
      </c>
      <c r="R151" s="25">
        <v>167</v>
      </c>
      <c r="S151" s="25"/>
      <c r="T151" s="25"/>
      <c r="U151" s="25"/>
      <c r="V151" s="25"/>
      <c r="W151" s="25"/>
      <c r="X151" s="25"/>
      <c r="Y151" s="25"/>
      <c r="Z151" s="25"/>
      <c r="AA151" s="25"/>
      <c r="AB151" s="25"/>
      <c r="AC151" s="25"/>
      <c r="AD151" s="25"/>
      <c r="AE151" s="25"/>
      <c r="AF151" s="25">
        <v>169</v>
      </c>
    </row>
    <row r="152" spans="2:32">
      <c r="C152">
        <v>19</v>
      </c>
      <c r="D152">
        <v>1</v>
      </c>
      <c r="E152" s="25"/>
      <c r="F152" s="25"/>
      <c r="G152" s="25">
        <v>6</v>
      </c>
      <c r="H152" s="25"/>
      <c r="I152" s="25"/>
      <c r="J152" s="25">
        <v>2</v>
      </c>
      <c r="K152" s="25"/>
      <c r="L152" s="25"/>
      <c r="M152" s="25"/>
      <c r="N152" s="25"/>
      <c r="O152" s="25"/>
      <c r="P152" s="25"/>
      <c r="Q152" s="25">
        <v>3</v>
      </c>
      <c r="R152" s="25">
        <v>150</v>
      </c>
      <c r="S152" s="25">
        <v>4</v>
      </c>
      <c r="T152" s="25"/>
      <c r="U152" s="25">
        <v>5</v>
      </c>
      <c r="V152" s="25"/>
      <c r="W152" s="25"/>
      <c r="X152" s="25"/>
      <c r="Y152" s="25"/>
      <c r="Z152" s="25"/>
      <c r="AA152" s="25"/>
      <c r="AB152" s="25">
        <v>8</v>
      </c>
      <c r="AC152" s="25"/>
      <c r="AD152" s="25"/>
      <c r="AE152" s="25"/>
      <c r="AF152" s="25">
        <v>178</v>
      </c>
    </row>
    <row r="153" spans="2:32">
      <c r="B153" t="s">
        <v>98</v>
      </c>
      <c r="C153">
        <v>1</v>
      </c>
      <c r="D153">
        <v>1</v>
      </c>
      <c r="E153" s="25"/>
      <c r="F153" s="25"/>
      <c r="G153" s="25">
        <v>27</v>
      </c>
      <c r="H153" s="25"/>
      <c r="I153" s="25"/>
      <c r="J153" s="25">
        <v>1</v>
      </c>
      <c r="K153" s="25"/>
      <c r="L153" s="25"/>
      <c r="M153" s="25"/>
      <c r="N153" s="25"/>
      <c r="O153" s="25"/>
      <c r="P153" s="25"/>
      <c r="Q153" s="25">
        <v>1</v>
      </c>
      <c r="R153" s="25">
        <v>18</v>
      </c>
      <c r="S153" s="25">
        <v>1</v>
      </c>
      <c r="T153" s="25">
        <v>3</v>
      </c>
      <c r="U153" s="25">
        <v>2</v>
      </c>
      <c r="V153" s="25">
        <v>5</v>
      </c>
      <c r="W153" s="25"/>
      <c r="X153" s="25"/>
      <c r="Y153" s="25"/>
      <c r="Z153" s="25"/>
      <c r="AA153" s="25">
        <v>7</v>
      </c>
      <c r="AB153" s="25">
        <v>2</v>
      </c>
      <c r="AC153" s="25"/>
      <c r="AD153" s="25"/>
      <c r="AE153" s="25"/>
      <c r="AF153" s="25">
        <v>67</v>
      </c>
    </row>
    <row r="154" spans="2:32">
      <c r="C154">
        <v>2</v>
      </c>
      <c r="D154">
        <v>1</v>
      </c>
      <c r="E154" s="25"/>
      <c r="F154" s="25"/>
      <c r="G154" s="25"/>
      <c r="H154" s="25">
        <v>1</v>
      </c>
      <c r="I154" s="25"/>
      <c r="J154" s="25">
        <v>1</v>
      </c>
      <c r="K154" s="25"/>
      <c r="L154" s="25"/>
      <c r="M154" s="25"/>
      <c r="N154" s="25"/>
      <c r="O154" s="25"/>
      <c r="P154" s="25"/>
      <c r="Q154" s="25">
        <v>2</v>
      </c>
      <c r="R154" s="25">
        <v>47</v>
      </c>
      <c r="S154" s="25"/>
      <c r="T154" s="25"/>
      <c r="U154" s="25"/>
      <c r="V154" s="25">
        <v>1</v>
      </c>
      <c r="W154" s="25"/>
      <c r="X154" s="25"/>
      <c r="Y154" s="25"/>
      <c r="Z154" s="25"/>
      <c r="AA154" s="25"/>
      <c r="AB154" s="25"/>
      <c r="AC154" s="25"/>
      <c r="AD154" s="25"/>
      <c r="AE154" s="25"/>
      <c r="AF154" s="25">
        <v>52</v>
      </c>
    </row>
    <row r="155" spans="2:32">
      <c r="C155">
        <v>3</v>
      </c>
      <c r="D155">
        <v>1</v>
      </c>
      <c r="E155" s="25"/>
      <c r="F155" s="25"/>
      <c r="G155" s="25">
        <v>17</v>
      </c>
      <c r="H155" s="25">
        <v>2</v>
      </c>
      <c r="I155" s="25"/>
      <c r="J155" s="25">
        <v>8</v>
      </c>
      <c r="K155" s="25"/>
      <c r="L155" s="25"/>
      <c r="M155" s="25"/>
      <c r="N155" s="25"/>
      <c r="O155" s="25"/>
      <c r="P155" s="25"/>
      <c r="Q155" s="25"/>
      <c r="R155" s="25">
        <v>28</v>
      </c>
      <c r="S155" s="25"/>
      <c r="T155" s="25"/>
      <c r="U155" s="25"/>
      <c r="V155" s="25">
        <v>5</v>
      </c>
      <c r="W155" s="25"/>
      <c r="X155" s="25"/>
      <c r="Y155" s="25"/>
      <c r="Z155" s="25"/>
      <c r="AA155" s="25">
        <v>9</v>
      </c>
      <c r="AB155" s="25"/>
      <c r="AC155" s="25"/>
      <c r="AD155" s="25"/>
      <c r="AE155" s="25"/>
      <c r="AF155" s="25">
        <v>69</v>
      </c>
    </row>
    <row r="156" spans="2:32">
      <c r="C156">
        <v>4</v>
      </c>
      <c r="D156">
        <v>1</v>
      </c>
      <c r="E156" s="25"/>
      <c r="F156" s="25"/>
      <c r="G156" s="25"/>
      <c r="H156" s="25"/>
      <c r="I156" s="25"/>
      <c r="J156" s="25"/>
      <c r="K156" s="25"/>
      <c r="L156" s="25"/>
      <c r="M156" s="25"/>
      <c r="N156" s="25"/>
      <c r="O156" s="25"/>
      <c r="P156" s="25"/>
      <c r="Q156" s="25"/>
      <c r="R156" s="25">
        <v>55</v>
      </c>
      <c r="S156" s="25"/>
      <c r="T156" s="25"/>
      <c r="U156" s="25"/>
      <c r="V156" s="25">
        <v>1</v>
      </c>
      <c r="W156" s="25"/>
      <c r="X156" s="25"/>
      <c r="Y156" s="25"/>
      <c r="Z156" s="25"/>
      <c r="AA156" s="25"/>
      <c r="AB156" s="25"/>
      <c r="AC156" s="25"/>
      <c r="AD156" s="25"/>
      <c r="AE156" s="25"/>
      <c r="AF156" s="25">
        <v>56</v>
      </c>
    </row>
    <row r="157" spans="2:32">
      <c r="C157">
        <v>5</v>
      </c>
      <c r="D157">
        <v>1</v>
      </c>
      <c r="E157" s="25"/>
      <c r="F157" s="25"/>
      <c r="G157" s="25">
        <v>14</v>
      </c>
      <c r="H157" s="25">
        <v>4</v>
      </c>
      <c r="I157" s="25"/>
      <c r="J157" s="25">
        <v>1</v>
      </c>
      <c r="K157" s="25"/>
      <c r="L157" s="25"/>
      <c r="M157" s="25"/>
      <c r="N157" s="25"/>
      <c r="O157" s="25"/>
      <c r="P157" s="25"/>
      <c r="Q157" s="25">
        <v>7</v>
      </c>
      <c r="R157" s="25">
        <v>11</v>
      </c>
      <c r="S157" s="25"/>
      <c r="T157" s="25">
        <v>5</v>
      </c>
      <c r="U157" s="25"/>
      <c r="V157" s="25">
        <v>5</v>
      </c>
      <c r="W157" s="25"/>
      <c r="X157" s="25"/>
      <c r="Y157" s="25"/>
      <c r="Z157" s="25"/>
      <c r="AA157" s="25"/>
      <c r="AB157" s="25">
        <v>2</v>
      </c>
      <c r="AC157" s="25"/>
      <c r="AD157" s="25"/>
      <c r="AE157" s="25"/>
      <c r="AF157" s="25">
        <v>49</v>
      </c>
    </row>
    <row r="158" spans="2:32">
      <c r="C158">
        <v>6</v>
      </c>
      <c r="D158">
        <v>1</v>
      </c>
      <c r="E158" s="25"/>
      <c r="F158" s="25"/>
      <c r="G158" s="25">
        <v>5</v>
      </c>
      <c r="H158" s="25"/>
      <c r="I158" s="25"/>
      <c r="J158" s="25"/>
      <c r="K158" s="25"/>
      <c r="L158" s="25"/>
      <c r="M158" s="25"/>
      <c r="N158" s="25"/>
      <c r="O158" s="25"/>
      <c r="P158" s="25"/>
      <c r="Q158" s="25"/>
      <c r="R158" s="25">
        <v>12</v>
      </c>
      <c r="S158" s="25">
        <v>1</v>
      </c>
      <c r="T158" s="25"/>
      <c r="U158" s="25"/>
      <c r="V158" s="25"/>
      <c r="W158" s="25"/>
      <c r="X158" s="25"/>
      <c r="Y158" s="25"/>
      <c r="Z158" s="25"/>
      <c r="AA158" s="25"/>
      <c r="AB158" s="25">
        <v>1</v>
      </c>
      <c r="AC158" s="25"/>
      <c r="AD158" s="25"/>
      <c r="AE158" s="25"/>
      <c r="AF158" s="25">
        <v>19</v>
      </c>
    </row>
    <row r="159" spans="2:32">
      <c r="C159">
        <v>7</v>
      </c>
      <c r="D159">
        <v>1</v>
      </c>
      <c r="E159" s="25"/>
      <c r="F159" s="25"/>
      <c r="G159" s="25">
        <v>12</v>
      </c>
      <c r="H159" s="25">
        <v>1</v>
      </c>
      <c r="I159" s="25"/>
      <c r="J159" s="25">
        <v>2</v>
      </c>
      <c r="K159" s="25"/>
      <c r="L159" s="25"/>
      <c r="M159" s="25"/>
      <c r="N159" s="25"/>
      <c r="O159" s="25"/>
      <c r="P159" s="25"/>
      <c r="Q159" s="25"/>
      <c r="R159" s="25">
        <v>9</v>
      </c>
      <c r="S159" s="25"/>
      <c r="T159" s="25"/>
      <c r="U159" s="25"/>
      <c r="V159" s="25">
        <v>9</v>
      </c>
      <c r="W159" s="25"/>
      <c r="X159" s="25"/>
      <c r="Y159" s="25"/>
      <c r="Z159" s="25"/>
      <c r="AA159" s="25"/>
      <c r="AB159" s="25"/>
      <c r="AC159" s="25"/>
      <c r="AD159" s="25"/>
      <c r="AE159" s="25"/>
      <c r="AF159" s="25">
        <v>33</v>
      </c>
    </row>
    <row r="160" spans="2:32">
      <c r="C160">
        <v>8</v>
      </c>
      <c r="D160">
        <v>1</v>
      </c>
      <c r="E160" s="25"/>
      <c r="F160" s="25"/>
      <c r="G160" s="25">
        <v>14</v>
      </c>
      <c r="H160" s="25"/>
      <c r="I160" s="25"/>
      <c r="J160" s="25">
        <v>1</v>
      </c>
      <c r="K160" s="25"/>
      <c r="L160" s="25"/>
      <c r="M160" s="25"/>
      <c r="N160" s="25"/>
      <c r="O160" s="25"/>
      <c r="P160" s="25"/>
      <c r="Q160" s="25"/>
      <c r="R160" s="25">
        <v>15</v>
      </c>
      <c r="S160" s="25"/>
      <c r="T160" s="25">
        <v>3</v>
      </c>
      <c r="U160" s="25"/>
      <c r="V160" s="25">
        <v>3</v>
      </c>
      <c r="W160" s="25"/>
      <c r="X160" s="25"/>
      <c r="Y160" s="25"/>
      <c r="Z160" s="25"/>
      <c r="AA160" s="25"/>
      <c r="AB160" s="25"/>
      <c r="AC160" s="25"/>
      <c r="AD160" s="25"/>
      <c r="AE160" s="25"/>
      <c r="AF160" s="25">
        <v>36</v>
      </c>
    </row>
    <row r="161" spans="1:32">
      <c r="C161">
        <v>9</v>
      </c>
      <c r="D161">
        <v>1</v>
      </c>
      <c r="E161" s="25"/>
      <c r="F161" s="25"/>
      <c r="G161" s="25">
        <v>1</v>
      </c>
      <c r="H161" s="25"/>
      <c r="I161" s="25"/>
      <c r="J161" s="25"/>
      <c r="K161" s="25"/>
      <c r="L161" s="25"/>
      <c r="M161" s="25"/>
      <c r="N161" s="25"/>
      <c r="O161" s="25"/>
      <c r="P161" s="25"/>
      <c r="Q161" s="25"/>
      <c r="R161" s="25">
        <v>1</v>
      </c>
      <c r="S161" s="25"/>
      <c r="T161" s="25"/>
      <c r="U161" s="25">
        <v>3</v>
      </c>
      <c r="V161" s="25"/>
      <c r="W161" s="25"/>
      <c r="X161" s="25"/>
      <c r="Y161" s="25"/>
      <c r="Z161" s="25"/>
      <c r="AA161" s="25"/>
      <c r="AB161" s="25"/>
      <c r="AC161" s="25"/>
      <c r="AD161" s="25"/>
      <c r="AE161" s="25"/>
      <c r="AF161" s="25">
        <v>5</v>
      </c>
    </row>
    <row r="162" spans="1:32">
      <c r="C162">
        <v>10</v>
      </c>
      <c r="D162">
        <v>1</v>
      </c>
      <c r="E162" s="25"/>
      <c r="F162" s="25"/>
      <c r="G162" s="25"/>
      <c r="H162" s="25"/>
      <c r="I162" s="25"/>
      <c r="J162" s="25"/>
      <c r="K162" s="25"/>
      <c r="L162" s="25"/>
      <c r="M162" s="25"/>
      <c r="N162" s="25"/>
      <c r="O162" s="25"/>
      <c r="P162" s="25"/>
      <c r="Q162" s="25"/>
      <c r="R162" s="25">
        <v>1</v>
      </c>
      <c r="S162" s="25"/>
      <c r="T162" s="25"/>
      <c r="U162" s="25">
        <v>5</v>
      </c>
      <c r="V162" s="25"/>
      <c r="W162" s="25"/>
      <c r="X162" s="25"/>
      <c r="Y162" s="25"/>
      <c r="Z162" s="25"/>
      <c r="AA162" s="25"/>
      <c r="AB162" s="25"/>
      <c r="AC162" s="25"/>
      <c r="AD162" s="25"/>
      <c r="AE162" s="25"/>
      <c r="AF162" s="25">
        <v>6</v>
      </c>
    </row>
    <row r="163" spans="1:32">
      <c r="C163">
        <v>11</v>
      </c>
      <c r="D163">
        <v>1</v>
      </c>
      <c r="E163" s="25"/>
      <c r="F163" s="25"/>
      <c r="G163" s="25"/>
      <c r="H163" s="25"/>
      <c r="I163" s="25"/>
      <c r="J163" s="25"/>
      <c r="K163" s="25">
        <v>1</v>
      </c>
      <c r="L163" s="25"/>
      <c r="M163" s="25"/>
      <c r="N163" s="25"/>
      <c r="O163" s="25"/>
      <c r="P163" s="25"/>
      <c r="Q163" s="25"/>
      <c r="R163" s="25">
        <v>1</v>
      </c>
      <c r="S163" s="25"/>
      <c r="T163" s="25"/>
      <c r="U163" s="25"/>
      <c r="V163" s="25"/>
      <c r="W163" s="25"/>
      <c r="X163" s="25"/>
      <c r="Y163" s="25"/>
      <c r="Z163" s="25"/>
      <c r="AA163" s="25"/>
      <c r="AB163" s="25"/>
      <c r="AC163" s="25"/>
      <c r="AD163" s="25"/>
      <c r="AE163" s="25"/>
      <c r="AF163" s="25">
        <v>2</v>
      </c>
    </row>
    <row r="164" spans="1:32">
      <c r="C164">
        <v>12</v>
      </c>
      <c r="D164">
        <v>1</v>
      </c>
      <c r="E164" s="25"/>
      <c r="F164" s="25"/>
      <c r="G164" s="25"/>
      <c r="H164" s="25"/>
      <c r="I164" s="25"/>
      <c r="J164" s="25"/>
      <c r="K164" s="25"/>
      <c r="L164" s="25"/>
      <c r="M164" s="25"/>
      <c r="N164" s="25"/>
      <c r="O164" s="25"/>
      <c r="P164" s="25"/>
      <c r="Q164" s="25"/>
      <c r="R164" s="25">
        <v>6</v>
      </c>
      <c r="S164" s="25"/>
      <c r="T164" s="25"/>
      <c r="U164" s="25">
        <v>5</v>
      </c>
      <c r="V164" s="25">
        <v>1</v>
      </c>
      <c r="W164" s="25"/>
      <c r="X164" s="25"/>
      <c r="Y164" s="25"/>
      <c r="Z164" s="25"/>
      <c r="AA164" s="25"/>
      <c r="AB164" s="25"/>
      <c r="AC164" s="25"/>
      <c r="AD164" s="25"/>
      <c r="AE164" s="25"/>
      <c r="AF164" s="25">
        <v>12</v>
      </c>
    </row>
    <row r="165" spans="1:32">
      <c r="C165">
        <v>13</v>
      </c>
      <c r="D165">
        <v>1</v>
      </c>
      <c r="E165" s="25"/>
      <c r="F165" s="25"/>
      <c r="G165" s="25">
        <v>14</v>
      </c>
      <c r="H165" s="25">
        <v>2</v>
      </c>
      <c r="I165" s="25"/>
      <c r="J165" s="25">
        <v>4</v>
      </c>
      <c r="K165" s="25"/>
      <c r="L165" s="25"/>
      <c r="M165" s="25"/>
      <c r="N165" s="25"/>
      <c r="O165" s="25"/>
      <c r="P165" s="25"/>
      <c r="Q165" s="25">
        <v>1</v>
      </c>
      <c r="R165" s="25">
        <v>63</v>
      </c>
      <c r="S165" s="25"/>
      <c r="T165" s="25"/>
      <c r="U165" s="25"/>
      <c r="V165" s="25">
        <v>2</v>
      </c>
      <c r="W165" s="25"/>
      <c r="X165" s="25">
        <v>1</v>
      </c>
      <c r="Y165" s="25"/>
      <c r="Z165" s="25"/>
      <c r="AA165" s="25"/>
      <c r="AB165" s="25"/>
      <c r="AC165" s="25"/>
      <c r="AD165" s="25"/>
      <c r="AE165" s="25"/>
      <c r="AF165" s="25">
        <v>87</v>
      </c>
    </row>
    <row r="166" spans="1:32">
      <c r="C166">
        <v>14</v>
      </c>
      <c r="D166">
        <v>1</v>
      </c>
      <c r="E166" s="25"/>
      <c r="F166" s="25"/>
      <c r="G166" s="25">
        <v>5</v>
      </c>
      <c r="H166" s="25"/>
      <c r="I166" s="25"/>
      <c r="J166" s="25">
        <v>5</v>
      </c>
      <c r="K166" s="25"/>
      <c r="L166" s="25"/>
      <c r="M166" s="25"/>
      <c r="N166" s="25"/>
      <c r="O166" s="25"/>
      <c r="P166" s="25"/>
      <c r="Q166" s="25"/>
      <c r="R166" s="25">
        <v>38</v>
      </c>
      <c r="S166" s="25"/>
      <c r="T166" s="25">
        <v>1</v>
      </c>
      <c r="U166" s="25"/>
      <c r="V166" s="25">
        <v>5</v>
      </c>
      <c r="W166" s="25"/>
      <c r="X166" s="25"/>
      <c r="Y166" s="25"/>
      <c r="Z166" s="25"/>
      <c r="AA166" s="25">
        <v>1</v>
      </c>
      <c r="AB166" s="25"/>
      <c r="AC166" s="25"/>
      <c r="AD166" s="25"/>
      <c r="AE166" s="25"/>
      <c r="AF166" s="25">
        <v>55</v>
      </c>
    </row>
    <row r="167" spans="1:32">
      <c r="C167">
        <v>15</v>
      </c>
      <c r="D167">
        <v>1</v>
      </c>
      <c r="E167" s="25"/>
      <c r="F167" s="25"/>
      <c r="G167" s="25">
        <v>10</v>
      </c>
      <c r="H167" s="25">
        <v>3</v>
      </c>
      <c r="I167" s="25"/>
      <c r="J167" s="25">
        <v>1</v>
      </c>
      <c r="K167" s="25"/>
      <c r="L167" s="25"/>
      <c r="M167" s="25"/>
      <c r="N167" s="25">
        <v>1</v>
      </c>
      <c r="O167" s="25"/>
      <c r="P167" s="25"/>
      <c r="Q167" s="25">
        <v>29</v>
      </c>
      <c r="R167" s="25"/>
      <c r="S167" s="25"/>
      <c r="T167" s="25"/>
      <c r="U167" s="25"/>
      <c r="V167" s="25"/>
      <c r="W167" s="25"/>
      <c r="X167" s="25"/>
      <c r="Y167" s="25"/>
      <c r="Z167" s="25"/>
      <c r="AA167" s="25"/>
      <c r="AB167" s="25"/>
      <c r="AC167" s="25"/>
      <c r="AD167" s="25"/>
      <c r="AE167" s="25"/>
      <c r="AF167" s="25">
        <v>44</v>
      </c>
    </row>
    <row r="168" spans="1:32">
      <c r="C168">
        <v>16</v>
      </c>
      <c r="D168">
        <v>1</v>
      </c>
      <c r="E168" s="25"/>
      <c r="F168" s="25"/>
      <c r="G168" s="25">
        <v>14</v>
      </c>
      <c r="H168" s="25"/>
      <c r="I168" s="25"/>
      <c r="J168" s="25">
        <v>4</v>
      </c>
      <c r="K168" s="25"/>
      <c r="L168" s="25"/>
      <c r="M168" s="25"/>
      <c r="N168" s="25"/>
      <c r="O168" s="25"/>
      <c r="P168" s="25"/>
      <c r="Q168" s="25">
        <v>1</v>
      </c>
      <c r="R168" s="25">
        <v>20</v>
      </c>
      <c r="S168" s="25">
        <v>1</v>
      </c>
      <c r="T168" s="25">
        <v>2</v>
      </c>
      <c r="U168" s="25">
        <v>2</v>
      </c>
      <c r="V168" s="25"/>
      <c r="W168" s="25"/>
      <c r="X168" s="25"/>
      <c r="Y168" s="25"/>
      <c r="Z168" s="25"/>
      <c r="AA168" s="25"/>
      <c r="AB168" s="25">
        <v>1</v>
      </c>
      <c r="AC168" s="25"/>
      <c r="AD168" s="25"/>
      <c r="AE168" s="25"/>
      <c r="AF168" s="25">
        <v>45</v>
      </c>
    </row>
    <row r="169" spans="1:32">
      <c r="C169">
        <v>18</v>
      </c>
      <c r="D169">
        <v>1</v>
      </c>
      <c r="E169" s="25"/>
      <c r="F169" s="25"/>
      <c r="G169" s="25">
        <v>10</v>
      </c>
      <c r="H169" s="25"/>
      <c r="I169" s="25"/>
      <c r="J169" s="25"/>
      <c r="K169" s="25"/>
      <c r="L169" s="25"/>
      <c r="M169" s="25"/>
      <c r="N169" s="25"/>
      <c r="O169" s="25"/>
      <c r="P169" s="25"/>
      <c r="Q169" s="25"/>
      <c r="R169" s="25">
        <v>12</v>
      </c>
      <c r="S169" s="25">
        <v>3</v>
      </c>
      <c r="T169" s="25"/>
      <c r="U169" s="25">
        <v>2</v>
      </c>
      <c r="V169" s="25"/>
      <c r="W169" s="25"/>
      <c r="X169" s="25"/>
      <c r="Y169" s="25"/>
      <c r="Z169" s="25"/>
      <c r="AA169" s="25"/>
      <c r="AB169" s="25"/>
      <c r="AC169" s="25"/>
      <c r="AD169" s="25"/>
      <c r="AE169" s="25"/>
      <c r="AF169" s="25">
        <v>27</v>
      </c>
    </row>
    <row r="170" spans="1:32">
      <c r="C170">
        <v>19</v>
      </c>
      <c r="D170">
        <v>1</v>
      </c>
      <c r="E170" s="25"/>
      <c r="F170" s="25"/>
      <c r="G170" s="25">
        <v>49</v>
      </c>
      <c r="H170" s="25">
        <v>2</v>
      </c>
      <c r="I170" s="25"/>
      <c r="J170" s="25">
        <v>2</v>
      </c>
      <c r="K170" s="25"/>
      <c r="L170" s="25"/>
      <c r="M170" s="25"/>
      <c r="N170" s="25"/>
      <c r="O170" s="25"/>
      <c r="P170" s="25"/>
      <c r="Q170" s="25">
        <v>4</v>
      </c>
      <c r="R170" s="25">
        <v>28</v>
      </c>
      <c r="S170" s="25"/>
      <c r="T170" s="25">
        <v>15</v>
      </c>
      <c r="U170" s="25"/>
      <c r="V170" s="25">
        <v>6</v>
      </c>
      <c r="W170" s="25"/>
      <c r="X170" s="25"/>
      <c r="Y170" s="25"/>
      <c r="Z170" s="25"/>
      <c r="AA170" s="25"/>
      <c r="AB170" s="25">
        <v>2</v>
      </c>
      <c r="AC170" s="25"/>
      <c r="AD170" s="25"/>
      <c r="AE170" s="25"/>
      <c r="AF170" s="25">
        <v>108</v>
      </c>
    </row>
    <row r="171" spans="1:32">
      <c r="C171">
        <v>20</v>
      </c>
      <c r="D171">
        <v>1</v>
      </c>
      <c r="E171" s="25"/>
      <c r="F171" s="25"/>
      <c r="G171" s="25">
        <v>1</v>
      </c>
      <c r="H171" s="25"/>
      <c r="I171" s="25"/>
      <c r="J171" s="25">
        <v>1</v>
      </c>
      <c r="K171" s="25"/>
      <c r="L171" s="25"/>
      <c r="M171" s="25"/>
      <c r="N171" s="25"/>
      <c r="O171" s="25"/>
      <c r="P171" s="25"/>
      <c r="Q171" s="25"/>
      <c r="R171" s="25">
        <v>30</v>
      </c>
      <c r="S171" s="25"/>
      <c r="T171" s="25">
        <v>14</v>
      </c>
      <c r="U171" s="25">
        <v>1</v>
      </c>
      <c r="V171" s="25"/>
      <c r="W171" s="25"/>
      <c r="X171" s="25"/>
      <c r="Y171" s="25"/>
      <c r="Z171" s="25"/>
      <c r="AA171" s="25"/>
      <c r="AB171" s="25"/>
      <c r="AC171" s="25"/>
      <c r="AD171" s="25"/>
      <c r="AE171" s="25"/>
      <c r="AF171" s="25">
        <v>47</v>
      </c>
    </row>
    <row r="172" spans="1:32">
      <c r="A172">
        <v>2008</v>
      </c>
      <c r="B172" t="s">
        <v>52</v>
      </c>
      <c r="C172">
        <v>1</v>
      </c>
      <c r="D172">
        <v>2</v>
      </c>
      <c r="E172" s="25"/>
      <c r="F172" s="25"/>
      <c r="G172" s="25">
        <v>3</v>
      </c>
      <c r="H172" s="25"/>
      <c r="I172" s="25"/>
      <c r="J172" s="25"/>
      <c r="K172" s="25">
        <v>1</v>
      </c>
      <c r="L172" s="25"/>
      <c r="M172" s="25"/>
      <c r="N172" s="25"/>
      <c r="O172" s="25"/>
      <c r="P172" s="25"/>
      <c r="Q172" s="25">
        <v>2</v>
      </c>
      <c r="R172" s="25">
        <v>150</v>
      </c>
      <c r="S172" s="25">
        <v>1</v>
      </c>
      <c r="T172" s="25">
        <v>1</v>
      </c>
      <c r="U172" s="25"/>
      <c r="V172" s="25">
        <v>7</v>
      </c>
      <c r="W172" s="25">
        <v>2</v>
      </c>
      <c r="X172" s="25"/>
      <c r="Y172" s="25"/>
      <c r="Z172" s="25"/>
      <c r="AA172" s="25">
        <v>7</v>
      </c>
      <c r="AB172" s="25">
        <v>16</v>
      </c>
      <c r="AC172" s="25"/>
      <c r="AD172" s="25"/>
      <c r="AE172" s="25"/>
      <c r="AF172" s="25">
        <v>190</v>
      </c>
    </row>
    <row r="173" spans="1:32">
      <c r="C173">
        <v>2</v>
      </c>
      <c r="D173">
        <v>2</v>
      </c>
      <c r="E173" s="25"/>
      <c r="F173" s="25"/>
      <c r="G173" s="25">
        <v>1</v>
      </c>
      <c r="H173" s="25"/>
      <c r="I173" s="25"/>
      <c r="J173" s="25"/>
      <c r="K173" s="25"/>
      <c r="L173" s="25"/>
      <c r="M173" s="25"/>
      <c r="N173" s="25"/>
      <c r="O173" s="25"/>
      <c r="P173" s="25"/>
      <c r="Q173" s="25">
        <v>6</v>
      </c>
      <c r="R173" s="25">
        <v>209</v>
      </c>
      <c r="S173" s="25">
        <v>5</v>
      </c>
      <c r="T173" s="25"/>
      <c r="U173" s="25">
        <v>2</v>
      </c>
      <c r="V173" s="25">
        <v>2</v>
      </c>
      <c r="W173" s="25"/>
      <c r="X173" s="25"/>
      <c r="Y173" s="25"/>
      <c r="Z173" s="25"/>
      <c r="AA173" s="25">
        <v>7</v>
      </c>
      <c r="AB173" s="25">
        <v>4</v>
      </c>
      <c r="AC173" s="25"/>
      <c r="AD173" s="25"/>
      <c r="AE173" s="25"/>
      <c r="AF173" s="25">
        <v>236</v>
      </c>
    </row>
    <row r="174" spans="1:32">
      <c r="C174">
        <v>3</v>
      </c>
      <c r="D174">
        <v>2</v>
      </c>
      <c r="E174" s="25"/>
      <c r="F174" s="25"/>
      <c r="G174" s="25"/>
      <c r="H174" s="25"/>
      <c r="I174" s="25"/>
      <c r="J174" s="25"/>
      <c r="K174" s="25"/>
      <c r="L174" s="25"/>
      <c r="M174" s="25"/>
      <c r="N174" s="25"/>
      <c r="O174" s="25"/>
      <c r="P174" s="25"/>
      <c r="Q174" s="25">
        <v>11</v>
      </c>
      <c r="R174" s="25">
        <v>31</v>
      </c>
      <c r="S174" s="25"/>
      <c r="T174" s="25"/>
      <c r="U174" s="25"/>
      <c r="V174" s="25">
        <v>1</v>
      </c>
      <c r="W174" s="25"/>
      <c r="X174" s="25"/>
      <c r="Y174" s="25"/>
      <c r="Z174" s="25"/>
      <c r="AA174" s="25">
        <v>2</v>
      </c>
      <c r="AB174" s="25"/>
      <c r="AC174" s="25"/>
      <c r="AD174" s="25"/>
      <c r="AE174" s="25"/>
      <c r="AF174" s="25">
        <v>45</v>
      </c>
    </row>
    <row r="175" spans="1:32">
      <c r="C175">
        <v>4</v>
      </c>
      <c r="D175">
        <v>2</v>
      </c>
      <c r="E175" s="25">
        <v>1</v>
      </c>
      <c r="F175" s="25"/>
      <c r="G175" s="25"/>
      <c r="H175" s="25"/>
      <c r="I175" s="25"/>
      <c r="J175" s="25">
        <v>1</v>
      </c>
      <c r="K175" s="25"/>
      <c r="L175" s="25"/>
      <c r="M175" s="25"/>
      <c r="N175" s="25"/>
      <c r="O175" s="25"/>
      <c r="P175" s="25"/>
      <c r="Q175" s="25">
        <v>2</v>
      </c>
      <c r="R175" s="25">
        <v>450</v>
      </c>
      <c r="S175" s="25">
        <v>1</v>
      </c>
      <c r="T175" s="25"/>
      <c r="U175" s="25"/>
      <c r="V175" s="25">
        <v>3</v>
      </c>
      <c r="W175" s="25"/>
      <c r="X175" s="25"/>
      <c r="Y175" s="25"/>
      <c r="Z175" s="25"/>
      <c r="AA175" s="25">
        <v>2</v>
      </c>
      <c r="AB175" s="25"/>
      <c r="AC175" s="25"/>
      <c r="AD175" s="25"/>
      <c r="AE175" s="25"/>
      <c r="AF175" s="25">
        <v>460</v>
      </c>
    </row>
    <row r="176" spans="1:32">
      <c r="C176">
        <v>5</v>
      </c>
      <c r="D176">
        <v>2</v>
      </c>
      <c r="E176" s="25">
        <v>1</v>
      </c>
      <c r="F176" s="25"/>
      <c r="G176" s="25">
        <v>13</v>
      </c>
      <c r="H176" s="25">
        <v>2</v>
      </c>
      <c r="I176" s="25"/>
      <c r="J176" s="25">
        <v>8</v>
      </c>
      <c r="K176" s="25">
        <v>1</v>
      </c>
      <c r="L176" s="25"/>
      <c r="M176" s="25"/>
      <c r="N176" s="25"/>
      <c r="O176" s="25">
        <v>2</v>
      </c>
      <c r="P176" s="25"/>
      <c r="Q176" s="25">
        <v>5</v>
      </c>
      <c r="R176" s="25">
        <v>36</v>
      </c>
      <c r="S176" s="25">
        <v>2</v>
      </c>
      <c r="T176" s="25">
        <v>32</v>
      </c>
      <c r="U176" s="25">
        <v>6</v>
      </c>
      <c r="V176" s="25">
        <v>5</v>
      </c>
      <c r="W176" s="25"/>
      <c r="X176" s="25"/>
      <c r="Y176" s="25"/>
      <c r="Z176" s="25"/>
      <c r="AA176" s="25"/>
      <c r="AB176" s="25"/>
      <c r="AC176" s="25"/>
      <c r="AD176" s="25"/>
      <c r="AE176" s="25"/>
      <c r="AF176" s="25">
        <v>113</v>
      </c>
    </row>
    <row r="177" spans="2:32">
      <c r="C177">
        <v>6</v>
      </c>
      <c r="D177">
        <v>2</v>
      </c>
      <c r="E177" s="25">
        <v>2</v>
      </c>
      <c r="F177" s="25"/>
      <c r="G177" s="25">
        <v>19</v>
      </c>
      <c r="H177" s="25">
        <v>1</v>
      </c>
      <c r="I177" s="25"/>
      <c r="J177" s="25">
        <v>2</v>
      </c>
      <c r="K177" s="25"/>
      <c r="L177" s="25"/>
      <c r="M177" s="25"/>
      <c r="N177" s="25"/>
      <c r="O177" s="25"/>
      <c r="P177" s="25"/>
      <c r="Q177" s="25">
        <v>33</v>
      </c>
      <c r="R177" s="25">
        <v>8</v>
      </c>
      <c r="S177" s="25">
        <v>4</v>
      </c>
      <c r="T177" s="25">
        <v>11</v>
      </c>
      <c r="U177" s="25">
        <v>18</v>
      </c>
      <c r="V177" s="25">
        <v>9</v>
      </c>
      <c r="W177" s="25"/>
      <c r="X177" s="25">
        <v>2</v>
      </c>
      <c r="Y177" s="25"/>
      <c r="Z177" s="25"/>
      <c r="AA177" s="25"/>
      <c r="AB177" s="25">
        <v>3</v>
      </c>
      <c r="AC177" s="25"/>
      <c r="AD177" s="25"/>
      <c r="AE177" s="25"/>
      <c r="AF177" s="25">
        <v>112</v>
      </c>
    </row>
    <row r="178" spans="2:32">
      <c r="C178">
        <v>7</v>
      </c>
      <c r="D178">
        <v>2</v>
      </c>
      <c r="E178" s="25">
        <v>7</v>
      </c>
      <c r="F178" s="25"/>
      <c r="G178" s="25">
        <v>4</v>
      </c>
      <c r="H178" s="25"/>
      <c r="I178" s="25"/>
      <c r="J178" s="25">
        <v>2</v>
      </c>
      <c r="K178" s="25"/>
      <c r="L178" s="25"/>
      <c r="M178" s="25"/>
      <c r="N178" s="25"/>
      <c r="O178" s="25">
        <v>1</v>
      </c>
      <c r="P178" s="25"/>
      <c r="Q178" s="25">
        <v>9</v>
      </c>
      <c r="R178" s="25">
        <v>510</v>
      </c>
      <c r="S178" s="25">
        <v>5</v>
      </c>
      <c r="T178" s="25">
        <v>1</v>
      </c>
      <c r="U178" s="25">
        <v>11</v>
      </c>
      <c r="V178" s="25">
        <v>4</v>
      </c>
      <c r="W178" s="25"/>
      <c r="X178" s="25">
        <v>1</v>
      </c>
      <c r="Y178" s="25"/>
      <c r="Z178" s="25"/>
      <c r="AA178" s="25">
        <v>7</v>
      </c>
      <c r="AB178" s="25">
        <v>1</v>
      </c>
      <c r="AC178" s="25"/>
      <c r="AD178" s="25"/>
      <c r="AE178" s="25"/>
      <c r="AF178" s="25">
        <v>563</v>
      </c>
    </row>
    <row r="179" spans="2:32">
      <c r="C179">
        <v>8</v>
      </c>
      <c r="D179">
        <v>2</v>
      </c>
      <c r="E179" s="25">
        <v>5</v>
      </c>
      <c r="F179" s="25"/>
      <c r="G179" s="25">
        <v>1</v>
      </c>
      <c r="H179" s="25"/>
      <c r="I179" s="25"/>
      <c r="J179" s="25">
        <v>4</v>
      </c>
      <c r="K179" s="25"/>
      <c r="L179" s="25"/>
      <c r="M179" s="25"/>
      <c r="N179" s="25"/>
      <c r="O179" s="25"/>
      <c r="P179" s="25"/>
      <c r="Q179" s="25">
        <v>17</v>
      </c>
      <c r="R179" s="25">
        <v>102</v>
      </c>
      <c r="S179" s="25">
        <v>2</v>
      </c>
      <c r="T179" s="25"/>
      <c r="U179" s="25"/>
      <c r="V179" s="25">
        <v>4</v>
      </c>
      <c r="W179" s="25"/>
      <c r="X179" s="25"/>
      <c r="Y179" s="25"/>
      <c r="Z179" s="25"/>
      <c r="AA179" s="25">
        <v>3</v>
      </c>
      <c r="AB179" s="25">
        <v>1</v>
      </c>
      <c r="AC179" s="25"/>
      <c r="AD179" s="25"/>
      <c r="AE179" s="25"/>
      <c r="AF179" s="25">
        <v>139</v>
      </c>
    </row>
    <row r="180" spans="2:32">
      <c r="C180">
        <v>9</v>
      </c>
      <c r="D180">
        <v>2</v>
      </c>
      <c r="E180" s="25">
        <v>6</v>
      </c>
      <c r="F180" s="25"/>
      <c r="G180" s="25">
        <v>3</v>
      </c>
      <c r="H180" s="25"/>
      <c r="I180" s="25"/>
      <c r="J180" s="25">
        <v>2</v>
      </c>
      <c r="K180" s="25"/>
      <c r="L180" s="25"/>
      <c r="M180" s="25"/>
      <c r="N180" s="25"/>
      <c r="O180" s="25">
        <v>3</v>
      </c>
      <c r="P180" s="25"/>
      <c r="Q180" s="25">
        <v>31</v>
      </c>
      <c r="R180" s="25">
        <v>300</v>
      </c>
      <c r="S180" s="25">
        <v>3</v>
      </c>
      <c r="T180" s="25">
        <v>8</v>
      </c>
      <c r="U180" s="25">
        <v>12</v>
      </c>
      <c r="V180" s="25">
        <v>1</v>
      </c>
      <c r="W180" s="25"/>
      <c r="X180" s="25"/>
      <c r="Y180" s="25"/>
      <c r="Z180" s="25"/>
      <c r="AA180" s="25">
        <v>8</v>
      </c>
      <c r="AB180" s="25">
        <v>5</v>
      </c>
      <c r="AC180" s="25"/>
      <c r="AD180" s="25"/>
      <c r="AE180" s="25"/>
      <c r="AF180" s="25">
        <v>382</v>
      </c>
    </row>
    <row r="181" spans="2:32">
      <c r="C181">
        <v>10</v>
      </c>
      <c r="D181">
        <v>2</v>
      </c>
      <c r="E181" s="25">
        <v>4</v>
      </c>
      <c r="F181" s="25"/>
      <c r="G181" s="25">
        <v>4</v>
      </c>
      <c r="H181" s="25">
        <v>1</v>
      </c>
      <c r="I181" s="25"/>
      <c r="J181" s="25">
        <v>6</v>
      </c>
      <c r="K181" s="25"/>
      <c r="L181" s="25"/>
      <c r="M181" s="25"/>
      <c r="N181" s="25">
        <v>2</v>
      </c>
      <c r="O181" s="25">
        <v>1</v>
      </c>
      <c r="P181" s="25"/>
      <c r="Q181" s="25">
        <v>43</v>
      </c>
      <c r="R181" s="25">
        <v>450</v>
      </c>
      <c r="S181" s="25">
        <v>3</v>
      </c>
      <c r="T181" s="25">
        <v>5</v>
      </c>
      <c r="U181" s="25">
        <v>7</v>
      </c>
      <c r="V181" s="25">
        <v>5</v>
      </c>
      <c r="W181" s="25"/>
      <c r="X181" s="25"/>
      <c r="Y181" s="25"/>
      <c r="Z181" s="25"/>
      <c r="AA181" s="25">
        <v>25</v>
      </c>
      <c r="AB181" s="25">
        <v>21</v>
      </c>
      <c r="AC181" s="25"/>
      <c r="AD181" s="25"/>
      <c r="AE181" s="25"/>
      <c r="AF181" s="25">
        <v>577</v>
      </c>
    </row>
    <row r="182" spans="2:32">
      <c r="C182">
        <v>11</v>
      </c>
      <c r="D182">
        <v>2</v>
      </c>
      <c r="E182" s="25">
        <v>2</v>
      </c>
      <c r="F182" s="25"/>
      <c r="G182" s="25">
        <v>5</v>
      </c>
      <c r="H182" s="25"/>
      <c r="I182" s="25"/>
      <c r="J182" s="25">
        <v>2</v>
      </c>
      <c r="K182" s="25">
        <v>6</v>
      </c>
      <c r="L182" s="25"/>
      <c r="M182" s="25"/>
      <c r="N182" s="25"/>
      <c r="O182" s="25"/>
      <c r="P182" s="25"/>
      <c r="Q182" s="25"/>
      <c r="R182" s="25">
        <v>30</v>
      </c>
      <c r="S182" s="25">
        <v>1</v>
      </c>
      <c r="T182" s="25">
        <v>30</v>
      </c>
      <c r="U182" s="25">
        <v>1</v>
      </c>
      <c r="V182" s="25">
        <v>5</v>
      </c>
      <c r="W182" s="25">
        <v>1</v>
      </c>
      <c r="X182" s="25"/>
      <c r="Y182" s="25"/>
      <c r="Z182" s="25"/>
      <c r="AA182" s="25">
        <v>2</v>
      </c>
      <c r="AB182" s="25">
        <v>8</v>
      </c>
      <c r="AC182" s="25"/>
      <c r="AD182" s="25"/>
      <c r="AE182" s="25"/>
      <c r="AF182" s="25">
        <v>93</v>
      </c>
    </row>
    <row r="183" spans="2:32">
      <c r="C183">
        <v>12</v>
      </c>
      <c r="D183">
        <v>2</v>
      </c>
      <c r="E183" s="25">
        <v>15</v>
      </c>
      <c r="F183" s="25"/>
      <c r="G183" s="25">
        <v>4</v>
      </c>
      <c r="H183" s="25">
        <v>1</v>
      </c>
      <c r="I183" s="25">
        <v>1</v>
      </c>
      <c r="J183" s="25">
        <v>1</v>
      </c>
      <c r="K183" s="25"/>
      <c r="L183" s="25"/>
      <c r="M183" s="25"/>
      <c r="N183" s="25"/>
      <c r="O183" s="25"/>
      <c r="P183" s="25"/>
      <c r="Q183" s="25">
        <v>3</v>
      </c>
      <c r="R183" s="25">
        <v>75</v>
      </c>
      <c r="S183" s="25">
        <v>6</v>
      </c>
      <c r="T183" s="25">
        <v>7</v>
      </c>
      <c r="U183" s="25"/>
      <c r="V183" s="25">
        <v>2</v>
      </c>
      <c r="W183" s="25"/>
      <c r="X183" s="25"/>
      <c r="Y183" s="25"/>
      <c r="Z183" s="25"/>
      <c r="AA183" s="25"/>
      <c r="AB183" s="25">
        <v>1</v>
      </c>
      <c r="AC183" s="25"/>
      <c r="AD183" s="25"/>
      <c r="AE183" s="25"/>
      <c r="AF183" s="25">
        <v>116</v>
      </c>
    </row>
    <row r="184" spans="2:32">
      <c r="C184">
        <v>13</v>
      </c>
      <c r="D184">
        <v>2</v>
      </c>
      <c r="E184" s="25"/>
      <c r="F184" s="25"/>
      <c r="G184" s="25"/>
      <c r="H184" s="25"/>
      <c r="I184" s="25"/>
      <c r="J184" s="25"/>
      <c r="K184" s="25">
        <v>3</v>
      </c>
      <c r="L184" s="25"/>
      <c r="M184" s="25"/>
      <c r="N184" s="25"/>
      <c r="O184" s="25"/>
      <c r="P184" s="25"/>
      <c r="Q184" s="25">
        <v>6</v>
      </c>
      <c r="R184" s="25">
        <v>409</v>
      </c>
      <c r="S184" s="25">
        <v>7</v>
      </c>
      <c r="T184" s="25"/>
      <c r="U184" s="25">
        <v>272</v>
      </c>
      <c r="V184" s="25">
        <v>2</v>
      </c>
      <c r="W184" s="25"/>
      <c r="X184" s="25"/>
      <c r="Y184" s="25"/>
      <c r="Z184" s="25"/>
      <c r="AA184" s="25"/>
      <c r="AB184" s="25"/>
      <c r="AC184" s="25"/>
      <c r="AD184" s="25"/>
      <c r="AE184" s="25"/>
      <c r="AF184" s="25">
        <v>699</v>
      </c>
    </row>
    <row r="185" spans="2:32">
      <c r="C185">
        <v>14</v>
      </c>
      <c r="D185">
        <v>2</v>
      </c>
      <c r="E185" s="25">
        <v>2</v>
      </c>
      <c r="F185" s="25"/>
      <c r="G185" s="25">
        <v>1</v>
      </c>
      <c r="H185" s="25"/>
      <c r="I185" s="25"/>
      <c r="J185" s="25"/>
      <c r="K185" s="25">
        <v>2</v>
      </c>
      <c r="L185" s="25"/>
      <c r="M185" s="25"/>
      <c r="N185" s="25"/>
      <c r="O185" s="25"/>
      <c r="P185" s="25"/>
      <c r="Q185" s="25"/>
      <c r="R185" s="25">
        <v>180</v>
      </c>
      <c r="S185" s="25">
        <v>4</v>
      </c>
      <c r="T185" s="25"/>
      <c r="U185" s="25">
        <v>180</v>
      </c>
      <c r="V185" s="25">
        <v>1</v>
      </c>
      <c r="W185" s="25"/>
      <c r="X185" s="25"/>
      <c r="Y185" s="25"/>
      <c r="Z185" s="25"/>
      <c r="AA185" s="25">
        <v>1</v>
      </c>
      <c r="AB185" s="25">
        <v>2</v>
      </c>
      <c r="AC185" s="25"/>
      <c r="AD185" s="25"/>
      <c r="AE185" s="25"/>
      <c r="AF185" s="25">
        <v>373</v>
      </c>
    </row>
    <row r="186" spans="2:32">
      <c r="C186">
        <v>15</v>
      </c>
      <c r="D186">
        <v>2</v>
      </c>
      <c r="E186" s="25">
        <v>4</v>
      </c>
      <c r="F186" s="25"/>
      <c r="G186" s="25"/>
      <c r="H186" s="25">
        <v>2</v>
      </c>
      <c r="I186" s="25"/>
      <c r="J186" s="25">
        <v>3</v>
      </c>
      <c r="K186" s="25">
        <v>1</v>
      </c>
      <c r="L186" s="25"/>
      <c r="M186" s="25"/>
      <c r="N186" s="25"/>
      <c r="O186" s="25"/>
      <c r="P186" s="25"/>
      <c r="Q186" s="25">
        <v>45</v>
      </c>
      <c r="R186" s="25">
        <v>3</v>
      </c>
      <c r="S186" s="25"/>
      <c r="T186" s="25"/>
      <c r="U186" s="25">
        <v>90</v>
      </c>
      <c r="V186" s="25"/>
      <c r="W186" s="25"/>
      <c r="X186" s="25"/>
      <c r="Y186" s="25"/>
      <c r="Z186" s="25"/>
      <c r="AA186" s="25"/>
      <c r="AB186" s="25"/>
      <c r="AC186" s="25"/>
      <c r="AD186" s="25"/>
      <c r="AE186" s="25"/>
      <c r="AF186" s="25">
        <v>148</v>
      </c>
    </row>
    <row r="187" spans="2:32">
      <c r="C187">
        <v>16</v>
      </c>
      <c r="D187">
        <v>2</v>
      </c>
      <c r="E187" s="25">
        <v>4</v>
      </c>
      <c r="F187" s="25"/>
      <c r="G187" s="25"/>
      <c r="H187" s="25"/>
      <c r="I187" s="25"/>
      <c r="J187" s="25"/>
      <c r="K187" s="25">
        <v>1</v>
      </c>
      <c r="L187" s="25"/>
      <c r="M187" s="25"/>
      <c r="N187" s="25"/>
      <c r="O187" s="25"/>
      <c r="P187" s="25"/>
      <c r="Q187" s="25"/>
      <c r="R187" s="25">
        <v>600</v>
      </c>
      <c r="S187" s="25">
        <v>1</v>
      </c>
      <c r="T187" s="25"/>
      <c r="U187" s="25">
        <v>24</v>
      </c>
      <c r="V187" s="25"/>
      <c r="W187" s="25"/>
      <c r="X187" s="25"/>
      <c r="Y187" s="25"/>
      <c r="Z187" s="25"/>
      <c r="AA187" s="25"/>
      <c r="AB187" s="25"/>
      <c r="AC187" s="25"/>
      <c r="AD187" s="25"/>
      <c r="AE187" s="25"/>
      <c r="AF187" s="25">
        <v>630</v>
      </c>
    </row>
    <row r="188" spans="2:32">
      <c r="B188" t="s">
        <v>35</v>
      </c>
      <c r="C188">
        <v>1</v>
      </c>
      <c r="D188">
        <v>2</v>
      </c>
      <c r="E188" s="25"/>
      <c r="F188" s="25"/>
      <c r="G188" s="25"/>
      <c r="H188" s="25"/>
      <c r="I188" s="25"/>
      <c r="J188" s="25">
        <v>2</v>
      </c>
      <c r="K188" s="25"/>
      <c r="L188" s="25"/>
      <c r="M188" s="25"/>
      <c r="N188" s="25"/>
      <c r="O188" s="25"/>
      <c r="P188" s="25"/>
      <c r="Q188" s="25">
        <v>2</v>
      </c>
      <c r="R188" s="25">
        <v>31</v>
      </c>
      <c r="S188" s="25">
        <v>1</v>
      </c>
      <c r="T188" s="25"/>
      <c r="U188" s="25"/>
      <c r="V188" s="25">
        <v>3</v>
      </c>
      <c r="W188" s="25"/>
      <c r="X188" s="25"/>
      <c r="Y188" s="25"/>
      <c r="Z188" s="25"/>
      <c r="AA188" s="25"/>
      <c r="AB188" s="25"/>
      <c r="AC188" s="25"/>
      <c r="AD188" s="25"/>
      <c r="AE188" s="25"/>
      <c r="AF188" s="25">
        <v>39</v>
      </c>
    </row>
    <row r="189" spans="2:32">
      <c r="C189">
        <v>2</v>
      </c>
      <c r="D189">
        <v>2</v>
      </c>
      <c r="E189" s="25"/>
      <c r="F189" s="25"/>
      <c r="G189" s="25">
        <v>2</v>
      </c>
      <c r="H189" s="25">
        <v>1</v>
      </c>
      <c r="I189" s="25"/>
      <c r="J189" s="25"/>
      <c r="K189" s="25"/>
      <c r="L189" s="25"/>
      <c r="M189" s="25"/>
      <c r="N189" s="25"/>
      <c r="O189" s="25">
        <v>3</v>
      </c>
      <c r="P189" s="25"/>
      <c r="Q189" s="25"/>
      <c r="R189" s="25">
        <v>9</v>
      </c>
      <c r="S189" s="25">
        <v>9</v>
      </c>
      <c r="T189" s="25"/>
      <c r="U189" s="25">
        <v>5</v>
      </c>
      <c r="V189" s="25">
        <v>17</v>
      </c>
      <c r="W189" s="25"/>
      <c r="X189" s="25"/>
      <c r="Y189" s="25"/>
      <c r="Z189" s="25"/>
      <c r="AA189" s="25"/>
      <c r="AB189" s="25">
        <v>2</v>
      </c>
      <c r="AC189" s="25"/>
      <c r="AD189" s="25"/>
      <c r="AE189" s="25"/>
      <c r="AF189" s="25">
        <v>48</v>
      </c>
    </row>
    <row r="190" spans="2:32">
      <c r="C190">
        <v>3</v>
      </c>
      <c r="D190">
        <v>2</v>
      </c>
      <c r="E190" s="25"/>
      <c r="F190" s="25"/>
      <c r="G190" s="25">
        <v>1</v>
      </c>
      <c r="H190" s="25"/>
      <c r="I190" s="25"/>
      <c r="J190" s="25"/>
      <c r="K190" s="25"/>
      <c r="L190" s="25"/>
      <c r="M190" s="25"/>
      <c r="N190" s="25"/>
      <c r="O190" s="25"/>
      <c r="P190" s="25"/>
      <c r="Q190" s="25">
        <v>2</v>
      </c>
      <c r="R190" s="25">
        <v>13</v>
      </c>
      <c r="S190" s="25">
        <v>3</v>
      </c>
      <c r="T190" s="25"/>
      <c r="U190" s="25"/>
      <c r="V190" s="25">
        <v>14</v>
      </c>
      <c r="W190" s="25"/>
      <c r="X190" s="25"/>
      <c r="Y190" s="25"/>
      <c r="Z190" s="25"/>
      <c r="AA190" s="25">
        <v>2</v>
      </c>
      <c r="AB190" s="25"/>
      <c r="AC190" s="25"/>
      <c r="AD190" s="25"/>
      <c r="AE190" s="25"/>
      <c r="AF190" s="25">
        <v>35</v>
      </c>
    </row>
    <row r="191" spans="2:32">
      <c r="C191">
        <v>4</v>
      </c>
      <c r="D191">
        <v>2</v>
      </c>
      <c r="E191" s="25">
        <v>1</v>
      </c>
      <c r="F191" s="25"/>
      <c r="G191" s="25"/>
      <c r="H191" s="25"/>
      <c r="I191" s="25"/>
      <c r="J191" s="25">
        <v>9</v>
      </c>
      <c r="K191" s="25"/>
      <c r="L191" s="25"/>
      <c r="M191" s="25"/>
      <c r="N191" s="25"/>
      <c r="O191" s="25"/>
      <c r="P191" s="25"/>
      <c r="Q191" s="25"/>
      <c r="R191" s="25">
        <v>12</v>
      </c>
      <c r="S191" s="25">
        <v>4</v>
      </c>
      <c r="T191" s="25"/>
      <c r="U191" s="25">
        <v>3</v>
      </c>
      <c r="V191" s="25">
        <v>22</v>
      </c>
      <c r="W191" s="25"/>
      <c r="X191" s="25"/>
      <c r="Y191" s="25"/>
      <c r="Z191" s="25"/>
      <c r="AA191" s="25">
        <v>1</v>
      </c>
      <c r="AB191" s="25"/>
      <c r="AC191" s="25"/>
      <c r="AD191" s="25"/>
      <c r="AE191" s="25"/>
      <c r="AF191" s="25">
        <v>52</v>
      </c>
    </row>
    <row r="192" spans="2:32">
      <c r="C192">
        <v>5</v>
      </c>
      <c r="D192">
        <v>2</v>
      </c>
      <c r="E192" s="25">
        <v>2</v>
      </c>
      <c r="F192" s="25"/>
      <c r="G192" s="25"/>
      <c r="H192" s="25">
        <v>1</v>
      </c>
      <c r="I192" s="25"/>
      <c r="J192" s="25"/>
      <c r="K192" s="25"/>
      <c r="L192" s="25"/>
      <c r="M192" s="25"/>
      <c r="N192" s="25"/>
      <c r="O192" s="25"/>
      <c r="P192" s="25"/>
      <c r="Q192" s="25">
        <v>5</v>
      </c>
      <c r="R192" s="25">
        <v>1</v>
      </c>
      <c r="S192" s="25">
        <v>4</v>
      </c>
      <c r="T192" s="25">
        <v>3</v>
      </c>
      <c r="U192" s="25"/>
      <c r="V192" s="25">
        <v>4</v>
      </c>
      <c r="W192" s="25"/>
      <c r="X192" s="25"/>
      <c r="Y192" s="25"/>
      <c r="Z192" s="25"/>
      <c r="AA192" s="25">
        <v>4</v>
      </c>
      <c r="AB192" s="25"/>
      <c r="AC192" s="25"/>
      <c r="AD192" s="25"/>
      <c r="AE192" s="25"/>
      <c r="AF192" s="25">
        <v>24</v>
      </c>
    </row>
    <row r="193" spans="2:32">
      <c r="C193">
        <v>6</v>
      </c>
      <c r="D193">
        <v>2</v>
      </c>
      <c r="E193" s="25"/>
      <c r="F193" s="25"/>
      <c r="G193" s="25">
        <v>8</v>
      </c>
      <c r="H193" s="25"/>
      <c r="I193" s="25"/>
      <c r="J193" s="25"/>
      <c r="K193" s="25"/>
      <c r="L193" s="25"/>
      <c r="M193" s="25"/>
      <c r="N193" s="25"/>
      <c r="O193" s="25"/>
      <c r="P193" s="25"/>
      <c r="Q193" s="25"/>
      <c r="R193" s="25"/>
      <c r="S193" s="25">
        <v>7</v>
      </c>
      <c r="T193" s="25">
        <v>4</v>
      </c>
      <c r="U193" s="25">
        <v>2</v>
      </c>
      <c r="V193" s="25">
        <v>4</v>
      </c>
      <c r="W193" s="25"/>
      <c r="X193" s="25"/>
      <c r="Y193" s="25"/>
      <c r="Z193" s="25"/>
      <c r="AA193" s="25">
        <v>2</v>
      </c>
      <c r="AB193" s="25"/>
      <c r="AC193" s="25"/>
      <c r="AD193" s="25"/>
      <c r="AE193" s="25"/>
      <c r="AF193" s="25">
        <v>27</v>
      </c>
    </row>
    <row r="194" spans="2:32">
      <c r="C194">
        <v>7</v>
      </c>
      <c r="D194">
        <v>2</v>
      </c>
      <c r="E194" s="25">
        <v>2</v>
      </c>
      <c r="F194" s="25"/>
      <c r="G194" s="25"/>
      <c r="H194" s="25"/>
      <c r="I194" s="25"/>
      <c r="J194" s="25">
        <v>3</v>
      </c>
      <c r="K194" s="25"/>
      <c r="L194" s="25"/>
      <c r="M194" s="25"/>
      <c r="N194" s="25"/>
      <c r="O194" s="25">
        <v>3</v>
      </c>
      <c r="P194" s="25"/>
      <c r="Q194" s="25"/>
      <c r="R194" s="25">
        <v>11</v>
      </c>
      <c r="S194" s="25">
        <v>8</v>
      </c>
      <c r="T194" s="25">
        <v>5</v>
      </c>
      <c r="U194" s="25">
        <v>2</v>
      </c>
      <c r="V194" s="25">
        <v>19</v>
      </c>
      <c r="W194" s="25"/>
      <c r="X194" s="25">
        <v>1</v>
      </c>
      <c r="Y194" s="25"/>
      <c r="Z194" s="25"/>
      <c r="AA194" s="25">
        <v>1</v>
      </c>
      <c r="AB194" s="25"/>
      <c r="AC194" s="25"/>
      <c r="AD194" s="25"/>
      <c r="AE194" s="25"/>
      <c r="AF194" s="25">
        <v>55</v>
      </c>
    </row>
    <row r="195" spans="2:32">
      <c r="C195">
        <v>8</v>
      </c>
      <c r="D195">
        <v>2</v>
      </c>
      <c r="E195" s="25">
        <v>2</v>
      </c>
      <c r="F195" s="25"/>
      <c r="G195" s="25"/>
      <c r="H195" s="25"/>
      <c r="I195" s="25"/>
      <c r="J195" s="25"/>
      <c r="K195" s="25"/>
      <c r="L195" s="25"/>
      <c r="M195" s="25"/>
      <c r="N195" s="25"/>
      <c r="O195" s="25">
        <v>1</v>
      </c>
      <c r="P195" s="25"/>
      <c r="Q195" s="25"/>
      <c r="R195" s="25">
        <v>14</v>
      </c>
      <c r="S195" s="25">
        <v>3</v>
      </c>
      <c r="T195" s="25">
        <v>4</v>
      </c>
      <c r="U195" s="25">
        <v>3</v>
      </c>
      <c r="V195" s="25">
        <v>3</v>
      </c>
      <c r="W195" s="25"/>
      <c r="X195" s="25"/>
      <c r="Y195" s="25"/>
      <c r="Z195" s="25"/>
      <c r="AA195" s="25"/>
      <c r="AB195" s="25"/>
      <c r="AC195" s="25"/>
      <c r="AD195" s="25"/>
      <c r="AE195" s="25"/>
      <c r="AF195" s="25">
        <v>30</v>
      </c>
    </row>
    <row r="196" spans="2:32">
      <c r="C196">
        <v>9</v>
      </c>
      <c r="D196">
        <v>2</v>
      </c>
      <c r="E196" s="25">
        <v>2</v>
      </c>
      <c r="F196" s="25"/>
      <c r="G196" s="25"/>
      <c r="H196" s="25"/>
      <c r="I196" s="25"/>
      <c r="J196" s="25">
        <v>2</v>
      </c>
      <c r="K196" s="25"/>
      <c r="L196" s="25"/>
      <c r="M196" s="25"/>
      <c r="N196" s="25"/>
      <c r="O196" s="25"/>
      <c r="P196" s="25"/>
      <c r="Q196" s="25"/>
      <c r="R196" s="25">
        <v>23</v>
      </c>
      <c r="S196" s="25">
        <v>4</v>
      </c>
      <c r="T196" s="25">
        <v>19</v>
      </c>
      <c r="U196" s="25"/>
      <c r="V196" s="25">
        <v>9</v>
      </c>
      <c r="W196" s="25"/>
      <c r="X196" s="25"/>
      <c r="Y196" s="25"/>
      <c r="Z196" s="25"/>
      <c r="AA196" s="25"/>
      <c r="AB196" s="25">
        <v>1</v>
      </c>
      <c r="AC196" s="25"/>
      <c r="AD196" s="25"/>
      <c r="AE196" s="25"/>
      <c r="AF196" s="25">
        <v>60</v>
      </c>
    </row>
    <row r="197" spans="2:32">
      <c r="C197">
        <v>10</v>
      </c>
      <c r="D197">
        <v>2</v>
      </c>
      <c r="E197" s="25">
        <v>1</v>
      </c>
      <c r="F197" s="25"/>
      <c r="G197" s="25"/>
      <c r="H197" s="25"/>
      <c r="I197" s="25"/>
      <c r="J197" s="25">
        <v>5</v>
      </c>
      <c r="K197" s="25"/>
      <c r="L197" s="25"/>
      <c r="M197" s="25"/>
      <c r="N197" s="25"/>
      <c r="O197" s="25"/>
      <c r="P197" s="25"/>
      <c r="Q197" s="25"/>
      <c r="R197" s="25">
        <v>41</v>
      </c>
      <c r="S197" s="25">
        <v>5</v>
      </c>
      <c r="T197" s="25">
        <v>6</v>
      </c>
      <c r="U197" s="25">
        <v>16</v>
      </c>
      <c r="V197" s="25">
        <v>2</v>
      </c>
      <c r="W197" s="25"/>
      <c r="X197" s="25"/>
      <c r="Y197" s="25"/>
      <c r="Z197" s="25"/>
      <c r="AA197" s="25">
        <v>1</v>
      </c>
      <c r="AB197" s="25">
        <v>1</v>
      </c>
      <c r="AC197" s="25"/>
      <c r="AD197" s="25"/>
      <c r="AE197" s="25"/>
      <c r="AF197" s="25">
        <v>78</v>
      </c>
    </row>
    <row r="198" spans="2:32">
      <c r="C198">
        <v>11</v>
      </c>
      <c r="D198">
        <v>2</v>
      </c>
      <c r="E198" s="25">
        <v>1</v>
      </c>
      <c r="F198" s="25"/>
      <c r="G198" s="25">
        <v>2</v>
      </c>
      <c r="H198" s="25"/>
      <c r="I198" s="25"/>
      <c r="J198" s="25">
        <v>2</v>
      </c>
      <c r="K198" s="25">
        <v>2</v>
      </c>
      <c r="L198" s="25"/>
      <c r="M198" s="25"/>
      <c r="N198" s="25"/>
      <c r="O198" s="25"/>
      <c r="P198" s="25"/>
      <c r="Q198" s="25"/>
      <c r="R198" s="25">
        <v>6</v>
      </c>
      <c r="S198" s="25">
        <v>7</v>
      </c>
      <c r="T198" s="25">
        <v>11</v>
      </c>
      <c r="U198" s="25"/>
      <c r="V198" s="25">
        <v>4</v>
      </c>
      <c r="W198" s="25"/>
      <c r="X198" s="25"/>
      <c r="Y198" s="25"/>
      <c r="Z198" s="25"/>
      <c r="AA198" s="25"/>
      <c r="AB198" s="25">
        <v>1</v>
      </c>
      <c r="AC198" s="25"/>
      <c r="AD198" s="25"/>
      <c r="AE198" s="25"/>
      <c r="AF198" s="25">
        <v>36</v>
      </c>
    </row>
    <row r="199" spans="2:32">
      <c r="C199">
        <v>12</v>
      </c>
      <c r="D199">
        <v>2</v>
      </c>
      <c r="E199" s="25">
        <v>3</v>
      </c>
      <c r="F199" s="25"/>
      <c r="G199" s="25">
        <v>1</v>
      </c>
      <c r="H199" s="25"/>
      <c r="I199" s="25"/>
      <c r="J199" s="25">
        <v>1</v>
      </c>
      <c r="K199" s="25">
        <v>1</v>
      </c>
      <c r="L199" s="25"/>
      <c r="M199" s="25"/>
      <c r="N199" s="25"/>
      <c r="O199" s="25"/>
      <c r="P199" s="25"/>
      <c r="Q199" s="25"/>
      <c r="R199" s="25">
        <v>8</v>
      </c>
      <c r="S199" s="25">
        <v>12</v>
      </c>
      <c r="T199" s="25">
        <v>150</v>
      </c>
      <c r="U199" s="25">
        <v>4</v>
      </c>
      <c r="V199" s="25">
        <v>3</v>
      </c>
      <c r="W199" s="25"/>
      <c r="X199" s="25"/>
      <c r="Y199" s="25"/>
      <c r="Z199" s="25"/>
      <c r="AA199" s="25">
        <v>3</v>
      </c>
      <c r="AB199" s="25"/>
      <c r="AC199" s="25"/>
      <c r="AD199" s="25"/>
      <c r="AE199" s="25"/>
      <c r="AF199" s="25">
        <v>186</v>
      </c>
    </row>
    <row r="200" spans="2:32">
      <c r="B200" t="s">
        <v>129</v>
      </c>
      <c r="C200">
        <v>1</v>
      </c>
      <c r="D200">
        <v>2</v>
      </c>
      <c r="E200" s="25"/>
      <c r="F200" s="25"/>
      <c r="G200" s="25"/>
      <c r="H200" s="25"/>
      <c r="I200" s="25"/>
      <c r="J200" s="25"/>
      <c r="K200" s="25"/>
      <c r="L200" s="25"/>
      <c r="M200" s="25"/>
      <c r="N200" s="25"/>
      <c r="O200" s="25"/>
      <c r="P200" s="25"/>
      <c r="Q200" s="25"/>
      <c r="R200" s="25">
        <v>10</v>
      </c>
      <c r="S200" s="25">
        <v>9</v>
      </c>
      <c r="T200" s="25"/>
      <c r="U200" s="25">
        <v>12</v>
      </c>
      <c r="V200" s="25">
        <v>2</v>
      </c>
      <c r="W200" s="25"/>
      <c r="X200" s="25"/>
      <c r="Y200" s="25"/>
      <c r="Z200" s="25"/>
      <c r="AA200" s="25">
        <v>2</v>
      </c>
      <c r="AB200" s="25">
        <v>3</v>
      </c>
      <c r="AC200" s="25"/>
      <c r="AD200" s="25"/>
      <c r="AE200" s="25"/>
      <c r="AF200" s="25">
        <v>38</v>
      </c>
    </row>
    <row r="201" spans="2:32">
      <c r="C201">
        <v>2</v>
      </c>
      <c r="D201">
        <v>2</v>
      </c>
      <c r="E201" s="25"/>
      <c r="F201" s="25"/>
      <c r="G201" s="25">
        <v>2</v>
      </c>
      <c r="H201" s="25"/>
      <c r="I201" s="25"/>
      <c r="J201" s="25">
        <v>2</v>
      </c>
      <c r="K201" s="25"/>
      <c r="L201" s="25"/>
      <c r="M201" s="25"/>
      <c r="N201" s="25"/>
      <c r="O201" s="25"/>
      <c r="P201" s="25"/>
      <c r="Q201" s="25"/>
      <c r="R201" s="25">
        <v>8</v>
      </c>
      <c r="S201" s="25">
        <v>5</v>
      </c>
      <c r="T201" s="25"/>
      <c r="U201" s="25">
        <v>2</v>
      </c>
      <c r="V201" s="25"/>
      <c r="W201" s="25"/>
      <c r="X201" s="25"/>
      <c r="Y201" s="25"/>
      <c r="Z201" s="25"/>
      <c r="AA201" s="25">
        <v>11</v>
      </c>
      <c r="AB201" s="25">
        <v>1</v>
      </c>
      <c r="AC201" s="25"/>
      <c r="AD201" s="25"/>
      <c r="AE201" s="25"/>
      <c r="AF201" s="25">
        <v>31</v>
      </c>
    </row>
    <row r="202" spans="2:32">
      <c r="C202">
        <v>3</v>
      </c>
      <c r="D202">
        <v>2</v>
      </c>
      <c r="E202" s="25"/>
      <c r="F202" s="25"/>
      <c r="G202" s="25"/>
      <c r="H202" s="25">
        <v>1</v>
      </c>
      <c r="I202" s="25"/>
      <c r="J202" s="25">
        <v>4</v>
      </c>
      <c r="K202" s="25"/>
      <c r="L202" s="25"/>
      <c r="M202" s="25"/>
      <c r="N202" s="25"/>
      <c r="O202" s="25"/>
      <c r="P202" s="25"/>
      <c r="Q202" s="25">
        <v>3</v>
      </c>
      <c r="R202" s="25">
        <v>8</v>
      </c>
      <c r="S202" s="25">
        <v>3</v>
      </c>
      <c r="T202" s="25"/>
      <c r="U202" s="25">
        <v>17</v>
      </c>
      <c r="V202" s="25"/>
      <c r="W202" s="25"/>
      <c r="X202" s="25"/>
      <c r="Y202" s="25"/>
      <c r="Z202" s="25"/>
      <c r="AA202" s="25"/>
      <c r="AB202" s="25"/>
      <c r="AC202" s="25"/>
      <c r="AD202" s="25"/>
      <c r="AE202" s="25"/>
      <c r="AF202" s="25">
        <v>36</v>
      </c>
    </row>
    <row r="203" spans="2:32">
      <c r="C203">
        <v>4</v>
      </c>
      <c r="D203">
        <v>2</v>
      </c>
      <c r="E203" s="25"/>
      <c r="F203" s="25"/>
      <c r="G203" s="25"/>
      <c r="H203" s="25">
        <v>2</v>
      </c>
      <c r="I203" s="25"/>
      <c r="J203" s="25"/>
      <c r="K203" s="25"/>
      <c r="L203" s="25"/>
      <c r="M203" s="25"/>
      <c r="N203" s="25"/>
      <c r="O203" s="25"/>
      <c r="P203" s="25"/>
      <c r="Q203" s="25"/>
      <c r="R203" s="25">
        <v>4</v>
      </c>
      <c r="S203" s="25">
        <v>2</v>
      </c>
      <c r="T203" s="25"/>
      <c r="U203" s="25">
        <v>4</v>
      </c>
      <c r="V203" s="25"/>
      <c r="W203" s="25"/>
      <c r="X203" s="25">
        <v>1</v>
      </c>
      <c r="Y203" s="25"/>
      <c r="Z203" s="25"/>
      <c r="AA203" s="25"/>
      <c r="AB203" s="25"/>
      <c r="AC203" s="25"/>
      <c r="AD203" s="25"/>
      <c r="AE203" s="25"/>
      <c r="AF203" s="25">
        <v>13</v>
      </c>
    </row>
    <row r="204" spans="2:32">
      <c r="C204">
        <v>5</v>
      </c>
      <c r="D204">
        <v>2</v>
      </c>
      <c r="E204" s="25"/>
      <c r="F204" s="25"/>
      <c r="G204" s="25">
        <v>1</v>
      </c>
      <c r="H204" s="25"/>
      <c r="I204" s="25"/>
      <c r="J204" s="25">
        <v>3</v>
      </c>
      <c r="K204" s="25"/>
      <c r="L204" s="25"/>
      <c r="M204" s="25"/>
      <c r="N204" s="25">
        <v>1</v>
      </c>
      <c r="O204" s="25"/>
      <c r="P204" s="25"/>
      <c r="Q204" s="25"/>
      <c r="R204" s="25">
        <v>10</v>
      </c>
      <c r="S204" s="25">
        <v>1</v>
      </c>
      <c r="T204" s="25"/>
      <c r="U204" s="25">
        <v>4</v>
      </c>
      <c r="V204" s="25"/>
      <c r="W204" s="25"/>
      <c r="X204" s="25"/>
      <c r="Y204" s="25"/>
      <c r="Z204" s="25"/>
      <c r="AA204" s="25"/>
      <c r="AB204" s="25"/>
      <c r="AC204" s="25"/>
      <c r="AD204" s="25"/>
      <c r="AE204" s="25"/>
      <c r="AF204" s="25">
        <v>20</v>
      </c>
    </row>
    <row r="205" spans="2:32">
      <c r="C205">
        <v>6</v>
      </c>
      <c r="D205">
        <v>2</v>
      </c>
      <c r="E205" s="25"/>
      <c r="F205" s="25"/>
      <c r="G205" s="25">
        <v>2</v>
      </c>
      <c r="H205" s="25">
        <v>1</v>
      </c>
      <c r="I205" s="25"/>
      <c r="J205" s="25"/>
      <c r="K205" s="25">
        <v>3</v>
      </c>
      <c r="L205" s="25"/>
      <c r="M205" s="25"/>
      <c r="N205" s="25"/>
      <c r="O205" s="25"/>
      <c r="P205" s="25"/>
      <c r="Q205" s="25"/>
      <c r="R205" s="25">
        <v>3</v>
      </c>
      <c r="S205" s="25">
        <v>5</v>
      </c>
      <c r="T205" s="25"/>
      <c r="U205" s="25">
        <v>11</v>
      </c>
      <c r="V205" s="25">
        <v>3</v>
      </c>
      <c r="W205" s="25"/>
      <c r="X205" s="25"/>
      <c r="Y205" s="25"/>
      <c r="Z205" s="25"/>
      <c r="AA205" s="25"/>
      <c r="AB205" s="25">
        <v>1</v>
      </c>
      <c r="AC205" s="25"/>
      <c r="AD205" s="25"/>
      <c r="AE205" s="25"/>
      <c r="AF205" s="25">
        <v>29</v>
      </c>
    </row>
    <row r="206" spans="2:32">
      <c r="C206">
        <v>7</v>
      </c>
      <c r="D206">
        <v>2</v>
      </c>
      <c r="E206" s="25"/>
      <c r="F206" s="25"/>
      <c r="G206" s="25">
        <v>7</v>
      </c>
      <c r="H206" s="25"/>
      <c r="I206" s="25"/>
      <c r="J206" s="25">
        <v>1</v>
      </c>
      <c r="K206" s="25"/>
      <c r="L206" s="25"/>
      <c r="M206" s="25"/>
      <c r="N206" s="25"/>
      <c r="O206" s="25"/>
      <c r="P206" s="25"/>
      <c r="Q206" s="25"/>
      <c r="R206" s="25">
        <v>5</v>
      </c>
      <c r="S206" s="25">
        <v>3</v>
      </c>
      <c r="T206" s="25"/>
      <c r="U206" s="25">
        <v>15</v>
      </c>
      <c r="V206" s="25"/>
      <c r="W206" s="25"/>
      <c r="X206" s="25"/>
      <c r="Y206" s="25"/>
      <c r="Z206" s="25"/>
      <c r="AA206" s="25">
        <v>6</v>
      </c>
      <c r="AB206" s="25">
        <v>3</v>
      </c>
      <c r="AC206" s="25"/>
      <c r="AD206" s="25"/>
      <c r="AE206" s="25"/>
      <c r="AF206" s="25">
        <v>40</v>
      </c>
    </row>
    <row r="207" spans="2:32">
      <c r="C207">
        <v>8</v>
      </c>
      <c r="D207">
        <v>2</v>
      </c>
      <c r="E207" s="25"/>
      <c r="F207" s="25"/>
      <c r="G207" s="25">
        <v>1</v>
      </c>
      <c r="H207" s="25"/>
      <c r="I207" s="25"/>
      <c r="J207" s="25">
        <v>1</v>
      </c>
      <c r="K207" s="25">
        <v>3</v>
      </c>
      <c r="L207" s="25"/>
      <c r="M207" s="25"/>
      <c r="N207" s="25"/>
      <c r="O207" s="25"/>
      <c r="P207" s="25"/>
      <c r="Q207" s="25"/>
      <c r="R207" s="25">
        <v>4</v>
      </c>
      <c r="S207" s="25">
        <v>6</v>
      </c>
      <c r="T207" s="25"/>
      <c r="U207" s="25">
        <v>17</v>
      </c>
      <c r="V207" s="25"/>
      <c r="W207" s="25"/>
      <c r="X207" s="25"/>
      <c r="Y207" s="25"/>
      <c r="Z207" s="25"/>
      <c r="AA207" s="25"/>
      <c r="AB207" s="25"/>
      <c r="AC207" s="25"/>
      <c r="AD207" s="25"/>
      <c r="AE207" s="25"/>
      <c r="AF207" s="25">
        <v>32</v>
      </c>
    </row>
    <row r="208" spans="2:32">
      <c r="C208">
        <v>9</v>
      </c>
      <c r="D208">
        <v>2</v>
      </c>
      <c r="E208" s="25"/>
      <c r="F208" s="25"/>
      <c r="G208" s="25">
        <v>4</v>
      </c>
      <c r="H208" s="25"/>
      <c r="I208" s="25"/>
      <c r="J208" s="25">
        <v>2</v>
      </c>
      <c r="K208" s="25"/>
      <c r="L208" s="25"/>
      <c r="M208" s="25"/>
      <c r="N208" s="25"/>
      <c r="O208" s="25"/>
      <c r="P208" s="25"/>
      <c r="Q208" s="25"/>
      <c r="R208" s="25">
        <v>3</v>
      </c>
      <c r="S208" s="25">
        <v>7</v>
      </c>
      <c r="T208" s="25"/>
      <c r="U208" s="25">
        <v>6</v>
      </c>
      <c r="V208" s="25"/>
      <c r="W208" s="25"/>
      <c r="X208" s="25"/>
      <c r="Y208" s="25"/>
      <c r="Z208" s="25"/>
      <c r="AA208" s="25"/>
      <c r="AB208" s="25"/>
      <c r="AC208" s="25"/>
      <c r="AD208" s="25"/>
      <c r="AE208" s="25"/>
      <c r="AF208" s="25">
        <v>22</v>
      </c>
    </row>
    <row r="209" spans="2:32">
      <c r="C209">
        <v>10</v>
      </c>
      <c r="D209">
        <v>2</v>
      </c>
      <c r="E209" s="25"/>
      <c r="F209" s="25"/>
      <c r="G209" s="25">
        <v>2</v>
      </c>
      <c r="H209" s="25">
        <v>2</v>
      </c>
      <c r="I209" s="25"/>
      <c r="J209" s="25">
        <v>3</v>
      </c>
      <c r="K209" s="25"/>
      <c r="L209" s="25"/>
      <c r="M209" s="25"/>
      <c r="N209" s="25"/>
      <c r="O209" s="25"/>
      <c r="P209" s="25"/>
      <c r="Q209" s="25"/>
      <c r="R209" s="25">
        <v>4</v>
      </c>
      <c r="S209" s="25">
        <v>3</v>
      </c>
      <c r="T209" s="25"/>
      <c r="U209" s="25">
        <v>5</v>
      </c>
      <c r="V209" s="25">
        <v>1</v>
      </c>
      <c r="W209" s="25"/>
      <c r="X209" s="25"/>
      <c r="Y209" s="25"/>
      <c r="Z209" s="25"/>
      <c r="AA209" s="25"/>
      <c r="AB209" s="25"/>
      <c r="AC209" s="25"/>
      <c r="AD209" s="25"/>
      <c r="AE209" s="25"/>
      <c r="AF209" s="25">
        <v>20</v>
      </c>
    </row>
    <row r="210" spans="2:32">
      <c r="C210">
        <v>11</v>
      </c>
      <c r="D210">
        <v>2</v>
      </c>
      <c r="E210" s="25"/>
      <c r="F210" s="25"/>
      <c r="G210" s="25"/>
      <c r="H210" s="25"/>
      <c r="I210" s="25"/>
      <c r="J210" s="25">
        <v>1</v>
      </c>
      <c r="K210" s="25"/>
      <c r="L210" s="25"/>
      <c r="M210" s="25"/>
      <c r="N210" s="25"/>
      <c r="O210" s="25"/>
      <c r="P210" s="25"/>
      <c r="Q210" s="25">
        <v>1</v>
      </c>
      <c r="R210" s="25">
        <v>3</v>
      </c>
      <c r="S210" s="25"/>
      <c r="T210" s="25"/>
      <c r="U210" s="25">
        <v>6</v>
      </c>
      <c r="V210" s="25"/>
      <c r="W210" s="25"/>
      <c r="X210" s="25"/>
      <c r="Y210" s="25"/>
      <c r="Z210" s="25"/>
      <c r="AA210" s="25"/>
      <c r="AB210" s="25"/>
      <c r="AC210" s="25"/>
      <c r="AD210" s="25"/>
      <c r="AE210" s="25"/>
      <c r="AF210" s="25">
        <v>11</v>
      </c>
    </row>
    <row r="211" spans="2:32">
      <c r="C211">
        <v>12</v>
      </c>
      <c r="D211">
        <v>2</v>
      </c>
      <c r="E211" s="25"/>
      <c r="F211" s="25"/>
      <c r="G211" s="25"/>
      <c r="H211" s="25"/>
      <c r="I211" s="25"/>
      <c r="J211" s="25">
        <v>1</v>
      </c>
      <c r="K211" s="25"/>
      <c r="L211" s="25"/>
      <c r="M211" s="25"/>
      <c r="N211" s="25"/>
      <c r="O211" s="25"/>
      <c r="P211" s="25"/>
      <c r="Q211" s="25"/>
      <c r="R211" s="25">
        <v>8</v>
      </c>
      <c r="S211" s="25">
        <v>5</v>
      </c>
      <c r="T211" s="25"/>
      <c r="U211" s="25">
        <v>14</v>
      </c>
      <c r="V211" s="25"/>
      <c r="W211" s="25"/>
      <c r="X211" s="25">
        <v>2</v>
      </c>
      <c r="Y211" s="25"/>
      <c r="Z211" s="25"/>
      <c r="AA211" s="25"/>
      <c r="AB211" s="25"/>
      <c r="AC211" s="25"/>
      <c r="AD211" s="25"/>
      <c r="AE211" s="25"/>
      <c r="AF211" s="25">
        <v>30</v>
      </c>
    </row>
    <row r="212" spans="2:32">
      <c r="C212">
        <v>13</v>
      </c>
      <c r="D212">
        <v>2</v>
      </c>
      <c r="E212" s="25">
        <v>1</v>
      </c>
      <c r="F212" s="25"/>
      <c r="G212" s="25"/>
      <c r="H212" s="25">
        <v>1</v>
      </c>
      <c r="I212" s="25"/>
      <c r="J212" s="25">
        <v>2</v>
      </c>
      <c r="K212" s="25"/>
      <c r="L212" s="25"/>
      <c r="M212" s="25"/>
      <c r="N212" s="25"/>
      <c r="O212" s="25">
        <v>1</v>
      </c>
      <c r="P212" s="25"/>
      <c r="Q212" s="25">
        <v>1</v>
      </c>
      <c r="R212" s="25">
        <v>12</v>
      </c>
      <c r="S212" s="25">
        <v>6</v>
      </c>
      <c r="T212" s="25"/>
      <c r="U212" s="25">
        <v>3</v>
      </c>
      <c r="V212" s="25">
        <v>3</v>
      </c>
      <c r="W212" s="25"/>
      <c r="X212" s="25"/>
      <c r="Y212" s="25"/>
      <c r="Z212" s="25"/>
      <c r="AA212" s="25"/>
      <c r="AB212" s="25">
        <v>2</v>
      </c>
      <c r="AC212" s="25"/>
      <c r="AD212" s="25"/>
      <c r="AE212" s="25"/>
      <c r="AF212" s="25">
        <v>32</v>
      </c>
    </row>
    <row r="213" spans="2:32">
      <c r="C213">
        <v>14</v>
      </c>
      <c r="D213">
        <v>2</v>
      </c>
      <c r="E213" s="25"/>
      <c r="F213" s="25"/>
      <c r="G213" s="25"/>
      <c r="H213" s="25"/>
      <c r="I213" s="25"/>
      <c r="J213" s="25"/>
      <c r="K213" s="25">
        <v>1</v>
      </c>
      <c r="L213" s="25"/>
      <c r="M213" s="25"/>
      <c r="N213" s="25"/>
      <c r="O213" s="25"/>
      <c r="P213" s="25"/>
      <c r="Q213" s="25"/>
      <c r="R213" s="25">
        <v>4</v>
      </c>
      <c r="S213" s="25">
        <v>3</v>
      </c>
      <c r="T213" s="25"/>
      <c r="U213" s="25">
        <v>12</v>
      </c>
      <c r="V213" s="25">
        <v>2</v>
      </c>
      <c r="W213" s="25"/>
      <c r="X213" s="25"/>
      <c r="Y213" s="25"/>
      <c r="Z213" s="25"/>
      <c r="AA213" s="25">
        <v>2</v>
      </c>
      <c r="AB213" s="25"/>
      <c r="AC213" s="25"/>
      <c r="AD213" s="25"/>
      <c r="AE213" s="25"/>
      <c r="AF213" s="25">
        <v>24</v>
      </c>
    </row>
    <row r="214" spans="2:32">
      <c r="C214">
        <v>15</v>
      </c>
      <c r="D214">
        <v>2</v>
      </c>
      <c r="E214" s="25"/>
      <c r="F214" s="25"/>
      <c r="G214" s="25">
        <v>2</v>
      </c>
      <c r="H214" s="25">
        <v>1</v>
      </c>
      <c r="I214" s="25"/>
      <c r="J214" s="25"/>
      <c r="K214" s="25"/>
      <c r="L214" s="25"/>
      <c r="M214" s="25"/>
      <c r="N214" s="25"/>
      <c r="O214" s="25"/>
      <c r="P214" s="25"/>
      <c r="Q214" s="25"/>
      <c r="R214" s="25">
        <v>3</v>
      </c>
      <c r="S214" s="25">
        <v>1</v>
      </c>
      <c r="T214" s="25"/>
      <c r="U214" s="25">
        <v>2</v>
      </c>
      <c r="V214" s="25">
        <v>1</v>
      </c>
      <c r="W214" s="25"/>
      <c r="X214" s="25"/>
      <c r="Y214" s="25"/>
      <c r="Z214" s="25"/>
      <c r="AA214" s="25"/>
      <c r="AB214" s="25"/>
      <c r="AC214" s="25"/>
      <c r="AD214" s="25"/>
      <c r="AE214" s="25"/>
      <c r="AF214" s="25">
        <v>10</v>
      </c>
    </row>
    <row r="215" spans="2:32">
      <c r="C215">
        <v>16</v>
      </c>
      <c r="D215">
        <v>2</v>
      </c>
      <c r="E215" s="25"/>
      <c r="F215" s="25"/>
      <c r="G215" s="25"/>
      <c r="H215" s="25"/>
      <c r="I215" s="25"/>
      <c r="J215" s="25">
        <v>1</v>
      </c>
      <c r="K215" s="25">
        <v>1</v>
      </c>
      <c r="L215" s="25"/>
      <c r="M215" s="25"/>
      <c r="N215" s="25">
        <v>1</v>
      </c>
      <c r="O215" s="25"/>
      <c r="P215" s="25"/>
      <c r="Q215" s="25">
        <v>1</v>
      </c>
      <c r="R215" s="25">
        <v>5</v>
      </c>
      <c r="S215" s="25">
        <v>6</v>
      </c>
      <c r="T215" s="25"/>
      <c r="U215" s="25">
        <v>5</v>
      </c>
      <c r="V215" s="25"/>
      <c r="W215" s="25"/>
      <c r="X215" s="25"/>
      <c r="Y215" s="25"/>
      <c r="Z215" s="25"/>
      <c r="AA215" s="25"/>
      <c r="AB215" s="25"/>
      <c r="AC215" s="25"/>
      <c r="AD215" s="25"/>
      <c r="AE215" s="25"/>
      <c r="AF215" s="25">
        <v>20</v>
      </c>
    </row>
    <row r="216" spans="2:32">
      <c r="C216">
        <v>17</v>
      </c>
      <c r="D216">
        <v>2</v>
      </c>
      <c r="E216" s="25"/>
      <c r="F216" s="25"/>
      <c r="G216" s="25"/>
      <c r="H216" s="25">
        <v>1</v>
      </c>
      <c r="I216" s="25"/>
      <c r="J216" s="25">
        <v>1</v>
      </c>
      <c r="K216" s="25"/>
      <c r="L216" s="25"/>
      <c r="M216" s="25"/>
      <c r="N216" s="25"/>
      <c r="O216" s="25"/>
      <c r="P216" s="25"/>
      <c r="Q216" s="25"/>
      <c r="R216" s="25"/>
      <c r="S216" s="25">
        <v>7</v>
      </c>
      <c r="T216" s="25"/>
      <c r="U216" s="25">
        <v>14</v>
      </c>
      <c r="V216" s="25"/>
      <c r="W216" s="25"/>
      <c r="X216" s="25"/>
      <c r="Y216" s="25"/>
      <c r="Z216" s="25"/>
      <c r="AA216" s="25"/>
      <c r="AB216" s="25">
        <v>1</v>
      </c>
      <c r="AC216" s="25"/>
      <c r="AD216" s="25"/>
      <c r="AE216" s="25"/>
      <c r="AF216" s="25">
        <v>24</v>
      </c>
    </row>
    <row r="217" spans="2:32">
      <c r="C217">
        <v>18</v>
      </c>
      <c r="D217">
        <v>2</v>
      </c>
      <c r="E217" s="25">
        <v>3</v>
      </c>
      <c r="F217" s="25"/>
      <c r="G217" s="25"/>
      <c r="H217" s="25"/>
      <c r="I217" s="25"/>
      <c r="J217" s="25"/>
      <c r="K217" s="25"/>
      <c r="L217" s="25"/>
      <c r="M217" s="25"/>
      <c r="N217" s="25"/>
      <c r="O217" s="25"/>
      <c r="P217" s="25"/>
      <c r="Q217" s="25"/>
      <c r="R217" s="25">
        <v>4</v>
      </c>
      <c r="S217" s="25">
        <v>1</v>
      </c>
      <c r="T217" s="25"/>
      <c r="U217" s="25">
        <v>9</v>
      </c>
      <c r="V217" s="25"/>
      <c r="W217" s="25"/>
      <c r="X217" s="25"/>
      <c r="Y217" s="25"/>
      <c r="Z217" s="25"/>
      <c r="AA217" s="25"/>
      <c r="AB217" s="25"/>
      <c r="AC217" s="25"/>
      <c r="AD217" s="25"/>
      <c r="AE217" s="25"/>
      <c r="AF217" s="25">
        <v>17</v>
      </c>
    </row>
    <row r="218" spans="2:32">
      <c r="C218">
        <v>19</v>
      </c>
      <c r="D218">
        <v>2</v>
      </c>
      <c r="E218" s="25"/>
      <c r="F218" s="25"/>
      <c r="G218" s="25"/>
      <c r="H218" s="25"/>
      <c r="I218" s="25"/>
      <c r="J218" s="25"/>
      <c r="K218" s="25"/>
      <c r="L218" s="25"/>
      <c r="M218" s="25"/>
      <c r="N218" s="25"/>
      <c r="O218" s="25"/>
      <c r="P218" s="25"/>
      <c r="Q218" s="25"/>
      <c r="R218" s="25"/>
      <c r="S218" s="25">
        <v>3</v>
      </c>
      <c r="T218" s="25"/>
      <c r="U218" s="25">
        <v>5</v>
      </c>
      <c r="V218" s="25"/>
      <c r="W218" s="25"/>
      <c r="X218" s="25"/>
      <c r="Y218" s="25"/>
      <c r="Z218" s="25"/>
      <c r="AA218" s="25"/>
      <c r="AB218" s="25"/>
      <c r="AC218" s="25"/>
      <c r="AD218" s="25"/>
      <c r="AE218" s="25"/>
      <c r="AF218" s="25">
        <v>8</v>
      </c>
    </row>
    <row r="219" spans="2:32">
      <c r="C219">
        <v>20</v>
      </c>
      <c r="D219">
        <v>2</v>
      </c>
      <c r="E219" s="25"/>
      <c r="F219" s="25"/>
      <c r="G219" s="25">
        <v>3</v>
      </c>
      <c r="H219" s="25"/>
      <c r="I219" s="25"/>
      <c r="J219" s="25"/>
      <c r="K219" s="25"/>
      <c r="L219" s="25"/>
      <c r="M219" s="25"/>
      <c r="N219" s="25"/>
      <c r="O219" s="25">
        <v>4</v>
      </c>
      <c r="P219" s="25"/>
      <c r="Q219" s="25"/>
      <c r="R219" s="25">
        <v>6</v>
      </c>
      <c r="S219" s="25">
        <v>2</v>
      </c>
      <c r="T219" s="25">
        <v>4</v>
      </c>
      <c r="U219" s="25"/>
      <c r="V219" s="25">
        <v>4</v>
      </c>
      <c r="W219" s="25"/>
      <c r="X219" s="25"/>
      <c r="Y219" s="25"/>
      <c r="Z219" s="25"/>
      <c r="AA219" s="25">
        <v>1</v>
      </c>
      <c r="AB219" s="25"/>
      <c r="AC219" s="25"/>
      <c r="AD219" s="25"/>
      <c r="AE219" s="25"/>
      <c r="AF219" s="25">
        <v>24</v>
      </c>
    </row>
    <row r="220" spans="2:32">
      <c r="B220" t="s">
        <v>163</v>
      </c>
      <c r="C220">
        <v>1</v>
      </c>
      <c r="D220">
        <v>2</v>
      </c>
      <c r="E220" s="25">
        <v>2</v>
      </c>
      <c r="F220" s="25"/>
      <c r="G220" s="25"/>
      <c r="H220" s="25"/>
      <c r="I220" s="25"/>
      <c r="J220" s="25"/>
      <c r="K220" s="25">
        <v>1</v>
      </c>
      <c r="L220" s="25"/>
      <c r="M220" s="25"/>
      <c r="N220" s="25"/>
      <c r="O220" s="25"/>
      <c r="P220" s="25"/>
      <c r="Q220" s="25"/>
      <c r="R220" s="25">
        <v>27</v>
      </c>
      <c r="S220" s="25"/>
      <c r="T220" s="25"/>
      <c r="U220" s="25"/>
      <c r="V220" s="25">
        <v>3</v>
      </c>
      <c r="W220" s="25"/>
      <c r="X220" s="25"/>
      <c r="Y220" s="25"/>
      <c r="Z220" s="25"/>
      <c r="AA220" s="25"/>
      <c r="AB220" s="25"/>
      <c r="AC220" s="25"/>
      <c r="AD220" s="25"/>
      <c r="AE220" s="25"/>
      <c r="AF220" s="25">
        <v>33</v>
      </c>
    </row>
    <row r="221" spans="2:32">
      <c r="C221">
        <v>2</v>
      </c>
      <c r="D221">
        <v>2</v>
      </c>
      <c r="E221" s="25"/>
      <c r="F221" s="25"/>
      <c r="G221" s="25">
        <v>8</v>
      </c>
      <c r="H221" s="25">
        <v>1</v>
      </c>
      <c r="I221" s="25"/>
      <c r="J221" s="25">
        <v>12</v>
      </c>
      <c r="K221" s="25"/>
      <c r="L221" s="25"/>
      <c r="M221" s="25"/>
      <c r="N221" s="25"/>
      <c r="O221" s="25"/>
      <c r="P221" s="25"/>
      <c r="Q221" s="25"/>
      <c r="R221" s="25">
        <v>88.2</v>
      </c>
      <c r="S221" s="25">
        <v>5</v>
      </c>
      <c r="T221" s="25"/>
      <c r="U221" s="25">
        <v>31.25</v>
      </c>
      <c r="V221" s="25">
        <v>3</v>
      </c>
      <c r="W221" s="25"/>
      <c r="X221" s="25"/>
      <c r="Y221" s="25"/>
      <c r="Z221" s="25"/>
      <c r="AA221" s="25">
        <v>4</v>
      </c>
      <c r="AB221" s="25">
        <v>3</v>
      </c>
      <c r="AC221" s="25"/>
      <c r="AD221" s="25"/>
      <c r="AE221" s="25"/>
      <c r="AF221" s="25">
        <v>155.44999999999999</v>
      </c>
    </row>
    <row r="222" spans="2:32">
      <c r="C222">
        <v>3</v>
      </c>
      <c r="D222">
        <v>2</v>
      </c>
      <c r="E222" s="25"/>
      <c r="F222" s="25"/>
      <c r="G222" s="25"/>
      <c r="H222" s="25"/>
      <c r="I222" s="25"/>
      <c r="J222" s="25"/>
      <c r="K222" s="25"/>
      <c r="L222" s="25"/>
      <c r="M222" s="25"/>
      <c r="N222" s="25"/>
      <c r="O222" s="25"/>
      <c r="P222" s="25"/>
      <c r="Q222" s="25"/>
      <c r="R222" s="25">
        <v>30</v>
      </c>
      <c r="S222" s="25">
        <v>1</v>
      </c>
      <c r="T222" s="25"/>
      <c r="U222" s="25"/>
      <c r="V222" s="25"/>
      <c r="W222" s="25"/>
      <c r="X222" s="25"/>
      <c r="Y222" s="25"/>
      <c r="Z222" s="25"/>
      <c r="AA222" s="25"/>
      <c r="AB222" s="25"/>
      <c r="AC222" s="25"/>
      <c r="AD222" s="25"/>
      <c r="AE222" s="25"/>
      <c r="AF222" s="25">
        <v>31</v>
      </c>
    </row>
    <row r="223" spans="2:32">
      <c r="C223">
        <v>4</v>
      </c>
      <c r="D223">
        <v>2</v>
      </c>
      <c r="E223" s="25"/>
      <c r="F223" s="25"/>
      <c r="G223" s="25">
        <v>2</v>
      </c>
      <c r="H223" s="25"/>
      <c r="I223" s="25"/>
      <c r="J223" s="25">
        <v>2</v>
      </c>
      <c r="K223" s="25"/>
      <c r="L223" s="25"/>
      <c r="M223" s="25"/>
      <c r="N223" s="25"/>
      <c r="O223" s="25"/>
      <c r="P223" s="25"/>
      <c r="Q223" s="25"/>
      <c r="R223" s="25">
        <v>6</v>
      </c>
      <c r="S223" s="25"/>
      <c r="T223" s="25"/>
      <c r="U223" s="25">
        <v>11</v>
      </c>
      <c r="V223" s="25"/>
      <c r="W223" s="25"/>
      <c r="X223" s="25"/>
      <c r="Y223" s="25"/>
      <c r="Z223" s="25"/>
      <c r="AA223" s="25">
        <v>2</v>
      </c>
      <c r="AB223" s="25"/>
      <c r="AC223" s="25"/>
      <c r="AD223" s="25"/>
      <c r="AE223" s="25"/>
      <c r="AF223" s="25">
        <v>23</v>
      </c>
    </row>
    <row r="224" spans="2:32">
      <c r="C224">
        <v>5</v>
      </c>
      <c r="D224">
        <v>2</v>
      </c>
      <c r="E224" s="25"/>
      <c r="F224" s="25"/>
      <c r="G224" s="25">
        <v>33.299999999999997</v>
      </c>
      <c r="H224" s="25">
        <v>1</v>
      </c>
      <c r="I224" s="25"/>
      <c r="J224" s="25">
        <v>5</v>
      </c>
      <c r="K224" s="25"/>
      <c r="L224" s="25"/>
      <c r="M224" s="25"/>
      <c r="N224" s="25"/>
      <c r="O224" s="25"/>
      <c r="P224" s="25"/>
      <c r="Q224" s="25">
        <v>5</v>
      </c>
      <c r="R224" s="25">
        <v>23</v>
      </c>
      <c r="S224" s="25"/>
      <c r="T224" s="25">
        <v>10</v>
      </c>
      <c r="U224" s="25">
        <v>12</v>
      </c>
      <c r="V224" s="25">
        <v>1</v>
      </c>
      <c r="W224" s="25"/>
      <c r="X224" s="25"/>
      <c r="Y224" s="25"/>
      <c r="Z224" s="25"/>
      <c r="AA224" s="25"/>
      <c r="AB224" s="25">
        <v>2</v>
      </c>
      <c r="AC224" s="25"/>
      <c r="AD224" s="25"/>
      <c r="AE224" s="25"/>
      <c r="AF224" s="25">
        <v>92.3</v>
      </c>
    </row>
    <row r="225" spans="3:32">
      <c r="C225">
        <v>6</v>
      </c>
      <c r="D225">
        <v>2</v>
      </c>
      <c r="E225" s="25"/>
      <c r="F225" s="25"/>
      <c r="G225" s="25"/>
      <c r="H225" s="25"/>
      <c r="I225" s="25"/>
      <c r="J225" s="25">
        <v>1</v>
      </c>
      <c r="K225" s="25"/>
      <c r="L225" s="25"/>
      <c r="M225" s="25"/>
      <c r="N225" s="25"/>
      <c r="O225" s="25"/>
      <c r="P225" s="25"/>
      <c r="Q225" s="25"/>
      <c r="R225" s="25">
        <v>9</v>
      </c>
      <c r="S225" s="25">
        <v>1</v>
      </c>
      <c r="T225" s="25"/>
      <c r="U225" s="25"/>
      <c r="V225" s="25"/>
      <c r="W225" s="25"/>
      <c r="X225" s="25"/>
      <c r="Y225" s="25"/>
      <c r="Z225" s="25"/>
      <c r="AA225" s="25"/>
      <c r="AB225" s="25"/>
      <c r="AC225" s="25"/>
      <c r="AD225" s="25"/>
      <c r="AE225" s="25"/>
      <c r="AF225" s="25">
        <v>11</v>
      </c>
    </row>
    <row r="226" spans="3:32">
      <c r="C226">
        <v>7</v>
      </c>
      <c r="D226">
        <v>2</v>
      </c>
      <c r="E226" s="25"/>
      <c r="F226" s="25"/>
      <c r="G226" s="25"/>
      <c r="H226" s="25"/>
      <c r="I226" s="25"/>
      <c r="J226" s="25"/>
      <c r="K226" s="25"/>
      <c r="L226" s="25"/>
      <c r="M226" s="25"/>
      <c r="N226" s="25"/>
      <c r="O226" s="25"/>
      <c r="P226" s="25"/>
      <c r="Q226" s="25">
        <v>1</v>
      </c>
      <c r="R226" s="25">
        <v>28</v>
      </c>
      <c r="S226" s="25">
        <v>3</v>
      </c>
      <c r="T226" s="25"/>
      <c r="U226" s="25"/>
      <c r="V226" s="25">
        <v>1</v>
      </c>
      <c r="W226" s="25"/>
      <c r="X226" s="25"/>
      <c r="Y226" s="25"/>
      <c r="Z226" s="25"/>
      <c r="AA226" s="25"/>
      <c r="AB226" s="25"/>
      <c r="AC226" s="25"/>
      <c r="AD226" s="25"/>
      <c r="AE226" s="25"/>
      <c r="AF226" s="25">
        <v>33</v>
      </c>
    </row>
    <row r="227" spans="3:32">
      <c r="C227">
        <v>8</v>
      </c>
      <c r="D227">
        <v>2</v>
      </c>
      <c r="E227" s="25"/>
      <c r="F227" s="25"/>
      <c r="G227" s="25"/>
      <c r="H227" s="25"/>
      <c r="I227" s="25"/>
      <c r="J227" s="25">
        <v>5</v>
      </c>
      <c r="K227" s="25"/>
      <c r="L227" s="25"/>
      <c r="M227" s="25"/>
      <c r="N227" s="25"/>
      <c r="O227" s="25"/>
      <c r="P227" s="25"/>
      <c r="Q227" s="25">
        <v>2</v>
      </c>
      <c r="R227" s="25">
        <v>34.6</v>
      </c>
      <c r="S227" s="25">
        <v>2</v>
      </c>
      <c r="T227" s="25"/>
      <c r="U227" s="25"/>
      <c r="V227" s="25">
        <v>2</v>
      </c>
      <c r="W227" s="25"/>
      <c r="X227" s="25"/>
      <c r="Y227" s="25"/>
      <c r="Z227" s="25"/>
      <c r="AA227" s="25">
        <v>4</v>
      </c>
      <c r="AB227" s="25">
        <v>1</v>
      </c>
      <c r="AC227" s="25"/>
      <c r="AD227" s="25"/>
      <c r="AE227" s="25"/>
      <c r="AF227" s="25">
        <v>50.6</v>
      </c>
    </row>
    <row r="228" spans="3:32">
      <c r="C228">
        <v>9</v>
      </c>
      <c r="D228">
        <v>2</v>
      </c>
      <c r="E228" s="25"/>
      <c r="F228" s="25"/>
      <c r="G228" s="25"/>
      <c r="H228" s="25">
        <v>1</v>
      </c>
      <c r="I228" s="25"/>
      <c r="J228" s="25">
        <v>1</v>
      </c>
      <c r="K228" s="25"/>
      <c r="L228" s="25"/>
      <c r="M228" s="25"/>
      <c r="N228" s="25">
        <v>1</v>
      </c>
      <c r="O228" s="25"/>
      <c r="P228" s="25"/>
      <c r="Q228" s="25"/>
      <c r="R228" s="25">
        <v>27</v>
      </c>
      <c r="S228" s="25"/>
      <c r="T228" s="25"/>
      <c r="U228" s="25"/>
      <c r="V228" s="25">
        <v>2</v>
      </c>
      <c r="W228" s="25"/>
      <c r="X228" s="25"/>
      <c r="Y228" s="25"/>
      <c r="Z228" s="25"/>
      <c r="AA228" s="25"/>
      <c r="AB228" s="25"/>
      <c r="AC228" s="25"/>
      <c r="AD228" s="25"/>
      <c r="AE228" s="25"/>
      <c r="AF228" s="25">
        <v>32</v>
      </c>
    </row>
    <row r="229" spans="3:32">
      <c r="C229">
        <v>10</v>
      </c>
      <c r="D229">
        <v>2</v>
      </c>
      <c r="E229" s="25"/>
      <c r="F229" s="25">
        <v>2</v>
      </c>
      <c r="G229" s="25">
        <v>17</v>
      </c>
      <c r="H229" s="25"/>
      <c r="I229" s="25"/>
      <c r="J229" s="25">
        <v>7</v>
      </c>
      <c r="K229" s="25"/>
      <c r="L229" s="25"/>
      <c r="M229" s="25"/>
      <c r="N229" s="25">
        <v>4</v>
      </c>
      <c r="O229" s="25"/>
      <c r="P229" s="25"/>
      <c r="Q229" s="25"/>
      <c r="R229" s="25">
        <v>42.8</v>
      </c>
      <c r="S229" s="25">
        <v>4</v>
      </c>
      <c r="T229" s="25"/>
      <c r="U229" s="25">
        <v>26</v>
      </c>
      <c r="V229" s="25">
        <v>8</v>
      </c>
      <c r="W229" s="25"/>
      <c r="X229" s="25"/>
      <c r="Y229" s="25"/>
      <c r="Z229" s="25"/>
      <c r="AA229" s="25">
        <v>7</v>
      </c>
      <c r="AB229" s="25">
        <v>1</v>
      </c>
      <c r="AC229" s="25"/>
      <c r="AD229" s="25"/>
      <c r="AE229" s="25"/>
      <c r="AF229" s="25">
        <v>118.8</v>
      </c>
    </row>
    <row r="230" spans="3:32">
      <c r="C230">
        <v>11</v>
      </c>
      <c r="D230">
        <v>2</v>
      </c>
      <c r="E230" s="25">
        <v>2</v>
      </c>
      <c r="F230" s="25"/>
      <c r="G230" s="25">
        <v>31</v>
      </c>
      <c r="H230" s="25">
        <v>11</v>
      </c>
      <c r="I230" s="25"/>
      <c r="J230" s="25">
        <v>1</v>
      </c>
      <c r="K230" s="25"/>
      <c r="L230" s="25"/>
      <c r="M230" s="25"/>
      <c r="N230" s="25"/>
      <c r="O230" s="25"/>
      <c r="P230" s="25"/>
      <c r="Q230" s="25"/>
      <c r="R230" s="25">
        <v>75</v>
      </c>
      <c r="S230" s="25">
        <v>1</v>
      </c>
      <c r="T230" s="25">
        <v>12</v>
      </c>
      <c r="U230" s="25"/>
      <c r="V230" s="25">
        <v>3</v>
      </c>
      <c r="W230" s="25"/>
      <c r="X230" s="25">
        <v>1</v>
      </c>
      <c r="Y230" s="25"/>
      <c r="Z230" s="25"/>
      <c r="AA230" s="25"/>
      <c r="AB230" s="25">
        <v>2</v>
      </c>
      <c r="AC230" s="25"/>
      <c r="AD230" s="25"/>
      <c r="AE230" s="25"/>
      <c r="AF230" s="25">
        <v>139</v>
      </c>
    </row>
    <row r="231" spans="3:32">
      <c r="C231">
        <v>12</v>
      </c>
      <c r="D231">
        <v>2</v>
      </c>
      <c r="E231" s="25"/>
      <c r="F231" s="25"/>
      <c r="G231" s="25">
        <v>2</v>
      </c>
      <c r="H231" s="25"/>
      <c r="I231" s="25"/>
      <c r="J231" s="25">
        <v>2</v>
      </c>
      <c r="K231" s="25">
        <v>3</v>
      </c>
      <c r="L231" s="25"/>
      <c r="M231" s="25"/>
      <c r="N231" s="25"/>
      <c r="O231" s="25"/>
      <c r="P231" s="25"/>
      <c r="Q231" s="25"/>
      <c r="R231" s="25">
        <v>32.1</v>
      </c>
      <c r="S231" s="25">
        <v>4</v>
      </c>
      <c r="T231" s="25">
        <v>1</v>
      </c>
      <c r="U231" s="25">
        <v>31</v>
      </c>
      <c r="V231" s="25">
        <v>4</v>
      </c>
      <c r="W231" s="25"/>
      <c r="X231" s="25"/>
      <c r="Y231" s="25"/>
      <c r="Z231" s="25"/>
      <c r="AA231" s="25">
        <v>1</v>
      </c>
      <c r="AB231" s="25">
        <v>5</v>
      </c>
      <c r="AC231" s="25"/>
      <c r="AD231" s="25"/>
      <c r="AE231" s="25"/>
      <c r="AF231" s="25">
        <v>85.1</v>
      </c>
    </row>
    <row r="232" spans="3:32">
      <c r="C232">
        <v>13</v>
      </c>
      <c r="D232">
        <v>2</v>
      </c>
      <c r="E232" s="25"/>
      <c r="F232" s="25"/>
      <c r="G232" s="25"/>
      <c r="H232" s="25"/>
      <c r="I232" s="25"/>
      <c r="J232" s="25"/>
      <c r="K232" s="25">
        <v>6</v>
      </c>
      <c r="L232" s="25"/>
      <c r="M232" s="25"/>
      <c r="N232" s="25"/>
      <c r="O232" s="25"/>
      <c r="P232" s="25"/>
      <c r="Q232" s="25"/>
      <c r="R232" s="25">
        <v>5</v>
      </c>
      <c r="S232" s="25"/>
      <c r="T232" s="25"/>
      <c r="U232" s="25">
        <v>9</v>
      </c>
      <c r="V232" s="25"/>
      <c r="W232" s="25"/>
      <c r="X232" s="25"/>
      <c r="Y232" s="25"/>
      <c r="Z232" s="25"/>
      <c r="AA232" s="25"/>
      <c r="AB232" s="25"/>
      <c r="AC232" s="25"/>
      <c r="AD232" s="25"/>
      <c r="AE232" s="25"/>
      <c r="AF232" s="25">
        <v>20</v>
      </c>
    </row>
    <row r="233" spans="3:32">
      <c r="C233">
        <v>14</v>
      </c>
      <c r="D233">
        <v>2</v>
      </c>
      <c r="E233" s="25"/>
      <c r="F233" s="25"/>
      <c r="G233" s="25">
        <v>2</v>
      </c>
      <c r="H233" s="25"/>
      <c r="I233" s="25"/>
      <c r="J233" s="25"/>
      <c r="K233" s="25">
        <v>3</v>
      </c>
      <c r="L233" s="25"/>
      <c r="M233" s="25"/>
      <c r="N233" s="25"/>
      <c r="O233" s="25"/>
      <c r="P233" s="25"/>
      <c r="Q233" s="25"/>
      <c r="R233" s="25"/>
      <c r="S233" s="25"/>
      <c r="T233" s="25"/>
      <c r="U233" s="25">
        <v>3</v>
      </c>
      <c r="V233" s="25"/>
      <c r="W233" s="25"/>
      <c r="X233" s="25"/>
      <c r="Y233" s="25"/>
      <c r="Z233" s="25"/>
      <c r="AA233" s="25">
        <v>1</v>
      </c>
      <c r="AB233" s="25">
        <v>1</v>
      </c>
      <c r="AC233" s="25"/>
      <c r="AD233" s="25"/>
      <c r="AE233" s="25"/>
      <c r="AF233" s="25">
        <v>10</v>
      </c>
    </row>
    <row r="234" spans="3:32">
      <c r="C234">
        <v>15</v>
      </c>
      <c r="D234">
        <v>2</v>
      </c>
      <c r="E234" s="25"/>
      <c r="F234" s="25"/>
      <c r="G234" s="25">
        <v>4</v>
      </c>
      <c r="H234" s="25">
        <v>2</v>
      </c>
      <c r="I234" s="25"/>
      <c r="J234" s="25">
        <v>1</v>
      </c>
      <c r="K234" s="25"/>
      <c r="L234" s="25"/>
      <c r="M234" s="25"/>
      <c r="N234" s="25"/>
      <c r="O234" s="25"/>
      <c r="P234" s="25"/>
      <c r="Q234" s="25">
        <v>2</v>
      </c>
      <c r="R234" s="25">
        <v>5</v>
      </c>
      <c r="S234" s="25"/>
      <c r="T234" s="25"/>
      <c r="U234" s="25">
        <v>2</v>
      </c>
      <c r="V234" s="25"/>
      <c r="W234" s="25"/>
      <c r="X234" s="25"/>
      <c r="Y234" s="25"/>
      <c r="Z234" s="25"/>
      <c r="AA234" s="25"/>
      <c r="AB234" s="25"/>
      <c r="AC234" s="25"/>
      <c r="AD234" s="25"/>
      <c r="AE234" s="25"/>
      <c r="AF234" s="25">
        <v>16</v>
      </c>
    </row>
    <row r="235" spans="3:32">
      <c r="C235">
        <v>16</v>
      </c>
      <c r="D235">
        <v>2</v>
      </c>
      <c r="E235" s="25"/>
      <c r="F235" s="25"/>
      <c r="G235" s="25"/>
      <c r="H235" s="25"/>
      <c r="I235" s="25"/>
      <c r="J235" s="25"/>
      <c r="K235" s="25">
        <v>2</v>
      </c>
      <c r="L235" s="25"/>
      <c r="M235" s="25"/>
      <c r="N235" s="25"/>
      <c r="O235" s="25"/>
      <c r="P235" s="25"/>
      <c r="Q235" s="25"/>
      <c r="R235" s="25">
        <v>19</v>
      </c>
      <c r="S235" s="25"/>
      <c r="T235" s="25"/>
      <c r="U235" s="25"/>
      <c r="V235" s="25">
        <v>1</v>
      </c>
      <c r="W235" s="25"/>
      <c r="X235" s="25"/>
      <c r="Y235" s="25"/>
      <c r="Z235" s="25"/>
      <c r="AA235" s="25"/>
      <c r="AB235" s="25">
        <v>2</v>
      </c>
      <c r="AC235" s="25"/>
      <c r="AD235" s="25"/>
      <c r="AE235" s="25"/>
      <c r="AF235" s="25">
        <v>24</v>
      </c>
    </row>
    <row r="236" spans="3:32">
      <c r="C236">
        <v>17</v>
      </c>
      <c r="D236">
        <v>2</v>
      </c>
      <c r="E236" s="25"/>
      <c r="F236" s="25"/>
      <c r="G236" s="25"/>
      <c r="H236" s="25"/>
      <c r="I236" s="25"/>
      <c r="J236" s="25">
        <v>2</v>
      </c>
      <c r="K236" s="25"/>
      <c r="L236" s="25"/>
      <c r="M236" s="25"/>
      <c r="N236" s="25"/>
      <c r="O236" s="25"/>
      <c r="P236" s="25"/>
      <c r="Q236" s="25"/>
      <c r="R236" s="25">
        <v>16</v>
      </c>
      <c r="S236" s="25"/>
      <c r="T236" s="25"/>
      <c r="U236" s="25">
        <v>15</v>
      </c>
      <c r="V236" s="25"/>
      <c r="W236" s="25"/>
      <c r="X236" s="25"/>
      <c r="Y236" s="25"/>
      <c r="Z236" s="25"/>
      <c r="AA236" s="25"/>
      <c r="AB236" s="25"/>
      <c r="AC236" s="25"/>
      <c r="AD236" s="25"/>
      <c r="AE236" s="25"/>
      <c r="AF236" s="25">
        <v>33</v>
      </c>
    </row>
    <row r="237" spans="3:32">
      <c r="C237">
        <v>18</v>
      </c>
      <c r="D237">
        <v>2</v>
      </c>
      <c r="E237" s="25"/>
      <c r="F237" s="25"/>
      <c r="G237" s="25"/>
      <c r="H237" s="25"/>
      <c r="I237" s="25"/>
      <c r="J237" s="25"/>
      <c r="K237" s="25"/>
      <c r="L237" s="25"/>
      <c r="M237" s="25"/>
      <c r="N237" s="25"/>
      <c r="O237" s="25"/>
      <c r="P237" s="25"/>
      <c r="Q237" s="25"/>
      <c r="R237" s="25">
        <v>7</v>
      </c>
      <c r="S237" s="25"/>
      <c r="T237" s="25"/>
      <c r="U237" s="25">
        <v>22</v>
      </c>
      <c r="V237" s="25"/>
      <c r="W237" s="25"/>
      <c r="X237" s="25"/>
      <c r="Y237" s="25"/>
      <c r="Z237" s="25"/>
      <c r="AA237" s="25"/>
      <c r="AB237" s="25"/>
      <c r="AC237" s="25"/>
      <c r="AD237" s="25"/>
      <c r="AE237" s="25"/>
      <c r="AF237" s="25">
        <v>29</v>
      </c>
    </row>
    <row r="238" spans="3:32">
      <c r="C238">
        <v>19</v>
      </c>
      <c r="D238">
        <v>2</v>
      </c>
      <c r="E238" s="25"/>
      <c r="F238" s="25"/>
      <c r="G238" s="25"/>
      <c r="H238" s="25"/>
      <c r="I238" s="25"/>
      <c r="J238" s="25"/>
      <c r="K238" s="25"/>
      <c r="L238" s="25"/>
      <c r="M238" s="25"/>
      <c r="N238" s="25"/>
      <c r="O238" s="25"/>
      <c r="P238" s="25"/>
      <c r="Q238" s="25"/>
      <c r="R238" s="25">
        <v>29</v>
      </c>
      <c r="S238" s="25"/>
      <c r="T238" s="25"/>
      <c r="U238" s="25">
        <v>2</v>
      </c>
      <c r="V238" s="25">
        <v>1</v>
      </c>
      <c r="W238" s="25"/>
      <c r="X238" s="25"/>
      <c r="Y238" s="25"/>
      <c r="Z238" s="25"/>
      <c r="AA238" s="25"/>
      <c r="AB238" s="25"/>
      <c r="AC238" s="25"/>
      <c r="AD238" s="25"/>
      <c r="AE238" s="25"/>
      <c r="AF238" s="25">
        <v>32</v>
      </c>
    </row>
    <row r="239" spans="3:32">
      <c r="C239">
        <v>20</v>
      </c>
      <c r="D239">
        <v>2</v>
      </c>
      <c r="E239" s="25"/>
      <c r="F239" s="25"/>
      <c r="G239" s="25">
        <v>2</v>
      </c>
      <c r="H239" s="25">
        <v>2</v>
      </c>
      <c r="I239" s="25"/>
      <c r="J239" s="25">
        <v>1</v>
      </c>
      <c r="K239" s="25"/>
      <c r="L239" s="25"/>
      <c r="M239" s="25"/>
      <c r="N239" s="25"/>
      <c r="O239" s="25"/>
      <c r="P239" s="25"/>
      <c r="Q239" s="25">
        <v>1</v>
      </c>
      <c r="R239" s="25">
        <v>13</v>
      </c>
      <c r="S239" s="25">
        <v>2</v>
      </c>
      <c r="T239" s="25"/>
      <c r="U239" s="25">
        <v>11</v>
      </c>
      <c r="V239" s="25">
        <v>2</v>
      </c>
      <c r="W239" s="25"/>
      <c r="X239" s="25"/>
      <c r="Y239" s="25"/>
      <c r="Z239" s="25"/>
      <c r="AA239" s="25"/>
      <c r="AB239" s="25"/>
      <c r="AC239" s="25"/>
      <c r="AD239" s="25"/>
      <c r="AE239" s="25"/>
      <c r="AF239" s="25">
        <v>34</v>
      </c>
    </row>
    <row r="240" spans="3:32">
      <c r="C240">
        <v>21</v>
      </c>
      <c r="D240">
        <v>2</v>
      </c>
      <c r="E240" s="25"/>
      <c r="F240" s="25"/>
      <c r="G240" s="25"/>
      <c r="H240" s="25"/>
      <c r="I240" s="25"/>
      <c r="J240" s="25"/>
      <c r="K240" s="25"/>
      <c r="L240" s="25"/>
      <c r="M240" s="25"/>
      <c r="N240" s="25"/>
      <c r="O240" s="25"/>
      <c r="P240" s="25"/>
      <c r="Q240" s="25"/>
      <c r="R240" s="25">
        <v>3</v>
      </c>
      <c r="S240" s="25"/>
      <c r="T240" s="25">
        <v>2</v>
      </c>
      <c r="U240" s="25">
        <v>7</v>
      </c>
      <c r="V240" s="25">
        <v>1</v>
      </c>
      <c r="W240" s="25"/>
      <c r="X240" s="25"/>
      <c r="Y240" s="25"/>
      <c r="Z240" s="25"/>
      <c r="AA240" s="25"/>
      <c r="AB240" s="25"/>
      <c r="AC240" s="25"/>
      <c r="AD240" s="25"/>
      <c r="AE240" s="25"/>
      <c r="AF240" s="25">
        <v>13</v>
      </c>
    </row>
    <row r="241" spans="2:32">
      <c r="B241" t="s">
        <v>66</v>
      </c>
      <c r="C241">
        <v>1</v>
      </c>
      <c r="D241">
        <v>1</v>
      </c>
      <c r="E241" s="25"/>
      <c r="F241" s="25"/>
      <c r="G241" s="25"/>
      <c r="H241" s="25"/>
      <c r="I241" s="25"/>
      <c r="J241" s="25">
        <v>1</v>
      </c>
      <c r="K241" s="25"/>
      <c r="L241" s="25"/>
      <c r="M241" s="25"/>
      <c r="N241" s="25"/>
      <c r="O241" s="25">
        <v>1</v>
      </c>
      <c r="P241" s="25"/>
      <c r="Q241" s="25">
        <v>2</v>
      </c>
      <c r="R241" s="25">
        <v>108</v>
      </c>
      <c r="S241" s="25"/>
      <c r="T241" s="25">
        <v>1</v>
      </c>
      <c r="U241" s="25"/>
      <c r="V241" s="25"/>
      <c r="W241" s="25"/>
      <c r="X241" s="25"/>
      <c r="Y241" s="25"/>
      <c r="Z241" s="25"/>
      <c r="AA241" s="25"/>
      <c r="AB241" s="25">
        <v>2</v>
      </c>
      <c r="AC241" s="25"/>
      <c r="AD241" s="25"/>
      <c r="AE241" s="25"/>
      <c r="AF241" s="25">
        <v>115</v>
      </c>
    </row>
    <row r="242" spans="2:32">
      <c r="C242">
        <v>2</v>
      </c>
      <c r="D242">
        <v>1</v>
      </c>
      <c r="E242" s="25">
        <v>1</v>
      </c>
      <c r="F242" s="25"/>
      <c r="G242" s="25"/>
      <c r="H242" s="25"/>
      <c r="I242" s="25"/>
      <c r="J242" s="25">
        <v>6</v>
      </c>
      <c r="K242" s="25"/>
      <c r="L242" s="25"/>
      <c r="M242" s="25"/>
      <c r="N242" s="25"/>
      <c r="O242" s="25"/>
      <c r="P242" s="25"/>
      <c r="Q242" s="25"/>
      <c r="R242" s="25">
        <v>150</v>
      </c>
      <c r="S242" s="25">
        <v>2</v>
      </c>
      <c r="T242" s="25"/>
      <c r="U242" s="25">
        <v>1</v>
      </c>
      <c r="V242" s="25">
        <v>1</v>
      </c>
      <c r="W242" s="25"/>
      <c r="X242" s="25">
        <v>1</v>
      </c>
      <c r="Y242" s="25"/>
      <c r="Z242" s="25"/>
      <c r="AA242" s="25"/>
      <c r="AB242" s="25">
        <v>3</v>
      </c>
      <c r="AC242" s="25"/>
      <c r="AD242" s="25"/>
      <c r="AE242" s="25"/>
      <c r="AF242" s="25">
        <v>165</v>
      </c>
    </row>
    <row r="243" spans="2:32">
      <c r="C243">
        <v>3</v>
      </c>
      <c r="D243">
        <v>1</v>
      </c>
      <c r="E243" s="25">
        <v>2</v>
      </c>
      <c r="F243" s="25"/>
      <c r="G243" s="25">
        <v>3</v>
      </c>
      <c r="H243" s="25">
        <v>1</v>
      </c>
      <c r="I243" s="25"/>
      <c r="J243" s="25">
        <v>1</v>
      </c>
      <c r="K243" s="25"/>
      <c r="L243" s="25"/>
      <c r="M243" s="25"/>
      <c r="N243" s="25"/>
      <c r="O243" s="25">
        <v>1</v>
      </c>
      <c r="P243" s="25"/>
      <c r="Q243" s="25">
        <v>5</v>
      </c>
      <c r="R243" s="25">
        <v>43</v>
      </c>
      <c r="S243" s="25">
        <v>5</v>
      </c>
      <c r="T243" s="25">
        <v>3</v>
      </c>
      <c r="U243" s="25">
        <v>5</v>
      </c>
      <c r="V243" s="25"/>
      <c r="W243" s="25"/>
      <c r="X243" s="25"/>
      <c r="Y243" s="25"/>
      <c r="Z243" s="25"/>
      <c r="AA243" s="25">
        <v>4</v>
      </c>
      <c r="AB243" s="25"/>
      <c r="AC243" s="25"/>
      <c r="AD243" s="25"/>
      <c r="AE243" s="25"/>
      <c r="AF243" s="25">
        <v>73</v>
      </c>
    </row>
    <row r="244" spans="2:32">
      <c r="C244">
        <v>4</v>
      </c>
      <c r="D244">
        <v>1</v>
      </c>
      <c r="E244" s="25"/>
      <c r="F244" s="25"/>
      <c r="G244" s="25"/>
      <c r="H244" s="25"/>
      <c r="I244" s="25"/>
      <c r="J244" s="25">
        <v>1</v>
      </c>
      <c r="K244" s="25">
        <v>2</v>
      </c>
      <c r="L244" s="25"/>
      <c r="M244" s="25"/>
      <c r="N244" s="25"/>
      <c r="O244" s="25"/>
      <c r="P244" s="25"/>
      <c r="Q244" s="25">
        <v>1</v>
      </c>
      <c r="R244" s="25">
        <v>203</v>
      </c>
      <c r="S244" s="25">
        <v>1</v>
      </c>
      <c r="T244" s="25"/>
      <c r="U244" s="25">
        <v>3</v>
      </c>
      <c r="V244" s="25"/>
      <c r="W244" s="25"/>
      <c r="X244" s="25"/>
      <c r="Y244" s="25"/>
      <c r="Z244" s="25"/>
      <c r="AA244" s="25"/>
      <c r="AB244" s="25"/>
      <c r="AC244" s="25"/>
      <c r="AD244" s="25"/>
      <c r="AE244" s="25"/>
      <c r="AF244" s="25">
        <v>211</v>
      </c>
    </row>
    <row r="245" spans="2:32">
      <c r="C245">
        <v>5</v>
      </c>
      <c r="D245">
        <v>1</v>
      </c>
      <c r="E245" s="25">
        <v>2</v>
      </c>
      <c r="F245" s="25">
        <v>2</v>
      </c>
      <c r="G245" s="25">
        <v>4</v>
      </c>
      <c r="H245" s="25">
        <v>2</v>
      </c>
      <c r="I245" s="25"/>
      <c r="J245" s="25">
        <v>2</v>
      </c>
      <c r="K245" s="25"/>
      <c r="L245" s="25"/>
      <c r="M245" s="25"/>
      <c r="N245" s="25">
        <v>8</v>
      </c>
      <c r="O245" s="25">
        <v>1</v>
      </c>
      <c r="P245" s="25"/>
      <c r="Q245" s="25"/>
      <c r="R245" s="25">
        <v>53</v>
      </c>
      <c r="S245" s="25">
        <v>3</v>
      </c>
      <c r="T245" s="25"/>
      <c r="U245" s="25">
        <v>25</v>
      </c>
      <c r="V245" s="25"/>
      <c r="W245" s="25">
        <v>2</v>
      </c>
      <c r="X245" s="25"/>
      <c r="Y245" s="25"/>
      <c r="Z245" s="25"/>
      <c r="AA245" s="25">
        <v>7</v>
      </c>
      <c r="AB245" s="25">
        <v>28</v>
      </c>
      <c r="AC245" s="25"/>
      <c r="AD245" s="25"/>
      <c r="AE245" s="25"/>
      <c r="AF245" s="25">
        <v>139</v>
      </c>
    </row>
    <row r="246" spans="2:32">
      <c r="C246">
        <v>6</v>
      </c>
      <c r="D246">
        <v>1</v>
      </c>
      <c r="E246" s="25">
        <v>2</v>
      </c>
      <c r="F246" s="25"/>
      <c r="G246" s="25"/>
      <c r="H246" s="25"/>
      <c r="I246" s="25"/>
      <c r="J246" s="25"/>
      <c r="K246" s="25">
        <v>4</v>
      </c>
      <c r="L246" s="25"/>
      <c r="M246" s="25"/>
      <c r="N246" s="25"/>
      <c r="O246" s="25"/>
      <c r="P246" s="25"/>
      <c r="Q246" s="25"/>
      <c r="R246" s="25">
        <v>43</v>
      </c>
      <c r="S246" s="25">
        <v>7</v>
      </c>
      <c r="T246" s="25">
        <v>2</v>
      </c>
      <c r="U246" s="25">
        <v>16</v>
      </c>
      <c r="V246" s="25"/>
      <c r="W246" s="25"/>
      <c r="X246" s="25">
        <v>1</v>
      </c>
      <c r="Y246" s="25"/>
      <c r="Z246" s="25"/>
      <c r="AA246" s="25"/>
      <c r="AB246" s="25">
        <v>7</v>
      </c>
      <c r="AC246" s="25"/>
      <c r="AD246" s="25"/>
      <c r="AE246" s="25"/>
      <c r="AF246" s="25">
        <v>82</v>
      </c>
    </row>
    <row r="247" spans="2:32">
      <c r="C247">
        <v>7</v>
      </c>
      <c r="D247">
        <v>1</v>
      </c>
      <c r="E247" s="25"/>
      <c r="F247" s="25"/>
      <c r="G247" s="25"/>
      <c r="H247" s="25"/>
      <c r="I247" s="25"/>
      <c r="J247" s="25">
        <v>4</v>
      </c>
      <c r="K247" s="25">
        <v>1</v>
      </c>
      <c r="L247" s="25"/>
      <c r="M247" s="25"/>
      <c r="N247" s="25"/>
      <c r="O247" s="25"/>
      <c r="P247" s="25"/>
      <c r="Q247" s="25"/>
      <c r="R247" s="25">
        <v>80</v>
      </c>
      <c r="S247" s="25"/>
      <c r="T247" s="25"/>
      <c r="U247" s="25">
        <v>3</v>
      </c>
      <c r="V247" s="25">
        <v>1</v>
      </c>
      <c r="W247" s="25"/>
      <c r="X247" s="25"/>
      <c r="Y247" s="25"/>
      <c r="Z247" s="25"/>
      <c r="AA247" s="25"/>
      <c r="AB247" s="25">
        <v>5</v>
      </c>
      <c r="AC247" s="25"/>
      <c r="AD247" s="25"/>
      <c r="AE247" s="25"/>
      <c r="AF247" s="25">
        <v>94</v>
      </c>
    </row>
    <row r="248" spans="2:32">
      <c r="C248">
        <v>8</v>
      </c>
      <c r="D248">
        <v>1</v>
      </c>
      <c r="E248" s="25"/>
      <c r="F248" s="25"/>
      <c r="G248" s="25"/>
      <c r="H248" s="25"/>
      <c r="I248" s="25"/>
      <c r="J248" s="25"/>
      <c r="K248" s="25">
        <v>1</v>
      </c>
      <c r="L248" s="25"/>
      <c r="M248" s="25"/>
      <c r="N248" s="25"/>
      <c r="O248" s="25"/>
      <c r="P248" s="25"/>
      <c r="Q248" s="25"/>
      <c r="R248" s="25">
        <v>90</v>
      </c>
      <c r="S248" s="25">
        <v>1</v>
      </c>
      <c r="T248" s="25"/>
      <c r="U248" s="25">
        <v>1</v>
      </c>
      <c r="V248" s="25"/>
      <c r="W248" s="25"/>
      <c r="X248" s="25"/>
      <c r="Y248" s="25"/>
      <c r="Z248" s="25"/>
      <c r="AA248" s="25">
        <v>2</v>
      </c>
      <c r="AB248" s="25">
        <v>4</v>
      </c>
      <c r="AC248" s="25"/>
      <c r="AD248" s="25"/>
      <c r="AE248" s="25"/>
      <c r="AF248" s="25">
        <v>99</v>
      </c>
    </row>
    <row r="249" spans="2:32">
      <c r="C249">
        <v>9</v>
      </c>
      <c r="D249">
        <v>1</v>
      </c>
      <c r="E249" s="25"/>
      <c r="F249" s="25">
        <v>2</v>
      </c>
      <c r="G249" s="25">
        <v>4</v>
      </c>
      <c r="H249" s="25"/>
      <c r="I249" s="25"/>
      <c r="J249" s="25">
        <v>8</v>
      </c>
      <c r="K249" s="25">
        <v>4</v>
      </c>
      <c r="L249" s="25"/>
      <c r="M249" s="25"/>
      <c r="N249" s="25">
        <v>2</v>
      </c>
      <c r="O249" s="25"/>
      <c r="P249" s="25"/>
      <c r="Q249" s="25">
        <v>20</v>
      </c>
      <c r="R249" s="25">
        <v>5</v>
      </c>
      <c r="S249" s="25">
        <v>5</v>
      </c>
      <c r="T249" s="25"/>
      <c r="U249" s="25">
        <v>100</v>
      </c>
      <c r="V249" s="25"/>
      <c r="W249" s="25"/>
      <c r="X249" s="25"/>
      <c r="Y249" s="25"/>
      <c r="Z249" s="25"/>
      <c r="AA249" s="25">
        <v>4</v>
      </c>
      <c r="AB249" s="25">
        <v>2</v>
      </c>
      <c r="AC249" s="25"/>
      <c r="AD249" s="25"/>
      <c r="AE249" s="25"/>
      <c r="AF249" s="25">
        <v>156</v>
      </c>
    </row>
    <row r="250" spans="2:32">
      <c r="C250">
        <v>10</v>
      </c>
      <c r="D250">
        <v>1</v>
      </c>
      <c r="E250" s="25"/>
      <c r="F250" s="25"/>
      <c r="G250" s="25"/>
      <c r="H250" s="25"/>
      <c r="I250" s="25"/>
      <c r="J250" s="25"/>
      <c r="K250" s="25"/>
      <c r="L250" s="25"/>
      <c r="M250" s="25"/>
      <c r="N250" s="25"/>
      <c r="O250" s="25"/>
      <c r="P250" s="25"/>
      <c r="Q250" s="25">
        <v>24</v>
      </c>
      <c r="R250" s="25"/>
      <c r="S250" s="25"/>
      <c r="T250" s="25"/>
      <c r="U250" s="25"/>
      <c r="V250" s="25"/>
      <c r="W250" s="25"/>
      <c r="X250" s="25"/>
      <c r="Y250" s="25"/>
      <c r="Z250" s="25"/>
      <c r="AA250" s="25"/>
      <c r="AB250" s="25"/>
      <c r="AC250" s="25"/>
      <c r="AD250" s="25"/>
      <c r="AE250" s="25"/>
      <c r="AF250" s="25">
        <v>24</v>
      </c>
    </row>
    <row r="251" spans="2:32">
      <c r="C251">
        <v>11</v>
      </c>
      <c r="D251">
        <v>1</v>
      </c>
      <c r="E251" s="25"/>
      <c r="F251" s="25"/>
      <c r="G251" s="25"/>
      <c r="H251" s="25"/>
      <c r="I251" s="25"/>
      <c r="J251" s="25"/>
      <c r="K251" s="25"/>
      <c r="L251" s="25"/>
      <c r="M251" s="25"/>
      <c r="N251" s="25"/>
      <c r="O251" s="25"/>
      <c r="P251" s="25"/>
      <c r="Q251" s="25">
        <v>45</v>
      </c>
      <c r="R251" s="25"/>
      <c r="S251" s="25">
        <v>2</v>
      </c>
      <c r="T251" s="25"/>
      <c r="U251" s="25"/>
      <c r="V251" s="25"/>
      <c r="W251" s="25"/>
      <c r="X251" s="25"/>
      <c r="Y251" s="25"/>
      <c r="Z251" s="25"/>
      <c r="AA251" s="25">
        <v>1</v>
      </c>
      <c r="AB251" s="25">
        <v>4</v>
      </c>
      <c r="AC251" s="25"/>
      <c r="AD251" s="25"/>
      <c r="AE251" s="25"/>
      <c r="AF251" s="25">
        <v>52</v>
      </c>
    </row>
    <row r="252" spans="2:32">
      <c r="C252">
        <v>12</v>
      </c>
      <c r="D252">
        <v>1</v>
      </c>
      <c r="E252" s="25">
        <v>3</v>
      </c>
      <c r="F252" s="25"/>
      <c r="G252" s="25">
        <v>1</v>
      </c>
      <c r="H252" s="25">
        <v>2</v>
      </c>
      <c r="I252" s="25"/>
      <c r="J252" s="25"/>
      <c r="K252" s="25">
        <v>7</v>
      </c>
      <c r="L252" s="25"/>
      <c r="M252" s="25"/>
      <c r="N252" s="25"/>
      <c r="O252" s="25"/>
      <c r="P252" s="25"/>
      <c r="Q252" s="25"/>
      <c r="R252" s="25">
        <v>41</v>
      </c>
      <c r="S252" s="25">
        <v>7</v>
      </c>
      <c r="T252" s="25"/>
      <c r="U252" s="25">
        <v>35</v>
      </c>
      <c r="V252" s="25"/>
      <c r="W252" s="25"/>
      <c r="X252" s="25"/>
      <c r="Y252" s="25"/>
      <c r="Z252" s="25"/>
      <c r="AA252" s="25"/>
      <c r="AB252" s="25">
        <v>1</v>
      </c>
      <c r="AC252" s="25"/>
      <c r="AD252" s="25"/>
      <c r="AE252" s="25"/>
      <c r="AF252" s="25">
        <v>97</v>
      </c>
    </row>
    <row r="253" spans="2:32">
      <c r="C253">
        <v>13</v>
      </c>
      <c r="D253">
        <v>1</v>
      </c>
      <c r="E253" s="25"/>
      <c r="F253" s="25"/>
      <c r="G253" s="25"/>
      <c r="H253" s="25"/>
      <c r="I253" s="25"/>
      <c r="J253" s="25"/>
      <c r="K253" s="25"/>
      <c r="L253" s="25"/>
      <c r="M253" s="25"/>
      <c r="N253" s="25"/>
      <c r="O253" s="25"/>
      <c r="P253" s="25"/>
      <c r="Q253" s="25"/>
      <c r="R253" s="25">
        <v>30</v>
      </c>
      <c r="S253" s="25">
        <v>2</v>
      </c>
      <c r="T253" s="25"/>
      <c r="U253" s="25"/>
      <c r="V253" s="25"/>
      <c r="W253" s="25"/>
      <c r="X253" s="25"/>
      <c r="Y253" s="25"/>
      <c r="Z253" s="25"/>
      <c r="AA253" s="25"/>
      <c r="AB253" s="25"/>
      <c r="AC253" s="25"/>
      <c r="AD253" s="25"/>
      <c r="AE253" s="25"/>
      <c r="AF253" s="25">
        <v>32</v>
      </c>
    </row>
    <row r="254" spans="2:32">
      <c r="C254">
        <v>14</v>
      </c>
      <c r="D254">
        <v>1</v>
      </c>
      <c r="E254" s="25"/>
      <c r="F254" s="25"/>
      <c r="G254" s="25"/>
      <c r="H254" s="25"/>
      <c r="I254" s="25"/>
      <c r="J254" s="25">
        <v>3</v>
      </c>
      <c r="K254" s="25"/>
      <c r="L254" s="25"/>
      <c r="M254" s="25"/>
      <c r="N254" s="25"/>
      <c r="O254" s="25"/>
      <c r="P254" s="25"/>
      <c r="Q254" s="25">
        <v>1</v>
      </c>
      <c r="R254" s="25">
        <v>38</v>
      </c>
      <c r="S254" s="25">
        <v>1</v>
      </c>
      <c r="T254" s="25"/>
      <c r="U254" s="25">
        <v>3</v>
      </c>
      <c r="V254" s="25">
        <v>5</v>
      </c>
      <c r="W254" s="25"/>
      <c r="X254" s="25"/>
      <c r="Y254" s="25"/>
      <c r="Z254" s="25"/>
      <c r="AA254" s="25">
        <v>53</v>
      </c>
      <c r="AB254" s="25"/>
      <c r="AC254" s="25"/>
      <c r="AD254" s="25"/>
      <c r="AE254" s="25"/>
      <c r="AF254" s="25">
        <v>104</v>
      </c>
    </row>
    <row r="255" spans="2:32">
      <c r="C255">
        <v>15</v>
      </c>
      <c r="D255">
        <v>1</v>
      </c>
      <c r="E255" s="25"/>
      <c r="F255" s="25"/>
      <c r="G255" s="25">
        <v>1</v>
      </c>
      <c r="H255" s="25">
        <v>2</v>
      </c>
      <c r="I255" s="25"/>
      <c r="J255" s="25">
        <v>1</v>
      </c>
      <c r="K255" s="25"/>
      <c r="L255" s="25"/>
      <c r="M255" s="25"/>
      <c r="N255" s="25"/>
      <c r="O255" s="25"/>
      <c r="P255" s="25"/>
      <c r="Q255" s="25"/>
      <c r="R255" s="25">
        <v>95</v>
      </c>
      <c r="S255" s="25"/>
      <c r="T255" s="25"/>
      <c r="U255" s="25">
        <v>42</v>
      </c>
      <c r="V255" s="25"/>
      <c r="W255" s="25"/>
      <c r="X255" s="25"/>
      <c r="Y255" s="25"/>
      <c r="Z255" s="25"/>
      <c r="AA255" s="25"/>
      <c r="AB255" s="25">
        <v>1</v>
      </c>
      <c r="AC255" s="25"/>
      <c r="AD255" s="25"/>
      <c r="AE255" s="25"/>
      <c r="AF255" s="25">
        <v>142</v>
      </c>
    </row>
    <row r="256" spans="2:32">
      <c r="C256">
        <v>16</v>
      </c>
      <c r="D256">
        <v>1</v>
      </c>
      <c r="E256" s="25"/>
      <c r="F256" s="25"/>
      <c r="G256" s="25"/>
      <c r="H256" s="25"/>
      <c r="I256" s="25"/>
      <c r="J256" s="25"/>
      <c r="K256" s="25"/>
      <c r="L256" s="25"/>
      <c r="M256" s="25"/>
      <c r="N256" s="25"/>
      <c r="O256" s="25"/>
      <c r="P256" s="25"/>
      <c r="Q256" s="25">
        <v>2</v>
      </c>
      <c r="R256" s="25">
        <v>18</v>
      </c>
      <c r="S256" s="25"/>
      <c r="T256" s="25"/>
      <c r="U256" s="25">
        <v>4</v>
      </c>
      <c r="V256" s="25"/>
      <c r="W256" s="25"/>
      <c r="X256" s="25"/>
      <c r="Y256" s="25"/>
      <c r="Z256" s="25"/>
      <c r="AA256" s="25"/>
      <c r="AB256" s="25"/>
      <c r="AC256" s="25"/>
      <c r="AD256" s="25"/>
      <c r="AE256" s="25"/>
      <c r="AF256" s="25">
        <v>24</v>
      </c>
    </row>
    <row r="257" spans="2:32">
      <c r="C257">
        <v>17</v>
      </c>
      <c r="D257">
        <v>1</v>
      </c>
      <c r="E257" s="25">
        <v>1</v>
      </c>
      <c r="F257" s="25"/>
      <c r="G257" s="25"/>
      <c r="H257" s="25">
        <v>1</v>
      </c>
      <c r="I257" s="25"/>
      <c r="J257" s="25"/>
      <c r="K257" s="25"/>
      <c r="L257" s="25"/>
      <c r="M257" s="25"/>
      <c r="N257" s="25"/>
      <c r="O257" s="25"/>
      <c r="P257" s="25"/>
      <c r="Q257" s="25">
        <v>2</v>
      </c>
      <c r="R257" s="25">
        <v>36</v>
      </c>
      <c r="S257" s="25"/>
      <c r="T257" s="25"/>
      <c r="U257" s="25">
        <v>15</v>
      </c>
      <c r="V257" s="25"/>
      <c r="W257" s="25"/>
      <c r="X257" s="25"/>
      <c r="Y257" s="25"/>
      <c r="Z257" s="25"/>
      <c r="AA257" s="25"/>
      <c r="AB257" s="25"/>
      <c r="AC257" s="25"/>
      <c r="AD257" s="25"/>
      <c r="AE257" s="25"/>
      <c r="AF257" s="25">
        <v>55</v>
      </c>
    </row>
    <row r="258" spans="2:32">
      <c r="C258">
        <v>18</v>
      </c>
      <c r="D258">
        <v>1</v>
      </c>
      <c r="E258" s="25"/>
      <c r="F258" s="25"/>
      <c r="G258" s="25"/>
      <c r="H258" s="25"/>
      <c r="I258" s="25"/>
      <c r="J258" s="25">
        <v>1</v>
      </c>
      <c r="K258" s="25"/>
      <c r="L258" s="25"/>
      <c r="M258" s="25"/>
      <c r="N258" s="25">
        <v>1</v>
      </c>
      <c r="O258" s="25"/>
      <c r="P258" s="25"/>
      <c r="Q258" s="25">
        <v>3</v>
      </c>
      <c r="R258" s="25">
        <v>78</v>
      </c>
      <c r="S258" s="25">
        <v>3</v>
      </c>
      <c r="T258" s="25"/>
      <c r="U258" s="25">
        <v>11</v>
      </c>
      <c r="V258" s="25">
        <v>2</v>
      </c>
      <c r="W258" s="25"/>
      <c r="X258" s="25"/>
      <c r="Y258" s="25"/>
      <c r="Z258" s="25"/>
      <c r="AA258" s="25"/>
      <c r="AB258" s="25">
        <v>1</v>
      </c>
      <c r="AC258" s="25"/>
      <c r="AD258" s="25"/>
      <c r="AE258" s="25"/>
      <c r="AF258" s="25">
        <v>100</v>
      </c>
    </row>
    <row r="259" spans="2:32">
      <c r="C259">
        <v>19</v>
      </c>
      <c r="D259">
        <v>1</v>
      </c>
      <c r="E259" s="25"/>
      <c r="F259" s="25"/>
      <c r="G259" s="25">
        <v>1</v>
      </c>
      <c r="H259" s="25"/>
      <c r="I259" s="25"/>
      <c r="J259" s="25">
        <v>1</v>
      </c>
      <c r="K259" s="25">
        <v>1</v>
      </c>
      <c r="L259" s="25"/>
      <c r="M259" s="25"/>
      <c r="N259" s="25"/>
      <c r="O259" s="25"/>
      <c r="P259" s="25"/>
      <c r="Q259" s="25">
        <v>1</v>
      </c>
      <c r="R259" s="25">
        <v>69</v>
      </c>
      <c r="S259" s="25">
        <v>2</v>
      </c>
      <c r="T259" s="25">
        <v>3</v>
      </c>
      <c r="U259" s="25">
        <v>7</v>
      </c>
      <c r="V259" s="25"/>
      <c r="W259" s="25"/>
      <c r="X259" s="25"/>
      <c r="Y259" s="25"/>
      <c r="Z259" s="25"/>
      <c r="AA259" s="25"/>
      <c r="AB259" s="25"/>
      <c r="AC259" s="25"/>
      <c r="AD259" s="25"/>
      <c r="AE259" s="25"/>
      <c r="AF259" s="25">
        <v>85</v>
      </c>
    </row>
    <row r="260" spans="2:32">
      <c r="B260" t="s">
        <v>98</v>
      </c>
      <c r="C260">
        <v>1</v>
      </c>
      <c r="D260">
        <v>1</v>
      </c>
      <c r="E260" s="25"/>
      <c r="F260" s="25"/>
      <c r="G260" s="25">
        <v>22</v>
      </c>
      <c r="H260" s="25">
        <v>1</v>
      </c>
      <c r="I260" s="25"/>
      <c r="J260" s="25">
        <v>2</v>
      </c>
      <c r="K260" s="25"/>
      <c r="L260" s="25"/>
      <c r="M260" s="25"/>
      <c r="N260" s="25"/>
      <c r="O260" s="25"/>
      <c r="P260" s="25"/>
      <c r="Q260" s="25">
        <v>8</v>
      </c>
      <c r="R260" s="25">
        <v>32</v>
      </c>
      <c r="S260" s="25"/>
      <c r="T260" s="25"/>
      <c r="U260" s="25"/>
      <c r="V260" s="25">
        <v>2</v>
      </c>
      <c r="W260" s="25"/>
      <c r="X260" s="25"/>
      <c r="Y260" s="25"/>
      <c r="Z260" s="25"/>
      <c r="AA260" s="25"/>
      <c r="AB260" s="25">
        <v>1</v>
      </c>
      <c r="AC260" s="25"/>
      <c r="AD260" s="25"/>
      <c r="AE260" s="25"/>
      <c r="AF260" s="25">
        <v>68</v>
      </c>
    </row>
    <row r="261" spans="2:32">
      <c r="C261">
        <v>2</v>
      </c>
      <c r="D261">
        <v>1</v>
      </c>
      <c r="E261" s="25"/>
      <c r="F261" s="25"/>
      <c r="G261" s="25"/>
      <c r="H261" s="25"/>
      <c r="I261" s="25"/>
      <c r="J261" s="25"/>
      <c r="K261" s="25"/>
      <c r="L261" s="25"/>
      <c r="M261" s="25"/>
      <c r="N261" s="25"/>
      <c r="O261" s="25"/>
      <c r="P261" s="25"/>
      <c r="Q261" s="25"/>
      <c r="R261" s="25"/>
      <c r="S261" s="25"/>
      <c r="T261" s="25"/>
      <c r="U261" s="25">
        <v>14</v>
      </c>
      <c r="V261" s="25">
        <v>3</v>
      </c>
      <c r="W261" s="25"/>
      <c r="X261" s="25"/>
      <c r="Y261" s="25"/>
      <c r="Z261" s="25"/>
      <c r="AA261" s="25"/>
      <c r="AB261" s="25"/>
      <c r="AC261" s="25"/>
      <c r="AD261" s="25"/>
      <c r="AE261" s="25"/>
      <c r="AF261" s="25">
        <v>17</v>
      </c>
    </row>
    <row r="262" spans="2:32">
      <c r="C262">
        <v>3</v>
      </c>
      <c r="D262">
        <v>1</v>
      </c>
      <c r="E262" s="25"/>
      <c r="F262" s="25"/>
      <c r="G262" s="25">
        <v>15</v>
      </c>
      <c r="H262" s="25"/>
      <c r="I262" s="25"/>
      <c r="J262" s="25">
        <v>3</v>
      </c>
      <c r="K262" s="25"/>
      <c r="L262" s="25"/>
      <c r="M262" s="25"/>
      <c r="N262" s="25"/>
      <c r="O262" s="25"/>
      <c r="P262" s="25"/>
      <c r="Q262" s="25">
        <v>22</v>
      </c>
      <c r="R262" s="25">
        <v>64</v>
      </c>
      <c r="S262" s="25"/>
      <c r="T262" s="25">
        <v>1</v>
      </c>
      <c r="U262" s="25">
        <v>1</v>
      </c>
      <c r="V262" s="25">
        <v>7</v>
      </c>
      <c r="W262" s="25"/>
      <c r="X262" s="25"/>
      <c r="Y262" s="25"/>
      <c r="Z262" s="25"/>
      <c r="AA262" s="25">
        <v>9</v>
      </c>
      <c r="AB262" s="25">
        <v>5</v>
      </c>
      <c r="AC262" s="25"/>
      <c r="AD262" s="25"/>
      <c r="AE262" s="25"/>
      <c r="AF262" s="25">
        <v>127</v>
      </c>
    </row>
    <row r="263" spans="2:32">
      <c r="C263">
        <v>4</v>
      </c>
      <c r="D263">
        <v>1</v>
      </c>
      <c r="E263" s="25"/>
      <c r="F263" s="25"/>
      <c r="G263" s="25"/>
      <c r="H263" s="25"/>
      <c r="I263" s="25"/>
      <c r="J263" s="25"/>
      <c r="K263" s="25"/>
      <c r="L263" s="25"/>
      <c r="M263" s="25"/>
      <c r="N263" s="25"/>
      <c r="O263" s="25"/>
      <c r="P263" s="25"/>
      <c r="Q263" s="25"/>
      <c r="R263" s="25"/>
      <c r="S263" s="25"/>
      <c r="T263" s="25"/>
      <c r="U263" s="25">
        <v>1</v>
      </c>
      <c r="V263" s="25"/>
      <c r="W263" s="25"/>
      <c r="X263" s="25"/>
      <c r="Y263" s="25"/>
      <c r="Z263" s="25"/>
      <c r="AA263" s="25"/>
      <c r="AB263" s="25"/>
      <c r="AC263" s="25"/>
      <c r="AD263" s="25"/>
      <c r="AE263" s="25"/>
      <c r="AF263" s="25">
        <v>1</v>
      </c>
    </row>
    <row r="264" spans="2:32">
      <c r="C264">
        <v>5</v>
      </c>
      <c r="D264">
        <v>1</v>
      </c>
      <c r="E264" s="25"/>
      <c r="F264" s="25"/>
      <c r="G264" s="25">
        <v>6</v>
      </c>
      <c r="H264" s="25"/>
      <c r="I264" s="25"/>
      <c r="J264" s="25">
        <v>3</v>
      </c>
      <c r="K264" s="25">
        <v>1</v>
      </c>
      <c r="L264" s="25"/>
      <c r="M264" s="25"/>
      <c r="N264" s="25"/>
      <c r="O264" s="25"/>
      <c r="P264" s="25"/>
      <c r="Q264" s="25">
        <v>1</v>
      </c>
      <c r="R264" s="25">
        <v>17</v>
      </c>
      <c r="S264" s="25"/>
      <c r="T264" s="25"/>
      <c r="U264" s="25"/>
      <c r="V264" s="25">
        <v>6</v>
      </c>
      <c r="W264" s="25"/>
      <c r="X264" s="25"/>
      <c r="Y264" s="25"/>
      <c r="Z264" s="25"/>
      <c r="AA264" s="25"/>
      <c r="AB264" s="25">
        <v>2</v>
      </c>
      <c r="AC264" s="25"/>
      <c r="AD264" s="25"/>
      <c r="AE264" s="25"/>
      <c r="AF264" s="25">
        <v>36</v>
      </c>
    </row>
    <row r="265" spans="2:32">
      <c r="C265">
        <v>6</v>
      </c>
      <c r="D265">
        <v>1</v>
      </c>
      <c r="E265" s="25"/>
      <c r="F265" s="25"/>
      <c r="G265" s="25">
        <v>2</v>
      </c>
      <c r="H265" s="25"/>
      <c r="I265" s="25"/>
      <c r="J265" s="25"/>
      <c r="K265" s="25">
        <v>3</v>
      </c>
      <c r="L265" s="25"/>
      <c r="M265" s="25"/>
      <c r="N265" s="25"/>
      <c r="O265" s="25"/>
      <c r="P265" s="25"/>
      <c r="Q265" s="25">
        <v>3</v>
      </c>
      <c r="R265" s="25">
        <v>1</v>
      </c>
      <c r="S265" s="25"/>
      <c r="T265" s="25"/>
      <c r="U265" s="25"/>
      <c r="V265" s="25"/>
      <c r="W265" s="25"/>
      <c r="X265" s="25"/>
      <c r="Y265" s="25"/>
      <c r="Z265" s="25"/>
      <c r="AA265" s="25"/>
      <c r="AB265" s="25"/>
      <c r="AC265" s="25"/>
      <c r="AD265" s="25"/>
      <c r="AE265" s="25"/>
      <c r="AF265" s="25">
        <v>9</v>
      </c>
    </row>
    <row r="266" spans="2:32">
      <c r="C266">
        <v>7</v>
      </c>
      <c r="D266">
        <v>1</v>
      </c>
      <c r="E266" s="25"/>
      <c r="F266" s="25"/>
      <c r="G266" s="25">
        <v>3</v>
      </c>
      <c r="H266" s="25">
        <v>4</v>
      </c>
      <c r="I266" s="25"/>
      <c r="J266" s="25">
        <v>5</v>
      </c>
      <c r="K266" s="25"/>
      <c r="L266" s="25"/>
      <c r="M266" s="25"/>
      <c r="N266" s="25"/>
      <c r="O266" s="25"/>
      <c r="P266" s="25"/>
      <c r="Q266" s="25">
        <v>5</v>
      </c>
      <c r="R266" s="25">
        <v>88</v>
      </c>
      <c r="S266" s="25">
        <v>1</v>
      </c>
      <c r="T266" s="25">
        <v>2</v>
      </c>
      <c r="U266" s="25">
        <v>14</v>
      </c>
      <c r="V266" s="25">
        <v>1</v>
      </c>
      <c r="W266" s="25"/>
      <c r="X266" s="25"/>
      <c r="Y266" s="25"/>
      <c r="Z266" s="25"/>
      <c r="AA266" s="25">
        <v>11</v>
      </c>
      <c r="AB266" s="25">
        <v>1</v>
      </c>
      <c r="AC266" s="25"/>
      <c r="AD266" s="25"/>
      <c r="AE266" s="25"/>
      <c r="AF266" s="25">
        <v>135</v>
      </c>
    </row>
    <row r="267" spans="2:32">
      <c r="C267">
        <v>8</v>
      </c>
      <c r="D267">
        <v>1</v>
      </c>
      <c r="E267" s="25"/>
      <c r="F267" s="25"/>
      <c r="G267" s="25">
        <v>16</v>
      </c>
      <c r="H267" s="25">
        <v>3</v>
      </c>
      <c r="I267" s="25"/>
      <c r="J267" s="25">
        <v>5</v>
      </c>
      <c r="K267" s="25"/>
      <c r="L267" s="25"/>
      <c r="M267" s="25"/>
      <c r="N267" s="25"/>
      <c r="O267" s="25"/>
      <c r="P267" s="25"/>
      <c r="Q267" s="25">
        <v>10</v>
      </c>
      <c r="R267" s="25">
        <v>51</v>
      </c>
      <c r="S267" s="25">
        <v>1</v>
      </c>
      <c r="T267" s="25">
        <v>1</v>
      </c>
      <c r="U267" s="25">
        <v>2</v>
      </c>
      <c r="V267" s="25">
        <v>5</v>
      </c>
      <c r="W267" s="25"/>
      <c r="X267" s="25"/>
      <c r="Y267" s="25"/>
      <c r="Z267" s="25"/>
      <c r="AA267" s="25"/>
      <c r="AB267" s="25"/>
      <c r="AC267" s="25"/>
      <c r="AD267" s="25"/>
      <c r="AE267" s="25"/>
      <c r="AF267" s="25">
        <v>94</v>
      </c>
    </row>
    <row r="268" spans="2:32">
      <c r="C268">
        <v>9</v>
      </c>
      <c r="D268">
        <v>1</v>
      </c>
      <c r="E268" s="25"/>
      <c r="F268" s="25"/>
      <c r="G268" s="25">
        <v>30</v>
      </c>
      <c r="H268" s="25">
        <v>6</v>
      </c>
      <c r="I268" s="25"/>
      <c r="J268" s="25">
        <v>11</v>
      </c>
      <c r="K268" s="25"/>
      <c r="L268" s="25"/>
      <c r="M268" s="25"/>
      <c r="N268" s="25"/>
      <c r="O268" s="25">
        <v>2</v>
      </c>
      <c r="P268" s="25"/>
      <c r="Q268" s="25">
        <v>14</v>
      </c>
      <c r="R268" s="25">
        <v>31</v>
      </c>
      <c r="S268" s="25">
        <v>4</v>
      </c>
      <c r="T268" s="25">
        <v>3</v>
      </c>
      <c r="U268" s="25">
        <v>20</v>
      </c>
      <c r="V268" s="25">
        <v>10</v>
      </c>
      <c r="W268" s="25"/>
      <c r="X268" s="25"/>
      <c r="Y268" s="25"/>
      <c r="Z268" s="25"/>
      <c r="AA268" s="25">
        <v>5</v>
      </c>
      <c r="AB268" s="25"/>
      <c r="AC268" s="25"/>
      <c r="AD268" s="25"/>
      <c r="AE268" s="25"/>
      <c r="AF268" s="25">
        <v>136</v>
      </c>
    </row>
    <row r="269" spans="2:32">
      <c r="C269">
        <v>10</v>
      </c>
      <c r="D269">
        <v>1</v>
      </c>
      <c r="E269" s="25"/>
      <c r="F269" s="25"/>
      <c r="G269" s="25">
        <v>53</v>
      </c>
      <c r="H269" s="25">
        <v>2</v>
      </c>
      <c r="I269" s="25">
        <v>1</v>
      </c>
      <c r="J269" s="25">
        <v>11</v>
      </c>
      <c r="K269" s="25">
        <v>1</v>
      </c>
      <c r="L269" s="25"/>
      <c r="M269" s="25">
        <v>1</v>
      </c>
      <c r="N269" s="25"/>
      <c r="O269" s="25">
        <v>3</v>
      </c>
      <c r="P269" s="25"/>
      <c r="Q269" s="25">
        <v>4</v>
      </c>
      <c r="R269" s="25">
        <v>26</v>
      </c>
      <c r="S269" s="25"/>
      <c r="T269" s="25">
        <v>6</v>
      </c>
      <c r="U269" s="25">
        <v>10</v>
      </c>
      <c r="V269" s="25">
        <v>7</v>
      </c>
      <c r="W269" s="25"/>
      <c r="X269" s="25">
        <v>1</v>
      </c>
      <c r="Y269" s="25"/>
      <c r="Z269" s="25"/>
      <c r="AA269" s="25">
        <v>3</v>
      </c>
      <c r="AB269" s="25"/>
      <c r="AC269" s="25"/>
      <c r="AD269" s="25"/>
      <c r="AE269" s="25"/>
      <c r="AF269" s="25">
        <v>129</v>
      </c>
    </row>
    <row r="270" spans="2:32">
      <c r="C270">
        <v>11</v>
      </c>
      <c r="D270">
        <v>1</v>
      </c>
      <c r="E270" s="25">
        <v>2</v>
      </c>
      <c r="F270" s="25"/>
      <c r="G270" s="25">
        <v>4</v>
      </c>
      <c r="H270" s="25">
        <v>2</v>
      </c>
      <c r="I270" s="25"/>
      <c r="J270" s="25">
        <v>1</v>
      </c>
      <c r="K270" s="25">
        <v>3</v>
      </c>
      <c r="L270" s="25"/>
      <c r="M270" s="25"/>
      <c r="N270" s="25"/>
      <c r="O270" s="25"/>
      <c r="P270" s="25"/>
      <c r="Q270" s="25">
        <v>4</v>
      </c>
      <c r="R270" s="25">
        <v>12</v>
      </c>
      <c r="S270" s="25">
        <v>1</v>
      </c>
      <c r="T270" s="25">
        <v>3</v>
      </c>
      <c r="U270" s="25">
        <v>2</v>
      </c>
      <c r="V270" s="25">
        <v>2</v>
      </c>
      <c r="W270" s="25"/>
      <c r="X270" s="25"/>
      <c r="Y270" s="25"/>
      <c r="Z270" s="25"/>
      <c r="AA270" s="25"/>
      <c r="AB270" s="25">
        <v>10</v>
      </c>
      <c r="AC270" s="25"/>
      <c r="AD270" s="25"/>
      <c r="AE270" s="25"/>
      <c r="AF270" s="25">
        <v>46</v>
      </c>
    </row>
    <row r="271" spans="2:32">
      <c r="C271">
        <v>12</v>
      </c>
      <c r="D271">
        <v>1</v>
      </c>
      <c r="E271" s="25"/>
      <c r="F271" s="25"/>
      <c r="G271" s="25"/>
      <c r="H271" s="25"/>
      <c r="I271" s="25"/>
      <c r="J271" s="25"/>
      <c r="K271" s="25"/>
      <c r="L271" s="25"/>
      <c r="M271" s="25"/>
      <c r="N271" s="25"/>
      <c r="O271" s="25"/>
      <c r="P271" s="25"/>
      <c r="Q271" s="25"/>
      <c r="R271" s="25"/>
      <c r="S271" s="25"/>
      <c r="T271" s="25"/>
      <c r="U271" s="25">
        <v>4</v>
      </c>
      <c r="V271" s="25"/>
      <c r="W271" s="25"/>
      <c r="X271" s="25"/>
      <c r="Y271" s="25"/>
      <c r="Z271" s="25"/>
      <c r="AA271" s="25"/>
      <c r="AB271" s="25"/>
      <c r="AC271" s="25"/>
      <c r="AD271" s="25"/>
      <c r="AE271" s="25"/>
      <c r="AF271" s="25">
        <v>4</v>
      </c>
    </row>
    <row r="272" spans="2:32">
      <c r="C272">
        <v>13</v>
      </c>
      <c r="D272">
        <v>1</v>
      </c>
      <c r="E272" s="25"/>
      <c r="F272" s="25"/>
      <c r="G272" s="25"/>
      <c r="H272" s="25"/>
      <c r="I272" s="25"/>
      <c r="J272" s="25"/>
      <c r="K272" s="25"/>
      <c r="L272" s="25"/>
      <c r="M272" s="25"/>
      <c r="N272" s="25"/>
      <c r="O272" s="25"/>
      <c r="P272" s="25"/>
      <c r="Q272" s="25">
        <v>3</v>
      </c>
      <c r="R272" s="25">
        <v>22</v>
      </c>
      <c r="S272" s="25"/>
      <c r="T272" s="25"/>
      <c r="U272" s="25"/>
      <c r="V272" s="25">
        <v>2</v>
      </c>
      <c r="W272" s="25"/>
      <c r="X272" s="25"/>
      <c r="Y272" s="25"/>
      <c r="Z272" s="25"/>
      <c r="AA272" s="25"/>
      <c r="AB272" s="25"/>
      <c r="AC272" s="25"/>
      <c r="AD272" s="25"/>
      <c r="AE272" s="25"/>
      <c r="AF272" s="25">
        <v>27</v>
      </c>
    </row>
    <row r="273" spans="1:32">
      <c r="C273">
        <v>14</v>
      </c>
      <c r="D273">
        <v>1</v>
      </c>
      <c r="E273" s="25"/>
      <c r="F273" s="25"/>
      <c r="G273" s="25">
        <v>5</v>
      </c>
      <c r="H273" s="25"/>
      <c r="I273" s="25"/>
      <c r="J273" s="25"/>
      <c r="K273" s="25">
        <v>1</v>
      </c>
      <c r="L273" s="25"/>
      <c r="M273" s="25"/>
      <c r="N273" s="25"/>
      <c r="O273" s="25"/>
      <c r="P273" s="25"/>
      <c r="Q273" s="25"/>
      <c r="R273" s="25">
        <v>90</v>
      </c>
      <c r="S273" s="25">
        <v>3</v>
      </c>
      <c r="T273" s="25"/>
      <c r="U273" s="25">
        <v>18</v>
      </c>
      <c r="V273" s="25">
        <v>2</v>
      </c>
      <c r="W273" s="25"/>
      <c r="X273" s="25"/>
      <c r="Y273" s="25"/>
      <c r="Z273" s="25"/>
      <c r="AA273" s="25">
        <v>1</v>
      </c>
      <c r="AB273" s="25"/>
      <c r="AC273" s="25"/>
      <c r="AD273" s="25"/>
      <c r="AE273" s="25"/>
      <c r="AF273" s="25">
        <v>120</v>
      </c>
    </row>
    <row r="274" spans="1:32">
      <c r="C274">
        <v>15</v>
      </c>
      <c r="D274">
        <v>1</v>
      </c>
      <c r="E274" s="25"/>
      <c r="F274" s="25"/>
      <c r="G274" s="25">
        <v>3</v>
      </c>
      <c r="H274" s="25"/>
      <c r="I274" s="25">
        <v>1</v>
      </c>
      <c r="J274" s="25"/>
      <c r="K274" s="25"/>
      <c r="L274" s="25"/>
      <c r="M274" s="25"/>
      <c r="N274" s="25"/>
      <c r="O274" s="25"/>
      <c r="P274" s="25"/>
      <c r="Q274" s="25">
        <v>7</v>
      </c>
      <c r="R274" s="25">
        <v>32</v>
      </c>
      <c r="S274" s="25"/>
      <c r="T274" s="25">
        <v>3</v>
      </c>
      <c r="U274" s="25"/>
      <c r="V274" s="25"/>
      <c r="W274" s="25"/>
      <c r="X274" s="25"/>
      <c r="Y274" s="25"/>
      <c r="Z274" s="25"/>
      <c r="AA274" s="25"/>
      <c r="AB274" s="25"/>
      <c r="AC274" s="25"/>
      <c r="AD274" s="25"/>
      <c r="AE274" s="25"/>
      <c r="AF274" s="25">
        <v>46</v>
      </c>
    </row>
    <row r="275" spans="1:32">
      <c r="C275">
        <v>16</v>
      </c>
      <c r="D275">
        <v>1</v>
      </c>
      <c r="E275" s="25"/>
      <c r="F275" s="25"/>
      <c r="G275" s="25">
        <v>2</v>
      </c>
      <c r="H275" s="25"/>
      <c r="I275" s="25"/>
      <c r="J275" s="25">
        <v>1</v>
      </c>
      <c r="K275" s="25">
        <v>5</v>
      </c>
      <c r="L275" s="25"/>
      <c r="M275" s="25"/>
      <c r="N275" s="25"/>
      <c r="O275" s="25"/>
      <c r="P275" s="25"/>
      <c r="Q275" s="25"/>
      <c r="R275" s="25">
        <v>90</v>
      </c>
      <c r="S275" s="25">
        <v>6</v>
      </c>
      <c r="T275" s="25">
        <v>12</v>
      </c>
      <c r="U275" s="25"/>
      <c r="V275" s="25">
        <v>3</v>
      </c>
      <c r="W275" s="25"/>
      <c r="X275" s="25"/>
      <c r="Y275" s="25"/>
      <c r="Z275" s="25"/>
      <c r="AA275" s="25"/>
      <c r="AB275" s="25">
        <v>1</v>
      </c>
      <c r="AC275" s="25"/>
      <c r="AD275" s="25"/>
      <c r="AE275" s="25"/>
      <c r="AF275" s="25">
        <v>120</v>
      </c>
    </row>
    <row r="276" spans="1:32">
      <c r="C276">
        <v>17</v>
      </c>
      <c r="D276">
        <v>1</v>
      </c>
      <c r="E276" s="25"/>
      <c r="F276" s="25"/>
      <c r="G276" s="25"/>
      <c r="H276" s="25"/>
      <c r="I276" s="25"/>
      <c r="J276" s="25">
        <v>5</v>
      </c>
      <c r="K276" s="25"/>
      <c r="L276" s="25"/>
      <c r="M276" s="25"/>
      <c r="N276" s="25"/>
      <c r="O276" s="25"/>
      <c r="P276" s="25"/>
      <c r="Q276" s="25"/>
      <c r="R276" s="25">
        <v>3</v>
      </c>
      <c r="S276" s="25">
        <v>2</v>
      </c>
      <c r="T276" s="25"/>
      <c r="U276" s="25">
        <v>7</v>
      </c>
      <c r="V276" s="25">
        <v>2</v>
      </c>
      <c r="W276" s="25"/>
      <c r="X276" s="25"/>
      <c r="Y276" s="25"/>
      <c r="Z276" s="25"/>
      <c r="AA276" s="25"/>
      <c r="AB276" s="25">
        <v>1</v>
      </c>
      <c r="AC276" s="25"/>
      <c r="AD276" s="25"/>
      <c r="AE276" s="25"/>
      <c r="AF276" s="25">
        <v>20</v>
      </c>
    </row>
    <row r="277" spans="1:32">
      <c r="C277">
        <v>18</v>
      </c>
      <c r="D277">
        <v>1</v>
      </c>
      <c r="E277" s="25"/>
      <c r="F277" s="25"/>
      <c r="G277" s="25"/>
      <c r="H277" s="25"/>
      <c r="I277" s="25"/>
      <c r="J277" s="25">
        <v>2</v>
      </c>
      <c r="K277" s="25"/>
      <c r="L277" s="25"/>
      <c r="M277" s="25"/>
      <c r="N277" s="25"/>
      <c r="O277" s="25"/>
      <c r="P277" s="25"/>
      <c r="Q277" s="25"/>
      <c r="R277" s="25">
        <v>3</v>
      </c>
      <c r="S277" s="25"/>
      <c r="T277" s="25"/>
      <c r="U277" s="25">
        <v>25</v>
      </c>
      <c r="V277" s="25"/>
      <c r="W277" s="25"/>
      <c r="X277" s="25"/>
      <c r="Y277" s="25"/>
      <c r="Z277" s="25"/>
      <c r="AA277" s="25"/>
      <c r="AB277" s="25"/>
      <c r="AC277" s="25"/>
      <c r="AD277" s="25"/>
      <c r="AE277" s="25"/>
      <c r="AF277" s="25">
        <v>30</v>
      </c>
    </row>
    <row r="278" spans="1:32">
      <c r="C278">
        <v>19</v>
      </c>
      <c r="D278">
        <v>1</v>
      </c>
      <c r="E278" s="25"/>
      <c r="F278" s="25"/>
      <c r="G278" s="25"/>
      <c r="H278" s="25"/>
      <c r="I278" s="25"/>
      <c r="J278" s="25">
        <v>2</v>
      </c>
      <c r="K278" s="25"/>
      <c r="L278" s="25"/>
      <c r="M278" s="25"/>
      <c r="N278" s="25"/>
      <c r="O278" s="25"/>
      <c r="P278" s="25"/>
      <c r="Q278" s="25"/>
      <c r="R278" s="25"/>
      <c r="S278" s="25"/>
      <c r="T278" s="25"/>
      <c r="U278" s="25">
        <v>4</v>
      </c>
      <c r="V278" s="25">
        <v>4</v>
      </c>
      <c r="W278" s="25"/>
      <c r="X278" s="25"/>
      <c r="Y278" s="25"/>
      <c r="Z278" s="25"/>
      <c r="AA278" s="25"/>
      <c r="AB278" s="25"/>
      <c r="AC278" s="25"/>
      <c r="AD278" s="25"/>
      <c r="AE278" s="25"/>
      <c r="AF278" s="25">
        <v>10</v>
      </c>
    </row>
    <row r="279" spans="1:32">
      <c r="C279">
        <v>20</v>
      </c>
      <c r="D279">
        <v>1</v>
      </c>
      <c r="E279" s="25"/>
      <c r="F279" s="25"/>
      <c r="G279" s="25"/>
      <c r="H279" s="25">
        <v>1</v>
      </c>
      <c r="I279" s="25">
        <v>1</v>
      </c>
      <c r="J279" s="25">
        <v>1</v>
      </c>
      <c r="K279" s="25">
        <v>3</v>
      </c>
      <c r="L279" s="25"/>
      <c r="M279" s="25"/>
      <c r="N279" s="25"/>
      <c r="O279" s="25"/>
      <c r="P279" s="25"/>
      <c r="Q279" s="25"/>
      <c r="R279" s="25">
        <v>2</v>
      </c>
      <c r="S279" s="25">
        <v>2</v>
      </c>
      <c r="T279" s="25"/>
      <c r="U279" s="25">
        <v>3</v>
      </c>
      <c r="V279" s="25">
        <v>1</v>
      </c>
      <c r="W279" s="25"/>
      <c r="X279" s="25"/>
      <c r="Y279" s="25"/>
      <c r="Z279" s="25"/>
      <c r="AA279" s="25"/>
      <c r="AB279" s="25"/>
      <c r="AC279" s="25"/>
      <c r="AD279" s="25"/>
      <c r="AE279" s="25"/>
      <c r="AF279" s="25">
        <v>14</v>
      </c>
    </row>
    <row r="280" spans="1:32">
      <c r="C280">
        <v>21</v>
      </c>
      <c r="D280">
        <v>1</v>
      </c>
      <c r="E280" s="25"/>
      <c r="F280" s="25"/>
      <c r="G280" s="25"/>
      <c r="H280" s="25"/>
      <c r="I280" s="25"/>
      <c r="J280" s="25">
        <v>3</v>
      </c>
      <c r="K280" s="25">
        <v>1</v>
      </c>
      <c r="L280" s="25"/>
      <c r="M280" s="25"/>
      <c r="N280" s="25"/>
      <c r="O280" s="25"/>
      <c r="P280" s="25"/>
      <c r="Q280" s="25"/>
      <c r="R280" s="25">
        <v>4</v>
      </c>
      <c r="S280" s="25"/>
      <c r="T280" s="25"/>
      <c r="U280" s="25">
        <v>16</v>
      </c>
      <c r="V280" s="25"/>
      <c r="W280" s="25"/>
      <c r="X280" s="25"/>
      <c r="Y280" s="25"/>
      <c r="Z280" s="25"/>
      <c r="AA280" s="25">
        <v>2</v>
      </c>
      <c r="AB280" s="25">
        <v>4</v>
      </c>
      <c r="AC280" s="25"/>
      <c r="AD280" s="25"/>
      <c r="AE280" s="25"/>
      <c r="AF280" s="25">
        <v>30</v>
      </c>
    </row>
    <row r="281" spans="1:32">
      <c r="C281">
        <v>22</v>
      </c>
      <c r="D281">
        <v>1</v>
      </c>
      <c r="E281" s="25"/>
      <c r="F281" s="25"/>
      <c r="G281" s="25">
        <v>3</v>
      </c>
      <c r="H281" s="25">
        <v>1</v>
      </c>
      <c r="I281" s="25"/>
      <c r="J281" s="25">
        <v>2</v>
      </c>
      <c r="K281" s="25">
        <v>1</v>
      </c>
      <c r="L281" s="25"/>
      <c r="M281" s="25"/>
      <c r="N281" s="25"/>
      <c r="O281" s="25"/>
      <c r="P281" s="25"/>
      <c r="Q281" s="25"/>
      <c r="R281" s="25">
        <v>4</v>
      </c>
      <c r="S281" s="25">
        <v>2</v>
      </c>
      <c r="T281" s="25"/>
      <c r="U281" s="25">
        <v>5</v>
      </c>
      <c r="V281" s="25"/>
      <c r="W281" s="25">
        <v>1</v>
      </c>
      <c r="X281" s="25"/>
      <c r="Y281" s="25"/>
      <c r="Z281" s="25"/>
      <c r="AA281" s="25"/>
      <c r="AB281" s="25"/>
      <c r="AC281" s="25"/>
      <c r="AD281" s="25"/>
      <c r="AE281" s="25"/>
      <c r="AF281" s="25">
        <v>19</v>
      </c>
    </row>
    <row r="282" spans="1:32">
      <c r="A282">
        <v>2009</v>
      </c>
      <c r="B282" t="s">
        <v>52</v>
      </c>
      <c r="C282">
        <v>1</v>
      </c>
      <c r="D282">
        <v>2</v>
      </c>
      <c r="E282" s="25"/>
      <c r="F282" s="25"/>
      <c r="G282" s="25">
        <v>7</v>
      </c>
      <c r="H282" s="25"/>
      <c r="I282" s="25"/>
      <c r="J282" s="25"/>
      <c r="K282" s="25"/>
      <c r="L282" s="25"/>
      <c r="M282" s="25"/>
      <c r="N282" s="25"/>
      <c r="O282" s="25">
        <v>13</v>
      </c>
      <c r="P282" s="25"/>
      <c r="Q282" s="25">
        <v>12</v>
      </c>
      <c r="R282" s="25">
        <v>107</v>
      </c>
      <c r="S282" s="25">
        <v>2</v>
      </c>
      <c r="T282" s="25">
        <v>5</v>
      </c>
      <c r="U282" s="25">
        <v>1</v>
      </c>
      <c r="V282" s="25">
        <v>5</v>
      </c>
      <c r="W282" s="25"/>
      <c r="X282" s="25"/>
      <c r="Y282" s="25"/>
      <c r="Z282" s="25"/>
      <c r="AA282" s="25"/>
      <c r="AB282" s="25"/>
      <c r="AC282" s="25"/>
      <c r="AD282" s="25"/>
      <c r="AE282" s="25"/>
      <c r="AF282" s="25">
        <v>152</v>
      </c>
    </row>
    <row r="283" spans="1:32">
      <c r="C283">
        <v>2</v>
      </c>
      <c r="D283">
        <v>2</v>
      </c>
      <c r="E283" s="25">
        <v>1</v>
      </c>
      <c r="F283" s="25"/>
      <c r="G283" s="25">
        <v>8</v>
      </c>
      <c r="H283" s="25"/>
      <c r="I283" s="25"/>
      <c r="J283" s="25"/>
      <c r="K283" s="25"/>
      <c r="L283" s="25"/>
      <c r="M283" s="25"/>
      <c r="N283" s="25"/>
      <c r="O283" s="25">
        <v>2</v>
      </c>
      <c r="P283" s="25"/>
      <c r="Q283" s="25">
        <v>4</v>
      </c>
      <c r="R283" s="25">
        <v>238</v>
      </c>
      <c r="S283" s="25"/>
      <c r="T283" s="25">
        <v>2</v>
      </c>
      <c r="U283" s="25">
        <v>2</v>
      </c>
      <c r="V283" s="25">
        <v>5</v>
      </c>
      <c r="W283" s="25"/>
      <c r="X283" s="25"/>
      <c r="Y283" s="25"/>
      <c r="Z283" s="25"/>
      <c r="AA283" s="25"/>
      <c r="AB283" s="25">
        <v>1</v>
      </c>
      <c r="AC283" s="25"/>
      <c r="AD283" s="25"/>
      <c r="AE283" s="25"/>
      <c r="AF283" s="25">
        <v>263</v>
      </c>
    </row>
    <row r="284" spans="1:32">
      <c r="C284">
        <v>3</v>
      </c>
      <c r="D284">
        <v>2</v>
      </c>
      <c r="E284" s="25">
        <v>2</v>
      </c>
      <c r="F284" s="25"/>
      <c r="G284" s="25">
        <v>1</v>
      </c>
      <c r="H284" s="25">
        <v>2</v>
      </c>
      <c r="I284" s="25"/>
      <c r="J284" s="25"/>
      <c r="K284" s="25"/>
      <c r="L284" s="25"/>
      <c r="M284" s="25"/>
      <c r="N284" s="25"/>
      <c r="O284" s="25"/>
      <c r="P284" s="25"/>
      <c r="Q284" s="25">
        <v>5</v>
      </c>
      <c r="R284" s="25">
        <v>88</v>
      </c>
      <c r="S284" s="25">
        <v>4</v>
      </c>
      <c r="T284" s="25">
        <v>14</v>
      </c>
      <c r="U284" s="25">
        <v>8</v>
      </c>
      <c r="V284" s="25">
        <v>10</v>
      </c>
      <c r="W284" s="25"/>
      <c r="X284" s="25"/>
      <c r="Y284" s="25"/>
      <c r="Z284" s="25"/>
      <c r="AA284" s="25"/>
      <c r="AB284" s="25">
        <v>1</v>
      </c>
      <c r="AC284" s="25"/>
      <c r="AD284" s="25"/>
      <c r="AE284" s="25"/>
      <c r="AF284" s="25">
        <v>135</v>
      </c>
    </row>
    <row r="285" spans="1:32">
      <c r="C285">
        <v>4</v>
      </c>
      <c r="D285">
        <v>2</v>
      </c>
      <c r="E285" s="25">
        <v>6</v>
      </c>
      <c r="F285" s="25"/>
      <c r="G285" s="25"/>
      <c r="H285" s="25"/>
      <c r="I285" s="25"/>
      <c r="J285" s="25"/>
      <c r="K285" s="25"/>
      <c r="L285" s="25"/>
      <c r="M285" s="25"/>
      <c r="N285" s="25">
        <v>3</v>
      </c>
      <c r="O285" s="25"/>
      <c r="P285" s="25"/>
      <c r="Q285" s="25">
        <v>7</v>
      </c>
      <c r="R285" s="25">
        <v>83</v>
      </c>
      <c r="S285" s="25"/>
      <c r="T285" s="25">
        <v>2</v>
      </c>
      <c r="U285" s="25">
        <v>3</v>
      </c>
      <c r="V285" s="25"/>
      <c r="W285" s="25"/>
      <c r="X285" s="25"/>
      <c r="Y285" s="25"/>
      <c r="Z285" s="25"/>
      <c r="AA285" s="25"/>
      <c r="AB285" s="25"/>
      <c r="AC285" s="25"/>
      <c r="AD285" s="25"/>
      <c r="AE285" s="25"/>
      <c r="AF285" s="25">
        <v>104</v>
      </c>
    </row>
    <row r="286" spans="1:32">
      <c r="C286">
        <v>5</v>
      </c>
      <c r="D286">
        <v>2</v>
      </c>
      <c r="E286" s="25">
        <v>2</v>
      </c>
      <c r="F286" s="25"/>
      <c r="G286" s="25">
        <v>3</v>
      </c>
      <c r="H286" s="25"/>
      <c r="I286" s="25"/>
      <c r="J286" s="25">
        <v>1</v>
      </c>
      <c r="K286" s="25"/>
      <c r="L286" s="25"/>
      <c r="M286" s="25"/>
      <c r="N286" s="25"/>
      <c r="O286" s="25">
        <v>6</v>
      </c>
      <c r="P286" s="25"/>
      <c r="Q286" s="25">
        <v>14</v>
      </c>
      <c r="R286" s="25">
        <v>34</v>
      </c>
      <c r="S286" s="25"/>
      <c r="T286" s="25">
        <v>5</v>
      </c>
      <c r="U286" s="25">
        <v>2</v>
      </c>
      <c r="V286" s="25">
        <v>2</v>
      </c>
      <c r="W286" s="25"/>
      <c r="X286" s="25"/>
      <c r="Y286" s="25"/>
      <c r="Z286" s="25"/>
      <c r="AA286" s="25"/>
      <c r="AB286" s="25"/>
      <c r="AC286" s="25"/>
      <c r="AD286" s="25"/>
      <c r="AE286" s="25"/>
      <c r="AF286" s="25">
        <v>69</v>
      </c>
    </row>
    <row r="287" spans="1:32">
      <c r="C287">
        <v>6</v>
      </c>
      <c r="D287">
        <v>2</v>
      </c>
      <c r="E287" s="25">
        <v>4</v>
      </c>
      <c r="F287" s="25"/>
      <c r="G287" s="25">
        <v>6</v>
      </c>
      <c r="H287" s="25">
        <v>1</v>
      </c>
      <c r="I287" s="25"/>
      <c r="J287" s="25"/>
      <c r="K287" s="25"/>
      <c r="L287" s="25"/>
      <c r="M287" s="25"/>
      <c r="N287" s="25"/>
      <c r="O287" s="25">
        <v>2</v>
      </c>
      <c r="P287" s="25"/>
      <c r="Q287" s="25">
        <v>18</v>
      </c>
      <c r="R287" s="25">
        <v>48</v>
      </c>
      <c r="S287" s="25">
        <v>7</v>
      </c>
      <c r="T287" s="25">
        <v>9</v>
      </c>
      <c r="U287" s="25">
        <v>3</v>
      </c>
      <c r="V287" s="25">
        <v>6</v>
      </c>
      <c r="W287" s="25"/>
      <c r="X287" s="25"/>
      <c r="Y287" s="25"/>
      <c r="Z287" s="25"/>
      <c r="AA287" s="25">
        <v>2</v>
      </c>
      <c r="AB287" s="25"/>
      <c r="AC287" s="25"/>
      <c r="AD287" s="25"/>
      <c r="AE287" s="25"/>
      <c r="AF287" s="25">
        <v>106</v>
      </c>
    </row>
    <row r="288" spans="1:32">
      <c r="C288">
        <v>7</v>
      </c>
      <c r="D288">
        <v>2</v>
      </c>
      <c r="E288" s="25"/>
      <c r="F288" s="25"/>
      <c r="G288" s="25">
        <v>4</v>
      </c>
      <c r="H288" s="25"/>
      <c r="I288" s="25"/>
      <c r="J288" s="25"/>
      <c r="K288" s="25"/>
      <c r="L288" s="25"/>
      <c r="M288" s="25"/>
      <c r="N288" s="25"/>
      <c r="O288" s="25"/>
      <c r="P288" s="25"/>
      <c r="Q288" s="25">
        <v>10</v>
      </c>
      <c r="R288" s="25">
        <v>41</v>
      </c>
      <c r="S288" s="25">
        <v>2</v>
      </c>
      <c r="T288" s="25">
        <v>5</v>
      </c>
      <c r="U288" s="25">
        <v>6</v>
      </c>
      <c r="V288" s="25">
        <v>8</v>
      </c>
      <c r="W288" s="25"/>
      <c r="X288" s="25"/>
      <c r="Y288" s="25"/>
      <c r="Z288" s="25"/>
      <c r="AA288" s="25">
        <v>15</v>
      </c>
      <c r="AB288" s="25"/>
      <c r="AC288" s="25"/>
      <c r="AD288" s="25"/>
      <c r="AE288" s="25"/>
      <c r="AF288" s="25">
        <v>91</v>
      </c>
    </row>
    <row r="289" spans="3:32">
      <c r="C289">
        <v>8</v>
      </c>
      <c r="D289">
        <v>2</v>
      </c>
      <c r="E289" s="25"/>
      <c r="F289" s="25"/>
      <c r="G289" s="25">
        <v>5</v>
      </c>
      <c r="H289" s="25"/>
      <c r="I289" s="25"/>
      <c r="J289" s="25"/>
      <c r="K289" s="25"/>
      <c r="L289" s="25"/>
      <c r="M289" s="25"/>
      <c r="N289" s="25"/>
      <c r="O289" s="25"/>
      <c r="P289" s="25"/>
      <c r="Q289" s="25">
        <v>12</v>
      </c>
      <c r="R289" s="25">
        <v>150</v>
      </c>
      <c r="S289" s="25">
        <v>5</v>
      </c>
      <c r="T289" s="25">
        <v>22</v>
      </c>
      <c r="U289" s="25"/>
      <c r="V289" s="25">
        <v>2</v>
      </c>
      <c r="W289" s="25"/>
      <c r="X289" s="25"/>
      <c r="Y289" s="25"/>
      <c r="Z289" s="25"/>
      <c r="AA289" s="25"/>
      <c r="AB289" s="25"/>
      <c r="AC289" s="25"/>
      <c r="AD289" s="25"/>
      <c r="AE289" s="25"/>
      <c r="AF289" s="25">
        <v>196</v>
      </c>
    </row>
    <row r="290" spans="3:32">
      <c r="C290">
        <v>9</v>
      </c>
      <c r="D290">
        <v>2</v>
      </c>
      <c r="E290" s="25">
        <v>3</v>
      </c>
      <c r="F290" s="25"/>
      <c r="G290" s="25">
        <v>4</v>
      </c>
      <c r="H290" s="25">
        <v>1</v>
      </c>
      <c r="I290" s="25"/>
      <c r="J290" s="25"/>
      <c r="K290" s="25"/>
      <c r="L290" s="25"/>
      <c r="M290" s="25"/>
      <c r="N290" s="25"/>
      <c r="O290" s="25">
        <v>9</v>
      </c>
      <c r="P290" s="25"/>
      <c r="Q290" s="25">
        <v>11</v>
      </c>
      <c r="R290" s="25">
        <v>150</v>
      </c>
      <c r="S290" s="25">
        <v>1</v>
      </c>
      <c r="T290" s="25">
        <v>12</v>
      </c>
      <c r="U290" s="25">
        <v>1</v>
      </c>
      <c r="V290" s="25">
        <v>3</v>
      </c>
      <c r="W290" s="25"/>
      <c r="X290" s="25"/>
      <c r="Y290" s="25"/>
      <c r="Z290" s="25"/>
      <c r="AA290" s="25"/>
      <c r="AB290" s="25">
        <v>1</v>
      </c>
      <c r="AC290" s="25"/>
      <c r="AD290" s="25"/>
      <c r="AE290" s="25"/>
      <c r="AF290" s="25">
        <v>196</v>
      </c>
    </row>
    <row r="291" spans="3:32">
      <c r="C291">
        <v>10</v>
      </c>
      <c r="D291">
        <v>2</v>
      </c>
      <c r="E291" s="25">
        <v>9</v>
      </c>
      <c r="F291" s="25"/>
      <c r="G291" s="25">
        <v>15</v>
      </c>
      <c r="H291" s="25"/>
      <c r="I291" s="25">
        <v>1</v>
      </c>
      <c r="J291" s="25">
        <v>2</v>
      </c>
      <c r="K291" s="25"/>
      <c r="L291" s="25"/>
      <c r="M291" s="25"/>
      <c r="N291" s="25">
        <v>12</v>
      </c>
      <c r="O291" s="25">
        <v>12</v>
      </c>
      <c r="P291" s="25"/>
      <c r="Q291" s="25">
        <v>14</v>
      </c>
      <c r="R291" s="25">
        <v>375</v>
      </c>
      <c r="S291" s="25">
        <v>2</v>
      </c>
      <c r="T291" s="25">
        <v>17</v>
      </c>
      <c r="U291" s="25">
        <v>2</v>
      </c>
      <c r="V291" s="25">
        <v>2</v>
      </c>
      <c r="W291" s="25"/>
      <c r="X291" s="25"/>
      <c r="Y291" s="25"/>
      <c r="Z291" s="25"/>
      <c r="AA291" s="25">
        <v>1</v>
      </c>
      <c r="AB291" s="25">
        <v>2</v>
      </c>
      <c r="AC291" s="25"/>
      <c r="AD291" s="25"/>
      <c r="AE291" s="25"/>
      <c r="AF291" s="25">
        <v>466</v>
      </c>
    </row>
    <row r="292" spans="3:32">
      <c r="C292">
        <v>11</v>
      </c>
      <c r="D292">
        <v>2</v>
      </c>
      <c r="E292" s="25"/>
      <c r="F292" s="25"/>
      <c r="G292" s="25">
        <v>3</v>
      </c>
      <c r="H292" s="25">
        <v>2</v>
      </c>
      <c r="I292" s="25"/>
      <c r="J292" s="25">
        <v>1</v>
      </c>
      <c r="K292" s="25"/>
      <c r="L292" s="25"/>
      <c r="M292" s="25"/>
      <c r="N292" s="25"/>
      <c r="O292" s="25"/>
      <c r="P292" s="25"/>
      <c r="Q292" s="25"/>
      <c r="R292" s="25">
        <v>100</v>
      </c>
      <c r="S292" s="25">
        <v>2</v>
      </c>
      <c r="T292" s="25">
        <v>1</v>
      </c>
      <c r="U292" s="25">
        <v>2</v>
      </c>
      <c r="V292" s="25">
        <v>18</v>
      </c>
      <c r="W292" s="25"/>
      <c r="X292" s="25">
        <v>1</v>
      </c>
      <c r="Y292" s="25"/>
      <c r="Z292" s="25"/>
      <c r="AA292" s="25"/>
      <c r="AB292" s="25"/>
      <c r="AC292" s="25"/>
      <c r="AD292" s="25"/>
      <c r="AE292" s="25"/>
      <c r="AF292" s="25">
        <v>130</v>
      </c>
    </row>
    <row r="293" spans="3:32">
      <c r="C293">
        <v>12</v>
      </c>
      <c r="D293">
        <v>2</v>
      </c>
      <c r="E293" s="25">
        <v>1</v>
      </c>
      <c r="F293" s="25"/>
      <c r="G293" s="25">
        <v>1</v>
      </c>
      <c r="H293" s="25">
        <v>1</v>
      </c>
      <c r="I293" s="25">
        <v>3</v>
      </c>
      <c r="J293" s="25"/>
      <c r="K293" s="25"/>
      <c r="L293" s="25"/>
      <c r="M293" s="25"/>
      <c r="N293" s="25"/>
      <c r="O293" s="25"/>
      <c r="P293" s="25"/>
      <c r="Q293" s="25">
        <v>3</v>
      </c>
      <c r="R293" s="25">
        <v>79</v>
      </c>
      <c r="S293" s="25">
        <v>1</v>
      </c>
      <c r="T293" s="25">
        <v>25</v>
      </c>
      <c r="U293" s="25">
        <v>9</v>
      </c>
      <c r="V293" s="25"/>
      <c r="W293" s="25"/>
      <c r="X293" s="25"/>
      <c r="Y293" s="25"/>
      <c r="Z293" s="25"/>
      <c r="AA293" s="25"/>
      <c r="AB293" s="25"/>
      <c r="AC293" s="25"/>
      <c r="AD293" s="25"/>
      <c r="AE293" s="25"/>
      <c r="AF293" s="25">
        <v>123</v>
      </c>
    </row>
    <row r="294" spans="3:32">
      <c r="C294">
        <v>13</v>
      </c>
      <c r="D294">
        <v>2</v>
      </c>
      <c r="E294" s="25">
        <v>2</v>
      </c>
      <c r="F294" s="25"/>
      <c r="G294" s="25"/>
      <c r="H294" s="25"/>
      <c r="I294" s="25"/>
      <c r="J294" s="25"/>
      <c r="K294" s="25"/>
      <c r="L294" s="25"/>
      <c r="M294" s="25"/>
      <c r="N294" s="25"/>
      <c r="O294" s="25">
        <v>3</v>
      </c>
      <c r="P294" s="25"/>
      <c r="Q294" s="25">
        <v>10</v>
      </c>
      <c r="R294" s="25">
        <v>107</v>
      </c>
      <c r="S294" s="25">
        <v>1</v>
      </c>
      <c r="T294" s="25">
        <v>1</v>
      </c>
      <c r="U294" s="25">
        <v>8</v>
      </c>
      <c r="V294" s="25">
        <v>7</v>
      </c>
      <c r="W294" s="25"/>
      <c r="X294" s="25"/>
      <c r="Y294" s="25"/>
      <c r="Z294" s="25"/>
      <c r="AA294" s="25">
        <v>3</v>
      </c>
      <c r="AB294" s="25"/>
      <c r="AC294" s="25"/>
      <c r="AD294" s="25"/>
      <c r="AE294" s="25"/>
      <c r="AF294" s="25">
        <v>142</v>
      </c>
    </row>
    <row r="295" spans="3:32">
      <c r="C295">
        <v>14</v>
      </c>
      <c r="D295">
        <v>2</v>
      </c>
      <c r="E295" s="25">
        <v>5</v>
      </c>
      <c r="F295" s="25"/>
      <c r="G295" s="25">
        <v>2</v>
      </c>
      <c r="H295" s="25"/>
      <c r="I295" s="25"/>
      <c r="J295" s="25"/>
      <c r="K295" s="25"/>
      <c r="L295" s="25"/>
      <c r="M295" s="25"/>
      <c r="N295" s="25"/>
      <c r="O295" s="25"/>
      <c r="P295" s="25"/>
      <c r="Q295" s="25">
        <v>2</v>
      </c>
      <c r="R295" s="25">
        <v>150</v>
      </c>
      <c r="S295" s="25">
        <v>3</v>
      </c>
      <c r="T295" s="25"/>
      <c r="U295" s="25">
        <v>5</v>
      </c>
      <c r="V295" s="25">
        <v>1</v>
      </c>
      <c r="W295" s="25"/>
      <c r="X295" s="25"/>
      <c r="Y295" s="25"/>
      <c r="Z295" s="25"/>
      <c r="AA295" s="25">
        <v>2</v>
      </c>
      <c r="AB295" s="25"/>
      <c r="AC295" s="25"/>
      <c r="AD295" s="25"/>
      <c r="AE295" s="25"/>
      <c r="AF295" s="25">
        <v>170</v>
      </c>
    </row>
    <row r="296" spans="3:32">
      <c r="C296">
        <v>15</v>
      </c>
      <c r="D296">
        <v>2</v>
      </c>
      <c r="E296" s="25">
        <v>1</v>
      </c>
      <c r="F296" s="25"/>
      <c r="G296" s="25">
        <v>4</v>
      </c>
      <c r="H296" s="25"/>
      <c r="I296" s="25"/>
      <c r="J296" s="25"/>
      <c r="K296" s="25"/>
      <c r="L296" s="25"/>
      <c r="M296" s="25"/>
      <c r="N296" s="25">
        <v>1</v>
      </c>
      <c r="O296" s="25">
        <v>5</v>
      </c>
      <c r="P296" s="25"/>
      <c r="Q296" s="25">
        <v>5</v>
      </c>
      <c r="R296" s="25">
        <v>40</v>
      </c>
      <c r="S296" s="25">
        <v>9</v>
      </c>
      <c r="T296" s="25">
        <v>14</v>
      </c>
      <c r="U296" s="25">
        <v>17</v>
      </c>
      <c r="V296" s="25">
        <v>4</v>
      </c>
      <c r="W296" s="25"/>
      <c r="X296" s="25"/>
      <c r="Y296" s="25"/>
      <c r="Z296" s="25"/>
      <c r="AA296" s="25">
        <v>6</v>
      </c>
      <c r="AB296" s="25">
        <v>2</v>
      </c>
      <c r="AC296" s="25"/>
      <c r="AD296" s="25"/>
      <c r="AE296" s="25"/>
      <c r="AF296" s="25">
        <v>108</v>
      </c>
    </row>
    <row r="297" spans="3:32">
      <c r="C297">
        <v>16</v>
      </c>
      <c r="D297">
        <v>2</v>
      </c>
      <c r="E297" s="25">
        <v>2</v>
      </c>
      <c r="F297" s="25"/>
      <c r="G297" s="25">
        <v>5</v>
      </c>
      <c r="H297" s="25"/>
      <c r="I297" s="25"/>
      <c r="J297" s="25"/>
      <c r="K297" s="25"/>
      <c r="L297" s="25"/>
      <c r="M297" s="25"/>
      <c r="N297" s="25">
        <v>2</v>
      </c>
      <c r="O297" s="25"/>
      <c r="P297" s="25"/>
      <c r="Q297" s="25">
        <v>6</v>
      </c>
      <c r="R297" s="25">
        <v>47</v>
      </c>
      <c r="S297" s="25"/>
      <c r="T297" s="25">
        <v>17</v>
      </c>
      <c r="U297" s="25">
        <v>10</v>
      </c>
      <c r="V297" s="25">
        <v>5</v>
      </c>
      <c r="W297" s="25"/>
      <c r="X297" s="25"/>
      <c r="Y297" s="25"/>
      <c r="Z297" s="25"/>
      <c r="AA297" s="25"/>
      <c r="AB297" s="25"/>
      <c r="AC297" s="25"/>
      <c r="AD297" s="25"/>
      <c r="AE297" s="25"/>
      <c r="AF297" s="25">
        <v>94</v>
      </c>
    </row>
    <row r="298" spans="3:32">
      <c r="C298">
        <v>17</v>
      </c>
      <c r="D298">
        <v>2</v>
      </c>
      <c r="E298" s="25">
        <v>4</v>
      </c>
      <c r="F298" s="25"/>
      <c r="G298" s="25">
        <v>2</v>
      </c>
      <c r="H298" s="25"/>
      <c r="I298" s="25"/>
      <c r="J298" s="25"/>
      <c r="K298" s="25">
        <v>2</v>
      </c>
      <c r="L298" s="25"/>
      <c r="M298" s="25"/>
      <c r="N298" s="25"/>
      <c r="O298" s="25"/>
      <c r="P298" s="25"/>
      <c r="Q298" s="25">
        <v>4</v>
      </c>
      <c r="R298" s="25">
        <v>231</v>
      </c>
      <c r="S298" s="25">
        <v>3</v>
      </c>
      <c r="T298" s="25">
        <v>1</v>
      </c>
      <c r="U298" s="25">
        <v>3</v>
      </c>
      <c r="V298" s="25">
        <v>2</v>
      </c>
      <c r="W298" s="25"/>
      <c r="X298" s="25"/>
      <c r="Y298" s="25"/>
      <c r="Z298" s="25"/>
      <c r="AA298" s="25"/>
      <c r="AB298" s="25"/>
      <c r="AC298" s="25"/>
      <c r="AD298" s="25"/>
      <c r="AE298" s="25"/>
      <c r="AF298" s="25">
        <v>252</v>
      </c>
    </row>
    <row r="299" spans="3:32">
      <c r="C299">
        <v>18</v>
      </c>
      <c r="D299">
        <v>2</v>
      </c>
      <c r="E299" s="25">
        <v>2</v>
      </c>
      <c r="F299" s="25"/>
      <c r="G299" s="25">
        <v>4</v>
      </c>
      <c r="H299" s="25"/>
      <c r="I299" s="25"/>
      <c r="J299" s="25"/>
      <c r="K299" s="25">
        <v>2</v>
      </c>
      <c r="L299" s="25"/>
      <c r="M299" s="25"/>
      <c r="N299" s="25">
        <v>2</v>
      </c>
      <c r="O299" s="25"/>
      <c r="P299" s="25"/>
      <c r="Q299" s="25">
        <v>2</v>
      </c>
      <c r="R299" s="25">
        <v>107</v>
      </c>
      <c r="S299" s="25">
        <v>7</v>
      </c>
      <c r="T299" s="25">
        <v>6</v>
      </c>
      <c r="U299" s="25">
        <v>100</v>
      </c>
      <c r="V299" s="25"/>
      <c r="W299" s="25"/>
      <c r="X299" s="25"/>
      <c r="Y299" s="25"/>
      <c r="Z299" s="25"/>
      <c r="AA299" s="25"/>
      <c r="AB299" s="25"/>
      <c r="AC299" s="25"/>
      <c r="AD299" s="25"/>
      <c r="AE299" s="25"/>
      <c r="AF299" s="25">
        <v>232</v>
      </c>
    </row>
    <row r="300" spans="3:32">
      <c r="C300">
        <v>19</v>
      </c>
      <c r="D300">
        <v>2</v>
      </c>
      <c r="E300" s="25">
        <v>1</v>
      </c>
      <c r="F300" s="25"/>
      <c r="G300" s="25">
        <v>5</v>
      </c>
      <c r="H300" s="25"/>
      <c r="I300" s="25"/>
      <c r="J300" s="25"/>
      <c r="K300" s="25"/>
      <c r="L300" s="25"/>
      <c r="M300" s="25"/>
      <c r="N300" s="25"/>
      <c r="O300" s="25">
        <v>3</v>
      </c>
      <c r="P300" s="25"/>
      <c r="Q300" s="25">
        <v>18</v>
      </c>
      <c r="R300" s="25">
        <v>300</v>
      </c>
      <c r="S300" s="25">
        <v>4</v>
      </c>
      <c r="T300" s="25">
        <v>4</v>
      </c>
      <c r="U300" s="25">
        <v>1</v>
      </c>
      <c r="V300" s="25">
        <v>1</v>
      </c>
      <c r="W300" s="25"/>
      <c r="X300" s="25"/>
      <c r="Y300" s="25"/>
      <c r="Z300" s="25"/>
      <c r="AA300" s="25">
        <v>2</v>
      </c>
      <c r="AB300" s="25"/>
      <c r="AC300" s="25"/>
      <c r="AD300" s="25"/>
      <c r="AE300" s="25"/>
      <c r="AF300" s="25">
        <v>339</v>
      </c>
    </row>
    <row r="301" spans="3:32">
      <c r="C301">
        <v>20</v>
      </c>
      <c r="D301">
        <v>2</v>
      </c>
      <c r="E301" s="25"/>
      <c r="F301" s="25"/>
      <c r="G301" s="25"/>
      <c r="H301" s="25"/>
      <c r="I301" s="25">
        <v>1</v>
      </c>
      <c r="J301" s="25">
        <v>3</v>
      </c>
      <c r="K301" s="25">
        <v>1</v>
      </c>
      <c r="L301" s="25"/>
      <c r="M301" s="25"/>
      <c r="N301" s="25"/>
      <c r="O301" s="25"/>
      <c r="P301" s="25"/>
      <c r="Q301" s="25">
        <v>5</v>
      </c>
      <c r="R301" s="25">
        <v>20</v>
      </c>
      <c r="S301" s="25">
        <v>7</v>
      </c>
      <c r="T301" s="25">
        <v>10</v>
      </c>
      <c r="U301" s="25">
        <v>6</v>
      </c>
      <c r="V301" s="25">
        <v>5</v>
      </c>
      <c r="W301" s="25"/>
      <c r="X301" s="25"/>
      <c r="Y301" s="25"/>
      <c r="Z301" s="25"/>
      <c r="AA301" s="25">
        <v>1</v>
      </c>
      <c r="AB301" s="25">
        <v>7</v>
      </c>
      <c r="AC301" s="25"/>
      <c r="AD301" s="25"/>
      <c r="AE301" s="25"/>
      <c r="AF301" s="25">
        <v>66</v>
      </c>
    </row>
    <row r="302" spans="3:32">
      <c r="C302">
        <v>21</v>
      </c>
      <c r="D302">
        <v>2</v>
      </c>
      <c r="E302" s="25">
        <v>8</v>
      </c>
      <c r="F302" s="25"/>
      <c r="G302" s="25">
        <v>7</v>
      </c>
      <c r="H302" s="25">
        <v>2</v>
      </c>
      <c r="I302" s="25"/>
      <c r="J302" s="25">
        <v>1</v>
      </c>
      <c r="K302" s="25"/>
      <c r="L302" s="25"/>
      <c r="M302" s="25"/>
      <c r="N302" s="25"/>
      <c r="O302" s="25"/>
      <c r="P302" s="25"/>
      <c r="Q302" s="25">
        <v>14</v>
      </c>
      <c r="R302" s="25">
        <v>250</v>
      </c>
      <c r="S302" s="25">
        <v>6</v>
      </c>
      <c r="T302" s="25"/>
      <c r="U302" s="25">
        <v>36</v>
      </c>
      <c r="V302" s="25">
        <v>1</v>
      </c>
      <c r="W302" s="25"/>
      <c r="X302" s="25"/>
      <c r="Y302" s="25"/>
      <c r="Z302" s="25"/>
      <c r="AA302" s="25"/>
      <c r="AB302" s="25"/>
      <c r="AC302" s="25"/>
      <c r="AD302" s="25"/>
      <c r="AE302" s="25"/>
      <c r="AF302" s="25">
        <v>325</v>
      </c>
    </row>
    <row r="303" spans="3:32">
      <c r="C303">
        <v>22</v>
      </c>
      <c r="D303">
        <v>2</v>
      </c>
      <c r="E303" s="25">
        <v>1</v>
      </c>
      <c r="F303" s="25"/>
      <c r="G303" s="25">
        <v>7</v>
      </c>
      <c r="H303" s="25"/>
      <c r="I303" s="25"/>
      <c r="J303" s="25"/>
      <c r="K303" s="25"/>
      <c r="L303" s="25"/>
      <c r="M303" s="25"/>
      <c r="N303" s="25"/>
      <c r="O303" s="25">
        <v>1</v>
      </c>
      <c r="P303" s="25"/>
      <c r="Q303" s="25">
        <v>14</v>
      </c>
      <c r="R303" s="25">
        <v>250</v>
      </c>
      <c r="S303" s="25">
        <v>2</v>
      </c>
      <c r="T303" s="25">
        <v>19</v>
      </c>
      <c r="U303" s="25">
        <v>22</v>
      </c>
      <c r="V303" s="25"/>
      <c r="W303" s="25"/>
      <c r="X303" s="25"/>
      <c r="Y303" s="25"/>
      <c r="Z303" s="25"/>
      <c r="AA303" s="25">
        <v>1</v>
      </c>
      <c r="AB303" s="25">
        <v>1</v>
      </c>
      <c r="AC303" s="25"/>
      <c r="AD303" s="25"/>
      <c r="AE303" s="25"/>
      <c r="AF303" s="25">
        <v>318</v>
      </c>
    </row>
    <row r="304" spans="3:32">
      <c r="C304">
        <v>23</v>
      </c>
      <c r="D304">
        <v>2</v>
      </c>
      <c r="E304" s="25">
        <v>17</v>
      </c>
      <c r="F304" s="25"/>
      <c r="G304" s="25">
        <v>6</v>
      </c>
      <c r="H304" s="25">
        <v>2</v>
      </c>
      <c r="I304" s="25"/>
      <c r="J304" s="25"/>
      <c r="K304" s="25">
        <v>4</v>
      </c>
      <c r="L304" s="25"/>
      <c r="M304" s="25"/>
      <c r="N304" s="25">
        <v>11</v>
      </c>
      <c r="O304" s="25"/>
      <c r="P304" s="25"/>
      <c r="Q304" s="25">
        <v>10</v>
      </c>
      <c r="R304" s="25">
        <v>375</v>
      </c>
      <c r="S304" s="25">
        <v>9</v>
      </c>
      <c r="T304" s="25">
        <v>1</v>
      </c>
      <c r="U304" s="25">
        <v>150</v>
      </c>
      <c r="V304" s="25"/>
      <c r="W304" s="25"/>
      <c r="X304" s="25"/>
      <c r="Y304" s="25"/>
      <c r="Z304" s="25"/>
      <c r="AA304" s="25">
        <v>2</v>
      </c>
      <c r="AB304" s="25">
        <v>1</v>
      </c>
      <c r="AC304" s="25"/>
      <c r="AD304" s="25"/>
      <c r="AE304" s="25"/>
      <c r="AF304" s="25">
        <v>588</v>
      </c>
    </row>
    <row r="305" spans="2:32">
      <c r="C305">
        <v>24</v>
      </c>
      <c r="D305">
        <v>2</v>
      </c>
      <c r="E305" s="25">
        <v>1</v>
      </c>
      <c r="F305" s="25"/>
      <c r="G305" s="25">
        <v>7</v>
      </c>
      <c r="H305" s="25"/>
      <c r="I305" s="25">
        <v>2</v>
      </c>
      <c r="J305" s="25">
        <v>5</v>
      </c>
      <c r="K305" s="25"/>
      <c r="L305" s="25"/>
      <c r="M305" s="25"/>
      <c r="N305" s="25"/>
      <c r="O305" s="25"/>
      <c r="P305" s="25"/>
      <c r="Q305" s="25">
        <v>6</v>
      </c>
      <c r="R305" s="25">
        <v>214</v>
      </c>
      <c r="S305" s="25">
        <v>4</v>
      </c>
      <c r="T305" s="25">
        <v>11</v>
      </c>
      <c r="U305" s="25">
        <v>1</v>
      </c>
      <c r="V305" s="25">
        <v>6</v>
      </c>
      <c r="W305" s="25"/>
      <c r="X305" s="25"/>
      <c r="Y305" s="25"/>
      <c r="Z305" s="25"/>
      <c r="AA305" s="25"/>
      <c r="AB305" s="25">
        <v>1</v>
      </c>
      <c r="AC305" s="25"/>
      <c r="AD305" s="25"/>
      <c r="AE305" s="25"/>
      <c r="AF305" s="25">
        <v>258</v>
      </c>
    </row>
    <row r="306" spans="2:32">
      <c r="C306">
        <v>25</v>
      </c>
      <c r="D306">
        <v>2</v>
      </c>
      <c r="E306" s="25">
        <v>5</v>
      </c>
      <c r="F306" s="25"/>
      <c r="G306" s="25">
        <v>1</v>
      </c>
      <c r="H306" s="25"/>
      <c r="I306" s="25"/>
      <c r="J306" s="25">
        <v>1</v>
      </c>
      <c r="K306" s="25">
        <v>1</v>
      </c>
      <c r="L306" s="25"/>
      <c r="M306" s="25"/>
      <c r="N306" s="25"/>
      <c r="O306" s="25"/>
      <c r="P306" s="25"/>
      <c r="Q306" s="25">
        <v>6</v>
      </c>
      <c r="R306" s="25">
        <v>79</v>
      </c>
      <c r="S306" s="25">
        <v>19</v>
      </c>
      <c r="T306" s="25">
        <v>2</v>
      </c>
      <c r="U306" s="25">
        <v>38</v>
      </c>
      <c r="V306" s="25">
        <v>1</v>
      </c>
      <c r="W306" s="25"/>
      <c r="X306" s="25"/>
      <c r="Y306" s="25"/>
      <c r="Z306" s="25"/>
      <c r="AA306" s="25">
        <v>1</v>
      </c>
      <c r="AB306" s="25"/>
      <c r="AC306" s="25"/>
      <c r="AD306" s="25"/>
      <c r="AE306" s="25"/>
      <c r="AF306" s="25">
        <v>154</v>
      </c>
    </row>
    <row r="307" spans="2:32">
      <c r="B307" t="s">
        <v>35</v>
      </c>
      <c r="C307">
        <v>1</v>
      </c>
      <c r="D307">
        <v>2</v>
      </c>
      <c r="E307" s="25"/>
      <c r="F307" s="25"/>
      <c r="G307" s="25">
        <v>4</v>
      </c>
      <c r="H307" s="25">
        <v>1</v>
      </c>
      <c r="I307" s="25"/>
      <c r="J307" s="25">
        <v>3</v>
      </c>
      <c r="K307" s="25"/>
      <c r="L307" s="25"/>
      <c r="M307" s="25"/>
      <c r="N307" s="25"/>
      <c r="O307" s="25">
        <v>6</v>
      </c>
      <c r="P307" s="25"/>
      <c r="Q307" s="25"/>
      <c r="R307" s="25">
        <v>107</v>
      </c>
      <c r="S307" s="25">
        <v>5</v>
      </c>
      <c r="T307" s="25">
        <v>5</v>
      </c>
      <c r="U307" s="25">
        <v>8</v>
      </c>
      <c r="V307" s="25">
        <v>22</v>
      </c>
      <c r="W307" s="25"/>
      <c r="X307" s="25">
        <v>1</v>
      </c>
      <c r="Y307" s="25"/>
      <c r="Z307" s="25"/>
      <c r="AA307" s="25">
        <v>9</v>
      </c>
      <c r="AB307" s="25"/>
      <c r="AC307" s="25"/>
      <c r="AD307" s="25"/>
      <c r="AE307" s="25"/>
      <c r="AF307" s="25">
        <v>171</v>
      </c>
    </row>
    <row r="308" spans="2:32">
      <c r="C308">
        <v>2</v>
      </c>
      <c r="D308">
        <v>2</v>
      </c>
      <c r="E308" s="25">
        <v>2</v>
      </c>
      <c r="F308" s="25"/>
      <c r="G308" s="25"/>
      <c r="H308" s="25"/>
      <c r="I308" s="25"/>
      <c r="J308" s="25"/>
      <c r="K308" s="25"/>
      <c r="L308" s="25"/>
      <c r="M308" s="25"/>
      <c r="N308" s="25"/>
      <c r="O308" s="25">
        <v>3</v>
      </c>
      <c r="P308" s="25"/>
      <c r="Q308" s="25"/>
      <c r="R308" s="25">
        <v>18</v>
      </c>
      <c r="S308" s="25">
        <v>2</v>
      </c>
      <c r="T308" s="25">
        <v>7</v>
      </c>
      <c r="U308" s="25">
        <v>3</v>
      </c>
      <c r="V308" s="25">
        <v>1</v>
      </c>
      <c r="W308" s="25"/>
      <c r="X308" s="25">
        <v>1</v>
      </c>
      <c r="Y308" s="25"/>
      <c r="Z308" s="25"/>
      <c r="AA308" s="25"/>
      <c r="AB308" s="25"/>
      <c r="AC308" s="25"/>
      <c r="AD308" s="25"/>
      <c r="AE308" s="25"/>
      <c r="AF308" s="25">
        <v>37</v>
      </c>
    </row>
    <row r="309" spans="2:32">
      <c r="C309">
        <v>3</v>
      </c>
      <c r="D309">
        <v>2</v>
      </c>
      <c r="E309" s="25">
        <v>2</v>
      </c>
      <c r="F309" s="25"/>
      <c r="G309" s="25"/>
      <c r="H309" s="25">
        <v>1</v>
      </c>
      <c r="I309" s="25"/>
      <c r="J309" s="25">
        <v>3</v>
      </c>
      <c r="K309" s="25">
        <v>3</v>
      </c>
      <c r="L309" s="25"/>
      <c r="M309" s="25"/>
      <c r="N309" s="25"/>
      <c r="O309" s="25"/>
      <c r="P309" s="25"/>
      <c r="Q309" s="25"/>
      <c r="R309" s="25">
        <v>20</v>
      </c>
      <c r="S309" s="25">
        <v>2</v>
      </c>
      <c r="T309" s="25"/>
      <c r="U309" s="25"/>
      <c r="V309" s="25"/>
      <c r="W309" s="25"/>
      <c r="X309" s="25"/>
      <c r="Y309" s="25"/>
      <c r="Z309" s="25"/>
      <c r="AA309" s="25"/>
      <c r="AB309" s="25"/>
      <c r="AC309" s="25"/>
      <c r="AD309" s="25"/>
      <c r="AE309" s="25"/>
      <c r="AF309" s="25">
        <v>31</v>
      </c>
    </row>
    <row r="310" spans="2:32">
      <c r="C310">
        <v>4</v>
      </c>
      <c r="D310">
        <v>2</v>
      </c>
      <c r="E310" s="25"/>
      <c r="F310" s="25"/>
      <c r="G310" s="25"/>
      <c r="H310" s="25">
        <v>3</v>
      </c>
      <c r="I310" s="25"/>
      <c r="J310" s="25">
        <v>2</v>
      </c>
      <c r="K310" s="25"/>
      <c r="L310" s="25"/>
      <c r="M310" s="25"/>
      <c r="N310" s="25"/>
      <c r="O310" s="25"/>
      <c r="P310" s="25"/>
      <c r="Q310" s="25"/>
      <c r="R310" s="25"/>
      <c r="S310" s="25">
        <v>7</v>
      </c>
      <c r="T310" s="25">
        <v>5</v>
      </c>
      <c r="U310" s="25"/>
      <c r="V310" s="25"/>
      <c r="W310" s="25"/>
      <c r="X310" s="25"/>
      <c r="Y310" s="25"/>
      <c r="Z310" s="25"/>
      <c r="AA310" s="25"/>
      <c r="AB310" s="25"/>
      <c r="AC310" s="25"/>
      <c r="AD310" s="25"/>
      <c r="AE310" s="25"/>
      <c r="AF310" s="25">
        <v>17</v>
      </c>
    </row>
    <row r="311" spans="2:32">
      <c r="C311">
        <v>5</v>
      </c>
      <c r="D311">
        <v>2</v>
      </c>
      <c r="E311" s="25">
        <v>2</v>
      </c>
      <c r="F311" s="25"/>
      <c r="G311" s="25">
        <v>3</v>
      </c>
      <c r="H311" s="25">
        <v>1</v>
      </c>
      <c r="I311" s="25"/>
      <c r="J311" s="25">
        <v>2</v>
      </c>
      <c r="K311" s="25"/>
      <c r="L311" s="25"/>
      <c r="M311" s="25"/>
      <c r="N311" s="25"/>
      <c r="O311" s="25">
        <v>3</v>
      </c>
      <c r="P311" s="25"/>
      <c r="Q311" s="25"/>
      <c r="R311" s="25">
        <v>41</v>
      </c>
      <c r="S311" s="25">
        <v>10</v>
      </c>
      <c r="T311" s="25">
        <v>5</v>
      </c>
      <c r="U311" s="25"/>
      <c r="V311" s="25">
        <v>19</v>
      </c>
      <c r="W311" s="25"/>
      <c r="X311" s="25"/>
      <c r="Y311" s="25"/>
      <c r="Z311" s="25"/>
      <c r="AA311" s="25">
        <v>2</v>
      </c>
      <c r="AB311" s="25"/>
      <c r="AC311" s="25"/>
      <c r="AD311" s="25"/>
      <c r="AE311" s="25"/>
      <c r="AF311" s="25">
        <v>88</v>
      </c>
    </row>
    <row r="312" spans="2:32">
      <c r="C312">
        <v>6</v>
      </c>
      <c r="D312">
        <v>2</v>
      </c>
      <c r="E312" s="25">
        <v>4</v>
      </c>
      <c r="F312" s="25"/>
      <c r="G312" s="25"/>
      <c r="H312" s="25">
        <v>2</v>
      </c>
      <c r="I312" s="25"/>
      <c r="J312" s="25"/>
      <c r="K312" s="25">
        <v>5</v>
      </c>
      <c r="L312" s="25"/>
      <c r="M312" s="25"/>
      <c r="N312" s="25"/>
      <c r="O312" s="25">
        <v>1</v>
      </c>
      <c r="P312" s="25"/>
      <c r="Q312" s="25"/>
      <c r="R312" s="25">
        <v>20</v>
      </c>
      <c r="S312" s="25">
        <v>5</v>
      </c>
      <c r="T312" s="25"/>
      <c r="U312" s="25">
        <v>15</v>
      </c>
      <c r="V312" s="25">
        <v>1</v>
      </c>
      <c r="W312" s="25"/>
      <c r="X312" s="25">
        <v>1</v>
      </c>
      <c r="Y312" s="25"/>
      <c r="Z312" s="25"/>
      <c r="AA312" s="25"/>
      <c r="AB312" s="25"/>
      <c r="AC312" s="25"/>
      <c r="AD312" s="25"/>
      <c r="AE312" s="25"/>
      <c r="AF312" s="25">
        <v>54</v>
      </c>
    </row>
    <row r="313" spans="2:32">
      <c r="C313">
        <v>7</v>
      </c>
      <c r="D313">
        <v>2</v>
      </c>
      <c r="E313" s="25"/>
      <c r="F313" s="25"/>
      <c r="G313" s="25"/>
      <c r="H313" s="25"/>
      <c r="I313" s="25"/>
      <c r="J313" s="25"/>
      <c r="K313" s="25"/>
      <c r="L313" s="25"/>
      <c r="M313" s="25"/>
      <c r="N313" s="25"/>
      <c r="O313" s="25"/>
      <c r="P313" s="25"/>
      <c r="Q313" s="25"/>
      <c r="R313" s="25">
        <v>12</v>
      </c>
      <c r="S313" s="25">
        <v>3</v>
      </c>
      <c r="T313" s="25"/>
      <c r="U313" s="25">
        <v>1</v>
      </c>
      <c r="V313" s="25">
        <v>1</v>
      </c>
      <c r="W313" s="25"/>
      <c r="X313" s="25"/>
      <c r="Y313" s="25"/>
      <c r="Z313" s="25"/>
      <c r="AA313" s="25"/>
      <c r="AB313" s="25"/>
      <c r="AC313" s="25"/>
      <c r="AD313" s="25"/>
      <c r="AE313" s="25"/>
      <c r="AF313" s="25">
        <v>17</v>
      </c>
    </row>
    <row r="314" spans="2:32">
      <c r="C314">
        <v>8</v>
      </c>
      <c r="D314">
        <v>2</v>
      </c>
      <c r="E314" s="25"/>
      <c r="F314" s="25"/>
      <c r="G314" s="25">
        <v>1</v>
      </c>
      <c r="H314" s="25"/>
      <c r="I314" s="25"/>
      <c r="J314" s="25"/>
      <c r="K314" s="25"/>
      <c r="L314" s="25"/>
      <c r="M314" s="25"/>
      <c r="N314" s="25"/>
      <c r="O314" s="25"/>
      <c r="P314" s="25"/>
      <c r="Q314" s="25"/>
      <c r="R314" s="25">
        <v>13</v>
      </c>
      <c r="S314" s="25">
        <v>2</v>
      </c>
      <c r="T314" s="25">
        <v>10</v>
      </c>
      <c r="U314" s="25">
        <v>3</v>
      </c>
      <c r="V314" s="25">
        <v>1</v>
      </c>
      <c r="W314" s="25"/>
      <c r="X314" s="25"/>
      <c r="Y314" s="25"/>
      <c r="Z314" s="25"/>
      <c r="AA314" s="25"/>
      <c r="AB314" s="25"/>
      <c r="AC314" s="25"/>
      <c r="AD314" s="25"/>
      <c r="AE314" s="25"/>
      <c r="AF314" s="25">
        <v>30</v>
      </c>
    </row>
    <row r="315" spans="2:32">
      <c r="C315">
        <v>9</v>
      </c>
      <c r="D315">
        <v>2</v>
      </c>
      <c r="E315" s="25">
        <v>6</v>
      </c>
      <c r="F315" s="25"/>
      <c r="G315" s="25">
        <v>1</v>
      </c>
      <c r="H315" s="25"/>
      <c r="I315" s="25">
        <v>1</v>
      </c>
      <c r="J315" s="25"/>
      <c r="K315" s="25"/>
      <c r="L315" s="25"/>
      <c r="M315" s="25"/>
      <c r="N315" s="25">
        <v>8</v>
      </c>
      <c r="O315" s="25"/>
      <c r="P315" s="25"/>
      <c r="Q315" s="25"/>
      <c r="R315" s="25">
        <v>39</v>
      </c>
      <c r="S315" s="25">
        <v>2</v>
      </c>
      <c r="T315" s="25">
        <v>18</v>
      </c>
      <c r="U315" s="25">
        <v>1</v>
      </c>
      <c r="V315" s="25">
        <v>11</v>
      </c>
      <c r="W315" s="25"/>
      <c r="X315" s="25"/>
      <c r="Y315" s="25"/>
      <c r="Z315" s="25"/>
      <c r="AA315" s="25">
        <v>1</v>
      </c>
      <c r="AB315" s="25">
        <v>1</v>
      </c>
      <c r="AC315" s="25"/>
      <c r="AD315" s="25"/>
      <c r="AE315" s="25"/>
      <c r="AF315" s="25">
        <v>89</v>
      </c>
    </row>
    <row r="316" spans="2:32">
      <c r="C316">
        <v>10</v>
      </c>
      <c r="D316">
        <v>2</v>
      </c>
      <c r="E316" s="25">
        <v>8</v>
      </c>
      <c r="F316" s="25"/>
      <c r="G316" s="25">
        <v>1</v>
      </c>
      <c r="H316" s="25">
        <v>7</v>
      </c>
      <c r="I316" s="25"/>
      <c r="J316" s="25">
        <v>4</v>
      </c>
      <c r="K316" s="25">
        <v>7</v>
      </c>
      <c r="L316" s="25"/>
      <c r="M316" s="25"/>
      <c r="N316" s="25">
        <v>7</v>
      </c>
      <c r="O316" s="25"/>
      <c r="P316" s="25"/>
      <c r="Q316" s="25"/>
      <c r="R316" s="25">
        <v>18</v>
      </c>
      <c r="S316" s="25">
        <v>7</v>
      </c>
      <c r="T316" s="25">
        <v>7</v>
      </c>
      <c r="U316" s="25">
        <v>3</v>
      </c>
      <c r="V316" s="25">
        <v>2</v>
      </c>
      <c r="W316" s="25"/>
      <c r="X316" s="25"/>
      <c r="Y316" s="25"/>
      <c r="Z316" s="25"/>
      <c r="AA316" s="25">
        <v>1</v>
      </c>
      <c r="AB316" s="25"/>
      <c r="AC316" s="25"/>
      <c r="AD316" s="25"/>
      <c r="AE316" s="25"/>
      <c r="AF316" s="25">
        <v>72</v>
      </c>
    </row>
    <row r="317" spans="2:32">
      <c r="C317">
        <v>11</v>
      </c>
      <c r="D317">
        <v>2</v>
      </c>
      <c r="E317" s="25"/>
      <c r="F317" s="25"/>
      <c r="G317" s="25">
        <v>4</v>
      </c>
      <c r="H317" s="25">
        <v>1</v>
      </c>
      <c r="I317" s="25"/>
      <c r="J317" s="25">
        <v>2</v>
      </c>
      <c r="K317" s="25"/>
      <c r="L317" s="25"/>
      <c r="M317" s="25"/>
      <c r="N317" s="25"/>
      <c r="O317" s="25"/>
      <c r="P317" s="25"/>
      <c r="Q317" s="25"/>
      <c r="R317" s="25">
        <v>11</v>
      </c>
      <c r="S317" s="25">
        <v>1</v>
      </c>
      <c r="T317" s="25">
        <v>8</v>
      </c>
      <c r="U317" s="25">
        <v>12</v>
      </c>
      <c r="V317" s="25">
        <v>29</v>
      </c>
      <c r="W317" s="25"/>
      <c r="X317" s="25"/>
      <c r="Y317" s="25"/>
      <c r="Z317" s="25"/>
      <c r="AA317" s="25"/>
      <c r="AB317" s="25"/>
      <c r="AC317" s="25"/>
      <c r="AD317" s="25"/>
      <c r="AE317" s="25"/>
      <c r="AF317" s="25">
        <v>68</v>
      </c>
    </row>
    <row r="318" spans="2:32">
      <c r="C318">
        <v>12</v>
      </c>
      <c r="D318">
        <v>2</v>
      </c>
      <c r="E318" s="25">
        <v>2</v>
      </c>
      <c r="F318" s="25"/>
      <c r="G318" s="25">
        <v>1</v>
      </c>
      <c r="H318" s="25">
        <v>2</v>
      </c>
      <c r="I318" s="25"/>
      <c r="J318" s="25"/>
      <c r="K318" s="25">
        <v>1</v>
      </c>
      <c r="L318" s="25"/>
      <c r="M318" s="25"/>
      <c r="N318" s="25"/>
      <c r="O318" s="25"/>
      <c r="P318" s="25"/>
      <c r="Q318" s="25"/>
      <c r="R318" s="25">
        <v>5</v>
      </c>
      <c r="S318" s="25">
        <v>3</v>
      </c>
      <c r="T318" s="25"/>
      <c r="U318" s="25">
        <v>9</v>
      </c>
      <c r="V318" s="25">
        <v>2</v>
      </c>
      <c r="W318" s="25"/>
      <c r="X318" s="25"/>
      <c r="Y318" s="25"/>
      <c r="Z318" s="25"/>
      <c r="AA318" s="25"/>
      <c r="AB318" s="25"/>
      <c r="AC318" s="25"/>
      <c r="AD318" s="25"/>
      <c r="AE318" s="25"/>
      <c r="AF318" s="25">
        <v>25</v>
      </c>
    </row>
    <row r="319" spans="2:32">
      <c r="C319">
        <v>13</v>
      </c>
      <c r="D319">
        <v>2</v>
      </c>
      <c r="E319" s="25"/>
      <c r="F319" s="25"/>
      <c r="G319" s="25"/>
      <c r="H319" s="25"/>
      <c r="I319" s="25"/>
      <c r="J319" s="25"/>
      <c r="K319" s="25"/>
      <c r="L319" s="25"/>
      <c r="M319" s="25"/>
      <c r="N319" s="25"/>
      <c r="O319" s="25"/>
      <c r="P319" s="25"/>
      <c r="Q319" s="25"/>
      <c r="R319" s="25">
        <v>8</v>
      </c>
      <c r="S319" s="25"/>
      <c r="T319" s="25">
        <v>2</v>
      </c>
      <c r="U319" s="25"/>
      <c r="V319" s="25"/>
      <c r="W319" s="25"/>
      <c r="X319" s="25"/>
      <c r="Y319" s="25"/>
      <c r="Z319" s="25"/>
      <c r="AA319" s="25"/>
      <c r="AB319" s="25"/>
      <c r="AC319" s="25"/>
      <c r="AD319" s="25"/>
      <c r="AE319" s="25"/>
      <c r="AF319" s="25">
        <v>10</v>
      </c>
    </row>
    <row r="320" spans="2:32">
      <c r="C320">
        <v>14</v>
      </c>
      <c r="D320">
        <v>2</v>
      </c>
      <c r="E320" s="25">
        <v>1</v>
      </c>
      <c r="F320" s="25"/>
      <c r="G320" s="25"/>
      <c r="H320" s="25">
        <v>1</v>
      </c>
      <c r="I320" s="25">
        <v>1</v>
      </c>
      <c r="J320" s="25"/>
      <c r="K320" s="25"/>
      <c r="L320" s="25"/>
      <c r="M320" s="25"/>
      <c r="N320" s="25"/>
      <c r="O320" s="25">
        <v>1</v>
      </c>
      <c r="P320" s="25"/>
      <c r="Q320" s="25"/>
      <c r="R320" s="25">
        <v>32</v>
      </c>
      <c r="S320" s="25">
        <v>6</v>
      </c>
      <c r="T320" s="25">
        <v>4</v>
      </c>
      <c r="U320" s="25"/>
      <c r="V320" s="25">
        <v>1</v>
      </c>
      <c r="W320" s="25"/>
      <c r="X320" s="25"/>
      <c r="Y320" s="25"/>
      <c r="Z320" s="25"/>
      <c r="AA320" s="25"/>
      <c r="AB320" s="25"/>
      <c r="AC320" s="25"/>
      <c r="AD320" s="25"/>
      <c r="AE320" s="25"/>
      <c r="AF320" s="25">
        <v>47</v>
      </c>
    </row>
    <row r="321" spans="2:32">
      <c r="B321" t="s">
        <v>352</v>
      </c>
      <c r="C321">
        <v>1</v>
      </c>
      <c r="D321">
        <v>2</v>
      </c>
      <c r="E321" s="25"/>
      <c r="F321" s="25"/>
      <c r="G321" s="25">
        <v>3</v>
      </c>
      <c r="H321" s="25"/>
      <c r="I321" s="25"/>
      <c r="J321" s="25">
        <v>2</v>
      </c>
      <c r="K321" s="25"/>
      <c r="L321" s="25"/>
      <c r="M321" s="25"/>
      <c r="N321" s="25"/>
      <c r="O321" s="25"/>
      <c r="P321" s="25"/>
      <c r="Q321" s="25"/>
      <c r="R321" s="25">
        <v>15</v>
      </c>
      <c r="S321" s="25">
        <v>4</v>
      </c>
      <c r="T321" s="25"/>
      <c r="U321" s="25">
        <v>9</v>
      </c>
      <c r="V321" s="25"/>
      <c r="W321" s="25">
        <v>1</v>
      </c>
      <c r="X321" s="25"/>
      <c r="Y321" s="25"/>
      <c r="Z321" s="25"/>
      <c r="AA321" s="25">
        <v>1</v>
      </c>
      <c r="AB321" s="25">
        <v>1</v>
      </c>
      <c r="AC321" s="25"/>
      <c r="AD321" s="25"/>
      <c r="AE321" s="25"/>
      <c r="AF321" s="25">
        <v>36</v>
      </c>
    </row>
    <row r="322" spans="2:32">
      <c r="C322">
        <v>2</v>
      </c>
      <c r="D322">
        <v>2</v>
      </c>
      <c r="E322" s="25">
        <v>1</v>
      </c>
      <c r="F322" s="25"/>
      <c r="G322" s="25">
        <v>3</v>
      </c>
      <c r="H322" s="25">
        <v>1</v>
      </c>
      <c r="I322" s="25"/>
      <c r="J322" s="25">
        <v>1</v>
      </c>
      <c r="K322" s="25">
        <v>1</v>
      </c>
      <c r="L322" s="25"/>
      <c r="M322" s="25"/>
      <c r="N322" s="25"/>
      <c r="O322" s="25"/>
      <c r="P322" s="25"/>
      <c r="Q322" s="25"/>
      <c r="R322" s="25">
        <v>2</v>
      </c>
      <c r="S322" s="25">
        <v>3</v>
      </c>
      <c r="T322" s="25">
        <v>3</v>
      </c>
      <c r="U322" s="25">
        <v>4</v>
      </c>
      <c r="V322" s="25"/>
      <c r="W322" s="25">
        <v>1</v>
      </c>
      <c r="X322" s="25"/>
      <c r="Y322" s="25"/>
      <c r="Z322" s="25"/>
      <c r="AA322" s="25"/>
      <c r="AB322" s="25"/>
      <c r="AC322" s="25"/>
      <c r="AD322" s="25"/>
      <c r="AE322" s="25"/>
      <c r="AF322" s="25">
        <v>20</v>
      </c>
    </row>
    <row r="323" spans="2:32">
      <c r="C323">
        <v>3</v>
      </c>
      <c r="D323">
        <v>2</v>
      </c>
      <c r="E323" s="25">
        <v>1</v>
      </c>
      <c r="F323" s="25"/>
      <c r="G323" s="25">
        <v>2</v>
      </c>
      <c r="H323" s="25"/>
      <c r="I323" s="25"/>
      <c r="J323" s="25"/>
      <c r="K323" s="25"/>
      <c r="L323" s="25"/>
      <c r="M323" s="25"/>
      <c r="N323" s="25"/>
      <c r="O323" s="25"/>
      <c r="P323" s="25"/>
      <c r="Q323" s="25"/>
      <c r="R323" s="25"/>
      <c r="S323" s="25">
        <v>5</v>
      </c>
      <c r="T323" s="25">
        <v>1</v>
      </c>
      <c r="U323" s="25">
        <v>8</v>
      </c>
      <c r="V323" s="25">
        <v>1</v>
      </c>
      <c r="W323" s="25"/>
      <c r="X323" s="25">
        <v>1</v>
      </c>
      <c r="Y323" s="25"/>
      <c r="Z323" s="25"/>
      <c r="AA323" s="25"/>
      <c r="AB323" s="25"/>
      <c r="AC323" s="25"/>
      <c r="AD323" s="25"/>
      <c r="AE323" s="25"/>
      <c r="AF323" s="25">
        <v>19</v>
      </c>
    </row>
    <row r="324" spans="2:32">
      <c r="C324">
        <v>4</v>
      </c>
      <c r="D324">
        <v>2</v>
      </c>
      <c r="E324" s="25">
        <v>1</v>
      </c>
      <c r="F324" s="25">
        <v>1</v>
      </c>
      <c r="G324" s="25">
        <v>2</v>
      </c>
      <c r="H324" s="25">
        <v>1</v>
      </c>
      <c r="I324" s="25">
        <v>1</v>
      </c>
      <c r="J324" s="25">
        <v>1</v>
      </c>
      <c r="K324" s="25"/>
      <c r="L324" s="25"/>
      <c r="M324" s="25"/>
      <c r="N324" s="25"/>
      <c r="O324" s="25"/>
      <c r="P324" s="25"/>
      <c r="Q324" s="25"/>
      <c r="R324" s="25">
        <v>3</v>
      </c>
      <c r="S324" s="25">
        <v>4</v>
      </c>
      <c r="T324" s="25">
        <v>2</v>
      </c>
      <c r="U324" s="25">
        <v>17</v>
      </c>
      <c r="V324" s="25"/>
      <c r="W324" s="25"/>
      <c r="X324" s="25"/>
      <c r="Y324" s="25"/>
      <c r="Z324" s="25"/>
      <c r="AA324" s="25"/>
      <c r="AB324" s="25"/>
      <c r="AC324" s="25"/>
      <c r="AD324" s="25"/>
      <c r="AE324" s="25"/>
      <c r="AF324" s="25">
        <v>33</v>
      </c>
    </row>
    <row r="325" spans="2:32">
      <c r="C325">
        <v>5</v>
      </c>
      <c r="D325">
        <v>2</v>
      </c>
      <c r="E325" s="25"/>
      <c r="F325" s="25"/>
      <c r="G325" s="25">
        <v>5</v>
      </c>
      <c r="H325" s="25"/>
      <c r="I325" s="25"/>
      <c r="J325" s="25"/>
      <c r="K325" s="25"/>
      <c r="L325" s="25"/>
      <c r="M325" s="25"/>
      <c r="N325" s="25"/>
      <c r="O325" s="25"/>
      <c r="P325" s="25"/>
      <c r="Q325" s="25"/>
      <c r="R325" s="25">
        <v>4</v>
      </c>
      <c r="S325" s="25">
        <v>2</v>
      </c>
      <c r="T325" s="25"/>
      <c r="U325" s="25">
        <v>10</v>
      </c>
      <c r="V325" s="25">
        <v>1</v>
      </c>
      <c r="W325" s="25"/>
      <c r="X325" s="25"/>
      <c r="Y325" s="25"/>
      <c r="Z325" s="25"/>
      <c r="AA325" s="25">
        <v>2</v>
      </c>
      <c r="AB325" s="25"/>
      <c r="AC325" s="25"/>
      <c r="AD325" s="25"/>
      <c r="AE325" s="25"/>
      <c r="AF325" s="25">
        <v>24</v>
      </c>
    </row>
    <row r="326" spans="2:32">
      <c r="C326">
        <v>6</v>
      </c>
      <c r="D326">
        <v>2</v>
      </c>
      <c r="E326" s="25"/>
      <c r="F326" s="25"/>
      <c r="G326" s="25"/>
      <c r="H326" s="25"/>
      <c r="I326" s="25"/>
      <c r="J326" s="25"/>
      <c r="K326" s="25"/>
      <c r="L326" s="25"/>
      <c r="M326" s="25"/>
      <c r="N326" s="25"/>
      <c r="O326" s="25"/>
      <c r="P326" s="25"/>
      <c r="Q326" s="25"/>
      <c r="R326" s="25">
        <v>2</v>
      </c>
      <c r="S326" s="25"/>
      <c r="T326" s="25"/>
      <c r="U326" s="25">
        <v>3</v>
      </c>
      <c r="V326" s="25"/>
      <c r="W326" s="25"/>
      <c r="X326" s="25"/>
      <c r="Y326" s="25"/>
      <c r="Z326" s="25"/>
      <c r="AA326" s="25"/>
      <c r="AB326" s="25"/>
      <c r="AC326" s="25"/>
      <c r="AD326" s="25"/>
      <c r="AE326" s="25"/>
      <c r="AF326" s="25">
        <v>5</v>
      </c>
    </row>
    <row r="327" spans="2:32">
      <c r="C327">
        <v>7</v>
      </c>
      <c r="D327">
        <v>2</v>
      </c>
      <c r="E327" s="25"/>
      <c r="F327" s="25">
        <v>2</v>
      </c>
      <c r="G327" s="25">
        <v>6</v>
      </c>
      <c r="H327" s="25">
        <v>3</v>
      </c>
      <c r="I327" s="25"/>
      <c r="J327" s="25">
        <v>3</v>
      </c>
      <c r="K327" s="25"/>
      <c r="L327" s="25"/>
      <c r="M327" s="25"/>
      <c r="N327" s="25">
        <v>1</v>
      </c>
      <c r="O327" s="25"/>
      <c r="P327" s="25"/>
      <c r="Q327" s="25"/>
      <c r="R327" s="25">
        <v>6</v>
      </c>
      <c r="S327" s="25">
        <v>3</v>
      </c>
      <c r="T327" s="25">
        <v>1</v>
      </c>
      <c r="U327" s="25">
        <v>18</v>
      </c>
      <c r="V327" s="25">
        <v>5</v>
      </c>
      <c r="W327" s="25"/>
      <c r="X327" s="25"/>
      <c r="Y327" s="25"/>
      <c r="Z327" s="25"/>
      <c r="AA327" s="25">
        <v>3</v>
      </c>
      <c r="AB327" s="25">
        <v>6</v>
      </c>
      <c r="AC327" s="25"/>
      <c r="AD327" s="25"/>
      <c r="AE327" s="25"/>
      <c r="AF327" s="25">
        <v>57</v>
      </c>
    </row>
    <row r="328" spans="2:32">
      <c r="C328">
        <v>8</v>
      </c>
      <c r="D328">
        <v>2</v>
      </c>
      <c r="E328" s="25">
        <v>1</v>
      </c>
      <c r="F328" s="25"/>
      <c r="G328" s="25">
        <v>2</v>
      </c>
      <c r="H328" s="25">
        <v>1</v>
      </c>
      <c r="I328" s="25"/>
      <c r="J328" s="25">
        <v>2</v>
      </c>
      <c r="K328" s="25"/>
      <c r="L328" s="25"/>
      <c r="M328" s="25"/>
      <c r="N328" s="25"/>
      <c r="O328" s="25"/>
      <c r="P328" s="25"/>
      <c r="Q328" s="25"/>
      <c r="R328" s="25">
        <v>6</v>
      </c>
      <c r="S328" s="25">
        <v>5</v>
      </c>
      <c r="T328" s="25">
        <v>1</v>
      </c>
      <c r="U328" s="25">
        <v>1</v>
      </c>
      <c r="V328" s="25">
        <v>4</v>
      </c>
      <c r="W328" s="25"/>
      <c r="X328" s="25"/>
      <c r="Y328" s="25"/>
      <c r="Z328" s="25"/>
      <c r="AA328" s="25"/>
      <c r="AB328" s="25">
        <v>2</v>
      </c>
      <c r="AC328" s="25"/>
      <c r="AD328" s="25"/>
      <c r="AE328" s="25"/>
      <c r="AF328" s="25">
        <v>25</v>
      </c>
    </row>
    <row r="329" spans="2:32">
      <c r="C329">
        <v>9</v>
      </c>
      <c r="D329">
        <v>2</v>
      </c>
      <c r="E329" s="25"/>
      <c r="F329" s="25"/>
      <c r="G329" s="25"/>
      <c r="H329" s="25"/>
      <c r="I329" s="25"/>
      <c r="J329" s="25"/>
      <c r="K329" s="25"/>
      <c r="L329" s="25"/>
      <c r="M329" s="25"/>
      <c r="N329" s="25"/>
      <c r="O329" s="25"/>
      <c r="P329" s="25"/>
      <c r="Q329" s="25"/>
      <c r="R329" s="25">
        <v>3</v>
      </c>
      <c r="S329" s="25">
        <v>2</v>
      </c>
      <c r="T329" s="25"/>
      <c r="U329" s="25">
        <v>2</v>
      </c>
      <c r="V329" s="25"/>
      <c r="W329" s="25"/>
      <c r="X329" s="25"/>
      <c r="Y329" s="25"/>
      <c r="Z329" s="25"/>
      <c r="AA329" s="25"/>
      <c r="AB329" s="25"/>
      <c r="AC329" s="25"/>
      <c r="AD329" s="25"/>
      <c r="AE329" s="25"/>
      <c r="AF329" s="25">
        <v>7</v>
      </c>
    </row>
    <row r="330" spans="2:32">
      <c r="C330">
        <v>10</v>
      </c>
      <c r="D330">
        <v>2</v>
      </c>
      <c r="E330" s="25"/>
      <c r="F330" s="25"/>
      <c r="G330" s="25">
        <v>6</v>
      </c>
      <c r="H330" s="25"/>
      <c r="I330" s="25"/>
      <c r="J330" s="25">
        <v>1</v>
      </c>
      <c r="K330" s="25"/>
      <c r="L330" s="25"/>
      <c r="M330" s="25"/>
      <c r="N330" s="25"/>
      <c r="O330" s="25">
        <v>9</v>
      </c>
      <c r="P330" s="25"/>
      <c r="Q330" s="25"/>
      <c r="R330" s="25">
        <v>5</v>
      </c>
      <c r="S330" s="25">
        <v>2</v>
      </c>
      <c r="T330" s="25">
        <v>4</v>
      </c>
      <c r="U330" s="25">
        <v>5</v>
      </c>
      <c r="V330" s="25">
        <v>5</v>
      </c>
      <c r="W330" s="25"/>
      <c r="X330" s="25">
        <v>1</v>
      </c>
      <c r="Y330" s="25"/>
      <c r="Z330" s="25"/>
      <c r="AA330" s="25"/>
      <c r="AB330" s="25">
        <v>1</v>
      </c>
      <c r="AC330" s="25"/>
      <c r="AD330" s="25"/>
      <c r="AE330" s="25"/>
      <c r="AF330" s="25">
        <v>39</v>
      </c>
    </row>
    <row r="331" spans="2:32">
      <c r="C331">
        <v>11</v>
      </c>
      <c r="D331">
        <v>2</v>
      </c>
      <c r="E331" s="25"/>
      <c r="F331" s="25"/>
      <c r="G331" s="25"/>
      <c r="H331" s="25"/>
      <c r="I331" s="25"/>
      <c r="J331" s="25"/>
      <c r="K331" s="25"/>
      <c r="L331" s="25"/>
      <c r="M331" s="25"/>
      <c r="N331" s="25"/>
      <c r="O331" s="25"/>
      <c r="P331" s="25"/>
      <c r="Q331" s="25"/>
      <c r="R331" s="25">
        <v>1</v>
      </c>
      <c r="S331" s="25"/>
      <c r="T331" s="25"/>
      <c r="U331" s="25">
        <v>19</v>
      </c>
      <c r="V331" s="25">
        <v>1</v>
      </c>
      <c r="W331" s="25"/>
      <c r="X331" s="25"/>
      <c r="Y331" s="25"/>
      <c r="Z331" s="25"/>
      <c r="AA331" s="25"/>
      <c r="AB331" s="25"/>
      <c r="AC331" s="25"/>
      <c r="AD331" s="25"/>
      <c r="AE331" s="25"/>
      <c r="AF331" s="25">
        <v>21</v>
      </c>
    </row>
    <row r="332" spans="2:32">
      <c r="C332">
        <v>12</v>
      </c>
      <c r="D332">
        <v>2</v>
      </c>
      <c r="E332" s="25"/>
      <c r="F332" s="25"/>
      <c r="G332" s="25">
        <v>1</v>
      </c>
      <c r="H332" s="25"/>
      <c r="I332" s="25"/>
      <c r="J332" s="25">
        <v>1</v>
      </c>
      <c r="K332" s="25"/>
      <c r="L332" s="25"/>
      <c r="M332" s="25"/>
      <c r="N332" s="25"/>
      <c r="O332" s="25"/>
      <c r="P332" s="25"/>
      <c r="Q332" s="25"/>
      <c r="R332" s="25">
        <v>18</v>
      </c>
      <c r="S332" s="25"/>
      <c r="T332" s="25"/>
      <c r="U332" s="25"/>
      <c r="V332" s="25">
        <v>10</v>
      </c>
      <c r="W332" s="25"/>
      <c r="X332" s="25"/>
      <c r="Y332" s="25"/>
      <c r="Z332" s="25"/>
      <c r="AA332" s="25">
        <v>1</v>
      </c>
      <c r="AB332" s="25"/>
      <c r="AC332" s="25"/>
      <c r="AD332" s="25"/>
      <c r="AE332" s="25"/>
      <c r="AF332" s="25">
        <v>31</v>
      </c>
    </row>
    <row r="333" spans="2:32">
      <c r="C333">
        <v>13</v>
      </c>
      <c r="D333">
        <v>2</v>
      </c>
      <c r="E333" s="25"/>
      <c r="F333" s="25"/>
      <c r="G333" s="25"/>
      <c r="H333" s="25">
        <v>1</v>
      </c>
      <c r="I333" s="25"/>
      <c r="J333" s="25"/>
      <c r="K333" s="25"/>
      <c r="L333" s="25"/>
      <c r="M333" s="25"/>
      <c r="N333" s="25"/>
      <c r="O333" s="25"/>
      <c r="P333" s="25"/>
      <c r="Q333" s="25"/>
      <c r="R333" s="25">
        <v>1</v>
      </c>
      <c r="S333" s="25"/>
      <c r="T333" s="25"/>
      <c r="U333" s="25">
        <v>20</v>
      </c>
      <c r="V333" s="25"/>
      <c r="W333" s="25"/>
      <c r="X333" s="25"/>
      <c r="Y333" s="25"/>
      <c r="Z333" s="25"/>
      <c r="AA333" s="25"/>
      <c r="AB333" s="25"/>
      <c r="AC333" s="25"/>
      <c r="AD333" s="25"/>
      <c r="AE333" s="25"/>
      <c r="AF333" s="25">
        <v>22</v>
      </c>
    </row>
    <row r="334" spans="2:32">
      <c r="C334">
        <v>14</v>
      </c>
      <c r="D334">
        <v>2</v>
      </c>
      <c r="E334" s="25"/>
      <c r="F334" s="25"/>
      <c r="G334" s="25">
        <v>3</v>
      </c>
      <c r="H334" s="25">
        <v>3</v>
      </c>
      <c r="I334" s="25"/>
      <c r="J334" s="25">
        <v>1</v>
      </c>
      <c r="K334" s="25"/>
      <c r="L334" s="25"/>
      <c r="M334" s="25"/>
      <c r="N334" s="25"/>
      <c r="O334" s="25"/>
      <c r="P334" s="25"/>
      <c r="Q334" s="25"/>
      <c r="R334" s="25">
        <v>6</v>
      </c>
      <c r="S334" s="25">
        <v>2</v>
      </c>
      <c r="T334" s="25">
        <v>2</v>
      </c>
      <c r="U334" s="25">
        <v>10</v>
      </c>
      <c r="V334" s="25">
        <v>9</v>
      </c>
      <c r="W334" s="25"/>
      <c r="X334" s="25"/>
      <c r="Y334" s="25"/>
      <c r="Z334" s="25"/>
      <c r="AA334" s="25"/>
      <c r="AB334" s="25">
        <v>2</v>
      </c>
      <c r="AC334" s="25"/>
      <c r="AD334" s="25"/>
      <c r="AE334" s="25"/>
      <c r="AF334" s="25">
        <v>38</v>
      </c>
    </row>
    <row r="335" spans="2:32">
      <c r="C335">
        <v>15</v>
      </c>
      <c r="D335">
        <v>2</v>
      </c>
      <c r="E335" s="25"/>
      <c r="F335" s="25"/>
      <c r="G335" s="25"/>
      <c r="H335" s="25"/>
      <c r="I335" s="25"/>
      <c r="J335" s="25"/>
      <c r="K335" s="25">
        <v>1</v>
      </c>
      <c r="L335" s="25"/>
      <c r="M335" s="25"/>
      <c r="N335" s="25"/>
      <c r="O335" s="25"/>
      <c r="P335" s="25"/>
      <c r="Q335" s="25"/>
      <c r="R335" s="25">
        <v>2</v>
      </c>
      <c r="S335" s="25"/>
      <c r="T335" s="25"/>
      <c r="U335" s="25">
        <v>8</v>
      </c>
      <c r="V335" s="25"/>
      <c r="W335" s="25"/>
      <c r="X335" s="25"/>
      <c r="Y335" s="25"/>
      <c r="Z335" s="25"/>
      <c r="AA335" s="25"/>
      <c r="AB335" s="25"/>
      <c r="AC335" s="25"/>
      <c r="AD335" s="25"/>
      <c r="AE335" s="25"/>
      <c r="AF335" s="25">
        <v>11</v>
      </c>
    </row>
    <row r="336" spans="2:32">
      <c r="C336">
        <v>16</v>
      </c>
      <c r="D336">
        <v>2</v>
      </c>
      <c r="E336" s="25"/>
      <c r="F336" s="25">
        <v>1</v>
      </c>
      <c r="G336" s="25">
        <v>1</v>
      </c>
      <c r="H336" s="25">
        <v>1</v>
      </c>
      <c r="I336" s="25"/>
      <c r="J336" s="25"/>
      <c r="K336" s="25"/>
      <c r="L336" s="25"/>
      <c r="M336" s="25"/>
      <c r="N336" s="25">
        <v>1</v>
      </c>
      <c r="O336" s="25">
        <v>3</v>
      </c>
      <c r="P336" s="25"/>
      <c r="Q336" s="25"/>
      <c r="R336" s="25">
        <v>14</v>
      </c>
      <c r="S336" s="25">
        <v>4</v>
      </c>
      <c r="T336" s="25">
        <v>2</v>
      </c>
      <c r="U336" s="25">
        <v>11</v>
      </c>
      <c r="V336" s="25"/>
      <c r="W336" s="25"/>
      <c r="X336" s="25"/>
      <c r="Y336" s="25"/>
      <c r="Z336" s="25"/>
      <c r="AA336" s="25">
        <v>1</v>
      </c>
      <c r="AB336" s="25">
        <v>1</v>
      </c>
      <c r="AC336" s="25"/>
      <c r="AD336" s="25"/>
      <c r="AE336" s="25"/>
      <c r="AF336" s="25">
        <v>40</v>
      </c>
    </row>
    <row r="337" spans="2:32">
      <c r="C337">
        <v>17</v>
      </c>
      <c r="D337">
        <v>2</v>
      </c>
      <c r="E337" s="25">
        <v>2</v>
      </c>
      <c r="F337" s="25"/>
      <c r="G337" s="25"/>
      <c r="H337" s="25"/>
      <c r="I337" s="25"/>
      <c r="J337" s="25"/>
      <c r="K337" s="25">
        <v>5</v>
      </c>
      <c r="L337" s="25"/>
      <c r="M337" s="25"/>
      <c r="N337" s="25"/>
      <c r="O337" s="25"/>
      <c r="P337" s="25"/>
      <c r="Q337" s="25"/>
      <c r="R337" s="25">
        <v>2</v>
      </c>
      <c r="S337" s="25">
        <v>6</v>
      </c>
      <c r="T337" s="25"/>
      <c r="U337" s="25">
        <v>15</v>
      </c>
      <c r="V337" s="25"/>
      <c r="W337" s="25"/>
      <c r="X337" s="25"/>
      <c r="Y337" s="25"/>
      <c r="Z337" s="25"/>
      <c r="AA337" s="25"/>
      <c r="AB337" s="25"/>
      <c r="AC337" s="25"/>
      <c r="AD337" s="25"/>
      <c r="AE337" s="25"/>
      <c r="AF337" s="25">
        <v>30</v>
      </c>
    </row>
    <row r="338" spans="2:32">
      <c r="C338">
        <v>18</v>
      </c>
      <c r="D338">
        <v>2</v>
      </c>
      <c r="E338" s="25"/>
      <c r="F338" s="25"/>
      <c r="G338" s="25">
        <v>2</v>
      </c>
      <c r="H338" s="25"/>
      <c r="I338" s="25"/>
      <c r="J338" s="25"/>
      <c r="K338" s="25"/>
      <c r="L338" s="25"/>
      <c r="M338" s="25"/>
      <c r="N338" s="25"/>
      <c r="O338" s="25"/>
      <c r="P338" s="25"/>
      <c r="Q338" s="25"/>
      <c r="R338" s="25">
        <v>11</v>
      </c>
      <c r="S338" s="25">
        <v>3</v>
      </c>
      <c r="T338" s="25"/>
      <c r="U338" s="25">
        <v>19</v>
      </c>
      <c r="V338" s="25"/>
      <c r="W338" s="25"/>
      <c r="X338" s="25"/>
      <c r="Y338" s="25"/>
      <c r="Z338" s="25"/>
      <c r="AA338" s="25">
        <v>2</v>
      </c>
      <c r="AB338" s="25"/>
      <c r="AC338" s="25"/>
      <c r="AD338" s="25"/>
      <c r="AE338" s="25"/>
      <c r="AF338" s="25">
        <v>37</v>
      </c>
    </row>
    <row r="339" spans="2:32">
      <c r="C339">
        <v>19</v>
      </c>
      <c r="D339">
        <v>2</v>
      </c>
      <c r="E339" s="25"/>
      <c r="F339" s="25"/>
      <c r="G339" s="25"/>
      <c r="H339" s="25"/>
      <c r="I339" s="25"/>
      <c r="J339" s="25"/>
      <c r="K339" s="25"/>
      <c r="L339" s="25"/>
      <c r="M339" s="25"/>
      <c r="N339" s="25"/>
      <c r="O339" s="25"/>
      <c r="P339" s="25"/>
      <c r="Q339" s="25"/>
      <c r="R339" s="25"/>
      <c r="S339" s="25">
        <v>2</v>
      </c>
      <c r="T339" s="25"/>
      <c r="U339" s="25">
        <v>1</v>
      </c>
      <c r="V339" s="25"/>
      <c r="W339" s="25"/>
      <c r="X339" s="25"/>
      <c r="Y339" s="25"/>
      <c r="Z339" s="25"/>
      <c r="AA339" s="25"/>
      <c r="AB339" s="25"/>
      <c r="AC339" s="25"/>
      <c r="AD339" s="25"/>
      <c r="AE339" s="25"/>
      <c r="AF339" s="25">
        <v>3</v>
      </c>
    </row>
    <row r="340" spans="2:32">
      <c r="C340">
        <v>20</v>
      </c>
      <c r="D340">
        <v>2</v>
      </c>
      <c r="E340" s="25"/>
      <c r="F340" s="25"/>
      <c r="G340" s="25">
        <v>14</v>
      </c>
      <c r="H340" s="25"/>
      <c r="I340" s="25"/>
      <c r="J340" s="25">
        <v>1</v>
      </c>
      <c r="K340" s="25"/>
      <c r="L340" s="25"/>
      <c r="M340" s="25"/>
      <c r="N340" s="25"/>
      <c r="O340" s="25"/>
      <c r="P340" s="25"/>
      <c r="Q340" s="25"/>
      <c r="R340" s="25">
        <v>11</v>
      </c>
      <c r="S340" s="25">
        <v>2</v>
      </c>
      <c r="T340" s="25">
        <v>12</v>
      </c>
      <c r="U340" s="25">
        <v>19</v>
      </c>
      <c r="V340" s="25">
        <v>1</v>
      </c>
      <c r="W340" s="25"/>
      <c r="X340" s="25"/>
      <c r="Y340" s="25"/>
      <c r="Z340" s="25"/>
      <c r="AA340" s="25"/>
      <c r="AB340" s="25"/>
      <c r="AC340" s="25"/>
      <c r="AD340" s="25"/>
      <c r="AE340" s="25"/>
      <c r="AF340" s="25">
        <v>60</v>
      </c>
    </row>
    <row r="341" spans="2:32">
      <c r="C341">
        <v>21</v>
      </c>
      <c r="D341">
        <v>2</v>
      </c>
      <c r="E341" s="25"/>
      <c r="F341" s="25"/>
      <c r="G341" s="25"/>
      <c r="H341" s="25"/>
      <c r="I341" s="25"/>
      <c r="J341" s="25"/>
      <c r="K341" s="25">
        <v>2</v>
      </c>
      <c r="L341" s="25"/>
      <c r="M341" s="25"/>
      <c r="N341" s="25"/>
      <c r="O341" s="25"/>
      <c r="P341" s="25"/>
      <c r="Q341" s="25"/>
      <c r="R341" s="25"/>
      <c r="S341" s="25">
        <v>3</v>
      </c>
      <c r="T341" s="25"/>
      <c r="U341" s="25">
        <v>2</v>
      </c>
      <c r="V341" s="25"/>
      <c r="W341" s="25"/>
      <c r="X341" s="25"/>
      <c r="Y341" s="25"/>
      <c r="Z341" s="25"/>
      <c r="AA341" s="25"/>
      <c r="AB341" s="25">
        <v>1</v>
      </c>
      <c r="AC341" s="25"/>
      <c r="AD341" s="25"/>
      <c r="AE341" s="25"/>
      <c r="AF341" s="25">
        <v>8</v>
      </c>
    </row>
    <row r="342" spans="2:32">
      <c r="C342">
        <v>22</v>
      </c>
      <c r="D342">
        <v>2</v>
      </c>
      <c r="E342" s="25"/>
      <c r="F342" s="25"/>
      <c r="G342" s="25"/>
      <c r="H342" s="25"/>
      <c r="I342" s="25"/>
      <c r="J342" s="25">
        <v>1</v>
      </c>
      <c r="K342" s="25"/>
      <c r="L342" s="25"/>
      <c r="M342" s="25"/>
      <c r="N342" s="25"/>
      <c r="O342" s="25"/>
      <c r="P342" s="25"/>
      <c r="Q342" s="25"/>
      <c r="R342" s="25">
        <v>7</v>
      </c>
      <c r="S342" s="25">
        <v>2</v>
      </c>
      <c r="T342" s="25">
        <v>2</v>
      </c>
      <c r="U342" s="25">
        <v>6</v>
      </c>
      <c r="V342" s="25">
        <v>3</v>
      </c>
      <c r="W342" s="25"/>
      <c r="X342" s="25"/>
      <c r="Y342" s="25"/>
      <c r="Z342" s="25"/>
      <c r="AA342" s="25"/>
      <c r="AB342" s="25">
        <v>1</v>
      </c>
      <c r="AC342" s="25"/>
      <c r="AD342" s="25"/>
      <c r="AE342" s="25"/>
      <c r="AF342" s="25">
        <v>22</v>
      </c>
    </row>
    <row r="343" spans="2:32">
      <c r="C343">
        <v>23</v>
      </c>
      <c r="D343">
        <v>2</v>
      </c>
      <c r="E343" s="25"/>
      <c r="F343" s="25"/>
      <c r="G343" s="25"/>
      <c r="H343" s="25"/>
      <c r="I343" s="25"/>
      <c r="J343" s="25"/>
      <c r="K343" s="25"/>
      <c r="L343" s="25"/>
      <c r="M343" s="25"/>
      <c r="N343" s="25"/>
      <c r="O343" s="25"/>
      <c r="P343" s="25"/>
      <c r="Q343" s="25"/>
      <c r="R343" s="25"/>
      <c r="S343" s="25"/>
      <c r="T343" s="25"/>
      <c r="U343" s="25">
        <v>3</v>
      </c>
      <c r="V343" s="25"/>
      <c r="W343" s="25"/>
      <c r="X343" s="25"/>
      <c r="Y343" s="25"/>
      <c r="Z343" s="25"/>
      <c r="AA343" s="25"/>
      <c r="AB343" s="25"/>
      <c r="AC343" s="25"/>
      <c r="AD343" s="25"/>
      <c r="AE343" s="25"/>
      <c r="AF343" s="25">
        <v>3</v>
      </c>
    </row>
    <row r="344" spans="2:32">
      <c r="C344">
        <v>24</v>
      </c>
      <c r="D344">
        <v>2</v>
      </c>
      <c r="E344" s="25"/>
      <c r="F344" s="25"/>
      <c r="G344" s="25">
        <v>2</v>
      </c>
      <c r="H344" s="25"/>
      <c r="I344" s="25"/>
      <c r="J344" s="25">
        <v>1</v>
      </c>
      <c r="K344" s="25"/>
      <c r="L344" s="25"/>
      <c r="M344" s="25"/>
      <c r="N344" s="25"/>
      <c r="O344" s="25"/>
      <c r="P344" s="25"/>
      <c r="Q344" s="25"/>
      <c r="R344" s="25">
        <v>9</v>
      </c>
      <c r="S344" s="25">
        <v>5</v>
      </c>
      <c r="T344" s="25"/>
      <c r="U344" s="25">
        <v>13</v>
      </c>
      <c r="V344" s="25">
        <v>1</v>
      </c>
      <c r="W344" s="25"/>
      <c r="X344" s="25"/>
      <c r="Y344" s="25"/>
      <c r="Z344" s="25"/>
      <c r="AA344" s="25">
        <v>2</v>
      </c>
      <c r="AB344" s="25">
        <v>1</v>
      </c>
      <c r="AC344" s="25"/>
      <c r="AD344" s="25"/>
      <c r="AE344" s="25"/>
      <c r="AF344" s="25">
        <v>34</v>
      </c>
    </row>
    <row r="345" spans="2:32">
      <c r="C345">
        <v>25</v>
      </c>
      <c r="D345">
        <v>2</v>
      </c>
      <c r="E345" s="25"/>
      <c r="F345" s="25"/>
      <c r="G345" s="25"/>
      <c r="H345" s="25"/>
      <c r="I345" s="25"/>
      <c r="J345" s="25">
        <v>1</v>
      </c>
      <c r="K345" s="25">
        <v>3</v>
      </c>
      <c r="L345" s="25"/>
      <c r="M345" s="25"/>
      <c r="N345" s="25">
        <v>1</v>
      </c>
      <c r="O345" s="25"/>
      <c r="P345" s="25"/>
      <c r="Q345" s="25"/>
      <c r="R345" s="25"/>
      <c r="S345" s="25">
        <v>1</v>
      </c>
      <c r="T345" s="25"/>
      <c r="U345" s="25">
        <v>7</v>
      </c>
      <c r="V345" s="25"/>
      <c r="W345" s="25"/>
      <c r="X345" s="25"/>
      <c r="Y345" s="25"/>
      <c r="Z345" s="25"/>
      <c r="AA345" s="25">
        <v>2</v>
      </c>
      <c r="AB345" s="25">
        <v>2</v>
      </c>
      <c r="AC345" s="25"/>
      <c r="AD345" s="25"/>
      <c r="AE345" s="25"/>
      <c r="AF345" s="25">
        <v>17</v>
      </c>
    </row>
    <row r="346" spans="2:32">
      <c r="B346" t="s">
        <v>163</v>
      </c>
      <c r="C346">
        <v>1</v>
      </c>
      <c r="D346">
        <v>2</v>
      </c>
      <c r="E346" s="25"/>
      <c r="F346" s="25"/>
      <c r="G346" s="25">
        <v>6</v>
      </c>
      <c r="H346" s="25"/>
      <c r="I346" s="25"/>
      <c r="J346" s="25">
        <v>2</v>
      </c>
      <c r="K346" s="25"/>
      <c r="L346" s="25"/>
      <c r="M346" s="25"/>
      <c r="N346" s="25"/>
      <c r="O346" s="25"/>
      <c r="P346" s="25"/>
      <c r="Q346" s="25">
        <v>1</v>
      </c>
      <c r="R346" s="25">
        <v>58</v>
      </c>
      <c r="S346" s="25">
        <v>2</v>
      </c>
      <c r="T346" s="25">
        <v>1</v>
      </c>
      <c r="U346" s="25"/>
      <c r="V346" s="25">
        <v>6</v>
      </c>
      <c r="W346" s="25"/>
      <c r="X346" s="25"/>
      <c r="Y346" s="25"/>
      <c r="Z346" s="25"/>
      <c r="AA346" s="25"/>
      <c r="AB346" s="25">
        <v>3</v>
      </c>
      <c r="AC346" s="25"/>
      <c r="AD346" s="25"/>
      <c r="AE346" s="25"/>
      <c r="AF346" s="25">
        <v>79</v>
      </c>
    </row>
    <row r="347" spans="2:32">
      <c r="C347">
        <v>2</v>
      </c>
      <c r="D347">
        <v>2</v>
      </c>
      <c r="E347" s="25"/>
      <c r="F347" s="25"/>
      <c r="G347" s="25"/>
      <c r="H347" s="25"/>
      <c r="I347" s="25"/>
      <c r="J347" s="25"/>
      <c r="K347" s="25"/>
      <c r="L347" s="25"/>
      <c r="M347" s="25"/>
      <c r="N347" s="25"/>
      <c r="O347" s="25"/>
      <c r="P347" s="25"/>
      <c r="Q347" s="25"/>
      <c r="R347" s="25">
        <v>13</v>
      </c>
      <c r="S347" s="25"/>
      <c r="T347" s="25"/>
      <c r="U347" s="25">
        <v>2</v>
      </c>
      <c r="V347" s="25"/>
      <c r="W347" s="25"/>
      <c r="X347" s="25"/>
      <c r="Y347" s="25"/>
      <c r="Z347" s="25"/>
      <c r="AA347" s="25">
        <v>1</v>
      </c>
      <c r="AB347" s="25"/>
      <c r="AC347" s="25"/>
      <c r="AD347" s="25"/>
      <c r="AE347" s="25"/>
      <c r="AF347" s="25">
        <v>16</v>
      </c>
    </row>
    <row r="348" spans="2:32">
      <c r="C348">
        <v>3</v>
      </c>
      <c r="D348">
        <v>2</v>
      </c>
      <c r="E348" s="25"/>
      <c r="F348" s="25"/>
      <c r="G348" s="25">
        <v>3</v>
      </c>
      <c r="H348" s="25">
        <v>1</v>
      </c>
      <c r="I348" s="25"/>
      <c r="J348" s="25">
        <v>1</v>
      </c>
      <c r="K348" s="25">
        <v>3</v>
      </c>
      <c r="L348" s="25"/>
      <c r="M348" s="25"/>
      <c r="N348" s="25">
        <v>2</v>
      </c>
      <c r="O348" s="25"/>
      <c r="P348" s="25"/>
      <c r="Q348" s="25">
        <v>3</v>
      </c>
      <c r="R348" s="25">
        <v>107</v>
      </c>
      <c r="S348" s="25">
        <v>4</v>
      </c>
      <c r="T348" s="25">
        <v>2</v>
      </c>
      <c r="U348" s="25">
        <v>71</v>
      </c>
      <c r="V348" s="25">
        <v>1</v>
      </c>
      <c r="W348" s="25"/>
      <c r="X348" s="25"/>
      <c r="Y348" s="25"/>
      <c r="Z348" s="25"/>
      <c r="AA348" s="25">
        <v>1</v>
      </c>
      <c r="AB348" s="25">
        <v>1</v>
      </c>
      <c r="AC348" s="25"/>
      <c r="AD348" s="25"/>
      <c r="AE348" s="25"/>
      <c r="AF348" s="25">
        <v>200</v>
      </c>
    </row>
    <row r="349" spans="2:32">
      <c r="C349">
        <v>4</v>
      </c>
      <c r="D349">
        <v>2</v>
      </c>
      <c r="E349" s="25"/>
      <c r="F349" s="25"/>
      <c r="G349" s="25">
        <v>3</v>
      </c>
      <c r="H349" s="25"/>
      <c r="I349" s="25"/>
      <c r="J349" s="25">
        <v>2</v>
      </c>
      <c r="K349" s="25"/>
      <c r="L349" s="25"/>
      <c r="M349" s="25"/>
      <c r="N349" s="25"/>
      <c r="O349" s="25"/>
      <c r="P349" s="25"/>
      <c r="Q349" s="25"/>
      <c r="R349" s="25">
        <v>10</v>
      </c>
      <c r="S349" s="25">
        <v>5</v>
      </c>
      <c r="T349" s="25"/>
      <c r="U349" s="25">
        <v>5</v>
      </c>
      <c r="V349" s="25"/>
      <c r="W349" s="25"/>
      <c r="X349" s="25"/>
      <c r="Y349" s="25"/>
      <c r="Z349" s="25"/>
      <c r="AA349" s="25"/>
      <c r="AB349" s="25"/>
      <c r="AC349" s="25"/>
      <c r="AD349" s="25"/>
      <c r="AE349" s="25"/>
      <c r="AF349" s="25">
        <v>25</v>
      </c>
    </row>
    <row r="350" spans="2:32">
      <c r="C350">
        <v>5</v>
      </c>
      <c r="D350">
        <v>2</v>
      </c>
      <c r="E350" s="25"/>
      <c r="F350" s="25"/>
      <c r="G350" s="25">
        <v>4</v>
      </c>
      <c r="H350" s="25"/>
      <c r="I350" s="25"/>
      <c r="J350" s="25"/>
      <c r="K350" s="25"/>
      <c r="L350" s="25"/>
      <c r="M350" s="25"/>
      <c r="N350" s="25"/>
      <c r="O350" s="25"/>
      <c r="P350" s="25"/>
      <c r="Q350" s="25">
        <v>2</v>
      </c>
      <c r="R350" s="25">
        <v>108</v>
      </c>
      <c r="S350" s="25">
        <v>2</v>
      </c>
      <c r="T350" s="25"/>
      <c r="U350" s="25">
        <v>5</v>
      </c>
      <c r="V350" s="25">
        <v>1</v>
      </c>
      <c r="W350" s="25"/>
      <c r="X350" s="25"/>
      <c r="Y350" s="25"/>
      <c r="Z350" s="25"/>
      <c r="AA350" s="25">
        <v>1</v>
      </c>
      <c r="AB350" s="25"/>
      <c r="AC350" s="25"/>
      <c r="AD350" s="25"/>
      <c r="AE350" s="25"/>
      <c r="AF350" s="25">
        <v>123</v>
      </c>
    </row>
    <row r="351" spans="2:32">
      <c r="C351">
        <v>6</v>
      </c>
      <c r="D351">
        <v>2</v>
      </c>
      <c r="E351" s="25"/>
      <c r="F351" s="25"/>
      <c r="G351" s="25">
        <v>1</v>
      </c>
      <c r="H351" s="25">
        <v>1</v>
      </c>
      <c r="I351" s="25"/>
      <c r="J351" s="25"/>
      <c r="K351" s="25"/>
      <c r="L351" s="25"/>
      <c r="M351" s="25"/>
      <c r="N351" s="25"/>
      <c r="O351" s="25"/>
      <c r="P351" s="25"/>
      <c r="Q351" s="25"/>
      <c r="R351" s="25">
        <v>4</v>
      </c>
      <c r="S351" s="25"/>
      <c r="T351" s="25"/>
      <c r="U351" s="25">
        <v>13</v>
      </c>
      <c r="V351" s="25"/>
      <c r="W351" s="25"/>
      <c r="X351" s="25"/>
      <c r="Y351" s="25"/>
      <c r="Z351" s="25"/>
      <c r="AA351" s="25"/>
      <c r="AB351" s="25"/>
      <c r="AC351" s="25"/>
      <c r="AD351" s="25"/>
      <c r="AE351" s="25"/>
      <c r="AF351" s="25">
        <v>19</v>
      </c>
    </row>
    <row r="352" spans="2:32">
      <c r="C352">
        <v>7</v>
      </c>
      <c r="D352">
        <v>2</v>
      </c>
      <c r="E352" s="25"/>
      <c r="F352" s="25"/>
      <c r="G352" s="25">
        <v>4</v>
      </c>
      <c r="H352" s="25"/>
      <c r="I352" s="25"/>
      <c r="J352" s="25">
        <v>2</v>
      </c>
      <c r="K352" s="25"/>
      <c r="L352" s="25"/>
      <c r="M352" s="25"/>
      <c r="N352" s="25"/>
      <c r="O352" s="25">
        <v>1</v>
      </c>
      <c r="P352" s="25"/>
      <c r="Q352" s="25"/>
      <c r="R352" s="25">
        <v>55</v>
      </c>
      <c r="S352" s="25">
        <v>1</v>
      </c>
      <c r="T352" s="25">
        <v>2</v>
      </c>
      <c r="U352" s="25">
        <v>2</v>
      </c>
      <c r="V352" s="25">
        <v>1</v>
      </c>
      <c r="W352" s="25"/>
      <c r="X352" s="25"/>
      <c r="Y352" s="25"/>
      <c r="Z352" s="25"/>
      <c r="AA352" s="25"/>
      <c r="AB352" s="25"/>
      <c r="AC352" s="25"/>
      <c r="AD352" s="25"/>
      <c r="AE352" s="25"/>
      <c r="AF352" s="25">
        <v>68</v>
      </c>
    </row>
    <row r="353" spans="3:32">
      <c r="C353">
        <v>8</v>
      </c>
      <c r="D353">
        <v>2</v>
      </c>
      <c r="E353" s="25"/>
      <c r="F353" s="25"/>
      <c r="G353" s="25"/>
      <c r="H353" s="25"/>
      <c r="I353" s="25"/>
      <c r="J353" s="25"/>
      <c r="K353" s="25"/>
      <c r="L353" s="25"/>
      <c r="M353" s="25"/>
      <c r="N353" s="25"/>
      <c r="O353" s="25"/>
      <c r="P353" s="25"/>
      <c r="Q353" s="25"/>
      <c r="R353" s="25">
        <v>12</v>
      </c>
      <c r="S353" s="25"/>
      <c r="T353" s="25"/>
      <c r="U353" s="25">
        <v>3</v>
      </c>
      <c r="V353" s="25"/>
      <c r="W353" s="25"/>
      <c r="X353" s="25"/>
      <c r="Y353" s="25"/>
      <c r="Z353" s="25"/>
      <c r="AA353" s="25"/>
      <c r="AB353" s="25"/>
      <c r="AC353" s="25"/>
      <c r="AD353" s="25"/>
      <c r="AE353" s="25"/>
      <c r="AF353" s="25">
        <v>15</v>
      </c>
    </row>
    <row r="354" spans="3:32">
      <c r="C354">
        <v>9</v>
      </c>
      <c r="D354">
        <v>2</v>
      </c>
      <c r="E354" s="25">
        <v>1</v>
      </c>
      <c r="F354" s="25"/>
      <c r="G354" s="25">
        <v>3</v>
      </c>
      <c r="H354" s="25"/>
      <c r="I354" s="25"/>
      <c r="J354" s="25"/>
      <c r="K354" s="25"/>
      <c r="L354" s="25"/>
      <c r="M354" s="25"/>
      <c r="N354" s="25"/>
      <c r="O354" s="25"/>
      <c r="P354" s="25"/>
      <c r="Q354" s="25">
        <v>4</v>
      </c>
      <c r="R354" s="25">
        <v>39</v>
      </c>
      <c r="S354" s="25">
        <v>2</v>
      </c>
      <c r="T354" s="25">
        <v>3</v>
      </c>
      <c r="U354" s="25"/>
      <c r="V354" s="25">
        <v>4</v>
      </c>
      <c r="W354" s="25"/>
      <c r="X354" s="25"/>
      <c r="Y354" s="25"/>
      <c r="Z354" s="25"/>
      <c r="AA354" s="25"/>
      <c r="AB354" s="25"/>
      <c r="AC354" s="25"/>
      <c r="AD354" s="25"/>
      <c r="AE354" s="25"/>
      <c r="AF354" s="25">
        <v>56</v>
      </c>
    </row>
    <row r="355" spans="3:32">
      <c r="C355">
        <v>10</v>
      </c>
      <c r="D355">
        <v>2</v>
      </c>
      <c r="E355" s="25">
        <v>3</v>
      </c>
      <c r="F355" s="25">
        <v>1</v>
      </c>
      <c r="G355" s="25">
        <v>3</v>
      </c>
      <c r="H355" s="25">
        <v>2</v>
      </c>
      <c r="I355" s="25"/>
      <c r="J355" s="25"/>
      <c r="K355" s="25">
        <v>4</v>
      </c>
      <c r="L355" s="25"/>
      <c r="M355" s="25"/>
      <c r="N355" s="25"/>
      <c r="O355" s="25"/>
      <c r="P355" s="25"/>
      <c r="Q355" s="25"/>
      <c r="R355" s="25">
        <v>19</v>
      </c>
      <c r="S355" s="25">
        <v>4</v>
      </c>
      <c r="T355" s="25">
        <v>8</v>
      </c>
      <c r="U355" s="25">
        <v>83</v>
      </c>
      <c r="V355" s="25"/>
      <c r="W355" s="25"/>
      <c r="X355" s="25">
        <v>1</v>
      </c>
      <c r="Y355" s="25"/>
      <c r="Z355" s="25"/>
      <c r="AA355" s="25"/>
      <c r="AB355" s="25"/>
      <c r="AC355" s="25"/>
      <c r="AD355" s="25"/>
      <c r="AE355" s="25"/>
      <c r="AF355" s="25">
        <v>128</v>
      </c>
    </row>
    <row r="356" spans="3:32">
      <c r="C356">
        <v>11</v>
      </c>
      <c r="D356">
        <v>2</v>
      </c>
      <c r="E356" s="25"/>
      <c r="F356" s="25"/>
      <c r="G356" s="25">
        <v>4</v>
      </c>
      <c r="H356" s="25"/>
      <c r="I356" s="25"/>
      <c r="J356" s="25">
        <v>2</v>
      </c>
      <c r="K356" s="25"/>
      <c r="L356" s="25"/>
      <c r="M356" s="25"/>
      <c r="N356" s="25"/>
      <c r="O356" s="25"/>
      <c r="P356" s="25"/>
      <c r="Q356" s="25">
        <v>3</v>
      </c>
      <c r="R356" s="25">
        <v>22</v>
      </c>
      <c r="S356" s="25"/>
      <c r="T356" s="25">
        <v>3</v>
      </c>
      <c r="U356" s="25"/>
      <c r="V356" s="25">
        <v>1</v>
      </c>
      <c r="W356" s="25"/>
      <c r="X356" s="25"/>
      <c r="Y356" s="25"/>
      <c r="Z356" s="25"/>
      <c r="AA356" s="25"/>
      <c r="AB356" s="25">
        <v>2</v>
      </c>
      <c r="AC356" s="25"/>
      <c r="AD356" s="25"/>
      <c r="AE356" s="25"/>
      <c r="AF356" s="25">
        <v>37</v>
      </c>
    </row>
    <row r="357" spans="3:32">
      <c r="C357">
        <v>12</v>
      </c>
      <c r="D357">
        <v>2</v>
      </c>
      <c r="E357" s="25"/>
      <c r="F357" s="25"/>
      <c r="G357" s="25"/>
      <c r="H357" s="25">
        <v>3</v>
      </c>
      <c r="I357" s="25"/>
      <c r="J357" s="25">
        <v>2</v>
      </c>
      <c r="K357" s="25"/>
      <c r="L357" s="25"/>
      <c r="M357" s="25"/>
      <c r="N357" s="25"/>
      <c r="O357" s="25"/>
      <c r="P357" s="25"/>
      <c r="Q357" s="25"/>
      <c r="R357" s="25">
        <v>5</v>
      </c>
      <c r="S357" s="25">
        <v>1</v>
      </c>
      <c r="T357" s="25"/>
      <c r="U357" s="25">
        <v>2</v>
      </c>
      <c r="V357" s="25"/>
      <c r="W357" s="25"/>
      <c r="X357" s="25"/>
      <c r="Y357" s="25"/>
      <c r="Z357" s="25"/>
      <c r="AA357" s="25"/>
      <c r="AB357" s="25"/>
      <c r="AC357" s="25"/>
      <c r="AD357" s="25"/>
      <c r="AE357" s="25"/>
      <c r="AF357" s="25">
        <v>13</v>
      </c>
    </row>
    <row r="358" spans="3:32">
      <c r="C358">
        <v>13</v>
      </c>
      <c r="D358">
        <v>2</v>
      </c>
      <c r="E358" s="25"/>
      <c r="F358" s="25"/>
      <c r="G358" s="25">
        <v>19</v>
      </c>
      <c r="H358" s="25">
        <v>6</v>
      </c>
      <c r="I358" s="25"/>
      <c r="J358" s="25">
        <v>3</v>
      </c>
      <c r="K358" s="25"/>
      <c r="L358" s="25"/>
      <c r="M358" s="25"/>
      <c r="N358" s="25"/>
      <c r="O358" s="25"/>
      <c r="P358" s="25"/>
      <c r="Q358" s="25"/>
      <c r="R358" s="25">
        <v>43</v>
      </c>
      <c r="S358" s="25">
        <v>5</v>
      </c>
      <c r="T358" s="25"/>
      <c r="U358" s="25">
        <v>18</v>
      </c>
      <c r="V358" s="25">
        <v>2</v>
      </c>
      <c r="W358" s="25"/>
      <c r="X358" s="25"/>
      <c r="Y358" s="25"/>
      <c r="Z358" s="25"/>
      <c r="AA358" s="25">
        <v>1</v>
      </c>
      <c r="AB358" s="25">
        <v>2</v>
      </c>
      <c r="AC358" s="25"/>
      <c r="AD358" s="25"/>
      <c r="AE358" s="25"/>
      <c r="AF358" s="25">
        <v>99</v>
      </c>
    </row>
    <row r="359" spans="3:32">
      <c r="C359">
        <v>14</v>
      </c>
      <c r="D359">
        <v>2</v>
      </c>
      <c r="E359" s="25"/>
      <c r="F359" s="25"/>
      <c r="G359" s="25"/>
      <c r="H359" s="25"/>
      <c r="I359" s="25"/>
      <c r="J359" s="25"/>
      <c r="K359" s="25"/>
      <c r="L359" s="25"/>
      <c r="M359" s="25"/>
      <c r="N359" s="25">
        <v>1</v>
      </c>
      <c r="O359" s="25"/>
      <c r="P359" s="25"/>
      <c r="Q359" s="25"/>
      <c r="R359" s="25">
        <v>5</v>
      </c>
      <c r="S359" s="25">
        <v>1</v>
      </c>
      <c r="T359" s="25"/>
      <c r="U359" s="25"/>
      <c r="V359" s="25"/>
      <c r="W359" s="25"/>
      <c r="X359" s="25"/>
      <c r="Y359" s="25"/>
      <c r="Z359" s="25"/>
      <c r="AA359" s="25"/>
      <c r="AB359" s="25"/>
      <c r="AC359" s="25"/>
      <c r="AD359" s="25"/>
      <c r="AE359" s="25"/>
      <c r="AF359" s="25">
        <v>7</v>
      </c>
    </row>
    <row r="360" spans="3:32">
      <c r="C360">
        <v>15</v>
      </c>
      <c r="D360">
        <v>2</v>
      </c>
      <c r="E360" s="25"/>
      <c r="F360" s="25"/>
      <c r="G360" s="25">
        <v>4</v>
      </c>
      <c r="H360" s="25">
        <v>5</v>
      </c>
      <c r="I360" s="25"/>
      <c r="J360" s="25">
        <v>1</v>
      </c>
      <c r="K360" s="25"/>
      <c r="L360" s="25"/>
      <c r="M360" s="25"/>
      <c r="N360" s="25"/>
      <c r="O360" s="25">
        <v>1</v>
      </c>
      <c r="P360" s="25"/>
      <c r="Q360" s="25">
        <v>1</v>
      </c>
      <c r="R360" s="25">
        <v>83</v>
      </c>
      <c r="S360" s="25">
        <v>1</v>
      </c>
      <c r="T360" s="25">
        <v>3</v>
      </c>
      <c r="U360" s="25">
        <v>30</v>
      </c>
      <c r="V360" s="25">
        <v>1</v>
      </c>
      <c r="W360" s="25"/>
      <c r="X360" s="25"/>
      <c r="Y360" s="25"/>
      <c r="Z360" s="25"/>
      <c r="AA360" s="25"/>
      <c r="AB360" s="25"/>
      <c r="AC360" s="25"/>
      <c r="AD360" s="25"/>
      <c r="AE360" s="25"/>
      <c r="AF360" s="25">
        <v>130</v>
      </c>
    </row>
    <row r="361" spans="3:32">
      <c r="C361">
        <v>16</v>
      </c>
      <c r="D361">
        <v>2</v>
      </c>
      <c r="E361" s="25"/>
      <c r="F361" s="25"/>
      <c r="G361" s="25">
        <v>3</v>
      </c>
      <c r="H361" s="25">
        <v>2</v>
      </c>
      <c r="I361" s="25"/>
      <c r="J361" s="25">
        <v>4</v>
      </c>
      <c r="K361" s="25">
        <v>1</v>
      </c>
      <c r="L361" s="25"/>
      <c r="M361" s="25"/>
      <c r="N361" s="25"/>
      <c r="O361" s="25">
        <v>1</v>
      </c>
      <c r="P361" s="25"/>
      <c r="Q361" s="25">
        <v>2</v>
      </c>
      <c r="R361" s="25">
        <v>35</v>
      </c>
      <c r="S361" s="25">
        <v>3</v>
      </c>
      <c r="T361" s="25">
        <v>2</v>
      </c>
      <c r="U361" s="25">
        <v>7</v>
      </c>
      <c r="V361" s="25"/>
      <c r="W361" s="25"/>
      <c r="X361" s="25"/>
      <c r="Y361" s="25"/>
      <c r="Z361" s="25"/>
      <c r="AA361" s="25"/>
      <c r="AB361" s="25"/>
      <c r="AC361" s="25"/>
      <c r="AD361" s="25"/>
      <c r="AE361" s="25"/>
      <c r="AF361" s="25">
        <v>60</v>
      </c>
    </row>
    <row r="362" spans="3:32">
      <c r="C362">
        <v>17</v>
      </c>
      <c r="D362">
        <v>2</v>
      </c>
      <c r="E362" s="25"/>
      <c r="F362" s="25"/>
      <c r="G362" s="25">
        <v>2</v>
      </c>
      <c r="H362" s="25"/>
      <c r="I362" s="25"/>
      <c r="J362" s="25"/>
      <c r="K362" s="25"/>
      <c r="L362" s="25"/>
      <c r="M362" s="25"/>
      <c r="N362" s="25"/>
      <c r="O362" s="25"/>
      <c r="P362" s="25"/>
      <c r="Q362" s="25"/>
      <c r="R362" s="25">
        <v>22</v>
      </c>
      <c r="S362" s="25">
        <v>7</v>
      </c>
      <c r="T362" s="25"/>
      <c r="U362" s="25">
        <v>11</v>
      </c>
      <c r="V362" s="25"/>
      <c r="W362" s="25"/>
      <c r="X362" s="25"/>
      <c r="Y362" s="25"/>
      <c r="Z362" s="25"/>
      <c r="AA362" s="25"/>
      <c r="AB362" s="25"/>
      <c r="AC362" s="25"/>
      <c r="AD362" s="25"/>
      <c r="AE362" s="25"/>
      <c r="AF362" s="25">
        <v>42</v>
      </c>
    </row>
    <row r="363" spans="3:32">
      <c r="C363">
        <v>18</v>
      </c>
      <c r="D363">
        <v>2</v>
      </c>
      <c r="E363" s="25"/>
      <c r="F363" s="25"/>
      <c r="G363" s="25">
        <v>4</v>
      </c>
      <c r="H363" s="25">
        <v>3</v>
      </c>
      <c r="I363" s="25"/>
      <c r="J363" s="25">
        <v>1</v>
      </c>
      <c r="K363" s="25"/>
      <c r="L363" s="25"/>
      <c r="M363" s="25"/>
      <c r="N363" s="25"/>
      <c r="O363" s="25"/>
      <c r="P363" s="25"/>
      <c r="Q363" s="25"/>
      <c r="R363" s="25">
        <v>33</v>
      </c>
      <c r="S363" s="25">
        <v>6</v>
      </c>
      <c r="T363" s="25"/>
      <c r="U363" s="25">
        <v>18</v>
      </c>
      <c r="V363" s="25">
        <v>1</v>
      </c>
      <c r="W363" s="25"/>
      <c r="X363" s="25"/>
      <c r="Y363" s="25"/>
      <c r="Z363" s="25"/>
      <c r="AA363" s="25">
        <v>1</v>
      </c>
      <c r="AB363" s="25">
        <v>1</v>
      </c>
      <c r="AC363" s="25"/>
      <c r="AD363" s="25"/>
      <c r="AE363" s="25"/>
      <c r="AF363" s="25">
        <v>68</v>
      </c>
    </row>
    <row r="364" spans="3:32">
      <c r="C364">
        <v>19</v>
      </c>
      <c r="D364">
        <v>2</v>
      </c>
      <c r="E364" s="25"/>
      <c r="F364" s="25"/>
      <c r="G364" s="25">
        <v>2</v>
      </c>
      <c r="H364" s="25">
        <v>2</v>
      </c>
      <c r="I364" s="25"/>
      <c r="J364" s="25"/>
      <c r="K364" s="25"/>
      <c r="L364" s="25"/>
      <c r="M364" s="25"/>
      <c r="N364" s="25"/>
      <c r="O364" s="25"/>
      <c r="P364" s="25"/>
      <c r="Q364" s="25">
        <v>1</v>
      </c>
      <c r="R364" s="25">
        <v>62</v>
      </c>
      <c r="S364" s="25">
        <v>1</v>
      </c>
      <c r="T364" s="25"/>
      <c r="U364" s="25">
        <v>20</v>
      </c>
      <c r="V364" s="25"/>
      <c r="W364" s="25"/>
      <c r="X364" s="25"/>
      <c r="Y364" s="25"/>
      <c r="Z364" s="25"/>
      <c r="AA364" s="25"/>
      <c r="AB364" s="25"/>
      <c r="AC364" s="25"/>
      <c r="AD364" s="25"/>
      <c r="AE364" s="25"/>
      <c r="AF364" s="25">
        <v>88</v>
      </c>
    </row>
    <row r="365" spans="3:32">
      <c r="C365">
        <v>20</v>
      </c>
      <c r="D365">
        <v>2</v>
      </c>
      <c r="E365" s="25"/>
      <c r="F365" s="25"/>
      <c r="G365" s="25">
        <v>1</v>
      </c>
      <c r="H365" s="25"/>
      <c r="I365" s="25"/>
      <c r="J365" s="25">
        <v>1</v>
      </c>
      <c r="K365" s="25"/>
      <c r="L365" s="25"/>
      <c r="M365" s="25"/>
      <c r="N365" s="25"/>
      <c r="O365" s="25"/>
      <c r="P365" s="25"/>
      <c r="Q365" s="25"/>
      <c r="R365" s="25">
        <v>15</v>
      </c>
      <c r="S365" s="25">
        <v>3</v>
      </c>
      <c r="T365" s="25"/>
      <c r="U365" s="25">
        <v>15</v>
      </c>
      <c r="V365" s="25"/>
      <c r="W365" s="25"/>
      <c r="X365" s="25"/>
      <c r="Y365" s="25"/>
      <c r="Z365" s="25"/>
      <c r="AA365" s="25"/>
      <c r="AB365" s="25"/>
      <c r="AC365" s="25"/>
      <c r="AD365" s="25"/>
      <c r="AE365" s="25"/>
      <c r="AF365" s="25">
        <v>35</v>
      </c>
    </row>
    <row r="366" spans="3:32">
      <c r="C366">
        <v>21</v>
      </c>
      <c r="D366">
        <v>2</v>
      </c>
      <c r="E366" s="25"/>
      <c r="F366" s="25"/>
      <c r="G366" s="25">
        <v>2</v>
      </c>
      <c r="H366" s="25">
        <v>5</v>
      </c>
      <c r="I366" s="25"/>
      <c r="J366" s="25"/>
      <c r="K366" s="25"/>
      <c r="L366" s="25"/>
      <c r="M366" s="25"/>
      <c r="N366" s="25"/>
      <c r="O366" s="25"/>
      <c r="P366" s="25"/>
      <c r="Q366" s="25">
        <v>1</v>
      </c>
      <c r="R366" s="25">
        <v>88</v>
      </c>
      <c r="S366" s="25">
        <v>2</v>
      </c>
      <c r="T366" s="25">
        <v>3</v>
      </c>
      <c r="U366" s="25">
        <v>31</v>
      </c>
      <c r="V366" s="25"/>
      <c r="W366" s="25"/>
      <c r="X366" s="25"/>
      <c r="Y366" s="25"/>
      <c r="Z366" s="25"/>
      <c r="AA366" s="25"/>
      <c r="AB366" s="25"/>
      <c r="AC366" s="25"/>
      <c r="AD366" s="25"/>
      <c r="AE366" s="25"/>
      <c r="AF366" s="25">
        <v>132</v>
      </c>
    </row>
    <row r="367" spans="3:32">
      <c r="C367">
        <v>22</v>
      </c>
      <c r="D367">
        <v>2</v>
      </c>
      <c r="E367" s="25">
        <v>2</v>
      </c>
      <c r="F367" s="25"/>
      <c r="G367" s="25">
        <v>3</v>
      </c>
      <c r="H367" s="25">
        <v>5</v>
      </c>
      <c r="I367" s="25"/>
      <c r="J367" s="25"/>
      <c r="K367" s="25"/>
      <c r="L367" s="25"/>
      <c r="M367" s="25"/>
      <c r="N367" s="25"/>
      <c r="O367" s="25"/>
      <c r="P367" s="25"/>
      <c r="Q367" s="25">
        <v>2</v>
      </c>
      <c r="R367" s="25">
        <v>23</v>
      </c>
      <c r="S367" s="25"/>
      <c r="T367" s="25">
        <v>1</v>
      </c>
      <c r="U367" s="25">
        <v>5</v>
      </c>
      <c r="V367" s="25"/>
      <c r="W367" s="25"/>
      <c r="X367" s="25"/>
      <c r="Y367" s="25"/>
      <c r="Z367" s="25"/>
      <c r="AA367" s="25"/>
      <c r="AB367" s="25"/>
      <c r="AC367" s="25"/>
      <c r="AD367" s="25"/>
      <c r="AE367" s="25"/>
      <c r="AF367" s="25">
        <v>41</v>
      </c>
    </row>
    <row r="368" spans="3:32">
      <c r="C368">
        <v>23</v>
      </c>
      <c r="D368">
        <v>2</v>
      </c>
      <c r="E368" s="25"/>
      <c r="F368" s="25"/>
      <c r="G368" s="25">
        <v>3</v>
      </c>
      <c r="H368" s="25">
        <v>2</v>
      </c>
      <c r="I368" s="25"/>
      <c r="J368" s="25">
        <v>2</v>
      </c>
      <c r="K368" s="25"/>
      <c r="L368" s="25"/>
      <c r="M368" s="25"/>
      <c r="N368" s="25"/>
      <c r="O368" s="25"/>
      <c r="P368" s="25"/>
      <c r="Q368" s="25">
        <v>10</v>
      </c>
      <c r="R368" s="25">
        <v>62</v>
      </c>
      <c r="S368" s="25">
        <v>1</v>
      </c>
      <c r="T368" s="25"/>
      <c r="U368" s="25">
        <v>15</v>
      </c>
      <c r="V368" s="25">
        <v>2</v>
      </c>
      <c r="W368" s="25"/>
      <c r="X368" s="25"/>
      <c r="Y368" s="25"/>
      <c r="Z368" s="25"/>
      <c r="AA368" s="25"/>
      <c r="AB368" s="25">
        <v>1</v>
      </c>
      <c r="AC368" s="25"/>
      <c r="AD368" s="25"/>
      <c r="AE368" s="25"/>
      <c r="AF368" s="25">
        <v>98</v>
      </c>
    </row>
    <row r="369" spans="2:32">
      <c r="B369" t="s">
        <v>66</v>
      </c>
      <c r="C369">
        <v>1</v>
      </c>
      <c r="D369">
        <v>1</v>
      </c>
      <c r="E369" s="25">
        <v>2</v>
      </c>
      <c r="F369" s="25"/>
      <c r="G369" s="25"/>
      <c r="H369" s="25"/>
      <c r="I369" s="25"/>
      <c r="J369" s="25"/>
      <c r="K369" s="25"/>
      <c r="L369" s="25"/>
      <c r="M369" s="25"/>
      <c r="N369" s="25"/>
      <c r="O369" s="25"/>
      <c r="P369" s="25"/>
      <c r="Q369" s="25">
        <v>1</v>
      </c>
      <c r="R369" s="25">
        <v>375</v>
      </c>
      <c r="S369" s="25">
        <v>3</v>
      </c>
      <c r="T369" s="25">
        <v>1</v>
      </c>
      <c r="U369" s="25">
        <v>4</v>
      </c>
      <c r="V369" s="25">
        <v>13</v>
      </c>
      <c r="W369" s="25"/>
      <c r="X369" s="25"/>
      <c r="Y369" s="25"/>
      <c r="Z369" s="25"/>
      <c r="AA369" s="25">
        <v>1</v>
      </c>
      <c r="AB369" s="25"/>
      <c r="AC369" s="25"/>
      <c r="AD369" s="25"/>
      <c r="AE369" s="25"/>
      <c r="AF369" s="25">
        <v>400</v>
      </c>
    </row>
    <row r="370" spans="2:32">
      <c r="C370">
        <v>2</v>
      </c>
      <c r="D370">
        <v>1</v>
      </c>
      <c r="E370" s="25"/>
      <c r="F370" s="25"/>
      <c r="G370" s="25"/>
      <c r="H370" s="25"/>
      <c r="I370" s="25"/>
      <c r="J370" s="25"/>
      <c r="K370" s="25"/>
      <c r="L370" s="25"/>
      <c r="M370" s="25"/>
      <c r="N370" s="25"/>
      <c r="O370" s="25"/>
      <c r="P370" s="25"/>
      <c r="Q370" s="25"/>
      <c r="R370" s="25">
        <v>23</v>
      </c>
      <c r="S370" s="25">
        <v>1</v>
      </c>
      <c r="T370" s="25"/>
      <c r="U370" s="25"/>
      <c r="V370" s="25"/>
      <c r="W370" s="25"/>
      <c r="X370" s="25"/>
      <c r="Y370" s="25"/>
      <c r="Z370" s="25"/>
      <c r="AA370" s="25"/>
      <c r="AB370" s="25"/>
      <c r="AC370" s="25"/>
      <c r="AD370" s="25"/>
      <c r="AE370" s="25"/>
      <c r="AF370" s="25">
        <v>24</v>
      </c>
    </row>
    <row r="371" spans="2:32">
      <c r="C371">
        <v>3</v>
      </c>
      <c r="D371">
        <v>1</v>
      </c>
      <c r="E371" s="25">
        <v>4</v>
      </c>
      <c r="F371" s="25"/>
      <c r="G371" s="25"/>
      <c r="H371" s="25"/>
      <c r="I371" s="25"/>
      <c r="J371" s="25"/>
      <c r="K371" s="25">
        <v>3</v>
      </c>
      <c r="L371" s="25"/>
      <c r="M371" s="25"/>
      <c r="N371" s="25"/>
      <c r="O371" s="25"/>
      <c r="P371" s="25"/>
      <c r="Q371" s="25"/>
      <c r="R371" s="25">
        <v>79</v>
      </c>
      <c r="S371" s="25">
        <v>2</v>
      </c>
      <c r="T371" s="25">
        <v>1</v>
      </c>
      <c r="U371" s="25"/>
      <c r="V371" s="25">
        <v>7</v>
      </c>
      <c r="W371" s="25"/>
      <c r="X371" s="25">
        <v>1</v>
      </c>
      <c r="Y371" s="25"/>
      <c r="Z371" s="25"/>
      <c r="AA371" s="25"/>
      <c r="AB371" s="25"/>
      <c r="AC371" s="25"/>
      <c r="AD371" s="25"/>
      <c r="AE371" s="25"/>
      <c r="AF371" s="25">
        <v>97</v>
      </c>
    </row>
    <row r="372" spans="2:32">
      <c r="C372">
        <v>4</v>
      </c>
      <c r="D372">
        <v>1</v>
      </c>
      <c r="E372" s="25">
        <v>3</v>
      </c>
      <c r="F372" s="25"/>
      <c r="G372" s="25"/>
      <c r="H372" s="25">
        <v>1</v>
      </c>
      <c r="I372" s="25"/>
      <c r="J372" s="25"/>
      <c r="K372" s="25">
        <v>3</v>
      </c>
      <c r="L372" s="25"/>
      <c r="M372" s="25"/>
      <c r="N372" s="25">
        <v>2</v>
      </c>
      <c r="O372" s="25"/>
      <c r="P372" s="25"/>
      <c r="Q372" s="25"/>
      <c r="R372" s="25">
        <v>20</v>
      </c>
      <c r="S372" s="25">
        <v>1</v>
      </c>
      <c r="T372" s="25"/>
      <c r="U372" s="25">
        <v>6</v>
      </c>
      <c r="V372" s="25"/>
      <c r="W372" s="25"/>
      <c r="X372" s="25"/>
      <c r="Y372" s="25"/>
      <c r="Z372" s="25">
        <v>1</v>
      </c>
      <c r="AA372" s="25"/>
      <c r="AB372" s="25"/>
      <c r="AC372" s="25"/>
      <c r="AD372" s="25"/>
      <c r="AE372" s="25"/>
      <c r="AF372" s="25">
        <v>37</v>
      </c>
    </row>
    <row r="373" spans="2:32">
      <c r="C373">
        <v>5</v>
      </c>
      <c r="D373">
        <v>1</v>
      </c>
      <c r="E373" s="25">
        <v>1</v>
      </c>
      <c r="F373" s="25"/>
      <c r="G373" s="25"/>
      <c r="H373" s="25"/>
      <c r="I373" s="25"/>
      <c r="J373" s="25"/>
      <c r="K373" s="25"/>
      <c r="L373" s="25"/>
      <c r="M373" s="25"/>
      <c r="N373" s="25"/>
      <c r="O373" s="25"/>
      <c r="P373" s="25"/>
      <c r="Q373" s="25">
        <v>2</v>
      </c>
      <c r="R373" s="25">
        <v>23</v>
      </c>
      <c r="S373" s="25"/>
      <c r="T373" s="25"/>
      <c r="U373" s="25"/>
      <c r="V373" s="25">
        <v>1</v>
      </c>
      <c r="W373" s="25"/>
      <c r="X373" s="25"/>
      <c r="Y373" s="25"/>
      <c r="Z373" s="25"/>
      <c r="AA373" s="25"/>
      <c r="AB373" s="25"/>
      <c r="AC373" s="25"/>
      <c r="AD373" s="25"/>
      <c r="AE373" s="25"/>
      <c r="AF373" s="25">
        <v>27</v>
      </c>
    </row>
    <row r="374" spans="2:32">
      <c r="C374">
        <v>6</v>
      </c>
      <c r="D374">
        <v>1</v>
      </c>
      <c r="E374" s="25">
        <v>6</v>
      </c>
      <c r="F374" s="25"/>
      <c r="G374" s="25">
        <v>2</v>
      </c>
      <c r="H374" s="25"/>
      <c r="I374" s="25"/>
      <c r="J374" s="25">
        <v>2</v>
      </c>
      <c r="K374" s="25">
        <v>1</v>
      </c>
      <c r="L374" s="25"/>
      <c r="M374" s="25"/>
      <c r="N374" s="25"/>
      <c r="O374" s="25">
        <v>8</v>
      </c>
      <c r="P374" s="25">
        <v>1</v>
      </c>
      <c r="Q374" s="25"/>
      <c r="R374" s="25">
        <v>68</v>
      </c>
      <c r="S374" s="25">
        <v>9</v>
      </c>
      <c r="T374" s="25">
        <v>6</v>
      </c>
      <c r="U374" s="25">
        <v>6</v>
      </c>
      <c r="V374" s="25">
        <v>1</v>
      </c>
      <c r="W374" s="25"/>
      <c r="X374" s="25">
        <v>1</v>
      </c>
      <c r="Y374" s="25"/>
      <c r="Z374" s="25"/>
      <c r="AA374" s="25"/>
      <c r="AB374" s="25">
        <v>2</v>
      </c>
      <c r="AC374" s="25"/>
      <c r="AD374" s="25"/>
      <c r="AE374" s="25"/>
      <c r="AF374" s="25">
        <v>113</v>
      </c>
    </row>
    <row r="375" spans="2:32">
      <c r="C375">
        <v>7</v>
      </c>
      <c r="D375">
        <v>1</v>
      </c>
      <c r="E375" s="25">
        <v>2</v>
      </c>
      <c r="F375" s="25"/>
      <c r="G375" s="25">
        <v>3</v>
      </c>
      <c r="H375" s="25">
        <v>2</v>
      </c>
      <c r="I375" s="25"/>
      <c r="J375" s="25">
        <v>1</v>
      </c>
      <c r="K375" s="25">
        <v>1</v>
      </c>
      <c r="L375" s="25"/>
      <c r="M375" s="25"/>
      <c r="N375" s="25"/>
      <c r="O375" s="25"/>
      <c r="P375" s="25"/>
      <c r="Q375" s="25">
        <v>2</v>
      </c>
      <c r="R375" s="25">
        <v>750</v>
      </c>
      <c r="S375" s="25">
        <v>1</v>
      </c>
      <c r="T375" s="25">
        <v>3</v>
      </c>
      <c r="U375" s="25"/>
      <c r="V375" s="25">
        <v>1</v>
      </c>
      <c r="W375" s="25"/>
      <c r="X375" s="25"/>
      <c r="Y375" s="25"/>
      <c r="Z375" s="25"/>
      <c r="AA375" s="25">
        <v>1</v>
      </c>
      <c r="AB375" s="25">
        <v>7</v>
      </c>
      <c r="AC375" s="25"/>
      <c r="AD375" s="25"/>
      <c r="AE375" s="25"/>
      <c r="AF375" s="25">
        <v>774</v>
      </c>
    </row>
    <row r="376" spans="2:32">
      <c r="C376">
        <v>8</v>
      </c>
      <c r="D376">
        <v>1</v>
      </c>
      <c r="E376" s="25"/>
      <c r="F376" s="25"/>
      <c r="G376" s="25"/>
      <c r="H376" s="25"/>
      <c r="I376" s="25"/>
      <c r="J376" s="25"/>
      <c r="K376" s="25"/>
      <c r="L376" s="25"/>
      <c r="M376" s="25"/>
      <c r="N376" s="25">
        <v>1</v>
      </c>
      <c r="O376" s="25"/>
      <c r="P376" s="25"/>
      <c r="Q376" s="25">
        <v>4</v>
      </c>
      <c r="R376" s="25">
        <v>26</v>
      </c>
      <c r="S376" s="25"/>
      <c r="T376" s="25"/>
      <c r="U376" s="25"/>
      <c r="V376" s="25"/>
      <c r="W376" s="25">
        <v>2</v>
      </c>
      <c r="X376" s="25"/>
      <c r="Y376" s="25"/>
      <c r="Z376" s="25"/>
      <c r="AA376" s="25"/>
      <c r="AB376" s="25"/>
      <c r="AC376" s="25"/>
      <c r="AD376" s="25"/>
      <c r="AE376" s="25"/>
      <c r="AF376" s="25">
        <v>33</v>
      </c>
    </row>
    <row r="377" spans="2:32">
      <c r="C377">
        <v>9</v>
      </c>
      <c r="D377">
        <v>1</v>
      </c>
      <c r="E377" s="25">
        <v>9</v>
      </c>
      <c r="F377" s="25"/>
      <c r="G377" s="25">
        <v>6</v>
      </c>
      <c r="H377" s="25">
        <v>4</v>
      </c>
      <c r="I377" s="25"/>
      <c r="J377" s="25">
        <v>4</v>
      </c>
      <c r="K377" s="25"/>
      <c r="L377" s="25"/>
      <c r="M377" s="25"/>
      <c r="N377" s="25">
        <v>9</v>
      </c>
      <c r="O377" s="25">
        <v>10</v>
      </c>
      <c r="P377" s="25"/>
      <c r="Q377" s="25">
        <v>6</v>
      </c>
      <c r="R377" s="25">
        <v>51</v>
      </c>
      <c r="S377" s="25">
        <v>15</v>
      </c>
      <c r="T377" s="25">
        <v>7</v>
      </c>
      <c r="U377" s="25">
        <v>18</v>
      </c>
      <c r="V377" s="25"/>
      <c r="W377" s="25"/>
      <c r="X377" s="25"/>
      <c r="Y377" s="25"/>
      <c r="Z377" s="25"/>
      <c r="AA377" s="25">
        <v>2</v>
      </c>
      <c r="AB377" s="25">
        <v>2</v>
      </c>
      <c r="AC377" s="25"/>
      <c r="AD377" s="25"/>
      <c r="AE377" s="25"/>
      <c r="AF377" s="25">
        <v>143</v>
      </c>
    </row>
    <row r="378" spans="2:32">
      <c r="C378">
        <v>10</v>
      </c>
      <c r="D378">
        <v>1</v>
      </c>
      <c r="E378" s="25">
        <v>2</v>
      </c>
      <c r="F378" s="25"/>
      <c r="G378" s="25"/>
      <c r="H378" s="25"/>
      <c r="I378" s="25"/>
      <c r="J378" s="25">
        <v>2</v>
      </c>
      <c r="K378" s="25"/>
      <c r="L378" s="25"/>
      <c r="M378" s="25"/>
      <c r="N378" s="25"/>
      <c r="O378" s="25"/>
      <c r="P378" s="25"/>
      <c r="Q378" s="25"/>
      <c r="R378" s="25">
        <v>94</v>
      </c>
      <c r="S378" s="25">
        <v>7</v>
      </c>
      <c r="T378" s="25">
        <v>3</v>
      </c>
      <c r="U378" s="25">
        <v>2</v>
      </c>
      <c r="V378" s="25">
        <v>12</v>
      </c>
      <c r="W378" s="25"/>
      <c r="X378" s="25"/>
      <c r="Y378" s="25"/>
      <c r="Z378" s="25"/>
      <c r="AA378" s="25">
        <v>1</v>
      </c>
      <c r="AB378" s="25"/>
      <c r="AC378" s="25"/>
      <c r="AD378" s="25"/>
      <c r="AE378" s="25"/>
      <c r="AF378" s="25">
        <v>123</v>
      </c>
    </row>
    <row r="379" spans="2:32">
      <c r="C379">
        <v>11</v>
      </c>
      <c r="D379">
        <v>1</v>
      </c>
      <c r="E379" s="25">
        <v>1</v>
      </c>
      <c r="F379" s="25"/>
      <c r="G379" s="25"/>
      <c r="H379" s="25"/>
      <c r="I379" s="25"/>
      <c r="J379" s="25">
        <v>2</v>
      </c>
      <c r="K379" s="25"/>
      <c r="L379" s="25"/>
      <c r="M379" s="25"/>
      <c r="N379" s="25"/>
      <c r="O379" s="25"/>
      <c r="P379" s="25"/>
      <c r="Q379" s="25"/>
      <c r="R379" s="25">
        <v>14</v>
      </c>
      <c r="S379" s="25">
        <v>4</v>
      </c>
      <c r="T379" s="25"/>
      <c r="U379" s="25">
        <v>2</v>
      </c>
      <c r="V379" s="25"/>
      <c r="W379" s="25"/>
      <c r="X379" s="25"/>
      <c r="Y379" s="25"/>
      <c r="Z379" s="25"/>
      <c r="AA379" s="25"/>
      <c r="AB379" s="25"/>
      <c r="AC379" s="25"/>
      <c r="AD379" s="25"/>
      <c r="AE379" s="25"/>
      <c r="AF379" s="25">
        <v>23</v>
      </c>
    </row>
    <row r="380" spans="2:32">
      <c r="C380">
        <v>12</v>
      </c>
      <c r="D380">
        <v>1</v>
      </c>
      <c r="E380" s="25">
        <v>12</v>
      </c>
      <c r="F380" s="25"/>
      <c r="G380" s="25"/>
      <c r="H380" s="25"/>
      <c r="I380" s="25"/>
      <c r="J380" s="25">
        <v>2</v>
      </c>
      <c r="K380" s="25"/>
      <c r="L380" s="25"/>
      <c r="M380" s="25"/>
      <c r="N380" s="25"/>
      <c r="O380" s="25"/>
      <c r="P380" s="25"/>
      <c r="Q380" s="25">
        <v>2</v>
      </c>
      <c r="R380" s="25">
        <v>50</v>
      </c>
      <c r="S380" s="25"/>
      <c r="T380" s="25"/>
      <c r="U380" s="25">
        <v>18</v>
      </c>
      <c r="V380" s="25"/>
      <c r="W380" s="25"/>
      <c r="X380" s="25"/>
      <c r="Y380" s="25"/>
      <c r="Z380" s="25"/>
      <c r="AA380" s="25"/>
      <c r="AB380" s="25">
        <v>5</v>
      </c>
      <c r="AC380" s="25"/>
      <c r="AD380" s="25"/>
      <c r="AE380" s="25"/>
      <c r="AF380" s="25">
        <v>89</v>
      </c>
    </row>
    <row r="381" spans="2:32">
      <c r="C381">
        <v>13</v>
      </c>
      <c r="D381">
        <v>1</v>
      </c>
      <c r="E381" s="25"/>
      <c r="F381" s="25"/>
      <c r="G381" s="25">
        <v>1</v>
      </c>
      <c r="H381" s="25"/>
      <c r="I381" s="25"/>
      <c r="J381" s="25"/>
      <c r="K381" s="25"/>
      <c r="L381" s="25"/>
      <c r="M381" s="25"/>
      <c r="N381" s="25"/>
      <c r="O381" s="25"/>
      <c r="P381" s="25"/>
      <c r="Q381" s="25">
        <v>6</v>
      </c>
      <c r="R381" s="25">
        <v>14</v>
      </c>
      <c r="S381" s="25">
        <v>2</v>
      </c>
      <c r="T381" s="25"/>
      <c r="U381" s="25"/>
      <c r="V381" s="25">
        <v>2</v>
      </c>
      <c r="W381" s="25"/>
      <c r="X381" s="25"/>
      <c r="Y381" s="25"/>
      <c r="Z381" s="25"/>
      <c r="AA381" s="25">
        <v>1</v>
      </c>
      <c r="AB381" s="25"/>
      <c r="AC381" s="25"/>
      <c r="AD381" s="25"/>
      <c r="AE381" s="25"/>
      <c r="AF381" s="25">
        <v>26</v>
      </c>
    </row>
    <row r="382" spans="2:32">
      <c r="C382">
        <v>14</v>
      </c>
      <c r="D382">
        <v>1</v>
      </c>
      <c r="E382" s="25"/>
      <c r="F382" s="25"/>
      <c r="G382" s="25"/>
      <c r="H382" s="25"/>
      <c r="I382" s="25"/>
      <c r="J382" s="25"/>
      <c r="K382" s="25"/>
      <c r="L382" s="25"/>
      <c r="M382" s="25"/>
      <c r="N382" s="25"/>
      <c r="O382" s="25"/>
      <c r="P382" s="25"/>
      <c r="Q382" s="25">
        <v>4</v>
      </c>
      <c r="R382" s="25">
        <v>20</v>
      </c>
      <c r="S382" s="25">
        <v>1</v>
      </c>
      <c r="T382" s="25"/>
      <c r="U382" s="25"/>
      <c r="V382" s="25">
        <v>4</v>
      </c>
      <c r="W382" s="25"/>
      <c r="X382" s="25">
        <v>1</v>
      </c>
      <c r="Y382" s="25"/>
      <c r="Z382" s="25"/>
      <c r="AA382" s="25">
        <v>4</v>
      </c>
      <c r="AB382" s="25"/>
      <c r="AC382" s="25"/>
      <c r="AD382" s="25"/>
      <c r="AE382" s="25"/>
      <c r="AF382" s="25">
        <v>34</v>
      </c>
    </row>
    <row r="383" spans="2:32">
      <c r="C383">
        <v>15</v>
      </c>
      <c r="D383">
        <v>1</v>
      </c>
      <c r="E383" s="25">
        <v>1</v>
      </c>
      <c r="F383" s="25"/>
      <c r="G383" s="25"/>
      <c r="H383" s="25"/>
      <c r="I383" s="25"/>
      <c r="J383" s="25">
        <v>1</v>
      </c>
      <c r="K383" s="25"/>
      <c r="L383" s="25"/>
      <c r="M383" s="25"/>
      <c r="N383" s="25">
        <v>1</v>
      </c>
      <c r="O383" s="25"/>
      <c r="P383" s="25"/>
      <c r="Q383" s="25">
        <v>2</v>
      </c>
      <c r="R383" s="25">
        <v>57</v>
      </c>
      <c r="S383" s="25">
        <v>3</v>
      </c>
      <c r="T383" s="25">
        <v>18</v>
      </c>
      <c r="U383" s="25">
        <v>1</v>
      </c>
      <c r="V383" s="25"/>
      <c r="W383" s="25"/>
      <c r="X383" s="25">
        <v>1</v>
      </c>
      <c r="Y383" s="25"/>
      <c r="Z383" s="25"/>
      <c r="AA383" s="25"/>
      <c r="AB383" s="25"/>
      <c r="AC383" s="25"/>
      <c r="AD383" s="25"/>
      <c r="AE383" s="25"/>
      <c r="AF383" s="25">
        <v>85</v>
      </c>
    </row>
    <row r="384" spans="2:32">
      <c r="C384">
        <v>16</v>
      </c>
      <c r="D384">
        <v>1</v>
      </c>
      <c r="E384" s="25">
        <v>4</v>
      </c>
      <c r="F384" s="25"/>
      <c r="G384" s="25">
        <v>1</v>
      </c>
      <c r="H384" s="25"/>
      <c r="I384" s="25"/>
      <c r="J384" s="25"/>
      <c r="K384" s="25"/>
      <c r="L384" s="25"/>
      <c r="M384" s="25"/>
      <c r="N384" s="25"/>
      <c r="O384" s="25"/>
      <c r="P384" s="25"/>
      <c r="Q384" s="25"/>
      <c r="R384" s="25">
        <v>44</v>
      </c>
      <c r="S384" s="25">
        <v>7</v>
      </c>
      <c r="T384" s="25">
        <v>32</v>
      </c>
      <c r="U384" s="25">
        <v>6</v>
      </c>
      <c r="V384" s="25"/>
      <c r="W384" s="25"/>
      <c r="X384" s="25"/>
      <c r="Y384" s="25"/>
      <c r="Z384" s="25"/>
      <c r="AA384" s="25">
        <v>2</v>
      </c>
      <c r="AB384" s="25"/>
      <c r="AC384" s="25"/>
      <c r="AD384" s="25"/>
      <c r="AE384" s="25"/>
      <c r="AF384" s="25">
        <v>96</v>
      </c>
    </row>
    <row r="385" spans="2:32">
      <c r="C385">
        <v>17</v>
      </c>
      <c r="D385">
        <v>1</v>
      </c>
      <c r="E385" s="25"/>
      <c r="F385" s="25"/>
      <c r="G385" s="25">
        <v>1</v>
      </c>
      <c r="H385" s="25"/>
      <c r="I385" s="25"/>
      <c r="J385" s="25">
        <v>3</v>
      </c>
      <c r="K385" s="25">
        <v>6</v>
      </c>
      <c r="L385" s="25"/>
      <c r="M385" s="25"/>
      <c r="N385" s="25"/>
      <c r="O385" s="25"/>
      <c r="P385" s="25"/>
      <c r="Q385" s="25"/>
      <c r="R385" s="25">
        <v>166</v>
      </c>
      <c r="S385" s="25">
        <v>4</v>
      </c>
      <c r="T385" s="25"/>
      <c r="U385" s="25">
        <v>40</v>
      </c>
      <c r="V385" s="25"/>
      <c r="W385" s="25"/>
      <c r="X385" s="25"/>
      <c r="Y385" s="25"/>
      <c r="Z385" s="25"/>
      <c r="AA385" s="25"/>
      <c r="AB385" s="25"/>
      <c r="AC385" s="25"/>
      <c r="AD385" s="25"/>
      <c r="AE385" s="25"/>
      <c r="AF385" s="25">
        <v>220</v>
      </c>
    </row>
    <row r="386" spans="2:32">
      <c r="C386">
        <v>18</v>
      </c>
      <c r="D386">
        <v>1</v>
      </c>
      <c r="E386" s="25"/>
      <c r="F386" s="25"/>
      <c r="G386" s="25"/>
      <c r="H386" s="25"/>
      <c r="I386" s="25"/>
      <c r="J386" s="25">
        <v>5</v>
      </c>
      <c r="K386" s="25">
        <v>4</v>
      </c>
      <c r="L386" s="25"/>
      <c r="M386" s="25"/>
      <c r="N386" s="25">
        <v>3</v>
      </c>
      <c r="O386" s="25"/>
      <c r="P386" s="25"/>
      <c r="Q386" s="25">
        <v>1</v>
      </c>
      <c r="R386" s="25">
        <v>15</v>
      </c>
      <c r="S386" s="25">
        <v>1</v>
      </c>
      <c r="T386" s="25"/>
      <c r="U386" s="25">
        <v>79</v>
      </c>
      <c r="V386" s="25"/>
      <c r="W386" s="25"/>
      <c r="X386" s="25"/>
      <c r="Y386" s="25"/>
      <c r="Z386" s="25"/>
      <c r="AA386" s="25"/>
      <c r="AB386" s="25"/>
      <c r="AC386" s="25"/>
      <c r="AD386" s="25"/>
      <c r="AE386" s="25"/>
      <c r="AF386" s="25">
        <v>108</v>
      </c>
    </row>
    <row r="387" spans="2:32">
      <c r="C387">
        <v>19</v>
      </c>
      <c r="D387">
        <v>1</v>
      </c>
      <c r="E387" s="25">
        <v>1</v>
      </c>
      <c r="F387" s="25">
        <v>1</v>
      </c>
      <c r="G387" s="25">
        <v>1</v>
      </c>
      <c r="H387" s="25"/>
      <c r="I387" s="25"/>
      <c r="J387" s="25">
        <v>1</v>
      </c>
      <c r="K387" s="25"/>
      <c r="L387" s="25"/>
      <c r="M387" s="25"/>
      <c r="N387" s="25"/>
      <c r="O387" s="25"/>
      <c r="P387" s="25">
        <v>1</v>
      </c>
      <c r="Q387" s="25"/>
      <c r="R387" s="25">
        <v>22</v>
      </c>
      <c r="S387" s="25">
        <v>3</v>
      </c>
      <c r="T387" s="25">
        <v>1</v>
      </c>
      <c r="U387" s="25">
        <v>5</v>
      </c>
      <c r="V387" s="25">
        <v>3</v>
      </c>
      <c r="W387" s="25"/>
      <c r="X387" s="25"/>
      <c r="Y387" s="25"/>
      <c r="Z387" s="25"/>
      <c r="AA387" s="25"/>
      <c r="AB387" s="25">
        <v>1</v>
      </c>
      <c r="AC387" s="25"/>
      <c r="AD387" s="25"/>
      <c r="AE387" s="25"/>
      <c r="AF387" s="25">
        <v>40</v>
      </c>
    </row>
    <row r="388" spans="2:32">
      <c r="C388">
        <v>20</v>
      </c>
      <c r="D388">
        <v>1</v>
      </c>
      <c r="E388" s="25">
        <v>1</v>
      </c>
      <c r="F388" s="25"/>
      <c r="G388" s="25">
        <v>1</v>
      </c>
      <c r="H388" s="25"/>
      <c r="I388" s="25"/>
      <c r="J388" s="25"/>
      <c r="K388" s="25">
        <v>4</v>
      </c>
      <c r="L388" s="25"/>
      <c r="M388" s="25"/>
      <c r="N388" s="25"/>
      <c r="O388" s="25"/>
      <c r="P388" s="25"/>
      <c r="Q388" s="25"/>
      <c r="R388" s="25">
        <v>32</v>
      </c>
      <c r="S388" s="25">
        <v>1</v>
      </c>
      <c r="T388" s="25"/>
      <c r="U388" s="25">
        <v>18</v>
      </c>
      <c r="V388" s="25"/>
      <c r="W388" s="25"/>
      <c r="X388" s="25"/>
      <c r="Y388" s="25"/>
      <c r="Z388" s="25"/>
      <c r="AA388" s="25"/>
      <c r="AB388" s="25"/>
      <c r="AC388" s="25"/>
      <c r="AD388" s="25"/>
      <c r="AE388" s="25"/>
      <c r="AF388" s="25">
        <v>57</v>
      </c>
    </row>
    <row r="389" spans="2:32">
      <c r="C389">
        <v>21</v>
      </c>
      <c r="D389">
        <v>1</v>
      </c>
      <c r="E389" s="25">
        <v>8</v>
      </c>
      <c r="F389" s="25"/>
      <c r="G389" s="25">
        <v>1</v>
      </c>
      <c r="H389" s="25">
        <v>1</v>
      </c>
      <c r="I389" s="25"/>
      <c r="J389" s="25">
        <v>4</v>
      </c>
      <c r="K389" s="25"/>
      <c r="L389" s="25"/>
      <c r="M389" s="25"/>
      <c r="N389" s="25"/>
      <c r="O389" s="25">
        <v>1</v>
      </c>
      <c r="P389" s="25"/>
      <c r="Q389" s="25"/>
      <c r="R389" s="25">
        <v>60</v>
      </c>
      <c r="S389" s="25">
        <v>6</v>
      </c>
      <c r="T389" s="25">
        <v>3</v>
      </c>
      <c r="U389" s="25">
        <v>4</v>
      </c>
      <c r="V389" s="25">
        <v>2</v>
      </c>
      <c r="W389" s="25"/>
      <c r="X389" s="25"/>
      <c r="Y389" s="25"/>
      <c r="Z389" s="25"/>
      <c r="AA389" s="25"/>
      <c r="AB389" s="25">
        <v>1</v>
      </c>
      <c r="AC389" s="25"/>
      <c r="AD389" s="25"/>
      <c r="AE389" s="25"/>
      <c r="AF389" s="25">
        <v>91</v>
      </c>
    </row>
    <row r="390" spans="2:32">
      <c r="C390">
        <v>22</v>
      </c>
      <c r="D390">
        <v>1</v>
      </c>
      <c r="E390" s="25"/>
      <c r="F390" s="25"/>
      <c r="G390" s="25"/>
      <c r="H390" s="25"/>
      <c r="I390" s="25">
        <v>2</v>
      </c>
      <c r="J390" s="25">
        <v>3</v>
      </c>
      <c r="K390" s="25">
        <v>9</v>
      </c>
      <c r="L390" s="25"/>
      <c r="M390" s="25"/>
      <c r="N390" s="25"/>
      <c r="O390" s="25"/>
      <c r="P390" s="25"/>
      <c r="Q390" s="25">
        <v>2</v>
      </c>
      <c r="R390" s="25">
        <v>107</v>
      </c>
      <c r="S390" s="25">
        <v>3</v>
      </c>
      <c r="T390" s="25"/>
      <c r="U390" s="25">
        <v>24</v>
      </c>
      <c r="V390" s="25"/>
      <c r="W390" s="25"/>
      <c r="X390" s="25"/>
      <c r="Y390" s="25"/>
      <c r="Z390" s="25"/>
      <c r="AA390" s="25"/>
      <c r="AB390" s="25">
        <v>1</v>
      </c>
      <c r="AC390" s="25"/>
      <c r="AD390" s="25"/>
      <c r="AE390" s="25"/>
      <c r="AF390" s="25">
        <v>151</v>
      </c>
    </row>
    <row r="391" spans="2:32">
      <c r="C391">
        <v>23</v>
      </c>
      <c r="D391">
        <v>1</v>
      </c>
      <c r="E391" s="25"/>
      <c r="F391" s="25"/>
      <c r="G391" s="25"/>
      <c r="H391" s="25"/>
      <c r="I391" s="25"/>
      <c r="J391" s="25"/>
      <c r="K391" s="25"/>
      <c r="L391" s="25"/>
      <c r="M391" s="25"/>
      <c r="N391" s="25"/>
      <c r="O391" s="25"/>
      <c r="P391" s="25"/>
      <c r="Q391" s="25"/>
      <c r="R391" s="25">
        <v>100</v>
      </c>
      <c r="S391" s="25"/>
      <c r="T391" s="25"/>
      <c r="U391" s="25">
        <v>2</v>
      </c>
      <c r="V391" s="25"/>
      <c r="W391" s="25"/>
      <c r="X391" s="25"/>
      <c r="Y391" s="25"/>
      <c r="Z391" s="25"/>
      <c r="AA391" s="25"/>
      <c r="AB391" s="25"/>
      <c r="AC391" s="25"/>
      <c r="AD391" s="25"/>
      <c r="AE391" s="25"/>
      <c r="AF391" s="25">
        <v>102</v>
      </c>
    </row>
    <row r="392" spans="2:32">
      <c r="C392">
        <v>24</v>
      </c>
      <c r="D392">
        <v>1</v>
      </c>
      <c r="E392" s="25"/>
      <c r="F392" s="25"/>
      <c r="G392" s="25"/>
      <c r="H392" s="25"/>
      <c r="I392" s="25"/>
      <c r="J392" s="25">
        <v>3</v>
      </c>
      <c r="K392" s="25">
        <v>6</v>
      </c>
      <c r="L392" s="25"/>
      <c r="M392" s="25"/>
      <c r="N392" s="25">
        <v>3</v>
      </c>
      <c r="O392" s="25"/>
      <c r="P392" s="25"/>
      <c r="Q392" s="25">
        <v>7</v>
      </c>
      <c r="R392" s="25">
        <v>107</v>
      </c>
      <c r="S392" s="25">
        <v>3</v>
      </c>
      <c r="T392" s="25"/>
      <c r="U392" s="25">
        <v>18</v>
      </c>
      <c r="V392" s="25"/>
      <c r="W392" s="25"/>
      <c r="X392" s="25"/>
      <c r="Y392" s="25"/>
      <c r="Z392" s="25"/>
      <c r="AA392" s="25"/>
      <c r="AB392" s="25"/>
      <c r="AC392" s="25"/>
      <c r="AD392" s="25"/>
      <c r="AE392" s="25"/>
      <c r="AF392" s="25">
        <v>147</v>
      </c>
    </row>
    <row r="393" spans="2:32">
      <c r="C393">
        <v>25</v>
      </c>
      <c r="D393">
        <v>1</v>
      </c>
      <c r="E393" s="25">
        <v>2</v>
      </c>
      <c r="F393" s="25"/>
      <c r="G393" s="25">
        <v>1</v>
      </c>
      <c r="H393" s="25"/>
      <c r="I393" s="25"/>
      <c r="J393" s="25"/>
      <c r="K393" s="25">
        <v>5</v>
      </c>
      <c r="L393" s="25"/>
      <c r="M393" s="25"/>
      <c r="N393" s="25"/>
      <c r="O393" s="25"/>
      <c r="P393" s="25"/>
      <c r="Q393" s="25"/>
      <c r="R393" s="25">
        <v>50</v>
      </c>
      <c r="S393" s="25">
        <v>4</v>
      </c>
      <c r="T393" s="25"/>
      <c r="U393" s="25">
        <v>24</v>
      </c>
      <c r="V393" s="25"/>
      <c r="W393" s="25"/>
      <c r="X393" s="25"/>
      <c r="Y393" s="25"/>
      <c r="Z393" s="25"/>
      <c r="AA393" s="25"/>
      <c r="AB393" s="25"/>
      <c r="AC393" s="25"/>
      <c r="AD393" s="25"/>
      <c r="AE393" s="25"/>
      <c r="AF393" s="25">
        <v>86</v>
      </c>
    </row>
    <row r="394" spans="2:32">
      <c r="C394">
        <v>26</v>
      </c>
      <c r="D394">
        <v>1</v>
      </c>
      <c r="E394" s="25"/>
      <c r="F394" s="25"/>
      <c r="G394" s="25">
        <v>1</v>
      </c>
      <c r="H394" s="25"/>
      <c r="I394" s="25"/>
      <c r="J394" s="25">
        <v>1</v>
      </c>
      <c r="K394" s="25">
        <v>2</v>
      </c>
      <c r="L394" s="25"/>
      <c r="M394" s="25"/>
      <c r="N394" s="25"/>
      <c r="O394" s="25"/>
      <c r="P394" s="25"/>
      <c r="Q394" s="25"/>
      <c r="R394" s="25">
        <v>24</v>
      </c>
      <c r="S394" s="25">
        <v>4</v>
      </c>
      <c r="T394" s="25"/>
      <c r="U394" s="25">
        <v>16</v>
      </c>
      <c r="V394" s="25"/>
      <c r="W394" s="25"/>
      <c r="X394" s="25"/>
      <c r="Y394" s="25"/>
      <c r="Z394" s="25"/>
      <c r="AA394" s="25"/>
      <c r="AB394" s="25">
        <v>1</v>
      </c>
      <c r="AC394" s="25"/>
      <c r="AD394" s="25"/>
      <c r="AE394" s="25"/>
      <c r="AF394" s="25">
        <v>49</v>
      </c>
    </row>
    <row r="395" spans="2:32">
      <c r="B395" t="s">
        <v>98</v>
      </c>
      <c r="C395">
        <v>1</v>
      </c>
      <c r="D395">
        <v>1</v>
      </c>
      <c r="E395" s="25"/>
      <c r="F395" s="25"/>
      <c r="G395" s="25">
        <v>5</v>
      </c>
      <c r="H395" s="25"/>
      <c r="I395" s="25"/>
      <c r="J395" s="25">
        <v>2</v>
      </c>
      <c r="K395" s="25"/>
      <c r="L395" s="25"/>
      <c r="M395" s="25"/>
      <c r="N395" s="25"/>
      <c r="O395" s="25">
        <v>3</v>
      </c>
      <c r="P395" s="25"/>
      <c r="Q395" s="25">
        <v>6</v>
      </c>
      <c r="R395" s="25">
        <v>60</v>
      </c>
      <c r="S395" s="25"/>
      <c r="T395" s="25">
        <v>2</v>
      </c>
      <c r="U395" s="25"/>
      <c r="V395" s="25"/>
      <c r="W395" s="25"/>
      <c r="X395" s="25"/>
      <c r="Y395" s="25"/>
      <c r="Z395" s="25"/>
      <c r="AA395" s="25"/>
      <c r="AB395" s="25"/>
      <c r="AC395" s="25"/>
      <c r="AD395" s="25"/>
      <c r="AE395" s="25"/>
      <c r="AF395" s="25">
        <v>78</v>
      </c>
    </row>
    <row r="396" spans="2:32">
      <c r="C396">
        <v>2</v>
      </c>
      <c r="D396">
        <v>1</v>
      </c>
      <c r="E396" s="25"/>
      <c r="F396" s="25"/>
      <c r="G396" s="25">
        <v>1</v>
      </c>
      <c r="H396" s="25"/>
      <c r="I396" s="25"/>
      <c r="J396" s="25"/>
      <c r="K396" s="25"/>
      <c r="L396" s="25"/>
      <c r="M396" s="25"/>
      <c r="N396" s="25"/>
      <c r="O396" s="25"/>
      <c r="P396" s="25"/>
      <c r="Q396" s="25"/>
      <c r="R396" s="25">
        <v>35</v>
      </c>
      <c r="S396" s="25"/>
      <c r="T396" s="25"/>
      <c r="U396" s="25">
        <v>19</v>
      </c>
      <c r="V396" s="25"/>
      <c r="W396" s="25"/>
      <c r="X396" s="25"/>
      <c r="Y396" s="25"/>
      <c r="Z396" s="25"/>
      <c r="AA396" s="25"/>
      <c r="AB396" s="25"/>
      <c r="AC396" s="25"/>
      <c r="AD396" s="25"/>
      <c r="AE396" s="25"/>
      <c r="AF396" s="25">
        <v>55</v>
      </c>
    </row>
    <row r="397" spans="2:32">
      <c r="C397">
        <v>3</v>
      </c>
      <c r="D397">
        <v>1</v>
      </c>
      <c r="E397" s="25"/>
      <c r="F397" s="25"/>
      <c r="G397" s="25">
        <v>17</v>
      </c>
      <c r="H397" s="25"/>
      <c r="I397" s="25"/>
      <c r="J397" s="25">
        <v>1</v>
      </c>
      <c r="K397" s="25"/>
      <c r="L397" s="25"/>
      <c r="M397" s="25"/>
      <c r="N397" s="25"/>
      <c r="O397" s="25">
        <v>5</v>
      </c>
      <c r="P397" s="25"/>
      <c r="Q397" s="25">
        <v>7</v>
      </c>
      <c r="R397" s="25">
        <v>59</v>
      </c>
      <c r="S397" s="25"/>
      <c r="T397" s="25">
        <v>2</v>
      </c>
      <c r="U397" s="25">
        <v>2</v>
      </c>
      <c r="V397" s="25">
        <v>1</v>
      </c>
      <c r="W397" s="25"/>
      <c r="X397" s="25"/>
      <c r="Y397" s="25"/>
      <c r="Z397" s="25"/>
      <c r="AA397" s="25"/>
      <c r="AB397" s="25"/>
      <c r="AC397" s="25"/>
      <c r="AD397" s="25"/>
      <c r="AE397" s="25"/>
      <c r="AF397" s="25">
        <v>94</v>
      </c>
    </row>
    <row r="398" spans="2:32">
      <c r="C398">
        <v>4</v>
      </c>
      <c r="D398">
        <v>1</v>
      </c>
      <c r="E398" s="25">
        <v>2</v>
      </c>
      <c r="F398" s="25"/>
      <c r="G398" s="25"/>
      <c r="H398" s="25">
        <v>2</v>
      </c>
      <c r="I398" s="25"/>
      <c r="J398" s="25">
        <v>2</v>
      </c>
      <c r="K398" s="25"/>
      <c r="L398" s="25"/>
      <c r="M398" s="25"/>
      <c r="N398" s="25"/>
      <c r="O398" s="25">
        <v>1</v>
      </c>
      <c r="P398" s="25"/>
      <c r="Q398" s="25"/>
      <c r="R398" s="25">
        <v>17</v>
      </c>
      <c r="S398" s="25">
        <v>1</v>
      </c>
      <c r="T398" s="25"/>
      <c r="U398" s="25">
        <v>39</v>
      </c>
      <c r="V398" s="25"/>
      <c r="W398" s="25"/>
      <c r="X398" s="25"/>
      <c r="Y398" s="25"/>
      <c r="Z398" s="25"/>
      <c r="AA398" s="25"/>
      <c r="AB398" s="25"/>
      <c r="AC398" s="25"/>
      <c r="AD398" s="25"/>
      <c r="AE398" s="25"/>
      <c r="AF398" s="25">
        <v>64</v>
      </c>
    </row>
    <row r="399" spans="2:32">
      <c r="C399">
        <v>5</v>
      </c>
      <c r="D399">
        <v>1</v>
      </c>
      <c r="E399" s="25"/>
      <c r="F399" s="25"/>
      <c r="G399" s="25">
        <v>18</v>
      </c>
      <c r="H399" s="25"/>
      <c r="I399" s="25"/>
      <c r="J399" s="25">
        <v>2</v>
      </c>
      <c r="K399" s="25"/>
      <c r="L399" s="25"/>
      <c r="M399" s="25"/>
      <c r="N399" s="25"/>
      <c r="O399" s="25"/>
      <c r="P399" s="25"/>
      <c r="Q399" s="25">
        <v>6</v>
      </c>
      <c r="R399" s="25">
        <v>36</v>
      </c>
      <c r="S399" s="25"/>
      <c r="T399" s="25">
        <v>2</v>
      </c>
      <c r="U399" s="25">
        <v>1</v>
      </c>
      <c r="V399" s="25">
        <v>2</v>
      </c>
      <c r="W399" s="25"/>
      <c r="X399" s="25"/>
      <c r="Y399" s="25"/>
      <c r="Z399" s="25"/>
      <c r="AA399" s="25"/>
      <c r="AB399" s="25"/>
      <c r="AC399" s="25"/>
      <c r="AD399" s="25"/>
      <c r="AE399" s="25"/>
      <c r="AF399" s="25">
        <v>67</v>
      </c>
    </row>
    <row r="400" spans="2:32">
      <c r="C400">
        <v>6</v>
      </c>
      <c r="D400">
        <v>1</v>
      </c>
      <c r="E400" s="25"/>
      <c r="F400" s="25"/>
      <c r="G400" s="25"/>
      <c r="H400" s="25"/>
      <c r="I400" s="25"/>
      <c r="J400" s="25"/>
      <c r="K400" s="25"/>
      <c r="L400" s="25"/>
      <c r="M400" s="25"/>
      <c r="N400" s="25"/>
      <c r="O400" s="25"/>
      <c r="P400" s="25"/>
      <c r="Q400" s="25"/>
      <c r="R400" s="25">
        <v>12</v>
      </c>
      <c r="S400" s="25">
        <v>1</v>
      </c>
      <c r="T400" s="25"/>
      <c r="U400" s="25">
        <v>4</v>
      </c>
      <c r="V400" s="25"/>
      <c r="W400" s="25"/>
      <c r="X400" s="25"/>
      <c r="Y400" s="25"/>
      <c r="Z400" s="25"/>
      <c r="AA400" s="25"/>
      <c r="AB400" s="25"/>
      <c r="AC400" s="25"/>
      <c r="AD400" s="25"/>
      <c r="AE400" s="25"/>
      <c r="AF400" s="25">
        <v>17</v>
      </c>
    </row>
    <row r="401" spans="3:32">
      <c r="C401">
        <v>7</v>
      </c>
      <c r="D401">
        <v>1</v>
      </c>
      <c r="E401" s="25">
        <v>3</v>
      </c>
      <c r="F401" s="25"/>
      <c r="G401" s="25">
        <v>51</v>
      </c>
      <c r="H401" s="25">
        <v>2</v>
      </c>
      <c r="I401" s="25"/>
      <c r="J401" s="25">
        <v>2</v>
      </c>
      <c r="K401" s="25"/>
      <c r="L401" s="25"/>
      <c r="M401" s="25"/>
      <c r="N401" s="25">
        <v>3</v>
      </c>
      <c r="O401" s="25"/>
      <c r="P401" s="25"/>
      <c r="Q401" s="25">
        <v>13</v>
      </c>
      <c r="R401" s="25">
        <v>75</v>
      </c>
      <c r="S401" s="25"/>
      <c r="T401" s="25">
        <v>13</v>
      </c>
      <c r="U401" s="25">
        <v>4</v>
      </c>
      <c r="V401" s="25">
        <v>2</v>
      </c>
      <c r="W401" s="25"/>
      <c r="X401" s="25"/>
      <c r="Y401" s="25"/>
      <c r="Z401" s="25"/>
      <c r="AA401" s="25">
        <v>2</v>
      </c>
      <c r="AB401" s="25"/>
      <c r="AC401" s="25"/>
      <c r="AD401" s="25"/>
      <c r="AE401" s="25"/>
      <c r="AF401" s="25">
        <v>170</v>
      </c>
    </row>
    <row r="402" spans="3:32">
      <c r="C402">
        <v>8</v>
      </c>
      <c r="D402">
        <v>1</v>
      </c>
      <c r="E402" s="25"/>
      <c r="F402" s="25"/>
      <c r="G402" s="25"/>
      <c r="H402" s="25">
        <v>2</v>
      </c>
      <c r="I402" s="25"/>
      <c r="J402" s="25">
        <v>1</v>
      </c>
      <c r="K402" s="25"/>
      <c r="L402" s="25"/>
      <c r="M402" s="25"/>
      <c r="N402" s="25">
        <v>3</v>
      </c>
      <c r="O402" s="25"/>
      <c r="P402" s="25"/>
      <c r="Q402" s="25"/>
      <c r="R402" s="25">
        <v>30</v>
      </c>
      <c r="S402" s="25">
        <v>2</v>
      </c>
      <c r="T402" s="25"/>
      <c r="U402" s="25">
        <v>5</v>
      </c>
      <c r="V402" s="25">
        <v>1</v>
      </c>
      <c r="W402" s="25"/>
      <c r="X402" s="25"/>
      <c r="Y402" s="25"/>
      <c r="Z402" s="25"/>
      <c r="AA402" s="25"/>
      <c r="AB402" s="25"/>
      <c r="AC402" s="25"/>
      <c r="AD402" s="25"/>
      <c r="AE402" s="25"/>
      <c r="AF402" s="25">
        <v>44</v>
      </c>
    </row>
    <row r="403" spans="3:32">
      <c r="C403">
        <v>9</v>
      </c>
      <c r="D403">
        <v>1</v>
      </c>
      <c r="E403" s="25"/>
      <c r="F403" s="25"/>
      <c r="G403" s="25">
        <v>5</v>
      </c>
      <c r="H403" s="25"/>
      <c r="I403" s="25"/>
      <c r="J403" s="25">
        <v>1</v>
      </c>
      <c r="K403" s="25">
        <v>1</v>
      </c>
      <c r="L403" s="25"/>
      <c r="M403" s="25"/>
      <c r="N403" s="25"/>
      <c r="O403" s="25"/>
      <c r="P403" s="25"/>
      <c r="Q403" s="25"/>
      <c r="R403" s="25">
        <v>75</v>
      </c>
      <c r="S403" s="25"/>
      <c r="T403" s="25">
        <v>3</v>
      </c>
      <c r="U403" s="25"/>
      <c r="V403" s="25">
        <v>4</v>
      </c>
      <c r="W403" s="25"/>
      <c r="X403" s="25"/>
      <c r="Y403" s="25"/>
      <c r="Z403" s="25"/>
      <c r="AA403" s="25"/>
      <c r="AB403" s="25">
        <v>6</v>
      </c>
      <c r="AC403" s="25"/>
      <c r="AD403" s="25"/>
      <c r="AE403" s="25"/>
      <c r="AF403" s="25">
        <v>95</v>
      </c>
    </row>
    <row r="404" spans="3:32">
      <c r="C404">
        <v>10</v>
      </c>
      <c r="D404">
        <v>1</v>
      </c>
      <c r="E404" s="25"/>
      <c r="F404" s="25"/>
      <c r="G404" s="25">
        <v>3</v>
      </c>
      <c r="H404" s="25"/>
      <c r="I404" s="25"/>
      <c r="J404" s="25"/>
      <c r="K404" s="25">
        <v>1</v>
      </c>
      <c r="L404" s="25"/>
      <c r="M404" s="25"/>
      <c r="N404" s="25"/>
      <c r="O404" s="25"/>
      <c r="P404" s="25"/>
      <c r="Q404" s="25">
        <v>3</v>
      </c>
      <c r="R404" s="25">
        <v>25</v>
      </c>
      <c r="S404" s="25">
        <v>4</v>
      </c>
      <c r="T404" s="25">
        <v>1</v>
      </c>
      <c r="U404" s="25">
        <v>22</v>
      </c>
      <c r="V404" s="25">
        <v>1</v>
      </c>
      <c r="W404" s="25"/>
      <c r="X404" s="25"/>
      <c r="Y404" s="25"/>
      <c r="Z404" s="25"/>
      <c r="AA404" s="25"/>
      <c r="AB404" s="25">
        <v>2</v>
      </c>
      <c r="AC404" s="25"/>
      <c r="AD404" s="25"/>
      <c r="AE404" s="25"/>
      <c r="AF404" s="25">
        <v>62</v>
      </c>
    </row>
    <row r="405" spans="3:32">
      <c r="C405">
        <v>11</v>
      </c>
      <c r="D405">
        <v>1</v>
      </c>
      <c r="E405" s="25"/>
      <c r="F405" s="25"/>
      <c r="G405" s="25">
        <v>7</v>
      </c>
      <c r="H405" s="25"/>
      <c r="I405" s="25"/>
      <c r="J405" s="25"/>
      <c r="K405" s="25"/>
      <c r="L405" s="25"/>
      <c r="M405" s="25"/>
      <c r="N405" s="25">
        <v>1</v>
      </c>
      <c r="O405" s="25">
        <v>5</v>
      </c>
      <c r="P405" s="25"/>
      <c r="Q405" s="25"/>
      <c r="R405" s="25">
        <v>28</v>
      </c>
      <c r="S405" s="25"/>
      <c r="T405" s="25"/>
      <c r="U405" s="25">
        <v>4</v>
      </c>
      <c r="V405" s="25">
        <v>1</v>
      </c>
      <c r="W405" s="25"/>
      <c r="X405" s="25"/>
      <c r="Y405" s="25"/>
      <c r="Z405" s="25"/>
      <c r="AA405" s="25"/>
      <c r="AB405" s="25"/>
      <c r="AC405" s="25"/>
      <c r="AD405" s="25"/>
      <c r="AE405" s="25"/>
      <c r="AF405" s="25">
        <v>46</v>
      </c>
    </row>
    <row r="406" spans="3:32">
      <c r="C406">
        <v>12</v>
      </c>
      <c r="D406">
        <v>1</v>
      </c>
      <c r="E406" s="25"/>
      <c r="F406" s="25"/>
      <c r="G406" s="25">
        <v>1</v>
      </c>
      <c r="H406" s="25"/>
      <c r="I406" s="25"/>
      <c r="J406" s="25"/>
      <c r="K406" s="25"/>
      <c r="L406" s="25"/>
      <c r="M406" s="25"/>
      <c r="N406" s="25"/>
      <c r="O406" s="25">
        <v>1</v>
      </c>
      <c r="P406" s="25"/>
      <c r="Q406" s="25"/>
      <c r="R406" s="25">
        <v>21</v>
      </c>
      <c r="S406" s="25"/>
      <c r="T406" s="25"/>
      <c r="U406" s="25">
        <v>5</v>
      </c>
      <c r="V406" s="25"/>
      <c r="W406" s="25"/>
      <c r="X406" s="25"/>
      <c r="Y406" s="25"/>
      <c r="Z406" s="25"/>
      <c r="AA406" s="25">
        <v>1</v>
      </c>
      <c r="AB406" s="25"/>
      <c r="AC406" s="25"/>
      <c r="AD406" s="25"/>
      <c r="AE406" s="25"/>
      <c r="AF406" s="25">
        <v>29</v>
      </c>
    </row>
    <row r="407" spans="3:32">
      <c r="C407">
        <v>13</v>
      </c>
      <c r="D407">
        <v>1</v>
      </c>
      <c r="E407" s="25"/>
      <c r="F407" s="25"/>
      <c r="G407" s="25">
        <v>4</v>
      </c>
      <c r="H407" s="25"/>
      <c r="I407" s="25"/>
      <c r="J407" s="25"/>
      <c r="K407" s="25"/>
      <c r="L407" s="25"/>
      <c r="M407" s="25"/>
      <c r="N407" s="25"/>
      <c r="O407" s="25">
        <v>1</v>
      </c>
      <c r="P407" s="25"/>
      <c r="Q407" s="25">
        <v>2</v>
      </c>
      <c r="R407" s="25">
        <v>17</v>
      </c>
      <c r="S407" s="25"/>
      <c r="T407" s="25"/>
      <c r="U407" s="25">
        <v>1</v>
      </c>
      <c r="V407" s="25">
        <v>2</v>
      </c>
      <c r="W407" s="25"/>
      <c r="X407" s="25"/>
      <c r="Y407" s="25"/>
      <c r="Z407" s="25"/>
      <c r="AA407" s="25"/>
      <c r="AB407" s="25"/>
      <c r="AC407" s="25"/>
      <c r="AD407" s="25"/>
      <c r="AE407" s="25"/>
      <c r="AF407" s="25">
        <v>27</v>
      </c>
    </row>
    <row r="408" spans="3:32">
      <c r="C408">
        <v>14</v>
      </c>
      <c r="D408">
        <v>1</v>
      </c>
      <c r="E408" s="25"/>
      <c r="F408" s="25"/>
      <c r="G408" s="25">
        <v>11</v>
      </c>
      <c r="H408" s="25"/>
      <c r="I408" s="25"/>
      <c r="J408" s="25">
        <v>3</v>
      </c>
      <c r="K408" s="25"/>
      <c r="L408" s="25"/>
      <c r="M408" s="25"/>
      <c r="N408" s="25"/>
      <c r="O408" s="25">
        <v>1</v>
      </c>
      <c r="P408" s="25"/>
      <c r="Q408" s="25">
        <v>3</v>
      </c>
      <c r="R408" s="25">
        <v>29</v>
      </c>
      <c r="S408" s="25">
        <v>2</v>
      </c>
      <c r="T408" s="25">
        <v>1</v>
      </c>
      <c r="U408" s="25">
        <v>7</v>
      </c>
      <c r="V408" s="25">
        <v>3</v>
      </c>
      <c r="W408" s="25"/>
      <c r="X408" s="25">
        <v>1</v>
      </c>
      <c r="Y408" s="25"/>
      <c r="Z408" s="25"/>
      <c r="AA408" s="25">
        <v>2</v>
      </c>
      <c r="AB408" s="25"/>
      <c r="AC408" s="25"/>
      <c r="AD408" s="25"/>
      <c r="AE408" s="25"/>
      <c r="AF408" s="25">
        <v>63</v>
      </c>
    </row>
    <row r="409" spans="3:32">
      <c r="C409">
        <v>15</v>
      </c>
      <c r="D409">
        <v>1</v>
      </c>
      <c r="E409" s="25"/>
      <c r="F409" s="25"/>
      <c r="G409" s="25">
        <v>3</v>
      </c>
      <c r="H409" s="25"/>
      <c r="I409" s="25"/>
      <c r="J409" s="25">
        <v>2</v>
      </c>
      <c r="K409" s="25"/>
      <c r="L409" s="25"/>
      <c r="M409" s="25"/>
      <c r="N409" s="25"/>
      <c r="O409" s="25"/>
      <c r="P409" s="25"/>
      <c r="Q409" s="25">
        <v>1</v>
      </c>
      <c r="R409" s="25">
        <v>20</v>
      </c>
      <c r="S409" s="25"/>
      <c r="T409" s="25">
        <v>3</v>
      </c>
      <c r="U409" s="25"/>
      <c r="V409" s="25">
        <v>12</v>
      </c>
      <c r="W409" s="25"/>
      <c r="X409" s="25"/>
      <c r="Y409" s="25"/>
      <c r="Z409" s="25"/>
      <c r="AA409" s="25"/>
      <c r="AB409" s="25"/>
      <c r="AC409" s="25"/>
      <c r="AD409" s="25"/>
      <c r="AE409" s="25"/>
      <c r="AF409" s="25">
        <v>41</v>
      </c>
    </row>
    <row r="410" spans="3:32">
      <c r="C410">
        <v>16</v>
      </c>
      <c r="D410">
        <v>1</v>
      </c>
      <c r="E410" s="25">
        <v>3</v>
      </c>
      <c r="F410" s="25"/>
      <c r="G410" s="25">
        <v>4</v>
      </c>
      <c r="H410" s="25">
        <v>2</v>
      </c>
      <c r="I410" s="25"/>
      <c r="J410" s="25">
        <v>3</v>
      </c>
      <c r="K410" s="25">
        <v>1</v>
      </c>
      <c r="L410" s="25"/>
      <c r="M410" s="25"/>
      <c r="N410" s="25"/>
      <c r="O410" s="25"/>
      <c r="P410" s="25"/>
      <c r="Q410" s="25"/>
      <c r="R410" s="25">
        <v>4</v>
      </c>
      <c r="S410" s="25"/>
      <c r="T410" s="25"/>
      <c r="U410" s="25">
        <v>3</v>
      </c>
      <c r="V410" s="25">
        <v>3</v>
      </c>
      <c r="W410" s="25"/>
      <c r="X410" s="25"/>
      <c r="Y410" s="25"/>
      <c r="Z410" s="25"/>
      <c r="AA410" s="25"/>
      <c r="AB410" s="25"/>
      <c r="AC410" s="25"/>
      <c r="AD410" s="25"/>
      <c r="AE410" s="25"/>
      <c r="AF410" s="25">
        <v>23</v>
      </c>
    </row>
    <row r="411" spans="3:32">
      <c r="C411">
        <v>17</v>
      </c>
      <c r="D411">
        <v>1</v>
      </c>
      <c r="E411" s="25"/>
      <c r="F411" s="25"/>
      <c r="G411" s="25">
        <v>16</v>
      </c>
      <c r="H411" s="25">
        <v>4</v>
      </c>
      <c r="I411" s="25"/>
      <c r="J411" s="25">
        <v>1</v>
      </c>
      <c r="K411" s="25"/>
      <c r="L411" s="25"/>
      <c r="M411" s="25"/>
      <c r="N411" s="25"/>
      <c r="O411" s="25">
        <v>9</v>
      </c>
      <c r="P411" s="25"/>
      <c r="Q411" s="25">
        <v>9</v>
      </c>
      <c r="R411" s="25">
        <v>34</v>
      </c>
      <c r="S411" s="25"/>
      <c r="T411" s="25">
        <v>5</v>
      </c>
      <c r="U411" s="25">
        <v>27</v>
      </c>
      <c r="V411" s="25">
        <v>8</v>
      </c>
      <c r="W411" s="25"/>
      <c r="X411" s="25">
        <v>1</v>
      </c>
      <c r="Y411" s="25"/>
      <c r="Z411" s="25"/>
      <c r="AA411" s="25"/>
      <c r="AB411" s="25"/>
      <c r="AC411" s="25"/>
      <c r="AD411" s="25"/>
      <c r="AE411" s="25"/>
      <c r="AF411" s="25">
        <v>114</v>
      </c>
    </row>
    <row r="412" spans="3:32">
      <c r="C412">
        <v>18</v>
      </c>
      <c r="D412">
        <v>1</v>
      </c>
      <c r="E412" s="25"/>
      <c r="F412" s="25"/>
      <c r="G412" s="25">
        <v>7</v>
      </c>
      <c r="H412" s="25"/>
      <c r="I412" s="25"/>
      <c r="J412" s="25">
        <v>2</v>
      </c>
      <c r="K412" s="25"/>
      <c r="L412" s="25"/>
      <c r="M412" s="25"/>
      <c r="N412" s="25"/>
      <c r="O412" s="25"/>
      <c r="P412" s="25"/>
      <c r="Q412" s="25">
        <v>2</v>
      </c>
      <c r="R412" s="25">
        <v>32</v>
      </c>
      <c r="S412" s="25"/>
      <c r="T412" s="25">
        <v>2</v>
      </c>
      <c r="U412" s="25">
        <v>11</v>
      </c>
      <c r="V412" s="25"/>
      <c r="W412" s="25"/>
      <c r="X412" s="25"/>
      <c r="Y412" s="25"/>
      <c r="Z412" s="25"/>
      <c r="AA412" s="25"/>
      <c r="AB412" s="25"/>
      <c r="AC412" s="25"/>
      <c r="AD412" s="25"/>
      <c r="AE412" s="25"/>
      <c r="AF412" s="25">
        <v>56</v>
      </c>
    </row>
    <row r="413" spans="3:32">
      <c r="C413">
        <v>19</v>
      </c>
      <c r="D413">
        <v>1</v>
      </c>
      <c r="E413" s="25"/>
      <c r="F413" s="25"/>
      <c r="G413" s="25">
        <v>8</v>
      </c>
      <c r="H413" s="25">
        <v>2</v>
      </c>
      <c r="I413" s="25"/>
      <c r="J413" s="25">
        <v>4</v>
      </c>
      <c r="K413" s="25"/>
      <c r="L413" s="25"/>
      <c r="M413" s="25"/>
      <c r="N413" s="25">
        <v>1</v>
      </c>
      <c r="O413" s="25"/>
      <c r="P413" s="25"/>
      <c r="Q413" s="25">
        <v>21</v>
      </c>
      <c r="R413" s="25">
        <v>41</v>
      </c>
      <c r="S413" s="25">
        <v>4</v>
      </c>
      <c r="T413" s="25">
        <v>51</v>
      </c>
      <c r="U413" s="25">
        <v>3</v>
      </c>
      <c r="V413" s="25">
        <v>6</v>
      </c>
      <c r="W413" s="25"/>
      <c r="X413" s="25"/>
      <c r="Y413" s="25"/>
      <c r="Z413" s="25"/>
      <c r="AA413" s="25"/>
      <c r="AB413" s="25">
        <v>1</v>
      </c>
      <c r="AC413" s="25"/>
      <c r="AD413" s="25"/>
      <c r="AE413" s="25"/>
      <c r="AF413" s="25">
        <v>142</v>
      </c>
    </row>
    <row r="414" spans="3:32">
      <c r="C414">
        <v>20</v>
      </c>
      <c r="D414">
        <v>1</v>
      </c>
      <c r="E414" s="25"/>
      <c r="F414" s="25"/>
      <c r="G414" s="25"/>
      <c r="H414" s="25">
        <v>4</v>
      </c>
      <c r="I414" s="25"/>
      <c r="J414" s="25"/>
      <c r="K414" s="25"/>
      <c r="L414" s="25"/>
      <c r="M414" s="25"/>
      <c r="N414" s="25"/>
      <c r="O414" s="25"/>
      <c r="P414" s="25"/>
      <c r="Q414" s="25"/>
      <c r="R414" s="25">
        <v>8</v>
      </c>
      <c r="S414" s="25">
        <v>3</v>
      </c>
      <c r="T414" s="25"/>
      <c r="U414" s="25">
        <v>8</v>
      </c>
      <c r="V414" s="25"/>
      <c r="W414" s="25"/>
      <c r="X414" s="25"/>
      <c r="Y414" s="25"/>
      <c r="Z414" s="25"/>
      <c r="AA414" s="25"/>
      <c r="AB414" s="25">
        <v>4</v>
      </c>
      <c r="AC414" s="25"/>
      <c r="AD414" s="25"/>
      <c r="AE414" s="25"/>
      <c r="AF414" s="25">
        <v>27</v>
      </c>
    </row>
    <row r="415" spans="3:32">
      <c r="C415">
        <v>21</v>
      </c>
      <c r="D415">
        <v>1</v>
      </c>
      <c r="E415" s="25"/>
      <c r="F415" s="25"/>
      <c r="G415" s="25">
        <v>9</v>
      </c>
      <c r="H415" s="25">
        <v>1</v>
      </c>
      <c r="I415" s="25"/>
      <c r="J415" s="25">
        <v>1</v>
      </c>
      <c r="K415" s="25"/>
      <c r="L415" s="25"/>
      <c r="M415" s="25"/>
      <c r="N415" s="25"/>
      <c r="O415" s="25"/>
      <c r="P415" s="25"/>
      <c r="Q415" s="25">
        <v>5</v>
      </c>
      <c r="R415" s="25">
        <v>23</v>
      </c>
      <c r="S415" s="25"/>
      <c r="T415" s="25"/>
      <c r="U415" s="25">
        <v>3</v>
      </c>
      <c r="V415" s="25">
        <v>3</v>
      </c>
      <c r="W415" s="25"/>
      <c r="X415" s="25"/>
      <c r="Y415" s="25"/>
      <c r="Z415" s="25"/>
      <c r="AA415" s="25"/>
      <c r="AB415" s="25">
        <v>5</v>
      </c>
      <c r="AC415" s="25"/>
      <c r="AD415" s="25"/>
      <c r="AE415" s="25"/>
      <c r="AF415" s="25">
        <v>50</v>
      </c>
    </row>
    <row r="416" spans="3:32">
      <c r="C416">
        <v>22</v>
      </c>
      <c r="D416">
        <v>1</v>
      </c>
      <c r="E416" s="25"/>
      <c r="F416" s="25"/>
      <c r="G416" s="25">
        <v>4</v>
      </c>
      <c r="H416" s="25"/>
      <c r="I416" s="25">
        <v>1</v>
      </c>
      <c r="J416" s="25">
        <v>1</v>
      </c>
      <c r="K416" s="25"/>
      <c r="L416" s="25"/>
      <c r="M416" s="25"/>
      <c r="N416" s="25"/>
      <c r="O416" s="25"/>
      <c r="P416" s="25"/>
      <c r="Q416" s="25">
        <v>1</v>
      </c>
      <c r="R416" s="25">
        <v>24</v>
      </c>
      <c r="S416" s="25"/>
      <c r="T416" s="25"/>
      <c r="U416" s="25"/>
      <c r="V416" s="25"/>
      <c r="W416" s="25"/>
      <c r="X416" s="25"/>
      <c r="Y416" s="25"/>
      <c r="Z416" s="25"/>
      <c r="AA416" s="25"/>
      <c r="AB416" s="25">
        <v>2</v>
      </c>
      <c r="AC416" s="25"/>
      <c r="AD416" s="25"/>
      <c r="AE416" s="25"/>
      <c r="AF416" s="25">
        <v>33</v>
      </c>
    </row>
    <row r="417" spans="1:32">
      <c r="C417">
        <v>23</v>
      </c>
      <c r="D417">
        <v>1</v>
      </c>
      <c r="E417" s="25"/>
      <c r="F417" s="25"/>
      <c r="G417" s="25">
        <v>5</v>
      </c>
      <c r="H417" s="25">
        <v>2</v>
      </c>
      <c r="I417" s="25"/>
      <c r="J417" s="25"/>
      <c r="K417" s="25"/>
      <c r="L417" s="25"/>
      <c r="M417" s="25"/>
      <c r="N417" s="25"/>
      <c r="O417" s="25">
        <v>4</v>
      </c>
      <c r="P417" s="25"/>
      <c r="Q417" s="25">
        <v>2</v>
      </c>
      <c r="R417" s="25">
        <v>25</v>
      </c>
      <c r="S417" s="25"/>
      <c r="T417" s="25">
        <v>3</v>
      </c>
      <c r="U417" s="25">
        <v>2</v>
      </c>
      <c r="V417" s="25">
        <v>3</v>
      </c>
      <c r="W417" s="25"/>
      <c r="X417" s="25"/>
      <c r="Y417" s="25"/>
      <c r="Z417" s="25"/>
      <c r="AA417" s="25">
        <v>1</v>
      </c>
      <c r="AB417" s="25">
        <v>1</v>
      </c>
      <c r="AC417" s="25"/>
      <c r="AD417" s="25"/>
      <c r="AE417" s="25"/>
      <c r="AF417" s="25">
        <v>48</v>
      </c>
    </row>
    <row r="418" spans="1:32">
      <c r="C418">
        <v>24</v>
      </c>
      <c r="D418">
        <v>1</v>
      </c>
      <c r="E418" s="25"/>
      <c r="F418" s="25"/>
      <c r="G418" s="25">
        <v>1</v>
      </c>
      <c r="H418" s="25">
        <v>1</v>
      </c>
      <c r="I418" s="25"/>
      <c r="J418" s="25"/>
      <c r="K418" s="25"/>
      <c r="L418" s="25"/>
      <c r="M418" s="25"/>
      <c r="N418" s="25"/>
      <c r="O418" s="25"/>
      <c r="P418" s="25"/>
      <c r="Q418" s="25"/>
      <c r="R418" s="25">
        <v>4</v>
      </c>
      <c r="S418" s="25">
        <v>1</v>
      </c>
      <c r="T418" s="25"/>
      <c r="U418" s="25">
        <v>10</v>
      </c>
      <c r="V418" s="25"/>
      <c r="W418" s="25"/>
      <c r="X418" s="25"/>
      <c r="Y418" s="25"/>
      <c r="Z418" s="25"/>
      <c r="AA418" s="25">
        <v>1</v>
      </c>
      <c r="AB418" s="25"/>
      <c r="AC418" s="25"/>
      <c r="AD418" s="25"/>
      <c r="AE418" s="25"/>
      <c r="AF418" s="25">
        <v>18</v>
      </c>
    </row>
    <row r="419" spans="1:32">
      <c r="A419">
        <v>2010</v>
      </c>
      <c r="B419" t="s">
        <v>52</v>
      </c>
      <c r="C419">
        <v>1</v>
      </c>
      <c r="D419">
        <v>2</v>
      </c>
      <c r="E419" s="25"/>
      <c r="F419" s="25"/>
      <c r="G419" s="25">
        <v>3</v>
      </c>
      <c r="H419" s="25"/>
      <c r="I419" s="25"/>
      <c r="J419" s="25"/>
      <c r="K419" s="25"/>
      <c r="L419" s="25"/>
      <c r="M419" s="25"/>
      <c r="N419" s="25">
        <v>1</v>
      </c>
      <c r="O419" s="25"/>
      <c r="P419" s="25"/>
      <c r="Q419" s="25">
        <v>6</v>
      </c>
      <c r="R419" s="25">
        <v>125</v>
      </c>
      <c r="S419" s="25"/>
      <c r="T419" s="25"/>
      <c r="U419" s="25">
        <v>29</v>
      </c>
      <c r="V419" s="25">
        <v>1</v>
      </c>
      <c r="W419" s="25"/>
      <c r="X419" s="25"/>
      <c r="Y419" s="25"/>
      <c r="Z419" s="25"/>
      <c r="AA419" s="25"/>
      <c r="AB419" s="25"/>
      <c r="AC419" s="25"/>
      <c r="AD419" s="25"/>
      <c r="AE419" s="25"/>
      <c r="AF419" s="25">
        <v>165</v>
      </c>
    </row>
    <row r="420" spans="1:32">
      <c r="C420">
        <v>2</v>
      </c>
      <c r="D420">
        <v>2</v>
      </c>
      <c r="E420" s="25"/>
      <c r="F420" s="25"/>
      <c r="G420" s="25">
        <v>6</v>
      </c>
      <c r="H420" s="25"/>
      <c r="I420" s="25"/>
      <c r="J420" s="25"/>
      <c r="K420" s="25"/>
      <c r="L420" s="25"/>
      <c r="M420" s="25"/>
      <c r="N420" s="25"/>
      <c r="O420" s="25"/>
      <c r="P420" s="25"/>
      <c r="Q420" s="25">
        <v>8</v>
      </c>
      <c r="R420" s="25">
        <v>188</v>
      </c>
      <c r="S420" s="25">
        <v>4</v>
      </c>
      <c r="T420" s="25"/>
      <c r="U420" s="25">
        <v>35</v>
      </c>
      <c r="V420" s="25"/>
      <c r="W420" s="25"/>
      <c r="X420" s="25"/>
      <c r="Y420" s="25"/>
      <c r="Z420" s="25"/>
      <c r="AA420" s="25">
        <v>1</v>
      </c>
      <c r="AB420" s="25"/>
      <c r="AC420" s="25"/>
      <c r="AD420" s="25"/>
      <c r="AE420" s="25"/>
      <c r="AF420" s="25">
        <v>242</v>
      </c>
    </row>
    <row r="421" spans="1:32">
      <c r="C421">
        <v>3</v>
      </c>
      <c r="D421">
        <v>2</v>
      </c>
      <c r="E421" s="25">
        <v>1</v>
      </c>
      <c r="F421" s="25"/>
      <c r="G421" s="25">
        <v>3</v>
      </c>
      <c r="H421" s="25"/>
      <c r="I421" s="25"/>
      <c r="J421" s="25"/>
      <c r="K421" s="25"/>
      <c r="L421" s="25"/>
      <c r="M421" s="25"/>
      <c r="N421" s="25"/>
      <c r="O421" s="25"/>
      <c r="P421" s="25"/>
      <c r="Q421" s="25">
        <v>3</v>
      </c>
      <c r="R421" s="25">
        <v>167</v>
      </c>
      <c r="S421" s="25"/>
      <c r="T421" s="25">
        <v>1</v>
      </c>
      <c r="U421" s="25">
        <v>18</v>
      </c>
      <c r="V421" s="25">
        <v>1</v>
      </c>
      <c r="W421" s="25"/>
      <c r="X421" s="25"/>
      <c r="Y421" s="25"/>
      <c r="Z421" s="25"/>
      <c r="AA421" s="25">
        <v>1</v>
      </c>
      <c r="AB421" s="25"/>
      <c r="AC421" s="25"/>
      <c r="AD421" s="25"/>
      <c r="AE421" s="25"/>
      <c r="AF421" s="25">
        <v>195</v>
      </c>
    </row>
    <row r="422" spans="1:32">
      <c r="C422">
        <v>4</v>
      </c>
      <c r="D422">
        <v>2</v>
      </c>
      <c r="E422" s="25">
        <v>1</v>
      </c>
      <c r="F422" s="25"/>
      <c r="G422" s="25">
        <v>1</v>
      </c>
      <c r="H422" s="25"/>
      <c r="I422" s="25"/>
      <c r="J422" s="25"/>
      <c r="K422" s="25"/>
      <c r="L422" s="25"/>
      <c r="M422" s="25"/>
      <c r="N422" s="25"/>
      <c r="O422" s="25"/>
      <c r="P422" s="25"/>
      <c r="Q422" s="25">
        <v>1</v>
      </c>
      <c r="R422" s="25">
        <v>136</v>
      </c>
      <c r="S422" s="25"/>
      <c r="T422" s="25"/>
      <c r="U422" s="25">
        <v>6</v>
      </c>
      <c r="V422" s="25"/>
      <c r="W422" s="25"/>
      <c r="X422" s="25"/>
      <c r="Y422" s="25"/>
      <c r="Z422" s="25"/>
      <c r="AA422" s="25"/>
      <c r="AB422" s="25">
        <v>1</v>
      </c>
      <c r="AC422" s="25"/>
      <c r="AD422" s="25"/>
      <c r="AE422" s="25"/>
      <c r="AF422" s="25">
        <v>146</v>
      </c>
    </row>
    <row r="423" spans="1:32">
      <c r="C423">
        <v>5</v>
      </c>
      <c r="D423">
        <v>2</v>
      </c>
      <c r="E423" s="25">
        <v>6</v>
      </c>
      <c r="F423" s="25"/>
      <c r="G423" s="25">
        <v>6</v>
      </c>
      <c r="H423" s="25"/>
      <c r="I423" s="25"/>
      <c r="J423" s="25">
        <v>1</v>
      </c>
      <c r="K423" s="25"/>
      <c r="L423" s="25"/>
      <c r="M423" s="25"/>
      <c r="N423" s="25"/>
      <c r="O423" s="25"/>
      <c r="P423" s="25"/>
      <c r="Q423" s="25">
        <v>3</v>
      </c>
      <c r="R423" s="25">
        <v>107</v>
      </c>
      <c r="S423" s="25"/>
      <c r="T423" s="25">
        <v>7</v>
      </c>
      <c r="U423" s="25">
        <v>12</v>
      </c>
      <c r="V423" s="25">
        <v>5</v>
      </c>
      <c r="W423" s="25"/>
      <c r="X423" s="25"/>
      <c r="Y423" s="25"/>
      <c r="Z423" s="25"/>
      <c r="AA423" s="25"/>
      <c r="AB423" s="25"/>
      <c r="AC423" s="25"/>
      <c r="AD423" s="25"/>
      <c r="AE423" s="25"/>
      <c r="AF423" s="25">
        <v>147</v>
      </c>
    </row>
    <row r="424" spans="1:32">
      <c r="C424">
        <v>6</v>
      </c>
      <c r="D424">
        <v>2</v>
      </c>
      <c r="E424" s="25">
        <v>3</v>
      </c>
      <c r="F424" s="25"/>
      <c r="G424" s="25"/>
      <c r="H424" s="25"/>
      <c r="I424" s="25"/>
      <c r="J424" s="25"/>
      <c r="K424" s="25"/>
      <c r="L424" s="25"/>
      <c r="M424" s="25"/>
      <c r="N424" s="25"/>
      <c r="O424" s="25"/>
      <c r="P424" s="25"/>
      <c r="Q424" s="25"/>
      <c r="R424" s="25">
        <v>10</v>
      </c>
      <c r="S424" s="25">
        <v>1</v>
      </c>
      <c r="T424" s="25"/>
      <c r="U424" s="25">
        <v>35</v>
      </c>
      <c r="V424" s="25"/>
      <c r="W424" s="25"/>
      <c r="X424" s="25"/>
      <c r="Y424" s="25"/>
      <c r="Z424" s="25"/>
      <c r="AA424" s="25"/>
      <c r="AB424" s="25"/>
      <c r="AC424" s="25"/>
      <c r="AD424" s="25"/>
      <c r="AE424" s="25"/>
      <c r="AF424" s="25">
        <v>49</v>
      </c>
    </row>
    <row r="425" spans="1:32">
      <c r="C425">
        <v>7</v>
      </c>
      <c r="D425">
        <v>2</v>
      </c>
      <c r="E425" s="25">
        <v>5</v>
      </c>
      <c r="F425" s="25"/>
      <c r="G425" s="25">
        <v>5</v>
      </c>
      <c r="H425" s="25"/>
      <c r="I425" s="25"/>
      <c r="J425" s="25"/>
      <c r="K425" s="25"/>
      <c r="L425" s="25"/>
      <c r="M425" s="25"/>
      <c r="N425" s="25"/>
      <c r="O425" s="25">
        <v>1</v>
      </c>
      <c r="P425" s="25"/>
      <c r="Q425" s="25">
        <v>15</v>
      </c>
      <c r="R425" s="25">
        <v>214</v>
      </c>
      <c r="S425" s="25"/>
      <c r="T425" s="25">
        <v>4</v>
      </c>
      <c r="U425" s="25">
        <v>3</v>
      </c>
      <c r="V425" s="25">
        <v>3</v>
      </c>
      <c r="W425" s="25"/>
      <c r="X425" s="25"/>
      <c r="Y425" s="25"/>
      <c r="Z425" s="25"/>
      <c r="AA425" s="25">
        <v>1</v>
      </c>
      <c r="AB425" s="25"/>
      <c r="AC425" s="25"/>
      <c r="AD425" s="25"/>
      <c r="AE425" s="25"/>
      <c r="AF425" s="25">
        <v>251</v>
      </c>
    </row>
    <row r="426" spans="1:32">
      <c r="C426">
        <v>8</v>
      </c>
      <c r="D426">
        <v>2</v>
      </c>
      <c r="E426" s="25">
        <v>6</v>
      </c>
      <c r="F426" s="25"/>
      <c r="G426" s="25">
        <v>2</v>
      </c>
      <c r="H426" s="25"/>
      <c r="I426" s="25"/>
      <c r="J426" s="25"/>
      <c r="K426" s="25"/>
      <c r="L426" s="25"/>
      <c r="M426" s="25"/>
      <c r="N426" s="25"/>
      <c r="O426" s="25"/>
      <c r="P426" s="25"/>
      <c r="Q426" s="25">
        <v>3</v>
      </c>
      <c r="R426" s="25">
        <v>69</v>
      </c>
      <c r="S426" s="25">
        <v>2</v>
      </c>
      <c r="T426" s="25"/>
      <c r="U426" s="25">
        <v>1</v>
      </c>
      <c r="V426" s="25"/>
      <c r="W426" s="25"/>
      <c r="X426" s="25"/>
      <c r="Y426" s="25"/>
      <c r="Z426" s="25"/>
      <c r="AA426" s="25"/>
      <c r="AB426" s="25">
        <v>1</v>
      </c>
      <c r="AC426" s="25"/>
      <c r="AD426" s="25"/>
      <c r="AE426" s="25"/>
      <c r="AF426" s="25">
        <v>84</v>
      </c>
    </row>
    <row r="427" spans="1:32">
      <c r="C427">
        <v>9</v>
      </c>
      <c r="D427">
        <v>2</v>
      </c>
      <c r="E427" s="25">
        <v>2</v>
      </c>
      <c r="F427" s="25"/>
      <c r="G427" s="25">
        <v>3</v>
      </c>
      <c r="H427" s="25"/>
      <c r="I427" s="25"/>
      <c r="J427" s="25"/>
      <c r="K427" s="25">
        <v>1</v>
      </c>
      <c r="L427" s="25"/>
      <c r="M427" s="25"/>
      <c r="N427" s="25"/>
      <c r="O427" s="25"/>
      <c r="P427" s="25"/>
      <c r="Q427" s="25">
        <v>6</v>
      </c>
      <c r="R427" s="25">
        <v>10</v>
      </c>
      <c r="S427" s="25">
        <v>1</v>
      </c>
      <c r="T427" s="25">
        <v>2</v>
      </c>
      <c r="U427" s="25">
        <v>3</v>
      </c>
      <c r="V427" s="25">
        <v>1</v>
      </c>
      <c r="W427" s="25"/>
      <c r="X427" s="25"/>
      <c r="Y427" s="25"/>
      <c r="Z427" s="25">
        <v>1</v>
      </c>
      <c r="AA427" s="25"/>
      <c r="AB427" s="25"/>
      <c r="AC427" s="25"/>
      <c r="AD427" s="25"/>
      <c r="AE427" s="25"/>
      <c r="AF427" s="25">
        <v>30</v>
      </c>
    </row>
    <row r="428" spans="1:32">
      <c r="C428">
        <v>10</v>
      </c>
      <c r="D428">
        <v>2</v>
      </c>
      <c r="E428" s="25">
        <v>13</v>
      </c>
      <c r="F428" s="25"/>
      <c r="G428" s="25">
        <v>2</v>
      </c>
      <c r="H428" s="25">
        <v>1</v>
      </c>
      <c r="I428" s="25"/>
      <c r="J428" s="25"/>
      <c r="K428" s="25"/>
      <c r="L428" s="25"/>
      <c r="M428" s="25"/>
      <c r="N428" s="25">
        <v>1</v>
      </c>
      <c r="O428" s="25"/>
      <c r="P428" s="25"/>
      <c r="Q428" s="25">
        <v>7</v>
      </c>
      <c r="R428" s="25">
        <v>18</v>
      </c>
      <c r="S428" s="25">
        <v>2</v>
      </c>
      <c r="T428" s="25"/>
      <c r="U428" s="25">
        <v>2</v>
      </c>
      <c r="V428" s="25"/>
      <c r="W428" s="25"/>
      <c r="X428" s="25"/>
      <c r="Y428" s="25"/>
      <c r="Z428" s="25"/>
      <c r="AA428" s="25"/>
      <c r="AB428" s="25"/>
      <c r="AC428" s="25"/>
      <c r="AD428" s="25"/>
      <c r="AE428" s="25"/>
      <c r="AF428" s="25">
        <v>46</v>
      </c>
    </row>
    <row r="429" spans="1:32">
      <c r="C429">
        <v>11</v>
      </c>
      <c r="D429">
        <v>2</v>
      </c>
      <c r="E429" s="25">
        <v>12</v>
      </c>
      <c r="F429" s="25"/>
      <c r="G429" s="25">
        <v>3</v>
      </c>
      <c r="H429" s="25"/>
      <c r="I429" s="25"/>
      <c r="J429" s="25"/>
      <c r="K429" s="25"/>
      <c r="L429" s="25"/>
      <c r="M429" s="25"/>
      <c r="N429" s="25">
        <v>2</v>
      </c>
      <c r="O429" s="25"/>
      <c r="P429" s="25"/>
      <c r="Q429" s="25">
        <v>52</v>
      </c>
      <c r="R429" s="25">
        <v>107</v>
      </c>
      <c r="S429" s="25"/>
      <c r="T429" s="25">
        <v>3</v>
      </c>
      <c r="U429" s="25">
        <v>6</v>
      </c>
      <c r="V429" s="25">
        <v>2</v>
      </c>
      <c r="W429" s="25"/>
      <c r="X429" s="25"/>
      <c r="Y429" s="25"/>
      <c r="Z429" s="25"/>
      <c r="AA429" s="25"/>
      <c r="AB429" s="25">
        <v>2</v>
      </c>
      <c r="AC429" s="25"/>
      <c r="AD429" s="25"/>
      <c r="AE429" s="25"/>
      <c r="AF429" s="25">
        <v>189</v>
      </c>
    </row>
    <row r="430" spans="1:32">
      <c r="C430">
        <v>12</v>
      </c>
      <c r="D430">
        <v>2</v>
      </c>
      <c r="E430" s="25">
        <v>7</v>
      </c>
      <c r="F430" s="25"/>
      <c r="G430" s="25">
        <v>5</v>
      </c>
      <c r="H430" s="25"/>
      <c r="I430" s="25"/>
      <c r="J430" s="25">
        <v>2</v>
      </c>
      <c r="K430" s="25"/>
      <c r="L430" s="25"/>
      <c r="M430" s="25"/>
      <c r="N430" s="25"/>
      <c r="O430" s="25"/>
      <c r="P430" s="25"/>
      <c r="Q430" s="25">
        <v>18</v>
      </c>
      <c r="R430" s="25">
        <v>60</v>
      </c>
      <c r="S430" s="25"/>
      <c r="T430" s="25"/>
      <c r="U430" s="25">
        <v>14</v>
      </c>
      <c r="V430" s="25">
        <v>1</v>
      </c>
      <c r="W430" s="25"/>
      <c r="X430" s="25"/>
      <c r="Y430" s="25"/>
      <c r="Z430" s="25"/>
      <c r="AA430" s="25"/>
      <c r="AB430" s="25">
        <v>1</v>
      </c>
      <c r="AC430" s="25"/>
      <c r="AD430" s="25"/>
      <c r="AE430" s="25"/>
      <c r="AF430" s="25">
        <v>108</v>
      </c>
    </row>
    <row r="431" spans="1:32">
      <c r="C431">
        <v>13</v>
      </c>
      <c r="D431">
        <v>2</v>
      </c>
      <c r="E431" s="25">
        <v>3</v>
      </c>
      <c r="F431" s="25"/>
      <c r="G431" s="25">
        <v>8</v>
      </c>
      <c r="H431" s="25"/>
      <c r="I431" s="25"/>
      <c r="J431" s="25">
        <v>1</v>
      </c>
      <c r="K431" s="25"/>
      <c r="L431" s="25"/>
      <c r="M431" s="25"/>
      <c r="N431" s="25"/>
      <c r="O431" s="25"/>
      <c r="P431" s="25"/>
      <c r="Q431" s="25">
        <v>11</v>
      </c>
      <c r="R431" s="25">
        <v>60</v>
      </c>
      <c r="S431" s="25">
        <v>1</v>
      </c>
      <c r="T431" s="25">
        <v>4</v>
      </c>
      <c r="U431" s="25">
        <v>4</v>
      </c>
      <c r="V431" s="25">
        <v>3</v>
      </c>
      <c r="W431" s="25"/>
      <c r="X431" s="25">
        <v>1</v>
      </c>
      <c r="Y431" s="25"/>
      <c r="Z431" s="25"/>
      <c r="AA431" s="25">
        <v>1</v>
      </c>
      <c r="AB431" s="25">
        <v>1</v>
      </c>
      <c r="AC431" s="25"/>
      <c r="AD431" s="25"/>
      <c r="AE431" s="25"/>
      <c r="AF431" s="25">
        <v>98</v>
      </c>
    </row>
    <row r="432" spans="1:32">
      <c r="C432">
        <v>14</v>
      </c>
      <c r="D432">
        <v>2</v>
      </c>
      <c r="E432" s="25">
        <v>4</v>
      </c>
      <c r="F432" s="25"/>
      <c r="G432" s="25">
        <v>13</v>
      </c>
      <c r="H432" s="25"/>
      <c r="I432" s="25"/>
      <c r="J432" s="25"/>
      <c r="K432" s="25"/>
      <c r="L432" s="25"/>
      <c r="M432" s="25"/>
      <c r="N432" s="25"/>
      <c r="O432" s="25"/>
      <c r="P432" s="25"/>
      <c r="Q432" s="25">
        <v>7</v>
      </c>
      <c r="R432" s="25">
        <v>188</v>
      </c>
      <c r="S432" s="25">
        <v>2</v>
      </c>
      <c r="T432" s="25">
        <v>5</v>
      </c>
      <c r="U432" s="25">
        <v>3</v>
      </c>
      <c r="V432" s="25">
        <v>3</v>
      </c>
      <c r="W432" s="25"/>
      <c r="X432" s="25"/>
      <c r="Y432" s="25"/>
      <c r="Z432" s="25"/>
      <c r="AA432" s="25">
        <v>1</v>
      </c>
      <c r="AB432" s="25"/>
      <c r="AC432" s="25"/>
      <c r="AD432" s="25"/>
      <c r="AE432" s="25"/>
      <c r="AF432" s="25">
        <v>226</v>
      </c>
    </row>
    <row r="433" spans="2:32">
      <c r="C433">
        <v>15</v>
      </c>
      <c r="D433">
        <v>2</v>
      </c>
      <c r="E433" s="25">
        <v>6</v>
      </c>
      <c r="F433" s="25"/>
      <c r="G433" s="25">
        <v>2</v>
      </c>
      <c r="H433" s="25"/>
      <c r="I433" s="25"/>
      <c r="J433" s="25"/>
      <c r="K433" s="25"/>
      <c r="L433" s="25"/>
      <c r="M433" s="25"/>
      <c r="N433" s="25"/>
      <c r="O433" s="25"/>
      <c r="P433" s="25"/>
      <c r="Q433" s="25">
        <v>3</v>
      </c>
      <c r="R433" s="25">
        <v>32</v>
      </c>
      <c r="S433" s="25"/>
      <c r="T433" s="25"/>
      <c r="U433" s="25">
        <v>3</v>
      </c>
      <c r="V433" s="25">
        <v>2</v>
      </c>
      <c r="W433" s="25"/>
      <c r="X433" s="25">
        <v>1</v>
      </c>
      <c r="Y433" s="25"/>
      <c r="Z433" s="25"/>
      <c r="AA433" s="25"/>
      <c r="AB433" s="25"/>
      <c r="AC433" s="25"/>
      <c r="AD433" s="25"/>
      <c r="AE433" s="25"/>
      <c r="AF433" s="25">
        <v>49</v>
      </c>
    </row>
    <row r="434" spans="2:32">
      <c r="C434">
        <v>16</v>
      </c>
      <c r="D434">
        <v>2</v>
      </c>
      <c r="E434" s="25">
        <v>8</v>
      </c>
      <c r="F434" s="25"/>
      <c r="G434" s="25">
        <v>19</v>
      </c>
      <c r="H434" s="25"/>
      <c r="I434" s="25"/>
      <c r="J434" s="25"/>
      <c r="K434" s="25"/>
      <c r="L434" s="25"/>
      <c r="M434" s="25"/>
      <c r="N434" s="25"/>
      <c r="O434" s="25"/>
      <c r="P434" s="25"/>
      <c r="Q434" s="25"/>
      <c r="R434" s="25">
        <v>13</v>
      </c>
      <c r="S434" s="25">
        <v>1</v>
      </c>
      <c r="T434" s="25">
        <v>3</v>
      </c>
      <c r="U434" s="25">
        <v>18</v>
      </c>
      <c r="V434" s="25">
        <v>2</v>
      </c>
      <c r="W434" s="25"/>
      <c r="X434" s="25"/>
      <c r="Y434" s="25"/>
      <c r="Z434" s="25"/>
      <c r="AA434" s="25"/>
      <c r="AB434" s="25">
        <v>3</v>
      </c>
      <c r="AC434" s="25"/>
      <c r="AD434" s="25"/>
      <c r="AE434" s="25"/>
      <c r="AF434" s="25">
        <v>67</v>
      </c>
    </row>
    <row r="435" spans="2:32">
      <c r="C435">
        <v>17</v>
      </c>
      <c r="D435">
        <v>2</v>
      </c>
      <c r="E435" s="25">
        <v>17</v>
      </c>
      <c r="F435" s="25"/>
      <c r="G435" s="25">
        <v>4</v>
      </c>
      <c r="H435" s="25"/>
      <c r="I435" s="25"/>
      <c r="J435" s="25"/>
      <c r="K435" s="25"/>
      <c r="L435" s="25"/>
      <c r="M435" s="25"/>
      <c r="N435" s="25"/>
      <c r="O435" s="25"/>
      <c r="P435" s="25"/>
      <c r="Q435" s="25">
        <v>4</v>
      </c>
      <c r="R435" s="25">
        <v>27</v>
      </c>
      <c r="S435" s="25"/>
      <c r="T435" s="25"/>
      <c r="U435" s="25">
        <v>13</v>
      </c>
      <c r="V435" s="25">
        <v>1</v>
      </c>
      <c r="W435" s="25"/>
      <c r="X435" s="25"/>
      <c r="Y435" s="25"/>
      <c r="Z435" s="25"/>
      <c r="AA435" s="25"/>
      <c r="AB435" s="25"/>
      <c r="AC435" s="25"/>
      <c r="AD435" s="25"/>
      <c r="AE435" s="25"/>
      <c r="AF435" s="25">
        <v>66</v>
      </c>
    </row>
    <row r="436" spans="2:32">
      <c r="C436">
        <v>18</v>
      </c>
      <c r="D436">
        <v>2</v>
      </c>
      <c r="E436" s="25">
        <v>6</v>
      </c>
      <c r="F436" s="25"/>
      <c r="G436" s="25">
        <v>4</v>
      </c>
      <c r="H436" s="25">
        <v>1</v>
      </c>
      <c r="I436" s="25">
        <v>2</v>
      </c>
      <c r="J436" s="25"/>
      <c r="K436" s="25"/>
      <c r="L436" s="25"/>
      <c r="M436" s="25"/>
      <c r="N436" s="25">
        <v>1</v>
      </c>
      <c r="O436" s="25">
        <v>17</v>
      </c>
      <c r="P436" s="25"/>
      <c r="Q436" s="25">
        <v>13</v>
      </c>
      <c r="R436" s="25">
        <v>68</v>
      </c>
      <c r="S436" s="25">
        <v>2</v>
      </c>
      <c r="T436" s="25"/>
      <c r="U436" s="25">
        <v>12</v>
      </c>
      <c r="V436" s="25">
        <v>3</v>
      </c>
      <c r="W436" s="25"/>
      <c r="X436" s="25"/>
      <c r="Y436" s="25"/>
      <c r="Z436" s="25"/>
      <c r="AA436" s="25">
        <v>2</v>
      </c>
      <c r="AB436" s="25">
        <v>1</v>
      </c>
      <c r="AC436" s="25"/>
      <c r="AD436" s="25"/>
      <c r="AE436" s="25"/>
      <c r="AF436" s="25">
        <v>132</v>
      </c>
    </row>
    <row r="437" spans="2:32">
      <c r="C437">
        <v>19</v>
      </c>
      <c r="D437">
        <v>2</v>
      </c>
      <c r="E437" s="25"/>
      <c r="F437" s="25"/>
      <c r="G437" s="25">
        <v>4</v>
      </c>
      <c r="H437" s="25"/>
      <c r="I437" s="25">
        <v>1</v>
      </c>
      <c r="J437" s="25"/>
      <c r="K437" s="25"/>
      <c r="L437" s="25"/>
      <c r="M437" s="25"/>
      <c r="N437" s="25"/>
      <c r="O437" s="25">
        <v>6</v>
      </c>
      <c r="P437" s="25"/>
      <c r="Q437" s="25">
        <v>36</v>
      </c>
      <c r="R437" s="25">
        <v>100</v>
      </c>
      <c r="S437" s="25"/>
      <c r="T437" s="25"/>
      <c r="U437" s="25">
        <v>2</v>
      </c>
      <c r="V437" s="25">
        <v>3</v>
      </c>
      <c r="W437" s="25"/>
      <c r="X437" s="25"/>
      <c r="Y437" s="25"/>
      <c r="Z437" s="25"/>
      <c r="AA437" s="25"/>
      <c r="AB437" s="25"/>
      <c r="AC437" s="25"/>
      <c r="AD437" s="25"/>
      <c r="AE437" s="25"/>
      <c r="AF437" s="25">
        <v>152</v>
      </c>
    </row>
    <row r="438" spans="2:32">
      <c r="C438">
        <v>20</v>
      </c>
      <c r="D438">
        <v>2</v>
      </c>
      <c r="E438" s="25"/>
      <c r="F438" s="25"/>
      <c r="G438" s="25"/>
      <c r="H438" s="25"/>
      <c r="I438" s="25"/>
      <c r="J438" s="25"/>
      <c r="K438" s="25"/>
      <c r="L438" s="25"/>
      <c r="M438" s="25"/>
      <c r="N438" s="25"/>
      <c r="O438" s="25"/>
      <c r="P438" s="25"/>
      <c r="Q438" s="25">
        <v>12</v>
      </c>
      <c r="R438" s="25">
        <v>136</v>
      </c>
      <c r="S438" s="25"/>
      <c r="T438" s="25"/>
      <c r="U438" s="25">
        <v>1</v>
      </c>
      <c r="V438" s="25">
        <v>5</v>
      </c>
      <c r="W438" s="25"/>
      <c r="X438" s="25">
        <v>1</v>
      </c>
      <c r="Y438" s="25"/>
      <c r="Z438" s="25"/>
      <c r="AA438" s="25"/>
      <c r="AB438" s="25"/>
      <c r="AC438" s="25"/>
      <c r="AD438" s="25"/>
      <c r="AE438" s="25"/>
      <c r="AF438" s="25">
        <v>155</v>
      </c>
    </row>
    <row r="439" spans="2:32">
      <c r="C439">
        <v>21</v>
      </c>
      <c r="D439">
        <v>2</v>
      </c>
      <c r="E439" s="25">
        <v>4</v>
      </c>
      <c r="F439" s="25"/>
      <c r="G439" s="25">
        <v>1</v>
      </c>
      <c r="H439" s="25"/>
      <c r="I439" s="25"/>
      <c r="J439" s="25"/>
      <c r="K439" s="25"/>
      <c r="L439" s="25"/>
      <c r="M439" s="25"/>
      <c r="N439" s="25"/>
      <c r="O439" s="25"/>
      <c r="P439" s="25"/>
      <c r="Q439" s="25">
        <v>5</v>
      </c>
      <c r="R439" s="25">
        <v>27</v>
      </c>
      <c r="S439" s="25"/>
      <c r="T439" s="25">
        <v>1</v>
      </c>
      <c r="U439" s="25"/>
      <c r="V439" s="25">
        <v>2</v>
      </c>
      <c r="W439" s="25"/>
      <c r="X439" s="25"/>
      <c r="Y439" s="25"/>
      <c r="Z439" s="25"/>
      <c r="AA439" s="25"/>
      <c r="AB439" s="25"/>
      <c r="AC439" s="25"/>
      <c r="AD439" s="25"/>
      <c r="AE439" s="25"/>
      <c r="AF439" s="25">
        <v>40</v>
      </c>
    </row>
    <row r="440" spans="2:32">
      <c r="C440">
        <v>22</v>
      </c>
      <c r="D440">
        <v>2</v>
      </c>
      <c r="E440" s="25">
        <v>3</v>
      </c>
      <c r="F440" s="25"/>
      <c r="G440" s="25"/>
      <c r="H440" s="25">
        <v>2</v>
      </c>
      <c r="I440" s="25"/>
      <c r="J440" s="25"/>
      <c r="K440" s="25"/>
      <c r="L440" s="25"/>
      <c r="M440" s="25"/>
      <c r="N440" s="25"/>
      <c r="O440" s="25"/>
      <c r="P440" s="25"/>
      <c r="Q440" s="25">
        <v>11</v>
      </c>
      <c r="R440" s="25">
        <v>64</v>
      </c>
      <c r="S440" s="25">
        <v>1</v>
      </c>
      <c r="T440" s="25"/>
      <c r="U440" s="25"/>
      <c r="V440" s="25">
        <v>5</v>
      </c>
      <c r="W440" s="25"/>
      <c r="X440" s="25"/>
      <c r="Y440" s="25"/>
      <c r="Z440" s="25"/>
      <c r="AA440" s="25"/>
      <c r="AB440" s="25"/>
      <c r="AC440" s="25"/>
      <c r="AD440" s="25"/>
      <c r="AE440" s="25"/>
      <c r="AF440" s="25">
        <v>86</v>
      </c>
    </row>
    <row r="441" spans="2:32">
      <c r="C441">
        <v>23</v>
      </c>
      <c r="D441">
        <v>2</v>
      </c>
      <c r="E441" s="25">
        <v>2</v>
      </c>
      <c r="F441" s="25"/>
      <c r="G441" s="25"/>
      <c r="H441" s="25"/>
      <c r="I441" s="25"/>
      <c r="J441" s="25"/>
      <c r="K441" s="25"/>
      <c r="L441" s="25"/>
      <c r="M441" s="25"/>
      <c r="N441" s="25"/>
      <c r="O441" s="25"/>
      <c r="P441" s="25"/>
      <c r="Q441" s="25">
        <v>20</v>
      </c>
      <c r="R441" s="25">
        <v>10</v>
      </c>
      <c r="S441" s="25"/>
      <c r="T441" s="25">
        <v>2</v>
      </c>
      <c r="U441" s="25"/>
      <c r="V441" s="25"/>
      <c r="W441" s="25"/>
      <c r="X441" s="25"/>
      <c r="Y441" s="25"/>
      <c r="Z441" s="25"/>
      <c r="AA441" s="25"/>
      <c r="AB441" s="25"/>
      <c r="AC441" s="25"/>
      <c r="AD441" s="25"/>
      <c r="AE441" s="25"/>
      <c r="AF441" s="25">
        <v>34</v>
      </c>
    </row>
    <row r="442" spans="2:32">
      <c r="C442">
        <v>24</v>
      </c>
      <c r="D442">
        <v>2</v>
      </c>
      <c r="E442" s="25"/>
      <c r="F442" s="25"/>
      <c r="G442" s="25">
        <v>5</v>
      </c>
      <c r="H442" s="25"/>
      <c r="I442" s="25">
        <v>1</v>
      </c>
      <c r="J442" s="25"/>
      <c r="K442" s="25"/>
      <c r="L442" s="25"/>
      <c r="M442" s="25"/>
      <c r="N442" s="25"/>
      <c r="O442" s="25"/>
      <c r="P442" s="25"/>
      <c r="Q442" s="25">
        <v>100</v>
      </c>
      <c r="R442" s="25">
        <v>115</v>
      </c>
      <c r="S442" s="25"/>
      <c r="T442" s="25">
        <v>2</v>
      </c>
      <c r="U442" s="25">
        <v>6</v>
      </c>
      <c r="V442" s="25">
        <v>4</v>
      </c>
      <c r="W442" s="25"/>
      <c r="X442" s="25"/>
      <c r="Y442" s="25"/>
      <c r="Z442" s="25"/>
      <c r="AA442" s="25"/>
      <c r="AB442" s="25">
        <v>3</v>
      </c>
      <c r="AC442" s="25"/>
      <c r="AD442" s="25"/>
      <c r="AE442" s="25"/>
      <c r="AF442" s="25">
        <v>236</v>
      </c>
    </row>
    <row r="443" spans="2:32">
      <c r="C443">
        <v>25</v>
      </c>
      <c r="D443">
        <v>2</v>
      </c>
      <c r="E443" s="25">
        <v>1</v>
      </c>
      <c r="F443" s="25"/>
      <c r="G443" s="25">
        <v>1</v>
      </c>
      <c r="H443" s="25"/>
      <c r="I443" s="25"/>
      <c r="J443" s="25">
        <v>1</v>
      </c>
      <c r="K443" s="25"/>
      <c r="L443" s="25"/>
      <c r="M443" s="25"/>
      <c r="N443" s="25"/>
      <c r="O443" s="25"/>
      <c r="P443" s="25"/>
      <c r="Q443" s="25">
        <v>7</v>
      </c>
      <c r="R443" s="25">
        <v>83</v>
      </c>
      <c r="S443" s="25"/>
      <c r="T443" s="25">
        <v>7</v>
      </c>
      <c r="U443" s="25"/>
      <c r="V443" s="25">
        <v>2</v>
      </c>
      <c r="W443" s="25"/>
      <c r="X443" s="25"/>
      <c r="Y443" s="25"/>
      <c r="Z443" s="25"/>
      <c r="AA443" s="25"/>
      <c r="AB443" s="25"/>
      <c r="AC443" s="25"/>
      <c r="AD443" s="25"/>
      <c r="AE443" s="25"/>
      <c r="AF443" s="25">
        <v>102</v>
      </c>
    </row>
    <row r="444" spans="2:32">
      <c r="C444">
        <v>26</v>
      </c>
      <c r="D444">
        <v>2</v>
      </c>
      <c r="E444" s="25">
        <v>5</v>
      </c>
      <c r="F444" s="25"/>
      <c r="G444" s="25">
        <v>5</v>
      </c>
      <c r="H444" s="25">
        <v>1</v>
      </c>
      <c r="I444" s="25"/>
      <c r="J444" s="25">
        <v>1</v>
      </c>
      <c r="K444" s="25"/>
      <c r="L444" s="25"/>
      <c r="M444" s="25"/>
      <c r="N444" s="25">
        <v>2</v>
      </c>
      <c r="O444" s="25"/>
      <c r="P444" s="25"/>
      <c r="Q444" s="25">
        <v>18</v>
      </c>
      <c r="R444" s="25">
        <v>45</v>
      </c>
      <c r="S444" s="25"/>
      <c r="T444" s="25">
        <v>11</v>
      </c>
      <c r="U444" s="25">
        <v>8</v>
      </c>
      <c r="V444" s="25">
        <v>2</v>
      </c>
      <c r="W444" s="25"/>
      <c r="X444" s="25"/>
      <c r="Y444" s="25"/>
      <c r="Z444" s="25"/>
      <c r="AA444" s="25"/>
      <c r="AB444" s="25">
        <v>4</v>
      </c>
      <c r="AC444" s="25"/>
      <c r="AD444" s="25"/>
      <c r="AE444" s="25"/>
      <c r="AF444" s="25">
        <v>102</v>
      </c>
    </row>
    <row r="445" spans="2:32">
      <c r="C445">
        <v>27</v>
      </c>
      <c r="D445">
        <v>2</v>
      </c>
      <c r="E445" s="25">
        <v>1</v>
      </c>
      <c r="F445" s="25"/>
      <c r="G445" s="25">
        <v>1</v>
      </c>
      <c r="H445" s="25"/>
      <c r="I445" s="25"/>
      <c r="J445" s="25">
        <v>1</v>
      </c>
      <c r="K445" s="25"/>
      <c r="L445" s="25"/>
      <c r="M445" s="25"/>
      <c r="N445" s="25"/>
      <c r="O445" s="25">
        <v>1</v>
      </c>
      <c r="P445" s="25"/>
      <c r="Q445" s="25">
        <v>31</v>
      </c>
      <c r="R445" s="25">
        <v>59</v>
      </c>
      <c r="S445" s="25"/>
      <c r="T445" s="25"/>
      <c r="U445" s="25">
        <v>1</v>
      </c>
      <c r="V445" s="25">
        <v>2</v>
      </c>
      <c r="W445" s="25"/>
      <c r="X445" s="25"/>
      <c r="Y445" s="25"/>
      <c r="Z445" s="25"/>
      <c r="AA445" s="25"/>
      <c r="AB445" s="25"/>
      <c r="AC445" s="25"/>
      <c r="AD445" s="25"/>
      <c r="AE445" s="25"/>
      <c r="AF445" s="25">
        <v>97</v>
      </c>
    </row>
    <row r="446" spans="2:32">
      <c r="B446" t="s">
        <v>35</v>
      </c>
      <c r="C446">
        <v>1</v>
      </c>
      <c r="D446">
        <v>2</v>
      </c>
      <c r="E446" s="25"/>
      <c r="F446" s="25"/>
      <c r="G446" s="25"/>
      <c r="H446" s="25"/>
      <c r="I446" s="25"/>
      <c r="J446" s="25">
        <v>1</v>
      </c>
      <c r="K446" s="25"/>
      <c r="L446" s="25"/>
      <c r="M446" s="25"/>
      <c r="N446" s="25"/>
      <c r="O446" s="25"/>
      <c r="P446" s="25"/>
      <c r="Q446" s="25"/>
      <c r="R446" s="25">
        <v>24</v>
      </c>
      <c r="S446" s="25">
        <v>7</v>
      </c>
      <c r="T446" s="25"/>
      <c r="U446" s="25">
        <v>5</v>
      </c>
      <c r="V446" s="25">
        <v>18</v>
      </c>
      <c r="W446" s="25"/>
      <c r="X446" s="25">
        <v>1</v>
      </c>
      <c r="Y446" s="25"/>
      <c r="Z446" s="25"/>
      <c r="AA446" s="25"/>
      <c r="AB446" s="25"/>
      <c r="AC446" s="25"/>
      <c r="AD446" s="25"/>
      <c r="AE446" s="25"/>
      <c r="AF446" s="25">
        <v>56</v>
      </c>
    </row>
    <row r="447" spans="2:32">
      <c r="C447">
        <v>2</v>
      </c>
      <c r="D447">
        <v>2</v>
      </c>
      <c r="E447" s="25"/>
      <c r="F447" s="25"/>
      <c r="G447" s="25"/>
      <c r="H447" s="25"/>
      <c r="I447" s="25"/>
      <c r="J447" s="25"/>
      <c r="K447" s="25"/>
      <c r="L447" s="25"/>
      <c r="M447" s="25"/>
      <c r="N447" s="25">
        <v>1</v>
      </c>
      <c r="O447" s="25">
        <v>8</v>
      </c>
      <c r="P447" s="25"/>
      <c r="Q447" s="25"/>
      <c r="R447" s="25">
        <v>18</v>
      </c>
      <c r="S447" s="25">
        <v>2</v>
      </c>
      <c r="T447" s="25">
        <v>7</v>
      </c>
      <c r="U447" s="25"/>
      <c r="V447" s="25">
        <v>5</v>
      </c>
      <c r="W447" s="25"/>
      <c r="X447" s="25"/>
      <c r="Y447" s="25"/>
      <c r="Z447" s="25"/>
      <c r="AA447" s="25"/>
      <c r="AB447" s="25"/>
      <c r="AC447" s="25"/>
      <c r="AD447" s="25"/>
      <c r="AE447" s="25"/>
      <c r="AF447" s="25">
        <v>41</v>
      </c>
    </row>
    <row r="448" spans="2:32">
      <c r="C448">
        <v>3</v>
      </c>
      <c r="D448">
        <v>2</v>
      </c>
      <c r="E448" s="25"/>
      <c r="F448" s="25"/>
      <c r="G448" s="25"/>
      <c r="H448" s="25"/>
      <c r="I448" s="25"/>
      <c r="J448" s="25"/>
      <c r="K448" s="25"/>
      <c r="L448" s="25"/>
      <c r="M448" s="25"/>
      <c r="N448" s="25"/>
      <c r="O448" s="25"/>
      <c r="P448" s="25"/>
      <c r="Q448" s="25"/>
      <c r="R448" s="25">
        <v>14</v>
      </c>
      <c r="S448" s="25"/>
      <c r="T448" s="25"/>
      <c r="U448" s="25">
        <v>1</v>
      </c>
      <c r="V448" s="25">
        <v>2</v>
      </c>
      <c r="W448" s="25"/>
      <c r="X448" s="25"/>
      <c r="Y448" s="25"/>
      <c r="Z448" s="25"/>
      <c r="AA448" s="25"/>
      <c r="AB448" s="25"/>
      <c r="AC448" s="25"/>
      <c r="AD448" s="25"/>
      <c r="AE448" s="25"/>
      <c r="AF448" s="25">
        <v>17</v>
      </c>
    </row>
    <row r="449" spans="3:32">
      <c r="C449">
        <v>4</v>
      </c>
      <c r="D449">
        <v>2</v>
      </c>
      <c r="E449" s="25"/>
      <c r="F449" s="25"/>
      <c r="G449" s="25"/>
      <c r="H449" s="25"/>
      <c r="I449" s="25"/>
      <c r="J449" s="25"/>
      <c r="K449" s="25"/>
      <c r="L449" s="25"/>
      <c r="M449" s="25"/>
      <c r="N449" s="25"/>
      <c r="O449" s="25"/>
      <c r="P449" s="25"/>
      <c r="Q449" s="25"/>
      <c r="R449" s="25">
        <v>22</v>
      </c>
      <c r="S449" s="25">
        <v>11</v>
      </c>
      <c r="T449" s="25">
        <v>1</v>
      </c>
      <c r="U449" s="25">
        <v>7</v>
      </c>
      <c r="V449" s="25"/>
      <c r="W449" s="25"/>
      <c r="X449" s="25"/>
      <c r="Y449" s="25"/>
      <c r="Z449" s="25"/>
      <c r="AA449" s="25"/>
      <c r="AB449" s="25"/>
      <c r="AC449" s="25"/>
      <c r="AD449" s="25"/>
      <c r="AE449" s="25"/>
      <c r="AF449" s="25">
        <v>41</v>
      </c>
    </row>
    <row r="450" spans="3:32">
      <c r="C450">
        <v>5</v>
      </c>
      <c r="D450">
        <v>2</v>
      </c>
      <c r="E450" s="25"/>
      <c r="F450" s="25"/>
      <c r="G450" s="25"/>
      <c r="H450" s="25"/>
      <c r="I450" s="25"/>
      <c r="J450" s="25"/>
      <c r="K450" s="25"/>
      <c r="L450" s="25"/>
      <c r="M450" s="25"/>
      <c r="N450" s="25"/>
      <c r="O450" s="25"/>
      <c r="P450" s="25"/>
      <c r="Q450" s="25"/>
      <c r="R450" s="25">
        <v>7</v>
      </c>
      <c r="S450" s="25">
        <v>2</v>
      </c>
      <c r="T450" s="25"/>
      <c r="U450" s="25"/>
      <c r="V450" s="25"/>
      <c r="W450" s="25"/>
      <c r="X450" s="25"/>
      <c r="Y450" s="25"/>
      <c r="Z450" s="25"/>
      <c r="AA450" s="25"/>
      <c r="AB450" s="25"/>
      <c r="AC450" s="25"/>
      <c r="AD450" s="25"/>
      <c r="AE450" s="25"/>
      <c r="AF450" s="25">
        <v>9</v>
      </c>
    </row>
    <row r="451" spans="3:32">
      <c r="C451">
        <v>6</v>
      </c>
      <c r="D451">
        <v>2</v>
      </c>
      <c r="E451" s="25"/>
      <c r="F451" s="25"/>
      <c r="G451" s="25"/>
      <c r="H451" s="25"/>
      <c r="I451" s="25"/>
      <c r="J451" s="25">
        <v>1</v>
      </c>
      <c r="K451" s="25"/>
      <c r="L451" s="25"/>
      <c r="M451" s="25"/>
      <c r="N451" s="25"/>
      <c r="O451" s="25"/>
      <c r="P451" s="25"/>
      <c r="Q451" s="25"/>
      <c r="R451" s="25">
        <v>18</v>
      </c>
      <c r="S451" s="25">
        <v>2</v>
      </c>
      <c r="T451" s="25"/>
      <c r="U451" s="25">
        <v>5</v>
      </c>
      <c r="V451" s="25">
        <v>4</v>
      </c>
      <c r="W451" s="25"/>
      <c r="X451" s="25"/>
      <c r="Y451" s="25"/>
      <c r="Z451" s="25"/>
      <c r="AA451" s="25"/>
      <c r="AB451" s="25"/>
      <c r="AC451" s="25"/>
      <c r="AD451" s="25"/>
      <c r="AE451" s="25"/>
      <c r="AF451" s="25">
        <v>30</v>
      </c>
    </row>
    <row r="452" spans="3:32">
      <c r="C452">
        <v>7</v>
      </c>
      <c r="D452">
        <v>2</v>
      </c>
      <c r="E452" s="25"/>
      <c r="F452" s="25"/>
      <c r="G452" s="25">
        <v>1</v>
      </c>
      <c r="H452" s="25"/>
      <c r="I452" s="25"/>
      <c r="J452" s="25"/>
      <c r="K452" s="25"/>
      <c r="L452" s="25"/>
      <c r="M452" s="25"/>
      <c r="N452" s="25"/>
      <c r="O452" s="25"/>
      <c r="P452" s="25"/>
      <c r="Q452" s="25"/>
      <c r="R452" s="25">
        <v>21</v>
      </c>
      <c r="S452" s="25">
        <v>3</v>
      </c>
      <c r="T452" s="25"/>
      <c r="U452" s="25">
        <v>3</v>
      </c>
      <c r="V452" s="25">
        <v>2</v>
      </c>
      <c r="W452" s="25"/>
      <c r="X452" s="25"/>
      <c r="Y452" s="25"/>
      <c r="Z452" s="25"/>
      <c r="AA452" s="25"/>
      <c r="AB452" s="25"/>
      <c r="AC452" s="25"/>
      <c r="AD452" s="25"/>
      <c r="AE452" s="25"/>
      <c r="AF452" s="25">
        <v>30</v>
      </c>
    </row>
    <row r="453" spans="3:32">
      <c r="C453">
        <v>8</v>
      </c>
      <c r="D453">
        <v>2</v>
      </c>
      <c r="E453" s="25">
        <v>1</v>
      </c>
      <c r="F453" s="25"/>
      <c r="G453" s="25"/>
      <c r="H453" s="25"/>
      <c r="I453" s="25"/>
      <c r="J453" s="25"/>
      <c r="K453" s="25"/>
      <c r="L453" s="25"/>
      <c r="M453" s="25"/>
      <c r="N453" s="25"/>
      <c r="O453" s="25">
        <v>2</v>
      </c>
      <c r="P453" s="25"/>
      <c r="Q453" s="25"/>
      <c r="R453" s="25">
        <v>22</v>
      </c>
      <c r="S453" s="25">
        <v>2</v>
      </c>
      <c r="T453" s="25">
        <v>1</v>
      </c>
      <c r="U453" s="25"/>
      <c r="V453" s="25"/>
      <c r="W453" s="25"/>
      <c r="X453" s="25"/>
      <c r="Y453" s="25"/>
      <c r="Z453" s="25"/>
      <c r="AA453" s="25"/>
      <c r="AB453" s="25"/>
      <c r="AC453" s="25"/>
      <c r="AD453" s="25"/>
      <c r="AE453" s="25"/>
      <c r="AF453" s="25">
        <v>28</v>
      </c>
    </row>
    <row r="454" spans="3:32">
      <c r="C454">
        <v>9</v>
      </c>
      <c r="D454">
        <v>2</v>
      </c>
      <c r="E454" s="25">
        <v>3</v>
      </c>
      <c r="F454" s="25"/>
      <c r="G454" s="25">
        <v>2</v>
      </c>
      <c r="H454" s="25">
        <v>1</v>
      </c>
      <c r="I454" s="25"/>
      <c r="J454" s="25">
        <v>2</v>
      </c>
      <c r="K454" s="25"/>
      <c r="L454" s="25"/>
      <c r="M454" s="25"/>
      <c r="N454" s="25"/>
      <c r="O454" s="25">
        <v>4</v>
      </c>
      <c r="P454" s="25"/>
      <c r="Q454" s="25">
        <v>6</v>
      </c>
      <c r="R454" s="25">
        <v>1</v>
      </c>
      <c r="S454" s="25">
        <v>2</v>
      </c>
      <c r="T454" s="25">
        <v>6</v>
      </c>
      <c r="U454" s="25">
        <v>2</v>
      </c>
      <c r="V454" s="25">
        <v>4</v>
      </c>
      <c r="W454" s="25"/>
      <c r="X454" s="25">
        <v>2</v>
      </c>
      <c r="Y454" s="25"/>
      <c r="Z454" s="25"/>
      <c r="AA454" s="25"/>
      <c r="AB454" s="25"/>
      <c r="AC454" s="25"/>
      <c r="AD454" s="25"/>
      <c r="AE454" s="25"/>
      <c r="AF454" s="25">
        <v>35</v>
      </c>
    </row>
    <row r="455" spans="3:32">
      <c r="C455">
        <v>10</v>
      </c>
      <c r="D455">
        <v>2</v>
      </c>
      <c r="E455" s="25"/>
      <c r="F455" s="25"/>
      <c r="G455" s="25">
        <v>3</v>
      </c>
      <c r="H455" s="25"/>
      <c r="I455" s="25"/>
      <c r="J455" s="25">
        <v>4</v>
      </c>
      <c r="K455" s="25"/>
      <c r="L455" s="25"/>
      <c r="M455" s="25"/>
      <c r="N455" s="25"/>
      <c r="O455" s="25"/>
      <c r="P455" s="25"/>
      <c r="Q455" s="25">
        <v>5</v>
      </c>
      <c r="R455" s="25">
        <v>3</v>
      </c>
      <c r="S455" s="25">
        <v>4</v>
      </c>
      <c r="T455" s="25"/>
      <c r="U455" s="25">
        <v>1</v>
      </c>
      <c r="V455" s="25">
        <v>8</v>
      </c>
      <c r="W455" s="25"/>
      <c r="X455" s="25"/>
      <c r="Y455" s="25"/>
      <c r="Z455" s="25"/>
      <c r="AA455" s="25"/>
      <c r="AB455" s="25"/>
      <c r="AC455" s="25"/>
      <c r="AD455" s="25"/>
      <c r="AE455" s="25"/>
      <c r="AF455" s="25">
        <v>28</v>
      </c>
    </row>
    <row r="456" spans="3:32">
      <c r="C456">
        <v>11</v>
      </c>
      <c r="D456">
        <v>2</v>
      </c>
      <c r="E456" s="25">
        <v>2</v>
      </c>
      <c r="F456" s="25"/>
      <c r="G456" s="25"/>
      <c r="H456" s="25"/>
      <c r="I456" s="25"/>
      <c r="J456" s="25">
        <v>1</v>
      </c>
      <c r="K456" s="25"/>
      <c r="L456" s="25"/>
      <c r="M456" s="25"/>
      <c r="N456" s="25"/>
      <c r="O456" s="25"/>
      <c r="P456" s="25"/>
      <c r="Q456" s="25"/>
      <c r="R456" s="25">
        <v>48</v>
      </c>
      <c r="S456" s="25">
        <v>3</v>
      </c>
      <c r="T456" s="25"/>
      <c r="U456" s="25"/>
      <c r="V456" s="25">
        <v>8</v>
      </c>
      <c r="W456" s="25"/>
      <c r="X456" s="25"/>
      <c r="Y456" s="25"/>
      <c r="Z456" s="25"/>
      <c r="AA456" s="25"/>
      <c r="AB456" s="25"/>
      <c r="AC456" s="25"/>
      <c r="AD456" s="25"/>
      <c r="AE456" s="25"/>
      <c r="AF456" s="25">
        <v>62</v>
      </c>
    </row>
    <row r="457" spans="3:32">
      <c r="C457">
        <v>12</v>
      </c>
      <c r="D457">
        <v>2</v>
      </c>
      <c r="E457" s="25"/>
      <c r="F457" s="25"/>
      <c r="G457" s="25"/>
      <c r="H457" s="25"/>
      <c r="I457" s="25"/>
      <c r="J457" s="25"/>
      <c r="K457" s="25"/>
      <c r="L457" s="25"/>
      <c r="M457" s="25"/>
      <c r="N457" s="25"/>
      <c r="O457" s="25"/>
      <c r="P457" s="25"/>
      <c r="Q457" s="25"/>
      <c r="R457" s="25">
        <v>45</v>
      </c>
      <c r="S457" s="25">
        <v>4</v>
      </c>
      <c r="T457" s="25"/>
      <c r="U457" s="25">
        <v>5</v>
      </c>
      <c r="V457" s="25">
        <v>6</v>
      </c>
      <c r="W457" s="25"/>
      <c r="X457" s="25"/>
      <c r="Y457" s="25"/>
      <c r="Z457" s="25"/>
      <c r="AA457" s="25"/>
      <c r="AB457" s="25"/>
      <c r="AC457" s="25"/>
      <c r="AD457" s="25"/>
      <c r="AE457" s="25"/>
      <c r="AF457" s="25">
        <v>60</v>
      </c>
    </row>
    <row r="458" spans="3:32">
      <c r="C458">
        <v>13</v>
      </c>
      <c r="D458">
        <v>2</v>
      </c>
      <c r="E458" s="25"/>
      <c r="F458" s="25"/>
      <c r="G458" s="25"/>
      <c r="H458" s="25"/>
      <c r="I458" s="25"/>
      <c r="J458" s="25">
        <v>1</v>
      </c>
      <c r="K458" s="25"/>
      <c r="L458" s="25"/>
      <c r="M458" s="25"/>
      <c r="N458" s="25"/>
      <c r="O458" s="25"/>
      <c r="P458" s="25"/>
      <c r="Q458" s="25"/>
      <c r="R458" s="25">
        <v>26</v>
      </c>
      <c r="S458" s="25">
        <v>1</v>
      </c>
      <c r="T458" s="25">
        <v>3</v>
      </c>
      <c r="U458" s="25">
        <v>1</v>
      </c>
      <c r="V458" s="25">
        <v>5</v>
      </c>
      <c r="W458" s="25"/>
      <c r="X458" s="25"/>
      <c r="Y458" s="25"/>
      <c r="Z458" s="25"/>
      <c r="AA458" s="25"/>
      <c r="AB458" s="25"/>
      <c r="AC458" s="25"/>
      <c r="AD458" s="25"/>
      <c r="AE458" s="25"/>
      <c r="AF458" s="25">
        <v>37</v>
      </c>
    </row>
    <row r="459" spans="3:32">
      <c r="C459">
        <v>14</v>
      </c>
      <c r="D459">
        <v>2</v>
      </c>
      <c r="E459" s="25"/>
      <c r="F459" s="25"/>
      <c r="G459" s="25">
        <v>1</v>
      </c>
      <c r="H459" s="25"/>
      <c r="I459" s="25"/>
      <c r="J459" s="25"/>
      <c r="K459" s="25"/>
      <c r="L459" s="25"/>
      <c r="M459" s="25"/>
      <c r="N459" s="25"/>
      <c r="O459" s="25"/>
      <c r="P459" s="25"/>
      <c r="Q459" s="25"/>
      <c r="R459" s="25">
        <v>20</v>
      </c>
      <c r="S459" s="25">
        <v>6</v>
      </c>
      <c r="T459" s="25">
        <v>8</v>
      </c>
      <c r="U459" s="25"/>
      <c r="V459" s="25">
        <v>6</v>
      </c>
      <c r="W459" s="25"/>
      <c r="X459" s="25"/>
      <c r="Y459" s="25"/>
      <c r="Z459" s="25"/>
      <c r="AA459" s="25">
        <v>2</v>
      </c>
      <c r="AB459" s="25"/>
      <c r="AC459" s="25"/>
      <c r="AD459" s="25"/>
      <c r="AE459" s="25"/>
      <c r="AF459" s="25">
        <v>43</v>
      </c>
    </row>
    <row r="460" spans="3:32">
      <c r="C460">
        <v>15</v>
      </c>
      <c r="D460">
        <v>2</v>
      </c>
      <c r="E460" s="25">
        <v>7</v>
      </c>
      <c r="F460" s="25"/>
      <c r="G460" s="25"/>
      <c r="H460" s="25"/>
      <c r="I460" s="25"/>
      <c r="J460" s="25"/>
      <c r="K460" s="25"/>
      <c r="L460" s="25"/>
      <c r="M460" s="25"/>
      <c r="N460" s="25"/>
      <c r="O460" s="25"/>
      <c r="P460" s="25"/>
      <c r="Q460" s="25">
        <v>1</v>
      </c>
      <c r="R460" s="25">
        <v>9</v>
      </c>
      <c r="S460" s="25"/>
      <c r="T460" s="25"/>
      <c r="U460" s="25"/>
      <c r="V460" s="25">
        <v>3</v>
      </c>
      <c r="W460" s="25"/>
      <c r="X460" s="25"/>
      <c r="Y460" s="25"/>
      <c r="Z460" s="25"/>
      <c r="AA460" s="25"/>
      <c r="AB460" s="25"/>
      <c r="AC460" s="25"/>
      <c r="AD460" s="25"/>
      <c r="AE460" s="25"/>
      <c r="AF460" s="25">
        <v>20</v>
      </c>
    </row>
    <row r="461" spans="3:32">
      <c r="C461">
        <v>16</v>
      </c>
      <c r="D461">
        <v>2</v>
      </c>
      <c r="E461" s="25">
        <v>4</v>
      </c>
      <c r="F461" s="25"/>
      <c r="G461" s="25"/>
      <c r="H461" s="25">
        <v>2</v>
      </c>
      <c r="I461" s="25"/>
      <c r="J461" s="25">
        <v>1</v>
      </c>
      <c r="K461" s="25"/>
      <c r="L461" s="25"/>
      <c r="M461" s="25"/>
      <c r="N461" s="25"/>
      <c r="O461" s="25"/>
      <c r="P461" s="25"/>
      <c r="Q461" s="25"/>
      <c r="R461" s="25">
        <v>25</v>
      </c>
      <c r="S461" s="25">
        <v>5</v>
      </c>
      <c r="T461" s="25">
        <v>17</v>
      </c>
      <c r="U461" s="25"/>
      <c r="V461" s="25">
        <v>7</v>
      </c>
      <c r="W461" s="25"/>
      <c r="X461" s="25"/>
      <c r="Y461" s="25"/>
      <c r="Z461" s="25"/>
      <c r="AA461" s="25"/>
      <c r="AB461" s="25"/>
      <c r="AC461" s="25"/>
      <c r="AD461" s="25"/>
      <c r="AE461" s="25"/>
      <c r="AF461" s="25">
        <v>61</v>
      </c>
    </row>
    <row r="462" spans="3:32">
      <c r="C462">
        <v>17</v>
      </c>
      <c r="D462">
        <v>2</v>
      </c>
      <c r="E462" s="25"/>
      <c r="F462" s="25"/>
      <c r="G462" s="25"/>
      <c r="H462" s="25"/>
      <c r="I462" s="25"/>
      <c r="J462" s="25"/>
      <c r="K462" s="25"/>
      <c r="L462" s="25"/>
      <c r="M462" s="25"/>
      <c r="N462" s="25"/>
      <c r="O462" s="25">
        <v>2</v>
      </c>
      <c r="P462" s="25"/>
      <c r="Q462" s="25">
        <v>3</v>
      </c>
      <c r="R462" s="25">
        <v>53</v>
      </c>
      <c r="S462" s="25">
        <v>4</v>
      </c>
      <c r="T462" s="25"/>
      <c r="U462" s="25"/>
      <c r="V462" s="25">
        <v>4</v>
      </c>
      <c r="W462" s="25"/>
      <c r="X462" s="25"/>
      <c r="Y462" s="25"/>
      <c r="Z462" s="25"/>
      <c r="AA462" s="25"/>
      <c r="AB462" s="25"/>
      <c r="AC462" s="25"/>
      <c r="AD462" s="25"/>
      <c r="AE462" s="25"/>
      <c r="AF462" s="25">
        <v>66</v>
      </c>
    </row>
    <row r="463" spans="3:32">
      <c r="C463">
        <v>18</v>
      </c>
      <c r="D463">
        <v>2</v>
      </c>
      <c r="E463" s="25">
        <v>10</v>
      </c>
      <c r="F463" s="25"/>
      <c r="G463" s="25"/>
      <c r="H463" s="25"/>
      <c r="I463" s="25"/>
      <c r="J463" s="25">
        <v>1</v>
      </c>
      <c r="K463" s="25"/>
      <c r="L463" s="25"/>
      <c r="M463" s="25"/>
      <c r="N463" s="25"/>
      <c r="O463" s="25">
        <v>11</v>
      </c>
      <c r="P463" s="25"/>
      <c r="Q463" s="25"/>
      <c r="R463" s="25">
        <v>47</v>
      </c>
      <c r="S463" s="25">
        <v>4</v>
      </c>
      <c r="T463" s="25">
        <v>25</v>
      </c>
      <c r="U463" s="25">
        <v>1</v>
      </c>
      <c r="V463" s="25">
        <v>17</v>
      </c>
      <c r="W463" s="25"/>
      <c r="X463" s="25"/>
      <c r="Y463" s="25"/>
      <c r="Z463" s="25"/>
      <c r="AA463" s="25"/>
      <c r="AB463" s="25">
        <v>2</v>
      </c>
      <c r="AC463" s="25"/>
      <c r="AD463" s="25"/>
      <c r="AE463" s="25"/>
      <c r="AF463" s="25">
        <v>118</v>
      </c>
    </row>
    <row r="464" spans="3:32">
      <c r="C464">
        <v>19</v>
      </c>
      <c r="D464">
        <v>2</v>
      </c>
      <c r="E464" s="25"/>
      <c r="F464" s="25"/>
      <c r="G464" s="25"/>
      <c r="H464" s="25"/>
      <c r="I464" s="25"/>
      <c r="J464" s="25"/>
      <c r="K464" s="25"/>
      <c r="L464" s="25"/>
      <c r="M464" s="25"/>
      <c r="N464" s="25"/>
      <c r="O464" s="25"/>
      <c r="P464" s="25"/>
      <c r="Q464" s="25"/>
      <c r="R464" s="25">
        <v>30</v>
      </c>
      <c r="S464" s="25">
        <v>1</v>
      </c>
      <c r="T464" s="25"/>
      <c r="U464" s="25"/>
      <c r="V464" s="25">
        <v>1</v>
      </c>
      <c r="W464" s="25"/>
      <c r="X464" s="25"/>
      <c r="Y464" s="25"/>
      <c r="Z464" s="25"/>
      <c r="AA464" s="25"/>
      <c r="AB464" s="25"/>
      <c r="AC464" s="25"/>
      <c r="AD464" s="25"/>
      <c r="AE464" s="25"/>
      <c r="AF464" s="25">
        <v>32</v>
      </c>
    </row>
    <row r="465" spans="2:32">
      <c r="C465">
        <v>20</v>
      </c>
      <c r="D465">
        <v>2</v>
      </c>
      <c r="E465" s="25"/>
      <c r="F465" s="25"/>
      <c r="G465" s="25"/>
      <c r="H465" s="25"/>
      <c r="I465" s="25"/>
      <c r="J465" s="25"/>
      <c r="K465" s="25"/>
      <c r="L465" s="25"/>
      <c r="M465" s="25"/>
      <c r="N465" s="25"/>
      <c r="O465" s="25"/>
      <c r="P465" s="25"/>
      <c r="Q465" s="25"/>
      <c r="R465" s="25">
        <v>26</v>
      </c>
      <c r="S465" s="25">
        <v>3</v>
      </c>
      <c r="T465" s="25"/>
      <c r="U465" s="25"/>
      <c r="V465" s="25">
        <v>6</v>
      </c>
      <c r="W465" s="25"/>
      <c r="X465" s="25"/>
      <c r="Y465" s="25"/>
      <c r="Z465" s="25"/>
      <c r="AA465" s="25"/>
      <c r="AB465" s="25"/>
      <c r="AC465" s="25"/>
      <c r="AD465" s="25"/>
      <c r="AE465" s="25"/>
      <c r="AF465" s="25">
        <v>35</v>
      </c>
    </row>
    <row r="466" spans="2:32">
      <c r="C466">
        <v>21</v>
      </c>
      <c r="D466">
        <v>2</v>
      </c>
      <c r="E466" s="25">
        <v>1</v>
      </c>
      <c r="F466" s="25"/>
      <c r="G466" s="25"/>
      <c r="H466" s="25"/>
      <c r="I466" s="25"/>
      <c r="J466" s="25"/>
      <c r="K466" s="25"/>
      <c r="L466" s="25"/>
      <c r="M466" s="25"/>
      <c r="N466" s="25"/>
      <c r="O466" s="25"/>
      <c r="P466" s="25"/>
      <c r="Q466" s="25">
        <v>1</v>
      </c>
      <c r="R466" s="25">
        <v>5</v>
      </c>
      <c r="S466" s="25">
        <v>2</v>
      </c>
      <c r="T466" s="25">
        <v>4</v>
      </c>
      <c r="U466" s="25"/>
      <c r="V466" s="25">
        <v>2</v>
      </c>
      <c r="W466" s="25"/>
      <c r="X466" s="25"/>
      <c r="Y466" s="25"/>
      <c r="Z466" s="25"/>
      <c r="AA466" s="25"/>
      <c r="AB466" s="25"/>
      <c r="AC466" s="25"/>
      <c r="AD466" s="25"/>
      <c r="AE466" s="25"/>
      <c r="AF466" s="25">
        <v>15</v>
      </c>
    </row>
    <row r="467" spans="2:32">
      <c r="C467">
        <v>22</v>
      </c>
      <c r="D467">
        <v>2</v>
      </c>
      <c r="E467" s="25">
        <v>1</v>
      </c>
      <c r="F467" s="25"/>
      <c r="G467" s="25"/>
      <c r="H467" s="25"/>
      <c r="I467" s="25">
        <v>1</v>
      </c>
      <c r="J467" s="25"/>
      <c r="K467" s="25"/>
      <c r="L467" s="25"/>
      <c r="M467" s="25"/>
      <c r="N467" s="25"/>
      <c r="O467" s="25">
        <v>1</v>
      </c>
      <c r="P467" s="25"/>
      <c r="Q467" s="25"/>
      <c r="R467" s="25">
        <v>15</v>
      </c>
      <c r="S467" s="25">
        <v>5</v>
      </c>
      <c r="T467" s="25">
        <v>6</v>
      </c>
      <c r="U467" s="25">
        <v>9</v>
      </c>
      <c r="V467" s="25">
        <v>7</v>
      </c>
      <c r="W467" s="25"/>
      <c r="X467" s="25"/>
      <c r="Y467" s="25"/>
      <c r="Z467" s="25"/>
      <c r="AA467" s="25"/>
      <c r="AB467" s="25"/>
      <c r="AC467" s="25"/>
      <c r="AD467" s="25"/>
      <c r="AE467" s="25"/>
      <c r="AF467" s="25">
        <v>45</v>
      </c>
    </row>
    <row r="468" spans="2:32">
      <c r="C468">
        <v>23</v>
      </c>
      <c r="D468">
        <v>2</v>
      </c>
      <c r="E468" s="25">
        <v>1</v>
      </c>
      <c r="F468" s="25"/>
      <c r="G468" s="25">
        <v>1</v>
      </c>
      <c r="H468" s="25">
        <v>1</v>
      </c>
      <c r="I468" s="25"/>
      <c r="J468" s="25">
        <v>1</v>
      </c>
      <c r="K468" s="25"/>
      <c r="L468" s="25"/>
      <c r="M468" s="25"/>
      <c r="N468" s="25"/>
      <c r="O468" s="25">
        <v>1</v>
      </c>
      <c r="P468" s="25"/>
      <c r="Q468" s="25">
        <v>3</v>
      </c>
      <c r="R468" s="25">
        <v>1</v>
      </c>
      <c r="S468" s="25">
        <v>4</v>
      </c>
      <c r="T468" s="25">
        <v>3</v>
      </c>
      <c r="U468" s="25">
        <v>5</v>
      </c>
      <c r="V468" s="25"/>
      <c r="W468" s="25"/>
      <c r="X468" s="25"/>
      <c r="Y468" s="25"/>
      <c r="Z468" s="25"/>
      <c r="AA468" s="25"/>
      <c r="AB468" s="25"/>
      <c r="AC468" s="25"/>
      <c r="AD468" s="25"/>
      <c r="AE468" s="25"/>
      <c r="AF468" s="25">
        <v>21</v>
      </c>
    </row>
    <row r="469" spans="2:32">
      <c r="C469">
        <v>24</v>
      </c>
      <c r="D469">
        <v>2</v>
      </c>
      <c r="E469" s="25"/>
      <c r="F469" s="25"/>
      <c r="G469" s="25"/>
      <c r="H469" s="25"/>
      <c r="I469" s="25"/>
      <c r="J469" s="25"/>
      <c r="K469" s="25"/>
      <c r="L469" s="25"/>
      <c r="M469" s="25"/>
      <c r="N469" s="25"/>
      <c r="O469" s="25">
        <v>2</v>
      </c>
      <c r="P469" s="25"/>
      <c r="Q469" s="25"/>
      <c r="R469" s="25">
        <v>16</v>
      </c>
      <c r="S469" s="25">
        <v>3</v>
      </c>
      <c r="T469" s="25">
        <v>2</v>
      </c>
      <c r="U469" s="25">
        <v>5</v>
      </c>
      <c r="V469" s="25"/>
      <c r="W469" s="25"/>
      <c r="X469" s="25"/>
      <c r="Y469" s="25"/>
      <c r="Z469" s="25"/>
      <c r="AA469" s="25"/>
      <c r="AB469" s="25"/>
      <c r="AC469" s="25"/>
      <c r="AD469" s="25"/>
      <c r="AE469" s="25"/>
      <c r="AF469" s="25">
        <v>28</v>
      </c>
    </row>
    <row r="470" spans="2:32">
      <c r="C470">
        <v>25</v>
      </c>
      <c r="D470">
        <v>2</v>
      </c>
      <c r="E470" s="25">
        <v>2</v>
      </c>
      <c r="F470" s="25"/>
      <c r="G470" s="25"/>
      <c r="H470" s="25"/>
      <c r="I470" s="25"/>
      <c r="J470" s="25"/>
      <c r="K470" s="25"/>
      <c r="L470" s="25"/>
      <c r="M470" s="25"/>
      <c r="N470" s="25"/>
      <c r="O470" s="25"/>
      <c r="P470" s="25"/>
      <c r="Q470" s="25"/>
      <c r="R470" s="25">
        <v>12</v>
      </c>
      <c r="S470" s="25">
        <v>4</v>
      </c>
      <c r="T470" s="25"/>
      <c r="U470" s="25">
        <v>4</v>
      </c>
      <c r="V470" s="25"/>
      <c r="W470" s="25"/>
      <c r="X470" s="25"/>
      <c r="Y470" s="25"/>
      <c r="Z470" s="25"/>
      <c r="AA470" s="25"/>
      <c r="AB470" s="25"/>
      <c r="AC470" s="25"/>
      <c r="AD470" s="25"/>
      <c r="AE470" s="25"/>
      <c r="AF470" s="25">
        <v>22</v>
      </c>
    </row>
    <row r="471" spans="2:32">
      <c r="B471" t="s">
        <v>532</v>
      </c>
      <c r="C471">
        <v>1</v>
      </c>
      <c r="D471">
        <v>2</v>
      </c>
      <c r="E471" s="25"/>
      <c r="F471" s="25"/>
      <c r="G471" s="25">
        <v>2</v>
      </c>
      <c r="H471" s="25">
        <v>6</v>
      </c>
      <c r="I471" s="25"/>
      <c r="J471" s="25"/>
      <c r="K471" s="25"/>
      <c r="L471" s="25"/>
      <c r="M471" s="25"/>
      <c r="N471" s="25"/>
      <c r="O471" s="25"/>
      <c r="P471" s="25"/>
      <c r="Q471" s="25">
        <v>2</v>
      </c>
      <c r="R471" s="25">
        <v>125</v>
      </c>
      <c r="S471" s="25">
        <v>2</v>
      </c>
      <c r="T471" s="25"/>
      <c r="U471" s="25">
        <v>11</v>
      </c>
      <c r="V471" s="25">
        <v>2</v>
      </c>
      <c r="W471" s="25"/>
      <c r="X471" s="25"/>
      <c r="Y471" s="25"/>
      <c r="Z471" s="25"/>
      <c r="AA471" s="25"/>
      <c r="AB471" s="25"/>
      <c r="AC471" s="25"/>
      <c r="AD471" s="25"/>
      <c r="AE471" s="25"/>
      <c r="AF471" s="25">
        <v>150</v>
      </c>
    </row>
    <row r="472" spans="2:32">
      <c r="C472">
        <v>2</v>
      </c>
      <c r="D472">
        <v>2</v>
      </c>
      <c r="E472" s="25"/>
      <c r="F472" s="25"/>
      <c r="G472" s="25"/>
      <c r="H472" s="25"/>
      <c r="I472" s="25"/>
      <c r="J472" s="25"/>
      <c r="K472" s="25"/>
      <c r="L472" s="25"/>
      <c r="M472" s="25"/>
      <c r="N472" s="25"/>
      <c r="O472" s="25"/>
      <c r="P472" s="25"/>
      <c r="Q472" s="25"/>
      <c r="R472" s="25">
        <v>15</v>
      </c>
      <c r="S472" s="25">
        <v>1</v>
      </c>
      <c r="T472" s="25"/>
      <c r="U472" s="25">
        <v>4</v>
      </c>
      <c r="V472" s="25">
        <v>1</v>
      </c>
      <c r="W472" s="25"/>
      <c r="X472" s="25"/>
      <c r="Y472" s="25"/>
      <c r="Z472" s="25"/>
      <c r="AA472" s="25"/>
      <c r="AB472" s="25"/>
      <c r="AC472" s="25"/>
      <c r="AD472" s="25"/>
      <c r="AE472" s="25"/>
      <c r="AF472" s="25">
        <v>21</v>
      </c>
    </row>
    <row r="473" spans="2:32">
      <c r="C473">
        <v>3</v>
      </c>
      <c r="D473">
        <v>2</v>
      </c>
      <c r="E473" s="25"/>
      <c r="F473" s="25"/>
      <c r="G473" s="25">
        <v>4</v>
      </c>
      <c r="H473" s="25">
        <v>2</v>
      </c>
      <c r="I473" s="25"/>
      <c r="J473" s="25">
        <v>1</v>
      </c>
      <c r="K473" s="25"/>
      <c r="L473" s="25"/>
      <c r="M473" s="25"/>
      <c r="N473" s="25"/>
      <c r="O473" s="25"/>
      <c r="P473" s="25"/>
      <c r="Q473" s="25"/>
      <c r="R473" s="25">
        <v>115</v>
      </c>
      <c r="S473" s="25">
        <v>1</v>
      </c>
      <c r="T473" s="25"/>
      <c r="U473" s="25">
        <v>21</v>
      </c>
      <c r="V473" s="25">
        <v>5</v>
      </c>
      <c r="W473" s="25"/>
      <c r="X473" s="25"/>
      <c r="Y473" s="25"/>
      <c r="Z473" s="25"/>
      <c r="AA473" s="25"/>
      <c r="AB473" s="25"/>
      <c r="AC473" s="25"/>
      <c r="AD473" s="25"/>
      <c r="AE473" s="25"/>
      <c r="AF473" s="25">
        <v>149</v>
      </c>
    </row>
    <row r="474" spans="2:32">
      <c r="C474">
        <v>4</v>
      </c>
      <c r="D474">
        <v>2</v>
      </c>
      <c r="E474" s="25"/>
      <c r="F474" s="25"/>
      <c r="G474" s="25">
        <v>4</v>
      </c>
      <c r="H474" s="25">
        <v>5</v>
      </c>
      <c r="I474" s="25"/>
      <c r="J474" s="25"/>
      <c r="K474" s="25"/>
      <c r="L474" s="25"/>
      <c r="M474" s="25"/>
      <c r="N474" s="25"/>
      <c r="O474" s="25"/>
      <c r="P474" s="25"/>
      <c r="Q474" s="25"/>
      <c r="R474" s="25">
        <v>53</v>
      </c>
      <c r="S474" s="25">
        <v>7</v>
      </c>
      <c r="T474" s="25"/>
      <c r="U474" s="25">
        <v>43</v>
      </c>
      <c r="V474" s="25">
        <v>5</v>
      </c>
      <c r="W474" s="25"/>
      <c r="X474" s="25"/>
      <c r="Y474" s="25"/>
      <c r="Z474" s="25"/>
      <c r="AA474" s="25"/>
      <c r="AB474" s="25"/>
      <c r="AC474" s="25"/>
      <c r="AD474" s="25"/>
      <c r="AE474" s="25"/>
      <c r="AF474" s="25">
        <v>117</v>
      </c>
    </row>
    <row r="475" spans="2:32">
      <c r="C475">
        <v>5</v>
      </c>
      <c r="D475">
        <v>2</v>
      </c>
      <c r="E475" s="25">
        <v>2</v>
      </c>
      <c r="F475" s="25"/>
      <c r="G475" s="25">
        <v>5</v>
      </c>
      <c r="H475" s="25">
        <v>4</v>
      </c>
      <c r="I475" s="25"/>
      <c r="J475" s="25">
        <v>1</v>
      </c>
      <c r="K475" s="25">
        <v>2</v>
      </c>
      <c r="L475" s="25"/>
      <c r="M475" s="25"/>
      <c r="N475" s="25">
        <v>2</v>
      </c>
      <c r="O475" s="25"/>
      <c r="P475" s="25"/>
      <c r="Q475" s="25">
        <v>2</v>
      </c>
      <c r="R475" s="25">
        <v>3</v>
      </c>
      <c r="S475" s="25">
        <v>10</v>
      </c>
      <c r="T475" s="25"/>
      <c r="U475" s="25">
        <v>10</v>
      </c>
      <c r="V475" s="25">
        <v>6</v>
      </c>
      <c r="W475" s="25"/>
      <c r="X475" s="25"/>
      <c r="Y475" s="25"/>
      <c r="Z475" s="25"/>
      <c r="AA475" s="25">
        <v>1</v>
      </c>
      <c r="AB475" s="25">
        <v>1</v>
      </c>
      <c r="AC475" s="25"/>
      <c r="AD475" s="25"/>
      <c r="AE475" s="25"/>
      <c r="AF475" s="25">
        <v>49</v>
      </c>
    </row>
    <row r="476" spans="2:32">
      <c r="C476">
        <v>6</v>
      </c>
      <c r="D476">
        <v>2</v>
      </c>
      <c r="E476" s="25"/>
      <c r="F476" s="25"/>
      <c r="G476" s="25"/>
      <c r="H476" s="25"/>
      <c r="I476" s="25"/>
      <c r="J476" s="25"/>
      <c r="K476" s="25"/>
      <c r="L476" s="25"/>
      <c r="M476" s="25"/>
      <c r="N476" s="25"/>
      <c r="O476" s="25"/>
      <c r="P476" s="25"/>
      <c r="Q476" s="25"/>
      <c r="R476" s="25">
        <v>10</v>
      </c>
      <c r="S476" s="25"/>
      <c r="T476" s="25"/>
      <c r="U476" s="25"/>
      <c r="V476" s="25"/>
      <c r="W476" s="25"/>
      <c r="X476" s="25"/>
      <c r="Y476" s="25"/>
      <c r="Z476" s="25"/>
      <c r="AA476" s="25"/>
      <c r="AB476" s="25"/>
      <c r="AC476" s="25"/>
      <c r="AD476" s="25"/>
      <c r="AE476" s="25"/>
      <c r="AF476" s="25">
        <v>10</v>
      </c>
    </row>
    <row r="477" spans="2:32">
      <c r="C477">
        <v>7</v>
      </c>
      <c r="D477">
        <v>2</v>
      </c>
      <c r="E477" s="25"/>
      <c r="F477" s="25"/>
      <c r="G477" s="25">
        <v>3</v>
      </c>
      <c r="H477" s="25"/>
      <c r="I477" s="25"/>
      <c r="J477" s="25">
        <v>1</v>
      </c>
      <c r="K477" s="25"/>
      <c r="L477" s="25"/>
      <c r="M477" s="25"/>
      <c r="N477" s="25"/>
      <c r="O477" s="25"/>
      <c r="P477" s="25"/>
      <c r="Q477" s="25"/>
      <c r="R477" s="25">
        <v>45</v>
      </c>
      <c r="S477" s="25">
        <v>3</v>
      </c>
      <c r="T477" s="25"/>
      <c r="U477" s="25">
        <v>3</v>
      </c>
      <c r="V477" s="25">
        <v>1</v>
      </c>
      <c r="W477" s="25"/>
      <c r="X477" s="25"/>
      <c r="Y477" s="25"/>
      <c r="Z477" s="25"/>
      <c r="AA477" s="25">
        <v>2</v>
      </c>
      <c r="AB477" s="25"/>
      <c r="AC477" s="25"/>
      <c r="AD477" s="25"/>
      <c r="AE477" s="25"/>
      <c r="AF477" s="25">
        <v>58</v>
      </c>
    </row>
    <row r="478" spans="2:32">
      <c r="C478">
        <v>8</v>
      </c>
      <c r="D478">
        <v>2</v>
      </c>
      <c r="E478" s="25"/>
      <c r="F478" s="25"/>
      <c r="G478" s="25">
        <v>2</v>
      </c>
      <c r="H478" s="25">
        <v>1</v>
      </c>
      <c r="I478" s="25"/>
      <c r="J478" s="25"/>
      <c r="K478" s="25"/>
      <c r="L478" s="25"/>
      <c r="M478" s="25"/>
      <c r="N478" s="25"/>
      <c r="O478" s="25">
        <v>1</v>
      </c>
      <c r="P478" s="25"/>
      <c r="Q478" s="25">
        <v>6</v>
      </c>
      <c r="R478" s="25">
        <v>44</v>
      </c>
      <c r="S478" s="25"/>
      <c r="T478" s="25"/>
      <c r="U478" s="25"/>
      <c r="V478" s="25">
        <v>1</v>
      </c>
      <c r="W478" s="25"/>
      <c r="X478" s="25"/>
      <c r="Y478" s="25"/>
      <c r="Z478" s="25"/>
      <c r="AA478" s="25"/>
      <c r="AB478" s="25"/>
      <c r="AC478" s="25"/>
      <c r="AD478" s="25"/>
      <c r="AE478" s="25"/>
      <c r="AF478" s="25">
        <v>55</v>
      </c>
    </row>
    <row r="479" spans="2:32">
      <c r="C479">
        <v>9</v>
      </c>
      <c r="D479">
        <v>2</v>
      </c>
      <c r="E479" s="25"/>
      <c r="F479" s="25"/>
      <c r="G479" s="25">
        <v>23</v>
      </c>
      <c r="H479" s="25"/>
      <c r="I479" s="25"/>
      <c r="J479" s="25">
        <v>2</v>
      </c>
      <c r="K479" s="25"/>
      <c r="L479" s="25"/>
      <c r="M479" s="25"/>
      <c r="N479" s="25"/>
      <c r="O479" s="25">
        <v>3</v>
      </c>
      <c r="P479" s="25"/>
      <c r="Q479" s="25">
        <v>3</v>
      </c>
      <c r="R479" s="25">
        <v>46</v>
      </c>
      <c r="S479" s="25">
        <v>3</v>
      </c>
      <c r="T479" s="25"/>
      <c r="U479" s="25">
        <v>3</v>
      </c>
      <c r="V479" s="25">
        <v>3</v>
      </c>
      <c r="W479" s="25"/>
      <c r="X479" s="25"/>
      <c r="Y479" s="25"/>
      <c r="Z479" s="25"/>
      <c r="AA479" s="25"/>
      <c r="AB479" s="25"/>
      <c r="AC479" s="25"/>
      <c r="AD479" s="25"/>
      <c r="AE479" s="25"/>
      <c r="AF479" s="25">
        <v>86</v>
      </c>
    </row>
    <row r="480" spans="2:32">
      <c r="C480">
        <v>10</v>
      </c>
      <c r="D480">
        <v>2</v>
      </c>
      <c r="E480" s="25"/>
      <c r="F480" s="25"/>
      <c r="G480" s="25">
        <v>16</v>
      </c>
      <c r="H480" s="25"/>
      <c r="I480" s="25"/>
      <c r="J480" s="25"/>
      <c r="K480" s="25"/>
      <c r="L480" s="25"/>
      <c r="M480" s="25"/>
      <c r="N480" s="25"/>
      <c r="O480" s="25"/>
      <c r="P480" s="25"/>
      <c r="Q480" s="25">
        <v>5</v>
      </c>
      <c r="R480" s="25">
        <v>16</v>
      </c>
      <c r="S480" s="25"/>
      <c r="T480" s="25"/>
      <c r="U480" s="25">
        <v>1</v>
      </c>
      <c r="V480" s="25">
        <v>4</v>
      </c>
      <c r="W480" s="25"/>
      <c r="X480" s="25"/>
      <c r="Y480" s="25"/>
      <c r="Z480" s="25"/>
      <c r="AA480" s="25">
        <v>3</v>
      </c>
      <c r="AB480" s="25"/>
      <c r="AC480" s="25"/>
      <c r="AD480" s="25"/>
      <c r="AE480" s="25"/>
      <c r="AF480" s="25">
        <v>45</v>
      </c>
    </row>
    <row r="481" spans="2:32">
      <c r="C481">
        <v>11</v>
      </c>
      <c r="D481">
        <v>2</v>
      </c>
      <c r="E481" s="25"/>
      <c r="F481" s="25"/>
      <c r="G481" s="25">
        <v>7</v>
      </c>
      <c r="H481" s="25">
        <v>1</v>
      </c>
      <c r="I481" s="25"/>
      <c r="J481" s="25"/>
      <c r="K481" s="25"/>
      <c r="L481" s="25"/>
      <c r="M481" s="25"/>
      <c r="N481" s="25"/>
      <c r="O481" s="25"/>
      <c r="P481" s="25"/>
      <c r="Q481" s="25">
        <v>1</v>
      </c>
      <c r="R481" s="25">
        <v>20</v>
      </c>
      <c r="S481" s="25"/>
      <c r="T481" s="25">
        <v>1</v>
      </c>
      <c r="U481" s="25"/>
      <c r="V481" s="25">
        <v>1</v>
      </c>
      <c r="W481" s="25"/>
      <c r="X481" s="25"/>
      <c r="Y481" s="25"/>
      <c r="Z481" s="25"/>
      <c r="AA481" s="25"/>
      <c r="AB481" s="25"/>
      <c r="AC481" s="25"/>
      <c r="AD481" s="25"/>
      <c r="AE481" s="25"/>
      <c r="AF481" s="25">
        <v>31</v>
      </c>
    </row>
    <row r="482" spans="2:32">
      <c r="C482">
        <v>12</v>
      </c>
      <c r="D482">
        <v>2</v>
      </c>
      <c r="E482" s="25">
        <v>3</v>
      </c>
      <c r="F482" s="25"/>
      <c r="G482" s="25">
        <v>40</v>
      </c>
      <c r="H482" s="25"/>
      <c r="I482" s="25"/>
      <c r="J482" s="25"/>
      <c r="K482" s="25"/>
      <c r="L482" s="25"/>
      <c r="M482" s="25"/>
      <c r="N482" s="25"/>
      <c r="O482" s="25"/>
      <c r="P482" s="25"/>
      <c r="Q482" s="25">
        <v>13</v>
      </c>
      <c r="R482" s="25">
        <v>75</v>
      </c>
      <c r="S482" s="25"/>
      <c r="T482" s="25">
        <v>1</v>
      </c>
      <c r="U482" s="25">
        <v>2</v>
      </c>
      <c r="V482" s="25">
        <v>2</v>
      </c>
      <c r="W482" s="25"/>
      <c r="X482" s="25"/>
      <c r="Y482" s="25"/>
      <c r="Z482" s="25"/>
      <c r="AA482" s="25"/>
      <c r="AB482" s="25"/>
      <c r="AC482" s="25"/>
      <c r="AD482" s="25"/>
      <c r="AE482" s="25"/>
      <c r="AF482" s="25">
        <v>136</v>
      </c>
    </row>
    <row r="483" spans="2:32">
      <c r="C483">
        <v>13</v>
      </c>
      <c r="D483">
        <v>2</v>
      </c>
      <c r="E483" s="25"/>
      <c r="F483" s="25"/>
      <c r="G483" s="25">
        <v>1</v>
      </c>
      <c r="H483" s="25"/>
      <c r="I483" s="25"/>
      <c r="J483" s="25"/>
      <c r="K483" s="25"/>
      <c r="L483" s="25"/>
      <c r="M483" s="25"/>
      <c r="N483" s="25"/>
      <c r="O483" s="25"/>
      <c r="P483" s="25"/>
      <c r="Q483" s="25"/>
      <c r="R483" s="25">
        <v>23</v>
      </c>
      <c r="S483" s="25"/>
      <c r="T483" s="25"/>
      <c r="U483" s="25"/>
      <c r="V483" s="25"/>
      <c r="W483" s="25"/>
      <c r="X483" s="25"/>
      <c r="Y483" s="25"/>
      <c r="Z483" s="25"/>
      <c r="AA483" s="25"/>
      <c r="AB483" s="25"/>
      <c r="AC483" s="25"/>
      <c r="AD483" s="25"/>
      <c r="AE483" s="25"/>
      <c r="AF483" s="25">
        <v>24</v>
      </c>
    </row>
    <row r="484" spans="2:32">
      <c r="C484">
        <v>14</v>
      </c>
      <c r="D484">
        <v>2</v>
      </c>
      <c r="E484" s="25"/>
      <c r="F484" s="25"/>
      <c r="G484" s="25">
        <v>27</v>
      </c>
      <c r="H484" s="25">
        <v>3</v>
      </c>
      <c r="I484" s="25">
        <v>1</v>
      </c>
      <c r="J484" s="25"/>
      <c r="K484" s="25"/>
      <c r="L484" s="25"/>
      <c r="M484" s="25"/>
      <c r="N484" s="25"/>
      <c r="O484" s="25">
        <v>1</v>
      </c>
      <c r="P484" s="25"/>
      <c r="Q484" s="25">
        <v>2</v>
      </c>
      <c r="R484" s="25">
        <v>25</v>
      </c>
      <c r="S484" s="25"/>
      <c r="T484" s="25">
        <v>4</v>
      </c>
      <c r="U484" s="25">
        <v>2</v>
      </c>
      <c r="V484" s="25">
        <v>3</v>
      </c>
      <c r="W484" s="25"/>
      <c r="X484" s="25"/>
      <c r="Y484" s="25"/>
      <c r="Z484" s="25"/>
      <c r="AA484" s="25"/>
      <c r="AB484" s="25">
        <v>1</v>
      </c>
      <c r="AC484" s="25"/>
      <c r="AD484" s="25"/>
      <c r="AE484" s="25"/>
      <c r="AF484" s="25">
        <v>69</v>
      </c>
    </row>
    <row r="485" spans="2:32">
      <c r="C485">
        <v>15</v>
      </c>
      <c r="D485">
        <v>2</v>
      </c>
      <c r="E485" s="25"/>
      <c r="F485" s="25"/>
      <c r="G485" s="25">
        <v>2</v>
      </c>
      <c r="H485" s="25">
        <v>1</v>
      </c>
      <c r="I485" s="25"/>
      <c r="J485" s="25">
        <v>1</v>
      </c>
      <c r="K485" s="25"/>
      <c r="L485" s="25"/>
      <c r="M485" s="25"/>
      <c r="N485" s="25"/>
      <c r="O485" s="25"/>
      <c r="P485" s="25"/>
      <c r="Q485" s="25">
        <v>3</v>
      </c>
      <c r="R485" s="25">
        <v>24</v>
      </c>
      <c r="S485" s="25">
        <v>2</v>
      </c>
      <c r="T485" s="25"/>
      <c r="U485" s="25"/>
      <c r="V485" s="25">
        <v>2</v>
      </c>
      <c r="W485" s="25"/>
      <c r="X485" s="25"/>
      <c r="Y485" s="25"/>
      <c r="Z485" s="25"/>
      <c r="AA485" s="25"/>
      <c r="AB485" s="25"/>
      <c r="AC485" s="25"/>
      <c r="AD485" s="25"/>
      <c r="AE485" s="25"/>
      <c r="AF485" s="25">
        <v>35</v>
      </c>
    </row>
    <row r="486" spans="2:32">
      <c r="C486">
        <v>16</v>
      </c>
      <c r="D486">
        <v>2</v>
      </c>
      <c r="E486" s="25">
        <v>1</v>
      </c>
      <c r="F486" s="25"/>
      <c r="G486" s="25">
        <v>5</v>
      </c>
      <c r="H486" s="25">
        <v>1</v>
      </c>
      <c r="I486" s="25"/>
      <c r="J486" s="25"/>
      <c r="K486" s="25"/>
      <c r="L486" s="25"/>
      <c r="M486" s="25"/>
      <c r="N486" s="25">
        <v>2</v>
      </c>
      <c r="O486" s="25"/>
      <c r="P486" s="25"/>
      <c r="Q486" s="25">
        <v>2</v>
      </c>
      <c r="R486" s="25">
        <v>13</v>
      </c>
      <c r="S486" s="25">
        <v>1</v>
      </c>
      <c r="T486" s="25">
        <v>1</v>
      </c>
      <c r="U486" s="25">
        <v>1</v>
      </c>
      <c r="V486" s="25"/>
      <c r="W486" s="25"/>
      <c r="X486" s="25"/>
      <c r="Y486" s="25"/>
      <c r="Z486" s="25"/>
      <c r="AA486" s="25"/>
      <c r="AB486" s="25"/>
      <c r="AC486" s="25"/>
      <c r="AD486" s="25"/>
      <c r="AE486" s="25"/>
      <c r="AF486" s="25">
        <v>27</v>
      </c>
    </row>
    <row r="487" spans="2:32">
      <c r="C487">
        <v>17</v>
      </c>
      <c r="D487">
        <v>2</v>
      </c>
      <c r="E487" s="25"/>
      <c r="F487" s="25"/>
      <c r="G487" s="25">
        <v>10</v>
      </c>
      <c r="H487" s="25">
        <v>5</v>
      </c>
      <c r="I487" s="25"/>
      <c r="J487" s="25">
        <v>1</v>
      </c>
      <c r="K487" s="25">
        <v>2</v>
      </c>
      <c r="L487" s="25"/>
      <c r="M487" s="25"/>
      <c r="N487" s="25">
        <v>2</v>
      </c>
      <c r="O487" s="25">
        <v>3</v>
      </c>
      <c r="P487" s="25"/>
      <c r="Q487" s="25">
        <v>4</v>
      </c>
      <c r="R487" s="25">
        <v>6</v>
      </c>
      <c r="S487" s="25">
        <v>4</v>
      </c>
      <c r="T487" s="25">
        <v>1</v>
      </c>
      <c r="U487" s="25">
        <v>4</v>
      </c>
      <c r="V487" s="25">
        <v>9</v>
      </c>
      <c r="W487" s="25"/>
      <c r="X487" s="25"/>
      <c r="Y487" s="25"/>
      <c r="Z487" s="25"/>
      <c r="AA487" s="25"/>
      <c r="AB487" s="25">
        <v>3</v>
      </c>
      <c r="AC487" s="25"/>
      <c r="AD487" s="25"/>
      <c r="AE487" s="25"/>
      <c r="AF487" s="25">
        <v>54</v>
      </c>
    </row>
    <row r="488" spans="2:32">
      <c r="C488">
        <v>18</v>
      </c>
      <c r="D488">
        <v>2</v>
      </c>
      <c r="E488" s="25"/>
      <c r="F488" s="25"/>
      <c r="G488" s="25">
        <v>8</v>
      </c>
      <c r="H488" s="25"/>
      <c r="I488" s="25"/>
      <c r="J488" s="25"/>
      <c r="K488" s="25"/>
      <c r="L488" s="25"/>
      <c r="M488" s="25"/>
      <c r="N488" s="25"/>
      <c r="O488" s="25"/>
      <c r="P488" s="25"/>
      <c r="Q488" s="25">
        <v>5</v>
      </c>
      <c r="R488" s="25">
        <v>25</v>
      </c>
      <c r="S488" s="25"/>
      <c r="T488" s="25">
        <v>4</v>
      </c>
      <c r="U488" s="25"/>
      <c r="V488" s="25">
        <v>3</v>
      </c>
      <c r="W488" s="25"/>
      <c r="X488" s="25"/>
      <c r="Y488" s="25"/>
      <c r="Z488" s="25"/>
      <c r="AA488" s="25"/>
      <c r="AB488" s="25">
        <v>4</v>
      </c>
      <c r="AC488" s="25"/>
      <c r="AD488" s="25"/>
      <c r="AE488" s="25"/>
      <c r="AF488" s="25">
        <v>49</v>
      </c>
    </row>
    <row r="489" spans="2:32">
      <c r="C489">
        <v>19</v>
      </c>
      <c r="D489">
        <v>2</v>
      </c>
      <c r="E489" s="25"/>
      <c r="F489" s="25"/>
      <c r="G489" s="25">
        <v>3</v>
      </c>
      <c r="H489" s="25"/>
      <c r="I489" s="25"/>
      <c r="J489" s="25">
        <v>2</v>
      </c>
      <c r="K489" s="25"/>
      <c r="L489" s="25"/>
      <c r="M489" s="25"/>
      <c r="N489" s="25"/>
      <c r="O489" s="25"/>
      <c r="P489" s="25"/>
      <c r="Q489" s="25">
        <v>3</v>
      </c>
      <c r="R489" s="25">
        <v>41</v>
      </c>
      <c r="S489" s="25"/>
      <c r="T489" s="25"/>
      <c r="U489" s="25"/>
      <c r="V489" s="25"/>
      <c r="W489" s="25"/>
      <c r="X489" s="25"/>
      <c r="Y489" s="25"/>
      <c r="Z489" s="25"/>
      <c r="AA489" s="25"/>
      <c r="AB489" s="25"/>
      <c r="AC489" s="25"/>
      <c r="AD489" s="25"/>
      <c r="AE489" s="25"/>
      <c r="AF489" s="25">
        <v>49</v>
      </c>
    </row>
    <row r="490" spans="2:32">
      <c r="C490">
        <v>20</v>
      </c>
      <c r="D490">
        <v>2</v>
      </c>
      <c r="E490" s="25"/>
      <c r="F490" s="25"/>
      <c r="G490" s="25">
        <v>16</v>
      </c>
      <c r="H490" s="25"/>
      <c r="I490" s="25"/>
      <c r="J490" s="25"/>
      <c r="K490" s="25"/>
      <c r="L490" s="25"/>
      <c r="M490" s="25"/>
      <c r="N490" s="25"/>
      <c r="O490" s="25"/>
      <c r="P490" s="25"/>
      <c r="Q490" s="25">
        <v>2</v>
      </c>
      <c r="R490" s="25">
        <v>6</v>
      </c>
      <c r="S490" s="25"/>
      <c r="T490" s="25">
        <v>1</v>
      </c>
      <c r="U490" s="25"/>
      <c r="V490" s="25">
        <v>2</v>
      </c>
      <c r="W490" s="25"/>
      <c r="X490" s="25"/>
      <c r="Y490" s="25"/>
      <c r="Z490" s="25"/>
      <c r="AA490" s="25"/>
      <c r="AB490" s="25"/>
      <c r="AC490" s="25"/>
      <c r="AD490" s="25"/>
      <c r="AE490" s="25"/>
      <c r="AF490" s="25">
        <v>27</v>
      </c>
    </row>
    <row r="491" spans="2:32">
      <c r="C491">
        <v>21</v>
      </c>
      <c r="D491">
        <v>2</v>
      </c>
      <c r="E491" s="25"/>
      <c r="F491" s="25"/>
      <c r="G491" s="25">
        <v>3</v>
      </c>
      <c r="H491" s="25"/>
      <c r="I491" s="25"/>
      <c r="J491" s="25">
        <v>1</v>
      </c>
      <c r="K491" s="25"/>
      <c r="L491" s="25"/>
      <c r="M491" s="25"/>
      <c r="N491" s="25"/>
      <c r="O491" s="25"/>
      <c r="P491" s="25"/>
      <c r="Q491" s="25"/>
      <c r="R491" s="25">
        <v>5</v>
      </c>
      <c r="S491" s="25"/>
      <c r="T491" s="25"/>
      <c r="U491" s="25">
        <v>62</v>
      </c>
      <c r="V491" s="25"/>
      <c r="W491" s="25"/>
      <c r="X491" s="25"/>
      <c r="Y491" s="25"/>
      <c r="Z491" s="25"/>
      <c r="AA491" s="25"/>
      <c r="AB491" s="25">
        <v>1</v>
      </c>
      <c r="AC491" s="25"/>
      <c r="AD491" s="25"/>
      <c r="AE491" s="25"/>
      <c r="AF491" s="25">
        <v>72</v>
      </c>
    </row>
    <row r="492" spans="2:32">
      <c r="C492">
        <v>22</v>
      </c>
      <c r="D492">
        <v>2</v>
      </c>
      <c r="E492" s="25"/>
      <c r="F492" s="25"/>
      <c r="G492" s="25">
        <v>3</v>
      </c>
      <c r="H492" s="25"/>
      <c r="I492" s="25"/>
      <c r="J492" s="25">
        <v>1</v>
      </c>
      <c r="K492" s="25"/>
      <c r="L492" s="25"/>
      <c r="M492" s="25"/>
      <c r="N492" s="25"/>
      <c r="O492" s="25">
        <v>2</v>
      </c>
      <c r="P492" s="25"/>
      <c r="Q492" s="25">
        <v>2</v>
      </c>
      <c r="R492" s="25">
        <v>27</v>
      </c>
      <c r="S492" s="25">
        <v>1</v>
      </c>
      <c r="T492" s="25"/>
      <c r="U492" s="25"/>
      <c r="V492" s="25">
        <v>3</v>
      </c>
      <c r="W492" s="25"/>
      <c r="X492" s="25"/>
      <c r="Y492" s="25"/>
      <c r="Z492" s="25"/>
      <c r="AA492" s="25"/>
      <c r="AB492" s="25"/>
      <c r="AC492" s="25"/>
      <c r="AD492" s="25"/>
      <c r="AE492" s="25"/>
      <c r="AF492" s="25">
        <v>39</v>
      </c>
    </row>
    <row r="493" spans="2:32">
      <c r="C493">
        <v>23</v>
      </c>
      <c r="D493">
        <v>2</v>
      </c>
      <c r="E493" s="25">
        <v>3</v>
      </c>
      <c r="F493" s="25"/>
      <c r="G493" s="25">
        <v>2</v>
      </c>
      <c r="H493" s="25"/>
      <c r="I493" s="25"/>
      <c r="J493" s="25">
        <v>3</v>
      </c>
      <c r="K493" s="25"/>
      <c r="L493" s="25"/>
      <c r="M493" s="25"/>
      <c r="N493" s="25"/>
      <c r="O493" s="25"/>
      <c r="P493" s="25"/>
      <c r="Q493" s="25"/>
      <c r="R493" s="25">
        <v>33</v>
      </c>
      <c r="S493" s="25">
        <v>3</v>
      </c>
      <c r="T493" s="25"/>
      <c r="U493" s="25">
        <v>11</v>
      </c>
      <c r="V493" s="25">
        <v>3</v>
      </c>
      <c r="W493" s="25"/>
      <c r="X493" s="25"/>
      <c r="Y493" s="25"/>
      <c r="Z493" s="25"/>
      <c r="AA493" s="25"/>
      <c r="AB493" s="25"/>
      <c r="AC493" s="25"/>
      <c r="AD493" s="25"/>
      <c r="AE493" s="25"/>
      <c r="AF493" s="25">
        <v>58</v>
      </c>
    </row>
    <row r="494" spans="2:32">
      <c r="B494" t="s">
        <v>66</v>
      </c>
      <c r="C494">
        <v>1</v>
      </c>
      <c r="D494">
        <v>1</v>
      </c>
      <c r="E494" s="25"/>
      <c r="F494" s="25"/>
      <c r="G494" s="25"/>
      <c r="H494" s="25"/>
      <c r="I494" s="25"/>
      <c r="J494" s="25"/>
      <c r="K494" s="25"/>
      <c r="L494" s="25"/>
      <c r="M494" s="25"/>
      <c r="N494" s="25"/>
      <c r="O494" s="25"/>
      <c r="P494" s="25"/>
      <c r="Q494" s="25">
        <v>2</v>
      </c>
      <c r="R494" s="25">
        <v>188</v>
      </c>
      <c r="S494" s="25">
        <v>1</v>
      </c>
      <c r="T494" s="25"/>
      <c r="U494" s="25">
        <v>12</v>
      </c>
      <c r="V494" s="25"/>
      <c r="W494" s="25"/>
      <c r="X494" s="25"/>
      <c r="Y494" s="25"/>
      <c r="Z494" s="25"/>
      <c r="AA494" s="25"/>
      <c r="AB494" s="25">
        <v>1</v>
      </c>
      <c r="AC494" s="25"/>
      <c r="AD494" s="25"/>
      <c r="AE494" s="25"/>
      <c r="AF494" s="25">
        <v>204</v>
      </c>
    </row>
    <row r="495" spans="2:32">
      <c r="C495">
        <v>2</v>
      </c>
      <c r="D495">
        <v>1</v>
      </c>
      <c r="E495" s="25"/>
      <c r="F495" s="25"/>
      <c r="G495" s="25"/>
      <c r="H495" s="25"/>
      <c r="I495" s="25"/>
      <c r="J495" s="25"/>
      <c r="K495" s="25"/>
      <c r="L495" s="25"/>
      <c r="M495" s="25"/>
      <c r="N495" s="25"/>
      <c r="O495" s="25"/>
      <c r="P495" s="25"/>
      <c r="Q495" s="25"/>
      <c r="R495" s="25">
        <v>115</v>
      </c>
      <c r="S495" s="25"/>
      <c r="T495" s="25"/>
      <c r="U495" s="25">
        <v>3</v>
      </c>
      <c r="V495" s="25"/>
      <c r="W495" s="25"/>
      <c r="X495" s="25"/>
      <c r="Y495" s="25"/>
      <c r="Z495" s="25"/>
      <c r="AA495" s="25"/>
      <c r="AB495" s="25"/>
      <c r="AC495" s="25"/>
      <c r="AD495" s="25"/>
      <c r="AE495" s="25"/>
      <c r="AF495" s="25">
        <v>118</v>
      </c>
    </row>
    <row r="496" spans="2:32">
      <c r="C496">
        <v>3</v>
      </c>
      <c r="D496">
        <v>1</v>
      </c>
      <c r="E496" s="25">
        <v>6</v>
      </c>
      <c r="F496" s="25"/>
      <c r="G496" s="25"/>
      <c r="H496" s="25"/>
      <c r="I496" s="25"/>
      <c r="J496" s="25">
        <v>1</v>
      </c>
      <c r="K496" s="25">
        <v>2</v>
      </c>
      <c r="L496" s="25"/>
      <c r="M496" s="25"/>
      <c r="N496" s="25"/>
      <c r="O496" s="25"/>
      <c r="P496" s="25"/>
      <c r="Q496" s="25">
        <v>19</v>
      </c>
      <c r="R496" s="25">
        <v>214</v>
      </c>
      <c r="S496" s="25"/>
      <c r="T496" s="25">
        <v>1</v>
      </c>
      <c r="U496" s="25">
        <v>1</v>
      </c>
      <c r="V496" s="25"/>
      <c r="W496" s="25"/>
      <c r="X496" s="25"/>
      <c r="Y496" s="25"/>
      <c r="Z496" s="25"/>
      <c r="AA496" s="25"/>
      <c r="AB496" s="25"/>
      <c r="AC496" s="25"/>
      <c r="AD496" s="25"/>
      <c r="AE496" s="25"/>
      <c r="AF496" s="25">
        <v>244</v>
      </c>
    </row>
    <row r="497" spans="3:32">
      <c r="C497">
        <v>4</v>
      </c>
      <c r="D497">
        <v>1</v>
      </c>
      <c r="E497" s="25">
        <v>4</v>
      </c>
      <c r="F497" s="25"/>
      <c r="G497" s="25">
        <v>5</v>
      </c>
      <c r="H497" s="25"/>
      <c r="I497" s="25"/>
      <c r="J497" s="25">
        <v>1</v>
      </c>
      <c r="K497" s="25"/>
      <c r="L497" s="25"/>
      <c r="M497" s="25"/>
      <c r="N497" s="25"/>
      <c r="O497" s="25">
        <v>1</v>
      </c>
      <c r="P497" s="25"/>
      <c r="Q497" s="25">
        <v>6</v>
      </c>
      <c r="R497" s="25">
        <v>250</v>
      </c>
      <c r="S497" s="25">
        <v>1</v>
      </c>
      <c r="T497" s="25">
        <v>3</v>
      </c>
      <c r="U497" s="25">
        <v>5</v>
      </c>
      <c r="V497" s="25"/>
      <c r="W497" s="25"/>
      <c r="X497" s="25"/>
      <c r="Y497" s="25"/>
      <c r="Z497" s="25"/>
      <c r="AA497" s="25"/>
      <c r="AB497" s="25"/>
      <c r="AC497" s="25"/>
      <c r="AD497" s="25"/>
      <c r="AE497" s="25"/>
      <c r="AF497" s="25">
        <v>276</v>
      </c>
    </row>
    <row r="498" spans="3:32">
      <c r="C498">
        <v>5</v>
      </c>
      <c r="D498">
        <v>1</v>
      </c>
      <c r="E498" s="25">
        <v>2</v>
      </c>
      <c r="F498" s="25"/>
      <c r="G498" s="25">
        <v>2</v>
      </c>
      <c r="H498" s="25"/>
      <c r="I498" s="25"/>
      <c r="J498" s="25">
        <v>1</v>
      </c>
      <c r="K498" s="25">
        <v>3</v>
      </c>
      <c r="L498" s="25"/>
      <c r="M498" s="25"/>
      <c r="N498" s="25"/>
      <c r="O498" s="25"/>
      <c r="P498" s="25"/>
      <c r="Q498" s="25">
        <v>60</v>
      </c>
      <c r="R498" s="25">
        <v>31</v>
      </c>
      <c r="S498" s="25">
        <v>2</v>
      </c>
      <c r="T498" s="25">
        <v>3</v>
      </c>
      <c r="U498" s="25">
        <v>3</v>
      </c>
      <c r="V498" s="25"/>
      <c r="W498" s="25"/>
      <c r="X498" s="25"/>
      <c r="Y498" s="25"/>
      <c r="Z498" s="25"/>
      <c r="AA498" s="25"/>
      <c r="AB498" s="25">
        <v>3</v>
      </c>
      <c r="AC498" s="25"/>
      <c r="AD498" s="25"/>
      <c r="AE498" s="25"/>
      <c r="AF498" s="25">
        <v>110</v>
      </c>
    </row>
    <row r="499" spans="3:32">
      <c r="C499">
        <v>6</v>
      </c>
      <c r="D499">
        <v>1</v>
      </c>
      <c r="E499" s="25"/>
      <c r="F499" s="25"/>
      <c r="G499" s="25">
        <v>4</v>
      </c>
      <c r="H499" s="25"/>
      <c r="I499" s="25"/>
      <c r="J499" s="25">
        <v>1</v>
      </c>
      <c r="K499" s="25"/>
      <c r="L499" s="25"/>
      <c r="M499" s="25"/>
      <c r="N499" s="25"/>
      <c r="O499" s="25"/>
      <c r="P499" s="25"/>
      <c r="Q499" s="25">
        <v>20</v>
      </c>
      <c r="R499" s="25">
        <v>115</v>
      </c>
      <c r="S499" s="25">
        <v>5</v>
      </c>
      <c r="T499" s="25">
        <v>4</v>
      </c>
      <c r="U499" s="25">
        <v>6</v>
      </c>
      <c r="V499" s="25"/>
      <c r="W499" s="25"/>
      <c r="X499" s="25">
        <v>1</v>
      </c>
      <c r="Y499" s="25"/>
      <c r="Z499" s="25"/>
      <c r="AA499" s="25"/>
      <c r="AB499" s="25"/>
      <c r="AC499" s="25"/>
      <c r="AD499" s="25"/>
      <c r="AE499" s="25"/>
      <c r="AF499" s="25">
        <v>156</v>
      </c>
    </row>
    <row r="500" spans="3:32">
      <c r="C500">
        <v>7</v>
      </c>
      <c r="D500">
        <v>1</v>
      </c>
      <c r="E500" s="25">
        <v>1</v>
      </c>
      <c r="F500" s="25"/>
      <c r="G500" s="25">
        <v>3</v>
      </c>
      <c r="H500" s="25"/>
      <c r="I500" s="25"/>
      <c r="J500" s="25">
        <v>1</v>
      </c>
      <c r="K500" s="25"/>
      <c r="L500" s="25"/>
      <c r="M500" s="25"/>
      <c r="N500" s="25"/>
      <c r="O500" s="25"/>
      <c r="P500" s="25"/>
      <c r="Q500" s="25"/>
      <c r="R500" s="25">
        <v>150</v>
      </c>
      <c r="S500" s="25">
        <v>4</v>
      </c>
      <c r="T500" s="25">
        <v>3</v>
      </c>
      <c r="U500" s="25">
        <v>8</v>
      </c>
      <c r="V500" s="25"/>
      <c r="W500" s="25"/>
      <c r="X500" s="25"/>
      <c r="Y500" s="25"/>
      <c r="Z500" s="25"/>
      <c r="AA500" s="25"/>
      <c r="AB500" s="25"/>
      <c r="AC500" s="25"/>
      <c r="AD500" s="25"/>
      <c r="AE500" s="25"/>
      <c r="AF500" s="25">
        <v>170</v>
      </c>
    </row>
    <row r="501" spans="3:32">
      <c r="C501">
        <v>8</v>
      </c>
      <c r="D501">
        <v>1</v>
      </c>
      <c r="E501" s="25"/>
      <c r="F501" s="25"/>
      <c r="G501" s="25">
        <v>5</v>
      </c>
      <c r="H501" s="25"/>
      <c r="I501" s="25"/>
      <c r="J501" s="25"/>
      <c r="K501" s="25"/>
      <c r="L501" s="25"/>
      <c r="M501" s="25"/>
      <c r="N501" s="25"/>
      <c r="O501" s="25"/>
      <c r="P501" s="25"/>
      <c r="Q501" s="25">
        <v>25</v>
      </c>
      <c r="R501" s="25">
        <v>75</v>
      </c>
      <c r="S501" s="25">
        <v>6</v>
      </c>
      <c r="T501" s="25">
        <v>7</v>
      </c>
      <c r="U501" s="25">
        <v>18</v>
      </c>
      <c r="V501" s="25">
        <v>5</v>
      </c>
      <c r="W501" s="25"/>
      <c r="X501" s="25">
        <v>2</v>
      </c>
      <c r="Y501" s="25"/>
      <c r="Z501" s="25"/>
      <c r="AA501" s="25"/>
      <c r="AB501" s="25">
        <v>2</v>
      </c>
      <c r="AC501" s="25"/>
      <c r="AD501" s="25"/>
      <c r="AE501" s="25"/>
      <c r="AF501" s="25">
        <v>145</v>
      </c>
    </row>
    <row r="502" spans="3:32">
      <c r="C502">
        <v>9</v>
      </c>
      <c r="D502">
        <v>1</v>
      </c>
      <c r="E502" s="25">
        <v>4</v>
      </c>
      <c r="F502" s="25"/>
      <c r="G502" s="25"/>
      <c r="H502" s="25"/>
      <c r="I502" s="25"/>
      <c r="J502" s="25"/>
      <c r="K502" s="25"/>
      <c r="L502" s="25"/>
      <c r="M502" s="25"/>
      <c r="N502" s="25"/>
      <c r="O502" s="25">
        <v>11</v>
      </c>
      <c r="P502" s="25"/>
      <c r="Q502" s="25">
        <v>13</v>
      </c>
      <c r="R502" s="25">
        <v>71</v>
      </c>
      <c r="S502" s="25">
        <v>4</v>
      </c>
      <c r="T502" s="25">
        <v>7</v>
      </c>
      <c r="U502" s="25"/>
      <c r="V502" s="25">
        <v>6</v>
      </c>
      <c r="W502" s="25"/>
      <c r="X502" s="25"/>
      <c r="Y502" s="25"/>
      <c r="Z502" s="25"/>
      <c r="AA502" s="25"/>
      <c r="AB502" s="25"/>
      <c r="AC502" s="25"/>
      <c r="AD502" s="25"/>
      <c r="AE502" s="25"/>
      <c r="AF502" s="25">
        <v>116</v>
      </c>
    </row>
    <row r="503" spans="3:32">
      <c r="C503">
        <v>10</v>
      </c>
      <c r="D503">
        <v>1</v>
      </c>
      <c r="E503" s="25"/>
      <c r="F503" s="25"/>
      <c r="G503" s="25"/>
      <c r="H503" s="25"/>
      <c r="I503" s="25"/>
      <c r="J503" s="25"/>
      <c r="K503" s="25"/>
      <c r="L503" s="25"/>
      <c r="M503" s="25"/>
      <c r="N503" s="25"/>
      <c r="O503" s="25"/>
      <c r="P503" s="25"/>
      <c r="Q503" s="25">
        <v>4</v>
      </c>
      <c r="R503" s="25">
        <v>51</v>
      </c>
      <c r="S503" s="25"/>
      <c r="T503" s="25"/>
      <c r="U503" s="25">
        <v>4</v>
      </c>
      <c r="V503" s="25">
        <v>36</v>
      </c>
      <c r="W503" s="25"/>
      <c r="X503" s="25"/>
      <c r="Y503" s="25"/>
      <c r="Z503" s="25"/>
      <c r="AA503" s="25"/>
      <c r="AB503" s="25"/>
      <c r="AC503" s="25"/>
      <c r="AD503" s="25"/>
      <c r="AE503" s="25"/>
      <c r="AF503" s="25">
        <v>95</v>
      </c>
    </row>
    <row r="504" spans="3:32">
      <c r="C504">
        <v>11</v>
      </c>
      <c r="D504">
        <v>1</v>
      </c>
      <c r="E504" s="25"/>
      <c r="F504" s="25"/>
      <c r="G504" s="25"/>
      <c r="H504" s="25"/>
      <c r="I504" s="25"/>
      <c r="J504" s="25">
        <v>1</v>
      </c>
      <c r="K504" s="25"/>
      <c r="L504" s="25"/>
      <c r="M504" s="25"/>
      <c r="N504" s="25"/>
      <c r="O504" s="25"/>
      <c r="P504" s="25"/>
      <c r="Q504" s="25"/>
      <c r="R504" s="25">
        <v>68</v>
      </c>
      <c r="S504" s="25">
        <v>1</v>
      </c>
      <c r="T504" s="25"/>
      <c r="U504" s="25">
        <v>11</v>
      </c>
      <c r="V504" s="25"/>
      <c r="W504" s="25"/>
      <c r="X504" s="25"/>
      <c r="Y504" s="25"/>
      <c r="Z504" s="25"/>
      <c r="AA504" s="25"/>
      <c r="AB504" s="25"/>
      <c r="AC504" s="25"/>
      <c r="AD504" s="25"/>
      <c r="AE504" s="25"/>
      <c r="AF504" s="25">
        <v>81</v>
      </c>
    </row>
    <row r="505" spans="3:32">
      <c r="C505">
        <v>12</v>
      </c>
      <c r="D505">
        <v>1</v>
      </c>
      <c r="E505" s="25"/>
      <c r="F505" s="25"/>
      <c r="G505" s="25"/>
      <c r="H505" s="25"/>
      <c r="I505" s="25"/>
      <c r="J505" s="25"/>
      <c r="K505" s="25"/>
      <c r="L505" s="25"/>
      <c r="M505" s="25"/>
      <c r="N505" s="25"/>
      <c r="O505" s="25"/>
      <c r="P505" s="25"/>
      <c r="Q505" s="25">
        <v>1</v>
      </c>
      <c r="R505" s="25">
        <v>16</v>
      </c>
      <c r="S505" s="25">
        <v>1</v>
      </c>
      <c r="T505" s="25"/>
      <c r="U505" s="25"/>
      <c r="V505" s="25">
        <v>10</v>
      </c>
      <c r="W505" s="25"/>
      <c r="X505" s="25"/>
      <c r="Y505" s="25"/>
      <c r="Z505" s="25"/>
      <c r="AA505" s="25"/>
      <c r="AB505" s="25"/>
      <c r="AC505" s="25"/>
      <c r="AD505" s="25"/>
      <c r="AE505" s="25"/>
      <c r="AF505" s="25">
        <v>28</v>
      </c>
    </row>
    <row r="506" spans="3:32">
      <c r="C506">
        <v>13</v>
      </c>
      <c r="D506">
        <v>1</v>
      </c>
      <c r="E506" s="25"/>
      <c r="F506" s="25"/>
      <c r="G506" s="25"/>
      <c r="H506" s="25"/>
      <c r="I506" s="25"/>
      <c r="J506" s="25"/>
      <c r="K506" s="25"/>
      <c r="L506" s="25"/>
      <c r="M506" s="25"/>
      <c r="N506" s="25"/>
      <c r="O506" s="25"/>
      <c r="P506" s="25"/>
      <c r="Q506" s="25"/>
      <c r="R506" s="25">
        <v>13</v>
      </c>
      <c r="S506" s="25"/>
      <c r="T506" s="25"/>
      <c r="U506" s="25">
        <v>6</v>
      </c>
      <c r="V506" s="25"/>
      <c r="W506" s="25"/>
      <c r="X506" s="25"/>
      <c r="Y506" s="25"/>
      <c r="Z506" s="25"/>
      <c r="AA506" s="25"/>
      <c r="AB506" s="25"/>
      <c r="AC506" s="25"/>
      <c r="AD506" s="25"/>
      <c r="AE506" s="25"/>
      <c r="AF506" s="25">
        <v>19</v>
      </c>
    </row>
    <row r="507" spans="3:32">
      <c r="C507">
        <v>14</v>
      </c>
      <c r="D507">
        <v>1</v>
      </c>
      <c r="E507" s="25"/>
      <c r="F507" s="25"/>
      <c r="G507" s="25"/>
      <c r="H507" s="25"/>
      <c r="I507" s="25"/>
      <c r="J507" s="25"/>
      <c r="K507" s="25"/>
      <c r="L507" s="25"/>
      <c r="M507" s="25"/>
      <c r="N507" s="25"/>
      <c r="O507" s="25"/>
      <c r="P507" s="25"/>
      <c r="Q507" s="25"/>
      <c r="R507" s="25">
        <v>88</v>
      </c>
      <c r="S507" s="25">
        <v>4</v>
      </c>
      <c r="T507" s="25"/>
      <c r="U507" s="25">
        <v>4</v>
      </c>
      <c r="V507" s="25">
        <v>8</v>
      </c>
      <c r="W507" s="25"/>
      <c r="X507" s="25">
        <v>1</v>
      </c>
      <c r="Y507" s="25"/>
      <c r="Z507" s="25"/>
      <c r="AA507" s="25"/>
      <c r="AB507" s="25"/>
      <c r="AC507" s="25"/>
      <c r="AD507" s="25"/>
      <c r="AE507" s="25"/>
      <c r="AF507" s="25">
        <v>105</v>
      </c>
    </row>
    <row r="508" spans="3:32">
      <c r="C508">
        <v>15</v>
      </c>
      <c r="D508">
        <v>1</v>
      </c>
      <c r="E508" s="25">
        <v>4</v>
      </c>
      <c r="F508" s="25"/>
      <c r="G508" s="25"/>
      <c r="H508" s="25"/>
      <c r="I508" s="25"/>
      <c r="J508" s="25">
        <v>22</v>
      </c>
      <c r="K508" s="25"/>
      <c r="L508" s="25"/>
      <c r="M508" s="25"/>
      <c r="N508" s="25"/>
      <c r="O508" s="25"/>
      <c r="P508" s="25"/>
      <c r="Q508" s="25"/>
      <c r="R508" s="25">
        <v>30</v>
      </c>
      <c r="S508" s="25">
        <v>5</v>
      </c>
      <c r="T508" s="25"/>
      <c r="U508" s="25">
        <v>29</v>
      </c>
      <c r="V508" s="25"/>
      <c r="W508" s="25"/>
      <c r="X508" s="25"/>
      <c r="Y508" s="25"/>
      <c r="Z508" s="25"/>
      <c r="AA508" s="25"/>
      <c r="AB508" s="25"/>
      <c r="AC508" s="25"/>
      <c r="AD508" s="25"/>
      <c r="AE508" s="25"/>
      <c r="AF508" s="25">
        <v>90</v>
      </c>
    </row>
    <row r="509" spans="3:32">
      <c r="C509">
        <v>16</v>
      </c>
      <c r="D509">
        <v>1</v>
      </c>
      <c r="E509" s="25"/>
      <c r="F509" s="25"/>
      <c r="G509" s="25"/>
      <c r="H509" s="25"/>
      <c r="I509" s="25"/>
      <c r="J509" s="25"/>
      <c r="K509" s="25"/>
      <c r="L509" s="25"/>
      <c r="M509" s="25"/>
      <c r="N509" s="25"/>
      <c r="O509" s="25">
        <v>1</v>
      </c>
      <c r="P509" s="25"/>
      <c r="Q509" s="25">
        <v>1</v>
      </c>
      <c r="R509" s="25">
        <v>23</v>
      </c>
      <c r="S509" s="25">
        <v>3</v>
      </c>
      <c r="T509" s="25">
        <v>3</v>
      </c>
      <c r="U509" s="25">
        <v>10</v>
      </c>
      <c r="V509" s="25">
        <v>16</v>
      </c>
      <c r="W509" s="25"/>
      <c r="X509" s="25"/>
      <c r="Y509" s="25"/>
      <c r="Z509" s="25"/>
      <c r="AA509" s="25"/>
      <c r="AB509" s="25"/>
      <c r="AC509" s="25"/>
      <c r="AD509" s="25"/>
      <c r="AE509" s="25"/>
      <c r="AF509" s="25">
        <v>57</v>
      </c>
    </row>
    <row r="510" spans="3:32">
      <c r="C510">
        <v>17</v>
      </c>
      <c r="D510">
        <v>1</v>
      </c>
      <c r="E510" s="25"/>
      <c r="F510" s="25"/>
      <c r="G510" s="25"/>
      <c r="H510" s="25"/>
      <c r="I510" s="25"/>
      <c r="J510" s="25"/>
      <c r="K510" s="25"/>
      <c r="L510" s="25"/>
      <c r="M510" s="25"/>
      <c r="N510" s="25"/>
      <c r="O510" s="25"/>
      <c r="P510" s="25"/>
      <c r="Q510" s="25"/>
      <c r="R510" s="25">
        <v>68</v>
      </c>
      <c r="S510" s="25">
        <v>2</v>
      </c>
      <c r="T510" s="25"/>
      <c r="U510" s="25">
        <v>9</v>
      </c>
      <c r="V510" s="25"/>
      <c r="W510" s="25"/>
      <c r="X510" s="25"/>
      <c r="Y510" s="25"/>
      <c r="Z510" s="25"/>
      <c r="AA510" s="25"/>
      <c r="AB510" s="25"/>
      <c r="AC510" s="25"/>
      <c r="AD510" s="25"/>
      <c r="AE510" s="25"/>
      <c r="AF510" s="25">
        <v>79</v>
      </c>
    </row>
    <row r="511" spans="3:32">
      <c r="C511">
        <v>18</v>
      </c>
      <c r="D511">
        <v>1</v>
      </c>
      <c r="E511" s="25">
        <v>1</v>
      </c>
      <c r="F511" s="25"/>
      <c r="G511" s="25">
        <v>5</v>
      </c>
      <c r="H511" s="25"/>
      <c r="I511" s="25"/>
      <c r="J511" s="25"/>
      <c r="K511" s="25">
        <v>2</v>
      </c>
      <c r="L511" s="25"/>
      <c r="M511" s="25"/>
      <c r="N511" s="25"/>
      <c r="O511" s="25"/>
      <c r="P511" s="25"/>
      <c r="Q511" s="25">
        <v>9</v>
      </c>
      <c r="R511" s="25">
        <v>2</v>
      </c>
      <c r="S511" s="25">
        <v>2</v>
      </c>
      <c r="T511" s="25"/>
      <c r="U511" s="25">
        <v>2</v>
      </c>
      <c r="V511" s="25">
        <v>3</v>
      </c>
      <c r="W511" s="25"/>
      <c r="X511" s="25"/>
      <c r="Y511" s="25"/>
      <c r="Z511" s="25"/>
      <c r="AA511" s="25"/>
      <c r="AB511" s="25"/>
      <c r="AC511" s="25"/>
      <c r="AD511" s="25"/>
      <c r="AE511" s="25"/>
      <c r="AF511" s="25">
        <v>26</v>
      </c>
    </row>
    <row r="512" spans="3:32">
      <c r="C512">
        <v>19</v>
      </c>
      <c r="D512">
        <v>1</v>
      </c>
      <c r="E512" s="25">
        <v>7</v>
      </c>
      <c r="F512" s="25"/>
      <c r="G512" s="25">
        <v>2</v>
      </c>
      <c r="H512" s="25"/>
      <c r="I512" s="25">
        <v>1</v>
      </c>
      <c r="J512" s="25"/>
      <c r="K512" s="25">
        <v>3</v>
      </c>
      <c r="L512" s="25"/>
      <c r="M512" s="25"/>
      <c r="N512" s="25">
        <v>1</v>
      </c>
      <c r="O512" s="25"/>
      <c r="P512" s="25"/>
      <c r="Q512" s="25">
        <v>4</v>
      </c>
      <c r="R512" s="25">
        <v>5</v>
      </c>
      <c r="S512" s="25">
        <v>4</v>
      </c>
      <c r="T512" s="25"/>
      <c r="U512" s="25">
        <v>12</v>
      </c>
      <c r="V512" s="25">
        <v>2</v>
      </c>
      <c r="W512" s="25"/>
      <c r="X512" s="25"/>
      <c r="Y512" s="25"/>
      <c r="Z512" s="25"/>
      <c r="AA512" s="25"/>
      <c r="AB512" s="25"/>
      <c r="AC512" s="25"/>
      <c r="AD512" s="25"/>
      <c r="AE512" s="25"/>
      <c r="AF512" s="25">
        <v>41</v>
      </c>
    </row>
    <row r="513" spans="2:32">
      <c r="C513">
        <v>20</v>
      </c>
      <c r="D513">
        <v>1</v>
      </c>
      <c r="E513" s="25"/>
      <c r="F513" s="25"/>
      <c r="G513" s="25"/>
      <c r="H513" s="25"/>
      <c r="I513" s="25"/>
      <c r="J513" s="25"/>
      <c r="K513" s="25"/>
      <c r="L513" s="25"/>
      <c r="M513" s="25"/>
      <c r="N513" s="25"/>
      <c r="O513" s="25"/>
      <c r="P513" s="25"/>
      <c r="Q513" s="25"/>
      <c r="R513" s="25">
        <v>35</v>
      </c>
      <c r="S513" s="25"/>
      <c r="T513" s="25"/>
      <c r="U513" s="25">
        <v>3</v>
      </c>
      <c r="V513" s="25"/>
      <c r="W513" s="25"/>
      <c r="X513" s="25"/>
      <c r="Y513" s="25"/>
      <c r="Z513" s="25"/>
      <c r="AA513" s="25"/>
      <c r="AB513" s="25"/>
      <c r="AC513" s="25"/>
      <c r="AD513" s="25"/>
      <c r="AE513" s="25"/>
      <c r="AF513" s="25">
        <v>38</v>
      </c>
    </row>
    <row r="514" spans="2:32">
      <c r="C514">
        <v>21</v>
      </c>
      <c r="D514">
        <v>1</v>
      </c>
      <c r="E514" s="25"/>
      <c r="F514" s="25"/>
      <c r="G514" s="25"/>
      <c r="H514" s="25">
        <v>2</v>
      </c>
      <c r="I514" s="25"/>
      <c r="J514" s="25"/>
      <c r="K514" s="25"/>
      <c r="L514" s="25"/>
      <c r="M514" s="25"/>
      <c r="N514" s="25"/>
      <c r="O514" s="25"/>
      <c r="P514" s="25"/>
      <c r="Q514" s="25"/>
      <c r="R514" s="25">
        <v>9</v>
      </c>
      <c r="S514" s="25">
        <v>7</v>
      </c>
      <c r="T514" s="25"/>
      <c r="U514" s="25">
        <v>13</v>
      </c>
      <c r="V514" s="25"/>
      <c r="W514" s="25"/>
      <c r="X514" s="25"/>
      <c r="Y514" s="25"/>
      <c r="Z514" s="25"/>
      <c r="AA514" s="25"/>
      <c r="AB514" s="25"/>
      <c r="AC514" s="25"/>
      <c r="AD514" s="25"/>
      <c r="AE514" s="25"/>
      <c r="AF514" s="25">
        <v>31</v>
      </c>
    </row>
    <row r="515" spans="2:32">
      <c r="C515">
        <v>22</v>
      </c>
      <c r="D515">
        <v>1</v>
      </c>
      <c r="E515" s="25"/>
      <c r="F515" s="25"/>
      <c r="G515" s="25"/>
      <c r="H515" s="25"/>
      <c r="I515" s="25"/>
      <c r="J515" s="25"/>
      <c r="K515" s="25">
        <v>1</v>
      </c>
      <c r="L515" s="25"/>
      <c r="M515" s="25"/>
      <c r="N515" s="25"/>
      <c r="O515" s="25"/>
      <c r="P515" s="25"/>
      <c r="Q515" s="25"/>
      <c r="R515" s="25">
        <v>78</v>
      </c>
      <c r="S515" s="25">
        <v>1</v>
      </c>
      <c r="T515" s="25"/>
      <c r="U515" s="25">
        <v>1</v>
      </c>
      <c r="V515" s="25"/>
      <c r="W515" s="25"/>
      <c r="X515" s="25"/>
      <c r="Y515" s="25"/>
      <c r="Z515" s="25"/>
      <c r="AA515" s="25"/>
      <c r="AB515" s="25"/>
      <c r="AC515" s="25"/>
      <c r="AD515" s="25"/>
      <c r="AE515" s="25"/>
      <c r="AF515" s="25">
        <v>81</v>
      </c>
    </row>
    <row r="516" spans="2:32">
      <c r="C516">
        <v>23</v>
      </c>
      <c r="D516">
        <v>1</v>
      </c>
      <c r="E516" s="25"/>
      <c r="F516" s="25"/>
      <c r="G516" s="25"/>
      <c r="H516" s="25"/>
      <c r="I516" s="25"/>
      <c r="J516" s="25"/>
      <c r="K516" s="25"/>
      <c r="L516" s="25"/>
      <c r="M516" s="25"/>
      <c r="N516" s="25"/>
      <c r="O516" s="25"/>
      <c r="P516" s="25"/>
      <c r="Q516" s="25"/>
      <c r="R516" s="25">
        <v>5</v>
      </c>
      <c r="S516" s="25">
        <v>3</v>
      </c>
      <c r="T516" s="25"/>
      <c r="U516" s="25">
        <v>1</v>
      </c>
      <c r="V516" s="25"/>
      <c r="W516" s="25"/>
      <c r="X516" s="25"/>
      <c r="Y516" s="25"/>
      <c r="Z516" s="25"/>
      <c r="AA516" s="25"/>
      <c r="AB516" s="25"/>
      <c r="AC516" s="25"/>
      <c r="AD516" s="25"/>
      <c r="AE516" s="25"/>
      <c r="AF516" s="25">
        <v>9</v>
      </c>
    </row>
    <row r="517" spans="2:32">
      <c r="C517">
        <v>24</v>
      </c>
      <c r="D517">
        <v>1</v>
      </c>
      <c r="E517" s="25"/>
      <c r="F517" s="25"/>
      <c r="G517" s="25"/>
      <c r="H517" s="25"/>
      <c r="I517" s="25"/>
      <c r="J517" s="25"/>
      <c r="K517" s="25"/>
      <c r="L517" s="25"/>
      <c r="M517" s="25"/>
      <c r="N517" s="25"/>
      <c r="O517" s="25"/>
      <c r="P517" s="25"/>
      <c r="Q517" s="25"/>
      <c r="R517" s="25">
        <v>29</v>
      </c>
      <c r="S517" s="25"/>
      <c r="T517" s="25"/>
      <c r="U517" s="25">
        <v>3</v>
      </c>
      <c r="V517" s="25"/>
      <c r="W517" s="25"/>
      <c r="X517" s="25"/>
      <c r="Y517" s="25"/>
      <c r="Z517" s="25"/>
      <c r="AA517" s="25"/>
      <c r="AB517" s="25"/>
      <c r="AC517" s="25"/>
      <c r="AD517" s="25"/>
      <c r="AE517" s="25"/>
      <c r="AF517" s="25">
        <v>32</v>
      </c>
    </row>
    <row r="518" spans="2:32">
      <c r="C518">
        <v>25</v>
      </c>
      <c r="D518">
        <v>1</v>
      </c>
      <c r="E518" s="25">
        <v>1</v>
      </c>
      <c r="F518" s="25"/>
      <c r="G518" s="25"/>
      <c r="H518" s="25"/>
      <c r="I518" s="25"/>
      <c r="J518" s="25"/>
      <c r="K518" s="25">
        <v>1</v>
      </c>
      <c r="L518" s="25"/>
      <c r="M518" s="25"/>
      <c r="N518" s="25"/>
      <c r="O518" s="25"/>
      <c r="P518" s="25"/>
      <c r="Q518" s="25"/>
      <c r="R518" s="25">
        <v>1</v>
      </c>
      <c r="S518" s="25"/>
      <c r="T518" s="25"/>
      <c r="U518" s="25">
        <v>10</v>
      </c>
      <c r="V518" s="25"/>
      <c r="W518" s="25"/>
      <c r="X518" s="25"/>
      <c r="Y518" s="25"/>
      <c r="Z518" s="25"/>
      <c r="AA518" s="25"/>
      <c r="AB518" s="25"/>
      <c r="AC518" s="25"/>
      <c r="AD518" s="25"/>
      <c r="AE518" s="25"/>
      <c r="AF518" s="25">
        <v>13</v>
      </c>
    </row>
    <row r="519" spans="2:32">
      <c r="B519" t="s">
        <v>98</v>
      </c>
      <c r="C519">
        <v>1</v>
      </c>
      <c r="D519">
        <v>1</v>
      </c>
      <c r="E519" s="25"/>
      <c r="F519" s="25"/>
      <c r="G519" s="25"/>
      <c r="H519" s="25"/>
      <c r="I519" s="25"/>
      <c r="J519" s="25"/>
      <c r="K519" s="25"/>
      <c r="L519" s="25"/>
      <c r="M519" s="25"/>
      <c r="N519" s="25"/>
      <c r="O519" s="25">
        <v>2</v>
      </c>
      <c r="P519" s="25"/>
      <c r="Q519" s="25">
        <v>3</v>
      </c>
      <c r="R519" s="25">
        <v>11</v>
      </c>
      <c r="S519" s="25"/>
      <c r="T519" s="25">
        <v>2</v>
      </c>
      <c r="U519" s="25"/>
      <c r="V519" s="25"/>
      <c r="W519" s="25"/>
      <c r="X519" s="25"/>
      <c r="Y519" s="25"/>
      <c r="Z519" s="25"/>
      <c r="AA519" s="25"/>
      <c r="AB519" s="25"/>
      <c r="AC519" s="25"/>
      <c r="AD519" s="25"/>
      <c r="AE519" s="25"/>
      <c r="AF519" s="25">
        <v>18</v>
      </c>
    </row>
    <row r="520" spans="2:32">
      <c r="C520">
        <v>2</v>
      </c>
      <c r="D520">
        <v>1</v>
      </c>
      <c r="E520" s="25"/>
      <c r="F520" s="25"/>
      <c r="G520" s="25">
        <v>1</v>
      </c>
      <c r="H520" s="25"/>
      <c r="I520" s="25"/>
      <c r="J520" s="25"/>
      <c r="K520" s="25"/>
      <c r="L520" s="25"/>
      <c r="M520" s="25"/>
      <c r="N520" s="25"/>
      <c r="O520" s="25">
        <v>9</v>
      </c>
      <c r="P520" s="25"/>
      <c r="Q520" s="25">
        <v>8</v>
      </c>
      <c r="R520" s="25">
        <v>136</v>
      </c>
      <c r="S520" s="25"/>
      <c r="T520" s="25"/>
      <c r="U520" s="25"/>
      <c r="V520" s="25">
        <v>1</v>
      </c>
      <c r="W520" s="25"/>
      <c r="X520" s="25"/>
      <c r="Y520" s="25"/>
      <c r="Z520" s="25"/>
      <c r="AA520" s="25"/>
      <c r="AB520" s="25"/>
      <c r="AC520" s="25"/>
      <c r="AD520" s="25"/>
      <c r="AE520" s="25"/>
      <c r="AF520" s="25">
        <v>155</v>
      </c>
    </row>
    <row r="521" spans="2:32">
      <c r="C521">
        <v>3</v>
      </c>
      <c r="D521">
        <v>1</v>
      </c>
      <c r="E521" s="25"/>
      <c r="F521" s="25"/>
      <c r="G521" s="25"/>
      <c r="H521" s="25"/>
      <c r="I521" s="25"/>
      <c r="J521" s="25"/>
      <c r="K521" s="25"/>
      <c r="L521" s="25"/>
      <c r="M521" s="25"/>
      <c r="N521" s="25"/>
      <c r="O521" s="25"/>
      <c r="P521" s="25"/>
      <c r="Q521" s="25">
        <v>1</v>
      </c>
      <c r="R521" s="25">
        <v>14</v>
      </c>
      <c r="S521" s="25">
        <v>2</v>
      </c>
      <c r="T521" s="25"/>
      <c r="U521" s="25">
        <v>9</v>
      </c>
      <c r="V521" s="25"/>
      <c r="W521" s="25"/>
      <c r="X521" s="25"/>
      <c r="Y521" s="25"/>
      <c r="Z521" s="25"/>
      <c r="AA521" s="25"/>
      <c r="AB521" s="25"/>
      <c r="AC521" s="25"/>
      <c r="AD521" s="25"/>
      <c r="AE521" s="25"/>
      <c r="AF521" s="25">
        <v>26</v>
      </c>
    </row>
    <row r="522" spans="2:32">
      <c r="C522">
        <v>4</v>
      </c>
      <c r="D522">
        <v>1</v>
      </c>
      <c r="E522" s="25"/>
      <c r="F522" s="25"/>
      <c r="G522" s="25">
        <v>3</v>
      </c>
      <c r="H522" s="25"/>
      <c r="I522" s="25"/>
      <c r="J522" s="25"/>
      <c r="K522" s="25"/>
      <c r="L522" s="25"/>
      <c r="M522" s="25"/>
      <c r="N522" s="25"/>
      <c r="O522" s="25">
        <v>1</v>
      </c>
      <c r="P522" s="25"/>
      <c r="Q522" s="25">
        <v>2</v>
      </c>
      <c r="R522" s="25">
        <v>6</v>
      </c>
      <c r="S522" s="25"/>
      <c r="T522" s="25"/>
      <c r="U522" s="25"/>
      <c r="V522" s="25">
        <v>1</v>
      </c>
      <c r="W522" s="25"/>
      <c r="X522" s="25"/>
      <c r="Y522" s="25"/>
      <c r="Z522" s="25"/>
      <c r="AA522" s="25"/>
      <c r="AB522" s="25"/>
      <c r="AC522" s="25"/>
      <c r="AD522" s="25"/>
      <c r="AE522" s="25"/>
      <c r="AF522" s="25">
        <v>13</v>
      </c>
    </row>
    <row r="523" spans="2:32">
      <c r="C523">
        <v>5</v>
      </c>
      <c r="D523">
        <v>1</v>
      </c>
      <c r="E523" s="25"/>
      <c r="F523" s="25"/>
      <c r="G523" s="25">
        <v>2</v>
      </c>
      <c r="H523" s="25"/>
      <c r="I523" s="25"/>
      <c r="J523" s="25"/>
      <c r="K523" s="25"/>
      <c r="L523" s="25"/>
      <c r="M523" s="25"/>
      <c r="N523" s="25"/>
      <c r="O523" s="25"/>
      <c r="P523" s="25"/>
      <c r="Q523" s="25">
        <v>5</v>
      </c>
      <c r="R523" s="25">
        <v>9</v>
      </c>
      <c r="S523" s="25"/>
      <c r="T523" s="25">
        <v>1</v>
      </c>
      <c r="U523" s="25"/>
      <c r="V523" s="25">
        <v>3</v>
      </c>
      <c r="W523" s="25"/>
      <c r="X523" s="25"/>
      <c r="Y523" s="25"/>
      <c r="Z523" s="25"/>
      <c r="AA523" s="25"/>
      <c r="AB523" s="25"/>
      <c r="AC523" s="25"/>
      <c r="AD523" s="25"/>
      <c r="AE523" s="25"/>
      <c r="AF523" s="25">
        <v>20</v>
      </c>
    </row>
    <row r="524" spans="2:32">
      <c r="C524">
        <v>6</v>
      </c>
      <c r="D524">
        <v>1</v>
      </c>
      <c r="E524" s="25"/>
      <c r="F524" s="25"/>
      <c r="G524" s="25"/>
      <c r="H524" s="25"/>
      <c r="I524" s="25"/>
      <c r="J524" s="25"/>
      <c r="K524" s="25"/>
      <c r="L524" s="25"/>
      <c r="M524" s="25"/>
      <c r="N524" s="25"/>
      <c r="O524" s="25"/>
      <c r="P524" s="25"/>
      <c r="Q524" s="25">
        <v>1</v>
      </c>
      <c r="R524" s="25">
        <v>7</v>
      </c>
      <c r="S524" s="25">
        <v>1</v>
      </c>
      <c r="T524" s="25"/>
      <c r="U524" s="25">
        <v>6</v>
      </c>
      <c r="V524" s="25"/>
      <c r="W524" s="25"/>
      <c r="X524" s="25"/>
      <c r="Y524" s="25"/>
      <c r="Z524" s="25"/>
      <c r="AA524" s="25"/>
      <c r="AB524" s="25"/>
      <c r="AC524" s="25"/>
      <c r="AD524" s="25"/>
      <c r="AE524" s="25"/>
      <c r="AF524" s="25">
        <v>15</v>
      </c>
    </row>
    <row r="525" spans="2:32">
      <c r="C525">
        <v>7</v>
      </c>
      <c r="D525">
        <v>1</v>
      </c>
      <c r="E525" s="25"/>
      <c r="F525" s="25"/>
      <c r="G525" s="25">
        <v>24</v>
      </c>
      <c r="H525" s="25">
        <v>2</v>
      </c>
      <c r="I525" s="25"/>
      <c r="J525" s="25"/>
      <c r="K525" s="25"/>
      <c r="L525" s="25"/>
      <c r="M525" s="25"/>
      <c r="N525" s="25"/>
      <c r="O525" s="25">
        <v>1</v>
      </c>
      <c r="P525" s="25"/>
      <c r="Q525" s="25">
        <v>8</v>
      </c>
      <c r="R525" s="25">
        <v>19</v>
      </c>
      <c r="S525" s="25"/>
      <c r="T525" s="25">
        <v>7</v>
      </c>
      <c r="U525" s="25">
        <v>9</v>
      </c>
      <c r="V525" s="25">
        <v>7</v>
      </c>
      <c r="W525" s="25"/>
      <c r="X525" s="25"/>
      <c r="Y525" s="25"/>
      <c r="Z525" s="25"/>
      <c r="AA525" s="25"/>
      <c r="AB525" s="25">
        <v>1</v>
      </c>
      <c r="AC525" s="25"/>
      <c r="AD525" s="25"/>
      <c r="AE525" s="25"/>
      <c r="AF525" s="25">
        <v>78</v>
      </c>
    </row>
    <row r="526" spans="2:32">
      <c r="C526">
        <v>8</v>
      </c>
      <c r="D526">
        <v>1</v>
      </c>
      <c r="E526" s="25"/>
      <c r="F526" s="25"/>
      <c r="G526" s="25">
        <v>4</v>
      </c>
      <c r="H526" s="25">
        <v>1</v>
      </c>
      <c r="I526" s="25"/>
      <c r="J526" s="25">
        <v>1</v>
      </c>
      <c r="K526" s="25"/>
      <c r="L526" s="25"/>
      <c r="M526" s="25"/>
      <c r="N526" s="25"/>
      <c r="O526" s="25"/>
      <c r="P526" s="25"/>
      <c r="Q526" s="25">
        <v>8</v>
      </c>
      <c r="R526" s="25">
        <v>29</v>
      </c>
      <c r="S526" s="25"/>
      <c r="T526" s="25">
        <v>1</v>
      </c>
      <c r="U526" s="25">
        <v>9</v>
      </c>
      <c r="V526" s="25">
        <v>9</v>
      </c>
      <c r="W526" s="25"/>
      <c r="X526" s="25"/>
      <c r="Y526" s="25"/>
      <c r="Z526" s="25"/>
      <c r="AA526" s="25"/>
      <c r="AB526" s="25"/>
      <c r="AC526" s="25"/>
      <c r="AD526" s="25"/>
      <c r="AE526" s="25"/>
      <c r="AF526" s="25">
        <v>62</v>
      </c>
    </row>
    <row r="527" spans="2:32">
      <c r="C527">
        <v>9</v>
      </c>
      <c r="D527">
        <v>1</v>
      </c>
      <c r="E527" s="25"/>
      <c r="F527" s="25"/>
      <c r="G527" s="25"/>
      <c r="H527" s="25"/>
      <c r="I527" s="25"/>
      <c r="J527" s="25"/>
      <c r="K527" s="25">
        <v>1</v>
      </c>
      <c r="L527" s="25"/>
      <c r="M527" s="25"/>
      <c r="N527" s="25"/>
      <c r="O527" s="25"/>
      <c r="P527" s="25"/>
      <c r="Q527" s="25">
        <v>1</v>
      </c>
      <c r="R527" s="25">
        <v>4</v>
      </c>
      <c r="S527" s="25">
        <v>1</v>
      </c>
      <c r="T527" s="25"/>
      <c r="U527" s="25">
        <v>12</v>
      </c>
      <c r="V527" s="25"/>
      <c r="W527" s="25"/>
      <c r="X527" s="25"/>
      <c r="Y527" s="25"/>
      <c r="Z527" s="25"/>
      <c r="AA527" s="25"/>
      <c r="AB527" s="25"/>
      <c r="AC527" s="25"/>
      <c r="AD527" s="25"/>
      <c r="AE527" s="25"/>
      <c r="AF527" s="25">
        <v>19</v>
      </c>
    </row>
    <row r="528" spans="2:32">
      <c r="C528">
        <v>10</v>
      </c>
      <c r="D528">
        <v>1</v>
      </c>
      <c r="E528" s="25">
        <v>1</v>
      </c>
      <c r="F528" s="25"/>
      <c r="G528" s="25">
        <v>9</v>
      </c>
      <c r="H528" s="25">
        <v>2</v>
      </c>
      <c r="I528" s="25"/>
      <c r="J528" s="25">
        <v>3</v>
      </c>
      <c r="K528" s="25">
        <v>2</v>
      </c>
      <c r="L528" s="25"/>
      <c r="M528" s="25"/>
      <c r="N528" s="25"/>
      <c r="O528" s="25"/>
      <c r="P528" s="25"/>
      <c r="Q528" s="25">
        <v>6</v>
      </c>
      <c r="R528" s="25">
        <v>6</v>
      </c>
      <c r="S528" s="25">
        <v>3</v>
      </c>
      <c r="T528" s="25">
        <v>4</v>
      </c>
      <c r="U528" s="25">
        <v>7</v>
      </c>
      <c r="V528" s="25">
        <v>3</v>
      </c>
      <c r="W528" s="25"/>
      <c r="X528" s="25"/>
      <c r="Y528" s="25"/>
      <c r="Z528" s="25"/>
      <c r="AA528" s="25">
        <v>1</v>
      </c>
      <c r="AB528" s="25">
        <v>1</v>
      </c>
      <c r="AC528" s="25"/>
      <c r="AD528" s="25"/>
      <c r="AE528" s="25"/>
      <c r="AF528" s="25">
        <v>48</v>
      </c>
    </row>
    <row r="529" spans="1:32">
      <c r="C529">
        <v>11</v>
      </c>
      <c r="D529">
        <v>1</v>
      </c>
      <c r="E529" s="25">
        <v>4</v>
      </c>
      <c r="F529" s="25"/>
      <c r="G529" s="25">
        <v>4</v>
      </c>
      <c r="H529" s="25">
        <v>1</v>
      </c>
      <c r="I529" s="25">
        <v>2</v>
      </c>
      <c r="J529" s="25">
        <v>3</v>
      </c>
      <c r="K529" s="25"/>
      <c r="L529" s="25"/>
      <c r="M529" s="25"/>
      <c r="N529" s="25">
        <v>3</v>
      </c>
      <c r="O529" s="25"/>
      <c r="P529" s="25"/>
      <c r="Q529" s="25">
        <v>10</v>
      </c>
      <c r="R529" s="25">
        <v>3</v>
      </c>
      <c r="S529" s="25"/>
      <c r="T529" s="25"/>
      <c r="U529" s="25">
        <v>3</v>
      </c>
      <c r="V529" s="25">
        <v>13</v>
      </c>
      <c r="W529" s="25"/>
      <c r="X529" s="25"/>
      <c r="Y529" s="25"/>
      <c r="Z529" s="25"/>
      <c r="AA529" s="25"/>
      <c r="AB529" s="25"/>
      <c r="AC529" s="25"/>
      <c r="AD529" s="25"/>
      <c r="AE529" s="25"/>
      <c r="AF529" s="25">
        <v>46</v>
      </c>
    </row>
    <row r="530" spans="1:32">
      <c r="C530">
        <v>12</v>
      </c>
      <c r="D530">
        <v>1</v>
      </c>
      <c r="E530" s="25"/>
      <c r="F530" s="25"/>
      <c r="G530" s="25">
        <v>4</v>
      </c>
      <c r="H530" s="25">
        <v>1</v>
      </c>
      <c r="I530" s="25"/>
      <c r="J530" s="25">
        <v>2</v>
      </c>
      <c r="K530" s="25">
        <v>4</v>
      </c>
      <c r="L530" s="25"/>
      <c r="M530" s="25"/>
      <c r="N530" s="25"/>
      <c r="O530" s="25"/>
      <c r="P530" s="25"/>
      <c r="Q530" s="25">
        <v>3</v>
      </c>
      <c r="R530" s="25">
        <v>2</v>
      </c>
      <c r="S530" s="25">
        <v>4</v>
      </c>
      <c r="T530" s="25"/>
      <c r="U530" s="25">
        <v>6</v>
      </c>
      <c r="V530" s="25"/>
      <c r="W530" s="25"/>
      <c r="X530" s="25"/>
      <c r="Y530" s="25"/>
      <c r="Z530" s="25"/>
      <c r="AA530" s="25"/>
      <c r="AB530" s="25"/>
      <c r="AC530" s="25"/>
      <c r="AD530" s="25"/>
      <c r="AE530" s="25"/>
      <c r="AF530" s="25">
        <v>26</v>
      </c>
    </row>
    <row r="531" spans="1:32">
      <c r="C531">
        <v>13</v>
      </c>
      <c r="D531">
        <v>1</v>
      </c>
      <c r="E531" s="25"/>
      <c r="F531" s="25"/>
      <c r="G531" s="25">
        <v>2</v>
      </c>
      <c r="H531" s="25"/>
      <c r="I531" s="25"/>
      <c r="J531" s="25"/>
      <c r="K531" s="25"/>
      <c r="L531" s="25"/>
      <c r="M531" s="25"/>
      <c r="N531" s="25"/>
      <c r="O531" s="25"/>
      <c r="P531" s="25"/>
      <c r="Q531" s="25">
        <v>9</v>
      </c>
      <c r="R531" s="25">
        <v>3</v>
      </c>
      <c r="S531" s="25"/>
      <c r="T531" s="25"/>
      <c r="U531" s="25">
        <v>4</v>
      </c>
      <c r="V531" s="25"/>
      <c r="W531" s="25"/>
      <c r="X531" s="25"/>
      <c r="Y531" s="25"/>
      <c r="Z531" s="25"/>
      <c r="AA531" s="25"/>
      <c r="AB531" s="25">
        <v>1</v>
      </c>
      <c r="AC531" s="25"/>
      <c r="AD531" s="25"/>
      <c r="AE531" s="25"/>
      <c r="AF531" s="25">
        <v>19</v>
      </c>
    </row>
    <row r="532" spans="1:32">
      <c r="C532">
        <v>14</v>
      </c>
      <c r="D532">
        <v>1</v>
      </c>
      <c r="E532" s="25"/>
      <c r="F532" s="25"/>
      <c r="G532" s="25">
        <v>31</v>
      </c>
      <c r="H532" s="25"/>
      <c r="I532" s="25"/>
      <c r="J532" s="25"/>
      <c r="K532" s="25"/>
      <c r="L532" s="25"/>
      <c r="M532" s="25"/>
      <c r="N532" s="25"/>
      <c r="O532" s="25"/>
      <c r="P532" s="25"/>
      <c r="Q532" s="25">
        <v>28</v>
      </c>
      <c r="R532" s="25">
        <v>14</v>
      </c>
      <c r="S532" s="25"/>
      <c r="T532" s="25"/>
      <c r="U532" s="25">
        <v>6</v>
      </c>
      <c r="V532" s="25">
        <v>4</v>
      </c>
      <c r="W532" s="25"/>
      <c r="X532" s="25"/>
      <c r="Y532" s="25"/>
      <c r="Z532" s="25"/>
      <c r="AA532" s="25">
        <v>2</v>
      </c>
      <c r="AB532" s="25"/>
      <c r="AC532" s="25"/>
      <c r="AD532" s="25"/>
      <c r="AE532" s="25"/>
      <c r="AF532" s="25">
        <v>85</v>
      </c>
    </row>
    <row r="533" spans="1:32">
      <c r="C533">
        <v>15</v>
      </c>
      <c r="D533">
        <v>1</v>
      </c>
      <c r="E533" s="25"/>
      <c r="F533" s="25"/>
      <c r="G533" s="25">
        <v>4</v>
      </c>
      <c r="H533" s="25"/>
      <c r="I533" s="25"/>
      <c r="J533" s="25"/>
      <c r="K533" s="25"/>
      <c r="L533" s="25"/>
      <c r="M533" s="25"/>
      <c r="N533" s="25"/>
      <c r="O533" s="25"/>
      <c r="P533" s="25"/>
      <c r="Q533" s="25">
        <v>3</v>
      </c>
      <c r="R533" s="25">
        <v>10</v>
      </c>
      <c r="S533" s="25"/>
      <c r="T533" s="25">
        <v>1</v>
      </c>
      <c r="U533" s="25"/>
      <c r="V533" s="25">
        <v>2</v>
      </c>
      <c r="W533" s="25"/>
      <c r="X533" s="25"/>
      <c r="Y533" s="25"/>
      <c r="Z533" s="25"/>
      <c r="AA533" s="25">
        <v>2</v>
      </c>
      <c r="AB533" s="25">
        <v>3</v>
      </c>
      <c r="AC533" s="25"/>
      <c r="AD533" s="25"/>
      <c r="AE533" s="25"/>
      <c r="AF533" s="25">
        <v>25</v>
      </c>
    </row>
    <row r="534" spans="1:32">
      <c r="C534">
        <v>16</v>
      </c>
      <c r="D534">
        <v>1</v>
      </c>
      <c r="E534" s="25"/>
      <c r="F534" s="25"/>
      <c r="G534" s="25">
        <v>25</v>
      </c>
      <c r="H534" s="25">
        <v>1</v>
      </c>
      <c r="I534" s="25"/>
      <c r="J534" s="25">
        <v>2</v>
      </c>
      <c r="K534" s="25"/>
      <c r="L534" s="25"/>
      <c r="M534" s="25"/>
      <c r="N534" s="25"/>
      <c r="O534" s="25"/>
      <c r="P534" s="25"/>
      <c r="Q534" s="25">
        <v>4</v>
      </c>
      <c r="R534" s="25">
        <v>33</v>
      </c>
      <c r="S534" s="25"/>
      <c r="T534" s="25">
        <v>5</v>
      </c>
      <c r="U534" s="25">
        <v>6</v>
      </c>
      <c r="V534" s="25">
        <v>1</v>
      </c>
      <c r="W534" s="25"/>
      <c r="X534" s="25"/>
      <c r="Y534" s="25"/>
      <c r="Z534" s="25"/>
      <c r="AA534" s="25">
        <v>5</v>
      </c>
      <c r="AB534" s="25"/>
      <c r="AC534" s="25"/>
      <c r="AD534" s="25"/>
      <c r="AE534" s="25"/>
      <c r="AF534" s="25">
        <v>82</v>
      </c>
    </row>
    <row r="535" spans="1:32">
      <c r="C535">
        <v>17</v>
      </c>
      <c r="D535">
        <v>1</v>
      </c>
      <c r="E535" s="25"/>
      <c r="F535" s="25"/>
      <c r="G535" s="25">
        <v>4</v>
      </c>
      <c r="H535" s="25">
        <v>2</v>
      </c>
      <c r="I535" s="25"/>
      <c r="J535" s="25"/>
      <c r="K535" s="25"/>
      <c r="L535" s="25"/>
      <c r="M535" s="25"/>
      <c r="N535" s="25"/>
      <c r="O535" s="25"/>
      <c r="P535" s="25"/>
      <c r="Q535" s="25"/>
      <c r="R535" s="25">
        <v>20</v>
      </c>
      <c r="S535" s="25"/>
      <c r="T535" s="25"/>
      <c r="U535" s="25">
        <v>3</v>
      </c>
      <c r="V535" s="25">
        <v>3</v>
      </c>
      <c r="W535" s="25"/>
      <c r="X535" s="25"/>
      <c r="Y535" s="25"/>
      <c r="Z535" s="25"/>
      <c r="AA535" s="25"/>
      <c r="AB535" s="25"/>
      <c r="AC535" s="25"/>
      <c r="AD535" s="25"/>
      <c r="AE535" s="25"/>
      <c r="AF535" s="25">
        <v>32</v>
      </c>
    </row>
    <row r="536" spans="1:32">
      <c r="C536">
        <v>18</v>
      </c>
      <c r="D536">
        <v>1</v>
      </c>
      <c r="E536" s="25"/>
      <c r="F536" s="25"/>
      <c r="G536" s="25">
        <v>21</v>
      </c>
      <c r="H536" s="25"/>
      <c r="I536" s="25"/>
      <c r="J536" s="25"/>
      <c r="K536" s="25"/>
      <c r="L536" s="25"/>
      <c r="M536" s="25"/>
      <c r="N536" s="25"/>
      <c r="O536" s="25"/>
      <c r="P536" s="25"/>
      <c r="Q536" s="25">
        <v>12</v>
      </c>
      <c r="R536" s="25">
        <v>35</v>
      </c>
      <c r="S536" s="25"/>
      <c r="T536" s="25"/>
      <c r="U536" s="25"/>
      <c r="V536" s="25">
        <v>7</v>
      </c>
      <c r="W536" s="25"/>
      <c r="X536" s="25"/>
      <c r="Y536" s="25"/>
      <c r="Z536" s="25"/>
      <c r="AA536" s="25"/>
      <c r="AB536" s="25"/>
      <c r="AC536" s="25"/>
      <c r="AD536" s="25"/>
      <c r="AE536" s="25"/>
      <c r="AF536" s="25">
        <v>75</v>
      </c>
    </row>
    <row r="537" spans="1:32">
      <c r="C537">
        <v>19</v>
      </c>
      <c r="D537">
        <v>1</v>
      </c>
      <c r="E537" s="25">
        <v>1</v>
      </c>
      <c r="F537" s="25"/>
      <c r="G537" s="25">
        <v>11</v>
      </c>
      <c r="H537" s="25"/>
      <c r="I537" s="25">
        <v>12</v>
      </c>
      <c r="J537" s="25"/>
      <c r="K537" s="25"/>
      <c r="L537" s="25"/>
      <c r="M537" s="25"/>
      <c r="N537" s="25"/>
      <c r="O537" s="25"/>
      <c r="P537" s="25"/>
      <c r="Q537" s="25"/>
      <c r="R537" s="25">
        <v>13</v>
      </c>
      <c r="S537" s="25"/>
      <c r="T537" s="25">
        <v>1</v>
      </c>
      <c r="U537" s="25">
        <v>1</v>
      </c>
      <c r="V537" s="25">
        <v>4</v>
      </c>
      <c r="W537" s="25"/>
      <c r="X537" s="25"/>
      <c r="Y537" s="25"/>
      <c r="Z537" s="25"/>
      <c r="AA537" s="25">
        <v>5</v>
      </c>
      <c r="AB537" s="25">
        <v>3</v>
      </c>
      <c r="AC537" s="25"/>
      <c r="AD537" s="25"/>
      <c r="AE537" s="25"/>
      <c r="AF537" s="25">
        <v>51</v>
      </c>
    </row>
    <row r="538" spans="1:32">
      <c r="C538">
        <v>20</v>
      </c>
      <c r="D538">
        <v>1</v>
      </c>
      <c r="E538" s="25"/>
      <c r="F538" s="25"/>
      <c r="G538" s="25">
        <v>20</v>
      </c>
      <c r="H538" s="25">
        <v>2</v>
      </c>
      <c r="I538" s="25"/>
      <c r="J538" s="25">
        <v>4</v>
      </c>
      <c r="K538" s="25"/>
      <c r="L538" s="25"/>
      <c r="M538" s="25"/>
      <c r="N538" s="25"/>
      <c r="O538" s="25">
        <v>18</v>
      </c>
      <c r="P538" s="25"/>
      <c r="Q538" s="25">
        <v>3</v>
      </c>
      <c r="R538" s="25">
        <v>136</v>
      </c>
      <c r="S538" s="25"/>
      <c r="T538" s="25">
        <v>2</v>
      </c>
      <c r="U538" s="25"/>
      <c r="V538" s="25"/>
      <c r="W538" s="25"/>
      <c r="X538" s="25"/>
      <c r="Y538" s="25"/>
      <c r="Z538" s="25"/>
      <c r="AA538" s="25"/>
      <c r="AB538" s="25"/>
      <c r="AC538" s="25"/>
      <c r="AD538" s="25"/>
      <c r="AE538" s="25"/>
      <c r="AF538" s="25">
        <v>185</v>
      </c>
    </row>
    <row r="539" spans="1:32">
      <c r="C539">
        <v>21</v>
      </c>
      <c r="D539">
        <v>1</v>
      </c>
      <c r="E539" s="25"/>
      <c r="F539" s="25"/>
      <c r="G539" s="25">
        <v>3</v>
      </c>
      <c r="H539" s="25">
        <v>2</v>
      </c>
      <c r="I539" s="25"/>
      <c r="J539" s="25">
        <v>3</v>
      </c>
      <c r="K539" s="25">
        <v>1</v>
      </c>
      <c r="L539" s="25"/>
      <c r="M539" s="25"/>
      <c r="N539" s="25"/>
      <c r="O539" s="25"/>
      <c r="P539" s="25"/>
      <c r="Q539" s="25">
        <v>2</v>
      </c>
      <c r="R539" s="25">
        <v>3</v>
      </c>
      <c r="S539" s="25">
        <v>2</v>
      </c>
      <c r="T539" s="25">
        <v>1</v>
      </c>
      <c r="U539" s="25">
        <v>5</v>
      </c>
      <c r="V539" s="25">
        <v>2</v>
      </c>
      <c r="W539" s="25"/>
      <c r="X539" s="25"/>
      <c r="Y539" s="25"/>
      <c r="Z539" s="25"/>
      <c r="AA539" s="25">
        <v>1</v>
      </c>
      <c r="AB539" s="25"/>
      <c r="AC539" s="25"/>
      <c r="AD539" s="25"/>
      <c r="AE539" s="25"/>
      <c r="AF539" s="25">
        <v>25</v>
      </c>
    </row>
    <row r="540" spans="1:32">
      <c r="C540">
        <v>22</v>
      </c>
      <c r="D540">
        <v>1</v>
      </c>
      <c r="E540" s="25"/>
      <c r="F540" s="25"/>
      <c r="G540" s="25">
        <v>4</v>
      </c>
      <c r="H540" s="25"/>
      <c r="I540" s="25"/>
      <c r="J540" s="25">
        <v>2</v>
      </c>
      <c r="K540" s="25">
        <v>4</v>
      </c>
      <c r="L540" s="25"/>
      <c r="M540" s="25"/>
      <c r="N540" s="25"/>
      <c r="O540" s="25"/>
      <c r="P540" s="25"/>
      <c r="Q540" s="25">
        <v>6</v>
      </c>
      <c r="R540" s="25">
        <v>3</v>
      </c>
      <c r="S540" s="25">
        <v>2</v>
      </c>
      <c r="T540" s="25"/>
      <c r="U540" s="25">
        <v>6</v>
      </c>
      <c r="V540" s="25"/>
      <c r="W540" s="25"/>
      <c r="X540" s="25"/>
      <c r="Y540" s="25"/>
      <c r="Z540" s="25"/>
      <c r="AA540" s="25"/>
      <c r="AB540" s="25"/>
      <c r="AC540" s="25"/>
      <c r="AD540" s="25"/>
      <c r="AE540" s="25"/>
      <c r="AF540" s="25">
        <v>27</v>
      </c>
    </row>
    <row r="541" spans="1:32">
      <c r="C541">
        <v>23</v>
      </c>
      <c r="D541">
        <v>1</v>
      </c>
      <c r="E541" s="25"/>
      <c r="F541" s="25"/>
      <c r="G541" s="25"/>
      <c r="H541" s="25"/>
      <c r="I541" s="25"/>
      <c r="J541" s="25"/>
      <c r="K541" s="25"/>
      <c r="L541" s="25"/>
      <c r="M541" s="25"/>
      <c r="N541" s="25"/>
      <c r="O541" s="25"/>
      <c r="P541" s="25"/>
      <c r="Q541" s="25"/>
      <c r="R541" s="25">
        <v>22</v>
      </c>
      <c r="S541" s="25">
        <v>1</v>
      </c>
      <c r="T541" s="25"/>
      <c r="U541" s="25">
        <v>3</v>
      </c>
      <c r="V541" s="25"/>
      <c r="W541" s="25"/>
      <c r="X541" s="25"/>
      <c r="Y541" s="25"/>
      <c r="Z541" s="25"/>
      <c r="AA541" s="25"/>
      <c r="AB541" s="25"/>
      <c r="AC541" s="25"/>
      <c r="AD541" s="25"/>
      <c r="AE541" s="25"/>
      <c r="AF541" s="25">
        <v>26</v>
      </c>
    </row>
    <row r="542" spans="1:32">
      <c r="C542">
        <v>24</v>
      </c>
      <c r="D542">
        <v>1</v>
      </c>
      <c r="E542" s="25"/>
      <c r="F542" s="25"/>
      <c r="G542" s="25">
        <v>1</v>
      </c>
      <c r="H542" s="25"/>
      <c r="I542" s="25"/>
      <c r="J542" s="25">
        <v>1</v>
      </c>
      <c r="K542" s="25"/>
      <c r="L542" s="25"/>
      <c r="M542" s="25"/>
      <c r="N542" s="25"/>
      <c r="O542" s="25"/>
      <c r="P542" s="25"/>
      <c r="Q542" s="25"/>
      <c r="R542" s="25">
        <v>20</v>
      </c>
      <c r="S542" s="25"/>
      <c r="T542" s="25"/>
      <c r="U542" s="25">
        <v>8</v>
      </c>
      <c r="V542" s="25"/>
      <c r="W542" s="25"/>
      <c r="X542" s="25"/>
      <c r="Y542" s="25"/>
      <c r="Z542" s="25"/>
      <c r="AA542" s="25"/>
      <c r="AB542" s="25"/>
      <c r="AC542" s="25"/>
      <c r="AD542" s="25"/>
      <c r="AE542" s="25"/>
      <c r="AF542" s="25">
        <v>30</v>
      </c>
    </row>
    <row r="543" spans="1:32">
      <c r="A543">
        <v>2011</v>
      </c>
      <c r="B543" t="s">
        <v>52</v>
      </c>
      <c r="C543">
        <v>1</v>
      </c>
      <c r="D543">
        <v>2</v>
      </c>
      <c r="E543" s="25"/>
      <c r="F543" s="25"/>
      <c r="G543" s="25">
        <v>1</v>
      </c>
      <c r="H543" s="25"/>
      <c r="I543" s="25"/>
      <c r="J543" s="25"/>
      <c r="K543" s="25"/>
      <c r="L543" s="25"/>
      <c r="M543" s="25"/>
      <c r="N543" s="25"/>
      <c r="O543" s="25"/>
      <c r="P543" s="25"/>
      <c r="Q543" s="25">
        <v>9</v>
      </c>
      <c r="R543" s="25">
        <v>107</v>
      </c>
      <c r="S543" s="25"/>
      <c r="T543" s="25"/>
      <c r="U543" s="25">
        <v>1</v>
      </c>
      <c r="V543" s="25">
        <v>4</v>
      </c>
      <c r="W543" s="25"/>
      <c r="X543" s="25"/>
      <c r="Y543" s="25"/>
      <c r="Z543" s="25"/>
      <c r="AA543" s="25">
        <v>2</v>
      </c>
      <c r="AB543" s="25"/>
      <c r="AC543" s="25"/>
      <c r="AD543" s="25"/>
      <c r="AE543" s="25"/>
      <c r="AF543" s="25">
        <v>124</v>
      </c>
    </row>
    <row r="544" spans="1:32">
      <c r="C544">
        <v>2</v>
      </c>
      <c r="D544">
        <v>2</v>
      </c>
      <c r="E544" s="25"/>
      <c r="F544" s="25"/>
      <c r="G544" s="25"/>
      <c r="H544" s="25"/>
      <c r="I544" s="25"/>
      <c r="J544" s="25"/>
      <c r="K544" s="25"/>
      <c r="L544" s="25"/>
      <c r="M544" s="25"/>
      <c r="N544" s="25"/>
      <c r="O544" s="25"/>
      <c r="P544" s="25"/>
      <c r="Q544" s="25"/>
      <c r="R544" s="25">
        <v>500</v>
      </c>
      <c r="S544" s="25">
        <v>4</v>
      </c>
      <c r="T544" s="25"/>
      <c r="U544" s="25">
        <v>14</v>
      </c>
      <c r="V544" s="25"/>
      <c r="W544" s="25"/>
      <c r="X544" s="25"/>
      <c r="Y544" s="25"/>
      <c r="Z544" s="25"/>
      <c r="AA544" s="25"/>
      <c r="AB544" s="25"/>
      <c r="AC544" s="25"/>
      <c r="AD544" s="25"/>
      <c r="AE544" s="25"/>
      <c r="AF544" s="25">
        <v>518</v>
      </c>
    </row>
    <row r="545" spans="3:32">
      <c r="C545">
        <v>3</v>
      </c>
      <c r="D545">
        <v>2</v>
      </c>
      <c r="E545" s="25">
        <v>1</v>
      </c>
      <c r="F545" s="25"/>
      <c r="G545" s="25"/>
      <c r="H545" s="25"/>
      <c r="I545" s="25"/>
      <c r="J545" s="25"/>
      <c r="K545" s="25"/>
      <c r="L545" s="25"/>
      <c r="M545" s="25"/>
      <c r="N545" s="25"/>
      <c r="O545" s="25"/>
      <c r="P545" s="25"/>
      <c r="Q545" s="25"/>
      <c r="R545" s="25">
        <v>375</v>
      </c>
      <c r="S545" s="25"/>
      <c r="T545" s="25"/>
      <c r="U545" s="25">
        <v>1</v>
      </c>
      <c r="V545" s="25">
        <v>1</v>
      </c>
      <c r="W545" s="25"/>
      <c r="X545" s="25"/>
      <c r="Y545" s="25"/>
      <c r="Z545" s="25"/>
      <c r="AA545" s="25"/>
      <c r="AB545" s="25"/>
      <c r="AC545" s="25"/>
      <c r="AD545" s="25"/>
      <c r="AE545" s="25"/>
      <c r="AF545" s="25">
        <v>378</v>
      </c>
    </row>
    <row r="546" spans="3:32">
      <c r="C546">
        <v>4</v>
      </c>
      <c r="D546">
        <v>2</v>
      </c>
      <c r="E546" s="25">
        <v>2</v>
      </c>
      <c r="F546" s="25"/>
      <c r="G546" s="25"/>
      <c r="H546" s="25"/>
      <c r="I546" s="25"/>
      <c r="J546" s="25"/>
      <c r="K546" s="25"/>
      <c r="L546" s="25"/>
      <c r="M546" s="25"/>
      <c r="N546" s="25"/>
      <c r="O546" s="25"/>
      <c r="P546" s="25"/>
      <c r="Q546" s="25"/>
      <c r="R546" s="25">
        <v>125</v>
      </c>
      <c r="S546" s="25"/>
      <c r="T546" s="25"/>
      <c r="U546" s="25">
        <v>12</v>
      </c>
      <c r="V546" s="25"/>
      <c r="W546" s="25"/>
      <c r="X546" s="25"/>
      <c r="Y546" s="25"/>
      <c r="Z546" s="25"/>
      <c r="AA546" s="25"/>
      <c r="AB546" s="25"/>
      <c r="AC546" s="25"/>
      <c r="AD546" s="25"/>
      <c r="AE546" s="25"/>
      <c r="AF546" s="25">
        <v>139</v>
      </c>
    </row>
    <row r="547" spans="3:32">
      <c r="C547">
        <v>5</v>
      </c>
      <c r="D547">
        <v>2</v>
      </c>
      <c r="E547" s="25">
        <v>1</v>
      </c>
      <c r="F547" s="25"/>
      <c r="G547" s="25">
        <v>1</v>
      </c>
      <c r="H547" s="25"/>
      <c r="I547" s="25"/>
      <c r="J547" s="25"/>
      <c r="K547" s="25">
        <v>1</v>
      </c>
      <c r="L547" s="25"/>
      <c r="M547" s="25"/>
      <c r="N547" s="25"/>
      <c r="O547" s="25"/>
      <c r="P547" s="25"/>
      <c r="Q547" s="25">
        <v>5</v>
      </c>
      <c r="R547" s="25">
        <v>40</v>
      </c>
      <c r="S547" s="25">
        <v>1</v>
      </c>
      <c r="T547" s="25">
        <v>3</v>
      </c>
      <c r="U547" s="25">
        <v>2</v>
      </c>
      <c r="V547" s="25">
        <v>2</v>
      </c>
      <c r="W547" s="25"/>
      <c r="X547" s="25"/>
      <c r="Y547" s="25"/>
      <c r="Z547" s="25"/>
      <c r="AA547" s="25"/>
      <c r="AB547" s="25">
        <v>7</v>
      </c>
      <c r="AC547" s="25"/>
      <c r="AD547" s="25"/>
      <c r="AE547" s="25"/>
      <c r="AF547" s="25">
        <v>63</v>
      </c>
    </row>
    <row r="548" spans="3:32">
      <c r="C548">
        <v>6</v>
      </c>
      <c r="D548">
        <v>2</v>
      </c>
      <c r="E548" s="25">
        <v>1</v>
      </c>
      <c r="F548" s="25"/>
      <c r="G548" s="25"/>
      <c r="H548" s="25"/>
      <c r="I548" s="25"/>
      <c r="J548" s="25"/>
      <c r="K548" s="25"/>
      <c r="L548" s="25"/>
      <c r="M548" s="25"/>
      <c r="N548" s="25"/>
      <c r="O548" s="25"/>
      <c r="P548" s="25"/>
      <c r="Q548" s="25"/>
      <c r="R548" s="25">
        <v>13</v>
      </c>
      <c r="S548" s="25">
        <v>4</v>
      </c>
      <c r="T548" s="25">
        <v>3</v>
      </c>
      <c r="U548" s="25">
        <v>17</v>
      </c>
      <c r="V548" s="25"/>
      <c r="W548" s="25"/>
      <c r="X548" s="25"/>
      <c r="Y548" s="25"/>
      <c r="Z548" s="25"/>
      <c r="AA548" s="25"/>
      <c r="AB548" s="25">
        <v>2</v>
      </c>
      <c r="AC548" s="25"/>
      <c r="AD548" s="25"/>
      <c r="AE548" s="25"/>
      <c r="AF548" s="25">
        <v>40</v>
      </c>
    </row>
    <row r="549" spans="3:32">
      <c r="C549">
        <v>7</v>
      </c>
      <c r="D549">
        <v>2</v>
      </c>
      <c r="E549" s="25">
        <v>1</v>
      </c>
      <c r="F549" s="25"/>
      <c r="G549" s="25">
        <v>1</v>
      </c>
      <c r="H549" s="25"/>
      <c r="I549" s="25"/>
      <c r="J549" s="25"/>
      <c r="K549" s="25"/>
      <c r="L549" s="25"/>
      <c r="M549" s="25"/>
      <c r="N549" s="25"/>
      <c r="O549" s="25"/>
      <c r="P549" s="25"/>
      <c r="Q549" s="25">
        <v>12</v>
      </c>
      <c r="R549" s="25">
        <v>150</v>
      </c>
      <c r="S549" s="25">
        <v>1</v>
      </c>
      <c r="T549" s="25">
        <v>1</v>
      </c>
      <c r="U549" s="25">
        <v>4</v>
      </c>
      <c r="V549" s="25"/>
      <c r="W549" s="25"/>
      <c r="X549" s="25"/>
      <c r="Y549" s="25"/>
      <c r="Z549" s="25"/>
      <c r="AA549" s="25">
        <v>1</v>
      </c>
      <c r="AB549" s="25"/>
      <c r="AC549" s="25"/>
      <c r="AD549" s="25"/>
      <c r="AE549" s="25"/>
      <c r="AF549" s="25">
        <v>171</v>
      </c>
    </row>
    <row r="550" spans="3:32">
      <c r="C550">
        <v>8</v>
      </c>
      <c r="D550">
        <v>2</v>
      </c>
      <c r="E550" s="25">
        <v>4</v>
      </c>
      <c r="F550" s="25"/>
      <c r="G550" s="25">
        <v>2</v>
      </c>
      <c r="H550" s="25"/>
      <c r="I550" s="25"/>
      <c r="J550" s="25"/>
      <c r="K550" s="25"/>
      <c r="L550" s="25"/>
      <c r="M550" s="25"/>
      <c r="N550" s="25"/>
      <c r="O550" s="25"/>
      <c r="P550" s="25"/>
      <c r="Q550" s="25">
        <v>1</v>
      </c>
      <c r="R550" s="25">
        <v>375</v>
      </c>
      <c r="S550" s="25">
        <v>2</v>
      </c>
      <c r="T550" s="25">
        <v>4</v>
      </c>
      <c r="U550" s="25">
        <v>3</v>
      </c>
      <c r="V550" s="25"/>
      <c r="W550" s="25"/>
      <c r="X550" s="25"/>
      <c r="Y550" s="25"/>
      <c r="Z550" s="25"/>
      <c r="AA550" s="25"/>
      <c r="AB550" s="25"/>
      <c r="AC550" s="25"/>
      <c r="AD550" s="25"/>
      <c r="AE550" s="25"/>
      <c r="AF550" s="25">
        <v>391</v>
      </c>
    </row>
    <row r="551" spans="3:32">
      <c r="C551">
        <v>9</v>
      </c>
      <c r="D551">
        <v>2</v>
      </c>
      <c r="E551" s="25">
        <v>6</v>
      </c>
      <c r="F551" s="25"/>
      <c r="G551" s="25">
        <v>1</v>
      </c>
      <c r="H551" s="25"/>
      <c r="I551" s="25"/>
      <c r="J551" s="25"/>
      <c r="K551" s="25"/>
      <c r="L551" s="25"/>
      <c r="M551" s="25"/>
      <c r="N551" s="25"/>
      <c r="O551" s="25">
        <v>1</v>
      </c>
      <c r="P551" s="25"/>
      <c r="Q551" s="25">
        <v>10</v>
      </c>
      <c r="R551" s="25">
        <v>73</v>
      </c>
      <c r="S551" s="25"/>
      <c r="T551" s="25">
        <v>1</v>
      </c>
      <c r="U551" s="25">
        <v>1</v>
      </c>
      <c r="V551" s="25">
        <v>2</v>
      </c>
      <c r="W551" s="25"/>
      <c r="X551" s="25"/>
      <c r="Y551" s="25"/>
      <c r="Z551" s="25"/>
      <c r="AA551" s="25"/>
      <c r="AB551" s="25"/>
      <c r="AC551" s="25"/>
      <c r="AD551" s="25"/>
      <c r="AE551" s="25"/>
      <c r="AF551" s="25">
        <v>95</v>
      </c>
    </row>
    <row r="552" spans="3:32">
      <c r="C552">
        <v>10</v>
      </c>
      <c r="D552">
        <v>2</v>
      </c>
      <c r="E552" s="25">
        <v>4</v>
      </c>
      <c r="F552" s="25"/>
      <c r="G552" s="25">
        <v>4</v>
      </c>
      <c r="H552" s="25"/>
      <c r="I552" s="25"/>
      <c r="J552" s="25"/>
      <c r="K552" s="25"/>
      <c r="L552" s="25"/>
      <c r="M552" s="25"/>
      <c r="N552" s="25"/>
      <c r="O552" s="25"/>
      <c r="P552" s="25"/>
      <c r="Q552" s="25">
        <v>10</v>
      </c>
      <c r="R552" s="25">
        <v>108</v>
      </c>
      <c r="S552" s="25">
        <v>3</v>
      </c>
      <c r="T552" s="25">
        <v>2</v>
      </c>
      <c r="U552" s="25">
        <v>13</v>
      </c>
      <c r="V552" s="25">
        <v>4</v>
      </c>
      <c r="W552" s="25"/>
      <c r="X552" s="25"/>
      <c r="Y552" s="25"/>
      <c r="Z552" s="25"/>
      <c r="AA552" s="25"/>
      <c r="AB552" s="25"/>
      <c r="AC552" s="25"/>
      <c r="AD552" s="25"/>
      <c r="AE552" s="25"/>
      <c r="AF552" s="25">
        <v>148</v>
      </c>
    </row>
    <row r="553" spans="3:32">
      <c r="C553">
        <v>11</v>
      </c>
      <c r="D553">
        <v>2</v>
      </c>
      <c r="E553" s="25">
        <v>26</v>
      </c>
      <c r="F553" s="25"/>
      <c r="G553" s="25">
        <v>4</v>
      </c>
      <c r="H553" s="25"/>
      <c r="I553" s="25"/>
      <c r="J553" s="25"/>
      <c r="K553" s="25"/>
      <c r="L553" s="25"/>
      <c r="M553" s="25"/>
      <c r="N553" s="25">
        <v>1</v>
      </c>
      <c r="O553" s="25">
        <v>3</v>
      </c>
      <c r="P553" s="25"/>
      <c r="Q553" s="25">
        <v>24</v>
      </c>
      <c r="R553" s="25">
        <v>84</v>
      </c>
      <c r="S553" s="25">
        <v>3</v>
      </c>
      <c r="T553" s="25">
        <v>6</v>
      </c>
      <c r="U553" s="25">
        <v>5</v>
      </c>
      <c r="V553" s="25">
        <v>1</v>
      </c>
      <c r="W553" s="25"/>
      <c r="X553" s="25"/>
      <c r="Y553" s="25"/>
      <c r="Z553" s="25"/>
      <c r="AA553" s="25">
        <v>4</v>
      </c>
      <c r="AB553" s="25">
        <v>2</v>
      </c>
      <c r="AC553" s="25"/>
      <c r="AD553" s="25"/>
      <c r="AE553" s="25"/>
      <c r="AF553" s="25">
        <v>163</v>
      </c>
    </row>
    <row r="554" spans="3:32">
      <c r="C554">
        <v>12</v>
      </c>
      <c r="D554">
        <v>2</v>
      </c>
      <c r="E554" s="25">
        <v>4</v>
      </c>
      <c r="F554" s="25"/>
      <c r="G554" s="25">
        <v>1</v>
      </c>
      <c r="H554" s="25"/>
      <c r="I554" s="25"/>
      <c r="J554" s="25"/>
      <c r="K554" s="25"/>
      <c r="L554" s="25"/>
      <c r="M554" s="25"/>
      <c r="N554" s="25">
        <v>2</v>
      </c>
      <c r="O554" s="25">
        <v>1</v>
      </c>
      <c r="P554" s="25"/>
      <c r="Q554" s="25">
        <v>10</v>
      </c>
      <c r="R554" s="25">
        <v>65</v>
      </c>
      <c r="S554" s="25">
        <v>2</v>
      </c>
      <c r="T554" s="25">
        <v>2</v>
      </c>
      <c r="U554" s="25">
        <v>5</v>
      </c>
      <c r="V554" s="25"/>
      <c r="W554" s="25"/>
      <c r="X554" s="25"/>
      <c r="Y554" s="25"/>
      <c r="Z554" s="25"/>
      <c r="AA554" s="25"/>
      <c r="AB554" s="25"/>
      <c r="AC554" s="25"/>
      <c r="AD554" s="25"/>
      <c r="AE554" s="25"/>
      <c r="AF554" s="25">
        <v>92</v>
      </c>
    </row>
    <row r="555" spans="3:32">
      <c r="C555">
        <v>13</v>
      </c>
      <c r="D555">
        <v>2</v>
      </c>
      <c r="E555" s="25">
        <v>8</v>
      </c>
      <c r="F555" s="25"/>
      <c r="G555" s="25">
        <v>4</v>
      </c>
      <c r="H555" s="25"/>
      <c r="I555" s="25"/>
      <c r="J555" s="25"/>
      <c r="K555" s="25"/>
      <c r="L555" s="25"/>
      <c r="M555" s="25"/>
      <c r="N555" s="25"/>
      <c r="O555" s="25">
        <v>3</v>
      </c>
      <c r="P555" s="25"/>
      <c r="Q555" s="25"/>
      <c r="R555" s="25">
        <v>106</v>
      </c>
      <c r="S555" s="25">
        <v>1</v>
      </c>
      <c r="T555" s="25">
        <v>2</v>
      </c>
      <c r="U555" s="25">
        <v>5</v>
      </c>
      <c r="V555" s="25"/>
      <c r="W555" s="25"/>
      <c r="X555" s="25"/>
      <c r="Y555" s="25"/>
      <c r="Z555" s="25"/>
      <c r="AA555" s="25"/>
      <c r="AB555" s="25">
        <v>1</v>
      </c>
      <c r="AC555" s="25"/>
      <c r="AD555" s="25"/>
      <c r="AE555" s="25"/>
      <c r="AF555" s="25">
        <v>130</v>
      </c>
    </row>
    <row r="556" spans="3:32">
      <c r="C556">
        <v>14</v>
      </c>
      <c r="D556">
        <v>2</v>
      </c>
      <c r="E556" s="25">
        <v>12</v>
      </c>
      <c r="F556" s="25"/>
      <c r="G556" s="25">
        <v>4</v>
      </c>
      <c r="H556" s="25"/>
      <c r="I556" s="25"/>
      <c r="J556" s="25"/>
      <c r="K556" s="25"/>
      <c r="L556" s="25"/>
      <c r="M556" s="25"/>
      <c r="N556" s="25"/>
      <c r="O556" s="25">
        <v>3</v>
      </c>
      <c r="P556" s="25"/>
      <c r="Q556" s="25">
        <v>58</v>
      </c>
      <c r="R556" s="25">
        <v>160</v>
      </c>
      <c r="S556" s="25"/>
      <c r="T556" s="25"/>
      <c r="U556" s="25">
        <v>29</v>
      </c>
      <c r="V556" s="25">
        <v>7</v>
      </c>
      <c r="W556" s="25"/>
      <c r="X556" s="25"/>
      <c r="Y556" s="25"/>
      <c r="Z556" s="25"/>
      <c r="AA556" s="25"/>
      <c r="AB556" s="25">
        <v>1</v>
      </c>
      <c r="AC556" s="25"/>
      <c r="AD556" s="25"/>
      <c r="AE556" s="25"/>
      <c r="AF556" s="25">
        <v>274</v>
      </c>
    </row>
    <row r="557" spans="3:32">
      <c r="C557">
        <v>15</v>
      </c>
      <c r="D557">
        <v>2</v>
      </c>
      <c r="E557" s="25"/>
      <c r="F557" s="25"/>
      <c r="G557" s="25"/>
      <c r="H557" s="25"/>
      <c r="I557" s="25"/>
      <c r="J557" s="25"/>
      <c r="K557" s="25"/>
      <c r="L557" s="25"/>
      <c r="M557" s="25"/>
      <c r="N557" s="25"/>
      <c r="O557" s="25">
        <v>1</v>
      </c>
      <c r="P557" s="25"/>
      <c r="Q557" s="25">
        <v>26</v>
      </c>
      <c r="R557" s="25">
        <v>76</v>
      </c>
      <c r="S557" s="25"/>
      <c r="T557" s="25"/>
      <c r="U557" s="25"/>
      <c r="V557" s="25">
        <v>2</v>
      </c>
      <c r="W557" s="25"/>
      <c r="X557" s="25"/>
      <c r="Y557" s="25"/>
      <c r="Z557" s="25"/>
      <c r="AA557" s="25"/>
      <c r="AB557" s="25"/>
      <c r="AC557" s="25"/>
      <c r="AD557" s="25"/>
      <c r="AE557" s="25"/>
      <c r="AF557" s="25">
        <v>105</v>
      </c>
    </row>
    <row r="558" spans="3:32">
      <c r="C558">
        <v>16</v>
      </c>
      <c r="D558">
        <v>2</v>
      </c>
      <c r="E558" s="25"/>
      <c r="F558" s="25"/>
      <c r="G558" s="25">
        <v>1</v>
      </c>
      <c r="H558" s="25"/>
      <c r="I558" s="25"/>
      <c r="J558" s="25"/>
      <c r="K558" s="25"/>
      <c r="L558" s="25"/>
      <c r="M558" s="25"/>
      <c r="N558" s="25"/>
      <c r="O558" s="25"/>
      <c r="P558" s="25"/>
      <c r="Q558" s="25">
        <v>1</v>
      </c>
      <c r="R558" s="25">
        <v>107</v>
      </c>
      <c r="S558" s="25"/>
      <c r="T558" s="25"/>
      <c r="U558" s="25"/>
      <c r="V558" s="25">
        <v>3</v>
      </c>
      <c r="W558" s="25">
        <v>2</v>
      </c>
      <c r="X558" s="25"/>
      <c r="Y558" s="25"/>
      <c r="Z558" s="25"/>
      <c r="AA558" s="25"/>
      <c r="AB558" s="25"/>
      <c r="AC558" s="25"/>
      <c r="AD558" s="25"/>
      <c r="AE558" s="25"/>
      <c r="AF558" s="25">
        <v>114</v>
      </c>
    </row>
    <row r="559" spans="3:32">
      <c r="C559">
        <v>17</v>
      </c>
      <c r="D559">
        <v>2</v>
      </c>
      <c r="E559" s="25"/>
      <c r="F559" s="25"/>
      <c r="G559" s="25"/>
      <c r="H559" s="25"/>
      <c r="I559" s="25"/>
      <c r="J559" s="25"/>
      <c r="K559" s="25"/>
      <c r="L559" s="25"/>
      <c r="M559" s="25"/>
      <c r="N559" s="25"/>
      <c r="O559" s="25"/>
      <c r="P559" s="25"/>
      <c r="Q559" s="25">
        <v>2</v>
      </c>
      <c r="R559" s="25">
        <v>15</v>
      </c>
      <c r="S559" s="25"/>
      <c r="T559" s="25">
        <v>1</v>
      </c>
      <c r="U559" s="25"/>
      <c r="V559" s="25">
        <v>8</v>
      </c>
      <c r="W559" s="25">
        <v>2</v>
      </c>
      <c r="X559" s="25"/>
      <c r="Y559" s="25">
        <v>1</v>
      </c>
      <c r="Z559" s="25"/>
      <c r="AA559" s="25"/>
      <c r="AB559" s="25"/>
      <c r="AC559" s="25"/>
      <c r="AD559" s="25"/>
      <c r="AE559" s="25"/>
      <c r="AF559" s="25">
        <v>29</v>
      </c>
    </row>
    <row r="560" spans="3:32">
      <c r="C560">
        <v>18</v>
      </c>
      <c r="D560">
        <v>2</v>
      </c>
      <c r="E560" s="25"/>
      <c r="F560" s="25"/>
      <c r="G560" s="25">
        <v>3</v>
      </c>
      <c r="H560" s="25"/>
      <c r="I560" s="25"/>
      <c r="J560" s="25">
        <v>1</v>
      </c>
      <c r="K560" s="25"/>
      <c r="L560" s="25"/>
      <c r="M560" s="25"/>
      <c r="N560" s="25"/>
      <c r="O560" s="25">
        <v>1</v>
      </c>
      <c r="P560" s="25"/>
      <c r="Q560" s="25">
        <v>13</v>
      </c>
      <c r="R560" s="25">
        <v>416</v>
      </c>
      <c r="S560" s="25">
        <v>1</v>
      </c>
      <c r="T560" s="25">
        <v>1</v>
      </c>
      <c r="U560" s="25">
        <v>134</v>
      </c>
      <c r="V560" s="25">
        <v>4</v>
      </c>
      <c r="W560" s="25"/>
      <c r="X560" s="25"/>
      <c r="Y560" s="25"/>
      <c r="Z560" s="25"/>
      <c r="AA560" s="25"/>
      <c r="AB560" s="25"/>
      <c r="AC560" s="25"/>
      <c r="AD560" s="25"/>
      <c r="AE560" s="25"/>
      <c r="AF560" s="25">
        <v>574</v>
      </c>
    </row>
    <row r="561" spans="2:32">
      <c r="C561">
        <v>19</v>
      </c>
      <c r="D561">
        <v>2</v>
      </c>
      <c r="E561" s="25">
        <v>1</v>
      </c>
      <c r="F561" s="25"/>
      <c r="G561" s="25">
        <v>2</v>
      </c>
      <c r="H561" s="25"/>
      <c r="I561" s="25"/>
      <c r="J561" s="25"/>
      <c r="K561" s="25"/>
      <c r="L561" s="25"/>
      <c r="M561" s="25"/>
      <c r="N561" s="25"/>
      <c r="O561" s="25"/>
      <c r="P561" s="25"/>
      <c r="Q561" s="25"/>
      <c r="R561" s="25">
        <v>187</v>
      </c>
      <c r="S561" s="25"/>
      <c r="T561" s="25"/>
      <c r="U561" s="25">
        <v>62</v>
      </c>
      <c r="V561" s="25"/>
      <c r="W561" s="25"/>
      <c r="X561" s="25"/>
      <c r="Y561" s="25"/>
      <c r="Z561" s="25"/>
      <c r="AA561" s="25"/>
      <c r="AB561" s="25"/>
      <c r="AC561" s="25"/>
      <c r="AD561" s="25"/>
      <c r="AE561" s="25"/>
      <c r="AF561" s="25">
        <v>252</v>
      </c>
    </row>
    <row r="562" spans="2:32">
      <c r="C562">
        <v>20</v>
      </c>
      <c r="D562">
        <v>2</v>
      </c>
      <c r="E562" s="25"/>
      <c r="F562" s="25"/>
      <c r="G562" s="25">
        <v>3</v>
      </c>
      <c r="H562" s="25"/>
      <c r="I562" s="25"/>
      <c r="J562" s="25"/>
      <c r="K562" s="25"/>
      <c r="L562" s="25"/>
      <c r="M562" s="25"/>
      <c r="N562" s="25"/>
      <c r="O562" s="25"/>
      <c r="P562" s="25"/>
      <c r="Q562" s="25"/>
      <c r="R562" s="25">
        <v>45</v>
      </c>
      <c r="S562" s="25"/>
      <c r="T562" s="25"/>
      <c r="U562" s="25">
        <v>22</v>
      </c>
      <c r="V562" s="25"/>
      <c r="W562" s="25"/>
      <c r="X562" s="25"/>
      <c r="Y562" s="25"/>
      <c r="Z562" s="25"/>
      <c r="AA562" s="25"/>
      <c r="AB562" s="25">
        <v>1</v>
      </c>
      <c r="AC562" s="25"/>
      <c r="AD562" s="25"/>
      <c r="AE562" s="25"/>
      <c r="AF562" s="25">
        <v>71</v>
      </c>
    </row>
    <row r="563" spans="2:32">
      <c r="C563">
        <v>21</v>
      </c>
      <c r="D563">
        <v>2</v>
      </c>
      <c r="E563" s="25"/>
      <c r="F563" s="25"/>
      <c r="G563" s="25">
        <v>2</v>
      </c>
      <c r="H563" s="25"/>
      <c r="I563" s="25"/>
      <c r="J563" s="25"/>
      <c r="K563" s="25"/>
      <c r="L563" s="25"/>
      <c r="M563" s="25"/>
      <c r="N563" s="25"/>
      <c r="O563" s="25"/>
      <c r="P563" s="25"/>
      <c r="Q563" s="25"/>
      <c r="R563" s="25">
        <v>136</v>
      </c>
      <c r="S563" s="25">
        <v>2</v>
      </c>
      <c r="T563" s="25"/>
      <c r="U563" s="25">
        <v>22</v>
      </c>
      <c r="V563" s="25">
        <v>1</v>
      </c>
      <c r="W563" s="25"/>
      <c r="X563" s="25"/>
      <c r="Y563" s="25"/>
      <c r="Z563" s="25"/>
      <c r="AA563" s="25">
        <v>2</v>
      </c>
      <c r="AB563" s="25"/>
      <c r="AC563" s="25"/>
      <c r="AD563" s="25"/>
      <c r="AE563" s="25"/>
      <c r="AF563" s="25">
        <v>165</v>
      </c>
    </row>
    <row r="564" spans="2:32">
      <c r="C564">
        <v>22</v>
      </c>
      <c r="D564">
        <v>2</v>
      </c>
      <c r="E564" s="25"/>
      <c r="F564" s="25"/>
      <c r="G564" s="25">
        <v>3</v>
      </c>
      <c r="H564" s="25"/>
      <c r="I564" s="25"/>
      <c r="J564" s="25"/>
      <c r="K564" s="25"/>
      <c r="L564" s="25"/>
      <c r="M564" s="25"/>
      <c r="N564" s="25"/>
      <c r="O564" s="25"/>
      <c r="P564" s="25"/>
      <c r="Q564" s="25"/>
      <c r="R564" s="25">
        <v>100</v>
      </c>
      <c r="S564" s="25">
        <v>1</v>
      </c>
      <c r="T564" s="25"/>
      <c r="U564" s="25">
        <v>16</v>
      </c>
      <c r="V564" s="25"/>
      <c r="W564" s="25"/>
      <c r="X564" s="25"/>
      <c r="Y564" s="25"/>
      <c r="Z564" s="25"/>
      <c r="AA564" s="25"/>
      <c r="AB564" s="25"/>
      <c r="AC564" s="25"/>
      <c r="AD564" s="25"/>
      <c r="AE564" s="25"/>
      <c r="AF564" s="25">
        <v>120</v>
      </c>
    </row>
    <row r="565" spans="2:32">
      <c r="C565">
        <v>23</v>
      </c>
      <c r="D565">
        <v>2</v>
      </c>
      <c r="E565" s="25"/>
      <c r="F565" s="25"/>
      <c r="G565" s="25">
        <v>6</v>
      </c>
      <c r="H565" s="25"/>
      <c r="I565" s="25"/>
      <c r="J565" s="25"/>
      <c r="K565" s="25"/>
      <c r="L565" s="25"/>
      <c r="M565" s="25"/>
      <c r="N565" s="25"/>
      <c r="O565" s="25"/>
      <c r="P565" s="25"/>
      <c r="Q565" s="25"/>
      <c r="R565" s="25">
        <v>136</v>
      </c>
      <c r="S565" s="25">
        <v>2</v>
      </c>
      <c r="T565" s="25"/>
      <c r="U565" s="25">
        <v>26</v>
      </c>
      <c r="V565" s="25"/>
      <c r="W565" s="25"/>
      <c r="X565" s="25"/>
      <c r="Y565" s="25"/>
      <c r="Z565" s="25"/>
      <c r="AA565" s="25">
        <v>1</v>
      </c>
      <c r="AB565" s="25"/>
      <c r="AC565" s="25"/>
      <c r="AD565" s="25"/>
      <c r="AE565" s="25"/>
      <c r="AF565" s="25">
        <v>171</v>
      </c>
    </row>
    <row r="566" spans="2:32">
      <c r="C566">
        <v>24</v>
      </c>
      <c r="D566">
        <v>2</v>
      </c>
      <c r="E566" s="25">
        <v>1</v>
      </c>
      <c r="F566" s="25"/>
      <c r="G566" s="25">
        <v>3</v>
      </c>
      <c r="H566" s="25"/>
      <c r="I566" s="25"/>
      <c r="J566" s="25"/>
      <c r="K566" s="25"/>
      <c r="L566" s="25"/>
      <c r="M566" s="25"/>
      <c r="N566" s="25"/>
      <c r="O566" s="25"/>
      <c r="P566" s="25"/>
      <c r="Q566" s="25"/>
      <c r="R566" s="25">
        <v>40</v>
      </c>
      <c r="S566" s="25">
        <v>2</v>
      </c>
      <c r="T566" s="25">
        <v>8</v>
      </c>
      <c r="U566" s="25">
        <v>7</v>
      </c>
      <c r="V566" s="25">
        <v>3</v>
      </c>
      <c r="W566" s="25"/>
      <c r="X566" s="25">
        <v>1</v>
      </c>
      <c r="Y566" s="25"/>
      <c r="Z566" s="25"/>
      <c r="AA566" s="25"/>
      <c r="AB566" s="25">
        <v>2</v>
      </c>
      <c r="AC566" s="25"/>
      <c r="AD566" s="25"/>
      <c r="AE566" s="25"/>
      <c r="AF566" s="25">
        <v>67</v>
      </c>
    </row>
    <row r="567" spans="2:32">
      <c r="C567">
        <v>25</v>
      </c>
      <c r="D567">
        <v>2</v>
      </c>
      <c r="E567" s="25">
        <v>2</v>
      </c>
      <c r="F567" s="25"/>
      <c r="G567" s="25">
        <v>3</v>
      </c>
      <c r="H567" s="25"/>
      <c r="I567" s="25"/>
      <c r="J567" s="25"/>
      <c r="K567" s="25"/>
      <c r="L567" s="25"/>
      <c r="M567" s="25"/>
      <c r="N567" s="25"/>
      <c r="O567" s="25"/>
      <c r="P567" s="25"/>
      <c r="Q567" s="25"/>
      <c r="R567" s="25">
        <v>87</v>
      </c>
      <c r="S567" s="25">
        <v>3</v>
      </c>
      <c r="T567" s="25">
        <v>3</v>
      </c>
      <c r="U567" s="25">
        <v>3</v>
      </c>
      <c r="V567" s="25">
        <v>8</v>
      </c>
      <c r="W567" s="25"/>
      <c r="X567" s="25">
        <v>1</v>
      </c>
      <c r="Y567" s="25"/>
      <c r="Z567" s="25"/>
      <c r="AA567" s="25"/>
      <c r="AB567" s="25"/>
      <c r="AC567" s="25"/>
      <c r="AD567" s="25"/>
      <c r="AE567" s="25"/>
      <c r="AF567" s="25">
        <v>110</v>
      </c>
    </row>
    <row r="568" spans="2:32">
      <c r="B568" t="s">
        <v>35</v>
      </c>
      <c r="C568">
        <v>1</v>
      </c>
      <c r="D568">
        <v>2</v>
      </c>
      <c r="E568" s="25"/>
      <c r="F568" s="25"/>
      <c r="G568" s="25"/>
      <c r="H568" s="25"/>
      <c r="I568" s="25"/>
      <c r="J568" s="25"/>
      <c r="K568" s="25"/>
      <c r="L568" s="25"/>
      <c r="M568" s="25"/>
      <c r="N568" s="25"/>
      <c r="O568" s="25"/>
      <c r="P568" s="25"/>
      <c r="Q568" s="25"/>
      <c r="R568" s="25">
        <v>62</v>
      </c>
      <c r="S568" s="25">
        <v>2</v>
      </c>
      <c r="T568" s="25"/>
      <c r="U568" s="25"/>
      <c r="V568" s="25">
        <v>2</v>
      </c>
      <c r="W568" s="25"/>
      <c r="X568" s="25"/>
      <c r="Y568" s="25"/>
      <c r="Z568" s="25"/>
      <c r="AA568" s="25"/>
      <c r="AB568" s="25"/>
      <c r="AC568" s="25"/>
      <c r="AD568" s="25"/>
      <c r="AE568" s="25"/>
      <c r="AF568" s="25">
        <v>66</v>
      </c>
    </row>
    <row r="569" spans="2:32">
      <c r="C569">
        <v>2</v>
      </c>
      <c r="D569">
        <v>2</v>
      </c>
      <c r="E569" s="25"/>
      <c r="F569" s="25"/>
      <c r="G569" s="25">
        <v>1</v>
      </c>
      <c r="H569" s="25"/>
      <c r="I569" s="25"/>
      <c r="J569" s="25"/>
      <c r="K569" s="25"/>
      <c r="L569" s="25"/>
      <c r="M569" s="25"/>
      <c r="N569" s="25"/>
      <c r="O569" s="25"/>
      <c r="P569" s="25"/>
      <c r="Q569" s="25"/>
      <c r="R569" s="25">
        <v>59</v>
      </c>
      <c r="S569" s="25">
        <v>3</v>
      </c>
      <c r="T569" s="25">
        <v>1</v>
      </c>
      <c r="U569" s="25">
        <v>10</v>
      </c>
      <c r="V569" s="25">
        <v>2</v>
      </c>
      <c r="W569" s="25"/>
      <c r="X569" s="25"/>
      <c r="Y569" s="25"/>
      <c r="Z569" s="25"/>
      <c r="AA569" s="25"/>
      <c r="AB569" s="25"/>
      <c r="AC569" s="25"/>
      <c r="AD569" s="25"/>
      <c r="AE569" s="25"/>
      <c r="AF569" s="25">
        <v>76</v>
      </c>
    </row>
    <row r="570" spans="2:32">
      <c r="C570">
        <v>3</v>
      </c>
      <c r="D570">
        <v>2</v>
      </c>
      <c r="E570" s="25"/>
      <c r="F570" s="25"/>
      <c r="G570" s="25"/>
      <c r="H570" s="25"/>
      <c r="I570" s="25"/>
      <c r="J570" s="25"/>
      <c r="K570" s="25"/>
      <c r="L570" s="25"/>
      <c r="M570" s="25"/>
      <c r="N570" s="25"/>
      <c r="O570" s="25"/>
      <c r="P570" s="25"/>
      <c r="Q570" s="25"/>
      <c r="R570" s="25">
        <v>30</v>
      </c>
      <c r="S570" s="25">
        <v>1</v>
      </c>
      <c r="T570" s="25"/>
      <c r="U570" s="25"/>
      <c r="V570" s="25">
        <v>1</v>
      </c>
      <c r="W570" s="25"/>
      <c r="X570" s="25"/>
      <c r="Y570" s="25"/>
      <c r="Z570" s="25"/>
      <c r="AA570" s="25"/>
      <c r="AB570" s="25"/>
      <c r="AC570" s="25"/>
      <c r="AD570" s="25"/>
      <c r="AE570" s="25"/>
      <c r="AF570" s="25">
        <v>32</v>
      </c>
    </row>
    <row r="571" spans="2:32">
      <c r="C571">
        <v>4</v>
      </c>
      <c r="D571">
        <v>2</v>
      </c>
      <c r="E571" s="25"/>
      <c r="F571" s="25"/>
      <c r="G571" s="25"/>
      <c r="H571" s="25"/>
      <c r="I571" s="25"/>
      <c r="J571" s="25">
        <v>1</v>
      </c>
      <c r="K571" s="25"/>
      <c r="L571" s="25"/>
      <c r="M571" s="25"/>
      <c r="N571" s="25"/>
      <c r="O571" s="25"/>
      <c r="P571" s="25"/>
      <c r="Q571" s="25"/>
      <c r="R571" s="25">
        <v>10</v>
      </c>
      <c r="S571" s="25">
        <v>3</v>
      </c>
      <c r="T571" s="25"/>
      <c r="U571" s="25">
        <v>4</v>
      </c>
      <c r="V571" s="25">
        <v>1</v>
      </c>
      <c r="W571" s="25"/>
      <c r="X571" s="25"/>
      <c r="Y571" s="25"/>
      <c r="Z571" s="25"/>
      <c r="AA571" s="25"/>
      <c r="AB571" s="25"/>
      <c r="AC571" s="25"/>
      <c r="AD571" s="25"/>
      <c r="AE571" s="25"/>
      <c r="AF571" s="25">
        <v>19</v>
      </c>
    </row>
    <row r="572" spans="2:32">
      <c r="C572">
        <v>5</v>
      </c>
      <c r="D572">
        <v>2</v>
      </c>
      <c r="E572" s="25">
        <v>3</v>
      </c>
      <c r="F572" s="25"/>
      <c r="G572" s="25"/>
      <c r="H572" s="25"/>
      <c r="I572" s="25"/>
      <c r="J572" s="25"/>
      <c r="K572" s="25"/>
      <c r="L572" s="25"/>
      <c r="M572" s="25"/>
      <c r="N572" s="25"/>
      <c r="O572" s="25"/>
      <c r="P572" s="25"/>
      <c r="Q572" s="25">
        <v>2</v>
      </c>
      <c r="R572" s="25">
        <v>4</v>
      </c>
      <c r="S572" s="25">
        <v>5</v>
      </c>
      <c r="T572" s="25">
        <v>2</v>
      </c>
      <c r="U572" s="25"/>
      <c r="V572" s="25">
        <v>5</v>
      </c>
      <c r="W572" s="25"/>
      <c r="X572" s="25">
        <v>2</v>
      </c>
      <c r="Y572" s="25"/>
      <c r="Z572" s="25"/>
      <c r="AA572" s="25"/>
      <c r="AB572" s="25">
        <v>3</v>
      </c>
      <c r="AC572" s="25"/>
      <c r="AD572" s="25"/>
      <c r="AE572" s="25"/>
      <c r="AF572" s="25">
        <v>26</v>
      </c>
    </row>
    <row r="573" spans="2:32">
      <c r="C573">
        <v>6</v>
      </c>
      <c r="D573">
        <v>2</v>
      </c>
      <c r="E573" s="25"/>
      <c r="F573" s="25"/>
      <c r="G573" s="25"/>
      <c r="H573" s="25"/>
      <c r="I573" s="25"/>
      <c r="J573" s="25"/>
      <c r="K573" s="25"/>
      <c r="L573" s="25"/>
      <c r="M573" s="25"/>
      <c r="N573" s="25"/>
      <c r="O573" s="25"/>
      <c r="P573" s="25"/>
      <c r="Q573" s="25"/>
      <c r="R573" s="25">
        <v>8</v>
      </c>
      <c r="S573" s="25">
        <v>6</v>
      </c>
      <c r="T573" s="25">
        <v>5</v>
      </c>
      <c r="U573" s="25">
        <v>3</v>
      </c>
      <c r="V573" s="25"/>
      <c r="W573" s="25"/>
      <c r="X573" s="25"/>
      <c r="Y573" s="25"/>
      <c r="Z573" s="25"/>
      <c r="AA573" s="25"/>
      <c r="AB573" s="25"/>
      <c r="AC573" s="25"/>
      <c r="AD573" s="25"/>
      <c r="AE573" s="25"/>
      <c r="AF573" s="25">
        <v>22</v>
      </c>
    </row>
    <row r="574" spans="2:32">
      <c r="C574">
        <v>7</v>
      </c>
      <c r="D574">
        <v>2</v>
      </c>
      <c r="E574" s="25">
        <v>4</v>
      </c>
      <c r="F574" s="25"/>
      <c r="G574" s="25"/>
      <c r="H574" s="25"/>
      <c r="I574" s="25"/>
      <c r="J574" s="25">
        <v>1</v>
      </c>
      <c r="K574" s="25"/>
      <c r="L574" s="25"/>
      <c r="M574" s="25"/>
      <c r="N574" s="25"/>
      <c r="O574" s="25">
        <v>7</v>
      </c>
      <c r="P574" s="25"/>
      <c r="Q574" s="25"/>
      <c r="R574" s="25">
        <v>33</v>
      </c>
      <c r="S574" s="25">
        <v>9</v>
      </c>
      <c r="T574" s="25">
        <v>17</v>
      </c>
      <c r="U574" s="25">
        <v>6</v>
      </c>
      <c r="V574" s="25">
        <v>15</v>
      </c>
      <c r="W574" s="25"/>
      <c r="X574" s="25"/>
      <c r="Y574" s="25"/>
      <c r="Z574" s="25"/>
      <c r="AA574" s="25">
        <v>2</v>
      </c>
      <c r="AB574" s="25"/>
      <c r="AC574" s="25"/>
      <c r="AD574" s="25"/>
      <c r="AE574" s="25"/>
      <c r="AF574" s="25">
        <v>94</v>
      </c>
    </row>
    <row r="575" spans="2:32">
      <c r="C575">
        <v>8</v>
      </c>
      <c r="D575">
        <v>2</v>
      </c>
      <c r="E575" s="25">
        <v>2</v>
      </c>
      <c r="F575" s="25"/>
      <c r="G575" s="25">
        <v>1</v>
      </c>
      <c r="H575" s="25"/>
      <c r="I575" s="25"/>
      <c r="J575" s="25">
        <v>1</v>
      </c>
      <c r="K575" s="25"/>
      <c r="L575" s="25"/>
      <c r="M575" s="25"/>
      <c r="N575" s="25">
        <v>2</v>
      </c>
      <c r="O575" s="25">
        <v>2</v>
      </c>
      <c r="P575" s="25"/>
      <c r="Q575" s="25"/>
      <c r="R575" s="25">
        <v>26</v>
      </c>
      <c r="S575" s="25">
        <v>9</v>
      </c>
      <c r="T575" s="25">
        <v>12</v>
      </c>
      <c r="U575" s="25">
        <v>5</v>
      </c>
      <c r="V575" s="25">
        <v>18</v>
      </c>
      <c r="W575" s="25"/>
      <c r="X575" s="25">
        <v>1</v>
      </c>
      <c r="Y575" s="25"/>
      <c r="Z575" s="25"/>
      <c r="AA575" s="25"/>
      <c r="AB575" s="25"/>
      <c r="AC575" s="25"/>
      <c r="AD575" s="25"/>
      <c r="AE575" s="25"/>
      <c r="AF575" s="25">
        <v>79</v>
      </c>
    </row>
    <row r="576" spans="2:32">
      <c r="C576">
        <v>9</v>
      </c>
      <c r="D576">
        <v>2</v>
      </c>
      <c r="E576" s="25">
        <v>1</v>
      </c>
      <c r="F576" s="25"/>
      <c r="G576" s="25"/>
      <c r="H576" s="25"/>
      <c r="I576" s="25"/>
      <c r="J576" s="25"/>
      <c r="K576" s="25"/>
      <c r="L576" s="25"/>
      <c r="M576" s="25"/>
      <c r="N576" s="25"/>
      <c r="O576" s="25">
        <v>4</v>
      </c>
      <c r="P576" s="25"/>
      <c r="Q576" s="25"/>
      <c r="R576" s="25">
        <v>60</v>
      </c>
      <c r="S576" s="25">
        <v>6</v>
      </c>
      <c r="T576" s="25">
        <v>1</v>
      </c>
      <c r="U576" s="25">
        <v>7</v>
      </c>
      <c r="V576" s="25">
        <v>11</v>
      </c>
      <c r="W576" s="25"/>
      <c r="X576" s="25"/>
      <c r="Y576" s="25"/>
      <c r="Z576" s="25"/>
      <c r="AA576" s="25"/>
      <c r="AB576" s="25"/>
      <c r="AC576" s="25"/>
      <c r="AD576" s="25"/>
      <c r="AE576" s="25"/>
      <c r="AF576" s="25">
        <v>90</v>
      </c>
    </row>
    <row r="577" spans="2:32">
      <c r="C577">
        <v>10</v>
      </c>
      <c r="D577">
        <v>2</v>
      </c>
      <c r="E577" s="25">
        <v>5</v>
      </c>
      <c r="F577" s="25"/>
      <c r="G577" s="25"/>
      <c r="H577" s="25"/>
      <c r="I577" s="25"/>
      <c r="J577" s="25"/>
      <c r="K577" s="25"/>
      <c r="L577" s="25"/>
      <c r="M577" s="25"/>
      <c r="N577" s="25"/>
      <c r="O577" s="25"/>
      <c r="P577" s="25"/>
      <c r="Q577" s="25"/>
      <c r="R577" s="25">
        <v>19</v>
      </c>
      <c r="S577" s="25">
        <v>3</v>
      </c>
      <c r="T577" s="25">
        <v>2</v>
      </c>
      <c r="U577" s="25">
        <v>1</v>
      </c>
      <c r="V577" s="25">
        <v>7</v>
      </c>
      <c r="W577" s="25"/>
      <c r="X577" s="25"/>
      <c r="Y577" s="25"/>
      <c r="Z577" s="25"/>
      <c r="AA577" s="25"/>
      <c r="AB577" s="25">
        <v>1</v>
      </c>
      <c r="AC577" s="25"/>
      <c r="AD577" s="25"/>
      <c r="AE577" s="25"/>
      <c r="AF577" s="25">
        <v>38</v>
      </c>
    </row>
    <row r="578" spans="2:32">
      <c r="C578">
        <v>11</v>
      </c>
      <c r="D578">
        <v>2</v>
      </c>
      <c r="E578" s="25">
        <v>2</v>
      </c>
      <c r="F578" s="25"/>
      <c r="G578" s="25">
        <v>2</v>
      </c>
      <c r="H578" s="25"/>
      <c r="I578" s="25"/>
      <c r="J578" s="25"/>
      <c r="K578" s="25"/>
      <c r="L578" s="25"/>
      <c r="M578" s="25"/>
      <c r="N578" s="25"/>
      <c r="O578" s="25"/>
      <c r="P578" s="25"/>
      <c r="Q578" s="25">
        <v>1</v>
      </c>
      <c r="R578" s="25">
        <v>55</v>
      </c>
      <c r="S578" s="25">
        <v>3</v>
      </c>
      <c r="T578" s="25">
        <v>5</v>
      </c>
      <c r="U578" s="25"/>
      <c r="V578" s="25">
        <v>4</v>
      </c>
      <c r="W578" s="25"/>
      <c r="X578" s="25">
        <v>1</v>
      </c>
      <c r="Y578" s="25"/>
      <c r="Z578" s="25"/>
      <c r="AA578" s="25"/>
      <c r="AB578" s="25"/>
      <c r="AC578" s="25"/>
      <c r="AD578" s="25"/>
      <c r="AE578" s="25"/>
      <c r="AF578" s="25">
        <v>73</v>
      </c>
    </row>
    <row r="579" spans="2:32">
      <c r="C579">
        <v>12</v>
      </c>
      <c r="D579">
        <v>2</v>
      </c>
      <c r="E579" s="25">
        <v>2</v>
      </c>
      <c r="F579" s="25"/>
      <c r="G579" s="25">
        <v>2</v>
      </c>
      <c r="H579" s="25"/>
      <c r="I579" s="25"/>
      <c r="J579" s="25"/>
      <c r="K579" s="25"/>
      <c r="L579" s="25"/>
      <c r="M579" s="25"/>
      <c r="N579" s="25"/>
      <c r="O579" s="25">
        <v>2</v>
      </c>
      <c r="P579" s="25"/>
      <c r="Q579" s="25"/>
      <c r="R579" s="25">
        <v>13</v>
      </c>
      <c r="S579" s="25">
        <v>7</v>
      </c>
      <c r="T579" s="25">
        <v>7</v>
      </c>
      <c r="U579" s="25">
        <v>3</v>
      </c>
      <c r="V579" s="25">
        <v>20</v>
      </c>
      <c r="W579" s="25"/>
      <c r="X579" s="25"/>
      <c r="Y579" s="25"/>
      <c r="Z579" s="25"/>
      <c r="AA579" s="25">
        <v>1</v>
      </c>
      <c r="AB579" s="25">
        <v>1</v>
      </c>
      <c r="AC579" s="25"/>
      <c r="AD579" s="25"/>
      <c r="AE579" s="25"/>
      <c r="AF579" s="25">
        <v>58</v>
      </c>
    </row>
    <row r="580" spans="2:32">
      <c r="C580">
        <v>13</v>
      </c>
      <c r="D580">
        <v>2</v>
      </c>
      <c r="E580" s="25">
        <v>3</v>
      </c>
      <c r="F580" s="25"/>
      <c r="G580" s="25"/>
      <c r="H580" s="25"/>
      <c r="I580" s="25"/>
      <c r="J580" s="25"/>
      <c r="K580" s="25"/>
      <c r="L580" s="25"/>
      <c r="M580" s="25"/>
      <c r="N580" s="25"/>
      <c r="O580" s="25"/>
      <c r="P580" s="25"/>
      <c r="Q580" s="25"/>
      <c r="R580" s="25">
        <v>11</v>
      </c>
      <c r="S580" s="25">
        <v>3</v>
      </c>
      <c r="T580" s="25">
        <v>15</v>
      </c>
      <c r="U580" s="25">
        <v>3</v>
      </c>
      <c r="V580" s="25">
        <v>12</v>
      </c>
      <c r="W580" s="25"/>
      <c r="X580" s="25"/>
      <c r="Y580" s="25"/>
      <c r="Z580" s="25"/>
      <c r="AA580" s="25"/>
      <c r="AB580" s="25"/>
      <c r="AC580" s="25"/>
      <c r="AD580" s="25"/>
      <c r="AE580" s="25"/>
      <c r="AF580" s="25">
        <v>47</v>
      </c>
    </row>
    <row r="581" spans="2:32">
      <c r="C581">
        <v>14</v>
      </c>
      <c r="D581">
        <v>2</v>
      </c>
      <c r="E581" s="25">
        <v>1</v>
      </c>
      <c r="F581" s="25"/>
      <c r="G581" s="25"/>
      <c r="H581" s="25"/>
      <c r="I581" s="25"/>
      <c r="J581" s="25"/>
      <c r="K581" s="25"/>
      <c r="L581" s="25"/>
      <c r="M581" s="25"/>
      <c r="N581" s="25"/>
      <c r="O581" s="25"/>
      <c r="P581" s="25"/>
      <c r="Q581" s="25"/>
      <c r="R581" s="25">
        <v>44</v>
      </c>
      <c r="S581" s="25">
        <v>1</v>
      </c>
      <c r="T581" s="25">
        <v>2</v>
      </c>
      <c r="U581" s="25"/>
      <c r="V581" s="25">
        <v>7</v>
      </c>
      <c r="W581" s="25"/>
      <c r="X581" s="25"/>
      <c r="Y581" s="25"/>
      <c r="Z581" s="25"/>
      <c r="AA581" s="25"/>
      <c r="AB581" s="25"/>
      <c r="AC581" s="25"/>
      <c r="AD581" s="25"/>
      <c r="AE581" s="25"/>
      <c r="AF581" s="25">
        <v>55</v>
      </c>
    </row>
    <row r="582" spans="2:32">
      <c r="C582">
        <v>15</v>
      </c>
      <c r="D582">
        <v>2</v>
      </c>
      <c r="E582" s="25"/>
      <c r="F582" s="25"/>
      <c r="G582" s="25"/>
      <c r="H582" s="25"/>
      <c r="I582" s="25"/>
      <c r="J582" s="25">
        <v>1</v>
      </c>
      <c r="K582" s="25"/>
      <c r="L582" s="25"/>
      <c r="M582" s="25"/>
      <c r="N582" s="25"/>
      <c r="O582" s="25"/>
      <c r="P582" s="25"/>
      <c r="Q582" s="25"/>
      <c r="R582" s="25">
        <v>8</v>
      </c>
      <c r="S582" s="25">
        <v>1</v>
      </c>
      <c r="T582" s="25">
        <v>7</v>
      </c>
      <c r="U582" s="25">
        <v>1</v>
      </c>
      <c r="V582" s="25">
        <v>1</v>
      </c>
      <c r="W582" s="25"/>
      <c r="X582" s="25"/>
      <c r="Y582" s="25"/>
      <c r="Z582" s="25"/>
      <c r="AA582" s="25"/>
      <c r="AB582" s="25"/>
      <c r="AC582" s="25"/>
      <c r="AD582" s="25"/>
      <c r="AE582" s="25"/>
      <c r="AF582" s="25">
        <v>19</v>
      </c>
    </row>
    <row r="583" spans="2:32">
      <c r="C583">
        <v>16</v>
      </c>
      <c r="D583">
        <v>2</v>
      </c>
      <c r="E583" s="25"/>
      <c r="F583" s="25"/>
      <c r="G583" s="25"/>
      <c r="H583" s="25"/>
      <c r="I583" s="25"/>
      <c r="J583" s="25"/>
      <c r="K583" s="25"/>
      <c r="L583" s="25"/>
      <c r="M583" s="25"/>
      <c r="N583" s="25"/>
      <c r="O583" s="25"/>
      <c r="P583" s="25"/>
      <c r="Q583" s="25"/>
      <c r="R583" s="25">
        <v>26</v>
      </c>
      <c r="S583" s="25">
        <v>5</v>
      </c>
      <c r="T583" s="25"/>
      <c r="U583" s="25">
        <v>3</v>
      </c>
      <c r="V583" s="25">
        <v>10</v>
      </c>
      <c r="W583" s="25"/>
      <c r="X583" s="25"/>
      <c r="Y583" s="25"/>
      <c r="Z583" s="25"/>
      <c r="AA583" s="25"/>
      <c r="AB583" s="25"/>
      <c r="AC583" s="25"/>
      <c r="AD583" s="25"/>
      <c r="AE583" s="25"/>
      <c r="AF583" s="25">
        <v>44</v>
      </c>
    </row>
    <row r="584" spans="2:32">
      <c r="C584">
        <v>17</v>
      </c>
      <c r="D584">
        <v>2</v>
      </c>
      <c r="E584" s="25"/>
      <c r="F584" s="25"/>
      <c r="G584" s="25">
        <v>1</v>
      </c>
      <c r="H584" s="25"/>
      <c r="I584" s="25"/>
      <c r="J584" s="25"/>
      <c r="K584" s="25"/>
      <c r="L584" s="25"/>
      <c r="M584" s="25"/>
      <c r="N584" s="25"/>
      <c r="O584" s="25"/>
      <c r="P584" s="25"/>
      <c r="Q584" s="25"/>
      <c r="R584" s="25">
        <v>20</v>
      </c>
      <c r="S584" s="25">
        <v>2</v>
      </c>
      <c r="T584" s="25"/>
      <c r="U584" s="25"/>
      <c r="V584" s="25">
        <v>6</v>
      </c>
      <c r="W584" s="25"/>
      <c r="X584" s="25"/>
      <c r="Y584" s="25"/>
      <c r="Z584" s="25"/>
      <c r="AA584" s="25"/>
      <c r="AB584" s="25"/>
      <c r="AC584" s="25"/>
      <c r="AD584" s="25"/>
      <c r="AE584" s="25"/>
      <c r="AF584" s="25">
        <v>29</v>
      </c>
    </row>
    <row r="585" spans="2:32">
      <c r="C585">
        <v>18</v>
      </c>
      <c r="D585">
        <v>2</v>
      </c>
      <c r="E585" s="25"/>
      <c r="F585" s="25"/>
      <c r="G585" s="25"/>
      <c r="H585" s="25"/>
      <c r="I585" s="25"/>
      <c r="J585" s="25"/>
      <c r="K585" s="25"/>
      <c r="L585" s="25"/>
      <c r="M585" s="25"/>
      <c r="N585" s="25"/>
      <c r="O585" s="25"/>
      <c r="P585" s="25"/>
      <c r="Q585" s="25"/>
      <c r="R585" s="25">
        <v>55</v>
      </c>
      <c r="S585" s="25">
        <v>3</v>
      </c>
      <c r="T585" s="25"/>
      <c r="U585" s="25">
        <v>2</v>
      </c>
      <c r="V585" s="25">
        <v>3</v>
      </c>
      <c r="W585" s="25"/>
      <c r="X585" s="25"/>
      <c r="Y585" s="25"/>
      <c r="Z585" s="25"/>
      <c r="AA585" s="25"/>
      <c r="AB585" s="25"/>
      <c r="AC585" s="25"/>
      <c r="AD585" s="25"/>
      <c r="AE585" s="25"/>
      <c r="AF585" s="25">
        <v>63</v>
      </c>
    </row>
    <row r="586" spans="2:32">
      <c r="C586">
        <v>19</v>
      </c>
      <c r="D586">
        <v>2</v>
      </c>
      <c r="E586" s="25">
        <v>8</v>
      </c>
      <c r="F586" s="25">
        <v>1</v>
      </c>
      <c r="G586" s="25"/>
      <c r="H586" s="25"/>
      <c r="I586" s="25"/>
      <c r="J586" s="25"/>
      <c r="K586" s="25"/>
      <c r="L586" s="25"/>
      <c r="M586" s="25"/>
      <c r="N586" s="25"/>
      <c r="O586" s="25"/>
      <c r="P586" s="25"/>
      <c r="Q586" s="25"/>
      <c r="R586" s="25">
        <v>10</v>
      </c>
      <c r="S586" s="25">
        <v>9</v>
      </c>
      <c r="T586" s="25">
        <v>3</v>
      </c>
      <c r="U586" s="25">
        <v>3</v>
      </c>
      <c r="V586" s="25">
        <v>11</v>
      </c>
      <c r="W586" s="25"/>
      <c r="X586" s="25"/>
      <c r="Y586" s="25"/>
      <c r="Z586" s="25"/>
      <c r="AA586" s="25"/>
      <c r="AB586" s="25"/>
      <c r="AC586" s="25"/>
      <c r="AD586" s="25"/>
      <c r="AE586" s="25"/>
      <c r="AF586" s="25">
        <v>45</v>
      </c>
    </row>
    <row r="587" spans="2:32">
      <c r="C587">
        <v>20</v>
      </c>
      <c r="D587">
        <v>2</v>
      </c>
      <c r="E587" s="25">
        <v>7</v>
      </c>
      <c r="F587" s="25"/>
      <c r="G587" s="25">
        <v>2</v>
      </c>
      <c r="H587" s="25"/>
      <c r="I587" s="25"/>
      <c r="J587" s="25">
        <v>1</v>
      </c>
      <c r="K587" s="25"/>
      <c r="L587" s="25"/>
      <c r="M587" s="25"/>
      <c r="N587" s="25"/>
      <c r="O587" s="25"/>
      <c r="P587" s="25"/>
      <c r="Q587" s="25"/>
      <c r="R587" s="25">
        <v>29</v>
      </c>
      <c r="S587" s="25">
        <v>7</v>
      </c>
      <c r="T587" s="25"/>
      <c r="U587" s="25">
        <v>7</v>
      </c>
      <c r="V587" s="25">
        <v>5</v>
      </c>
      <c r="W587" s="25"/>
      <c r="X587" s="25">
        <v>1</v>
      </c>
      <c r="Y587" s="25"/>
      <c r="Z587" s="25"/>
      <c r="AA587" s="25"/>
      <c r="AB587" s="25">
        <v>2</v>
      </c>
      <c r="AC587" s="25"/>
      <c r="AD587" s="25"/>
      <c r="AE587" s="25"/>
      <c r="AF587" s="25">
        <v>61</v>
      </c>
    </row>
    <row r="588" spans="2:32">
      <c r="C588">
        <v>21</v>
      </c>
      <c r="D588">
        <v>2</v>
      </c>
      <c r="E588" s="25">
        <v>7</v>
      </c>
      <c r="F588" s="25"/>
      <c r="G588" s="25"/>
      <c r="H588" s="25"/>
      <c r="I588" s="25"/>
      <c r="J588" s="25">
        <v>1</v>
      </c>
      <c r="K588" s="25"/>
      <c r="L588" s="25"/>
      <c r="M588" s="25"/>
      <c r="N588" s="25"/>
      <c r="O588" s="25"/>
      <c r="P588" s="25"/>
      <c r="Q588" s="25"/>
      <c r="R588" s="25">
        <v>15</v>
      </c>
      <c r="S588" s="25">
        <v>7</v>
      </c>
      <c r="T588" s="25">
        <v>13</v>
      </c>
      <c r="U588" s="25">
        <v>1</v>
      </c>
      <c r="V588" s="25">
        <v>9</v>
      </c>
      <c r="W588" s="25"/>
      <c r="X588" s="25"/>
      <c r="Y588" s="25"/>
      <c r="Z588" s="25"/>
      <c r="AA588" s="25">
        <v>2</v>
      </c>
      <c r="AB588" s="25"/>
      <c r="AC588" s="25"/>
      <c r="AD588" s="25"/>
      <c r="AE588" s="25"/>
      <c r="AF588" s="25">
        <v>55</v>
      </c>
    </row>
    <row r="589" spans="2:32">
      <c r="C589">
        <v>22</v>
      </c>
      <c r="D589">
        <v>2</v>
      </c>
      <c r="E589" s="25">
        <v>5</v>
      </c>
      <c r="F589" s="25"/>
      <c r="G589" s="25"/>
      <c r="H589" s="25"/>
      <c r="I589" s="25"/>
      <c r="J589" s="25">
        <v>1</v>
      </c>
      <c r="K589" s="25"/>
      <c r="L589" s="25"/>
      <c r="M589" s="25"/>
      <c r="N589" s="25"/>
      <c r="O589" s="25">
        <v>1</v>
      </c>
      <c r="P589" s="25"/>
      <c r="Q589" s="25"/>
      <c r="R589" s="25">
        <v>51</v>
      </c>
      <c r="S589" s="25">
        <v>4</v>
      </c>
      <c r="T589" s="25">
        <v>1</v>
      </c>
      <c r="U589" s="25"/>
      <c r="V589" s="25">
        <v>11</v>
      </c>
      <c r="W589" s="25"/>
      <c r="X589" s="25"/>
      <c r="Y589" s="25"/>
      <c r="Z589" s="25"/>
      <c r="AA589" s="25"/>
      <c r="AB589" s="25"/>
      <c r="AC589" s="25"/>
      <c r="AD589" s="25"/>
      <c r="AE589" s="25"/>
      <c r="AF589" s="25">
        <v>74</v>
      </c>
    </row>
    <row r="590" spans="2:32">
      <c r="B590" t="s">
        <v>532</v>
      </c>
      <c r="C590">
        <v>1</v>
      </c>
      <c r="D590">
        <v>2</v>
      </c>
      <c r="E590" s="25">
        <v>3</v>
      </c>
      <c r="F590" s="25"/>
      <c r="G590" s="25">
        <v>1</v>
      </c>
      <c r="H590" s="25"/>
      <c r="I590" s="25"/>
      <c r="J590" s="25"/>
      <c r="K590" s="25"/>
      <c r="L590" s="25"/>
      <c r="M590" s="25"/>
      <c r="N590" s="25"/>
      <c r="O590" s="25"/>
      <c r="P590" s="25"/>
      <c r="Q590" s="25">
        <v>1</v>
      </c>
      <c r="R590" s="25">
        <v>93</v>
      </c>
      <c r="S590" s="25"/>
      <c r="T590" s="25"/>
      <c r="U590" s="25"/>
      <c r="V590" s="25">
        <v>1</v>
      </c>
      <c r="W590" s="25"/>
      <c r="X590" s="25"/>
      <c r="Y590" s="25"/>
      <c r="Z590" s="25"/>
      <c r="AA590" s="25"/>
      <c r="AB590" s="25"/>
      <c r="AC590" s="25"/>
      <c r="AD590" s="25"/>
      <c r="AE590" s="25"/>
      <c r="AF590" s="25">
        <v>99</v>
      </c>
    </row>
    <row r="591" spans="2:32">
      <c r="C591">
        <v>2</v>
      </c>
      <c r="D591">
        <v>2</v>
      </c>
      <c r="E591" s="25"/>
      <c r="F591" s="25"/>
      <c r="G591" s="25">
        <v>9</v>
      </c>
      <c r="H591" s="25"/>
      <c r="I591" s="25"/>
      <c r="J591" s="25">
        <v>2</v>
      </c>
      <c r="K591" s="25"/>
      <c r="L591" s="25"/>
      <c r="M591" s="25"/>
      <c r="N591" s="25"/>
      <c r="O591" s="25"/>
      <c r="P591" s="25"/>
      <c r="Q591" s="25">
        <v>1</v>
      </c>
      <c r="R591" s="25">
        <v>105</v>
      </c>
      <c r="S591" s="25">
        <v>4</v>
      </c>
      <c r="T591" s="25"/>
      <c r="U591" s="25">
        <v>10</v>
      </c>
      <c r="V591" s="25">
        <v>7</v>
      </c>
      <c r="W591" s="25"/>
      <c r="X591" s="25"/>
      <c r="Y591" s="25"/>
      <c r="Z591" s="25"/>
      <c r="AA591" s="25"/>
      <c r="AB591" s="25"/>
      <c r="AC591" s="25"/>
      <c r="AD591" s="25"/>
      <c r="AE591" s="25"/>
      <c r="AF591" s="25">
        <v>138</v>
      </c>
    </row>
    <row r="592" spans="2:32">
      <c r="C592">
        <v>3</v>
      </c>
      <c r="D592">
        <v>2</v>
      </c>
      <c r="E592" s="25"/>
      <c r="F592" s="25"/>
      <c r="G592" s="25">
        <v>1</v>
      </c>
      <c r="H592" s="25"/>
      <c r="I592" s="25"/>
      <c r="J592" s="25"/>
      <c r="K592" s="25"/>
      <c r="L592" s="25"/>
      <c r="M592" s="25"/>
      <c r="N592" s="25"/>
      <c r="O592" s="25"/>
      <c r="P592" s="25"/>
      <c r="Q592" s="25">
        <v>1</v>
      </c>
      <c r="R592" s="25">
        <v>75</v>
      </c>
      <c r="S592" s="25"/>
      <c r="T592" s="25"/>
      <c r="U592" s="25"/>
      <c r="V592" s="25">
        <v>1</v>
      </c>
      <c r="W592" s="25"/>
      <c r="X592" s="25"/>
      <c r="Y592" s="25"/>
      <c r="Z592" s="25"/>
      <c r="AA592" s="25"/>
      <c r="AB592" s="25"/>
      <c r="AC592" s="25"/>
      <c r="AD592" s="25"/>
      <c r="AE592" s="25"/>
      <c r="AF592" s="25">
        <v>78</v>
      </c>
    </row>
    <row r="593" spans="3:32">
      <c r="C593">
        <v>4</v>
      </c>
      <c r="D593">
        <v>2</v>
      </c>
      <c r="E593" s="25"/>
      <c r="F593" s="25"/>
      <c r="G593" s="25"/>
      <c r="H593" s="25"/>
      <c r="I593" s="25"/>
      <c r="J593" s="25">
        <v>2</v>
      </c>
      <c r="K593" s="25"/>
      <c r="L593" s="25"/>
      <c r="M593" s="25"/>
      <c r="N593" s="25"/>
      <c r="O593" s="25"/>
      <c r="P593" s="25"/>
      <c r="Q593" s="25"/>
      <c r="R593" s="25">
        <v>35</v>
      </c>
      <c r="S593" s="25">
        <v>2</v>
      </c>
      <c r="T593" s="25"/>
      <c r="U593" s="25"/>
      <c r="V593" s="25">
        <v>1</v>
      </c>
      <c r="W593" s="25"/>
      <c r="X593" s="25"/>
      <c r="Y593" s="25"/>
      <c r="Z593" s="25"/>
      <c r="AA593" s="25"/>
      <c r="AB593" s="25"/>
      <c r="AC593" s="25"/>
      <c r="AD593" s="25"/>
      <c r="AE593" s="25"/>
      <c r="AF593" s="25">
        <v>40</v>
      </c>
    </row>
    <row r="594" spans="3:32">
      <c r="C594">
        <v>5</v>
      </c>
      <c r="D594">
        <v>2</v>
      </c>
      <c r="E594" s="25">
        <v>1</v>
      </c>
      <c r="F594" s="25"/>
      <c r="G594" s="25"/>
      <c r="H594" s="25"/>
      <c r="I594" s="25"/>
      <c r="J594" s="25">
        <v>1</v>
      </c>
      <c r="K594" s="25"/>
      <c r="L594" s="25"/>
      <c r="M594" s="25"/>
      <c r="N594" s="25"/>
      <c r="O594" s="25">
        <v>1</v>
      </c>
      <c r="P594" s="25"/>
      <c r="Q594" s="25"/>
      <c r="R594" s="25">
        <v>10</v>
      </c>
      <c r="S594" s="25"/>
      <c r="T594" s="25">
        <v>5</v>
      </c>
      <c r="U594" s="25"/>
      <c r="V594" s="25"/>
      <c r="W594" s="25"/>
      <c r="X594" s="25"/>
      <c r="Y594" s="25"/>
      <c r="Z594" s="25"/>
      <c r="AA594" s="25"/>
      <c r="AB594" s="25"/>
      <c r="AC594" s="25"/>
      <c r="AD594" s="25"/>
      <c r="AE594" s="25"/>
      <c r="AF594" s="25">
        <v>18</v>
      </c>
    </row>
    <row r="595" spans="3:32">
      <c r="C595">
        <v>6</v>
      </c>
      <c r="D595">
        <v>2</v>
      </c>
      <c r="E595" s="25"/>
      <c r="F595" s="25"/>
      <c r="G595" s="25">
        <v>3</v>
      </c>
      <c r="H595" s="25"/>
      <c r="I595" s="25"/>
      <c r="J595" s="25">
        <v>2</v>
      </c>
      <c r="K595" s="25">
        <v>1</v>
      </c>
      <c r="L595" s="25"/>
      <c r="M595" s="25"/>
      <c r="N595" s="25"/>
      <c r="O595" s="25"/>
      <c r="P595" s="25"/>
      <c r="Q595" s="25"/>
      <c r="R595" s="25">
        <v>3</v>
      </c>
      <c r="S595" s="25">
        <v>5</v>
      </c>
      <c r="T595" s="25">
        <v>2</v>
      </c>
      <c r="U595" s="25">
        <v>5</v>
      </c>
      <c r="V595" s="25">
        <v>6</v>
      </c>
      <c r="W595" s="25"/>
      <c r="X595" s="25"/>
      <c r="Y595" s="25"/>
      <c r="Z595" s="25"/>
      <c r="AA595" s="25"/>
      <c r="AB595" s="25"/>
      <c r="AC595" s="25"/>
      <c r="AD595" s="25"/>
      <c r="AE595" s="25"/>
      <c r="AF595" s="25">
        <v>27</v>
      </c>
    </row>
    <row r="596" spans="3:32">
      <c r="C596">
        <v>7</v>
      </c>
      <c r="D596">
        <v>2</v>
      </c>
      <c r="E596" s="25"/>
      <c r="F596" s="25"/>
      <c r="G596" s="25">
        <v>9</v>
      </c>
      <c r="H596" s="25">
        <v>1</v>
      </c>
      <c r="I596" s="25"/>
      <c r="J596" s="25"/>
      <c r="K596" s="25"/>
      <c r="L596" s="25"/>
      <c r="M596" s="25"/>
      <c r="N596" s="25"/>
      <c r="O596" s="25">
        <v>1</v>
      </c>
      <c r="P596" s="25"/>
      <c r="Q596" s="25">
        <v>1</v>
      </c>
      <c r="R596" s="25">
        <v>64</v>
      </c>
      <c r="S596" s="25"/>
      <c r="T596" s="25"/>
      <c r="U596" s="25">
        <v>2</v>
      </c>
      <c r="V596" s="25">
        <v>2</v>
      </c>
      <c r="W596" s="25"/>
      <c r="X596" s="25"/>
      <c r="Y596" s="25"/>
      <c r="Z596" s="25"/>
      <c r="AA596" s="25"/>
      <c r="AB596" s="25"/>
      <c r="AC596" s="25"/>
      <c r="AD596" s="25"/>
      <c r="AE596" s="25"/>
      <c r="AF596" s="25">
        <v>80</v>
      </c>
    </row>
    <row r="597" spans="3:32">
      <c r="C597">
        <v>8</v>
      </c>
      <c r="D597">
        <v>2</v>
      </c>
      <c r="E597" s="25"/>
      <c r="F597" s="25"/>
      <c r="G597" s="25">
        <v>23</v>
      </c>
      <c r="H597" s="25"/>
      <c r="I597" s="25"/>
      <c r="J597" s="25">
        <v>2</v>
      </c>
      <c r="K597" s="25"/>
      <c r="L597" s="25"/>
      <c r="M597" s="25"/>
      <c r="N597" s="25">
        <v>1</v>
      </c>
      <c r="O597" s="25"/>
      <c r="P597" s="25"/>
      <c r="Q597" s="25">
        <v>2</v>
      </c>
      <c r="R597" s="25">
        <v>56</v>
      </c>
      <c r="S597" s="25">
        <v>2</v>
      </c>
      <c r="T597" s="25"/>
      <c r="U597" s="25">
        <v>19</v>
      </c>
      <c r="V597" s="25">
        <v>7</v>
      </c>
      <c r="W597" s="25"/>
      <c r="X597" s="25"/>
      <c r="Y597" s="25"/>
      <c r="Z597" s="25"/>
      <c r="AA597" s="25">
        <v>1</v>
      </c>
      <c r="AB597" s="25"/>
      <c r="AC597" s="25"/>
      <c r="AD597" s="25"/>
      <c r="AE597" s="25"/>
      <c r="AF597" s="25">
        <v>113</v>
      </c>
    </row>
    <row r="598" spans="3:32">
      <c r="C598">
        <v>9</v>
      </c>
      <c r="D598">
        <v>2</v>
      </c>
      <c r="E598" s="25"/>
      <c r="F598" s="25"/>
      <c r="G598" s="25"/>
      <c r="H598" s="25"/>
      <c r="I598" s="25"/>
      <c r="J598" s="25"/>
      <c r="K598" s="25"/>
      <c r="L598" s="25"/>
      <c r="M598" s="25"/>
      <c r="N598" s="25"/>
      <c r="O598" s="25"/>
      <c r="P598" s="25"/>
      <c r="Q598" s="25">
        <v>2</v>
      </c>
      <c r="R598" s="25">
        <v>31</v>
      </c>
      <c r="S598" s="25">
        <v>3</v>
      </c>
      <c r="T598" s="25"/>
      <c r="U598" s="25"/>
      <c r="V598" s="25"/>
      <c r="W598" s="25"/>
      <c r="X598" s="25"/>
      <c r="Y598" s="25"/>
      <c r="Z598" s="25"/>
      <c r="AA598" s="25"/>
      <c r="AB598" s="25"/>
      <c r="AC598" s="25"/>
      <c r="AD598" s="25"/>
      <c r="AE598" s="25"/>
      <c r="AF598" s="25">
        <v>36</v>
      </c>
    </row>
    <row r="599" spans="3:32">
      <c r="C599">
        <v>10</v>
      </c>
      <c r="D599">
        <v>2</v>
      </c>
      <c r="E599" s="25"/>
      <c r="F599" s="25"/>
      <c r="G599" s="25">
        <v>10</v>
      </c>
      <c r="H599" s="25"/>
      <c r="I599" s="25"/>
      <c r="J599" s="25">
        <v>3</v>
      </c>
      <c r="K599" s="25"/>
      <c r="L599" s="25"/>
      <c r="M599" s="25"/>
      <c r="N599" s="25"/>
      <c r="O599" s="25"/>
      <c r="P599" s="25"/>
      <c r="Q599" s="25">
        <v>4</v>
      </c>
      <c r="R599" s="25">
        <v>32</v>
      </c>
      <c r="S599" s="25">
        <v>2</v>
      </c>
      <c r="T599" s="25">
        <v>2</v>
      </c>
      <c r="U599" s="25">
        <v>5</v>
      </c>
      <c r="V599" s="25">
        <v>6</v>
      </c>
      <c r="W599" s="25"/>
      <c r="X599" s="25"/>
      <c r="Y599" s="25"/>
      <c r="Z599" s="25"/>
      <c r="AA599" s="25"/>
      <c r="AB599" s="25"/>
      <c r="AC599" s="25"/>
      <c r="AD599" s="25"/>
      <c r="AE599" s="25"/>
      <c r="AF599" s="25">
        <v>64</v>
      </c>
    </row>
    <row r="600" spans="3:32">
      <c r="C600">
        <v>11</v>
      </c>
      <c r="D600">
        <v>2</v>
      </c>
      <c r="E600" s="25"/>
      <c r="F600" s="25"/>
      <c r="G600" s="25">
        <v>5</v>
      </c>
      <c r="H600" s="25"/>
      <c r="I600" s="25"/>
      <c r="J600" s="25"/>
      <c r="K600" s="25"/>
      <c r="L600" s="25"/>
      <c r="M600" s="25"/>
      <c r="N600" s="25"/>
      <c r="O600" s="25"/>
      <c r="P600" s="25"/>
      <c r="Q600" s="25"/>
      <c r="R600" s="25">
        <v>9</v>
      </c>
      <c r="S600" s="25"/>
      <c r="T600" s="25"/>
      <c r="U600" s="25">
        <v>5</v>
      </c>
      <c r="V600" s="25">
        <v>1</v>
      </c>
      <c r="W600" s="25"/>
      <c r="X600" s="25"/>
      <c r="Y600" s="25"/>
      <c r="Z600" s="25"/>
      <c r="AA600" s="25"/>
      <c r="AB600" s="25"/>
      <c r="AC600" s="25"/>
      <c r="AD600" s="25"/>
      <c r="AE600" s="25"/>
      <c r="AF600" s="25">
        <v>20</v>
      </c>
    </row>
    <row r="601" spans="3:32">
      <c r="C601">
        <v>12</v>
      </c>
      <c r="D601">
        <v>2</v>
      </c>
      <c r="E601" s="25"/>
      <c r="F601" s="25"/>
      <c r="G601" s="25">
        <v>3</v>
      </c>
      <c r="H601" s="25"/>
      <c r="I601" s="25">
        <v>1</v>
      </c>
      <c r="J601" s="25">
        <v>3</v>
      </c>
      <c r="K601" s="25"/>
      <c r="L601" s="25"/>
      <c r="M601" s="25"/>
      <c r="N601" s="25"/>
      <c r="O601" s="25"/>
      <c r="P601" s="25"/>
      <c r="Q601" s="25"/>
      <c r="R601" s="25">
        <v>5</v>
      </c>
      <c r="S601" s="25">
        <v>5</v>
      </c>
      <c r="T601" s="25"/>
      <c r="U601" s="25">
        <v>3</v>
      </c>
      <c r="V601" s="25"/>
      <c r="W601" s="25"/>
      <c r="X601" s="25"/>
      <c r="Y601" s="25"/>
      <c r="Z601" s="25"/>
      <c r="AA601" s="25"/>
      <c r="AB601" s="25"/>
      <c r="AC601" s="25"/>
      <c r="AD601" s="25"/>
      <c r="AE601" s="25"/>
      <c r="AF601" s="25">
        <v>20</v>
      </c>
    </row>
    <row r="602" spans="3:32">
      <c r="C602">
        <v>13</v>
      </c>
      <c r="D602">
        <v>2</v>
      </c>
      <c r="E602" s="25"/>
      <c r="F602" s="25"/>
      <c r="G602" s="25">
        <v>36</v>
      </c>
      <c r="H602" s="25"/>
      <c r="I602" s="25"/>
      <c r="J602" s="25">
        <v>1</v>
      </c>
      <c r="K602" s="25"/>
      <c r="L602" s="25"/>
      <c r="M602" s="25"/>
      <c r="N602" s="25"/>
      <c r="O602" s="25"/>
      <c r="P602" s="25"/>
      <c r="Q602" s="25"/>
      <c r="R602" s="25">
        <v>28</v>
      </c>
      <c r="S602" s="25">
        <v>2</v>
      </c>
      <c r="T602" s="25">
        <v>1</v>
      </c>
      <c r="U602" s="25"/>
      <c r="V602" s="25">
        <v>3</v>
      </c>
      <c r="W602" s="25"/>
      <c r="X602" s="25"/>
      <c r="Y602" s="25"/>
      <c r="Z602" s="25"/>
      <c r="AA602" s="25"/>
      <c r="AB602" s="25">
        <v>1</v>
      </c>
      <c r="AC602" s="25"/>
      <c r="AD602" s="25"/>
      <c r="AE602" s="25"/>
      <c r="AF602" s="25">
        <v>72</v>
      </c>
    </row>
    <row r="603" spans="3:32">
      <c r="C603">
        <v>14</v>
      </c>
      <c r="D603">
        <v>2</v>
      </c>
      <c r="E603" s="25"/>
      <c r="F603" s="25"/>
      <c r="G603" s="25">
        <v>16</v>
      </c>
      <c r="H603" s="25"/>
      <c r="I603" s="25"/>
      <c r="J603" s="25"/>
      <c r="K603" s="25"/>
      <c r="L603" s="25"/>
      <c r="M603" s="25"/>
      <c r="N603" s="25"/>
      <c r="O603" s="25"/>
      <c r="P603" s="25"/>
      <c r="Q603" s="25">
        <v>1</v>
      </c>
      <c r="R603" s="25">
        <v>52</v>
      </c>
      <c r="S603" s="25"/>
      <c r="T603" s="25"/>
      <c r="U603" s="25"/>
      <c r="V603" s="25"/>
      <c r="W603" s="25"/>
      <c r="X603" s="25"/>
      <c r="Y603" s="25"/>
      <c r="Z603" s="25"/>
      <c r="AA603" s="25"/>
      <c r="AB603" s="25"/>
      <c r="AC603" s="25"/>
      <c r="AD603" s="25"/>
      <c r="AE603" s="25"/>
      <c r="AF603" s="25">
        <v>69</v>
      </c>
    </row>
    <row r="604" spans="3:32">
      <c r="C604">
        <v>15</v>
      </c>
      <c r="D604">
        <v>2</v>
      </c>
      <c r="E604" s="25"/>
      <c r="F604" s="25"/>
      <c r="G604" s="25">
        <v>26</v>
      </c>
      <c r="H604" s="25"/>
      <c r="I604" s="25"/>
      <c r="J604" s="25">
        <v>1</v>
      </c>
      <c r="K604" s="25">
        <v>1</v>
      </c>
      <c r="L604" s="25"/>
      <c r="M604" s="25"/>
      <c r="N604" s="25"/>
      <c r="O604" s="25">
        <v>2</v>
      </c>
      <c r="P604" s="25"/>
      <c r="Q604" s="25"/>
      <c r="R604" s="25">
        <v>17</v>
      </c>
      <c r="S604" s="25">
        <v>2</v>
      </c>
      <c r="T604" s="25">
        <v>3</v>
      </c>
      <c r="U604" s="25">
        <v>3</v>
      </c>
      <c r="V604" s="25">
        <v>3</v>
      </c>
      <c r="W604" s="25"/>
      <c r="X604" s="25"/>
      <c r="Y604" s="25"/>
      <c r="Z604" s="25"/>
      <c r="AA604" s="25">
        <v>1</v>
      </c>
      <c r="AB604" s="25">
        <v>3</v>
      </c>
      <c r="AC604" s="25"/>
      <c r="AD604" s="25"/>
      <c r="AE604" s="25"/>
      <c r="AF604" s="25">
        <v>62</v>
      </c>
    </row>
    <row r="605" spans="3:32">
      <c r="C605">
        <v>16</v>
      </c>
      <c r="D605">
        <v>2</v>
      </c>
      <c r="E605" s="25">
        <v>5</v>
      </c>
      <c r="F605" s="25"/>
      <c r="G605" s="25">
        <v>12</v>
      </c>
      <c r="H605" s="25">
        <v>1</v>
      </c>
      <c r="I605" s="25"/>
      <c r="J605" s="25"/>
      <c r="K605" s="25"/>
      <c r="L605" s="25"/>
      <c r="M605" s="25"/>
      <c r="N605" s="25"/>
      <c r="O605" s="25"/>
      <c r="P605" s="25"/>
      <c r="Q605" s="25"/>
      <c r="R605" s="25">
        <v>12</v>
      </c>
      <c r="S605" s="25">
        <v>3</v>
      </c>
      <c r="T605" s="25"/>
      <c r="U605" s="25">
        <v>1</v>
      </c>
      <c r="V605" s="25">
        <v>1</v>
      </c>
      <c r="W605" s="25"/>
      <c r="X605" s="25"/>
      <c r="Y605" s="25"/>
      <c r="Z605" s="25"/>
      <c r="AA605" s="25"/>
      <c r="AB605" s="25"/>
      <c r="AC605" s="25"/>
      <c r="AD605" s="25"/>
      <c r="AE605" s="25"/>
      <c r="AF605" s="25">
        <v>35</v>
      </c>
    </row>
    <row r="606" spans="3:32">
      <c r="C606">
        <v>17</v>
      </c>
      <c r="D606">
        <v>2</v>
      </c>
      <c r="E606" s="25"/>
      <c r="F606" s="25"/>
      <c r="G606" s="25">
        <v>4</v>
      </c>
      <c r="H606" s="25"/>
      <c r="I606" s="25"/>
      <c r="J606" s="25">
        <v>1</v>
      </c>
      <c r="K606" s="25"/>
      <c r="L606" s="25"/>
      <c r="M606" s="25"/>
      <c r="N606" s="25"/>
      <c r="O606" s="25">
        <v>2</v>
      </c>
      <c r="P606" s="25"/>
      <c r="Q606" s="25"/>
      <c r="R606" s="25">
        <v>20</v>
      </c>
      <c r="S606" s="25"/>
      <c r="T606" s="25"/>
      <c r="U606" s="25">
        <v>1</v>
      </c>
      <c r="V606" s="25">
        <v>3</v>
      </c>
      <c r="W606" s="25"/>
      <c r="X606" s="25"/>
      <c r="Y606" s="25"/>
      <c r="Z606" s="25"/>
      <c r="AA606" s="25">
        <v>1</v>
      </c>
      <c r="AB606" s="25"/>
      <c r="AC606" s="25"/>
      <c r="AD606" s="25"/>
      <c r="AE606" s="25"/>
      <c r="AF606" s="25">
        <v>32</v>
      </c>
    </row>
    <row r="607" spans="3:32">
      <c r="C607">
        <v>18</v>
      </c>
      <c r="D607">
        <v>2</v>
      </c>
      <c r="E607" s="25"/>
      <c r="F607" s="25"/>
      <c r="G607" s="25">
        <v>8</v>
      </c>
      <c r="H607" s="25"/>
      <c r="I607" s="25"/>
      <c r="J607" s="25">
        <v>2</v>
      </c>
      <c r="K607" s="25"/>
      <c r="L607" s="25"/>
      <c r="M607" s="25"/>
      <c r="N607" s="25"/>
      <c r="O607" s="25"/>
      <c r="P607" s="25"/>
      <c r="Q607" s="25">
        <v>1</v>
      </c>
      <c r="R607" s="25">
        <v>29</v>
      </c>
      <c r="S607" s="25">
        <v>1</v>
      </c>
      <c r="T607" s="25"/>
      <c r="U607" s="25">
        <v>3</v>
      </c>
      <c r="V607" s="25"/>
      <c r="W607" s="25"/>
      <c r="X607" s="25"/>
      <c r="Y607" s="25"/>
      <c r="Z607" s="25"/>
      <c r="AA607" s="25"/>
      <c r="AB607" s="25"/>
      <c r="AC607" s="25"/>
      <c r="AD607" s="25"/>
      <c r="AE607" s="25"/>
      <c r="AF607" s="25">
        <v>44</v>
      </c>
    </row>
    <row r="608" spans="3:32">
      <c r="C608">
        <v>19</v>
      </c>
      <c r="D608">
        <v>2</v>
      </c>
      <c r="E608" s="25"/>
      <c r="F608" s="25"/>
      <c r="G608" s="25">
        <v>1</v>
      </c>
      <c r="H608" s="25"/>
      <c r="I608" s="25"/>
      <c r="J608" s="25">
        <v>1</v>
      </c>
      <c r="K608" s="25"/>
      <c r="L608" s="25"/>
      <c r="M608" s="25"/>
      <c r="N608" s="25"/>
      <c r="O608" s="25"/>
      <c r="P608" s="25"/>
      <c r="Q608" s="25">
        <v>1</v>
      </c>
      <c r="R608" s="25">
        <v>5</v>
      </c>
      <c r="S608" s="25"/>
      <c r="T608" s="25">
        <v>2</v>
      </c>
      <c r="U608" s="25">
        <v>2</v>
      </c>
      <c r="V608" s="25"/>
      <c r="W608" s="25"/>
      <c r="X608" s="25"/>
      <c r="Y608" s="25"/>
      <c r="Z608" s="25"/>
      <c r="AA608" s="25"/>
      <c r="AB608" s="25">
        <v>1</v>
      </c>
      <c r="AC608" s="25"/>
      <c r="AD608" s="25"/>
      <c r="AE608" s="25"/>
      <c r="AF608" s="25">
        <v>13</v>
      </c>
    </row>
    <row r="609" spans="2:32">
      <c r="C609">
        <v>20</v>
      </c>
      <c r="D609">
        <v>2</v>
      </c>
      <c r="E609" s="25"/>
      <c r="F609" s="25"/>
      <c r="G609" s="25">
        <v>12</v>
      </c>
      <c r="H609" s="25">
        <v>1</v>
      </c>
      <c r="I609" s="25">
        <v>1</v>
      </c>
      <c r="J609" s="25">
        <v>1</v>
      </c>
      <c r="K609" s="25"/>
      <c r="L609" s="25"/>
      <c r="M609" s="25"/>
      <c r="N609" s="25">
        <v>1</v>
      </c>
      <c r="O609" s="25">
        <v>4</v>
      </c>
      <c r="P609" s="25"/>
      <c r="Q609" s="25"/>
      <c r="R609" s="25">
        <v>24</v>
      </c>
      <c r="S609" s="25">
        <v>3</v>
      </c>
      <c r="T609" s="25">
        <v>13</v>
      </c>
      <c r="U609" s="25">
        <v>1</v>
      </c>
      <c r="V609" s="25">
        <v>1</v>
      </c>
      <c r="W609" s="25"/>
      <c r="X609" s="25"/>
      <c r="Y609" s="25"/>
      <c r="Z609" s="25"/>
      <c r="AA609" s="25"/>
      <c r="AB609" s="25"/>
      <c r="AC609" s="25"/>
      <c r="AD609" s="25"/>
      <c r="AE609" s="25"/>
      <c r="AF609" s="25">
        <v>62</v>
      </c>
    </row>
    <row r="610" spans="2:32">
      <c r="C610">
        <v>21</v>
      </c>
      <c r="D610">
        <v>2</v>
      </c>
      <c r="E610" s="25">
        <v>1</v>
      </c>
      <c r="F610" s="25"/>
      <c r="G610" s="25">
        <v>17</v>
      </c>
      <c r="H610" s="25"/>
      <c r="I610" s="25"/>
      <c r="J610" s="25"/>
      <c r="K610" s="25"/>
      <c r="L610" s="25"/>
      <c r="M610" s="25"/>
      <c r="N610" s="25"/>
      <c r="O610" s="25">
        <v>1</v>
      </c>
      <c r="P610" s="25"/>
      <c r="Q610" s="25"/>
      <c r="R610" s="25">
        <v>18</v>
      </c>
      <c r="S610" s="25">
        <v>3</v>
      </c>
      <c r="T610" s="25">
        <v>6</v>
      </c>
      <c r="U610" s="25">
        <v>5</v>
      </c>
      <c r="V610" s="25">
        <v>2</v>
      </c>
      <c r="W610" s="25"/>
      <c r="X610" s="25"/>
      <c r="Y610" s="25"/>
      <c r="Z610" s="25"/>
      <c r="AA610" s="25"/>
      <c r="AB610" s="25">
        <v>1</v>
      </c>
      <c r="AC610" s="25"/>
      <c r="AD610" s="25"/>
      <c r="AE610" s="25"/>
      <c r="AF610" s="25">
        <v>54</v>
      </c>
    </row>
    <row r="611" spans="2:32">
      <c r="C611">
        <v>22</v>
      </c>
      <c r="D611">
        <v>2</v>
      </c>
      <c r="E611" s="25"/>
      <c r="F611" s="25"/>
      <c r="G611" s="25">
        <v>9</v>
      </c>
      <c r="H611" s="25"/>
      <c r="I611" s="25"/>
      <c r="J611" s="25">
        <v>1</v>
      </c>
      <c r="K611" s="25"/>
      <c r="L611" s="25"/>
      <c r="M611" s="25"/>
      <c r="N611" s="25"/>
      <c r="O611" s="25"/>
      <c r="P611" s="25"/>
      <c r="Q611" s="25">
        <v>1</v>
      </c>
      <c r="R611" s="25">
        <v>21</v>
      </c>
      <c r="S611" s="25">
        <v>2</v>
      </c>
      <c r="T611" s="25">
        <v>7</v>
      </c>
      <c r="U611" s="25">
        <v>19</v>
      </c>
      <c r="V611" s="25"/>
      <c r="W611" s="25"/>
      <c r="X611" s="25"/>
      <c r="Y611" s="25"/>
      <c r="Z611" s="25"/>
      <c r="AA611" s="25"/>
      <c r="AB611" s="25"/>
      <c r="AC611" s="25"/>
      <c r="AD611" s="25"/>
      <c r="AE611" s="25"/>
      <c r="AF611" s="25">
        <v>60</v>
      </c>
    </row>
    <row r="612" spans="2:32">
      <c r="C612">
        <v>23</v>
      </c>
      <c r="D612">
        <v>2</v>
      </c>
      <c r="E612" s="25"/>
      <c r="F612" s="25"/>
      <c r="G612" s="25">
        <v>5</v>
      </c>
      <c r="H612" s="25"/>
      <c r="I612" s="25"/>
      <c r="J612" s="25"/>
      <c r="K612" s="25"/>
      <c r="L612" s="25"/>
      <c r="M612" s="25"/>
      <c r="N612" s="25"/>
      <c r="O612" s="25"/>
      <c r="P612" s="25"/>
      <c r="Q612" s="25"/>
      <c r="R612" s="25">
        <v>25</v>
      </c>
      <c r="S612" s="25">
        <v>3</v>
      </c>
      <c r="T612" s="25"/>
      <c r="U612" s="25">
        <v>13</v>
      </c>
      <c r="V612" s="25">
        <v>9</v>
      </c>
      <c r="W612" s="25"/>
      <c r="X612" s="25"/>
      <c r="Y612" s="25"/>
      <c r="Z612" s="25"/>
      <c r="AA612" s="25"/>
      <c r="AB612" s="25"/>
      <c r="AC612" s="25"/>
      <c r="AD612" s="25"/>
      <c r="AE612" s="25"/>
      <c r="AF612" s="25">
        <v>55</v>
      </c>
    </row>
    <row r="613" spans="2:32">
      <c r="C613">
        <v>24</v>
      </c>
      <c r="D613">
        <v>2</v>
      </c>
      <c r="E613" s="25"/>
      <c r="F613" s="25">
        <v>1</v>
      </c>
      <c r="G613" s="25">
        <v>10</v>
      </c>
      <c r="H613" s="25"/>
      <c r="I613" s="25"/>
      <c r="J613" s="25"/>
      <c r="K613" s="25"/>
      <c r="L613" s="25"/>
      <c r="M613" s="25"/>
      <c r="N613" s="25"/>
      <c r="O613" s="25"/>
      <c r="P613" s="25"/>
      <c r="Q613" s="25">
        <v>3</v>
      </c>
      <c r="R613" s="25">
        <v>20</v>
      </c>
      <c r="S613" s="25">
        <v>7</v>
      </c>
      <c r="T613" s="25"/>
      <c r="U613" s="25">
        <v>5</v>
      </c>
      <c r="V613" s="25"/>
      <c r="W613" s="25"/>
      <c r="X613" s="25"/>
      <c r="Y613" s="25"/>
      <c r="Z613" s="25">
        <v>2</v>
      </c>
      <c r="AA613" s="25"/>
      <c r="AB613" s="25"/>
      <c r="AC613" s="25"/>
      <c r="AD613" s="25"/>
      <c r="AE613" s="25"/>
      <c r="AF613" s="25">
        <v>48</v>
      </c>
    </row>
    <row r="614" spans="2:32">
      <c r="C614">
        <v>25</v>
      </c>
      <c r="D614">
        <v>2</v>
      </c>
      <c r="E614" s="25"/>
      <c r="F614" s="25"/>
      <c r="G614" s="25">
        <v>31</v>
      </c>
      <c r="H614" s="25"/>
      <c r="I614" s="25"/>
      <c r="J614" s="25"/>
      <c r="K614" s="25"/>
      <c r="L614" s="25"/>
      <c r="M614" s="25"/>
      <c r="N614" s="25"/>
      <c r="O614" s="25"/>
      <c r="P614" s="25"/>
      <c r="Q614" s="25"/>
      <c r="R614" s="25">
        <v>16</v>
      </c>
      <c r="S614" s="25"/>
      <c r="T614" s="25">
        <v>4</v>
      </c>
      <c r="U614" s="25">
        <v>1</v>
      </c>
      <c r="V614" s="25"/>
      <c r="W614" s="25"/>
      <c r="X614" s="25"/>
      <c r="Y614" s="25"/>
      <c r="Z614" s="25"/>
      <c r="AA614" s="25"/>
      <c r="AB614" s="25">
        <v>2</v>
      </c>
      <c r="AC614" s="25"/>
      <c r="AD614" s="25"/>
      <c r="AE614" s="25"/>
      <c r="AF614" s="25">
        <v>54</v>
      </c>
    </row>
    <row r="615" spans="2:32">
      <c r="C615">
        <v>26</v>
      </c>
      <c r="D615">
        <v>2</v>
      </c>
      <c r="E615" s="25"/>
      <c r="F615" s="25"/>
      <c r="G615" s="25">
        <v>26</v>
      </c>
      <c r="H615" s="25"/>
      <c r="I615" s="25"/>
      <c r="J615" s="25">
        <v>1</v>
      </c>
      <c r="K615" s="25"/>
      <c r="L615" s="25"/>
      <c r="M615" s="25"/>
      <c r="N615" s="25"/>
      <c r="O615" s="25"/>
      <c r="P615" s="25"/>
      <c r="Q615" s="25"/>
      <c r="R615" s="25">
        <v>46</v>
      </c>
      <c r="S615" s="25">
        <v>1</v>
      </c>
      <c r="T615" s="25"/>
      <c r="U615" s="25">
        <v>1</v>
      </c>
      <c r="V615" s="25">
        <v>1</v>
      </c>
      <c r="W615" s="25"/>
      <c r="X615" s="25"/>
      <c r="Y615" s="25"/>
      <c r="Z615" s="25"/>
      <c r="AA615" s="25"/>
      <c r="AB615" s="25"/>
      <c r="AC615" s="25"/>
      <c r="AD615" s="25"/>
      <c r="AE615" s="25"/>
      <c r="AF615" s="25">
        <v>76</v>
      </c>
    </row>
    <row r="616" spans="2:32">
      <c r="B616" t="s">
        <v>66</v>
      </c>
      <c r="C616">
        <v>1</v>
      </c>
      <c r="D616">
        <v>1</v>
      </c>
      <c r="E616" s="25">
        <v>3</v>
      </c>
      <c r="F616" s="25"/>
      <c r="G616" s="25">
        <v>1</v>
      </c>
      <c r="H616" s="25"/>
      <c r="I616" s="25"/>
      <c r="J616" s="25">
        <v>3</v>
      </c>
      <c r="K616" s="25"/>
      <c r="L616" s="25"/>
      <c r="M616" s="25"/>
      <c r="N616" s="25"/>
      <c r="O616" s="25">
        <v>2</v>
      </c>
      <c r="P616" s="25"/>
      <c r="Q616" s="25"/>
      <c r="R616" s="25">
        <v>42</v>
      </c>
      <c r="S616" s="25">
        <v>3</v>
      </c>
      <c r="T616" s="25">
        <v>7</v>
      </c>
      <c r="U616" s="25">
        <v>34</v>
      </c>
      <c r="V616" s="25">
        <v>1</v>
      </c>
      <c r="W616" s="25"/>
      <c r="X616" s="25"/>
      <c r="Y616" s="25"/>
      <c r="Z616" s="25"/>
      <c r="AA616" s="25"/>
      <c r="AB616" s="25"/>
      <c r="AC616" s="25"/>
      <c r="AD616" s="25"/>
      <c r="AE616" s="25"/>
      <c r="AF616" s="25">
        <v>96</v>
      </c>
    </row>
    <row r="617" spans="2:32">
      <c r="C617">
        <v>2</v>
      </c>
      <c r="D617">
        <v>1</v>
      </c>
      <c r="E617" s="25"/>
      <c r="F617" s="25"/>
      <c r="G617" s="25">
        <v>1</v>
      </c>
      <c r="H617" s="25">
        <v>1</v>
      </c>
      <c r="I617" s="25"/>
      <c r="J617" s="25"/>
      <c r="K617" s="25"/>
      <c r="L617" s="25"/>
      <c r="M617" s="25"/>
      <c r="N617" s="25"/>
      <c r="O617" s="25">
        <v>1</v>
      </c>
      <c r="P617" s="25"/>
      <c r="Q617" s="25"/>
      <c r="R617" s="25">
        <v>65</v>
      </c>
      <c r="S617" s="25">
        <v>8</v>
      </c>
      <c r="T617" s="25">
        <v>3</v>
      </c>
      <c r="U617" s="25"/>
      <c r="V617" s="25">
        <v>2</v>
      </c>
      <c r="W617" s="25"/>
      <c r="X617" s="25"/>
      <c r="Y617" s="25"/>
      <c r="Z617" s="25"/>
      <c r="AA617" s="25"/>
      <c r="AB617" s="25"/>
      <c r="AC617" s="25"/>
      <c r="AD617" s="25"/>
      <c r="AE617" s="25"/>
      <c r="AF617" s="25">
        <v>81</v>
      </c>
    </row>
    <row r="618" spans="2:32">
      <c r="C618">
        <v>3</v>
      </c>
      <c r="D618">
        <v>1</v>
      </c>
      <c r="E618" s="25">
        <v>2</v>
      </c>
      <c r="F618" s="25"/>
      <c r="G618" s="25">
        <v>1</v>
      </c>
      <c r="H618" s="25"/>
      <c r="I618" s="25"/>
      <c r="J618" s="25">
        <v>1</v>
      </c>
      <c r="K618" s="25"/>
      <c r="L618" s="25"/>
      <c r="M618" s="25"/>
      <c r="N618" s="25"/>
      <c r="O618" s="25"/>
      <c r="P618" s="25"/>
      <c r="Q618" s="25">
        <v>3</v>
      </c>
      <c r="R618" s="25">
        <v>62</v>
      </c>
      <c r="S618" s="25">
        <v>6</v>
      </c>
      <c r="T618" s="25">
        <v>7</v>
      </c>
      <c r="U618" s="25">
        <v>7</v>
      </c>
      <c r="V618" s="25">
        <v>2</v>
      </c>
      <c r="W618" s="25"/>
      <c r="X618" s="25"/>
      <c r="Y618" s="25"/>
      <c r="Z618" s="25"/>
      <c r="AA618" s="25"/>
      <c r="AB618" s="25">
        <v>1</v>
      </c>
      <c r="AC618" s="25"/>
      <c r="AD618" s="25"/>
      <c r="AE618" s="25"/>
      <c r="AF618" s="25">
        <v>92</v>
      </c>
    </row>
    <row r="619" spans="2:32">
      <c r="C619">
        <v>4</v>
      </c>
      <c r="D619">
        <v>1</v>
      </c>
      <c r="E619" s="25"/>
      <c r="F619" s="25"/>
      <c r="G619" s="25"/>
      <c r="H619" s="25"/>
      <c r="I619" s="25"/>
      <c r="J619" s="25"/>
      <c r="K619" s="25"/>
      <c r="L619" s="25"/>
      <c r="M619" s="25"/>
      <c r="N619" s="25"/>
      <c r="O619" s="25"/>
      <c r="P619" s="25"/>
      <c r="Q619" s="25">
        <v>1</v>
      </c>
      <c r="R619" s="25">
        <v>52</v>
      </c>
      <c r="S619" s="25">
        <v>1</v>
      </c>
      <c r="T619" s="25"/>
      <c r="U619" s="25">
        <v>2</v>
      </c>
      <c r="V619" s="25">
        <v>1</v>
      </c>
      <c r="W619" s="25"/>
      <c r="X619" s="25"/>
      <c r="Y619" s="25"/>
      <c r="Z619" s="25"/>
      <c r="AA619" s="25"/>
      <c r="AB619" s="25"/>
      <c r="AC619" s="25"/>
      <c r="AD619" s="25"/>
      <c r="AE619" s="25"/>
      <c r="AF619" s="25">
        <v>57</v>
      </c>
    </row>
    <row r="620" spans="2:32">
      <c r="C620">
        <v>5</v>
      </c>
      <c r="D620">
        <v>1</v>
      </c>
      <c r="E620" s="25"/>
      <c r="F620" s="25"/>
      <c r="G620" s="25"/>
      <c r="H620" s="25"/>
      <c r="I620" s="25"/>
      <c r="J620" s="25"/>
      <c r="K620" s="25"/>
      <c r="L620" s="25"/>
      <c r="M620" s="25"/>
      <c r="N620" s="25"/>
      <c r="O620" s="25"/>
      <c r="P620" s="25"/>
      <c r="Q620" s="25"/>
      <c r="R620" s="25">
        <v>55</v>
      </c>
      <c r="S620" s="25">
        <v>2</v>
      </c>
      <c r="T620" s="25">
        <v>2</v>
      </c>
      <c r="U620" s="25"/>
      <c r="V620" s="25"/>
      <c r="W620" s="25"/>
      <c r="X620" s="25"/>
      <c r="Y620" s="25"/>
      <c r="Z620" s="25"/>
      <c r="AA620" s="25"/>
      <c r="AB620" s="25"/>
      <c r="AC620" s="25"/>
      <c r="AD620" s="25"/>
      <c r="AE620" s="25"/>
      <c r="AF620" s="25">
        <v>59</v>
      </c>
    </row>
    <row r="621" spans="2:32">
      <c r="C621">
        <v>6</v>
      </c>
      <c r="D621">
        <v>1</v>
      </c>
      <c r="E621" s="25"/>
      <c r="F621" s="25"/>
      <c r="G621" s="25"/>
      <c r="H621" s="25"/>
      <c r="I621" s="25"/>
      <c r="J621" s="25"/>
      <c r="K621" s="25"/>
      <c r="L621" s="25"/>
      <c r="M621" s="25"/>
      <c r="N621" s="25"/>
      <c r="O621" s="25"/>
      <c r="P621" s="25"/>
      <c r="Q621" s="25"/>
      <c r="R621" s="25">
        <v>21</v>
      </c>
      <c r="S621" s="25"/>
      <c r="T621" s="25"/>
      <c r="U621" s="25"/>
      <c r="V621" s="25"/>
      <c r="W621" s="25"/>
      <c r="X621" s="25"/>
      <c r="Y621" s="25"/>
      <c r="Z621" s="25"/>
      <c r="AA621" s="25"/>
      <c r="AB621" s="25"/>
      <c r="AC621" s="25"/>
      <c r="AD621" s="25"/>
      <c r="AE621" s="25"/>
      <c r="AF621" s="25">
        <v>21</v>
      </c>
    </row>
    <row r="622" spans="2:32">
      <c r="C622">
        <v>7</v>
      </c>
      <c r="D622">
        <v>1</v>
      </c>
      <c r="E622" s="25">
        <v>5</v>
      </c>
      <c r="F622" s="25"/>
      <c r="G622" s="25">
        <v>2</v>
      </c>
      <c r="H622" s="25"/>
      <c r="I622" s="25"/>
      <c r="J622" s="25"/>
      <c r="K622" s="25"/>
      <c r="L622" s="25"/>
      <c r="M622" s="25"/>
      <c r="N622" s="25"/>
      <c r="O622" s="25">
        <v>3</v>
      </c>
      <c r="P622" s="25"/>
      <c r="Q622" s="25"/>
      <c r="R622" s="25">
        <v>49</v>
      </c>
      <c r="S622" s="25"/>
      <c r="T622" s="25">
        <v>2</v>
      </c>
      <c r="U622" s="25">
        <v>10</v>
      </c>
      <c r="V622" s="25">
        <v>1</v>
      </c>
      <c r="W622" s="25"/>
      <c r="X622" s="25">
        <v>1</v>
      </c>
      <c r="Y622" s="25"/>
      <c r="Z622" s="25"/>
      <c r="AA622" s="25"/>
      <c r="AB622" s="25">
        <v>1</v>
      </c>
      <c r="AC622" s="25"/>
      <c r="AD622" s="25"/>
      <c r="AE622" s="25"/>
      <c r="AF622" s="25">
        <v>74</v>
      </c>
    </row>
    <row r="623" spans="2:32">
      <c r="C623">
        <v>8</v>
      </c>
      <c r="D623">
        <v>1</v>
      </c>
      <c r="E623" s="25">
        <v>2</v>
      </c>
      <c r="F623" s="25"/>
      <c r="G623" s="25"/>
      <c r="H623" s="25"/>
      <c r="I623" s="25"/>
      <c r="J623" s="25"/>
      <c r="K623" s="25"/>
      <c r="L623" s="25"/>
      <c r="M623" s="25"/>
      <c r="N623" s="25"/>
      <c r="O623" s="25"/>
      <c r="P623" s="25"/>
      <c r="Q623" s="25"/>
      <c r="R623" s="25">
        <v>42</v>
      </c>
      <c r="S623" s="25"/>
      <c r="T623" s="25"/>
      <c r="U623" s="25"/>
      <c r="V623" s="25"/>
      <c r="W623" s="25"/>
      <c r="X623" s="25"/>
      <c r="Y623" s="25"/>
      <c r="Z623" s="25"/>
      <c r="AA623" s="25"/>
      <c r="AB623" s="25"/>
      <c r="AC623" s="25"/>
      <c r="AD623" s="25"/>
      <c r="AE623" s="25"/>
      <c r="AF623" s="25">
        <v>44</v>
      </c>
    </row>
    <row r="624" spans="2:32">
      <c r="C624">
        <v>9</v>
      </c>
      <c r="D624">
        <v>1</v>
      </c>
      <c r="E624" s="25"/>
      <c r="F624" s="25"/>
      <c r="G624" s="25"/>
      <c r="H624" s="25"/>
      <c r="I624" s="25"/>
      <c r="J624" s="25">
        <v>2</v>
      </c>
      <c r="K624" s="25"/>
      <c r="L624" s="25"/>
      <c r="M624" s="25"/>
      <c r="N624" s="25"/>
      <c r="O624" s="25"/>
      <c r="P624" s="25"/>
      <c r="Q624" s="25"/>
      <c r="R624" s="25">
        <v>67</v>
      </c>
      <c r="S624" s="25">
        <v>4</v>
      </c>
      <c r="T624" s="25"/>
      <c r="U624" s="25">
        <v>2</v>
      </c>
      <c r="V624" s="25">
        <v>4</v>
      </c>
      <c r="W624" s="25"/>
      <c r="X624" s="25"/>
      <c r="Y624" s="25"/>
      <c r="Z624" s="25"/>
      <c r="AA624" s="25"/>
      <c r="AB624" s="25"/>
      <c r="AC624" s="25"/>
      <c r="AD624" s="25"/>
      <c r="AE624" s="25"/>
      <c r="AF624" s="25">
        <v>79</v>
      </c>
    </row>
    <row r="625" spans="3:32">
      <c r="C625">
        <v>10</v>
      </c>
      <c r="D625">
        <v>1</v>
      </c>
      <c r="E625" s="25"/>
      <c r="F625" s="25"/>
      <c r="G625" s="25"/>
      <c r="H625" s="25"/>
      <c r="I625" s="25"/>
      <c r="J625" s="25"/>
      <c r="K625" s="25"/>
      <c r="L625" s="25"/>
      <c r="M625" s="25"/>
      <c r="N625" s="25"/>
      <c r="O625" s="25"/>
      <c r="P625" s="25"/>
      <c r="Q625" s="25">
        <v>4</v>
      </c>
      <c r="R625" s="25">
        <v>46</v>
      </c>
      <c r="S625" s="25"/>
      <c r="T625" s="25"/>
      <c r="U625" s="25"/>
      <c r="V625" s="25">
        <v>6</v>
      </c>
      <c r="W625" s="25"/>
      <c r="X625" s="25"/>
      <c r="Y625" s="25"/>
      <c r="Z625" s="25"/>
      <c r="AA625" s="25"/>
      <c r="AB625" s="25"/>
      <c r="AC625" s="25"/>
      <c r="AD625" s="25"/>
      <c r="AE625" s="25"/>
      <c r="AF625" s="25">
        <v>56</v>
      </c>
    </row>
    <row r="626" spans="3:32">
      <c r="C626">
        <v>11</v>
      </c>
      <c r="D626">
        <v>1</v>
      </c>
      <c r="E626" s="25"/>
      <c r="F626" s="25"/>
      <c r="G626" s="25"/>
      <c r="H626" s="25"/>
      <c r="I626" s="25"/>
      <c r="J626" s="25"/>
      <c r="K626" s="25"/>
      <c r="L626" s="25"/>
      <c r="M626" s="25"/>
      <c r="N626" s="25"/>
      <c r="O626" s="25"/>
      <c r="P626" s="25"/>
      <c r="Q626" s="25"/>
      <c r="R626" s="25">
        <v>48</v>
      </c>
      <c r="S626" s="25"/>
      <c r="T626" s="25"/>
      <c r="U626" s="25">
        <v>5</v>
      </c>
      <c r="V626" s="25"/>
      <c r="W626" s="25"/>
      <c r="X626" s="25"/>
      <c r="Y626" s="25"/>
      <c r="Z626" s="25"/>
      <c r="AA626" s="25"/>
      <c r="AB626" s="25"/>
      <c r="AC626" s="25"/>
      <c r="AD626" s="25"/>
      <c r="AE626" s="25"/>
      <c r="AF626" s="25">
        <v>53</v>
      </c>
    </row>
    <row r="627" spans="3:32">
      <c r="C627">
        <v>12</v>
      </c>
      <c r="D627">
        <v>1</v>
      </c>
      <c r="E627" s="25"/>
      <c r="F627" s="25"/>
      <c r="G627" s="25"/>
      <c r="H627" s="25"/>
      <c r="I627" s="25"/>
      <c r="J627" s="25"/>
      <c r="K627" s="25"/>
      <c r="L627" s="25"/>
      <c r="M627" s="25"/>
      <c r="N627" s="25"/>
      <c r="O627" s="25"/>
      <c r="P627" s="25"/>
      <c r="Q627" s="25">
        <v>3</v>
      </c>
      <c r="R627" s="25">
        <v>42</v>
      </c>
      <c r="S627" s="25">
        <v>4</v>
      </c>
      <c r="T627" s="25">
        <v>1</v>
      </c>
      <c r="U627" s="25">
        <v>4</v>
      </c>
      <c r="V627" s="25">
        <v>20</v>
      </c>
      <c r="W627" s="25"/>
      <c r="X627" s="25"/>
      <c r="Y627" s="25"/>
      <c r="Z627" s="25"/>
      <c r="AA627" s="25"/>
      <c r="AB627" s="25"/>
      <c r="AC627" s="25"/>
      <c r="AD627" s="25"/>
      <c r="AE627" s="25"/>
      <c r="AF627" s="25">
        <v>74</v>
      </c>
    </row>
    <row r="628" spans="3:32">
      <c r="C628">
        <v>13</v>
      </c>
      <c r="D628">
        <v>1</v>
      </c>
      <c r="E628" s="25"/>
      <c r="F628" s="25"/>
      <c r="G628" s="25"/>
      <c r="H628" s="25"/>
      <c r="I628" s="25"/>
      <c r="J628" s="25">
        <v>3</v>
      </c>
      <c r="K628" s="25"/>
      <c r="L628" s="25"/>
      <c r="M628" s="25"/>
      <c r="N628" s="25"/>
      <c r="O628" s="25"/>
      <c r="P628" s="25"/>
      <c r="Q628" s="25"/>
      <c r="R628" s="25">
        <v>187</v>
      </c>
      <c r="S628" s="25">
        <v>1</v>
      </c>
      <c r="T628" s="25">
        <v>1</v>
      </c>
      <c r="U628" s="25">
        <v>1</v>
      </c>
      <c r="V628" s="25"/>
      <c r="W628" s="25"/>
      <c r="X628" s="25"/>
      <c r="Y628" s="25"/>
      <c r="Z628" s="25"/>
      <c r="AA628" s="25"/>
      <c r="AB628" s="25"/>
      <c r="AC628" s="25"/>
      <c r="AD628" s="25"/>
      <c r="AE628" s="25"/>
      <c r="AF628" s="25">
        <v>193</v>
      </c>
    </row>
    <row r="629" spans="3:32">
      <c r="C629">
        <v>14</v>
      </c>
      <c r="D629">
        <v>1</v>
      </c>
      <c r="E629" s="25"/>
      <c r="F629" s="25"/>
      <c r="G629" s="25"/>
      <c r="H629" s="25"/>
      <c r="I629" s="25"/>
      <c r="J629" s="25"/>
      <c r="K629" s="25"/>
      <c r="L629" s="25"/>
      <c r="M629" s="25"/>
      <c r="N629" s="25"/>
      <c r="O629" s="25"/>
      <c r="P629" s="25"/>
      <c r="Q629" s="25"/>
      <c r="R629" s="25">
        <v>38</v>
      </c>
      <c r="S629" s="25"/>
      <c r="T629" s="25"/>
      <c r="U629" s="25"/>
      <c r="V629" s="25"/>
      <c r="W629" s="25"/>
      <c r="X629" s="25"/>
      <c r="Y629" s="25"/>
      <c r="Z629" s="25"/>
      <c r="AA629" s="25"/>
      <c r="AB629" s="25"/>
      <c r="AC629" s="25"/>
      <c r="AD629" s="25"/>
      <c r="AE629" s="25"/>
      <c r="AF629" s="25">
        <v>38</v>
      </c>
    </row>
    <row r="630" spans="3:32">
      <c r="C630">
        <v>15</v>
      </c>
      <c r="D630">
        <v>1</v>
      </c>
      <c r="E630" s="25">
        <v>14</v>
      </c>
      <c r="F630" s="25"/>
      <c r="G630" s="25"/>
      <c r="H630" s="25">
        <v>2</v>
      </c>
      <c r="I630" s="25"/>
      <c r="J630" s="25"/>
      <c r="K630" s="25">
        <v>2</v>
      </c>
      <c r="L630" s="25"/>
      <c r="M630" s="25"/>
      <c r="N630" s="25"/>
      <c r="O630" s="25"/>
      <c r="P630" s="25"/>
      <c r="Q630" s="25"/>
      <c r="R630" s="25">
        <v>195</v>
      </c>
      <c r="S630" s="25">
        <v>5</v>
      </c>
      <c r="T630" s="25"/>
      <c r="U630" s="25">
        <v>2</v>
      </c>
      <c r="V630" s="25">
        <v>1</v>
      </c>
      <c r="W630" s="25"/>
      <c r="X630" s="25"/>
      <c r="Y630" s="25"/>
      <c r="Z630" s="25"/>
      <c r="AA630" s="25"/>
      <c r="AB630" s="25"/>
      <c r="AC630" s="25"/>
      <c r="AD630" s="25"/>
      <c r="AE630" s="25"/>
      <c r="AF630" s="25">
        <v>221</v>
      </c>
    </row>
    <row r="631" spans="3:32">
      <c r="C631">
        <v>16</v>
      </c>
      <c r="D631">
        <v>1</v>
      </c>
      <c r="E631" s="25"/>
      <c r="F631" s="25"/>
      <c r="G631" s="25">
        <v>5</v>
      </c>
      <c r="H631" s="25">
        <v>3</v>
      </c>
      <c r="I631" s="25"/>
      <c r="J631" s="25"/>
      <c r="K631" s="25"/>
      <c r="L631" s="25"/>
      <c r="M631" s="25"/>
      <c r="N631" s="25"/>
      <c r="O631" s="25"/>
      <c r="P631" s="25"/>
      <c r="Q631" s="25"/>
      <c r="R631" s="25">
        <v>42</v>
      </c>
      <c r="S631" s="25">
        <v>15</v>
      </c>
      <c r="T631" s="25">
        <v>20</v>
      </c>
      <c r="U631" s="25">
        <v>8</v>
      </c>
      <c r="V631" s="25">
        <v>22</v>
      </c>
      <c r="W631" s="25"/>
      <c r="X631" s="25"/>
      <c r="Y631" s="25"/>
      <c r="Z631" s="25"/>
      <c r="AA631" s="25"/>
      <c r="AB631" s="25"/>
      <c r="AC631" s="25"/>
      <c r="AD631" s="25"/>
      <c r="AE631" s="25"/>
      <c r="AF631" s="25">
        <v>115</v>
      </c>
    </row>
    <row r="632" spans="3:32">
      <c r="C632">
        <v>17</v>
      </c>
      <c r="D632">
        <v>1</v>
      </c>
      <c r="E632" s="25"/>
      <c r="F632" s="25"/>
      <c r="G632" s="25">
        <v>2</v>
      </c>
      <c r="H632" s="25"/>
      <c r="I632" s="25"/>
      <c r="J632" s="25">
        <v>3</v>
      </c>
      <c r="K632" s="25"/>
      <c r="L632" s="25"/>
      <c r="M632" s="25"/>
      <c r="N632" s="25"/>
      <c r="O632" s="25"/>
      <c r="P632" s="25"/>
      <c r="Q632" s="25"/>
      <c r="R632" s="25">
        <v>122</v>
      </c>
      <c r="S632" s="25">
        <v>2</v>
      </c>
      <c r="T632" s="25"/>
      <c r="U632" s="25">
        <v>5</v>
      </c>
      <c r="V632" s="25">
        <v>5</v>
      </c>
      <c r="W632" s="25"/>
      <c r="X632" s="25"/>
      <c r="Y632" s="25"/>
      <c r="Z632" s="25"/>
      <c r="AA632" s="25"/>
      <c r="AB632" s="25"/>
      <c r="AC632" s="25"/>
      <c r="AD632" s="25"/>
      <c r="AE632" s="25"/>
      <c r="AF632" s="25">
        <v>139</v>
      </c>
    </row>
    <row r="633" spans="3:32">
      <c r="C633">
        <v>18</v>
      </c>
      <c r="D633">
        <v>1</v>
      </c>
      <c r="E633" s="25"/>
      <c r="F633" s="25"/>
      <c r="G633" s="25"/>
      <c r="H633" s="25"/>
      <c r="I633" s="25"/>
      <c r="J633" s="25"/>
      <c r="K633" s="25"/>
      <c r="L633" s="25"/>
      <c r="M633" s="25"/>
      <c r="N633" s="25"/>
      <c r="O633" s="25"/>
      <c r="P633" s="25"/>
      <c r="Q633" s="25"/>
      <c r="R633" s="25">
        <v>180</v>
      </c>
      <c r="S633" s="25">
        <v>2</v>
      </c>
      <c r="T633" s="25"/>
      <c r="U633" s="25"/>
      <c r="V633" s="25">
        <v>3</v>
      </c>
      <c r="W633" s="25"/>
      <c r="X633" s="25"/>
      <c r="Y633" s="25"/>
      <c r="Z633" s="25"/>
      <c r="AA633" s="25"/>
      <c r="AB633" s="25"/>
      <c r="AC633" s="25"/>
      <c r="AD633" s="25"/>
      <c r="AE633" s="25"/>
      <c r="AF633" s="25">
        <v>185</v>
      </c>
    </row>
    <row r="634" spans="3:32">
      <c r="C634">
        <v>19</v>
      </c>
      <c r="D634">
        <v>1</v>
      </c>
      <c r="E634" s="25"/>
      <c r="F634" s="25"/>
      <c r="G634" s="25">
        <v>1</v>
      </c>
      <c r="H634" s="25"/>
      <c r="I634" s="25"/>
      <c r="J634" s="25"/>
      <c r="K634" s="25"/>
      <c r="L634" s="25"/>
      <c r="M634" s="25"/>
      <c r="N634" s="25"/>
      <c r="O634" s="25">
        <v>1</v>
      </c>
      <c r="P634" s="25"/>
      <c r="Q634" s="25"/>
      <c r="R634" s="25">
        <v>300</v>
      </c>
      <c r="S634" s="25"/>
      <c r="T634" s="25"/>
      <c r="U634" s="25"/>
      <c r="V634" s="25"/>
      <c r="W634" s="25"/>
      <c r="X634" s="25"/>
      <c r="Y634" s="25"/>
      <c r="Z634" s="25"/>
      <c r="AA634" s="25"/>
      <c r="AB634" s="25"/>
      <c r="AC634" s="25"/>
      <c r="AD634" s="25"/>
      <c r="AE634" s="25"/>
      <c r="AF634" s="25">
        <v>302</v>
      </c>
    </row>
    <row r="635" spans="3:32">
      <c r="C635">
        <v>20</v>
      </c>
      <c r="D635">
        <v>1</v>
      </c>
      <c r="E635" s="25"/>
      <c r="F635" s="25"/>
      <c r="G635" s="25"/>
      <c r="H635" s="25"/>
      <c r="I635" s="25"/>
      <c r="J635" s="25"/>
      <c r="K635" s="25"/>
      <c r="L635" s="25"/>
      <c r="M635" s="25"/>
      <c r="N635" s="25"/>
      <c r="O635" s="25"/>
      <c r="P635" s="25"/>
      <c r="Q635" s="25"/>
      <c r="R635" s="25">
        <v>23</v>
      </c>
      <c r="S635" s="25">
        <v>1</v>
      </c>
      <c r="T635" s="25"/>
      <c r="U635" s="25"/>
      <c r="V635" s="25"/>
      <c r="W635" s="25"/>
      <c r="X635" s="25"/>
      <c r="Y635" s="25"/>
      <c r="Z635" s="25"/>
      <c r="AA635" s="25"/>
      <c r="AB635" s="25"/>
      <c r="AC635" s="25"/>
      <c r="AD635" s="25"/>
      <c r="AE635" s="25"/>
      <c r="AF635" s="25">
        <v>24</v>
      </c>
    </row>
    <row r="636" spans="3:32">
      <c r="C636">
        <v>21</v>
      </c>
      <c r="D636">
        <v>1</v>
      </c>
      <c r="E636" s="25"/>
      <c r="F636" s="25"/>
      <c r="G636" s="25"/>
      <c r="H636" s="25"/>
      <c r="I636" s="25"/>
      <c r="J636" s="25"/>
      <c r="K636" s="25"/>
      <c r="L636" s="25"/>
      <c r="M636" s="25"/>
      <c r="N636" s="25"/>
      <c r="O636" s="25"/>
      <c r="P636" s="25"/>
      <c r="Q636" s="25"/>
      <c r="R636" s="25">
        <v>500</v>
      </c>
      <c r="S636" s="25">
        <v>1</v>
      </c>
      <c r="T636" s="25"/>
      <c r="U636" s="25"/>
      <c r="V636" s="25"/>
      <c r="W636" s="25"/>
      <c r="X636" s="25"/>
      <c r="Y636" s="25"/>
      <c r="Z636" s="25"/>
      <c r="AA636" s="25"/>
      <c r="AB636" s="25"/>
      <c r="AC636" s="25"/>
      <c r="AD636" s="25"/>
      <c r="AE636" s="25"/>
      <c r="AF636" s="25">
        <v>501</v>
      </c>
    </row>
    <row r="637" spans="3:32">
      <c r="C637">
        <v>22</v>
      </c>
      <c r="D637">
        <v>1</v>
      </c>
      <c r="E637" s="25"/>
      <c r="F637" s="25"/>
      <c r="G637" s="25"/>
      <c r="H637" s="25"/>
      <c r="I637" s="25"/>
      <c r="J637" s="25"/>
      <c r="K637" s="25"/>
      <c r="L637" s="25"/>
      <c r="M637" s="25"/>
      <c r="N637" s="25"/>
      <c r="O637" s="25"/>
      <c r="P637" s="25"/>
      <c r="Q637" s="25"/>
      <c r="R637" s="25">
        <v>4</v>
      </c>
      <c r="S637" s="25"/>
      <c r="T637" s="25"/>
      <c r="U637" s="25"/>
      <c r="V637" s="25"/>
      <c r="W637" s="25"/>
      <c r="X637" s="25"/>
      <c r="Y637" s="25"/>
      <c r="Z637" s="25"/>
      <c r="AA637" s="25"/>
      <c r="AB637" s="25"/>
      <c r="AC637" s="25"/>
      <c r="AD637" s="25"/>
      <c r="AE637" s="25"/>
      <c r="AF637" s="25">
        <v>4</v>
      </c>
    </row>
    <row r="638" spans="3:32">
      <c r="C638">
        <v>23</v>
      </c>
      <c r="D638">
        <v>1</v>
      </c>
      <c r="E638" s="25">
        <v>3</v>
      </c>
      <c r="F638" s="25"/>
      <c r="G638" s="25">
        <v>2</v>
      </c>
      <c r="H638" s="25">
        <v>1</v>
      </c>
      <c r="I638" s="25"/>
      <c r="J638" s="25"/>
      <c r="K638" s="25"/>
      <c r="L638" s="25"/>
      <c r="M638" s="25"/>
      <c r="N638" s="25"/>
      <c r="O638" s="25"/>
      <c r="P638" s="25"/>
      <c r="Q638" s="25"/>
      <c r="R638" s="25">
        <v>90</v>
      </c>
      <c r="S638" s="25"/>
      <c r="T638" s="25"/>
      <c r="U638" s="25">
        <v>8</v>
      </c>
      <c r="V638" s="25"/>
      <c r="W638" s="25"/>
      <c r="X638" s="25"/>
      <c r="Y638" s="25"/>
      <c r="Z638" s="25"/>
      <c r="AA638" s="25"/>
      <c r="AB638" s="25"/>
      <c r="AC638" s="25"/>
      <c r="AD638" s="25"/>
      <c r="AE638" s="25"/>
      <c r="AF638" s="25">
        <v>104</v>
      </c>
    </row>
    <row r="639" spans="3:32">
      <c r="C639">
        <v>24</v>
      </c>
      <c r="D639">
        <v>1</v>
      </c>
      <c r="E639" s="25">
        <v>4</v>
      </c>
      <c r="F639" s="25"/>
      <c r="G639" s="25"/>
      <c r="H639" s="25"/>
      <c r="I639" s="25"/>
      <c r="J639" s="25"/>
      <c r="K639" s="25"/>
      <c r="L639" s="25"/>
      <c r="M639" s="25"/>
      <c r="N639" s="25"/>
      <c r="O639" s="25"/>
      <c r="P639" s="25"/>
      <c r="Q639" s="25">
        <v>2</v>
      </c>
      <c r="R639" s="25">
        <v>15</v>
      </c>
      <c r="S639" s="25">
        <v>2</v>
      </c>
      <c r="T639" s="25"/>
      <c r="U639" s="25"/>
      <c r="V639" s="25"/>
      <c r="W639" s="25"/>
      <c r="X639" s="25"/>
      <c r="Y639" s="25"/>
      <c r="Z639" s="25"/>
      <c r="AA639" s="25"/>
      <c r="AB639" s="25"/>
      <c r="AC639" s="25"/>
      <c r="AD639" s="25"/>
      <c r="AE639" s="25"/>
      <c r="AF639" s="25">
        <v>23</v>
      </c>
    </row>
    <row r="640" spans="3:32">
      <c r="C640">
        <v>25</v>
      </c>
      <c r="D640">
        <v>1</v>
      </c>
      <c r="E640" s="25"/>
      <c r="F640" s="25"/>
      <c r="G640" s="25"/>
      <c r="H640" s="25"/>
      <c r="I640" s="25"/>
      <c r="J640" s="25">
        <v>3</v>
      </c>
      <c r="K640" s="25">
        <v>1</v>
      </c>
      <c r="L640" s="25"/>
      <c r="M640" s="25"/>
      <c r="N640" s="25"/>
      <c r="O640" s="25"/>
      <c r="P640" s="25"/>
      <c r="Q640" s="25"/>
      <c r="R640" s="25">
        <v>56</v>
      </c>
      <c r="S640" s="25">
        <v>1</v>
      </c>
      <c r="T640" s="25"/>
      <c r="U640" s="25">
        <v>3</v>
      </c>
      <c r="V640" s="25">
        <v>4</v>
      </c>
      <c r="W640" s="25"/>
      <c r="X640" s="25"/>
      <c r="Y640" s="25"/>
      <c r="Z640" s="25"/>
      <c r="AA640" s="25"/>
      <c r="AB640" s="25"/>
      <c r="AC640" s="25"/>
      <c r="AD640" s="25"/>
      <c r="AE640" s="25"/>
      <c r="AF640" s="25">
        <v>68</v>
      </c>
    </row>
    <row r="641" spans="2:32">
      <c r="B641" t="s">
        <v>98</v>
      </c>
      <c r="C641">
        <v>1</v>
      </c>
      <c r="D641">
        <v>1</v>
      </c>
      <c r="E641" s="25"/>
      <c r="F641" s="25"/>
      <c r="G641" s="25"/>
      <c r="H641" s="25"/>
      <c r="I641" s="25"/>
      <c r="J641" s="25"/>
      <c r="K641" s="25"/>
      <c r="L641" s="25"/>
      <c r="M641" s="25"/>
      <c r="N641" s="25"/>
      <c r="O641" s="25"/>
      <c r="P641" s="25"/>
      <c r="Q641" s="25">
        <v>8</v>
      </c>
      <c r="R641" s="25">
        <v>77</v>
      </c>
      <c r="S641" s="25">
        <v>4</v>
      </c>
      <c r="T641" s="25"/>
      <c r="U641" s="25"/>
      <c r="V641" s="25"/>
      <c r="W641" s="25"/>
      <c r="X641" s="25"/>
      <c r="Y641" s="25"/>
      <c r="Z641" s="25"/>
      <c r="AA641" s="25"/>
      <c r="AB641" s="25"/>
      <c r="AC641" s="25"/>
      <c r="AD641" s="25"/>
      <c r="AE641" s="25"/>
      <c r="AF641" s="25">
        <v>89</v>
      </c>
    </row>
    <row r="642" spans="2:32">
      <c r="C642">
        <v>2</v>
      </c>
      <c r="D642">
        <v>1</v>
      </c>
      <c r="E642" s="25"/>
      <c r="F642" s="25"/>
      <c r="G642" s="25"/>
      <c r="H642" s="25"/>
      <c r="I642" s="25"/>
      <c r="J642" s="25"/>
      <c r="K642" s="25"/>
      <c r="L642" s="25"/>
      <c r="M642" s="25"/>
      <c r="N642" s="25"/>
      <c r="O642" s="25"/>
      <c r="P642" s="25"/>
      <c r="Q642" s="25">
        <v>5</v>
      </c>
      <c r="R642" s="25">
        <v>300</v>
      </c>
      <c r="S642" s="25"/>
      <c r="T642" s="25"/>
      <c r="U642" s="25"/>
      <c r="V642" s="25">
        <v>2</v>
      </c>
      <c r="W642" s="25"/>
      <c r="X642" s="25"/>
      <c r="Y642" s="25"/>
      <c r="Z642" s="25"/>
      <c r="AA642" s="25"/>
      <c r="AB642" s="25"/>
      <c r="AC642" s="25"/>
      <c r="AD642" s="25"/>
      <c r="AE642" s="25"/>
      <c r="AF642" s="25">
        <v>307</v>
      </c>
    </row>
    <row r="643" spans="2:32">
      <c r="C643">
        <v>3</v>
      </c>
      <c r="D643">
        <v>1</v>
      </c>
      <c r="E643" s="25"/>
      <c r="F643" s="25"/>
      <c r="G643" s="25">
        <v>4</v>
      </c>
      <c r="H643" s="25">
        <v>1</v>
      </c>
      <c r="I643" s="25"/>
      <c r="J643" s="25"/>
      <c r="K643" s="25"/>
      <c r="L643" s="25"/>
      <c r="M643" s="25"/>
      <c r="N643" s="25"/>
      <c r="O643" s="25"/>
      <c r="P643" s="25"/>
      <c r="Q643" s="25"/>
      <c r="R643" s="25">
        <v>8</v>
      </c>
      <c r="S643" s="25">
        <v>5</v>
      </c>
      <c r="T643" s="25">
        <v>2</v>
      </c>
      <c r="U643" s="25">
        <v>5</v>
      </c>
      <c r="V643" s="25"/>
      <c r="W643" s="25"/>
      <c r="X643" s="25">
        <v>2</v>
      </c>
      <c r="Y643" s="25"/>
      <c r="Z643" s="25"/>
      <c r="AA643" s="25"/>
      <c r="AB643" s="25">
        <v>1</v>
      </c>
      <c r="AC643" s="25"/>
      <c r="AD643" s="25"/>
      <c r="AE643" s="25"/>
      <c r="AF643" s="25">
        <v>28</v>
      </c>
    </row>
    <row r="644" spans="2:32">
      <c r="C644">
        <v>4</v>
      </c>
      <c r="D644">
        <v>1</v>
      </c>
      <c r="E644" s="25">
        <v>1</v>
      </c>
      <c r="F644" s="25"/>
      <c r="G644" s="25"/>
      <c r="H644" s="25"/>
      <c r="I644" s="25"/>
      <c r="J644" s="25"/>
      <c r="K644" s="25"/>
      <c r="L644" s="25"/>
      <c r="M644" s="25"/>
      <c r="N644" s="25"/>
      <c r="O644" s="25">
        <v>1</v>
      </c>
      <c r="P644" s="25"/>
      <c r="Q644" s="25">
        <v>1</v>
      </c>
      <c r="R644" s="25">
        <v>75</v>
      </c>
      <c r="S644" s="25">
        <v>2</v>
      </c>
      <c r="T644" s="25">
        <v>2</v>
      </c>
      <c r="U644" s="25"/>
      <c r="V644" s="25">
        <v>3</v>
      </c>
      <c r="W644" s="25"/>
      <c r="X644" s="25"/>
      <c r="Y644" s="25"/>
      <c r="Z644" s="25"/>
      <c r="AA644" s="25"/>
      <c r="AB644" s="25"/>
      <c r="AC644" s="25"/>
      <c r="AD644" s="25"/>
      <c r="AE644" s="25"/>
      <c r="AF644" s="25">
        <v>85</v>
      </c>
    </row>
    <row r="645" spans="2:32">
      <c r="C645">
        <v>5</v>
      </c>
      <c r="D645">
        <v>1</v>
      </c>
      <c r="E645" s="25"/>
      <c r="F645" s="25"/>
      <c r="G645" s="25">
        <v>4</v>
      </c>
      <c r="H645" s="25"/>
      <c r="I645" s="25"/>
      <c r="J645" s="25">
        <v>1</v>
      </c>
      <c r="K645" s="25"/>
      <c r="L645" s="25"/>
      <c r="M645" s="25"/>
      <c r="N645" s="25"/>
      <c r="O645" s="25">
        <v>1</v>
      </c>
      <c r="P645" s="25"/>
      <c r="Q645" s="25">
        <v>4</v>
      </c>
      <c r="R645" s="25">
        <v>63</v>
      </c>
      <c r="S645" s="25">
        <v>2</v>
      </c>
      <c r="T645" s="25">
        <v>3</v>
      </c>
      <c r="U645" s="25"/>
      <c r="V645" s="25">
        <v>3</v>
      </c>
      <c r="W645" s="25"/>
      <c r="X645" s="25"/>
      <c r="Y645" s="25"/>
      <c r="Z645" s="25"/>
      <c r="AA645" s="25"/>
      <c r="AB645" s="25"/>
      <c r="AC645" s="25"/>
      <c r="AD645" s="25"/>
      <c r="AE645" s="25"/>
      <c r="AF645" s="25">
        <v>81</v>
      </c>
    </row>
    <row r="646" spans="2:32">
      <c r="C646">
        <v>6</v>
      </c>
      <c r="D646">
        <v>1</v>
      </c>
      <c r="E646" s="25"/>
      <c r="F646" s="25"/>
      <c r="G646" s="25"/>
      <c r="H646" s="25"/>
      <c r="I646" s="25"/>
      <c r="J646" s="25"/>
      <c r="K646" s="25"/>
      <c r="L646" s="25"/>
      <c r="M646" s="25"/>
      <c r="N646" s="25"/>
      <c r="O646" s="25"/>
      <c r="P646" s="25"/>
      <c r="Q646" s="25"/>
      <c r="R646" s="25">
        <v>53</v>
      </c>
      <c r="S646" s="25">
        <v>1</v>
      </c>
      <c r="T646" s="25"/>
      <c r="U646" s="25">
        <v>1</v>
      </c>
      <c r="V646" s="25">
        <v>2</v>
      </c>
      <c r="W646" s="25"/>
      <c r="X646" s="25"/>
      <c r="Y646" s="25"/>
      <c r="Z646" s="25"/>
      <c r="AA646" s="25"/>
      <c r="AB646" s="25"/>
      <c r="AC646" s="25"/>
      <c r="AD646" s="25"/>
      <c r="AE646" s="25"/>
      <c r="AF646" s="25">
        <v>57</v>
      </c>
    </row>
    <row r="647" spans="2:32">
      <c r="C647">
        <v>7</v>
      </c>
      <c r="D647">
        <v>1</v>
      </c>
      <c r="E647" s="25"/>
      <c r="F647" s="25"/>
      <c r="G647" s="25"/>
      <c r="H647" s="25"/>
      <c r="I647" s="25"/>
      <c r="J647" s="25"/>
      <c r="K647" s="25"/>
      <c r="L647" s="25"/>
      <c r="M647" s="25"/>
      <c r="N647" s="25"/>
      <c r="O647" s="25"/>
      <c r="P647" s="25"/>
      <c r="Q647" s="25"/>
      <c r="R647" s="25">
        <v>64</v>
      </c>
      <c r="S647" s="25"/>
      <c r="T647" s="25"/>
      <c r="U647" s="25"/>
      <c r="V647" s="25"/>
      <c r="W647" s="25"/>
      <c r="X647" s="25"/>
      <c r="Y647" s="25"/>
      <c r="Z647" s="25"/>
      <c r="AA647" s="25"/>
      <c r="AB647" s="25"/>
      <c r="AC647" s="25"/>
      <c r="AD647" s="25"/>
      <c r="AE647" s="25"/>
      <c r="AF647" s="25">
        <v>64</v>
      </c>
    </row>
    <row r="648" spans="2:32">
      <c r="C648">
        <v>8</v>
      </c>
      <c r="D648">
        <v>1</v>
      </c>
      <c r="E648" s="25">
        <v>2</v>
      </c>
      <c r="F648" s="25"/>
      <c r="G648" s="25">
        <v>5</v>
      </c>
      <c r="H648" s="25">
        <v>1</v>
      </c>
      <c r="I648" s="25"/>
      <c r="J648" s="25">
        <v>2</v>
      </c>
      <c r="K648" s="25"/>
      <c r="L648" s="25"/>
      <c r="M648" s="25"/>
      <c r="N648" s="25">
        <v>1</v>
      </c>
      <c r="O648" s="25"/>
      <c r="P648" s="25"/>
      <c r="Q648" s="25">
        <v>3</v>
      </c>
      <c r="R648" s="25">
        <v>25</v>
      </c>
      <c r="S648" s="25">
        <v>4</v>
      </c>
      <c r="T648" s="25">
        <v>3</v>
      </c>
      <c r="U648" s="25">
        <v>30</v>
      </c>
      <c r="V648" s="25">
        <v>3</v>
      </c>
      <c r="W648" s="25"/>
      <c r="X648" s="25"/>
      <c r="Y648" s="25"/>
      <c r="Z648" s="25"/>
      <c r="AA648" s="25"/>
      <c r="AB648" s="25"/>
      <c r="AC648" s="25"/>
      <c r="AD648" s="25"/>
      <c r="AE648" s="25"/>
      <c r="AF648" s="25">
        <v>79</v>
      </c>
    </row>
    <row r="649" spans="2:32">
      <c r="C649">
        <v>9</v>
      </c>
      <c r="D649">
        <v>1</v>
      </c>
      <c r="E649" s="25"/>
      <c r="F649" s="25"/>
      <c r="G649" s="25">
        <v>41</v>
      </c>
      <c r="H649" s="25"/>
      <c r="I649" s="25"/>
      <c r="J649" s="25">
        <v>4</v>
      </c>
      <c r="K649" s="25"/>
      <c r="L649" s="25"/>
      <c r="M649" s="25"/>
      <c r="N649" s="25"/>
      <c r="O649" s="25">
        <v>6</v>
      </c>
      <c r="P649" s="25"/>
      <c r="Q649" s="25">
        <v>6</v>
      </c>
      <c r="R649" s="25">
        <v>13</v>
      </c>
      <c r="S649" s="25"/>
      <c r="T649" s="25"/>
      <c r="U649" s="25">
        <v>2</v>
      </c>
      <c r="V649" s="25">
        <v>6</v>
      </c>
      <c r="W649" s="25"/>
      <c r="X649" s="25"/>
      <c r="Y649" s="25"/>
      <c r="Z649" s="25"/>
      <c r="AA649" s="25">
        <v>5</v>
      </c>
      <c r="AB649" s="25"/>
      <c r="AC649" s="25"/>
      <c r="AD649" s="25"/>
      <c r="AE649" s="25"/>
      <c r="AF649" s="25">
        <v>83</v>
      </c>
    </row>
    <row r="650" spans="2:32">
      <c r="C650">
        <v>10</v>
      </c>
      <c r="D650">
        <v>1</v>
      </c>
      <c r="E650" s="25"/>
      <c r="F650" s="25"/>
      <c r="G650" s="25">
        <v>2</v>
      </c>
      <c r="H650" s="25"/>
      <c r="I650" s="25"/>
      <c r="J650" s="25">
        <v>2</v>
      </c>
      <c r="K650" s="25"/>
      <c r="L650" s="25"/>
      <c r="M650" s="25"/>
      <c r="N650" s="25"/>
      <c r="O650" s="25"/>
      <c r="P650" s="25"/>
      <c r="Q650" s="25">
        <v>4</v>
      </c>
      <c r="R650" s="25">
        <v>71</v>
      </c>
      <c r="S650" s="25"/>
      <c r="T650" s="25"/>
      <c r="U650" s="25">
        <v>5</v>
      </c>
      <c r="V650" s="25"/>
      <c r="W650" s="25"/>
      <c r="X650" s="25"/>
      <c r="Y650" s="25"/>
      <c r="Z650" s="25"/>
      <c r="AA650" s="25"/>
      <c r="AB650" s="25"/>
      <c r="AC650" s="25"/>
      <c r="AD650" s="25"/>
      <c r="AE650" s="25"/>
      <c r="AF650" s="25">
        <v>84</v>
      </c>
    </row>
    <row r="651" spans="2:32">
      <c r="C651">
        <v>11</v>
      </c>
      <c r="D651">
        <v>1</v>
      </c>
      <c r="E651" s="25"/>
      <c r="F651" s="25"/>
      <c r="G651" s="25">
        <v>2</v>
      </c>
      <c r="H651" s="25"/>
      <c r="I651" s="25"/>
      <c r="J651" s="25"/>
      <c r="K651" s="25"/>
      <c r="L651" s="25"/>
      <c r="M651" s="25"/>
      <c r="N651" s="25"/>
      <c r="O651" s="25"/>
      <c r="P651" s="25"/>
      <c r="Q651" s="25">
        <v>3</v>
      </c>
      <c r="R651" s="25">
        <v>48</v>
      </c>
      <c r="S651" s="25">
        <v>2</v>
      </c>
      <c r="T651" s="25"/>
      <c r="U651" s="25"/>
      <c r="V651" s="25">
        <v>1</v>
      </c>
      <c r="W651" s="25"/>
      <c r="X651" s="25"/>
      <c r="Y651" s="25"/>
      <c r="Z651" s="25"/>
      <c r="AA651" s="25"/>
      <c r="AB651" s="25"/>
      <c r="AC651" s="25"/>
      <c r="AD651" s="25"/>
      <c r="AE651" s="25"/>
      <c r="AF651" s="25">
        <v>56</v>
      </c>
    </row>
    <row r="652" spans="2:32">
      <c r="C652">
        <v>12</v>
      </c>
      <c r="D652">
        <v>1</v>
      </c>
      <c r="E652" s="25"/>
      <c r="F652" s="25"/>
      <c r="G652" s="25">
        <v>6</v>
      </c>
      <c r="H652" s="25"/>
      <c r="I652" s="25"/>
      <c r="J652" s="25"/>
      <c r="K652" s="25"/>
      <c r="L652" s="25"/>
      <c r="M652" s="25"/>
      <c r="N652" s="25"/>
      <c r="O652" s="25"/>
      <c r="P652" s="25"/>
      <c r="Q652" s="25">
        <v>3</v>
      </c>
      <c r="R652" s="25">
        <v>10</v>
      </c>
      <c r="S652" s="25">
        <v>2</v>
      </c>
      <c r="T652" s="25">
        <v>9</v>
      </c>
      <c r="U652" s="25">
        <v>2</v>
      </c>
      <c r="V652" s="25">
        <v>3</v>
      </c>
      <c r="W652" s="25"/>
      <c r="X652" s="25"/>
      <c r="Y652" s="25"/>
      <c r="Z652" s="25"/>
      <c r="AA652" s="25"/>
      <c r="AB652" s="25">
        <v>2</v>
      </c>
      <c r="AC652" s="25"/>
      <c r="AD652" s="25"/>
      <c r="AE652" s="25"/>
      <c r="AF652" s="25">
        <v>37</v>
      </c>
    </row>
    <row r="653" spans="2:32">
      <c r="C653">
        <v>13</v>
      </c>
      <c r="D653">
        <v>1</v>
      </c>
      <c r="E653" s="25"/>
      <c r="F653" s="25"/>
      <c r="G653" s="25">
        <v>13</v>
      </c>
      <c r="H653" s="25"/>
      <c r="I653" s="25"/>
      <c r="J653" s="25">
        <v>4</v>
      </c>
      <c r="K653" s="25"/>
      <c r="L653" s="25"/>
      <c r="M653" s="25"/>
      <c r="N653" s="25"/>
      <c r="O653" s="25"/>
      <c r="P653" s="25"/>
      <c r="Q653" s="25"/>
      <c r="R653" s="25">
        <v>20</v>
      </c>
      <c r="S653" s="25">
        <v>1</v>
      </c>
      <c r="T653" s="25">
        <v>16</v>
      </c>
      <c r="U653" s="25"/>
      <c r="V653" s="25">
        <v>4</v>
      </c>
      <c r="W653" s="25"/>
      <c r="X653" s="25"/>
      <c r="Y653" s="25"/>
      <c r="Z653" s="25"/>
      <c r="AA653" s="25"/>
      <c r="AB653" s="25">
        <v>3</v>
      </c>
      <c r="AC653" s="25"/>
      <c r="AD653" s="25"/>
      <c r="AE653" s="25"/>
      <c r="AF653" s="25">
        <v>61</v>
      </c>
    </row>
    <row r="654" spans="2:32">
      <c r="C654">
        <v>14</v>
      </c>
      <c r="D654">
        <v>1</v>
      </c>
      <c r="E654" s="25"/>
      <c r="F654" s="25"/>
      <c r="G654" s="25">
        <v>2</v>
      </c>
      <c r="H654" s="25">
        <v>1</v>
      </c>
      <c r="I654" s="25"/>
      <c r="J654" s="25"/>
      <c r="K654" s="25">
        <v>3</v>
      </c>
      <c r="L654" s="25"/>
      <c r="M654" s="25"/>
      <c r="N654" s="25"/>
      <c r="O654" s="25"/>
      <c r="P654" s="25"/>
      <c r="Q654" s="25">
        <v>1</v>
      </c>
      <c r="R654" s="25">
        <v>10</v>
      </c>
      <c r="S654" s="25">
        <v>2</v>
      </c>
      <c r="T654" s="25"/>
      <c r="U654" s="25">
        <v>15</v>
      </c>
      <c r="V654" s="25">
        <v>2</v>
      </c>
      <c r="W654" s="25"/>
      <c r="X654" s="25"/>
      <c r="Y654" s="25"/>
      <c r="Z654" s="25"/>
      <c r="AA654" s="25"/>
      <c r="AB654" s="25"/>
      <c r="AC654" s="25"/>
      <c r="AD654" s="25"/>
      <c r="AE654" s="25"/>
      <c r="AF654" s="25">
        <v>36</v>
      </c>
    </row>
    <row r="655" spans="2:32">
      <c r="C655">
        <v>15</v>
      </c>
      <c r="D655">
        <v>1</v>
      </c>
      <c r="E655" s="25">
        <v>1</v>
      </c>
      <c r="F655" s="25"/>
      <c r="G655" s="25">
        <v>1</v>
      </c>
      <c r="H655" s="25"/>
      <c r="I655" s="25"/>
      <c r="J655" s="25"/>
      <c r="K655" s="25"/>
      <c r="L655" s="25"/>
      <c r="M655" s="25"/>
      <c r="N655" s="25"/>
      <c r="O655" s="25">
        <v>1</v>
      </c>
      <c r="P655" s="25"/>
      <c r="Q655" s="25"/>
      <c r="R655" s="25">
        <v>17</v>
      </c>
      <c r="S655" s="25">
        <v>2</v>
      </c>
      <c r="T655" s="25">
        <v>2</v>
      </c>
      <c r="U655" s="25"/>
      <c r="V655" s="25">
        <v>9</v>
      </c>
      <c r="W655" s="25"/>
      <c r="X655" s="25"/>
      <c r="Y655" s="25"/>
      <c r="Z655" s="25"/>
      <c r="AA655" s="25"/>
      <c r="AB655" s="25"/>
      <c r="AC655" s="25"/>
      <c r="AD655" s="25"/>
      <c r="AE655" s="25"/>
      <c r="AF655" s="25">
        <v>33</v>
      </c>
    </row>
    <row r="656" spans="2:32">
      <c r="C656">
        <v>16</v>
      </c>
      <c r="D656">
        <v>1</v>
      </c>
      <c r="E656" s="25"/>
      <c r="F656" s="25"/>
      <c r="G656" s="25">
        <v>10</v>
      </c>
      <c r="H656" s="25">
        <v>1</v>
      </c>
      <c r="I656" s="25"/>
      <c r="J656" s="25">
        <v>2</v>
      </c>
      <c r="K656" s="25"/>
      <c r="L656" s="25"/>
      <c r="M656" s="25"/>
      <c r="N656" s="25"/>
      <c r="O656" s="25">
        <v>2</v>
      </c>
      <c r="P656" s="25"/>
      <c r="Q656" s="25">
        <v>7</v>
      </c>
      <c r="R656" s="25">
        <v>35</v>
      </c>
      <c r="S656" s="25"/>
      <c r="T656" s="25">
        <v>5</v>
      </c>
      <c r="U656" s="25"/>
      <c r="V656" s="25">
        <v>4</v>
      </c>
      <c r="W656" s="25"/>
      <c r="X656" s="25"/>
      <c r="Y656" s="25"/>
      <c r="Z656" s="25"/>
      <c r="AA656" s="25"/>
      <c r="AB656" s="25">
        <v>1</v>
      </c>
      <c r="AC656" s="25"/>
      <c r="AD656" s="25"/>
      <c r="AE656" s="25"/>
      <c r="AF656" s="25">
        <v>67</v>
      </c>
    </row>
    <row r="657" spans="1:32">
      <c r="C657">
        <v>17</v>
      </c>
      <c r="D657">
        <v>1</v>
      </c>
      <c r="E657" s="25"/>
      <c r="F657" s="25"/>
      <c r="G657" s="25">
        <v>3</v>
      </c>
      <c r="H657" s="25"/>
      <c r="I657" s="25"/>
      <c r="J657" s="25"/>
      <c r="K657" s="25"/>
      <c r="L657" s="25"/>
      <c r="M657" s="25"/>
      <c r="N657" s="25"/>
      <c r="O657" s="25"/>
      <c r="P657" s="25"/>
      <c r="Q657" s="25">
        <v>8</v>
      </c>
      <c r="R657" s="25">
        <v>50</v>
      </c>
      <c r="S657" s="25">
        <v>2</v>
      </c>
      <c r="T657" s="25"/>
      <c r="U657" s="25">
        <v>7</v>
      </c>
      <c r="V657" s="25">
        <v>9</v>
      </c>
      <c r="W657" s="25"/>
      <c r="X657" s="25"/>
      <c r="Y657" s="25"/>
      <c r="Z657" s="25"/>
      <c r="AA657" s="25"/>
      <c r="AB657" s="25"/>
      <c r="AC657" s="25"/>
      <c r="AD657" s="25"/>
      <c r="AE657" s="25"/>
      <c r="AF657" s="25">
        <v>79</v>
      </c>
    </row>
    <row r="658" spans="1:32">
      <c r="C658">
        <v>18</v>
      </c>
      <c r="D658">
        <v>1</v>
      </c>
      <c r="E658" s="25">
        <v>1</v>
      </c>
      <c r="F658" s="25"/>
      <c r="G658" s="25">
        <v>7</v>
      </c>
      <c r="H658" s="25"/>
      <c r="I658" s="25"/>
      <c r="J658" s="25">
        <v>2</v>
      </c>
      <c r="K658" s="25"/>
      <c r="L658" s="25"/>
      <c r="M658" s="25"/>
      <c r="N658" s="25"/>
      <c r="O658" s="25"/>
      <c r="P658" s="25"/>
      <c r="Q658" s="25">
        <v>6</v>
      </c>
      <c r="R658" s="25">
        <v>27</v>
      </c>
      <c r="S658" s="25">
        <v>4</v>
      </c>
      <c r="T658" s="25">
        <v>2</v>
      </c>
      <c r="U658" s="25"/>
      <c r="V658" s="25">
        <v>6</v>
      </c>
      <c r="W658" s="25"/>
      <c r="X658" s="25"/>
      <c r="Y658" s="25"/>
      <c r="Z658" s="25"/>
      <c r="AA658" s="25"/>
      <c r="AB658" s="25">
        <v>3</v>
      </c>
      <c r="AC658" s="25"/>
      <c r="AD658" s="25"/>
      <c r="AE658" s="25"/>
      <c r="AF658" s="25">
        <v>58</v>
      </c>
    </row>
    <row r="659" spans="1:32">
      <c r="C659">
        <v>19</v>
      </c>
      <c r="D659">
        <v>1</v>
      </c>
      <c r="E659" s="25"/>
      <c r="F659" s="25"/>
      <c r="G659" s="25"/>
      <c r="H659" s="25"/>
      <c r="I659" s="25"/>
      <c r="J659" s="25"/>
      <c r="K659" s="25"/>
      <c r="L659" s="25"/>
      <c r="M659" s="25"/>
      <c r="N659" s="25"/>
      <c r="O659" s="25"/>
      <c r="P659" s="25"/>
      <c r="Q659" s="25">
        <v>2</v>
      </c>
      <c r="R659" s="25">
        <v>22</v>
      </c>
      <c r="S659" s="25"/>
      <c r="T659" s="25">
        <v>9</v>
      </c>
      <c r="U659" s="25"/>
      <c r="V659" s="25"/>
      <c r="W659" s="25"/>
      <c r="X659" s="25"/>
      <c r="Y659" s="25"/>
      <c r="Z659" s="25"/>
      <c r="AA659" s="25"/>
      <c r="AB659" s="25"/>
      <c r="AC659" s="25"/>
      <c r="AD659" s="25"/>
      <c r="AE659" s="25"/>
      <c r="AF659" s="25">
        <v>33</v>
      </c>
    </row>
    <row r="660" spans="1:32">
      <c r="C660">
        <v>20</v>
      </c>
      <c r="D660">
        <v>1</v>
      </c>
      <c r="E660" s="25">
        <v>9</v>
      </c>
      <c r="F660" s="25"/>
      <c r="G660" s="25">
        <v>21</v>
      </c>
      <c r="H660" s="25">
        <v>1</v>
      </c>
      <c r="I660" s="25"/>
      <c r="J660" s="25">
        <v>5</v>
      </c>
      <c r="K660" s="25"/>
      <c r="L660" s="25"/>
      <c r="M660" s="25"/>
      <c r="N660" s="25"/>
      <c r="O660" s="25"/>
      <c r="P660" s="25"/>
      <c r="Q660" s="25">
        <v>8</v>
      </c>
      <c r="R660" s="25">
        <v>142</v>
      </c>
      <c r="S660" s="25">
        <v>1</v>
      </c>
      <c r="T660" s="25"/>
      <c r="U660" s="25">
        <v>4</v>
      </c>
      <c r="V660" s="25">
        <v>2</v>
      </c>
      <c r="W660" s="25"/>
      <c r="X660" s="25"/>
      <c r="Y660" s="25"/>
      <c r="Z660" s="25"/>
      <c r="AA660" s="25"/>
      <c r="AB660" s="25">
        <v>1</v>
      </c>
      <c r="AC660" s="25"/>
      <c r="AD660" s="25"/>
      <c r="AE660" s="25"/>
      <c r="AF660" s="25">
        <v>194</v>
      </c>
    </row>
    <row r="661" spans="1:32">
      <c r="C661">
        <v>21</v>
      </c>
      <c r="D661">
        <v>1</v>
      </c>
      <c r="E661" s="25"/>
      <c r="F661" s="25"/>
      <c r="G661" s="25"/>
      <c r="H661" s="25"/>
      <c r="I661" s="25"/>
      <c r="J661" s="25"/>
      <c r="K661" s="25"/>
      <c r="L661" s="25"/>
      <c r="M661" s="25"/>
      <c r="N661" s="25"/>
      <c r="O661" s="25"/>
      <c r="P661" s="25"/>
      <c r="Q661" s="25">
        <v>2</v>
      </c>
      <c r="R661" s="25">
        <v>120</v>
      </c>
      <c r="S661" s="25">
        <v>1</v>
      </c>
      <c r="T661" s="25"/>
      <c r="U661" s="25"/>
      <c r="V661" s="25"/>
      <c r="W661" s="25"/>
      <c r="X661" s="25"/>
      <c r="Y661" s="25"/>
      <c r="Z661" s="25"/>
      <c r="AA661" s="25"/>
      <c r="AB661" s="25"/>
      <c r="AC661" s="25"/>
      <c r="AD661" s="25"/>
      <c r="AE661" s="25"/>
      <c r="AF661" s="25">
        <v>123</v>
      </c>
    </row>
    <row r="662" spans="1:32">
      <c r="C662">
        <v>22</v>
      </c>
      <c r="D662">
        <v>1</v>
      </c>
      <c r="E662" s="25"/>
      <c r="F662" s="25"/>
      <c r="G662" s="25">
        <v>19</v>
      </c>
      <c r="H662" s="25"/>
      <c r="I662" s="25"/>
      <c r="J662" s="25"/>
      <c r="K662" s="25"/>
      <c r="L662" s="25"/>
      <c r="M662" s="25"/>
      <c r="N662" s="25"/>
      <c r="O662" s="25"/>
      <c r="P662" s="25"/>
      <c r="Q662" s="25">
        <v>12</v>
      </c>
      <c r="R662" s="25">
        <v>38</v>
      </c>
      <c r="S662" s="25"/>
      <c r="T662" s="25">
        <v>8</v>
      </c>
      <c r="U662" s="25"/>
      <c r="V662" s="25">
        <v>9</v>
      </c>
      <c r="W662" s="25"/>
      <c r="X662" s="25"/>
      <c r="Y662" s="25"/>
      <c r="Z662" s="25"/>
      <c r="AA662" s="25"/>
      <c r="AB662" s="25">
        <v>1</v>
      </c>
      <c r="AC662" s="25"/>
      <c r="AD662" s="25"/>
      <c r="AE662" s="25"/>
      <c r="AF662" s="25">
        <v>87</v>
      </c>
    </row>
    <row r="663" spans="1:32">
      <c r="C663">
        <v>23</v>
      </c>
      <c r="D663">
        <v>1</v>
      </c>
      <c r="E663" s="25"/>
      <c r="F663" s="25"/>
      <c r="G663" s="25">
        <v>13</v>
      </c>
      <c r="H663" s="25"/>
      <c r="I663" s="25"/>
      <c r="J663" s="25">
        <v>2</v>
      </c>
      <c r="K663" s="25"/>
      <c r="L663" s="25"/>
      <c r="M663" s="25"/>
      <c r="N663" s="25"/>
      <c r="O663" s="25"/>
      <c r="P663" s="25"/>
      <c r="Q663" s="25">
        <v>3</v>
      </c>
      <c r="R663" s="25">
        <v>81</v>
      </c>
      <c r="S663" s="25"/>
      <c r="T663" s="25">
        <v>3</v>
      </c>
      <c r="U663" s="25">
        <v>8</v>
      </c>
      <c r="V663" s="25">
        <v>3</v>
      </c>
      <c r="W663" s="25"/>
      <c r="X663" s="25"/>
      <c r="Y663" s="25"/>
      <c r="Z663" s="25"/>
      <c r="AA663" s="25"/>
      <c r="AB663" s="25">
        <v>1</v>
      </c>
      <c r="AC663" s="25"/>
      <c r="AD663" s="25"/>
      <c r="AE663" s="25"/>
      <c r="AF663" s="25">
        <v>114</v>
      </c>
    </row>
    <row r="664" spans="1:32">
      <c r="C664">
        <v>24</v>
      </c>
      <c r="D664">
        <v>1</v>
      </c>
      <c r="E664" s="25"/>
      <c r="F664" s="25"/>
      <c r="G664" s="25">
        <v>2</v>
      </c>
      <c r="H664" s="25"/>
      <c r="I664" s="25"/>
      <c r="J664" s="25">
        <v>2</v>
      </c>
      <c r="K664" s="25"/>
      <c r="L664" s="25"/>
      <c r="M664" s="25"/>
      <c r="N664" s="25"/>
      <c r="O664" s="25"/>
      <c r="P664" s="25"/>
      <c r="Q664" s="25">
        <v>2</v>
      </c>
      <c r="R664" s="25">
        <v>71</v>
      </c>
      <c r="S664" s="25">
        <v>4</v>
      </c>
      <c r="T664" s="25"/>
      <c r="U664" s="25"/>
      <c r="V664" s="25">
        <v>3</v>
      </c>
      <c r="W664" s="25"/>
      <c r="X664" s="25"/>
      <c r="Y664" s="25"/>
      <c r="Z664" s="25"/>
      <c r="AA664" s="25"/>
      <c r="AB664" s="25"/>
      <c r="AC664" s="25"/>
      <c r="AD664" s="25"/>
      <c r="AE664" s="25"/>
      <c r="AF664" s="25">
        <v>84</v>
      </c>
    </row>
    <row r="665" spans="1:32">
      <c r="C665">
        <v>25</v>
      </c>
      <c r="D665">
        <v>1</v>
      </c>
      <c r="E665" s="25"/>
      <c r="F665" s="25"/>
      <c r="G665" s="25">
        <v>3</v>
      </c>
      <c r="H665" s="25"/>
      <c r="I665" s="25"/>
      <c r="J665" s="25">
        <v>2</v>
      </c>
      <c r="K665" s="25"/>
      <c r="L665" s="25"/>
      <c r="M665" s="25"/>
      <c r="N665" s="25"/>
      <c r="O665" s="25"/>
      <c r="P665" s="25"/>
      <c r="Q665" s="25"/>
      <c r="R665" s="25">
        <v>40</v>
      </c>
      <c r="S665" s="25">
        <v>5</v>
      </c>
      <c r="T665" s="25"/>
      <c r="U665" s="25">
        <v>3</v>
      </c>
      <c r="V665" s="25">
        <v>2</v>
      </c>
      <c r="W665" s="25"/>
      <c r="X665" s="25"/>
      <c r="Y665" s="25"/>
      <c r="Z665" s="25"/>
      <c r="AA665" s="25"/>
      <c r="AB665" s="25"/>
      <c r="AC665" s="25"/>
      <c r="AD665" s="25"/>
      <c r="AE665" s="25"/>
      <c r="AF665" s="25">
        <v>55</v>
      </c>
    </row>
    <row r="666" spans="1:32">
      <c r="A666">
        <v>2012</v>
      </c>
      <c r="B666" t="s">
        <v>52</v>
      </c>
      <c r="C666">
        <v>1</v>
      </c>
      <c r="D666">
        <v>2</v>
      </c>
      <c r="E666" s="25"/>
      <c r="F666" s="25"/>
      <c r="G666" s="25">
        <v>10</v>
      </c>
      <c r="H666" s="25"/>
      <c r="I666" s="25"/>
      <c r="J666" s="25">
        <v>2</v>
      </c>
      <c r="K666" s="25"/>
      <c r="L666" s="25"/>
      <c r="M666" s="25"/>
      <c r="N666" s="25"/>
      <c r="O666" s="25"/>
      <c r="P666" s="25"/>
      <c r="Q666" s="25">
        <v>65</v>
      </c>
      <c r="R666" s="25">
        <v>365</v>
      </c>
      <c r="S666" s="25">
        <v>3</v>
      </c>
      <c r="T666" s="25">
        <v>11</v>
      </c>
      <c r="U666" s="25">
        <v>3</v>
      </c>
      <c r="V666" s="25">
        <v>16</v>
      </c>
      <c r="W666" s="25"/>
      <c r="X666" s="25"/>
      <c r="Y666" s="25"/>
      <c r="Z666" s="25"/>
      <c r="AA666" s="25"/>
      <c r="AB666" s="25">
        <v>1</v>
      </c>
      <c r="AC666" s="25"/>
      <c r="AD666" s="25"/>
      <c r="AE666" s="25"/>
      <c r="AF666" s="25">
        <v>476</v>
      </c>
    </row>
    <row r="667" spans="1:32">
      <c r="C667">
        <v>2</v>
      </c>
      <c r="D667">
        <v>2</v>
      </c>
      <c r="E667" s="25"/>
      <c r="F667" s="25"/>
      <c r="G667" s="25">
        <v>6</v>
      </c>
      <c r="H667" s="25"/>
      <c r="I667" s="25"/>
      <c r="J667" s="25"/>
      <c r="K667" s="25"/>
      <c r="L667" s="25"/>
      <c r="M667" s="25"/>
      <c r="N667" s="25"/>
      <c r="O667" s="25"/>
      <c r="P667" s="25"/>
      <c r="Q667" s="25">
        <v>30</v>
      </c>
      <c r="R667" s="25">
        <v>272</v>
      </c>
      <c r="S667" s="25">
        <v>1</v>
      </c>
      <c r="T667" s="25">
        <v>3</v>
      </c>
      <c r="U667" s="25">
        <v>6</v>
      </c>
      <c r="V667" s="25">
        <v>2</v>
      </c>
      <c r="W667" s="25"/>
      <c r="X667" s="25"/>
      <c r="Y667" s="25"/>
      <c r="Z667" s="25"/>
      <c r="AA667" s="25">
        <v>1</v>
      </c>
      <c r="AB667" s="25">
        <v>2</v>
      </c>
      <c r="AC667" s="25"/>
      <c r="AD667" s="25"/>
      <c r="AE667" s="25"/>
      <c r="AF667" s="25">
        <v>323</v>
      </c>
    </row>
    <row r="668" spans="1:32">
      <c r="C668">
        <v>3</v>
      </c>
      <c r="D668">
        <v>2</v>
      </c>
      <c r="E668" s="25">
        <v>1</v>
      </c>
      <c r="F668" s="25"/>
      <c r="G668" s="25">
        <v>16</v>
      </c>
      <c r="H668" s="25"/>
      <c r="I668" s="25"/>
      <c r="J668" s="25"/>
      <c r="K668" s="25"/>
      <c r="L668" s="25"/>
      <c r="M668" s="25"/>
      <c r="N668" s="25"/>
      <c r="O668" s="25"/>
      <c r="P668" s="25"/>
      <c r="Q668" s="25">
        <v>25</v>
      </c>
      <c r="R668" s="25">
        <v>250</v>
      </c>
      <c r="S668" s="25">
        <v>12</v>
      </c>
      <c r="T668" s="25"/>
      <c r="U668" s="25">
        <v>4</v>
      </c>
      <c r="V668" s="25">
        <v>3</v>
      </c>
      <c r="W668" s="25"/>
      <c r="X668" s="25"/>
      <c r="Y668" s="25"/>
      <c r="Z668" s="25"/>
      <c r="AA668" s="25"/>
      <c r="AB668" s="25"/>
      <c r="AC668" s="25"/>
      <c r="AD668" s="25"/>
      <c r="AE668" s="25"/>
      <c r="AF668" s="25">
        <v>311</v>
      </c>
    </row>
    <row r="669" spans="1:32">
      <c r="C669">
        <v>4</v>
      </c>
      <c r="D669">
        <v>2</v>
      </c>
      <c r="E669" s="25"/>
      <c r="F669" s="25"/>
      <c r="G669" s="25">
        <v>12</v>
      </c>
      <c r="H669" s="25"/>
      <c r="I669" s="25"/>
      <c r="J669" s="25"/>
      <c r="K669" s="25">
        <v>1</v>
      </c>
      <c r="L669" s="25"/>
      <c r="M669" s="25"/>
      <c r="N669" s="25"/>
      <c r="O669" s="25"/>
      <c r="P669" s="25"/>
      <c r="Q669" s="25">
        <v>23</v>
      </c>
      <c r="R669" s="25">
        <v>187</v>
      </c>
      <c r="S669" s="25">
        <v>12</v>
      </c>
      <c r="T669" s="25"/>
      <c r="U669" s="25">
        <v>2</v>
      </c>
      <c r="V669" s="25">
        <v>3</v>
      </c>
      <c r="W669" s="25"/>
      <c r="X669" s="25"/>
      <c r="Y669" s="25"/>
      <c r="Z669" s="25"/>
      <c r="AA669" s="25">
        <v>1</v>
      </c>
      <c r="AB669" s="25"/>
      <c r="AC669" s="25"/>
      <c r="AD669" s="25"/>
      <c r="AE669" s="25"/>
      <c r="AF669" s="25">
        <v>241</v>
      </c>
    </row>
    <row r="670" spans="1:32">
      <c r="C670">
        <v>5</v>
      </c>
      <c r="D670">
        <v>2</v>
      </c>
      <c r="E670" s="25">
        <v>9</v>
      </c>
      <c r="F670" s="25"/>
      <c r="G670" s="25">
        <v>5</v>
      </c>
      <c r="H670" s="25"/>
      <c r="I670" s="25">
        <v>3</v>
      </c>
      <c r="J670" s="25"/>
      <c r="K670" s="25"/>
      <c r="L670" s="25"/>
      <c r="M670" s="25"/>
      <c r="N670" s="25">
        <v>3</v>
      </c>
      <c r="O670" s="25"/>
      <c r="P670" s="25"/>
      <c r="Q670" s="25">
        <v>3</v>
      </c>
      <c r="R670" s="25">
        <v>125</v>
      </c>
      <c r="S670" s="25">
        <v>1</v>
      </c>
      <c r="T670" s="25">
        <v>10</v>
      </c>
      <c r="U670" s="25">
        <v>17</v>
      </c>
      <c r="V670" s="25">
        <v>3</v>
      </c>
      <c r="W670" s="25"/>
      <c r="X670" s="25"/>
      <c r="Y670" s="25"/>
      <c r="Z670" s="25"/>
      <c r="AA670" s="25"/>
      <c r="AB670" s="25"/>
      <c r="AC670" s="25"/>
      <c r="AD670" s="25"/>
      <c r="AE670" s="25"/>
      <c r="AF670" s="25">
        <v>179</v>
      </c>
    </row>
    <row r="671" spans="1:32">
      <c r="C671">
        <v>6</v>
      </c>
      <c r="D671">
        <v>2</v>
      </c>
      <c r="E671" s="25">
        <v>4</v>
      </c>
      <c r="F671" s="25"/>
      <c r="G671" s="25"/>
      <c r="H671" s="25"/>
      <c r="I671" s="25"/>
      <c r="J671" s="25">
        <v>2</v>
      </c>
      <c r="K671" s="25">
        <v>7</v>
      </c>
      <c r="L671" s="25"/>
      <c r="M671" s="25"/>
      <c r="N671" s="25"/>
      <c r="O671" s="25"/>
      <c r="P671" s="25"/>
      <c r="Q671" s="25"/>
      <c r="R671" s="25">
        <v>150</v>
      </c>
      <c r="S671" s="25">
        <v>4</v>
      </c>
      <c r="T671" s="25">
        <v>15</v>
      </c>
      <c r="U671" s="25">
        <v>60</v>
      </c>
      <c r="V671" s="25">
        <v>7</v>
      </c>
      <c r="W671" s="25"/>
      <c r="X671" s="25"/>
      <c r="Y671" s="25"/>
      <c r="Z671" s="25"/>
      <c r="AA671" s="25"/>
      <c r="AB671" s="25"/>
      <c r="AC671" s="25"/>
      <c r="AD671" s="25"/>
      <c r="AE671" s="25"/>
      <c r="AF671" s="25">
        <v>249</v>
      </c>
    </row>
    <row r="672" spans="1:32">
      <c r="C672">
        <v>7</v>
      </c>
      <c r="D672">
        <v>2</v>
      </c>
      <c r="E672" s="25">
        <v>12</v>
      </c>
      <c r="F672" s="25"/>
      <c r="G672" s="25">
        <v>19</v>
      </c>
      <c r="H672" s="25"/>
      <c r="I672" s="25"/>
      <c r="J672" s="25">
        <v>2</v>
      </c>
      <c r="K672" s="25"/>
      <c r="L672" s="25"/>
      <c r="M672" s="25"/>
      <c r="N672" s="25">
        <v>3</v>
      </c>
      <c r="O672" s="25"/>
      <c r="P672" s="25"/>
      <c r="Q672" s="25">
        <v>42</v>
      </c>
      <c r="R672" s="25">
        <v>300</v>
      </c>
      <c r="S672" s="25">
        <v>3</v>
      </c>
      <c r="T672" s="25">
        <v>18</v>
      </c>
      <c r="U672" s="25">
        <v>6</v>
      </c>
      <c r="V672" s="25">
        <v>2</v>
      </c>
      <c r="W672" s="25"/>
      <c r="X672" s="25"/>
      <c r="Y672" s="25"/>
      <c r="Z672" s="25"/>
      <c r="AA672" s="25">
        <v>4</v>
      </c>
      <c r="AB672" s="25">
        <v>5</v>
      </c>
      <c r="AC672" s="25"/>
      <c r="AD672" s="25"/>
      <c r="AE672" s="25"/>
      <c r="AF672" s="25">
        <v>416</v>
      </c>
    </row>
    <row r="673" spans="3:32">
      <c r="C673">
        <v>8</v>
      </c>
      <c r="D673">
        <v>2</v>
      </c>
      <c r="E673" s="25">
        <v>3</v>
      </c>
      <c r="F673" s="25"/>
      <c r="G673" s="25">
        <v>4</v>
      </c>
      <c r="H673" s="25">
        <v>1</v>
      </c>
      <c r="I673" s="25"/>
      <c r="J673" s="25"/>
      <c r="K673" s="25"/>
      <c r="L673" s="25"/>
      <c r="M673" s="25"/>
      <c r="N673" s="25"/>
      <c r="O673" s="25"/>
      <c r="P673" s="25"/>
      <c r="Q673" s="25">
        <v>15</v>
      </c>
      <c r="R673" s="25">
        <v>166</v>
      </c>
      <c r="S673" s="25"/>
      <c r="T673" s="25">
        <v>2</v>
      </c>
      <c r="U673" s="25">
        <v>6</v>
      </c>
      <c r="V673" s="25">
        <v>4</v>
      </c>
      <c r="W673" s="25"/>
      <c r="X673" s="25"/>
      <c r="Y673" s="25"/>
      <c r="Z673" s="25"/>
      <c r="AA673" s="25">
        <v>3</v>
      </c>
      <c r="AB673" s="25">
        <v>2</v>
      </c>
      <c r="AC673" s="25"/>
      <c r="AD673" s="25"/>
      <c r="AE673" s="25"/>
      <c r="AF673" s="25">
        <v>206</v>
      </c>
    </row>
    <row r="674" spans="3:32">
      <c r="C674">
        <v>9</v>
      </c>
      <c r="D674">
        <v>2</v>
      </c>
      <c r="E674" s="25">
        <v>11</v>
      </c>
      <c r="F674" s="25"/>
      <c r="G674" s="25">
        <v>5</v>
      </c>
      <c r="H674" s="25"/>
      <c r="I674" s="25"/>
      <c r="J674" s="25"/>
      <c r="K674" s="25"/>
      <c r="L674" s="25"/>
      <c r="M674" s="25"/>
      <c r="N674" s="25"/>
      <c r="O674" s="25"/>
      <c r="P674" s="25"/>
      <c r="Q674" s="25">
        <v>13</v>
      </c>
      <c r="R674" s="25">
        <v>115</v>
      </c>
      <c r="S674" s="25">
        <v>2</v>
      </c>
      <c r="T674" s="25">
        <v>2</v>
      </c>
      <c r="U674" s="25">
        <v>22</v>
      </c>
      <c r="V674" s="25">
        <v>2</v>
      </c>
      <c r="W674" s="25"/>
      <c r="X674" s="25"/>
      <c r="Y674" s="25"/>
      <c r="Z674" s="25"/>
      <c r="AA674" s="25"/>
      <c r="AB674" s="25"/>
      <c r="AC674" s="25"/>
      <c r="AD674" s="25"/>
      <c r="AE674" s="25"/>
      <c r="AF674" s="25">
        <v>172</v>
      </c>
    </row>
    <row r="675" spans="3:32">
      <c r="C675">
        <v>10</v>
      </c>
      <c r="D675">
        <v>2</v>
      </c>
      <c r="E675" s="25">
        <v>10</v>
      </c>
      <c r="F675" s="25"/>
      <c r="G675" s="25">
        <v>9</v>
      </c>
      <c r="H675" s="25"/>
      <c r="I675" s="25"/>
      <c r="J675" s="25"/>
      <c r="K675" s="25"/>
      <c r="L675" s="25"/>
      <c r="M675" s="25"/>
      <c r="N675" s="25"/>
      <c r="O675" s="25"/>
      <c r="P675" s="25"/>
      <c r="Q675" s="25">
        <v>31</v>
      </c>
      <c r="R675" s="25">
        <v>100</v>
      </c>
      <c r="S675" s="25">
        <v>3</v>
      </c>
      <c r="T675" s="25">
        <v>10</v>
      </c>
      <c r="U675" s="25">
        <v>31</v>
      </c>
      <c r="V675" s="25">
        <v>4</v>
      </c>
      <c r="W675" s="25"/>
      <c r="X675" s="25">
        <v>1</v>
      </c>
      <c r="Y675" s="25"/>
      <c r="Z675" s="25"/>
      <c r="AA675" s="25"/>
      <c r="AB675" s="25"/>
      <c r="AC675" s="25"/>
      <c r="AD675" s="25"/>
      <c r="AE675" s="25"/>
      <c r="AF675" s="25">
        <v>199</v>
      </c>
    </row>
    <row r="676" spans="3:32">
      <c r="C676">
        <v>11</v>
      </c>
      <c r="D676">
        <v>2</v>
      </c>
      <c r="E676" s="25"/>
      <c r="F676" s="25"/>
      <c r="G676" s="25">
        <v>2</v>
      </c>
      <c r="H676" s="25"/>
      <c r="I676" s="25"/>
      <c r="J676" s="25"/>
      <c r="K676" s="25"/>
      <c r="L676" s="25"/>
      <c r="M676" s="25"/>
      <c r="N676" s="25"/>
      <c r="O676" s="25"/>
      <c r="P676" s="25"/>
      <c r="Q676" s="25">
        <v>51</v>
      </c>
      <c r="R676" s="25">
        <v>306</v>
      </c>
      <c r="S676" s="25">
        <v>1</v>
      </c>
      <c r="T676" s="25"/>
      <c r="U676" s="25">
        <v>4</v>
      </c>
      <c r="V676" s="25">
        <v>4</v>
      </c>
      <c r="W676" s="25"/>
      <c r="X676" s="25"/>
      <c r="Y676" s="25"/>
      <c r="Z676" s="25"/>
      <c r="AA676" s="25">
        <v>12</v>
      </c>
      <c r="AB676" s="25">
        <v>3</v>
      </c>
      <c r="AC676" s="25"/>
      <c r="AD676" s="25"/>
      <c r="AE676" s="25"/>
      <c r="AF676" s="25">
        <v>383</v>
      </c>
    </row>
    <row r="677" spans="3:32">
      <c r="C677">
        <v>12</v>
      </c>
      <c r="D677">
        <v>2</v>
      </c>
      <c r="E677" s="25"/>
      <c r="F677" s="25"/>
      <c r="G677" s="25">
        <v>6</v>
      </c>
      <c r="H677" s="25"/>
      <c r="I677" s="25"/>
      <c r="J677" s="25"/>
      <c r="K677" s="25"/>
      <c r="L677" s="25"/>
      <c r="M677" s="25"/>
      <c r="N677" s="25"/>
      <c r="O677" s="25"/>
      <c r="P677" s="25"/>
      <c r="Q677" s="25">
        <v>102</v>
      </c>
      <c r="R677" s="25">
        <v>122</v>
      </c>
      <c r="S677" s="25">
        <v>5</v>
      </c>
      <c r="T677" s="25">
        <v>2</v>
      </c>
      <c r="U677" s="25">
        <v>40</v>
      </c>
      <c r="V677" s="25">
        <v>1</v>
      </c>
      <c r="W677" s="25"/>
      <c r="X677" s="25"/>
      <c r="Y677" s="25"/>
      <c r="Z677" s="25"/>
      <c r="AA677" s="25">
        <v>3</v>
      </c>
      <c r="AB677" s="25">
        <v>3</v>
      </c>
      <c r="AC677" s="25"/>
      <c r="AD677" s="25"/>
      <c r="AE677" s="25"/>
      <c r="AF677" s="25">
        <v>284</v>
      </c>
    </row>
    <row r="678" spans="3:32">
      <c r="C678">
        <v>13</v>
      </c>
      <c r="D678">
        <v>2</v>
      </c>
      <c r="E678" s="25">
        <v>6</v>
      </c>
      <c r="F678" s="25"/>
      <c r="G678" s="25"/>
      <c r="H678" s="25"/>
      <c r="I678" s="25"/>
      <c r="J678" s="25"/>
      <c r="K678" s="25"/>
      <c r="L678" s="25"/>
      <c r="M678" s="25"/>
      <c r="N678" s="25"/>
      <c r="O678" s="25"/>
      <c r="P678" s="25"/>
      <c r="Q678" s="25">
        <v>9</v>
      </c>
      <c r="R678" s="25">
        <v>375</v>
      </c>
      <c r="S678" s="25">
        <v>2</v>
      </c>
      <c r="T678" s="25"/>
      <c r="U678" s="25">
        <v>2</v>
      </c>
      <c r="V678" s="25"/>
      <c r="W678" s="25"/>
      <c r="X678" s="25"/>
      <c r="Y678" s="25"/>
      <c r="Z678" s="25"/>
      <c r="AA678" s="25">
        <v>4</v>
      </c>
      <c r="AB678" s="25">
        <v>5</v>
      </c>
      <c r="AC678" s="25"/>
      <c r="AD678" s="25"/>
      <c r="AE678" s="25"/>
      <c r="AF678" s="25">
        <v>403</v>
      </c>
    </row>
    <row r="679" spans="3:32">
      <c r="C679">
        <v>14</v>
      </c>
      <c r="D679">
        <v>2</v>
      </c>
      <c r="E679" s="25">
        <v>4</v>
      </c>
      <c r="F679" s="25"/>
      <c r="G679" s="25">
        <v>2</v>
      </c>
      <c r="H679" s="25">
        <v>1</v>
      </c>
      <c r="I679" s="25"/>
      <c r="J679" s="25">
        <v>1</v>
      </c>
      <c r="K679" s="25"/>
      <c r="L679" s="25"/>
      <c r="M679" s="25"/>
      <c r="N679" s="25"/>
      <c r="O679" s="25"/>
      <c r="P679" s="25"/>
      <c r="Q679" s="25">
        <v>10</v>
      </c>
      <c r="R679" s="25">
        <v>176</v>
      </c>
      <c r="S679" s="25"/>
      <c r="T679" s="25"/>
      <c r="U679" s="25">
        <v>5</v>
      </c>
      <c r="V679" s="25"/>
      <c r="W679" s="25"/>
      <c r="X679" s="25"/>
      <c r="Y679" s="25"/>
      <c r="Z679" s="25"/>
      <c r="AA679" s="25">
        <v>2</v>
      </c>
      <c r="AB679" s="25"/>
      <c r="AC679" s="25"/>
      <c r="AD679" s="25"/>
      <c r="AE679" s="25"/>
      <c r="AF679" s="25">
        <v>201</v>
      </c>
    </row>
    <row r="680" spans="3:32">
      <c r="C680">
        <v>15</v>
      </c>
      <c r="D680">
        <v>2</v>
      </c>
      <c r="E680" s="25">
        <v>6</v>
      </c>
      <c r="F680" s="25"/>
      <c r="G680" s="25">
        <v>11</v>
      </c>
      <c r="H680" s="25"/>
      <c r="I680" s="25">
        <v>2</v>
      </c>
      <c r="J680" s="25">
        <v>2</v>
      </c>
      <c r="K680" s="25"/>
      <c r="L680" s="25"/>
      <c r="M680" s="25"/>
      <c r="N680" s="25"/>
      <c r="O680" s="25"/>
      <c r="P680" s="25"/>
      <c r="Q680" s="25">
        <v>13</v>
      </c>
      <c r="R680" s="25">
        <v>35</v>
      </c>
      <c r="S680" s="25">
        <v>3</v>
      </c>
      <c r="T680" s="25">
        <v>2</v>
      </c>
      <c r="U680" s="25">
        <v>6</v>
      </c>
      <c r="V680" s="25"/>
      <c r="W680" s="25"/>
      <c r="X680" s="25"/>
      <c r="Y680" s="25"/>
      <c r="Z680" s="25"/>
      <c r="AA680" s="25"/>
      <c r="AB680" s="25"/>
      <c r="AC680" s="25"/>
      <c r="AD680" s="25"/>
      <c r="AE680" s="25"/>
      <c r="AF680" s="25">
        <v>80</v>
      </c>
    </row>
    <row r="681" spans="3:32">
      <c r="C681">
        <v>16</v>
      </c>
      <c r="D681">
        <v>2</v>
      </c>
      <c r="E681" s="25">
        <v>30</v>
      </c>
      <c r="F681" s="25"/>
      <c r="G681" s="25">
        <v>7</v>
      </c>
      <c r="H681" s="25"/>
      <c r="I681" s="25">
        <v>2</v>
      </c>
      <c r="J681" s="25"/>
      <c r="K681" s="25"/>
      <c r="L681" s="25"/>
      <c r="M681" s="25"/>
      <c r="N681" s="25"/>
      <c r="O681" s="25"/>
      <c r="P681" s="25"/>
      <c r="Q681" s="25">
        <v>20</v>
      </c>
      <c r="R681" s="25">
        <v>107</v>
      </c>
      <c r="S681" s="25">
        <v>2</v>
      </c>
      <c r="T681" s="25"/>
      <c r="U681" s="25">
        <v>9</v>
      </c>
      <c r="V681" s="25">
        <v>4</v>
      </c>
      <c r="W681" s="25"/>
      <c r="X681" s="25"/>
      <c r="Y681" s="25"/>
      <c r="Z681" s="25"/>
      <c r="AA681" s="25"/>
      <c r="AB681" s="25"/>
      <c r="AC681" s="25"/>
      <c r="AD681" s="25"/>
      <c r="AE681" s="25"/>
      <c r="AF681" s="25">
        <v>181</v>
      </c>
    </row>
    <row r="682" spans="3:32">
      <c r="C682">
        <v>17</v>
      </c>
      <c r="D682">
        <v>2</v>
      </c>
      <c r="E682" s="25">
        <v>10</v>
      </c>
      <c r="F682" s="25"/>
      <c r="G682" s="25">
        <v>1</v>
      </c>
      <c r="H682" s="25"/>
      <c r="I682" s="25"/>
      <c r="J682" s="25"/>
      <c r="K682" s="25"/>
      <c r="L682" s="25"/>
      <c r="M682" s="25"/>
      <c r="N682" s="25"/>
      <c r="O682" s="25"/>
      <c r="P682" s="25"/>
      <c r="Q682" s="25">
        <v>6</v>
      </c>
      <c r="R682" s="25">
        <v>75</v>
      </c>
      <c r="S682" s="25"/>
      <c r="T682" s="25"/>
      <c r="U682" s="25">
        <v>8</v>
      </c>
      <c r="V682" s="25"/>
      <c r="W682" s="25"/>
      <c r="X682" s="25"/>
      <c r="Y682" s="25"/>
      <c r="Z682" s="25"/>
      <c r="AA682" s="25"/>
      <c r="AB682" s="25"/>
      <c r="AC682" s="25"/>
      <c r="AD682" s="25"/>
      <c r="AE682" s="25"/>
      <c r="AF682" s="25">
        <v>100</v>
      </c>
    </row>
    <row r="683" spans="3:32">
      <c r="C683">
        <v>18</v>
      </c>
      <c r="D683">
        <v>2</v>
      </c>
      <c r="E683" s="25">
        <v>17</v>
      </c>
      <c r="F683" s="25"/>
      <c r="G683" s="25">
        <v>2</v>
      </c>
      <c r="H683" s="25"/>
      <c r="I683" s="25"/>
      <c r="J683" s="25"/>
      <c r="K683" s="25">
        <v>1</v>
      </c>
      <c r="L683" s="25"/>
      <c r="M683" s="25"/>
      <c r="N683" s="25"/>
      <c r="O683" s="25"/>
      <c r="P683" s="25"/>
      <c r="Q683" s="25">
        <v>11</v>
      </c>
      <c r="R683" s="25">
        <v>71</v>
      </c>
      <c r="S683" s="25">
        <v>1</v>
      </c>
      <c r="T683" s="25"/>
      <c r="U683" s="25">
        <v>15</v>
      </c>
      <c r="V683" s="25"/>
      <c r="W683" s="25"/>
      <c r="X683" s="25"/>
      <c r="Y683" s="25"/>
      <c r="Z683" s="25"/>
      <c r="AA683" s="25"/>
      <c r="AB683" s="25"/>
      <c r="AC683" s="25"/>
      <c r="AD683" s="25"/>
      <c r="AE683" s="25"/>
      <c r="AF683" s="25">
        <v>118</v>
      </c>
    </row>
    <row r="684" spans="3:32">
      <c r="C684">
        <v>19</v>
      </c>
      <c r="D684">
        <v>2</v>
      </c>
      <c r="E684" s="25">
        <v>2</v>
      </c>
      <c r="F684" s="25"/>
      <c r="G684" s="25">
        <v>5</v>
      </c>
      <c r="H684" s="25"/>
      <c r="I684" s="25">
        <v>1</v>
      </c>
      <c r="J684" s="25"/>
      <c r="K684" s="25"/>
      <c r="L684" s="25"/>
      <c r="M684" s="25"/>
      <c r="N684" s="25"/>
      <c r="O684" s="25"/>
      <c r="P684" s="25"/>
      <c r="Q684" s="25">
        <v>10</v>
      </c>
      <c r="R684" s="25">
        <v>25</v>
      </c>
      <c r="S684" s="25"/>
      <c r="T684" s="25">
        <v>5</v>
      </c>
      <c r="U684" s="25">
        <v>1</v>
      </c>
      <c r="V684" s="25">
        <v>5</v>
      </c>
      <c r="W684" s="25">
        <v>1</v>
      </c>
      <c r="X684" s="25"/>
      <c r="Y684" s="25"/>
      <c r="Z684" s="25"/>
      <c r="AA684" s="25"/>
      <c r="AB684" s="25"/>
      <c r="AC684" s="25"/>
      <c r="AD684" s="25"/>
      <c r="AE684" s="25"/>
      <c r="AF684" s="25">
        <v>55</v>
      </c>
    </row>
    <row r="685" spans="3:32">
      <c r="C685">
        <v>20</v>
      </c>
      <c r="D685">
        <v>2</v>
      </c>
      <c r="E685" s="25"/>
      <c r="F685" s="25"/>
      <c r="G685" s="25">
        <v>6</v>
      </c>
      <c r="H685" s="25"/>
      <c r="I685" s="25"/>
      <c r="J685" s="25"/>
      <c r="K685" s="25"/>
      <c r="L685" s="25"/>
      <c r="M685" s="25"/>
      <c r="N685" s="25"/>
      <c r="O685" s="25"/>
      <c r="P685" s="25"/>
      <c r="Q685" s="25">
        <v>15</v>
      </c>
      <c r="R685" s="25">
        <v>20</v>
      </c>
      <c r="S685" s="25"/>
      <c r="T685" s="25"/>
      <c r="U685" s="25">
        <v>5</v>
      </c>
      <c r="V685" s="25">
        <v>5</v>
      </c>
      <c r="W685" s="25">
        <v>5</v>
      </c>
      <c r="X685" s="25"/>
      <c r="Y685" s="25"/>
      <c r="Z685" s="25"/>
      <c r="AA685" s="25"/>
      <c r="AB685" s="25"/>
      <c r="AC685" s="25"/>
      <c r="AD685" s="25"/>
      <c r="AE685" s="25"/>
      <c r="AF685" s="25">
        <v>56</v>
      </c>
    </row>
    <row r="686" spans="3:32">
      <c r="C686">
        <v>21</v>
      </c>
      <c r="D686">
        <v>2</v>
      </c>
      <c r="E686" s="25"/>
      <c r="F686" s="25"/>
      <c r="G686" s="25">
        <v>3</v>
      </c>
      <c r="H686" s="25"/>
      <c r="I686" s="25"/>
      <c r="J686" s="25"/>
      <c r="K686" s="25"/>
      <c r="L686" s="25">
        <v>1</v>
      </c>
      <c r="M686" s="25"/>
      <c r="N686" s="25"/>
      <c r="O686" s="25"/>
      <c r="P686" s="25"/>
      <c r="Q686" s="25">
        <v>9</v>
      </c>
      <c r="R686" s="25">
        <v>29</v>
      </c>
      <c r="S686" s="25"/>
      <c r="T686" s="25">
        <v>4</v>
      </c>
      <c r="U686" s="25"/>
      <c r="V686" s="25">
        <v>10</v>
      </c>
      <c r="W686" s="25">
        <v>3</v>
      </c>
      <c r="X686" s="25"/>
      <c r="Y686" s="25"/>
      <c r="Z686" s="25"/>
      <c r="AA686" s="25"/>
      <c r="AB686" s="25"/>
      <c r="AC686" s="25"/>
      <c r="AD686" s="25"/>
      <c r="AE686" s="25"/>
      <c r="AF686" s="25">
        <v>59</v>
      </c>
    </row>
    <row r="687" spans="3:32">
      <c r="C687">
        <v>22</v>
      </c>
      <c r="D687">
        <v>2</v>
      </c>
      <c r="E687" s="25"/>
      <c r="F687" s="25"/>
      <c r="G687" s="25">
        <v>7</v>
      </c>
      <c r="H687" s="25"/>
      <c r="I687" s="25"/>
      <c r="J687" s="25"/>
      <c r="K687" s="25"/>
      <c r="L687" s="25"/>
      <c r="M687" s="25"/>
      <c r="N687" s="25"/>
      <c r="O687" s="25"/>
      <c r="P687" s="25"/>
      <c r="Q687" s="25">
        <v>9</v>
      </c>
      <c r="R687" s="25">
        <v>23</v>
      </c>
      <c r="S687" s="25"/>
      <c r="T687" s="25">
        <v>4</v>
      </c>
      <c r="U687" s="25">
        <v>2</v>
      </c>
      <c r="V687" s="25">
        <v>5</v>
      </c>
      <c r="W687" s="25">
        <v>2</v>
      </c>
      <c r="X687" s="25"/>
      <c r="Y687" s="25"/>
      <c r="Z687" s="25"/>
      <c r="AA687" s="25"/>
      <c r="AB687" s="25">
        <v>1</v>
      </c>
      <c r="AC687" s="25"/>
      <c r="AD687" s="25"/>
      <c r="AE687" s="25"/>
      <c r="AF687" s="25">
        <v>53</v>
      </c>
    </row>
    <row r="688" spans="3:32">
      <c r="C688">
        <v>23</v>
      </c>
      <c r="D688">
        <v>2</v>
      </c>
      <c r="E688" s="25"/>
      <c r="F688" s="25"/>
      <c r="G688" s="25">
        <v>6</v>
      </c>
      <c r="H688" s="25"/>
      <c r="I688" s="25"/>
      <c r="J688" s="25"/>
      <c r="K688" s="25"/>
      <c r="L688" s="25"/>
      <c r="M688" s="25"/>
      <c r="N688" s="25"/>
      <c r="O688" s="25"/>
      <c r="P688" s="25"/>
      <c r="Q688" s="25">
        <v>100</v>
      </c>
      <c r="R688" s="25">
        <v>50</v>
      </c>
      <c r="S688" s="25"/>
      <c r="T688" s="25">
        <v>4</v>
      </c>
      <c r="U688" s="25">
        <v>1</v>
      </c>
      <c r="V688" s="25">
        <v>2</v>
      </c>
      <c r="W688" s="25"/>
      <c r="X688" s="25"/>
      <c r="Y688" s="25"/>
      <c r="Z688" s="25"/>
      <c r="AA688" s="25"/>
      <c r="AB688" s="25"/>
      <c r="AC688" s="25"/>
      <c r="AD688" s="25"/>
      <c r="AE688" s="25"/>
      <c r="AF688" s="25">
        <v>163</v>
      </c>
    </row>
    <row r="689" spans="2:32">
      <c r="C689">
        <v>24</v>
      </c>
      <c r="D689">
        <v>2</v>
      </c>
      <c r="E689" s="25">
        <v>1</v>
      </c>
      <c r="F689" s="25"/>
      <c r="G689" s="25">
        <v>2</v>
      </c>
      <c r="H689" s="25"/>
      <c r="I689" s="25"/>
      <c r="J689" s="25"/>
      <c r="K689" s="25"/>
      <c r="L689" s="25"/>
      <c r="M689" s="25"/>
      <c r="N689" s="25">
        <v>1</v>
      </c>
      <c r="O689" s="25"/>
      <c r="P689" s="25"/>
      <c r="Q689" s="25">
        <v>71</v>
      </c>
      <c r="R689" s="25">
        <v>19</v>
      </c>
      <c r="S689" s="25"/>
      <c r="T689" s="25">
        <v>2</v>
      </c>
      <c r="U689" s="25"/>
      <c r="V689" s="25">
        <v>2</v>
      </c>
      <c r="W689" s="25"/>
      <c r="X689" s="25">
        <v>1</v>
      </c>
      <c r="Y689" s="25"/>
      <c r="Z689" s="25"/>
      <c r="AA689" s="25"/>
      <c r="AB689" s="25"/>
      <c r="AC689" s="25"/>
      <c r="AD689" s="25"/>
      <c r="AE689" s="25"/>
      <c r="AF689" s="25">
        <v>99</v>
      </c>
    </row>
    <row r="690" spans="2:32">
      <c r="B690" t="s">
        <v>35</v>
      </c>
      <c r="C690">
        <v>1</v>
      </c>
      <c r="D690">
        <v>2</v>
      </c>
      <c r="E690" s="25"/>
      <c r="F690" s="25"/>
      <c r="G690" s="25">
        <v>2</v>
      </c>
      <c r="H690" s="25"/>
      <c r="I690" s="25"/>
      <c r="J690" s="25"/>
      <c r="K690" s="25"/>
      <c r="L690" s="25"/>
      <c r="M690" s="25"/>
      <c r="N690" s="25"/>
      <c r="O690" s="25"/>
      <c r="P690" s="25"/>
      <c r="Q690" s="25">
        <v>1</v>
      </c>
      <c r="R690" s="25">
        <v>44</v>
      </c>
      <c r="S690" s="25">
        <v>6</v>
      </c>
      <c r="T690" s="25">
        <v>1</v>
      </c>
      <c r="U690" s="25">
        <v>2</v>
      </c>
      <c r="V690" s="25">
        <v>17</v>
      </c>
      <c r="W690" s="25"/>
      <c r="X690" s="25">
        <v>1</v>
      </c>
      <c r="Y690" s="25"/>
      <c r="Z690" s="25"/>
      <c r="AA690" s="25">
        <v>1</v>
      </c>
      <c r="AB690" s="25"/>
      <c r="AC690" s="25"/>
      <c r="AD690" s="25"/>
      <c r="AE690" s="25"/>
      <c r="AF690" s="25">
        <v>75</v>
      </c>
    </row>
    <row r="691" spans="2:32">
      <c r="C691">
        <v>2</v>
      </c>
      <c r="D691">
        <v>2</v>
      </c>
      <c r="E691" s="25"/>
      <c r="F691" s="25"/>
      <c r="G691" s="25"/>
      <c r="H691" s="25"/>
      <c r="I691" s="25"/>
      <c r="J691" s="25">
        <v>1</v>
      </c>
      <c r="K691" s="25"/>
      <c r="L691" s="25"/>
      <c r="M691" s="25"/>
      <c r="N691" s="25"/>
      <c r="O691" s="25"/>
      <c r="P691" s="25"/>
      <c r="Q691" s="25"/>
      <c r="R691" s="25">
        <v>38</v>
      </c>
      <c r="S691" s="25">
        <v>5</v>
      </c>
      <c r="T691" s="25">
        <v>7</v>
      </c>
      <c r="U691" s="25">
        <v>1</v>
      </c>
      <c r="V691" s="25">
        <v>2</v>
      </c>
      <c r="W691" s="25"/>
      <c r="X691" s="25"/>
      <c r="Y691" s="25"/>
      <c r="Z691" s="25"/>
      <c r="AA691" s="25">
        <v>1</v>
      </c>
      <c r="AB691" s="25"/>
      <c r="AC691" s="25"/>
      <c r="AD691" s="25"/>
      <c r="AE691" s="25"/>
      <c r="AF691" s="25">
        <v>55</v>
      </c>
    </row>
    <row r="692" spans="2:32">
      <c r="C692">
        <v>3</v>
      </c>
      <c r="D692">
        <v>2</v>
      </c>
      <c r="E692" s="25">
        <v>2</v>
      </c>
      <c r="F692" s="25"/>
      <c r="G692" s="25">
        <v>1</v>
      </c>
      <c r="H692" s="25">
        <v>1</v>
      </c>
      <c r="I692" s="25"/>
      <c r="J692" s="25">
        <v>1</v>
      </c>
      <c r="K692" s="25"/>
      <c r="L692" s="25"/>
      <c r="M692" s="25"/>
      <c r="N692" s="25"/>
      <c r="O692" s="25"/>
      <c r="P692" s="25"/>
      <c r="Q692" s="25"/>
      <c r="R692" s="25">
        <v>20</v>
      </c>
      <c r="S692" s="25">
        <v>3</v>
      </c>
      <c r="T692" s="25">
        <v>18</v>
      </c>
      <c r="U692" s="25"/>
      <c r="V692" s="25">
        <v>7</v>
      </c>
      <c r="W692" s="25"/>
      <c r="X692" s="25"/>
      <c r="Y692" s="25"/>
      <c r="Z692" s="25"/>
      <c r="AA692" s="25">
        <v>1</v>
      </c>
      <c r="AB692" s="25"/>
      <c r="AC692" s="25"/>
      <c r="AD692" s="25"/>
      <c r="AE692" s="25"/>
      <c r="AF692" s="25">
        <v>54</v>
      </c>
    </row>
    <row r="693" spans="2:32">
      <c r="C693">
        <v>4</v>
      </c>
      <c r="D693">
        <v>2</v>
      </c>
      <c r="E693" s="25">
        <v>3</v>
      </c>
      <c r="F693" s="25"/>
      <c r="G693" s="25"/>
      <c r="H693" s="25"/>
      <c r="I693" s="25"/>
      <c r="J693" s="25"/>
      <c r="K693" s="25"/>
      <c r="L693" s="25"/>
      <c r="M693" s="25"/>
      <c r="N693" s="25"/>
      <c r="O693" s="25"/>
      <c r="P693" s="25"/>
      <c r="Q693" s="25"/>
      <c r="R693" s="25">
        <v>13</v>
      </c>
      <c r="S693" s="25">
        <v>8</v>
      </c>
      <c r="T693" s="25">
        <v>3</v>
      </c>
      <c r="U693" s="25">
        <v>5</v>
      </c>
      <c r="V693" s="25">
        <v>3</v>
      </c>
      <c r="W693" s="25"/>
      <c r="X693" s="25">
        <v>1</v>
      </c>
      <c r="Y693" s="25"/>
      <c r="Z693" s="25"/>
      <c r="AA693" s="25"/>
      <c r="AB693" s="25"/>
      <c r="AC693" s="25"/>
      <c r="AD693" s="25"/>
      <c r="AE693" s="25"/>
      <c r="AF693" s="25">
        <v>36</v>
      </c>
    </row>
    <row r="694" spans="2:32">
      <c r="C694">
        <v>5</v>
      </c>
      <c r="D694">
        <v>2</v>
      </c>
      <c r="E694" s="25">
        <v>1</v>
      </c>
      <c r="F694" s="25"/>
      <c r="G694" s="25">
        <v>1</v>
      </c>
      <c r="H694" s="25"/>
      <c r="I694" s="25"/>
      <c r="J694" s="25"/>
      <c r="K694" s="25"/>
      <c r="L694" s="25"/>
      <c r="M694" s="25"/>
      <c r="N694" s="25">
        <v>6</v>
      </c>
      <c r="O694" s="25"/>
      <c r="P694" s="25"/>
      <c r="Q694" s="25">
        <v>1</v>
      </c>
      <c r="R694" s="25">
        <v>9</v>
      </c>
      <c r="S694" s="25">
        <v>2</v>
      </c>
      <c r="T694" s="25">
        <v>6</v>
      </c>
      <c r="U694" s="25"/>
      <c r="V694" s="25">
        <v>8</v>
      </c>
      <c r="W694" s="25"/>
      <c r="X694" s="25"/>
      <c r="Y694" s="25"/>
      <c r="Z694" s="25"/>
      <c r="AA694" s="25"/>
      <c r="AB694" s="25"/>
      <c r="AC694" s="25"/>
      <c r="AD694" s="25"/>
      <c r="AE694" s="25"/>
      <c r="AF694" s="25">
        <v>34</v>
      </c>
    </row>
    <row r="695" spans="2:32">
      <c r="C695">
        <v>6</v>
      </c>
      <c r="D695">
        <v>2</v>
      </c>
      <c r="E695" s="25">
        <v>7</v>
      </c>
      <c r="F695" s="25"/>
      <c r="G695" s="25"/>
      <c r="H695" s="25"/>
      <c r="I695" s="25"/>
      <c r="J695" s="25"/>
      <c r="K695" s="25"/>
      <c r="L695" s="25"/>
      <c r="M695" s="25"/>
      <c r="N695" s="25">
        <v>3</v>
      </c>
      <c r="O695" s="25"/>
      <c r="P695" s="25"/>
      <c r="Q695" s="25">
        <v>2</v>
      </c>
      <c r="R695" s="25">
        <v>11</v>
      </c>
      <c r="S695" s="25">
        <v>4</v>
      </c>
      <c r="T695" s="25">
        <v>5</v>
      </c>
      <c r="U695" s="25">
        <v>3</v>
      </c>
      <c r="V695" s="25">
        <v>13</v>
      </c>
      <c r="W695" s="25"/>
      <c r="X695" s="25"/>
      <c r="Y695" s="25"/>
      <c r="Z695" s="25"/>
      <c r="AA695" s="25"/>
      <c r="AB695" s="25"/>
      <c r="AC695" s="25"/>
      <c r="AD695" s="25"/>
      <c r="AE695" s="25"/>
      <c r="AF695" s="25">
        <v>48</v>
      </c>
    </row>
    <row r="696" spans="2:32">
      <c r="C696">
        <v>7</v>
      </c>
      <c r="D696">
        <v>2</v>
      </c>
      <c r="E696" s="25">
        <v>6</v>
      </c>
      <c r="F696" s="25"/>
      <c r="G696" s="25">
        <v>1</v>
      </c>
      <c r="H696" s="25"/>
      <c r="I696" s="25"/>
      <c r="J696" s="25"/>
      <c r="K696" s="25"/>
      <c r="L696" s="25"/>
      <c r="M696" s="25"/>
      <c r="N696" s="25">
        <v>4</v>
      </c>
      <c r="O696" s="25"/>
      <c r="P696" s="25"/>
      <c r="Q696" s="25">
        <v>1</v>
      </c>
      <c r="R696" s="25">
        <v>21</v>
      </c>
      <c r="S696" s="25">
        <v>9</v>
      </c>
      <c r="T696" s="25">
        <v>15</v>
      </c>
      <c r="U696" s="25">
        <v>1</v>
      </c>
      <c r="V696" s="25">
        <v>9</v>
      </c>
      <c r="W696" s="25"/>
      <c r="X696" s="25"/>
      <c r="Y696" s="25"/>
      <c r="Z696" s="25"/>
      <c r="AA696" s="25"/>
      <c r="AB696" s="25">
        <v>3</v>
      </c>
      <c r="AC696" s="25"/>
      <c r="AD696" s="25"/>
      <c r="AE696" s="25"/>
      <c r="AF696" s="25">
        <v>70</v>
      </c>
    </row>
    <row r="697" spans="2:32">
      <c r="C697">
        <v>8</v>
      </c>
      <c r="D697">
        <v>2</v>
      </c>
      <c r="E697" s="25">
        <v>6</v>
      </c>
      <c r="F697" s="25"/>
      <c r="G697" s="25"/>
      <c r="H697" s="25"/>
      <c r="I697" s="25"/>
      <c r="J697" s="25"/>
      <c r="K697" s="25"/>
      <c r="L697" s="25"/>
      <c r="M697" s="25"/>
      <c r="N697" s="25"/>
      <c r="O697" s="25"/>
      <c r="P697" s="25"/>
      <c r="Q697" s="25"/>
      <c r="R697" s="25">
        <v>6</v>
      </c>
      <c r="S697" s="25">
        <v>5</v>
      </c>
      <c r="T697" s="25">
        <v>11</v>
      </c>
      <c r="U697" s="25">
        <v>3</v>
      </c>
      <c r="V697" s="25">
        <v>5</v>
      </c>
      <c r="W697" s="25"/>
      <c r="X697" s="25"/>
      <c r="Y697" s="25"/>
      <c r="Z697" s="25"/>
      <c r="AA697" s="25"/>
      <c r="AB697" s="25"/>
      <c r="AC697" s="25"/>
      <c r="AD697" s="25"/>
      <c r="AE697" s="25"/>
      <c r="AF697" s="25">
        <v>36</v>
      </c>
    </row>
    <row r="698" spans="2:32">
      <c r="C698">
        <v>9</v>
      </c>
      <c r="D698">
        <v>2</v>
      </c>
      <c r="E698" s="25">
        <v>5</v>
      </c>
      <c r="F698" s="25"/>
      <c r="G698" s="25"/>
      <c r="H698" s="25"/>
      <c r="I698" s="25"/>
      <c r="J698" s="25"/>
      <c r="K698" s="25"/>
      <c r="L698" s="25"/>
      <c r="M698" s="25"/>
      <c r="N698" s="25"/>
      <c r="O698" s="25">
        <v>1</v>
      </c>
      <c r="P698" s="25"/>
      <c r="Q698" s="25"/>
      <c r="R698" s="25">
        <v>50</v>
      </c>
      <c r="S698" s="25">
        <v>4</v>
      </c>
      <c r="T698" s="25"/>
      <c r="U698" s="25"/>
      <c r="V698" s="25">
        <v>6</v>
      </c>
      <c r="W698" s="25"/>
      <c r="X698" s="25"/>
      <c r="Y698" s="25"/>
      <c r="Z698" s="25"/>
      <c r="AA698" s="25"/>
      <c r="AB698" s="25"/>
      <c r="AC698" s="25"/>
      <c r="AD698" s="25"/>
      <c r="AE698" s="25"/>
      <c r="AF698" s="25">
        <v>66</v>
      </c>
    </row>
    <row r="699" spans="2:32">
      <c r="C699">
        <v>10</v>
      </c>
      <c r="D699">
        <v>2</v>
      </c>
      <c r="E699" s="25">
        <v>3</v>
      </c>
      <c r="F699" s="25"/>
      <c r="G699" s="25"/>
      <c r="H699" s="25"/>
      <c r="I699" s="25"/>
      <c r="J699" s="25"/>
      <c r="K699" s="25"/>
      <c r="L699" s="25"/>
      <c r="M699" s="25"/>
      <c r="N699" s="25"/>
      <c r="O699" s="25">
        <v>7</v>
      </c>
      <c r="P699" s="25"/>
      <c r="Q699" s="25"/>
      <c r="R699" s="25">
        <v>10</v>
      </c>
      <c r="S699" s="25">
        <v>4</v>
      </c>
      <c r="T699" s="25">
        <v>9</v>
      </c>
      <c r="U699" s="25">
        <v>4</v>
      </c>
      <c r="V699" s="25">
        <v>11</v>
      </c>
      <c r="W699" s="25"/>
      <c r="X699" s="25"/>
      <c r="Y699" s="25"/>
      <c r="Z699" s="25"/>
      <c r="AA699" s="25"/>
      <c r="AB699" s="25"/>
      <c r="AC699" s="25"/>
      <c r="AD699" s="25"/>
      <c r="AE699" s="25"/>
      <c r="AF699" s="25">
        <v>48</v>
      </c>
    </row>
    <row r="700" spans="2:32">
      <c r="C700">
        <v>11</v>
      </c>
      <c r="D700">
        <v>2</v>
      </c>
      <c r="E700" s="25"/>
      <c r="F700" s="25"/>
      <c r="G700" s="25">
        <v>1</v>
      </c>
      <c r="H700" s="25"/>
      <c r="I700" s="25"/>
      <c r="J700" s="25"/>
      <c r="K700" s="25"/>
      <c r="L700" s="25"/>
      <c r="M700" s="25"/>
      <c r="N700" s="25"/>
      <c r="O700" s="25"/>
      <c r="P700" s="25"/>
      <c r="Q700" s="25"/>
      <c r="R700" s="25">
        <v>23</v>
      </c>
      <c r="S700" s="25">
        <v>2</v>
      </c>
      <c r="T700" s="25">
        <v>2</v>
      </c>
      <c r="U700" s="25">
        <v>1</v>
      </c>
      <c r="V700" s="25">
        <v>7</v>
      </c>
      <c r="W700" s="25"/>
      <c r="X700" s="25">
        <v>2</v>
      </c>
      <c r="Y700" s="25"/>
      <c r="Z700" s="25"/>
      <c r="AA700" s="25"/>
      <c r="AB700" s="25"/>
      <c r="AC700" s="25"/>
      <c r="AD700" s="25"/>
      <c r="AE700" s="25"/>
      <c r="AF700" s="25">
        <v>38</v>
      </c>
    </row>
    <row r="701" spans="2:32">
      <c r="C701">
        <v>12</v>
      </c>
      <c r="D701">
        <v>2</v>
      </c>
      <c r="E701" s="25">
        <v>5</v>
      </c>
      <c r="F701" s="25"/>
      <c r="G701" s="25"/>
      <c r="H701" s="25"/>
      <c r="I701" s="25"/>
      <c r="J701" s="25"/>
      <c r="K701" s="25"/>
      <c r="L701" s="25"/>
      <c r="M701" s="25"/>
      <c r="N701" s="25"/>
      <c r="O701" s="25"/>
      <c r="P701" s="25"/>
      <c r="Q701" s="25"/>
      <c r="R701" s="25">
        <v>29</v>
      </c>
      <c r="S701" s="25">
        <v>2</v>
      </c>
      <c r="T701" s="25">
        <v>1</v>
      </c>
      <c r="U701" s="25">
        <v>1</v>
      </c>
      <c r="V701" s="25">
        <v>3</v>
      </c>
      <c r="W701" s="25"/>
      <c r="X701" s="25"/>
      <c r="Y701" s="25"/>
      <c r="Z701" s="25"/>
      <c r="AA701" s="25"/>
      <c r="AB701" s="25"/>
      <c r="AC701" s="25"/>
      <c r="AD701" s="25"/>
      <c r="AE701" s="25"/>
      <c r="AF701" s="25">
        <v>41</v>
      </c>
    </row>
    <row r="702" spans="2:32">
      <c r="C702">
        <v>13</v>
      </c>
      <c r="D702">
        <v>2</v>
      </c>
      <c r="E702" s="25">
        <v>1</v>
      </c>
      <c r="F702" s="25"/>
      <c r="G702" s="25"/>
      <c r="H702" s="25"/>
      <c r="I702" s="25"/>
      <c r="J702" s="25"/>
      <c r="K702" s="25"/>
      <c r="L702" s="25"/>
      <c r="M702" s="25"/>
      <c r="N702" s="25"/>
      <c r="O702" s="25"/>
      <c r="P702" s="25"/>
      <c r="Q702" s="25"/>
      <c r="R702" s="25">
        <v>7</v>
      </c>
      <c r="S702" s="25">
        <v>2</v>
      </c>
      <c r="T702" s="25">
        <v>3</v>
      </c>
      <c r="U702" s="25"/>
      <c r="V702" s="25">
        <v>8</v>
      </c>
      <c r="W702" s="25"/>
      <c r="X702" s="25"/>
      <c r="Y702" s="25"/>
      <c r="Z702" s="25"/>
      <c r="AA702" s="25"/>
      <c r="AB702" s="25"/>
      <c r="AC702" s="25"/>
      <c r="AD702" s="25"/>
      <c r="AE702" s="25"/>
      <c r="AF702" s="25">
        <v>21</v>
      </c>
    </row>
    <row r="703" spans="2:32">
      <c r="C703">
        <v>14</v>
      </c>
      <c r="D703">
        <v>2</v>
      </c>
      <c r="E703" s="25">
        <v>2</v>
      </c>
      <c r="F703" s="25"/>
      <c r="G703" s="25"/>
      <c r="H703" s="25"/>
      <c r="I703" s="25"/>
      <c r="J703" s="25"/>
      <c r="K703" s="25"/>
      <c r="L703" s="25"/>
      <c r="M703" s="25"/>
      <c r="N703" s="25"/>
      <c r="O703" s="25"/>
      <c r="P703" s="25"/>
      <c r="Q703" s="25"/>
      <c r="R703" s="25">
        <v>17</v>
      </c>
      <c r="S703" s="25">
        <v>1</v>
      </c>
      <c r="T703" s="25">
        <v>5</v>
      </c>
      <c r="U703" s="25"/>
      <c r="V703" s="25">
        <v>4</v>
      </c>
      <c r="W703" s="25"/>
      <c r="X703" s="25"/>
      <c r="Y703" s="25"/>
      <c r="Z703" s="25"/>
      <c r="AA703" s="25"/>
      <c r="AB703" s="25"/>
      <c r="AC703" s="25"/>
      <c r="AD703" s="25"/>
      <c r="AE703" s="25"/>
      <c r="AF703" s="25">
        <v>29</v>
      </c>
    </row>
    <row r="704" spans="2:32">
      <c r="C704">
        <v>15</v>
      </c>
      <c r="D704">
        <v>2</v>
      </c>
      <c r="E704" s="25">
        <v>9</v>
      </c>
      <c r="F704" s="25"/>
      <c r="G704" s="25">
        <v>2</v>
      </c>
      <c r="H704" s="25">
        <v>1</v>
      </c>
      <c r="I704" s="25">
        <v>2</v>
      </c>
      <c r="J704" s="25">
        <v>1</v>
      </c>
      <c r="K704" s="25"/>
      <c r="L704" s="25"/>
      <c r="M704" s="25"/>
      <c r="N704" s="25"/>
      <c r="O704" s="25"/>
      <c r="P704" s="25"/>
      <c r="Q704" s="25"/>
      <c r="R704" s="25">
        <v>57</v>
      </c>
      <c r="S704" s="25">
        <v>1</v>
      </c>
      <c r="T704" s="25">
        <v>3</v>
      </c>
      <c r="U704" s="25"/>
      <c r="V704" s="25"/>
      <c r="W704" s="25"/>
      <c r="X704" s="25"/>
      <c r="Y704" s="25"/>
      <c r="Z704" s="25"/>
      <c r="AA704" s="25"/>
      <c r="AB704" s="25"/>
      <c r="AC704" s="25"/>
      <c r="AD704" s="25"/>
      <c r="AE704" s="25"/>
      <c r="AF704" s="25">
        <v>76</v>
      </c>
    </row>
    <row r="705" spans="2:32">
      <c r="C705">
        <v>16</v>
      </c>
      <c r="D705">
        <v>2</v>
      </c>
      <c r="E705" s="25">
        <v>2</v>
      </c>
      <c r="F705" s="25"/>
      <c r="G705" s="25">
        <v>1</v>
      </c>
      <c r="H705" s="25">
        <v>1</v>
      </c>
      <c r="I705" s="25">
        <v>2</v>
      </c>
      <c r="J705" s="25"/>
      <c r="K705" s="25"/>
      <c r="L705" s="25"/>
      <c r="M705" s="25"/>
      <c r="N705" s="25"/>
      <c r="O705" s="25"/>
      <c r="P705" s="25"/>
      <c r="Q705" s="25"/>
      <c r="R705" s="25">
        <v>19</v>
      </c>
      <c r="S705" s="25"/>
      <c r="T705" s="25"/>
      <c r="U705" s="25">
        <v>1</v>
      </c>
      <c r="V705" s="25">
        <v>6</v>
      </c>
      <c r="W705" s="25"/>
      <c r="X705" s="25">
        <v>1</v>
      </c>
      <c r="Y705" s="25"/>
      <c r="Z705" s="25"/>
      <c r="AA705" s="25"/>
      <c r="AB705" s="25"/>
      <c r="AC705" s="25"/>
      <c r="AD705" s="25"/>
      <c r="AE705" s="25"/>
      <c r="AF705" s="25">
        <v>33</v>
      </c>
    </row>
    <row r="706" spans="2:32">
      <c r="C706">
        <v>17</v>
      </c>
      <c r="D706">
        <v>2</v>
      </c>
      <c r="E706" s="25"/>
      <c r="F706" s="25"/>
      <c r="G706" s="25"/>
      <c r="H706" s="25"/>
      <c r="I706" s="25"/>
      <c r="J706" s="25"/>
      <c r="K706" s="25"/>
      <c r="L706" s="25"/>
      <c r="M706" s="25"/>
      <c r="N706" s="25"/>
      <c r="O706" s="25"/>
      <c r="P706" s="25"/>
      <c r="Q706" s="25"/>
      <c r="R706" s="25">
        <v>11</v>
      </c>
      <c r="S706" s="25">
        <v>6</v>
      </c>
      <c r="T706" s="25">
        <v>1</v>
      </c>
      <c r="U706" s="25">
        <v>2</v>
      </c>
      <c r="V706" s="25"/>
      <c r="W706" s="25"/>
      <c r="X706" s="25">
        <v>1</v>
      </c>
      <c r="Y706" s="25"/>
      <c r="Z706" s="25"/>
      <c r="AA706" s="25"/>
      <c r="AB706" s="25"/>
      <c r="AC706" s="25"/>
      <c r="AD706" s="25"/>
      <c r="AE706" s="25"/>
      <c r="AF706" s="25">
        <v>21</v>
      </c>
    </row>
    <row r="707" spans="2:32">
      <c r="C707">
        <v>18</v>
      </c>
      <c r="D707">
        <v>2</v>
      </c>
      <c r="E707" s="25"/>
      <c r="F707" s="25"/>
      <c r="G707" s="25"/>
      <c r="H707" s="25"/>
      <c r="I707" s="25"/>
      <c r="J707" s="25"/>
      <c r="K707" s="25"/>
      <c r="L707" s="25"/>
      <c r="M707" s="25"/>
      <c r="N707" s="25"/>
      <c r="O707" s="25"/>
      <c r="P707" s="25"/>
      <c r="Q707" s="25"/>
      <c r="R707" s="25">
        <v>11</v>
      </c>
      <c r="S707" s="25">
        <v>5</v>
      </c>
      <c r="T707" s="25">
        <v>31</v>
      </c>
      <c r="U707" s="25">
        <v>2</v>
      </c>
      <c r="V707" s="25">
        <v>3</v>
      </c>
      <c r="W707" s="25"/>
      <c r="X707" s="25"/>
      <c r="Y707" s="25"/>
      <c r="Z707" s="25"/>
      <c r="AA707" s="25"/>
      <c r="AB707" s="25"/>
      <c r="AC707" s="25"/>
      <c r="AD707" s="25"/>
      <c r="AE707" s="25"/>
      <c r="AF707" s="25">
        <v>52</v>
      </c>
    </row>
    <row r="708" spans="2:32">
      <c r="C708">
        <v>19</v>
      </c>
      <c r="D708">
        <v>2</v>
      </c>
      <c r="E708" s="25"/>
      <c r="F708" s="25"/>
      <c r="G708" s="25"/>
      <c r="H708" s="25">
        <v>1</v>
      </c>
      <c r="I708" s="25"/>
      <c r="J708" s="25"/>
      <c r="K708" s="25"/>
      <c r="L708" s="25"/>
      <c r="M708" s="25"/>
      <c r="N708" s="25"/>
      <c r="O708" s="25"/>
      <c r="P708" s="25"/>
      <c r="Q708" s="25"/>
      <c r="R708" s="25">
        <v>21</v>
      </c>
      <c r="S708" s="25">
        <v>6</v>
      </c>
      <c r="T708" s="25"/>
      <c r="U708" s="25">
        <v>3</v>
      </c>
      <c r="V708" s="25">
        <v>1</v>
      </c>
      <c r="W708" s="25">
        <v>1</v>
      </c>
      <c r="X708" s="25"/>
      <c r="Y708" s="25"/>
      <c r="Z708" s="25"/>
      <c r="AA708" s="25"/>
      <c r="AB708" s="25"/>
      <c r="AC708" s="25"/>
      <c r="AD708" s="25"/>
      <c r="AE708" s="25"/>
      <c r="AF708" s="25">
        <v>33</v>
      </c>
    </row>
    <row r="709" spans="2:32">
      <c r="C709">
        <v>20</v>
      </c>
      <c r="D709">
        <v>2</v>
      </c>
      <c r="E709" s="25"/>
      <c r="F709" s="25"/>
      <c r="G709" s="25"/>
      <c r="H709" s="25"/>
      <c r="I709" s="25"/>
      <c r="J709" s="25"/>
      <c r="K709" s="25"/>
      <c r="L709" s="25"/>
      <c r="M709" s="25"/>
      <c r="N709" s="25"/>
      <c r="O709" s="25"/>
      <c r="P709" s="25"/>
      <c r="Q709" s="25"/>
      <c r="R709" s="25">
        <v>7</v>
      </c>
      <c r="S709" s="25">
        <v>1</v>
      </c>
      <c r="T709" s="25"/>
      <c r="U709" s="25">
        <v>2</v>
      </c>
      <c r="V709" s="25">
        <v>1</v>
      </c>
      <c r="W709" s="25"/>
      <c r="X709" s="25"/>
      <c r="Y709" s="25"/>
      <c r="Z709" s="25"/>
      <c r="AA709" s="25">
        <v>1</v>
      </c>
      <c r="AB709" s="25"/>
      <c r="AC709" s="25"/>
      <c r="AD709" s="25"/>
      <c r="AE709" s="25"/>
      <c r="AF709" s="25">
        <v>12</v>
      </c>
    </row>
    <row r="710" spans="2:32">
      <c r="B710" t="s">
        <v>532</v>
      </c>
      <c r="C710">
        <v>1</v>
      </c>
      <c r="D710">
        <v>2</v>
      </c>
      <c r="E710" s="25"/>
      <c r="F710" s="25"/>
      <c r="G710" s="25">
        <v>7</v>
      </c>
      <c r="H710" s="25"/>
      <c r="I710" s="25"/>
      <c r="J710" s="25"/>
      <c r="K710" s="25"/>
      <c r="L710" s="25"/>
      <c r="M710" s="25"/>
      <c r="N710" s="25"/>
      <c r="O710" s="25"/>
      <c r="P710" s="25"/>
      <c r="Q710" s="25">
        <v>2</v>
      </c>
      <c r="R710" s="25">
        <v>75</v>
      </c>
      <c r="S710" s="25">
        <v>2</v>
      </c>
      <c r="T710" s="25">
        <v>6</v>
      </c>
      <c r="U710" s="25">
        <v>4</v>
      </c>
      <c r="V710" s="25"/>
      <c r="W710" s="25"/>
      <c r="X710" s="25"/>
      <c r="Y710" s="25"/>
      <c r="Z710" s="25"/>
      <c r="AA710" s="25"/>
      <c r="AB710" s="25"/>
      <c r="AC710" s="25"/>
      <c r="AD710" s="25"/>
      <c r="AE710" s="25"/>
      <c r="AF710" s="25">
        <v>96</v>
      </c>
    </row>
    <row r="711" spans="2:32">
      <c r="C711">
        <v>2</v>
      </c>
      <c r="D711">
        <v>2</v>
      </c>
      <c r="E711" s="25"/>
      <c r="F711" s="25"/>
      <c r="G711" s="25">
        <v>45</v>
      </c>
      <c r="H711" s="25"/>
      <c r="I711" s="25"/>
      <c r="J711" s="25"/>
      <c r="K711" s="25"/>
      <c r="L711" s="25"/>
      <c r="M711" s="25"/>
      <c r="N711" s="25"/>
      <c r="O711" s="25"/>
      <c r="P711" s="25"/>
      <c r="Q711" s="25">
        <v>4</v>
      </c>
      <c r="R711" s="25">
        <v>150</v>
      </c>
      <c r="S711" s="25">
        <v>4</v>
      </c>
      <c r="T711" s="25">
        <v>11</v>
      </c>
      <c r="U711" s="25">
        <v>11</v>
      </c>
      <c r="V711" s="25">
        <v>4</v>
      </c>
      <c r="W711" s="25"/>
      <c r="X711" s="25"/>
      <c r="Y711" s="25"/>
      <c r="Z711" s="25"/>
      <c r="AA711" s="25"/>
      <c r="AB711" s="25"/>
      <c r="AC711" s="25"/>
      <c r="AD711" s="25"/>
      <c r="AE711" s="25"/>
      <c r="AF711" s="25">
        <v>229</v>
      </c>
    </row>
    <row r="712" spans="2:32">
      <c r="C712">
        <v>3</v>
      </c>
      <c r="D712">
        <v>2</v>
      </c>
      <c r="E712" s="25"/>
      <c r="F712" s="25"/>
      <c r="G712" s="25"/>
      <c r="H712" s="25">
        <v>5</v>
      </c>
      <c r="I712" s="25"/>
      <c r="J712" s="25"/>
      <c r="K712" s="25"/>
      <c r="L712" s="25"/>
      <c r="M712" s="25"/>
      <c r="N712" s="25"/>
      <c r="O712" s="25"/>
      <c r="P712" s="25"/>
      <c r="Q712" s="25">
        <v>1</v>
      </c>
      <c r="R712" s="25">
        <v>125</v>
      </c>
      <c r="S712" s="25">
        <v>2</v>
      </c>
      <c r="T712" s="25"/>
      <c r="U712" s="25">
        <v>9</v>
      </c>
      <c r="V712" s="25">
        <v>3</v>
      </c>
      <c r="W712" s="25"/>
      <c r="X712" s="25"/>
      <c r="Y712" s="25"/>
      <c r="Z712" s="25"/>
      <c r="AA712" s="25"/>
      <c r="AB712" s="25"/>
      <c r="AC712" s="25"/>
      <c r="AD712" s="25"/>
      <c r="AE712" s="25"/>
      <c r="AF712" s="25">
        <v>145</v>
      </c>
    </row>
    <row r="713" spans="2:32">
      <c r="C713">
        <v>4</v>
      </c>
      <c r="D713">
        <v>2</v>
      </c>
      <c r="E713" s="25"/>
      <c r="F713" s="25"/>
      <c r="G713" s="25">
        <v>3</v>
      </c>
      <c r="H713" s="25">
        <v>6</v>
      </c>
      <c r="I713" s="25"/>
      <c r="J713" s="25">
        <v>3</v>
      </c>
      <c r="K713" s="25"/>
      <c r="L713" s="25"/>
      <c r="M713" s="25"/>
      <c r="N713" s="25"/>
      <c r="O713" s="25"/>
      <c r="P713" s="25"/>
      <c r="Q713" s="25"/>
      <c r="R713" s="25">
        <v>214</v>
      </c>
      <c r="S713" s="25">
        <v>7</v>
      </c>
      <c r="T713" s="25"/>
      <c r="U713" s="25">
        <v>15</v>
      </c>
      <c r="V713" s="25">
        <v>3</v>
      </c>
      <c r="W713" s="25"/>
      <c r="X713" s="25"/>
      <c r="Y713" s="25"/>
      <c r="Z713" s="25"/>
      <c r="AA713" s="25"/>
      <c r="AB713" s="25"/>
      <c r="AC713" s="25"/>
      <c r="AD713" s="25"/>
      <c r="AE713" s="25"/>
      <c r="AF713" s="25">
        <v>251</v>
      </c>
    </row>
    <row r="714" spans="2:32">
      <c r="C714">
        <v>5</v>
      </c>
      <c r="D714">
        <v>2</v>
      </c>
      <c r="E714" s="25"/>
      <c r="F714" s="25"/>
      <c r="G714" s="25">
        <v>24</v>
      </c>
      <c r="H714" s="25">
        <v>6</v>
      </c>
      <c r="I714" s="25"/>
      <c r="J714" s="25">
        <v>1</v>
      </c>
      <c r="K714" s="25"/>
      <c r="L714" s="25"/>
      <c r="M714" s="25"/>
      <c r="N714" s="25"/>
      <c r="O714" s="25"/>
      <c r="P714" s="25"/>
      <c r="Q714" s="25"/>
      <c r="R714" s="25">
        <v>75</v>
      </c>
      <c r="S714" s="25">
        <v>8</v>
      </c>
      <c r="T714" s="25">
        <v>4</v>
      </c>
      <c r="U714" s="25">
        <v>25</v>
      </c>
      <c r="V714" s="25"/>
      <c r="W714" s="25"/>
      <c r="X714" s="25"/>
      <c r="Y714" s="25"/>
      <c r="Z714" s="25"/>
      <c r="AA714" s="25"/>
      <c r="AB714" s="25"/>
      <c r="AC714" s="25"/>
      <c r="AD714" s="25"/>
      <c r="AE714" s="25"/>
      <c r="AF714" s="25">
        <v>143</v>
      </c>
    </row>
    <row r="715" spans="2:32">
      <c r="C715">
        <v>6</v>
      </c>
      <c r="D715">
        <v>2</v>
      </c>
      <c r="E715" s="25"/>
      <c r="F715" s="25"/>
      <c r="G715" s="25"/>
      <c r="H715" s="25">
        <v>2</v>
      </c>
      <c r="I715" s="25"/>
      <c r="J715" s="25"/>
      <c r="K715" s="25"/>
      <c r="L715" s="25"/>
      <c r="M715" s="25"/>
      <c r="N715" s="25"/>
      <c r="O715" s="25"/>
      <c r="P715" s="25"/>
      <c r="Q715" s="25">
        <v>2</v>
      </c>
      <c r="R715" s="25">
        <v>100</v>
      </c>
      <c r="S715" s="25">
        <v>2</v>
      </c>
      <c r="T715" s="25">
        <v>1</v>
      </c>
      <c r="U715" s="25">
        <v>6</v>
      </c>
      <c r="V715" s="25"/>
      <c r="W715" s="25"/>
      <c r="X715" s="25"/>
      <c r="Y715" s="25"/>
      <c r="Z715" s="25"/>
      <c r="AA715" s="25"/>
      <c r="AB715" s="25"/>
      <c r="AC715" s="25"/>
      <c r="AD715" s="25"/>
      <c r="AE715" s="25"/>
      <c r="AF715" s="25">
        <v>113</v>
      </c>
    </row>
    <row r="716" spans="2:32">
      <c r="C716">
        <v>7</v>
      </c>
      <c r="D716">
        <v>2</v>
      </c>
      <c r="E716" s="25"/>
      <c r="F716" s="25"/>
      <c r="G716" s="25">
        <v>7</v>
      </c>
      <c r="H716" s="25">
        <v>2</v>
      </c>
      <c r="I716" s="25"/>
      <c r="J716" s="25"/>
      <c r="K716" s="25"/>
      <c r="L716" s="25"/>
      <c r="M716" s="25"/>
      <c r="N716" s="25">
        <v>3</v>
      </c>
      <c r="O716" s="25"/>
      <c r="P716" s="25"/>
      <c r="Q716" s="25">
        <v>3</v>
      </c>
      <c r="R716" s="25">
        <v>15</v>
      </c>
      <c r="S716" s="25">
        <v>6</v>
      </c>
      <c r="T716" s="25">
        <v>2</v>
      </c>
      <c r="U716" s="25">
        <v>1</v>
      </c>
      <c r="V716" s="25">
        <v>4</v>
      </c>
      <c r="W716" s="25"/>
      <c r="X716" s="25"/>
      <c r="Y716" s="25"/>
      <c r="Z716" s="25"/>
      <c r="AA716" s="25"/>
      <c r="AB716" s="25"/>
      <c r="AC716" s="25"/>
      <c r="AD716" s="25"/>
      <c r="AE716" s="25"/>
      <c r="AF716" s="25">
        <v>43</v>
      </c>
    </row>
    <row r="717" spans="2:32">
      <c r="C717">
        <v>8</v>
      </c>
      <c r="D717">
        <v>2</v>
      </c>
      <c r="E717" s="25"/>
      <c r="F717" s="25"/>
      <c r="G717" s="25">
        <v>3</v>
      </c>
      <c r="H717" s="25">
        <v>2</v>
      </c>
      <c r="I717" s="25"/>
      <c r="J717" s="25"/>
      <c r="K717" s="25"/>
      <c r="L717" s="25"/>
      <c r="M717" s="25"/>
      <c r="N717" s="25"/>
      <c r="O717" s="25"/>
      <c r="P717" s="25"/>
      <c r="Q717" s="25"/>
      <c r="R717" s="25">
        <v>16</v>
      </c>
      <c r="S717" s="25">
        <v>3</v>
      </c>
      <c r="T717" s="25">
        <v>1</v>
      </c>
      <c r="U717" s="25"/>
      <c r="V717" s="25">
        <v>2</v>
      </c>
      <c r="W717" s="25"/>
      <c r="X717" s="25"/>
      <c r="Y717" s="25"/>
      <c r="Z717" s="25"/>
      <c r="AA717" s="25"/>
      <c r="AB717" s="25">
        <v>7</v>
      </c>
      <c r="AC717" s="25"/>
      <c r="AD717" s="25"/>
      <c r="AE717" s="25"/>
      <c r="AF717" s="25">
        <v>34</v>
      </c>
    </row>
    <row r="718" spans="2:32">
      <c r="C718">
        <v>9</v>
      </c>
      <c r="D718">
        <v>2</v>
      </c>
      <c r="E718" s="25"/>
      <c r="F718" s="25"/>
      <c r="G718" s="25">
        <v>2</v>
      </c>
      <c r="H718" s="25"/>
      <c r="I718" s="25"/>
      <c r="J718" s="25">
        <v>3</v>
      </c>
      <c r="K718" s="25"/>
      <c r="L718" s="25"/>
      <c r="M718" s="25"/>
      <c r="N718" s="25"/>
      <c r="O718" s="25"/>
      <c r="P718" s="25"/>
      <c r="Q718" s="25">
        <v>1</v>
      </c>
      <c r="R718" s="25">
        <v>29</v>
      </c>
      <c r="S718" s="25"/>
      <c r="T718" s="25"/>
      <c r="U718" s="25">
        <v>3</v>
      </c>
      <c r="V718" s="25"/>
      <c r="W718" s="25"/>
      <c r="X718" s="25"/>
      <c r="Y718" s="25"/>
      <c r="Z718" s="25"/>
      <c r="AA718" s="25"/>
      <c r="AB718" s="25"/>
      <c r="AC718" s="25"/>
      <c r="AD718" s="25"/>
      <c r="AE718" s="25"/>
      <c r="AF718" s="25">
        <v>38</v>
      </c>
    </row>
    <row r="719" spans="2:32">
      <c r="C719">
        <v>10</v>
      </c>
      <c r="D719">
        <v>2</v>
      </c>
      <c r="E719" s="25"/>
      <c r="F719" s="25"/>
      <c r="G719" s="25"/>
      <c r="H719" s="25"/>
      <c r="I719" s="25"/>
      <c r="J719" s="25"/>
      <c r="K719" s="25"/>
      <c r="L719" s="25"/>
      <c r="M719" s="25"/>
      <c r="N719" s="25"/>
      <c r="O719" s="25"/>
      <c r="P719" s="25"/>
      <c r="Q719" s="25"/>
      <c r="R719" s="25">
        <v>23</v>
      </c>
      <c r="S719" s="25">
        <v>1</v>
      </c>
      <c r="T719" s="25"/>
      <c r="U719" s="25"/>
      <c r="V719" s="25"/>
      <c r="W719" s="25"/>
      <c r="X719" s="25"/>
      <c r="Y719" s="25"/>
      <c r="Z719" s="25"/>
      <c r="AA719" s="25"/>
      <c r="AB719" s="25"/>
      <c r="AC719" s="25"/>
      <c r="AD719" s="25"/>
      <c r="AE719" s="25"/>
      <c r="AF719" s="25">
        <v>24</v>
      </c>
    </row>
    <row r="720" spans="2:32">
      <c r="C720">
        <v>11</v>
      </c>
      <c r="D720">
        <v>2</v>
      </c>
      <c r="E720" s="25"/>
      <c r="F720" s="25"/>
      <c r="G720" s="25"/>
      <c r="H720" s="25"/>
      <c r="I720" s="25"/>
      <c r="J720" s="25"/>
      <c r="K720" s="25"/>
      <c r="L720" s="25"/>
      <c r="M720" s="25"/>
      <c r="N720" s="25"/>
      <c r="O720" s="25"/>
      <c r="P720" s="25"/>
      <c r="Q720" s="25">
        <v>2</v>
      </c>
      <c r="R720" s="25">
        <v>62</v>
      </c>
      <c r="S720" s="25">
        <v>2</v>
      </c>
      <c r="T720" s="25"/>
      <c r="U720" s="25"/>
      <c r="V720" s="25"/>
      <c r="W720" s="25"/>
      <c r="X720" s="25"/>
      <c r="Y720" s="25"/>
      <c r="Z720" s="25"/>
      <c r="AA720" s="25"/>
      <c r="AB720" s="25"/>
      <c r="AC720" s="25"/>
      <c r="AD720" s="25"/>
      <c r="AE720" s="25"/>
      <c r="AF720" s="25">
        <v>66</v>
      </c>
    </row>
    <row r="721" spans="2:32">
      <c r="C721">
        <v>12</v>
      </c>
      <c r="D721">
        <v>2</v>
      </c>
      <c r="E721" s="25"/>
      <c r="F721" s="25"/>
      <c r="G721" s="25">
        <v>25</v>
      </c>
      <c r="H721" s="25"/>
      <c r="I721" s="25">
        <v>2</v>
      </c>
      <c r="J721" s="25">
        <v>4</v>
      </c>
      <c r="K721" s="25"/>
      <c r="L721" s="25"/>
      <c r="M721" s="25"/>
      <c r="N721" s="25"/>
      <c r="O721" s="25"/>
      <c r="P721" s="25"/>
      <c r="Q721" s="25">
        <v>4</v>
      </c>
      <c r="R721" s="25">
        <v>75</v>
      </c>
      <c r="S721" s="25">
        <v>3</v>
      </c>
      <c r="T721" s="25">
        <v>2</v>
      </c>
      <c r="U721" s="25">
        <v>8</v>
      </c>
      <c r="V721" s="25">
        <v>4</v>
      </c>
      <c r="W721" s="25"/>
      <c r="X721" s="25"/>
      <c r="Y721" s="25"/>
      <c r="Z721" s="25"/>
      <c r="AA721" s="25">
        <v>2</v>
      </c>
      <c r="AB721" s="25">
        <v>1</v>
      </c>
      <c r="AC721" s="25"/>
      <c r="AD721" s="25"/>
      <c r="AE721" s="25"/>
      <c r="AF721" s="25">
        <v>130</v>
      </c>
    </row>
    <row r="722" spans="2:32">
      <c r="C722">
        <v>13</v>
      </c>
      <c r="D722">
        <v>2</v>
      </c>
      <c r="E722" s="25"/>
      <c r="F722" s="25"/>
      <c r="G722" s="25">
        <v>7</v>
      </c>
      <c r="H722" s="25">
        <v>1</v>
      </c>
      <c r="I722" s="25"/>
      <c r="J722" s="25">
        <v>2</v>
      </c>
      <c r="K722" s="25"/>
      <c r="L722" s="25"/>
      <c r="M722" s="25"/>
      <c r="N722" s="25"/>
      <c r="O722" s="25"/>
      <c r="P722" s="25"/>
      <c r="Q722" s="25">
        <v>2</v>
      </c>
      <c r="R722" s="25">
        <v>75</v>
      </c>
      <c r="S722" s="25">
        <v>1</v>
      </c>
      <c r="T722" s="25">
        <v>1</v>
      </c>
      <c r="U722" s="25">
        <v>3</v>
      </c>
      <c r="V722" s="25">
        <v>2</v>
      </c>
      <c r="W722" s="25"/>
      <c r="X722" s="25"/>
      <c r="Y722" s="25"/>
      <c r="Z722" s="25"/>
      <c r="AA722" s="25">
        <v>3</v>
      </c>
      <c r="AB722" s="25"/>
      <c r="AC722" s="25"/>
      <c r="AD722" s="25"/>
      <c r="AE722" s="25"/>
      <c r="AF722" s="25">
        <v>97</v>
      </c>
    </row>
    <row r="723" spans="2:32">
      <c r="C723">
        <v>14</v>
      </c>
      <c r="D723">
        <v>2</v>
      </c>
      <c r="E723" s="25"/>
      <c r="F723" s="25"/>
      <c r="G723" s="25">
        <v>3</v>
      </c>
      <c r="H723" s="25"/>
      <c r="I723" s="25"/>
      <c r="J723" s="25">
        <v>1</v>
      </c>
      <c r="K723" s="25"/>
      <c r="L723" s="25"/>
      <c r="M723" s="25"/>
      <c r="N723" s="25"/>
      <c r="O723" s="25">
        <v>1</v>
      </c>
      <c r="P723" s="25"/>
      <c r="Q723" s="25">
        <v>1</v>
      </c>
      <c r="R723" s="25">
        <v>36</v>
      </c>
      <c r="S723" s="25"/>
      <c r="T723" s="25">
        <v>1</v>
      </c>
      <c r="U723" s="25"/>
      <c r="V723" s="25">
        <v>3</v>
      </c>
      <c r="W723" s="25"/>
      <c r="X723" s="25"/>
      <c r="Y723" s="25"/>
      <c r="Z723" s="25"/>
      <c r="AA723" s="25"/>
      <c r="AB723" s="25">
        <v>1</v>
      </c>
      <c r="AC723" s="25"/>
      <c r="AD723" s="25"/>
      <c r="AE723" s="25"/>
      <c r="AF723" s="25">
        <v>47</v>
      </c>
    </row>
    <row r="724" spans="2:32">
      <c r="C724">
        <v>15</v>
      </c>
      <c r="D724">
        <v>2</v>
      </c>
      <c r="E724" s="25"/>
      <c r="F724" s="25"/>
      <c r="G724" s="25">
        <v>5</v>
      </c>
      <c r="H724" s="25"/>
      <c r="I724" s="25"/>
      <c r="J724" s="25">
        <v>1</v>
      </c>
      <c r="K724" s="25"/>
      <c r="L724" s="25"/>
      <c r="M724" s="25"/>
      <c r="N724" s="25"/>
      <c r="O724" s="25"/>
      <c r="P724" s="25"/>
      <c r="Q724" s="25"/>
      <c r="R724" s="25">
        <v>10</v>
      </c>
      <c r="S724" s="25">
        <v>5</v>
      </c>
      <c r="T724" s="25">
        <v>1</v>
      </c>
      <c r="U724" s="25">
        <v>3</v>
      </c>
      <c r="V724" s="25">
        <v>4</v>
      </c>
      <c r="W724" s="25"/>
      <c r="X724" s="25"/>
      <c r="Y724" s="25"/>
      <c r="Z724" s="25"/>
      <c r="AA724" s="25">
        <v>2</v>
      </c>
      <c r="AB724" s="25">
        <v>2</v>
      </c>
      <c r="AC724" s="25"/>
      <c r="AD724" s="25"/>
      <c r="AE724" s="25"/>
      <c r="AF724" s="25">
        <v>33</v>
      </c>
    </row>
    <row r="725" spans="2:32">
      <c r="C725">
        <v>16</v>
      </c>
      <c r="D725">
        <v>2</v>
      </c>
      <c r="E725" s="25">
        <v>1</v>
      </c>
      <c r="F725" s="25"/>
      <c r="G725" s="25">
        <v>2</v>
      </c>
      <c r="H725" s="25"/>
      <c r="I725" s="25"/>
      <c r="J725" s="25">
        <v>1</v>
      </c>
      <c r="K725" s="25">
        <v>1</v>
      </c>
      <c r="L725" s="25"/>
      <c r="M725" s="25"/>
      <c r="N725" s="25"/>
      <c r="O725" s="25"/>
      <c r="P725" s="25"/>
      <c r="Q725" s="25">
        <v>1</v>
      </c>
      <c r="R725" s="25">
        <v>53</v>
      </c>
      <c r="S725" s="25"/>
      <c r="T725" s="25"/>
      <c r="U725" s="25"/>
      <c r="V725" s="25">
        <v>1</v>
      </c>
      <c r="W725" s="25"/>
      <c r="X725" s="25"/>
      <c r="Y725" s="25"/>
      <c r="Z725" s="25"/>
      <c r="AA725" s="25"/>
      <c r="AB725" s="25">
        <v>4</v>
      </c>
      <c r="AC725" s="25"/>
      <c r="AD725" s="25"/>
      <c r="AE725" s="25"/>
      <c r="AF725" s="25">
        <v>64</v>
      </c>
    </row>
    <row r="726" spans="2:32">
      <c r="C726">
        <v>17</v>
      </c>
      <c r="D726">
        <v>2</v>
      </c>
      <c r="E726" s="25"/>
      <c r="F726" s="25"/>
      <c r="G726" s="25"/>
      <c r="H726" s="25"/>
      <c r="I726" s="25"/>
      <c r="J726" s="25"/>
      <c r="K726" s="25"/>
      <c r="L726" s="25"/>
      <c r="M726" s="25"/>
      <c r="N726" s="25"/>
      <c r="O726" s="25"/>
      <c r="P726" s="25"/>
      <c r="Q726" s="25">
        <v>3</v>
      </c>
      <c r="R726" s="25">
        <v>51</v>
      </c>
      <c r="S726" s="25">
        <v>1</v>
      </c>
      <c r="T726" s="25"/>
      <c r="U726" s="25"/>
      <c r="V726" s="25"/>
      <c r="W726" s="25"/>
      <c r="X726" s="25"/>
      <c r="Y726" s="25"/>
      <c r="Z726" s="25"/>
      <c r="AA726" s="25"/>
      <c r="AB726" s="25"/>
      <c r="AC726" s="25"/>
      <c r="AD726" s="25"/>
      <c r="AE726" s="25"/>
      <c r="AF726" s="25">
        <v>55</v>
      </c>
    </row>
    <row r="727" spans="2:32">
      <c r="C727">
        <v>18</v>
      </c>
      <c r="D727">
        <v>2</v>
      </c>
      <c r="E727" s="25"/>
      <c r="F727" s="25"/>
      <c r="G727" s="25">
        <v>39</v>
      </c>
      <c r="H727" s="25"/>
      <c r="I727" s="25"/>
      <c r="J727" s="25">
        <v>1</v>
      </c>
      <c r="K727" s="25"/>
      <c r="L727" s="25"/>
      <c r="M727" s="25"/>
      <c r="N727" s="25"/>
      <c r="O727" s="25"/>
      <c r="P727" s="25"/>
      <c r="Q727" s="25"/>
      <c r="R727" s="25">
        <v>10</v>
      </c>
      <c r="S727" s="25"/>
      <c r="T727" s="25">
        <v>6</v>
      </c>
      <c r="U727" s="25"/>
      <c r="V727" s="25">
        <v>3</v>
      </c>
      <c r="W727" s="25"/>
      <c r="X727" s="25"/>
      <c r="Y727" s="25"/>
      <c r="Z727" s="25"/>
      <c r="AA727" s="25"/>
      <c r="AB727" s="25"/>
      <c r="AC727" s="25"/>
      <c r="AD727" s="25"/>
      <c r="AE727" s="25"/>
      <c r="AF727" s="25">
        <v>59</v>
      </c>
    </row>
    <row r="728" spans="2:32">
      <c r="C728">
        <v>19</v>
      </c>
      <c r="D728">
        <v>2</v>
      </c>
      <c r="E728" s="25"/>
      <c r="F728" s="25"/>
      <c r="G728" s="25">
        <v>11</v>
      </c>
      <c r="H728" s="25"/>
      <c r="I728" s="25"/>
      <c r="J728" s="25">
        <v>1</v>
      </c>
      <c r="K728" s="25"/>
      <c r="L728" s="25"/>
      <c r="M728" s="25"/>
      <c r="N728" s="25"/>
      <c r="O728" s="25"/>
      <c r="P728" s="25"/>
      <c r="Q728" s="25"/>
      <c r="R728" s="25">
        <v>16</v>
      </c>
      <c r="S728" s="25">
        <v>2</v>
      </c>
      <c r="T728" s="25">
        <v>4</v>
      </c>
      <c r="U728" s="25">
        <v>1</v>
      </c>
      <c r="V728" s="25">
        <v>1</v>
      </c>
      <c r="W728" s="25"/>
      <c r="X728" s="25"/>
      <c r="Y728" s="25"/>
      <c r="Z728" s="25"/>
      <c r="AA728" s="25">
        <v>4</v>
      </c>
      <c r="AB728" s="25">
        <v>3</v>
      </c>
      <c r="AC728" s="25"/>
      <c r="AD728" s="25"/>
      <c r="AE728" s="25"/>
      <c r="AF728" s="25">
        <v>43</v>
      </c>
    </row>
    <row r="729" spans="2:32">
      <c r="C729">
        <v>20</v>
      </c>
      <c r="D729">
        <v>2</v>
      </c>
      <c r="E729" s="25"/>
      <c r="F729" s="25"/>
      <c r="G729" s="25">
        <v>20</v>
      </c>
      <c r="H729" s="25">
        <v>1</v>
      </c>
      <c r="I729" s="25"/>
      <c r="J729" s="25"/>
      <c r="K729" s="25"/>
      <c r="L729" s="25"/>
      <c r="M729" s="25"/>
      <c r="N729" s="25">
        <v>1</v>
      </c>
      <c r="O729" s="25"/>
      <c r="P729" s="25"/>
      <c r="Q729" s="25"/>
      <c r="R729" s="25">
        <v>16</v>
      </c>
      <c r="S729" s="25">
        <v>2</v>
      </c>
      <c r="T729" s="25">
        <v>4</v>
      </c>
      <c r="U729" s="25">
        <v>1</v>
      </c>
      <c r="V729" s="25">
        <v>1</v>
      </c>
      <c r="W729" s="25"/>
      <c r="X729" s="25"/>
      <c r="Y729" s="25"/>
      <c r="Z729" s="25"/>
      <c r="AA729" s="25">
        <v>1</v>
      </c>
      <c r="AB729" s="25"/>
      <c r="AC729" s="25"/>
      <c r="AD729" s="25"/>
      <c r="AE729" s="25"/>
      <c r="AF729" s="25">
        <v>47</v>
      </c>
    </row>
    <row r="730" spans="2:32">
      <c r="C730">
        <v>21</v>
      </c>
      <c r="D730">
        <v>2</v>
      </c>
      <c r="E730" s="25"/>
      <c r="F730" s="25"/>
      <c r="G730" s="25">
        <v>11</v>
      </c>
      <c r="H730" s="25"/>
      <c r="I730" s="25"/>
      <c r="J730" s="25"/>
      <c r="K730" s="25"/>
      <c r="L730" s="25"/>
      <c r="M730" s="25"/>
      <c r="N730" s="25"/>
      <c r="O730" s="25"/>
      <c r="P730" s="25"/>
      <c r="Q730" s="25"/>
      <c r="R730" s="25">
        <v>58</v>
      </c>
      <c r="S730" s="25">
        <v>1</v>
      </c>
      <c r="T730" s="25"/>
      <c r="U730" s="25">
        <v>2</v>
      </c>
      <c r="V730" s="25"/>
      <c r="W730" s="25"/>
      <c r="X730" s="25"/>
      <c r="Y730" s="25"/>
      <c r="Z730" s="25"/>
      <c r="AA730" s="25"/>
      <c r="AB730" s="25"/>
      <c r="AC730" s="25"/>
      <c r="AD730" s="25"/>
      <c r="AE730" s="25"/>
      <c r="AF730" s="25">
        <v>72</v>
      </c>
    </row>
    <row r="731" spans="2:32">
      <c r="C731">
        <v>22</v>
      </c>
      <c r="D731">
        <v>2</v>
      </c>
      <c r="E731" s="25"/>
      <c r="F731" s="25"/>
      <c r="G731" s="25">
        <v>10</v>
      </c>
      <c r="H731" s="25">
        <v>3</v>
      </c>
      <c r="I731" s="25"/>
      <c r="J731" s="25">
        <v>2</v>
      </c>
      <c r="K731" s="25"/>
      <c r="L731" s="25"/>
      <c r="M731" s="25"/>
      <c r="N731" s="25">
        <v>1</v>
      </c>
      <c r="O731" s="25"/>
      <c r="P731" s="25"/>
      <c r="Q731" s="25"/>
      <c r="R731" s="25">
        <v>150</v>
      </c>
      <c r="S731" s="25"/>
      <c r="T731" s="25"/>
      <c r="U731" s="25">
        <v>2</v>
      </c>
      <c r="V731" s="25">
        <v>4</v>
      </c>
      <c r="W731" s="25"/>
      <c r="X731" s="25"/>
      <c r="Y731" s="25"/>
      <c r="Z731" s="25"/>
      <c r="AA731" s="25"/>
      <c r="AB731" s="25"/>
      <c r="AC731" s="25"/>
      <c r="AD731" s="25"/>
      <c r="AE731" s="25"/>
      <c r="AF731" s="25">
        <v>172</v>
      </c>
    </row>
    <row r="732" spans="2:32">
      <c r="C732">
        <v>23</v>
      </c>
      <c r="D732">
        <v>2</v>
      </c>
      <c r="E732" s="25"/>
      <c r="F732" s="25"/>
      <c r="G732" s="25">
        <v>5</v>
      </c>
      <c r="H732" s="25">
        <v>2</v>
      </c>
      <c r="I732" s="25"/>
      <c r="J732" s="25">
        <v>1</v>
      </c>
      <c r="K732" s="25"/>
      <c r="L732" s="25"/>
      <c r="M732" s="25"/>
      <c r="N732" s="25"/>
      <c r="O732" s="25"/>
      <c r="P732" s="25"/>
      <c r="Q732" s="25"/>
      <c r="R732" s="25">
        <v>125</v>
      </c>
      <c r="S732" s="25">
        <v>1</v>
      </c>
      <c r="T732" s="25">
        <v>1</v>
      </c>
      <c r="U732" s="25">
        <v>1</v>
      </c>
      <c r="V732" s="25">
        <v>1</v>
      </c>
      <c r="W732" s="25"/>
      <c r="X732" s="25"/>
      <c r="Y732" s="25"/>
      <c r="Z732" s="25"/>
      <c r="AA732" s="25"/>
      <c r="AB732" s="25">
        <v>1</v>
      </c>
      <c r="AC732" s="25"/>
      <c r="AD732" s="25"/>
      <c r="AE732" s="25"/>
      <c r="AF732" s="25">
        <v>138</v>
      </c>
    </row>
    <row r="733" spans="2:32">
      <c r="C733">
        <v>24</v>
      </c>
      <c r="D733">
        <v>2</v>
      </c>
      <c r="E733" s="25">
        <v>3</v>
      </c>
      <c r="F733" s="25"/>
      <c r="G733" s="25">
        <v>14</v>
      </c>
      <c r="H733" s="25">
        <v>2</v>
      </c>
      <c r="I733" s="25"/>
      <c r="J733" s="25">
        <v>2</v>
      </c>
      <c r="K733" s="25"/>
      <c r="L733" s="25"/>
      <c r="M733" s="25"/>
      <c r="N733" s="25"/>
      <c r="O733" s="25">
        <v>1</v>
      </c>
      <c r="P733" s="25"/>
      <c r="Q733" s="25">
        <v>2</v>
      </c>
      <c r="R733" s="25">
        <v>166</v>
      </c>
      <c r="S733" s="25"/>
      <c r="T733" s="25">
        <v>4</v>
      </c>
      <c r="U733" s="25">
        <v>3</v>
      </c>
      <c r="V733" s="25">
        <v>1</v>
      </c>
      <c r="W733" s="25"/>
      <c r="X733" s="25"/>
      <c r="Y733" s="25"/>
      <c r="Z733" s="25"/>
      <c r="AA733" s="25"/>
      <c r="AB733" s="25"/>
      <c r="AC733" s="25"/>
      <c r="AD733" s="25"/>
      <c r="AE733" s="25"/>
      <c r="AF733" s="25">
        <v>198</v>
      </c>
    </row>
    <row r="734" spans="2:32">
      <c r="B734" t="s">
        <v>66</v>
      </c>
      <c r="C734">
        <v>1</v>
      </c>
      <c r="D734">
        <v>1</v>
      </c>
      <c r="E734" s="25"/>
      <c r="F734" s="25"/>
      <c r="G734" s="25"/>
      <c r="H734" s="25"/>
      <c r="I734" s="25"/>
      <c r="J734" s="25"/>
      <c r="K734" s="25"/>
      <c r="L734" s="25"/>
      <c r="M734" s="25"/>
      <c r="N734" s="25"/>
      <c r="O734" s="25"/>
      <c r="P734" s="25"/>
      <c r="Q734" s="25"/>
      <c r="R734" s="25">
        <v>187</v>
      </c>
      <c r="S734" s="25">
        <v>6</v>
      </c>
      <c r="T734" s="25"/>
      <c r="U734" s="25">
        <v>22</v>
      </c>
      <c r="V734" s="25">
        <v>1</v>
      </c>
      <c r="W734" s="25"/>
      <c r="X734" s="25"/>
      <c r="Y734" s="25"/>
      <c r="Z734" s="25"/>
      <c r="AA734" s="25"/>
      <c r="AB734" s="25"/>
      <c r="AC734" s="25"/>
      <c r="AD734" s="25"/>
      <c r="AE734" s="25"/>
      <c r="AF734" s="25">
        <v>216</v>
      </c>
    </row>
    <row r="735" spans="2:32">
      <c r="C735">
        <v>2</v>
      </c>
      <c r="D735">
        <v>1</v>
      </c>
      <c r="E735" s="25"/>
      <c r="F735" s="25"/>
      <c r="G735" s="25"/>
      <c r="H735" s="25"/>
      <c r="I735" s="25"/>
      <c r="J735" s="25"/>
      <c r="K735" s="25">
        <v>1</v>
      </c>
      <c r="L735" s="25"/>
      <c r="M735" s="25"/>
      <c r="N735" s="25"/>
      <c r="O735" s="25"/>
      <c r="P735" s="25"/>
      <c r="Q735" s="25"/>
      <c r="R735" s="25">
        <v>115</v>
      </c>
      <c r="S735" s="25">
        <v>6</v>
      </c>
      <c r="T735" s="25"/>
      <c r="U735" s="25">
        <v>20</v>
      </c>
      <c r="V735" s="25">
        <v>1</v>
      </c>
      <c r="W735" s="25"/>
      <c r="X735" s="25"/>
      <c r="Y735" s="25"/>
      <c r="Z735" s="25"/>
      <c r="AA735" s="25"/>
      <c r="AB735" s="25"/>
      <c r="AC735" s="25"/>
      <c r="AD735" s="25"/>
      <c r="AE735" s="25"/>
      <c r="AF735" s="25">
        <v>143</v>
      </c>
    </row>
    <row r="736" spans="2:32">
      <c r="C736">
        <v>3</v>
      </c>
      <c r="D736">
        <v>1</v>
      </c>
      <c r="E736" s="25">
        <v>4</v>
      </c>
      <c r="F736" s="25"/>
      <c r="G736" s="25"/>
      <c r="H736" s="25"/>
      <c r="I736" s="25"/>
      <c r="J736" s="25"/>
      <c r="K736" s="25">
        <v>3</v>
      </c>
      <c r="L736" s="25"/>
      <c r="M736" s="25"/>
      <c r="N736" s="25"/>
      <c r="O736" s="25"/>
      <c r="P736" s="25"/>
      <c r="Q736" s="25"/>
      <c r="R736" s="25">
        <v>75</v>
      </c>
      <c r="S736" s="25">
        <v>4</v>
      </c>
      <c r="T736" s="25"/>
      <c r="U736" s="25">
        <v>38</v>
      </c>
      <c r="V736" s="25"/>
      <c r="W736" s="25"/>
      <c r="X736" s="25"/>
      <c r="Y736" s="25"/>
      <c r="Z736" s="25"/>
      <c r="AA736" s="25"/>
      <c r="AB736" s="25"/>
      <c r="AC736" s="25"/>
      <c r="AD736" s="25"/>
      <c r="AE736" s="25"/>
      <c r="AF736" s="25">
        <v>124</v>
      </c>
    </row>
    <row r="737" spans="3:32">
      <c r="C737">
        <v>4</v>
      </c>
      <c r="D737">
        <v>1</v>
      </c>
      <c r="E737" s="25">
        <v>2</v>
      </c>
      <c r="F737" s="25"/>
      <c r="G737" s="25"/>
      <c r="H737" s="25"/>
      <c r="I737" s="25"/>
      <c r="J737" s="25">
        <v>1</v>
      </c>
      <c r="K737" s="25"/>
      <c r="L737" s="25"/>
      <c r="M737" s="25"/>
      <c r="N737" s="25"/>
      <c r="O737" s="25"/>
      <c r="P737" s="25"/>
      <c r="Q737" s="25"/>
      <c r="R737" s="25">
        <v>136</v>
      </c>
      <c r="S737" s="25">
        <v>6</v>
      </c>
      <c r="T737" s="25"/>
      <c r="U737" s="25">
        <v>35</v>
      </c>
      <c r="V737" s="25">
        <v>6</v>
      </c>
      <c r="W737" s="25"/>
      <c r="X737" s="25"/>
      <c r="Y737" s="25"/>
      <c r="Z737" s="25"/>
      <c r="AA737" s="25"/>
      <c r="AB737" s="25"/>
      <c r="AC737" s="25"/>
      <c r="AD737" s="25"/>
      <c r="AE737" s="25"/>
      <c r="AF737" s="25">
        <v>186</v>
      </c>
    </row>
    <row r="738" spans="3:32">
      <c r="C738">
        <v>5</v>
      </c>
      <c r="D738">
        <v>1</v>
      </c>
      <c r="E738" s="25">
        <v>4</v>
      </c>
      <c r="F738" s="25"/>
      <c r="G738" s="25"/>
      <c r="H738" s="25"/>
      <c r="I738" s="25"/>
      <c r="J738" s="25"/>
      <c r="K738" s="25"/>
      <c r="L738" s="25"/>
      <c r="M738" s="25"/>
      <c r="N738" s="25"/>
      <c r="O738" s="25"/>
      <c r="P738" s="25"/>
      <c r="Q738" s="25"/>
      <c r="R738" s="25">
        <v>71</v>
      </c>
      <c r="S738" s="25">
        <v>5</v>
      </c>
      <c r="T738" s="25"/>
      <c r="U738" s="25">
        <v>25</v>
      </c>
      <c r="V738" s="25"/>
      <c r="W738" s="25"/>
      <c r="X738" s="25"/>
      <c r="Y738" s="25"/>
      <c r="Z738" s="25"/>
      <c r="AA738" s="25"/>
      <c r="AB738" s="25"/>
      <c r="AC738" s="25"/>
      <c r="AD738" s="25"/>
      <c r="AE738" s="25"/>
      <c r="AF738" s="25">
        <v>105</v>
      </c>
    </row>
    <row r="739" spans="3:32">
      <c r="C739">
        <v>6</v>
      </c>
      <c r="D739">
        <v>1</v>
      </c>
      <c r="E739" s="25"/>
      <c r="F739" s="25"/>
      <c r="G739" s="25">
        <v>1</v>
      </c>
      <c r="H739" s="25"/>
      <c r="I739" s="25"/>
      <c r="J739" s="25"/>
      <c r="K739" s="25"/>
      <c r="L739" s="25"/>
      <c r="M739" s="25"/>
      <c r="N739" s="25"/>
      <c r="O739" s="25"/>
      <c r="P739" s="25"/>
      <c r="Q739" s="25">
        <v>4</v>
      </c>
      <c r="R739" s="25">
        <v>150</v>
      </c>
      <c r="S739" s="25">
        <v>1</v>
      </c>
      <c r="T739" s="25">
        <v>4</v>
      </c>
      <c r="U739" s="25">
        <v>4</v>
      </c>
      <c r="V739" s="25">
        <v>2</v>
      </c>
      <c r="W739" s="25"/>
      <c r="X739" s="25"/>
      <c r="Y739" s="25"/>
      <c r="Z739" s="25"/>
      <c r="AA739" s="25"/>
      <c r="AB739" s="25"/>
      <c r="AC739" s="25"/>
      <c r="AD739" s="25"/>
      <c r="AE739" s="25"/>
      <c r="AF739" s="25">
        <v>166</v>
      </c>
    </row>
    <row r="740" spans="3:32">
      <c r="C740">
        <v>7</v>
      </c>
      <c r="D740">
        <v>1</v>
      </c>
      <c r="E740" s="25"/>
      <c r="F740" s="25"/>
      <c r="G740" s="25">
        <v>7</v>
      </c>
      <c r="H740" s="25">
        <v>3</v>
      </c>
      <c r="I740" s="25"/>
      <c r="J740" s="25">
        <v>2</v>
      </c>
      <c r="K740" s="25"/>
      <c r="L740" s="25"/>
      <c r="M740" s="25"/>
      <c r="N740" s="25"/>
      <c r="O740" s="25"/>
      <c r="P740" s="25"/>
      <c r="Q740" s="25">
        <v>5</v>
      </c>
      <c r="R740" s="25">
        <v>250</v>
      </c>
      <c r="S740" s="25"/>
      <c r="T740" s="25">
        <v>6</v>
      </c>
      <c r="U740" s="25">
        <v>6</v>
      </c>
      <c r="V740" s="25">
        <v>15</v>
      </c>
      <c r="W740" s="25"/>
      <c r="X740" s="25"/>
      <c r="Y740" s="25"/>
      <c r="Z740" s="25"/>
      <c r="AA740" s="25"/>
      <c r="AB740" s="25"/>
      <c r="AC740" s="25"/>
      <c r="AD740" s="25"/>
      <c r="AE740" s="25"/>
      <c r="AF740" s="25">
        <v>294</v>
      </c>
    </row>
    <row r="741" spans="3:32">
      <c r="C741">
        <v>8</v>
      </c>
      <c r="D741">
        <v>1</v>
      </c>
      <c r="E741" s="25"/>
      <c r="F741" s="25"/>
      <c r="G741" s="25"/>
      <c r="H741" s="25"/>
      <c r="I741" s="25"/>
      <c r="J741" s="25"/>
      <c r="K741" s="25"/>
      <c r="L741" s="25"/>
      <c r="M741" s="25"/>
      <c r="N741" s="25"/>
      <c r="O741" s="25"/>
      <c r="P741" s="25"/>
      <c r="Q741" s="25"/>
      <c r="R741" s="25">
        <v>12</v>
      </c>
      <c r="S741" s="25">
        <v>2</v>
      </c>
      <c r="T741" s="25"/>
      <c r="U741" s="25">
        <v>3</v>
      </c>
      <c r="V741" s="25"/>
      <c r="W741" s="25"/>
      <c r="X741" s="25"/>
      <c r="Y741" s="25"/>
      <c r="Z741" s="25"/>
      <c r="AA741" s="25"/>
      <c r="AB741" s="25"/>
      <c r="AC741" s="25"/>
      <c r="AD741" s="25"/>
      <c r="AE741" s="25"/>
      <c r="AF741" s="25">
        <v>17</v>
      </c>
    </row>
    <row r="742" spans="3:32">
      <c r="C742">
        <v>9</v>
      </c>
      <c r="D742">
        <v>1</v>
      </c>
      <c r="E742" s="25"/>
      <c r="F742" s="25"/>
      <c r="G742" s="25"/>
      <c r="H742" s="25"/>
      <c r="I742" s="25"/>
      <c r="J742" s="25">
        <v>1</v>
      </c>
      <c r="K742" s="25"/>
      <c r="L742" s="25"/>
      <c r="M742" s="25"/>
      <c r="N742" s="25"/>
      <c r="O742" s="25"/>
      <c r="P742" s="25"/>
      <c r="Q742" s="25"/>
      <c r="R742" s="25">
        <v>22</v>
      </c>
      <c r="S742" s="25">
        <v>6</v>
      </c>
      <c r="T742" s="25"/>
      <c r="U742" s="25">
        <v>4</v>
      </c>
      <c r="V742" s="25"/>
      <c r="W742" s="25"/>
      <c r="X742" s="25"/>
      <c r="Y742" s="25"/>
      <c r="Z742" s="25"/>
      <c r="AA742" s="25"/>
      <c r="AB742" s="25"/>
      <c r="AC742" s="25"/>
      <c r="AD742" s="25"/>
      <c r="AE742" s="25"/>
      <c r="AF742" s="25">
        <v>33</v>
      </c>
    </row>
    <row r="743" spans="3:32">
      <c r="C743">
        <v>10</v>
      </c>
      <c r="D743">
        <v>1</v>
      </c>
      <c r="E743" s="25"/>
      <c r="F743" s="25"/>
      <c r="G743" s="25"/>
      <c r="H743" s="25"/>
      <c r="I743" s="25"/>
      <c r="J743" s="25"/>
      <c r="K743" s="25"/>
      <c r="L743" s="25"/>
      <c r="M743" s="25"/>
      <c r="N743" s="25"/>
      <c r="O743" s="25"/>
      <c r="P743" s="25"/>
      <c r="Q743" s="25">
        <v>1</v>
      </c>
      <c r="R743" s="25">
        <v>94</v>
      </c>
      <c r="S743" s="25">
        <v>1</v>
      </c>
      <c r="T743" s="25">
        <v>1</v>
      </c>
      <c r="U743" s="25">
        <v>1</v>
      </c>
      <c r="V743" s="25">
        <v>2</v>
      </c>
      <c r="W743" s="25"/>
      <c r="X743" s="25"/>
      <c r="Y743" s="25"/>
      <c r="Z743" s="25"/>
      <c r="AA743" s="25"/>
      <c r="AB743" s="25"/>
      <c r="AC743" s="25"/>
      <c r="AD743" s="25"/>
      <c r="AE743" s="25"/>
      <c r="AF743" s="25">
        <v>100</v>
      </c>
    </row>
    <row r="744" spans="3:32">
      <c r="C744">
        <v>11</v>
      </c>
      <c r="D744">
        <v>1</v>
      </c>
      <c r="E744" s="25"/>
      <c r="F744" s="25"/>
      <c r="G744" s="25">
        <v>1</v>
      </c>
      <c r="H744" s="25"/>
      <c r="I744" s="25"/>
      <c r="J744" s="25"/>
      <c r="K744" s="25"/>
      <c r="L744" s="25"/>
      <c r="M744" s="25"/>
      <c r="N744" s="25"/>
      <c r="O744" s="25"/>
      <c r="P744" s="25"/>
      <c r="Q744" s="25">
        <v>1</v>
      </c>
      <c r="R744" s="25">
        <v>79</v>
      </c>
      <c r="S744" s="25">
        <v>1</v>
      </c>
      <c r="T744" s="25">
        <v>1</v>
      </c>
      <c r="U744" s="25">
        <v>21</v>
      </c>
      <c r="V744" s="25">
        <v>7</v>
      </c>
      <c r="W744" s="25"/>
      <c r="X744" s="25"/>
      <c r="Y744" s="25"/>
      <c r="Z744" s="25"/>
      <c r="AA744" s="25"/>
      <c r="AB744" s="25"/>
      <c r="AC744" s="25"/>
      <c r="AD744" s="25"/>
      <c r="AE744" s="25"/>
      <c r="AF744" s="25">
        <v>111</v>
      </c>
    </row>
    <row r="745" spans="3:32">
      <c r="C745">
        <v>12</v>
      </c>
      <c r="D745">
        <v>1</v>
      </c>
      <c r="E745" s="25">
        <v>4</v>
      </c>
      <c r="F745" s="25"/>
      <c r="G745" s="25"/>
      <c r="H745" s="25"/>
      <c r="I745" s="25"/>
      <c r="J745" s="25">
        <v>1</v>
      </c>
      <c r="K745" s="25"/>
      <c r="L745" s="25"/>
      <c r="M745" s="25"/>
      <c r="N745" s="25"/>
      <c r="O745" s="25"/>
      <c r="P745" s="25"/>
      <c r="Q745" s="25"/>
      <c r="R745" s="25">
        <v>10</v>
      </c>
      <c r="S745" s="25">
        <v>2</v>
      </c>
      <c r="T745" s="25"/>
      <c r="U745" s="25"/>
      <c r="V745" s="25"/>
      <c r="W745" s="25"/>
      <c r="X745" s="25"/>
      <c r="Y745" s="25"/>
      <c r="Z745" s="25"/>
      <c r="AA745" s="25"/>
      <c r="AB745" s="25"/>
      <c r="AC745" s="25"/>
      <c r="AD745" s="25"/>
      <c r="AE745" s="25"/>
      <c r="AF745" s="25">
        <v>17</v>
      </c>
    </row>
    <row r="746" spans="3:32">
      <c r="C746">
        <v>13</v>
      </c>
      <c r="D746">
        <v>1</v>
      </c>
      <c r="E746" s="25"/>
      <c r="F746" s="25"/>
      <c r="G746" s="25"/>
      <c r="H746" s="25"/>
      <c r="I746" s="25"/>
      <c r="J746" s="25"/>
      <c r="K746" s="25"/>
      <c r="L746" s="25"/>
      <c r="M746" s="25"/>
      <c r="N746" s="25"/>
      <c r="O746" s="25"/>
      <c r="P746" s="25"/>
      <c r="Q746" s="25"/>
      <c r="R746" s="25">
        <v>6</v>
      </c>
      <c r="S746" s="25"/>
      <c r="T746" s="25"/>
      <c r="U746" s="25"/>
      <c r="V746" s="25"/>
      <c r="W746" s="25"/>
      <c r="X746" s="25"/>
      <c r="Y746" s="25"/>
      <c r="Z746" s="25"/>
      <c r="AA746" s="25"/>
      <c r="AB746" s="25"/>
      <c r="AC746" s="25"/>
      <c r="AD746" s="25"/>
      <c r="AE746" s="25"/>
      <c r="AF746" s="25">
        <v>6</v>
      </c>
    </row>
    <row r="747" spans="3:32">
      <c r="C747">
        <v>14</v>
      </c>
      <c r="D747">
        <v>1</v>
      </c>
      <c r="E747" s="25">
        <v>2</v>
      </c>
      <c r="F747" s="25"/>
      <c r="G747" s="25">
        <v>7</v>
      </c>
      <c r="H747" s="25"/>
      <c r="I747" s="25"/>
      <c r="J747" s="25"/>
      <c r="K747" s="25">
        <v>2</v>
      </c>
      <c r="L747" s="25"/>
      <c r="M747" s="25"/>
      <c r="N747" s="25"/>
      <c r="O747" s="25"/>
      <c r="P747" s="25"/>
      <c r="Q747" s="25">
        <v>2</v>
      </c>
      <c r="R747" s="25">
        <v>30</v>
      </c>
      <c r="S747" s="25">
        <v>4</v>
      </c>
      <c r="T747" s="25">
        <v>6</v>
      </c>
      <c r="U747" s="25">
        <v>18</v>
      </c>
      <c r="V747" s="25"/>
      <c r="W747" s="25"/>
      <c r="X747" s="25"/>
      <c r="Y747" s="25"/>
      <c r="Z747" s="25"/>
      <c r="AA747" s="25"/>
      <c r="AB747" s="25">
        <v>1</v>
      </c>
      <c r="AC747" s="25"/>
      <c r="AD747" s="25"/>
      <c r="AE747" s="25"/>
      <c r="AF747" s="25">
        <v>72</v>
      </c>
    </row>
    <row r="748" spans="3:32">
      <c r="C748">
        <v>15</v>
      </c>
      <c r="D748">
        <v>1</v>
      </c>
      <c r="E748" s="25">
        <v>4</v>
      </c>
      <c r="F748" s="25"/>
      <c r="G748" s="25">
        <v>3</v>
      </c>
      <c r="H748" s="25"/>
      <c r="I748" s="25"/>
      <c r="J748" s="25"/>
      <c r="K748" s="25"/>
      <c r="L748" s="25"/>
      <c r="M748" s="25"/>
      <c r="N748" s="25"/>
      <c r="O748" s="25"/>
      <c r="P748" s="25"/>
      <c r="Q748" s="25">
        <v>5</v>
      </c>
      <c r="R748" s="25">
        <v>75</v>
      </c>
      <c r="S748" s="25">
        <v>3</v>
      </c>
      <c r="T748" s="25">
        <v>5</v>
      </c>
      <c r="U748" s="25">
        <v>7</v>
      </c>
      <c r="V748" s="25"/>
      <c r="W748" s="25"/>
      <c r="X748" s="25"/>
      <c r="Y748" s="25"/>
      <c r="Z748" s="25"/>
      <c r="AA748" s="25"/>
      <c r="AB748" s="25"/>
      <c r="AC748" s="25"/>
      <c r="AD748" s="25"/>
      <c r="AE748" s="25"/>
      <c r="AF748" s="25">
        <v>102</v>
      </c>
    </row>
    <row r="749" spans="3:32">
      <c r="C749">
        <v>16</v>
      </c>
      <c r="D749">
        <v>1</v>
      </c>
      <c r="E749" s="25">
        <v>2</v>
      </c>
      <c r="F749" s="25"/>
      <c r="G749" s="25">
        <v>4</v>
      </c>
      <c r="H749" s="25"/>
      <c r="I749" s="25"/>
      <c r="J749" s="25">
        <v>1</v>
      </c>
      <c r="K749" s="25">
        <v>1</v>
      </c>
      <c r="L749" s="25"/>
      <c r="M749" s="25"/>
      <c r="N749" s="25">
        <v>3</v>
      </c>
      <c r="O749" s="25"/>
      <c r="P749" s="25"/>
      <c r="Q749" s="25">
        <v>1</v>
      </c>
      <c r="R749" s="25">
        <v>136</v>
      </c>
      <c r="S749" s="25">
        <v>3</v>
      </c>
      <c r="T749" s="25">
        <v>1</v>
      </c>
      <c r="U749" s="25">
        <v>10</v>
      </c>
      <c r="V749" s="25"/>
      <c r="W749" s="25"/>
      <c r="X749" s="25"/>
      <c r="Y749" s="25"/>
      <c r="Z749" s="25"/>
      <c r="AA749" s="25"/>
      <c r="AB749" s="25">
        <v>1</v>
      </c>
      <c r="AC749" s="25"/>
      <c r="AD749" s="25">
        <v>1</v>
      </c>
      <c r="AE749" s="25"/>
      <c r="AF749" s="25">
        <v>164</v>
      </c>
    </row>
    <row r="750" spans="3:32">
      <c r="C750">
        <v>17</v>
      </c>
      <c r="D750">
        <v>1</v>
      </c>
      <c r="E750" s="25">
        <v>6</v>
      </c>
      <c r="F750" s="25"/>
      <c r="G750" s="25">
        <v>12</v>
      </c>
      <c r="H750" s="25"/>
      <c r="I750" s="25"/>
      <c r="J750" s="25">
        <v>3</v>
      </c>
      <c r="K750" s="25">
        <v>1</v>
      </c>
      <c r="L750" s="25"/>
      <c r="M750" s="25"/>
      <c r="N750" s="25"/>
      <c r="O750" s="25">
        <v>2</v>
      </c>
      <c r="P750" s="25"/>
      <c r="Q750" s="25"/>
      <c r="R750" s="25">
        <v>150</v>
      </c>
      <c r="S750" s="25">
        <v>2</v>
      </c>
      <c r="T750" s="25">
        <v>5</v>
      </c>
      <c r="U750" s="25">
        <v>9</v>
      </c>
      <c r="V750" s="25"/>
      <c r="W750" s="25"/>
      <c r="X750" s="25"/>
      <c r="Y750" s="25"/>
      <c r="Z750" s="25"/>
      <c r="AA750" s="25"/>
      <c r="AB750" s="25">
        <v>6</v>
      </c>
      <c r="AC750" s="25"/>
      <c r="AD750" s="25"/>
      <c r="AE750" s="25"/>
      <c r="AF750" s="25">
        <v>196</v>
      </c>
    </row>
    <row r="751" spans="3:32">
      <c r="C751">
        <v>18</v>
      </c>
      <c r="D751">
        <v>1</v>
      </c>
      <c r="E751" s="25">
        <v>4</v>
      </c>
      <c r="F751" s="25"/>
      <c r="G751" s="25"/>
      <c r="H751" s="25"/>
      <c r="I751" s="25"/>
      <c r="J751" s="25"/>
      <c r="K751" s="25"/>
      <c r="L751" s="25"/>
      <c r="M751" s="25"/>
      <c r="N751" s="25"/>
      <c r="O751" s="25"/>
      <c r="P751" s="25"/>
      <c r="Q751" s="25"/>
      <c r="R751" s="25">
        <v>150</v>
      </c>
      <c r="S751" s="25">
        <v>1</v>
      </c>
      <c r="T751" s="25"/>
      <c r="U751" s="25"/>
      <c r="V751" s="25"/>
      <c r="W751" s="25"/>
      <c r="X751" s="25"/>
      <c r="Y751" s="25"/>
      <c r="Z751" s="25"/>
      <c r="AA751" s="25"/>
      <c r="AB751" s="25"/>
      <c r="AC751" s="25"/>
      <c r="AD751" s="25"/>
      <c r="AE751" s="25"/>
      <c r="AF751" s="25">
        <v>155</v>
      </c>
    </row>
    <row r="752" spans="3:32">
      <c r="C752">
        <v>19</v>
      </c>
      <c r="D752">
        <v>1</v>
      </c>
      <c r="E752" s="25">
        <v>3</v>
      </c>
      <c r="F752" s="25"/>
      <c r="G752" s="25">
        <v>1</v>
      </c>
      <c r="H752" s="25"/>
      <c r="I752" s="25"/>
      <c r="J752" s="25"/>
      <c r="K752" s="25"/>
      <c r="L752" s="25"/>
      <c r="M752" s="25"/>
      <c r="N752" s="25"/>
      <c r="O752" s="25"/>
      <c r="P752" s="25"/>
      <c r="Q752" s="25"/>
      <c r="R752" s="25">
        <v>57</v>
      </c>
      <c r="S752" s="25">
        <v>4</v>
      </c>
      <c r="T752" s="25">
        <v>7</v>
      </c>
      <c r="U752" s="25"/>
      <c r="V752" s="25"/>
      <c r="W752" s="25"/>
      <c r="X752" s="25"/>
      <c r="Y752" s="25"/>
      <c r="Z752" s="25"/>
      <c r="AA752" s="25"/>
      <c r="AB752" s="25"/>
      <c r="AC752" s="25"/>
      <c r="AD752" s="25"/>
      <c r="AE752" s="25"/>
      <c r="AF752" s="25">
        <v>72</v>
      </c>
    </row>
    <row r="753" spans="2:32">
      <c r="C753">
        <v>20</v>
      </c>
      <c r="D753">
        <v>1</v>
      </c>
      <c r="E753" s="25">
        <v>4</v>
      </c>
      <c r="F753" s="25"/>
      <c r="G753" s="25"/>
      <c r="H753" s="25"/>
      <c r="I753" s="25"/>
      <c r="J753" s="25">
        <v>1</v>
      </c>
      <c r="K753" s="25">
        <v>1</v>
      </c>
      <c r="L753" s="25"/>
      <c r="M753" s="25"/>
      <c r="N753" s="25">
        <v>3</v>
      </c>
      <c r="O753" s="25"/>
      <c r="P753" s="25"/>
      <c r="Q753" s="25">
        <v>4</v>
      </c>
      <c r="R753" s="25">
        <v>107</v>
      </c>
      <c r="S753" s="25">
        <v>3</v>
      </c>
      <c r="T753" s="25">
        <v>8</v>
      </c>
      <c r="U753" s="25">
        <v>2</v>
      </c>
      <c r="V753" s="25">
        <v>1</v>
      </c>
      <c r="W753" s="25"/>
      <c r="X753" s="25"/>
      <c r="Y753" s="25"/>
      <c r="Z753" s="25"/>
      <c r="AA753" s="25"/>
      <c r="AB753" s="25"/>
      <c r="AC753" s="25"/>
      <c r="AD753" s="25"/>
      <c r="AE753" s="25"/>
      <c r="AF753" s="25">
        <v>134</v>
      </c>
    </row>
    <row r="754" spans="2:32">
      <c r="C754">
        <v>21</v>
      </c>
      <c r="D754">
        <v>1</v>
      </c>
      <c r="E754" s="25">
        <v>5</v>
      </c>
      <c r="F754" s="25"/>
      <c r="G754" s="25"/>
      <c r="H754" s="25"/>
      <c r="I754" s="25">
        <v>2</v>
      </c>
      <c r="J754" s="25">
        <v>1</v>
      </c>
      <c r="K754" s="25"/>
      <c r="L754" s="25">
        <v>1</v>
      </c>
      <c r="M754" s="25"/>
      <c r="N754" s="25">
        <v>4</v>
      </c>
      <c r="O754" s="25"/>
      <c r="P754" s="25"/>
      <c r="Q754" s="25"/>
      <c r="R754" s="25">
        <v>75</v>
      </c>
      <c r="S754" s="25"/>
      <c r="T754" s="25">
        <v>2</v>
      </c>
      <c r="U754" s="25">
        <v>17</v>
      </c>
      <c r="V754" s="25">
        <v>1</v>
      </c>
      <c r="W754" s="25"/>
      <c r="X754" s="25"/>
      <c r="Y754" s="25"/>
      <c r="Z754" s="25"/>
      <c r="AA754" s="25">
        <v>3</v>
      </c>
      <c r="AB754" s="25">
        <v>1</v>
      </c>
      <c r="AC754" s="25"/>
      <c r="AD754" s="25"/>
      <c r="AE754" s="25"/>
      <c r="AF754" s="25">
        <v>112</v>
      </c>
    </row>
    <row r="755" spans="2:32">
      <c r="C755">
        <v>22</v>
      </c>
      <c r="D755">
        <v>1</v>
      </c>
      <c r="E755" s="25">
        <v>9</v>
      </c>
      <c r="F755" s="25"/>
      <c r="G755" s="25">
        <v>1</v>
      </c>
      <c r="H755" s="25"/>
      <c r="I755" s="25"/>
      <c r="J755" s="25"/>
      <c r="K755" s="25">
        <v>2</v>
      </c>
      <c r="L755" s="25"/>
      <c r="M755" s="25"/>
      <c r="N755" s="25"/>
      <c r="O755" s="25"/>
      <c r="P755" s="25"/>
      <c r="Q755" s="25"/>
      <c r="R755" s="25">
        <v>100</v>
      </c>
      <c r="S755" s="25">
        <v>1</v>
      </c>
      <c r="T755" s="25">
        <v>1</v>
      </c>
      <c r="U755" s="25">
        <v>9</v>
      </c>
      <c r="V755" s="25"/>
      <c r="W755" s="25"/>
      <c r="X755" s="25"/>
      <c r="Y755" s="25"/>
      <c r="Z755" s="25"/>
      <c r="AA755" s="25"/>
      <c r="AB755" s="25"/>
      <c r="AC755" s="25"/>
      <c r="AD755" s="25"/>
      <c r="AE755" s="25"/>
      <c r="AF755" s="25">
        <v>123</v>
      </c>
    </row>
    <row r="756" spans="2:32">
      <c r="C756">
        <v>23</v>
      </c>
      <c r="D756">
        <v>1</v>
      </c>
      <c r="E756" s="25"/>
      <c r="F756" s="25"/>
      <c r="G756" s="25"/>
      <c r="H756" s="25"/>
      <c r="I756" s="25"/>
      <c r="J756" s="25"/>
      <c r="K756" s="25">
        <v>2</v>
      </c>
      <c r="L756" s="25"/>
      <c r="M756" s="25"/>
      <c r="N756" s="25"/>
      <c r="O756" s="25">
        <v>2</v>
      </c>
      <c r="P756" s="25"/>
      <c r="Q756" s="25"/>
      <c r="R756" s="25">
        <v>51</v>
      </c>
      <c r="S756" s="25">
        <v>1</v>
      </c>
      <c r="T756" s="25">
        <v>3</v>
      </c>
      <c r="U756" s="25">
        <v>11</v>
      </c>
      <c r="V756" s="25">
        <v>1</v>
      </c>
      <c r="W756" s="25"/>
      <c r="X756" s="25"/>
      <c r="Y756" s="25"/>
      <c r="Z756" s="25"/>
      <c r="AA756" s="25"/>
      <c r="AB756" s="25"/>
      <c r="AC756" s="25"/>
      <c r="AD756" s="25"/>
      <c r="AE756" s="25"/>
      <c r="AF756" s="25">
        <v>71</v>
      </c>
    </row>
    <row r="757" spans="2:32">
      <c r="C757">
        <v>24</v>
      </c>
      <c r="D757">
        <v>1</v>
      </c>
      <c r="E757" s="25">
        <v>1</v>
      </c>
      <c r="F757" s="25">
        <v>1</v>
      </c>
      <c r="G757" s="25">
        <v>2</v>
      </c>
      <c r="H757" s="25"/>
      <c r="I757" s="25">
        <v>1</v>
      </c>
      <c r="J757" s="25"/>
      <c r="K757" s="25">
        <v>1</v>
      </c>
      <c r="L757" s="25"/>
      <c r="M757" s="25"/>
      <c r="N757" s="25"/>
      <c r="O757" s="25"/>
      <c r="P757" s="25"/>
      <c r="Q757" s="25"/>
      <c r="R757" s="25">
        <v>166</v>
      </c>
      <c r="S757" s="25"/>
      <c r="T757" s="25"/>
      <c r="U757" s="25">
        <v>16</v>
      </c>
      <c r="V757" s="25"/>
      <c r="W757" s="25"/>
      <c r="X757" s="25"/>
      <c r="Y757" s="25"/>
      <c r="Z757" s="25"/>
      <c r="AA757" s="25"/>
      <c r="AB757" s="25">
        <v>1</v>
      </c>
      <c r="AC757" s="25"/>
      <c r="AD757" s="25"/>
      <c r="AE757" s="25"/>
      <c r="AF757" s="25">
        <v>189</v>
      </c>
    </row>
    <row r="758" spans="2:32">
      <c r="B758" t="s">
        <v>98</v>
      </c>
      <c r="C758">
        <v>1</v>
      </c>
      <c r="D758">
        <v>1</v>
      </c>
      <c r="E758" s="25"/>
      <c r="F758" s="25"/>
      <c r="G758" s="25"/>
      <c r="H758" s="25"/>
      <c r="I758" s="25"/>
      <c r="J758" s="25"/>
      <c r="K758" s="25"/>
      <c r="L758" s="25"/>
      <c r="M758" s="25"/>
      <c r="N758" s="25"/>
      <c r="O758" s="25"/>
      <c r="P758" s="25"/>
      <c r="Q758" s="25">
        <v>20</v>
      </c>
      <c r="R758" s="25">
        <v>75</v>
      </c>
      <c r="S758" s="25">
        <v>2</v>
      </c>
      <c r="T758" s="25"/>
      <c r="U758" s="25"/>
      <c r="V758" s="25"/>
      <c r="W758" s="25"/>
      <c r="X758" s="25"/>
      <c r="Y758" s="25"/>
      <c r="Z758" s="25"/>
      <c r="AA758" s="25"/>
      <c r="AB758" s="25"/>
      <c r="AC758" s="25"/>
      <c r="AD758" s="25"/>
      <c r="AE758" s="25"/>
      <c r="AF758" s="25">
        <v>97</v>
      </c>
    </row>
    <row r="759" spans="2:32">
      <c r="C759">
        <v>2</v>
      </c>
      <c r="D759">
        <v>1</v>
      </c>
      <c r="E759" s="25"/>
      <c r="F759" s="25"/>
      <c r="G759" s="25"/>
      <c r="H759" s="25"/>
      <c r="I759" s="25"/>
      <c r="J759" s="25"/>
      <c r="K759" s="25"/>
      <c r="L759" s="25"/>
      <c r="M759" s="25"/>
      <c r="N759" s="25"/>
      <c r="O759" s="25"/>
      <c r="P759" s="25"/>
      <c r="Q759" s="25">
        <v>11</v>
      </c>
      <c r="R759" s="25">
        <v>90</v>
      </c>
      <c r="S759" s="25">
        <v>2</v>
      </c>
      <c r="T759" s="25"/>
      <c r="U759" s="25"/>
      <c r="V759" s="25"/>
      <c r="W759" s="25"/>
      <c r="X759" s="25"/>
      <c r="Y759" s="25"/>
      <c r="Z759" s="25"/>
      <c r="AA759" s="25"/>
      <c r="AB759" s="25"/>
      <c r="AC759" s="25"/>
      <c r="AD759" s="25"/>
      <c r="AE759" s="25"/>
      <c r="AF759" s="25">
        <v>103</v>
      </c>
    </row>
    <row r="760" spans="2:32">
      <c r="C760">
        <v>3</v>
      </c>
      <c r="D760">
        <v>1</v>
      </c>
      <c r="E760" s="25"/>
      <c r="F760" s="25"/>
      <c r="G760" s="25">
        <v>6</v>
      </c>
      <c r="H760" s="25"/>
      <c r="I760" s="25"/>
      <c r="J760" s="25"/>
      <c r="K760" s="25">
        <v>2</v>
      </c>
      <c r="L760" s="25"/>
      <c r="M760" s="25"/>
      <c r="N760" s="25"/>
      <c r="O760" s="25"/>
      <c r="P760" s="25"/>
      <c r="Q760" s="25">
        <v>1</v>
      </c>
      <c r="R760" s="25">
        <v>30</v>
      </c>
      <c r="S760" s="25">
        <v>2</v>
      </c>
      <c r="T760" s="25"/>
      <c r="U760" s="25">
        <v>25</v>
      </c>
      <c r="V760" s="25"/>
      <c r="W760" s="25"/>
      <c r="X760" s="25"/>
      <c r="Y760" s="25"/>
      <c r="Z760" s="25"/>
      <c r="AA760" s="25"/>
      <c r="AB760" s="25"/>
      <c r="AC760" s="25"/>
      <c r="AD760" s="25"/>
      <c r="AE760" s="25"/>
      <c r="AF760" s="25">
        <v>66</v>
      </c>
    </row>
    <row r="761" spans="2:32">
      <c r="C761">
        <v>4</v>
      </c>
      <c r="D761">
        <v>1</v>
      </c>
      <c r="E761" s="25"/>
      <c r="F761" s="25"/>
      <c r="G761" s="25">
        <v>4</v>
      </c>
      <c r="H761" s="25"/>
      <c r="I761" s="25"/>
      <c r="J761" s="25"/>
      <c r="K761" s="25"/>
      <c r="L761" s="25"/>
      <c r="M761" s="25"/>
      <c r="N761" s="25"/>
      <c r="O761" s="25"/>
      <c r="P761" s="25"/>
      <c r="Q761" s="25"/>
      <c r="R761" s="25">
        <v>52</v>
      </c>
      <c r="S761" s="25">
        <v>4</v>
      </c>
      <c r="T761" s="25">
        <v>1</v>
      </c>
      <c r="U761" s="25">
        <v>10</v>
      </c>
      <c r="V761" s="25"/>
      <c r="W761" s="25"/>
      <c r="X761" s="25"/>
      <c r="Y761" s="25"/>
      <c r="Z761" s="25"/>
      <c r="AA761" s="25"/>
      <c r="AB761" s="25">
        <v>2</v>
      </c>
      <c r="AC761" s="25"/>
      <c r="AD761" s="25"/>
      <c r="AE761" s="25"/>
      <c r="AF761" s="25">
        <v>73</v>
      </c>
    </row>
    <row r="762" spans="2:32">
      <c r="C762">
        <v>5</v>
      </c>
      <c r="D762">
        <v>1</v>
      </c>
      <c r="E762" s="25">
        <v>1</v>
      </c>
      <c r="F762" s="25"/>
      <c r="G762" s="25">
        <v>5</v>
      </c>
      <c r="H762" s="25">
        <v>1</v>
      </c>
      <c r="I762" s="25">
        <v>4</v>
      </c>
      <c r="J762" s="25"/>
      <c r="K762" s="25">
        <v>1</v>
      </c>
      <c r="L762" s="25"/>
      <c r="M762" s="25"/>
      <c r="N762" s="25">
        <v>1</v>
      </c>
      <c r="O762" s="25"/>
      <c r="P762" s="25"/>
      <c r="Q762" s="25"/>
      <c r="R762" s="25">
        <v>17</v>
      </c>
      <c r="S762" s="25">
        <v>2</v>
      </c>
      <c r="T762" s="25">
        <v>3</v>
      </c>
      <c r="U762" s="25">
        <v>40</v>
      </c>
      <c r="V762" s="25">
        <v>3</v>
      </c>
      <c r="W762" s="25"/>
      <c r="X762" s="25"/>
      <c r="Y762" s="25"/>
      <c r="Z762" s="25"/>
      <c r="AA762" s="25"/>
      <c r="AB762" s="25"/>
      <c r="AC762" s="25"/>
      <c r="AD762" s="25"/>
      <c r="AE762" s="25"/>
      <c r="AF762" s="25">
        <v>78</v>
      </c>
    </row>
    <row r="763" spans="2:32">
      <c r="C763">
        <v>6</v>
      </c>
      <c r="D763">
        <v>1</v>
      </c>
      <c r="E763" s="25">
        <v>1</v>
      </c>
      <c r="F763" s="25"/>
      <c r="G763" s="25">
        <v>5</v>
      </c>
      <c r="H763" s="25"/>
      <c r="I763" s="25"/>
      <c r="J763" s="25"/>
      <c r="K763" s="25">
        <v>3</v>
      </c>
      <c r="L763" s="25"/>
      <c r="M763" s="25"/>
      <c r="N763" s="25">
        <v>4</v>
      </c>
      <c r="O763" s="25"/>
      <c r="P763" s="25"/>
      <c r="Q763" s="25"/>
      <c r="R763" s="25">
        <v>2</v>
      </c>
      <c r="S763" s="25">
        <v>1</v>
      </c>
      <c r="T763" s="25">
        <v>1</v>
      </c>
      <c r="U763" s="25">
        <v>5</v>
      </c>
      <c r="V763" s="25"/>
      <c r="W763" s="25"/>
      <c r="X763" s="25"/>
      <c r="Y763" s="25"/>
      <c r="Z763" s="25"/>
      <c r="AA763" s="25"/>
      <c r="AB763" s="25"/>
      <c r="AC763" s="25"/>
      <c r="AD763" s="25"/>
      <c r="AE763" s="25"/>
      <c r="AF763" s="25">
        <v>22</v>
      </c>
    </row>
    <row r="764" spans="2:32">
      <c r="C764">
        <v>7</v>
      </c>
      <c r="D764">
        <v>1</v>
      </c>
      <c r="E764" s="25"/>
      <c r="F764" s="25"/>
      <c r="G764" s="25"/>
      <c r="H764" s="25"/>
      <c r="I764" s="25"/>
      <c r="J764" s="25"/>
      <c r="K764" s="25"/>
      <c r="L764" s="25"/>
      <c r="M764" s="25"/>
      <c r="N764" s="25"/>
      <c r="O764" s="25"/>
      <c r="P764" s="25"/>
      <c r="Q764" s="25">
        <v>1</v>
      </c>
      <c r="R764" s="25">
        <v>2</v>
      </c>
      <c r="S764" s="25"/>
      <c r="T764" s="25"/>
      <c r="U764" s="25"/>
      <c r="V764" s="25"/>
      <c r="W764" s="25"/>
      <c r="X764" s="25"/>
      <c r="Y764" s="25"/>
      <c r="Z764" s="25"/>
      <c r="AA764" s="25"/>
      <c r="AB764" s="25"/>
      <c r="AC764" s="25"/>
      <c r="AD764" s="25"/>
      <c r="AE764" s="25"/>
      <c r="AF764" s="25">
        <v>3</v>
      </c>
    </row>
    <row r="765" spans="2:32">
      <c r="C765">
        <v>8</v>
      </c>
      <c r="D765">
        <v>1</v>
      </c>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v>0</v>
      </c>
      <c r="AF765" s="25">
        <v>0</v>
      </c>
    </row>
    <row r="766" spans="2:32">
      <c r="C766">
        <v>9</v>
      </c>
      <c r="D766">
        <v>1</v>
      </c>
      <c r="E766" s="25"/>
      <c r="F766" s="25"/>
      <c r="G766" s="25">
        <v>1</v>
      </c>
      <c r="H766" s="25"/>
      <c r="I766" s="25"/>
      <c r="J766" s="25">
        <v>4</v>
      </c>
      <c r="K766" s="25"/>
      <c r="L766" s="25"/>
      <c r="M766" s="25"/>
      <c r="N766" s="25"/>
      <c r="O766" s="25">
        <v>1</v>
      </c>
      <c r="P766" s="25"/>
      <c r="Q766" s="25"/>
      <c r="R766" s="25">
        <v>15</v>
      </c>
      <c r="S766" s="25">
        <v>3</v>
      </c>
      <c r="T766" s="25">
        <v>1</v>
      </c>
      <c r="U766" s="25">
        <v>1</v>
      </c>
      <c r="V766" s="25">
        <v>1</v>
      </c>
      <c r="W766" s="25"/>
      <c r="X766" s="25"/>
      <c r="Y766" s="25"/>
      <c r="Z766" s="25"/>
      <c r="AA766" s="25"/>
      <c r="AB766" s="25">
        <v>3</v>
      </c>
      <c r="AC766" s="25"/>
      <c r="AD766" s="25"/>
      <c r="AE766" s="25"/>
      <c r="AF766" s="25">
        <v>30</v>
      </c>
    </row>
    <row r="767" spans="2:32">
      <c r="C767">
        <v>10</v>
      </c>
      <c r="D767">
        <v>1</v>
      </c>
      <c r="E767" s="25"/>
      <c r="F767" s="25"/>
      <c r="G767" s="25"/>
      <c r="H767" s="25"/>
      <c r="I767" s="25"/>
      <c r="J767" s="25"/>
      <c r="K767" s="25"/>
      <c r="L767" s="25"/>
      <c r="M767" s="25"/>
      <c r="N767" s="25"/>
      <c r="O767" s="25"/>
      <c r="P767" s="25"/>
      <c r="Q767" s="25"/>
      <c r="R767" s="25">
        <v>3</v>
      </c>
      <c r="S767" s="25">
        <v>1</v>
      </c>
      <c r="T767" s="25"/>
      <c r="U767" s="25">
        <v>3</v>
      </c>
      <c r="V767" s="25"/>
      <c r="W767" s="25"/>
      <c r="X767" s="25"/>
      <c r="Y767" s="25"/>
      <c r="Z767" s="25"/>
      <c r="AA767" s="25"/>
      <c r="AB767" s="25"/>
      <c r="AC767" s="25"/>
      <c r="AD767" s="25"/>
      <c r="AE767" s="25"/>
      <c r="AF767" s="25">
        <v>7</v>
      </c>
    </row>
    <row r="768" spans="2:32">
      <c r="C768">
        <v>11</v>
      </c>
      <c r="D768">
        <v>1</v>
      </c>
      <c r="E768" s="25"/>
      <c r="F768" s="25"/>
      <c r="G768" s="25">
        <v>6</v>
      </c>
      <c r="H768" s="25">
        <v>1</v>
      </c>
      <c r="I768" s="25"/>
      <c r="J768" s="25"/>
      <c r="K768" s="25"/>
      <c r="L768" s="25"/>
      <c r="M768" s="25"/>
      <c r="N768" s="25"/>
      <c r="O768" s="25">
        <v>2</v>
      </c>
      <c r="P768" s="25"/>
      <c r="Q768" s="25">
        <v>5</v>
      </c>
      <c r="R768" s="25">
        <v>35</v>
      </c>
      <c r="S768" s="25">
        <v>5</v>
      </c>
      <c r="T768" s="25"/>
      <c r="U768" s="25">
        <v>13</v>
      </c>
      <c r="V768" s="25">
        <v>1</v>
      </c>
      <c r="W768" s="25"/>
      <c r="X768" s="25"/>
      <c r="Y768" s="25"/>
      <c r="Z768" s="25"/>
      <c r="AA768" s="25"/>
      <c r="AB768" s="25"/>
      <c r="AC768" s="25"/>
      <c r="AD768" s="25"/>
      <c r="AE768" s="25"/>
      <c r="AF768" s="25">
        <v>68</v>
      </c>
    </row>
    <row r="769" spans="1:32">
      <c r="C769">
        <v>12</v>
      </c>
      <c r="D769">
        <v>1</v>
      </c>
      <c r="E769" s="25"/>
      <c r="F769" s="25"/>
      <c r="G769" s="25">
        <v>3</v>
      </c>
      <c r="H769" s="25"/>
      <c r="I769" s="25"/>
      <c r="J769" s="25"/>
      <c r="K769" s="25"/>
      <c r="L769" s="25"/>
      <c r="M769" s="25"/>
      <c r="N769" s="25"/>
      <c r="O769" s="25"/>
      <c r="P769" s="25"/>
      <c r="Q769" s="25">
        <v>1</v>
      </c>
      <c r="R769" s="25">
        <v>86</v>
      </c>
      <c r="S769" s="25">
        <v>2</v>
      </c>
      <c r="T769" s="25">
        <v>1</v>
      </c>
      <c r="U769" s="25">
        <v>3</v>
      </c>
      <c r="V769" s="25">
        <v>1</v>
      </c>
      <c r="W769" s="25"/>
      <c r="X769" s="25"/>
      <c r="Y769" s="25"/>
      <c r="Z769" s="25"/>
      <c r="AA769" s="25"/>
      <c r="AB769" s="25"/>
      <c r="AC769" s="25"/>
      <c r="AD769" s="25"/>
      <c r="AE769" s="25"/>
      <c r="AF769" s="25">
        <v>97</v>
      </c>
    </row>
    <row r="770" spans="1:32">
      <c r="C770">
        <v>13</v>
      </c>
      <c r="D770">
        <v>1</v>
      </c>
      <c r="E770" s="25"/>
      <c r="F770" s="25"/>
      <c r="G770" s="25">
        <v>1</v>
      </c>
      <c r="H770" s="25"/>
      <c r="I770" s="25"/>
      <c r="J770" s="25"/>
      <c r="K770" s="25"/>
      <c r="L770" s="25"/>
      <c r="M770" s="25"/>
      <c r="N770" s="25"/>
      <c r="O770" s="25"/>
      <c r="P770" s="25"/>
      <c r="Q770" s="25"/>
      <c r="R770" s="25">
        <v>65</v>
      </c>
      <c r="S770" s="25"/>
      <c r="T770" s="25"/>
      <c r="U770" s="25">
        <v>9</v>
      </c>
      <c r="V770" s="25"/>
      <c r="W770" s="25"/>
      <c r="X770" s="25"/>
      <c r="Y770" s="25"/>
      <c r="Z770" s="25"/>
      <c r="AA770" s="25">
        <v>1</v>
      </c>
      <c r="AB770" s="25"/>
      <c r="AC770" s="25"/>
      <c r="AD770" s="25"/>
      <c r="AE770" s="25"/>
      <c r="AF770" s="25">
        <v>76</v>
      </c>
    </row>
    <row r="771" spans="1:32">
      <c r="C771">
        <v>14</v>
      </c>
      <c r="D771">
        <v>1</v>
      </c>
      <c r="E771" s="25"/>
      <c r="F771" s="25"/>
      <c r="G771" s="25"/>
      <c r="H771" s="25"/>
      <c r="I771" s="25"/>
      <c r="J771" s="25"/>
      <c r="K771" s="25"/>
      <c r="L771" s="25"/>
      <c r="M771" s="25"/>
      <c r="N771" s="25"/>
      <c r="O771" s="25"/>
      <c r="P771" s="25"/>
      <c r="Q771" s="25">
        <v>3</v>
      </c>
      <c r="R771" s="25">
        <v>115</v>
      </c>
      <c r="S771" s="25">
        <v>1</v>
      </c>
      <c r="T771" s="25"/>
      <c r="U771" s="25">
        <v>6</v>
      </c>
      <c r="V771" s="25"/>
      <c r="W771" s="25"/>
      <c r="X771" s="25"/>
      <c r="Y771" s="25"/>
      <c r="Z771" s="25"/>
      <c r="AA771" s="25">
        <v>1</v>
      </c>
      <c r="AB771" s="25"/>
      <c r="AC771" s="25"/>
      <c r="AD771" s="25"/>
      <c r="AE771" s="25"/>
      <c r="AF771" s="25">
        <v>126</v>
      </c>
    </row>
    <row r="772" spans="1:32">
      <c r="C772">
        <v>15</v>
      </c>
      <c r="D772">
        <v>1</v>
      </c>
      <c r="E772" s="25">
        <v>1</v>
      </c>
      <c r="F772" s="25"/>
      <c r="G772" s="25"/>
      <c r="H772" s="25"/>
      <c r="I772" s="25"/>
      <c r="J772" s="25"/>
      <c r="K772" s="25">
        <v>1</v>
      </c>
      <c r="L772" s="25"/>
      <c r="M772" s="25"/>
      <c r="N772" s="25"/>
      <c r="O772" s="25"/>
      <c r="P772" s="25"/>
      <c r="Q772" s="25"/>
      <c r="R772" s="25">
        <v>10</v>
      </c>
      <c r="S772" s="25">
        <v>1</v>
      </c>
      <c r="T772" s="25"/>
      <c r="U772" s="25">
        <v>2</v>
      </c>
      <c r="V772" s="25">
        <v>1</v>
      </c>
      <c r="W772" s="25"/>
      <c r="X772" s="25"/>
      <c r="Y772" s="25"/>
      <c r="Z772" s="25"/>
      <c r="AA772" s="25"/>
      <c r="AB772" s="25"/>
      <c r="AC772" s="25"/>
      <c r="AD772" s="25"/>
      <c r="AE772" s="25"/>
      <c r="AF772" s="25">
        <v>16</v>
      </c>
    </row>
    <row r="773" spans="1:32">
      <c r="C773">
        <v>16</v>
      </c>
      <c r="D773">
        <v>1</v>
      </c>
      <c r="E773" s="25"/>
      <c r="F773" s="25"/>
      <c r="G773" s="25">
        <v>1</v>
      </c>
      <c r="H773" s="25"/>
      <c r="I773" s="25"/>
      <c r="J773" s="25"/>
      <c r="K773" s="25"/>
      <c r="L773" s="25"/>
      <c r="M773" s="25"/>
      <c r="N773" s="25"/>
      <c r="O773" s="25"/>
      <c r="P773" s="25"/>
      <c r="Q773" s="25"/>
      <c r="R773" s="25">
        <v>24</v>
      </c>
      <c r="S773" s="25">
        <v>1</v>
      </c>
      <c r="T773" s="25">
        <v>1</v>
      </c>
      <c r="U773" s="25">
        <v>9</v>
      </c>
      <c r="V773" s="25"/>
      <c r="W773" s="25"/>
      <c r="X773" s="25"/>
      <c r="Y773" s="25"/>
      <c r="Z773" s="25"/>
      <c r="AA773" s="25"/>
      <c r="AB773" s="25"/>
      <c r="AC773" s="25"/>
      <c r="AD773" s="25"/>
      <c r="AE773" s="25"/>
      <c r="AF773" s="25">
        <v>36</v>
      </c>
    </row>
    <row r="774" spans="1:32">
      <c r="C774">
        <v>17</v>
      </c>
      <c r="D774">
        <v>1</v>
      </c>
      <c r="E774" s="25">
        <v>2</v>
      </c>
      <c r="F774" s="25"/>
      <c r="G774" s="25">
        <v>17</v>
      </c>
      <c r="H774" s="25">
        <v>1</v>
      </c>
      <c r="I774" s="25"/>
      <c r="J774" s="25">
        <v>2</v>
      </c>
      <c r="K774" s="25"/>
      <c r="L774" s="25"/>
      <c r="M774" s="25"/>
      <c r="N774" s="25"/>
      <c r="O774" s="25"/>
      <c r="P774" s="25"/>
      <c r="Q774" s="25">
        <v>6</v>
      </c>
      <c r="R774" s="25">
        <v>25</v>
      </c>
      <c r="S774" s="25">
        <v>1</v>
      </c>
      <c r="T774" s="25">
        <v>11</v>
      </c>
      <c r="U774" s="25"/>
      <c r="V774" s="25"/>
      <c r="W774" s="25"/>
      <c r="X774" s="25"/>
      <c r="Y774" s="25"/>
      <c r="Z774" s="25"/>
      <c r="AA774" s="25"/>
      <c r="AB774" s="25">
        <v>1</v>
      </c>
      <c r="AC774" s="25"/>
      <c r="AD774" s="25"/>
      <c r="AE774" s="25"/>
      <c r="AF774" s="25">
        <v>66</v>
      </c>
    </row>
    <row r="775" spans="1:32">
      <c r="C775">
        <v>18</v>
      </c>
      <c r="D775">
        <v>1</v>
      </c>
      <c r="E775" s="25"/>
      <c r="F775" s="25"/>
      <c r="G775" s="25">
        <v>21</v>
      </c>
      <c r="H775" s="25"/>
      <c r="I775" s="25"/>
      <c r="J775" s="25">
        <v>1</v>
      </c>
      <c r="K775" s="25"/>
      <c r="L775" s="25"/>
      <c r="M775" s="25"/>
      <c r="N775" s="25"/>
      <c r="O775" s="25"/>
      <c r="P775" s="25"/>
      <c r="Q775" s="25">
        <v>5</v>
      </c>
      <c r="R775" s="25">
        <v>10</v>
      </c>
      <c r="S775" s="25">
        <v>2</v>
      </c>
      <c r="T775" s="25">
        <v>20</v>
      </c>
      <c r="U775" s="25">
        <v>6</v>
      </c>
      <c r="V775" s="25">
        <v>3</v>
      </c>
      <c r="W775" s="25"/>
      <c r="X775" s="25">
        <v>1</v>
      </c>
      <c r="Y775" s="25"/>
      <c r="Z775" s="25"/>
      <c r="AA775" s="25"/>
      <c r="AB775" s="25"/>
      <c r="AC775" s="25"/>
      <c r="AD775" s="25"/>
      <c r="AE775" s="25"/>
      <c r="AF775" s="25">
        <v>69</v>
      </c>
    </row>
    <row r="776" spans="1:32">
      <c r="C776">
        <v>19</v>
      </c>
      <c r="D776">
        <v>1</v>
      </c>
      <c r="E776" s="25"/>
      <c r="F776" s="25"/>
      <c r="G776" s="25">
        <v>13</v>
      </c>
      <c r="H776" s="25"/>
      <c r="I776" s="25"/>
      <c r="J776" s="25"/>
      <c r="K776" s="25"/>
      <c r="L776" s="25"/>
      <c r="M776" s="25"/>
      <c r="N776" s="25"/>
      <c r="O776" s="25"/>
      <c r="P776" s="25"/>
      <c r="Q776" s="25"/>
      <c r="R776" s="25">
        <v>24</v>
      </c>
      <c r="S776" s="25"/>
      <c r="T776" s="25">
        <v>13</v>
      </c>
      <c r="U776" s="25">
        <v>9</v>
      </c>
      <c r="V776" s="25">
        <v>2</v>
      </c>
      <c r="W776" s="25"/>
      <c r="X776" s="25"/>
      <c r="Y776" s="25"/>
      <c r="Z776" s="25"/>
      <c r="AA776" s="25">
        <v>1</v>
      </c>
      <c r="AB776" s="25">
        <v>1</v>
      </c>
      <c r="AC776" s="25"/>
      <c r="AD776" s="25"/>
      <c r="AE776" s="25"/>
      <c r="AF776" s="25">
        <v>63</v>
      </c>
    </row>
    <row r="777" spans="1:32">
      <c r="C777">
        <v>20</v>
      </c>
      <c r="D777">
        <v>1</v>
      </c>
      <c r="E777" s="25"/>
      <c r="F777" s="25"/>
      <c r="G777" s="25">
        <v>18</v>
      </c>
      <c r="H777" s="25"/>
      <c r="I777" s="25"/>
      <c r="J777" s="25"/>
      <c r="K777" s="25"/>
      <c r="L777" s="25"/>
      <c r="M777" s="25"/>
      <c r="N777" s="25"/>
      <c r="O777" s="25"/>
      <c r="P777" s="25"/>
      <c r="Q777" s="25">
        <v>3</v>
      </c>
      <c r="R777" s="25">
        <v>8</v>
      </c>
      <c r="S777" s="25"/>
      <c r="T777" s="25"/>
      <c r="U777" s="25">
        <v>10</v>
      </c>
      <c r="V777" s="25">
        <v>2</v>
      </c>
      <c r="W777" s="25"/>
      <c r="X777" s="25"/>
      <c r="Y777" s="25"/>
      <c r="Z777" s="25"/>
      <c r="AA777" s="25">
        <v>2</v>
      </c>
      <c r="AB777" s="25"/>
      <c r="AC777" s="25"/>
      <c r="AD777" s="25"/>
      <c r="AE777" s="25"/>
      <c r="AF777" s="25">
        <v>43</v>
      </c>
    </row>
    <row r="778" spans="1:32">
      <c r="C778">
        <v>21</v>
      </c>
      <c r="D778">
        <v>1</v>
      </c>
      <c r="E778" s="25"/>
      <c r="F778" s="25"/>
      <c r="G778" s="25">
        <v>17</v>
      </c>
      <c r="H778" s="25"/>
      <c r="I778" s="25"/>
      <c r="J778" s="25"/>
      <c r="K778" s="25"/>
      <c r="L778" s="25"/>
      <c r="M778" s="25"/>
      <c r="N778" s="25"/>
      <c r="O778" s="25"/>
      <c r="P778" s="25"/>
      <c r="Q778" s="25">
        <v>16</v>
      </c>
      <c r="R778" s="25">
        <v>37</v>
      </c>
      <c r="S778" s="25"/>
      <c r="T778" s="25">
        <v>16</v>
      </c>
      <c r="U778" s="25"/>
      <c r="V778" s="25">
        <v>4</v>
      </c>
      <c r="W778" s="25"/>
      <c r="X778" s="25"/>
      <c r="Y778" s="25"/>
      <c r="Z778" s="25"/>
      <c r="AA778" s="25"/>
      <c r="AB778" s="25">
        <v>1</v>
      </c>
      <c r="AC778" s="25"/>
      <c r="AD778" s="25"/>
      <c r="AE778" s="25"/>
      <c r="AF778" s="25">
        <v>91</v>
      </c>
    </row>
    <row r="779" spans="1:32">
      <c r="C779">
        <v>22</v>
      </c>
      <c r="D779">
        <v>1</v>
      </c>
      <c r="E779" s="25"/>
      <c r="F779" s="25"/>
      <c r="G779" s="25">
        <v>19</v>
      </c>
      <c r="H779" s="25"/>
      <c r="I779" s="25"/>
      <c r="J779" s="25"/>
      <c r="K779" s="25"/>
      <c r="L779" s="25"/>
      <c r="M779" s="25"/>
      <c r="N779" s="25"/>
      <c r="O779" s="25"/>
      <c r="P779" s="25"/>
      <c r="Q779" s="25">
        <v>11</v>
      </c>
      <c r="R779" s="25">
        <v>20</v>
      </c>
      <c r="S779" s="25"/>
      <c r="T779" s="25">
        <v>17</v>
      </c>
      <c r="U779" s="25">
        <v>2</v>
      </c>
      <c r="V779" s="25">
        <v>3</v>
      </c>
      <c r="W779" s="25"/>
      <c r="X779" s="25"/>
      <c r="Y779" s="25"/>
      <c r="Z779" s="25"/>
      <c r="AA779" s="25">
        <v>2</v>
      </c>
      <c r="AB779" s="25">
        <v>1</v>
      </c>
      <c r="AC779" s="25"/>
      <c r="AD779" s="25"/>
      <c r="AE779" s="25"/>
      <c r="AF779" s="25">
        <v>75</v>
      </c>
    </row>
    <row r="780" spans="1:32">
      <c r="C780">
        <v>23</v>
      </c>
      <c r="D780">
        <v>1</v>
      </c>
      <c r="E780" s="25">
        <v>1</v>
      </c>
      <c r="F780" s="25"/>
      <c r="G780" s="25">
        <v>15</v>
      </c>
      <c r="H780" s="25">
        <v>2</v>
      </c>
      <c r="I780" s="25"/>
      <c r="J780" s="25">
        <v>1</v>
      </c>
      <c r="K780" s="25"/>
      <c r="L780" s="25"/>
      <c r="M780" s="25"/>
      <c r="N780" s="25"/>
      <c r="O780" s="25">
        <v>26</v>
      </c>
      <c r="P780" s="25"/>
      <c r="Q780" s="25">
        <v>23</v>
      </c>
      <c r="R780" s="25">
        <v>35</v>
      </c>
      <c r="S780" s="25"/>
      <c r="T780" s="25">
        <v>11</v>
      </c>
      <c r="U780" s="25"/>
      <c r="V780" s="25"/>
      <c r="W780" s="25"/>
      <c r="X780" s="25"/>
      <c r="Y780" s="25"/>
      <c r="Z780" s="25"/>
      <c r="AA780" s="25">
        <v>1</v>
      </c>
      <c r="AB780" s="25"/>
      <c r="AC780" s="25"/>
      <c r="AD780" s="25"/>
      <c r="AE780" s="25"/>
      <c r="AF780" s="25">
        <v>115</v>
      </c>
    </row>
    <row r="781" spans="1:32">
      <c r="C781">
        <v>24</v>
      </c>
      <c r="D781">
        <v>1</v>
      </c>
      <c r="E781" s="25">
        <v>2</v>
      </c>
      <c r="F781" s="25"/>
      <c r="G781" s="25">
        <v>35</v>
      </c>
      <c r="H781" s="25"/>
      <c r="I781" s="25"/>
      <c r="J781" s="25">
        <v>3</v>
      </c>
      <c r="K781" s="25"/>
      <c r="L781" s="25"/>
      <c r="M781" s="25"/>
      <c r="N781" s="25"/>
      <c r="O781" s="25">
        <v>8</v>
      </c>
      <c r="P781" s="25"/>
      <c r="Q781" s="25">
        <v>13</v>
      </c>
      <c r="R781" s="25">
        <v>15</v>
      </c>
      <c r="S781" s="25"/>
      <c r="T781" s="25">
        <v>10</v>
      </c>
      <c r="U781" s="25">
        <v>2</v>
      </c>
      <c r="V781" s="25">
        <v>4</v>
      </c>
      <c r="W781" s="25"/>
      <c r="X781" s="25"/>
      <c r="Y781" s="25"/>
      <c r="Z781" s="25"/>
      <c r="AA781" s="25"/>
      <c r="AB781" s="25"/>
      <c r="AC781" s="25"/>
      <c r="AD781" s="25"/>
      <c r="AE781" s="25"/>
      <c r="AF781" s="25">
        <v>92</v>
      </c>
    </row>
    <row r="782" spans="1:32">
      <c r="A782" t="s">
        <v>756</v>
      </c>
      <c r="E782" s="25">
        <v>916</v>
      </c>
      <c r="F782" s="25">
        <v>15</v>
      </c>
      <c r="G782" s="25">
        <v>2970.3</v>
      </c>
      <c r="H782" s="25">
        <v>327</v>
      </c>
      <c r="I782" s="25">
        <v>64</v>
      </c>
      <c r="J782" s="25">
        <v>866</v>
      </c>
      <c r="K782" s="25">
        <v>318</v>
      </c>
      <c r="L782" s="25">
        <v>3</v>
      </c>
      <c r="M782" s="25">
        <v>1</v>
      </c>
      <c r="N782" s="25">
        <v>167</v>
      </c>
      <c r="O782" s="25">
        <v>458</v>
      </c>
      <c r="P782" s="25">
        <v>2</v>
      </c>
      <c r="Q782" s="25">
        <v>2954</v>
      </c>
      <c r="R782" s="25">
        <v>49205.093236074274</v>
      </c>
      <c r="S782" s="25">
        <v>1728</v>
      </c>
      <c r="T782" s="25">
        <v>1942</v>
      </c>
      <c r="U782" s="25">
        <v>6813.25</v>
      </c>
      <c r="V782" s="25">
        <v>2037</v>
      </c>
      <c r="W782" s="25">
        <v>26</v>
      </c>
      <c r="X782" s="25">
        <v>81</v>
      </c>
      <c r="Y782" s="25">
        <v>1</v>
      </c>
      <c r="Z782" s="25">
        <v>5</v>
      </c>
      <c r="AA782" s="25">
        <v>669</v>
      </c>
      <c r="AB782" s="25">
        <v>594</v>
      </c>
      <c r="AC782" s="25">
        <v>0</v>
      </c>
      <c r="AD782" s="25">
        <v>1</v>
      </c>
      <c r="AE782" s="25">
        <v>0</v>
      </c>
      <c r="AF782" s="25">
        <v>72163.643236074262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F780"/>
  <sheetViews>
    <sheetView tabSelected="1" workbookViewId="0">
      <selection activeCell="D2" sqref="D2"/>
    </sheetView>
  </sheetViews>
  <sheetFormatPr baseColWidth="10" defaultRowHeight="15"/>
  <cols>
    <col min="3" max="3" width="12.5703125" bestFit="1" customWidth="1"/>
    <col min="7" max="7" width="25.5703125" bestFit="1" customWidth="1"/>
    <col min="8" max="8" width="21.85546875" bestFit="1" customWidth="1"/>
    <col min="9" max="9" width="16.42578125" bestFit="1" customWidth="1"/>
    <col min="10" max="10" width="16.5703125" bestFit="1" customWidth="1"/>
    <col min="16" max="16" width="19" bestFit="1" customWidth="1"/>
    <col min="17" max="17" width="20.140625" bestFit="1" customWidth="1"/>
    <col min="18" max="18" width="18.28515625" bestFit="1" customWidth="1"/>
  </cols>
  <sheetData>
    <row r="1" spans="1:32">
      <c r="A1" t="s">
        <v>889</v>
      </c>
    </row>
    <row r="3" spans="1:32">
      <c r="A3" t="s">
        <v>888</v>
      </c>
      <c r="B3" t="s">
        <v>886</v>
      </c>
      <c r="C3" t="s">
        <v>10</v>
      </c>
      <c r="D3" t="s">
        <v>887</v>
      </c>
      <c r="E3" t="s">
        <v>618</v>
      </c>
      <c r="F3" t="s">
        <v>752</v>
      </c>
      <c r="G3" t="s">
        <v>609</v>
      </c>
      <c r="H3" t="s">
        <v>615</v>
      </c>
      <c r="I3" t="s">
        <v>621</v>
      </c>
      <c r="J3" t="s">
        <v>604</v>
      </c>
      <c r="K3" t="s">
        <v>605</v>
      </c>
      <c r="L3" t="s">
        <v>617</v>
      </c>
      <c r="M3" t="s">
        <v>616</v>
      </c>
      <c r="N3" t="s">
        <v>620</v>
      </c>
      <c r="O3" t="s">
        <v>619</v>
      </c>
      <c r="P3" t="s">
        <v>754</v>
      </c>
      <c r="Q3" t="s">
        <v>614</v>
      </c>
      <c r="R3" t="s">
        <v>613</v>
      </c>
      <c r="S3" t="s">
        <v>607</v>
      </c>
      <c r="T3" t="s">
        <v>753</v>
      </c>
      <c r="U3" t="s">
        <v>606</v>
      </c>
      <c r="V3" t="s">
        <v>611</v>
      </c>
      <c r="W3" t="s">
        <v>751</v>
      </c>
      <c r="X3" t="s">
        <v>612</v>
      </c>
      <c r="Y3" t="s">
        <v>640</v>
      </c>
      <c r="Z3" t="s">
        <v>622</v>
      </c>
      <c r="AA3" t="s">
        <v>610</v>
      </c>
      <c r="AB3" t="s">
        <v>608</v>
      </c>
      <c r="AC3" t="s">
        <v>759</v>
      </c>
      <c r="AD3" t="s">
        <v>800</v>
      </c>
      <c r="AE3">
        <v>0</v>
      </c>
      <c r="AF3" t="s">
        <v>756</v>
      </c>
    </row>
    <row r="4" spans="1:32">
      <c r="A4">
        <v>2006</v>
      </c>
      <c r="B4" t="s">
        <v>52</v>
      </c>
      <c r="C4">
        <v>1</v>
      </c>
      <c r="D4" t="s">
        <v>884</v>
      </c>
      <c r="E4" s="23">
        <v>0</v>
      </c>
      <c r="F4" s="23">
        <v>0</v>
      </c>
      <c r="G4" s="23">
        <v>5</v>
      </c>
      <c r="H4" s="23">
        <v>0</v>
      </c>
      <c r="I4" s="23">
        <v>0</v>
      </c>
      <c r="J4" s="23">
        <v>6</v>
      </c>
      <c r="K4" s="23">
        <v>0</v>
      </c>
      <c r="L4" s="23">
        <v>0</v>
      </c>
      <c r="M4" s="23">
        <v>0</v>
      </c>
      <c r="N4" s="23">
        <v>0</v>
      </c>
      <c r="O4" s="23">
        <v>2</v>
      </c>
      <c r="P4" s="23">
        <v>0</v>
      </c>
      <c r="Q4" s="23">
        <v>20</v>
      </c>
      <c r="R4" s="23">
        <v>100</v>
      </c>
      <c r="S4" s="23">
        <v>3</v>
      </c>
      <c r="T4" s="23">
        <v>4</v>
      </c>
      <c r="U4" s="23">
        <v>3</v>
      </c>
      <c r="V4" s="23">
        <v>6</v>
      </c>
      <c r="W4" s="23">
        <v>0</v>
      </c>
      <c r="X4" s="23">
        <v>0</v>
      </c>
      <c r="Y4" s="23">
        <v>0</v>
      </c>
      <c r="Z4" s="23">
        <v>0</v>
      </c>
      <c r="AA4" s="23">
        <v>11</v>
      </c>
      <c r="AB4" s="23">
        <v>8</v>
      </c>
      <c r="AC4" s="23">
        <v>0</v>
      </c>
      <c r="AD4" s="23">
        <v>0</v>
      </c>
      <c r="AE4" s="23">
        <v>0</v>
      </c>
      <c r="AF4" s="23">
        <v>168</v>
      </c>
    </row>
    <row r="5" spans="1:32">
      <c r="A5">
        <f t="shared" ref="A5:A36" si="0">A4</f>
        <v>2006</v>
      </c>
      <c r="B5" t="str">
        <f t="shared" ref="B5:B15" si="1">B4</f>
        <v>La Dulce</v>
      </c>
      <c r="C5">
        <v>2</v>
      </c>
      <c r="D5" t="s">
        <v>884</v>
      </c>
      <c r="E5" s="23">
        <v>0</v>
      </c>
      <c r="F5" s="23">
        <v>0</v>
      </c>
      <c r="G5" s="23">
        <v>3</v>
      </c>
      <c r="H5" s="23">
        <v>0</v>
      </c>
      <c r="I5" s="23">
        <v>0</v>
      </c>
      <c r="J5" s="23">
        <v>1</v>
      </c>
      <c r="K5" s="23">
        <v>0</v>
      </c>
      <c r="L5" s="23">
        <v>0</v>
      </c>
      <c r="M5" s="23">
        <v>0</v>
      </c>
      <c r="N5" s="23">
        <v>0</v>
      </c>
      <c r="O5" s="23">
        <v>0</v>
      </c>
      <c r="P5" s="23">
        <v>0</v>
      </c>
      <c r="Q5" s="23">
        <v>16</v>
      </c>
      <c r="R5" s="23">
        <v>375</v>
      </c>
      <c r="S5" s="23">
        <v>6</v>
      </c>
      <c r="T5" s="23">
        <v>0</v>
      </c>
      <c r="U5" s="23">
        <v>0</v>
      </c>
      <c r="V5" s="23">
        <v>3</v>
      </c>
      <c r="W5" s="23">
        <v>0</v>
      </c>
      <c r="X5" s="23">
        <v>0</v>
      </c>
      <c r="Y5" s="23">
        <v>0</v>
      </c>
      <c r="Z5" s="23">
        <v>0</v>
      </c>
      <c r="AA5" s="23">
        <v>3</v>
      </c>
      <c r="AB5" s="23">
        <v>1</v>
      </c>
      <c r="AC5" s="23">
        <v>0</v>
      </c>
      <c r="AD5" s="23">
        <v>0</v>
      </c>
      <c r="AE5" s="23">
        <v>0</v>
      </c>
      <c r="AF5" s="23">
        <v>408</v>
      </c>
    </row>
    <row r="6" spans="1:32">
      <c r="A6">
        <f t="shared" si="0"/>
        <v>2006</v>
      </c>
      <c r="B6" t="str">
        <f t="shared" si="1"/>
        <v>La Dulce</v>
      </c>
      <c r="C6">
        <v>3</v>
      </c>
      <c r="D6" t="s">
        <v>884</v>
      </c>
      <c r="E6" s="23">
        <v>0</v>
      </c>
      <c r="F6" s="23">
        <v>0</v>
      </c>
      <c r="G6" s="23">
        <v>2</v>
      </c>
      <c r="H6" s="23">
        <v>0</v>
      </c>
      <c r="I6" s="23">
        <v>0</v>
      </c>
      <c r="J6" s="23">
        <v>18</v>
      </c>
      <c r="K6" s="23">
        <v>2</v>
      </c>
      <c r="L6" s="23">
        <v>0</v>
      </c>
      <c r="M6" s="23">
        <v>0</v>
      </c>
      <c r="N6" s="23">
        <v>0</v>
      </c>
      <c r="O6" s="23">
        <v>0</v>
      </c>
      <c r="P6" s="23">
        <v>0</v>
      </c>
      <c r="Q6" s="23">
        <v>0</v>
      </c>
      <c r="R6" s="23">
        <v>500</v>
      </c>
      <c r="S6" s="23">
        <v>1</v>
      </c>
      <c r="T6" s="23">
        <v>0</v>
      </c>
      <c r="U6" s="23">
        <v>11</v>
      </c>
      <c r="V6" s="23">
        <v>4</v>
      </c>
      <c r="W6" s="23">
        <v>0</v>
      </c>
      <c r="X6" s="23">
        <v>0</v>
      </c>
      <c r="Y6" s="23">
        <v>0</v>
      </c>
      <c r="Z6" s="23">
        <v>0</v>
      </c>
      <c r="AA6" s="23">
        <v>22</v>
      </c>
      <c r="AB6" s="23">
        <v>14</v>
      </c>
      <c r="AC6" s="23">
        <v>0</v>
      </c>
      <c r="AD6" s="23">
        <v>0</v>
      </c>
      <c r="AE6" s="23">
        <v>0</v>
      </c>
      <c r="AF6" s="23">
        <v>574</v>
      </c>
    </row>
    <row r="7" spans="1:32">
      <c r="A7">
        <f t="shared" si="0"/>
        <v>2006</v>
      </c>
      <c r="B7" t="str">
        <f t="shared" si="1"/>
        <v>La Dulce</v>
      </c>
      <c r="C7">
        <v>4</v>
      </c>
      <c r="D7" t="s">
        <v>884</v>
      </c>
      <c r="E7" s="23">
        <v>0</v>
      </c>
      <c r="F7" s="23">
        <v>0</v>
      </c>
      <c r="G7" s="23">
        <v>1</v>
      </c>
      <c r="H7" s="23">
        <v>0</v>
      </c>
      <c r="I7" s="23">
        <v>0</v>
      </c>
      <c r="J7" s="23">
        <v>10</v>
      </c>
      <c r="K7" s="23">
        <v>0</v>
      </c>
      <c r="L7" s="23">
        <v>0</v>
      </c>
      <c r="M7" s="23">
        <v>0</v>
      </c>
      <c r="N7" s="23">
        <v>0</v>
      </c>
      <c r="O7" s="23">
        <v>0</v>
      </c>
      <c r="P7" s="23">
        <v>0</v>
      </c>
      <c r="Q7" s="23">
        <v>0</v>
      </c>
      <c r="R7" s="23">
        <v>300</v>
      </c>
      <c r="S7" s="23">
        <v>1</v>
      </c>
      <c r="T7" s="23">
        <v>0</v>
      </c>
      <c r="U7" s="23">
        <v>3</v>
      </c>
      <c r="V7" s="23">
        <v>1</v>
      </c>
      <c r="W7" s="23">
        <v>0</v>
      </c>
      <c r="X7" s="23">
        <v>0</v>
      </c>
      <c r="Y7" s="23">
        <v>0</v>
      </c>
      <c r="Z7" s="23">
        <v>0</v>
      </c>
      <c r="AA7" s="23">
        <v>7</v>
      </c>
      <c r="AB7" s="23">
        <v>3</v>
      </c>
      <c r="AC7" s="23">
        <v>0</v>
      </c>
      <c r="AD7" s="23">
        <v>0</v>
      </c>
      <c r="AE7" s="23">
        <v>0</v>
      </c>
      <c r="AF7" s="23">
        <v>326</v>
      </c>
    </row>
    <row r="8" spans="1:32">
      <c r="A8">
        <f t="shared" si="0"/>
        <v>2006</v>
      </c>
      <c r="B8" t="str">
        <f t="shared" si="1"/>
        <v>La Dulce</v>
      </c>
      <c r="C8">
        <v>5</v>
      </c>
      <c r="D8" t="s">
        <v>884</v>
      </c>
      <c r="E8" s="23">
        <v>0</v>
      </c>
      <c r="F8" s="23">
        <v>0</v>
      </c>
      <c r="G8" s="23">
        <v>1</v>
      </c>
      <c r="H8" s="23">
        <v>0</v>
      </c>
      <c r="I8" s="23">
        <v>0</v>
      </c>
      <c r="J8" s="23">
        <v>6</v>
      </c>
      <c r="K8" s="23">
        <v>0</v>
      </c>
      <c r="L8" s="23">
        <v>0</v>
      </c>
      <c r="M8" s="23">
        <v>0</v>
      </c>
      <c r="N8" s="23">
        <v>0</v>
      </c>
      <c r="O8" s="23">
        <v>0</v>
      </c>
      <c r="P8" s="23">
        <v>0</v>
      </c>
      <c r="Q8" s="23">
        <v>0</v>
      </c>
      <c r="R8" s="23">
        <v>250</v>
      </c>
      <c r="S8" s="23">
        <v>0</v>
      </c>
      <c r="T8" s="23">
        <v>0</v>
      </c>
      <c r="U8" s="23">
        <v>0</v>
      </c>
      <c r="V8" s="23">
        <v>2</v>
      </c>
      <c r="W8" s="23">
        <v>0</v>
      </c>
      <c r="X8" s="23">
        <v>0</v>
      </c>
      <c r="Y8" s="23">
        <v>0</v>
      </c>
      <c r="Z8" s="23">
        <v>0</v>
      </c>
      <c r="AA8" s="23">
        <v>11</v>
      </c>
      <c r="AB8" s="23">
        <v>9</v>
      </c>
      <c r="AC8" s="23">
        <v>0</v>
      </c>
      <c r="AD8" s="23">
        <v>0</v>
      </c>
      <c r="AE8" s="23">
        <v>0</v>
      </c>
      <c r="AF8" s="23">
        <v>279</v>
      </c>
    </row>
    <row r="9" spans="1:32">
      <c r="A9">
        <f t="shared" si="0"/>
        <v>2006</v>
      </c>
      <c r="B9" t="str">
        <f t="shared" si="1"/>
        <v>La Dulce</v>
      </c>
      <c r="C9">
        <v>6</v>
      </c>
      <c r="D9" t="s">
        <v>884</v>
      </c>
      <c r="E9" s="23">
        <v>0</v>
      </c>
      <c r="F9" s="23">
        <v>0</v>
      </c>
      <c r="G9" s="23">
        <v>2</v>
      </c>
      <c r="H9" s="23">
        <v>0</v>
      </c>
      <c r="I9" s="23">
        <v>0</v>
      </c>
      <c r="J9" s="23">
        <v>0</v>
      </c>
      <c r="K9" s="23">
        <v>0</v>
      </c>
      <c r="L9" s="23">
        <v>0</v>
      </c>
      <c r="M9" s="23">
        <v>0</v>
      </c>
      <c r="N9" s="23">
        <v>0</v>
      </c>
      <c r="O9" s="23">
        <v>0</v>
      </c>
      <c r="P9" s="23">
        <v>0</v>
      </c>
      <c r="Q9" s="23">
        <v>16</v>
      </c>
      <c r="R9" s="23">
        <v>150</v>
      </c>
      <c r="S9" s="23">
        <v>4</v>
      </c>
      <c r="T9" s="23">
        <v>2</v>
      </c>
      <c r="U9" s="23">
        <v>16</v>
      </c>
      <c r="V9" s="23">
        <v>0</v>
      </c>
      <c r="W9" s="23">
        <v>0</v>
      </c>
      <c r="X9" s="23">
        <v>0</v>
      </c>
      <c r="Y9" s="23">
        <v>0</v>
      </c>
      <c r="Z9" s="23">
        <v>0</v>
      </c>
      <c r="AA9" s="23">
        <v>2</v>
      </c>
      <c r="AB9" s="23">
        <v>1</v>
      </c>
      <c r="AC9" s="23">
        <v>0</v>
      </c>
      <c r="AD9" s="23">
        <v>0</v>
      </c>
      <c r="AE9" s="23">
        <v>0</v>
      </c>
      <c r="AF9" s="23">
        <v>193</v>
      </c>
    </row>
    <row r="10" spans="1:32">
      <c r="A10">
        <f t="shared" si="0"/>
        <v>2006</v>
      </c>
      <c r="B10" t="str">
        <f t="shared" si="1"/>
        <v>La Dulce</v>
      </c>
      <c r="C10">
        <v>7</v>
      </c>
      <c r="D10" t="s">
        <v>884</v>
      </c>
      <c r="E10" s="23">
        <v>0</v>
      </c>
      <c r="F10" s="23">
        <v>0</v>
      </c>
      <c r="G10" s="23">
        <v>4</v>
      </c>
      <c r="H10" s="23">
        <v>0</v>
      </c>
      <c r="I10" s="23">
        <v>0</v>
      </c>
      <c r="J10" s="23">
        <v>1</v>
      </c>
      <c r="K10" s="23">
        <v>0</v>
      </c>
      <c r="L10" s="23">
        <v>0</v>
      </c>
      <c r="M10" s="23">
        <v>0</v>
      </c>
      <c r="N10" s="23">
        <v>0</v>
      </c>
      <c r="O10" s="23">
        <v>0</v>
      </c>
      <c r="P10" s="23">
        <v>0</v>
      </c>
      <c r="Q10" s="23">
        <v>9</v>
      </c>
      <c r="R10" s="23">
        <v>115.38461538461539</v>
      </c>
      <c r="S10" s="23">
        <v>2</v>
      </c>
      <c r="T10" s="23">
        <v>1</v>
      </c>
      <c r="U10" s="23">
        <v>75</v>
      </c>
      <c r="V10" s="23">
        <v>4</v>
      </c>
      <c r="W10" s="23">
        <v>0</v>
      </c>
      <c r="X10" s="23">
        <v>1</v>
      </c>
      <c r="Y10" s="23">
        <v>0</v>
      </c>
      <c r="Z10" s="23">
        <v>0</v>
      </c>
      <c r="AA10" s="23">
        <v>0</v>
      </c>
      <c r="AB10" s="23">
        <v>0</v>
      </c>
      <c r="AC10" s="23">
        <v>0</v>
      </c>
      <c r="AD10" s="23">
        <v>0</v>
      </c>
      <c r="AE10" s="23">
        <v>0</v>
      </c>
      <c r="AF10" s="23">
        <v>212.38461538461539</v>
      </c>
    </row>
    <row r="11" spans="1:32">
      <c r="A11">
        <f t="shared" si="0"/>
        <v>2006</v>
      </c>
      <c r="B11" t="str">
        <f t="shared" si="1"/>
        <v>La Dulce</v>
      </c>
      <c r="C11">
        <v>8</v>
      </c>
      <c r="D11" t="s">
        <v>884</v>
      </c>
      <c r="E11" s="23">
        <v>0</v>
      </c>
      <c r="F11" s="23">
        <v>0</v>
      </c>
      <c r="G11" s="23">
        <v>0</v>
      </c>
      <c r="H11" s="23">
        <v>1</v>
      </c>
      <c r="I11" s="23">
        <v>0</v>
      </c>
      <c r="J11" s="23">
        <v>0</v>
      </c>
      <c r="K11" s="23">
        <v>0</v>
      </c>
      <c r="L11" s="23">
        <v>0</v>
      </c>
      <c r="M11" s="23">
        <v>0</v>
      </c>
      <c r="N11" s="23">
        <v>1</v>
      </c>
      <c r="O11" s="23">
        <v>0</v>
      </c>
      <c r="P11" s="23">
        <v>0</v>
      </c>
      <c r="Q11" s="23">
        <v>3</v>
      </c>
      <c r="R11" s="23">
        <v>750</v>
      </c>
      <c r="S11" s="23">
        <v>3</v>
      </c>
      <c r="T11" s="23">
        <v>0</v>
      </c>
      <c r="U11" s="23">
        <v>250</v>
      </c>
      <c r="V11" s="23">
        <v>0</v>
      </c>
      <c r="W11" s="23">
        <v>0</v>
      </c>
      <c r="X11" s="23">
        <v>0</v>
      </c>
      <c r="Y11" s="23">
        <v>0</v>
      </c>
      <c r="Z11" s="23">
        <v>0</v>
      </c>
      <c r="AA11" s="23">
        <v>0</v>
      </c>
      <c r="AB11" s="23">
        <v>0</v>
      </c>
      <c r="AC11" s="23">
        <v>0</v>
      </c>
      <c r="AD11" s="23">
        <v>0</v>
      </c>
      <c r="AE11" s="23">
        <v>0</v>
      </c>
      <c r="AF11" s="23">
        <v>1008</v>
      </c>
    </row>
    <row r="12" spans="1:32">
      <c r="A12">
        <f t="shared" si="0"/>
        <v>2006</v>
      </c>
      <c r="B12" t="str">
        <f t="shared" si="1"/>
        <v>La Dulce</v>
      </c>
      <c r="C12">
        <v>9</v>
      </c>
      <c r="D12" t="s">
        <v>884</v>
      </c>
      <c r="E12" s="23">
        <v>0</v>
      </c>
      <c r="F12" s="23">
        <v>0</v>
      </c>
      <c r="G12" s="23">
        <v>0</v>
      </c>
      <c r="H12" s="23">
        <v>0</v>
      </c>
      <c r="I12" s="23">
        <v>0</v>
      </c>
      <c r="J12" s="23">
        <v>0</v>
      </c>
      <c r="K12" s="23">
        <v>2</v>
      </c>
      <c r="L12" s="23">
        <v>0</v>
      </c>
      <c r="M12" s="23">
        <v>0</v>
      </c>
      <c r="N12" s="23">
        <v>0</v>
      </c>
      <c r="O12" s="23">
        <v>0</v>
      </c>
      <c r="P12" s="23">
        <v>0</v>
      </c>
      <c r="Q12" s="23">
        <v>0</v>
      </c>
      <c r="R12" s="23">
        <v>500</v>
      </c>
      <c r="S12" s="23">
        <v>1</v>
      </c>
      <c r="T12" s="23">
        <v>0</v>
      </c>
      <c r="U12" s="23">
        <v>14</v>
      </c>
      <c r="V12" s="23">
        <v>0</v>
      </c>
      <c r="W12" s="23">
        <v>0</v>
      </c>
      <c r="X12" s="23">
        <v>0</v>
      </c>
      <c r="Y12" s="23">
        <v>0</v>
      </c>
      <c r="Z12" s="23">
        <v>0</v>
      </c>
      <c r="AA12" s="23">
        <v>0</v>
      </c>
      <c r="AB12" s="23">
        <v>0</v>
      </c>
      <c r="AC12" s="23">
        <v>0</v>
      </c>
      <c r="AD12" s="23">
        <v>0</v>
      </c>
      <c r="AE12" s="23">
        <v>0</v>
      </c>
      <c r="AF12" s="23">
        <v>517</v>
      </c>
    </row>
    <row r="13" spans="1:32">
      <c r="A13">
        <f t="shared" si="0"/>
        <v>2006</v>
      </c>
      <c r="B13" t="str">
        <f t="shared" si="1"/>
        <v>La Dulce</v>
      </c>
      <c r="C13">
        <v>10</v>
      </c>
      <c r="D13" t="s">
        <v>884</v>
      </c>
      <c r="E13" s="23">
        <v>0</v>
      </c>
      <c r="F13" s="23">
        <v>0</v>
      </c>
      <c r="G13" s="23">
        <v>0</v>
      </c>
      <c r="H13" s="23">
        <v>2</v>
      </c>
      <c r="I13" s="23">
        <v>0</v>
      </c>
      <c r="J13" s="23">
        <v>0</v>
      </c>
      <c r="K13" s="23">
        <v>0</v>
      </c>
      <c r="L13" s="23">
        <v>0</v>
      </c>
      <c r="M13" s="23">
        <v>0</v>
      </c>
      <c r="N13" s="23">
        <v>0</v>
      </c>
      <c r="O13" s="23">
        <v>0</v>
      </c>
      <c r="P13" s="23">
        <v>0</v>
      </c>
      <c r="Q13" s="23">
        <v>0</v>
      </c>
      <c r="R13" s="23">
        <v>750</v>
      </c>
      <c r="S13" s="23">
        <v>0</v>
      </c>
      <c r="T13" s="23">
        <v>0</v>
      </c>
      <c r="U13" s="23">
        <v>15</v>
      </c>
      <c r="V13" s="23">
        <v>0</v>
      </c>
      <c r="W13" s="23">
        <v>0</v>
      </c>
      <c r="X13" s="23">
        <v>0</v>
      </c>
      <c r="Y13" s="23">
        <v>0</v>
      </c>
      <c r="Z13" s="23">
        <v>0</v>
      </c>
      <c r="AA13" s="23">
        <v>0</v>
      </c>
      <c r="AB13" s="23">
        <v>0</v>
      </c>
      <c r="AC13" s="23">
        <v>0</v>
      </c>
      <c r="AD13" s="23">
        <v>0</v>
      </c>
      <c r="AE13" s="23">
        <v>0</v>
      </c>
      <c r="AF13" s="23">
        <v>767</v>
      </c>
    </row>
    <row r="14" spans="1:32">
      <c r="A14">
        <f t="shared" si="0"/>
        <v>2006</v>
      </c>
      <c r="B14" t="str">
        <f t="shared" si="1"/>
        <v>La Dulce</v>
      </c>
      <c r="C14">
        <v>11</v>
      </c>
      <c r="D14" t="s">
        <v>884</v>
      </c>
      <c r="E14" s="23">
        <v>0</v>
      </c>
      <c r="F14" s="23">
        <v>0</v>
      </c>
      <c r="G14" s="23">
        <v>1</v>
      </c>
      <c r="H14" s="23">
        <v>0</v>
      </c>
      <c r="I14" s="23">
        <v>0</v>
      </c>
      <c r="J14" s="23">
        <v>1</v>
      </c>
      <c r="K14" s="23">
        <v>0</v>
      </c>
      <c r="L14" s="23">
        <v>0</v>
      </c>
      <c r="M14" s="23">
        <v>0</v>
      </c>
      <c r="N14" s="23">
        <v>0</v>
      </c>
      <c r="O14" s="23">
        <v>0</v>
      </c>
      <c r="P14" s="23">
        <v>0</v>
      </c>
      <c r="Q14" s="23">
        <v>1</v>
      </c>
      <c r="R14" s="23">
        <v>150</v>
      </c>
      <c r="S14" s="23">
        <v>5</v>
      </c>
      <c r="T14" s="23">
        <v>0</v>
      </c>
      <c r="U14" s="23">
        <v>13</v>
      </c>
      <c r="V14" s="23">
        <v>1</v>
      </c>
      <c r="W14" s="23">
        <v>0</v>
      </c>
      <c r="X14" s="23">
        <v>0</v>
      </c>
      <c r="Y14" s="23">
        <v>0</v>
      </c>
      <c r="Z14" s="23">
        <v>0</v>
      </c>
      <c r="AA14" s="23">
        <v>0</v>
      </c>
      <c r="AB14" s="23">
        <v>0</v>
      </c>
      <c r="AC14" s="23">
        <v>0</v>
      </c>
      <c r="AD14" s="23">
        <v>0</v>
      </c>
      <c r="AE14" s="23">
        <v>0</v>
      </c>
      <c r="AF14" s="23">
        <v>172</v>
      </c>
    </row>
    <row r="15" spans="1:32">
      <c r="A15">
        <f t="shared" si="0"/>
        <v>2006</v>
      </c>
      <c r="B15" t="str">
        <f t="shared" si="1"/>
        <v>La Dulce</v>
      </c>
      <c r="C15">
        <v>12</v>
      </c>
      <c r="D15" t="s">
        <v>884</v>
      </c>
      <c r="E15" s="23">
        <v>0</v>
      </c>
      <c r="F15" s="23">
        <v>0</v>
      </c>
      <c r="G15" s="23">
        <v>0</v>
      </c>
      <c r="H15" s="23">
        <v>0</v>
      </c>
      <c r="I15" s="23">
        <v>0</v>
      </c>
      <c r="J15" s="23">
        <v>0</v>
      </c>
      <c r="K15" s="23">
        <v>0</v>
      </c>
      <c r="L15" s="23">
        <v>0</v>
      </c>
      <c r="M15" s="23">
        <v>0</v>
      </c>
      <c r="N15" s="23">
        <v>0</v>
      </c>
      <c r="O15" s="23">
        <v>0</v>
      </c>
      <c r="P15" s="23">
        <v>0</v>
      </c>
      <c r="Q15" s="23">
        <v>0</v>
      </c>
      <c r="R15" s="23">
        <v>150</v>
      </c>
      <c r="S15" s="23">
        <v>1</v>
      </c>
      <c r="T15" s="23">
        <v>0</v>
      </c>
      <c r="U15" s="23">
        <v>150</v>
      </c>
      <c r="V15" s="23">
        <v>0</v>
      </c>
      <c r="W15" s="23">
        <v>0</v>
      </c>
      <c r="X15" s="23">
        <v>0</v>
      </c>
      <c r="Y15" s="23">
        <v>0</v>
      </c>
      <c r="Z15" s="23">
        <v>0</v>
      </c>
      <c r="AA15" s="23">
        <v>1</v>
      </c>
      <c r="AB15" s="23">
        <v>0</v>
      </c>
      <c r="AC15" s="23">
        <v>0</v>
      </c>
      <c r="AD15" s="23">
        <v>0</v>
      </c>
      <c r="AE15" s="23">
        <v>0</v>
      </c>
      <c r="AF15" s="23">
        <v>302</v>
      </c>
    </row>
    <row r="16" spans="1:32">
      <c r="A16">
        <f t="shared" si="0"/>
        <v>2006</v>
      </c>
      <c r="B16" t="s">
        <v>35</v>
      </c>
      <c r="C16">
        <v>1</v>
      </c>
      <c r="D16" t="s">
        <v>884</v>
      </c>
      <c r="E16" s="23">
        <v>0</v>
      </c>
      <c r="F16" s="23">
        <v>0</v>
      </c>
      <c r="G16" s="23">
        <v>0</v>
      </c>
      <c r="H16" s="23">
        <v>0</v>
      </c>
      <c r="I16" s="23">
        <v>0</v>
      </c>
      <c r="J16" s="23">
        <v>4</v>
      </c>
      <c r="K16" s="23">
        <v>0</v>
      </c>
      <c r="L16" s="23">
        <v>0</v>
      </c>
      <c r="M16" s="23">
        <v>0</v>
      </c>
      <c r="N16" s="23">
        <v>0</v>
      </c>
      <c r="O16" s="23">
        <v>0</v>
      </c>
      <c r="P16" s="23">
        <v>0</v>
      </c>
      <c r="Q16" s="23">
        <v>0</v>
      </c>
      <c r="R16" s="23">
        <v>4</v>
      </c>
      <c r="S16" s="23">
        <v>2</v>
      </c>
      <c r="T16" s="23">
        <v>0</v>
      </c>
      <c r="U16" s="23">
        <v>2</v>
      </c>
      <c r="V16" s="23">
        <v>1</v>
      </c>
      <c r="W16" s="23">
        <v>0</v>
      </c>
      <c r="X16" s="23">
        <v>0</v>
      </c>
      <c r="Y16" s="23">
        <v>0</v>
      </c>
      <c r="Z16" s="23">
        <v>0</v>
      </c>
      <c r="AA16" s="23">
        <v>3</v>
      </c>
      <c r="AB16" s="23">
        <v>1</v>
      </c>
      <c r="AC16" s="23">
        <v>0</v>
      </c>
      <c r="AD16" s="23">
        <v>0</v>
      </c>
      <c r="AE16" s="23">
        <v>0</v>
      </c>
      <c r="AF16" s="23">
        <v>17</v>
      </c>
    </row>
    <row r="17" spans="1:32">
      <c r="A17">
        <f t="shared" si="0"/>
        <v>2006</v>
      </c>
      <c r="B17" t="str">
        <f t="shared" ref="B17:B26" si="2">B16</f>
        <v>Babencho</v>
      </c>
      <c r="C17">
        <v>2</v>
      </c>
      <c r="D17" t="s">
        <v>884</v>
      </c>
      <c r="E17" s="23">
        <v>0</v>
      </c>
      <c r="F17" s="23">
        <v>0</v>
      </c>
      <c r="G17" s="23">
        <v>0</v>
      </c>
      <c r="H17" s="23">
        <v>0</v>
      </c>
      <c r="I17" s="23">
        <v>0</v>
      </c>
      <c r="J17" s="23">
        <v>14</v>
      </c>
      <c r="K17" s="23">
        <v>0</v>
      </c>
      <c r="L17" s="23">
        <v>0</v>
      </c>
      <c r="M17" s="23">
        <v>0</v>
      </c>
      <c r="N17" s="23">
        <v>0</v>
      </c>
      <c r="O17" s="23">
        <v>0</v>
      </c>
      <c r="P17" s="23">
        <v>0</v>
      </c>
      <c r="Q17" s="23">
        <v>2</v>
      </c>
      <c r="R17" s="23">
        <v>8</v>
      </c>
      <c r="S17" s="23">
        <v>2</v>
      </c>
      <c r="T17" s="23">
        <v>0</v>
      </c>
      <c r="U17" s="23">
        <v>0</v>
      </c>
      <c r="V17" s="23">
        <v>8</v>
      </c>
      <c r="W17" s="23">
        <v>0</v>
      </c>
      <c r="X17" s="23">
        <v>0</v>
      </c>
      <c r="Y17" s="23">
        <v>0</v>
      </c>
      <c r="Z17" s="23">
        <v>0</v>
      </c>
      <c r="AA17" s="23">
        <v>9</v>
      </c>
      <c r="AB17" s="23">
        <v>5</v>
      </c>
      <c r="AC17" s="23">
        <v>0</v>
      </c>
      <c r="AD17" s="23">
        <v>0</v>
      </c>
      <c r="AE17" s="23">
        <v>0</v>
      </c>
      <c r="AF17" s="23">
        <v>48</v>
      </c>
    </row>
    <row r="18" spans="1:32">
      <c r="A18">
        <f t="shared" si="0"/>
        <v>2006</v>
      </c>
      <c r="B18" t="str">
        <f t="shared" si="2"/>
        <v>Babencho</v>
      </c>
      <c r="C18">
        <v>3</v>
      </c>
      <c r="D18" t="s">
        <v>884</v>
      </c>
      <c r="E18" s="23">
        <v>0</v>
      </c>
      <c r="F18" s="23">
        <v>0</v>
      </c>
      <c r="G18" s="23">
        <v>0</v>
      </c>
      <c r="H18" s="23">
        <v>0</v>
      </c>
      <c r="I18" s="23">
        <v>0</v>
      </c>
      <c r="J18" s="23">
        <v>2</v>
      </c>
      <c r="K18" s="23">
        <v>0</v>
      </c>
      <c r="L18" s="23">
        <v>0</v>
      </c>
      <c r="M18" s="23">
        <v>0</v>
      </c>
      <c r="N18" s="23">
        <v>0</v>
      </c>
      <c r="O18" s="23">
        <v>0</v>
      </c>
      <c r="P18" s="23">
        <v>0</v>
      </c>
      <c r="Q18" s="23">
        <v>0</v>
      </c>
      <c r="R18" s="23">
        <v>50</v>
      </c>
      <c r="S18" s="23">
        <v>2</v>
      </c>
      <c r="T18" s="23">
        <v>0</v>
      </c>
      <c r="U18" s="23">
        <v>0</v>
      </c>
      <c r="V18" s="23">
        <v>16</v>
      </c>
      <c r="W18" s="23">
        <v>0</v>
      </c>
      <c r="X18" s="23">
        <v>0</v>
      </c>
      <c r="Y18" s="23">
        <v>0</v>
      </c>
      <c r="Z18" s="23">
        <v>0</v>
      </c>
      <c r="AA18" s="23">
        <v>2</v>
      </c>
      <c r="AB18" s="23">
        <v>2</v>
      </c>
      <c r="AC18" s="23">
        <v>0</v>
      </c>
      <c r="AD18" s="23">
        <v>0</v>
      </c>
      <c r="AE18" s="23">
        <v>0</v>
      </c>
      <c r="AF18" s="23">
        <v>74</v>
      </c>
    </row>
    <row r="19" spans="1:32">
      <c r="A19">
        <f t="shared" si="0"/>
        <v>2006</v>
      </c>
      <c r="B19" t="str">
        <f t="shared" si="2"/>
        <v>Babencho</v>
      </c>
      <c r="C19">
        <v>4</v>
      </c>
      <c r="D19" t="s">
        <v>884</v>
      </c>
      <c r="E19" s="23">
        <v>0</v>
      </c>
      <c r="F19" s="23">
        <v>0</v>
      </c>
      <c r="G19" s="23">
        <v>0</v>
      </c>
      <c r="H19" s="23">
        <v>0</v>
      </c>
      <c r="I19" s="23">
        <v>0</v>
      </c>
      <c r="J19" s="23">
        <v>1</v>
      </c>
      <c r="K19" s="23">
        <v>0</v>
      </c>
      <c r="L19" s="23">
        <v>0</v>
      </c>
      <c r="M19" s="23">
        <v>0</v>
      </c>
      <c r="N19" s="23">
        <v>0</v>
      </c>
      <c r="O19" s="23">
        <v>0</v>
      </c>
      <c r="P19" s="23">
        <v>0</v>
      </c>
      <c r="Q19" s="23">
        <v>0</v>
      </c>
      <c r="R19" s="23">
        <v>6</v>
      </c>
      <c r="S19" s="23">
        <v>0</v>
      </c>
      <c r="T19" s="23">
        <v>0</v>
      </c>
      <c r="U19" s="23">
        <v>0</v>
      </c>
      <c r="V19" s="23">
        <v>1</v>
      </c>
      <c r="W19" s="23">
        <v>0</v>
      </c>
      <c r="X19" s="23">
        <v>2</v>
      </c>
      <c r="Y19" s="23">
        <v>0</v>
      </c>
      <c r="Z19" s="23">
        <v>0</v>
      </c>
      <c r="AA19" s="23">
        <v>2</v>
      </c>
      <c r="AB19" s="23">
        <v>0</v>
      </c>
      <c r="AC19" s="23">
        <v>0</v>
      </c>
      <c r="AD19" s="23">
        <v>0</v>
      </c>
      <c r="AE19" s="23">
        <v>0</v>
      </c>
      <c r="AF19" s="23">
        <v>12</v>
      </c>
    </row>
    <row r="20" spans="1:32">
      <c r="A20">
        <f t="shared" si="0"/>
        <v>2006</v>
      </c>
      <c r="B20" t="str">
        <f t="shared" si="2"/>
        <v>Babencho</v>
      </c>
      <c r="C20">
        <v>5</v>
      </c>
      <c r="D20" t="s">
        <v>884</v>
      </c>
      <c r="E20" s="23">
        <v>0</v>
      </c>
      <c r="F20" s="23">
        <v>0</v>
      </c>
      <c r="G20" s="23">
        <v>0</v>
      </c>
      <c r="H20" s="23">
        <v>0</v>
      </c>
      <c r="I20" s="23">
        <v>0</v>
      </c>
      <c r="J20" s="23">
        <v>0</v>
      </c>
      <c r="K20" s="23">
        <v>0</v>
      </c>
      <c r="L20" s="23">
        <v>0</v>
      </c>
      <c r="M20" s="23">
        <v>0</v>
      </c>
      <c r="N20" s="23">
        <v>0</v>
      </c>
      <c r="O20" s="23">
        <v>0</v>
      </c>
      <c r="P20" s="23">
        <v>0</v>
      </c>
      <c r="Q20" s="23">
        <v>0</v>
      </c>
      <c r="R20" s="23">
        <v>36</v>
      </c>
      <c r="S20" s="23">
        <v>0</v>
      </c>
      <c r="T20" s="23">
        <v>0</v>
      </c>
      <c r="U20" s="23">
        <v>0</v>
      </c>
      <c r="V20" s="23">
        <v>1</v>
      </c>
      <c r="W20" s="23">
        <v>0</v>
      </c>
      <c r="X20" s="23">
        <v>0</v>
      </c>
      <c r="Y20" s="23">
        <v>0</v>
      </c>
      <c r="Z20" s="23">
        <v>0</v>
      </c>
      <c r="AA20" s="23">
        <v>0</v>
      </c>
      <c r="AB20" s="23">
        <v>0</v>
      </c>
      <c r="AC20" s="23">
        <v>0</v>
      </c>
      <c r="AD20" s="23">
        <v>0</v>
      </c>
      <c r="AE20" s="23">
        <v>0</v>
      </c>
      <c r="AF20" s="23">
        <v>37</v>
      </c>
    </row>
    <row r="21" spans="1:32">
      <c r="A21">
        <f t="shared" si="0"/>
        <v>2006</v>
      </c>
      <c r="B21" t="str">
        <f t="shared" si="2"/>
        <v>Babencho</v>
      </c>
      <c r="C21">
        <v>6</v>
      </c>
      <c r="D21" t="s">
        <v>884</v>
      </c>
      <c r="E21" s="23">
        <v>0</v>
      </c>
      <c r="F21" s="23">
        <v>0</v>
      </c>
      <c r="G21" s="23">
        <v>1</v>
      </c>
      <c r="H21" s="23">
        <v>0</v>
      </c>
      <c r="I21" s="23">
        <v>0</v>
      </c>
      <c r="J21" s="23">
        <v>2</v>
      </c>
      <c r="K21" s="23">
        <v>0</v>
      </c>
      <c r="L21" s="23">
        <v>0</v>
      </c>
      <c r="M21" s="23">
        <v>0</v>
      </c>
      <c r="N21" s="23">
        <v>0</v>
      </c>
      <c r="O21" s="23">
        <v>0</v>
      </c>
      <c r="P21" s="23">
        <v>0</v>
      </c>
      <c r="Q21" s="23">
        <v>2</v>
      </c>
      <c r="R21" s="23">
        <v>50</v>
      </c>
      <c r="S21" s="23">
        <v>0</v>
      </c>
      <c r="T21" s="23">
        <v>1</v>
      </c>
      <c r="U21" s="23">
        <v>0</v>
      </c>
      <c r="V21" s="23">
        <v>4</v>
      </c>
      <c r="W21" s="23">
        <v>0</v>
      </c>
      <c r="X21" s="23">
        <v>1</v>
      </c>
      <c r="Y21" s="23">
        <v>0</v>
      </c>
      <c r="Z21" s="23">
        <v>0</v>
      </c>
      <c r="AA21" s="23">
        <v>2</v>
      </c>
      <c r="AB21" s="23">
        <v>0</v>
      </c>
      <c r="AC21" s="23">
        <v>0</v>
      </c>
      <c r="AD21" s="23">
        <v>0</v>
      </c>
      <c r="AE21" s="23">
        <v>0</v>
      </c>
      <c r="AF21" s="23">
        <v>63</v>
      </c>
    </row>
    <row r="22" spans="1:32">
      <c r="A22">
        <f t="shared" si="0"/>
        <v>2006</v>
      </c>
      <c r="B22" t="str">
        <f t="shared" si="2"/>
        <v>Babencho</v>
      </c>
      <c r="C22">
        <v>7</v>
      </c>
      <c r="D22" t="s">
        <v>884</v>
      </c>
      <c r="E22" s="23">
        <v>0</v>
      </c>
      <c r="F22" s="23">
        <v>0</v>
      </c>
      <c r="G22" s="23">
        <v>0</v>
      </c>
      <c r="H22" s="23">
        <v>0</v>
      </c>
      <c r="I22" s="23">
        <v>0</v>
      </c>
      <c r="J22" s="23">
        <v>0</v>
      </c>
      <c r="K22" s="23">
        <v>0</v>
      </c>
      <c r="L22" s="23">
        <v>0</v>
      </c>
      <c r="M22" s="23">
        <v>0</v>
      </c>
      <c r="N22" s="23">
        <v>0</v>
      </c>
      <c r="O22" s="23">
        <v>1</v>
      </c>
      <c r="P22" s="23">
        <v>0</v>
      </c>
      <c r="Q22" s="23">
        <v>0</v>
      </c>
      <c r="R22" s="23">
        <v>8</v>
      </c>
      <c r="S22" s="23">
        <v>0</v>
      </c>
      <c r="T22" s="23">
        <v>3</v>
      </c>
      <c r="U22" s="23">
        <v>5</v>
      </c>
      <c r="V22" s="23">
        <v>0</v>
      </c>
      <c r="W22" s="23">
        <v>0</v>
      </c>
      <c r="X22" s="23">
        <v>0</v>
      </c>
      <c r="Y22" s="23">
        <v>0</v>
      </c>
      <c r="Z22" s="23">
        <v>0</v>
      </c>
      <c r="AA22" s="23">
        <v>0</v>
      </c>
      <c r="AB22" s="23">
        <v>0</v>
      </c>
      <c r="AC22" s="23">
        <v>0</v>
      </c>
      <c r="AD22" s="23">
        <v>0</v>
      </c>
      <c r="AE22" s="23">
        <v>0</v>
      </c>
      <c r="AF22" s="23">
        <v>17</v>
      </c>
    </row>
    <row r="23" spans="1:32">
      <c r="A23">
        <f t="shared" si="0"/>
        <v>2006</v>
      </c>
      <c r="B23" t="str">
        <f t="shared" si="2"/>
        <v>Babencho</v>
      </c>
      <c r="C23">
        <v>8</v>
      </c>
      <c r="D23" t="s">
        <v>884</v>
      </c>
      <c r="E23" s="23">
        <v>0</v>
      </c>
      <c r="F23" s="23">
        <v>0</v>
      </c>
      <c r="G23" s="23">
        <v>0</v>
      </c>
      <c r="H23" s="23">
        <v>0</v>
      </c>
      <c r="I23" s="23">
        <v>0</v>
      </c>
      <c r="J23" s="23">
        <v>1</v>
      </c>
      <c r="K23" s="23">
        <v>0</v>
      </c>
      <c r="L23" s="23">
        <v>0</v>
      </c>
      <c r="M23" s="23">
        <v>0</v>
      </c>
      <c r="N23" s="23">
        <v>0</v>
      </c>
      <c r="O23" s="23">
        <v>0</v>
      </c>
      <c r="P23" s="23">
        <v>0</v>
      </c>
      <c r="Q23" s="23">
        <v>0</v>
      </c>
      <c r="R23" s="23">
        <v>35</v>
      </c>
      <c r="S23" s="23">
        <v>11</v>
      </c>
      <c r="T23" s="23">
        <v>0</v>
      </c>
      <c r="U23" s="23">
        <v>5</v>
      </c>
      <c r="V23" s="23">
        <v>20</v>
      </c>
      <c r="W23" s="23">
        <v>0</v>
      </c>
      <c r="X23" s="23">
        <v>0</v>
      </c>
      <c r="Y23" s="23">
        <v>0</v>
      </c>
      <c r="Z23" s="23">
        <v>0</v>
      </c>
      <c r="AA23" s="23">
        <v>2</v>
      </c>
      <c r="AB23" s="23">
        <v>0</v>
      </c>
      <c r="AC23" s="23">
        <v>0</v>
      </c>
      <c r="AD23" s="23">
        <v>0</v>
      </c>
      <c r="AE23" s="23">
        <v>0</v>
      </c>
      <c r="AF23" s="23">
        <v>74</v>
      </c>
    </row>
    <row r="24" spans="1:32">
      <c r="A24">
        <f t="shared" si="0"/>
        <v>2006</v>
      </c>
      <c r="B24" t="str">
        <f t="shared" si="2"/>
        <v>Babencho</v>
      </c>
      <c r="C24">
        <v>9</v>
      </c>
      <c r="D24" t="s">
        <v>884</v>
      </c>
      <c r="E24" s="23">
        <v>0</v>
      </c>
      <c r="F24" s="23">
        <v>0</v>
      </c>
      <c r="G24" s="23">
        <v>0</v>
      </c>
      <c r="H24" s="23">
        <v>0</v>
      </c>
      <c r="I24" s="23">
        <v>0</v>
      </c>
      <c r="J24" s="23">
        <v>0</v>
      </c>
      <c r="K24" s="23">
        <v>0</v>
      </c>
      <c r="L24" s="23">
        <v>0</v>
      </c>
      <c r="M24" s="23">
        <v>0</v>
      </c>
      <c r="N24" s="23">
        <v>0</v>
      </c>
      <c r="O24" s="23">
        <v>0</v>
      </c>
      <c r="P24" s="23">
        <v>0</v>
      </c>
      <c r="Q24" s="23">
        <v>0</v>
      </c>
      <c r="R24" s="23">
        <v>10</v>
      </c>
      <c r="S24" s="23">
        <v>1</v>
      </c>
      <c r="T24" s="23">
        <v>0</v>
      </c>
      <c r="U24" s="23">
        <v>1</v>
      </c>
      <c r="V24" s="23">
        <v>0</v>
      </c>
      <c r="W24" s="23">
        <v>0</v>
      </c>
      <c r="X24" s="23">
        <v>0</v>
      </c>
      <c r="Y24" s="23">
        <v>0</v>
      </c>
      <c r="Z24" s="23">
        <v>0</v>
      </c>
      <c r="AA24" s="23">
        <v>0</v>
      </c>
      <c r="AB24" s="23">
        <v>0</v>
      </c>
      <c r="AC24" s="23">
        <v>0</v>
      </c>
      <c r="AD24" s="23">
        <v>0</v>
      </c>
      <c r="AE24" s="23">
        <v>0</v>
      </c>
      <c r="AF24" s="23">
        <v>12</v>
      </c>
    </row>
    <row r="25" spans="1:32">
      <c r="A25">
        <f t="shared" si="0"/>
        <v>2006</v>
      </c>
      <c r="B25" t="str">
        <f t="shared" si="2"/>
        <v>Babencho</v>
      </c>
      <c r="C25">
        <v>10</v>
      </c>
      <c r="D25" t="s">
        <v>884</v>
      </c>
      <c r="E25" s="23">
        <v>0</v>
      </c>
      <c r="F25" s="23">
        <v>0</v>
      </c>
      <c r="G25" s="23">
        <v>1</v>
      </c>
      <c r="H25" s="23">
        <v>0</v>
      </c>
      <c r="I25" s="23">
        <v>0</v>
      </c>
      <c r="J25" s="23">
        <v>0</v>
      </c>
      <c r="K25" s="23">
        <v>0</v>
      </c>
      <c r="L25" s="23">
        <v>0</v>
      </c>
      <c r="M25" s="23">
        <v>0</v>
      </c>
      <c r="N25" s="23">
        <v>0</v>
      </c>
      <c r="O25" s="23">
        <v>0</v>
      </c>
      <c r="P25" s="23">
        <v>0</v>
      </c>
      <c r="Q25" s="23">
        <v>0</v>
      </c>
      <c r="R25" s="23">
        <v>115</v>
      </c>
      <c r="S25" s="23">
        <v>1</v>
      </c>
      <c r="T25" s="23">
        <v>5</v>
      </c>
      <c r="U25" s="23">
        <v>0</v>
      </c>
      <c r="V25" s="23">
        <v>8</v>
      </c>
      <c r="W25" s="23">
        <v>0</v>
      </c>
      <c r="X25" s="23">
        <v>0</v>
      </c>
      <c r="Y25" s="23">
        <v>0</v>
      </c>
      <c r="Z25" s="23">
        <v>0</v>
      </c>
      <c r="AA25" s="23">
        <v>2</v>
      </c>
      <c r="AB25" s="23">
        <v>0</v>
      </c>
      <c r="AC25" s="23">
        <v>0</v>
      </c>
      <c r="AD25" s="23">
        <v>0</v>
      </c>
      <c r="AE25" s="23">
        <v>0</v>
      </c>
      <c r="AF25" s="23">
        <v>132</v>
      </c>
    </row>
    <row r="26" spans="1:32">
      <c r="A26">
        <f t="shared" si="0"/>
        <v>2006</v>
      </c>
      <c r="B26" t="str">
        <f t="shared" si="2"/>
        <v>Babencho</v>
      </c>
      <c r="C26">
        <v>11</v>
      </c>
      <c r="D26" t="s">
        <v>884</v>
      </c>
      <c r="E26" s="23">
        <v>0</v>
      </c>
      <c r="F26" s="23">
        <v>0</v>
      </c>
      <c r="G26" s="23">
        <v>0</v>
      </c>
      <c r="H26" s="23">
        <v>0</v>
      </c>
      <c r="I26" s="23">
        <v>0</v>
      </c>
      <c r="J26" s="23">
        <v>0</v>
      </c>
      <c r="K26" s="23">
        <v>0</v>
      </c>
      <c r="L26" s="23">
        <v>0</v>
      </c>
      <c r="M26" s="23">
        <v>0</v>
      </c>
      <c r="N26" s="23">
        <v>0</v>
      </c>
      <c r="O26" s="23">
        <v>0</v>
      </c>
      <c r="P26" s="23">
        <v>0</v>
      </c>
      <c r="Q26" s="23">
        <v>0</v>
      </c>
      <c r="R26" s="23">
        <v>8</v>
      </c>
      <c r="S26" s="23">
        <v>2</v>
      </c>
      <c r="T26" s="23">
        <v>0</v>
      </c>
      <c r="U26" s="23">
        <v>6</v>
      </c>
      <c r="V26" s="23">
        <v>5</v>
      </c>
      <c r="W26" s="23">
        <v>0</v>
      </c>
      <c r="X26" s="23">
        <v>0</v>
      </c>
      <c r="Y26" s="23">
        <v>0</v>
      </c>
      <c r="Z26" s="23">
        <v>0</v>
      </c>
      <c r="AA26" s="23">
        <v>0</v>
      </c>
      <c r="AB26" s="23">
        <v>0</v>
      </c>
      <c r="AC26" s="23">
        <v>0</v>
      </c>
      <c r="AD26" s="23">
        <v>0</v>
      </c>
      <c r="AE26" s="23">
        <v>0</v>
      </c>
      <c r="AF26" s="23">
        <v>21</v>
      </c>
    </row>
    <row r="27" spans="1:32">
      <c r="A27">
        <f t="shared" si="0"/>
        <v>2006</v>
      </c>
      <c r="B27" t="s">
        <v>66</v>
      </c>
      <c r="C27">
        <v>1</v>
      </c>
      <c r="D27" t="s">
        <v>885</v>
      </c>
      <c r="E27" s="23">
        <v>0</v>
      </c>
      <c r="F27" s="23">
        <v>0</v>
      </c>
      <c r="G27" s="23">
        <v>2</v>
      </c>
      <c r="H27" s="23">
        <v>0</v>
      </c>
      <c r="I27" s="23">
        <v>0</v>
      </c>
      <c r="J27" s="23">
        <v>2</v>
      </c>
      <c r="K27" s="23">
        <v>0</v>
      </c>
      <c r="L27" s="23">
        <v>0</v>
      </c>
      <c r="M27" s="23">
        <v>0</v>
      </c>
      <c r="N27" s="23">
        <v>0</v>
      </c>
      <c r="O27" s="23">
        <v>2</v>
      </c>
      <c r="P27" s="23">
        <v>0</v>
      </c>
      <c r="Q27" s="23">
        <v>8</v>
      </c>
      <c r="R27" s="23">
        <v>300</v>
      </c>
      <c r="S27" s="23">
        <v>2</v>
      </c>
      <c r="T27" s="23">
        <v>0</v>
      </c>
      <c r="U27" s="23">
        <v>9</v>
      </c>
      <c r="V27" s="23">
        <v>0</v>
      </c>
      <c r="W27" s="23">
        <v>0</v>
      </c>
      <c r="X27" s="23">
        <v>1</v>
      </c>
      <c r="Y27" s="23">
        <v>0</v>
      </c>
      <c r="Z27" s="23">
        <v>0</v>
      </c>
      <c r="AA27" s="23">
        <v>2</v>
      </c>
      <c r="AB27" s="23">
        <v>1</v>
      </c>
      <c r="AC27" s="23">
        <v>0</v>
      </c>
      <c r="AD27" s="23">
        <v>0</v>
      </c>
      <c r="AE27" s="23">
        <v>0</v>
      </c>
      <c r="AF27" s="23">
        <v>329</v>
      </c>
    </row>
    <row r="28" spans="1:32">
      <c r="A28">
        <f t="shared" si="0"/>
        <v>2006</v>
      </c>
      <c r="B28" t="str">
        <f t="shared" ref="B28:B56" si="3">B27</f>
        <v>La Plana/Las Cuevas</v>
      </c>
      <c r="C28">
        <v>2</v>
      </c>
      <c r="D28" t="s">
        <v>885</v>
      </c>
      <c r="E28" s="23">
        <v>0</v>
      </c>
      <c r="F28" s="23">
        <v>0</v>
      </c>
      <c r="G28" s="23">
        <v>1</v>
      </c>
      <c r="H28" s="23">
        <v>0</v>
      </c>
      <c r="I28" s="23">
        <v>0</v>
      </c>
      <c r="J28" s="23">
        <v>0</v>
      </c>
      <c r="K28" s="23">
        <v>2</v>
      </c>
      <c r="L28" s="23">
        <v>0</v>
      </c>
      <c r="M28" s="23">
        <v>0</v>
      </c>
      <c r="N28" s="23">
        <v>0</v>
      </c>
      <c r="O28" s="23">
        <v>0</v>
      </c>
      <c r="P28" s="23">
        <v>0</v>
      </c>
      <c r="Q28" s="23">
        <v>0</v>
      </c>
      <c r="R28" s="23">
        <v>52.758620689655174</v>
      </c>
      <c r="S28" s="23">
        <v>0</v>
      </c>
      <c r="T28" s="23">
        <v>0</v>
      </c>
      <c r="U28" s="23">
        <v>5</v>
      </c>
      <c r="V28" s="23">
        <v>0</v>
      </c>
      <c r="W28" s="23">
        <v>0</v>
      </c>
      <c r="X28" s="23">
        <v>0</v>
      </c>
      <c r="Y28" s="23">
        <v>0</v>
      </c>
      <c r="Z28" s="23">
        <v>0</v>
      </c>
      <c r="AA28" s="23">
        <v>1</v>
      </c>
      <c r="AB28" s="23">
        <v>0</v>
      </c>
      <c r="AC28" s="23">
        <v>0</v>
      </c>
      <c r="AD28" s="23">
        <v>0</v>
      </c>
      <c r="AE28" s="23">
        <v>0</v>
      </c>
      <c r="AF28" s="23">
        <v>61.758620689655174</v>
      </c>
    </row>
    <row r="29" spans="1:32">
      <c r="A29">
        <f t="shared" si="0"/>
        <v>2006</v>
      </c>
      <c r="B29" t="str">
        <f t="shared" si="3"/>
        <v>La Plana/Las Cuevas</v>
      </c>
      <c r="C29">
        <v>3</v>
      </c>
      <c r="D29" t="s">
        <v>885</v>
      </c>
      <c r="E29" s="23">
        <v>0</v>
      </c>
      <c r="F29" s="23">
        <v>0</v>
      </c>
      <c r="G29" s="23">
        <v>0</v>
      </c>
      <c r="H29" s="23">
        <v>0</v>
      </c>
      <c r="I29" s="23">
        <v>0</v>
      </c>
      <c r="J29" s="23">
        <v>3</v>
      </c>
      <c r="K29" s="23">
        <v>2</v>
      </c>
      <c r="L29" s="23">
        <v>1</v>
      </c>
      <c r="M29" s="23">
        <v>0</v>
      </c>
      <c r="N29" s="23">
        <v>0</v>
      </c>
      <c r="O29" s="23">
        <v>1</v>
      </c>
      <c r="P29" s="23">
        <v>0</v>
      </c>
      <c r="Q29" s="23">
        <v>0</v>
      </c>
      <c r="R29" s="23">
        <v>150</v>
      </c>
      <c r="S29" s="23">
        <v>1</v>
      </c>
      <c r="T29" s="23">
        <v>0</v>
      </c>
      <c r="U29" s="23">
        <v>0</v>
      </c>
      <c r="V29" s="23">
        <v>0</v>
      </c>
      <c r="W29" s="23">
        <v>0</v>
      </c>
      <c r="X29" s="23">
        <v>0</v>
      </c>
      <c r="Y29" s="23">
        <v>0</v>
      </c>
      <c r="Z29" s="23">
        <v>0</v>
      </c>
      <c r="AA29" s="23">
        <v>0</v>
      </c>
      <c r="AB29" s="23">
        <v>0</v>
      </c>
      <c r="AC29" s="23">
        <v>0</v>
      </c>
      <c r="AD29" s="23">
        <v>0</v>
      </c>
      <c r="AE29" s="23">
        <v>0</v>
      </c>
      <c r="AF29" s="23">
        <v>158</v>
      </c>
    </row>
    <row r="30" spans="1:32">
      <c r="A30">
        <f t="shared" si="0"/>
        <v>2006</v>
      </c>
      <c r="B30" t="str">
        <f t="shared" si="3"/>
        <v>La Plana/Las Cuevas</v>
      </c>
      <c r="C30">
        <v>4</v>
      </c>
      <c r="D30" t="s">
        <v>885</v>
      </c>
      <c r="E30" s="23">
        <v>0</v>
      </c>
      <c r="F30" s="23">
        <v>0</v>
      </c>
      <c r="G30" s="23">
        <v>0</v>
      </c>
      <c r="H30" s="23">
        <v>0</v>
      </c>
      <c r="I30" s="23">
        <v>0</v>
      </c>
      <c r="J30" s="23">
        <v>0</v>
      </c>
      <c r="K30" s="23">
        <v>9</v>
      </c>
      <c r="L30" s="23">
        <v>0</v>
      </c>
      <c r="M30" s="23">
        <v>0</v>
      </c>
      <c r="N30" s="23">
        <v>0</v>
      </c>
      <c r="O30" s="23">
        <v>0</v>
      </c>
      <c r="P30" s="23">
        <v>0</v>
      </c>
      <c r="Q30" s="23">
        <v>0</v>
      </c>
      <c r="R30" s="23">
        <v>27</v>
      </c>
      <c r="S30" s="23">
        <v>0</v>
      </c>
      <c r="T30" s="23">
        <v>0</v>
      </c>
      <c r="U30" s="23">
        <v>18</v>
      </c>
      <c r="V30" s="23">
        <v>0</v>
      </c>
      <c r="W30" s="23">
        <v>0</v>
      </c>
      <c r="X30" s="23">
        <v>0</v>
      </c>
      <c r="Y30" s="23">
        <v>0</v>
      </c>
      <c r="Z30" s="23">
        <v>0</v>
      </c>
      <c r="AA30" s="23">
        <v>1</v>
      </c>
      <c r="AB30" s="23">
        <v>0</v>
      </c>
      <c r="AC30" s="23">
        <v>0</v>
      </c>
      <c r="AD30" s="23">
        <v>0</v>
      </c>
      <c r="AE30" s="23">
        <v>0</v>
      </c>
      <c r="AF30" s="23">
        <v>55</v>
      </c>
    </row>
    <row r="31" spans="1:32">
      <c r="A31">
        <f t="shared" si="0"/>
        <v>2006</v>
      </c>
      <c r="B31" t="str">
        <f t="shared" si="3"/>
        <v>La Plana/Las Cuevas</v>
      </c>
      <c r="C31">
        <v>5</v>
      </c>
      <c r="D31" t="s">
        <v>885</v>
      </c>
      <c r="E31" s="23">
        <v>0</v>
      </c>
      <c r="F31" s="23">
        <v>0</v>
      </c>
      <c r="G31" s="23">
        <v>0</v>
      </c>
      <c r="H31" s="23">
        <v>0</v>
      </c>
      <c r="I31" s="23">
        <v>0</v>
      </c>
      <c r="J31" s="23">
        <v>0</v>
      </c>
      <c r="K31" s="23">
        <v>0</v>
      </c>
      <c r="L31" s="23">
        <v>0</v>
      </c>
      <c r="M31" s="23">
        <v>0</v>
      </c>
      <c r="N31" s="23">
        <v>0</v>
      </c>
      <c r="O31" s="23">
        <v>0</v>
      </c>
      <c r="P31" s="23">
        <v>0</v>
      </c>
      <c r="Q31" s="23">
        <v>0</v>
      </c>
      <c r="R31" s="23">
        <v>13</v>
      </c>
      <c r="S31" s="23">
        <v>1</v>
      </c>
      <c r="T31" s="23">
        <v>0</v>
      </c>
      <c r="U31" s="23">
        <v>0</v>
      </c>
      <c r="V31" s="23">
        <v>0</v>
      </c>
      <c r="W31" s="23">
        <v>0</v>
      </c>
      <c r="X31" s="23">
        <v>0</v>
      </c>
      <c r="Y31" s="23">
        <v>0</v>
      </c>
      <c r="Z31" s="23">
        <v>0</v>
      </c>
      <c r="AA31" s="23">
        <v>0</v>
      </c>
      <c r="AB31" s="23">
        <v>0</v>
      </c>
      <c r="AC31" s="23">
        <v>0</v>
      </c>
      <c r="AD31" s="23">
        <v>0</v>
      </c>
      <c r="AE31" s="23">
        <v>0</v>
      </c>
      <c r="AF31" s="23">
        <v>14</v>
      </c>
    </row>
    <row r="32" spans="1:32">
      <c r="A32">
        <f t="shared" si="0"/>
        <v>2006</v>
      </c>
      <c r="B32" t="str">
        <f t="shared" si="3"/>
        <v>La Plana/Las Cuevas</v>
      </c>
      <c r="C32">
        <v>6</v>
      </c>
      <c r="D32" t="s">
        <v>885</v>
      </c>
      <c r="E32" s="23">
        <v>0</v>
      </c>
      <c r="F32" s="23">
        <v>0</v>
      </c>
      <c r="G32" s="23">
        <v>0</v>
      </c>
      <c r="H32" s="23">
        <v>1</v>
      </c>
      <c r="I32" s="23">
        <v>0</v>
      </c>
      <c r="J32" s="23">
        <v>0</v>
      </c>
      <c r="K32" s="23">
        <v>1</v>
      </c>
      <c r="L32" s="23">
        <v>0</v>
      </c>
      <c r="M32" s="23">
        <v>0</v>
      </c>
      <c r="N32" s="23">
        <v>0</v>
      </c>
      <c r="O32" s="23">
        <v>0</v>
      </c>
      <c r="P32" s="23">
        <v>0</v>
      </c>
      <c r="Q32" s="23">
        <v>0</v>
      </c>
      <c r="R32" s="23">
        <v>30</v>
      </c>
      <c r="S32" s="23">
        <v>2</v>
      </c>
      <c r="T32" s="23">
        <v>0</v>
      </c>
      <c r="U32" s="23">
        <v>1</v>
      </c>
      <c r="V32" s="23">
        <v>0</v>
      </c>
      <c r="W32" s="23">
        <v>0</v>
      </c>
      <c r="X32" s="23">
        <v>0</v>
      </c>
      <c r="Y32" s="23">
        <v>0</v>
      </c>
      <c r="Z32" s="23">
        <v>1</v>
      </c>
      <c r="AA32" s="23">
        <v>3</v>
      </c>
      <c r="AB32" s="23">
        <v>4</v>
      </c>
      <c r="AC32" s="23">
        <v>0</v>
      </c>
      <c r="AD32" s="23">
        <v>0</v>
      </c>
      <c r="AE32" s="23">
        <v>0</v>
      </c>
      <c r="AF32" s="23">
        <v>43</v>
      </c>
    </row>
    <row r="33" spans="1:32">
      <c r="A33">
        <f t="shared" si="0"/>
        <v>2006</v>
      </c>
      <c r="B33" t="str">
        <f t="shared" si="3"/>
        <v>La Plana/Las Cuevas</v>
      </c>
      <c r="C33">
        <v>7</v>
      </c>
      <c r="D33" t="s">
        <v>885</v>
      </c>
      <c r="E33" s="23">
        <v>0</v>
      </c>
      <c r="F33" s="23">
        <v>0</v>
      </c>
      <c r="G33" s="23">
        <v>2</v>
      </c>
      <c r="H33" s="23">
        <v>1</v>
      </c>
      <c r="I33" s="23">
        <v>0</v>
      </c>
      <c r="J33" s="23">
        <v>1</v>
      </c>
      <c r="K33" s="23">
        <v>0</v>
      </c>
      <c r="L33" s="23">
        <v>0</v>
      </c>
      <c r="M33" s="23">
        <v>0</v>
      </c>
      <c r="N33" s="23">
        <v>0</v>
      </c>
      <c r="O33" s="23">
        <v>12</v>
      </c>
      <c r="P33" s="23">
        <v>0</v>
      </c>
      <c r="Q33" s="23">
        <v>3</v>
      </c>
      <c r="R33" s="23">
        <v>38</v>
      </c>
      <c r="S33" s="23">
        <v>4</v>
      </c>
      <c r="T33" s="23">
        <v>17</v>
      </c>
      <c r="U33" s="23">
        <v>4</v>
      </c>
      <c r="V33" s="23">
        <v>3</v>
      </c>
      <c r="W33" s="23">
        <v>0</v>
      </c>
      <c r="X33" s="23">
        <v>1</v>
      </c>
      <c r="Y33" s="23">
        <v>0</v>
      </c>
      <c r="Z33" s="23">
        <v>0</v>
      </c>
      <c r="AA33" s="23">
        <v>1</v>
      </c>
      <c r="AB33" s="23">
        <v>4</v>
      </c>
      <c r="AC33" s="23">
        <v>0</v>
      </c>
      <c r="AD33" s="23">
        <v>0</v>
      </c>
      <c r="AE33" s="23">
        <v>0</v>
      </c>
      <c r="AF33" s="23">
        <v>91</v>
      </c>
    </row>
    <row r="34" spans="1:32">
      <c r="A34">
        <f t="shared" si="0"/>
        <v>2006</v>
      </c>
      <c r="B34" t="str">
        <f t="shared" si="3"/>
        <v>La Plana/Las Cuevas</v>
      </c>
      <c r="C34">
        <v>8</v>
      </c>
      <c r="D34" t="s">
        <v>885</v>
      </c>
      <c r="E34" s="23">
        <v>0</v>
      </c>
      <c r="F34" s="23">
        <v>0</v>
      </c>
      <c r="G34" s="23">
        <v>0</v>
      </c>
      <c r="H34" s="23">
        <v>0</v>
      </c>
      <c r="I34" s="23">
        <v>0</v>
      </c>
      <c r="J34" s="23">
        <v>0</v>
      </c>
      <c r="K34" s="23">
        <v>1</v>
      </c>
      <c r="L34" s="23">
        <v>0</v>
      </c>
      <c r="M34" s="23">
        <v>0</v>
      </c>
      <c r="N34" s="23">
        <v>0</v>
      </c>
      <c r="O34" s="23">
        <v>0</v>
      </c>
      <c r="P34" s="23">
        <v>0</v>
      </c>
      <c r="Q34" s="23">
        <v>0</v>
      </c>
      <c r="R34" s="23">
        <v>9</v>
      </c>
      <c r="S34" s="23">
        <v>3</v>
      </c>
      <c r="T34" s="23">
        <v>0</v>
      </c>
      <c r="U34" s="23">
        <v>2</v>
      </c>
      <c r="V34" s="23">
        <v>0</v>
      </c>
      <c r="W34" s="23">
        <v>0</v>
      </c>
      <c r="X34" s="23">
        <v>0</v>
      </c>
      <c r="Y34" s="23">
        <v>0</v>
      </c>
      <c r="Z34" s="23">
        <v>0</v>
      </c>
      <c r="AA34" s="23">
        <v>4</v>
      </c>
      <c r="AB34" s="23">
        <v>3</v>
      </c>
      <c r="AC34" s="23">
        <v>0</v>
      </c>
      <c r="AD34" s="23">
        <v>0</v>
      </c>
      <c r="AE34" s="23">
        <v>0</v>
      </c>
      <c r="AF34" s="23">
        <v>22</v>
      </c>
    </row>
    <row r="35" spans="1:32">
      <c r="A35">
        <f t="shared" si="0"/>
        <v>2006</v>
      </c>
      <c r="B35" t="str">
        <f t="shared" si="3"/>
        <v>La Plana/Las Cuevas</v>
      </c>
      <c r="C35">
        <v>9</v>
      </c>
      <c r="D35" t="s">
        <v>885</v>
      </c>
      <c r="E35" s="23">
        <v>0</v>
      </c>
      <c r="F35" s="23">
        <v>0</v>
      </c>
      <c r="G35" s="23">
        <v>0</v>
      </c>
      <c r="H35" s="23">
        <v>0</v>
      </c>
      <c r="I35" s="23">
        <v>0</v>
      </c>
      <c r="J35" s="23">
        <v>3</v>
      </c>
      <c r="K35" s="23">
        <v>11</v>
      </c>
      <c r="L35" s="23">
        <v>0</v>
      </c>
      <c r="M35" s="23">
        <v>0</v>
      </c>
      <c r="N35" s="23">
        <v>0</v>
      </c>
      <c r="O35" s="23">
        <v>0</v>
      </c>
      <c r="P35" s="23">
        <v>0</v>
      </c>
      <c r="Q35" s="23">
        <v>0</v>
      </c>
      <c r="R35" s="23">
        <v>10</v>
      </c>
      <c r="S35" s="23">
        <v>3</v>
      </c>
      <c r="T35" s="23">
        <v>0</v>
      </c>
      <c r="U35" s="23">
        <v>16</v>
      </c>
      <c r="V35" s="23">
        <v>0</v>
      </c>
      <c r="W35" s="23">
        <v>0</v>
      </c>
      <c r="X35" s="23">
        <v>0</v>
      </c>
      <c r="Y35" s="23">
        <v>0</v>
      </c>
      <c r="Z35" s="23">
        <v>0</v>
      </c>
      <c r="AA35" s="23">
        <v>0</v>
      </c>
      <c r="AB35" s="23">
        <v>0</v>
      </c>
      <c r="AC35" s="23">
        <v>0</v>
      </c>
      <c r="AD35" s="23">
        <v>0</v>
      </c>
      <c r="AE35" s="23">
        <v>0</v>
      </c>
      <c r="AF35" s="23">
        <v>43</v>
      </c>
    </row>
    <row r="36" spans="1:32">
      <c r="A36">
        <f t="shared" si="0"/>
        <v>2006</v>
      </c>
      <c r="B36" t="str">
        <f t="shared" si="3"/>
        <v>La Plana/Las Cuevas</v>
      </c>
      <c r="C36">
        <v>10</v>
      </c>
      <c r="D36" t="s">
        <v>885</v>
      </c>
      <c r="E36" s="23">
        <v>0</v>
      </c>
      <c r="F36" s="23">
        <v>0</v>
      </c>
      <c r="G36" s="23">
        <v>3</v>
      </c>
      <c r="H36" s="23">
        <v>1</v>
      </c>
      <c r="I36" s="23">
        <v>0</v>
      </c>
      <c r="J36" s="23">
        <v>1</v>
      </c>
      <c r="K36" s="23">
        <v>1</v>
      </c>
      <c r="L36" s="23">
        <v>0</v>
      </c>
      <c r="M36" s="23">
        <v>0</v>
      </c>
      <c r="N36" s="23">
        <v>0</v>
      </c>
      <c r="O36" s="23">
        <v>2</v>
      </c>
      <c r="P36" s="23">
        <v>0</v>
      </c>
      <c r="Q36" s="23">
        <v>0</v>
      </c>
      <c r="R36" s="23">
        <v>32</v>
      </c>
      <c r="S36" s="23">
        <v>11</v>
      </c>
      <c r="T36" s="23">
        <v>3</v>
      </c>
      <c r="U36" s="23">
        <v>7</v>
      </c>
      <c r="V36" s="23">
        <v>3</v>
      </c>
      <c r="W36" s="23">
        <v>0</v>
      </c>
      <c r="X36" s="23">
        <v>1</v>
      </c>
      <c r="Y36" s="23">
        <v>0</v>
      </c>
      <c r="Z36" s="23">
        <v>0</v>
      </c>
      <c r="AA36" s="23">
        <v>6</v>
      </c>
      <c r="AB36" s="23">
        <v>4</v>
      </c>
      <c r="AC36" s="23">
        <v>0</v>
      </c>
      <c r="AD36" s="23">
        <v>0</v>
      </c>
      <c r="AE36" s="23">
        <v>0</v>
      </c>
      <c r="AF36" s="23">
        <v>75</v>
      </c>
    </row>
    <row r="37" spans="1:32">
      <c r="A37">
        <f t="shared" ref="A37:A57" si="4">A36</f>
        <v>2006</v>
      </c>
      <c r="B37" t="str">
        <f t="shared" si="3"/>
        <v>La Plana/Las Cuevas</v>
      </c>
      <c r="C37">
        <v>12</v>
      </c>
      <c r="D37" t="s">
        <v>885</v>
      </c>
      <c r="E37" s="23">
        <v>0</v>
      </c>
      <c r="F37" s="23">
        <v>0</v>
      </c>
      <c r="G37" s="23">
        <v>0</v>
      </c>
      <c r="H37" s="23">
        <v>0</v>
      </c>
      <c r="I37" s="23">
        <v>0</v>
      </c>
      <c r="J37" s="23">
        <v>2</v>
      </c>
      <c r="K37" s="23">
        <v>0</v>
      </c>
      <c r="L37" s="23">
        <v>0</v>
      </c>
      <c r="M37" s="23">
        <v>0</v>
      </c>
      <c r="N37" s="23">
        <v>0</v>
      </c>
      <c r="O37" s="23">
        <v>6</v>
      </c>
      <c r="P37" s="23">
        <v>0</v>
      </c>
      <c r="Q37" s="23">
        <v>0</v>
      </c>
      <c r="R37" s="23">
        <v>5</v>
      </c>
      <c r="S37" s="23">
        <v>2</v>
      </c>
      <c r="T37" s="23">
        <v>2</v>
      </c>
      <c r="U37" s="23">
        <v>0</v>
      </c>
      <c r="V37" s="23">
        <v>0</v>
      </c>
      <c r="W37" s="23">
        <v>0</v>
      </c>
      <c r="X37" s="23">
        <v>0</v>
      </c>
      <c r="Y37" s="23">
        <v>0</v>
      </c>
      <c r="Z37" s="23">
        <v>0</v>
      </c>
      <c r="AA37" s="23">
        <v>0</v>
      </c>
      <c r="AB37" s="23">
        <v>0</v>
      </c>
      <c r="AC37" s="23">
        <v>0</v>
      </c>
      <c r="AD37" s="23">
        <v>0</v>
      </c>
      <c r="AE37" s="23">
        <v>0</v>
      </c>
      <c r="AF37" s="23">
        <v>17</v>
      </c>
    </row>
    <row r="38" spans="1:32">
      <c r="A38">
        <f t="shared" si="4"/>
        <v>2006</v>
      </c>
      <c r="B38" t="str">
        <f t="shared" si="3"/>
        <v>La Plana/Las Cuevas</v>
      </c>
      <c r="C38">
        <v>13</v>
      </c>
      <c r="D38" t="s">
        <v>885</v>
      </c>
      <c r="E38" s="23">
        <v>0</v>
      </c>
      <c r="F38" s="23">
        <v>0</v>
      </c>
      <c r="G38" s="23">
        <v>0</v>
      </c>
      <c r="H38" s="23">
        <v>0</v>
      </c>
      <c r="I38" s="23">
        <v>0</v>
      </c>
      <c r="J38" s="23">
        <v>5</v>
      </c>
      <c r="K38" s="23">
        <v>10</v>
      </c>
      <c r="L38" s="23">
        <v>0</v>
      </c>
      <c r="M38" s="23">
        <v>0</v>
      </c>
      <c r="N38" s="23">
        <v>0</v>
      </c>
      <c r="O38" s="23">
        <v>0</v>
      </c>
      <c r="P38" s="23">
        <v>0</v>
      </c>
      <c r="Q38" s="23">
        <v>0</v>
      </c>
      <c r="R38" s="23">
        <v>12</v>
      </c>
      <c r="S38" s="23">
        <v>3</v>
      </c>
      <c r="T38" s="23">
        <v>0</v>
      </c>
      <c r="U38" s="23">
        <v>11</v>
      </c>
      <c r="V38" s="23">
        <v>0</v>
      </c>
      <c r="W38" s="23">
        <v>0</v>
      </c>
      <c r="X38" s="23">
        <v>0</v>
      </c>
      <c r="Y38" s="23">
        <v>0</v>
      </c>
      <c r="Z38" s="23">
        <v>0</v>
      </c>
      <c r="AA38" s="23">
        <v>0</v>
      </c>
      <c r="AB38" s="23">
        <v>6</v>
      </c>
      <c r="AC38" s="23">
        <v>0</v>
      </c>
      <c r="AD38" s="23">
        <v>0</v>
      </c>
      <c r="AE38" s="23">
        <v>0</v>
      </c>
      <c r="AF38" s="23">
        <v>47</v>
      </c>
    </row>
    <row r="39" spans="1:32">
      <c r="A39">
        <f t="shared" si="4"/>
        <v>2006</v>
      </c>
      <c r="B39" t="str">
        <f t="shared" si="3"/>
        <v>La Plana/Las Cuevas</v>
      </c>
      <c r="C39">
        <v>14</v>
      </c>
      <c r="D39" t="s">
        <v>885</v>
      </c>
      <c r="E39" s="23">
        <v>0</v>
      </c>
      <c r="F39" s="23">
        <v>0</v>
      </c>
      <c r="G39" s="23">
        <v>2</v>
      </c>
      <c r="H39" s="23">
        <v>0</v>
      </c>
      <c r="I39" s="23">
        <v>0</v>
      </c>
      <c r="J39" s="23">
        <v>0</v>
      </c>
      <c r="K39" s="23">
        <v>0</v>
      </c>
      <c r="L39" s="23">
        <v>0</v>
      </c>
      <c r="M39" s="23">
        <v>0</v>
      </c>
      <c r="N39" s="23">
        <v>0</v>
      </c>
      <c r="O39" s="23">
        <v>2</v>
      </c>
      <c r="P39" s="23">
        <v>0</v>
      </c>
      <c r="Q39" s="23">
        <v>1</v>
      </c>
      <c r="R39" s="23">
        <v>42</v>
      </c>
      <c r="S39" s="23">
        <v>17</v>
      </c>
      <c r="T39" s="23">
        <v>2</v>
      </c>
      <c r="U39" s="23">
        <v>2</v>
      </c>
      <c r="V39" s="23">
        <v>0</v>
      </c>
      <c r="W39" s="23">
        <v>0</v>
      </c>
      <c r="X39" s="23">
        <v>0</v>
      </c>
      <c r="Y39" s="23">
        <v>0</v>
      </c>
      <c r="Z39" s="23">
        <v>0</v>
      </c>
      <c r="AA39" s="23">
        <v>0</v>
      </c>
      <c r="AB39" s="23">
        <v>5</v>
      </c>
      <c r="AC39" s="23">
        <v>0</v>
      </c>
      <c r="AD39" s="23">
        <v>0</v>
      </c>
      <c r="AE39" s="23">
        <v>0</v>
      </c>
      <c r="AF39" s="23">
        <v>73</v>
      </c>
    </row>
    <row r="40" spans="1:32">
      <c r="A40">
        <f t="shared" si="4"/>
        <v>2006</v>
      </c>
      <c r="B40" t="str">
        <f t="shared" si="3"/>
        <v>La Plana/Las Cuevas</v>
      </c>
      <c r="C40">
        <v>15</v>
      </c>
      <c r="D40" t="s">
        <v>885</v>
      </c>
      <c r="E40" s="23">
        <v>0</v>
      </c>
      <c r="F40" s="23">
        <v>0</v>
      </c>
      <c r="G40" s="23">
        <v>0</v>
      </c>
      <c r="H40" s="23">
        <v>0</v>
      </c>
      <c r="I40" s="23">
        <v>0</v>
      </c>
      <c r="J40" s="23">
        <v>0</v>
      </c>
      <c r="K40" s="23">
        <v>1</v>
      </c>
      <c r="L40" s="23">
        <v>0</v>
      </c>
      <c r="M40" s="23">
        <v>0</v>
      </c>
      <c r="N40" s="23">
        <v>0</v>
      </c>
      <c r="O40" s="23">
        <v>0</v>
      </c>
      <c r="P40" s="23">
        <v>0</v>
      </c>
      <c r="Q40" s="23">
        <v>0</v>
      </c>
      <c r="R40" s="23">
        <v>0</v>
      </c>
      <c r="S40" s="23">
        <v>0</v>
      </c>
      <c r="T40" s="23">
        <v>0</v>
      </c>
      <c r="U40" s="23">
        <v>3</v>
      </c>
      <c r="V40" s="23">
        <v>0</v>
      </c>
      <c r="W40" s="23">
        <v>0</v>
      </c>
      <c r="X40" s="23">
        <v>0</v>
      </c>
      <c r="Y40" s="23">
        <v>0</v>
      </c>
      <c r="Z40" s="23">
        <v>0</v>
      </c>
      <c r="AA40" s="23">
        <v>1</v>
      </c>
      <c r="AB40" s="23">
        <v>0</v>
      </c>
      <c r="AC40" s="23">
        <v>0</v>
      </c>
      <c r="AD40" s="23">
        <v>0</v>
      </c>
      <c r="AE40" s="23">
        <v>0</v>
      </c>
      <c r="AF40" s="23">
        <v>5</v>
      </c>
    </row>
    <row r="41" spans="1:32">
      <c r="A41">
        <f t="shared" si="4"/>
        <v>2006</v>
      </c>
      <c r="B41" t="str">
        <f t="shared" si="3"/>
        <v>La Plana/Las Cuevas</v>
      </c>
      <c r="C41">
        <v>16</v>
      </c>
      <c r="D41" t="s">
        <v>885</v>
      </c>
      <c r="E41" s="23">
        <v>0</v>
      </c>
      <c r="F41" s="23">
        <v>0</v>
      </c>
      <c r="G41" s="23">
        <v>0</v>
      </c>
      <c r="H41" s="23">
        <v>0</v>
      </c>
      <c r="I41" s="23">
        <v>0</v>
      </c>
      <c r="J41" s="23">
        <v>0</v>
      </c>
      <c r="K41" s="23">
        <v>0</v>
      </c>
      <c r="L41" s="23">
        <v>0</v>
      </c>
      <c r="M41" s="23">
        <v>0</v>
      </c>
      <c r="N41" s="23">
        <v>0</v>
      </c>
      <c r="O41" s="23">
        <v>0</v>
      </c>
      <c r="P41" s="23">
        <v>0</v>
      </c>
      <c r="Q41" s="23">
        <v>0</v>
      </c>
      <c r="R41" s="23">
        <v>0</v>
      </c>
      <c r="S41" s="23">
        <v>1</v>
      </c>
      <c r="T41" s="23">
        <v>0</v>
      </c>
      <c r="U41" s="23">
        <v>4</v>
      </c>
      <c r="V41" s="23">
        <v>0</v>
      </c>
      <c r="W41" s="23">
        <v>0</v>
      </c>
      <c r="X41" s="23">
        <v>0</v>
      </c>
      <c r="Y41" s="23">
        <v>0</v>
      </c>
      <c r="Z41" s="23">
        <v>0</v>
      </c>
      <c r="AA41" s="23">
        <v>0</v>
      </c>
      <c r="AB41" s="23">
        <v>0</v>
      </c>
      <c r="AC41" s="23">
        <v>0</v>
      </c>
      <c r="AD41" s="23">
        <v>0</v>
      </c>
      <c r="AE41" s="23">
        <v>0</v>
      </c>
      <c r="AF41" s="23">
        <v>5</v>
      </c>
    </row>
    <row r="42" spans="1:32">
      <c r="A42">
        <f t="shared" si="4"/>
        <v>2006</v>
      </c>
      <c r="B42" t="str">
        <f t="shared" si="3"/>
        <v>La Plana/Las Cuevas</v>
      </c>
      <c r="C42">
        <v>17</v>
      </c>
      <c r="D42" t="s">
        <v>885</v>
      </c>
      <c r="E42" s="23">
        <v>0</v>
      </c>
      <c r="F42" s="23">
        <v>0</v>
      </c>
      <c r="G42" s="23">
        <v>1</v>
      </c>
      <c r="H42" s="23">
        <v>1</v>
      </c>
      <c r="I42" s="23">
        <v>0</v>
      </c>
      <c r="J42" s="23">
        <v>1</v>
      </c>
      <c r="K42" s="23">
        <v>0</v>
      </c>
      <c r="L42" s="23">
        <v>0</v>
      </c>
      <c r="M42" s="23">
        <v>0</v>
      </c>
      <c r="N42" s="23">
        <v>0</v>
      </c>
      <c r="O42" s="23">
        <v>15</v>
      </c>
      <c r="P42" s="23">
        <v>0</v>
      </c>
      <c r="Q42" s="23">
        <v>1</v>
      </c>
      <c r="R42" s="23">
        <v>46</v>
      </c>
      <c r="S42" s="23">
        <v>0</v>
      </c>
      <c r="T42" s="23">
        <v>5</v>
      </c>
      <c r="U42" s="23">
        <v>2</v>
      </c>
      <c r="V42" s="23">
        <v>3</v>
      </c>
      <c r="W42" s="23">
        <v>0</v>
      </c>
      <c r="X42" s="23">
        <v>0</v>
      </c>
      <c r="Y42" s="23">
        <v>0</v>
      </c>
      <c r="Z42" s="23">
        <v>0</v>
      </c>
      <c r="AA42" s="23">
        <v>0</v>
      </c>
      <c r="AB42" s="23">
        <v>1</v>
      </c>
      <c r="AC42" s="23">
        <v>0</v>
      </c>
      <c r="AD42" s="23">
        <v>0</v>
      </c>
      <c r="AE42" s="23">
        <v>0</v>
      </c>
      <c r="AF42" s="23">
        <v>76</v>
      </c>
    </row>
    <row r="43" spans="1:32">
      <c r="A43">
        <f t="shared" si="4"/>
        <v>2006</v>
      </c>
      <c r="B43" t="str">
        <f t="shared" si="3"/>
        <v>La Plana/Las Cuevas</v>
      </c>
      <c r="C43">
        <v>18</v>
      </c>
      <c r="D43" t="s">
        <v>885</v>
      </c>
      <c r="E43" s="23">
        <v>0</v>
      </c>
      <c r="F43" s="23">
        <v>0</v>
      </c>
      <c r="G43" s="23">
        <v>0</v>
      </c>
      <c r="H43" s="23">
        <v>0</v>
      </c>
      <c r="I43" s="23">
        <v>0</v>
      </c>
      <c r="J43" s="23">
        <v>0</v>
      </c>
      <c r="K43" s="23">
        <v>0</v>
      </c>
      <c r="L43" s="23">
        <v>0</v>
      </c>
      <c r="M43" s="23">
        <v>0</v>
      </c>
      <c r="N43" s="23">
        <v>0</v>
      </c>
      <c r="O43" s="23">
        <v>0</v>
      </c>
      <c r="P43" s="23">
        <v>0</v>
      </c>
      <c r="Q43" s="23">
        <v>1</v>
      </c>
      <c r="R43" s="23">
        <v>93.75</v>
      </c>
      <c r="S43" s="23">
        <v>1</v>
      </c>
      <c r="T43" s="23">
        <v>0</v>
      </c>
      <c r="U43" s="23">
        <v>2</v>
      </c>
      <c r="V43" s="23">
        <v>0</v>
      </c>
      <c r="W43" s="23">
        <v>0</v>
      </c>
      <c r="X43" s="23">
        <v>1</v>
      </c>
      <c r="Y43" s="23">
        <v>0</v>
      </c>
      <c r="Z43" s="23">
        <v>0</v>
      </c>
      <c r="AA43" s="23">
        <v>1</v>
      </c>
      <c r="AB43" s="23">
        <v>4</v>
      </c>
      <c r="AC43" s="23">
        <v>0</v>
      </c>
      <c r="AD43" s="23">
        <v>0</v>
      </c>
      <c r="AE43" s="23">
        <v>0</v>
      </c>
      <c r="AF43" s="23">
        <v>103.75</v>
      </c>
    </row>
    <row r="44" spans="1:32">
      <c r="A44">
        <f t="shared" si="4"/>
        <v>2006</v>
      </c>
      <c r="B44" t="str">
        <f t="shared" si="3"/>
        <v>La Plana/Las Cuevas</v>
      </c>
      <c r="C44">
        <v>19</v>
      </c>
      <c r="D44" t="s">
        <v>885</v>
      </c>
      <c r="E44" s="23">
        <v>0</v>
      </c>
      <c r="F44" s="23">
        <v>0</v>
      </c>
      <c r="G44" s="23">
        <v>0</v>
      </c>
      <c r="H44" s="23">
        <v>0</v>
      </c>
      <c r="I44" s="23">
        <v>0</v>
      </c>
      <c r="J44" s="23">
        <v>0</v>
      </c>
      <c r="K44" s="23">
        <v>0</v>
      </c>
      <c r="L44" s="23">
        <v>0</v>
      </c>
      <c r="M44" s="23">
        <v>0</v>
      </c>
      <c r="N44" s="23">
        <v>0</v>
      </c>
      <c r="O44" s="23">
        <v>0</v>
      </c>
      <c r="P44" s="23">
        <v>0</v>
      </c>
      <c r="Q44" s="23">
        <v>1</v>
      </c>
      <c r="R44" s="23">
        <v>75</v>
      </c>
      <c r="S44" s="23">
        <v>1</v>
      </c>
      <c r="T44" s="23">
        <v>0</v>
      </c>
      <c r="U44" s="23">
        <v>2</v>
      </c>
      <c r="V44" s="23">
        <v>0</v>
      </c>
      <c r="W44" s="23">
        <v>0</v>
      </c>
      <c r="X44" s="23">
        <v>1</v>
      </c>
      <c r="Y44" s="23">
        <v>0</v>
      </c>
      <c r="Z44" s="23">
        <v>0</v>
      </c>
      <c r="AA44" s="23">
        <v>1</v>
      </c>
      <c r="AB44" s="23">
        <v>4</v>
      </c>
      <c r="AC44" s="23">
        <v>0</v>
      </c>
      <c r="AD44" s="23">
        <v>0</v>
      </c>
      <c r="AE44" s="23">
        <v>0</v>
      </c>
      <c r="AF44" s="23">
        <v>85</v>
      </c>
    </row>
    <row r="45" spans="1:32">
      <c r="A45">
        <f t="shared" si="4"/>
        <v>2006</v>
      </c>
      <c r="B45" t="str">
        <f t="shared" si="3"/>
        <v>La Plana/Las Cuevas</v>
      </c>
      <c r="C45">
        <v>20</v>
      </c>
      <c r="D45" t="s">
        <v>885</v>
      </c>
      <c r="E45" s="23">
        <v>0</v>
      </c>
      <c r="F45" s="23">
        <v>0</v>
      </c>
      <c r="G45" s="23">
        <v>0</v>
      </c>
      <c r="H45" s="23">
        <v>0</v>
      </c>
      <c r="I45" s="23">
        <v>0</v>
      </c>
      <c r="J45" s="23">
        <v>0</v>
      </c>
      <c r="K45" s="23">
        <v>0</v>
      </c>
      <c r="L45" s="23">
        <v>0</v>
      </c>
      <c r="M45" s="23">
        <v>0</v>
      </c>
      <c r="N45" s="23">
        <v>0</v>
      </c>
      <c r="O45" s="23">
        <v>0</v>
      </c>
      <c r="P45" s="23">
        <v>0</v>
      </c>
      <c r="Q45" s="23">
        <v>2</v>
      </c>
      <c r="R45" s="23">
        <v>25</v>
      </c>
      <c r="S45" s="23">
        <v>0</v>
      </c>
      <c r="T45" s="23">
        <v>1</v>
      </c>
      <c r="U45" s="23">
        <v>0</v>
      </c>
      <c r="V45" s="23">
        <v>0</v>
      </c>
      <c r="W45" s="23">
        <v>0</v>
      </c>
      <c r="X45" s="23">
        <v>0</v>
      </c>
      <c r="Y45" s="23">
        <v>0</v>
      </c>
      <c r="Z45" s="23">
        <v>0</v>
      </c>
      <c r="AA45" s="23">
        <v>0</v>
      </c>
      <c r="AB45" s="23">
        <v>0</v>
      </c>
      <c r="AC45" s="23">
        <v>0</v>
      </c>
      <c r="AD45" s="23">
        <v>0</v>
      </c>
      <c r="AE45" s="23">
        <v>0</v>
      </c>
      <c r="AF45" s="23">
        <v>28</v>
      </c>
    </row>
    <row r="46" spans="1:32">
      <c r="A46">
        <f t="shared" si="4"/>
        <v>2006</v>
      </c>
      <c r="B46" t="str">
        <f t="shared" si="3"/>
        <v>La Plana/Las Cuevas</v>
      </c>
      <c r="C46">
        <v>21</v>
      </c>
      <c r="D46" t="s">
        <v>885</v>
      </c>
      <c r="E46" s="23">
        <v>0</v>
      </c>
      <c r="F46" s="23">
        <v>0</v>
      </c>
      <c r="G46" s="23">
        <v>1</v>
      </c>
      <c r="H46" s="23">
        <v>0</v>
      </c>
      <c r="I46" s="23">
        <v>0</v>
      </c>
      <c r="J46" s="23">
        <v>1</v>
      </c>
      <c r="K46" s="23">
        <v>1</v>
      </c>
      <c r="L46" s="23">
        <v>0</v>
      </c>
      <c r="M46" s="23">
        <v>0</v>
      </c>
      <c r="N46" s="23">
        <v>0</v>
      </c>
      <c r="O46" s="23">
        <v>0</v>
      </c>
      <c r="P46" s="23">
        <v>0</v>
      </c>
      <c r="Q46" s="23">
        <v>0</v>
      </c>
      <c r="R46" s="23">
        <v>51</v>
      </c>
      <c r="S46" s="23">
        <v>12</v>
      </c>
      <c r="T46" s="23">
        <v>9</v>
      </c>
      <c r="U46" s="23">
        <v>17</v>
      </c>
      <c r="V46" s="23">
        <v>2</v>
      </c>
      <c r="W46" s="23">
        <v>0</v>
      </c>
      <c r="X46" s="23">
        <v>1</v>
      </c>
      <c r="Y46" s="23">
        <v>0</v>
      </c>
      <c r="Z46" s="23">
        <v>0</v>
      </c>
      <c r="AA46" s="23">
        <v>2</v>
      </c>
      <c r="AB46" s="23">
        <v>2</v>
      </c>
      <c r="AC46" s="23">
        <v>0</v>
      </c>
      <c r="AD46" s="23">
        <v>0</v>
      </c>
      <c r="AE46" s="23">
        <v>0</v>
      </c>
      <c r="AF46" s="23">
        <v>99</v>
      </c>
    </row>
    <row r="47" spans="1:32">
      <c r="A47">
        <f t="shared" si="4"/>
        <v>2006</v>
      </c>
      <c r="B47" t="str">
        <f t="shared" si="3"/>
        <v>La Plana/Las Cuevas</v>
      </c>
      <c r="C47">
        <v>22</v>
      </c>
      <c r="D47" t="s">
        <v>885</v>
      </c>
      <c r="E47" s="23">
        <v>0</v>
      </c>
      <c r="F47" s="23">
        <v>0</v>
      </c>
      <c r="G47" s="23">
        <v>0</v>
      </c>
      <c r="H47" s="23">
        <v>0</v>
      </c>
      <c r="I47" s="23">
        <v>0</v>
      </c>
      <c r="J47" s="23">
        <v>0</v>
      </c>
      <c r="K47" s="23">
        <v>1</v>
      </c>
      <c r="L47" s="23">
        <v>0</v>
      </c>
      <c r="M47" s="23">
        <v>0</v>
      </c>
      <c r="N47" s="23">
        <v>0</v>
      </c>
      <c r="O47" s="23">
        <v>0</v>
      </c>
      <c r="P47" s="23">
        <v>0</v>
      </c>
      <c r="Q47" s="23">
        <v>0</v>
      </c>
      <c r="R47" s="23">
        <v>15</v>
      </c>
      <c r="S47" s="23">
        <v>4</v>
      </c>
      <c r="T47" s="23">
        <v>0</v>
      </c>
      <c r="U47" s="23">
        <v>20</v>
      </c>
      <c r="V47" s="23">
        <v>1</v>
      </c>
      <c r="W47" s="23">
        <v>0</v>
      </c>
      <c r="X47" s="23">
        <v>2</v>
      </c>
      <c r="Y47" s="23">
        <v>0</v>
      </c>
      <c r="Z47" s="23">
        <v>0</v>
      </c>
      <c r="AA47" s="23">
        <v>1</v>
      </c>
      <c r="AB47" s="23">
        <v>2</v>
      </c>
      <c r="AC47" s="23">
        <v>0</v>
      </c>
      <c r="AD47" s="23">
        <v>0</v>
      </c>
      <c r="AE47" s="23">
        <v>0</v>
      </c>
      <c r="AF47" s="23">
        <v>46</v>
      </c>
    </row>
    <row r="48" spans="1:32">
      <c r="A48">
        <f t="shared" si="4"/>
        <v>2006</v>
      </c>
      <c r="B48" t="str">
        <f t="shared" si="3"/>
        <v>La Plana/Las Cuevas</v>
      </c>
      <c r="C48">
        <v>23</v>
      </c>
      <c r="D48" t="s">
        <v>885</v>
      </c>
      <c r="E48" s="23">
        <v>0</v>
      </c>
      <c r="F48" s="23">
        <v>0</v>
      </c>
      <c r="G48" s="23">
        <v>0</v>
      </c>
      <c r="H48" s="23">
        <v>1</v>
      </c>
      <c r="I48" s="23">
        <v>0</v>
      </c>
      <c r="J48" s="23">
        <v>1</v>
      </c>
      <c r="K48" s="23">
        <v>0</v>
      </c>
      <c r="L48" s="23">
        <v>0</v>
      </c>
      <c r="M48" s="23">
        <v>0</v>
      </c>
      <c r="N48" s="23">
        <v>0</v>
      </c>
      <c r="O48" s="23">
        <v>0</v>
      </c>
      <c r="P48" s="23">
        <v>0</v>
      </c>
      <c r="Q48" s="23">
        <v>0</v>
      </c>
      <c r="R48" s="23">
        <v>48</v>
      </c>
      <c r="S48" s="23">
        <v>1</v>
      </c>
      <c r="T48" s="23">
        <v>0</v>
      </c>
      <c r="U48" s="23">
        <v>1</v>
      </c>
      <c r="V48" s="23">
        <v>0</v>
      </c>
      <c r="W48" s="23">
        <v>0</v>
      </c>
      <c r="X48" s="23">
        <v>0</v>
      </c>
      <c r="Y48" s="23">
        <v>0</v>
      </c>
      <c r="Z48" s="23">
        <v>0</v>
      </c>
      <c r="AA48" s="23">
        <v>0</v>
      </c>
      <c r="AB48" s="23">
        <v>0</v>
      </c>
      <c r="AC48" s="23">
        <v>0</v>
      </c>
      <c r="AD48" s="23">
        <v>0</v>
      </c>
      <c r="AE48" s="23">
        <v>0</v>
      </c>
      <c r="AF48" s="23">
        <v>52</v>
      </c>
    </row>
    <row r="49" spans="1:32">
      <c r="A49">
        <f t="shared" si="4"/>
        <v>2006</v>
      </c>
      <c r="B49" t="str">
        <f t="shared" si="3"/>
        <v>La Plana/Las Cuevas</v>
      </c>
      <c r="C49">
        <v>24</v>
      </c>
      <c r="D49" t="s">
        <v>885</v>
      </c>
      <c r="E49" s="23">
        <v>0</v>
      </c>
      <c r="F49" s="23">
        <v>0</v>
      </c>
      <c r="G49" s="23">
        <v>0</v>
      </c>
      <c r="H49" s="23">
        <v>0</v>
      </c>
      <c r="I49" s="23">
        <v>0</v>
      </c>
      <c r="J49" s="23">
        <v>4</v>
      </c>
      <c r="K49" s="23">
        <v>0</v>
      </c>
      <c r="L49" s="23">
        <v>0</v>
      </c>
      <c r="M49" s="23">
        <v>0</v>
      </c>
      <c r="N49" s="23">
        <v>0</v>
      </c>
      <c r="O49" s="23">
        <v>0</v>
      </c>
      <c r="P49" s="23">
        <v>0</v>
      </c>
      <c r="Q49" s="23">
        <v>0</v>
      </c>
      <c r="R49" s="23">
        <v>30</v>
      </c>
      <c r="S49" s="23">
        <v>5</v>
      </c>
      <c r="T49" s="23">
        <v>0</v>
      </c>
      <c r="U49" s="23">
        <v>23</v>
      </c>
      <c r="V49" s="23">
        <v>0</v>
      </c>
      <c r="W49" s="23">
        <v>0</v>
      </c>
      <c r="X49" s="23">
        <v>2</v>
      </c>
      <c r="Y49" s="23">
        <v>0</v>
      </c>
      <c r="Z49" s="23">
        <v>0</v>
      </c>
      <c r="AA49" s="23">
        <v>0</v>
      </c>
      <c r="AB49" s="23">
        <v>0</v>
      </c>
      <c r="AC49" s="23">
        <v>0</v>
      </c>
      <c r="AD49" s="23">
        <v>0</v>
      </c>
      <c r="AE49" s="23">
        <v>0</v>
      </c>
      <c r="AF49" s="23">
        <v>64</v>
      </c>
    </row>
    <row r="50" spans="1:32">
      <c r="A50">
        <f t="shared" si="4"/>
        <v>2006</v>
      </c>
      <c r="B50" t="str">
        <f t="shared" si="3"/>
        <v>La Plana/Las Cuevas</v>
      </c>
      <c r="C50">
        <v>25</v>
      </c>
      <c r="D50" t="s">
        <v>885</v>
      </c>
      <c r="E50" s="23">
        <v>0</v>
      </c>
      <c r="F50" s="23">
        <v>0</v>
      </c>
      <c r="G50" s="23">
        <v>0</v>
      </c>
      <c r="H50" s="23">
        <v>0</v>
      </c>
      <c r="I50" s="23">
        <v>0</v>
      </c>
      <c r="J50" s="23">
        <v>1</v>
      </c>
      <c r="K50" s="23">
        <v>0</v>
      </c>
      <c r="L50" s="23">
        <v>0</v>
      </c>
      <c r="M50" s="23">
        <v>0</v>
      </c>
      <c r="N50" s="23">
        <v>0</v>
      </c>
      <c r="O50" s="23">
        <v>0</v>
      </c>
      <c r="P50" s="23">
        <v>0</v>
      </c>
      <c r="Q50" s="23">
        <v>0</v>
      </c>
      <c r="R50" s="23">
        <v>71</v>
      </c>
      <c r="S50" s="23">
        <v>1</v>
      </c>
      <c r="T50" s="23">
        <v>0</v>
      </c>
      <c r="U50" s="23">
        <v>1</v>
      </c>
      <c r="V50" s="23">
        <v>0</v>
      </c>
      <c r="W50" s="23">
        <v>0</v>
      </c>
      <c r="X50" s="23">
        <v>0</v>
      </c>
      <c r="Y50" s="23">
        <v>0</v>
      </c>
      <c r="Z50" s="23">
        <v>0</v>
      </c>
      <c r="AA50" s="23">
        <v>2</v>
      </c>
      <c r="AB50" s="23">
        <v>0</v>
      </c>
      <c r="AC50" s="23">
        <v>0</v>
      </c>
      <c r="AD50" s="23">
        <v>0</v>
      </c>
      <c r="AE50" s="23">
        <v>0</v>
      </c>
      <c r="AF50" s="23">
        <v>76</v>
      </c>
    </row>
    <row r="51" spans="1:32">
      <c r="A51">
        <f t="shared" si="4"/>
        <v>2006</v>
      </c>
      <c r="B51" t="str">
        <f t="shared" si="3"/>
        <v>La Plana/Las Cuevas</v>
      </c>
      <c r="C51">
        <v>26</v>
      </c>
      <c r="D51" t="s">
        <v>885</v>
      </c>
      <c r="E51" s="23">
        <v>0</v>
      </c>
      <c r="F51" s="23">
        <v>0</v>
      </c>
      <c r="G51" s="23">
        <v>1</v>
      </c>
      <c r="H51" s="23">
        <v>1</v>
      </c>
      <c r="I51" s="23">
        <v>0</v>
      </c>
      <c r="J51" s="23">
        <v>3</v>
      </c>
      <c r="K51" s="23">
        <v>0</v>
      </c>
      <c r="L51" s="23">
        <v>0</v>
      </c>
      <c r="M51" s="23">
        <v>0</v>
      </c>
      <c r="N51" s="23">
        <v>0</v>
      </c>
      <c r="O51" s="23">
        <v>11</v>
      </c>
      <c r="P51" s="23">
        <v>0</v>
      </c>
      <c r="Q51" s="23">
        <v>0</v>
      </c>
      <c r="R51" s="23">
        <v>29</v>
      </c>
      <c r="S51" s="23">
        <v>2</v>
      </c>
      <c r="T51" s="23">
        <v>22</v>
      </c>
      <c r="U51" s="23">
        <v>9</v>
      </c>
      <c r="V51" s="23">
        <v>9</v>
      </c>
      <c r="W51" s="23">
        <v>0</v>
      </c>
      <c r="X51" s="23">
        <v>2</v>
      </c>
      <c r="Y51" s="23">
        <v>0</v>
      </c>
      <c r="Z51" s="23">
        <v>0</v>
      </c>
      <c r="AA51" s="23">
        <v>3</v>
      </c>
      <c r="AB51" s="23">
        <v>1</v>
      </c>
      <c r="AC51" s="23">
        <v>0</v>
      </c>
      <c r="AD51" s="23">
        <v>0</v>
      </c>
      <c r="AE51" s="23">
        <v>0</v>
      </c>
      <c r="AF51" s="23">
        <v>93</v>
      </c>
    </row>
    <row r="52" spans="1:32">
      <c r="A52">
        <f t="shared" si="4"/>
        <v>2006</v>
      </c>
      <c r="B52" t="str">
        <f t="shared" si="3"/>
        <v>La Plana/Las Cuevas</v>
      </c>
      <c r="C52">
        <v>27</v>
      </c>
      <c r="D52" t="s">
        <v>885</v>
      </c>
      <c r="E52" s="23">
        <v>0</v>
      </c>
      <c r="F52" s="23">
        <v>0</v>
      </c>
      <c r="G52" s="23">
        <v>0</v>
      </c>
      <c r="H52" s="23">
        <v>0</v>
      </c>
      <c r="I52" s="23">
        <v>0</v>
      </c>
      <c r="J52" s="23">
        <v>5</v>
      </c>
      <c r="K52" s="23">
        <v>1</v>
      </c>
      <c r="L52" s="23">
        <v>0</v>
      </c>
      <c r="M52" s="23">
        <v>0</v>
      </c>
      <c r="N52" s="23">
        <v>0</v>
      </c>
      <c r="O52" s="23">
        <v>0</v>
      </c>
      <c r="P52" s="23">
        <v>0</v>
      </c>
      <c r="Q52" s="23">
        <v>1</v>
      </c>
      <c r="R52" s="23">
        <v>187.5</v>
      </c>
      <c r="S52" s="23">
        <v>3</v>
      </c>
      <c r="T52" s="23">
        <v>0</v>
      </c>
      <c r="U52" s="23">
        <v>9</v>
      </c>
      <c r="V52" s="23">
        <v>0</v>
      </c>
      <c r="W52" s="23">
        <v>0</v>
      </c>
      <c r="X52" s="23">
        <v>0</v>
      </c>
      <c r="Y52" s="23">
        <v>0</v>
      </c>
      <c r="Z52" s="23">
        <v>0</v>
      </c>
      <c r="AA52" s="23">
        <v>1</v>
      </c>
      <c r="AB52" s="23">
        <v>2</v>
      </c>
      <c r="AC52" s="23">
        <v>0</v>
      </c>
      <c r="AD52" s="23">
        <v>0</v>
      </c>
      <c r="AE52" s="23">
        <v>0</v>
      </c>
      <c r="AF52" s="23">
        <v>209.5</v>
      </c>
    </row>
    <row r="53" spans="1:32">
      <c r="A53">
        <f t="shared" si="4"/>
        <v>2006</v>
      </c>
      <c r="B53" t="str">
        <f t="shared" si="3"/>
        <v>La Plana/Las Cuevas</v>
      </c>
      <c r="C53">
        <v>28</v>
      </c>
      <c r="D53" t="s">
        <v>885</v>
      </c>
      <c r="E53" s="23">
        <v>0</v>
      </c>
      <c r="F53" s="23">
        <v>0</v>
      </c>
      <c r="G53" s="23">
        <v>0</v>
      </c>
      <c r="H53" s="23">
        <v>0</v>
      </c>
      <c r="I53" s="23">
        <v>0</v>
      </c>
      <c r="J53" s="23">
        <v>0</v>
      </c>
      <c r="K53" s="23">
        <v>0</v>
      </c>
      <c r="L53" s="23">
        <v>0</v>
      </c>
      <c r="M53" s="23">
        <v>0</v>
      </c>
      <c r="N53" s="23">
        <v>0</v>
      </c>
      <c r="O53" s="23">
        <v>0</v>
      </c>
      <c r="P53" s="23">
        <v>0</v>
      </c>
      <c r="Q53" s="23">
        <v>0</v>
      </c>
      <c r="R53" s="23">
        <v>56</v>
      </c>
      <c r="S53" s="23">
        <v>0</v>
      </c>
      <c r="T53" s="23">
        <v>0</v>
      </c>
      <c r="U53" s="23">
        <v>2</v>
      </c>
      <c r="V53" s="23">
        <v>3</v>
      </c>
      <c r="W53" s="23">
        <v>0</v>
      </c>
      <c r="X53" s="23">
        <v>0</v>
      </c>
      <c r="Y53" s="23">
        <v>0</v>
      </c>
      <c r="Z53" s="23">
        <v>0</v>
      </c>
      <c r="AA53" s="23">
        <v>3</v>
      </c>
      <c r="AB53" s="23">
        <v>0</v>
      </c>
      <c r="AC53" s="23">
        <v>0</v>
      </c>
      <c r="AD53" s="23">
        <v>0</v>
      </c>
      <c r="AE53" s="23">
        <v>0</v>
      </c>
      <c r="AF53" s="23">
        <v>64</v>
      </c>
    </row>
    <row r="54" spans="1:32">
      <c r="A54">
        <f t="shared" si="4"/>
        <v>2006</v>
      </c>
      <c r="B54" t="str">
        <f t="shared" si="3"/>
        <v>La Plana/Las Cuevas</v>
      </c>
      <c r="C54">
        <v>29</v>
      </c>
      <c r="D54" t="s">
        <v>885</v>
      </c>
      <c r="E54" s="23">
        <v>0</v>
      </c>
      <c r="F54" s="23">
        <v>0</v>
      </c>
      <c r="G54" s="23">
        <v>0</v>
      </c>
      <c r="H54" s="23">
        <v>0</v>
      </c>
      <c r="I54" s="23">
        <v>0</v>
      </c>
      <c r="J54" s="23">
        <v>2</v>
      </c>
      <c r="K54" s="23">
        <v>4</v>
      </c>
      <c r="L54" s="23">
        <v>0</v>
      </c>
      <c r="M54" s="23">
        <v>0</v>
      </c>
      <c r="N54" s="23">
        <v>0</v>
      </c>
      <c r="O54" s="23">
        <v>22</v>
      </c>
      <c r="P54" s="23">
        <v>0</v>
      </c>
      <c r="Q54" s="23">
        <v>0</v>
      </c>
      <c r="R54" s="23">
        <v>46</v>
      </c>
      <c r="S54" s="23">
        <v>6</v>
      </c>
      <c r="T54" s="23">
        <v>0</v>
      </c>
      <c r="U54" s="23">
        <v>15</v>
      </c>
      <c r="V54" s="23">
        <v>0</v>
      </c>
      <c r="W54" s="23">
        <v>0</v>
      </c>
      <c r="X54" s="23">
        <v>1</v>
      </c>
      <c r="Y54" s="23">
        <v>0</v>
      </c>
      <c r="Z54" s="23">
        <v>0</v>
      </c>
      <c r="AA54" s="23">
        <v>4</v>
      </c>
      <c r="AB54" s="23">
        <v>2</v>
      </c>
      <c r="AC54" s="23">
        <v>0</v>
      </c>
      <c r="AD54" s="23">
        <v>0</v>
      </c>
      <c r="AE54" s="23">
        <v>0</v>
      </c>
      <c r="AF54" s="23">
        <v>102</v>
      </c>
    </row>
    <row r="55" spans="1:32">
      <c r="A55">
        <f t="shared" si="4"/>
        <v>2006</v>
      </c>
      <c r="B55" t="str">
        <f t="shared" si="3"/>
        <v>La Plana/Las Cuevas</v>
      </c>
      <c r="C55">
        <v>30</v>
      </c>
      <c r="D55" t="s">
        <v>885</v>
      </c>
      <c r="E55" s="23">
        <v>0</v>
      </c>
      <c r="F55" s="23">
        <v>0</v>
      </c>
      <c r="G55" s="23">
        <v>1</v>
      </c>
      <c r="H55" s="23">
        <v>0</v>
      </c>
      <c r="I55" s="23">
        <v>0</v>
      </c>
      <c r="J55" s="23">
        <v>0</v>
      </c>
      <c r="K55" s="23">
        <v>0</v>
      </c>
      <c r="L55" s="23">
        <v>0</v>
      </c>
      <c r="M55" s="23">
        <v>0</v>
      </c>
      <c r="N55" s="23">
        <v>0</v>
      </c>
      <c r="O55" s="23">
        <v>0</v>
      </c>
      <c r="P55" s="23">
        <v>0</v>
      </c>
      <c r="Q55" s="23">
        <v>0</v>
      </c>
      <c r="R55" s="23">
        <v>40</v>
      </c>
      <c r="S55" s="23">
        <v>3</v>
      </c>
      <c r="T55" s="23">
        <v>3</v>
      </c>
      <c r="U55" s="23">
        <v>4</v>
      </c>
      <c r="V55" s="23">
        <v>0</v>
      </c>
      <c r="W55" s="23">
        <v>0</v>
      </c>
      <c r="X55" s="23">
        <v>0</v>
      </c>
      <c r="Y55" s="23">
        <v>0</v>
      </c>
      <c r="Z55" s="23">
        <v>0</v>
      </c>
      <c r="AA55" s="23">
        <v>1</v>
      </c>
      <c r="AB55" s="23">
        <v>0</v>
      </c>
      <c r="AC55" s="23">
        <v>0</v>
      </c>
      <c r="AD55" s="23">
        <v>0</v>
      </c>
      <c r="AE55" s="23">
        <v>0</v>
      </c>
      <c r="AF55" s="23">
        <v>52</v>
      </c>
    </row>
    <row r="56" spans="1:32">
      <c r="A56">
        <f t="shared" si="4"/>
        <v>2006</v>
      </c>
      <c r="B56" t="str">
        <f t="shared" si="3"/>
        <v>La Plana/Las Cuevas</v>
      </c>
      <c r="C56">
        <v>31</v>
      </c>
      <c r="D56" t="s">
        <v>885</v>
      </c>
      <c r="E56" s="23">
        <v>0</v>
      </c>
      <c r="F56" s="23">
        <v>0</v>
      </c>
      <c r="G56" s="23">
        <v>1</v>
      </c>
      <c r="H56" s="23">
        <v>0</v>
      </c>
      <c r="I56" s="23">
        <v>0</v>
      </c>
      <c r="J56" s="23">
        <v>3</v>
      </c>
      <c r="K56" s="23">
        <v>0</v>
      </c>
      <c r="L56" s="23">
        <v>0</v>
      </c>
      <c r="M56" s="23">
        <v>0</v>
      </c>
      <c r="N56" s="23">
        <v>0</v>
      </c>
      <c r="O56" s="23">
        <v>0</v>
      </c>
      <c r="P56" s="23">
        <v>0</v>
      </c>
      <c r="Q56" s="23">
        <v>49</v>
      </c>
      <c r="R56" s="23">
        <v>0</v>
      </c>
      <c r="S56" s="23">
        <v>3</v>
      </c>
      <c r="T56" s="23">
        <v>0</v>
      </c>
      <c r="U56" s="23">
        <v>11</v>
      </c>
      <c r="V56" s="23">
        <v>0</v>
      </c>
      <c r="W56" s="23">
        <v>0</v>
      </c>
      <c r="X56" s="23">
        <v>0</v>
      </c>
      <c r="Y56" s="23">
        <v>0</v>
      </c>
      <c r="Z56" s="23">
        <v>0</v>
      </c>
      <c r="AA56" s="23">
        <v>1</v>
      </c>
      <c r="AB56" s="23">
        <v>0</v>
      </c>
      <c r="AC56" s="23">
        <v>0</v>
      </c>
      <c r="AD56" s="23">
        <v>0</v>
      </c>
      <c r="AE56" s="23">
        <v>0</v>
      </c>
      <c r="AF56" s="23">
        <v>68</v>
      </c>
    </row>
    <row r="57" spans="1:32">
      <c r="A57">
        <f t="shared" si="4"/>
        <v>2006</v>
      </c>
      <c r="B57" t="s">
        <v>98</v>
      </c>
      <c r="C57">
        <v>1</v>
      </c>
      <c r="D57" t="s">
        <v>885</v>
      </c>
      <c r="E57" s="23">
        <v>0</v>
      </c>
      <c r="F57" s="23">
        <v>0</v>
      </c>
      <c r="G57" s="23">
        <v>9</v>
      </c>
      <c r="H57" s="23">
        <v>0</v>
      </c>
      <c r="I57" s="23">
        <v>0</v>
      </c>
      <c r="J57" s="23">
        <v>1</v>
      </c>
      <c r="K57" s="23">
        <v>0</v>
      </c>
      <c r="L57" s="23">
        <v>0</v>
      </c>
      <c r="M57" s="23">
        <v>0</v>
      </c>
      <c r="N57" s="23">
        <v>0</v>
      </c>
      <c r="O57" s="23">
        <v>1</v>
      </c>
      <c r="P57" s="23">
        <v>0</v>
      </c>
      <c r="Q57" s="23">
        <v>1</v>
      </c>
      <c r="R57" s="23">
        <v>32</v>
      </c>
      <c r="S57" s="23">
        <v>0</v>
      </c>
      <c r="T57" s="23">
        <v>0</v>
      </c>
      <c r="U57" s="23">
        <v>6</v>
      </c>
      <c r="V57" s="23">
        <v>2</v>
      </c>
      <c r="W57" s="23">
        <v>0</v>
      </c>
      <c r="X57" s="23">
        <v>0</v>
      </c>
      <c r="Y57" s="23">
        <v>0</v>
      </c>
      <c r="Z57" s="23">
        <v>0</v>
      </c>
      <c r="AA57" s="23">
        <v>0</v>
      </c>
      <c r="AB57" s="23">
        <v>0</v>
      </c>
      <c r="AC57" s="23">
        <v>0</v>
      </c>
      <c r="AD57" s="23">
        <v>0</v>
      </c>
      <c r="AE57" s="23">
        <v>0</v>
      </c>
      <c r="AF57" s="23">
        <v>52</v>
      </c>
    </row>
    <row r="58" spans="1:32">
      <c r="A58">
        <f t="shared" ref="A58:A68" si="5">A57</f>
        <v>2006</v>
      </c>
      <c r="B58" t="str">
        <f t="shared" ref="B58:B68" si="6">B57</f>
        <v>Punta Prieta</v>
      </c>
      <c r="C58">
        <v>2</v>
      </c>
      <c r="D58" t="s">
        <v>885</v>
      </c>
      <c r="E58" s="23">
        <v>0</v>
      </c>
      <c r="F58" s="23">
        <v>0</v>
      </c>
      <c r="G58" s="23">
        <v>11</v>
      </c>
      <c r="H58" s="23">
        <v>0</v>
      </c>
      <c r="I58" s="23">
        <v>0</v>
      </c>
      <c r="J58" s="23">
        <v>6</v>
      </c>
      <c r="K58" s="23">
        <v>0</v>
      </c>
      <c r="L58" s="23">
        <v>0</v>
      </c>
      <c r="M58" s="23">
        <v>0</v>
      </c>
      <c r="N58" s="23">
        <v>0</v>
      </c>
      <c r="O58" s="23">
        <v>0</v>
      </c>
      <c r="P58" s="23">
        <v>0</v>
      </c>
      <c r="Q58" s="23">
        <v>0</v>
      </c>
      <c r="R58" s="23">
        <v>49</v>
      </c>
      <c r="S58" s="23">
        <v>2</v>
      </c>
      <c r="T58" s="23">
        <v>0</v>
      </c>
      <c r="U58" s="23">
        <v>20</v>
      </c>
      <c r="V58" s="23">
        <v>0</v>
      </c>
      <c r="W58" s="23">
        <v>0</v>
      </c>
      <c r="X58" s="23">
        <v>0</v>
      </c>
      <c r="Y58" s="23">
        <v>0</v>
      </c>
      <c r="Z58" s="23">
        <v>0</v>
      </c>
      <c r="AA58" s="23">
        <v>1</v>
      </c>
      <c r="AB58" s="23">
        <v>0</v>
      </c>
      <c r="AC58" s="23">
        <v>0</v>
      </c>
      <c r="AD58" s="23">
        <v>0</v>
      </c>
      <c r="AE58" s="23">
        <v>0</v>
      </c>
      <c r="AF58" s="23">
        <v>89</v>
      </c>
    </row>
    <row r="59" spans="1:32">
      <c r="A59">
        <f t="shared" si="5"/>
        <v>2006</v>
      </c>
      <c r="B59" t="str">
        <f t="shared" si="6"/>
        <v>Punta Prieta</v>
      </c>
      <c r="C59">
        <v>3</v>
      </c>
      <c r="D59" t="s">
        <v>885</v>
      </c>
      <c r="E59" s="23">
        <v>0</v>
      </c>
      <c r="F59" s="23">
        <v>0</v>
      </c>
      <c r="G59" s="23">
        <v>15</v>
      </c>
      <c r="H59" s="23">
        <v>4</v>
      </c>
      <c r="I59" s="23">
        <v>0</v>
      </c>
      <c r="J59" s="23">
        <v>1</v>
      </c>
      <c r="K59" s="23">
        <v>0</v>
      </c>
      <c r="L59" s="23">
        <v>0</v>
      </c>
      <c r="M59" s="23">
        <v>0</v>
      </c>
      <c r="N59" s="23">
        <v>0</v>
      </c>
      <c r="O59" s="23">
        <v>0</v>
      </c>
      <c r="P59" s="23">
        <v>0</v>
      </c>
      <c r="Q59" s="23">
        <v>4</v>
      </c>
      <c r="R59" s="23">
        <v>16</v>
      </c>
      <c r="S59" s="23">
        <v>0</v>
      </c>
      <c r="T59" s="23">
        <v>0</v>
      </c>
      <c r="U59" s="23">
        <v>13</v>
      </c>
      <c r="V59" s="23">
        <v>0</v>
      </c>
      <c r="W59" s="23">
        <v>0</v>
      </c>
      <c r="X59" s="23">
        <v>0</v>
      </c>
      <c r="Y59" s="23">
        <v>0</v>
      </c>
      <c r="Z59" s="23">
        <v>0</v>
      </c>
      <c r="AA59" s="23">
        <v>0</v>
      </c>
      <c r="AB59" s="23">
        <v>0</v>
      </c>
      <c r="AC59" s="23">
        <v>0</v>
      </c>
      <c r="AD59" s="23">
        <v>0</v>
      </c>
      <c r="AE59" s="23">
        <v>0</v>
      </c>
      <c r="AF59" s="23">
        <v>53</v>
      </c>
    </row>
    <row r="60" spans="1:32">
      <c r="A60">
        <f t="shared" si="5"/>
        <v>2006</v>
      </c>
      <c r="B60" t="str">
        <f t="shared" si="6"/>
        <v>Punta Prieta</v>
      </c>
      <c r="C60">
        <v>4</v>
      </c>
      <c r="D60" t="s">
        <v>885</v>
      </c>
      <c r="E60" s="23">
        <v>0</v>
      </c>
      <c r="F60" s="23">
        <v>0</v>
      </c>
      <c r="G60" s="23">
        <v>3</v>
      </c>
      <c r="H60" s="23">
        <v>0</v>
      </c>
      <c r="I60" s="23">
        <v>0</v>
      </c>
      <c r="J60" s="23">
        <v>3</v>
      </c>
      <c r="K60" s="23">
        <v>2</v>
      </c>
      <c r="L60" s="23">
        <v>0</v>
      </c>
      <c r="M60" s="23">
        <v>0</v>
      </c>
      <c r="N60" s="23">
        <v>0</v>
      </c>
      <c r="O60" s="23">
        <v>0</v>
      </c>
      <c r="P60" s="23">
        <v>0</v>
      </c>
      <c r="Q60" s="23">
        <v>0</v>
      </c>
      <c r="R60" s="23">
        <v>24</v>
      </c>
      <c r="S60" s="23">
        <v>3</v>
      </c>
      <c r="T60" s="23">
        <v>0</v>
      </c>
      <c r="U60" s="23">
        <v>14</v>
      </c>
      <c r="V60" s="23">
        <v>0</v>
      </c>
      <c r="W60" s="23">
        <v>0</v>
      </c>
      <c r="X60" s="23">
        <v>0</v>
      </c>
      <c r="Y60" s="23">
        <v>0</v>
      </c>
      <c r="Z60" s="23">
        <v>0</v>
      </c>
      <c r="AA60" s="23">
        <v>0</v>
      </c>
      <c r="AB60" s="23">
        <v>0</v>
      </c>
      <c r="AC60" s="23">
        <v>0</v>
      </c>
      <c r="AD60" s="23">
        <v>0</v>
      </c>
      <c r="AE60" s="23">
        <v>0</v>
      </c>
      <c r="AF60" s="23">
        <v>49</v>
      </c>
    </row>
    <row r="61" spans="1:32">
      <c r="A61">
        <f t="shared" si="5"/>
        <v>2006</v>
      </c>
      <c r="B61" t="str">
        <f t="shared" si="6"/>
        <v>Punta Prieta</v>
      </c>
      <c r="C61">
        <v>5</v>
      </c>
      <c r="D61" t="s">
        <v>885</v>
      </c>
      <c r="E61" s="23">
        <v>0</v>
      </c>
      <c r="F61" s="23">
        <v>0</v>
      </c>
      <c r="G61" s="23">
        <v>1</v>
      </c>
      <c r="H61" s="23">
        <v>0</v>
      </c>
      <c r="I61" s="23">
        <v>0</v>
      </c>
      <c r="J61" s="23">
        <v>0</v>
      </c>
      <c r="K61" s="23">
        <v>0</v>
      </c>
      <c r="L61" s="23">
        <v>0</v>
      </c>
      <c r="M61" s="23">
        <v>0</v>
      </c>
      <c r="N61" s="23">
        <v>0</v>
      </c>
      <c r="O61" s="23">
        <v>0</v>
      </c>
      <c r="P61" s="23">
        <v>0</v>
      </c>
      <c r="Q61" s="23">
        <v>0</v>
      </c>
      <c r="R61" s="23">
        <v>11</v>
      </c>
      <c r="S61" s="23">
        <v>0</v>
      </c>
      <c r="T61" s="23">
        <v>1</v>
      </c>
      <c r="U61" s="23">
        <v>0</v>
      </c>
      <c r="V61" s="23">
        <v>6</v>
      </c>
      <c r="W61" s="23">
        <v>0</v>
      </c>
      <c r="X61" s="23">
        <v>0</v>
      </c>
      <c r="Y61" s="23">
        <v>0</v>
      </c>
      <c r="Z61" s="23">
        <v>0</v>
      </c>
      <c r="AA61" s="23">
        <v>0</v>
      </c>
      <c r="AB61" s="23">
        <v>0</v>
      </c>
      <c r="AC61" s="23">
        <v>0</v>
      </c>
      <c r="AD61" s="23">
        <v>0</v>
      </c>
      <c r="AE61" s="23">
        <v>0</v>
      </c>
      <c r="AF61" s="23">
        <v>19</v>
      </c>
    </row>
    <row r="62" spans="1:32">
      <c r="A62">
        <f t="shared" si="5"/>
        <v>2006</v>
      </c>
      <c r="B62" t="str">
        <f t="shared" si="6"/>
        <v>Punta Prieta</v>
      </c>
      <c r="C62">
        <v>6</v>
      </c>
      <c r="D62" t="s">
        <v>885</v>
      </c>
      <c r="E62" s="23">
        <v>0</v>
      </c>
      <c r="F62" s="23">
        <v>0</v>
      </c>
      <c r="G62" s="23">
        <v>2</v>
      </c>
      <c r="H62" s="23">
        <v>0</v>
      </c>
      <c r="I62" s="23">
        <v>0</v>
      </c>
      <c r="J62" s="23">
        <v>0</v>
      </c>
      <c r="K62" s="23">
        <v>0</v>
      </c>
      <c r="L62" s="23">
        <v>0</v>
      </c>
      <c r="M62" s="23">
        <v>0</v>
      </c>
      <c r="N62" s="23">
        <v>0</v>
      </c>
      <c r="O62" s="23">
        <v>0</v>
      </c>
      <c r="P62" s="23">
        <v>0</v>
      </c>
      <c r="Q62" s="23">
        <v>0</v>
      </c>
      <c r="R62" s="23">
        <v>16</v>
      </c>
      <c r="S62" s="23">
        <v>3</v>
      </c>
      <c r="T62" s="23">
        <v>0</v>
      </c>
      <c r="U62" s="23">
        <v>16</v>
      </c>
      <c r="V62" s="23">
        <v>2</v>
      </c>
      <c r="W62" s="23">
        <v>0</v>
      </c>
      <c r="X62" s="23">
        <v>0</v>
      </c>
      <c r="Y62" s="23">
        <v>0</v>
      </c>
      <c r="Z62" s="23">
        <v>0</v>
      </c>
      <c r="AA62" s="23">
        <v>0</v>
      </c>
      <c r="AB62" s="23">
        <v>3</v>
      </c>
      <c r="AC62" s="23">
        <v>0</v>
      </c>
      <c r="AD62" s="23">
        <v>0</v>
      </c>
      <c r="AE62" s="23">
        <v>0</v>
      </c>
      <c r="AF62" s="23">
        <v>42</v>
      </c>
    </row>
    <row r="63" spans="1:32">
      <c r="A63">
        <f t="shared" si="5"/>
        <v>2006</v>
      </c>
      <c r="B63" t="str">
        <f t="shared" si="6"/>
        <v>Punta Prieta</v>
      </c>
      <c r="C63">
        <v>7</v>
      </c>
      <c r="D63" t="s">
        <v>885</v>
      </c>
      <c r="E63" s="23">
        <v>0</v>
      </c>
      <c r="F63" s="23">
        <v>0</v>
      </c>
      <c r="G63" s="23">
        <v>4</v>
      </c>
      <c r="H63" s="23">
        <v>0</v>
      </c>
      <c r="I63" s="23">
        <v>0</v>
      </c>
      <c r="J63" s="23">
        <v>6</v>
      </c>
      <c r="K63" s="23">
        <v>0</v>
      </c>
      <c r="L63" s="23">
        <v>0</v>
      </c>
      <c r="M63" s="23">
        <v>0</v>
      </c>
      <c r="N63" s="23">
        <v>0</v>
      </c>
      <c r="O63" s="23">
        <v>0</v>
      </c>
      <c r="P63" s="23">
        <v>0</v>
      </c>
      <c r="Q63" s="23">
        <v>0</v>
      </c>
      <c r="R63" s="23">
        <v>42</v>
      </c>
      <c r="S63" s="23">
        <v>0</v>
      </c>
      <c r="T63" s="23">
        <v>0</v>
      </c>
      <c r="U63" s="23">
        <v>0</v>
      </c>
      <c r="V63" s="23">
        <v>3</v>
      </c>
      <c r="W63" s="23">
        <v>0</v>
      </c>
      <c r="X63" s="23">
        <v>0</v>
      </c>
      <c r="Y63" s="23">
        <v>0</v>
      </c>
      <c r="Z63" s="23">
        <v>0</v>
      </c>
      <c r="AA63" s="23">
        <v>0</v>
      </c>
      <c r="AB63" s="23">
        <v>0</v>
      </c>
      <c r="AC63" s="23">
        <v>0</v>
      </c>
      <c r="AD63" s="23">
        <v>0</v>
      </c>
      <c r="AE63" s="23">
        <v>0</v>
      </c>
      <c r="AF63" s="23">
        <v>55</v>
      </c>
    </row>
    <row r="64" spans="1:32">
      <c r="A64">
        <f t="shared" si="5"/>
        <v>2006</v>
      </c>
      <c r="B64" t="str">
        <f t="shared" si="6"/>
        <v>Punta Prieta</v>
      </c>
      <c r="C64">
        <v>8</v>
      </c>
      <c r="D64" t="s">
        <v>885</v>
      </c>
      <c r="E64" s="23">
        <v>0</v>
      </c>
      <c r="F64" s="23">
        <v>0</v>
      </c>
      <c r="G64" s="23">
        <v>1</v>
      </c>
      <c r="H64" s="23">
        <v>0</v>
      </c>
      <c r="I64" s="23">
        <v>0</v>
      </c>
      <c r="J64" s="23">
        <v>0</v>
      </c>
      <c r="K64" s="23">
        <v>0</v>
      </c>
      <c r="L64" s="23">
        <v>0</v>
      </c>
      <c r="M64" s="23">
        <v>0</v>
      </c>
      <c r="N64" s="23">
        <v>0</v>
      </c>
      <c r="O64" s="23">
        <v>0</v>
      </c>
      <c r="P64" s="23">
        <v>0</v>
      </c>
      <c r="Q64" s="23">
        <v>0</v>
      </c>
      <c r="R64" s="23">
        <v>3</v>
      </c>
      <c r="S64" s="23">
        <v>1</v>
      </c>
      <c r="T64" s="23">
        <v>0</v>
      </c>
      <c r="U64" s="23">
        <v>1</v>
      </c>
      <c r="V64" s="23">
        <v>0</v>
      </c>
      <c r="W64" s="23">
        <v>0</v>
      </c>
      <c r="X64" s="23">
        <v>0</v>
      </c>
      <c r="Y64" s="23">
        <v>0</v>
      </c>
      <c r="Z64" s="23">
        <v>0</v>
      </c>
      <c r="AA64" s="23">
        <v>0</v>
      </c>
      <c r="AB64" s="23">
        <v>0</v>
      </c>
      <c r="AC64" s="23">
        <v>0</v>
      </c>
      <c r="AD64" s="23">
        <v>0</v>
      </c>
      <c r="AE64" s="23">
        <v>0</v>
      </c>
      <c r="AF64" s="23">
        <v>6</v>
      </c>
    </row>
    <row r="65" spans="1:32">
      <c r="A65">
        <f t="shared" si="5"/>
        <v>2006</v>
      </c>
      <c r="B65" t="str">
        <f t="shared" si="6"/>
        <v>Punta Prieta</v>
      </c>
      <c r="C65">
        <v>9</v>
      </c>
      <c r="D65" t="s">
        <v>885</v>
      </c>
      <c r="E65" s="23">
        <v>0</v>
      </c>
      <c r="F65" s="23">
        <v>0</v>
      </c>
      <c r="G65" s="23">
        <v>0</v>
      </c>
      <c r="H65" s="23">
        <v>1</v>
      </c>
      <c r="I65" s="23">
        <v>0</v>
      </c>
      <c r="J65" s="23">
        <v>1</v>
      </c>
      <c r="K65" s="23">
        <v>0</v>
      </c>
      <c r="L65" s="23">
        <v>0</v>
      </c>
      <c r="M65" s="23">
        <v>0</v>
      </c>
      <c r="N65" s="23">
        <v>0</v>
      </c>
      <c r="O65" s="23">
        <v>0</v>
      </c>
      <c r="P65" s="23">
        <v>0</v>
      </c>
      <c r="Q65" s="23">
        <v>0</v>
      </c>
      <c r="R65" s="23">
        <v>29</v>
      </c>
      <c r="S65" s="23">
        <v>0</v>
      </c>
      <c r="T65" s="23">
        <v>0</v>
      </c>
      <c r="U65" s="23">
        <v>0</v>
      </c>
      <c r="V65" s="23">
        <v>5</v>
      </c>
      <c r="W65" s="23">
        <v>0</v>
      </c>
      <c r="X65" s="23">
        <v>0</v>
      </c>
      <c r="Y65" s="23">
        <v>0</v>
      </c>
      <c r="Z65" s="23">
        <v>0</v>
      </c>
      <c r="AA65" s="23">
        <v>0</v>
      </c>
      <c r="AB65" s="23">
        <v>0</v>
      </c>
      <c r="AC65" s="23">
        <v>0</v>
      </c>
      <c r="AD65" s="23">
        <v>0</v>
      </c>
      <c r="AE65" s="23">
        <v>0</v>
      </c>
      <c r="AF65" s="23">
        <v>36</v>
      </c>
    </row>
    <row r="66" spans="1:32">
      <c r="A66">
        <f t="shared" si="5"/>
        <v>2006</v>
      </c>
      <c r="B66" t="str">
        <f t="shared" si="6"/>
        <v>Punta Prieta</v>
      </c>
      <c r="C66">
        <v>10</v>
      </c>
      <c r="D66" t="s">
        <v>885</v>
      </c>
      <c r="E66" s="23">
        <v>0</v>
      </c>
      <c r="F66" s="23">
        <v>0</v>
      </c>
      <c r="G66" s="23">
        <v>0</v>
      </c>
      <c r="H66" s="23">
        <v>0</v>
      </c>
      <c r="I66" s="23">
        <v>0</v>
      </c>
      <c r="J66" s="23">
        <v>1</v>
      </c>
      <c r="K66" s="23">
        <v>0</v>
      </c>
      <c r="L66" s="23">
        <v>0</v>
      </c>
      <c r="M66" s="23">
        <v>0</v>
      </c>
      <c r="N66" s="23">
        <v>0</v>
      </c>
      <c r="O66" s="23">
        <v>0</v>
      </c>
      <c r="P66" s="23">
        <v>0</v>
      </c>
      <c r="Q66" s="23">
        <v>0</v>
      </c>
      <c r="R66" s="23">
        <v>1</v>
      </c>
      <c r="S66" s="23">
        <v>0</v>
      </c>
      <c r="T66" s="23">
        <v>0</v>
      </c>
      <c r="U66" s="23">
        <v>10</v>
      </c>
      <c r="V66" s="23">
        <v>0</v>
      </c>
      <c r="W66" s="23">
        <v>0</v>
      </c>
      <c r="X66" s="23">
        <v>0</v>
      </c>
      <c r="Y66" s="23">
        <v>0</v>
      </c>
      <c r="Z66" s="23">
        <v>0</v>
      </c>
      <c r="AA66" s="23">
        <v>0</v>
      </c>
      <c r="AB66" s="23">
        <v>0</v>
      </c>
      <c r="AC66" s="23">
        <v>0</v>
      </c>
      <c r="AD66" s="23">
        <v>0</v>
      </c>
      <c r="AE66" s="23">
        <v>0</v>
      </c>
      <c r="AF66" s="23">
        <v>12</v>
      </c>
    </row>
    <row r="67" spans="1:32">
      <c r="A67">
        <f t="shared" si="5"/>
        <v>2006</v>
      </c>
      <c r="B67" t="str">
        <f t="shared" si="6"/>
        <v>Punta Prieta</v>
      </c>
      <c r="C67">
        <v>11</v>
      </c>
      <c r="D67" t="s">
        <v>885</v>
      </c>
      <c r="E67" s="23">
        <v>0</v>
      </c>
      <c r="F67" s="23">
        <v>0</v>
      </c>
      <c r="G67" s="23">
        <v>1</v>
      </c>
      <c r="H67" s="23">
        <v>0</v>
      </c>
      <c r="I67" s="23">
        <v>0</v>
      </c>
      <c r="J67" s="23">
        <v>0</v>
      </c>
      <c r="K67" s="23">
        <v>0</v>
      </c>
      <c r="L67" s="23">
        <v>0</v>
      </c>
      <c r="M67" s="23">
        <v>0</v>
      </c>
      <c r="N67" s="23">
        <v>0</v>
      </c>
      <c r="O67" s="23">
        <v>0</v>
      </c>
      <c r="P67" s="23">
        <v>0</v>
      </c>
      <c r="Q67" s="23">
        <v>0</v>
      </c>
      <c r="R67" s="23">
        <v>25</v>
      </c>
      <c r="S67" s="23">
        <v>0</v>
      </c>
      <c r="T67" s="23">
        <v>0</v>
      </c>
      <c r="U67" s="23">
        <v>0</v>
      </c>
      <c r="V67" s="23">
        <v>0</v>
      </c>
      <c r="W67" s="23">
        <v>0</v>
      </c>
      <c r="X67" s="23">
        <v>0</v>
      </c>
      <c r="Y67" s="23">
        <v>0</v>
      </c>
      <c r="Z67" s="23">
        <v>0</v>
      </c>
      <c r="AA67" s="23">
        <v>0</v>
      </c>
      <c r="AB67" s="23">
        <v>0</v>
      </c>
      <c r="AC67" s="23">
        <v>0</v>
      </c>
      <c r="AD67" s="23">
        <v>0</v>
      </c>
      <c r="AE67" s="23">
        <v>0</v>
      </c>
      <c r="AF67" s="23">
        <v>26</v>
      </c>
    </row>
    <row r="68" spans="1:32">
      <c r="A68">
        <f t="shared" si="5"/>
        <v>2006</v>
      </c>
      <c r="B68" t="str">
        <f t="shared" si="6"/>
        <v>Punta Prieta</v>
      </c>
      <c r="C68">
        <v>12</v>
      </c>
      <c r="D68" t="s">
        <v>885</v>
      </c>
      <c r="E68" s="23">
        <v>0</v>
      </c>
      <c r="F68" s="23">
        <v>0</v>
      </c>
      <c r="G68" s="23">
        <v>0</v>
      </c>
      <c r="H68" s="23">
        <v>0</v>
      </c>
      <c r="I68" s="23">
        <v>0</v>
      </c>
      <c r="J68" s="23">
        <v>2</v>
      </c>
      <c r="K68" s="23">
        <v>1</v>
      </c>
      <c r="L68" s="23">
        <v>0</v>
      </c>
      <c r="M68" s="23">
        <v>0</v>
      </c>
      <c r="N68" s="23">
        <v>0</v>
      </c>
      <c r="O68" s="23">
        <v>0</v>
      </c>
      <c r="P68" s="23">
        <v>0</v>
      </c>
      <c r="Q68" s="23">
        <v>0</v>
      </c>
      <c r="R68" s="23">
        <v>1</v>
      </c>
      <c r="S68" s="23">
        <v>0</v>
      </c>
      <c r="T68" s="23">
        <v>0</v>
      </c>
      <c r="U68" s="23">
        <v>5</v>
      </c>
      <c r="V68" s="23">
        <v>0</v>
      </c>
      <c r="W68" s="23">
        <v>0</v>
      </c>
      <c r="X68" s="23">
        <v>0</v>
      </c>
      <c r="Y68" s="23">
        <v>0</v>
      </c>
      <c r="Z68" s="23">
        <v>0</v>
      </c>
      <c r="AA68" s="23">
        <v>0</v>
      </c>
      <c r="AB68" s="23">
        <v>0</v>
      </c>
      <c r="AC68" s="23">
        <v>0</v>
      </c>
      <c r="AD68" s="23">
        <v>0</v>
      </c>
      <c r="AE68" s="23">
        <v>0</v>
      </c>
      <c r="AF68" s="23">
        <v>9</v>
      </c>
    </row>
    <row r="69" spans="1:32">
      <c r="A69">
        <v>2007</v>
      </c>
      <c r="B69" t="s">
        <v>52</v>
      </c>
      <c r="C69">
        <v>1</v>
      </c>
      <c r="D69" t="s">
        <v>884</v>
      </c>
      <c r="E69" s="23">
        <v>0</v>
      </c>
      <c r="F69" s="23">
        <v>0</v>
      </c>
      <c r="G69" s="23">
        <v>5</v>
      </c>
      <c r="H69" s="23">
        <v>0</v>
      </c>
      <c r="I69" s="23">
        <v>0</v>
      </c>
      <c r="J69" s="23">
        <v>1</v>
      </c>
      <c r="K69" s="23">
        <v>0</v>
      </c>
      <c r="L69" s="23">
        <v>0</v>
      </c>
      <c r="M69" s="23">
        <v>0</v>
      </c>
      <c r="N69" s="23">
        <v>0</v>
      </c>
      <c r="O69" s="23">
        <v>0</v>
      </c>
      <c r="P69" s="23">
        <v>0</v>
      </c>
      <c r="Q69" s="23">
        <v>8</v>
      </c>
      <c r="R69" s="23">
        <v>300</v>
      </c>
      <c r="S69" s="23">
        <v>2</v>
      </c>
      <c r="T69" s="23">
        <v>0</v>
      </c>
      <c r="U69" s="23">
        <v>4</v>
      </c>
      <c r="V69" s="23">
        <v>2</v>
      </c>
      <c r="W69" s="23">
        <v>0</v>
      </c>
      <c r="X69" s="23">
        <v>0</v>
      </c>
      <c r="Y69" s="23">
        <v>0</v>
      </c>
      <c r="Z69" s="23">
        <v>0</v>
      </c>
      <c r="AA69" s="23">
        <v>0</v>
      </c>
      <c r="AB69" s="23">
        <v>2</v>
      </c>
      <c r="AC69" s="23">
        <v>0</v>
      </c>
      <c r="AD69" s="23">
        <v>0</v>
      </c>
      <c r="AE69" s="23">
        <v>0</v>
      </c>
      <c r="AF69" s="23">
        <v>324</v>
      </c>
    </row>
    <row r="70" spans="1:32">
      <c r="A70">
        <f t="shared" ref="A70:A101" si="7">A69</f>
        <v>2007</v>
      </c>
      <c r="B70" t="str">
        <f t="shared" ref="B70:B84" si="8">B69</f>
        <v>La Dulce</v>
      </c>
      <c r="C70">
        <v>2</v>
      </c>
      <c r="D70" t="s">
        <v>884</v>
      </c>
      <c r="E70" s="23">
        <v>0</v>
      </c>
      <c r="F70" s="23">
        <v>0</v>
      </c>
      <c r="G70" s="23">
        <v>2</v>
      </c>
      <c r="H70" s="23">
        <v>0</v>
      </c>
      <c r="I70" s="23">
        <v>0</v>
      </c>
      <c r="J70" s="23">
        <v>0</v>
      </c>
      <c r="K70" s="23">
        <v>3</v>
      </c>
      <c r="L70" s="23">
        <v>0</v>
      </c>
      <c r="M70" s="23">
        <v>0</v>
      </c>
      <c r="N70" s="23">
        <v>0</v>
      </c>
      <c r="O70" s="23">
        <v>0</v>
      </c>
      <c r="P70" s="23">
        <v>0</v>
      </c>
      <c r="Q70" s="23">
        <v>4</v>
      </c>
      <c r="R70" s="23">
        <v>136</v>
      </c>
      <c r="S70" s="23">
        <v>1</v>
      </c>
      <c r="T70" s="23">
        <v>0</v>
      </c>
      <c r="U70" s="23">
        <v>25</v>
      </c>
      <c r="V70" s="23">
        <v>0</v>
      </c>
      <c r="W70" s="23">
        <v>0</v>
      </c>
      <c r="X70" s="23">
        <v>1</v>
      </c>
      <c r="Y70" s="23">
        <v>0</v>
      </c>
      <c r="Z70" s="23">
        <v>0</v>
      </c>
      <c r="AA70" s="23">
        <v>2</v>
      </c>
      <c r="AB70" s="23">
        <v>0</v>
      </c>
      <c r="AC70" s="23">
        <v>0</v>
      </c>
      <c r="AD70" s="23">
        <v>0</v>
      </c>
      <c r="AE70" s="23">
        <v>0</v>
      </c>
      <c r="AF70" s="23">
        <v>174</v>
      </c>
    </row>
    <row r="71" spans="1:32">
      <c r="A71">
        <f t="shared" si="7"/>
        <v>2007</v>
      </c>
      <c r="B71" t="str">
        <f t="shared" si="8"/>
        <v>La Dulce</v>
      </c>
      <c r="C71">
        <v>3</v>
      </c>
      <c r="D71" t="s">
        <v>884</v>
      </c>
      <c r="E71" s="23">
        <v>1</v>
      </c>
      <c r="F71" s="23">
        <v>0</v>
      </c>
      <c r="G71" s="23">
        <v>1</v>
      </c>
      <c r="H71" s="23">
        <v>0</v>
      </c>
      <c r="I71" s="23">
        <v>0</v>
      </c>
      <c r="J71" s="23">
        <v>1</v>
      </c>
      <c r="K71" s="23">
        <v>0</v>
      </c>
      <c r="L71" s="23">
        <v>0</v>
      </c>
      <c r="M71" s="23">
        <v>0</v>
      </c>
      <c r="N71" s="23">
        <v>0</v>
      </c>
      <c r="O71" s="23">
        <v>0</v>
      </c>
      <c r="P71" s="23">
        <v>0</v>
      </c>
      <c r="Q71" s="23">
        <v>0</v>
      </c>
      <c r="R71" s="23">
        <v>214</v>
      </c>
      <c r="S71" s="23">
        <v>4</v>
      </c>
      <c r="T71" s="23">
        <v>0</v>
      </c>
      <c r="U71" s="23">
        <v>4</v>
      </c>
      <c r="V71" s="23">
        <v>3</v>
      </c>
      <c r="W71" s="23">
        <v>0</v>
      </c>
      <c r="X71" s="23">
        <v>0</v>
      </c>
      <c r="Y71" s="23">
        <v>0</v>
      </c>
      <c r="Z71" s="23">
        <v>0</v>
      </c>
      <c r="AA71" s="23">
        <v>1</v>
      </c>
      <c r="AB71" s="23">
        <v>2</v>
      </c>
      <c r="AC71" s="23">
        <v>0</v>
      </c>
      <c r="AD71" s="23">
        <v>0</v>
      </c>
      <c r="AE71" s="23">
        <v>0</v>
      </c>
      <c r="AF71" s="23">
        <v>231</v>
      </c>
    </row>
    <row r="72" spans="1:32">
      <c r="A72">
        <f t="shared" si="7"/>
        <v>2007</v>
      </c>
      <c r="B72" t="str">
        <f t="shared" si="8"/>
        <v>La Dulce</v>
      </c>
      <c r="C72">
        <v>4</v>
      </c>
      <c r="D72" t="s">
        <v>884</v>
      </c>
      <c r="E72" s="23">
        <v>3</v>
      </c>
      <c r="F72" s="23">
        <v>0</v>
      </c>
      <c r="G72" s="23">
        <v>0</v>
      </c>
      <c r="H72" s="23">
        <v>0</v>
      </c>
      <c r="I72" s="23">
        <v>0</v>
      </c>
      <c r="J72" s="23">
        <v>1</v>
      </c>
      <c r="K72" s="23">
        <v>0</v>
      </c>
      <c r="L72" s="23">
        <v>0</v>
      </c>
      <c r="M72" s="23">
        <v>0</v>
      </c>
      <c r="N72" s="23">
        <v>0</v>
      </c>
      <c r="O72" s="23">
        <v>0</v>
      </c>
      <c r="P72" s="23">
        <v>0</v>
      </c>
      <c r="Q72" s="23">
        <v>0</v>
      </c>
      <c r="R72" s="23">
        <v>115</v>
      </c>
      <c r="S72" s="23">
        <v>1</v>
      </c>
      <c r="T72" s="23">
        <v>0</v>
      </c>
      <c r="U72" s="23">
        <v>5</v>
      </c>
      <c r="V72" s="23">
        <v>0</v>
      </c>
      <c r="W72" s="23">
        <v>0</v>
      </c>
      <c r="X72" s="23">
        <v>0</v>
      </c>
      <c r="Y72" s="23">
        <v>0</v>
      </c>
      <c r="Z72" s="23">
        <v>0</v>
      </c>
      <c r="AA72" s="23">
        <v>2</v>
      </c>
      <c r="AB72" s="23">
        <v>0</v>
      </c>
      <c r="AC72" s="23">
        <v>0</v>
      </c>
      <c r="AD72" s="23">
        <v>0</v>
      </c>
      <c r="AE72" s="23">
        <v>0</v>
      </c>
      <c r="AF72" s="23">
        <v>127</v>
      </c>
    </row>
    <row r="73" spans="1:32">
      <c r="A73">
        <f t="shared" si="7"/>
        <v>2007</v>
      </c>
      <c r="B73" t="str">
        <f t="shared" si="8"/>
        <v>La Dulce</v>
      </c>
      <c r="C73">
        <v>5</v>
      </c>
      <c r="D73" t="s">
        <v>884</v>
      </c>
      <c r="E73" s="23">
        <v>0</v>
      </c>
      <c r="F73" s="23">
        <v>0</v>
      </c>
      <c r="G73" s="23">
        <v>6</v>
      </c>
      <c r="H73" s="23">
        <v>0</v>
      </c>
      <c r="I73" s="23">
        <v>0</v>
      </c>
      <c r="J73" s="23">
        <v>2</v>
      </c>
      <c r="K73" s="23">
        <v>0</v>
      </c>
      <c r="L73" s="23">
        <v>0</v>
      </c>
      <c r="M73" s="23">
        <v>0</v>
      </c>
      <c r="N73" s="23">
        <v>0</v>
      </c>
      <c r="O73" s="23">
        <v>0</v>
      </c>
      <c r="P73" s="23">
        <v>0</v>
      </c>
      <c r="Q73" s="23">
        <v>4</v>
      </c>
      <c r="R73" s="23">
        <v>150</v>
      </c>
      <c r="S73" s="23">
        <v>1</v>
      </c>
      <c r="T73" s="23">
        <v>1</v>
      </c>
      <c r="U73" s="23">
        <v>1</v>
      </c>
      <c r="V73" s="23">
        <v>2</v>
      </c>
      <c r="W73" s="23">
        <v>0</v>
      </c>
      <c r="X73" s="23">
        <v>0</v>
      </c>
      <c r="Y73" s="23">
        <v>0</v>
      </c>
      <c r="Z73" s="23">
        <v>0</v>
      </c>
      <c r="AA73" s="23">
        <v>6</v>
      </c>
      <c r="AB73" s="23">
        <v>0</v>
      </c>
      <c r="AC73" s="23">
        <v>0</v>
      </c>
      <c r="AD73" s="23">
        <v>0</v>
      </c>
      <c r="AE73" s="23">
        <v>0</v>
      </c>
      <c r="AF73" s="23">
        <v>173</v>
      </c>
    </row>
    <row r="74" spans="1:32">
      <c r="A74">
        <f t="shared" si="7"/>
        <v>2007</v>
      </c>
      <c r="B74" t="str">
        <f t="shared" si="8"/>
        <v>La Dulce</v>
      </c>
      <c r="C74">
        <v>6</v>
      </c>
      <c r="D74" t="s">
        <v>884</v>
      </c>
      <c r="E74" s="23">
        <v>0</v>
      </c>
      <c r="F74" s="23">
        <v>0</v>
      </c>
      <c r="G74" s="23">
        <v>1</v>
      </c>
      <c r="H74" s="23">
        <v>0</v>
      </c>
      <c r="I74" s="23">
        <v>0</v>
      </c>
      <c r="J74" s="23">
        <v>0</v>
      </c>
      <c r="K74" s="23">
        <v>1</v>
      </c>
      <c r="L74" s="23">
        <v>0</v>
      </c>
      <c r="M74" s="23">
        <v>0</v>
      </c>
      <c r="N74" s="23">
        <v>0</v>
      </c>
      <c r="O74" s="23">
        <v>0</v>
      </c>
      <c r="P74" s="23">
        <v>0</v>
      </c>
      <c r="Q74" s="23">
        <v>1</v>
      </c>
      <c r="R74" s="23">
        <v>115</v>
      </c>
      <c r="S74" s="23">
        <v>1</v>
      </c>
      <c r="T74" s="23">
        <v>0</v>
      </c>
      <c r="U74" s="23">
        <v>6</v>
      </c>
      <c r="V74" s="23">
        <v>0</v>
      </c>
      <c r="W74" s="23">
        <v>0</v>
      </c>
      <c r="X74" s="23">
        <v>0</v>
      </c>
      <c r="Y74" s="23">
        <v>0</v>
      </c>
      <c r="Z74" s="23">
        <v>0</v>
      </c>
      <c r="AA74" s="23">
        <v>1</v>
      </c>
      <c r="AB74" s="23">
        <v>0</v>
      </c>
      <c r="AC74" s="23">
        <v>0</v>
      </c>
      <c r="AD74" s="23">
        <v>0</v>
      </c>
      <c r="AE74" s="23">
        <v>0</v>
      </c>
      <c r="AF74" s="23">
        <v>126</v>
      </c>
    </row>
    <row r="75" spans="1:32">
      <c r="A75">
        <f t="shared" si="7"/>
        <v>2007</v>
      </c>
      <c r="B75" t="str">
        <f t="shared" si="8"/>
        <v>La Dulce</v>
      </c>
      <c r="C75">
        <v>7</v>
      </c>
      <c r="D75" t="s">
        <v>884</v>
      </c>
      <c r="E75" s="23">
        <v>1</v>
      </c>
      <c r="F75" s="23">
        <v>0</v>
      </c>
      <c r="G75" s="23">
        <v>14</v>
      </c>
      <c r="H75" s="23">
        <v>0</v>
      </c>
      <c r="I75" s="23">
        <v>0</v>
      </c>
      <c r="J75" s="23">
        <v>4</v>
      </c>
      <c r="K75" s="23">
        <v>0</v>
      </c>
      <c r="L75" s="23">
        <v>0</v>
      </c>
      <c r="M75" s="23">
        <v>0</v>
      </c>
      <c r="N75" s="23">
        <v>0</v>
      </c>
      <c r="O75" s="23">
        <v>0</v>
      </c>
      <c r="P75" s="23">
        <v>0</v>
      </c>
      <c r="Q75" s="23">
        <v>0</v>
      </c>
      <c r="R75" s="23">
        <v>136</v>
      </c>
      <c r="S75" s="23">
        <v>7</v>
      </c>
      <c r="T75" s="23">
        <v>0</v>
      </c>
      <c r="U75" s="23">
        <v>11</v>
      </c>
      <c r="V75" s="23">
        <v>2</v>
      </c>
      <c r="W75" s="23">
        <v>0</v>
      </c>
      <c r="X75" s="23">
        <v>0</v>
      </c>
      <c r="Y75" s="23">
        <v>0</v>
      </c>
      <c r="Z75" s="23">
        <v>0</v>
      </c>
      <c r="AA75" s="23">
        <v>0</v>
      </c>
      <c r="AB75" s="23">
        <v>4</v>
      </c>
      <c r="AC75" s="23">
        <v>0</v>
      </c>
      <c r="AD75" s="23">
        <v>0</v>
      </c>
      <c r="AE75" s="23">
        <v>0</v>
      </c>
      <c r="AF75" s="23">
        <v>179</v>
      </c>
    </row>
    <row r="76" spans="1:32">
      <c r="A76">
        <f t="shared" si="7"/>
        <v>2007</v>
      </c>
      <c r="B76" t="str">
        <f t="shared" si="8"/>
        <v>La Dulce</v>
      </c>
      <c r="C76">
        <v>8</v>
      </c>
      <c r="D76" t="s">
        <v>884</v>
      </c>
      <c r="E76" s="23">
        <v>0</v>
      </c>
      <c r="F76" s="23">
        <v>0</v>
      </c>
      <c r="G76" s="23">
        <v>3</v>
      </c>
      <c r="H76" s="23">
        <v>0</v>
      </c>
      <c r="I76" s="23">
        <v>0</v>
      </c>
      <c r="J76" s="23">
        <v>3</v>
      </c>
      <c r="K76" s="23">
        <v>0</v>
      </c>
      <c r="L76" s="23">
        <v>0</v>
      </c>
      <c r="M76" s="23">
        <v>0</v>
      </c>
      <c r="N76" s="23">
        <v>0</v>
      </c>
      <c r="O76" s="23">
        <v>0</v>
      </c>
      <c r="P76" s="23">
        <v>0</v>
      </c>
      <c r="Q76" s="23">
        <v>0</v>
      </c>
      <c r="R76" s="23">
        <v>63</v>
      </c>
      <c r="S76" s="23">
        <v>6</v>
      </c>
      <c r="T76" s="23">
        <v>0</v>
      </c>
      <c r="U76" s="23">
        <v>27</v>
      </c>
      <c r="V76" s="23">
        <v>0</v>
      </c>
      <c r="W76" s="23">
        <v>0</v>
      </c>
      <c r="X76" s="23">
        <v>0</v>
      </c>
      <c r="Y76" s="23">
        <v>0</v>
      </c>
      <c r="Z76" s="23">
        <v>0</v>
      </c>
      <c r="AA76" s="23">
        <v>0</v>
      </c>
      <c r="AB76" s="23">
        <v>0</v>
      </c>
      <c r="AC76" s="23">
        <v>0</v>
      </c>
      <c r="AD76" s="23">
        <v>0</v>
      </c>
      <c r="AE76" s="23">
        <v>0</v>
      </c>
      <c r="AF76" s="23">
        <v>102</v>
      </c>
    </row>
    <row r="77" spans="1:32">
      <c r="A77">
        <f t="shared" si="7"/>
        <v>2007</v>
      </c>
      <c r="B77" t="str">
        <f t="shared" si="8"/>
        <v>La Dulce</v>
      </c>
      <c r="C77">
        <v>9</v>
      </c>
      <c r="D77" t="s">
        <v>884</v>
      </c>
      <c r="E77" s="23">
        <v>0</v>
      </c>
      <c r="F77" s="23">
        <v>0</v>
      </c>
      <c r="G77" s="23">
        <v>2</v>
      </c>
      <c r="H77" s="23">
        <v>0</v>
      </c>
      <c r="I77" s="23">
        <v>0</v>
      </c>
      <c r="J77" s="23">
        <v>4</v>
      </c>
      <c r="K77" s="23">
        <v>0</v>
      </c>
      <c r="L77" s="23">
        <v>0</v>
      </c>
      <c r="M77" s="23">
        <v>0</v>
      </c>
      <c r="N77" s="23">
        <v>0</v>
      </c>
      <c r="O77" s="23">
        <v>0</v>
      </c>
      <c r="P77" s="23">
        <v>0</v>
      </c>
      <c r="Q77" s="23">
        <v>4</v>
      </c>
      <c r="R77" s="23">
        <v>214</v>
      </c>
      <c r="S77" s="23">
        <v>5</v>
      </c>
      <c r="T77" s="23">
        <v>0</v>
      </c>
      <c r="U77" s="23">
        <v>2</v>
      </c>
      <c r="V77" s="23">
        <v>3</v>
      </c>
      <c r="W77" s="23">
        <v>0</v>
      </c>
      <c r="X77" s="23">
        <v>0</v>
      </c>
      <c r="Y77" s="23">
        <v>0</v>
      </c>
      <c r="Z77" s="23">
        <v>0</v>
      </c>
      <c r="AA77" s="23">
        <v>2</v>
      </c>
      <c r="AB77" s="23">
        <v>2</v>
      </c>
      <c r="AC77" s="23">
        <v>0</v>
      </c>
      <c r="AD77" s="23">
        <v>0</v>
      </c>
      <c r="AE77" s="23">
        <v>0</v>
      </c>
      <c r="AF77" s="23">
        <v>238</v>
      </c>
    </row>
    <row r="78" spans="1:32">
      <c r="A78">
        <f t="shared" si="7"/>
        <v>2007</v>
      </c>
      <c r="B78" t="str">
        <f t="shared" si="8"/>
        <v>La Dulce</v>
      </c>
      <c r="C78">
        <v>10</v>
      </c>
      <c r="D78" t="s">
        <v>884</v>
      </c>
      <c r="E78" s="23">
        <v>0</v>
      </c>
      <c r="F78" s="23">
        <v>0</v>
      </c>
      <c r="G78" s="23">
        <v>0</v>
      </c>
      <c r="H78" s="23">
        <v>0</v>
      </c>
      <c r="I78" s="23">
        <v>0</v>
      </c>
      <c r="J78" s="23">
        <v>0</v>
      </c>
      <c r="K78" s="23">
        <v>0</v>
      </c>
      <c r="L78" s="23">
        <v>0</v>
      </c>
      <c r="M78" s="23">
        <v>0</v>
      </c>
      <c r="N78" s="23">
        <v>0</v>
      </c>
      <c r="O78" s="23">
        <v>0</v>
      </c>
      <c r="P78" s="23">
        <v>0</v>
      </c>
      <c r="Q78" s="23">
        <v>0</v>
      </c>
      <c r="R78" s="23">
        <v>300</v>
      </c>
      <c r="S78" s="23">
        <v>0</v>
      </c>
      <c r="T78" s="23">
        <v>0</v>
      </c>
      <c r="U78" s="23">
        <v>61</v>
      </c>
      <c r="V78" s="23">
        <v>0</v>
      </c>
      <c r="W78" s="23">
        <v>0</v>
      </c>
      <c r="X78" s="23">
        <v>0</v>
      </c>
      <c r="Y78" s="23">
        <v>0</v>
      </c>
      <c r="Z78" s="23">
        <v>0</v>
      </c>
      <c r="AA78" s="23">
        <v>0</v>
      </c>
      <c r="AB78" s="23">
        <v>0</v>
      </c>
      <c r="AC78" s="23">
        <v>0</v>
      </c>
      <c r="AD78" s="23">
        <v>0</v>
      </c>
      <c r="AE78" s="23">
        <v>0</v>
      </c>
      <c r="AF78" s="23">
        <v>361</v>
      </c>
    </row>
    <row r="79" spans="1:32">
      <c r="A79">
        <f t="shared" si="7"/>
        <v>2007</v>
      </c>
      <c r="B79" t="str">
        <f t="shared" si="8"/>
        <v>La Dulce</v>
      </c>
      <c r="C79">
        <v>11</v>
      </c>
      <c r="D79" t="s">
        <v>884</v>
      </c>
      <c r="E79" s="23">
        <v>0</v>
      </c>
      <c r="F79" s="23">
        <v>0</v>
      </c>
      <c r="G79" s="23">
        <v>4</v>
      </c>
      <c r="H79" s="23">
        <v>0</v>
      </c>
      <c r="I79" s="23">
        <v>0</v>
      </c>
      <c r="J79" s="23">
        <v>2</v>
      </c>
      <c r="K79" s="23">
        <v>0</v>
      </c>
      <c r="L79" s="23">
        <v>0</v>
      </c>
      <c r="M79" s="23">
        <v>0</v>
      </c>
      <c r="N79" s="23">
        <v>0</v>
      </c>
      <c r="O79" s="23">
        <v>0</v>
      </c>
      <c r="P79" s="23">
        <v>0</v>
      </c>
      <c r="Q79" s="23">
        <v>0</v>
      </c>
      <c r="R79" s="23">
        <v>250</v>
      </c>
      <c r="S79" s="23">
        <v>0</v>
      </c>
      <c r="T79" s="23">
        <v>0</v>
      </c>
      <c r="U79" s="23">
        <v>1</v>
      </c>
      <c r="V79" s="23">
        <v>6</v>
      </c>
      <c r="W79" s="23">
        <v>0</v>
      </c>
      <c r="X79" s="23">
        <v>1</v>
      </c>
      <c r="Y79" s="23">
        <v>0</v>
      </c>
      <c r="Z79" s="23">
        <v>0</v>
      </c>
      <c r="AA79" s="23">
        <v>9</v>
      </c>
      <c r="AB79" s="23">
        <v>1</v>
      </c>
      <c r="AC79" s="23">
        <v>0</v>
      </c>
      <c r="AD79" s="23">
        <v>0</v>
      </c>
      <c r="AE79" s="23">
        <v>0</v>
      </c>
      <c r="AF79" s="23">
        <v>274</v>
      </c>
    </row>
    <row r="80" spans="1:32">
      <c r="A80">
        <f t="shared" si="7"/>
        <v>2007</v>
      </c>
      <c r="B80" t="str">
        <f t="shared" si="8"/>
        <v>La Dulce</v>
      </c>
      <c r="C80">
        <v>12</v>
      </c>
      <c r="D80" t="s">
        <v>884</v>
      </c>
      <c r="E80" s="23">
        <v>0</v>
      </c>
      <c r="F80" s="23">
        <v>0</v>
      </c>
      <c r="G80" s="23">
        <v>0</v>
      </c>
      <c r="H80" s="23">
        <v>0</v>
      </c>
      <c r="I80" s="23">
        <v>0</v>
      </c>
      <c r="J80" s="23">
        <v>0</v>
      </c>
      <c r="K80" s="23">
        <v>0</v>
      </c>
      <c r="L80" s="23">
        <v>0</v>
      </c>
      <c r="M80" s="23">
        <v>0</v>
      </c>
      <c r="N80" s="23">
        <v>0</v>
      </c>
      <c r="O80" s="23">
        <v>0</v>
      </c>
      <c r="P80" s="23">
        <v>0</v>
      </c>
      <c r="Q80" s="23">
        <v>0</v>
      </c>
      <c r="R80" s="23">
        <v>115</v>
      </c>
      <c r="S80" s="23">
        <v>1</v>
      </c>
      <c r="T80" s="23">
        <v>0</v>
      </c>
      <c r="U80" s="23">
        <v>19</v>
      </c>
      <c r="V80" s="23">
        <v>0</v>
      </c>
      <c r="W80" s="23">
        <v>0</v>
      </c>
      <c r="X80" s="23">
        <v>1</v>
      </c>
      <c r="Y80" s="23">
        <v>0</v>
      </c>
      <c r="Z80" s="23">
        <v>0</v>
      </c>
      <c r="AA80" s="23">
        <v>0</v>
      </c>
      <c r="AB80" s="23">
        <v>0</v>
      </c>
      <c r="AC80" s="23">
        <v>0</v>
      </c>
      <c r="AD80" s="23">
        <v>0</v>
      </c>
      <c r="AE80" s="23">
        <v>0</v>
      </c>
      <c r="AF80" s="23">
        <v>136</v>
      </c>
    </row>
    <row r="81" spans="1:32">
      <c r="A81">
        <f t="shared" si="7"/>
        <v>2007</v>
      </c>
      <c r="B81" t="str">
        <f t="shared" si="8"/>
        <v>La Dulce</v>
      </c>
      <c r="C81">
        <v>13</v>
      </c>
      <c r="D81" t="s">
        <v>884</v>
      </c>
      <c r="E81" s="23">
        <v>0</v>
      </c>
      <c r="F81" s="23">
        <v>0</v>
      </c>
      <c r="G81" s="23">
        <v>11</v>
      </c>
      <c r="H81" s="23">
        <v>0</v>
      </c>
      <c r="I81" s="23">
        <v>0</v>
      </c>
      <c r="J81" s="23">
        <v>1</v>
      </c>
      <c r="K81" s="23">
        <v>0</v>
      </c>
      <c r="L81" s="23">
        <v>0</v>
      </c>
      <c r="M81" s="23">
        <v>0</v>
      </c>
      <c r="N81" s="23">
        <v>0</v>
      </c>
      <c r="O81" s="23">
        <v>0</v>
      </c>
      <c r="P81" s="23">
        <v>0</v>
      </c>
      <c r="Q81" s="23">
        <v>7</v>
      </c>
      <c r="R81" s="23">
        <v>33</v>
      </c>
      <c r="S81" s="23">
        <v>5</v>
      </c>
      <c r="T81" s="23">
        <v>23</v>
      </c>
      <c r="U81" s="23">
        <v>7</v>
      </c>
      <c r="V81" s="23">
        <v>0</v>
      </c>
      <c r="W81" s="23">
        <v>0</v>
      </c>
      <c r="X81" s="23">
        <v>1</v>
      </c>
      <c r="Y81" s="23">
        <v>0</v>
      </c>
      <c r="Z81" s="23">
        <v>0</v>
      </c>
      <c r="AA81" s="23">
        <v>4</v>
      </c>
      <c r="AB81" s="23">
        <v>3</v>
      </c>
      <c r="AC81" s="23">
        <v>0</v>
      </c>
      <c r="AD81" s="23">
        <v>0</v>
      </c>
      <c r="AE81" s="23">
        <v>0</v>
      </c>
      <c r="AF81" s="23">
        <v>95</v>
      </c>
    </row>
    <row r="82" spans="1:32">
      <c r="A82">
        <f t="shared" si="7"/>
        <v>2007</v>
      </c>
      <c r="B82" t="str">
        <f t="shared" si="8"/>
        <v>La Dulce</v>
      </c>
      <c r="C82">
        <v>14</v>
      </c>
      <c r="D82" t="s">
        <v>884</v>
      </c>
      <c r="E82" s="23">
        <v>0</v>
      </c>
      <c r="F82" s="23">
        <v>0</v>
      </c>
      <c r="G82" s="23">
        <v>1</v>
      </c>
      <c r="H82" s="23">
        <v>0</v>
      </c>
      <c r="I82" s="23">
        <v>0</v>
      </c>
      <c r="J82" s="23">
        <v>0</v>
      </c>
      <c r="K82" s="23">
        <v>0</v>
      </c>
      <c r="L82" s="23">
        <v>0</v>
      </c>
      <c r="M82" s="23">
        <v>0</v>
      </c>
      <c r="N82" s="23">
        <v>0</v>
      </c>
      <c r="O82" s="23">
        <v>0</v>
      </c>
      <c r="P82" s="23">
        <v>0</v>
      </c>
      <c r="Q82" s="23">
        <v>0</v>
      </c>
      <c r="R82" s="23">
        <v>167</v>
      </c>
      <c r="S82" s="23">
        <v>2</v>
      </c>
      <c r="T82" s="23">
        <v>1</v>
      </c>
      <c r="U82" s="23">
        <v>12</v>
      </c>
      <c r="V82" s="23">
        <v>0</v>
      </c>
      <c r="W82" s="23">
        <v>0</v>
      </c>
      <c r="X82" s="23">
        <v>1</v>
      </c>
      <c r="Y82" s="23">
        <v>0</v>
      </c>
      <c r="Z82" s="23">
        <v>0</v>
      </c>
      <c r="AA82" s="23">
        <v>0</v>
      </c>
      <c r="AB82" s="23">
        <v>0</v>
      </c>
      <c r="AC82" s="23">
        <v>0</v>
      </c>
      <c r="AD82" s="23">
        <v>0</v>
      </c>
      <c r="AE82" s="23">
        <v>0</v>
      </c>
      <c r="AF82" s="23">
        <v>184</v>
      </c>
    </row>
    <row r="83" spans="1:32">
      <c r="A83">
        <f t="shared" si="7"/>
        <v>2007</v>
      </c>
      <c r="B83" t="str">
        <f t="shared" si="8"/>
        <v>La Dulce</v>
      </c>
      <c r="C83">
        <v>15</v>
      </c>
      <c r="D83" t="s">
        <v>884</v>
      </c>
      <c r="E83" s="23">
        <v>0</v>
      </c>
      <c r="F83" s="23">
        <v>0</v>
      </c>
      <c r="G83" s="23">
        <v>8</v>
      </c>
      <c r="H83" s="23">
        <v>0</v>
      </c>
      <c r="I83" s="23">
        <v>0</v>
      </c>
      <c r="J83" s="23">
        <v>1</v>
      </c>
      <c r="K83" s="23">
        <v>0</v>
      </c>
      <c r="L83" s="23">
        <v>0</v>
      </c>
      <c r="M83" s="23">
        <v>0</v>
      </c>
      <c r="N83" s="23">
        <v>0</v>
      </c>
      <c r="O83" s="23">
        <v>0</v>
      </c>
      <c r="P83" s="23">
        <v>0</v>
      </c>
      <c r="Q83" s="23">
        <v>0</v>
      </c>
      <c r="R83" s="23">
        <v>25</v>
      </c>
      <c r="S83" s="23">
        <v>2</v>
      </c>
      <c r="T83" s="23">
        <v>0</v>
      </c>
      <c r="U83" s="23">
        <v>2</v>
      </c>
      <c r="V83" s="23">
        <v>4</v>
      </c>
      <c r="W83" s="23">
        <v>0</v>
      </c>
      <c r="X83" s="23">
        <v>1</v>
      </c>
      <c r="Y83" s="23">
        <v>0</v>
      </c>
      <c r="Z83" s="23">
        <v>0</v>
      </c>
      <c r="AA83" s="23">
        <v>0</v>
      </c>
      <c r="AB83" s="23">
        <v>0</v>
      </c>
      <c r="AC83" s="23">
        <v>0</v>
      </c>
      <c r="AD83" s="23">
        <v>0</v>
      </c>
      <c r="AE83" s="23">
        <v>0</v>
      </c>
      <c r="AF83" s="23">
        <v>43</v>
      </c>
    </row>
    <row r="84" spans="1:32">
      <c r="A84">
        <f t="shared" si="7"/>
        <v>2007</v>
      </c>
      <c r="B84" t="str">
        <f t="shared" si="8"/>
        <v>La Dulce</v>
      </c>
      <c r="C84">
        <v>16</v>
      </c>
      <c r="D84" t="s">
        <v>884</v>
      </c>
      <c r="E84" s="23">
        <v>1</v>
      </c>
      <c r="F84" s="23">
        <v>0</v>
      </c>
      <c r="G84" s="23">
        <v>5</v>
      </c>
      <c r="H84" s="23">
        <v>0</v>
      </c>
      <c r="I84" s="23">
        <v>0</v>
      </c>
      <c r="J84" s="23">
        <v>2</v>
      </c>
      <c r="K84" s="23">
        <v>1</v>
      </c>
      <c r="L84" s="23">
        <v>0</v>
      </c>
      <c r="M84" s="23">
        <v>0</v>
      </c>
      <c r="N84" s="23">
        <v>0</v>
      </c>
      <c r="O84" s="23">
        <v>0</v>
      </c>
      <c r="P84" s="23">
        <v>0</v>
      </c>
      <c r="Q84" s="23">
        <v>0</v>
      </c>
      <c r="R84" s="23">
        <v>100</v>
      </c>
      <c r="S84" s="23">
        <v>1</v>
      </c>
      <c r="T84" s="23">
        <v>0</v>
      </c>
      <c r="U84" s="23">
        <v>31</v>
      </c>
      <c r="V84" s="23">
        <v>2</v>
      </c>
      <c r="W84" s="23">
        <v>0</v>
      </c>
      <c r="X84" s="23">
        <v>1</v>
      </c>
      <c r="Y84" s="23">
        <v>0</v>
      </c>
      <c r="Z84" s="23">
        <v>0</v>
      </c>
      <c r="AA84" s="23">
        <v>0</v>
      </c>
      <c r="AB84" s="23">
        <v>0</v>
      </c>
      <c r="AC84" s="23">
        <v>0</v>
      </c>
      <c r="AD84" s="23">
        <v>0</v>
      </c>
      <c r="AE84" s="23">
        <v>0</v>
      </c>
      <c r="AF84" s="23">
        <v>144</v>
      </c>
    </row>
    <row r="85" spans="1:32">
      <c r="A85">
        <f t="shared" si="7"/>
        <v>2007</v>
      </c>
      <c r="B85" t="s">
        <v>35</v>
      </c>
      <c r="C85">
        <v>1</v>
      </c>
      <c r="D85" t="s">
        <v>884</v>
      </c>
      <c r="E85" s="23">
        <v>0</v>
      </c>
      <c r="F85" s="23">
        <v>0</v>
      </c>
      <c r="G85" s="23">
        <v>0</v>
      </c>
      <c r="H85" s="23">
        <v>0</v>
      </c>
      <c r="I85" s="23">
        <v>0</v>
      </c>
      <c r="J85" s="23">
        <v>3</v>
      </c>
      <c r="K85" s="23">
        <v>0</v>
      </c>
      <c r="L85" s="23">
        <v>0</v>
      </c>
      <c r="M85" s="23">
        <v>0</v>
      </c>
      <c r="N85" s="23">
        <v>0</v>
      </c>
      <c r="O85" s="23">
        <v>0</v>
      </c>
      <c r="P85" s="23">
        <v>0</v>
      </c>
      <c r="Q85" s="23">
        <v>1</v>
      </c>
      <c r="R85" s="23">
        <v>30</v>
      </c>
      <c r="S85" s="23">
        <v>0</v>
      </c>
      <c r="T85" s="23">
        <v>0</v>
      </c>
      <c r="U85" s="23">
        <v>0</v>
      </c>
      <c r="V85" s="23">
        <v>3</v>
      </c>
      <c r="W85" s="23">
        <v>0</v>
      </c>
      <c r="X85" s="23">
        <v>0</v>
      </c>
      <c r="Y85" s="23">
        <v>0</v>
      </c>
      <c r="Z85" s="23">
        <v>0</v>
      </c>
      <c r="AA85" s="23">
        <v>2</v>
      </c>
      <c r="AB85" s="23">
        <v>0</v>
      </c>
      <c r="AC85" s="23">
        <v>0</v>
      </c>
      <c r="AD85" s="23">
        <v>0</v>
      </c>
      <c r="AE85" s="23">
        <v>0</v>
      </c>
      <c r="AF85" s="23">
        <v>39</v>
      </c>
    </row>
    <row r="86" spans="1:32">
      <c r="A86">
        <f t="shared" si="7"/>
        <v>2007</v>
      </c>
      <c r="B86" t="str">
        <f t="shared" ref="B86:B100" si="9">B85</f>
        <v>Babencho</v>
      </c>
      <c r="C86">
        <v>2</v>
      </c>
      <c r="D86" t="s">
        <v>884</v>
      </c>
      <c r="E86" s="23">
        <v>0</v>
      </c>
      <c r="F86" s="23">
        <v>0</v>
      </c>
      <c r="G86" s="23">
        <v>0</v>
      </c>
      <c r="H86" s="23">
        <v>0</v>
      </c>
      <c r="I86" s="23">
        <v>0</v>
      </c>
      <c r="J86" s="23">
        <v>1</v>
      </c>
      <c r="K86" s="23">
        <v>0</v>
      </c>
      <c r="L86" s="23">
        <v>0</v>
      </c>
      <c r="M86" s="23">
        <v>0</v>
      </c>
      <c r="N86" s="23">
        <v>0</v>
      </c>
      <c r="O86" s="23">
        <v>0</v>
      </c>
      <c r="P86" s="23">
        <v>0</v>
      </c>
      <c r="Q86" s="23">
        <v>0</v>
      </c>
      <c r="R86" s="23">
        <v>17</v>
      </c>
      <c r="S86" s="23">
        <v>2</v>
      </c>
      <c r="T86" s="23">
        <v>0</v>
      </c>
      <c r="U86" s="23">
        <v>0</v>
      </c>
      <c r="V86" s="23">
        <v>6</v>
      </c>
      <c r="W86" s="23">
        <v>0</v>
      </c>
      <c r="X86" s="23">
        <v>0</v>
      </c>
      <c r="Y86" s="23">
        <v>0</v>
      </c>
      <c r="Z86" s="23">
        <v>0</v>
      </c>
      <c r="AA86" s="23">
        <v>0</v>
      </c>
      <c r="AB86" s="23">
        <v>0</v>
      </c>
      <c r="AC86" s="23">
        <v>0</v>
      </c>
      <c r="AD86" s="23">
        <v>0</v>
      </c>
      <c r="AE86" s="23">
        <v>0</v>
      </c>
      <c r="AF86" s="23">
        <v>26</v>
      </c>
    </row>
    <row r="87" spans="1:32">
      <c r="A87">
        <f t="shared" si="7"/>
        <v>2007</v>
      </c>
      <c r="B87" t="str">
        <f t="shared" si="9"/>
        <v>Babencho</v>
      </c>
      <c r="C87">
        <v>3</v>
      </c>
      <c r="D87" t="s">
        <v>884</v>
      </c>
      <c r="E87" s="23">
        <v>1</v>
      </c>
      <c r="F87" s="23">
        <v>0</v>
      </c>
      <c r="G87" s="23">
        <v>0</v>
      </c>
      <c r="H87" s="23">
        <v>0</v>
      </c>
      <c r="I87" s="23">
        <v>0</v>
      </c>
      <c r="J87" s="23">
        <v>2</v>
      </c>
      <c r="K87" s="23">
        <v>0</v>
      </c>
      <c r="L87" s="23">
        <v>0</v>
      </c>
      <c r="M87" s="23">
        <v>0</v>
      </c>
      <c r="N87" s="23">
        <v>0</v>
      </c>
      <c r="O87" s="23">
        <v>0</v>
      </c>
      <c r="P87" s="23">
        <v>0</v>
      </c>
      <c r="Q87" s="23">
        <v>0</v>
      </c>
      <c r="R87" s="23">
        <v>16</v>
      </c>
      <c r="S87" s="23">
        <v>3</v>
      </c>
      <c r="T87" s="23">
        <v>0</v>
      </c>
      <c r="U87" s="23">
        <v>2</v>
      </c>
      <c r="V87" s="23">
        <v>2</v>
      </c>
      <c r="W87" s="23">
        <v>0</v>
      </c>
      <c r="X87" s="23">
        <v>0</v>
      </c>
      <c r="Y87" s="23">
        <v>0</v>
      </c>
      <c r="Z87" s="23">
        <v>0</v>
      </c>
      <c r="AA87" s="23">
        <v>0</v>
      </c>
      <c r="AB87" s="23">
        <v>0</v>
      </c>
      <c r="AC87" s="23">
        <v>0</v>
      </c>
      <c r="AD87" s="23">
        <v>0</v>
      </c>
      <c r="AE87" s="23">
        <v>0</v>
      </c>
      <c r="AF87" s="23">
        <v>26</v>
      </c>
    </row>
    <row r="88" spans="1:32">
      <c r="A88">
        <f t="shared" si="7"/>
        <v>2007</v>
      </c>
      <c r="B88" t="str">
        <f t="shared" si="9"/>
        <v>Babencho</v>
      </c>
      <c r="C88">
        <v>4</v>
      </c>
      <c r="D88" t="s">
        <v>884</v>
      </c>
      <c r="E88" s="23">
        <v>1</v>
      </c>
      <c r="F88" s="23">
        <v>0</v>
      </c>
      <c r="G88" s="23">
        <v>0</v>
      </c>
      <c r="H88" s="23">
        <v>0</v>
      </c>
      <c r="I88" s="23">
        <v>0</v>
      </c>
      <c r="J88" s="23">
        <v>2</v>
      </c>
      <c r="K88" s="23">
        <v>0</v>
      </c>
      <c r="L88" s="23">
        <v>0</v>
      </c>
      <c r="M88" s="23">
        <v>0</v>
      </c>
      <c r="N88" s="23">
        <v>0</v>
      </c>
      <c r="O88" s="23">
        <v>0</v>
      </c>
      <c r="P88" s="23">
        <v>0</v>
      </c>
      <c r="Q88" s="23">
        <v>0</v>
      </c>
      <c r="R88" s="23">
        <v>15</v>
      </c>
      <c r="S88" s="23">
        <v>1</v>
      </c>
      <c r="T88" s="23">
        <v>0</v>
      </c>
      <c r="U88" s="23">
        <v>0</v>
      </c>
      <c r="V88" s="23">
        <v>4</v>
      </c>
      <c r="W88" s="23">
        <v>0</v>
      </c>
      <c r="X88" s="23">
        <v>0</v>
      </c>
      <c r="Y88" s="23">
        <v>0</v>
      </c>
      <c r="Z88" s="23">
        <v>0</v>
      </c>
      <c r="AA88" s="23">
        <v>0</v>
      </c>
      <c r="AB88" s="23">
        <v>0</v>
      </c>
      <c r="AC88" s="23">
        <v>0</v>
      </c>
      <c r="AD88" s="23">
        <v>0</v>
      </c>
      <c r="AE88" s="23">
        <v>0</v>
      </c>
      <c r="AF88" s="23">
        <v>23</v>
      </c>
    </row>
    <row r="89" spans="1:32">
      <c r="A89">
        <f t="shared" si="7"/>
        <v>2007</v>
      </c>
      <c r="B89" t="str">
        <f t="shared" si="9"/>
        <v>Babencho</v>
      </c>
      <c r="C89">
        <v>5</v>
      </c>
      <c r="D89" t="s">
        <v>884</v>
      </c>
      <c r="E89" s="23">
        <v>0</v>
      </c>
      <c r="F89" s="23">
        <v>0</v>
      </c>
      <c r="G89" s="23">
        <v>2</v>
      </c>
      <c r="H89" s="23">
        <v>0</v>
      </c>
      <c r="I89" s="23">
        <v>0</v>
      </c>
      <c r="J89" s="23">
        <v>0</v>
      </c>
      <c r="K89" s="23">
        <v>0</v>
      </c>
      <c r="L89" s="23">
        <v>0</v>
      </c>
      <c r="M89" s="23">
        <v>0</v>
      </c>
      <c r="N89" s="23">
        <v>0</v>
      </c>
      <c r="O89" s="23">
        <v>0</v>
      </c>
      <c r="P89" s="23">
        <v>0</v>
      </c>
      <c r="Q89" s="23">
        <v>1</v>
      </c>
      <c r="R89" s="23">
        <v>27</v>
      </c>
      <c r="S89" s="23">
        <v>5</v>
      </c>
      <c r="T89" s="23">
        <v>3</v>
      </c>
      <c r="U89" s="23">
        <v>0</v>
      </c>
      <c r="V89" s="23">
        <v>4</v>
      </c>
      <c r="W89" s="23">
        <v>0</v>
      </c>
      <c r="X89" s="23">
        <v>0</v>
      </c>
      <c r="Y89" s="23">
        <v>0</v>
      </c>
      <c r="Z89" s="23">
        <v>0</v>
      </c>
      <c r="AA89" s="23">
        <v>4</v>
      </c>
      <c r="AB89" s="23">
        <v>0</v>
      </c>
      <c r="AC89" s="23">
        <v>0</v>
      </c>
      <c r="AD89" s="23">
        <v>0</v>
      </c>
      <c r="AE89" s="23">
        <v>0</v>
      </c>
      <c r="AF89" s="23">
        <v>46</v>
      </c>
    </row>
    <row r="90" spans="1:32">
      <c r="A90">
        <f t="shared" si="7"/>
        <v>2007</v>
      </c>
      <c r="B90" t="str">
        <f t="shared" si="9"/>
        <v>Babencho</v>
      </c>
      <c r="C90">
        <v>6</v>
      </c>
      <c r="D90" t="s">
        <v>884</v>
      </c>
      <c r="E90" s="23">
        <v>0</v>
      </c>
      <c r="F90" s="23">
        <v>0</v>
      </c>
      <c r="G90" s="23">
        <v>0</v>
      </c>
      <c r="H90" s="23">
        <v>0</v>
      </c>
      <c r="I90" s="23">
        <v>0</v>
      </c>
      <c r="J90" s="23">
        <v>1</v>
      </c>
      <c r="K90" s="23">
        <v>0</v>
      </c>
      <c r="L90" s="23">
        <v>0</v>
      </c>
      <c r="M90" s="23">
        <v>0</v>
      </c>
      <c r="N90" s="23">
        <v>0</v>
      </c>
      <c r="O90" s="23">
        <v>0</v>
      </c>
      <c r="P90" s="23">
        <v>0</v>
      </c>
      <c r="Q90" s="23">
        <v>0</v>
      </c>
      <c r="R90" s="23">
        <v>1</v>
      </c>
      <c r="S90" s="23">
        <v>1</v>
      </c>
      <c r="T90" s="23">
        <v>11</v>
      </c>
      <c r="U90" s="23">
        <v>0</v>
      </c>
      <c r="V90" s="23">
        <v>5</v>
      </c>
      <c r="W90" s="23">
        <v>0</v>
      </c>
      <c r="X90" s="23">
        <v>0</v>
      </c>
      <c r="Y90" s="23">
        <v>0</v>
      </c>
      <c r="Z90" s="23">
        <v>0</v>
      </c>
      <c r="AA90" s="23">
        <v>0</v>
      </c>
      <c r="AB90" s="23">
        <v>0</v>
      </c>
      <c r="AC90" s="23">
        <v>0</v>
      </c>
      <c r="AD90" s="23">
        <v>0</v>
      </c>
      <c r="AE90" s="23">
        <v>0</v>
      </c>
      <c r="AF90" s="23">
        <v>19</v>
      </c>
    </row>
    <row r="91" spans="1:32">
      <c r="A91">
        <f t="shared" si="7"/>
        <v>2007</v>
      </c>
      <c r="B91" t="str">
        <f t="shared" si="9"/>
        <v>Babencho</v>
      </c>
      <c r="C91">
        <v>7</v>
      </c>
      <c r="D91" t="s">
        <v>884</v>
      </c>
      <c r="E91" s="23">
        <v>4</v>
      </c>
      <c r="F91" s="23">
        <v>0</v>
      </c>
      <c r="G91" s="23">
        <v>5</v>
      </c>
      <c r="H91" s="23">
        <v>0</v>
      </c>
      <c r="I91" s="23">
        <v>0</v>
      </c>
      <c r="J91" s="23">
        <v>8</v>
      </c>
      <c r="K91" s="23">
        <v>0</v>
      </c>
      <c r="L91" s="23">
        <v>0</v>
      </c>
      <c r="M91" s="23">
        <v>0</v>
      </c>
      <c r="N91" s="23">
        <v>0</v>
      </c>
      <c r="O91" s="23">
        <v>0</v>
      </c>
      <c r="P91" s="23">
        <v>0</v>
      </c>
      <c r="Q91" s="23">
        <v>0</v>
      </c>
      <c r="R91" s="23">
        <v>17</v>
      </c>
      <c r="S91" s="23">
        <v>5</v>
      </c>
      <c r="T91" s="23">
        <v>2</v>
      </c>
      <c r="U91" s="23">
        <v>2</v>
      </c>
      <c r="V91" s="23">
        <v>6</v>
      </c>
      <c r="W91" s="23">
        <v>0</v>
      </c>
      <c r="X91" s="23">
        <v>0</v>
      </c>
      <c r="Y91" s="23">
        <v>0</v>
      </c>
      <c r="Z91" s="23">
        <v>0</v>
      </c>
      <c r="AA91" s="23">
        <v>0</v>
      </c>
      <c r="AB91" s="23">
        <v>0</v>
      </c>
      <c r="AC91" s="23">
        <v>0</v>
      </c>
      <c r="AD91" s="23">
        <v>0</v>
      </c>
      <c r="AE91" s="23">
        <v>0</v>
      </c>
      <c r="AF91" s="23">
        <v>49</v>
      </c>
    </row>
    <row r="92" spans="1:32">
      <c r="A92">
        <f t="shared" si="7"/>
        <v>2007</v>
      </c>
      <c r="B92" t="str">
        <f t="shared" si="9"/>
        <v>Babencho</v>
      </c>
      <c r="C92">
        <v>8</v>
      </c>
      <c r="D92" t="s">
        <v>884</v>
      </c>
      <c r="E92" s="23">
        <v>1</v>
      </c>
      <c r="F92" s="23">
        <v>0</v>
      </c>
      <c r="G92" s="23">
        <v>0</v>
      </c>
      <c r="H92" s="23">
        <v>0</v>
      </c>
      <c r="I92" s="23">
        <v>0</v>
      </c>
      <c r="J92" s="23">
        <v>4</v>
      </c>
      <c r="K92" s="23">
        <v>1</v>
      </c>
      <c r="L92" s="23">
        <v>0</v>
      </c>
      <c r="M92" s="23">
        <v>0</v>
      </c>
      <c r="N92" s="23">
        <v>0</v>
      </c>
      <c r="O92" s="23">
        <v>0</v>
      </c>
      <c r="P92" s="23">
        <v>0</v>
      </c>
      <c r="Q92" s="23">
        <v>0</v>
      </c>
      <c r="R92" s="23">
        <v>2</v>
      </c>
      <c r="S92" s="23">
        <v>4</v>
      </c>
      <c r="T92" s="23">
        <v>2</v>
      </c>
      <c r="U92" s="23">
        <v>0</v>
      </c>
      <c r="V92" s="23">
        <v>4</v>
      </c>
      <c r="W92" s="23">
        <v>0</v>
      </c>
      <c r="X92" s="23">
        <v>0</v>
      </c>
      <c r="Y92" s="23">
        <v>0</v>
      </c>
      <c r="Z92" s="23">
        <v>0</v>
      </c>
      <c r="AA92" s="23">
        <v>0</v>
      </c>
      <c r="AB92" s="23">
        <v>0</v>
      </c>
      <c r="AC92" s="23">
        <v>0</v>
      </c>
      <c r="AD92" s="23">
        <v>0</v>
      </c>
      <c r="AE92" s="23">
        <v>0</v>
      </c>
      <c r="AF92" s="23">
        <v>18</v>
      </c>
    </row>
    <row r="93" spans="1:32">
      <c r="A93">
        <f t="shared" si="7"/>
        <v>2007</v>
      </c>
      <c r="B93" t="str">
        <f t="shared" si="9"/>
        <v>Babencho</v>
      </c>
      <c r="C93">
        <v>9</v>
      </c>
      <c r="D93" t="s">
        <v>884</v>
      </c>
      <c r="E93" s="23">
        <v>0</v>
      </c>
      <c r="F93" s="23">
        <v>0</v>
      </c>
      <c r="G93" s="23">
        <v>1</v>
      </c>
      <c r="H93" s="23">
        <v>0</v>
      </c>
      <c r="I93" s="23">
        <v>0</v>
      </c>
      <c r="J93" s="23">
        <v>0</v>
      </c>
      <c r="K93" s="23">
        <v>0</v>
      </c>
      <c r="L93" s="23">
        <v>0</v>
      </c>
      <c r="M93" s="23">
        <v>0</v>
      </c>
      <c r="N93" s="23">
        <v>0</v>
      </c>
      <c r="O93" s="23">
        <v>0</v>
      </c>
      <c r="P93" s="23">
        <v>0</v>
      </c>
      <c r="Q93" s="23">
        <v>0</v>
      </c>
      <c r="R93" s="23">
        <v>1</v>
      </c>
      <c r="S93" s="23">
        <v>3</v>
      </c>
      <c r="T93" s="23">
        <v>0</v>
      </c>
      <c r="U93" s="23">
        <v>8</v>
      </c>
      <c r="V93" s="23">
        <v>0</v>
      </c>
      <c r="W93" s="23">
        <v>0</v>
      </c>
      <c r="X93" s="23">
        <v>0</v>
      </c>
      <c r="Y93" s="23">
        <v>0</v>
      </c>
      <c r="Z93" s="23">
        <v>0</v>
      </c>
      <c r="AA93" s="23">
        <v>0</v>
      </c>
      <c r="AB93" s="23">
        <v>0</v>
      </c>
      <c r="AC93" s="23">
        <v>0</v>
      </c>
      <c r="AD93" s="23">
        <v>0</v>
      </c>
      <c r="AE93" s="23">
        <v>0</v>
      </c>
      <c r="AF93" s="23">
        <v>13</v>
      </c>
    </row>
    <row r="94" spans="1:32">
      <c r="A94">
        <f t="shared" si="7"/>
        <v>2007</v>
      </c>
      <c r="B94" t="str">
        <f t="shared" si="9"/>
        <v>Babencho</v>
      </c>
      <c r="C94">
        <v>10</v>
      </c>
      <c r="D94" t="s">
        <v>884</v>
      </c>
      <c r="E94" s="23">
        <v>0</v>
      </c>
      <c r="F94" s="23">
        <v>0</v>
      </c>
      <c r="G94" s="23">
        <v>0</v>
      </c>
      <c r="H94" s="23">
        <v>0</v>
      </c>
      <c r="I94" s="23">
        <v>0</v>
      </c>
      <c r="J94" s="23">
        <v>4</v>
      </c>
      <c r="K94" s="23">
        <v>1</v>
      </c>
      <c r="L94" s="23">
        <v>0</v>
      </c>
      <c r="M94" s="23">
        <v>0</v>
      </c>
      <c r="N94" s="23">
        <v>0</v>
      </c>
      <c r="O94" s="23">
        <v>0</v>
      </c>
      <c r="P94" s="23">
        <v>0</v>
      </c>
      <c r="Q94" s="23">
        <v>0</v>
      </c>
      <c r="R94" s="23">
        <v>20</v>
      </c>
      <c r="S94" s="23">
        <v>10</v>
      </c>
      <c r="T94" s="23">
        <v>0</v>
      </c>
      <c r="U94" s="23">
        <v>33</v>
      </c>
      <c r="V94" s="23">
        <v>7</v>
      </c>
      <c r="W94" s="23">
        <v>0</v>
      </c>
      <c r="X94" s="23">
        <v>0</v>
      </c>
      <c r="Y94" s="23">
        <v>0</v>
      </c>
      <c r="Z94" s="23">
        <v>0</v>
      </c>
      <c r="AA94" s="23">
        <v>1</v>
      </c>
      <c r="AB94" s="23">
        <v>0</v>
      </c>
      <c r="AC94" s="23">
        <v>0</v>
      </c>
      <c r="AD94" s="23">
        <v>0</v>
      </c>
      <c r="AE94" s="23">
        <v>0</v>
      </c>
      <c r="AF94" s="23">
        <v>76</v>
      </c>
    </row>
    <row r="95" spans="1:32">
      <c r="A95">
        <f t="shared" si="7"/>
        <v>2007</v>
      </c>
      <c r="B95" t="str">
        <f t="shared" si="9"/>
        <v>Babencho</v>
      </c>
      <c r="C95">
        <v>11</v>
      </c>
      <c r="D95" t="s">
        <v>884</v>
      </c>
      <c r="E95" s="23">
        <v>0</v>
      </c>
      <c r="F95" s="23">
        <v>0</v>
      </c>
      <c r="G95" s="23">
        <v>0</v>
      </c>
      <c r="H95" s="23">
        <v>0</v>
      </c>
      <c r="I95" s="23">
        <v>0</v>
      </c>
      <c r="J95" s="23">
        <v>0</v>
      </c>
      <c r="K95" s="23">
        <v>0</v>
      </c>
      <c r="L95" s="23">
        <v>0</v>
      </c>
      <c r="M95" s="23">
        <v>0</v>
      </c>
      <c r="N95" s="23">
        <v>0</v>
      </c>
      <c r="O95" s="23">
        <v>0</v>
      </c>
      <c r="P95" s="23">
        <v>0</v>
      </c>
      <c r="Q95" s="23">
        <v>0</v>
      </c>
      <c r="R95" s="23">
        <v>15</v>
      </c>
      <c r="S95" s="23">
        <v>2</v>
      </c>
      <c r="T95" s="23">
        <v>0</v>
      </c>
      <c r="U95" s="23">
        <v>7</v>
      </c>
      <c r="V95" s="23">
        <v>1</v>
      </c>
      <c r="W95" s="23">
        <v>0</v>
      </c>
      <c r="X95" s="23">
        <v>0</v>
      </c>
      <c r="Y95" s="23">
        <v>0</v>
      </c>
      <c r="Z95" s="23">
        <v>0</v>
      </c>
      <c r="AA95" s="23">
        <v>0</v>
      </c>
      <c r="AB95" s="23">
        <v>0</v>
      </c>
      <c r="AC95" s="23">
        <v>0</v>
      </c>
      <c r="AD95" s="23">
        <v>0</v>
      </c>
      <c r="AE95" s="23">
        <v>0</v>
      </c>
      <c r="AF95" s="23">
        <v>25</v>
      </c>
    </row>
    <row r="96" spans="1:32">
      <c r="A96">
        <f t="shared" si="7"/>
        <v>2007</v>
      </c>
      <c r="B96" t="str">
        <f t="shared" si="9"/>
        <v>Babencho</v>
      </c>
      <c r="C96">
        <v>12</v>
      </c>
      <c r="D96" t="s">
        <v>884</v>
      </c>
      <c r="E96" s="23">
        <v>0</v>
      </c>
      <c r="F96" s="23">
        <v>0</v>
      </c>
      <c r="G96" s="23">
        <v>0</v>
      </c>
      <c r="H96" s="23">
        <v>0</v>
      </c>
      <c r="I96" s="23">
        <v>0</v>
      </c>
      <c r="J96" s="23">
        <v>1</v>
      </c>
      <c r="K96" s="23">
        <v>0</v>
      </c>
      <c r="L96" s="23">
        <v>0</v>
      </c>
      <c r="M96" s="23">
        <v>0</v>
      </c>
      <c r="N96" s="23">
        <v>0</v>
      </c>
      <c r="O96" s="23">
        <v>0</v>
      </c>
      <c r="P96" s="23">
        <v>0</v>
      </c>
      <c r="Q96" s="23">
        <v>0</v>
      </c>
      <c r="R96" s="23">
        <v>0</v>
      </c>
      <c r="S96" s="23">
        <v>1</v>
      </c>
      <c r="T96" s="23">
        <v>0</v>
      </c>
      <c r="U96" s="23">
        <v>3</v>
      </c>
      <c r="V96" s="23">
        <v>0</v>
      </c>
      <c r="W96" s="23">
        <v>0</v>
      </c>
      <c r="X96" s="23">
        <v>0</v>
      </c>
      <c r="Y96" s="23">
        <v>0</v>
      </c>
      <c r="Z96" s="23">
        <v>0</v>
      </c>
      <c r="AA96" s="23">
        <v>0</v>
      </c>
      <c r="AB96" s="23">
        <v>0</v>
      </c>
      <c r="AC96" s="23">
        <v>0</v>
      </c>
      <c r="AD96" s="23">
        <v>0</v>
      </c>
      <c r="AE96" s="23">
        <v>0</v>
      </c>
      <c r="AF96" s="23">
        <v>5</v>
      </c>
    </row>
    <row r="97" spans="1:32">
      <c r="A97">
        <f t="shared" si="7"/>
        <v>2007</v>
      </c>
      <c r="B97" t="str">
        <f t="shared" si="9"/>
        <v>Babencho</v>
      </c>
      <c r="C97">
        <v>13</v>
      </c>
      <c r="D97" t="s">
        <v>884</v>
      </c>
      <c r="E97" s="23">
        <v>1</v>
      </c>
      <c r="F97" s="23">
        <v>0</v>
      </c>
      <c r="G97" s="23">
        <v>0</v>
      </c>
      <c r="H97" s="23">
        <v>0</v>
      </c>
      <c r="I97" s="23">
        <v>0</v>
      </c>
      <c r="J97" s="23">
        <v>0</v>
      </c>
      <c r="K97" s="23">
        <v>0</v>
      </c>
      <c r="L97" s="23">
        <v>0</v>
      </c>
      <c r="M97" s="23">
        <v>0</v>
      </c>
      <c r="N97" s="23">
        <v>0</v>
      </c>
      <c r="O97" s="23">
        <v>0</v>
      </c>
      <c r="P97" s="23">
        <v>0</v>
      </c>
      <c r="Q97" s="23">
        <v>0</v>
      </c>
      <c r="R97" s="23">
        <v>2</v>
      </c>
      <c r="S97" s="23">
        <v>5</v>
      </c>
      <c r="T97" s="23">
        <v>0</v>
      </c>
      <c r="U97" s="23">
        <v>5</v>
      </c>
      <c r="V97" s="23">
        <v>1</v>
      </c>
      <c r="W97" s="23">
        <v>0</v>
      </c>
      <c r="X97" s="23">
        <v>0</v>
      </c>
      <c r="Y97" s="23">
        <v>0</v>
      </c>
      <c r="Z97" s="23">
        <v>0</v>
      </c>
      <c r="AA97" s="23">
        <v>0</v>
      </c>
      <c r="AB97" s="23">
        <v>0</v>
      </c>
      <c r="AC97" s="23">
        <v>0</v>
      </c>
      <c r="AD97" s="23">
        <v>0</v>
      </c>
      <c r="AE97" s="23">
        <v>0</v>
      </c>
      <c r="AF97" s="23">
        <v>14</v>
      </c>
    </row>
    <row r="98" spans="1:32">
      <c r="A98">
        <f t="shared" si="7"/>
        <v>2007</v>
      </c>
      <c r="B98" t="str">
        <f t="shared" si="9"/>
        <v>Babencho</v>
      </c>
      <c r="C98">
        <v>14</v>
      </c>
      <c r="D98" t="s">
        <v>884</v>
      </c>
      <c r="E98" s="23">
        <v>0</v>
      </c>
      <c r="F98" s="23">
        <v>0</v>
      </c>
      <c r="G98" s="23">
        <v>0</v>
      </c>
      <c r="H98" s="23">
        <v>0</v>
      </c>
      <c r="I98" s="23">
        <v>0</v>
      </c>
      <c r="J98" s="23">
        <v>0</v>
      </c>
      <c r="K98" s="23">
        <v>1</v>
      </c>
      <c r="L98" s="23">
        <v>0</v>
      </c>
      <c r="M98" s="23">
        <v>0</v>
      </c>
      <c r="N98" s="23">
        <v>0</v>
      </c>
      <c r="O98" s="23">
        <v>0</v>
      </c>
      <c r="P98" s="23">
        <v>0</v>
      </c>
      <c r="Q98" s="23">
        <v>0</v>
      </c>
      <c r="R98" s="23">
        <v>3</v>
      </c>
      <c r="S98" s="23">
        <v>2</v>
      </c>
      <c r="T98" s="23">
        <v>0</v>
      </c>
      <c r="U98" s="23">
        <v>9</v>
      </c>
      <c r="V98" s="23">
        <v>1</v>
      </c>
      <c r="W98" s="23">
        <v>0</v>
      </c>
      <c r="X98" s="23">
        <v>0</v>
      </c>
      <c r="Y98" s="23">
        <v>0</v>
      </c>
      <c r="Z98" s="23">
        <v>0</v>
      </c>
      <c r="AA98" s="23">
        <v>1</v>
      </c>
      <c r="AB98" s="23">
        <v>0</v>
      </c>
      <c r="AC98" s="23">
        <v>0</v>
      </c>
      <c r="AD98" s="23">
        <v>0</v>
      </c>
      <c r="AE98" s="23">
        <v>0</v>
      </c>
      <c r="AF98" s="23">
        <v>17</v>
      </c>
    </row>
    <row r="99" spans="1:32">
      <c r="A99">
        <f t="shared" si="7"/>
        <v>2007</v>
      </c>
      <c r="B99" t="str">
        <f t="shared" si="9"/>
        <v>Babencho</v>
      </c>
      <c r="C99">
        <v>15</v>
      </c>
      <c r="D99" t="s">
        <v>884</v>
      </c>
      <c r="E99" s="23">
        <v>0</v>
      </c>
      <c r="F99" s="23">
        <v>0</v>
      </c>
      <c r="G99" s="23">
        <v>0</v>
      </c>
      <c r="H99" s="23">
        <v>0</v>
      </c>
      <c r="I99" s="23">
        <v>0</v>
      </c>
      <c r="J99" s="23">
        <v>1</v>
      </c>
      <c r="K99" s="23">
        <v>0</v>
      </c>
      <c r="L99" s="23">
        <v>0</v>
      </c>
      <c r="M99" s="23">
        <v>0</v>
      </c>
      <c r="N99" s="23">
        <v>0</v>
      </c>
      <c r="O99" s="23">
        <v>0</v>
      </c>
      <c r="P99" s="23">
        <v>0</v>
      </c>
      <c r="Q99" s="23">
        <v>0</v>
      </c>
      <c r="R99" s="23">
        <v>0</v>
      </c>
      <c r="S99" s="23">
        <v>5</v>
      </c>
      <c r="T99" s="23">
        <v>0</v>
      </c>
      <c r="U99" s="23">
        <v>6</v>
      </c>
      <c r="V99" s="23">
        <v>1</v>
      </c>
      <c r="W99" s="23">
        <v>0</v>
      </c>
      <c r="X99" s="23">
        <v>0</v>
      </c>
      <c r="Y99" s="23">
        <v>0</v>
      </c>
      <c r="Z99" s="23">
        <v>0</v>
      </c>
      <c r="AA99" s="23">
        <v>0</v>
      </c>
      <c r="AB99" s="23">
        <v>0</v>
      </c>
      <c r="AC99" s="23">
        <v>0</v>
      </c>
      <c r="AD99" s="23">
        <v>0</v>
      </c>
      <c r="AE99" s="23">
        <v>0</v>
      </c>
      <c r="AF99" s="23">
        <v>13</v>
      </c>
    </row>
    <row r="100" spans="1:32">
      <c r="A100">
        <f t="shared" si="7"/>
        <v>2007</v>
      </c>
      <c r="B100" t="str">
        <f t="shared" si="9"/>
        <v>Babencho</v>
      </c>
      <c r="C100">
        <v>16</v>
      </c>
      <c r="D100" t="s">
        <v>884</v>
      </c>
      <c r="E100" s="23">
        <v>3</v>
      </c>
      <c r="F100" s="23">
        <v>0</v>
      </c>
      <c r="G100" s="23">
        <v>0</v>
      </c>
      <c r="H100" s="23">
        <v>0</v>
      </c>
      <c r="I100" s="23">
        <v>0</v>
      </c>
      <c r="J100" s="23">
        <v>1</v>
      </c>
      <c r="K100" s="23">
        <v>0</v>
      </c>
      <c r="L100" s="23">
        <v>0</v>
      </c>
      <c r="M100" s="23">
        <v>0</v>
      </c>
      <c r="N100" s="23">
        <v>0</v>
      </c>
      <c r="O100" s="23">
        <v>0</v>
      </c>
      <c r="P100" s="23">
        <v>0</v>
      </c>
      <c r="Q100" s="23">
        <v>0</v>
      </c>
      <c r="R100" s="23">
        <v>4</v>
      </c>
      <c r="S100" s="23">
        <v>2</v>
      </c>
      <c r="T100" s="23">
        <v>2</v>
      </c>
      <c r="U100" s="23">
        <v>4</v>
      </c>
      <c r="V100" s="23">
        <v>0</v>
      </c>
      <c r="W100" s="23">
        <v>0</v>
      </c>
      <c r="X100" s="23">
        <v>0</v>
      </c>
      <c r="Y100" s="23">
        <v>0</v>
      </c>
      <c r="Z100" s="23">
        <v>0</v>
      </c>
      <c r="AA100" s="23">
        <v>0</v>
      </c>
      <c r="AB100" s="23">
        <v>0</v>
      </c>
      <c r="AC100" s="23">
        <v>0</v>
      </c>
      <c r="AD100" s="23">
        <v>0</v>
      </c>
      <c r="AE100" s="23">
        <v>0</v>
      </c>
      <c r="AF100" s="23">
        <v>16</v>
      </c>
    </row>
    <row r="101" spans="1:32">
      <c r="A101">
        <f t="shared" si="7"/>
        <v>2007</v>
      </c>
      <c r="B101" t="s">
        <v>129</v>
      </c>
      <c r="C101">
        <v>1</v>
      </c>
      <c r="D101" t="s">
        <v>884</v>
      </c>
      <c r="E101" s="23">
        <v>0</v>
      </c>
      <c r="F101" s="23">
        <v>0</v>
      </c>
      <c r="G101" s="23">
        <v>5</v>
      </c>
      <c r="H101" s="23">
        <v>1</v>
      </c>
      <c r="I101" s="23">
        <v>0</v>
      </c>
      <c r="J101" s="23">
        <v>2</v>
      </c>
      <c r="K101" s="23">
        <v>0</v>
      </c>
      <c r="L101" s="23">
        <v>0</v>
      </c>
      <c r="M101" s="23">
        <v>0</v>
      </c>
      <c r="N101" s="23">
        <v>0</v>
      </c>
      <c r="O101" s="23">
        <v>0</v>
      </c>
      <c r="P101" s="23">
        <v>0</v>
      </c>
      <c r="Q101" s="23">
        <v>0</v>
      </c>
      <c r="R101" s="23">
        <v>6</v>
      </c>
      <c r="S101" s="23">
        <v>3</v>
      </c>
      <c r="T101" s="23">
        <v>0</v>
      </c>
      <c r="U101" s="23">
        <v>1</v>
      </c>
      <c r="V101" s="23">
        <v>0</v>
      </c>
      <c r="W101" s="23">
        <v>0</v>
      </c>
      <c r="X101" s="23">
        <v>1</v>
      </c>
      <c r="Y101" s="23">
        <v>0</v>
      </c>
      <c r="Z101" s="23">
        <v>0</v>
      </c>
      <c r="AA101" s="23">
        <v>0</v>
      </c>
      <c r="AB101" s="23">
        <v>0</v>
      </c>
      <c r="AC101" s="23">
        <v>0</v>
      </c>
      <c r="AD101" s="23">
        <v>0</v>
      </c>
      <c r="AE101" s="23">
        <v>0</v>
      </c>
      <c r="AF101" s="23">
        <v>19</v>
      </c>
    </row>
    <row r="102" spans="1:32">
      <c r="A102">
        <f t="shared" ref="A102:A133" si="10">A101</f>
        <v>2007</v>
      </c>
      <c r="B102" t="str">
        <f t="shared" ref="B102:B116" si="11">B101</f>
        <v>La Barrita</v>
      </c>
      <c r="C102">
        <v>2</v>
      </c>
      <c r="D102" t="s">
        <v>884</v>
      </c>
      <c r="E102" s="23">
        <v>0</v>
      </c>
      <c r="F102" s="23">
        <v>0</v>
      </c>
      <c r="G102" s="23">
        <v>1</v>
      </c>
      <c r="H102" s="23">
        <v>0</v>
      </c>
      <c r="I102" s="23">
        <v>0</v>
      </c>
      <c r="J102" s="23">
        <v>0</v>
      </c>
      <c r="K102" s="23">
        <v>0</v>
      </c>
      <c r="L102" s="23">
        <v>0</v>
      </c>
      <c r="M102" s="23">
        <v>0</v>
      </c>
      <c r="N102" s="23">
        <v>0</v>
      </c>
      <c r="O102" s="23">
        <v>0</v>
      </c>
      <c r="P102" s="23">
        <v>0</v>
      </c>
      <c r="Q102" s="23">
        <v>0</v>
      </c>
      <c r="R102" s="23">
        <v>0</v>
      </c>
      <c r="S102" s="23">
        <v>1</v>
      </c>
      <c r="T102" s="23">
        <v>0</v>
      </c>
      <c r="U102" s="23">
        <v>5</v>
      </c>
      <c r="V102" s="23">
        <v>0</v>
      </c>
      <c r="W102" s="23">
        <v>0</v>
      </c>
      <c r="X102" s="23">
        <v>0</v>
      </c>
      <c r="Y102" s="23">
        <v>0</v>
      </c>
      <c r="Z102" s="23">
        <v>0</v>
      </c>
      <c r="AA102" s="23">
        <v>0</v>
      </c>
      <c r="AB102" s="23">
        <v>3</v>
      </c>
      <c r="AC102" s="23">
        <v>0</v>
      </c>
      <c r="AD102" s="23">
        <v>0</v>
      </c>
      <c r="AE102" s="23">
        <v>0</v>
      </c>
      <c r="AF102" s="23">
        <v>10</v>
      </c>
    </row>
    <row r="103" spans="1:32">
      <c r="A103">
        <f t="shared" si="10"/>
        <v>2007</v>
      </c>
      <c r="B103" t="str">
        <f t="shared" si="11"/>
        <v>La Barrita</v>
      </c>
      <c r="C103">
        <v>3</v>
      </c>
      <c r="D103" t="s">
        <v>884</v>
      </c>
      <c r="E103" s="23">
        <v>0</v>
      </c>
      <c r="F103" s="23">
        <v>0</v>
      </c>
      <c r="G103" s="23">
        <v>0</v>
      </c>
      <c r="H103" s="23">
        <v>0</v>
      </c>
      <c r="I103" s="23">
        <v>0</v>
      </c>
      <c r="J103" s="23">
        <v>0</v>
      </c>
      <c r="K103" s="23">
        <v>1</v>
      </c>
      <c r="L103" s="23">
        <v>0</v>
      </c>
      <c r="M103" s="23">
        <v>0</v>
      </c>
      <c r="N103" s="23">
        <v>0</v>
      </c>
      <c r="O103" s="23">
        <v>0</v>
      </c>
      <c r="P103" s="23">
        <v>0</v>
      </c>
      <c r="Q103" s="23">
        <v>0</v>
      </c>
      <c r="R103" s="23">
        <v>2</v>
      </c>
      <c r="S103" s="23">
        <v>1</v>
      </c>
      <c r="T103" s="23">
        <v>0</v>
      </c>
      <c r="U103" s="23">
        <v>0</v>
      </c>
      <c r="V103" s="23">
        <v>0</v>
      </c>
      <c r="W103" s="23">
        <v>0</v>
      </c>
      <c r="X103" s="23">
        <v>0</v>
      </c>
      <c r="Y103" s="23">
        <v>0</v>
      </c>
      <c r="Z103" s="23">
        <v>0</v>
      </c>
      <c r="AA103" s="23">
        <v>0</v>
      </c>
      <c r="AB103" s="23">
        <v>0</v>
      </c>
      <c r="AC103" s="23">
        <v>0</v>
      </c>
      <c r="AD103" s="23">
        <v>0</v>
      </c>
      <c r="AE103" s="23">
        <v>0</v>
      </c>
      <c r="AF103" s="23">
        <v>4</v>
      </c>
    </row>
    <row r="104" spans="1:32">
      <c r="A104">
        <f t="shared" si="10"/>
        <v>2007</v>
      </c>
      <c r="B104" t="str">
        <f t="shared" si="11"/>
        <v>La Barrita</v>
      </c>
      <c r="C104">
        <v>4</v>
      </c>
      <c r="D104" t="s">
        <v>884</v>
      </c>
      <c r="E104" s="23">
        <v>0</v>
      </c>
      <c r="F104" s="23">
        <v>0</v>
      </c>
      <c r="G104" s="23">
        <v>0</v>
      </c>
      <c r="H104" s="23">
        <v>0</v>
      </c>
      <c r="I104" s="23">
        <v>0</v>
      </c>
      <c r="J104" s="23">
        <v>0</v>
      </c>
      <c r="K104" s="23">
        <v>0</v>
      </c>
      <c r="L104" s="23">
        <v>0</v>
      </c>
      <c r="M104" s="23">
        <v>0</v>
      </c>
      <c r="N104" s="23">
        <v>0</v>
      </c>
      <c r="O104" s="23">
        <v>0</v>
      </c>
      <c r="P104" s="23">
        <v>0</v>
      </c>
      <c r="Q104" s="23">
        <v>0</v>
      </c>
      <c r="R104" s="23">
        <v>0</v>
      </c>
      <c r="S104" s="23">
        <v>0</v>
      </c>
      <c r="T104" s="23">
        <v>0</v>
      </c>
      <c r="U104" s="23">
        <v>4</v>
      </c>
      <c r="V104" s="23">
        <v>2</v>
      </c>
      <c r="W104" s="23">
        <v>0</v>
      </c>
      <c r="X104" s="23">
        <v>0</v>
      </c>
      <c r="Y104" s="23">
        <v>0</v>
      </c>
      <c r="Z104" s="23">
        <v>0</v>
      </c>
      <c r="AA104" s="23">
        <v>0</v>
      </c>
      <c r="AB104" s="23">
        <v>0</v>
      </c>
      <c r="AC104" s="23">
        <v>0</v>
      </c>
      <c r="AD104" s="23">
        <v>0</v>
      </c>
      <c r="AE104" s="23">
        <v>0</v>
      </c>
      <c r="AF104" s="23">
        <v>6</v>
      </c>
    </row>
    <row r="105" spans="1:32">
      <c r="A105">
        <f t="shared" si="10"/>
        <v>2007</v>
      </c>
      <c r="B105" t="str">
        <f t="shared" si="11"/>
        <v>La Barrita</v>
      </c>
      <c r="C105">
        <v>5</v>
      </c>
      <c r="D105" t="s">
        <v>884</v>
      </c>
      <c r="E105" s="23">
        <v>0</v>
      </c>
      <c r="F105" s="23">
        <v>0</v>
      </c>
      <c r="G105" s="23">
        <v>16</v>
      </c>
      <c r="H105" s="23">
        <v>0</v>
      </c>
      <c r="I105" s="23">
        <v>0</v>
      </c>
      <c r="J105" s="23">
        <v>3</v>
      </c>
      <c r="K105" s="23">
        <v>0</v>
      </c>
      <c r="L105" s="23">
        <v>0</v>
      </c>
      <c r="M105" s="23">
        <v>0</v>
      </c>
      <c r="N105" s="23">
        <v>0</v>
      </c>
      <c r="O105" s="23">
        <v>0</v>
      </c>
      <c r="P105" s="23">
        <v>0</v>
      </c>
      <c r="Q105" s="23">
        <v>0</v>
      </c>
      <c r="R105" s="23">
        <v>2</v>
      </c>
      <c r="S105" s="23">
        <v>3</v>
      </c>
      <c r="T105" s="23">
        <v>0</v>
      </c>
      <c r="U105" s="23">
        <v>1</v>
      </c>
      <c r="V105" s="23">
        <v>1</v>
      </c>
      <c r="W105" s="23">
        <v>0</v>
      </c>
      <c r="X105" s="23">
        <v>0</v>
      </c>
      <c r="Y105" s="23">
        <v>0</v>
      </c>
      <c r="Z105" s="23">
        <v>0</v>
      </c>
      <c r="AA105" s="23">
        <v>4</v>
      </c>
      <c r="AB105" s="23">
        <v>1</v>
      </c>
      <c r="AC105" s="23">
        <v>0</v>
      </c>
      <c r="AD105" s="23">
        <v>0</v>
      </c>
      <c r="AE105" s="23">
        <v>0</v>
      </c>
      <c r="AF105" s="23">
        <v>31</v>
      </c>
    </row>
    <row r="106" spans="1:32">
      <c r="A106">
        <f t="shared" si="10"/>
        <v>2007</v>
      </c>
      <c r="B106" t="str">
        <f t="shared" si="11"/>
        <v>La Barrita</v>
      </c>
      <c r="C106">
        <v>6</v>
      </c>
      <c r="D106" t="s">
        <v>884</v>
      </c>
      <c r="E106" s="23">
        <v>0</v>
      </c>
      <c r="F106" s="23">
        <v>0</v>
      </c>
      <c r="G106" s="23">
        <v>2</v>
      </c>
      <c r="H106" s="23">
        <v>2</v>
      </c>
      <c r="I106" s="23">
        <v>0</v>
      </c>
      <c r="J106" s="23">
        <v>0</v>
      </c>
      <c r="K106" s="23">
        <v>2</v>
      </c>
      <c r="L106" s="23">
        <v>0</v>
      </c>
      <c r="M106" s="23">
        <v>0</v>
      </c>
      <c r="N106" s="23">
        <v>0</v>
      </c>
      <c r="O106" s="23">
        <v>0</v>
      </c>
      <c r="P106" s="23">
        <v>0</v>
      </c>
      <c r="Q106" s="23">
        <v>0</v>
      </c>
      <c r="R106" s="23">
        <v>0</v>
      </c>
      <c r="S106" s="23">
        <v>2</v>
      </c>
      <c r="T106" s="23">
        <v>0</v>
      </c>
      <c r="U106" s="23">
        <v>10</v>
      </c>
      <c r="V106" s="23">
        <v>0</v>
      </c>
      <c r="W106" s="23">
        <v>0</v>
      </c>
      <c r="X106" s="23">
        <v>0</v>
      </c>
      <c r="Y106" s="23">
        <v>0</v>
      </c>
      <c r="Z106" s="23">
        <v>0</v>
      </c>
      <c r="AA106" s="23">
        <v>0</v>
      </c>
      <c r="AB106" s="23">
        <v>0</v>
      </c>
      <c r="AC106" s="23">
        <v>0</v>
      </c>
      <c r="AD106" s="23">
        <v>0</v>
      </c>
      <c r="AE106" s="23">
        <v>0</v>
      </c>
      <c r="AF106" s="23">
        <v>18</v>
      </c>
    </row>
    <row r="107" spans="1:32">
      <c r="A107">
        <f t="shared" si="10"/>
        <v>2007</v>
      </c>
      <c r="B107" t="str">
        <f t="shared" si="11"/>
        <v>La Barrita</v>
      </c>
      <c r="C107">
        <v>7</v>
      </c>
      <c r="D107" t="s">
        <v>884</v>
      </c>
      <c r="E107" s="23">
        <v>0</v>
      </c>
      <c r="F107" s="23">
        <v>0</v>
      </c>
      <c r="G107" s="23">
        <v>2</v>
      </c>
      <c r="H107" s="23">
        <v>0</v>
      </c>
      <c r="I107" s="23">
        <v>0</v>
      </c>
      <c r="J107" s="23">
        <v>2</v>
      </c>
      <c r="K107" s="23">
        <v>0</v>
      </c>
      <c r="L107" s="23">
        <v>0</v>
      </c>
      <c r="M107" s="23">
        <v>0</v>
      </c>
      <c r="N107" s="23">
        <v>0</v>
      </c>
      <c r="O107" s="23">
        <v>0</v>
      </c>
      <c r="P107" s="23">
        <v>0</v>
      </c>
      <c r="Q107" s="23">
        <v>0</v>
      </c>
      <c r="R107" s="23">
        <v>1</v>
      </c>
      <c r="S107" s="23">
        <v>1</v>
      </c>
      <c r="T107" s="23">
        <v>0</v>
      </c>
      <c r="U107" s="23">
        <v>0</v>
      </c>
      <c r="V107" s="23">
        <v>1</v>
      </c>
      <c r="W107" s="23">
        <v>0</v>
      </c>
      <c r="X107" s="23">
        <v>0</v>
      </c>
      <c r="Y107" s="23">
        <v>0</v>
      </c>
      <c r="Z107" s="23">
        <v>0</v>
      </c>
      <c r="AA107" s="23">
        <v>1</v>
      </c>
      <c r="AB107" s="23">
        <v>0</v>
      </c>
      <c r="AC107" s="23">
        <v>0</v>
      </c>
      <c r="AD107" s="23">
        <v>0</v>
      </c>
      <c r="AE107" s="23">
        <v>0</v>
      </c>
      <c r="AF107" s="23">
        <v>8</v>
      </c>
    </row>
    <row r="108" spans="1:32">
      <c r="A108">
        <f t="shared" si="10"/>
        <v>2007</v>
      </c>
      <c r="B108" t="str">
        <f t="shared" si="11"/>
        <v>La Barrita</v>
      </c>
      <c r="C108">
        <v>8</v>
      </c>
      <c r="D108" t="s">
        <v>884</v>
      </c>
      <c r="E108" s="23">
        <v>0</v>
      </c>
      <c r="F108" s="23">
        <v>0</v>
      </c>
      <c r="G108" s="23">
        <v>0</v>
      </c>
      <c r="H108" s="23">
        <v>1</v>
      </c>
      <c r="I108" s="23">
        <v>0</v>
      </c>
      <c r="J108" s="23">
        <v>0</v>
      </c>
      <c r="K108" s="23">
        <v>0</v>
      </c>
      <c r="L108" s="23">
        <v>0</v>
      </c>
      <c r="M108" s="23">
        <v>0</v>
      </c>
      <c r="N108" s="23">
        <v>0</v>
      </c>
      <c r="O108" s="23">
        <v>0</v>
      </c>
      <c r="P108" s="23">
        <v>0</v>
      </c>
      <c r="Q108" s="23">
        <v>0</v>
      </c>
      <c r="R108" s="23">
        <v>0</v>
      </c>
      <c r="S108" s="23">
        <v>0</v>
      </c>
      <c r="T108" s="23">
        <v>0</v>
      </c>
      <c r="U108" s="23">
        <v>0</v>
      </c>
      <c r="V108" s="23">
        <v>1</v>
      </c>
      <c r="W108" s="23">
        <v>0</v>
      </c>
      <c r="X108" s="23">
        <v>0</v>
      </c>
      <c r="Y108" s="23">
        <v>0</v>
      </c>
      <c r="Z108" s="23">
        <v>0</v>
      </c>
      <c r="AA108" s="23">
        <v>0</v>
      </c>
      <c r="AB108" s="23">
        <v>0</v>
      </c>
      <c r="AC108" s="23">
        <v>0</v>
      </c>
      <c r="AD108" s="23">
        <v>0</v>
      </c>
      <c r="AE108" s="23">
        <v>0</v>
      </c>
      <c r="AF108" s="23">
        <v>2</v>
      </c>
    </row>
    <row r="109" spans="1:32">
      <c r="A109">
        <f t="shared" si="10"/>
        <v>2007</v>
      </c>
      <c r="B109" t="str">
        <f t="shared" si="11"/>
        <v>La Barrita</v>
      </c>
      <c r="C109">
        <v>9</v>
      </c>
      <c r="D109" t="s">
        <v>884</v>
      </c>
      <c r="E109" s="23">
        <v>0</v>
      </c>
      <c r="F109" s="23">
        <v>0</v>
      </c>
      <c r="G109" s="23">
        <v>5</v>
      </c>
      <c r="H109" s="23">
        <v>0</v>
      </c>
      <c r="I109" s="23">
        <v>0</v>
      </c>
      <c r="J109" s="23">
        <v>3</v>
      </c>
      <c r="K109" s="23">
        <v>0</v>
      </c>
      <c r="L109" s="23">
        <v>0</v>
      </c>
      <c r="M109" s="23">
        <v>0</v>
      </c>
      <c r="N109" s="23">
        <v>0</v>
      </c>
      <c r="O109" s="23">
        <v>0</v>
      </c>
      <c r="P109" s="23">
        <v>0</v>
      </c>
      <c r="Q109" s="23">
        <v>0</v>
      </c>
      <c r="R109" s="23">
        <v>3</v>
      </c>
      <c r="S109" s="23">
        <v>2</v>
      </c>
      <c r="T109" s="23">
        <v>0</v>
      </c>
      <c r="U109" s="23">
        <v>4</v>
      </c>
      <c r="V109" s="23">
        <v>4</v>
      </c>
      <c r="W109" s="23">
        <v>0</v>
      </c>
      <c r="X109" s="23">
        <v>0</v>
      </c>
      <c r="Y109" s="23">
        <v>0</v>
      </c>
      <c r="Z109" s="23">
        <v>0</v>
      </c>
      <c r="AA109" s="23">
        <v>7</v>
      </c>
      <c r="AB109" s="23">
        <v>2</v>
      </c>
      <c r="AC109" s="23">
        <v>0</v>
      </c>
      <c r="AD109" s="23">
        <v>0</v>
      </c>
      <c r="AE109" s="23">
        <v>0</v>
      </c>
      <c r="AF109" s="23">
        <v>30</v>
      </c>
    </row>
    <row r="110" spans="1:32">
      <c r="A110">
        <f t="shared" si="10"/>
        <v>2007</v>
      </c>
      <c r="B110" t="str">
        <f t="shared" si="11"/>
        <v>La Barrita</v>
      </c>
      <c r="C110">
        <v>10</v>
      </c>
      <c r="D110" t="s">
        <v>884</v>
      </c>
      <c r="E110" s="23">
        <v>0</v>
      </c>
      <c r="F110" s="23">
        <v>0</v>
      </c>
      <c r="G110" s="23">
        <v>0</v>
      </c>
      <c r="H110" s="23">
        <v>0</v>
      </c>
      <c r="I110" s="23">
        <v>0</v>
      </c>
      <c r="J110" s="23">
        <v>0</v>
      </c>
      <c r="K110" s="23">
        <v>0</v>
      </c>
      <c r="L110" s="23">
        <v>0</v>
      </c>
      <c r="M110" s="23">
        <v>0</v>
      </c>
      <c r="N110" s="23">
        <v>0</v>
      </c>
      <c r="O110" s="23">
        <v>0</v>
      </c>
      <c r="P110" s="23">
        <v>0</v>
      </c>
      <c r="Q110" s="23">
        <v>0</v>
      </c>
      <c r="R110" s="23">
        <v>0</v>
      </c>
      <c r="S110" s="23">
        <v>0</v>
      </c>
      <c r="T110" s="23">
        <v>0</v>
      </c>
      <c r="U110" s="23">
        <v>1</v>
      </c>
      <c r="V110" s="23">
        <v>0</v>
      </c>
      <c r="W110" s="23">
        <v>0</v>
      </c>
      <c r="X110" s="23">
        <v>1</v>
      </c>
      <c r="Y110" s="23">
        <v>0</v>
      </c>
      <c r="Z110" s="23">
        <v>0</v>
      </c>
      <c r="AA110" s="23">
        <v>0</v>
      </c>
      <c r="AB110" s="23">
        <v>0</v>
      </c>
      <c r="AC110" s="23">
        <v>0</v>
      </c>
      <c r="AD110" s="23">
        <v>0</v>
      </c>
      <c r="AE110" s="23">
        <v>0</v>
      </c>
      <c r="AF110" s="23">
        <v>2</v>
      </c>
    </row>
    <row r="111" spans="1:32">
      <c r="A111">
        <f t="shared" si="10"/>
        <v>2007</v>
      </c>
      <c r="B111" t="str">
        <f t="shared" si="11"/>
        <v>La Barrita</v>
      </c>
      <c r="C111">
        <v>11</v>
      </c>
      <c r="D111" t="s">
        <v>884</v>
      </c>
      <c r="E111" s="23">
        <v>0</v>
      </c>
      <c r="F111" s="23">
        <v>0</v>
      </c>
      <c r="G111" s="23">
        <v>0</v>
      </c>
      <c r="H111" s="23">
        <v>0</v>
      </c>
      <c r="I111" s="23">
        <v>0</v>
      </c>
      <c r="J111" s="23">
        <v>0</v>
      </c>
      <c r="K111" s="23">
        <v>0</v>
      </c>
      <c r="L111" s="23">
        <v>0</v>
      </c>
      <c r="M111" s="23">
        <v>0</v>
      </c>
      <c r="N111" s="23">
        <v>0</v>
      </c>
      <c r="O111" s="23">
        <v>0</v>
      </c>
      <c r="P111" s="23">
        <v>0</v>
      </c>
      <c r="Q111" s="23">
        <v>0</v>
      </c>
      <c r="R111" s="23">
        <v>3</v>
      </c>
      <c r="S111" s="23">
        <v>0</v>
      </c>
      <c r="T111" s="23">
        <v>0</v>
      </c>
      <c r="U111" s="23">
        <v>0</v>
      </c>
      <c r="V111" s="23">
        <v>0</v>
      </c>
      <c r="W111" s="23">
        <v>0</v>
      </c>
      <c r="X111" s="23">
        <v>0</v>
      </c>
      <c r="Y111" s="23">
        <v>0</v>
      </c>
      <c r="Z111" s="23">
        <v>0</v>
      </c>
      <c r="AA111" s="23">
        <v>0</v>
      </c>
      <c r="AB111" s="23">
        <v>0</v>
      </c>
      <c r="AC111" s="23">
        <v>0</v>
      </c>
      <c r="AD111" s="23">
        <v>0</v>
      </c>
      <c r="AE111" s="23">
        <v>0</v>
      </c>
      <c r="AF111" s="23">
        <v>3</v>
      </c>
    </row>
    <row r="112" spans="1:32">
      <c r="A112">
        <f t="shared" si="10"/>
        <v>2007</v>
      </c>
      <c r="B112" t="str">
        <f t="shared" si="11"/>
        <v>La Barrita</v>
      </c>
      <c r="C112">
        <v>12</v>
      </c>
      <c r="D112" t="s">
        <v>884</v>
      </c>
      <c r="E112" s="23">
        <v>0</v>
      </c>
      <c r="F112" s="23">
        <v>0</v>
      </c>
      <c r="G112" s="23">
        <v>0</v>
      </c>
      <c r="H112" s="23">
        <v>0</v>
      </c>
      <c r="I112" s="23">
        <v>0</v>
      </c>
      <c r="J112" s="23">
        <v>0</v>
      </c>
      <c r="K112" s="23">
        <v>0</v>
      </c>
      <c r="L112" s="23">
        <v>0</v>
      </c>
      <c r="M112" s="23">
        <v>0</v>
      </c>
      <c r="N112" s="23">
        <v>0</v>
      </c>
      <c r="O112" s="23">
        <v>0</v>
      </c>
      <c r="P112" s="23">
        <v>0</v>
      </c>
      <c r="Q112" s="23">
        <v>0</v>
      </c>
      <c r="R112" s="23">
        <v>0</v>
      </c>
      <c r="S112" s="23">
        <v>0</v>
      </c>
      <c r="T112" s="23">
        <v>0</v>
      </c>
      <c r="U112" s="23">
        <v>0</v>
      </c>
      <c r="V112" s="23">
        <v>0</v>
      </c>
      <c r="W112" s="23">
        <v>0</v>
      </c>
      <c r="X112" s="23">
        <v>0</v>
      </c>
      <c r="Y112" s="23">
        <v>0</v>
      </c>
      <c r="Z112" s="23">
        <v>0</v>
      </c>
      <c r="AA112" s="23">
        <v>0</v>
      </c>
      <c r="AB112" s="23">
        <v>0</v>
      </c>
      <c r="AC112" s="23">
        <v>0</v>
      </c>
      <c r="AD112" s="23">
        <v>0</v>
      </c>
      <c r="AE112" s="23">
        <v>0</v>
      </c>
      <c r="AF112" s="23">
        <v>0</v>
      </c>
    </row>
    <row r="113" spans="1:32">
      <c r="A113">
        <f t="shared" si="10"/>
        <v>2007</v>
      </c>
      <c r="B113" t="str">
        <f t="shared" si="11"/>
        <v>La Barrita</v>
      </c>
      <c r="C113">
        <v>13</v>
      </c>
      <c r="D113" t="s">
        <v>884</v>
      </c>
      <c r="E113" s="23">
        <v>0</v>
      </c>
      <c r="F113" s="23">
        <v>0</v>
      </c>
      <c r="G113" s="23">
        <v>7</v>
      </c>
      <c r="H113" s="23">
        <v>1</v>
      </c>
      <c r="I113" s="23">
        <v>0</v>
      </c>
      <c r="J113" s="23">
        <v>2</v>
      </c>
      <c r="K113" s="23">
        <v>0</v>
      </c>
      <c r="L113" s="23">
        <v>0</v>
      </c>
      <c r="M113" s="23">
        <v>0</v>
      </c>
      <c r="N113" s="23">
        <v>0</v>
      </c>
      <c r="O113" s="23">
        <v>0</v>
      </c>
      <c r="P113" s="23">
        <v>0</v>
      </c>
      <c r="Q113" s="23">
        <v>0</v>
      </c>
      <c r="R113" s="23">
        <v>5</v>
      </c>
      <c r="S113" s="23">
        <v>1</v>
      </c>
      <c r="T113" s="23">
        <v>0</v>
      </c>
      <c r="U113" s="23">
        <v>2</v>
      </c>
      <c r="V113" s="23">
        <v>3</v>
      </c>
      <c r="W113" s="23">
        <v>0</v>
      </c>
      <c r="X113" s="23">
        <v>0</v>
      </c>
      <c r="Y113" s="23">
        <v>0</v>
      </c>
      <c r="Z113" s="23">
        <v>0</v>
      </c>
      <c r="AA113" s="23">
        <v>0</v>
      </c>
      <c r="AB113" s="23">
        <v>0</v>
      </c>
      <c r="AC113" s="23">
        <v>0</v>
      </c>
      <c r="AD113" s="23">
        <v>0</v>
      </c>
      <c r="AE113" s="23">
        <v>0</v>
      </c>
      <c r="AF113" s="23">
        <v>21</v>
      </c>
    </row>
    <row r="114" spans="1:32">
      <c r="A114">
        <f t="shared" si="10"/>
        <v>2007</v>
      </c>
      <c r="B114" t="str">
        <f t="shared" si="11"/>
        <v>La Barrita</v>
      </c>
      <c r="C114">
        <v>14</v>
      </c>
      <c r="D114" t="s">
        <v>884</v>
      </c>
      <c r="E114" s="23">
        <v>0</v>
      </c>
      <c r="F114" s="23">
        <v>0</v>
      </c>
      <c r="G114" s="23">
        <v>3</v>
      </c>
      <c r="H114" s="23">
        <v>0</v>
      </c>
      <c r="I114" s="23">
        <v>0</v>
      </c>
      <c r="J114" s="23">
        <v>0</v>
      </c>
      <c r="K114" s="23">
        <v>0</v>
      </c>
      <c r="L114" s="23">
        <v>0</v>
      </c>
      <c r="M114" s="23">
        <v>0</v>
      </c>
      <c r="N114" s="23">
        <v>0</v>
      </c>
      <c r="O114" s="23">
        <v>0</v>
      </c>
      <c r="P114" s="23">
        <v>0</v>
      </c>
      <c r="Q114" s="23">
        <v>1</v>
      </c>
      <c r="R114" s="23">
        <v>3</v>
      </c>
      <c r="S114" s="23">
        <v>2</v>
      </c>
      <c r="T114" s="23">
        <v>0</v>
      </c>
      <c r="U114" s="23">
        <v>6</v>
      </c>
      <c r="V114" s="23">
        <v>0</v>
      </c>
      <c r="W114" s="23">
        <v>0</v>
      </c>
      <c r="X114" s="23">
        <v>0</v>
      </c>
      <c r="Y114" s="23">
        <v>0</v>
      </c>
      <c r="Z114" s="23">
        <v>0</v>
      </c>
      <c r="AA114" s="23">
        <v>0</v>
      </c>
      <c r="AB114" s="23">
        <v>1</v>
      </c>
      <c r="AC114" s="23">
        <v>0</v>
      </c>
      <c r="AD114" s="23">
        <v>0</v>
      </c>
      <c r="AE114" s="23">
        <v>0</v>
      </c>
      <c r="AF114" s="23">
        <v>16</v>
      </c>
    </row>
    <row r="115" spans="1:32">
      <c r="A115">
        <f t="shared" si="10"/>
        <v>2007</v>
      </c>
      <c r="B115" t="str">
        <f t="shared" si="11"/>
        <v>La Barrita</v>
      </c>
      <c r="C115">
        <v>15</v>
      </c>
      <c r="D115" t="s">
        <v>884</v>
      </c>
      <c r="E115" s="23">
        <v>0</v>
      </c>
      <c r="F115" s="23">
        <v>0</v>
      </c>
      <c r="G115" s="23">
        <v>0</v>
      </c>
      <c r="H115" s="23">
        <v>0</v>
      </c>
      <c r="I115" s="23">
        <v>0</v>
      </c>
      <c r="J115" s="23">
        <v>0</v>
      </c>
      <c r="K115" s="23">
        <v>0</v>
      </c>
      <c r="L115" s="23">
        <v>0</v>
      </c>
      <c r="M115" s="23">
        <v>0</v>
      </c>
      <c r="N115" s="23">
        <v>0</v>
      </c>
      <c r="O115" s="23">
        <v>0</v>
      </c>
      <c r="P115" s="23">
        <v>0</v>
      </c>
      <c r="Q115" s="23">
        <v>0</v>
      </c>
      <c r="R115" s="23">
        <v>1</v>
      </c>
      <c r="S115" s="23">
        <v>0</v>
      </c>
      <c r="T115" s="23">
        <v>0</v>
      </c>
      <c r="U115" s="23">
        <v>0</v>
      </c>
      <c r="V115" s="23">
        <v>1</v>
      </c>
      <c r="W115" s="23">
        <v>0</v>
      </c>
      <c r="X115" s="23">
        <v>0</v>
      </c>
      <c r="Y115" s="23">
        <v>0</v>
      </c>
      <c r="Z115" s="23">
        <v>0</v>
      </c>
      <c r="AA115" s="23">
        <v>0</v>
      </c>
      <c r="AB115" s="23">
        <v>0</v>
      </c>
      <c r="AC115" s="23">
        <v>0</v>
      </c>
      <c r="AD115" s="23">
        <v>0</v>
      </c>
      <c r="AE115" s="23">
        <v>0</v>
      </c>
      <c r="AF115" s="23">
        <v>2</v>
      </c>
    </row>
    <row r="116" spans="1:32">
      <c r="A116">
        <f t="shared" si="10"/>
        <v>2007</v>
      </c>
      <c r="B116" t="str">
        <f t="shared" si="11"/>
        <v>La Barrita</v>
      </c>
      <c r="C116">
        <v>16</v>
      </c>
      <c r="D116" t="s">
        <v>884</v>
      </c>
      <c r="E116" s="23">
        <v>0</v>
      </c>
      <c r="F116" s="23">
        <v>0</v>
      </c>
      <c r="G116" s="23">
        <v>2</v>
      </c>
      <c r="H116" s="23">
        <v>0</v>
      </c>
      <c r="I116" s="23">
        <v>0</v>
      </c>
      <c r="J116" s="23">
        <v>2</v>
      </c>
      <c r="K116" s="23">
        <v>0</v>
      </c>
      <c r="L116" s="23">
        <v>0</v>
      </c>
      <c r="M116" s="23">
        <v>0</v>
      </c>
      <c r="N116" s="23">
        <v>0</v>
      </c>
      <c r="O116" s="23">
        <v>0</v>
      </c>
      <c r="P116" s="23">
        <v>0</v>
      </c>
      <c r="Q116" s="23">
        <v>0</v>
      </c>
      <c r="R116" s="23">
        <v>3</v>
      </c>
      <c r="S116" s="23">
        <v>1</v>
      </c>
      <c r="T116" s="23">
        <v>0</v>
      </c>
      <c r="U116" s="23">
        <v>8</v>
      </c>
      <c r="V116" s="23">
        <v>2</v>
      </c>
      <c r="W116" s="23">
        <v>0</v>
      </c>
      <c r="X116" s="23">
        <v>0</v>
      </c>
      <c r="Y116" s="23">
        <v>0</v>
      </c>
      <c r="Z116" s="23">
        <v>0</v>
      </c>
      <c r="AA116" s="23">
        <v>0</v>
      </c>
      <c r="AB116" s="23">
        <v>0</v>
      </c>
      <c r="AC116" s="23">
        <v>0</v>
      </c>
      <c r="AD116" s="23">
        <v>0</v>
      </c>
      <c r="AE116" s="23">
        <v>0</v>
      </c>
      <c r="AF116" s="23">
        <v>18</v>
      </c>
    </row>
    <row r="117" spans="1:32">
      <c r="A117">
        <f t="shared" si="10"/>
        <v>2007</v>
      </c>
      <c r="B117" t="s">
        <v>163</v>
      </c>
      <c r="C117">
        <v>1</v>
      </c>
      <c r="D117" t="s">
        <v>884</v>
      </c>
      <c r="E117" s="23">
        <v>0</v>
      </c>
      <c r="F117" s="23">
        <v>0</v>
      </c>
      <c r="G117" s="23">
        <v>19</v>
      </c>
      <c r="H117" s="23">
        <v>2</v>
      </c>
      <c r="I117" s="23">
        <v>0</v>
      </c>
      <c r="J117" s="23">
        <v>0</v>
      </c>
      <c r="K117" s="23">
        <v>0</v>
      </c>
      <c r="L117" s="23">
        <v>0</v>
      </c>
      <c r="M117" s="23">
        <v>0</v>
      </c>
      <c r="N117" s="23">
        <v>0</v>
      </c>
      <c r="O117" s="23">
        <v>0</v>
      </c>
      <c r="P117" s="23">
        <v>0</v>
      </c>
      <c r="Q117" s="23">
        <v>2</v>
      </c>
      <c r="R117" s="23">
        <v>56</v>
      </c>
      <c r="S117" s="23">
        <v>1</v>
      </c>
      <c r="T117" s="23">
        <v>0</v>
      </c>
      <c r="U117" s="23">
        <v>0</v>
      </c>
      <c r="V117" s="23">
        <v>0</v>
      </c>
      <c r="W117" s="23">
        <v>0</v>
      </c>
      <c r="X117" s="23">
        <v>0</v>
      </c>
      <c r="Y117" s="23">
        <v>0</v>
      </c>
      <c r="Z117" s="23">
        <v>0</v>
      </c>
      <c r="AA117" s="23">
        <v>1</v>
      </c>
      <c r="AB117" s="23">
        <v>2</v>
      </c>
      <c r="AC117" s="23">
        <v>0</v>
      </c>
      <c r="AD117" s="23">
        <v>0</v>
      </c>
      <c r="AE117" s="23">
        <v>0</v>
      </c>
      <c r="AF117" s="23">
        <v>83</v>
      </c>
    </row>
    <row r="118" spans="1:32">
      <c r="A118">
        <f t="shared" si="10"/>
        <v>2007</v>
      </c>
      <c r="B118" t="str">
        <f t="shared" ref="B118:B131" si="12">B117</f>
        <v xml:space="preserve">La Guanera </v>
      </c>
      <c r="C118">
        <v>2</v>
      </c>
      <c r="D118" t="s">
        <v>884</v>
      </c>
      <c r="E118" s="23">
        <v>0</v>
      </c>
      <c r="F118" s="23">
        <v>0</v>
      </c>
      <c r="G118" s="23">
        <v>8</v>
      </c>
      <c r="H118" s="23">
        <v>0</v>
      </c>
      <c r="I118" s="23">
        <v>0</v>
      </c>
      <c r="J118" s="23">
        <v>1</v>
      </c>
      <c r="K118" s="23">
        <v>0</v>
      </c>
      <c r="L118" s="23">
        <v>0</v>
      </c>
      <c r="M118" s="23">
        <v>0</v>
      </c>
      <c r="N118" s="23">
        <v>0</v>
      </c>
      <c r="O118" s="23">
        <v>0</v>
      </c>
      <c r="P118" s="23">
        <v>0</v>
      </c>
      <c r="Q118" s="23">
        <v>0</v>
      </c>
      <c r="R118" s="23">
        <v>38</v>
      </c>
      <c r="S118" s="23">
        <v>0</v>
      </c>
      <c r="T118" s="23">
        <v>0</v>
      </c>
      <c r="U118" s="23">
        <v>2</v>
      </c>
      <c r="V118" s="23">
        <v>1</v>
      </c>
      <c r="W118" s="23">
        <v>0</v>
      </c>
      <c r="X118" s="23">
        <v>0</v>
      </c>
      <c r="Y118" s="23">
        <v>0</v>
      </c>
      <c r="Z118" s="23">
        <v>0</v>
      </c>
      <c r="AA118" s="23">
        <v>1</v>
      </c>
      <c r="AB118" s="23">
        <v>0</v>
      </c>
      <c r="AC118" s="23">
        <v>0</v>
      </c>
      <c r="AD118" s="23">
        <v>0</v>
      </c>
      <c r="AE118" s="23">
        <v>0</v>
      </c>
      <c r="AF118" s="23">
        <v>51</v>
      </c>
    </row>
    <row r="119" spans="1:32">
      <c r="A119">
        <f t="shared" si="10"/>
        <v>2007</v>
      </c>
      <c r="B119" t="str">
        <f t="shared" si="12"/>
        <v xml:space="preserve">La Guanera </v>
      </c>
      <c r="C119">
        <v>3</v>
      </c>
      <c r="D119" t="s">
        <v>884</v>
      </c>
      <c r="E119" s="23">
        <v>0</v>
      </c>
      <c r="F119" s="23">
        <v>0</v>
      </c>
      <c r="G119" s="23">
        <v>2</v>
      </c>
      <c r="H119" s="23">
        <v>1</v>
      </c>
      <c r="I119" s="23">
        <v>0</v>
      </c>
      <c r="J119" s="23">
        <v>5</v>
      </c>
      <c r="K119" s="23">
        <v>0</v>
      </c>
      <c r="L119" s="23">
        <v>0</v>
      </c>
      <c r="M119" s="23">
        <v>0</v>
      </c>
      <c r="N119" s="23">
        <v>0</v>
      </c>
      <c r="O119" s="23">
        <v>0</v>
      </c>
      <c r="P119" s="23">
        <v>0</v>
      </c>
      <c r="Q119" s="23">
        <v>2</v>
      </c>
      <c r="R119" s="23">
        <v>45</v>
      </c>
      <c r="S119" s="23">
        <v>1</v>
      </c>
      <c r="T119" s="23">
        <v>0</v>
      </c>
      <c r="U119" s="23">
        <v>0</v>
      </c>
      <c r="V119" s="23">
        <v>1</v>
      </c>
      <c r="W119" s="23">
        <v>0</v>
      </c>
      <c r="X119" s="23">
        <v>0</v>
      </c>
      <c r="Y119" s="23">
        <v>0</v>
      </c>
      <c r="Z119" s="23">
        <v>0</v>
      </c>
      <c r="AA119" s="23">
        <v>0</v>
      </c>
      <c r="AB119" s="23">
        <v>1</v>
      </c>
      <c r="AC119" s="23">
        <v>0</v>
      </c>
      <c r="AD119" s="23">
        <v>0</v>
      </c>
      <c r="AE119" s="23">
        <v>0</v>
      </c>
      <c r="AF119" s="23">
        <v>58</v>
      </c>
    </row>
    <row r="120" spans="1:32">
      <c r="A120">
        <f t="shared" si="10"/>
        <v>2007</v>
      </c>
      <c r="B120" t="str">
        <f t="shared" si="12"/>
        <v xml:space="preserve">La Guanera </v>
      </c>
      <c r="C120">
        <v>4</v>
      </c>
      <c r="D120" t="s">
        <v>884</v>
      </c>
      <c r="E120" s="23">
        <v>0</v>
      </c>
      <c r="F120" s="23">
        <v>0</v>
      </c>
      <c r="G120" s="23">
        <v>8</v>
      </c>
      <c r="H120" s="23">
        <v>0</v>
      </c>
      <c r="I120" s="23">
        <v>0</v>
      </c>
      <c r="J120" s="23">
        <v>3</v>
      </c>
      <c r="K120" s="23">
        <v>0</v>
      </c>
      <c r="L120" s="23">
        <v>0</v>
      </c>
      <c r="M120" s="23">
        <v>0</v>
      </c>
      <c r="N120" s="23">
        <v>0</v>
      </c>
      <c r="O120" s="23">
        <v>0</v>
      </c>
      <c r="P120" s="23">
        <v>0</v>
      </c>
      <c r="Q120" s="23">
        <v>0</v>
      </c>
      <c r="R120" s="23">
        <v>15</v>
      </c>
      <c r="S120" s="23">
        <v>1</v>
      </c>
      <c r="T120" s="23">
        <v>0</v>
      </c>
      <c r="U120" s="23">
        <v>1</v>
      </c>
      <c r="V120" s="23">
        <v>2</v>
      </c>
      <c r="W120" s="23">
        <v>0</v>
      </c>
      <c r="X120" s="23">
        <v>0</v>
      </c>
      <c r="Y120" s="23">
        <v>0</v>
      </c>
      <c r="Z120" s="23">
        <v>0</v>
      </c>
      <c r="AA120" s="23">
        <v>0</v>
      </c>
      <c r="AB120" s="23">
        <v>1</v>
      </c>
      <c r="AC120" s="23">
        <v>0</v>
      </c>
      <c r="AD120" s="23">
        <v>0</v>
      </c>
      <c r="AE120" s="23">
        <v>0</v>
      </c>
      <c r="AF120" s="23">
        <v>31</v>
      </c>
    </row>
    <row r="121" spans="1:32">
      <c r="A121">
        <f t="shared" si="10"/>
        <v>2007</v>
      </c>
      <c r="B121" t="str">
        <f t="shared" si="12"/>
        <v xml:space="preserve">La Guanera </v>
      </c>
      <c r="C121">
        <v>5</v>
      </c>
      <c r="D121" t="s">
        <v>884</v>
      </c>
      <c r="E121" s="23">
        <v>0</v>
      </c>
      <c r="F121" s="23">
        <v>0</v>
      </c>
      <c r="G121" s="23">
        <v>16</v>
      </c>
      <c r="H121" s="23">
        <v>0</v>
      </c>
      <c r="I121" s="23">
        <v>0</v>
      </c>
      <c r="J121" s="23">
        <v>1</v>
      </c>
      <c r="K121" s="23">
        <v>0</v>
      </c>
      <c r="L121" s="23">
        <v>0</v>
      </c>
      <c r="M121" s="23">
        <v>0</v>
      </c>
      <c r="N121" s="23">
        <v>0</v>
      </c>
      <c r="O121" s="23">
        <v>0</v>
      </c>
      <c r="P121" s="23">
        <v>0</v>
      </c>
      <c r="Q121" s="23">
        <v>2</v>
      </c>
      <c r="R121" s="23">
        <v>13</v>
      </c>
      <c r="S121" s="23">
        <v>1</v>
      </c>
      <c r="T121" s="23">
        <v>0</v>
      </c>
      <c r="U121" s="23">
        <v>12</v>
      </c>
      <c r="V121" s="23">
        <v>1</v>
      </c>
      <c r="W121" s="23">
        <v>0</v>
      </c>
      <c r="X121" s="23">
        <v>0</v>
      </c>
      <c r="Y121" s="23">
        <v>0</v>
      </c>
      <c r="Z121" s="23">
        <v>0</v>
      </c>
      <c r="AA121" s="23">
        <v>27</v>
      </c>
      <c r="AB121" s="23">
        <v>3</v>
      </c>
      <c r="AC121" s="23">
        <v>0</v>
      </c>
      <c r="AD121" s="23">
        <v>0</v>
      </c>
      <c r="AE121" s="23">
        <v>0</v>
      </c>
      <c r="AF121" s="23">
        <v>76</v>
      </c>
    </row>
    <row r="122" spans="1:32">
      <c r="A122">
        <f t="shared" si="10"/>
        <v>2007</v>
      </c>
      <c r="B122" t="str">
        <f t="shared" si="12"/>
        <v xml:space="preserve">La Guanera </v>
      </c>
      <c r="C122">
        <v>6</v>
      </c>
      <c r="D122" t="s">
        <v>884</v>
      </c>
      <c r="E122" s="23">
        <v>0</v>
      </c>
      <c r="F122" s="23">
        <v>0</v>
      </c>
      <c r="G122" s="23">
        <v>2</v>
      </c>
      <c r="H122" s="23">
        <v>0</v>
      </c>
      <c r="I122" s="23">
        <v>0</v>
      </c>
      <c r="J122" s="23">
        <v>2</v>
      </c>
      <c r="K122" s="23">
        <v>0</v>
      </c>
      <c r="L122" s="23">
        <v>0</v>
      </c>
      <c r="M122" s="23">
        <v>0</v>
      </c>
      <c r="N122" s="23">
        <v>0</v>
      </c>
      <c r="O122" s="23">
        <v>0</v>
      </c>
      <c r="P122" s="23">
        <v>0</v>
      </c>
      <c r="Q122" s="23">
        <v>0</v>
      </c>
      <c r="R122" s="23">
        <v>25</v>
      </c>
      <c r="S122" s="23">
        <v>1</v>
      </c>
      <c r="T122" s="23">
        <v>0</v>
      </c>
      <c r="U122" s="23">
        <v>10</v>
      </c>
      <c r="V122" s="23">
        <v>3</v>
      </c>
      <c r="W122" s="23">
        <v>0</v>
      </c>
      <c r="X122" s="23">
        <v>0</v>
      </c>
      <c r="Y122" s="23">
        <v>0</v>
      </c>
      <c r="Z122" s="23">
        <v>0</v>
      </c>
      <c r="AA122" s="23">
        <v>3</v>
      </c>
      <c r="AB122" s="23">
        <v>5</v>
      </c>
      <c r="AC122" s="23">
        <v>0</v>
      </c>
      <c r="AD122" s="23">
        <v>0</v>
      </c>
      <c r="AE122" s="23">
        <v>0</v>
      </c>
      <c r="AF122" s="23">
        <v>51</v>
      </c>
    </row>
    <row r="123" spans="1:32">
      <c r="A123">
        <f t="shared" si="10"/>
        <v>2007</v>
      </c>
      <c r="B123" t="str">
        <f t="shared" si="12"/>
        <v xml:space="preserve">La Guanera </v>
      </c>
      <c r="C123">
        <v>7</v>
      </c>
      <c r="D123" t="s">
        <v>884</v>
      </c>
      <c r="E123" s="23">
        <v>0</v>
      </c>
      <c r="F123" s="23">
        <v>0</v>
      </c>
      <c r="G123" s="23">
        <v>20</v>
      </c>
      <c r="H123" s="23">
        <v>0</v>
      </c>
      <c r="I123" s="23">
        <v>0</v>
      </c>
      <c r="J123" s="23">
        <v>1</v>
      </c>
      <c r="K123" s="23">
        <v>0</v>
      </c>
      <c r="L123" s="23">
        <v>0</v>
      </c>
      <c r="M123" s="23">
        <v>0</v>
      </c>
      <c r="N123" s="23">
        <v>0</v>
      </c>
      <c r="O123" s="23">
        <v>0</v>
      </c>
      <c r="P123" s="23">
        <v>0</v>
      </c>
      <c r="Q123" s="23">
        <v>0</v>
      </c>
      <c r="R123" s="23">
        <v>12</v>
      </c>
      <c r="S123" s="23">
        <v>2</v>
      </c>
      <c r="T123" s="23">
        <v>0</v>
      </c>
      <c r="U123" s="23">
        <v>37</v>
      </c>
      <c r="V123" s="23">
        <v>6</v>
      </c>
      <c r="W123" s="23">
        <v>0</v>
      </c>
      <c r="X123" s="23">
        <v>1</v>
      </c>
      <c r="Y123" s="23">
        <v>0</v>
      </c>
      <c r="Z123" s="23">
        <v>0</v>
      </c>
      <c r="AA123" s="23">
        <v>0</v>
      </c>
      <c r="AB123" s="23">
        <v>4</v>
      </c>
      <c r="AC123" s="23">
        <v>0</v>
      </c>
      <c r="AD123" s="23">
        <v>0</v>
      </c>
      <c r="AE123" s="23">
        <v>0</v>
      </c>
      <c r="AF123" s="23">
        <v>83</v>
      </c>
    </row>
    <row r="124" spans="1:32">
      <c r="A124">
        <f t="shared" si="10"/>
        <v>2007</v>
      </c>
      <c r="B124" t="str">
        <f t="shared" si="12"/>
        <v xml:space="preserve">La Guanera </v>
      </c>
      <c r="C124">
        <v>8</v>
      </c>
      <c r="D124" t="s">
        <v>884</v>
      </c>
      <c r="E124" s="23">
        <v>0</v>
      </c>
      <c r="F124" s="23">
        <v>0</v>
      </c>
      <c r="G124" s="23">
        <v>8</v>
      </c>
      <c r="H124" s="23">
        <v>0</v>
      </c>
      <c r="I124" s="23">
        <v>0</v>
      </c>
      <c r="J124" s="23">
        <v>3</v>
      </c>
      <c r="K124" s="23">
        <v>1</v>
      </c>
      <c r="L124" s="23">
        <v>0</v>
      </c>
      <c r="M124" s="23">
        <v>0</v>
      </c>
      <c r="N124" s="23">
        <v>0</v>
      </c>
      <c r="O124" s="23">
        <v>0</v>
      </c>
      <c r="P124" s="23">
        <v>0</v>
      </c>
      <c r="Q124" s="23">
        <v>2</v>
      </c>
      <c r="R124" s="23">
        <v>8</v>
      </c>
      <c r="S124" s="23">
        <v>2</v>
      </c>
      <c r="T124" s="23">
        <v>0</v>
      </c>
      <c r="U124" s="23">
        <v>9</v>
      </c>
      <c r="V124" s="23">
        <v>6</v>
      </c>
      <c r="W124" s="23">
        <v>0</v>
      </c>
      <c r="X124" s="23">
        <v>0</v>
      </c>
      <c r="Y124" s="23">
        <v>0</v>
      </c>
      <c r="Z124" s="23">
        <v>0</v>
      </c>
      <c r="AA124" s="23">
        <v>0</v>
      </c>
      <c r="AB124" s="23">
        <v>0</v>
      </c>
      <c r="AC124" s="23">
        <v>0</v>
      </c>
      <c r="AD124" s="23">
        <v>0</v>
      </c>
      <c r="AE124" s="23">
        <v>0</v>
      </c>
      <c r="AF124" s="23">
        <v>39</v>
      </c>
    </row>
    <row r="125" spans="1:32">
      <c r="A125">
        <f t="shared" si="10"/>
        <v>2007</v>
      </c>
      <c r="B125" t="str">
        <f t="shared" si="12"/>
        <v xml:space="preserve">La Guanera </v>
      </c>
      <c r="C125">
        <v>9</v>
      </c>
      <c r="D125" t="s">
        <v>884</v>
      </c>
      <c r="E125" s="23">
        <v>0</v>
      </c>
      <c r="F125" s="23">
        <v>0</v>
      </c>
      <c r="G125" s="23">
        <v>2</v>
      </c>
      <c r="H125" s="23">
        <v>0</v>
      </c>
      <c r="I125" s="23">
        <v>0</v>
      </c>
      <c r="J125" s="23">
        <v>6</v>
      </c>
      <c r="K125" s="23">
        <v>0</v>
      </c>
      <c r="L125" s="23">
        <v>0</v>
      </c>
      <c r="M125" s="23">
        <v>0</v>
      </c>
      <c r="N125" s="23">
        <v>0</v>
      </c>
      <c r="O125" s="23">
        <v>0</v>
      </c>
      <c r="P125" s="23">
        <v>0</v>
      </c>
      <c r="Q125" s="23">
        <v>0</v>
      </c>
      <c r="R125" s="23">
        <v>38</v>
      </c>
      <c r="S125" s="23">
        <v>0</v>
      </c>
      <c r="T125" s="23">
        <v>0</v>
      </c>
      <c r="U125" s="23">
        <v>2</v>
      </c>
      <c r="V125" s="23">
        <v>3</v>
      </c>
      <c r="W125" s="23">
        <v>0</v>
      </c>
      <c r="X125" s="23">
        <v>0</v>
      </c>
      <c r="Y125" s="23">
        <v>0</v>
      </c>
      <c r="Z125" s="23">
        <v>0</v>
      </c>
      <c r="AA125" s="23">
        <v>0</v>
      </c>
      <c r="AB125" s="23">
        <v>1</v>
      </c>
      <c r="AC125" s="23">
        <v>0</v>
      </c>
      <c r="AD125" s="23">
        <v>0</v>
      </c>
      <c r="AE125" s="23">
        <v>0</v>
      </c>
      <c r="AF125" s="23">
        <v>52</v>
      </c>
    </row>
    <row r="126" spans="1:32">
      <c r="A126">
        <f t="shared" si="10"/>
        <v>2007</v>
      </c>
      <c r="B126" t="str">
        <f t="shared" si="12"/>
        <v xml:space="preserve">La Guanera </v>
      </c>
      <c r="C126">
        <v>10</v>
      </c>
      <c r="D126" t="s">
        <v>884</v>
      </c>
      <c r="E126" s="23">
        <v>0</v>
      </c>
      <c r="F126" s="23">
        <v>0</v>
      </c>
      <c r="G126" s="23">
        <v>2</v>
      </c>
      <c r="H126" s="23">
        <v>0</v>
      </c>
      <c r="I126" s="23">
        <v>0</v>
      </c>
      <c r="J126" s="23">
        <v>1</v>
      </c>
      <c r="K126" s="23">
        <v>0</v>
      </c>
      <c r="L126" s="23">
        <v>0</v>
      </c>
      <c r="M126" s="23">
        <v>0</v>
      </c>
      <c r="N126" s="23">
        <v>0</v>
      </c>
      <c r="O126" s="23">
        <v>0</v>
      </c>
      <c r="P126" s="23">
        <v>0</v>
      </c>
      <c r="Q126" s="23">
        <v>0</v>
      </c>
      <c r="R126" s="23">
        <v>13</v>
      </c>
      <c r="S126" s="23">
        <v>0</v>
      </c>
      <c r="T126" s="23">
        <v>0</v>
      </c>
      <c r="U126" s="23">
        <v>3</v>
      </c>
      <c r="V126" s="23">
        <v>1</v>
      </c>
      <c r="W126" s="23">
        <v>0</v>
      </c>
      <c r="X126" s="23">
        <v>0</v>
      </c>
      <c r="Y126" s="23">
        <v>0</v>
      </c>
      <c r="Z126" s="23">
        <v>0</v>
      </c>
      <c r="AA126" s="23">
        <v>0</v>
      </c>
      <c r="AB126" s="23">
        <v>0</v>
      </c>
      <c r="AC126" s="23">
        <v>0</v>
      </c>
      <c r="AD126" s="23">
        <v>0</v>
      </c>
      <c r="AE126" s="23">
        <v>0</v>
      </c>
      <c r="AF126" s="23">
        <v>20</v>
      </c>
    </row>
    <row r="127" spans="1:32">
      <c r="A127">
        <f t="shared" si="10"/>
        <v>2007</v>
      </c>
      <c r="B127" t="str">
        <f t="shared" si="12"/>
        <v xml:space="preserve">La Guanera </v>
      </c>
      <c r="C127">
        <v>11</v>
      </c>
      <c r="D127" t="s">
        <v>884</v>
      </c>
      <c r="E127" s="23">
        <v>0</v>
      </c>
      <c r="F127" s="23">
        <v>0</v>
      </c>
      <c r="G127" s="23">
        <v>4</v>
      </c>
      <c r="H127" s="23">
        <v>0</v>
      </c>
      <c r="I127" s="23">
        <v>0</v>
      </c>
      <c r="J127" s="23">
        <v>2</v>
      </c>
      <c r="K127" s="23">
        <v>0</v>
      </c>
      <c r="L127" s="23">
        <v>0</v>
      </c>
      <c r="M127" s="23">
        <v>0</v>
      </c>
      <c r="N127" s="23">
        <v>0</v>
      </c>
      <c r="O127" s="23">
        <v>0</v>
      </c>
      <c r="P127" s="23">
        <v>0</v>
      </c>
      <c r="Q127" s="23">
        <v>0</v>
      </c>
      <c r="R127" s="23">
        <v>12</v>
      </c>
      <c r="S127" s="23">
        <v>0</v>
      </c>
      <c r="T127" s="23">
        <v>0</v>
      </c>
      <c r="U127" s="23">
        <v>3</v>
      </c>
      <c r="V127" s="23">
        <v>1</v>
      </c>
      <c r="W127" s="23">
        <v>0</v>
      </c>
      <c r="X127" s="23">
        <v>0</v>
      </c>
      <c r="Y127" s="23">
        <v>0</v>
      </c>
      <c r="Z127" s="23">
        <v>0</v>
      </c>
      <c r="AA127" s="23">
        <v>0</v>
      </c>
      <c r="AB127" s="23">
        <v>0</v>
      </c>
      <c r="AC127" s="23">
        <v>0</v>
      </c>
      <c r="AD127" s="23">
        <v>0</v>
      </c>
      <c r="AE127" s="23">
        <v>0</v>
      </c>
      <c r="AF127" s="23">
        <v>22</v>
      </c>
    </row>
    <row r="128" spans="1:32">
      <c r="A128">
        <f t="shared" si="10"/>
        <v>2007</v>
      </c>
      <c r="B128" t="str">
        <f t="shared" si="12"/>
        <v xml:space="preserve">La Guanera </v>
      </c>
      <c r="C128">
        <v>12</v>
      </c>
      <c r="D128" t="s">
        <v>884</v>
      </c>
      <c r="E128" s="23">
        <v>0</v>
      </c>
      <c r="F128" s="23">
        <v>0</v>
      </c>
      <c r="G128" s="23">
        <v>0</v>
      </c>
      <c r="H128" s="23">
        <v>0</v>
      </c>
      <c r="I128" s="23">
        <v>0</v>
      </c>
      <c r="J128" s="23">
        <v>2</v>
      </c>
      <c r="K128" s="23">
        <v>0</v>
      </c>
      <c r="L128" s="23">
        <v>0</v>
      </c>
      <c r="M128" s="23">
        <v>0</v>
      </c>
      <c r="N128" s="23">
        <v>0</v>
      </c>
      <c r="O128" s="23">
        <v>0</v>
      </c>
      <c r="P128" s="23">
        <v>0</v>
      </c>
      <c r="Q128" s="23">
        <v>0</v>
      </c>
      <c r="R128" s="23">
        <v>14</v>
      </c>
      <c r="S128" s="23">
        <v>1</v>
      </c>
      <c r="T128" s="23">
        <v>0</v>
      </c>
      <c r="U128" s="23">
        <v>0</v>
      </c>
      <c r="V128" s="23">
        <v>2</v>
      </c>
      <c r="W128" s="23">
        <v>0</v>
      </c>
      <c r="X128" s="23">
        <v>0</v>
      </c>
      <c r="Y128" s="23">
        <v>0</v>
      </c>
      <c r="Z128" s="23">
        <v>0</v>
      </c>
      <c r="AA128" s="23">
        <v>0</v>
      </c>
      <c r="AB128" s="23">
        <v>1</v>
      </c>
      <c r="AC128" s="23">
        <v>0</v>
      </c>
      <c r="AD128" s="23">
        <v>0</v>
      </c>
      <c r="AE128" s="23">
        <v>0</v>
      </c>
      <c r="AF128" s="23">
        <v>20</v>
      </c>
    </row>
    <row r="129" spans="1:32">
      <c r="A129">
        <f t="shared" si="10"/>
        <v>2007</v>
      </c>
      <c r="B129" t="str">
        <f t="shared" si="12"/>
        <v xml:space="preserve">La Guanera </v>
      </c>
      <c r="C129">
        <v>13</v>
      </c>
      <c r="D129" t="s">
        <v>884</v>
      </c>
      <c r="E129" s="23">
        <v>0</v>
      </c>
      <c r="F129" s="23">
        <v>0</v>
      </c>
      <c r="G129" s="23">
        <v>3</v>
      </c>
      <c r="H129" s="23">
        <v>1</v>
      </c>
      <c r="I129" s="23">
        <v>0</v>
      </c>
      <c r="J129" s="23">
        <v>2</v>
      </c>
      <c r="K129" s="23">
        <v>0</v>
      </c>
      <c r="L129" s="23">
        <v>0</v>
      </c>
      <c r="M129" s="23">
        <v>0</v>
      </c>
      <c r="N129" s="23">
        <v>0</v>
      </c>
      <c r="O129" s="23">
        <v>0</v>
      </c>
      <c r="P129" s="23">
        <v>0</v>
      </c>
      <c r="Q129" s="23">
        <v>0</v>
      </c>
      <c r="R129" s="23">
        <v>79</v>
      </c>
      <c r="S129" s="23">
        <v>1</v>
      </c>
      <c r="T129" s="23">
        <v>0</v>
      </c>
      <c r="U129" s="23">
        <v>3</v>
      </c>
      <c r="V129" s="23">
        <v>1</v>
      </c>
      <c r="W129" s="23">
        <v>0</v>
      </c>
      <c r="X129" s="23">
        <v>0</v>
      </c>
      <c r="Y129" s="23">
        <v>0</v>
      </c>
      <c r="Z129" s="23">
        <v>0</v>
      </c>
      <c r="AA129" s="23">
        <v>4</v>
      </c>
      <c r="AB129" s="23">
        <v>1</v>
      </c>
      <c r="AC129" s="23">
        <v>0</v>
      </c>
      <c r="AD129" s="23">
        <v>0</v>
      </c>
      <c r="AE129" s="23">
        <v>0</v>
      </c>
      <c r="AF129" s="23">
        <v>95</v>
      </c>
    </row>
    <row r="130" spans="1:32">
      <c r="A130">
        <f t="shared" si="10"/>
        <v>2007</v>
      </c>
      <c r="B130" t="str">
        <f t="shared" si="12"/>
        <v xml:space="preserve">La Guanera </v>
      </c>
      <c r="C130">
        <v>14</v>
      </c>
      <c r="D130" t="s">
        <v>884</v>
      </c>
      <c r="E130" s="23">
        <v>0</v>
      </c>
      <c r="F130" s="23">
        <v>0</v>
      </c>
      <c r="G130" s="23">
        <v>1</v>
      </c>
      <c r="H130" s="23">
        <v>1</v>
      </c>
      <c r="I130" s="23">
        <v>0</v>
      </c>
      <c r="J130" s="23">
        <v>4</v>
      </c>
      <c r="K130" s="23">
        <v>0</v>
      </c>
      <c r="L130" s="23">
        <v>0</v>
      </c>
      <c r="M130" s="23">
        <v>0</v>
      </c>
      <c r="N130" s="23">
        <v>0</v>
      </c>
      <c r="O130" s="23">
        <v>0</v>
      </c>
      <c r="P130" s="23">
        <v>0</v>
      </c>
      <c r="Q130" s="23">
        <v>1</v>
      </c>
      <c r="R130" s="23">
        <v>36</v>
      </c>
      <c r="S130" s="23">
        <v>0</v>
      </c>
      <c r="T130" s="23">
        <v>0</v>
      </c>
      <c r="U130" s="23">
        <v>0</v>
      </c>
      <c r="V130" s="23">
        <v>0</v>
      </c>
      <c r="W130" s="23">
        <v>0</v>
      </c>
      <c r="X130" s="23">
        <v>0</v>
      </c>
      <c r="Y130" s="23">
        <v>0</v>
      </c>
      <c r="Z130" s="23">
        <v>0</v>
      </c>
      <c r="AA130" s="23">
        <v>0</v>
      </c>
      <c r="AB130" s="23">
        <v>0</v>
      </c>
      <c r="AC130" s="23">
        <v>0</v>
      </c>
      <c r="AD130" s="23">
        <v>0</v>
      </c>
      <c r="AE130" s="23">
        <v>0</v>
      </c>
      <c r="AF130" s="23">
        <v>43</v>
      </c>
    </row>
    <row r="131" spans="1:32">
      <c r="A131">
        <f t="shared" si="10"/>
        <v>2007</v>
      </c>
      <c r="B131" t="str">
        <f t="shared" si="12"/>
        <v xml:space="preserve">La Guanera </v>
      </c>
      <c r="C131">
        <v>15</v>
      </c>
      <c r="D131" t="s">
        <v>884</v>
      </c>
      <c r="E131" s="23">
        <v>0</v>
      </c>
      <c r="F131" s="23">
        <v>0</v>
      </c>
      <c r="G131" s="23">
        <v>12</v>
      </c>
      <c r="H131" s="23">
        <v>0</v>
      </c>
      <c r="I131" s="23">
        <v>0</v>
      </c>
      <c r="J131" s="23">
        <v>3</v>
      </c>
      <c r="K131" s="23">
        <v>0</v>
      </c>
      <c r="L131" s="23">
        <v>0</v>
      </c>
      <c r="M131" s="23">
        <v>0</v>
      </c>
      <c r="N131" s="23">
        <v>0</v>
      </c>
      <c r="O131" s="23">
        <v>0</v>
      </c>
      <c r="P131" s="23">
        <v>0</v>
      </c>
      <c r="Q131" s="23">
        <v>1</v>
      </c>
      <c r="R131" s="23">
        <v>18</v>
      </c>
      <c r="S131" s="23">
        <v>2</v>
      </c>
      <c r="T131" s="23">
        <v>0</v>
      </c>
      <c r="U131" s="23">
        <v>5</v>
      </c>
      <c r="V131" s="23">
        <v>1</v>
      </c>
      <c r="W131" s="23">
        <v>0</v>
      </c>
      <c r="X131" s="23">
        <v>0</v>
      </c>
      <c r="Y131" s="23">
        <v>0</v>
      </c>
      <c r="Z131" s="23">
        <v>0</v>
      </c>
      <c r="AA131" s="23">
        <v>0</v>
      </c>
      <c r="AB131" s="23">
        <v>0</v>
      </c>
      <c r="AC131" s="23">
        <v>0</v>
      </c>
      <c r="AD131" s="23">
        <v>0</v>
      </c>
      <c r="AE131" s="23">
        <v>0</v>
      </c>
      <c r="AF131" s="23">
        <v>42</v>
      </c>
    </row>
    <row r="132" spans="1:32">
      <c r="A132">
        <f t="shared" si="10"/>
        <v>2007</v>
      </c>
      <c r="B132" t="s">
        <v>66</v>
      </c>
      <c r="C132">
        <v>1</v>
      </c>
      <c r="D132" t="s">
        <v>885</v>
      </c>
      <c r="E132" s="23">
        <v>0</v>
      </c>
      <c r="F132" s="23">
        <v>0</v>
      </c>
      <c r="G132" s="23">
        <v>0</v>
      </c>
      <c r="H132" s="23">
        <v>0</v>
      </c>
      <c r="I132" s="23">
        <v>0</v>
      </c>
      <c r="J132" s="23">
        <v>0</v>
      </c>
      <c r="K132" s="23">
        <v>0</v>
      </c>
      <c r="L132" s="23">
        <v>0</v>
      </c>
      <c r="M132" s="23">
        <v>0</v>
      </c>
      <c r="N132" s="23">
        <v>0</v>
      </c>
      <c r="O132" s="23">
        <v>0</v>
      </c>
      <c r="P132" s="23">
        <v>0</v>
      </c>
      <c r="Q132" s="23">
        <v>0</v>
      </c>
      <c r="R132" s="23">
        <v>0</v>
      </c>
      <c r="S132" s="23">
        <v>1</v>
      </c>
      <c r="T132" s="23">
        <v>0</v>
      </c>
      <c r="U132" s="23">
        <v>150</v>
      </c>
      <c r="V132" s="23">
        <v>0</v>
      </c>
      <c r="W132" s="23">
        <v>0</v>
      </c>
      <c r="X132" s="23">
        <v>0</v>
      </c>
      <c r="Y132" s="23">
        <v>0</v>
      </c>
      <c r="Z132" s="23">
        <v>0</v>
      </c>
      <c r="AA132" s="23">
        <v>0</v>
      </c>
      <c r="AB132" s="23">
        <v>1</v>
      </c>
      <c r="AC132" s="23">
        <v>0</v>
      </c>
      <c r="AD132" s="23">
        <v>0</v>
      </c>
      <c r="AE132" s="23">
        <v>0</v>
      </c>
      <c r="AF132" s="23">
        <v>152</v>
      </c>
    </row>
    <row r="133" spans="1:32">
      <c r="A133">
        <f t="shared" si="10"/>
        <v>2007</v>
      </c>
      <c r="B133" t="str">
        <f t="shared" ref="B133:B150" si="13">B132</f>
        <v>La Plana/Las Cuevas</v>
      </c>
      <c r="C133">
        <v>2</v>
      </c>
      <c r="D133" t="s">
        <v>885</v>
      </c>
      <c r="E133" s="23">
        <v>0</v>
      </c>
      <c r="F133" s="23">
        <v>0</v>
      </c>
      <c r="G133" s="23">
        <v>0</v>
      </c>
      <c r="H133" s="23">
        <v>0</v>
      </c>
      <c r="I133" s="23">
        <v>0</v>
      </c>
      <c r="J133" s="23">
        <v>1</v>
      </c>
      <c r="K133" s="23">
        <v>3</v>
      </c>
      <c r="L133" s="23">
        <v>0</v>
      </c>
      <c r="M133" s="23">
        <v>0</v>
      </c>
      <c r="N133" s="23">
        <v>0</v>
      </c>
      <c r="O133" s="23">
        <v>0</v>
      </c>
      <c r="P133" s="23">
        <v>0</v>
      </c>
      <c r="Q133" s="23">
        <v>0</v>
      </c>
      <c r="R133" s="23">
        <v>250</v>
      </c>
      <c r="S133" s="23">
        <v>1</v>
      </c>
      <c r="T133" s="23">
        <v>0</v>
      </c>
      <c r="U133" s="23">
        <v>6</v>
      </c>
      <c r="V133" s="23">
        <v>0</v>
      </c>
      <c r="W133" s="23">
        <v>0</v>
      </c>
      <c r="X133" s="23">
        <v>0</v>
      </c>
      <c r="Y133" s="23">
        <v>0</v>
      </c>
      <c r="Z133" s="23">
        <v>0</v>
      </c>
      <c r="AA133" s="23">
        <v>0</v>
      </c>
      <c r="AB133" s="23">
        <v>1</v>
      </c>
      <c r="AC133" s="23">
        <v>0</v>
      </c>
      <c r="AD133" s="23">
        <v>0</v>
      </c>
      <c r="AE133" s="23">
        <v>0</v>
      </c>
      <c r="AF133" s="23">
        <v>262</v>
      </c>
    </row>
    <row r="134" spans="1:32">
      <c r="A134">
        <f t="shared" ref="A134:A151" si="14">A133</f>
        <v>2007</v>
      </c>
      <c r="B134" t="str">
        <f t="shared" si="13"/>
        <v>La Plana/Las Cuevas</v>
      </c>
      <c r="C134">
        <v>3</v>
      </c>
      <c r="D134" t="s">
        <v>885</v>
      </c>
      <c r="E134" s="23">
        <v>0</v>
      </c>
      <c r="F134" s="23">
        <v>0</v>
      </c>
      <c r="G134" s="23">
        <v>0</v>
      </c>
      <c r="H134" s="23">
        <v>0</v>
      </c>
      <c r="I134" s="23">
        <v>3</v>
      </c>
      <c r="J134" s="23">
        <v>8</v>
      </c>
      <c r="K134" s="23">
        <v>0</v>
      </c>
      <c r="L134" s="23">
        <v>0</v>
      </c>
      <c r="M134" s="23">
        <v>0</v>
      </c>
      <c r="N134" s="23">
        <v>0</v>
      </c>
      <c r="O134" s="23">
        <v>0</v>
      </c>
      <c r="P134" s="23">
        <v>0</v>
      </c>
      <c r="Q134" s="23">
        <v>3</v>
      </c>
      <c r="R134" s="23">
        <v>88</v>
      </c>
      <c r="S134" s="23">
        <v>2</v>
      </c>
      <c r="T134" s="23">
        <v>0</v>
      </c>
      <c r="U134" s="23">
        <v>0</v>
      </c>
      <c r="V134" s="23">
        <v>8</v>
      </c>
      <c r="W134" s="23">
        <v>0</v>
      </c>
      <c r="X134" s="23">
        <v>0</v>
      </c>
      <c r="Y134" s="23">
        <v>0</v>
      </c>
      <c r="Z134" s="23">
        <v>0</v>
      </c>
      <c r="AA134" s="23">
        <v>1</v>
      </c>
      <c r="AB134" s="23">
        <v>2</v>
      </c>
      <c r="AC134" s="23">
        <v>0</v>
      </c>
      <c r="AD134" s="23">
        <v>0</v>
      </c>
      <c r="AE134" s="23">
        <v>0</v>
      </c>
      <c r="AF134" s="23">
        <v>115</v>
      </c>
    </row>
    <row r="135" spans="1:32">
      <c r="A135">
        <f t="shared" si="14"/>
        <v>2007</v>
      </c>
      <c r="B135" t="str">
        <f t="shared" si="13"/>
        <v>La Plana/Las Cuevas</v>
      </c>
      <c r="C135">
        <v>4</v>
      </c>
      <c r="D135" t="s">
        <v>885</v>
      </c>
      <c r="E135" s="23">
        <v>0</v>
      </c>
      <c r="F135" s="23">
        <v>0</v>
      </c>
      <c r="G135" s="23">
        <v>1</v>
      </c>
      <c r="H135" s="23">
        <v>0</v>
      </c>
      <c r="I135" s="23">
        <v>0</v>
      </c>
      <c r="J135" s="23">
        <v>14</v>
      </c>
      <c r="K135" s="23">
        <v>0</v>
      </c>
      <c r="L135" s="23">
        <v>0</v>
      </c>
      <c r="M135" s="23">
        <v>0</v>
      </c>
      <c r="N135" s="23">
        <v>0</v>
      </c>
      <c r="O135" s="23">
        <v>0</v>
      </c>
      <c r="P135" s="23">
        <v>0</v>
      </c>
      <c r="Q135" s="23">
        <v>0</v>
      </c>
      <c r="R135" s="23">
        <v>100</v>
      </c>
      <c r="S135" s="23">
        <v>3</v>
      </c>
      <c r="T135" s="23">
        <v>0</v>
      </c>
      <c r="U135" s="23">
        <v>3</v>
      </c>
      <c r="V135" s="23">
        <v>0</v>
      </c>
      <c r="W135" s="23">
        <v>0</v>
      </c>
      <c r="X135" s="23">
        <v>0</v>
      </c>
      <c r="Y135" s="23">
        <v>0</v>
      </c>
      <c r="Z135" s="23">
        <v>0</v>
      </c>
      <c r="AA135" s="23">
        <v>2</v>
      </c>
      <c r="AB135" s="23">
        <v>10</v>
      </c>
      <c r="AC135" s="23">
        <v>0</v>
      </c>
      <c r="AD135" s="23">
        <v>0</v>
      </c>
      <c r="AE135" s="23">
        <v>0</v>
      </c>
      <c r="AF135" s="23">
        <v>133</v>
      </c>
    </row>
    <row r="136" spans="1:32">
      <c r="A136">
        <f t="shared" si="14"/>
        <v>2007</v>
      </c>
      <c r="B136" t="str">
        <f t="shared" si="13"/>
        <v>La Plana/Las Cuevas</v>
      </c>
      <c r="C136">
        <v>5</v>
      </c>
      <c r="D136" t="s">
        <v>885</v>
      </c>
      <c r="E136" s="23">
        <v>1</v>
      </c>
      <c r="F136" s="23">
        <v>0</v>
      </c>
      <c r="G136" s="23">
        <v>0</v>
      </c>
      <c r="H136" s="23">
        <v>0</v>
      </c>
      <c r="I136" s="23">
        <v>0</v>
      </c>
      <c r="J136" s="23">
        <v>0</v>
      </c>
      <c r="K136" s="23">
        <v>0</v>
      </c>
      <c r="L136" s="23">
        <v>0</v>
      </c>
      <c r="M136" s="23">
        <v>0</v>
      </c>
      <c r="N136" s="23">
        <v>0</v>
      </c>
      <c r="O136" s="23">
        <v>0</v>
      </c>
      <c r="P136" s="23">
        <v>0</v>
      </c>
      <c r="Q136" s="23">
        <v>0</v>
      </c>
      <c r="R136" s="23">
        <v>88</v>
      </c>
      <c r="S136" s="23">
        <v>1</v>
      </c>
      <c r="T136" s="23">
        <v>1</v>
      </c>
      <c r="U136" s="23">
        <v>1</v>
      </c>
      <c r="V136" s="23">
        <v>2</v>
      </c>
      <c r="W136" s="23">
        <v>0</v>
      </c>
      <c r="X136" s="23">
        <v>0</v>
      </c>
      <c r="Y136" s="23">
        <v>0</v>
      </c>
      <c r="Z136" s="23">
        <v>0</v>
      </c>
      <c r="AA136" s="23">
        <v>0</v>
      </c>
      <c r="AB136" s="23">
        <v>0</v>
      </c>
      <c r="AC136" s="23">
        <v>0</v>
      </c>
      <c r="AD136" s="23">
        <v>0</v>
      </c>
      <c r="AE136" s="23">
        <v>0</v>
      </c>
      <c r="AF136" s="23">
        <v>94</v>
      </c>
    </row>
    <row r="137" spans="1:32">
      <c r="A137">
        <f t="shared" si="14"/>
        <v>2007</v>
      </c>
      <c r="B137" t="str">
        <f t="shared" si="13"/>
        <v>La Plana/Las Cuevas</v>
      </c>
      <c r="C137">
        <v>6</v>
      </c>
      <c r="D137" t="s">
        <v>885</v>
      </c>
      <c r="E137" s="23">
        <v>3</v>
      </c>
      <c r="F137" s="23">
        <v>0</v>
      </c>
      <c r="G137" s="23">
        <v>1</v>
      </c>
      <c r="H137" s="23">
        <v>1</v>
      </c>
      <c r="I137" s="23">
        <v>0</v>
      </c>
      <c r="J137" s="23">
        <v>2</v>
      </c>
      <c r="K137" s="23">
        <v>2</v>
      </c>
      <c r="L137" s="23">
        <v>0</v>
      </c>
      <c r="M137" s="23">
        <v>0</v>
      </c>
      <c r="N137" s="23">
        <v>0</v>
      </c>
      <c r="O137" s="23">
        <v>1</v>
      </c>
      <c r="P137" s="23">
        <v>0</v>
      </c>
      <c r="Q137" s="23">
        <v>0</v>
      </c>
      <c r="R137" s="23">
        <v>40</v>
      </c>
      <c r="S137" s="23">
        <v>5</v>
      </c>
      <c r="T137" s="23">
        <v>1</v>
      </c>
      <c r="U137" s="23">
        <v>12</v>
      </c>
      <c r="V137" s="23">
        <v>0</v>
      </c>
      <c r="W137" s="23">
        <v>0</v>
      </c>
      <c r="X137" s="23">
        <v>0</v>
      </c>
      <c r="Y137" s="23">
        <v>0</v>
      </c>
      <c r="Z137" s="23">
        <v>0</v>
      </c>
      <c r="AA137" s="23">
        <v>1</v>
      </c>
      <c r="AB137" s="23">
        <v>1</v>
      </c>
      <c r="AC137" s="23">
        <v>0</v>
      </c>
      <c r="AD137" s="23">
        <v>0</v>
      </c>
      <c r="AE137" s="23">
        <v>0</v>
      </c>
      <c r="AF137" s="23">
        <v>70</v>
      </c>
    </row>
    <row r="138" spans="1:32">
      <c r="A138">
        <f t="shared" si="14"/>
        <v>2007</v>
      </c>
      <c r="B138" t="str">
        <f t="shared" si="13"/>
        <v>La Plana/Las Cuevas</v>
      </c>
      <c r="C138">
        <v>7</v>
      </c>
      <c r="D138" t="s">
        <v>885</v>
      </c>
      <c r="E138" s="23">
        <v>0</v>
      </c>
      <c r="F138" s="23">
        <v>0</v>
      </c>
      <c r="G138" s="23">
        <v>0</v>
      </c>
      <c r="H138" s="23">
        <v>0</v>
      </c>
      <c r="I138" s="23">
        <v>0</v>
      </c>
      <c r="J138" s="23">
        <v>0</v>
      </c>
      <c r="K138" s="23">
        <v>0</v>
      </c>
      <c r="L138" s="23">
        <v>0</v>
      </c>
      <c r="M138" s="23">
        <v>0</v>
      </c>
      <c r="N138" s="23">
        <v>0</v>
      </c>
      <c r="O138" s="23">
        <v>0</v>
      </c>
      <c r="P138" s="23">
        <v>0</v>
      </c>
      <c r="Q138" s="23">
        <v>1</v>
      </c>
      <c r="R138" s="23">
        <v>9</v>
      </c>
      <c r="S138" s="23">
        <v>2</v>
      </c>
      <c r="T138" s="23">
        <v>1</v>
      </c>
      <c r="U138" s="23">
        <v>7</v>
      </c>
      <c r="V138" s="23">
        <v>19</v>
      </c>
      <c r="W138" s="23">
        <v>0</v>
      </c>
      <c r="X138" s="23">
        <v>0</v>
      </c>
      <c r="Y138" s="23">
        <v>0</v>
      </c>
      <c r="Z138" s="23">
        <v>0</v>
      </c>
      <c r="AA138" s="23">
        <v>16</v>
      </c>
      <c r="AB138" s="23">
        <v>0</v>
      </c>
      <c r="AC138" s="23">
        <v>0</v>
      </c>
      <c r="AD138" s="23">
        <v>0</v>
      </c>
      <c r="AE138" s="23">
        <v>0</v>
      </c>
      <c r="AF138" s="23">
        <v>55</v>
      </c>
    </row>
    <row r="139" spans="1:32">
      <c r="A139">
        <f t="shared" si="14"/>
        <v>2007</v>
      </c>
      <c r="B139" t="str">
        <f t="shared" si="13"/>
        <v>La Plana/Las Cuevas</v>
      </c>
      <c r="C139">
        <v>8</v>
      </c>
      <c r="D139" t="s">
        <v>885</v>
      </c>
      <c r="E139" s="23">
        <v>2</v>
      </c>
      <c r="F139" s="23">
        <v>0</v>
      </c>
      <c r="G139" s="23">
        <v>2</v>
      </c>
      <c r="H139" s="23">
        <v>0</v>
      </c>
      <c r="I139" s="23">
        <v>0</v>
      </c>
      <c r="J139" s="23">
        <v>15</v>
      </c>
      <c r="K139" s="23">
        <v>2</v>
      </c>
      <c r="L139" s="23">
        <v>0</v>
      </c>
      <c r="M139" s="23">
        <v>0</v>
      </c>
      <c r="N139" s="23">
        <v>0</v>
      </c>
      <c r="O139" s="23">
        <v>0</v>
      </c>
      <c r="P139" s="23">
        <v>0</v>
      </c>
      <c r="Q139" s="23">
        <v>0</v>
      </c>
      <c r="R139" s="23">
        <v>18</v>
      </c>
      <c r="S139" s="23">
        <v>3</v>
      </c>
      <c r="T139" s="23">
        <v>0</v>
      </c>
      <c r="U139" s="23">
        <v>3</v>
      </c>
      <c r="V139" s="23">
        <v>2</v>
      </c>
      <c r="W139" s="23">
        <v>0</v>
      </c>
      <c r="X139" s="23">
        <v>0</v>
      </c>
      <c r="Y139" s="23">
        <v>0</v>
      </c>
      <c r="Z139" s="23">
        <v>0</v>
      </c>
      <c r="AA139" s="23">
        <v>4</v>
      </c>
      <c r="AB139" s="23">
        <v>12</v>
      </c>
      <c r="AC139" s="23">
        <v>0</v>
      </c>
      <c r="AD139" s="23">
        <v>0</v>
      </c>
      <c r="AE139" s="23">
        <v>0</v>
      </c>
      <c r="AF139" s="23">
        <v>63</v>
      </c>
    </row>
    <row r="140" spans="1:32">
      <c r="A140">
        <f t="shared" si="14"/>
        <v>2007</v>
      </c>
      <c r="B140" t="str">
        <f t="shared" si="13"/>
        <v>La Plana/Las Cuevas</v>
      </c>
      <c r="C140">
        <v>9</v>
      </c>
      <c r="D140" t="s">
        <v>885</v>
      </c>
      <c r="E140" s="23">
        <v>0</v>
      </c>
      <c r="F140" s="23">
        <v>0</v>
      </c>
      <c r="G140" s="23">
        <v>0</v>
      </c>
      <c r="H140" s="23">
        <v>0</v>
      </c>
      <c r="I140" s="23">
        <v>0</v>
      </c>
      <c r="J140" s="23">
        <v>3</v>
      </c>
      <c r="K140" s="23">
        <v>1</v>
      </c>
      <c r="L140" s="23">
        <v>0</v>
      </c>
      <c r="M140" s="23">
        <v>0</v>
      </c>
      <c r="N140" s="23">
        <v>0</v>
      </c>
      <c r="O140" s="23">
        <v>0</v>
      </c>
      <c r="P140" s="23">
        <v>0</v>
      </c>
      <c r="Q140" s="23">
        <v>1</v>
      </c>
      <c r="R140" s="23">
        <v>63</v>
      </c>
      <c r="S140" s="23">
        <v>2</v>
      </c>
      <c r="T140" s="23">
        <v>0</v>
      </c>
      <c r="U140" s="23">
        <v>1</v>
      </c>
      <c r="V140" s="23">
        <v>2</v>
      </c>
      <c r="W140" s="23">
        <v>0</v>
      </c>
      <c r="X140" s="23">
        <v>0</v>
      </c>
      <c r="Y140" s="23">
        <v>0</v>
      </c>
      <c r="Z140" s="23">
        <v>0</v>
      </c>
      <c r="AA140" s="23">
        <v>0</v>
      </c>
      <c r="AB140" s="23">
        <v>0</v>
      </c>
      <c r="AC140" s="23">
        <v>0</v>
      </c>
      <c r="AD140" s="23">
        <v>0</v>
      </c>
      <c r="AE140" s="23">
        <v>0</v>
      </c>
      <c r="AF140" s="23">
        <v>73</v>
      </c>
    </row>
    <row r="141" spans="1:32">
      <c r="A141">
        <f t="shared" si="14"/>
        <v>2007</v>
      </c>
      <c r="B141" t="str">
        <f t="shared" si="13"/>
        <v>La Plana/Las Cuevas</v>
      </c>
      <c r="C141">
        <v>10</v>
      </c>
      <c r="D141" t="s">
        <v>885</v>
      </c>
      <c r="E141" s="23">
        <v>0</v>
      </c>
      <c r="F141" s="23">
        <v>0</v>
      </c>
      <c r="G141" s="23">
        <v>0</v>
      </c>
      <c r="H141" s="23">
        <v>0</v>
      </c>
      <c r="I141" s="23">
        <v>0</v>
      </c>
      <c r="J141" s="23">
        <v>2</v>
      </c>
      <c r="K141" s="23">
        <v>1</v>
      </c>
      <c r="L141" s="23">
        <v>0</v>
      </c>
      <c r="M141" s="23">
        <v>0</v>
      </c>
      <c r="N141" s="23">
        <v>0</v>
      </c>
      <c r="O141" s="23">
        <v>0</v>
      </c>
      <c r="P141" s="23">
        <v>0</v>
      </c>
      <c r="Q141" s="23">
        <v>0</v>
      </c>
      <c r="R141" s="23">
        <v>65</v>
      </c>
      <c r="S141" s="23">
        <v>0</v>
      </c>
      <c r="T141" s="23">
        <v>0</v>
      </c>
      <c r="U141" s="23">
        <v>37</v>
      </c>
      <c r="V141" s="23">
        <v>0</v>
      </c>
      <c r="W141" s="23">
        <v>0</v>
      </c>
      <c r="X141" s="23">
        <v>0</v>
      </c>
      <c r="Y141" s="23">
        <v>0</v>
      </c>
      <c r="Z141" s="23">
        <v>0</v>
      </c>
      <c r="AA141" s="23">
        <v>0</v>
      </c>
      <c r="AB141" s="23">
        <v>0</v>
      </c>
      <c r="AC141" s="23">
        <v>0</v>
      </c>
      <c r="AD141" s="23">
        <v>0</v>
      </c>
      <c r="AE141" s="23">
        <v>0</v>
      </c>
      <c r="AF141" s="23">
        <v>105</v>
      </c>
    </row>
    <row r="142" spans="1:32">
      <c r="A142">
        <f t="shared" si="14"/>
        <v>2007</v>
      </c>
      <c r="B142" t="str">
        <f t="shared" si="13"/>
        <v>La Plana/Las Cuevas</v>
      </c>
      <c r="C142">
        <v>11</v>
      </c>
      <c r="D142" t="s">
        <v>885</v>
      </c>
      <c r="E142" s="23">
        <v>0</v>
      </c>
      <c r="F142" s="23">
        <v>0</v>
      </c>
      <c r="G142" s="23">
        <v>0</v>
      </c>
      <c r="H142" s="23">
        <v>0</v>
      </c>
      <c r="I142" s="23">
        <v>0</v>
      </c>
      <c r="J142" s="23">
        <v>5</v>
      </c>
      <c r="K142" s="23">
        <v>0</v>
      </c>
      <c r="L142" s="23">
        <v>0</v>
      </c>
      <c r="M142" s="23">
        <v>0</v>
      </c>
      <c r="N142" s="23">
        <v>0</v>
      </c>
      <c r="O142" s="23">
        <v>0</v>
      </c>
      <c r="P142" s="23">
        <v>0</v>
      </c>
      <c r="Q142" s="23">
        <v>0</v>
      </c>
      <c r="R142" s="23">
        <v>43</v>
      </c>
      <c r="S142" s="23">
        <v>0</v>
      </c>
      <c r="T142" s="23">
        <v>1</v>
      </c>
      <c r="U142" s="23">
        <v>1</v>
      </c>
      <c r="V142" s="23">
        <v>8</v>
      </c>
      <c r="W142" s="23">
        <v>0</v>
      </c>
      <c r="X142" s="23">
        <v>0</v>
      </c>
      <c r="Y142" s="23">
        <v>0</v>
      </c>
      <c r="Z142" s="23">
        <v>0</v>
      </c>
      <c r="AA142" s="23">
        <v>3</v>
      </c>
      <c r="AB142" s="23">
        <v>0</v>
      </c>
      <c r="AC142" s="23">
        <v>0</v>
      </c>
      <c r="AD142" s="23">
        <v>0</v>
      </c>
      <c r="AE142" s="23">
        <v>0</v>
      </c>
      <c r="AF142" s="23">
        <v>61</v>
      </c>
    </row>
    <row r="143" spans="1:32">
      <c r="A143">
        <f t="shared" si="14"/>
        <v>2007</v>
      </c>
      <c r="B143" t="str">
        <f t="shared" si="13"/>
        <v>La Plana/Las Cuevas</v>
      </c>
      <c r="C143">
        <v>12</v>
      </c>
      <c r="D143" t="s">
        <v>885</v>
      </c>
      <c r="E143" s="23">
        <v>0</v>
      </c>
      <c r="F143" s="23">
        <v>0</v>
      </c>
      <c r="G143" s="23">
        <v>0</v>
      </c>
      <c r="H143" s="23">
        <v>0</v>
      </c>
      <c r="I143" s="23">
        <v>0</v>
      </c>
      <c r="J143" s="23">
        <v>0</v>
      </c>
      <c r="K143" s="23">
        <v>0</v>
      </c>
      <c r="L143" s="23">
        <v>0</v>
      </c>
      <c r="M143" s="23">
        <v>0</v>
      </c>
      <c r="N143" s="23">
        <v>0</v>
      </c>
      <c r="O143" s="23">
        <v>0</v>
      </c>
      <c r="P143" s="23">
        <v>0</v>
      </c>
      <c r="Q143" s="23">
        <v>0</v>
      </c>
      <c r="R143" s="23">
        <v>29</v>
      </c>
      <c r="S143" s="23">
        <v>5</v>
      </c>
      <c r="T143" s="23">
        <v>0</v>
      </c>
      <c r="U143" s="23">
        <v>3</v>
      </c>
      <c r="V143" s="23">
        <v>3</v>
      </c>
      <c r="W143" s="23">
        <v>0</v>
      </c>
      <c r="X143" s="23">
        <v>0</v>
      </c>
      <c r="Y143" s="23">
        <v>0</v>
      </c>
      <c r="Z143" s="23">
        <v>0</v>
      </c>
      <c r="AA143" s="23">
        <v>4</v>
      </c>
      <c r="AB143" s="23">
        <v>0</v>
      </c>
      <c r="AC143" s="23">
        <v>0</v>
      </c>
      <c r="AD143" s="23">
        <v>0</v>
      </c>
      <c r="AE143" s="23">
        <v>0</v>
      </c>
      <c r="AF143" s="23">
        <v>44</v>
      </c>
    </row>
    <row r="144" spans="1:32">
      <c r="A144">
        <f t="shared" si="14"/>
        <v>2007</v>
      </c>
      <c r="B144" t="str">
        <f t="shared" si="13"/>
        <v>La Plana/Las Cuevas</v>
      </c>
      <c r="C144">
        <v>13</v>
      </c>
      <c r="D144" t="s">
        <v>885</v>
      </c>
      <c r="E144" s="23">
        <v>0</v>
      </c>
      <c r="F144" s="23">
        <v>0</v>
      </c>
      <c r="G144" s="23">
        <v>3</v>
      </c>
      <c r="H144" s="23">
        <v>0</v>
      </c>
      <c r="I144" s="23">
        <v>0</v>
      </c>
      <c r="J144" s="23">
        <v>2</v>
      </c>
      <c r="K144" s="23">
        <v>0</v>
      </c>
      <c r="L144" s="23">
        <v>0</v>
      </c>
      <c r="M144" s="23">
        <v>0</v>
      </c>
      <c r="N144" s="23">
        <v>0</v>
      </c>
      <c r="O144" s="23">
        <v>0</v>
      </c>
      <c r="P144" s="23">
        <v>0</v>
      </c>
      <c r="Q144" s="23">
        <v>6</v>
      </c>
      <c r="R144" s="23">
        <v>36</v>
      </c>
      <c r="S144" s="23">
        <v>2</v>
      </c>
      <c r="T144" s="23">
        <v>0</v>
      </c>
      <c r="U144" s="23">
        <v>5</v>
      </c>
      <c r="V144" s="23">
        <v>3</v>
      </c>
      <c r="W144" s="23">
        <v>0</v>
      </c>
      <c r="X144" s="23">
        <v>0</v>
      </c>
      <c r="Y144" s="23">
        <v>0</v>
      </c>
      <c r="Z144" s="23">
        <v>0</v>
      </c>
      <c r="AA144" s="23">
        <v>0</v>
      </c>
      <c r="AB144" s="23">
        <v>0</v>
      </c>
      <c r="AC144" s="23">
        <v>0</v>
      </c>
      <c r="AD144" s="23">
        <v>0</v>
      </c>
      <c r="AE144" s="23">
        <v>0</v>
      </c>
      <c r="AF144" s="23">
        <v>57</v>
      </c>
    </row>
    <row r="145" spans="1:32">
      <c r="A145">
        <f t="shared" si="14"/>
        <v>2007</v>
      </c>
      <c r="B145" t="str">
        <f t="shared" si="13"/>
        <v>La Plana/Las Cuevas</v>
      </c>
      <c r="C145">
        <v>14</v>
      </c>
      <c r="D145" t="s">
        <v>885</v>
      </c>
      <c r="E145" s="23">
        <v>2</v>
      </c>
      <c r="F145" s="23">
        <v>0</v>
      </c>
      <c r="G145" s="23">
        <v>0</v>
      </c>
      <c r="H145" s="23">
        <v>0</v>
      </c>
      <c r="I145" s="23">
        <v>0</v>
      </c>
      <c r="J145" s="23">
        <v>1</v>
      </c>
      <c r="K145" s="23">
        <v>0</v>
      </c>
      <c r="L145" s="23">
        <v>0</v>
      </c>
      <c r="M145" s="23">
        <v>0</v>
      </c>
      <c r="N145" s="23">
        <v>0</v>
      </c>
      <c r="O145" s="23">
        <v>0</v>
      </c>
      <c r="P145" s="23">
        <v>0</v>
      </c>
      <c r="Q145" s="23">
        <v>0</v>
      </c>
      <c r="R145" s="23">
        <v>375</v>
      </c>
      <c r="S145" s="23">
        <v>0</v>
      </c>
      <c r="T145" s="23">
        <v>0</v>
      </c>
      <c r="U145" s="23">
        <v>4</v>
      </c>
      <c r="V145" s="23">
        <v>0</v>
      </c>
      <c r="W145" s="23">
        <v>0</v>
      </c>
      <c r="X145" s="23">
        <v>0</v>
      </c>
      <c r="Y145" s="23">
        <v>0</v>
      </c>
      <c r="Z145" s="23">
        <v>0</v>
      </c>
      <c r="AA145" s="23">
        <v>0</v>
      </c>
      <c r="AB145" s="23">
        <v>0</v>
      </c>
      <c r="AC145" s="23">
        <v>0</v>
      </c>
      <c r="AD145" s="23">
        <v>0</v>
      </c>
      <c r="AE145" s="23">
        <v>0</v>
      </c>
      <c r="AF145" s="23">
        <v>382</v>
      </c>
    </row>
    <row r="146" spans="1:32">
      <c r="A146">
        <f t="shared" si="14"/>
        <v>2007</v>
      </c>
      <c r="B146" t="str">
        <f t="shared" si="13"/>
        <v>La Plana/Las Cuevas</v>
      </c>
      <c r="C146">
        <v>15</v>
      </c>
      <c r="D146" t="s">
        <v>885</v>
      </c>
      <c r="E146" s="23">
        <v>1</v>
      </c>
      <c r="F146" s="23">
        <v>0</v>
      </c>
      <c r="G146" s="23">
        <v>0</v>
      </c>
      <c r="H146" s="23">
        <v>0</v>
      </c>
      <c r="I146" s="23">
        <v>0</v>
      </c>
      <c r="J146" s="23">
        <v>0</v>
      </c>
      <c r="K146" s="23">
        <v>0</v>
      </c>
      <c r="L146" s="23">
        <v>0</v>
      </c>
      <c r="M146" s="23">
        <v>0</v>
      </c>
      <c r="N146" s="23">
        <v>0</v>
      </c>
      <c r="O146" s="23">
        <v>0</v>
      </c>
      <c r="P146" s="23">
        <v>0</v>
      </c>
      <c r="Q146" s="23">
        <v>0</v>
      </c>
      <c r="R146" s="23">
        <v>18</v>
      </c>
      <c r="S146" s="23">
        <v>0</v>
      </c>
      <c r="T146" s="23">
        <v>0</v>
      </c>
      <c r="U146" s="23">
        <v>0</v>
      </c>
      <c r="V146" s="23">
        <v>3</v>
      </c>
      <c r="W146" s="23">
        <v>0</v>
      </c>
      <c r="X146" s="23">
        <v>0</v>
      </c>
      <c r="Y146" s="23">
        <v>0</v>
      </c>
      <c r="Z146" s="23">
        <v>0</v>
      </c>
      <c r="AA146" s="23">
        <v>0</v>
      </c>
      <c r="AB146" s="23">
        <v>0</v>
      </c>
      <c r="AC146" s="23">
        <v>0</v>
      </c>
      <c r="AD146" s="23">
        <v>0</v>
      </c>
      <c r="AE146" s="23">
        <v>0</v>
      </c>
      <c r="AF146" s="23">
        <v>22</v>
      </c>
    </row>
    <row r="147" spans="1:32">
      <c r="A147">
        <f t="shared" si="14"/>
        <v>2007</v>
      </c>
      <c r="B147" t="str">
        <f t="shared" si="13"/>
        <v>La Plana/Las Cuevas</v>
      </c>
      <c r="C147">
        <v>16</v>
      </c>
      <c r="D147" t="s">
        <v>885</v>
      </c>
      <c r="E147" s="23">
        <v>1</v>
      </c>
      <c r="F147" s="23">
        <v>0</v>
      </c>
      <c r="G147" s="23">
        <v>3</v>
      </c>
      <c r="H147" s="23">
        <v>0</v>
      </c>
      <c r="I147" s="23">
        <v>0</v>
      </c>
      <c r="J147" s="23">
        <v>5</v>
      </c>
      <c r="K147" s="23">
        <v>2</v>
      </c>
      <c r="L147" s="23">
        <v>0</v>
      </c>
      <c r="M147" s="23">
        <v>0</v>
      </c>
      <c r="N147" s="23">
        <v>0</v>
      </c>
      <c r="O147" s="23">
        <v>0</v>
      </c>
      <c r="P147" s="23">
        <v>0</v>
      </c>
      <c r="Q147" s="23">
        <v>0</v>
      </c>
      <c r="R147" s="23">
        <v>21</v>
      </c>
      <c r="S147" s="23">
        <v>7</v>
      </c>
      <c r="T147" s="23">
        <v>0</v>
      </c>
      <c r="U147" s="23">
        <v>4</v>
      </c>
      <c r="V147" s="23">
        <v>7</v>
      </c>
      <c r="W147" s="23">
        <v>0</v>
      </c>
      <c r="X147" s="23">
        <v>0</v>
      </c>
      <c r="Y147" s="23">
        <v>0</v>
      </c>
      <c r="Z147" s="23">
        <v>0</v>
      </c>
      <c r="AA147" s="23">
        <v>0</v>
      </c>
      <c r="AB147" s="23">
        <v>1</v>
      </c>
      <c r="AC147" s="23">
        <v>0</v>
      </c>
      <c r="AD147" s="23">
        <v>0</v>
      </c>
      <c r="AE147" s="23">
        <v>0</v>
      </c>
      <c r="AF147" s="23">
        <v>51</v>
      </c>
    </row>
    <row r="148" spans="1:32">
      <c r="A148">
        <f t="shared" si="14"/>
        <v>2007</v>
      </c>
      <c r="B148" t="str">
        <f t="shared" si="13"/>
        <v>La Plana/Las Cuevas</v>
      </c>
      <c r="C148">
        <v>17</v>
      </c>
      <c r="D148" t="s">
        <v>885</v>
      </c>
      <c r="E148" s="23">
        <v>0</v>
      </c>
      <c r="F148" s="23">
        <v>0</v>
      </c>
      <c r="G148" s="23">
        <v>0</v>
      </c>
      <c r="H148" s="23">
        <v>0</v>
      </c>
      <c r="I148" s="23">
        <v>0</v>
      </c>
      <c r="J148" s="23">
        <v>0</v>
      </c>
      <c r="K148" s="23">
        <v>0</v>
      </c>
      <c r="L148" s="23">
        <v>0</v>
      </c>
      <c r="M148" s="23">
        <v>0</v>
      </c>
      <c r="N148" s="23">
        <v>0</v>
      </c>
      <c r="O148" s="23">
        <v>0</v>
      </c>
      <c r="P148" s="23">
        <v>0</v>
      </c>
      <c r="Q148" s="23">
        <v>0</v>
      </c>
      <c r="R148" s="23">
        <v>214</v>
      </c>
      <c r="S148" s="23">
        <v>0</v>
      </c>
      <c r="T148" s="23">
        <v>0</v>
      </c>
      <c r="U148" s="23">
        <v>0</v>
      </c>
      <c r="V148" s="23">
        <v>0</v>
      </c>
      <c r="W148" s="23">
        <v>0</v>
      </c>
      <c r="X148" s="23">
        <v>0</v>
      </c>
      <c r="Y148" s="23">
        <v>0</v>
      </c>
      <c r="Z148" s="23">
        <v>0</v>
      </c>
      <c r="AA148" s="23">
        <v>0</v>
      </c>
      <c r="AB148" s="23">
        <v>0</v>
      </c>
      <c r="AC148" s="23">
        <v>0</v>
      </c>
      <c r="AD148" s="23">
        <v>0</v>
      </c>
      <c r="AE148" s="23">
        <v>0</v>
      </c>
      <c r="AF148" s="23">
        <v>214</v>
      </c>
    </row>
    <row r="149" spans="1:32">
      <c r="A149">
        <f t="shared" si="14"/>
        <v>2007</v>
      </c>
      <c r="B149" t="str">
        <f t="shared" si="13"/>
        <v>La Plana/Las Cuevas</v>
      </c>
      <c r="C149">
        <v>18</v>
      </c>
      <c r="D149" t="s">
        <v>885</v>
      </c>
      <c r="E149" s="23">
        <v>0</v>
      </c>
      <c r="F149" s="23">
        <v>0</v>
      </c>
      <c r="G149" s="23">
        <v>0</v>
      </c>
      <c r="H149" s="23">
        <v>0</v>
      </c>
      <c r="I149" s="23">
        <v>0</v>
      </c>
      <c r="J149" s="23">
        <v>0</v>
      </c>
      <c r="K149" s="23">
        <v>0</v>
      </c>
      <c r="L149" s="23">
        <v>0</v>
      </c>
      <c r="M149" s="23">
        <v>0</v>
      </c>
      <c r="N149" s="23">
        <v>0</v>
      </c>
      <c r="O149" s="23">
        <v>0</v>
      </c>
      <c r="P149" s="23">
        <v>0</v>
      </c>
      <c r="Q149" s="23">
        <v>2</v>
      </c>
      <c r="R149" s="23">
        <v>167</v>
      </c>
      <c r="S149" s="23">
        <v>0</v>
      </c>
      <c r="T149" s="23">
        <v>0</v>
      </c>
      <c r="U149" s="23">
        <v>0</v>
      </c>
      <c r="V149" s="23">
        <v>0</v>
      </c>
      <c r="W149" s="23">
        <v>0</v>
      </c>
      <c r="X149" s="23">
        <v>0</v>
      </c>
      <c r="Y149" s="23">
        <v>0</v>
      </c>
      <c r="Z149" s="23">
        <v>0</v>
      </c>
      <c r="AA149" s="23">
        <v>0</v>
      </c>
      <c r="AB149" s="23">
        <v>0</v>
      </c>
      <c r="AC149" s="23">
        <v>0</v>
      </c>
      <c r="AD149" s="23">
        <v>0</v>
      </c>
      <c r="AE149" s="23">
        <v>0</v>
      </c>
      <c r="AF149" s="23">
        <v>169</v>
      </c>
    </row>
    <row r="150" spans="1:32">
      <c r="A150">
        <f t="shared" si="14"/>
        <v>2007</v>
      </c>
      <c r="B150" t="str">
        <f t="shared" si="13"/>
        <v>La Plana/Las Cuevas</v>
      </c>
      <c r="C150">
        <v>19</v>
      </c>
      <c r="D150" t="s">
        <v>885</v>
      </c>
      <c r="E150" s="23">
        <v>0</v>
      </c>
      <c r="F150" s="23">
        <v>0</v>
      </c>
      <c r="G150" s="23">
        <v>6</v>
      </c>
      <c r="H150" s="23">
        <v>0</v>
      </c>
      <c r="I150" s="23">
        <v>0</v>
      </c>
      <c r="J150" s="23">
        <v>2</v>
      </c>
      <c r="K150" s="23">
        <v>0</v>
      </c>
      <c r="L150" s="23">
        <v>0</v>
      </c>
      <c r="M150" s="23">
        <v>0</v>
      </c>
      <c r="N150" s="23">
        <v>0</v>
      </c>
      <c r="O150" s="23">
        <v>0</v>
      </c>
      <c r="P150" s="23">
        <v>0</v>
      </c>
      <c r="Q150" s="23">
        <v>3</v>
      </c>
      <c r="R150" s="23">
        <v>150</v>
      </c>
      <c r="S150" s="23">
        <v>4</v>
      </c>
      <c r="T150" s="23">
        <v>0</v>
      </c>
      <c r="U150" s="23">
        <v>5</v>
      </c>
      <c r="V150" s="23">
        <v>0</v>
      </c>
      <c r="W150" s="23">
        <v>0</v>
      </c>
      <c r="X150" s="23">
        <v>0</v>
      </c>
      <c r="Y150" s="23">
        <v>0</v>
      </c>
      <c r="Z150" s="23">
        <v>0</v>
      </c>
      <c r="AA150" s="23">
        <v>0</v>
      </c>
      <c r="AB150" s="23">
        <v>8</v>
      </c>
      <c r="AC150" s="23">
        <v>0</v>
      </c>
      <c r="AD150" s="23">
        <v>0</v>
      </c>
      <c r="AE150" s="23">
        <v>0</v>
      </c>
      <c r="AF150" s="23">
        <v>178</v>
      </c>
    </row>
    <row r="151" spans="1:32">
      <c r="A151">
        <f t="shared" si="14"/>
        <v>2007</v>
      </c>
      <c r="B151" t="s">
        <v>98</v>
      </c>
      <c r="C151">
        <v>1</v>
      </c>
      <c r="D151" t="s">
        <v>885</v>
      </c>
      <c r="E151" s="23">
        <v>0</v>
      </c>
      <c r="F151" s="23">
        <v>0</v>
      </c>
      <c r="G151" s="23">
        <v>27</v>
      </c>
      <c r="H151" s="23">
        <v>0</v>
      </c>
      <c r="I151" s="23">
        <v>0</v>
      </c>
      <c r="J151" s="23">
        <v>1</v>
      </c>
      <c r="K151" s="23">
        <v>0</v>
      </c>
      <c r="L151" s="23">
        <v>0</v>
      </c>
      <c r="M151" s="23">
        <v>0</v>
      </c>
      <c r="N151" s="23">
        <v>0</v>
      </c>
      <c r="O151" s="23">
        <v>0</v>
      </c>
      <c r="P151" s="23">
        <v>0</v>
      </c>
      <c r="Q151" s="23">
        <v>1</v>
      </c>
      <c r="R151" s="23">
        <v>18</v>
      </c>
      <c r="S151" s="23">
        <v>1</v>
      </c>
      <c r="T151" s="23">
        <v>3</v>
      </c>
      <c r="U151" s="23">
        <v>2</v>
      </c>
      <c r="V151" s="23">
        <v>5</v>
      </c>
      <c r="W151" s="23">
        <v>0</v>
      </c>
      <c r="X151" s="23">
        <v>0</v>
      </c>
      <c r="Y151" s="23">
        <v>0</v>
      </c>
      <c r="Z151" s="23">
        <v>0</v>
      </c>
      <c r="AA151" s="23">
        <v>7</v>
      </c>
      <c r="AB151" s="23">
        <v>2</v>
      </c>
      <c r="AC151" s="23">
        <v>0</v>
      </c>
      <c r="AD151" s="23">
        <v>0</v>
      </c>
      <c r="AE151" s="23">
        <v>0</v>
      </c>
      <c r="AF151" s="23">
        <v>67</v>
      </c>
    </row>
    <row r="152" spans="1:32">
      <c r="A152">
        <f t="shared" ref="A152:A169" si="15">A151</f>
        <v>2007</v>
      </c>
      <c r="B152" t="str">
        <f t="shared" ref="B152:B169" si="16">B151</f>
        <v>Punta Prieta</v>
      </c>
      <c r="C152">
        <v>2</v>
      </c>
      <c r="D152" t="s">
        <v>885</v>
      </c>
      <c r="E152" s="23">
        <v>0</v>
      </c>
      <c r="F152" s="23">
        <v>0</v>
      </c>
      <c r="G152" s="23">
        <v>0</v>
      </c>
      <c r="H152" s="23">
        <v>1</v>
      </c>
      <c r="I152" s="23">
        <v>0</v>
      </c>
      <c r="J152" s="23">
        <v>1</v>
      </c>
      <c r="K152" s="23">
        <v>0</v>
      </c>
      <c r="L152" s="23">
        <v>0</v>
      </c>
      <c r="M152" s="23">
        <v>0</v>
      </c>
      <c r="N152" s="23">
        <v>0</v>
      </c>
      <c r="O152" s="23">
        <v>0</v>
      </c>
      <c r="P152" s="23">
        <v>0</v>
      </c>
      <c r="Q152" s="23">
        <v>2</v>
      </c>
      <c r="R152" s="23">
        <v>47</v>
      </c>
      <c r="S152" s="23">
        <v>0</v>
      </c>
      <c r="T152" s="23">
        <v>0</v>
      </c>
      <c r="U152" s="23">
        <v>0</v>
      </c>
      <c r="V152" s="23">
        <v>1</v>
      </c>
      <c r="W152" s="23">
        <v>0</v>
      </c>
      <c r="X152" s="23">
        <v>0</v>
      </c>
      <c r="Y152" s="23">
        <v>0</v>
      </c>
      <c r="Z152" s="23">
        <v>0</v>
      </c>
      <c r="AA152" s="23">
        <v>0</v>
      </c>
      <c r="AB152" s="23">
        <v>0</v>
      </c>
      <c r="AC152" s="23">
        <v>0</v>
      </c>
      <c r="AD152" s="23">
        <v>0</v>
      </c>
      <c r="AE152" s="23">
        <v>0</v>
      </c>
      <c r="AF152" s="23">
        <v>52</v>
      </c>
    </row>
    <row r="153" spans="1:32">
      <c r="A153">
        <f t="shared" si="15"/>
        <v>2007</v>
      </c>
      <c r="B153" t="str">
        <f t="shared" si="16"/>
        <v>Punta Prieta</v>
      </c>
      <c r="C153">
        <v>3</v>
      </c>
      <c r="D153" t="s">
        <v>885</v>
      </c>
      <c r="E153" s="23">
        <v>0</v>
      </c>
      <c r="F153" s="23">
        <v>0</v>
      </c>
      <c r="G153" s="23">
        <v>17</v>
      </c>
      <c r="H153" s="23">
        <v>2</v>
      </c>
      <c r="I153" s="23">
        <v>0</v>
      </c>
      <c r="J153" s="23">
        <v>8</v>
      </c>
      <c r="K153" s="23">
        <v>0</v>
      </c>
      <c r="L153" s="23">
        <v>0</v>
      </c>
      <c r="M153" s="23">
        <v>0</v>
      </c>
      <c r="N153" s="23">
        <v>0</v>
      </c>
      <c r="O153" s="23">
        <v>0</v>
      </c>
      <c r="P153" s="23">
        <v>0</v>
      </c>
      <c r="Q153" s="23">
        <v>0</v>
      </c>
      <c r="R153" s="23">
        <v>28</v>
      </c>
      <c r="S153" s="23">
        <v>0</v>
      </c>
      <c r="T153" s="23">
        <v>0</v>
      </c>
      <c r="U153" s="23">
        <v>0</v>
      </c>
      <c r="V153" s="23">
        <v>5</v>
      </c>
      <c r="W153" s="23">
        <v>0</v>
      </c>
      <c r="X153" s="23">
        <v>0</v>
      </c>
      <c r="Y153" s="23">
        <v>0</v>
      </c>
      <c r="Z153" s="23">
        <v>0</v>
      </c>
      <c r="AA153" s="23">
        <v>9</v>
      </c>
      <c r="AB153" s="23">
        <v>0</v>
      </c>
      <c r="AC153" s="23">
        <v>0</v>
      </c>
      <c r="AD153" s="23">
        <v>0</v>
      </c>
      <c r="AE153" s="23">
        <v>0</v>
      </c>
      <c r="AF153" s="23">
        <v>69</v>
      </c>
    </row>
    <row r="154" spans="1:32">
      <c r="A154">
        <f t="shared" si="15"/>
        <v>2007</v>
      </c>
      <c r="B154" t="str">
        <f t="shared" si="16"/>
        <v>Punta Prieta</v>
      </c>
      <c r="C154">
        <v>4</v>
      </c>
      <c r="D154" t="s">
        <v>885</v>
      </c>
      <c r="E154" s="23">
        <v>0</v>
      </c>
      <c r="F154" s="23">
        <v>0</v>
      </c>
      <c r="G154" s="23">
        <v>0</v>
      </c>
      <c r="H154" s="23">
        <v>0</v>
      </c>
      <c r="I154" s="23">
        <v>0</v>
      </c>
      <c r="J154" s="23">
        <v>0</v>
      </c>
      <c r="K154" s="23">
        <v>0</v>
      </c>
      <c r="L154" s="23">
        <v>0</v>
      </c>
      <c r="M154" s="23">
        <v>0</v>
      </c>
      <c r="N154" s="23">
        <v>0</v>
      </c>
      <c r="O154" s="23">
        <v>0</v>
      </c>
      <c r="P154" s="23">
        <v>0</v>
      </c>
      <c r="Q154" s="23">
        <v>0</v>
      </c>
      <c r="R154" s="23">
        <v>55</v>
      </c>
      <c r="S154" s="23">
        <v>0</v>
      </c>
      <c r="T154" s="23">
        <v>0</v>
      </c>
      <c r="U154" s="23">
        <v>0</v>
      </c>
      <c r="V154" s="23">
        <v>1</v>
      </c>
      <c r="W154" s="23">
        <v>0</v>
      </c>
      <c r="X154" s="23">
        <v>0</v>
      </c>
      <c r="Y154" s="23">
        <v>0</v>
      </c>
      <c r="Z154" s="23">
        <v>0</v>
      </c>
      <c r="AA154" s="23">
        <v>0</v>
      </c>
      <c r="AB154" s="23">
        <v>0</v>
      </c>
      <c r="AC154" s="23">
        <v>0</v>
      </c>
      <c r="AD154" s="23">
        <v>0</v>
      </c>
      <c r="AE154" s="23">
        <v>0</v>
      </c>
      <c r="AF154" s="23">
        <v>56</v>
      </c>
    </row>
    <row r="155" spans="1:32">
      <c r="A155">
        <f t="shared" si="15"/>
        <v>2007</v>
      </c>
      <c r="B155" t="str">
        <f t="shared" si="16"/>
        <v>Punta Prieta</v>
      </c>
      <c r="C155">
        <v>5</v>
      </c>
      <c r="D155" t="s">
        <v>885</v>
      </c>
      <c r="E155" s="23">
        <v>0</v>
      </c>
      <c r="F155" s="23">
        <v>0</v>
      </c>
      <c r="G155" s="23">
        <v>14</v>
      </c>
      <c r="H155" s="23">
        <v>4</v>
      </c>
      <c r="I155" s="23">
        <v>0</v>
      </c>
      <c r="J155" s="23">
        <v>1</v>
      </c>
      <c r="K155" s="23">
        <v>0</v>
      </c>
      <c r="L155" s="23">
        <v>0</v>
      </c>
      <c r="M155" s="23">
        <v>0</v>
      </c>
      <c r="N155" s="23">
        <v>0</v>
      </c>
      <c r="O155" s="23">
        <v>0</v>
      </c>
      <c r="P155" s="23">
        <v>0</v>
      </c>
      <c r="Q155" s="23">
        <v>7</v>
      </c>
      <c r="R155" s="23">
        <v>11</v>
      </c>
      <c r="S155" s="23">
        <v>0</v>
      </c>
      <c r="T155" s="23">
        <v>5</v>
      </c>
      <c r="U155" s="23">
        <v>0</v>
      </c>
      <c r="V155" s="23">
        <v>5</v>
      </c>
      <c r="W155" s="23">
        <v>0</v>
      </c>
      <c r="X155" s="23">
        <v>0</v>
      </c>
      <c r="Y155" s="23">
        <v>0</v>
      </c>
      <c r="Z155" s="23">
        <v>0</v>
      </c>
      <c r="AA155" s="23">
        <v>0</v>
      </c>
      <c r="AB155" s="23">
        <v>2</v>
      </c>
      <c r="AC155" s="23">
        <v>0</v>
      </c>
      <c r="AD155" s="23">
        <v>0</v>
      </c>
      <c r="AE155" s="23">
        <v>0</v>
      </c>
      <c r="AF155" s="23">
        <v>49</v>
      </c>
    </row>
    <row r="156" spans="1:32">
      <c r="A156">
        <f t="shared" si="15"/>
        <v>2007</v>
      </c>
      <c r="B156" t="str">
        <f t="shared" si="16"/>
        <v>Punta Prieta</v>
      </c>
      <c r="C156">
        <v>6</v>
      </c>
      <c r="D156" t="s">
        <v>885</v>
      </c>
      <c r="E156" s="23">
        <v>0</v>
      </c>
      <c r="F156" s="23">
        <v>0</v>
      </c>
      <c r="G156" s="23">
        <v>5</v>
      </c>
      <c r="H156" s="23">
        <v>0</v>
      </c>
      <c r="I156" s="23">
        <v>0</v>
      </c>
      <c r="J156" s="23">
        <v>0</v>
      </c>
      <c r="K156" s="23">
        <v>0</v>
      </c>
      <c r="L156" s="23">
        <v>0</v>
      </c>
      <c r="M156" s="23">
        <v>0</v>
      </c>
      <c r="N156" s="23">
        <v>0</v>
      </c>
      <c r="O156" s="23">
        <v>0</v>
      </c>
      <c r="P156" s="23">
        <v>0</v>
      </c>
      <c r="Q156" s="23">
        <v>0</v>
      </c>
      <c r="R156" s="23">
        <v>12</v>
      </c>
      <c r="S156" s="23">
        <v>1</v>
      </c>
      <c r="T156" s="23">
        <v>0</v>
      </c>
      <c r="U156" s="23">
        <v>0</v>
      </c>
      <c r="V156" s="23">
        <v>0</v>
      </c>
      <c r="W156" s="23">
        <v>0</v>
      </c>
      <c r="X156" s="23">
        <v>0</v>
      </c>
      <c r="Y156" s="23">
        <v>0</v>
      </c>
      <c r="Z156" s="23">
        <v>0</v>
      </c>
      <c r="AA156" s="23">
        <v>0</v>
      </c>
      <c r="AB156" s="23">
        <v>1</v>
      </c>
      <c r="AC156" s="23">
        <v>0</v>
      </c>
      <c r="AD156" s="23">
        <v>0</v>
      </c>
      <c r="AE156" s="23">
        <v>0</v>
      </c>
      <c r="AF156" s="23">
        <v>19</v>
      </c>
    </row>
    <row r="157" spans="1:32">
      <c r="A157">
        <f t="shared" si="15"/>
        <v>2007</v>
      </c>
      <c r="B157" t="str">
        <f t="shared" si="16"/>
        <v>Punta Prieta</v>
      </c>
      <c r="C157">
        <v>7</v>
      </c>
      <c r="D157" t="s">
        <v>885</v>
      </c>
      <c r="E157" s="23">
        <v>0</v>
      </c>
      <c r="F157" s="23">
        <v>0</v>
      </c>
      <c r="G157" s="23">
        <v>12</v>
      </c>
      <c r="H157" s="23">
        <v>1</v>
      </c>
      <c r="I157" s="23">
        <v>0</v>
      </c>
      <c r="J157" s="23">
        <v>2</v>
      </c>
      <c r="K157" s="23">
        <v>0</v>
      </c>
      <c r="L157" s="23">
        <v>0</v>
      </c>
      <c r="M157" s="23">
        <v>0</v>
      </c>
      <c r="N157" s="23">
        <v>0</v>
      </c>
      <c r="O157" s="23">
        <v>0</v>
      </c>
      <c r="P157" s="23">
        <v>0</v>
      </c>
      <c r="Q157" s="23">
        <v>0</v>
      </c>
      <c r="R157" s="23">
        <v>9</v>
      </c>
      <c r="S157" s="23">
        <v>0</v>
      </c>
      <c r="T157" s="23">
        <v>0</v>
      </c>
      <c r="U157" s="23">
        <v>0</v>
      </c>
      <c r="V157" s="23">
        <v>9</v>
      </c>
      <c r="W157" s="23">
        <v>0</v>
      </c>
      <c r="X157" s="23">
        <v>0</v>
      </c>
      <c r="Y157" s="23">
        <v>0</v>
      </c>
      <c r="Z157" s="23">
        <v>0</v>
      </c>
      <c r="AA157" s="23">
        <v>0</v>
      </c>
      <c r="AB157" s="23">
        <v>0</v>
      </c>
      <c r="AC157" s="23">
        <v>0</v>
      </c>
      <c r="AD157" s="23">
        <v>0</v>
      </c>
      <c r="AE157" s="23">
        <v>0</v>
      </c>
      <c r="AF157" s="23">
        <v>33</v>
      </c>
    </row>
    <row r="158" spans="1:32">
      <c r="A158">
        <f t="shared" si="15"/>
        <v>2007</v>
      </c>
      <c r="B158" t="str">
        <f t="shared" si="16"/>
        <v>Punta Prieta</v>
      </c>
      <c r="C158">
        <v>8</v>
      </c>
      <c r="D158" t="s">
        <v>885</v>
      </c>
      <c r="E158" s="23">
        <v>0</v>
      </c>
      <c r="F158" s="23">
        <v>0</v>
      </c>
      <c r="G158" s="23">
        <v>14</v>
      </c>
      <c r="H158" s="23">
        <v>0</v>
      </c>
      <c r="I158" s="23">
        <v>0</v>
      </c>
      <c r="J158" s="23">
        <v>1</v>
      </c>
      <c r="K158" s="23">
        <v>0</v>
      </c>
      <c r="L158" s="23">
        <v>0</v>
      </c>
      <c r="M158" s="23">
        <v>0</v>
      </c>
      <c r="N158" s="23">
        <v>0</v>
      </c>
      <c r="O158" s="23">
        <v>0</v>
      </c>
      <c r="P158" s="23">
        <v>0</v>
      </c>
      <c r="Q158" s="23">
        <v>0</v>
      </c>
      <c r="R158" s="23">
        <v>15</v>
      </c>
      <c r="S158" s="23">
        <v>0</v>
      </c>
      <c r="T158" s="23">
        <v>3</v>
      </c>
      <c r="U158" s="23">
        <v>0</v>
      </c>
      <c r="V158" s="23">
        <v>3</v>
      </c>
      <c r="W158" s="23">
        <v>0</v>
      </c>
      <c r="X158" s="23">
        <v>0</v>
      </c>
      <c r="Y158" s="23">
        <v>0</v>
      </c>
      <c r="Z158" s="23">
        <v>0</v>
      </c>
      <c r="AA158" s="23">
        <v>0</v>
      </c>
      <c r="AB158" s="23">
        <v>0</v>
      </c>
      <c r="AC158" s="23">
        <v>0</v>
      </c>
      <c r="AD158" s="23">
        <v>0</v>
      </c>
      <c r="AE158" s="23">
        <v>0</v>
      </c>
      <c r="AF158" s="23">
        <v>36</v>
      </c>
    </row>
    <row r="159" spans="1:32">
      <c r="A159">
        <f t="shared" si="15"/>
        <v>2007</v>
      </c>
      <c r="B159" t="str">
        <f t="shared" si="16"/>
        <v>Punta Prieta</v>
      </c>
      <c r="C159">
        <v>9</v>
      </c>
      <c r="D159" t="s">
        <v>885</v>
      </c>
      <c r="E159" s="23">
        <v>0</v>
      </c>
      <c r="F159" s="23">
        <v>0</v>
      </c>
      <c r="G159" s="23">
        <v>1</v>
      </c>
      <c r="H159" s="23">
        <v>0</v>
      </c>
      <c r="I159" s="23">
        <v>0</v>
      </c>
      <c r="J159" s="23">
        <v>0</v>
      </c>
      <c r="K159" s="23">
        <v>0</v>
      </c>
      <c r="L159" s="23">
        <v>0</v>
      </c>
      <c r="M159" s="23">
        <v>0</v>
      </c>
      <c r="N159" s="23">
        <v>0</v>
      </c>
      <c r="O159" s="23">
        <v>0</v>
      </c>
      <c r="P159" s="23">
        <v>0</v>
      </c>
      <c r="Q159" s="23">
        <v>0</v>
      </c>
      <c r="R159" s="23">
        <v>1</v>
      </c>
      <c r="S159" s="23">
        <v>0</v>
      </c>
      <c r="T159" s="23">
        <v>0</v>
      </c>
      <c r="U159" s="23">
        <v>3</v>
      </c>
      <c r="V159" s="23">
        <v>0</v>
      </c>
      <c r="W159" s="23">
        <v>0</v>
      </c>
      <c r="X159" s="23">
        <v>0</v>
      </c>
      <c r="Y159" s="23">
        <v>0</v>
      </c>
      <c r="Z159" s="23">
        <v>0</v>
      </c>
      <c r="AA159" s="23">
        <v>0</v>
      </c>
      <c r="AB159" s="23">
        <v>0</v>
      </c>
      <c r="AC159" s="23">
        <v>0</v>
      </c>
      <c r="AD159" s="23">
        <v>0</v>
      </c>
      <c r="AE159" s="23">
        <v>0</v>
      </c>
      <c r="AF159" s="23">
        <v>5</v>
      </c>
    </row>
    <row r="160" spans="1:32">
      <c r="A160">
        <f t="shared" si="15"/>
        <v>2007</v>
      </c>
      <c r="B160" t="str">
        <f t="shared" si="16"/>
        <v>Punta Prieta</v>
      </c>
      <c r="C160">
        <v>10</v>
      </c>
      <c r="D160" t="s">
        <v>885</v>
      </c>
      <c r="E160" s="23">
        <v>0</v>
      </c>
      <c r="F160" s="23">
        <v>0</v>
      </c>
      <c r="G160" s="23">
        <v>0</v>
      </c>
      <c r="H160" s="23">
        <v>0</v>
      </c>
      <c r="I160" s="23">
        <v>0</v>
      </c>
      <c r="J160" s="23">
        <v>0</v>
      </c>
      <c r="K160" s="23">
        <v>0</v>
      </c>
      <c r="L160" s="23">
        <v>0</v>
      </c>
      <c r="M160" s="23">
        <v>0</v>
      </c>
      <c r="N160" s="23">
        <v>0</v>
      </c>
      <c r="O160" s="23">
        <v>0</v>
      </c>
      <c r="P160" s="23">
        <v>0</v>
      </c>
      <c r="Q160" s="23">
        <v>0</v>
      </c>
      <c r="R160" s="23">
        <v>1</v>
      </c>
      <c r="S160" s="23">
        <v>0</v>
      </c>
      <c r="T160" s="23">
        <v>0</v>
      </c>
      <c r="U160" s="23">
        <v>5</v>
      </c>
      <c r="V160" s="23">
        <v>0</v>
      </c>
      <c r="W160" s="23">
        <v>0</v>
      </c>
      <c r="X160" s="23">
        <v>0</v>
      </c>
      <c r="Y160" s="23">
        <v>0</v>
      </c>
      <c r="Z160" s="23">
        <v>0</v>
      </c>
      <c r="AA160" s="23">
        <v>0</v>
      </c>
      <c r="AB160" s="23">
        <v>0</v>
      </c>
      <c r="AC160" s="23">
        <v>0</v>
      </c>
      <c r="AD160" s="23">
        <v>0</v>
      </c>
      <c r="AE160" s="23">
        <v>0</v>
      </c>
      <c r="AF160" s="23">
        <v>6</v>
      </c>
    </row>
    <row r="161" spans="1:32">
      <c r="A161">
        <f t="shared" si="15"/>
        <v>2007</v>
      </c>
      <c r="B161" t="str">
        <f t="shared" si="16"/>
        <v>Punta Prieta</v>
      </c>
      <c r="C161">
        <v>11</v>
      </c>
      <c r="D161" t="s">
        <v>885</v>
      </c>
      <c r="E161" s="23">
        <v>0</v>
      </c>
      <c r="F161" s="23">
        <v>0</v>
      </c>
      <c r="G161" s="23">
        <v>0</v>
      </c>
      <c r="H161" s="23">
        <v>0</v>
      </c>
      <c r="I161" s="23">
        <v>0</v>
      </c>
      <c r="J161" s="23">
        <v>0</v>
      </c>
      <c r="K161" s="23">
        <v>1</v>
      </c>
      <c r="L161" s="23">
        <v>0</v>
      </c>
      <c r="M161" s="23">
        <v>0</v>
      </c>
      <c r="N161" s="23">
        <v>0</v>
      </c>
      <c r="O161" s="23">
        <v>0</v>
      </c>
      <c r="P161" s="23">
        <v>0</v>
      </c>
      <c r="Q161" s="23">
        <v>0</v>
      </c>
      <c r="R161" s="23">
        <v>1</v>
      </c>
      <c r="S161" s="23">
        <v>0</v>
      </c>
      <c r="T161" s="23">
        <v>0</v>
      </c>
      <c r="U161" s="23">
        <v>0</v>
      </c>
      <c r="V161" s="23">
        <v>0</v>
      </c>
      <c r="W161" s="23">
        <v>0</v>
      </c>
      <c r="X161" s="23">
        <v>0</v>
      </c>
      <c r="Y161" s="23">
        <v>0</v>
      </c>
      <c r="Z161" s="23">
        <v>0</v>
      </c>
      <c r="AA161" s="23">
        <v>0</v>
      </c>
      <c r="AB161" s="23">
        <v>0</v>
      </c>
      <c r="AC161" s="23">
        <v>0</v>
      </c>
      <c r="AD161" s="23">
        <v>0</v>
      </c>
      <c r="AE161" s="23">
        <v>0</v>
      </c>
      <c r="AF161" s="23">
        <v>2</v>
      </c>
    </row>
    <row r="162" spans="1:32">
      <c r="A162">
        <f t="shared" si="15"/>
        <v>2007</v>
      </c>
      <c r="B162" t="str">
        <f t="shared" si="16"/>
        <v>Punta Prieta</v>
      </c>
      <c r="C162">
        <v>12</v>
      </c>
      <c r="D162" t="s">
        <v>885</v>
      </c>
      <c r="E162" s="23">
        <v>0</v>
      </c>
      <c r="F162" s="23">
        <v>0</v>
      </c>
      <c r="G162" s="23">
        <v>0</v>
      </c>
      <c r="H162" s="23">
        <v>0</v>
      </c>
      <c r="I162" s="23">
        <v>0</v>
      </c>
      <c r="J162" s="23">
        <v>0</v>
      </c>
      <c r="K162" s="23">
        <v>0</v>
      </c>
      <c r="L162" s="23">
        <v>0</v>
      </c>
      <c r="M162" s="23">
        <v>0</v>
      </c>
      <c r="N162" s="23">
        <v>0</v>
      </c>
      <c r="O162" s="23">
        <v>0</v>
      </c>
      <c r="P162" s="23">
        <v>0</v>
      </c>
      <c r="Q162" s="23">
        <v>0</v>
      </c>
      <c r="R162" s="23">
        <v>6</v>
      </c>
      <c r="S162" s="23">
        <v>0</v>
      </c>
      <c r="T162" s="23">
        <v>0</v>
      </c>
      <c r="U162" s="23">
        <v>5</v>
      </c>
      <c r="V162" s="23">
        <v>1</v>
      </c>
      <c r="W162" s="23">
        <v>0</v>
      </c>
      <c r="X162" s="23">
        <v>0</v>
      </c>
      <c r="Y162" s="23">
        <v>0</v>
      </c>
      <c r="Z162" s="23">
        <v>0</v>
      </c>
      <c r="AA162" s="23">
        <v>0</v>
      </c>
      <c r="AB162" s="23">
        <v>0</v>
      </c>
      <c r="AC162" s="23">
        <v>0</v>
      </c>
      <c r="AD162" s="23">
        <v>0</v>
      </c>
      <c r="AE162" s="23">
        <v>0</v>
      </c>
      <c r="AF162" s="23">
        <v>12</v>
      </c>
    </row>
    <row r="163" spans="1:32">
      <c r="A163">
        <f t="shared" si="15"/>
        <v>2007</v>
      </c>
      <c r="B163" t="str">
        <f t="shared" si="16"/>
        <v>Punta Prieta</v>
      </c>
      <c r="C163">
        <v>13</v>
      </c>
      <c r="D163" t="s">
        <v>885</v>
      </c>
      <c r="E163" s="23">
        <v>0</v>
      </c>
      <c r="F163" s="23">
        <v>0</v>
      </c>
      <c r="G163" s="23">
        <v>14</v>
      </c>
      <c r="H163" s="23">
        <v>2</v>
      </c>
      <c r="I163" s="23">
        <v>0</v>
      </c>
      <c r="J163" s="23">
        <v>4</v>
      </c>
      <c r="K163" s="23">
        <v>0</v>
      </c>
      <c r="L163" s="23">
        <v>0</v>
      </c>
      <c r="M163" s="23">
        <v>0</v>
      </c>
      <c r="N163" s="23">
        <v>0</v>
      </c>
      <c r="O163" s="23">
        <v>0</v>
      </c>
      <c r="P163" s="23">
        <v>0</v>
      </c>
      <c r="Q163" s="23">
        <v>1</v>
      </c>
      <c r="R163" s="23">
        <v>63</v>
      </c>
      <c r="S163" s="23">
        <v>0</v>
      </c>
      <c r="T163" s="23">
        <v>0</v>
      </c>
      <c r="U163" s="23">
        <v>0</v>
      </c>
      <c r="V163" s="23">
        <v>2</v>
      </c>
      <c r="W163" s="23">
        <v>0</v>
      </c>
      <c r="X163" s="23">
        <v>1</v>
      </c>
      <c r="Y163" s="23">
        <v>0</v>
      </c>
      <c r="Z163" s="23">
        <v>0</v>
      </c>
      <c r="AA163" s="23">
        <v>0</v>
      </c>
      <c r="AB163" s="23">
        <v>0</v>
      </c>
      <c r="AC163" s="23">
        <v>0</v>
      </c>
      <c r="AD163" s="23">
        <v>0</v>
      </c>
      <c r="AE163" s="23">
        <v>0</v>
      </c>
      <c r="AF163" s="23">
        <v>87</v>
      </c>
    </row>
    <row r="164" spans="1:32">
      <c r="A164">
        <f t="shared" si="15"/>
        <v>2007</v>
      </c>
      <c r="B164" t="str">
        <f t="shared" si="16"/>
        <v>Punta Prieta</v>
      </c>
      <c r="C164">
        <v>14</v>
      </c>
      <c r="D164" t="s">
        <v>885</v>
      </c>
      <c r="E164" s="23">
        <v>0</v>
      </c>
      <c r="F164" s="23">
        <v>0</v>
      </c>
      <c r="G164" s="23">
        <v>5</v>
      </c>
      <c r="H164" s="23">
        <v>0</v>
      </c>
      <c r="I164" s="23">
        <v>0</v>
      </c>
      <c r="J164" s="23">
        <v>5</v>
      </c>
      <c r="K164" s="23">
        <v>0</v>
      </c>
      <c r="L164" s="23">
        <v>0</v>
      </c>
      <c r="M164" s="23">
        <v>0</v>
      </c>
      <c r="N164" s="23">
        <v>0</v>
      </c>
      <c r="O164" s="23">
        <v>0</v>
      </c>
      <c r="P164" s="23">
        <v>0</v>
      </c>
      <c r="Q164" s="23">
        <v>0</v>
      </c>
      <c r="R164" s="23">
        <v>38</v>
      </c>
      <c r="S164" s="23">
        <v>0</v>
      </c>
      <c r="T164" s="23">
        <v>1</v>
      </c>
      <c r="U164" s="23">
        <v>0</v>
      </c>
      <c r="V164" s="23">
        <v>5</v>
      </c>
      <c r="W164" s="23">
        <v>0</v>
      </c>
      <c r="X164" s="23">
        <v>0</v>
      </c>
      <c r="Y164" s="23">
        <v>0</v>
      </c>
      <c r="Z164" s="23">
        <v>0</v>
      </c>
      <c r="AA164" s="23">
        <v>1</v>
      </c>
      <c r="AB164" s="23">
        <v>0</v>
      </c>
      <c r="AC164" s="23">
        <v>0</v>
      </c>
      <c r="AD164" s="23">
        <v>0</v>
      </c>
      <c r="AE164" s="23">
        <v>0</v>
      </c>
      <c r="AF164" s="23">
        <v>55</v>
      </c>
    </row>
    <row r="165" spans="1:32">
      <c r="A165">
        <f t="shared" si="15"/>
        <v>2007</v>
      </c>
      <c r="B165" t="str">
        <f t="shared" si="16"/>
        <v>Punta Prieta</v>
      </c>
      <c r="C165">
        <v>15</v>
      </c>
      <c r="D165" t="s">
        <v>885</v>
      </c>
      <c r="E165" s="23">
        <v>0</v>
      </c>
      <c r="F165" s="23">
        <v>0</v>
      </c>
      <c r="G165" s="23">
        <v>10</v>
      </c>
      <c r="H165" s="23">
        <v>3</v>
      </c>
      <c r="I165" s="23">
        <v>0</v>
      </c>
      <c r="J165" s="23">
        <v>1</v>
      </c>
      <c r="K165" s="23">
        <v>0</v>
      </c>
      <c r="L165" s="23">
        <v>0</v>
      </c>
      <c r="M165" s="23">
        <v>0</v>
      </c>
      <c r="N165" s="23">
        <v>1</v>
      </c>
      <c r="O165" s="23">
        <v>0</v>
      </c>
      <c r="P165" s="23">
        <v>0</v>
      </c>
      <c r="Q165" s="23">
        <v>29</v>
      </c>
      <c r="R165" s="23">
        <v>0</v>
      </c>
      <c r="S165" s="23">
        <v>0</v>
      </c>
      <c r="T165" s="23">
        <v>0</v>
      </c>
      <c r="U165" s="23">
        <v>0</v>
      </c>
      <c r="V165" s="23">
        <v>0</v>
      </c>
      <c r="W165" s="23">
        <v>0</v>
      </c>
      <c r="X165" s="23">
        <v>0</v>
      </c>
      <c r="Y165" s="23">
        <v>0</v>
      </c>
      <c r="Z165" s="23">
        <v>0</v>
      </c>
      <c r="AA165" s="23">
        <v>0</v>
      </c>
      <c r="AB165" s="23">
        <v>0</v>
      </c>
      <c r="AC165" s="23">
        <v>0</v>
      </c>
      <c r="AD165" s="23">
        <v>0</v>
      </c>
      <c r="AE165" s="23">
        <v>0</v>
      </c>
      <c r="AF165" s="23">
        <v>44</v>
      </c>
    </row>
    <row r="166" spans="1:32">
      <c r="A166">
        <f t="shared" si="15"/>
        <v>2007</v>
      </c>
      <c r="B166" t="str">
        <f t="shared" si="16"/>
        <v>Punta Prieta</v>
      </c>
      <c r="C166">
        <v>16</v>
      </c>
      <c r="D166" t="s">
        <v>885</v>
      </c>
      <c r="E166" s="23">
        <v>0</v>
      </c>
      <c r="F166" s="23">
        <v>0</v>
      </c>
      <c r="G166" s="23">
        <v>14</v>
      </c>
      <c r="H166" s="23">
        <v>0</v>
      </c>
      <c r="I166" s="23">
        <v>0</v>
      </c>
      <c r="J166" s="23">
        <v>4</v>
      </c>
      <c r="K166" s="23">
        <v>0</v>
      </c>
      <c r="L166" s="23">
        <v>0</v>
      </c>
      <c r="M166" s="23">
        <v>0</v>
      </c>
      <c r="N166" s="23">
        <v>0</v>
      </c>
      <c r="O166" s="23">
        <v>0</v>
      </c>
      <c r="P166" s="23">
        <v>0</v>
      </c>
      <c r="Q166" s="23">
        <v>1</v>
      </c>
      <c r="R166" s="23">
        <v>20</v>
      </c>
      <c r="S166" s="23">
        <v>1</v>
      </c>
      <c r="T166" s="23">
        <v>2</v>
      </c>
      <c r="U166" s="23">
        <v>2</v>
      </c>
      <c r="V166" s="23">
        <v>0</v>
      </c>
      <c r="W166" s="23">
        <v>0</v>
      </c>
      <c r="X166" s="23">
        <v>0</v>
      </c>
      <c r="Y166" s="23">
        <v>0</v>
      </c>
      <c r="Z166" s="23">
        <v>0</v>
      </c>
      <c r="AA166" s="23">
        <v>0</v>
      </c>
      <c r="AB166" s="23">
        <v>1</v>
      </c>
      <c r="AC166" s="23">
        <v>0</v>
      </c>
      <c r="AD166" s="23">
        <v>0</v>
      </c>
      <c r="AE166" s="23">
        <v>0</v>
      </c>
      <c r="AF166" s="23">
        <v>45</v>
      </c>
    </row>
    <row r="167" spans="1:32">
      <c r="A167">
        <f t="shared" si="15"/>
        <v>2007</v>
      </c>
      <c r="B167" t="str">
        <f t="shared" si="16"/>
        <v>Punta Prieta</v>
      </c>
      <c r="C167">
        <v>18</v>
      </c>
      <c r="D167" t="s">
        <v>885</v>
      </c>
      <c r="E167" s="23">
        <v>0</v>
      </c>
      <c r="F167" s="23">
        <v>0</v>
      </c>
      <c r="G167" s="23">
        <v>10</v>
      </c>
      <c r="H167" s="23">
        <v>0</v>
      </c>
      <c r="I167" s="23">
        <v>0</v>
      </c>
      <c r="J167" s="23">
        <v>0</v>
      </c>
      <c r="K167" s="23">
        <v>0</v>
      </c>
      <c r="L167" s="23">
        <v>0</v>
      </c>
      <c r="M167" s="23">
        <v>0</v>
      </c>
      <c r="N167" s="23">
        <v>0</v>
      </c>
      <c r="O167" s="23">
        <v>0</v>
      </c>
      <c r="P167" s="23">
        <v>0</v>
      </c>
      <c r="Q167" s="23">
        <v>0</v>
      </c>
      <c r="R167" s="23">
        <v>12</v>
      </c>
      <c r="S167" s="23">
        <v>3</v>
      </c>
      <c r="T167" s="23">
        <v>0</v>
      </c>
      <c r="U167" s="23">
        <v>2</v>
      </c>
      <c r="V167" s="23">
        <v>0</v>
      </c>
      <c r="W167" s="23">
        <v>0</v>
      </c>
      <c r="X167" s="23">
        <v>0</v>
      </c>
      <c r="Y167" s="23">
        <v>0</v>
      </c>
      <c r="Z167" s="23">
        <v>0</v>
      </c>
      <c r="AA167" s="23">
        <v>0</v>
      </c>
      <c r="AB167" s="23">
        <v>0</v>
      </c>
      <c r="AC167" s="23">
        <v>0</v>
      </c>
      <c r="AD167" s="23">
        <v>0</v>
      </c>
      <c r="AE167" s="23">
        <v>0</v>
      </c>
      <c r="AF167" s="23">
        <v>27</v>
      </c>
    </row>
    <row r="168" spans="1:32">
      <c r="A168">
        <f t="shared" si="15"/>
        <v>2007</v>
      </c>
      <c r="B168" t="str">
        <f t="shared" si="16"/>
        <v>Punta Prieta</v>
      </c>
      <c r="C168">
        <v>19</v>
      </c>
      <c r="D168" t="s">
        <v>885</v>
      </c>
      <c r="E168" s="23">
        <v>0</v>
      </c>
      <c r="F168" s="23">
        <v>0</v>
      </c>
      <c r="G168" s="23">
        <v>49</v>
      </c>
      <c r="H168" s="23">
        <v>2</v>
      </c>
      <c r="I168" s="23">
        <v>0</v>
      </c>
      <c r="J168" s="23">
        <v>2</v>
      </c>
      <c r="K168" s="23">
        <v>0</v>
      </c>
      <c r="L168" s="23">
        <v>0</v>
      </c>
      <c r="M168" s="23">
        <v>0</v>
      </c>
      <c r="N168" s="23">
        <v>0</v>
      </c>
      <c r="O168" s="23">
        <v>0</v>
      </c>
      <c r="P168" s="23">
        <v>0</v>
      </c>
      <c r="Q168" s="23">
        <v>4</v>
      </c>
      <c r="R168" s="23">
        <v>28</v>
      </c>
      <c r="S168" s="23">
        <v>0</v>
      </c>
      <c r="T168" s="23">
        <v>15</v>
      </c>
      <c r="U168" s="23">
        <v>0</v>
      </c>
      <c r="V168" s="23">
        <v>6</v>
      </c>
      <c r="W168" s="23">
        <v>0</v>
      </c>
      <c r="X168" s="23">
        <v>0</v>
      </c>
      <c r="Y168" s="23">
        <v>0</v>
      </c>
      <c r="Z168" s="23">
        <v>0</v>
      </c>
      <c r="AA168" s="23">
        <v>0</v>
      </c>
      <c r="AB168" s="23">
        <v>2</v>
      </c>
      <c r="AC168" s="23">
        <v>0</v>
      </c>
      <c r="AD168" s="23">
        <v>0</v>
      </c>
      <c r="AE168" s="23">
        <v>0</v>
      </c>
      <c r="AF168" s="23">
        <v>108</v>
      </c>
    </row>
    <row r="169" spans="1:32">
      <c r="A169">
        <f t="shared" si="15"/>
        <v>2007</v>
      </c>
      <c r="B169" t="str">
        <f t="shared" si="16"/>
        <v>Punta Prieta</v>
      </c>
      <c r="C169">
        <v>20</v>
      </c>
      <c r="D169" t="s">
        <v>885</v>
      </c>
      <c r="E169" s="23">
        <v>0</v>
      </c>
      <c r="F169" s="23">
        <v>0</v>
      </c>
      <c r="G169" s="23">
        <v>1</v>
      </c>
      <c r="H169" s="23">
        <v>0</v>
      </c>
      <c r="I169" s="23">
        <v>0</v>
      </c>
      <c r="J169" s="23">
        <v>1</v>
      </c>
      <c r="K169" s="23">
        <v>0</v>
      </c>
      <c r="L169" s="23">
        <v>0</v>
      </c>
      <c r="M169" s="23">
        <v>0</v>
      </c>
      <c r="N169" s="23">
        <v>0</v>
      </c>
      <c r="O169" s="23">
        <v>0</v>
      </c>
      <c r="P169" s="23">
        <v>0</v>
      </c>
      <c r="Q169" s="23">
        <v>0</v>
      </c>
      <c r="R169" s="23">
        <v>30</v>
      </c>
      <c r="S169" s="23">
        <v>0</v>
      </c>
      <c r="T169" s="23">
        <v>14</v>
      </c>
      <c r="U169" s="23">
        <v>1</v>
      </c>
      <c r="V169" s="23">
        <v>0</v>
      </c>
      <c r="W169" s="23">
        <v>0</v>
      </c>
      <c r="X169" s="23">
        <v>0</v>
      </c>
      <c r="Y169" s="23">
        <v>0</v>
      </c>
      <c r="Z169" s="23">
        <v>0</v>
      </c>
      <c r="AA169" s="23">
        <v>0</v>
      </c>
      <c r="AB169" s="23">
        <v>0</v>
      </c>
      <c r="AC169" s="23">
        <v>0</v>
      </c>
      <c r="AD169" s="23">
        <v>0</v>
      </c>
      <c r="AE169" s="23">
        <v>0</v>
      </c>
      <c r="AF169" s="23">
        <v>47</v>
      </c>
    </row>
    <row r="170" spans="1:32">
      <c r="A170">
        <v>2008</v>
      </c>
      <c r="B170" t="s">
        <v>52</v>
      </c>
      <c r="C170">
        <v>1</v>
      </c>
      <c r="D170" t="s">
        <v>884</v>
      </c>
      <c r="E170" s="23">
        <v>0</v>
      </c>
      <c r="F170" s="23">
        <v>0</v>
      </c>
      <c r="G170" s="23">
        <v>3</v>
      </c>
      <c r="H170" s="23">
        <v>0</v>
      </c>
      <c r="I170" s="23">
        <v>0</v>
      </c>
      <c r="J170" s="23">
        <v>0</v>
      </c>
      <c r="K170" s="23">
        <v>1</v>
      </c>
      <c r="L170" s="23">
        <v>0</v>
      </c>
      <c r="M170" s="23">
        <v>0</v>
      </c>
      <c r="N170" s="23">
        <v>0</v>
      </c>
      <c r="O170" s="23">
        <v>0</v>
      </c>
      <c r="P170" s="23">
        <v>0</v>
      </c>
      <c r="Q170" s="23">
        <v>2</v>
      </c>
      <c r="R170" s="23">
        <v>150</v>
      </c>
      <c r="S170" s="23">
        <v>1</v>
      </c>
      <c r="T170" s="23">
        <v>1</v>
      </c>
      <c r="U170" s="23">
        <v>0</v>
      </c>
      <c r="V170" s="23">
        <v>7</v>
      </c>
      <c r="W170" s="23">
        <v>2</v>
      </c>
      <c r="X170" s="23">
        <v>0</v>
      </c>
      <c r="Y170" s="23">
        <v>0</v>
      </c>
      <c r="Z170" s="23">
        <v>0</v>
      </c>
      <c r="AA170" s="23">
        <v>7</v>
      </c>
      <c r="AB170" s="23">
        <v>16</v>
      </c>
      <c r="AC170" s="23">
        <v>0</v>
      </c>
      <c r="AD170" s="23">
        <v>0</v>
      </c>
      <c r="AE170" s="23">
        <v>0</v>
      </c>
      <c r="AF170" s="23">
        <v>190</v>
      </c>
    </row>
    <row r="171" spans="1:32">
      <c r="A171">
        <f t="shared" ref="A171:A202" si="17">A170</f>
        <v>2008</v>
      </c>
      <c r="B171" t="str">
        <f t="shared" ref="B171:B185" si="18">B170</f>
        <v>La Dulce</v>
      </c>
      <c r="C171">
        <v>2</v>
      </c>
      <c r="D171" t="s">
        <v>884</v>
      </c>
      <c r="E171" s="23">
        <v>0</v>
      </c>
      <c r="F171" s="23">
        <v>0</v>
      </c>
      <c r="G171" s="23">
        <v>1</v>
      </c>
      <c r="H171" s="23">
        <v>0</v>
      </c>
      <c r="I171" s="23">
        <v>0</v>
      </c>
      <c r="J171" s="23">
        <v>0</v>
      </c>
      <c r="K171" s="23">
        <v>0</v>
      </c>
      <c r="L171" s="23">
        <v>0</v>
      </c>
      <c r="M171" s="23">
        <v>0</v>
      </c>
      <c r="N171" s="23">
        <v>0</v>
      </c>
      <c r="O171" s="23">
        <v>0</v>
      </c>
      <c r="P171" s="23">
        <v>0</v>
      </c>
      <c r="Q171" s="23">
        <v>6</v>
      </c>
      <c r="R171" s="23">
        <v>209</v>
      </c>
      <c r="S171" s="23">
        <v>5</v>
      </c>
      <c r="T171" s="23">
        <v>0</v>
      </c>
      <c r="U171" s="23">
        <v>2</v>
      </c>
      <c r="V171" s="23">
        <v>2</v>
      </c>
      <c r="W171" s="23">
        <v>0</v>
      </c>
      <c r="X171" s="23">
        <v>0</v>
      </c>
      <c r="Y171" s="23">
        <v>0</v>
      </c>
      <c r="Z171" s="23">
        <v>0</v>
      </c>
      <c r="AA171" s="23">
        <v>7</v>
      </c>
      <c r="AB171" s="23">
        <v>4</v>
      </c>
      <c r="AC171" s="23">
        <v>0</v>
      </c>
      <c r="AD171" s="23">
        <v>0</v>
      </c>
      <c r="AE171" s="23">
        <v>0</v>
      </c>
      <c r="AF171" s="23">
        <v>236</v>
      </c>
    </row>
    <row r="172" spans="1:32">
      <c r="A172">
        <f t="shared" si="17"/>
        <v>2008</v>
      </c>
      <c r="B172" t="str">
        <f t="shared" si="18"/>
        <v>La Dulce</v>
      </c>
      <c r="C172">
        <v>3</v>
      </c>
      <c r="D172" t="s">
        <v>884</v>
      </c>
      <c r="E172" s="23">
        <v>0</v>
      </c>
      <c r="F172" s="23">
        <v>0</v>
      </c>
      <c r="G172" s="23">
        <v>0</v>
      </c>
      <c r="H172" s="23">
        <v>0</v>
      </c>
      <c r="I172" s="23">
        <v>0</v>
      </c>
      <c r="J172" s="23">
        <v>0</v>
      </c>
      <c r="K172" s="23">
        <v>0</v>
      </c>
      <c r="L172" s="23">
        <v>0</v>
      </c>
      <c r="M172" s="23">
        <v>0</v>
      </c>
      <c r="N172" s="23">
        <v>0</v>
      </c>
      <c r="O172" s="23">
        <v>0</v>
      </c>
      <c r="P172" s="23">
        <v>0</v>
      </c>
      <c r="Q172" s="23">
        <v>11</v>
      </c>
      <c r="R172" s="23">
        <v>31</v>
      </c>
      <c r="S172" s="23">
        <v>0</v>
      </c>
      <c r="T172" s="23">
        <v>0</v>
      </c>
      <c r="U172" s="23">
        <v>0</v>
      </c>
      <c r="V172" s="23">
        <v>1</v>
      </c>
      <c r="W172" s="23">
        <v>0</v>
      </c>
      <c r="X172" s="23">
        <v>0</v>
      </c>
      <c r="Y172" s="23">
        <v>0</v>
      </c>
      <c r="Z172" s="23">
        <v>0</v>
      </c>
      <c r="AA172" s="23">
        <v>2</v>
      </c>
      <c r="AB172" s="23">
        <v>0</v>
      </c>
      <c r="AC172" s="23">
        <v>0</v>
      </c>
      <c r="AD172" s="23">
        <v>0</v>
      </c>
      <c r="AE172" s="23">
        <v>0</v>
      </c>
      <c r="AF172" s="23">
        <v>45</v>
      </c>
    </row>
    <row r="173" spans="1:32">
      <c r="A173">
        <f t="shared" si="17"/>
        <v>2008</v>
      </c>
      <c r="B173" t="str">
        <f t="shared" si="18"/>
        <v>La Dulce</v>
      </c>
      <c r="C173">
        <v>4</v>
      </c>
      <c r="D173" t="s">
        <v>884</v>
      </c>
      <c r="E173" s="23">
        <v>1</v>
      </c>
      <c r="F173" s="23">
        <v>0</v>
      </c>
      <c r="G173" s="23">
        <v>0</v>
      </c>
      <c r="H173" s="23">
        <v>0</v>
      </c>
      <c r="I173" s="23">
        <v>0</v>
      </c>
      <c r="J173" s="23">
        <v>1</v>
      </c>
      <c r="K173" s="23">
        <v>0</v>
      </c>
      <c r="L173" s="23">
        <v>0</v>
      </c>
      <c r="M173" s="23">
        <v>0</v>
      </c>
      <c r="N173" s="23">
        <v>0</v>
      </c>
      <c r="O173" s="23">
        <v>0</v>
      </c>
      <c r="P173" s="23">
        <v>0</v>
      </c>
      <c r="Q173" s="23">
        <v>2</v>
      </c>
      <c r="R173" s="23">
        <v>450</v>
      </c>
      <c r="S173" s="23">
        <v>1</v>
      </c>
      <c r="T173" s="23">
        <v>0</v>
      </c>
      <c r="U173" s="23">
        <v>0</v>
      </c>
      <c r="V173" s="23">
        <v>3</v>
      </c>
      <c r="W173" s="23">
        <v>0</v>
      </c>
      <c r="X173" s="23">
        <v>0</v>
      </c>
      <c r="Y173" s="23">
        <v>0</v>
      </c>
      <c r="Z173" s="23">
        <v>0</v>
      </c>
      <c r="AA173" s="23">
        <v>2</v>
      </c>
      <c r="AB173" s="23">
        <v>0</v>
      </c>
      <c r="AC173" s="23">
        <v>0</v>
      </c>
      <c r="AD173" s="23">
        <v>0</v>
      </c>
      <c r="AE173" s="23">
        <v>0</v>
      </c>
      <c r="AF173" s="23">
        <v>460</v>
      </c>
    </row>
    <row r="174" spans="1:32">
      <c r="A174">
        <f t="shared" si="17"/>
        <v>2008</v>
      </c>
      <c r="B174" t="str">
        <f t="shared" si="18"/>
        <v>La Dulce</v>
      </c>
      <c r="C174">
        <v>5</v>
      </c>
      <c r="D174" t="s">
        <v>884</v>
      </c>
      <c r="E174" s="23">
        <v>1</v>
      </c>
      <c r="F174" s="23">
        <v>0</v>
      </c>
      <c r="G174" s="23">
        <v>13</v>
      </c>
      <c r="H174" s="23">
        <v>2</v>
      </c>
      <c r="I174" s="23">
        <v>0</v>
      </c>
      <c r="J174" s="23">
        <v>8</v>
      </c>
      <c r="K174" s="23">
        <v>1</v>
      </c>
      <c r="L174" s="23">
        <v>0</v>
      </c>
      <c r="M174" s="23">
        <v>0</v>
      </c>
      <c r="N174" s="23">
        <v>0</v>
      </c>
      <c r="O174" s="23">
        <v>2</v>
      </c>
      <c r="P174" s="23">
        <v>0</v>
      </c>
      <c r="Q174" s="23">
        <v>5</v>
      </c>
      <c r="R174" s="23">
        <v>36</v>
      </c>
      <c r="S174" s="23">
        <v>2</v>
      </c>
      <c r="T174" s="23">
        <v>32</v>
      </c>
      <c r="U174" s="23">
        <v>6</v>
      </c>
      <c r="V174" s="23">
        <v>5</v>
      </c>
      <c r="W174" s="23">
        <v>0</v>
      </c>
      <c r="X174" s="23">
        <v>0</v>
      </c>
      <c r="Y174" s="23">
        <v>0</v>
      </c>
      <c r="Z174" s="23">
        <v>0</v>
      </c>
      <c r="AA174" s="23">
        <v>0</v>
      </c>
      <c r="AB174" s="23">
        <v>0</v>
      </c>
      <c r="AC174" s="23">
        <v>0</v>
      </c>
      <c r="AD174" s="23">
        <v>0</v>
      </c>
      <c r="AE174" s="23">
        <v>0</v>
      </c>
      <c r="AF174" s="23">
        <v>113</v>
      </c>
    </row>
    <row r="175" spans="1:32">
      <c r="A175">
        <f t="shared" si="17"/>
        <v>2008</v>
      </c>
      <c r="B175" t="str">
        <f t="shared" si="18"/>
        <v>La Dulce</v>
      </c>
      <c r="C175">
        <v>6</v>
      </c>
      <c r="D175" t="s">
        <v>884</v>
      </c>
      <c r="E175" s="23">
        <v>2</v>
      </c>
      <c r="F175" s="23">
        <v>0</v>
      </c>
      <c r="G175" s="23">
        <v>19</v>
      </c>
      <c r="H175" s="23">
        <v>1</v>
      </c>
      <c r="I175" s="23">
        <v>0</v>
      </c>
      <c r="J175" s="23">
        <v>2</v>
      </c>
      <c r="K175" s="23">
        <v>0</v>
      </c>
      <c r="L175" s="23">
        <v>0</v>
      </c>
      <c r="M175" s="23">
        <v>0</v>
      </c>
      <c r="N175" s="23">
        <v>0</v>
      </c>
      <c r="O175" s="23">
        <v>0</v>
      </c>
      <c r="P175" s="23">
        <v>0</v>
      </c>
      <c r="Q175" s="23">
        <v>33</v>
      </c>
      <c r="R175" s="23">
        <v>8</v>
      </c>
      <c r="S175" s="23">
        <v>4</v>
      </c>
      <c r="T175" s="23">
        <v>11</v>
      </c>
      <c r="U175" s="23">
        <v>18</v>
      </c>
      <c r="V175" s="23">
        <v>9</v>
      </c>
      <c r="W175" s="23">
        <v>0</v>
      </c>
      <c r="X175" s="23">
        <v>2</v>
      </c>
      <c r="Y175" s="23">
        <v>0</v>
      </c>
      <c r="Z175" s="23">
        <v>0</v>
      </c>
      <c r="AA175" s="23">
        <v>0</v>
      </c>
      <c r="AB175" s="23">
        <v>3</v>
      </c>
      <c r="AC175" s="23">
        <v>0</v>
      </c>
      <c r="AD175" s="23">
        <v>0</v>
      </c>
      <c r="AE175" s="23">
        <v>0</v>
      </c>
      <c r="AF175" s="23">
        <v>112</v>
      </c>
    </row>
    <row r="176" spans="1:32">
      <c r="A176">
        <f t="shared" si="17"/>
        <v>2008</v>
      </c>
      <c r="B176" t="str">
        <f t="shared" si="18"/>
        <v>La Dulce</v>
      </c>
      <c r="C176">
        <v>7</v>
      </c>
      <c r="D176" t="s">
        <v>884</v>
      </c>
      <c r="E176" s="23">
        <v>7</v>
      </c>
      <c r="F176" s="23">
        <v>0</v>
      </c>
      <c r="G176" s="23">
        <v>4</v>
      </c>
      <c r="H176" s="23">
        <v>0</v>
      </c>
      <c r="I176" s="23">
        <v>0</v>
      </c>
      <c r="J176" s="23">
        <v>2</v>
      </c>
      <c r="K176" s="23">
        <v>0</v>
      </c>
      <c r="L176" s="23">
        <v>0</v>
      </c>
      <c r="M176" s="23">
        <v>0</v>
      </c>
      <c r="N176" s="23">
        <v>0</v>
      </c>
      <c r="O176" s="23">
        <v>1</v>
      </c>
      <c r="P176" s="23">
        <v>0</v>
      </c>
      <c r="Q176" s="23">
        <v>9</v>
      </c>
      <c r="R176" s="23">
        <v>510</v>
      </c>
      <c r="S176" s="23">
        <v>5</v>
      </c>
      <c r="T176" s="23">
        <v>1</v>
      </c>
      <c r="U176" s="23">
        <v>11</v>
      </c>
      <c r="V176" s="23">
        <v>4</v>
      </c>
      <c r="W176" s="23">
        <v>0</v>
      </c>
      <c r="X176" s="23">
        <v>1</v>
      </c>
      <c r="Y176" s="23">
        <v>0</v>
      </c>
      <c r="Z176" s="23">
        <v>0</v>
      </c>
      <c r="AA176" s="23">
        <v>7</v>
      </c>
      <c r="AB176" s="23">
        <v>1</v>
      </c>
      <c r="AC176" s="23">
        <v>0</v>
      </c>
      <c r="AD176" s="23">
        <v>0</v>
      </c>
      <c r="AE176" s="23">
        <v>0</v>
      </c>
      <c r="AF176" s="23">
        <v>563</v>
      </c>
    </row>
    <row r="177" spans="1:32">
      <c r="A177">
        <f t="shared" si="17"/>
        <v>2008</v>
      </c>
      <c r="B177" t="str">
        <f t="shared" si="18"/>
        <v>La Dulce</v>
      </c>
      <c r="C177">
        <v>8</v>
      </c>
      <c r="D177" t="s">
        <v>884</v>
      </c>
      <c r="E177" s="23">
        <v>5</v>
      </c>
      <c r="F177" s="23">
        <v>0</v>
      </c>
      <c r="G177" s="23">
        <v>1</v>
      </c>
      <c r="H177" s="23">
        <v>0</v>
      </c>
      <c r="I177" s="23">
        <v>0</v>
      </c>
      <c r="J177" s="23">
        <v>4</v>
      </c>
      <c r="K177" s="23">
        <v>0</v>
      </c>
      <c r="L177" s="23">
        <v>0</v>
      </c>
      <c r="M177" s="23">
        <v>0</v>
      </c>
      <c r="N177" s="23">
        <v>0</v>
      </c>
      <c r="O177" s="23">
        <v>0</v>
      </c>
      <c r="P177" s="23">
        <v>0</v>
      </c>
      <c r="Q177" s="23">
        <v>17</v>
      </c>
      <c r="R177" s="23">
        <v>102</v>
      </c>
      <c r="S177" s="23">
        <v>2</v>
      </c>
      <c r="T177" s="23">
        <v>0</v>
      </c>
      <c r="U177" s="23">
        <v>0</v>
      </c>
      <c r="V177" s="23">
        <v>4</v>
      </c>
      <c r="W177" s="23">
        <v>0</v>
      </c>
      <c r="X177" s="23">
        <v>0</v>
      </c>
      <c r="Y177" s="23">
        <v>0</v>
      </c>
      <c r="Z177" s="23">
        <v>0</v>
      </c>
      <c r="AA177" s="23">
        <v>3</v>
      </c>
      <c r="AB177" s="23">
        <v>1</v>
      </c>
      <c r="AC177" s="23">
        <v>0</v>
      </c>
      <c r="AD177" s="23">
        <v>0</v>
      </c>
      <c r="AE177" s="23">
        <v>0</v>
      </c>
      <c r="AF177" s="23">
        <v>139</v>
      </c>
    </row>
    <row r="178" spans="1:32">
      <c r="A178">
        <f t="shared" si="17"/>
        <v>2008</v>
      </c>
      <c r="B178" t="str">
        <f t="shared" si="18"/>
        <v>La Dulce</v>
      </c>
      <c r="C178">
        <v>9</v>
      </c>
      <c r="D178" t="s">
        <v>884</v>
      </c>
      <c r="E178" s="23">
        <v>6</v>
      </c>
      <c r="F178" s="23">
        <v>0</v>
      </c>
      <c r="G178" s="23">
        <v>3</v>
      </c>
      <c r="H178" s="23">
        <v>0</v>
      </c>
      <c r="I178" s="23">
        <v>0</v>
      </c>
      <c r="J178" s="23">
        <v>2</v>
      </c>
      <c r="K178" s="23">
        <v>0</v>
      </c>
      <c r="L178" s="23">
        <v>0</v>
      </c>
      <c r="M178" s="23">
        <v>0</v>
      </c>
      <c r="N178" s="23">
        <v>0</v>
      </c>
      <c r="O178" s="23">
        <v>3</v>
      </c>
      <c r="P178" s="23">
        <v>0</v>
      </c>
      <c r="Q178" s="23">
        <v>31</v>
      </c>
      <c r="R178" s="23">
        <v>300</v>
      </c>
      <c r="S178" s="23">
        <v>3</v>
      </c>
      <c r="T178" s="23">
        <v>8</v>
      </c>
      <c r="U178" s="23">
        <v>12</v>
      </c>
      <c r="V178" s="23">
        <v>1</v>
      </c>
      <c r="W178" s="23">
        <v>0</v>
      </c>
      <c r="X178" s="23">
        <v>0</v>
      </c>
      <c r="Y178" s="23">
        <v>0</v>
      </c>
      <c r="Z178" s="23">
        <v>0</v>
      </c>
      <c r="AA178" s="23">
        <v>8</v>
      </c>
      <c r="AB178" s="23">
        <v>5</v>
      </c>
      <c r="AC178" s="23">
        <v>0</v>
      </c>
      <c r="AD178" s="23">
        <v>0</v>
      </c>
      <c r="AE178" s="23">
        <v>0</v>
      </c>
      <c r="AF178" s="23">
        <v>382</v>
      </c>
    </row>
    <row r="179" spans="1:32">
      <c r="A179">
        <f t="shared" si="17"/>
        <v>2008</v>
      </c>
      <c r="B179" t="str">
        <f t="shared" si="18"/>
        <v>La Dulce</v>
      </c>
      <c r="C179">
        <v>10</v>
      </c>
      <c r="D179" t="s">
        <v>884</v>
      </c>
      <c r="E179" s="23">
        <v>4</v>
      </c>
      <c r="F179" s="23">
        <v>0</v>
      </c>
      <c r="G179" s="23">
        <v>4</v>
      </c>
      <c r="H179" s="23">
        <v>1</v>
      </c>
      <c r="I179" s="23">
        <v>0</v>
      </c>
      <c r="J179" s="23">
        <v>6</v>
      </c>
      <c r="K179" s="23">
        <v>0</v>
      </c>
      <c r="L179" s="23">
        <v>0</v>
      </c>
      <c r="M179" s="23">
        <v>0</v>
      </c>
      <c r="N179" s="23">
        <v>2</v>
      </c>
      <c r="O179" s="23">
        <v>1</v>
      </c>
      <c r="P179" s="23">
        <v>0</v>
      </c>
      <c r="Q179" s="23">
        <v>43</v>
      </c>
      <c r="R179" s="23">
        <v>450</v>
      </c>
      <c r="S179" s="23">
        <v>3</v>
      </c>
      <c r="T179" s="23">
        <v>5</v>
      </c>
      <c r="U179" s="23">
        <v>7</v>
      </c>
      <c r="V179" s="23">
        <v>5</v>
      </c>
      <c r="W179" s="23">
        <v>0</v>
      </c>
      <c r="X179" s="23">
        <v>0</v>
      </c>
      <c r="Y179" s="23">
        <v>0</v>
      </c>
      <c r="Z179" s="23">
        <v>0</v>
      </c>
      <c r="AA179" s="23">
        <v>25</v>
      </c>
      <c r="AB179" s="23">
        <v>21</v>
      </c>
      <c r="AC179" s="23">
        <v>0</v>
      </c>
      <c r="AD179" s="23">
        <v>0</v>
      </c>
      <c r="AE179" s="23">
        <v>0</v>
      </c>
      <c r="AF179" s="23">
        <v>577</v>
      </c>
    </row>
    <row r="180" spans="1:32">
      <c r="A180">
        <f t="shared" si="17"/>
        <v>2008</v>
      </c>
      <c r="B180" t="str">
        <f t="shared" si="18"/>
        <v>La Dulce</v>
      </c>
      <c r="C180">
        <v>11</v>
      </c>
      <c r="D180" t="s">
        <v>884</v>
      </c>
      <c r="E180" s="23">
        <v>2</v>
      </c>
      <c r="F180" s="23">
        <v>0</v>
      </c>
      <c r="G180" s="23">
        <v>5</v>
      </c>
      <c r="H180" s="23">
        <v>0</v>
      </c>
      <c r="I180" s="23">
        <v>0</v>
      </c>
      <c r="J180" s="23">
        <v>2</v>
      </c>
      <c r="K180" s="23">
        <v>6</v>
      </c>
      <c r="L180" s="23">
        <v>0</v>
      </c>
      <c r="M180" s="23">
        <v>0</v>
      </c>
      <c r="N180" s="23">
        <v>0</v>
      </c>
      <c r="O180" s="23">
        <v>0</v>
      </c>
      <c r="P180" s="23">
        <v>0</v>
      </c>
      <c r="Q180" s="23">
        <v>0</v>
      </c>
      <c r="R180" s="23">
        <v>30</v>
      </c>
      <c r="S180" s="23">
        <v>1</v>
      </c>
      <c r="T180" s="23">
        <v>30</v>
      </c>
      <c r="U180" s="23">
        <v>1</v>
      </c>
      <c r="V180" s="23">
        <v>5</v>
      </c>
      <c r="W180" s="23">
        <v>1</v>
      </c>
      <c r="X180" s="23">
        <v>0</v>
      </c>
      <c r="Y180" s="23">
        <v>0</v>
      </c>
      <c r="Z180" s="23">
        <v>0</v>
      </c>
      <c r="AA180" s="23">
        <v>2</v>
      </c>
      <c r="AB180" s="23">
        <v>8</v>
      </c>
      <c r="AC180" s="23">
        <v>0</v>
      </c>
      <c r="AD180" s="23">
        <v>0</v>
      </c>
      <c r="AE180" s="23">
        <v>0</v>
      </c>
      <c r="AF180" s="23">
        <v>93</v>
      </c>
    </row>
    <row r="181" spans="1:32">
      <c r="A181">
        <f t="shared" si="17"/>
        <v>2008</v>
      </c>
      <c r="B181" t="str">
        <f t="shared" si="18"/>
        <v>La Dulce</v>
      </c>
      <c r="C181">
        <v>12</v>
      </c>
      <c r="D181" t="s">
        <v>884</v>
      </c>
      <c r="E181" s="23">
        <v>15</v>
      </c>
      <c r="F181" s="23">
        <v>0</v>
      </c>
      <c r="G181" s="23">
        <v>4</v>
      </c>
      <c r="H181" s="23">
        <v>1</v>
      </c>
      <c r="I181" s="23">
        <v>1</v>
      </c>
      <c r="J181" s="23">
        <v>1</v>
      </c>
      <c r="K181" s="23">
        <v>0</v>
      </c>
      <c r="L181" s="23">
        <v>0</v>
      </c>
      <c r="M181" s="23">
        <v>0</v>
      </c>
      <c r="N181" s="23">
        <v>0</v>
      </c>
      <c r="O181" s="23">
        <v>0</v>
      </c>
      <c r="P181" s="23">
        <v>0</v>
      </c>
      <c r="Q181" s="23">
        <v>3</v>
      </c>
      <c r="R181" s="23">
        <v>75</v>
      </c>
      <c r="S181" s="23">
        <v>6</v>
      </c>
      <c r="T181" s="23">
        <v>7</v>
      </c>
      <c r="U181" s="23">
        <v>0</v>
      </c>
      <c r="V181" s="23">
        <v>2</v>
      </c>
      <c r="W181" s="23">
        <v>0</v>
      </c>
      <c r="X181" s="23">
        <v>0</v>
      </c>
      <c r="Y181" s="23">
        <v>0</v>
      </c>
      <c r="Z181" s="23">
        <v>0</v>
      </c>
      <c r="AA181" s="23">
        <v>0</v>
      </c>
      <c r="AB181" s="23">
        <v>1</v>
      </c>
      <c r="AC181" s="23">
        <v>0</v>
      </c>
      <c r="AD181" s="23">
        <v>0</v>
      </c>
      <c r="AE181" s="23">
        <v>0</v>
      </c>
      <c r="AF181" s="23">
        <v>116</v>
      </c>
    </row>
    <row r="182" spans="1:32">
      <c r="A182">
        <f t="shared" si="17"/>
        <v>2008</v>
      </c>
      <c r="B182" t="str">
        <f t="shared" si="18"/>
        <v>La Dulce</v>
      </c>
      <c r="C182">
        <v>13</v>
      </c>
      <c r="D182" t="s">
        <v>884</v>
      </c>
      <c r="E182" s="23">
        <v>0</v>
      </c>
      <c r="F182" s="23">
        <v>0</v>
      </c>
      <c r="G182" s="23">
        <v>0</v>
      </c>
      <c r="H182" s="23">
        <v>0</v>
      </c>
      <c r="I182" s="23">
        <v>0</v>
      </c>
      <c r="J182" s="23">
        <v>0</v>
      </c>
      <c r="K182" s="23">
        <v>3</v>
      </c>
      <c r="L182" s="23">
        <v>0</v>
      </c>
      <c r="M182" s="23">
        <v>0</v>
      </c>
      <c r="N182" s="23">
        <v>0</v>
      </c>
      <c r="O182" s="23">
        <v>0</v>
      </c>
      <c r="P182" s="23">
        <v>0</v>
      </c>
      <c r="Q182" s="23">
        <v>6</v>
      </c>
      <c r="R182" s="23">
        <v>409</v>
      </c>
      <c r="S182" s="23">
        <v>7</v>
      </c>
      <c r="T182" s="23">
        <v>0</v>
      </c>
      <c r="U182" s="23">
        <v>272</v>
      </c>
      <c r="V182" s="23">
        <v>2</v>
      </c>
      <c r="W182" s="23">
        <v>0</v>
      </c>
      <c r="X182" s="23">
        <v>0</v>
      </c>
      <c r="Y182" s="23">
        <v>0</v>
      </c>
      <c r="Z182" s="23">
        <v>0</v>
      </c>
      <c r="AA182" s="23">
        <v>0</v>
      </c>
      <c r="AB182" s="23">
        <v>0</v>
      </c>
      <c r="AC182" s="23">
        <v>0</v>
      </c>
      <c r="AD182" s="23">
        <v>0</v>
      </c>
      <c r="AE182" s="23">
        <v>0</v>
      </c>
      <c r="AF182" s="23">
        <v>699</v>
      </c>
    </row>
    <row r="183" spans="1:32">
      <c r="A183">
        <f t="shared" si="17"/>
        <v>2008</v>
      </c>
      <c r="B183" t="str">
        <f t="shared" si="18"/>
        <v>La Dulce</v>
      </c>
      <c r="C183">
        <v>14</v>
      </c>
      <c r="D183" t="s">
        <v>884</v>
      </c>
      <c r="E183" s="23">
        <v>2</v>
      </c>
      <c r="F183" s="23">
        <v>0</v>
      </c>
      <c r="G183" s="23">
        <v>1</v>
      </c>
      <c r="H183" s="23">
        <v>0</v>
      </c>
      <c r="I183" s="23">
        <v>0</v>
      </c>
      <c r="J183" s="23">
        <v>0</v>
      </c>
      <c r="K183" s="23">
        <v>2</v>
      </c>
      <c r="L183" s="23">
        <v>0</v>
      </c>
      <c r="M183" s="23">
        <v>0</v>
      </c>
      <c r="N183" s="23">
        <v>0</v>
      </c>
      <c r="O183" s="23">
        <v>0</v>
      </c>
      <c r="P183" s="23">
        <v>0</v>
      </c>
      <c r="Q183" s="23">
        <v>0</v>
      </c>
      <c r="R183" s="23">
        <v>180</v>
      </c>
      <c r="S183" s="23">
        <v>4</v>
      </c>
      <c r="T183" s="23">
        <v>0</v>
      </c>
      <c r="U183" s="23">
        <v>180</v>
      </c>
      <c r="V183" s="23">
        <v>1</v>
      </c>
      <c r="W183" s="23">
        <v>0</v>
      </c>
      <c r="X183" s="23">
        <v>0</v>
      </c>
      <c r="Y183" s="23">
        <v>0</v>
      </c>
      <c r="Z183" s="23">
        <v>0</v>
      </c>
      <c r="AA183" s="23">
        <v>1</v>
      </c>
      <c r="AB183" s="23">
        <v>2</v>
      </c>
      <c r="AC183" s="23">
        <v>0</v>
      </c>
      <c r="AD183" s="23">
        <v>0</v>
      </c>
      <c r="AE183" s="23">
        <v>0</v>
      </c>
      <c r="AF183" s="23">
        <v>373</v>
      </c>
    </row>
    <row r="184" spans="1:32">
      <c r="A184">
        <f t="shared" si="17"/>
        <v>2008</v>
      </c>
      <c r="B184" t="str">
        <f t="shared" si="18"/>
        <v>La Dulce</v>
      </c>
      <c r="C184">
        <v>15</v>
      </c>
      <c r="D184" t="s">
        <v>884</v>
      </c>
      <c r="E184" s="23">
        <v>4</v>
      </c>
      <c r="F184" s="23">
        <v>0</v>
      </c>
      <c r="G184" s="23">
        <v>0</v>
      </c>
      <c r="H184" s="23">
        <v>2</v>
      </c>
      <c r="I184" s="23">
        <v>0</v>
      </c>
      <c r="J184" s="23">
        <v>3</v>
      </c>
      <c r="K184" s="23">
        <v>1</v>
      </c>
      <c r="L184" s="23">
        <v>0</v>
      </c>
      <c r="M184" s="23">
        <v>0</v>
      </c>
      <c r="N184" s="23">
        <v>0</v>
      </c>
      <c r="O184" s="23">
        <v>0</v>
      </c>
      <c r="P184" s="23">
        <v>0</v>
      </c>
      <c r="Q184" s="23">
        <v>45</v>
      </c>
      <c r="R184" s="23">
        <v>3</v>
      </c>
      <c r="S184" s="23">
        <v>0</v>
      </c>
      <c r="T184" s="23">
        <v>0</v>
      </c>
      <c r="U184" s="23">
        <v>90</v>
      </c>
      <c r="V184" s="23">
        <v>0</v>
      </c>
      <c r="W184" s="23">
        <v>0</v>
      </c>
      <c r="X184" s="23">
        <v>0</v>
      </c>
      <c r="Y184" s="23">
        <v>0</v>
      </c>
      <c r="Z184" s="23">
        <v>0</v>
      </c>
      <c r="AA184" s="23">
        <v>0</v>
      </c>
      <c r="AB184" s="23">
        <v>0</v>
      </c>
      <c r="AC184" s="23">
        <v>0</v>
      </c>
      <c r="AD184" s="23">
        <v>0</v>
      </c>
      <c r="AE184" s="23">
        <v>0</v>
      </c>
      <c r="AF184" s="23">
        <v>148</v>
      </c>
    </row>
    <row r="185" spans="1:32">
      <c r="A185">
        <f t="shared" si="17"/>
        <v>2008</v>
      </c>
      <c r="B185" t="str">
        <f t="shared" si="18"/>
        <v>La Dulce</v>
      </c>
      <c r="C185">
        <v>16</v>
      </c>
      <c r="D185" t="s">
        <v>884</v>
      </c>
      <c r="E185" s="23">
        <v>4</v>
      </c>
      <c r="F185" s="23">
        <v>0</v>
      </c>
      <c r="G185" s="23">
        <v>0</v>
      </c>
      <c r="H185" s="23">
        <v>0</v>
      </c>
      <c r="I185" s="23">
        <v>0</v>
      </c>
      <c r="J185" s="23">
        <v>0</v>
      </c>
      <c r="K185" s="23">
        <v>1</v>
      </c>
      <c r="L185" s="23">
        <v>0</v>
      </c>
      <c r="M185" s="23">
        <v>0</v>
      </c>
      <c r="N185" s="23">
        <v>0</v>
      </c>
      <c r="O185" s="23">
        <v>0</v>
      </c>
      <c r="P185" s="23">
        <v>0</v>
      </c>
      <c r="Q185" s="23">
        <v>0</v>
      </c>
      <c r="R185" s="23">
        <v>600</v>
      </c>
      <c r="S185" s="23">
        <v>1</v>
      </c>
      <c r="T185" s="23">
        <v>0</v>
      </c>
      <c r="U185" s="23">
        <v>24</v>
      </c>
      <c r="V185" s="23">
        <v>0</v>
      </c>
      <c r="W185" s="23">
        <v>0</v>
      </c>
      <c r="X185" s="23">
        <v>0</v>
      </c>
      <c r="Y185" s="23">
        <v>0</v>
      </c>
      <c r="Z185" s="23">
        <v>0</v>
      </c>
      <c r="AA185" s="23">
        <v>0</v>
      </c>
      <c r="AB185" s="23">
        <v>0</v>
      </c>
      <c r="AC185" s="23">
        <v>0</v>
      </c>
      <c r="AD185" s="23">
        <v>0</v>
      </c>
      <c r="AE185" s="23">
        <v>0</v>
      </c>
      <c r="AF185" s="23">
        <v>630</v>
      </c>
    </row>
    <row r="186" spans="1:32">
      <c r="A186">
        <f t="shared" si="17"/>
        <v>2008</v>
      </c>
      <c r="B186" t="s">
        <v>35</v>
      </c>
      <c r="C186">
        <v>1</v>
      </c>
      <c r="D186" t="s">
        <v>884</v>
      </c>
      <c r="E186" s="23">
        <v>0</v>
      </c>
      <c r="F186" s="23">
        <v>0</v>
      </c>
      <c r="G186" s="23">
        <v>0</v>
      </c>
      <c r="H186" s="23">
        <v>0</v>
      </c>
      <c r="I186" s="23">
        <v>0</v>
      </c>
      <c r="J186" s="23">
        <v>2</v>
      </c>
      <c r="K186" s="23">
        <v>0</v>
      </c>
      <c r="L186" s="23">
        <v>0</v>
      </c>
      <c r="M186" s="23">
        <v>0</v>
      </c>
      <c r="N186" s="23">
        <v>0</v>
      </c>
      <c r="O186" s="23">
        <v>0</v>
      </c>
      <c r="P186" s="23">
        <v>0</v>
      </c>
      <c r="Q186" s="23">
        <v>2</v>
      </c>
      <c r="R186" s="23">
        <v>31</v>
      </c>
      <c r="S186" s="23">
        <v>1</v>
      </c>
      <c r="T186" s="23">
        <v>0</v>
      </c>
      <c r="U186" s="23">
        <v>0</v>
      </c>
      <c r="V186" s="23">
        <v>3</v>
      </c>
      <c r="W186" s="23">
        <v>0</v>
      </c>
      <c r="X186" s="23">
        <v>0</v>
      </c>
      <c r="Y186" s="23">
        <v>0</v>
      </c>
      <c r="Z186" s="23">
        <v>0</v>
      </c>
      <c r="AA186" s="23">
        <v>0</v>
      </c>
      <c r="AB186" s="23">
        <v>0</v>
      </c>
      <c r="AC186" s="23">
        <v>0</v>
      </c>
      <c r="AD186" s="23">
        <v>0</v>
      </c>
      <c r="AE186" s="23">
        <v>0</v>
      </c>
      <c r="AF186" s="23">
        <v>39</v>
      </c>
    </row>
    <row r="187" spans="1:32">
      <c r="A187">
        <f t="shared" si="17"/>
        <v>2008</v>
      </c>
      <c r="B187" t="str">
        <f t="shared" ref="B187:B197" si="19">B186</f>
        <v>Babencho</v>
      </c>
      <c r="C187">
        <v>2</v>
      </c>
      <c r="D187" t="s">
        <v>884</v>
      </c>
      <c r="E187" s="23">
        <v>0</v>
      </c>
      <c r="F187" s="23">
        <v>0</v>
      </c>
      <c r="G187" s="23">
        <v>2</v>
      </c>
      <c r="H187" s="23">
        <v>1</v>
      </c>
      <c r="I187" s="23">
        <v>0</v>
      </c>
      <c r="J187" s="23">
        <v>0</v>
      </c>
      <c r="K187" s="23">
        <v>0</v>
      </c>
      <c r="L187" s="23">
        <v>0</v>
      </c>
      <c r="M187" s="23">
        <v>0</v>
      </c>
      <c r="N187" s="23">
        <v>0</v>
      </c>
      <c r="O187" s="23">
        <v>3</v>
      </c>
      <c r="P187" s="23">
        <v>0</v>
      </c>
      <c r="Q187" s="23">
        <v>0</v>
      </c>
      <c r="R187" s="23">
        <v>9</v>
      </c>
      <c r="S187" s="23">
        <v>9</v>
      </c>
      <c r="T187" s="23">
        <v>0</v>
      </c>
      <c r="U187" s="23">
        <v>5</v>
      </c>
      <c r="V187" s="23">
        <v>17</v>
      </c>
      <c r="W187" s="23">
        <v>0</v>
      </c>
      <c r="X187" s="23">
        <v>0</v>
      </c>
      <c r="Y187" s="23">
        <v>0</v>
      </c>
      <c r="Z187" s="23">
        <v>0</v>
      </c>
      <c r="AA187" s="23">
        <v>0</v>
      </c>
      <c r="AB187" s="23">
        <v>2</v>
      </c>
      <c r="AC187" s="23">
        <v>0</v>
      </c>
      <c r="AD187" s="23">
        <v>0</v>
      </c>
      <c r="AE187" s="23">
        <v>0</v>
      </c>
      <c r="AF187" s="23">
        <v>48</v>
      </c>
    </row>
    <row r="188" spans="1:32">
      <c r="A188">
        <f t="shared" si="17"/>
        <v>2008</v>
      </c>
      <c r="B188" t="str">
        <f t="shared" si="19"/>
        <v>Babencho</v>
      </c>
      <c r="C188">
        <v>3</v>
      </c>
      <c r="D188" t="s">
        <v>884</v>
      </c>
      <c r="E188" s="23">
        <v>0</v>
      </c>
      <c r="F188" s="23">
        <v>0</v>
      </c>
      <c r="G188" s="23">
        <v>1</v>
      </c>
      <c r="H188" s="23">
        <v>0</v>
      </c>
      <c r="I188" s="23">
        <v>0</v>
      </c>
      <c r="J188" s="23">
        <v>0</v>
      </c>
      <c r="K188" s="23">
        <v>0</v>
      </c>
      <c r="L188" s="23">
        <v>0</v>
      </c>
      <c r="M188" s="23">
        <v>0</v>
      </c>
      <c r="N188" s="23">
        <v>0</v>
      </c>
      <c r="O188" s="23">
        <v>0</v>
      </c>
      <c r="P188" s="23">
        <v>0</v>
      </c>
      <c r="Q188" s="23">
        <v>2</v>
      </c>
      <c r="R188" s="23">
        <v>13</v>
      </c>
      <c r="S188" s="23">
        <v>3</v>
      </c>
      <c r="T188" s="23">
        <v>0</v>
      </c>
      <c r="U188" s="23">
        <v>0</v>
      </c>
      <c r="V188" s="23">
        <v>14</v>
      </c>
      <c r="W188" s="23">
        <v>0</v>
      </c>
      <c r="X188" s="23">
        <v>0</v>
      </c>
      <c r="Y188" s="23">
        <v>0</v>
      </c>
      <c r="Z188" s="23">
        <v>0</v>
      </c>
      <c r="AA188" s="23">
        <v>2</v>
      </c>
      <c r="AB188" s="23">
        <v>0</v>
      </c>
      <c r="AC188" s="23">
        <v>0</v>
      </c>
      <c r="AD188" s="23">
        <v>0</v>
      </c>
      <c r="AE188" s="23">
        <v>0</v>
      </c>
      <c r="AF188" s="23">
        <v>35</v>
      </c>
    </row>
    <row r="189" spans="1:32">
      <c r="A189">
        <f t="shared" si="17"/>
        <v>2008</v>
      </c>
      <c r="B189" t="str">
        <f t="shared" si="19"/>
        <v>Babencho</v>
      </c>
      <c r="C189">
        <v>4</v>
      </c>
      <c r="D189" t="s">
        <v>884</v>
      </c>
      <c r="E189" s="23">
        <v>1</v>
      </c>
      <c r="F189" s="23">
        <v>0</v>
      </c>
      <c r="G189" s="23">
        <v>0</v>
      </c>
      <c r="H189" s="23">
        <v>0</v>
      </c>
      <c r="I189" s="23">
        <v>0</v>
      </c>
      <c r="J189" s="23">
        <v>9</v>
      </c>
      <c r="K189" s="23">
        <v>0</v>
      </c>
      <c r="L189" s="23">
        <v>0</v>
      </c>
      <c r="M189" s="23">
        <v>0</v>
      </c>
      <c r="N189" s="23">
        <v>0</v>
      </c>
      <c r="O189" s="23">
        <v>0</v>
      </c>
      <c r="P189" s="23">
        <v>0</v>
      </c>
      <c r="Q189" s="23">
        <v>0</v>
      </c>
      <c r="R189" s="23">
        <v>12</v>
      </c>
      <c r="S189" s="23">
        <v>4</v>
      </c>
      <c r="T189" s="23">
        <v>0</v>
      </c>
      <c r="U189" s="23">
        <v>3</v>
      </c>
      <c r="V189" s="23">
        <v>22</v>
      </c>
      <c r="W189" s="23">
        <v>0</v>
      </c>
      <c r="X189" s="23">
        <v>0</v>
      </c>
      <c r="Y189" s="23">
        <v>0</v>
      </c>
      <c r="Z189" s="23">
        <v>0</v>
      </c>
      <c r="AA189" s="23">
        <v>1</v>
      </c>
      <c r="AB189" s="23">
        <v>0</v>
      </c>
      <c r="AC189" s="23">
        <v>0</v>
      </c>
      <c r="AD189" s="23">
        <v>0</v>
      </c>
      <c r="AE189" s="23">
        <v>0</v>
      </c>
      <c r="AF189" s="23">
        <v>52</v>
      </c>
    </row>
    <row r="190" spans="1:32">
      <c r="A190">
        <f t="shared" si="17"/>
        <v>2008</v>
      </c>
      <c r="B190" t="str">
        <f t="shared" si="19"/>
        <v>Babencho</v>
      </c>
      <c r="C190">
        <v>5</v>
      </c>
      <c r="D190" t="s">
        <v>884</v>
      </c>
      <c r="E190" s="23">
        <v>2</v>
      </c>
      <c r="F190" s="23">
        <v>0</v>
      </c>
      <c r="G190" s="23">
        <v>0</v>
      </c>
      <c r="H190" s="23">
        <v>1</v>
      </c>
      <c r="I190" s="23">
        <v>0</v>
      </c>
      <c r="J190" s="23">
        <v>0</v>
      </c>
      <c r="K190" s="23">
        <v>0</v>
      </c>
      <c r="L190" s="23">
        <v>0</v>
      </c>
      <c r="M190" s="23">
        <v>0</v>
      </c>
      <c r="N190" s="23">
        <v>0</v>
      </c>
      <c r="O190" s="23">
        <v>0</v>
      </c>
      <c r="P190" s="23">
        <v>0</v>
      </c>
      <c r="Q190" s="23">
        <v>5</v>
      </c>
      <c r="R190" s="23">
        <v>1</v>
      </c>
      <c r="S190" s="23">
        <v>4</v>
      </c>
      <c r="T190" s="23">
        <v>3</v>
      </c>
      <c r="U190" s="23">
        <v>0</v>
      </c>
      <c r="V190" s="23">
        <v>4</v>
      </c>
      <c r="W190" s="23">
        <v>0</v>
      </c>
      <c r="X190" s="23">
        <v>0</v>
      </c>
      <c r="Y190" s="23">
        <v>0</v>
      </c>
      <c r="Z190" s="23">
        <v>0</v>
      </c>
      <c r="AA190" s="23">
        <v>4</v>
      </c>
      <c r="AB190" s="23">
        <v>0</v>
      </c>
      <c r="AC190" s="23">
        <v>0</v>
      </c>
      <c r="AD190" s="23">
        <v>0</v>
      </c>
      <c r="AE190" s="23">
        <v>0</v>
      </c>
      <c r="AF190" s="23">
        <v>24</v>
      </c>
    </row>
    <row r="191" spans="1:32">
      <c r="A191">
        <f t="shared" si="17"/>
        <v>2008</v>
      </c>
      <c r="B191" t="str">
        <f t="shared" si="19"/>
        <v>Babencho</v>
      </c>
      <c r="C191">
        <v>6</v>
      </c>
      <c r="D191" t="s">
        <v>884</v>
      </c>
      <c r="E191" s="23">
        <v>0</v>
      </c>
      <c r="F191" s="23">
        <v>0</v>
      </c>
      <c r="G191" s="23">
        <v>8</v>
      </c>
      <c r="H191" s="23">
        <v>0</v>
      </c>
      <c r="I191" s="23">
        <v>0</v>
      </c>
      <c r="J191" s="23">
        <v>0</v>
      </c>
      <c r="K191" s="23">
        <v>0</v>
      </c>
      <c r="L191" s="23">
        <v>0</v>
      </c>
      <c r="M191" s="23">
        <v>0</v>
      </c>
      <c r="N191" s="23">
        <v>0</v>
      </c>
      <c r="O191" s="23">
        <v>0</v>
      </c>
      <c r="P191" s="23">
        <v>0</v>
      </c>
      <c r="Q191" s="23">
        <v>0</v>
      </c>
      <c r="R191" s="23">
        <v>0</v>
      </c>
      <c r="S191" s="23">
        <v>7</v>
      </c>
      <c r="T191" s="23">
        <v>4</v>
      </c>
      <c r="U191" s="23">
        <v>2</v>
      </c>
      <c r="V191" s="23">
        <v>4</v>
      </c>
      <c r="W191" s="23">
        <v>0</v>
      </c>
      <c r="X191" s="23">
        <v>0</v>
      </c>
      <c r="Y191" s="23">
        <v>0</v>
      </c>
      <c r="Z191" s="23">
        <v>0</v>
      </c>
      <c r="AA191" s="23">
        <v>2</v>
      </c>
      <c r="AB191" s="23">
        <v>0</v>
      </c>
      <c r="AC191" s="23">
        <v>0</v>
      </c>
      <c r="AD191" s="23">
        <v>0</v>
      </c>
      <c r="AE191" s="23">
        <v>0</v>
      </c>
      <c r="AF191" s="23">
        <v>27</v>
      </c>
    </row>
    <row r="192" spans="1:32">
      <c r="A192">
        <f t="shared" si="17"/>
        <v>2008</v>
      </c>
      <c r="B192" t="str">
        <f t="shared" si="19"/>
        <v>Babencho</v>
      </c>
      <c r="C192">
        <v>7</v>
      </c>
      <c r="D192" t="s">
        <v>884</v>
      </c>
      <c r="E192" s="23">
        <v>2</v>
      </c>
      <c r="F192" s="23">
        <v>0</v>
      </c>
      <c r="G192" s="23">
        <v>0</v>
      </c>
      <c r="H192" s="23">
        <v>0</v>
      </c>
      <c r="I192" s="23">
        <v>0</v>
      </c>
      <c r="J192" s="23">
        <v>3</v>
      </c>
      <c r="K192" s="23">
        <v>0</v>
      </c>
      <c r="L192" s="23">
        <v>0</v>
      </c>
      <c r="M192" s="23">
        <v>0</v>
      </c>
      <c r="N192" s="23">
        <v>0</v>
      </c>
      <c r="O192" s="23">
        <v>3</v>
      </c>
      <c r="P192" s="23">
        <v>0</v>
      </c>
      <c r="Q192" s="23">
        <v>0</v>
      </c>
      <c r="R192" s="23">
        <v>11</v>
      </c>
      <c r="S192" s="23">
        <v>8</v>
      </c>
      <c r="T192" s="23">
        <v>5</v>
      </c>
      <c r="U192" s="23">
        <v>2</v>
      </c>
      <c r="V192" s="23">
        <v>19</v>
      </c>
      <c r="W192" s="23">
        <v>0</v>
      </c>
      <c r="X192" s="23">
        <v>1</v>
      </c>
      <c r="Y192" s="23">
        <v>0</v>
      </c>
      <c r="Z192" s="23">
        <v>0</v>
      </c>
      <c r="AA192" s="23">
        <v>1</v>
      </c>
      <c r="AB192" s="23">
        <v>0</v>
      </c>
      <c r="AC192" s="23">
        <v>0</v>
      </c>
      <c r="AD192" s="23">
        <v>0</v>
      </c>
      <c r="AE192" s="23">
        <v>0</v>
      </c>
      <c r="AF192" s="23">
        <v>55</v>
      </c>
    </row>
    <row r="193" spans="1:32">
      <c r="A193">
        <f t="shared" si="17"/>
        <v>2008</v>
      </c>
      <c r="B193" t="str">
        <f t="shared" si="19"/>
        <v>Babencho</v>
      </c>
      <c r="C193">
        <v>8</v>
      </c>
      <c r="D193" t="s">
        <v>884</v>
      </c>
      <c r="E193" s="23">
        <v>2</v>
      </c>
      <c r="F193" s="23">
        <v>0</v>
      </c>
      <c r="G193" s="23">
        <v>0</v>
      </c>
      <c r="H193" s="23">
        <v>0</v>
      </c>
      <c r="I193" s="23">
        <v>0</v>
      </c>
      <c r="J193" s="23">
        <v>0</v>
      </c>
      <c r="K193" s="23">
        <v>0</v>
      </c>
      <c r="L193" s="23">
        <v>0</v>
      </c>
      <c r="M193" s="23">
        <v>0</v>
      </c>
      <c r="N193" s="23">
        <v>0</v>
      </c>
      <c r="O193" s="23">
        <v>1</v>
      </c>
      <c r="P193" s="23">
        <v>0</v>
      </c>
      <c r="Q193" s="23">
        <v>0</v>
      </c>
      <c r="R193" s="23">
        <v>14</v>
      </c>
      <c r="S193" s="23">
        <v>3</v>
      </c>
      <c r="T193" s="23">
        <v>4</v>
      </c>
      <c r="U193" s="23">
        <v>3</v>
      </c>
      <c r="V193" s="23">
        <v>3</v>
      </c>
      <c r="W193" s="23">
        <v>0</v>
      </c>
      <c r="X193" s="23">
        <v>0</v>
      </c>
      <c r="Y193" s="23">
        <v>0</v>
      </c>
      <c r="Z193" s="23">
        <v>0</v>
      </c>
      <c r="AA193" s="23">
        <v>0</v>
      </c>
      <c r="AB193" s="23">
        <v>0</v>
      </c>
      <c r="AC193" s="23">
        <v>0</v>
      </c>
      <c r="AD193" s="23">
        <v>0</v>
      </c>
      <c r="AE193" s="23">
        <v>0</v>
      </c>
      <c r="AF193" s="23">
        <v>30</v>
      </c>
    </row>
    <row r="194" spans="1:32">
      <c r="A194">
        <f t="shared" si="17"/>
        <v>2008</v>
      </c>
      <c r="B194" t="str">
        <f t="shared" si="19"/>
        <v>Babencho</v>
      </c>
      <c r="C194">
        <v>9</v>
      </c>
      <c r="D194" t="s">
        <v>884</v>
      </c>
      <c r="E194" s="23">
        <v>2</v>
      </c>
      <c r="F194" s="23">
        <v>0</v>
      </c>
      <c r="G194" s="23">
        <v>0</v>
      </c>
      <c r="H194" s="23">
        <v>0</v>
      </c>
      <c r="I194" s="23">
        <v>0</v>
      </c>
      <c r="J194" s="23">
        <v>2</v>
      </c>
      <c r="K194" s="23">
        <v>0</v>
      </c>
      <c r="L194" s="23">
        <v>0</v>
      </c>
      <c r="M194" s="23">
        <v>0</v>
      </c>
      <c r="N194" s="23">
        <v>0</v>
      </c>
      <c r="O194" s="23">
        <v>0</v>
      </c>
      <c r="P194" s="23">
        <v>0</v>
      </c>
      <c r="Q194" s="23">
        <v>0</v>
      </c>
      <c r="R194" s="23">
        <v>23</v>
      </c>
      <c r="S194" s="23">
        <v>4</v>
      </c>
      <c r="T194" s="23">
        <v>19</v>
      </c>
      <c r="U194" s="23">
        <v>0</v>
      </c>
      <c r="V194" s="23">
        <v>9</v>
      </c>
      <c r="W194" s="23">
        <v>0</v>
      </c>
      <c r="X194" s="23">
        <v>0</v>
      </c>
      <c r="Y194" s="23">
        <v>0</v>
      </c>
      <c r="Z194" s="23">
        <v>0</v>
      </c>
      <c r="AA194" s="23">
        <v>0</v>
      </c>
      <c r="AB194" s="23">
        <v>1</v>
      </c>
      <c r="AC194" s="23">
        <v>0</v>
      </c>
      <c r="AD194" s="23">
        <v>0</v>
      </c>
      <c r="AE194" s="23">
        <v>0</v>
      </c>
      <c r="AF194" s="23">
        <v>60</v>
      </c>
    </row>
    <row r="195" spans="1:32">
      <c r="A195">
        <f t="shared" si="17"/>
        <v>2008</v>
      </c>
      <c r="B195" t="str">
        <f t="shared" si="19"/>
        <v>Babencho</v>
      </c>
      <c r="C195">
        <v>10</v>
      </c>
      <c r="D195" t="s">
        <v>884</v>
      </c>
      <c r="E195" s="23">
        <v>1</v>
      </c>
      <c r="F195" s="23">
        <v>0</v>
      </c>
      <c r="G195" s="23">
        <v>0</v>
      </c>
      <c r="H195" s="23">
        <v>0</v>
      </c>
      <c r="I195" s="23">
        <v>0</v>
      </c>
      <c r="J195" s="23">
        <v>5</v>
      </c>
      <c r="K195" s="23">
        <v>0</v>
      </c>
      <c r="L195" s="23">
        <v>0</v>
      </c>
      <c r="M195" s="23">
        <v>0</v>
      </c>
      <c r="N195" s="23">
        <v>0</v>
      </c>
      <c r="O195" s="23">
        <v>0</v>
      </c>
      <c r="P195" s="23">
        <v>0</v>
      </c>
      <c r="Q195" s="23">
        <v>0</v>
      </c>
      <c r="R195" s="23">
        <v>41</v>
      </c>
      <c r="S195" s="23">
        <v>5</v>
      </c>
      <c r="T195" s="23">
        <v>6</v>
      </c>
      <c r="U195" s="23">
        <v>16</v>
      </c>
      <c r="V195" s="23">
        <v>2</v>
      </c>
      <c r="W195" s="23">
        <v>0</v>
      </c>
      <c r="X195" s="23">
        <v>0</v>
      </c>
      <c r="Y195" s="23">
        <v>0</v>
      </c>
      <c r="Z195" s="23">
        <v>0</v>
      </c>
      <c r="AA195" s="23">
        <v>1</v>
      </c>
      <c r="AB195" s="23">
        <v>1</v>
      </c>
      <c r="AC195" s="23">
        <v>0</v>
      </c>
      <c r="AD195" s="23">
        <v>0</v>
      </c>
      <c r="AE195" s="23">
        <v>0</v>
      </c>
      <c r="AF195" s="23">
        <v>78</v>
      </c>
    </row>
    <row r="196" spans="1:32">
      <c r="A196">
        <f t="shared" si="17"/>
        <v>2008</v>
      </c>
      <c r="B196" t="str">
        <f t="shared" si="19"/>
        <v>Babencho</v>
      </c>
      <c r="C196">
        <v>11</v>
      </c>
      <c r="D196" t="s">
        <v>884</v>
      </c>
      <c r="E196" s="23">
        <v>1</v>
      </c>
      <c r="F196" s="23">
        <v>0</v>
      </c>
      <c r="G196" s="23">
        <v>2</v>
      </c>
      <c r="H196" s="23">
        <v>0</v>
      </c>
      <c r="I196" s="23">
        <v>0</v>
      </c>
      <c r="J196" s="23">
        <v>2</v>
      </c>
      <c r="K196" s="23">
        <v>2</v>
      </c>
      <c r="L196" s="23">
        <v>0</v>
      </c>
      <c r="M196" s="23">
        <v>0</v>
      </c>
      <c r="N196" s="23">
        <v>0</v>
      </c>
      <c r="O196" s="23">
        <v>0</v>
      </c>
      <c r="P196" s="23">
        <v>0</v>
      </c>
      <c r="Q196" s="23">
        <v>0</v>
      </c>
      <c r="R196" s="23">
        <v>6</v>
      </c>
      <c r="S196" s="23">
        <v>7</v>
      </c>
      <c r="T196" s="23">
        <v>11</v>
      </c>
      <c r="U196" s="23">
        <v>0</v>
      </c>
      <c r="V196" s="23">
        <v>4</v>
      </c>
      <c r="W196" s="23">
        <v>0</v>
      </c>
      <c r="X196" s="23">
        <v>0</v>
      </c>
      <c r="Y196" s="23">
        <v>0</v>
      </c>
      <c r="Z196" s="23">
        <v>0</v>
      </c>
      <c r="AA196" s="23">
        <v>0</v>
      </c>
      <c r="AB196" s="23">
        <v>1</v>
      </c>
      <c r="AC196" s="23">
        <v>0</v>
      </c>
      <c r="AD196" s="23">
        <v>0</v>
      </c>
      <c r="AE196" s="23">
        <v>0</v>
      </c>
      <c r="AF196" s="23">
        <v>36</v>
      </c>
    </row>
    <row r="197" spans="1:32">
      <c r="A197">
        <f t="shared" si="17"/>
        <v>2008</v>
      </c>
      <c r="B197" t="str">
        <f t="shared" si="19"/>
        <v>Babencho</v>
      </c>
      <c r="C197">
        <v>12</v>
      </c>
      <c r="D197" t="s">
        <v>884</v>
      </c>
      <c r="E197" s="23">
        <v>3</v>
      </c>
      <c r="F197" s="23">
        <v>0</v>
      </c>
      <c r="G197" s="23">
        <v>1</v>
      </c>
      <c r="H197" s="23">
        <v>0</v>
      </c>
      <c r="I197" s="23">
        <v>0</v>
      </c>
      <c r="J197" s="23">
        <v>1</v>
      </c>
      <c r="K197" s="23">
        <v>1</v>
      </c>
      <c r="L197" s="23">
        <v>0</v>
      </c>
      <c r="M197" s="23">
        <v>0</v>
      </c>
      <c r="N197" s="23">
        <v>0</v>
      </c>
      <c r="O197" s="23">
        <v>0</v>
      </c>
      <c r="P197" s="23">
        <v>0</v>
      </c>
      <c r="Q197" s="23">
        <v>0</v>
      </c>
      <c r="R197" s="23">
        <v>8</v>
      </c>
      <c r="S197" s="23">
        <v>12</v>
      </c>
      <c r="T197" s="23">
        <v>150</v>
      </c>
      <c r="U197" s="23">
        <v>4</v>
      </c>
      <c r="V197" s="23">
        <v>3</v>
      </c>
      <c r="W197" s="23">
        <v>0</v>
      </c>
      <c r="X197" s="23">
        <v>0</v>
      </c>
      <c r="Y197" s="23">
        <v>0</v>
      </c>
      <c r="Z197" s="23">
        <v>0</v>
      </c>
      <c r="AA197" s="23">
        <v>3</v>
      </c>
      <c r="AB197" s="23">
        <v>0</v>
      </c>
      <c r="AC197" s="23">
        <v>0</v>
      </c>
      <c r="AD197" s="23">
        <v>0</v>
      </c>
      <c r="AE197" s="23">
        <v>0</v>
      </c>
      <c r="AF197" s="23">
        <v>186</v>
      </c>
    </row>
    <row r="198" spans="1:32">
      <c r="A198">
        <f t="shared" si="17"/>
        <v>2008</v>
      </c>
      <c r="B198" t="s">
        <v>129</v>
      </c>
      <c r="C198">
        <v>1</v>
      </c>
      <c r="D198" t="s">
        <v>884</v>
      </c>
      <c r="E198" s="23">
        <v>0</v>
      </c>
      <c r="F198" s="23">
        <v>0</v>
      </c>
      <c r="G198" s="23">
        <v>0</v>
      </c>
      <c r="H198" s="23">
        <v>0</v>
      </c>
      <c r="I198" s="23">
        <v>0</v>
      </c>
      <c r="J198" s="23">
        <v>0</v>
      </c>
      <c r="K198" s="23">
        <v>0</v>
      </c>
      <c r="L198" s="23">
        <v>0</v>
      </c>
      <c r="M198" s="23">
        <v>0</v>
      </c>
      <c r="N198" s="23">
        <v>0</v>
      </c>
      <c r="O198" s="23">
        <v>0</v>
      </c>
      <c r="P198" s="23">
        <v>0</v>
      </c>
      <c r="Q198" s="23">
        <v>0</v>
      </c>
      <c r="R198" s="23">
        <v>10</v>
      </c>
      <c r="S198" s="23">
        <v>9</v>
      </c>
      <c r="T198" s="23">
        <v>0</v>
      </c>
      <c r="U198" s="23">
        <v>12</v>
      </c>
      <c r="V198" s="23">
        <v>2</v>
      </c>
      <c r="W198" s="23">
        <v>0</v>
      </c>
      <c r="X198" s="23">
        <v>0</v>
      </c>
      <c r="Y198" s="23">
        <v>0</v>
      </c>
      <c r="Z198" s="23">
        <v>0</v>
      </c>
      <c r="AA198" s="23">
        <v>2</v>
      </c>
      <c r="AB198" s="23">
        <v>3</v>
      </c>
      <c r="AC198" s="23">
        <v>0</v>
      </c>
      <c r="AD198" s="23">
        <v>0</v>
      </c>
      <c r="AE198" s="23">
        <v>0</v>
      </c>
      <c r="AF198" s="23">
        <v>38</v>
      </c>
    </row>
    <row r="199" spans="1:32">
      <c r="A199">
        <f t="shared" si="17"/>
        <v>2008</v>
      </c>
      <c r="B199" t="str">
        <f t="shared" ref="B199:B217" si="20">B198</f>
        <v>La Barrita</v>
      </c>
      <c r="C199">
        <v>2</v>
      </c>
      <c r="D199" t="s">
        <v>884</v>
      </c>
      <c r="E199" s="23">
        <v>0</v>
      </c>
      <c r="F199" s="23">
        <v>0</v>
      </c>
      <c r="G199" s="23">
        <v>2</v>
      </c>
      <c r="H199" s="23">
        <v>0</v>
      </c>
      <c r="I199" s="23">
        <v>0</v>
      </c>
      <c r="J199" s="23">
        <v>2</v>
      </c>
      <c r="K199" s="23">
        <v>0</v>
      </c>
      <c r="L199" s="23">
        <v>0</v>
      </c>
      <c r="M199" s="23">
        <v>0</v>
      </c>
      <c r="N199" s="23">
        <v>0</v>
      </c>
      <c r="O199" s="23">
        <v>0</v>
      </c>
      <c r="P199" s="23">
        <v>0</v>
      </c>
      <c r="Q199" s="23">
        <v>0</v>
      </c>
      <c r="R199" s="23">
        <v>8</v>
      </c>
      <c r="S199" s="23">
        <v>5</v>
      </c>
      <c r="T199" s="23">
        <v>0</v>
      </c>
      <c r="U199" s="23">
        <v>2</v>
      </c>
      <c r="V199" s="23">
        <v>0</v>
      </c>
      <c r="W199" s="23">
        <v>0</v>
      </c>
      <c r="X199" s="23">
        <v>0</v>
      </c>
      <c r="Y199" s="23">
        <v>0</v>
      </c>
      <c r="Z199" s="23">
        <v>0</v>
      </c>
      <c r="AA199" s="23">
        <v>11</v>
      </c>
      <c r="AB199" s="23">
        <v>1</v>
      </c>
      <c r="AC199" s="23">
        <v>0</v>
      </c>
      <c r="AD199" s="23">
        <v>0</v>
      </c>
      <c r="AE199" s="23">
        <v>0</v>
      </c>
      <c r="AF199" s="23">
        <v>31</v>
      </c>
    </row>
    <row r="200" spans="1:32">
      <c r="A200">
        <f t="shared" si="17"/>
        <v>2008</v>
      </c>
      <c r="B200" t="str">
        <f t="shared" si="20"/>
        <v>La Barrita</v>
      </c>
      <c r="C200">
        <v>3</v>
      </c>
      <c r="D200" t="s">
        <v>884</v>
      </c>
      <c r="E200" s="23">
        <v>0</v>
      </c>
      <c r="F200" s="23">
        <v>0</v>
      </c>
      <c r="G200" s="23">
        <v>0</v>
      </c>
      <c r="H200" s="23">
        <v>1</v>
      </c>
      <c r="I200" s="23">
        <v>0</v>
      </c>
      <c r="J200" s="23">
        <v>4</v>
      </c>
      <c r="K200" s="23">
        <v>0</v>
      </c>
      <c r="L200" s="23">
        <v>0</v>
      </c>
      <c r="M200" s="23">
        <v>0</v>
      </c>
      <c r="N200" s="23">
        <v>0</v>
      </c>
      <c r="O200" s="23">
        <v>0</v>
      </c>
      <c r="P200" s="23">
        <v>0</v>
      </c>
      <c r="Q200" s="23">
        <v>3</v>
      </c>
      <c r="R200" s="23">
        <v>8</v>
      </c>
      <c r="S200" s="23">
        <v>3</v>
      </c>
      <c r="T200" s="23">
        <v>0</v>
      </c>
      <c r="U200" s="23">
        <v>17</v>
      </c>
      <c r="V200" s="23">
        <v>0</v>
      </c>
      <c r="W200" s="23">
        <v>0</v>
      </c>
      <c r="X200" s="23">
        <v>0</v>
      </c>
      <c r="Y200" s="23">
        <v>0</v>
      </c>
      <c r="Z200" s="23">
        <v>0</v>
      </c>
      <c r="AA200" s="23">
        <v>0</v>
      </c>
      <c r="AB200" s="23">
        <v>0</v>
      </c>
      <c r="AC200" s="23">
        <v>0</v>
      </c>
      <c r="AD200" s="23">
        <v>0</v>
      </c>
      <c r="AE200" s="23">
        <v>0</v>
      </c>
      <c r="AF200" s="23">
        <v>36</v>
      </c>
    </row>
    <row r="201" spans="1:32">
      <c r="A201">
        <f t="shared" si="17"/>
        <v>2008</v>
      </c>
      <c r="B201" t="str">
        <f t="shared" si="20"/>
        <v>La Barrita</v>
      </c>
      <c r="C201">
        <v>4</v>
      </c>
      <c r="D201" t="s">
        <v>884</v>
      </c>
      <c r="E201" s="23">
        <v>0</v>
      </c>
      <c r="F201" s="23">
        <v>0</v>
      </c>
      <c r="G201" s="23">
        <v>0</v>
      </c>
      <c r="H201" s="23">
        <v>2</v>
      </c>
      <c r="I201" s="23">
        <v>0</v>
      </c>
      <c r="J201" s="23">
        <v>0</v>
      </c>
      <c r="K201" s="23">
        <v>0</v>
      </c>
      <c r="L201" s="23">
        <v>0</v>
      </c>
      <c r="M201" s="23">
        <v>0</v>
      </c>
      <c r="N201" s="23">
        <v>0</v>
      </c>
      <c r="O201" s="23">
        <v>0</v>
      </c>
      <c r="P201" s="23">
        <v>0</v>
      </c>
      <c r="Q201" s="23">
        <v>0</v>
      </c>
      <c r="R201" s="23">
        <v>4</v>
      </c>
      <c r="S201" s="23">
        <v>2</v>
      </c>
      <c r="T201" s="23">
        <v>0</v>
      </c>
      <c r="U201" s="23">
        <v>4</v>
      </c>
      <c r="V201" s="23">
        <v>0</v>
      </c>
      <c r="W201" s="23">
        <v>0</v>
      </c>
      <c r="X201" s="23">
        <v>1</v>
      </c>
      <c r="Y201" s="23">
        <v>0</v>
      </c>
      <c r="Z201" s="23">
        <v>0</v>
      </c>
      <c r="AA201" s="23">
        <v>0</v>
      </c>
      <c r="AB201" s="23">
        <v>0</v>
      </c>
      <c r="AC201" s="23">
        <v>0</v>
      </c>
      <c r="AD201" s="23">
        <v>0</v>
      </c>
      <c r="AE201" s="23">
        <v>0</v>
      </c>
      <c r="AF201" s="23">
        <v>13</v>
      </c>
    </row>
    <row r="202" spans="1:32">
      <c r="A202">
        <f t="shared" si="17"/>
        <v>2008</v>
      </c>
      <c r="B202" t="str">
        <f t="shared" si="20"/>
        <v>La Barrita</v>
      </c>
      <c r="C202">
        <v>5</v>
      </c>
      <c r="D202" t="s">
        <v>884</v>
      </c>
      <c r="E202" s="23">
        <v>0</v>
      </c>
      <c r="F202" s="23">
        <v>0</v>
      </c>
      <c r="G202" s="23">
        <v>1</v>
      </c>
      <c r="H202" s="23">
        <v>0</v>
      </c>
      <c r="I202" s="23">
        <v>0</v>
      </c>
      <c r="J202" s="23">
        <v>3</v>
      </c>
      <c r="K202" s="23">
        <v>0</v>
      </c>
      <c r="L202" s="23">
        <v>0</v>
      </c>
      <c r="M202" s="23">
        <v>0</v>
      </c>
      <c r="N202" s="23">
        <v>1</v>
      </c>
      <c r="O202" s="23">
        <v>0</v>
      </c>
      <c r="P202" s="23">
        <v>0</v>
      </c>
      <c r="Q202" s="23">
        <v>0</v>
      </c>
      <c r="R202" s="23">
        <v>10</v>
      </c>
      <c r="S202" s="23">
        <v>1</v>
      </c>
      <c r="T202" s="23">
        <v>0</v>
      </c>
      <c r="U202" s="23">
        <v>4</v>
      </c>
      <c r="V202" s="23">
        <v>0</v>
      </c>
      <c r="W202" s="23">
        <v>0</v>
      </c>
      <c r="X202" s="23">
        <v>0</v>
      </c>
      <c r="Y202" s="23">
        <v>0</v>
      </c>
      <c r="Z202" s="23">
        <v>0</v>
      </c>
      <c r="AA202" s="23">
        <v>0</v>
      </c>
      <c r="AB202" s="23">
        <v>0</v>
      </c>
      <c r="AC202" s="23">
        <v>0</v>
      </c>
      <c r="AD202" s="23">
        <v>0</v>
      </c>
      <c r="AE202" s="23">
        <v>0</v>
      </c>
      <c r="AF202" s="23">
        <v>20</v>
      </c>
    </row>
    <row r="203" spans="1:32">
      <c r="A203">
        <f t="shared" ref="A203:A234" si="21">A202</f>
        <v>2008</v>
      </c>
      <c r="B203" t="str">
        <f t="shared" si="20"/>
        <v>La Barrita</v>
      </c>
      <c r="C203">
        <v>6</v>
      </c>
      <c r="D203" t="s">
        <v>884</v>
      </c>
      <c r="E203" s="23">
        <v>0</v>
      </c>
      <c r="F203" s="23">
        <v>0</v>
      </c>
      <c r="G203" s="23">
        <v>2</v>
      </c>
      <c r="H203" s="23">
        <v>1</v>
      </c>
      <c r="I203" s="23">
        <v>0</v>
      </c>
      <c r="J203" s="23">
        <v>0</v>
      </c>
      <c r="K203" s="23">
        <v>3</v>
      </c>
      <c r="L203" s="23">
        <v>0</v>
      </c>
      <c r="M203" s="23">
        <v>0</v>
      </c>
      <c r="N203" s="23">
        <v>0</v>
      </c>
      <c r="O203" s="23">
        <v>0</v>
      </c>
      <c r="P203" s="23">
        <v>0</v>
      </c>
      <c r="Q203" s="23">
        <v>0</v>
      </c>
      <c r="R203" s="23">
        <v>3</v>
      </c>
      <c r="S203" s="23">
        <v>5</v>
      </c>
      <c r="T203" s="23">
        <v>0</v>
      </c>
      <c r="U203" s="23">
        <v>11</v>
      </c>
      <c r="V203" s="23">
        <v>3</v>
      </c>
      <c r="W203" s="23">
        <v>0</v>
      </c>
      <c r="X203" s="23">
        <v>0</v>
      </c>
      <c r="Y203" s="23">
        <v>0</v>
      </c>
      <c r="Z203" s="23">
        <v>0</v>
      </c>
      <c r="AA203" s="23">
        <v>0</v>
      </c>
      <c r="AB203" s="23">
        <v>1</v>
      </c>
      <c r="AC203" s="23">
        <v>0</v>
      </c>
      <c r="AD203" s="23">
        <v>0</v>
      </c>
      <c r="AE203" s="23">
        <v>0</v>
      </c>
      <c r="AF203" s="23">
        <v>29</v>
      </c>
    </row>
    <row r="204" spans="1:32">
      <c r="A204">
        <f t="shared" si="21"/>
        <v>2008</v>
      </c>
      <c r="B204" t="str">
        <f t="shared" si="20"/>
        <v>La Barrita</v>
      </c>
      <c r="C204">
        <v>7</v>
      </c>
      <c r="D204" t="s">
        <v>884</v>
      </c>
      <c r="E204" s="23">
        <v>0</v>
      </c>
      <c r="F204" s="23">
        <v>0</v>
      </c>
      <c r="G204" s="23">
        <v>7</v>
      </c>
      <c r="H204" s="23">
        <v>0</v>
      </c>
      <c r="I204" s="23">
        <v>0</v>
      </c>
      <c r="J204" s="23">
        <v>1</v>
      </c>
      <c r="K204" s="23">
        <v>0</v>
      </c>
      <c r="L204" s="23">
        <v>0</v>
      </c>
      <c r="M204" s="23">
        <v>0</v>
      </c>
      <c r="N204" s="23">
        <v>0</v>
      </c>
      <c r="O204" s="23">
        <v>0</v>
      </c>
      <c r="P204" s="23">
        <v>0</v>
      </c>
      <c r="Q204" s="23">
        <v>0</v>
      </c>
      <c r="R204" s="23">
        <v>5</v>
      </c>
      <c r="S204" s="23">
        <v>3</v>
      </c>
      <c r="T204" s="23">
        <v>0</v>
      </c>
      <c r="U204" s="23">
        <v>15</v>
      </c>
      <c r="V204" s="23">
        <v>0</v>
      </c>
      <c r="W204" s="23">
        <v>0</v>
      </c>
      <c r="X204" s="23">
        <v>0</v>
      </c>
      <c r="Y204" s="23">
        <v>0</v>
      </c>
      <c r="Z204" s="23">
        <v>0</v>
      </c>
      <c r="AA204" s="23">
        <v>6</v>
      </c>
      <c r="AB204" s="23">
        <v>3</v>
      </c>
      <c r="AC204" s="23">
        <v>0</v>
      </c>
      <c r="AD204" s="23">
        <v>0</v>
      </c>
      <c r="AE204" s="23">
        <v>0</v>
      </c>
      <c r="AF204" s="23">
        <v>40</v>
      </c>
    </row>
    <row r="205" spans="1:32">
      <c r="A205">
        <f t="shared" si="21"/>
        <v>2008</v>
      </c>
      <c r="B205" t="str">
        <f t="shared" si="20"/>
        <v>La Barrita</v>
      </c>
      <c r="C205">
        <v>8</v>
      </c>
      <c r="D205" t="s">
        <v>884</v>
      </c>
      <c r="E205" s="23">
        <v>0</v>
      </c>
      <c r="F205" s="23">
        <v>0</v>
      </c>
      <c r="G205" s="23">
        <v>1</v>
      </c>
      <c r="H205" s="23">
        <v>0</v>
      </c>
      <c r="I205" s="23">
        <v>0</v>
      </c>
      <c r="J205" s="23">
        <v>1</v>
      </c>
      <c r="K205" s="23">
        <v>3</v>
      </c>
      <c r="L205" s="23">
        <v>0</v>
      </c>
      <c r="M205" s="23">
        <v>0</v>
      </c>
      <c r="N205" s="23">
        <v>0</v>
      </c>
      <c r="O205" s="23">
        <v>0</v>
      </c>
      <c r="P205" s="23">
        <v>0</v>
      </c>
      <c r="Q205" s="23">
        <v>0</v>
      </c>
      <c r="R205" s="23">
        <v>4</v>
      </c>
      <c r="S205" s="23">
        <v>6</v>
      </c>
      <c r="T205" s="23">
        <v>0</v>
      </c>
      <c r="U205" s="23">
        <v>17</v>
      </c>
      <c r="V205" s="23">
        <v>0</v>
      </c>
      <c r="W205" s="23">
        <v>0</v>
      </c>
      <c r="X205" s="23">
        <v>0</v>
      </c>
      <c r="Y205" s="23">
        <v>0</v>
      </c>
      <c r="Z205" s="23">
        <v>0</v>
      </c>
      <c r="AA205" s="23">
        <v>0</v>
      </c>
      <c r="AB205" s="23">
        <v>0</v>
      </c>
      <c r="AC205" s="23">
        <v>0</v>
      </c>
      <c r="AD205" s="23">
        <v>0</v>
      </c>
      <c r="AE205" s="23">
        <v>0</v>
      </c>
      <c r="AF205" s="23">
        <v>32</v>
      </c>
    </row>
    <row r="206" spans="1:32">
      <c r="A206">
        <f t="shared" si="21"/>
        <v>2008</v>
      </c>
      <c r="B206" t="str">
        <f t="shared" si="20"/>
        <v>La Barrita</v>
      </c>
      <c r="C206">
        <v>9</v>
      </c>
      <c r="D206" t="s">
        <v>884</v>
      </c>
      <c r="E206" s="23">
        <v>0</v>
      </c>
      <c r="F206" s="23">
        <v>0</v>
      </c>
      <c r="G206" s="23">
        <v>4</v>
      </c>
      <c r="H206" s="23">
        <v>0</v>
      </c>
      <c r="I206" s="23">
        <v>0</v>
      </c>
      <c r="J206" s="23">
        <v>2</v>
      </c>
      <c r="K206" s="23">
        <v>0</v>
      </c>
      <c r="L206" s="23">
        <v>0</v>
      </c>
      <c r="M206" s="23">
        <v>0</v>
      </c>
      <c r="N206" s="23">
        <v>0</v>
      </c>
      <c r="O206" s="23">
        <v>0</v>
      </c>
      <c r="P206" s="23">
        <v>0</v>
      </c>
      <c r="Q206" s="23">
        <v>0</v>
      </c>
      <c r="R206" s="23">
        <v>3</v>
      </c>
      <c r="S206" s="23">
        <v>7</v>
      </c>
      <c r="T206" s="23">
        <v>0</v>
      </c>
      <c r="U206" s="23">
        <v>6</v>
      </c>
      <c r="V206" s="23">
        <v>0</v>
      </c>
      <c r="W206" s="23">
        <v>0</v>
      </c>
      <c r="X206" s="23">
        <v>0</v>
      </c>
      <c r="Y206" s="23">
        <v>0</v>
      </c>
      <c r="Z206" s="23">
        <v>0</v>
      </c>
      <c r="AA206" s="23">
        <v>0</v>
      </c>
      <c r="AB206" s="23">
        <v>0</v>
      </c>
      <c r="AC206" s="23">
        <v>0</v>
      </c>
      <c r="AD206" s="23">
        <v>0</v>
      </c>
      <c r="AE206" s="23">
        <v>0</v>
      </c>
      <c r="AF206" s="23">
        <v>22</v>
      </c>
    </row>
    <row r="207" spans="1:32">
      <c r="A207">
        <f t="shared" si="21"/>
        <v>2008</v>
      </c>
      <c r="B207" t="str">
        <f t="shared" si="20"/>
        <v>La Barrita</v>
      </c>
      <c r="C207">
        <v>10</v>
      </c>
      <c r="D207" t="s">
        <v>884</v>
      </c>
      <c r="E207" s="23">
        <v>0</v>
      </c>
      <c r="F207" s="23">
        <v>0</v>
      </c>
      <c r="G207" s="23">
        <v>2</v>
      </c>
      <c r="H207" s="23">
        <v>2</v>
      </c>
      <c r="I207" s="23">
        <v>0</v>
      </c>
      <c r="J207" s="23">
        <v>3</v>
      </c>
      <c r="K207" s="23">
        <v>0</v>
      </c>
      <c r="L207" s="23">
        <v>0</v>
      </c>
      <c r="M207" s="23">
        <v>0</v>
      </c>
      <c r="N207" s="23">
        <v>0</v>
      </c>
      <c r="O207" s="23">
        <v>0</v>
      </c>
      <c r="P207" s="23">
        <v>0</v>
      </c>
      <c r="Q207" s="23">
        <v>0</v>
      </c>
      <c r="R207" s="23">
        <v>4</v>
      </c>
      <c r="S207" s="23">
        <v>3</v>
      </c>
      <c r="T207" s="23">
        <v>0</v>
      </c>
      <c r="U207" s="23">
        <v>5</v>
      </c>
      <c r="V207" s="23">
        <v>1</v>
      </c>
      <c r="W207" s="23">
        <v>0</v>
      </c>
      <c r="X207" s="23">
        <v>0</v>
      </c>
      <c r="Y207" s="23">
        <v>0</v>
      </c>
      <c r="Z207" s="23">
        <v>0</v>
      </c>
      <c r="AA207" s="23">
        <v>0</v>
      </c>
      <c r="AB207" s="23">
        <v>0</v>
      </c>
      <c r="AC207" s="23">
        <v>0</v>
      </c>
      <c r="AD207" s="23">
        <v>0</v>
      </c>
      <c r="AE207" s="23">
        <v>0</v>
      </c>
      <c r="AF207" s="23">
        <v>20</v>
      </c>
    </row>
    <row r="208" spans="1:32">
      <c r="A208">
        <f t="shared" si="21"/>
        <v>2008</v>
      </c>
      <c r="B208" t="str">
        <f t="shared" si="20"/>
        <v>La Barrita</v>
      </c>
      <c r="C208">
        <v>11</v>
      </c>
      <c r="D208" t="s">
        <v>884</v>
      </c>
      <c r="E208" s="23">
        <v>0</v>
      </c>
      <c r="F208" s="23">
        <v>0</v>
      </c>
      <c r="G208" s="23">
        <v>0</v>
      </c>
      <c r="H208" s="23">
        <v>0</v>
      </c>
      <c r="I208" s="23">
        <v>0</v>
      </c>
      <c r="J208" s="23">
        <v>1</v>
      </c>
      <c r="K208" s="23">
        <v>0</v>
      </c>
      <c r="L208" s="23">
        <v>0</v>
      </c>
      <c r="M208" s="23">
        <v>0</v>
      </c>
      <c r="N208" s="23">
        <v>0</v>
      </c>
      <c r="O208" s="23">
        <v>0</v>
      </c>
      <c r="P208" s="23">
        <v>0</v>
      </c>
      <c r="Q208" s="23">
        <v>1</v>
      </c>
      <c r="R208" s="23">
        <v>3</v>
      </c>
      <c r="S208" s="23">
        <v>0</v>
      </c>
      <c r="T208" s="23">
        <v>0</v>
      </c>
      <c r="U208" s="23">
        <v>6</v>
      </c>
      <c r="V208" s="23">
        <v>0</v>
      </c>
      <c r="W208" s="23">
        <v>0</v>
      </c>
      <c r="X208" s="23">
        <v>0</v>
      </c>
      <c r="Y208" s="23">
        <v>0</v>
      </c>
      <c r="Z208" s="23">
        <v>0</v>
      </c>
      <c r="AA208" s="23">
        <v>0</v>
      </c>
      <c r="AB208" s="23">
        <v>0</v>
      </c>
      <c r="AC208" s="23">
        <v>0</v>
      </c>
      <c r="AD208" s="23">
        <v>0</v>
      </c>
      <c r="AE208" s="23">
        <v>0</v>
      </c>
      <c r="AF208" s="23">
        <v>11</v>
      </c>
    </row>
    <row r="209" spans="1:32">
      <c r="A209">
        <f t="shared" si="21"/>
        <v>2008</v>
      </c>
      <c r="B209" t="str">
        <f t="shared" si="20"/>
        <v>La Barrita</v>
      </c>
      <c r="C209">
        <v>12</v>
      </c>
      <c r="D209" t="s">
        <v>884</v>
      </c>
      <c r="E209" s="23">
        <v>0</v>
      </c>
      <c r="F209" s="23">
        <v>0</v>
      </c>
      <c r="G209" s="23">
        <v>0</v>
      </c>
      <c r="H209" s="23">
        <v>0</v>
      </c>
      <c r="I209" s="23">
        <v>0</v>
      </c>
      <c r="J209" s="23">
        <v>1</v>
      </c>
      <c r="K209" s="23">
        <v>0</v>
      </c>
      <c r="L209" s="23">
        <v>0</v>
      </c>
      <c r="M209" s="23">
        <v>0</v>
      </c>
      <c r="N209" s="23">
        <v>0</v>
      </c>
      <c r="O209" s="23">
        <v>0</v>
      </c>
      <c r="P209" s="23">
        <v>0</v>
      </c>
      <c r="Q209" s="23">
        <v>0</v>
      </c>
      <c r="R209" s="23">
        <v>8</v>
      </c>
      <c r="S209" s="23">
        <v>5</v>
      </c>
      <c r="T209" s="23">
        <v>0</v>
      </c>
      <c r="U209" s="23">
        <v>14</v>
      </c>
      <c r="V209" s="23">
        <v>0</v>
      </c>
      <c r="W209" s="23">
        <v>0</v>
      </c>
      <c r="X209" s="23">
        <v>2</v>
      </c>
      <c r="Y209" s="23">
        <v>0</v>
      </c>
      <c r="Z209" s="23">
        <v>0</v>
      </c>
      <c r="AA209" s="23">
        <v>0</v>
      </c>
      <c r="AB209" s="23">
        <v>0</v>
      </c>
      <c r="AC209" s="23">
        <v>0</v>
      </c>
      <c r="AD209" s="23">
        <v>0</v>
      </c>
      <c r="AE209" s="23">
        <v>0</v>
      </c>
      <c r="AF209" s="23">
        <v>30</v>
      </c>
    </row>
    <row r="210" spans="1:32">
      <c r="A210">
        <f t="shared" si="21"/>
        <v>2008</v>
      </c>
      <c r="B210" t="str">
        <f t="shared" si="20"/>
        <v>La Barrita</v>
      </c>
      <c r="C210">
        <v>13</v>
      </c>
      <c r="D210" t="s">
        <v>884</v>
      </c>
      <c r="E210" s="23">
        <v>1</v>
      </c>
      <c r="F210" s="23">
        <v>0</v>
      </c>
      <c r="G210" s="23">
        <v>0</v>
      </c>
      <c r="H210" s="23">
        <v>1</v>
      </c>
      <c r="I210" s="23">
        <v>0</v>
      </c>
      <c r="J210" s="23">
        <v>2</v>
      </c>
      <c r="K210" s="23">
        <v>0</v>
      </c>
      <c r="L210" s="23">
        <v>0</v>
      </c>
      <c r="M210" s="23">
        <v>0</v>
      </c>
      <c r="N210" s="23">
        <v>0</v>
      </c>
      <c r="O210" s="23">
        <v>1</v>
      </c>
      <c r="P210" s="23">
        <v>0</v>
      </c>
      <c r="Q210" s="23">
        <v>1</v>
      </c>
      <c r="R210" s="23">
        <v>12</v>
      </c>
      <c r="S210" s="23">
        <v>6</v>
      </c>
      <c r="T210" s="23">
        <v>0</v>
      </c>
      <c r="U210" s="23">
        <v>3</v>
      </c>
      <c r="V210" s="23">
        <v>3</v>
      </c>
      <c r="W210" s="23">
        <v>0</v>
      </c>
      <c r="X210" s="23">
        <v>0</v>
      </c>
      <c r="Y210" s="23">
        <v>0</v>
      </c>
      <c r="Z210" s="23">
        <v>0</v>
      </c>
      <c r="AA210" s="23">
        <v>0</v>
      </c>
      <c r="AB210" s="23">
        <v>2</v>
      </c>
      <c r="AC210" s="23">
        <v>0</v>
      </c>
      <c r="AD210" s="23">
        <v>0</v>
      </c>
      <c r="AE210" s="23">
        <v>0</v>
      </c>
      <c r="AF210" s="23">
        <v>32</v>
      </c>
    </row>
    <row r="211" spans="1:32">
      <c r="A211">
        <f t="shared" si="21"/>
        <v>2008</v>
      </c>
      <c r="B211" t="str">
        <f t="shared" si="20"/>
        <v>La Barrita</v>
      </c>
      <c r="C211">
        <v>14</v>
      </c>
      <c r="D211" t="s">
        <v>884</v>
      </c>
      <c r="E211" s="23">
        <v>0</v>
      </c>
      <c r="F211" s="23">
        <v>0</v>
      </c>
      <c r="G211" s="23">
        <v>0</v>
      </c>
      <c r="H211" s="23">
        <v>0</v>
      </c>
      <c r="I211" s="23">
        <v>0</v>
      </c>
      <c r="J211" s="23">
        <v>0</v>
      </c>
      <c r="K211" s="23">
        <v>1</v>
      </c>
      <c r="L211" s="23">
        <v>0</v>
      </c>
      <c r="M211" s="23">
        <v>0</v>
      </c>
      <c r="N211" s="23">
        <v>0</v>
      </c>
      <c r="O211" s="23">
        <v>0</v>
      </c>
      <c r="P211" s="23">
        <v>0</v>
      </c>
      <c r="Q211" s="23">
        <v>0</v>
      </c>
      <c r="R211" s="23">
        <v>4</v>
      </c>
      <c r="S211" s="23">
        <v>3</v>
      </c>
      <c r="T211" s="23">
        <v>0</v>
      </c>
      <c r="U211" s="23">
        <v>12</v>
      </c>
      <c r="V211" s="23">
        <v>2</v>
      </c>
      <c r="W211" s="23">
        <v>0</v>
      </c>
      <c r="X211" s="23">
        <v>0</v>
      </c>
      <c r="Y211" s="23">
        <v>0</v>
      </c>
      <c r="Z211" s="23">
        <v>0</v>
      </c>
      <c r="AA211" s="23">
        <v>2</v>
      </c>
      <c r="AB211" s="23">
        <v>0</v>
      </c>
      <c r="AC211" s="23">
        <v>0</v>
      </c>
      <c r="AD211" s="23">
        <v>0</v>
      </c>
      <c r="AE211" s="23">
        <v>0</v>
      </c>
      <c r="AF211" s="23">
        <v>24</v>
      </c>
    </row>
    <row r="212" spans="1:32">
      <c r="A212">
        <f t="shared" si="21"/>
        <v>2008</v>
      </c>
      <c r="B212" t="str">
        <f t="shared" si="20"/>
        <v>La Barrita</v>
      </c>
      <c r="C212">
        <v>15</v>
      </c>
      <c r="D212" t="s">
        <v>884</v>
      </c>
      <c r="E212" s="23">
        <v>0</v>
      </c>
      <c r="F212" s="23">
        <v>0</v>
      </c>
      <c r="G212" s="23">
        <v>2</v>
      </c>
      <c r="H212" s="23">
        <v>1</v>
      </c>
      <c r="I212" s="23">
        <v>0</v>
      </c>
      <c r="J212" s="23">
        <v>0</v>
      </c>
      <c r="K212" s="23">
        <v>0</v>
      </c>
      <c r="L212" s="23">
        <v>0</v>
      </c>
      <c r="M212" s="23">
        <v>0</v>
      </c>
      <c r="N212" s="23">
        <v>0</v>
      </c>
      <c r="O212" s="23">
        <v>0</v>
      </c>
      <c r="P212" s="23">
        <v>0</v>
      </c>
      <c r="Q212" s="23">
        <v>0</v>
      </c>
      <c r="R212" s="23">
        <v>3</v>
      </c>
      <c r="S212" s="23">
        <v>1</v>
      </c>
      <c r="T212" s="23">
        <v>0</v>
      </c>
      <c r="U212" s="23">
        <v>2</v>
      </c>
      <c r="V212" s="23">
        <v>1</v>
      </c>
      <c r="W212" s="23">
        <v>0</v>
      </c>
      <c r="X212" s="23">
        <v>0</v>
      </c>
      <c r="Y212" s="23">
        <v>0</v>
      </c>
      <c r="Z212" s="23">
        <v>0</v>
      </c>
      <c r="AA212" s="23">
        <v>0</v>
      </c>
      <c r="AB212" s="23">
        <v>0</v>
      </c>
      <c r="AC212" s="23">
        <v>0</v>
      </c>
      <c r="AD212" s="23">
        <v>0</v>
      </c>
      <c r="AE212" s="23">
        <v>0</v>
      </c>
      <c r="AF212" s="23">
        <v>10</v>
      </c>
    </row>
    <row r="213" spans="1:32">
      <c r="A213">
        <f t="shared" si="21"/>
        <v>2008</v>
      </c>
      <c r="B213" t="str">
        <f t="shared" si="20"/>
        <v>La Barrita</v>
      </c>
      <c r="C213">
        <v>16</v>
      </c>
      <c r="D213" t="s">
        <v>884</v>
      </c>
      <c r="E213" s="23">
        <v>0</v>
      </c>
      <c r="F213" s="23">
        <v>0</v>
      </c>
      <c r="G213" s="23">
        <v>0</v>
      </c>
      <c r="H213" s="23">
        <v>0</v>
      </c>
      <c r="I213" s="23">
        <v>0</v>
      </c>
      <c r="J213" s="23">
        <v>1</v>
      </c>
      <c r="K213" s="23">
        <v>1</v>
      </c>
      <c r="L213" s="23">
        <v>0</v>
      </c>
      <c r="M213" s="23">
        <v>0</v>
      </c>
      <c r="N213" s="23">
        <v>1</v>
      </c>
      <c r="O213" s="23">
        <v>0</v>
      </c>
      <c r="P213" s="23">
        <v>0</v>
      </c>
      <c r="Q213" s="23">
        <v>1</v>
      </c>
      <c r="R213" s="23">
        <v>5</v>
      </c>
      <c r="S213" s="23">
        <v>6</v>
      </c>
      <c r="T213" s="23">
        <v>0</v>
      </c>
      <c r="U213" s="23">
        <v>5</v>
      </c>
      <c r="V213" s="23">
        <v>0</v>
      </c>
      <c r="W213" s="23">
        <v>0</v>
      </c>
      <c r="X213" s="23">
        <v>0</v>
      </c>
      <c r="Y213" s="23">
        <v>0</v>
      </c>
      <c r="Z213" s="23">
        <v>0</v>
      </c>
      <c r="AA213" s="23">
        <v>0</v>
      </c>
      <c r="AB213" s="23">
        <v>0</v>
      </c>
      <c r="AC213" s="23">
        <v>0</v>
      </c>
      <c r="AD213" s="23">
        <v>0</v>
      </c>
      <c r="AE213" s="23">
        <v>0</v>
      </c>
      <c r="AF213" s="23">
        <v>20</v>
      </c>
    </row>
    <row r="214" spans="1:32">
      <c r="A214">
        <f t="shared" si="21"/>
        <v>2008</v>
      </c>
      <c r="B214" t="str">
        <f t="shared" si="20"/>
        <v>La Barrita</v>
      </c>
      <c r="C214">
        <v>17</v>
      </c>
      <c r="D214" t="s">
        <v>884</v>
      </c>
      <c r="E214" s="23">
        <v>0</v>
      </c>
      <c r="F214" s="23">
        <v>0</v>
      </c>
      <c r="G214" s="23">
        <v>0</v>
      </c>
      <c r="H214" s="23">
        <v>1</v>
      </c>
      <c r="I214" s="23">
        <v>0</v>
      </c>
      <c r="J214" s="23">
        <v>1</v>
      </c>
      <c r="K214" s="23">
        <v>0</v>
      </c>
      <c r="L214" s="23">
        <v>0</v>
      </c>
      <c r="M214" s="23">
        <v>0</v>
      </c>
      <c r="N214" s="23">
        <v>0</v>
      </c>
      <c r="O214" s="23">
        <v>0</v>
      </c>
      <c r="P214" s="23">
        <v>0</v>
      </c>
      <c r="Q214" s="23">
        <v>0</v>
      </c>
      <c r="R214" s="23">
        <v>0</v>
      </c>
      <c r="S214" s="23">
        <v>7</v>
      </c>
      <c r="T214" s="23">
        <v>0</v>
      </c>
      <c r="U214" s="23">
        <v>14</v>
      </c>
      <c r="V214" s="23">
        <v>0</v>
      </c>
      <c r="W214" s="23">
        <v>0</v>
      </c>
      <c r="X214" s="23">
        <v>0</v>
      </c>
      <c r="Y214" s="23">
        <v>0</v>
      </c>
      <c r="Z214" s="23">
        <v>0</v>
      </c>
      <c r="AA214" s="23">
        <v>0</v>
      </c>
      <c r="AB214" s="23">
        <v>1</v>
      </c>
      <c r="AC214" s="23">
        <v>0</v>
      </c>
      <c r="AD214" s="23">
        <v>0</v>
      </c>
      <c r="AE214" s="23">
        <v>0</v>
      </c>
      <c r="AF214" s="23">
        <v>24</v>
      </c>
    </row>
    <row r="215" spans="1:32">
      <c r="A215">
        <f t="shared" si="21"/>
        <v>2008</v>
      </c>
      <c r="B215" t="str">
        <f t="shared" si="20"/>
        <v>La Barrita</v>
      </c>
      <c r="C215">
        <v>18</v>
      </c>
      <c r="D215" t="s">
        <v>884</v>
      </c>
      <c r="E215" s="23">
        <v>3</v>
      </c>
      <c r="F215" s="23">
        <v>0</v>
      </c>
      <c r="G215" s="23">
        <v>0</v>
      </c>
      <c r="H215" s="23">
        <v>0</v>
      </c>
      <c r="I215" s="23">
        <v>0</v>
      </c>
      <c r="J215" s="23">
        <v>0</v>
      </c>
      <c r="K215" s="23">
        <v>0</v>
      </c>
      <c r="L215" s="23">
        <v>0</v>
      </c>
      <c r="M215" s="23">
        <v>0</v>
      </c>
      <c r="N215" s="23">
        <v>0</v>
      </c>
      <c r="O215" s="23">
        <v>0</v>
      </c>
      <c r="P215" s="23">
        <v>0</v>
      </c>
      <c r="Q215" s="23">
        <v>0</v>
      </c>
      <c r="R215" s="23">
        <v>4</v>
      </c>
      <c r="S215" s="23">
        <v>1</v>
      </c>
      <c r="T215" s="23">
        <v>0</v>
      </c>
      <c r="U215" s="23">
        <v>9</v>
      </c>
      <c r="V215" s="23">
        <v>0</v>
      </c>
      <c r="W215" s="23">
        <v>0</v>
      </c>
      <c r="X215" s="23">
        <v>0</v>
      </c>
      <c r="Y215" s="23">
        <v>0</v>
      </c>
      <c r="Z215" s="23">
        <v>0</v>
      </c>
      <c r="AA215" s="23">
        <v>0</v>
      </c>
      <c r="AB215" s="23">
        <v>0</v>
      </c>
      <c r="AC215" s="23">
        <v>0</v>
      </c>
      <c r="AD215" s="23">
        <v>0</v>
      </c>
      <c r="AE215" s="23">
        <v>0</v>
      </c>
      <c r="AF215" s="23">
        <v>17</v>
      </c>
    </row>
    <row r="216" spans="1:32">
      <c r="A216">
        <f t="shared" si="21"/>
        <v>2008</v>
      </c>
      <c r="B216" t="str">
        <f t="shared" si="20"/>
        <v>La Barrita</v>
      </c>
      <c r="C216">
        <v>19</v>
      </c>
      <c r="D216" t="s">
        <v>884</v>
      </c>
      <c r="E216" s="23">
        <v>0</v>
      </c>
      <c r="F216" s="23">
        <v>0</v>
      </c>
      <c r="G216" s="23">
        <v>0</v>
      </c>
      <c r="H216" s="23">
        <v>0</v>
      </c>
      <c r="I216" s="23">
        <v>0</v>
      </c>
      <c r="J216" s="23">
        <v>0</v>
      </c>
      <c r="K216" s="23">
        <v>0</v>
      </c>
      <c r="L216" s="23">
        <v>0</v>
      </c>
      <c r="M216" s="23">
        <v>0</v>
      </c>
      <c r="N216" s="23">
        <v>0</v>
      </c>
      <c r="O216" s="23">
        <v>0</v>
      </c>
      <c r="P216" s="23">
        <v>0</v>
      </c>
      <c r="Q216" s="23">
        <v>0</v>
      </c>
      <c r="R216" s="23">
        <v>0</v>
      </c>
      <c r="S216" s="23">
        <v>3</v>
      </c>
      <c r="T216" s="23">
        <v>0</v>
      </c>
      <c r="U216" s="23">
        <v>5</v>
      </c>
      <c r="V216" s="23">
        <v>0</v>
      </c>
      <c r="W216" s="23">
        <v>0</v>
      </c>
      <c r="X216" s="23">
        <v>0</v>
      </c>
      <c r="Y216" s="23">
        <v>0</v>
      </c>
      <c r="Z216" s="23">
        <v>0</v>
      </c>
      <c r="AA216" s="23">
        <v>0</v>
      </c>
      <c r="AB216" s="23">
        <v>0</v>
      </c>
      <c r="AC216" s="23">
        <v>0</v>
      </c>
      <c r="AD216" s="23">
        <v>0</v>
      </c>
      <c r="AE216" s="23">
        <v>0</v>
      </c>
      <c r="AF216" s="23">
        <v>8</v>
      </c>
    </row>
    <row r="217" spans="1:32">
      <c r="A217">
        <f t="shared" si="21"/>
        <v>2008</v>
      </c>
      <c r="B217" t="str">
        <f t="shared" si="20"/>
        <v>La Barrita</v>
      </c>
      <c r="C217">
        <v>20</v>
      </c>
      <c r="D217" t="s">
        <v>884</v>
      </c>
      <c r="E217" s="23">
        <v>0</v>
      </c>
      <c r="F217" s="23">
        <v>0</v>
      </c>
      <c r="G217" s="23">
        <v>3</v>
      </c>
      <c r="H217" s="23">
        <v>0</v>
      </c>
      <c r="I217" s="23">
        <v>0</v>
      </c>
      <c r="J217" s="23">
        <v>0</v>
      </c>
      <c r="K217" s="23">
        <v>0</v>
      </c>
      <c r="L217" s="23">
        <v>0</v>
      </c>
      <c r="M217" s="23">
        <v>0</v>
      </c>
      <c r="N217" s="23">
        <v>0</v>
      </c>
      <c r="O217" s="23">
        <v>4</v>
      </c>
      <c r="P217" s="23">
        <v>0</v>
      </c>
      <c r="Q217" s="23">
        <v>0</v>
      </c>
      <c r="R217" s="23">
        <v>6</v>
      </c>
      <c r="S217" s="23">
        <v>2</v>
      </c>
      <c r="T217" s="23">
        <v>4</v>
      </c>
      <c r="U217" s="23">
        <v>0</v>
      </c>
      <c r="V217" s="23">
        <v>4</v>
      </c>
      <c r="W217" s="23">
        <v>0</v>
      </c>
      <c r="X217" s="23">
        <v>0</v>
      </c>
      <c r="Y217" s="23">
        <v>0</v>
      </c>
      <c r="Z217" s="23">
        <v>0</v>
      </c>
      <c r="AA217" s="23">
        <v>1</v>
      </c>
      <c r="AB217" s="23">
        <v>0</v>
      </c>
      <c r="AC217" s="23">
        <v>0</v>
      </c>
      <c r="AD217" s="23">
        <v>0</v>
      </c>
      <c r="AE217" s="23">
        <v>0</v>
      </c>
      <c r="AF217" s="23">
        <v>24</v>
      </c>
    </row>
    <row r="218" spans="1:32">
      <c r="A218">
        <f t="shared" si="21"/>
        <v>2008</v>
      </c>
      <c r="B218" t="s">
        <v>163</v>
      </c>
      <c r="C218">
        <v>1</v>
      </c>
      <c r="D218" t="s">
        <v>884</v>
      </c>
      <c r="E218" s="23">
        <v>2</v>
      </c>
      <c r="F218" s="23">
        <v>0</v>
      </c>
      <c r="G218" s="23">
        <v>0</v>
      </c>
      <c r="H218" s="23">
        <v>0</v>
      </c>
      <c r="I218" s="23">
        <v>0</v>
      </c>
      <c r="J218" s="23">
        <v>0</v>
      </c>
      <c r="K218" s="23">
        <v>1</v>
      </c>
      <c r="L218" s="23">
        <v>0</v>
      </c>
      <c r="M218" s="23">
        <v>0</v>
      </c>
      <c r="N218" s="23">
        <v>0</v>
      </c>
      <c r="O218" s="23">
        <v>0</v>
      </c>
      <c r="P218" s="23">
        <v>0</v>
      </c>
      <c r="Q218" s="23">
        <v>0</v>
      </c>
      <c r="R218" s="23">
        <v>27</v>
      </c>
      <c r="S218" s="23">
        <v>0</v>
      </c>
      <c r="T218" s="23">
        <v>0</v>
      </c>
      <c r="U218" s="23">
        <v>0</v>
      </c>
      <c r="V218" s="23">
        <v>3</v>
      </c>
      <c r="W218" s="23">
        <v>0</v>
      </c>
      <c r="X218" s="23">
        <v>0</v>
      </c>
      <c r="Y218" s="23">
        <v>0</v>
      </c>
      <c r="Z218" s="23">
        <v>0</v>
      </c>
      <c r="AA218" s="23">
        <v>0</v>
      </c>
      <c r="AB218" s="23">
        <v>0</v>
      </c>
      <c r="AC218" s="23">
        <v>0</v>
      </c>
      <c r="AD218" s="23">
        <v>0</v>
      </c>
      <c r="AE218" s="23">
        <v>0</v>
      </c>
      <c r="AF218" s="23">
        <v>33</v>
      </c>
    </row>
    <row r="219" spans="1:32">
      <c r="A219">
        <f t="shared" si="21"/>
        <v>2008</v>
      </c>
      <c r="B219" t="str">
        <f t="shared" ref="B219:B238" si="22">B218</f>
        <v xml:space="preserve">La Guanera </v>
      </c>
      <c r="C219">
        <v>2</v>
      </c>
      <c r="D219" t="s">
        <v>884</v>
      </c>
      <c r="E219" s="23">
        <v>0</v>
      </c>
      <c r="F219" s="23">
        <v>0</v>
      </c>
      <c r="G219" s="23">
        <v>8</v>
      </c>
      <c r="H219" s="23">
        <v>1</v>
      </c>
      <c r="I219" s="23">
        <v>0</v>
      </c>
      <c r="J219" s="23">
        <v>12</v>
      </c>
      <c r="K219" s="23">
        <v>0</v>
      </c>
      <c r="L219" s="23">
        <v>0</v>
      </c>
      <c r="M219" s="23">
        <v>0</v>
      </c>
      <c r="N219" s="23">
        <v>0</v>
      </c>
      <c r="O219" s="23">
        <v>0</v>
      </c>
      <c r="P219" s="23">
        <v>0</v>
      </c>
      <c r="Q219" s="23">
        <v>0</v>
      </c>
      <c r="R219" s="23">
        <v>88.2</v>
      </c>
      <c r="S219" s="23">
        <v>5</v>
      </c>
      <c r="T219" s="23">
        <v>0</v>
      </c>
      <c r="U219" s="23">
        <v>31.25</v>
      </c>
      <c r="V219" s="23">
        <v>3</v>
      </c>
      <c r="W219" s="23">
        <v>0</v>
      </c>
      <c r="X219" s="23">
        <v>0</v>
      </c>
      <c r="Y219" s="23">
        <v>0</v>
      </c>
      <c r="Z219" s="23">
        <v>0</v>
      </c>
      <c r="AA219" s="23">
        <v>4</v>
      </c>
      <c r="AB219" s="23">
        <v>3</v>
      </c>
      <c r="AC219" s="23">
        <v>0</v>
      </c>
      <c r="AD219" s="23">
        <v>0</v>
      </c>
      <c r="AE219" s="23">
        <v>0</v>
      </c>
      <c r="AF219" s="23">
        <v>155.44999999999999</v>
      </c>
    </row>
    <row r="220" spans="1:32">
      <c r="A220">
        <f t="shared" si="21"/>
        <v>2008</v>
      </c>
      <c r="B220" t="str">
        <f t="shared" si="22"/>
        <v xml:space="preserve">La Guanera </v>
      </c>
      <c r="C220">
        <v>3</v>
      </c>
      <c r="D220" t="s">
        <v>884</v>
      </c>
      <c r="E220" s="23">
        <v>0</v>
      </c>
      <c r="F220" s="23">
        <v>0</v>
      </c>
      <c r="G220" s="23">
        <v>0</v>
      </c>
      <c r="H220" s="23">
        <v>0</v>
      </c>
      <c r="I220" s="23">
        <v>0</v>
      </c>
      <c r="J220" s="23">
        <v>0</v>
      </c>
      <c r="K220" s="23">
        <v>0</v>
      </c>
      <c r="L220" s="23">
        <v>0</v>
      </c>
      <c r="M220" s="23">
        <v>0</v>
      </c>
      <c r="N220" s="23">
        <v>0</v>
      </c>
      <c r="O220" s="23">
        <v>0</v>
      </c>
      <c r="P220" s="23">
        <v>0</v>
      </c>
      <c r="Q220" s="23">
        <v>0</v>
      </c>
      <c r="R220" s="23">
        <v>30</v>
      </c>
      <c r="S220" s="23">
        <v>1</v>
      </c>
      <c r="T220" s="23">
        <v>0</v>
      </c>
      <c r="U220" s="23">
        <v>0</v>
      </c>
      <c r="V220" s="23">
        <v>0</v>
      </c>
      <c r="W220" s="23">
        <v>0</v>
      </c>
      <c r="X220" s="23">
        <v>0</v>
      </c>
      <c r="Y220" s="23">
        <v>0</v>
      </c>
      <c r="Z220" s="23">
        <v>0</v>
      </c>
      <c r="AA220" s="23">
        <v>0</v>
      </c>
      <c r="AB220" s="23">
        <v>0</v>
      </c>
      <c r="AC220" s="23">
        <v>0</v>
      </c>
      <c r="AD220" s="23">
        <v>0</v>
      </c>
      <c r="AE220" s="23">
        <v>0</v>
      </c>
      <c r="AF220" s="23">
        <v>31</v>
      </c>
    </row>
    <row r="221" spans="1:32">
      <c r="A221">
        <f t="shared" si="21"/>
        <v>2008</v>
      </c>
      <c r="B221" t="str">
        <f t="shared" si="22"/>
        <v xml:space="preserve">La Guanera </v>
      </c>
      <c r="C221">
        <v>4</v>
      </c>
      <c r="D221" t="s">
        <v>884</v>
      </c>
      <c r="E221" s="23">
        <v>0</v>
      </c>
      <c r="F221" s="23">
        <v>0</v>
      </c>
      <c r="G221" s="23">
        <v>2</v>
      </c>
      <c r="H221" s="23">
        <v>0</v>
      </c>
      <c r="I221" s="23">
        <v>0</v>
      </c>
      <c r="J221" s="23">
        <v>2</v>
      </c>
      <c r="K221" s="23">
        <v>0</v>
      </c>
      <c r="L221" s="23">
        <v>0</v>
      </c>
      <c r="M221" s="23">
        <v>0</v>
      </c>
      <c r="N221" s="23">
        <v>0</v>
      </c>
      <c r="O221" s="23">
        <v>0</v>
      </c>
      <c r="P221" s="23">
        <v>0</v>
      </c>
      <c r="Q221" s="23">
        <v>0</v>
      </c>
      <c r="R221" s="23">
        <v>6</v>
      </c>
      <c r="S221" s="23">
        <v>0</v>
      </c>
      <c r="T221" s="23">
        <v>0</v>
      </c>
      <c r="U221" s="23">
        <v>11</v>
      </c>
      <c r="V221" s="23">
        <v>0</v>
      </c>
      <c r="W221" s="23">
        <v>0</v>
      </c>
      <c r="X221" s="23">
        <v>0</v>
      </c>
      <c r="Y221" s="23">
        <v>0</v>
      </c>
      <c r="Z221" s="23">
        <v>0</v>
      </c>
      <c r="AA221" s="23">
        <v>2</v>
      </c>
      <c r="AB221" s="23">
        <v>0</v>
      </c>
      <c r="AC221" s="23">
        <v>0</v>
      </c>
      <c r="AD221" s="23">
        <v>0</v>
      </c>
      <c r="AE221" s="23">
        <v>0</v>
      </c>
      <c r="AF221" s="23">
        <v>23</v>
      </c>
    </row>
    <row r="222" spans="1:32">
      <c r="A222">
        <f t="shared" si="21"/>
        <v>2008</v>
      </c>
      <c r="B222" t="str">
        <f t="shared" si="22"/>
        <v xml:space="preserve">La Guanera </v>
      </c>
      <c r="C222">
        <v>5</v>
      </c>
      <c r="D222" t="s">
        <v>884</v>
      </c>
      <c r="E222" s="23">
        <v>0</v>
      </c>
      <c r="F222" s="23">
        <v>0</v>
      </c>
      <c r="G222" s="23">
        <v>33.299999999999997</v>
      </c>
      <c r="H222" s="23">
        <v>1</v>
      </c>
      <c r="I222" s="23">
        <v>0</v>
      </c>
      <c r="J222" s="23">
        <v>5</v>
      </c>
      <c r="K222" s="23">
        <v>0</v>
      </c>
      <c r="L222" s="23">
        <v>0</v>
      </c>
      <c r="M222" s="23">
        <v>0</v>
      </c>
      <c r="N222" s="23">
        <v>0</v>
      </c>
      <c r="O222" s="23">
        <v>0</v>
      </c>
      <c r="P222" s="23">
        <v>0</v>
      </c>
      <c r="Q222" s="23">
        <v>5</v>
      </c>
      <c r="R222" s="23">
        <v>23</v>
      </c>
      <c r="S222" s="23">
        <v>0</v>
      </c>
      <c r="T222" s="23">
        <v>10</v>
      </c>
      <c r="U222" s="23">
        <v>12</v>
      </c>
      <c r="V222" s="23">
        <v>1</v>
      </c>
      <c r="W222" s="23">
        <v>0</v>
      </c>
      <c r="X222" s="23">
        <v>0</v>
      </c>
      <c r="Y222" s="23">
        <v>0</v>
      </c>
      <c r="Z222" s="23">
        <v>0</v>
      </c>
      <c r="AA222" s="23">
        <v>0</v>
      </c>
      <c r="AB222" s="23">
        <v>2</v>
      </c>
      <c r="AC222" s="23">
        <v>0</v>
      </c>
      <c r="AD222" s="23">
        <v>0</v>
      </c>
      <c r="AE222" s="23">
        <v>0</v>
      </c>
      <c r="AF222" s="23">
        <v>92.3</v>
      </c>
    </row>
    <row r="223" spans="1:32">
      <c r="A223">
        <f t="shared" si="21"/>
        <v>2008</v>
      </c>
      <c r="B223" t="str">
        <f t="shared" si="22"/>
        <v xml:space="preserve">La Guanera </v>
      </c>
      <c r="C223">
        <v>6</v>
      </c>
      <c r="D223" t="s">
        <v>884</v>
      </c>
      <c r="E223" s="23">
        <v>0</v>
      </c>
      <c r="F223" s="23">
        <v>0</v>
      </c>
      <c r="G223" s="23">
        <v>0</v>
      </c>
      <c r="H223" s="23">
        <v>0</v>
      </c>
      <c r="I223" s="23">
        <v>0</v>
      </c>
      <c r="J223" s="23">
        <v>1</v>
      </c>
      <c r="K223" s="23">
        <v>0</v>
      </c>
      <c r="L223" s="23">
        <v>0</v>
      </c>
      <c r="M223" s="23">
        <v>0</v>
      </c>
      <c r="N223" s="23">
        <v>0</v>
      </c>
      <c r="O223" s="23">
        <v>0</v>
      </c>
      <c r="P223" s="23">
        <v>0</v>
      </c>
      <c r="Q223" s="23">
        <v>0</v>
      </c>
      <c r="R223" s="23">
        <v>9</v>
      </c>
      <c r="S223" s="23">
        <v>1</v>
      </c>
      <c r="T223" s="23">
        <v>0</v>
      </c>
      <c r="U223" s="23">
        <v>0</v>
      </c>
      <c r="V223" s="23">
        <v>0</v>
      </c>
      <c r="W223" s="23">
        <v>0</v>
      </c>
      <c r="X223" s="23">
        <v>0</v>
      </c>
      <c r="Y223" s="23">
        <v>0</v>
      </c>
      <c r="Z223" s="23">
        <v>0</v>
      </c>
      <c r="AA223" s="23">
        <v>0</v>
      </c>
      <c r="AB223" s="23">
        <v>0</v>
      </c>
      <c r="AC223" s="23">
        <v>0</v>
      </c>
      <c r="AD223" s="23">
        <v>0</v>
      </c>
      <c r="AE223" s="23">
        <v>0</v>
      </c>
      <c r="AF223" s="23">
        <v>11</v>
      </c>
    </row>
    <row r="224" spans="1:32">
      <c r="A224">
        <f t="shared" si="21"/>
        <v>2008</v>
      </c>
      <c r="B224" t="str">
        <f t="shared" si="22"/>
        <v xml:space="preserve">La Guanera </v>
      </c>
      <c r="C224">
        <v>7</v>
      </c>
      <c r="D224" t="s">
        <v>884</v>
      </c>
      <c r="E224" s="23">
        <v>0</v>
      </c>
      <c r="F224" s="23">
        <v>0</v>
      </c>
      <c r="G224" s="23">
        <v>0</v>
      </c>
      <c r="H224" s="23">
        <v>0</v>
      </c>
      <c r="I224" s="23">
        <v>0</v>
      </c>
      <c r="J224" s="23">
        <v>0</v>
      </c>
      <c r="K224" s="23">
        <v>0</v>
      </c>
      <c r="L224" s="23">
        <v>0</v>
      </c>
      <c r="M224" s="23">
        <v>0</v>
      </c>
      <c r="N224" s="23">
        <v>0</v>
      </c>
      <c r="O224" s="23">
        <v>0</v>
      </c>
      <c r="P224" s="23">
        <v>0</v>
      </c>
      <c r="Q224" s="23">
        <v>1</v>
      </c>
      <c r="R224" s="23">
        <v>28</v>
      </c>
      <c r="S224" s="23">
        <v>3</v>
      </c>
      <c r="T224" s="23">
        <v>0</v>
      </c>
      <c r="U224" s="23">
        <v>0</v>
      </c>
      <c r="V224" s="23">
        <v>1</v>
      </c>
      <c r="W224" s="23">
        <v>0</v>
      </c>
      <c r="X224" s="23">
        <v>0</v>
      </c>
      <c r="Y224" s="23">
        <v>0</v>
      </c>
      <c r="Z224" s="23">
        <v>0</v>
      </c>
      <c r="AA224" s="23">
        <v>0</v>
      </c>
      <c r="AB224" s="23">
        <v>0</v>
      </c>
      <c r="AC224" s="23">
        <v>0</v>
      </c>
      <c r="AD224" s="23">
        <v>0</v>
      </c>
      <c r="AE224" s="23">
        <v>0</v>
      </c>
      <c r="AF224" s="23">
        <v>33</v>
      </c>
    </row>
    <row r="225" spans="1:32">
      <c r="A225">
        <f t="shared" si="21"/>
        <v>2008</v>
      </c>
      <c r="B225" t="str">
        <f t="shared" si="22"/>
        <v xml:space="preserve">La Guanera </v>
      </c>
      <c r="C225">
        <v>8</v>
      </c>
      <c r="D225" t="s">
        <v>884</v>
      </c>
      <c r="E225" s="23">
        <v>0</v>
      </c>
      <c r="F225" s="23">
        <v>0</v>
      </c>
      <c r="G225" s="23">
        <v>0</v>
      </c>
      <c r="H225" s="23">
        <v>0</v>
      </c>
      <c r="I225" s="23">
        <v>0</v>
      </c>
      <c r="J225" s="23">
        <v>5</v>
      </c>
      <c r="K225" s="23">
        <v>0</v>
      </c>
      <c r="L225" s="23">
        <v>0</v>
      </c>
      <c r="M225" s="23">
        <v>0</v>
      </c>
      <c r="N225" s="23">
        <v>0</v>
      </c>
      <c r="O225" s="23">
        <v>0</v>
      </c>
      <c r="P225" s="23">
        <v>0</v>
      </c>
      <c r="Q225" s="23">
        <v>2</v>
      </c>
      <c r="R225" s="23">
        <v>34.6</v>
      </c>
      <c r="S225" s="23">
        <v>2</v>
      </c>
      <c r="T225" s="23">
        <v>0</v>
      </c>
      <c r="U225" s="23">
        <v>0</v>
      </c>
      <c r="V225" s="23">
        <v>2</v>
      </c>
      <c r="W225" s="23">
        <v>0</v>
      </c>
      <c r="X225" s="23">
        <v>0</v>
      </c>
      <c r="Y225" s="23">
        <v>0</v>
      </c>
      <c r="Z225" s="23">
        <v>0</v>
      </c>
      <c r="AA225" s="23">
        <v>4</v>
      </c>
      <c r="AB225" s="23">
        <v>1</v>
      </c>
      <c r="AC225" s="23">
        <v>0</v>
      </c>
      <c r="AD225" s="23">
        <v>0</v>
      </c>
      <c r="AE225" s="23">
        <v>0</v>
      </c>
      <c r="AF225" s="23">
        <v>50.6</v>
      </c>
    </row>
    <row r="226" spans="1:32">
      <c r="A226">
        <f t="shared" si="21"/>
        <v>2008</v>
      </c>
      <c r="B226" t="str">
        <f t="shared" si="22"/>
        <v xml:space="preserve">La Guanera </v>
      </c>
      <c r="C226">
        <v>9</v>
      </c>
      <c r="D226" t="s">
        <v>884</v>
      </c>
      <c r="E226" s="23">
        <v>0</v>
      </c>
      <c r="F226" s="23">
        <v>0</v>
      </c>
      <c r="G226" s="23">
        <v>0</v>
      </c>
      <c r="H226" s="23">
        <v>1</v>
      </c>
      <c r="I226" s="23">
        <v>0</v>
      </c>
      <c r="J226" s="23">
        <v>1</v>
      </c>
      <c r="K226" s="23">
        <v>0</v>
      </c>
      <c r="L226" s="23">
        <v>0</v>
      </c>
      <c r="M226" s="23">
        <v>0</v>
      </c>
      <c r="N226" s="23">
        <v>1</v>
      </c>
      <c r="O226" s="23">
        <v>0</v>
      </c>
      <c r="P226" s="23">
        <v>0</v>
      </c>
      <c r="Q226" s="23">
        <v>0</v>
      </c>
      <c r="R226" s="23">
        <v>27</v>
      </c>
      <c r="S226" s="23">
        <v>0</v>
      </c>
      <c r="T226" s="23">
        <v>0</v>
      </c>
      <c r="U226" s="23">
        <v>0</v>
      </c>
      <c r="V226" s="23">
        <v>2</v>
      </c>
      <c r="W226" s="23">
        <v>0</v>
      </c>
      <c r="X226" s="23">
        <v>0</v>
      </c>
      <c r="Y226" s="23">
        <v>0</v>
      </c>
      <c r="Z226" s="23">
        <v>0</v>
      </c>
      <c r="AA226" s="23">
        <v>0</v>
      </c>
      <c r="AB226" s="23">
        <v>0</v>
      </c>
      <c r="AC226" s="23">
        <v>0</v>
      </c>
      <c r="AD226" s="23">
        <v>0</v>
      </c>
      <c r="AE226" s="23">
        <v>0</v>
      </c>
      <c r="AF226" s="23">
        <v>32</v>
      </c>
    </row>
    <row r="227" spans="1:32">
      <c r="A227">
        <f t="shared" si="21"/>
        <v>2008</v>
      </c>
      <c r="B227" t="str">
        <f t="shared" si="22"/>
        <v xml:space="preserve">La Guanera </v>
      </c>
      <c r="C227">
        <v>10</v>
      </c>
      <c r="D227" t="s">
        <v>884</v>
      </c>
      <c r="E227" s="23">
        <v>0</v>
      </c>
      <c r="F227" s="23">
        <v>2</v>
      </c>
      <c r="G227" s="23">
        <v>17</v>
      </c>
      <c r="H227" s="23">
        <v>0</v>
      </c>
      <c r="I227" s="23">
        <v>0</v>
      </c>
      <c r="J227" s="23">
        <v>7</v>
      </c>
      <c r="K227" s="23">
        <v>0</v>
      </c>
      <c r="L227" s="23">
        <v>0</v>
      </c>
      <c r="M227" s="23">
        <v>0</v>
      </c>
      <c r="N227" s="23">
        <v>4</v>
      </c>
      <c r="O227" s="23">
        <v>0</v>
      </c>
      <c r="P227" s="23">
        <v>0</v>
      </c>
      <c r="Q227" s="23">
        <v>0</v>
      </c>
      <c r="R227" s="23">
        <v>42.8</v>
      </c>
      <c r="S227" s="23">
        <v>4</v>
      </c>
      <c r="T227" s="23">
        <v>0</v>
      </c>
      <c r="U227" s="23">
        <v>26</v>
      </c>
      <c r="V227" s="23">
        <v>8</v>
      </c>
      <c r="W227" s="23">
        <v>0</v>
      </c>
      <c r="X227" s="23">
        <v>0</v>
      </c>
      <c r="Y227" s="23">
        <v>0</v>
      </c>
      <c r="Z227" s="23">
        <v>0</v>
      </c>
      <c r="AA227" s="23">
        <v>7</v>
      </c>
      <c r="AB227" s="23">
        <v>1</v>
      </c>
      <c r="AC227" s="23">
        <v>0</v>
      </c>
      <c r="AD227" s="23">
        <v>0</v>
      </c>
      <c r="AE227" s="23">
        <v>0</v>
      </c>
      <c r="AF227" s="23">
        <v>118.8</v>
      </c>
    </row>
    <row r="228" spans="1:32">
      <c r="A228">
        <f t="shared" si="21"/>
        <v>2008</v>
      </c>
      <c r="B228" t="str">
        <f t="shared" si="22"/>
        <v xml:space="preserve">La Guanera </v>
      </c>
      <c r="C228">
        <v>11</v>
      </c>
      <c r="D228" t="s">
        <v>884</v>
      </c>
      <c r="E228" s="23">
        <v>2</v>
      </c>
      <c r="F228" s="23">
        <v>0</v>
      </c>
      <c r="G228" s="23">
        <v>31</v>
      </c>
      <c r="H228" s="23">
        <v>11</v>
      </c>
      <c r="I228" s="23">
        <v>0</v>
      </c>
      <c r="J228" s="23">
        <v>1</v>
      </c>
      <c r="K228" s="23">
        <v>0</v>
      </c>
      <c r="L228" s="23">
        <v>0</v>
      </c>
      <c r="M228" s="23">
        <v>0</v>
      </c>
      <c r="N228" s="23">
        <v>0</v>
      </c>
      <c r="O228" s="23">
        <v>0</v>
      </c>
      <c r="P228" s="23">
        <v>0</v>
      </c>
      <c r="Q228" s="23">
        <v>0</v>
      </c>
      <c r="R228" s="23">
        <v>75</v>
      </c>
      <c r="S228" s="23">
        <v>1</v>
      </c>
      <c r="T228" s="23">
        <v>12</v>
      </c>
      <c r="U228" s="23">
        <v>0</v>
      </c>
      <c r="V228" s="23">
        <v>3</v>
      </c>
      <c r="W228" s="23">
        <v>0</v>
      </c>
      <c r="X228" s="23">
        <v>1</v>
      </c>
      <c r="Y228" s="23">
        <v>0</v>
      </c>
      <c r="Z228" s="23">
        <v>0</v>
      </c>
      <c r="AA228" s="23">
        <v>0</v>
      </c>
      <c r="AB228" s="23">
        <v>2</v>
      </c>
      <c r="AC228" s="23">
        <v>0</v>
      </c>
      <c r="AD228" s="23">
        <v>0</v>
      </c>
      <c r="AE228" s="23">
        <v>0</v>
      </c>
      <c r="AF228" s="23">
        <v>139</v>
      </c>
    </row>
    <row r="229" spans="1:32">
      <c r="A229">
        <f t="shared" si="21"/>
        <v>2008</v>
      </c>
      <c r="B229" t="str">
        <f t="shared" si="22"/>
        <v xml:space="preserve">La Guanera </v>
      </c>
      <c r="C229">
        <v>12</v>
      </c>
      <c r="D229" t="s">
        <v>884</v>
      </c>
      <c r="E229" s="23">
        <v>0</v>
      </c>
      <c r="F229" s="23">
        <v>0</v>
      </c>
      <c r="G229" s="23">
        <v>2</v>
      </c>
      <c r="H229" s="23">
        <v>0</v>
      </c>
      <c r="I229" s="23">
        <v>0</v>
      </c>
      <c r="J229" s="23">
        <v>2</v>
      </c>
      <c r="K229" s="23">
        <v>3</v>
      </c>
      <c r="L229" s="23">
        <v>0</v>
      </c>
      <c r="M229" s="23">
        <v>0</v>
      </c>
      <c r="N229" s="23">
        <v>0</v>
      </c>
      <c r="O229" s="23">
        <v>0</v>
      </c>
      <c r="P229" s="23">
        <v>0</v>
      </c>
      <c r="Q229" s="23">
        <v>0</v>
      </c>
      <c r="R229" s="23">
        <v>32.1</v>
      </c>
      <c r="S229" s="23">
        <v>4</v>
      </c>
      <c r="T229" s="23">
        <v>1</v>
      </c>
      <c r="U229" s="23">
        <v>31</v>
      </c>
      <c r="V229" s="23">
        <v>4</v>
      </c>
      <c r="W229" s="23">
        <v>0</v>
      </c>
      <c r="X229" s="23">
        <v>0</v>
      </c>
      <c r="Y229" s="23">
        <v>0</v>
      </c>
      <c r="Z229" s="23">
        <v>0</v>
      </c>
      <c r="AA229" s="23">
        <v>1</v>
      </c>
      <c r="AB229" s="23">
        <v>5</v>
      </c>
      <c r="AC229" s="23">
        <v>0</v>
      </c>
      <c r="AD229" s="23">
        <v>0</v>
      </c>
      <c r="AE229" s="23">
        <v>0</v>
      </c>
      <c r="AF229" s="23">
        <v>85.1</v>
      </c>
    </row>
    <row r="230" spans="1:32">
      <c r="A230">
        <f t="shared" si="21"/>
        <v>2008</v>
      </c>
      <c r="B230" t="str">
        <f t="shared" si="22"/>
        <v xml:space="preserve">La Guanera </v>
      </c>
      <c r="C230">
        <v>13</v>
      </c>
      <c r="D230" t="s">
        <v>884</v>
      </c>
      <c r="E230" s="23">
        <v>0</v>
      </c>
      <c r="F230" s="23">
        <v>0</v>
      </c>
      <c r="G230" s="23">
        <v>0</v>
      </c>
      <c r="H230" s="23">
        <v>0</v>
      </c>
      <c r="I230" s="23">
        <v>0</v>
      </c>
      <c r="J230" s="23">
        <v>0</v>
      </c>
      <c r="K230" s="23">
        <v>6</v>
      </c>
      <c r="L230" s="23">
        <v>0</v>
      </c>
      <c r="M230" s="23">
        <v>0</v>
      </c>
      <c r="N230" s="23">
        <v>0</v>
      </c>
      <c r="O230" s="23">
        <v>0</v>
      </c>
      <c r="P230" s="23">
        <v>0</v>
      </c>
      <c r="Q230" s="23">
        <v>0</v>
      </c>
      <c r="R230" s="23">
        <v>5</v>
      </c>
      <c r="S230" s="23">
        <v>0</v>
      </c>
      <c r="T230" s="23">
        <v>0</v>
      </c>
      <c r="U230" s="23">
        <v>9</v>
      </c>
      <c r="V230" s="23">
        <v>0</v>
      </c>
      <c r="W230" s="23">
        <v>0</v>
      </c>
      <c r="X230" s="23">
        <v>0</v>
      </c>
      <c r="Y230" s="23">
        <v>0</v>
      </c>
      <c r="Z230" s="23">
        <v>0</v>
      </c>
      <c r="AA230" s="23">
        <v>0</v>
      </c>
      <c r="AB230" s="23">
        <v>0</v>
      </c>
      <c r="AC230" s="23">
        <v>0</v>
      </c>
      <c r="AD230" s="23">
        <v>0</v>
      </c>
      <c r="AE230" s="23">
        <v>0</v>
      </c>
      <c r="AF230" s="23">
        <v>20</v>
      </c>
    </row>
    <row r="231" spans="1:32">
      <c r="A231">
        <f t="shared" si="21"/>
        <v>2008</v>
      </c>
      <c r="B231" t="str">
        <f t="shared" si="22"/>
        <v xml:space="preserve">La Guanera </v>
      </c>
      <c r="C231">
        <v>14</v>
      </c>
      <c r="D231" t="s">
        <v>884</v>
      </c>
      <c r="E231" s="23">
        <v>0</v>
      </c>
      <c r="F231" s="23">
        <v>0</v>
      </c>
      <c r="G231" s="23">
        <v>2</v>
      </c>
      <c r="H231" s="23">
        <v>0</v>
      </c>
      <c r="I231" s="23">
        <v>0</v>
      </c>
      <c r="J231" s="23">
        <v>0</v>
      </c>
      <c r="K231" s="23">
        <v>3</v>
      </c>
      <c r="L231" s="23">
        <v>0</v>
      </c>
      <c r="M231" s="23">
        <v>0</v>
      </c>
      <c r="N231" s="23">
        <v>0</v>
      </c>
      <c r="O231" s="23">
        <v>0</v>
      </c>
      <c r="P231" s="23">
        <v>0</v>
      </c>
      <c r="Q231" s="23">
        <v>0</v>
      </c>
      <c r="R231" s="23">
        <v>0</v>
      </c>
      <c r="S231" s="23">
        <v>0</v>
      </c>
      <c r="T231" s="23">
        <v>0</v>
      </c>
      <c r="U231" s="23">
        <v>3</v>
      </c>
      <c r="V231" s="23">
        <v>0</v>
      </c>
      <c r="W231" s="23">
        <v>0</v>
      </c>
      <c r="X231" s="23">
        <v>0</v>
      </c>
      <c r="Y231" s="23">
        <v>0</v>
      </c>
      <c r="Z231" s="23">
        <v>0</v>
      </c>
      <c r="AA231" s="23">
        <v>1</v>
      </c>
      <c r="AB231" s="23">
        <v>1</v>
      </c>
      <c r="AC231" s="23">
        <v>0</v>
      </c>
      <c r="AD231" s="23">
        <v>0</v>
      </c>
      <c r="AE231" s="23">
        <v>0</v>
      </c>
      <c r="AF231" s="23">
        <v>10</v>
      </c>
    </row>
    <row r="232" spans="1:32">
      <c r="A232">
        <f t="shared" si="21"/>
        <v>2008</v>
      </c>
      <c r="B232" t="str">
        <f t="shared" si="22"/>
        <v xml:space="preserve">La Guanera </v>
      </c>
      <c r="C232">
        <v>15</v>
      </c>
      <c r="D232" t="s">
        <v>884</v>
      </c>
      <c r="E232" s="23">
        <v>0</v>
      </c>
      <c r="F232" s="23">
        <v>0</v>
      </c>
      <c r="G232" s="23">
        <v>4</v>
      </c>
      <c r="H232" s="23">
        <v>2</v>
      </c>
      <c r="I232" s="23">
        <v>0</v>
      </c>
      <c r="J232" s="23">
        <v>1</v>
      </c>
      <c r="K232" s="23">
        <v>0</v>
      </c>
      <c r="L232" s="23">
        <v>0</v>
      </c>
      <c r="M232" s="23">
        <v>0</v>
      </c>
      <c r="N232" s="23">
        <v>0</v>
      </c>
      <c r="O232" s="23">
        <v>0</v>
      </c>
      <c r="P232" s="23">
        <v>0</v>
      </c>
      <c r="Q232" s="23">
        <v>2</v>
      </c>
      <c r="R232" s="23">
        <v>5</v>
      </c>
      <c r="S232" s="23">
        <v>0</v>
      </c>
      <c r="T232" s="23">
        <v>0</v>
      </c>
      <c r="U232" s="23">
        <v>2</v>
      </c>
      <c r="V232" s="23">
        <v>0</v>
      </c>
      <c r="W232" s="23">
        <v>0</v>
      </c>
      <c r="X232" s="23">
        <v>0</v>
      </c>
      <c r="Y232" s="23">
        <v>0</v>
      </c>
      <c r="Z232" s="23">
        <v>0</v>
      </c>
      <c r="AA232" s="23">
        <v>0</v>
      </c>
      <c r="AB232" s="23">
        <v>0</v>
      </c>
      <c r="AC232" s="23">
        <v>0</v>
      </c>
      <c r="AD232" s="23">
        <v>0</v>
      </c>
      <c r="AE232" s="23">
        <v>0</v>
      </c>
      <c r="AF232" s="23">
        <v>16</v>
      </c>
    </row>
    <row r="233" spans="1:32">
      <c r="A233">
        <f t="shared" si="21"/>
        <v>2008</v>
      </c>
      <c r="B233" t="str">
        <f t="shared" si="22"/>
        <v xml:space="preserve">La Guanera </v>
      </c>
      <c r="C233">
        <v>16</v>
      </c>
      <c r="D233" t="s">
        <v>884</v>
      </c>
      <c r="E233" s="23">
        <v>0</v>
      </c>
      <c r="F233" s="23">
        <v>0</v>
      </c>
      <c r="G233" s="23">
        <v>0</v>
      </c>
      <c r="H233" s="23">
        <v>0</v>
      </c>
      <c r="I233" s="23">
        <v>0</v>
      </c>
      <c r="J233" s="23">
        <v>0</v>
      </c>
      <c r="K233" s="23">
        <v>2</v>
      </c>
      <c r="L233" s="23">
        <v>0</v>
      </c>
      <c r="M233" s="23">
        <v>0</v>
      </c>
      <c r="N233" s="23">
        <v>0</v>
      </c>
      <c r="O233" s="23">
        <v>0</v>
      </c>
      <c r="P233" s="23">
        <v>0</v>
      </c>
      <c r="Q233" s="23">
        <v>0</v>
      </c>
      <c r="R233" s="23">
        <v>19</v>
      </c>
      <c r="S233" s="23">
        <v>0</v>
      </c>
      <c r="T233" s="23">
        <v>0</v>
      </c>
      <c r="U233" s="23">
        <v>0</v>
      </c>
      <c r="V233" s="23">
        <v>1</v>
      </c>
      <c r="W233" s="23">
        <v>0</v>
      </c>
      <c r="X233" s="23">
        <v>0</v>
      </c>
      <c r="Y233" s="23">
        <v>0</v>
      </c>
      <c r="Z233" s="23">
        <v>0</v>
      </c>
      <c r="AA233" s="23">
        <v>0</v>
      </c>
      <c r="AB233" s="23">
        <v>2</v>
      </c>
      <c r="AC233" s="23">
        <v>0</v>
      </c>
      <c r="AD233" s="23">
        <v>0</v>
      </c>
      <c r="AE233" s="23">
        <v>0</v>
      </c>
      <c r="AF233" s="23">
        <v>24</v>
      </c>
    </row>
    <row r="234" spans="1:32">
      <c r="A234">
        <f t="shared" si="21"/>
        <v>2008</v>
      </c>
      <c r="B234" t="str">
        <f t="shared" si="22"/>
        <v xml:space="preserve">La Guanera </v>
      </c>
      <c r="C234">
        <v>17</v>
      </c>
      <c r="D234" t="s">
        <v>884</v>
      </c>
      <c r="E234" s="23">
        <v>0</v>
      </c>
      <c r="F234" s="23">
        <v>0</v>
      </c>
      <c r="G234" s="23">
        <v>0</v>
      </c>
      <c r="H234" s="23">
        <v>0</v>
      </c>
      <c r="I234" s="23">
        <v>0</v>
      </c>
      <c r="J234" s="23">
        <v>2</v>
      </c>
      <c r="K234" s="23">
        <v>0</v>
      </c>
      <c r="L234" s="23">
        <v>0</v>
      </c>
      <c r="M234" s="23">
        <v>0</v>
      </c>
      <c r="N234" s="23">
        <v>0</v>
      </c>
      <c r="O234" s="23">
        <v>0</v>
      </c>
      <c r="P234" s="23">
        <v>0</v>
      </c>
      <c r="Q234" s="23">
        <v>0</v>
      </c>
      <c r="R234" s="23">
        <v>16</v>
      </c>
      <c r="S234" s="23">
        <v>0</v>
      </c>
      <c r="T234" s="23">
        <v>0</v>
      </c>
      <c r="U234" s="23">
        <v>15</v>
      </c>
      <c r="V234" s="23">
        <v>0</v>
      </c>
      <c r="W234" s="23">
        <v>0</v>
      </c>
      <c r="X234" s="23">
        <v>0</v>
      </c>
      <c r="Y234" s="23">
        <v>0</v>
      </c>
      <c r="Z234" s="23">
        <v>0</v>
      </c>
      <c r="AA234" s="23">
        <v>0</v>
      </c>
      <c r="AB234" s="23">
        <v>0</v>
      </c>
      <c r="AC234" s="23">
        <v>0</v>
      </c>
      <c r="AD234" s="23">
        <v>0</v>
      </c>
      <c r="AE234" s="23">
        <v>0</v>
      </c>
      <c r="AF234" s="23">
        <v>33</v>
      </c>
    </row>
    <row r="235" spans="1:32">
      <c r="A235">
        <f t="shared" ref="A235:A258" si="23">A234</f>
        <v>2008</v>
      </c>
      <c r="B235" t="str">
        <f t="shared" si="22"/>
        <v xml:space="preserve">La Guanera </v>
      </c>
      <c r="C235">
        <v>18</v>
      </c>
      <c r="D235" t="s">
        <v>884</v>
      </c>
      <c r="E235" s="23">
        <v>0</v>
      </c>
      <c r="F235" s="23">
        <v>0</v>
      </c>
      <c r="G235" s="23">
        <v>0</v>
      </c>
      <c r="H235" s="23">
        <v>0</v>
      </c>
      <c r="I235" s="23">
        <v>0</v>
      </c>
      <c r="J235" s="23">
        <v>0</v>
      </c>
      <c r="K235" s="23">
        <v>0</v>
      </c>
      <c r="L235" s="23">
        <v>0</v>
      </c>
      <c r="M235" s="23">
        <v>0</v>
      </c>
      <c r="N235" s="23">
        <v>0</v>
      </c>
      <c r="O235" s="23">
        <v>0</v>
      </c>
      <c r="P235" s="23">
        <v>0</v>
      </c>
      <c r="Q235" s="23">
        <v>0</v>
      </c>
      <c r="R235" s="23">
        <v>7</v>
      </c>
      <c r="S235" s="23">
        <v>0</v>
      </c>
      <c r="T235" s="23">
        <v>0</v>
      </c>
      <c r="U235" s="23">
        <v>22</v>
      </c>
      <c r="V235" s="23">
        <v>0</v>
      </c>
      <c r="W235" s="23">
        <v>0</v>
      </c>
      <c r="X235" s="23">
        <v>0</v>
      </c>
      <c r="Y235" s="23">
        <v>0</v>
      </c>
      <c r="Z235" s="23">
        <v>0</v>
      </c>
      <c r="AA235" s="23">
        <v>0</v>
      </c>
      <c r="AB235" s="23">
        <v>0</v>
      </c>
      <c r="AC235" s="23">
        <v>0</v>
      </c>
      <c r="AD235" s="23">
        <v>0</v>
      </c>
      <c r="AE235" s="23">
        <v>0</v>
      </c>
      <c r="AF235" s="23">
        <v>29</v>
      </c>
    </row>
    <row r="236" spans="1:32">
      <c r="A236">
        <f t="shared" si="23"/>
        <v>2008</v>
      </c>
      <c r="B236" t="str">
        <f t="shared" si="22"/>
        <v xml:space="preserve">La Guanera </v>
      </c>
      <c r="C236">
        <v>19</v>
      </c>
      <c r="D236" t="s">
        <v>884</v>
      </c>
      <c r="E236" s="23">
        <v>0</v>
      </c>
      <c r="F236" s="23">
        <v>0</v>
      </c>
      <c r="G236" s="23">
        <v>0</v>
      </c>
      <c r="H236" s="23">
        <v>0</v>
      </c>
      <c r="I236" s="23">
        <v>0</v>
      </c>
      <c r="J236" s="23">
        <v>0</v>
      </c>
      <c r="K236" s="23">
        <v>0</v>
      </c>
      <c r="L236" s="23">
        <v>0</v>
      </c>
      <c r="M236" s="23">
        <v>0</v>
      </c>
      <c r="N236" s="23">
        <v>0</v>
      </c>
      <c r="O236" s="23">
        <v>0</v>
      </c>
      <c r="P236" s="23">
        <v>0</v>
      </c>
      <c r="Q236" s="23">
        <v>0</v>
      </c>
      <c r="R236" s="23">
        <v>29</v>
      </c>
      <c r="S236" s="23">
        <v>0</v>
      </c>
      <c r="T236" s="23">
        <v>0</v>
      </c>
      <c r="U236" s="23">
        <v>2</v>
      </c>
      <c r="V236" s="23">
        <v>1</v>
      </c>
      <c r="W236" s="23">
        <v>0</v>
      </c>
      <c r="X236" s="23">
        <v>0</v>
      </c>
      <c r="Y236" s="23">
        <v>0</v>
      </c>
      <c r="Z236" s="23">
        <v>0</v>
      </c>
      <c r="AA236" s="23">
        <v>0</v>
      </c>
      <c r="AB236" s="23">
        <v>0</v>
      </c>
      <c r="AC236" s="23">
        <v>0</v>
      </c>
      <c r="AD236" s="23">
        <v>0</v>
      </c>
      <c r="AE236" s="23">
        <v>0</v>
      </c>
      <c r="AF236" s="23">
        <v>32</v>
      </c>
    </row>
    <row r="237" spans="1:32">
      <c r="A237">
        <f t="shared" si="23"/>
        <v>2008</v>
      </c>
      <c r="B237" t="str">
        <f t="shared" si="22"/>
        <v xml:space="preserve">La Guanera </v>
      </c>
      <c r="C237">
        <v>20</v>
      </c>
      <c r="D237" t="s">
        <v>884</v>
      </c>
      <c r="E237" s="23">
        <v>0</v>
      </c>
      <c r="F237" s="23">
        <v>0</v>
      </c>
      <c r="G237" s="23">
        <v>2</v>
      </c>
      <c r="H237" s="23">
        <v>2</v>
      </c>
      <c r="I237" s="23">
        <v>0</v>
      </c>
      <c r="J237" s="23">
        <v>1</v>
      </c>
      <c r="K237" s="23">
        <v>0</v>
      </c>
      <c r="L237" s="23">
        <v>0</v>
      </c>
      <c r="M237" s="23">
        <v>0</v>
      </c>
      <c r="N237" s="23">
        <v>0</v>
      </c>
      <c r="O237" s="23">
        <v>0</v>
      </c>
      <c r="P237" s="23">
        <v>0</v>
      </c>
      <c r="Q237" s="23">
        <v>1</v>
      </c>
      <c r="R237" s="23">
        <v>13</v>
      </c>
      <c r="S237" s="23">
        <v>2</v>
      </c>
      <c r="T237" s="23">
        <v>0</v>
      </c>
      <c r="U237" s="23">
        <v>11</v>
      </c>
      <c r="V237" s="23">
        <v>2</v>
      </c>
      <c r="W237" s="23">
        <v>0</v>
      </c>
      <c r="X237" s="23">
        <v>0</v>
      </c>
      <c r="Y237" s="23">
        <v>0</v>
      </c>
      <c r="Z237" s="23">
        <v>0</v>
      </c>
      <c r="AA237" s="23">
        <v>0</v>
      </c>
      <c r="AB237" s="23">
        <v>0</v>
      </c>
      <c r="AC237" s="23">
        <v>0</v>
      </c>
      <c r="AD237" s="23">
        <v>0</v>
      </c>
      <c r="AE237" s="23">
        <v>0</v>
      </c>
      <c r="AF237" s="23">
        <v>34</v>
      </c>
    </row>
    <row r="238" spans="1:32">
      <c r="A238">
        <f t="shared" si="23"/>
        <v>2008</v>
      </c>
      <c r="B238" t="str">
        <f t="shared" si="22"/>
        <v xml:space="preserve">La Guanera </v>
      </c>
      <c r="C238">
        <v>21</v>
      </c>
      <c r="D238" t="s">
        <v>884</v>
      </c>
      <c r="E238" s="23">
        <v>0</v>
      </c>
      <c r="F238" s="23">
        <v>0</v>
      </c>
      <c r="G238" s="23">
        <v>0</v>
      </c>
      <c r="H238" s="23">
        <v>0</v>
      </c>
      <c r="I238" s="23">
        <v>0</v>
      </c>
      <c r="J238" s="23">
        <v>0</v>
      </c>
      <c r="K238" s="23">
        <v>0</v>
      </c>
      <c r="L238" s="23">
        <v>0</v>
      </c>
      <c r="M238" s="23">
        <v>0</v>
      </c>
      <c r="N238" s="23">
        <v>0</v>
      </c>
      <c r="O238" s="23">
        <v>0</v>
      </c>
      <c r="P238" s="23">
        <v>0</v>
      </c>
      <c r="Q238" s="23">
        <v>0</v>
      </c>
      <c r="R238" s="23">
        <v>3</v>
      </c>
      <c r="S238" s="23">
        <v>0</v>
      </c>
      <c r="T238" s="23">
        <v>2</v>
      </c>
      <c r="U238" s="23">
        <v>7</v>
      </c>
      <c r="V238" s="23">
        <v>1</v>
      </c>
      <c r="W238" s="23">
        <v>0</v>
      </c>
      <c r="X238" s="23">
        <v>0</v>
      </c>
      <c r="Y238" s="23">
        <v>0</v>
      </c>
      <c r="Z238" s="23">
        <v>0</v>
      </c>
      <c r="AA238" s="23">
        <v>0</v>
      </c>
      <c r="AB238" s="23">
        <v>0</v>
      </c>
      <c r="AC238" s="23">
        <v>0</v>
      </c>
      <c r="AD238" s="23">
        <v>0</v>
      </c>
      <c r="AE238" s="23">
        <v>0</v>
      </c>
      <c r="AF238" s="23">
        <v>13</v>
      </c>
    </row>
    <row r="239" spans="1:32">
      <c r="A239">
        <f t="shared" si="23"/>
        <v>2008</v>
      </c>
      <c r="B239" t="s">
        <v>66</v>
      </c>
      <c r="C239">
        <v>1</v>
      </c>
      <c r="D239" t="s">
        <v>885</v>
      </c>
      <c r="E239" s="23">
        <v>0</v>
      </c>
      <c r="F239" s="23">
        <v>0</v>
      </c>
      <c r="G239" s="23">
        <v>0</v>
      </c>
      <c r="H239" s="23">
        <v>0</v>
      </c>
      <c r="I239" s="23">
        <v>0</v>
      </c>
      <c r="J239" s="23">
        <v>1</v>
      </c>
      <c r="K239" s="23">
        <v>0</v>
      </c>
      <c r="L239" s="23">
        <v>0</v>
      </c>
      <c r="M239" s="23">
        <v>0</v>
      </c>
      <c r="N239" s="23">
        <v>0</v>
      </c>
      <c r="O239" s="23">
        <v>1</v>
      </c>
      <c r="P239" s="23">
        <v>0</v>
      </c>
      <c r="Q239" s="23">
        <v>2</v>
      </c>
      <c r="R239" s="23">
        <v>108</v>
      </c>
      <c r="S239" s="23">
        <v>0</v>
      </c>
      <c r="T239" s="23">
        <v>1</v>
      </c>
      <c r="U239" s="23">
        <v>0</v>
      </c>
      <c r="V239" s="23">
        <v>0</v>
      </c>
      <c r="W239" s="23">
        <v>0</v>
      </c>
      <c r="X239" s="23">
        <v>0</v>
      </c>
      <c r="Y239" s="23">
        <v>0</v>
      </c>
      <c r="Z239" s="23">
        <v>0</v>
      </c>
      <c r="AA239" s="23">
        <v>0</v>
      </c>
      <c r="AB239" s="23">
        <v>2</v>
      </c>
      <c r="AC239" s="23">
        <v>0</v>
      </c>
      <c r="AD239" s="23">
        <v>0</v>
      </c>
      <c r="AE239" s="23">
        <v>0</v>
      </c>
      <c r="AF239" s="23">
        <v>115</v>
      </c>
    </row>
    <row r="240" spans="1:32">
      <c r="A240">
        <f t="shared" si="23"/>
        <v>2008</v>
      </c>
      <c r="B240" t="str">
        <f t="shared" ref="B240:B257" si="24">B239</f>
        <v>La Plana/Las Cuevas</v>
      </c>
      <c r="C240">
        <v>2</v>
      </c>
      <c r="D240" t="s">
        <v>885</v>
      </c>
      <c r="E240" s="23">
        <v>1</v>
      </c>
      <c r="F240" s="23">
        <v>0</v>
      </c>
      <c r="G240" s="23">
        <v>0</v>
      </c>
      <c r="H240" s="23">
        <v>0</v>
      </c>
      <c r="I240" s="23">
        <v>0</v>
      </c>
      <c r="J240" s="23">
        <v>6</v>
      </c>
      <c r="K240" s="23">
        <v>0</v>
      </c>
      <c r="L240" s="23">
        <v>0</v>
      </c>
      <c r="M240" s="23">
        <v>0</v>
      </c>
      <c r="N240" s="23">
        <v>0</v>
      </c>
      <c r="O240" s="23">
        <v>0</v>
      </c>
      <c r="P240" s="23">
        <v>0</v>
      </c>
      <c r="Q240" s="23">
        <v>0</v>
      </c>
      <c r="R240" s="23">
        <v>150</v>
      </c>
      <c r="S240" s="23">
        <v>2</v>
      </c>
      <c r="T240" s="23">
        <v>0</v>
      </c>
      <c r="U240" s="23">
        <v>1</v>
      </c>
      <c r="V240" s="23">
        <v>1</v>
      </c>
      <c r="W240" s="23">
        <v>0</v>
      </c>
      <c r="X240" s="23">
        <v>1</v>
      </c>
      <c r="Y240" s="23">
        <v>0</v>
      </c>
      <c r="Z240" s="23">
        <v>0</v>
      </c>
      <c r="AA240" s="23">
        <v>0</v>
      </c>
      <c r="AB240" s="23">
        <v>3</v>
      </c>
      <c r="AC240" s="23">
        <v>0</v>
      </c>
      <c r="AD240" s="23">
        <v>0</v>
      </c>
      <c r="AE240" s="23">
        <v>0</v>
      </c>
      <c r="AF240" s="23">
        <v>165</v>
      </c>
    </row>
    <row r="241" spans="1:32">
      <c r="A241">
        <f t="shared" si="23"/>
        <v>2008</v>
      </c>
      <c r="B241" t="str">
        <f t="shared" si="24"/>
        <v>La Plana/Las Cuevas</v>
      </c>
      <c r="C241">
        <v>3</v>
      </c>
      <c r="D241" t="s">
        <v>885</v>
      </c>
      <c r="E241" s="23">
        <v>2</v>
      </c>
      <c r="F241" s="23">
        <v>0</v>
      </c>
      <c r="G241" s="23">
        <v>3</v>
      </c>
      <c r="H241" s="23">
        <v>1</v>
      </c>
      <c r="I241" s="23">
        <v>0</v>
      </c>
      <c r="J241" s="23">
        <v>1</v>
      </c>
      <c r="K241" s="23">
        <v>0</v>
      </c>
      <c r="L241" s="23">
        <v>0</v>
      </c>
      <c r="M241" s="23">
        <v>0</v>
      </c>
      <c r="N241" s="23">
        <v>0</v>
      </c>
      <c r="O241" s="23">
        <v>1</v>
      </c>
      <c r="P241" s="23">
        <v>0</v>
      </c>
      <c r="Q241" s="23">
        <v>5</v>
      </c>
      <c r="R241" s="23">
        <v>43</v>
      </c>
      <c r="S241" s="23">
        <v>5</v>
      </c>
      <c r="T241" s="23">
        <v>3</v>
      </c>
      <c r="U241" s="23">
        <v>5</v>
      </c>
      <c r="V241" s="23">
        <v>0</v>
      </c>
      <c r="W241" s="23">
        <v>0</v>
      </c>
      <c r="X241" s="23">
        <v>0</v>
      </c>
      <c r="Y241" s="23">
        <v>0</v>
      </c>
      <c r="Z241" s="23">
        <v>0</v>
      </c>
      <c r="AA241" s="23">
        <v>4</v>
      </c>
      <c r="AB241" s="23">
        <v>0</v>
      </c>
      <c r="AC241" s="23">
        <v>0</v>
      </c>
      <c r="AD241" s="23">
        <v>0</v>
      </c>
      <c r="AE241" s="23">
        <v>0</v>
      </c>
      <c r="AF241" s="23">
        <v>73</v>
      </c>
    </row>
    <row r="242" spans="1:32">
      <c r="A242">
        <f t="shared" si="23"/>
        <v>2008</v>
      </c>
      <c r="B242" t="str">
        <f t="shared" si="24"/>
        <v>La Plana/Las Cuevas</v>
      </c>
      <c r="C242">
        <v>4</v>
      </c>
      <c r="D242" t="s">
        <v>885</v>
      </c>
      <c r="E242" s="23">
        <v>0</v>
      </c>
      <c r="F242" s="23">
        <v>0</v>
      </c>
      <c r="G242" s="23">
        <v>0</v>
      </c>
      <c r="H242" s="23">
        <v>0</v>
      </c>
      <c r="I242" s="23">
        <v>0</v>
      </c>
      <c r="J242" s="23">
        <v>1</v>
      </c>
      <c r="K242" s="23">
        <v>2</v>
      </c>
      <c r="L242" s="23">
        <v>0</v>
      </c>
      <c r="M242" s="23">
        <v>0</v>
      </c>
      <c r="N242" s="23">
        <v>0</v>
      </c>
      <c r="O242" s="23">
        <v>0</v>
      </c>
      <c r="P242" s="23">
        <v>0</v>
      </c>
      <c r="Q242" s="23">
        <v>1</v>
      </c>
      <c r="R242" s="23">
        <v>203</v>
      </c>
      <c r="S242" s="23">
        <v>1</v>
      </c>
      <c r="T242" s="23">
        <v>0</v>
      </c>
      <c r="U242" s="23">
        <v>3</v>
      </c>
      <c r="V242" s="23">
        <v>0</v>
      </c>
      <c r="W242" s="23">
        <v>0</v>
      </c>
      <c r="X242" s="23">
        <v>0</v>
      </c>
      <c r="Y242" s="23">
        <v>0</v>
      </c>
      <c r="Z242" s="23">
        <v>0</v>
      </c>
      <c r="AA242" s="23">
        <v>0</v>
      </c>
      <c r="AB242" s="23">
        <v>0</v>
      </c>
      <c r="AC242" s="23">
        <v>0</v>
      </c>
      <c r="AD242" s="23">
        <v>0</v>
      </c>
      <c r="AE242" s="23">
        <v>0</v>
      </c>
      <c r="AF242" s="23">
        <v>211</v>
      </c>
    </row>
    <row r="243" spans="1:32">
      <c r="A243">
        <f t="shared" si="23"/>
        <v>2008</v>
      </c>
      <c r="B243" t="str">
        <f t="shared" si="24"/>
        <v>La Plana/Las Cuevas</v>
      </c>
      <c r="C243">
        <v>5</v>
      </c>
      <c r="D243" t="s">
        <v>885</v>
      </c>
      <c r="E243" s="23">
        <v>2</v>
      </c>
      <c r="F243" s="23">
        <v>2</v>
      </c>
      <c r="G243" s="23">
        <v>4</v>
      </c>
      <c r="H243" s="23">
        <v>2</v>
      </c>
      <c r="I243" s="23">
        <v>0</v>
      </c>
      <c r="J243" s="23">
        <v>2</v>
      </c>
      <c r="K243" s="23">
        <v>0</v>
      </c>
      <c r="L243" s="23">
        <v>0</v>
      </c>
      <c r="M243" s="23">
        <v>0</v>
      </c>
      <c r="N243" s="23">
        <v>8</v>
      </c>
      <c r="O243" s="23">
        <v>1</v>
      </c>
      <c r="P243" s="23">
        <v>0</v>
      </c>
      <c r="Q243" s="23">
        <v>0</v>
      </c>
      <c r="R243" s="23">
        <v>53</v>
      </c>
      <c r="S243" s="23">
        <v>3</v>
      </c>
      <c r="T243" s="23">
        <v>0</v>
      </c>
      <c r="U243" s="23">
        <v>25</v>
      </c>
      <c r="V243" s="23">
        <v>0</v>
      </c>
      <c r="W243" s="23">
        <v>2</v>
      </c>
      <c r="X243" s="23">
        <v>0</v>
      </c>
      <c r="Y243" s="23">
        <v>0</v>
      </c>
      <c r="Z243" s="23">
        <v>0</v>
      </c>
      <c r="AA243" s="23">
        <v>7</v>
      </c>
      <c r="AB243" s="23">
        <v>28</v>
      </c>
      <c r="AC243" s="23">
        <v>0</v>
      </c>
      <c r="AD243" s="23">
        <v>0</v>
      </c>
      <c r="AE243" s="23">
        <v>0</v>
      </c>
      <c r="AF243" s="23">
        <v>139</v>
      </c>
    </row>
    <row r="244" spans="1:32">
      <c r="A244">
        <f t="shared" si="23"/>
        <v>2008</v>
      </c>
      <c r="B244" t="str">
        <f t="shared" si="24"/>
        <v>La Plana/Las Cuevas</v>
      </c>
      <c r="C244">
        <v>6</v>
      </c>
      <c r="D244" t="s">
        <v>885</v>
      </c>
      <c r="E244" s="23">
        <v>2</v>
      </c>
      <c r="F244" s="23">
        <v>0</v>
      </c>
      <c r="G244" s="23">
        <v>0</v>
      </c>
      <c r="H244" s="23">
        <v>0</v>
      </c>
      <c r="I244" s="23">
        <v>0</v>
      </c>
      <c r="J244" s="23">
        <v>0</v>
      </c>
      <c r="K244" s="23">
        <v>4</v>
      </c>
      <c r="L244" s="23">
        <v>0</v>
      </c>
      <c r="M244" s="23">
        <v>0</v>
      </c>
      <c r="N244" s="23">
        <v>0</v>
      </c>
      <c r="O244" s="23">
        <v>0</v>
      </c>
      <c r="P244" s="23">
        <v>0</v>
      </c>
      <c r="Q244" s="23">
        <v>0</v>
      </c>
      <c r="R244" s="23">
        <v>43</v>
      </c>
      <c r="S244" s="23">
        <v>7</v>
      </c>
      <c r="T244" s="23">
        <v>2</v>
      </c>
      <c r="U244" s="23">
        <v>16</v>
      </c>
      <c r="V244" s="23">
        <v>0</v>
      </c>
      <c r="W244" s="23">
        <v>0</v>
      </c>
      <c r="X244" s="23">
        <v>1</v>
      </c>
      <c r="Y244" s="23">
        <v>0</v>
      </c>
      <c r="Z244" s="23">
        <v>0</v>
      </c>
      <c r="AA244" s="23">
        <v>0</v>
      </c>
      <c r="AB244" s="23">
        <v>7</v>
      </c>
      <c r="AC244" s="23">
        <v>0</v>
      </c>
      <c r="AD244" s="23">
        <v>0</v>
      </c>
      <c r="AE244" s="23">
        <v>0</v>
      </c>
      <c r="AF244" s="23">
        <v>82</v>
      </c>
    </row>
    <row r="245" spans="1:32">
      <c r="A245">
        <f t="shared" si="23"/>
        <v>2008</v>
      </c>
      <c r="B245" t="str">
        <f t="shared" si="24"/>
        <v>La Plana/Las Cuevas</v>
      </c>
      <c r="C245">
        <v>7</v>
      </c>
      <c r="D245" t="s">
        <v>885</v>
      </c>
      <c r="E245" s="23">
        <v>0</v>
      </c>
      <c r="F245" s="23">
        <v>0</v>
      </c>
      <c r="G245" s="23">
        <v>0</v>
      </c>
      <c r="H245" s="23">
        <v>0</v>
      </c>
      <c r="I245" s="23">
        <v>0</v>
      </c>
      <c r="J245" s="23">
        <v>4</v>
      </c>
      <c r="K245" s="23">
        <v>1</v>
      </c>
      <c r="L245" s="23">
        <v>0</v>
      </c>
      <c r="M245" s="23">
        <v>0</v>
      </c>
      <c r="N245" s="23">
        <v>0</v>
      </c>
      <c r="O245" s="23">
        <v>0</v>
      </c>
      <c r="P245" s="23">
        <v>0</v>
      </c>
      <c r="Q245" s="23">
        <v>0</v>
      </c>
      <c r="R245" s="23">
        <v>80</v>
      </c>
      <c r="S245" s="23">
        <v>0</v>
      </c>
      <c r="T245" s="23">
        <v>0</v>
      </c>
      <c r="U245" s="23">
        <v>3</v>
      </c>
      <c r="V245" s="23">
        <v>1</v>
      </c>
      <c r="W245" s="23">
        <v>0</v>
      </c>
      <c r="X245" s="23">
        <v>0</v>
      </c>
      <c r="Y245" s="23">
        <v>0</v>
      </c>
      <c r="Z245" s="23">
        <v>0</v>
      </c>
      <c r="AA245" s="23">
        <v>0</v>
      </c>
      <c r="AB245" s="23">
        <v>5</v>
      </c>
      <c r="AC245" s="23">
        <v>0</v>
      </c>
      <c r="AD245" s="23">
        <v>0</v>
      </c>
      <c r="AE245" s="23">
        <v>0</v>
      </c>
      <c r="AF245" s="23">
        <v>94</v>
      </c>
    </row>
    <row r="246" spans="1:32">
      <c r="A246">
        <f t="shared" si="23"/>
        <v>2008</v>
      </c>
      <c r="B246" t="str">
        <f t="shared" si="24"/>
        <v>La Plana/Las Cuevas</v>
      </c>
      <c r="C246">
        <v>8</v>
      </c>
      <c r="D246" t="s">
        <v>885</v>
      </c>
      <c r="E246" s="23">
        <v>0</v>
      </c>
      <c r="F246" s="23">
        <v>0</v>
      </c>
      <c r="G246" s="23">
        <v>0</v>
      </c>
      <c r="H246" s="23">
        <v>0</v>
      </c>
      <c r="I246" s="23">
        <v>0</v>
      </c>
      <c r="J246" s="23">
        <v>0</v>
      </c>
      <c r="K246" s="23">
        <v>1</v>
      </c>
      <c r="L246" s="23">
        <v>0</v>
      </c>
      <c r="M246" s="23">
        <v>0</v>
      </c>
      <c r="N246" s="23">
        <v>0</v>
      </c>
      <c r="O246" s="23">
        <v>0</v>
      </c>
      <c r="P246" s="23">
        <v>0</v>
      </c>
      <c r="Q246" s="23">
        <v>0</v>
      </c>
      <c r="R246" s="23">
        <v>90</v>
      </c>
      <c r="S246" s="23">
        <v>1</v>
      </c>
      <c r="T246" s="23">
        <v>0</v>
      </c>
      <c r="U246" s="23">
        <v>1</v>
      </c>
      <c r="V246" s="23">
        <v>0</v>
      </c>
      <c r="W246" s="23">
        <v>0</v>
      </c>
      <c r="X246" s="23">
        <v>0</v>
      </c>
      <c r="Y246" s="23">
        <v>0</v>
      </c>
      <c r="Z246" s="23">
        <v>0</v>
      </c>
      <c r="AA246" s="23">
        <v>2</v>
      </c>
      <c r="AB246" s="23">
        <v>4</v>
      </c>
      <c r="AC246" s="23">
        <v>0</v>
      </c>
      <c r="AD246" s="23">
        <v>0</v>
      </c>
      <c r="AE246" s="23">
        <v>0</v>
      </c>
      <c r="AF246" s="23">
        <v>99</v>
      </c>
    </row>
    <row r="247" spans="1:32">
      <c r="A247">
        <f t="shared" si="23"/>
        <v>2008</v>
      </c>
      <c r="B247" t="str">
        <f t="shared" si="24"/>
        <v>La Plana/Las Cuevas</v>
      </c>
      <c r="C247">
        <v>9</v>
      </c>
      <c r="D247" t="s">
        <v>885</v>
      </c>
      <c r="E247" s="23">
        <v>0</v>
      </c>
      <c r="F247" s="23">
        <v>2</v>
      </c>
      <c r="G247" s="23">
        <v>4</v>
      </c>
      <c r="H247" s="23">
        <v>0</v>
      </c>
      <c r="I247" s="23">
        <v>0</v>
      </c>
      <c r="J247" s="23">
        <v>8</v>
      </c>
      <c r="K247" s="23">
        <v>4</v>
      </c>
      <c r="L247" s="23">
        <v>0</v>
      </c>
      <c r="M247" s="23">
        <v>0</v>
      </c>
      <c r="N247" s="23">
        <v>2</v>
      </c>
      <c r="O247" s="23">
        <v>0</v>
      </c>
      <c r="P247" s="23">
        <v>0</v>
      </c>
      <c r="Q247" s="23">
        <v>20</v>
      </c>
      <c r="R247" s="23">
        <v>5</v>
      </c>
      <c r="S247" s="23">
        <v>5</v>
      </c>
      <c r="T247" s="23">
        <v>0</v>
      </c>
      <c r="U247" s="23">
        <v>100</v>
      </c>
      <c r="V247" s="23">
        <v>0</v>
      </c>
      <c r="W247" s="23">
        <v>0</v>
      </c>
      <c r="X247" s="23">
        <v>0</v>
      </c>
      <c r="Y247" s="23">
        <v>0</v>
      </c>
      <c r="Z247" s="23">
        <v>0</v>
      </c>
      <c r="AA247" s="23">
        <v>4</v>
      </c>
      <c r="AB247" s="23">
        <v>2</v>
      </c>
      <c r="AC247" s="23">
        <v>0</v>
      </c>
      <c r="AD247" s="23">
        <v>0</v>
      </c>
      <c r="AE247" s="23">
        <v>0</v>
      </c>
      <c r="AF247" s="23">
        <v>156</v>
      </c>
    </row>
    <row r="248" spans="1:32">
      <c r="A248">
        <f t="shared" si="23"/>
        <v>2008</v>
      </c>
      <c r="B248" t="str">
        <f t="shared" si="24"/>
        <v>La Plana/Las Cuevas</v>
      </c>
      <c r="C248">
        <v>10</v>
      </c>
      <c r="D248" t="s">
        <v>885</v>
      </c>
      <c r="E248" s="23">
        <v>0</v>
      </c>
      <c r="F248" s="23">
        <v>0</v>
      </c>
      <c r="G248" s="23">
        <v>0</v>
      </c>
      <c r="H248" s="23">
        <v>0</v>
      </c>
      <c r="I248" s="23">
        <v>0</v>
      </c>
      <c r="J248" s="23">
        <v>0</v>
      </c>
      <c r="K248" s="23">
        <v>0</v>
      </c>
      <c r="L248" s="23">
        <v>0</v>
      </c>
      <c r="M248" s="23">
        <v>0</v>
      </c>
      <c r="N248" s="23">
        <v>0</v>
      </c>
      <c r="O248" s="23">
        <v>0</v>
      </c>
      <c r="P248" s="23">
        <v>0</v>
      </c>
      <c r="Q248" s="23">
        <v>24</v>
      </c>
      <c r="R248" s="23">
        <v>0</v>
      </c>
      <c r="S248" s="23">
        <v>0</v>
      </c>
      <c r="T248" s="23">
        <v>0</v>
      </c>
      <c r="U248" s="23">
        <v>0</v>
      </c>
      <c r="V248" s="23">
        <v>0</v>
      </c>
      <c r="W248" s="23">
        <v>0</v>
      </c>
      <c r="X248" s="23">
        <v>0</v>
      </c>
      <c r="Y248" s="23">
        <v>0</v>
      </c>
      <c r="Z248" s="23">
        <v>0</v>
      </c>
      <c r="AA248" s="23">
        <v>0</v>
      </c>
      <c r="AB248" s="23">
        <v>0</v>
      </c>
      <c r="AC248" s="23">
        <v>0</v>
      </c>
      <c r="AD248" s="23">
        <v>0</v>
      </c>
      <c r="AE248" s="23">
        <v>0</v>
      </c>
      <c r="AF248" s="23">
        <v>24</v>
      </c>
    </row>
    <row r="249" spans="1:32">
      <c r="A249">
        <f t="shared" si="23"/>
        <v>2008</v>
      </c>
      <c r="B249" t="str">
        <f t="shared" si="24"/>
        <v>La Plana/Las Cuevas</v>
      </c>
      <c r="C249">
        <v>11</v>
      </c>
      <c r="D249" t="s">
        <v>885</v>
      </c>
      <c r="E249" s="23">
        <v>0</v>
      </c>
      <c r="F249" s="23">
        <v>0</v>
      </c>
      <c r="G249" s="23">
        <v>0</v>
      </c>
      <c r="H249" s="23">
        <v>0</v>
      </c>
      <c r="I249" s="23">
        <v>0</v>
      </c>
      <c r="J249" s="23">
        <v>0</v>
      </c>
      <c r="K249" s="23">
        <v>0</v>
      </c>
      <c r="L249" s="23">
        <v>0</v>
      </c>
      <c r="M249" s="23">
        <v>0</v>
      </c>
      <c r="N249" s="23">
        <v>0</v>
      </c>
      <c r="O249" s="23">
        <v>0</v>
      </c>
      <c r="P249" s="23">
        <v>0</v>
      </c>
      <c r="Q249" s="23">
        <v>45</v>
      </c>
      <c r="R249" s="23">
        <v>0</v>
      </c>
      <c r="S249" s="23">
        <v>2</v>
      </c>
      <c r="T249" s="23">
        <v>0</v>
      </c>
      <c r="U249" s="23">
        <v>0</v>
      </c>
      <c r="V249" s="23">
        <v>0</v>
      </c>
      <c r="W249" s="23">
        <v>0</v>
      </c>
      <c r="X249" s="23">
        <v>0</v>
      </c>
      <c r="Y249" s="23">
        <v>0</v>
      </c>
      <c r="Z249" s="23">
        <v>0</v>
      </c>
      <c r="AA249" s="23">
        <v>1</v>
      </c>
      <c r="AB249" s="23">
        <v>4</v>
      </c>
      <c r="AC249" s="23">
        <v>0</v>
      </c>
      <c r="AD249" s="23">
        <v>0</v>
      </c>
      <c r="AE249" s="23">
        <v>0</v>
      </c>
      <c r="AF249" s="23">
        <v>52</v>
      </c>
    </row>
    <row r="250" spans="1:32">
      <c r="A250">
        <f t="shared" si="23"/>
        <v>2008</v>
      </c>
      <c r="B250" t="str">
        <f t="shared" si="24"/>
        <v>La Plana/Las Cuevas</v>
      </c>
      <c r="C250">
        <v>12</v>
      </c>
      <c r="D250" t="s">
        <v>885</v>
      </c>
      <c r="E250" s="23">
        <v>3</v>
      </c>
      <c r="F250" s="23">
        <v>0</v>
      </c>
      <c r="G250" s="23">
        <v>1</v>
      </c>
      <c r="H250" s="23">
        <v>2</v>
      </c>
      <c r="I250" s="23">
        <v>0</v>
      </c>
      <c r="J250" s="23">
        <v>0</v>
      </c>
      <c r="K250" s="23">
        <v>7</v>
      </c>
      <c r="L250" s="23">
        <v>0</v>
      </c>
      <c r="M250" s="23">
        <v>0</v>
      </c>
      <c r="N250" s="23">
        <v>0</v>
      </c>
      <c r="O250" s="23">
        <v>0</v>
      </c>
      <c r="P250" s="23">
        <v>0</v>
      </c>
      <c r="Q250" s="23">
        <v>0</v>
      </c>
      <c r="R250" s="23">
        <v>41</v>
      </c>
      <c r="S250" s="23">
        <v>7</v>
      </c>
      <c r="T250" s="23">
        <v>0</v>
      </c>
      <c r="U250" s="23">
        <v>35</v>
      </c>
      <c r="V250" s="23">
        <v>0</v>
      </c>
      <c r="W250" s="23">
        <v>0</v>
      </c>
      <c r="X250" s="23">
        <v>0</v>
      </c>
      <c r="Y250" s="23">
        <v>0</v>
      </c>
      <c r="Z250" s="23">
        <v>0</v>
      </c>
      <c r="AA250" s="23">
        <v>0</v>
      </c>
      <c r="AB250" s="23">
        <v>1</v>
      </c>
      <c r="AC250" s="23">
        <v>0</v>
      </c>
      <c r="AD250" s="23">
        <v>0</v>
      </c>
      <c r="AE250" s="23">
        <v>0</v>
      </c>
      <c r="AF250" s="23">
        <v>97</v>
      </c>
    </row>
    <row r="251" spans="1:32">
      <c r="A251">
        <f t="shared" si="23"/>
        <v>2008</v>
      </c>
      <c r="B251" t="str">
        <f t="shared" si="24"/>
        <v>La Plana/Las Cuevas</v>
      </c>
      <c r="C251">
        <v>13</v>
      </c>
      <c r="D251" t="s">
        <v>885</v>
      </c>
      <c r="E251" s="23">
        <v>0</v>
      </c>
      <c r="F251" s="23">
        <v>0</v>
      </c>
      <c r="G251" s="23">
        <v>0</v>
      </c>
      <c r="H251" s="23">
        <v>0</v>
      </c>
      <c r="I251" s="23">
        <v>0</v>
      </c>
      <c r="J251" s="23">
        <v>0</v>
      </c>
      <c r="K251" s="23">
        <v>0</v>
      </c>
      <c r="L251" s="23">
        <v>0</v>
      </c>
      <c r="M251" s="23">
        <v>0</v>
      </c>
      <c r="N251" s="23">
        <v>0</v>
      </c>
      <c r="O251" s="23">
        <v>0</v>
      </c>
      <c r="P251" s="23">
        <v>0</v>
      </c>
      <c r="Q251" s="23">
        <v>0</v>
      </c>
      <c r="R251" s="23">
        <v>30</v>
      </c>
      <c r="S251" s="23">
        <v>2</v>
      </c>
      <c r="T251" s="23">
        <v>0</v>
      </c>
      <c r="U251" s="23">
        <v>0</v>
      </c>
      <c r="V251" s="23">
        <v>0</v>
      </c>
      <c r="W251" s="23">
        <v>0</v>
      </c>
      <c r="X251" s="23">
        <v>0</v>
      </c>
      <c r="Y251" s="23">
        <v>0</v>
      </c>
      <c r="Z251" s="23">
        <v>0</v>
      </c>
      <c r="AA251" s="23">
        <v>0</v>
      </c>
      <c r="AB251" s="23">
        <v>0</v>
      </c>
      <c r="AC251" s="23">
        <v>0</v>
      </c>
      <c r="AD251" s="23">
        <v>0</v>
      </c>
      <c r="AE251" s="23">
        <v>0</v>
      </c>
      <c r="AF251" s="23">
        <v>32</v>
      </c>
    </row>
    <row r="252" spans="1:32">
      <c r="A252">
        <f t="shared" si="23"/>
        <v>2008</v>
      </c>
      <c r="B252" t="str">
        <f t="shared" si="24"/>
        <v>La Plana/Las Cuevas</v>
      </c>
      <c r="C252">
        <v>14</v>
      </c>
      <c r="D252" t="s">
        <v>885</v>
      </c>
      <c r="E252" s="23">
        <v>0</v>
      </c>
      <c r="F252" s="23">
        <v>0</v>
      </c>
      <c r="G252" s="23">
        <v>0</v>
      </c>
      <c r="H252" s="23">
        <v>0</v>
      </c>
      <c r="I252" s="23">
        <v>0</v>
      </c>
      <c r="J252" s="23">
        <v>3</v>
      </c>
      <c r="K252" s="23">
        <v>0</v>
      </c>
      <c r="L252" s="23">
        <v>0</v>
      </c>
      <c r="M252" s="23">
        <v>0</v>
      </c>
      <c r="N252" s="23">
        <v>0</v>
      </c>
      <c r="O252" s="23">
        <v>0</v>
      </c>
      <c r="P252" s="23">
        <v>0</v>
      </c>
      <c r="Q252" s="23">
        <v>1</v>
      </c>
      <c r="R252" s="23">
        <v>38</v>
      </c>
      <c r="S252" s="23">
        <v>1</v>
      </c>
      <c r="T252" s="23">
        <v>0</v>
      </c>
      <c r="U252" s="23">
        <v>3</v>
      </c>
      <c r="V252" s="23">
        <v>5</v>
      </c>
      <c r="W252" s="23">
        <v>0</v>
      </c>
      <c r="X252" s="23">
        <v>0</v>
      </c>
      <c r="Y252" s="23">
        <v>0</v>
      </c>
      <c r="Z252" s="23">
        <v>0</v>
      </c>
      <c r="AA252" s="23">
        <v>53</v>
      </c>
      <c r="AB252" s="23">
        <v>0</v>
      </c>
      <c r="AC252" s="23">
        <v>0</v>
      </c>
      <c r="AD252" s="23">
        <v>0</v>
      </c>
      <c r="AE252" s="23">
        <v>0</v>
      </c>
      <c r="AF252" s="23">
        <v>104</v>
      </c>
    </row>
    <row r="253" spans="1:32">
      <c r="A253">
        <f t="shared" si="23"/>
        <v>2008</v>
      </c>
      <c r="B253" t="str">
        <f t="shared" si="24"/>
        <v>La Plana/Las Cuevas</v>
      </c>
      <c r="C253">
        <v>15</v>
      </c>
      <c r="D253" t="s">
        <v>885</v>
      </c>
      <c r="E253" s="23">
        <v>0</v>
      </c>
      <c r="F253" s="23">
        <v>0</v>
      </c>
      <c r="G253" s="23">
        <v>1</v>
      </c>
      <c r="H253" s="23">
        <v>2</v>
      </c>
      <c r="I253" s="23">
        <v>0</v>
      </c>
      <c r="J253" s="23">
        <v>1</v>
      </c>
      <c r="K253" s="23">
        <v>0</v>
      </c>
      <c r="L253" s="23">
        <v>0</v>
      </c>
      <c r="M253" s="23">
        <v>0</v>
      </c>
      <c r="N253" s="23">
        <v>0</v>
      </c>
      <c r="O253" s="23">
        <v>0</v>
      </c>
      <c r="P253" s="23">
        <v>0</v>
      </c>
      <c r="Q253" s="23">
        <v>0</v>
      </c>
      <c r="R253" s="23">
        <v>95</v>
      </c>
      <c r="S253" s="23">
        <v>0</v>
      </c>
      <c r="T253" s="23">
        <v>0</v>
      </c>
      <c r="U253" s="23">
        <v>42</v>
      </c>
      <c r="V253" s="23">
        <v>0</v>
      </c>
      <c r="W253" s="23">
        <v>0</v>
      </c>
      <c r="X253" s="23">
        <v>0</v>
      </c>
      <c r="Y253" s="23">
        <v>0</v>
      </c>
      <c r="Z253" s="23">
        <v>0</v>
      </c>
      <c r="AA253" s="23">
        <v>0</v>
      </c>
      <c r="AB253" s="23">
        <v>1</v>
      </c>
      <c r="AC253" s="23">
        <v>0</v>
      </c>
      <c r="AD253" s="23">
        <v>0</v>
      </c>
      <c r="AE253" s="23">
        <v>0</v>
      </c>
      <c r="AF253" s="23">
        <v>142</v>
      </c>
    </row>
    <row r="254" spans="1:32">
      <c r="A254">
        <f t="shared" si="23"/>
        <v>2008</v>
      </c>
      <c r="B254" t="str">
        <f t="shared" si="24"/>
        <v>La Plana/Las Cuevas</v>
      </c>
      <c r="C254">
        <v>16</v>
      </c>
      <c r="D254" t="s">
        <v>885</v>
      </c>
      <c r="E254" s="23">
        <v>0</v>
      </c>
      <c r="F254" s="23">
        <v>0</v>
      </c>
      <c r="G254" s="23">
        <v>0</v>
      </c>
      <c r="H254" s="23">
        <v>0</v>
      </c>
      <c r="I254" s="23">
        <v>0</v>
      </c>
      <c r="J254" s="23">
        <v>0</v>
      </c>
      <c r="K254" s="23">
        <v>0</v>
      </c>
      <c r="L254" s="23">
        <v>0</v>
      </c>
      <c r="M254" s="23">
        <v>0</v>
      </c>
      <c r="N254" s="23">
        <v>0</v>
      </c>
      <c r="O254" s="23">
        <v>0</v>
      </c>
      <c r="P254" s="23">
        <v>0</v>
      </c>
      <c r="Q254" s="23">
        <v>2</v>
      </c>
      <c r="R254" s="23">
        <v>18</v>
      </c>
      <c r="S254" s="23">
        <v>0</v>
      </c>
      <c r="T254" s="23">
        <v>0</v>
      </c>
      <c r="U254" s="23">
        <v>4</v>
      </c>
      <c r="V254" s="23">
        <v>0</v>
      </c>
      <c r="W254" s="23">
        <v>0</v>
      </c>
      <c r="X254" s="23">
        <v>0</v>
      </c>
      <c r="Y254" s="23">
        <v>0</v>
      </c>
      <c r="Z254" s="23">
        <v>0</v>
      </c>
      <c r="AA254" s="23">
        <v>0</v>
      </c>
      <c r="AB254" s="23">
        <v>0</v>
      </c>
      <c r="AC254" s="23">
        <v>0</v>
      </c>
      <c r="AD254" s="23">
        <v>0</v>
      </c>
      <c r="AE254" s="23">
        <v>0</v>
      </c>
      <c r="AF254" s="23">
        <v>24</v>
      </c>
    </row>
    <row r="255" spans="1:32">
      <c r="A255">
        <f t="shared" si="23"/>
        <v>2008</v>
      </c>
      <c r="B255" t="str">
        <f t="shared" si="24"/>
        <v>La Plana/Las Cuevas</v>
      </c>
      <c r="C255">
        <v>17</v>
      </c>
      <c r="D255" t="s">
        <v>885</v>
      </c>
      <c r="E255" s="23">
        <v>1</v>
      </c>
      <c r="F255" s="23">
        <v>0</v>
      </c>
      <c r="G255" s="23">
        <v>0</v>
      </c>
      <c r="H255" s="23">
        <v>1</v>
      </c>
      <c r="I255" s="23">
        <v>0</v>
      </c>
      <c r="J255" s="23">
        <v>0</v>
      </c>
      <c r="K255" s="23">
        <v>0</v>
      </c>
      <c r="L255" s="23">
        <v>0</v>
      </c>
      <c r="M255" s="23">
        <v>0</v>
      </c>
      <c r="N255" s="23">
        <v>0</v>
      </c>
      <c r="O255" s="23">
        <v>0</v>
      </c>
      <c r="P255" s="23">
        <v>0</v>
      </c>
      <c r="Q255" s="23">
        <v>2</v>
      </c>
      <c r="R255" s="23">
        <v>36</v>
      </c>
      <c r="S255" s="23">
        <v>0</v>
      </c>
      <c r="T255" s="23">
        <v>0</v>
      </c>
      <c r="U255" s="23">
        <v>15</v>
      </c>
      <c r="V255" s="23">
        <v>0</v>
      </c>
      <c r="W255" s="23">
        <v>0</v>
      </c>
      <c r="X255" s="23">
        <v>0</v>
      </c>
      <c r="Y255" s="23">
        <v>0</v>
      </c>
      <c r="Z255" s="23">
        <v>0</v>
      </c>
      <c r="AA255" s="23">
        <v>0</v>
      </c>
      <c r="AB255" s="23">
        <v>0</v>
      </c>
      <c r="AC255" s="23">
        <v>0</v>
      </c>
      <c r="AD255" s="23">
        <v>0</v>
      </c>
      <c r="AE255" s="23">
        <v>0</v>
      </c>
      <c r="AF255" s="23">
        <v>55</v>
      </c>
    </row>
    <row r="256" spans="1:32">
      <c r="A256">
        <f t="shared" si="23"/>
        <v>2008</v>
      </c>
      <c r="B256" t="str">
        <f t="shared" si="24"/>
        <v>La Plana/Las Cuevas</v>
      </c>
      <c r="C256">
        <v>18</v>
      </c>
      <c r="D256" t="s">
        <v>885</v>
      </c>
      <c r="E256" s="23">
        <v>0</v>
      </c>
      <c r="F256" s="23">
        <v>0</v>
      </c>
      <c r="G256" s="23">
        <v>0</v>
      </c>
      <c r="H256" s="23">
        <v>0</v>
      </c>
      <c r="I256" s="23">
        <v>0</v>
      </c>
      <c r="J256" s="23">
        <v>1</v>
      </c>
      <c r="K256" s="23">
        <v>0</v>
      </c>
      <c r="L256" s="23">
        <v>0</v>
      </c>
      <c r="M256" s="23">
        <v>0</v>
      </c>
      <c r="N256" s="23">
        <v>1</v>
      </c>
      <c r="O256" s="23">
        <v>0</v>
      </c>
      <c r="P256" s="23">
        <v>0</v>
      </c>
      <c r="Q256" s="23">
        <v>3</v>
      </c>
      <c r="R256" s="23">
        <v>78</v>
      </c>
      <c r="S256" s="23">
        <v>3</v>
      </c>
      <c r="T256" s="23">
        <v>0</v>
      </c>
      <c r="U256" s="23">
        <v>11</v>
      </c>
      <c r="V256" s="23">
        <v>2</v>
      </c>
      <c r="W256" s="23">
        <v>0</v>
      </c>
      <c r="X256" s="23">
        <v>0</v>
      </c>
      <c r="Y256" s="23">
        <v>0</v>
      </c>
      <c r="Z256" s="23">
        <v>0</v>
      </c>
      <c r="AA256" s="23">
        <v>0</v>
      </c>
      <c r="AB256" s="23">
        <v>1</v>
      </c>
      <c r="AC256" s="23">
        <v>0</v>
      </c>
      <c r="AD256" s="23">
        <v>0</v>
      </c>
      <c r="AE256" s="23">
        <v>0</v>
      </c>
      <c r="AF256" s="23">
        <v>100</v>
      </c>
    </row>
    <row r="257" spans="1:32">
      <c r="A257">
        <f t="shared" si="23"/>
        <v>2008</v>
      </c>
      <c r="B257" t="str">
        <f t="shared" si="24"/>
        <v>La Plana/Las Cuevas</v>
      </c>
      <c r="C257">
        <v>19</v>
      </c>
      <c r="D257" t="s">
        <v>885</v>
      </c>
      <c r="E257" s="23">
        <v>0</v>
      </c>
      <c r="F257" s="23">
        <v>0</v>
      </c>
      <c r="G257" s="23">
        <v>1</v>
      </c>
      <c r="H257" s="23">
        <v>0</v>
      </c>
      <c r="I257" s="23">
        <v>0</v>
      </c>
      <c r="J257" s="23">
        <v>1</v>
      </c>
      <c r="K257" s="23">
        <v>1</v>
      </c>
      <c r="L257" s="23">
        <v>0</v>
      </c>
      <c r="M257" s="23">
        <v>0</v>
      </c>
      <c r="N257" s="23">
        <v>0</v>
      </c>
      <c r="O257" s="23">
        <v>0</v>
      </c>
      <c r="P257" s="23">
        <v>0</v>
      </c>
      <c r="Q257" s="23">
        <v>1</v>
      </c>
      <c r="R257" s="23">
        <v>69</v>
      </c>
      <c r="S257" s="23">
        <v>2</v>
      </c>
      <c r="T257" s="23">
        <v>3</v>
      </c>
      <c r="U257" s="23">
        <v>7</v>
      </c>
      <c r="V257" s="23">
        <v>0</v>
      </c>
      <c r="W257" s="23">
        <v>0</v>
      </c>
      <c r="X257" s="23">
        <v>0</v>
      </c>
      <c r="Y257" s="23">
        <v>0</v>
      </c>
      <c r="Z257" s="23">
        <v>0</v>
      </c>
      <c r="AA257" s="23">
        <v>0</v>
      </c>
      <c r="AB257" s="23">
        <v>0</v>
      </c>
      <c r="AC257" s="23">
        <v>0</v>
      </c>
      <c r="AD257" s="23">
        <v>0</v>
      </c>
      <c r="AE257" s="23">
        <v>0</v>
      </c>
      <c r="AF257" s="23">
        <v>85</v>
      </c>
    </row>
    <row r="258" spans="1:32">
      <c r="A258">
        <f t="shared" si="23"/>
        <v>2008</v>
      </c>
      <c r="B258" t="s">
        <v>98</v>
      </c>
      <c r="C258">
        <v>1</v>
      </c>
      <c r="D258" t="s">
        <v>885</v>
      </c>
      <c r="E258" s="23">
        <v>0</v>
      </c>
      <c r="F258" s="23">
        <v>0</v>
      </c>
      <c r="G258" s="23">
        <v>22</v>
      </c>
      <c r="H258" s="23">
        <v>1</v>
      </c>
      <c r="I258" s="23">
        <v>0</v>
      </c>
      <c r="J258" s="23">
        <v>2</v>
      </c>
      <c r="K258" s="23">
        <v>0</v>
      </c>
      <c r="L258" s="23">
        <v>0</v>
      </c>
      <c r="M258" s="23">
        <v>0</v>
      </c>
      <c r="N258" s="23">
        <v>0</v>
      </c>
      <c r="O258" s="23">
        <v>0</v>
      </c>
      <c r="P258" s="23">
        <v>0</v>
      </c>
      <c r="Q258" s="23">
        <v>8</v>
      </c>
      <c r="R258" s="23">
        <v>32</v>
      </c>
      <c r="S258" s="23">
        <v>0</v>
      </c>
      <c r="T258" s="23">
        <v>0</v>
      </c>
      <c r="U258" s="23">
        <v>0</v>
      </c>
      <c r="V258" s="23">
        <v>2</v>
      </c>
      <c r="W258" s="23">
        <v>0</v>
      </c>
      <c r="X258" s="23">
        <v>0</v>
      </c>
      <c r="Y258" s="23">
        <v>0</v>
      </c>
      <c r="Z258" s="23">
        <v>0</v>
      </c>
      <c r="AA258" s="23">
        <v>0</v>
      </c>
      <c r="AB258" s="23">
        <v>1</v>
      </c>
      <c r="AC258" s="23">
        <v>0</v>
      </c>
      <c r="AD258" s="23">
        <v>0</v>
      </c>
      <c r="AE258" s="23">
        <v>0</v>
      </c>
      <c r="AF258" s="23">
        <v>68</v>
      </c>
    </row>
    <row r="259" spans="1:32">
      <c r="A259">
        <f t="shared" ref="A259:A279" si="25">A258</f>
        <v>2008</v>
      </c>
      <c r="B259" t="str">
        <f t="shared" ref="B259:B279" si="26">B258</f>
        <v>Punta Prieta</v>
      </c>
      <c r="C259">
        <v>2</v>
      </c>
      <c r="D259" t="s">
        <v>885</v>
      </c>
      <c r="E259" s="23">
        <v>0</v>
      </c>
      <c r="F259" s="23">
        <v>0</v>
      </c>
      <c r="G259" s="23">
        <v>0</v>
      </c>
      <c r="H259" s="23">
        <v>0</v>
      </c>
      <c r="I259" s="23">
        <v>0</v>
      </c>
      <c r="J259" s="23">
        <v>0</v>
      </c>
      <c r="K259" s="23">
        <v>0</v>
      </c>
      <c r="L259" s="23">
        <v>0</v>
      </c>
      <c r="M259" s="23">
        <v>0</v>
      </c>
      <c r="N259" s="23">
        <v>0</v>
      </c>
      <c r="O259" s="23">
        <v>0</v>
      </c>
      <c r="P259" s="23">
        <v>0</v>
      </c>
      <c r="Q259" s="23">
        <v>0</v>
      </c>
      <c r="R259" s="23">
        <v>0</v>
      </c>
      <c r="S259" s="23">
        <v>0</v>
      </c>
      <c r="T259" s="23">
        <v>0</v>
      </c>
      <c r="U259" s="23">
        <v>14</v>
      </c>
      <c r="V259" s="23">
        <v>3</v>
      </c>
      <c r="W259" s="23">
        <v>0</v>
      </c>
      <c r="X259" s="23">
        <v>0</v>
      </c>
      <c r="Y259" s="23">
        <v>0</v>
      </c>
      <c r="Z259" s="23">
        <v>0</v>
      </c>
      <c r="AA259" s="23">
        <v>0</v>
      </c>
      <c r="AB259" s="23">
        <v>0</v>
      </c>
      <c r="AC259" s="23">
        <v>0</v>
      </c>
      <c r="AD259" s="23">
        <v>0</v>
      </c>
      <c r="AE259" s="23">
        <v>0</v>
      </c>
      <c r="AF259" s="23">
        <v>17</v>
      </c>
    </row>
    <row r="260" spans="1:32">
      <c r="A260">
        <f t="shared" si="25"/>
        <v>2008</v>
      </c>
      <c r="B260" t="str">
        <f t="shared" si="26"/>
        <v>Punta Prieta</v>
      </c>
      <c r="C260">
        <v>3</v>
      </c>
      <c r="D260" t="s">
        <v>885</v>
      </c>
      <c r="E260" s="23">
        <v>0</v>
      </c>
      <c r="F260" s="23">
        <v>0</v>
      </c>
      <c r="G260" s="23">
        <v>15</v>
      </c>
      <c r="H260" s="23">
        <v>0</v>
      </c>
      <c r="I260" s="23">
        <v>0</v>
      </c>
      <c r="J260" s="23">
        <v>3</v>
      </c>
      <c r="K260" s="23">
        <v>0</v>
      </c>
      <c r="L260" s="23">
        <v>0</v>
      </c>
      <c r="M260" s="23">
        <v>0</v>
      </c>
      <c r="N260" s="23">
        <v>0</v>
      </c>
      <c r="O260" s="23">
        <v>0</v>
      </c>
      <c r="P260" s="23">
        <v>0</v>
      </c>
      <c r="Q260" s="23">
        <v>22</v>
      </c>
      <c r="R260" s="23">
        <v>64</v>
      </c>
      <c r="S260" s="23">
        <v>0</v>
      </c>
      <c r="T260" s="23">
        <v>1</v>
      </c>
      <c r="U260" s="23">
        <v>1</v>
      </c>
      <c r="V260" s="23">
        <v>7</v>
      </c>
      <c r="W260" s="23">
        <v>0</v>
      </c>
      <c r="X260" s="23">
        <v>0</v>
      </c>
      <c r="Y260" s="23">
        <v>0</v>
      </c>
      <c r="Z260" s="23">
        <v>0</v>
      </c>
      <c r="AA260" s="23">
        <v>9</v>
      </c>
      <c r="AB260" s="23">
        <v>5</v>
      </c>
      <c r="AC260" s="23">
        <v>0</v>
      </c>
      <c r="AD260" s="23">
        <v>0</v>
      </c>
      <c r="AE260" s="23">
        <v>0</v>
      </c>
      <c r="AF260" s="23">
        <v>127</v>
      </c>
    </row>
    <row r="261" spans="1:32">
      <c r="A261">
        <f t="shared" si="25"/>
        <v>2008</v>
      </c>
      <c r="B261" t="str">
        <f t="shared" si="26"/>
        <v>Punta Prieta</v>
      </c>
      <c r="C261">
        <v>4</v>
      </c>
      <c r="D261" t="s">
        <v>885</v>
      </c>
      <c r="E261" s="23">
        <v>0</v>
      </c>
      <c r="F261" s="23">
        <v>0</v>
      </c>
      <c r="G261" s="23">
        <v>0</v>
      </c>
      <c r="H261" s="23">
        <v>0</v>
      </c>
      <c r="I261" s="23">
        <v>0</v>
      </c>
      <c r="J261" s="23">
        <v>0</v>
      </c>
      <c r="K261" s="23">
        <v>0</v>
      </c>
      <c r="L261" s="23">
        <v>0</v>
      </c>
      <c r="M261" s="23">
        <v>0</v>
      </c>
      <c r="N261" s="23">
        <v>0</v>
      </c>
      <c r="O261" s="23">
        <v>0</v>
      </c>
      <c r="P261" s="23">
        <v>0</v>
      </c>
      <c r="Q261" s="23">
        <v>0</v>
      </c>
      <c r="R261" s="23">
        <v>0</v>
      </c>
      <c r="S261" s="23">
        <v>0</v>
      </c>
      <c r="T261" s="23">
        <v>0</v>
      </c>
      <c r="U261" s="23">
        <v>1</v>
      </c>
      <c r="V261" s="23">
        <v>0</v>
      </c>
      <c r="W261" s="23">
        <v>0</v>
      </c>
      <c r="X261" s="23">
        <v>0</v>
      </c>
      <c r="Y261" s="23">
        <v>0</v>
      </c>
      <c r="Z261" s="23">
        <v>0</v>
      </c>
      <c r="AA261" s="23">
        <v>0</v>
      </c>
      <c r="AB261" s="23">
        <v>0</v>
      </c>
      <c r="AC261" s="23">
        <v>0</v>
      </c>
      <c r="AD261" s="23">
        <v>0</v>
      </c>
      <c r="AE261" s="23">
        <v>0</v>
      </c>
      <c r="AF261" s="23">
        <v>1</v>
      </c>
    </row>
    <row r="262" spans="1:32">
      <c r="A262">
        <f t="shared" si="25"/>
        <v>2008</v>
      </c>
      <c r="B262" t="str">
        <f t="shared" si="26"/>
        <v>Punta Prieta</v>
      </c>
      <c r="C262">
        <v>5</v>
      </c>
      <c r="D262" t="s">
        <v>885</v>
      </c>
      <c r="E262" s="23">
        <v>0</v>
      </c>
      <c r="F262" s="23">
        <v>0</v>
      </c>
      <c r="G262" s="23">
        <v>6</v>
      </c>
      <c r="H262" s="23">
        <v>0</v>
      </c>
      <c r="I262" s="23">
        <v>0</v>
      </c>
      <c r="J262" s="23">
        <v>3</v>
      </c>
      <c r="K262" s="23">
        <v>1</v>
      </c>
      <c r="L262" s="23">
        <v>0</v>
      </c>
      <c r="M262" s="23">
        <v>0</v>
      </c>
      <c r="N262" s="23">
        <v>0</v>
      </c>
      <c r="O262" s="23">
        <v>0</v>
      </c>
      <c r="P262" s="23">
        <v>0</v>
      </c>
      <c r="Q262" s="23">
        <v>1</v>
      </c>
      <c r="R262" s="23">
        <v>17</v>
      </c>
      <c r="S262" s="23">
        <v>0</v>
      </c>
      <c r="T262" s="23">
        <v>0</v>
      </c>
      <c r="U262" s="23">
        <v>0</v>
      </c>
      <c r="V262" s="23">
        <v>6</v>
      </c>
      <c r="W262" s="23">
        <v>0</v>
      </c>
      <c r="X262" s="23">
        <v>0</v>
      </c>
      <c r="Y262" s="23">
        <v>0</v>
      </c>
      <c r="Z262" s="23">
        <v>0</v>
      </c>
      <c r="AA262" s="23">
        <v>0</v>
      </c>
      <c r="AB262" s="23">
        <v>2</v>
      </c>
      <c r="AC262" s="23">
        <v>0</v>
      </c>
      <c r="AD262" s="23">
        <v>0</v>
      </c>
      <c r="AE262" s="23">
        <v>0</v>
      </c>
      <c r="AF262" s="23">
        <v>36</v>
      </c>
    </row>
    <row r="263" spans="1:32">
      <c r="A263">
        <f t="shared" si="25"/>
        <v>2008</v>
      </c>
      <c r="B263" t="str">
        <f t="shared" si="26"/>
        <v>Punta Prieta</v>
      </c>
      <c r="C263">
        <v>6</v>
      </c>
      <c r="D263" t="s">
        <v>885</v>
      </c>
      <c r="E263" s="23">
        <v>0</v>
      </c>
      <c r="F263" s="23">
        <v>0</v>
      </c>
      <c r="G263" s="23">
        <v>2</v>
      </c>
      <c r="H263" s="23">
        <v>0</v>
      </c>
      <c r="I263" s="23">
        <v>0</v>
      </c>
      <c r="J263" s="23">
        <v>0</v>
      </c>
      <c r="K263" s="23">
        <v>3</v>
      </c>
      <c r="L263" s="23">
        <v>0</v>
      </c>
      <c r="M263" s="23">
        <v>0</v>
      </c>
      <c r="N263" s="23">
        <v>0</v>
      </c>
      <c r="O263" s="23">
        <v>0</v>
      </c>
      <c r="P263" s="23">
        <v>0</v>
      </c>
      <c r="Q263" s="23">
        <v>3</v>
      </c>
      <c r="R263" s="23">
        <v>1</v>
      </c>
      <c r="S263" s="23">
        <v>0</v>
      </c>
      <c r="T263" s="23">
        <v>0</v>
      </c>
      <c r="U263" s="23">
        <v>0</v>
      </c>
      <c r="V263" s="23">
        <v>0</v>
      </c>
      <c r="W263" s="23">
        <v>0</v>
      </c>
      <c r="X263" s="23">
        <v>0</v>
      </c>
      <c r="Y263" s="23">
        <v>0</v>
      </c>
      <c r="Z263" s="23">
        <v>0</v>
      </c>
      <c r="AA263" s="23">
        <v>0</v>
      </c>
      <c r="AB263" s="23">
        <v>0</v>
      </c>
      <c r="AC263" s="23">
        <v>0</v>
      </c>
      <c r="AD263" s="23">
        <v>0</v>
      </c>
      <c r="AE263" s="23">
        <v>0</v>
      </c>
      <c r="AF263" s="23">
        <v>9</v>
      </c>
    </row>
    <row r="264" spans="1:32">
      <c r="A264">
        <f t="shared" si="25"/>
        <v>2008</v>
      </c>
      <c r="B264" t="str">
        <f t="shared" si="26"/>
        <v>Punta Prieta</v>
      </c>
      <c r="C264">
        <v>7</v>
      </c>
      <c r="D264" t="s">
        <v>885</v>
      </c>
      <c r="E264" s="23">
        <v>0</v>
      </c>
      <c r="F264" s="23">
        <v>0</v>
      </c>
      <c r="G264" s="23">
        <v>3</v>
      </c>
      <c r="H264" s="23">
        <v>4</v>
      </c>
      <c r="I264" s="23">
        <v>0</v>
      </c>
      <c r="J264" s="23">
        <v>5</v>
      </c>
      <c r="K264" s="23">
        <v>0</v>
      </c>
      <c r="L264" s="23">
        <v>0</v>
      </c>
      <c r="M264" s="23">
        <v>0</v>
      </c>
      <c r="N264" s="23">
        <v>0</v>
      </c>
      <c r="O264" s="23">
        <v>0</v>
      </c>
      <c r="P264" s="23">
        <v>0</v>
      </c>
      <c r="Q264" s="23">
        <v>5</v>
      </c>
      <c r="R264" s="23">
        <v>88</v>
      </c>
      <c r="S264" s="23">
        <v>1</v>
      </c>
      <c r="T264" s="23">
        <v>2</v>
      </c>
      <c r="U264" s="23">
        <v>14</v>
      </c>
      <c r="V264" s="23">
        <v>1</v>
      </c>
      <c r="W264" s="23">
        <v>0</v>
      </c>
      <c r="X264" s="23">
        <v>0</v>
      </c>
      <c r="Y264" s="23">
        <v>0</v>
      </c>
      <c r="Z264" s="23">
        <v>0</v>
      </c>
      <c r="AA264" s="23">
        <v>11</v>
      </c>
      <c r="AB264" s="23">
        <v>1</v>
      </c>
      <c r="AC264" s="23">
        <v>0</v>
      </c>
      <c r="AD264" s="23">
        <v>0</v>
      </c>
      <c r="AE264" s="23">
        <v>0</v>
      </c>
      <c r="AF264" s="23">
        <v>135</v>
      </c>
    </row>
    <row r="265" spans="1:32">
      <c r="A265">
        <f t="shared" si="25"/>
        <v>2008</v>
      </c>
      <c r="B265" t="str">
        <f t="shared" si="26"/>
        <v>Punta Prieta</v>
      </c>
      <c r="C265">
        <v>8</v>
      </c>
      <c r="D265" t="s">
        <v>885</v>
      </c>
      <c r="E265" s="23">
        <v>0</v>
      </c>
      <c r="F265" s="23">
        <v>0</v>
      </c>
      <c r="G265" s="23">
        <v>16</v>
      </c>
      <c r="H265" s="23">
        <v>3</v>
      </c>
      <c r="I265" s="23">
        <v>0</v>
      </c>
      <c r="J265" s="23">
        <v>5</v>
      </c>
      <c r="K265" s="23">
        <v>0</v>
      </c>
      <c r="L265" s="23">
        <v>0</v>
      </c>
      <c r="M265" s="23">
        <v>0</v>
      </c>
      <c r="N265" s="23">
        <v>0</v>
      </c>
      <c r="O265" s="23">
        <v>0</v>
      </c>
      <c r="P265" s="23">
        <v>0</v>
      </c>
      <c r="Q265" s="23">
        <v>10</v>
      </c>
      <c r="R265" s="23">
        <v>51</v>
      </c>
      <c r="S265" s="23">
        <v>1</v>
      </c>
      <c r="T265" s="23">
        <v>1</v>
      </c>
      <c r="U265" s="23">
        <v>2</v>
      </c>
      <c r="V265" s="23">
        <v>5</v>
      </c>
      <c r="W265" s="23">
        <v>0</v>
      </c>
      <c r="X265" s="23">
        <v>0</v>
      </c>
      <c r="Y265" s="23">
        <v>0</v>
      </c>
      <c r="Z265" s="23">
        <v>0</v>
      </c>
      <c r="AA265" s="23">
        <v>0</v>
      </c>
      <c r="AB265" s="23">
        <v>0</v>
      </c>
      <c r="AC265" s="23">
        <v>0</v>
      </c>
      <c r="AD265" s="23">
        <v>0</v>
      </c>
      <c r="AE265" s="23">
        <v>0</v>
      </c>
      <c r="AF265" s="23">
        <v>94</v>
      </c>
    </row>
    <row r="266" spans="1:32">
      <c r="A266">
        <f t="shared" si="25"/>
        <v>2008</v>
      </c>
      <c r="B266" t="str">
        <f t="shared" si="26"/>
        <v>Punta Prieta</v>
      </c>
      <c r="C266">
        <v>9</v>
      </c>
      <c r="D266" t="s">
        <v>885</v>
      </c>
      <c r="E266" s="23">
        <v>0</v>
      </c>
      <c r="F266" s="23">
        <v>0</v>
      </c>
      <c r="G266" s="23">
        <v>30</v>
      </c>
      <c r="H266" s="23">
        <v>6</v>
      </c>
      <c r="I266" s="23">
        <v>0</v>
      </c>
      <c r="J266" s="23">
        <v>11</v>
      </c>
      <c r="K266" s="23">
        <v>0</v>
      </c>
      <c r="L266" s="23">
        <v>0</v>
      </c>
      <c r="M266" s="23">
        <v>0</v>
      </c>
      <c r="N266" s="23">
        <v>0</v>
      </c>
      <c r="O266" s="23">
        <v>2</v>
      </c>
      <c r="P266" s="23">
        <v>0</v>
      </c>
      <c r="Q266" s="23">
        <v>14</v>
      </c>
      <c r="R266" s="23">
        <v>31</v>
      </c>
      <c r="S266" s="23">
        <v>4</v>
      </c>
      <c r="T266" s="23">
        <v>3</v>
      </c>
      <c r="U266" s="23">
        <v>20</v>
      </c>
      <c r="V266" s="23">
        <v>10</v>
      </c>
      <c r="W266" s="23">
        <v>0</v>
      </c>
      <c r="X266" s="23">
        <v>0</v>
      </c>
      <c r="Y266" s="23">
        <v>0</v>
      </c>
      <c r="Z266" s="23">
        <v>0</v>
      </c>
      <c r="AA266" s="23">
        <v>5</v>
      </c>
      <c r="AB266" s="23">
        <v>0</v>
      </c>
      <c r="AC266" s="23">
        <v>0</v>
      </c>
      <c r="AD266" s="23">
        <v>0</v>
      </c>
      <c r="AE266" s="23">
        <v>0</v>
      </c>
      <c r="AF266" s="23">
        <v>136</v>
      </c>
    </row>
    <row r="267" spans="1:32">
      <c r="A267">
        <f t="shared" si="25"/>
        <v>2008</v>
      </c>
      <c r="B267" t="str">
        <f t="shared" si="26"/>
        <v>Punta Prieta</v>
      </c>
      <c r="C267">
        <v>10</v>
      </c>
      <c r="D267" t="s">
        <v>885</v>
      </c>
      <c r="E267" s="23">
        <v>0</v>
      </c>
      <c r="F267" s="23">
        <v>0</v>
      </c>
      <c r="G267" s="23">
        <v>53</v>
      </c>
      <c r="H267" s="23">
        <v>2</v>
      </c>
      <c r="I267" s="23">
        <v>1</v>
      </c>
      <c r="J267" s="23">
        <v>11</v>
      </c>
      <c r="K267" s="23">
        <v>1</v>
      </c>
      <c r="L267" s="23">
        <v>0</v>
      </c>
      <c r="M267" s="23">
        <v>1</v>
      </c>
      <c r="N267" s="23">
        <v>0</v>
      </c>
      <c r="O267" s="23">
        <v>3</v>
      </c>
      <c r="P267" s="23">
        <v>0</v>
      </c>
      <c r="Q267" s="23">
        <v>4</v>
      </c>
      <c r="R267" s="23">
        <v>26</v>
      </c>
      <c r="S267" s="23">
        <v>0</v>
      </c>
      <c r="T267" s="23">
        <v>6</v>
      </c>
      <c r="U267" s="23">
        <v>10</v>
      </c>
      <c r="V267" s="23">
        <v>7</v>
      </c>
      <c r="W267" s="23">
        <v>0</v>
      </c>
      <c r="X267" s="23">
        <v>1</v>
      </c>
      <c r="Y267" s="23">
        <v>0</v>
      </c>
      <c r="Z267" s="23">
        <v>0</v>
      </c>
      <c r="AA267" s="23">
        <v>3</v>
      </c>
      <c r="AB267" s="23">
        <v>0</v>
      </c>
      <c r="AC267" s="23">
        <v>0</v>
      </c>
      <c r="AD267" s="23">
        <v>0</v>
      </c>
      <c r="AE267" s="23">
        <v>0</v>
      </c>
      <c r="AF267" s="23">
        <v>129</v>
      </c>
    </row>
    <row r="268" spans="1:32">
      <c r="A268">
        <f t="shared" si="25"/>
        <v>2008</v>
      </c>
      <c r="B268" t="str">
        <f t="shared" si="26"/>
        <v>Punta Prieta</v>
      </c>
      <c r="C268">
        <v>11</v>
      </c>
      <c r="D268" t="s">
        <v>885</v>
      </c>
      <c r="E268" s="23">
        <v>2</v>
      </c>
      <c r="F268" s="23">
        <v>0</v>
      </c>
      <c r="G268" s="23">
        <v>4</v>
      </c>
      <c r="H268" s="23">
        <v>2</v>
      </c>
      <c r="I268" s="23">
        <v>0</v>
      </c>
      <c r="J268" s="23">
        <v>1</v>
      </c>
      <c r="K268" s="23">
        <v>3</v>
      </c>
      <c r="L268" s="23">
        <v>0</v>
      </c>
      <c r="M268" s="23">
        <v>0</v>
      </c>
      <c r="N268" s="23">
        <v>0</v>
      </c>
      <c r="O268" s="23">
        <v>0</v>
      </c>
      <c r="P268" s="23">
        <v>0</v>
      </c>
      <c r="Q268" s="23">
        <v>4</v>
      </c>
      <c r="R268" s="23">
        <v>12</v>
      </c>
      <c r="S268" s="23">
        <v>1</v>
      </c>
      <c r="T268" s="23">
        <v>3</v>
      </c>
      <c r="U268" s="23">
        <v>2</v>
      </c>
      <c r="V268" s="23">
        <v>2</v>
      </c>
      <c r="W268" s="23">
        <v>0</v>
      </c>
      <c r="X268" s="23">
        <v>0</v>
      </c>
      <c r="Y268" s="23">
        <v>0</v>
      </c>
      <c r="Z268" s="23">
        <v>0</v>
      </c>
      <c r="AA268" s="23">
        <v>0</v>
      </c>
      <c r="AB268" s="23">
        <v>10</v>
      </c>
      <c r="AC268" s="23">
        <v>0</v>
      </c>
      <c r="AD268" s="23">
        <v>0</v>
      </c>
      <c r="AE268" s="23">
        <v>0</v>
      </c>
      <c r="AF268" s="23">
        <v>46</v>
      </c>
    </row>
    <row r="269" spans="1:32">
      <c r="A269">
        <f t="shared" si="25"/>
        <v>2008</v>
      </c>
      <c r="B269" t="str">
        <f t="shared" si="26"/>
        <v>Punta Prieta</v>
      </c>
      <c r="C269">
        <v>12</v>
      </c>
      <c r="D269" t="s">
        <v>885</v>
      </c>
      <c r="E269" s="23">
        <v>0</v>
      </c>
      <c r="F269" s="23">
        <v>0</v>
      </c>
      <c r="G269" s="23">
        <v>0</v>
      </c>
      <c r="H269" s="23">
        <v>0</v>
      </c>
      <c r="I269" s="23">
        <v>0</v>
      </c>
      <c r="J269" s="23">
        <v>0</v>
      </c>
      <c r="K269" s="23">
        <v>0</v>
      </c>
      <c r="L269" s="23">
        <v>0</v>
      </c>
      <c r="M269" s="23">
        <v>0</v>
      </c>
      <c r="N269" s="23">
        <v>0</v>
      </c>
      <c r="O269" s="23">
        <v>0</v>
      </c>
      <c r="P269" s="23">
        <v>0</v>
      </c>
      <c r="Q269" s="23">
        <v>0</v>
      </c>
      <c r="R269" s="23">
        <v>0</v>
      </c>
      <c r="S269" s="23">
        <v>0</v>
      </c>
      <c r="T269" s="23">
        <v>0</v>
      </c>
      <c r="U269" s="23">
        <v>4</v>
      </c>
      <c r="V269" s="23">
        <v>0</v>
      </c>
      <c r="W269" s="23">
        <v>0</v>
      </c>
      <c r="X269" s="23">
        <v>0</v>
      </c>
      <c r="Y269" s="23">
        <v>0</v>
      </c>
      <c r="Z269" s="23">
        <v>0</v>
      </c>
      <c r="AA269" s="23">
        <v>0</v>
      </c>
      <c r="AB269" s="23">
        <v>0</v>
      </c>
      <c r="AC269" s="23">
        <v>0</v>
      </c>
      <c r="AD269" s="23">
        <v>0</v>
      </c>
      <c r="AE269" s="23">
        <v>0</v>
      </c>
      <c r="AF269" s="23">
        <v>4</v>
      </c>
    </row>
    <row r="270" spans="1:32">
      <c r="A270">
        <f t="shared" si="25"/>
        <v>2008</v>
      </c>
      <c r="B270" t="str">
        <f t="shared" si="26"/>
        <v>Punta Prieta</v>
      </c>
      <c r="C270">
        <v>13</v>
      </c>
      <c r="D270" t="s">
        <v>885</v>
      </c>
      <c r="E270" s="23">
        <v>0</v>
      </c>
      <c r="F270" s="23">
        <v>0</v>
      </c>
      <c r="G270" s="23">
        <v>0</v>
      </c>
      <c r="H270" s="23">
        <v>0</v>
      </c>
      <c r="I270" s="23">
        <v>0</v>
      </c>
      <c r="J270" s="23">
        <v>0</v>
      </c>
      <c r="K270" s="23">
        <v>0</v>
      </c>
      <c r="L270" s="23">
        <v>0</v>
      </c>
      <c r="M270" s="23">
        <v>0</v>
      </c>
      <c r="N270" s="23">
        <v>0</v>
      </c>
      <c r="O270" s="23">
        <v>0</v>
      </c>
      <c r="P270" s="23">
        <v>0</v>
      </c>
      <c r="Q270" s="23">
        <v>3</v>
      </c>
      <c r="R270" s="23">
        <v>22</v>
      </c>
      <c r="S270" s="23">
        <v>0</v>
      </c>
      <c r="T270" s="23">
        <v>0</v>
      </c>
      <c r="U270" s="23">
        <v>0</v>
      </c>
      <c r="V270" s="23">
        <v>2</v>
      </c>
      <c r="W270" s="23">
        <v>0</v>
      </c>
      <c r="X270" s="23">
        <v>0</v>
      </c>
      <c r="Y270" s="23">
        <v>0</v>
      </c>
      <c r="Z270" s="23">
        <v>0</v>
      </c>
      <c r="AA270" s="23">
        <v>0</v>
      </c>
      <c r="AB270" s="23">
        <v>0</v>
      </c>
      <c r="AC270" s="23">
        <v>0</v>
      </c>
      <c r="AD270" s="23">
        <v>0</v>
      </c>
      <c r="AE270" s="23">
        <v>0</v>
      </c>
      <c r="AF270" s="23">
        <v>27</v>
      </c>
    </row>
    <row r="271" spans="1:32">
      <c r="A271">
        <f t="shared" si="25"/>
        <v>2008</v>
      </c>
      <c r="B271" t="str">
        <f t="shared" si="26"/>
        <v>Punta Prieta</v>
      </c>
      <c r="C271">
        <v>14</v>
      </c>
      <c r="D271" t="s">
        <v>885</v>
      </c>
      <c r="E271" s="23">
        <v>0</v>
      </c>
      <c r="F271" s="23">
        <v>0</v>
      </c>
      <c r="G271" s="23">
        <v>5</v>
      </c>
      <c r="H271" s="23">
        <v>0</v>
      </c>
      <c r="I271" s="23">
        <v>0</v>
      </c>
      <c r="J271" s="23">
        <v>0</v>
      </c>
      <c r="K271" s="23">
        <v>1</v>
      </c>
      <c r="L271" s="23">
        <v>0</v>
      </c>
      <c r="M271" s="23">
        <v>0</v>
      </c>
      <c r="N271" s="23">
        <v>0</v>
      </c>
      <c r="O271" s="23">
        <v>0</v>
      </c>
      <c r="P271" s="23">
        <v>0</v>
      </c>
      <c r="Q271" s="23">
        <v>0</v>
      </c>
      <c r="R271" s="23">
        <v>90</v>
      </c>
      <c r="S271" s="23">
        <v>3</v>
      </c>
      <c r="T271" s="23">
        <v>0</v>
      </c>
      <c r="U271" s="23">
        <v>18</v>
      </c>
      <c r="V271" s="23">
        <v>2</v>
      </c>
      <c r="W271" s="23">
        <v>0</v>
      </c>
      <c r="X271" s="23">
        <v>0</v>
      </c>
      <c r="Y271" s="23">
        <v>0</v>
      </c>
      <c r="Z271" s="23">
        <v>0</v>
      </c>
      <c r="AA271" s="23">
        <v>1</v>
      </c>
      <c r="AB271" s="23">
        <v>0</v>
      </c>
      <c r="AC271" s="23">
        <v>0</v>
      </c>
      <c r="AD271" s="23">
        <v>0</v>
      </c>
      <c r="AE271" s="23">
        <v>0</v>
      </c>
      <c r="AF271" s="23">
        <v>120</v>
      </c>
    </row>
    <row r="272" spans="1:32">
      <c r="A272">
        <f t="shared" si="25"/>
        <v>2008</v>
      </c>
      <c r="B272" t="str">
        <f t="shared" si="26"/>
        <v>Punta Prieta</v>
      </c>
      <c r="C272">
        <v>15</v>
      </c>
      <c r="D272" t="s">
        <v>885</v>
      </c>
      <c r="E272" s="23">
        <v>0</v>
      </c>
      <c r="F272" s="23">
        <v>0</v>
      </c>
      <c r="G272" s="23">
        <v>3</v>
      </c>
      <c r="H272" s="23">
        <v>0</v>
      </c>
      <c r="I272" s="23">
        <v>1</v>
      </c>
      <c r="J272" s="23">
        <v>0</v>
      </c>
      <c r="K272" s="23">
        <v>0</v>
      </c>
      <c r="L272" s="23">
        <v>0</v>
      </c>
      <c r="M272" s="23">
        <v>0</v>
      </c>
      <c r="N272" s="23">
        <v>0</v>
      </c>
      <c r="O272" s="23">
        <v>0</v>
      </c>
      <c r="P272" s="23">
        <v>0</v>
      </c>
      <c r="Q272" s="23">
        <v>7</v>
      </c>
      <c r="R272" s="23">
        <v>32</v>
      </c>
      <c r="S272" s="23">
        <v>0</v>
      </c>
      <c r="T272" s="23">
        <v>3</v>
      </c>
      <c r="U272" s="23">
        <v>0</v>
      </c>
      <c r="V272" s="23">
        <v>0</v>
      </c>
      <c r="W272" s="23">
        <v>0</v>
      </c>
      <c r="X272" s="23">
        <v>0</v>
      </c>
      <c r="Y272" s="23">
        <v>0</v>
      </c>
      <c r="Z272" s="23">
        <v>0</v>
      </c>
      <c r="AA272" s="23">
        <v>0</v>
      </c>
      <c r="AB272" s="23">
        <v>0</v>
      </c>
      <c r="AC272" s="23">
        <v>0</v>
      </c>
      <c r="AD272" s="23">
        <v>0</v>
      </c>
      <c r="AE272" s="23">
        <v>0</v>
      </c>
      <c r="AF272" s="23">
        <v>46</v>
      </c>
    </row>
    <row r="273" spans="1:32">
      <c r="A273">
        <f t="shared" si="25"/>
        <v>2008</v>
      </c>
      <c r="B273" t="str">
        <f t="shared" si="26"/>
        <v>Punta Prieta</v>
      </c>
      <c r="C273">
        <v>16</v>
      </c>
      <c r="D273" t="s">
        <v>885</v>
      </c>
      <c r="E273" s="23">
        <v>0</v>
      </c>
      <c r="F273" s="23">
        <v>0</v>
      </c>
      <c r="G273" s="23">
        <v>2</v>
      </c>
      <c r="H273" s="23">
        <v>0</v>
      </c>
      <c r="I273" s="23">
        <v>0</v>
      </c>
      <c r="J273" s="23">
        <v>1</v>
      </c>
      <c r="K273" s="23">
        <v>5</v>
      </c>
      <c r="L273" s="23">
        <v>0</v>
      </c>
      <c r="M273" s="23">
        <v>0</v>
      </c>
      <c r="N273" s="23">
        <v>0</v>
      </c>
      <c r="O273" s="23">
        <v>0</v>
      </c>
      <c r="P273" s="23">
        <v>0</v>
      </c>
      <c r="Q273" s="23">
        <v>0</v>
      </c>
      <c r="R273" s="23">
        <v>90</v>
      </c>
      <c r="S273" s="23">
        <v>6</v>
      </c>
      <c r="T273" s="23">
        <v>12</v>
      </c>
      <c r="U273" s="23">
        <v>0</v>
      </c>
      <c r="V273" s="23">
        <v>3</v>
      </c>
      <c r="W273" s="23">
        <v>0</v>
      </c>
      <c r="X273" s="23">
        <v>0</v>
      </c>
      <c r="Y273" s="23">
        <v>0</v>
      </c>
      <c r="Z273" s="23">
        <v>0</v>
      </c>
      <c r="AA273" s="23">
        <v>0</v>
      </c>
      <c r="AB273" s="23">
        <v>1</v>
      </c>
      <c r="AC273" s="23">
        <v>0</v>
      </c>
      <c r="AD273" s="23">
        <v>0</v>
      </c>
      <c r="AE273" s="23">
        <v>0</v>
      </c>
      <c r="AF273" s="23">
        <v>120</v>
      </c>
    </row>
    <row r="274" spans="1:32">
      <c r="A274">
        <f t="shared" si="25"/>
        <v>2008</v>
      </c>
      <c r="B274" t="str">
        <f t="shared" si="26"/>
        <v>Punta Prieta</v>
      </c>
      <c r="C274">
        <v>17</v>
      </c>
      <c r="D274" t="s">
        <v>885</v>
      </c>
      <c r="E274" s="23">
        <v>0</v>
      </c>
      <c r="F274" s="23">
        <v>0</v>
      </c>
      <c r="G274" s="23">
        <v>0</v>
      </c>
      <c r="H274" s="23">
        <v>0</v>
      </c>
      <c r="I274" s="23">
        <v>0</v>
      </c>
      <c r="J274" s="23">
        <v>5</v>
      </c>
      <c r="K274" s="23">
        <v>0</v>
      </c>
      <c r="L274" s="23">
        <v>0</v>
      </c>
      <c r="M274" s="23">
        <v>0</v>
      </c>
      <c r="N274" s="23">
        <v>0</v>
      </c>
      <c r="O274" s="23">
        <v>0</v>
      </c>
      <c r="P274" s="23">
        <v>0</v>
      </c>
      <c r="Q274" s="23">
        <v>0</v>
      </c>
      <c r="R274" s="23">
        <v>3</v>
      </c>
      <c r="S274" s="23">
        <v>2</v>
      </c>
      <c r="T274" s="23">
        <v>0</v>
      </c>
      <c r="U274" s="23">
        <v>7</v>
      </c>
      <c r="V274" s="23">
        <v>2</v>
      </c>
      <c r="W274" s="23">
        <v>0</v>
      </c>
      <c r="X274" s="23">
        <v>0</v>
      </c>
      <c r="Y274" s="23">
        <v>0</v>
      </c>
      <c r="Z274" s="23">
        <v>0</v>
      </c>
      <c r="AA274" s="23">
        <v>0</v>
      </c>
      <c r="AB274" s="23">
        <v>1</v>
      </c>
      <c r="AC274" s="23">
        <v>0</v>
      </c>
      <c r="AD274" s="23">
        <v>0</v>
      </c>
      <c r="AE274" s="23">
        <v>0</v>
      </c>
      <c r="AF274" s="23">
        <v>20</v>
      </c>
    </row>
    <row r="275" spans="1:32">
      <c r="A275">
        <f t="shared" si="25"/>
        <v>2008</v>
      </c>
      <c r="B275" t="str">
        <f t="shared" si="26"/>
        <v>Punta Prieta</v>
      </c>
      <c r="C275">
        <v>18</v>
      </c>
      <c r="D275" t="s">
        <v>885</v>
      </c>
      <c r="E275" s="23">
        <v>0</v>
      </c>
      <c r="F275" s="23">
        <v>0</v>
      </c>
      <c r="G275" s="23">
        <v>0</v>
      </c>
      <c r="H275" s="23">
        <v>0</v>
      </c>
      <c r="I275" s="23">
        <v>0</v>
      </c>
      <c r="J275" s="23">
        <v>2</v>
      </c>
      <c r="K275" s="23">
        <v>0</v>
      </c>
      <c r="L275" s="23">
        <v>0</v>
      </c>
      <c r="M275" s="23">
        <v>0</v>
      </c>
      <c r="N275" s="23">
        <v>0</v>
      </c>
      <c r="O275" s="23">
        <v>0</v>
      </c>
      <c r="P275" s="23">
        <v>0</v>
      </c>
      <c r="Q275" s="23">
        <v>0</v>
      </c>
      <c r="R275" s="23">
        <v>3</v>
      </c>
      <c r="S275" s="23">
        <v>0</v>
      </c>
      <c r="T275" s="23">
        <v>0</v>
      </c>
      <c r="U275" s="23">
        <v>25</v>
      </c>
      <c r="V275" s="23">
        <v>0</v>
      </c>
      <c r="W275" s="23">
        <v>0</v>
      </c>
      <c r="X275" s="23">
        <v>0</v>
      </c>
      <c r="Y275" s="23">
        <v>0</v>
      </c>
      <c r="Z275" s="23">
        <v>0</v>
      </c>
      <c r="AA275" s="23">
        <v>0</v>
      </c>
      <c r="AB275" s="23">
        <v>0</v>
      </c>
      <c r="AC275" s="23">
        <v>0</v>
      </c>
      <c r="AD275" s="23">
        <v>0</v>
      </c>
      <c r="AE275" s="23">
        <v>0</v>
      </c>
      <c r="AF275" s="23">
        <v>30</v>
      </c>
    </row>
    <row r="276" spans="1:32">
      <c r="A276">
        <f t="shared" si="25"/>
        <v>2008</v>
      </c>
      <c r="B276" t="str">
        <f t="shared" si="26"/>
        <v>Punta Prieta</v>
      </c>
      <c r="C276">
        <v>19</v>
      </c>
      <c r="D276" t="s">
        <v>885</v>
      </c>
      <c r="E276" s="23">
        <v>0</v>
      </c>
      <c r="F276" s="23">
        <v>0</v>
      </c>
      <c r="G276" s="23">
        <v>0</v>
      </c>
      <c r="H276" s="23">
        <v>0</v>
      </c>
      <c r="I276" s="23">
        <v>0</v>
      </c>
      <c r="J276" s="23">
        <v>2</v>
      </c>
      <c r="K276" s="23">
        <v>0</v>
      </c>
      <c r="L276" s="23">
        <v>0</v>
      </c>
      <c r="M276" s="23">
        <v>0</v>
      </c>
      <c r="N276" s="23">
        <v>0</v>
      </c>
      <c r="O276" s="23">
        <v>0</v>
      </c>
      <c r="P276" s="23">
        <v>0</v>
      </c>
      <c r="Q276" s="23">
        <v>0</v>
      </c>
      <c r="R276" s="23">
        <v>0</v>
      </c>
      <c r="S276" s="23">
        <v>0</v>
      </c>
      <c r="T276" s="23">
        <v>0</v>
      </c>
      <c r="U276" s="23">
        <v>4</v>
      </c>
      <c r="V276" s="23">
        <v>4</v>
      </c>
      <c r="W276" s="23">
        <v>0</v>
      </c>
      <c r="X276" s="23">
        <v>0</v>
      </c>
      <c r="Y276" s="23">
        <v>0</v>
      </c>
      <c r="Z276" s="23">
        <v>0</v>
      </c>
      <c r="AA276" s="23">
        <v>0</v>
      </c>
      <c r="AB276" s="23">
        <v>0</v>
      </c>
      <c r="AC276" s="23">
        <v>0</v>
      </c>
      <c r="AD276" s="23">
        <v>0</v>
      </c>
      <c r="AE276" s="23">
        <v>0</v>
      </c>
      <c r="AF276" s="23">
        <v>10</v>
      </c>
    </row>
    <row r="277" spans="1:32">
      <c r="A277">
        <f t="shared" si="25"/>
        <v>2008</v>
      </c>
      <c r="B277" t="str">
        <f t="shared" si="26"/>
        <v>Punta Prieta</v>
      </c>
      <c r="C277">
        <v>20</v>
      </c>
      <c r="D277" t="s">
        <v>885</v>
      </c>
      <c r="E277" s="23">
        <v>0</v>
      </c>
      <c r="F277" s="23">
        <v>0</v>
      </c>
      <c r="G277" s="23">
        <v>0</v>
      </c>
      <c r="H277" s="23">
        <v>1</v>
      </c>
      <c r="I277" s="23">
        <v>1</v>
      </c>
      <c r="J277" s="23">
        <v>1</v>
      </c>
      <c r="K277" s="23">
        <v>3</v>
      </c>
      <c r="L277" s="23">
        <v>0</v>
      </c>
      <c r="M277" s="23">
        <v>0</v>
      </c>
      <c r="N277" s="23">
        <v>0</v>
      </c>
      <c r="O277" s="23">
        <v>0</v>
      </c>
      <c r="P277" s="23">
        <v>0</v>
      </c>
      <c r="Q277" s="23">
        <v>0</v>
      </c>
      <c r="R277" s="23">
        <v>2</v>
      </c>
      <c r="S277" s="23">
        <v>2</v>
      </c>
      <c r="T277" s="23">
        <v>0</v>
      </c>
      <c r="U277" s="23">
        <v>3</v>
      </c>
      <c r="V277" s="23">
        <v>1</v>
      </c>
      <c r="W277" s="23">
        <v>0</v>
      </c>
      <c r="X277" s="23">
        <v>0</v>
      </c>
      <c r="Y277" s="23">
        <v>0</v>
      </c>
      <c r="Z277" s="23">
        <v>0</v>
      </c>
      <c r="AA277" s="23">
        <v>0</v>
      </c>
      <c r="AB277" s="23">
        <v>0</v>
      </c>
      <c r="AC277" s="23">
        <v>0</v>
      </c>
      <c r="AD277" s="23">
        <v>0</v>
      </c>
      <c r="AE277" s="23">
        <v>0</v>
      </c>
      <c r="AF277" s="23">
        <v>14</v>
      </c>
    </row>
    <row r="278" spans="1:32">
      <c r="A278">
        <f t="shared" si="25"/>
        <v>2008</v>
      </c>
      <c r="B278" t="str">
        <f t="shared" si="26"/>
        <v>Punta Prieta</v>
      </c>
      <c r="C278">
        <v>21</v>
      </c>
      <c r="D278" t="s">
        <v>885</v>
      </c>
      <c r="E278" s="23">
        <v>0</v>
      </c>
      <c r="F278" s="23">
        <v>0</v>
      </c>
      <c r="G278" s="23">
        <v>0</v>
      </c>
      <c r="H278" s="23">
        <v>0</v>
      </c>
      <c r="I278" s="23">
        <v>0</v>
      </c>
      <c r="J278" s="23">
        <v>3</v>
      </c>
      <c r="K278" s="23">
        <v>1</v>
      </c>
      <c r="L278" s="23">
        <v>0</v>
      </c>
      <c r="M278" s="23">
        <v>0</v>
      </c>
      <c r="N278" s="23">
        <v>0</v>
      </c>
      <c r="O278" s="23">
        <v>0</v>
      </c>
      <c r="P278" s="23">
        <v>0</v>
      </c>
      <c r="Q278" s="23">
        <v>0</v>
      </c>
      <c r="R278" s="23">
        <v>4</v>
      </c>
      <c r="S278" s="23">
        <v>0</v>
      </c>
      <c r="T278" s="23">
        <v>0</v>
      </c>
      <c r="U278" s="23">
        <v>16</v>
      </c>
      <c r="V278" s="23">
        <v>0</v>
      </c>
      <c r="W278" s="23">
        <v>0</v>
      </c>
      <c r="X278" s="23">
        <v>0</v>
      </c>
      <c r="Y278" s="23">
        <v>0</v>
      </c>
      <c r="Z278" s="23">
        <v>0</v>
      </c>
      <c r="AA278" s="23">
        <v>2</v>
      </c>
      <c r="AB278" s="23">
        <v>4</v>
      </c>
      <c r="AC278" s="23">
        <v>0</v>
      </c>
      <c r="AD278" s="23">
        <v>0</v>
      </c>
      <c r="AE278" s="23">
        <v>0</v>
      </c>
      <c r="AF278" s="23">
        <v>30</v>
      </c>
    </row>
    <row r="279" spans="1:32">
      <c r="A279">
        <f t="shared" si="25"/>
        <v>2008</v>
      </c>
      <c r="B279" t="str">
        <f t="shared" si="26"/>
        <v>Punta Prieta</v>
      </c>
      <c r="C279">
        <v>22</v>
      </c>
      <c r="D279" t="s">
        <v>885</v>
      </c>
      <c r="E279" s="23">
        <v>0</v>
      </c>
      <c r="F279" s="23">
        <v>0</v>
      </c>
      <c r="G279" s="23">
        <v>3</v>
      </c>
      <c r="H279" s="23">
        <v>1</v>
      </c>
      <c r="I279" s="23">
        <v>0</v>
      </c>
      <c r="J279" s="23">
        <v>2</v>
      </c>
      <c r="K279" s="23">
        <v>1</v>
      </c>
      <c r="L279" s="23">
        <v>0</v>
      </c>
      <c r="M279" s="23">
        <v>0</v>
      </c>
      <c r="N279" s="23">
        <v>0</v>
      </c>
      <c r="O279" s="23">
        <v>0</v>
      </c>
      <c r="P279" s="23">
        <v>0</v>
      </c>
      <c r="Q279" s="23">
        <v>0</v>
      </c>
      <c r="R279" s="23">
        <v>4</v>
      </c>
      <c r="S279" s="23">
        <v>2</v>
      </c>
      <c r="T279" s="23">
        <v>0</v>
      </c>
      <c r="U279" s="23">
        <v>5</v>
      </c>
      <c r="V279" s="23">
        <v>0</v>
      </c>
      <c r="W279" s="23">
        <v>1</v>
      </c>
      <c r="X279" s="23">
        <v>0</v>
      </c>
      <c r="Y279" s="23">
        <v>0</v>
      </c>
      <c r="Z279" s="23">
        <v>0</v>
      </c>
      <c r="AA279" s="23">
        <v>0</v>
      </c>
      <c r="AB279" s="23">
        <v>0</v>
      </c>
      <c r="AC279" s="23">
        <v>0</v>
      </c>
      <c r="AD279" s="23">
        <v>0</v>
      </c>
      <c r="AE279" s="23">
        <v>0</v>
      </c>
      <c r="AF279" s="23">
        <v>19</v>
      </c>
    </row>
    <row r="280" spans="1:32">
      <c r="A280">
        <v>2009</v>
      </c>
      <c r="B280" t="s">
        <v>52</v>
      </c>
      <c r="C280">
        <v>1</v>
      </c>
      <c r="D280" t="s">
        <v>884</v>
      </c>
      <c r="E280" s="23">
        <v>0</v>
      </c>
      <c r="F280" s="23">
        <v>0</v>
      </c>
      <c r="G280" s="23">
        <v>7</v>
      </c>
      <c r="H280" s="23">
        <v>0</v>
      </c>
      <c r="I280" s="23">
        <v>0</v>
      </c>
      <c r="J280" s="23">
        <v>0</v>
      </c>
      <c r="K280" s="23">
        <v>0</v>
      </c>
      <c r="L280" s="23">
        <v>0</v>
      </c>
      <c r="M280" s="23">
        <v>0</v>
      </c>
      <c r="N280" s="23">
        <v>0</v>
      </c>
      <c r="O280" s="23">
        <v>13</v>
      </c>
      <c r="P280" s="23">
        <v>0</v>
      </c>
      <c r="Q280" s="23">
        <v>12</v>
      </c>
      <c r="R280" s="23">
        <v>107</v>
      </c>
      <c r="S280" s="23">
        <v>2</v>
      </c>
      <c r="T280" s="23">
        <v>5</v>
      </c>
      <c r="U280" s="23">
        <v>1</v>
      </c>
      <c r="V280" s="23">
        <v>5</v>
      </c>
      <c r="W280" s="23">
        <v>0</v>
      </c>
      <c r="X280" s="23">
        <v>0</v>
      </c>
      <c r="Y280" s="23">
        <v>0</v>
      </c>
      <c r="Z280" s="23">
        <v>0</v>
      </c>
      <c r="AA280" s="23">
        <v>0</v>
      </c>
      <c r="AB280" s="23">
        <v>0</v>
      </c>
      <c r="AC280" s="23">
        <v>0</v>
      </c>
      <c r="AD280" s="23">
        <v>0</v>
      </c>
      <c r="AE280" s="23">
        <v>0</v>
      </c>
      <c r="AF280" s="23">
        <v>152</v>
      </c>
    </row>
    <row r="281" spans="1:32">
      <c r="A281">
        <f t="shared" ref="A281:A312" si="27">A280</f>
        <v>2009</v>
      </c>
      <c r="B281" t="str">
        <f t="shared" ref="B281:B304" si="28">B280</f>
        <v>La Dulce</v>
      </c>
      <c r="C281">
        <v>2</v>
      </c>
      <c r="D281" t="s">
        <v>884</v>
      </c>
      <c r="E281" s="23">
        <v>1</v>
      </c>
      <c r="F281" s="23">
        <v>0</v>
      </c>
      <c r="G281" s="23">
        <v>8</v>
      </c>
      <c r="H281" s="23">
        <v>0</v>
      </c>
      <c r="I281" s="23">
        <v>0</v>
      </c>
      <c r="J281" s="23">
        <v>0</v>
      </c>
      <c r="K281" s="23">
        <v>0</v>
      </c>
      <c r="L281" s="23">
        <v>0</v>
      </c>
      <c r="M281" s="23">
        <v>0</v>
      </c>
      <c r="N281" s="23">
        <v>0</v>
      </c>
      <c r="O281" s="23">
        <v>2</v>
      </c>
      <c r="P281" s="23">
        <v>0</v>
      </c>
      <c r="Q281" s="23">
        <v>4</v>
      </c>
      <c r="R281" s="23">
        <v>238</v>
      </c>
      <c r="S281" s="23">
        <v>0</v>
      </c>
      <c r="T281" s="23">
        <v>2</v>
      </c>
      <c r="U281" s="23">
        <v>2</v>
      </c>
      <c r="V281" s="23">
        <v>5</v>
      </c>
      <c r="W281" s="23">
        <v>0</v>
      </c>
      <c r="X281" s="23">
        <v>0</v>
      </c>
      <c r="Y281" s="23">
        <v>0</v>
      </c>
      <c r="Z281" s="23">
        <v>0</v>
      </c>
      <c r="AA281" s="23">
        <v>0</v>
      </c>
      <c r="AB281" s="23">
        <v>1</v>
      </c>
      <c r="AC281" s="23">
        <v>0</v>
      </c>
      <c r="AD281" s="23">
        <v>0</v>
      </c>
      <c r="AE281" s="23">
        <v>0</v>
      </c>
      <c r="AF281" s="23">
        <v>263</v>
      </c>
    </row>
    <row r="282" spans="1:32">
      <c r="A282">
        <f t="shared" si="27"/>
        <v>2009</v>
      </c>
      <c r="B282" t="str">
        <f t="shared" si="28"/>
        <v>La Dulce</v>
      </c>
      <c r="C282">
        <v>3</v>
      </c>
      <c r="D282" t="s">
        <v>884</v>
      </c>
      <c r="E282" s="23">
        <v>2</v>
      </c>
      <c r="F282" s="23">
        <v>0</v>
      </c>
      <c r="G282" s="23">
        <v>1</v>
      </c>
      <c r="H282" s="23">
        <v>2</v>
      </c>
      <c r="I282" s="23">
        <v>0</v>
      </c>
      <c r="J282" s="23">
        <v>0</v>
      </c>
      <c r="K282" s="23">
        <v>0</v>
      </c>
      <c r="L282" s="23">
        <v>0</v>
      </c>
      <c r="M282" s="23">
        <v>0</v>
      </c>
      <c r="N282" s="23">
        <v>0</v>
      </c>
      <c r="O282" s="23">
        <v>0</v>
      </c>
      <c r="P282" s="23">
        <v>0</v>
      </c>
      <c r="Q282" s="23">
        <v>5</v>
      </c>
      <c r="R282" s="23">
        <v>88</v>
      </c>
      <c r="S282" s="23">
        <v>4</v>
      </c>
      <c r="T282" s="23">
        <v>14</v>
      </c>
      <c r="U282" s="23">
        <v>8</v>
      </c>
      <c r="V282" s="23">
        <v>10</v>
      </c>
      <c r="W282" s="23">
        <v>0</v>
      </c>
      <c r="X282" s="23">
        <v>0</v>
      </c>
      <c r="Y282" s="23">
        <v>0</v>
      </c>
      <c r="Z282" s="23">
        <v>0</v>
      </c>
      <c r="AA282" s="23">
        <v>0</v>
      </c>
      <c r="AB282" s="23">
        <v>1</v>
      </c>
      <c r="AC282" s="23">
        <v>0</v>
      </c>
      <c r="AD282" s="23">
        <v>0</v>
      </c>
      <c r="AE282" s="23">
        <v>0</v>
      </c>
      <c r="AF282" s="23">
        <v>135</v>
      </c>
    </row>
    <row r="283" spans="1:32">
      <c r="A283">
        <f t="shared" si="27"/>
        <v>2009</v>
      </c>
      <c r="B283" t="str">
        <f t="shared" si="28"/>
        <v>La Dulce</v>
      </c>
      <c r="C283">
        <v>4</v>
      </c>
      <c r="D283" t="s">
        <v>884</v>
      </c>
      <c r="E283" s="23">
        <v>6</v>
      </c>
      <c r="F283" s="23">
        <v>0</v>
      </c>
      <c r="G283" s="23">
        <v>0</v>
      </c>
      <c r="H283" s="23">
        <v>0</v>
      </c>
      <c r="I283" s="23">
        <v>0</v>
      </c>
      <c r="J283" s="23">
        <v>0</v>
      </c>
      <c r="K283" s="23">
        <v>0</v>
      </c>
      <c r="L283" s="23">
        <v>0</v>
      </c>
      <c r="M283" s="23">
        <v>0</v>
      </c>
      <c r="N283" s="23">
        <v>3</v>
      </c>
      <c r="O283" s="23">
        <v>0</v>
      </c>
      <c r="P283" s="23">
        <v>0</v>
      </c>
      <c r="Q283" s="23">
        <v>7</v>
      </c>
      <c r="R283" s="23">
        <v>83</v>
      </c>
      <c r="S283" s="23">
        <v>0</v>
      </c>
      <c r="T283" s="23">
        <v>2</v>
      </c>
      <c r="U283" s="23">
        <v>3</v>
      </c>
      <c r="V283" s="23">
        <v>0</v>
      </c>
      <c r="W283" s="23">
        <v>0</v>
      </c>
      <c r="X283" s="23">
        <v>0</v>
      </c>
      <c r="Y283" s="23">
        <v>0</v>
      </c>
      <c r="Z283" s="23">
        <v>0</v>
      </c>
      <c r="AA283" s="23">
        <v>0</v>
      </c>
      <c r="AB283" s="23">
        <v>0</v>
      </c>
      <c r="AC283" s="23">
        <v>0</v>
      </c>
      <c r="AD283" s="23">
        <v>0</v>
      </c>
      <c r="AE283" s="23">
        <v>0</v>
      </c>
      <c r="AF283" s="23">
        <v>104</v>
      </c>
    </row>
    <row r="284" spans="1:32">
      <c r="A284">
        <f t="shared" si="27"/>
        <v>2009</v>
      </c>
      <c r="B284" t="str">
        <f t="shared" si="28"/>
        <v>La Dulce</v>
      </c>
      <c r="C284">
        <v>5</v>
      </c>
      <c r="D284" t="s">
        <v>884</v>
      </c>
      <c r="E284" s="23">
        <v>2</v>
      </c>
      <c r="F284" s="23">
        <v>0</v>
      </c>
      <c r="G284" s="23">
        <v>3</v>
      </c>
      <c r="H284" s="23">
        <v>0</v>
      </c>
      <c r="I284" s="23">
        <v>0</v>
      </c>
      <c r="J284" s="23">
        <v>1</v>
      </c>
      <c r="K284" s="23">
        <v>0</v>
      </c>
      <c r="L284" s="23">
        <v>0</v>
      </c>
      <c r="M284" s="23">
        <v>0</v>
      </c>
      <c r="N284" s="23">
        <v>0</v>
      </c>
      <c r="O284" s="23">
        <v>6</v>
      </c>
      <c r="P284" s="23">
        <v>0</v>
      </c>
      <c r="Q284" s="23">
        <v>14</v>
      </c>
      <c r="R284" s="23">
        <v>34</v>
      </c>
      <c r="S284" s="23">
        <v>0</v>
      </c>
      <c r="T284" s="23">
        <v>5</v>
      </c>
      <c r="U284" s="23">
        <v>2</v>
      </c>
      <c r="V284" s="23">
        <v>2</v>
      </c>
      <c r="W284" s="23">
        <v>0</v>
      </c>
      <c r="X284" s="23">
        <v>0</v>
      </c>
      <c r="Y284" s="23">
        <v>0</v>
      </c>
      <c r="Z284" s="23">
        <v>0</v>
      </c>
      <c r="AA284" s="23">
        <v>0</v>
      </c>
      <c r="AB284" s="23">
        <v>0</v>
      </c>
      <c r="AC284" s="23">
        <v>0</v>
      </c>
      <c r="AD284" s="23">
        <v>0</v>
      </c>
      <c r="AE284" s="23">
        <v>0</v>
      </c>
      <c r="AF284" s="23">
        <v>69</v>
      </c>
    </row>
    <row r="285" spans="1:32">
      <c r="A285">
        <f t="shared" si="27"/>
        <v>2009</v>
      </c>
      <c r="B285" t="str">
        <f t="shared" si="28"/>
        <v>La Dulce</v>
      </c>
      <c r="C285">
        <v>6</v>
      </c>
      <c r="D285" t="s">
        <v>884</v>
      </c>
      <c r="E285" s="23">
        <v>4</v>
      </c>
      <c r="F285" s="23">
        <v>0</v>
      </c>
      <c r="G285" s="23">
        <v>6</v>
      </c>
      <c r="H285" s="23">
        <v>1</v>
      </c>
      <c r="I285" s="23">
        <v>0</v>
      </c>
      <c r="J285" s="23">
        <v>0</v>
      </c>
      <c r="K285" s="23">
        <v>0</v>
      </c>
      <c r="L285" s="23">
        <v>0</v>
      </c>
      <c r="M285" s="23">
        <v>0</v>
      </c>
      <c r="N285" s="23">
        <v>0</v>
      </c>
      <c r="O285" s="23">
        <v>2</v>
      </c>
      <c r="P285" s="23">
        <v>0</v>
      </c>
      <c r="Q285" s="23">
        <v>18</v>
      </c>
      <c r="R285" s="23">
        <v>48</v>
      </c>
      <c r="S285" s="23">
        <v>7</v>
      </c>
      <c r="T285" s="23">
        <v>9</v>
      </c>
      <c r="U285" s="23">
        <v>3</v>
      </c>
      <c r="V285" s="23">
        <v>6</v>
      </c>
      <c r="W285" s="23">
        <v>0</v>
      </c>
      <c r="X285" s="23">
        <v>0</v>
      </c>
      <c r="Y285" s="23">
        <v>0</v>
      </c>
      <c r="Z285" s="23">
        <v>0</v>
      </c>
      <c r="AA285" s="23">
        <v>2</v>
      </c>
      <c r="AB285" s="23">
        <v>0</v>
      </c>
      <c r="AC285" s="23">
        <v>0</v>
      </c>
      <c r="AD285" s="23">
        <v>0</v>
      </c>
      <c r="AE285" s="23">
        <v>0</v>
      </c>
      <c r="AF285" s="23">
        <v>106</v>
      </c>
    </row>
    <row r="286" spans="1:32">
      <c r="A286">
        <f t="shared" si="27"/>
        <v>2009</v>
      </c>
      <c r="B286" t="str">
        <f t="shared" si="28"/>
        <v>La Dulce</v>
      </c>
      <c r="C286">
        <v>7</v>
      </c>
      <c r="D286" t="s">
        <v>884</v>
      </c>
      <c r="E286" s="23">
        <v>0</v>
      </c>
      <c r="F286" s="23">
        <v>0</v>
      </c>
      <c r="G286" s="23">
        <v>4</v>
      </c>
      <c r="H286" s="23">
        <v>0</v>
      </c>
      <c r="I286" s="23">
        <v>0</v>
      </c>
      <c r="J286" s="23">
        <v>0</v>
      </c>
      <c r="K286" s="23">
        <v>0</v>
      </c>
      <c r="L286" s="23">
        <v>0</v>
      </c>
      <c r="M286" s="23">
        <v>0</v>
      </c>
      <c r="N286" s="23">
        <v>0</v>
      </c>
      <c r="O286" s="23">
        <v>0</v>
      </c>
      <c r="P286" s="23">
        <v>0</v>
      </c>
      <c r="Q286" s="23">
        <v>10</v>
      </c>
      <c r="R286" s="23">
        <v>41</v>
      </c>
      <c r="S286" s="23">
        <v>2</v>
      </c>
      <c r="T286" s="23">
        <v>5</v>
      </c>
      <c r="U286" s="23">
        <v>6</v>
      </c>
      <c r="V286" s="23">
        <v>8</v>
      </c>
      <c r="W286" s="23">
        <v>0</v>
      </c>
      <c r="X286" s="23">
        <v>0</v>
      </c>
      <c r="Y286" s="23">
        <v>0</v>
      </c>
      <c r="Z286" s="23">
        <v>0</v>
      </c>
      <c r="AA286" s="23">
        <v>15</v>
      </c>
      <c r="AB286" s="23">
        <v>0</v>
      </c>
      <c r="AC286" s="23">
        <v>0</v>
      </c>
      <c r="AD286" s="23">
        <v>0</v>
      </c>
      <c r="AE286" s="23">
        <v>0</v>
      </c>
      <c r="AF286" s="23">
        <v>91</v>
      </c>
    </row>
    <row r="287" spans="1:32">
      <c r="A287">
        <f t="shared" si="27"/>
        <v>2009</v>
      </c>
      <c r="B287" t="str">
        <f t="shared" si="28"/>
        <v>La Dulce</v>
      </c>
      <c r="C287">
        <v>8</v>
      </c>
      <c r="D287" t="s">
        <v>884</v>
      </c>
      <c r="E287" s="23">
        <v>0</v>
      </c>
      <c r="F287" s="23">
        <v>0</v>
      </c>
      <c r="G287" s="23">
        <v>5</v>
      </c>
      <c r="H287" s="23">
        <v>0</v>
      </c>
      <c r="I287" s="23">
        <v>0</v>
      </c>
      <c r="J287" s="23">
        <v>0</v>
      </c>
      <c r="K287" s="23">
        <v>0</v>
      </c>
      <c r="L287" s="23">
        <v>0</v>
      </c>
      <c r="M287" s="23">
        <v>0</v>
      </c>
      <c r="N287" s="23">
        <v>0</v>
      </c>
      <c r="O287" s="23">
        <v>0</v>
      </c>
      <c r="P287" s="23">
        <v>0</v>
      </c>
      <c r="Q287" s="23">
        <v>12</v>
      </c>
      <c r="R287" s="23">
        <v>150</v>
      </c>
      <c r="S287" s="23">
        <v>5</v>
      </c>
      <c r="T287" s="23">
        <v>22</v>
      </c>
      <c r="U287" s="23">
        <v>0</v>
      </c>
      <c r="V287" s="23">
        <v>2</v>
      </c>
      <c r="W287" s="23">
        <v>0</v>
      </c>
      <c r="X287" s="23">
        <v>0</v>
      </c>
      <c r="Y287" s="23">
        <v>0</v>
      </c>
      <c r="Z287" s="23">
        <v>0</v>
      </c>
      <c r="AA287" s="23">
        <v>0</v>
      </c>
      <c r="AB287" s="23">
        <v>0</v>
      </c>
      <c r="AC287" s="23">
        <v>0</v>
      </c>
      <c r="AD287" s="23">
        <v>0</v>
      </c>
      <c r="AE287" s="23">
        <v>0</v>
      </c>
      <c r="AF287" s="23">
        <v>196</v>
      </c>
    </row>
    <row r="288" spans="1:32">
      <c r="A288">
        <f t="shared" si="27"/>
        <v>2009</v>
      </c>
      <c r="B288" t="str">
        <f t="shared" si="28"/>
        <v>La Dulce</v>
      </c>
      <c r="C288">
        <v>9</v>
      </c>
      <c r="D288" t="s">
        <v>884</v>
      </c>
      <c r="E288" s="23">
        <v>3</v>
      </c>
      <c r="F288" s="23">
        <v>0</v>
      </c>
      <c r="G288" s="23">
        <v>4</v>
      </c>
      <c r="H288" s="23">
        <v>1</v>
      </c>
      <c r="I288" s="23">
        <v>0</v>
      </c>
      <c r="J288" s="23">
        <v>0</v>
      </c>
      <c r="K288" s="23">
        <v>0</v>
      </c>
      <c r="L288" s="23">
        <v>0</v>
      </c>
      <c r="M288" s="23">
        <v>0</v>
      </c>
      <c r="N288" s="23">
        <v>0</v>
      </c>
      <c r="O288" s="23">
        <v>9</v>
      </c>
      <c r="P288" s="23">
        <v>0</v>
      </c>
      <c r="Q288" s="23">
        <v>11</v>
      </c>
      <c r="R288" s="23">
        <v>150</v>
      </c>
      <c r="S288" s="23">
        <v>1</v>
      </c>
      <c r="T288" s="23">
        <v>12</v>
      </c>
      <c r="U288" s="23">
        <v>1</v>
      </c>
      <c r="V288" s="23">
        <v>3</v>
      </c>
      <c r="W288" s="23">
        <v>0</v>
      </c>
      <c r="X288" s="23">
        <v>0</v>
      </c>
      <c r="Y288" s="23">
        <v>0</v>
      </c>
      <c r="Z288" s="23">
        <v>0</v>
      </c>
      <c r="AA288" s="23">
        <v>0</v>
      </c>
      <c r="AB288" s="23">
        <v>1</v>
      </c>
      <c r="AC288" s="23">
        <v>0</v>
      </c>
      <c r="AD288" s="23">
        <v>0</v>
      </c>
      <c r="AE288" s="23">
        <v>0</v>
      </c>
      <c r="AF288" s="23">
        <v>196</v>
      </c>
    </row>
    <row r="289" spans="1:32">
      <c r="A289">
        <f t="shared" si="27"/>
        <v>2009</v>
      </c>
      <c r="B289" t="str">
        <f t="shared" si="28"/>
        <v>La Dulce</v>
      </c>
      <c r="C289">
        <v>10</v>
      </c>
      <c r="D289" t="s">
        <v>884</v>
      </c>
      <c r="E289" s="23">
        <v>9</v>
      </c>
      <c r="F289" s="23">
        <v>0</v>
      </c>
      <c r="G289" s="23">
        <v>15</v>
      </c>
      <c r="H289" s="23">
        <v>0</v>
      </c>
      <c r="I289" s="23">
        <v>1</v>
      </c>
      <c r="J289" s="23">
        <v>2</v>
      </c>
      <c r="K289" s="23">
        <v>0</v>
      </c>
      <c r="L289" s="23">
        <v>0</v>
      </c>
      <c r="M289" s="23">
        <v>0</v>
      </c>
      <c r="N289" s="23">
        <v>12</v>
      </c>
      <c r="O289" s="23">
        <v>12</v>
      </c>
      <c r="P289" s="23">
        <v>0</v>
      </c>
      <c r="Q289" s="23">
        <v>14</v>
      </c>
      <c r="R289" s="23">
        <v>375</v>
      </c>
      <c r="S289" s="23">
        <v>2</v>
      </c>
      <c r="T289" s="23">
        <v>17</v>
      </c>
      <c r="U289" s="23">
        <v>2</v>
      </c>
      <c r="V289" s="23">
        <v>2</v>
      </c>
      <c r="W289" s="23">
        <v>0</v>
      </c>
      <c r="X289" s="23">
        <v>0</v>
      </c>
      <c r="Y289" s="23">
        <v>0</v>
      </c>
      <c r="Z289" s="23">
        <v>0</v>
      </c>
      <c r="AA289" s="23">
        <v>1</v>
      </c>
      <c r="AB289" s="23">
        <v>2</v>
      </c>
      <c r="AC289" s="23">
        <v>0</v>
      </c>
      <c r="AD289" s="23">
        <v>0</v>
      </c>
      <c r="AE289" s="23">
        <v>0</v>
      </c>
      <c r="AF289" s="23">
        <v>466</v>
      </c>
    </row>
    <row r="290" spans="1:32">
      <c r="A290">
        <f t="shared" si="27"/>
        <v>2009</v>
      </c>
      <c r="B290" t="str">
        <f t="shared" si="28"/>
        <v>La Dulce</v>
      </c>
      <c r="C290">
        <v>11</v>
      </c>
      <c r="D290" t="s">
        <v>884</v>
      </c>
      <c r="E290" s="23">
        <v>0</v>
      </c>
      <c r="F290" s="23">
        <v>0</v>
      </c>
      <c r="G290" s="23">
        <v>3</v>
      </c>
      <c r="H290" s="23">
        <v>2</v>
      </c>
      <c r="I290" s="23">
        <v>0</v>
      </c>
      <c r="J290" s="23">
        <v>1</v>
      </c>
      <c r="K290" s="23">
        <v>0</v>
      </c>
      <c r="L290" s="23">
        <v>0</v>
      </c>
      <c r="M290" s="23">
        <v>0</v>
      </c>
      <c r="N290" s="23">
        <v>0</v>
      </c>
      <c r="O290" s="23">
        <v>0</v>
      </c>
      <c r="P290" s="23">
        <v>0</v>
      </c>
      <c r="Q290" s="23">
        <v>0</v>
      </c>
      <c r="R290" s="23">
        <v>100</v>
      </c>
      <c r="S290" s="23">
        <v>2</v>
      </c>
      <c r="T290" s="23">
        <v>1</v>
      </c>
      <c r="U290" s="23">
        <v>2</v>
      </c>
      <c r="V290" s="23">
        <v>18</v>
      </c>
      <c r="W290" s="23">
        <v>0</v>
      </c>
      <c r="X290" s="23">
        <v>1</v>
      </c>
      <c r="Y290" s="23">
        <v>0</v>
      </c>
      <c r="Z290" s="23">
        <v>0</v>
      </c>
      <c r="AA290" s="23">
        <v>0</v>
      </c>
      <c r="AB290" s="23">
        <v>0</v>
      </c>
      <c r="AC290" s="23">
        <v>0</v>
      </c>
      <c r="AD290" s="23">
        <v>0</v>
      </c>
      <c r="AE290" s="23">
        <v>0</v>
      </c>
      <c r="AF290" s="23">
        <v>130</v>
      </c>
    </row>
    <row r="291" spans="1:32">
      <c r="A291">
        <f t="shared" si="27"/>
        <v>2009</v>
      </c>
      <c r="B291" t="str">
        <f t="shared" si="28"/>
        <v>La Dulce</v>
      </c>
      <c r="C291">
        <v>12</v>
      </c>
      <c r="D291" t="s">
        <v>884</v>
      </c>
      <c r="E291" s="23">
        <v>1</v>
      </c>
      <c r="F291" s="23">
        <v>0</v>
      </c>
      <c r="G291" s="23">
        <v>1</v>
      </c>
      <c r="H291" s="23">
        <v>1</v>
      </c>
      <c r="I291" s="23">
        <v>3</v>
      </c>
      <c r="J291" s="23">
        <v>0</v>
      </c>
      <c r="K291" s="23">
        <v>0</v>
      </c>
      <c r="L291" s="23">
        <v>0</v>
      </c>
      <c r="M291" s="23">
        <v>0</v>
      </c>
      <c r="N291" s="23">
        <v>0</v>
      </c>
      <c r="O291" s="23">
        <v>0</v>
      </c>
      <c r="P291" s="23">
        <v>0</v>
      </c>
      <c r="Q291" s="23">
        <v>3</v>
      </c>
      <c r="R291" s="23">
        <v>79</v>
      </c>
      <c r="S291" s="23">
        <v>1</v>
      </c>
      <c r="T291" s="23">
        <v>25</v>
      </c>
      <c r="U291" s="23">
        <v>9</v>
      </c>
      <c r="V291" s="23">
        <v>0</v>
      </c>
      <c r="W291" s="23">
        <v>0</v>
      </c>
      <c r="X291" s="23">
        <v>0</v>
      </c>
      <c r="Y291" s="23">
        <v>0</v>
      </c>
      <c r="Z291" s="23">
        <v>0</v>
      </c>
      <c r="AA291" s="23">
        <v>0</v>
      </c>
      <c r="AB291" s="23">
        <v>0</v>
      </c>
      <c r="AC291" s="23">
        <v>0</v>
      </c>
      <c r="AD291" s="23">
        <v>0</v>
      </c>
      <c r="AE291" s="23">
        <v>0</v>
      </c>
      <c r="AF291" s="23">
        <v>123</v>
      </c>
    </row>
    <row r="292" spans="1:32">
      <c r="A292">
        <f t="shared" si="27"/>
        <v>2009</v>
      </c>
      <c r="B292" t="str">
        <f t="shared" si="28"/>
        <v>La Dulce</v>
      </c>
      <c r="C292">
        <v>13</v>
      </c>
      <c r="D292" t="s">
        <v>884</v>
      </c>
      <c r="E292" s="23">
        <v>2</v>
      </c>
      <c r="F292" s="23">
        <v>0</v>
      </c>
      <c r="G292" s="23">
        <v>0</v>
      </c>
      <c r="H292" s="23">
        <v>0</v>
      </c>
      <c r="I292" s="23">
        <v>0</v>
      </c>
      <c r="J292" s="23">
        <v>0</v>
      </c>
      <c r="K292" s="23">
        <v>0</v>
      </c>
      <c r="L292" s="23">
        <v>0</v>
      </c>
      <c r="M292" s="23">
        <v>0</v>
      </c>
      <c r="N292" s="23">
        <v>0</v>
      </c>
      <c r="O292" s="23">
        <v>3</v>
      </c>
      <c r="P292" s="23">
        <v>0</v>
      </c>
      <c r="Q292" s="23">
        <v>10</v>
      </c>
      <c r="R292" s="23">
        <v>107</v>
      </c>
      <c r="S292" s="23">
        <v>1</v>
      </c>
      <c r="T292" s="23">
        <v>1</v>
      </c>
      <c r="U292" s="23">
        <v>8</v>
      </c>
      <c r="V292" s="23">
        <v>7</v>
      </c>
      <c r="W292" s="23">
        <v>0</v>
      </c>
      <c r="X292" s="23">
        <v>0</v>
      </c>
      <c r="Y292" s="23">
        <v>0</v>
      </c>
      <c r="Z292" s="23">
        <v>0</v>
      </c>
      <c r="AA292" s="23">
        <v>3</v>
      </c>
      <c r="AB292" s="23">
        <v>0</v>
      </c>
      <c r="AC292" s="23">
        <v>0</v>
      </c>
      <c r="AD292" s="23">
        <v>0</v>
      </c>
      <c r="AE292" s="23">
        <v>0</v>
      </c>
      <c r="AF292" s="23">
        <v>142</v>
      </c>
    </row>
    <row r="293" spans="1:32">
      <c r="A293">
        <f t="shared" si="27"/>
        <v>2009</v>
      </c>
      <c r="B293" t="str">
        <f t="shared" si="28"/>
        <v>La Dulce</v>
      </c>
      <c r="C293">
        <v>14</v>
      </c>
      <c r="D293" t="s">
        <v>884</v>
      </c>
      <c r="E293" s="23">
        <v>5</v>
      </c>
      <c r="F293" s="23">
        <v>0</v>
      </c>
      <c r="G293" s="23">
        <v>2</v>
      </c>
      <c r="H293" s="23">
        <v>0</v>
      </c>
      <c r="I293" s="23">
        <v>0</v>
      </c>
      <c r="J293" s="23">
        <v>0</v>
      </c>
      <c r="K293" s="23">
        <v>0</v>
      </c>
      <c r="L293" s="23">
        <v>0</v>
      </c>
      <c r="M293" s="23">
        <v>0</v>
      </c>
      <c r="N293" s="23">
        <v>0</v>
      </c>
      <c r="O293" s="23">
        <v>0</v>
      </c>
      <c r="P293" s="23">
        <v>0</v>
      </c>
      <c r="Q293" s="23">
        <v>2</v>
      </c>
      <c r="R293" s="23">
        <v>150</v>
      </c>
      <c r="S293" s="23">
        <v>3</v>
      </c>
      <c r="T293" s="23">
        <v>0</v>
      </c>
      <c r="U293" s="23">
        <v>5</v>
      </c>
      <c r="V293" s="23">
        <v>1</v>
      </c>
      <c r="W293" s="23">
        <v>0</v>
      </c>
      <c r="X293" s="23">
        <v>0</v>
      </c>
      <c r="Y293" s="23">
        <v>0</v>
      </c>
      <c r="Z293" s="23">
        <v>0</v>
      </c>
      <c r="AA293" s="23">
        <v>2</v>
      </c>
      <c r="AB293" s="23">
        <v>0</v>
      </c>
      <c r="AC293" s="23">
        <v>0</v>
      </c>
      <c r="AD293" s="23">
        <v>0</v>
      </c>
      <c r="AE293" s="23">
        <v>0</v>
      </c>
      <c r="AF293" s="23">
        <v>170</v>
      </c>
    </row>
    <row r="294" spans="1:32">
      <c r="A294">
        <f t="shared" si="27"/>
        <v>2009</v>
      </c>
      <c r="B294" t="str">
        <f t="shared" si="28"/>
        <v>La Dulce</v>
      </c>
      <c r="C294">
        <v>15</v>
      </c>
      <c r="D294" t="s">
        <v>884</v>
      </c>
      <c r="E294" s="23">
        <v>1</v>
      </c>
      <c r="F294" s="23">
        <v>0</v>
      </c>
      <c r="G294" s="23">
        <v>4</v>
      </c>
      <c r="H294" s="23">
        <v>0</v>
      </c>
      <c r="I294" s="23">
        <v>0</v>
      </c>
      <c r="J294" s="23">
        <v>0</v>
      </c>
      <c r="K294" s="23">
        <v>0</v>
      </c>
      <c r="L294" s="23">
        <v>0</v>
      </c>
      <c r="M294" s="23">
        <v>0</v>
      </c>
      <c r="N294" s="23">
        <v>1</v>
      </c>
      <c r="O294" s="23">
        <v>5</v>
      </c>
      <c r="P294" s="23">
        <v>0</v>
      </c>
      <c r="Q294" s="23">
        <v>5</v>
      </c>
      <c r="R294" s="23">
        <v>40</v>
      </c>
      <c r="S294" s="23">
        <v>9</v>
      </c>
      <c r="T294" s="23">
        <v>14</v>
      </c>
      <c r="U294" s="23">
        <v>17</v>
      </c>
      <c r="V294" s="23">
        <v>4</v>
      </c>
      <c r="W294" s="23">
        <v>0</v>
      </c>
      <c r="X294" s="23">
        <v>0</v>
      </c>
      <c r="Y294" s="23">
        <v>0</v>
      </c>
      <c r="Z294" s="23">
        <v>0</v>
      </c>
      <c r="AA294" s="23">
        <v>6</v>
      </c>
      <c r="AB294" s="23">
        <v>2</v>
      </c>
      <c r="AC294" s="23">
        <v>0</v>
      </c>
      <c r="AD294" s="23">
        <v>0</v>
      </c>
      <c r="AE294" s="23">
        <v>0</v>
      </c>
      <c r="AF294" s="23">
        <v>108</v>
      </c>
    </row>
    <row r="295" spans="1:32">
      <c r="A295">
        <f t="shared" si="27"/>
        <v>2009</v>
      </c>
      <c r="B295" t="str">
        <f t="shared" si="28"/>
        <v>La Dulce</v>
      </c>
      <c r="C295">
        <v>16</v>
      </c>
      <c r="D295" t="s">
        <v>884</v>
      </c>
      <c r="E295" s="23">
        <v>2</v>
      </c>
      <c r="F295" s="23">
        <v>0</v>
      </c>
      <c r="G295" s="23">
        <v>5</v>
      </c>
      <c r="H295" s="23">
        <v>0</v>
      </c>
      <c r="I295" s="23">
        <v>0</v>
      </c>
      <c r="J295" s="23">
        <v>0</v>
      </c>
      <c r="K295" s="23">
        <v>0</v>
      </c>
      <c r="L295" s="23">
        <v>0</v>
      </c>
      <c r="M295" s="23">
        <v>0</v>
      </c>
      <c r="N295" s="23">
        <v>2</v>
      </c>
      <c r="O295" s="23">
        <v>0</v>
      </c>
      <c r="P295" s="23">
        <v>0</v>
      </c>
      <c r="Q295" s="23">
        <v>6</v>
      </c>
      <c r="R295" s="23">
        <v>47</v>
      </c>
      <c r="S295" s="23">
        <v>0</v>
      </c>
      <c r="T295" s="23">
        <v>17</v>
      </c>
      <c r="U295" s="23">
        <v>10</v>
      </c>
      <c r="V295" s="23">
        <v>5</v>
      </c>
      <c r="W295" s="23">
        <v>0</v>
      </c>
      <c r="X295" s="23">
        <v>0</v>
      </c>
      <c r="Y295" s="23">
        <v>0</v>
      </c>
      <c r="Z295" s="23">
        <v>0</v>
      </c>
      <c r="AA295" s="23">
        <v>0</v>
      </c>
      <c r="AB295" s="23">
        <v>0</v>
      </c>
      <c r="AC295" s="23">
        <v>0</v>
      </c>
      <c r="AD295" s="23">
        <v>0</v>
      </c>
      <c r="AE295" s="23">
        <v>0</v>
      </c>
      <c r="AF295" s="23">
        <v>94</v>
      </c>
    </row>
    <row r="296" spans="1:32">
      <c r="A296">
        <f t="shared" si="27"/>
        <v>2009</v>
      </c>
      <c r="B296" t="str">
        <f t="shared" si="28"/>
        <v>La Dulce</v>
      </c>
      <c r="C296">
        <v>17</v>
      </c>
      <c r="D296" t="s">
        <v>884</v>
      </c>
      <c r="E296" s="23">
        <v>4</v>
      </c>
      <c r="F296" s="23">
        <v>0</v>
      </c>
      <c r="G296" s="23">
        <v>2</v>
      </c>
      <c r="H296" s="23">
        <v>0</v>
      </c>
      <c r="I296" s="23">
        <v>0</v>
      </c>
      <c r="J296" s="23">
        <v>0</v>
      </c>
      <c r="K296" s="23">
        <v>2</v>
      </c>
      <c r="L296" s="23">
        <v>0</v>
      </c>
      <c r="M296" s="23">
        <v>0</v>
      </c>
      <c r="N296" s="23">
        <v>0</v>
      </c>
      <c r="O296" s="23">
        <v>0</v>
      </c>
      <c r="P296" s="23">
        <v>0</v>
      </c>
      <c r="Q296" s="23">
        <v>4</v>
      </c>
      <c r="R296" s="23">
        <v>231</v>
      </c>
      <c r="S296" s="23">
        <v>3</v>
      </c>
      <c r="T296" s="23">
        <v>1</v>
      </c>
      <c r="U296" s="23">
        <v>3</v>
      </c>
      <c r="V296" s="23">
        <v>2</v>
      </c>
      <c r="W296" s="23">
        <v>0</v>
      </c>
      <c r="X296" s="23">
        <v>0</v>
      </c>
      <c r="Y296" s="23">
        <v>0</v>
      </c>
      <c r="Z296" s="23">
        <v>0</v>
      </c>
      <c r="AA296" s="23">
        <v>0</v>
      </c>
      <c r="AB296" s="23">
        <v>0</v>
      </c>
      <c r="AC296" s="23">
        <v>0</v>
      </c>
      <c r="AD296" s="23">
        <v>0</v>
      </c>
      <c r="AE296" s="23">
        <v>0</v>
      </c>
      <c r="AF296" s="23">
        <v>252</v>
      </c>
    </row>
    <row r="297" spans="1:32">
      <c r="A297">
        <f t="shared" si="27"/>
        <v>2009</v>
      </c>
      <c r="B297" t="str">
        <f t="shared" si="28"/>
        <v>La Dulce</v>
      </c>
      <c r="C297">
        <v>18</v>
      </c>
      <c r="D297" t="s">
        <v>884</v>
      </c>
      <c r="E297" s="23">
        <v>2</v>
      </c>
      <c r="F297" s="23">
        <v>0</v>
      </c>
      <c r="G297" s="23">
        <v>4</v>
      </c>
      <c r="H297" s="23">
        <v>0</v>
      </c>
      <c r="I297" s="23">
        <v>0</v>
      </c>
      <c r="J297" s="23">
        <v>0</v>
      </c>
      <c r="K297" s="23">
        <v>2</v>
      </c>
      <c r="L297" s="23">
        <v>0</v>
      </c>
      <c r="M297" s="23">
        <v>0</v>
      </c>
      <c r="N297" s="23">
        <v>2</v>
      </c>
      <c r="O297" s="23">
        <v>0</v>
      </c>
      <c r="P297" s="23">
        <v>0</v>
      </c>
      <c r="Q297" s="23">
        <v>2</v>
      </c>
      <c r="R297" s="23">
        <v>107</v>
      </c>
      <c r="S297" s="23">
        <v>7</v>
      </c>
      <c r="T297" s="23">
        <v>6</v>
      </c>
      <c r="U297" s="23">
        <v>100</v>
      </c>
      <c r="V297" s="23">
        <v>0</v>
      </c>
      <c r="W297" s="23">
        <v>0</v>
      </c>
      <c r="X297" s="23">
        <v>0</v>
      </c>
      <c r="Y297" s="23">
        <v>0</v>
      </c>
      <c r="Z297" s="23">
        <v>0</v>
      </c>
      <c r="AA297" s="23">
        <v>0</v>
      </c>
      <c r="AB297" s="23">
        <v>0</v>
      </c>
      <c r="AC297" s="23">
        <v>0</v>
      </c>
      <c r="AD297" s="23">
        <v>0</v>
      </c>
      <c r="AE297" s="23">
        <v>0</v>
      </c>
      <c r="AF297" s="23">
        <v>232</v>
      </c>
    </row>
    <row r="298" spans="1:32">
      <c r="A298">
        <f t="shared" si="27"/>
        <v>2009</v>
      </c>
      <c r="B298" t="str">
        <f t="shared" si="28"/>
        <v>La Dulce</v>
      </c>
      <c r="C298">
        <v>19</v>
      </c>
      <c r="D298" t="s">
        <v>884</v>
      </c>
      <c r="E298" s="23">
        <v>1</v>
      </c>
      <c r="F298" s="23">
        <v>0</v>
      </c>
      <c r="G298" s="23">
        <v>5</v>
      </c>
      <c r="H298" s="23">
        <v>0</v>
      </c>
      <c r="I298" s="23">
        <v>0</v>
      </c>
      <c r="J298" s="23">
        <v>0</v>
      </c>
      <c r="K298" s="23">
        <v>0</v>
      </c>
      <c r="L298" s="23">
        <v>0</v>
      </c>
      <c r="M298" s="23">
        <v>0</v>
      </c>
      <c r="N298" s="23">
        <v>0</v>
      </c>
      <c r="O298" s="23">
        <v>3</v>
      </c>
      <c r="P298" s="23">
        <v>0</v>
      </c>
      <c r="Q298" s="23">
        <v>18</v>
      </c>
      <c r="R298" s="23">
        <v>300</v>
      </c>
      <c r="S298" s="23">
        <v>4</v>
      </c>
      <c r="T298" s="23">
        <v>4</v>
      </c>
      <c r="U298" s="23">
        <v>1</v>
      </c>
      <c r="V298" s="23">
        <v>1</v>
      </c>
      <c r="W298" s="23">
        <v>0</v>
      </c>
      <c r="X298" s="23">
        <v>0</v>
      </c>
      <c r="Y298" s="23">
        <v>0</v>
      </c>
      <c r="Z298" s="23">
        <v>0</v>
      </c>
      <c r="AA298" s="23">
        <v>2</v>
      </c>
      <c r="AB298" s="23">
        <v>0</v>
      </c>
      <c r="AC298" s="23">
        <v>0</v>
      </c>
      <c r="AD298" s="23">
        <v>0</v>
      </c>
      <c r="AE298" s="23">
        <v>0</v>
      </c>
      <c r="AF298" s="23">
        <v>339</v>
      </c>
    </row>
    <row r="299" spans="1:32">
      <c r="A299">
        <f t="shared" si="27"/>
        <v>2009</v>
      </c>
      <c r="B299" t="str">
        <f t="shared" si="28"/>
        <v>La Dulce</v>
      </c>
      <c r="C299">
        <v>20</v>
      </c>
      <c r="D299" t="s">
        <v>884</v>
      </c>
      <c r="E299" s="23">
        <v>0</v>
      </c>
      <c r="F299" s="23">
        <v>0</v>
      </c>
      <c r="G299" s="23">
        <v>0</v>
      </c>
      <c r="H299" s="23">
        <v>0</v>
      </c>
      <c r="I299" s="23">
        <v>1</v>
      </c>
      <c r="J299" s="23">
        <v>3</v>
      </c>
      <c r="K299" s="23">
        <v>1</v>
      </c>
      <c r="L299" s="23">
        <v>0</v>
      </c>
      <c r="M299" s="23">
        <v>0</v>
      </c>
      <c r="N299" s="23">
        <v>0</v>
      </c>
      <c r="O299" s="23">
        <v>0</v>
      </c>
      <c r="P299" s="23">
        <v>0</v>
      </c>
      <c r="Q299" s="23">
        <v>5</v>
      </c>
      <c r="R299" s="23">
        <v>20</v>
      </c>
      <c r="S299" s="23">
        <v>7</v>
      </c>
      <c r="T299" s="23">
        <v>10</v>
      </c>
      <c r="U299" s="23">
        <v>6</v>
      </c>
      <c r="V299" s="23">
        <v>5</v>
      </c>
      <c r="W299" s="23">
        <v>0</v>
      </c>
      <c r="X299" s="23">
        <v>0</v>
      </c>
      <c r="Y299" s="23">
        <v>0</v>
      </c>
      <c r="Z299" s="23">
        <v>0</v>
      </c>
      <c r="AA299" s="23">
        <v>1</v>
      </c>
      <c r="AB299" s="23">
        <v>7</v>
      </c>
      <c r="AC299" s="23">
        <v>0</v>
      </c>
      <c r="AD299" s="23">
        <v>0</v>
      </c>
      <c r="AE299" s="23">
        <v>0</v>
      </c>
      <c r="AF299" s="23">
        <v>66</v>
      </c>
    </row>
    <row r="300" spans="1:32">
      <c r="A300">
        <f t="shared" si="27"/>
        <v>2009</v>
      </c>
      <c r="B300" t="str">
        <f t="shared" si="28"/>
        <v>La Dulce</v>
      </c>
      <c r="C300">
        <v>21</v>
      </c>
      <c r="D300" t="s">
        <v>884</v>
      </c>
      <c r="E300" s="23">
        <v>8</v>
      </c>
      <c r="F300" s="23">
        <v>0</v>
      </c>
      <c r="G300" s="23">
        <v>7</v>
      </c>
      <c r="H300" s="23">
        <v>2</v>
      </c>
      <c r="I300" s="23">
        <v>0</v>
      </c>
      <c r="J300" s="23">
        <v>1</v>
      </c>
      <c r="K300" s="23">
        <v>0</v>
      </c>
      <c r="L300" s="23">
        <v>0</v>
      </c>
      <c r="M300" s="23">
        <v>0</v>
      </c>
      <c r="N300" s="23">
        <v>0</v>
      </c>
      <c r="O300" s="23">
        <v>0</v>
      </c>
      <c r="P300" s="23">
        <v>0</v>
      </c>
      <c r="Q300" s="23">
        <v>14</v>
      </c>
      <c r="R300" s="23">
        <v>250</v>
      </c>
      <c r="S300" s="23">
        <v>6</v>
      </c>
      <c r="T300" s="23">
        <v>0</v>
      </c>
      <c r="U300" s="23">
        <v>36</v>
      </c>
      <c r="V300" s="23">
        <v>1</v>
      </c>
      <c r="W300" s="23">
        <v>0</v>
      </c>
      <c r="X300" s="23">
        <v>0</v>
      </c>
      <c r="Y300" s="23">
        <v>0</v>
      </c>
      <c r="Z300" s="23">
        <v>0</v>
      </c>
      <c r="AA300" s="23">
        <v>0</v>
      </c>
      <c r="AB300" s="23">
        <v>0</v>
      </c>
      <c r="AC300" s="23">
        <v>0</v>
      </c>
      <c r="AD300" s="23">
        <v>0</v>
      </c>
      <c r="AE300" s="23">
        <v>0</v>
      </c>
      <c r="AF300" s="23">
        <v>325</v>
      </c>
    </row>
    <row r="301" spans="1:32">
      <c r="A301">
        <f t="shared" si="27"/>
        <v>2009</v>
      </c>
      <c r="B301" t="str">
        <f t="shared" si="28"/>
        <v>La Dulce</v>
      </c>
      <c r="C301">
        <v>22</v>
      </c>
      <c r="D301" t="s">
        <v>884</v>
      </c>
      <c r="E301" s="23">
        <v>1</v>
      </c>
      <c r="F301" s="23">
        <v>0</v>
      </c>
      <c r="G301" s="23">
        <v>7</v>
      </c>
      <c r="H301" s="23">
        <v>0</v>
      </c>
      <c r="I301" s="23">
        <v>0</v>
      </c>
      <c r="J301" s="23">
        <v>0</v>
      </c>
      <c r="K301" s="23">
        <v>0</v>
      </c>
      <c r="L301" s="23">
        <v>0</v>
      </c>
      <c r="M301" s="23">
        <v>0</v>
      </c>
      <c r="N301" s="23">
        <v>0</v>
      </c>
      <c r="O301" s="23">
        <v>1</v>
      </c>
      <c r="P301" s="23">
        <v>0</v>
      </c>
      <c r="Q301" s="23">
        <v>14</v>
      </c>
      <c r="R301" s="23">
        <v>250</v>
      </c>
      <c r="S301" s="23">
        <v>2</v>
      </c>
      <c r="T301" s="23">
        <v>19</v>
      </c>
      <c r="U301" s="23">
        <v>22</v>
      </c>
      <c r="V301" s="23">
        <v>0</v>
      </c>
      <c r="W301" s="23">
        <v>0</v>
      </c>
      <c r="X301" s="23">
        <v>0</v>
      </c>
      <c r="Y301" s="23">
        <v>0</v>
      </c>
      <c r="Z301" s="23">
        <v>0</v>
      </c>
      <c r="AA301" s="23">
        <v>1</v>
      </c>
      <c r="AB301" s="23">
        <v>1</v>
      </c>
      <c r="AC301" s="23">
        <v>0</v>
      </c>
      <c r="AD301" s="23">
        <v>0</v>
      </c>
      <c r="AE301" s="23">
        <v>0</v>
      </c>
      <c r="AF301" s="23">
        <v>318</v>
      </c>
    </row>
    <row r="302" spans="1:32">
      <c r="A302">
        <f t="shared" si="27"/>
        <v>2009</v>
      </c>
      <c r="B302" t="str">
        <f t="shared" si="28"/>
        <v>La Dulce</v>
      </c>
      <c r="C302">
        <v>23</v>
      </c>
      <c r="D302" t="s">
        <v>884</v>
      </c>
      <c r="E302" s="23">
        <v>17</v>
      </c>
      <c r="F302" s="23">
        <v>0</v>
      </c>
      <c r="G302" s="23">
        <v>6</v>
      </c>
      <c r="H302" s="23">
        <v>2</v>
      </c>
      <c r="I302" s="23">
        <v>0</v>
      </c>
      <c r="J302" s="23">
        <v>0</v>
      </c>
      <c r="K302" s="23">
        <v>4</v>
      </c>
      <c r="L302" s="23">
        <v>0</v>
      </c>
      <c r="M302" s="23">
        <v>0</v>
      </c>
      <c r="N302" s="23">
        <v>11</v>
      </c>
      <c r="O302" s="23">
        <v>0</v>
      </c>
      <c r="P302" s="23">
        <v>0</v>
      </c>
      <c r="Q302" s="23">
        <v>10</v>
      </c>
      <c r="R302" s="23">
        <v>375</v>
      </c>
      <c r="S302" s="23">
        <v>9</v>
      </c>
      <c r="T302" s="23">
        <v>1</v>
      </c>
      <c r="U302" s="23">
        <v>150</v>
      </c>
      <c r="V302" s="23">
        <v>0</v>
      </c>
      <c r="W302" s="23">
        <v>0</v>
      </c>
      <c r="X302" s="23">
        <v>0</v>
      </c>
      <c r="Y302" s="23">
        <v>0</v>
      </c>
      <c r="Z302" s="23">
        <v>0</v>
      </c>
      <c r="AA302" s="23">
        <v>2</v>
      </c>
      <c r="AB302" s="23">
        <v>1</v>
      </c>
      <c r="AC302" s="23">
        <v>0</v>
      </c>
      <c r="AD302" s="23">
        <v>0</v>
      </c>
      <c r="AE302" s="23">
        <v>0</v>
      </c>
      <c r="AF302" s="23">
        <v>588</v>
      </c>
    </row>
    <row r="303" spans="1:32">
      <c r="A303">
        <f t="shared" si="27"/>
        <v>2009</v>
      </c>
      <c r="B303" t="str">
        <f t="shared" si="28"/>
        <v>La Dulce</v>
      </c>
      <c r="C303">
        <v>24</v>
      </c>
      <c r="D303" t="s">
        <v>884</v>
      </c>
      <c r="E303" s="23">
        <v>1</v>
      </c>
      <c r="F303" s="23">
        <v>0</v>
      </c>
      <c r="G303" s="23">
        <v>7</v>
      </c>
      <c r="H303" s="23">
        <v>0</v>
      </c>
      <c r="I303" s="23">
        <v>2</v>
      </c>
      <c r="J303" s="23">
        <v>5</v>
      </c>
      <c r="K303" s="23">
        <v>0</v>
      </c>
      <c r="L303" s="23">
        <v>0</v>
      </c>
      <c r="M303" s="23">
        <v>0</v>
      </c>
      <c r="N303" s="23">
        <v>0</v>
      </c>
      <c r="O303" s="23">
        <v>0</v>
      </c>
      <c r="P303" s="23">
        <v>0</v>
      </c>
      <c r="Q303" s="23">
        <v>6</v>
      </c>
      <c r="R303" s="23">
        <v>214</v>
      </c>
      <c r="S303" s="23">
        <v>4</v>
      </c>
      <c r="T303" s="23">
        <v>11</v>
      </c>
      <c r="U303" s="23">
        <v>1</v>
      </c>
      <c r="V303" s="23">
        <v>6</v>
      </c>
      <c r="W303" s="23">
        <v>0</v>
      </c>
      <c r="X303" s="23">
        <v>0</v>
      </c>
      <c r="Y303" s="23">
        <v>0</v>
      </c>
      <c r="Z303" s="23">
        <v>0</v>
      </c>
      <c r="AA303" s="23">
        <v>0</v>
      </c>
      <c r="AB303" s="23">
        <v>1</v>
      </c>
      <c r="AC303" s="23">
        <v>0</v>
      </c>
      <c r="AD303" s="23">
        <v>0</v>
      </c>
      <c r="AE303" s="23">
        <v>0</v>
      </c>
      <c r="AF303" s="23">
        <v>258</v>
      </c>
    </row>
    <row r="304" spans="1:32">
      <c r="A304">
        <f t="shared" si="27"/>
        <v>2009</v>
      </c>
      <c r="B304" t="str">
        <f t="shared" si="28"/>
        <v>La Dulce</v>
      </c>
      <c r="C304">
        <v>25</v>
      </c>
      <c r="D304" t="s">
        <v>884</v>
      </c>
      <c r="E304" s="23">
        <v>5</v>
      </c>
      <c r="F304" s="23">
        <v>0</v>
      </c>
      <c r="G304" s="23">
        <v>1</v>
      </c>
      <c r="H304" s="23">
        <v>0</v>
      </c>
      <c r="I304" s="23">
        <v>0</v>
      </c>
      <c r="J304" s="23">
        <v>1</v>
      </c>
      <c r="K304" s="23">
        <v>1</v>
      </c>
      <c r="L304" s="23">
        <v>0</v>
      </c>
      <c r="M304" s="23">
        <v>0</v>
      </c>
      <c r="N304" s="23">
        <v>0</v>
      </c>
      <c r="O304" s="23">
        <v>0</v>
      </c>
      <c r="P304" s="23">
        <v>0</v>
      </c>
      <c r="Q304" s="23">
        <v>6</v>
      </c>
      <c r="R304" s="23">
        <v>79</v>
      </c>
      <c r="S304" s="23">
        <v>19</v>
      </c>
      <c r="T304" s="23">
        <v>2</v>
      </c>
      <c r="U304" s="23">
        <v>38</v>
      </c>
      <c r="V304" s="23">
        <v>1</v>
      </c>
      <c r="W304" s="23">
        <v>0</v>
      </c>
      <c r="X304" s="23">
        <v>0</v>
      </c>
      <c r="Y304" s="23">
        <v>0</v>
      </c>
      <c r="Z304" s="23">
        <v>0</v>
      </c>
      <c r="AA304" s="23">
        <v>1</v>
      </c>
      <c r="AB304" s="23">
        <v>0</v>
      </c>
      <c r="AC304" s="23">
        <v>0</v>
      </c>
      <c r="AD304" s="23">
        <v>0</v>
      </c>
      <c r="AE304" s="23">
        <v>0</v>
      </c>
      <c r="AF304" s="23">
        <v>154</v>
      </c>
    </row>
    <row r="305" spans="1:32">
      <c r="A305">
        <f t="shared" si="27"/>
        <v>2009</v>
      </c>
      <c r="B305" t="s">
        <v>35</v>
      </c>
      <c r="C305">
        <v>1</v>
      </c>
      <c r="D305" t="s">
        <v>884</v>
      </c>
      <c r="E305" s="23">
        <v>0</v>
      </c>
      <c r="F305" s="23">
        <v>0</v>
      </c>
      <c r="G305" s="23">
        <v>4</v>
      </c>
      <c r="H305" s="23">
        <v>1</v>
      </c>
      <c r="I305" s="23">
        <v>0</v>
      </c>
      <c r="J305" s="23">
        <v>3</v>
      </c>
      <c r="K305" s="23">
        <v>0</v>
      </c>
      <c r="L305" s="23">
        <v>0</v>
      </c>
      <c r="M305" s="23">
        <v>0</v>
      </c>
      <c r="N305" s="23">
        <v>0</v>
      </c>
      <c r="O305" s="23">
        <v>6</v>
      </c>
      <c r="P305" s="23">
        <v>0</v>
      </c>
      <c r="Q305" s="23">
        <v>0</v>
      </c>
      <c r="R305" s="23">
        <v>107</v>
      </c>
      <c r="S305" s="23">
        <v>5</v>
      </c>
      <c r="T305" s="23">
        <v>5</v>
      </c>
      <c r="U305" s="23">
        <v>8</v>
      </c>
      <c r="V305" s="23">
        <v>22</v>
      </c>
      <c r="W305" s="23">
        <v>0</v>
      </c>
      <c r="X305" s="23">
        <v>1</v>
      </c>
      <c r="Y305" s="23">
        <v>0</v>
      </c>
      <c r="Z305" s="23">
        <v>0</v>
      </c>
      <c r="AA305" s="23">
        <v>9</v>
      </c>
      <c r="AB305" s="23">
        <v>0</v>
      </c>
      <c r="AC305" s="23">
        <v>0</v>
      </c>
      <c r="AD305" s="23">
        <v>0</v>
      </c>
      <c r="AE305" s="23">
        <v>0</v>
      </c>
      <c r="AF305" s="23">
        <v>171</v>
      </c>
    </row>
    <row r="306" spans="1:32">
      <c r="A306">
        <f t="shared" si="27"/>
        <v>2009</v>
      </c>
      <c r="B306" t="str">
        <f t="shared" ref="B306:B318" si="29">B305</f>
        <v>Babencho</v>
      </c>
      <c r="C306">
        <v>2</v>
      </c>
      <c r="D306" t="s">
        <v>884</v>
      </c>
      <c r="E306" s="23">
        <v>2</v>
      </c>
      <c r="F306" s="23">
        <v>0</v>
      </c>
      <c r="G306" s="23">
        <v>0</v>
      </c>
      <c r="H306" s="23">
        <v>0</v>
      </c>
      <c r="I306" s="23">
        <v>0</v>
      </c>
      <c r="J306" s="23">
        <v>0</v>
      </c>
      <c r="K306" s="23">
        <v>0</v>
      </c>
      <c r="L306" s="23">
        <v>0</v>
      </c>
      <c r="M306" s="23">
        <v>0</v>
      </c>
      <c r="N306" s="23">
        <v>0</v>
      </c>
      <c r="O306" s="23">
        <v>3</v>
      </c>
      <c r="P306" s="23">
        <v>0</v>
      </c>
      <c r="Q306" s="23">
        <v>0</v>
      </c>
      <c r="R306" s="23">
        <v>18</v>
      </c>
      <c r="S306" s="23">
        <v>2</v>
      </c>
      <c r="T306" s="23">
        <v>7</v>
      </c>
      <c r="U306" s="23">
        <v>3</v>
      </c>
      <c r="V306" s="23">
        <v>1</v>
      </c>
      <c r="W306" s="23">
        <v>0</v>
      </c>
      <c r="X306" s="23">
        <v>1</v>
      </c>
      <c r="Y306" s="23">
        <v>0</v>
      </c>
      <c r="Z306" s="23">
        <v>0</v>
      </c>
      <c r="AA306" s="23">
        <v>0</v>
      </c>
      <c r="AB306" s="23">
        <v>0</v>
      </c>
      <c r="AC306" s="23">
        <v>0</v>
      </c>
      <c r="AD306" s="23">
        <v>0</v>
      </c>
      <c r="AE306" s="23">
        <v>0</v>
      </c>
      <c r="AF306" s="23">
        <v>37</v>
      </c>
    </row>
    <row r="307" spans="1:32">
      <c r="A307">
        <f t="shared" si="27"/>
        <v>2009</v>
      </c>
      <c r="B307" t="str">
        <f t="shared" si="29"/>
        <v>Babencho</v>
      </c>
      <c r="C307">
        <v>3</v>
      </c>
      <c r="D307" t="s">
        <v>884</v>
      </c>
      <c r="E307" s="23">
        <v>2</v>
      </c>
      <c r="F307" s="23">
        <v>0</v>
      </c>
      <c r="G307" s="23">
        <v>0</v>
      </c>
      <c r="H307" s="23">
        <v>1</v>
      </c>
      <c r="I307" s="23">
        <v>0</v>
      </c>
      <c r="J307" s="23">
        <v>3</v>
      </c>
      <c r="K307" s="23">
        <v>3</v>
      </c>
      <c r="L307" s="23">
        <v>0</v>
      </c>
      <c r="M307" s="23">
        <v>0</v>
      </c>
      <c r="N307" s="23">
        <v>0</v>
      </c>
      <c r="O307" s="23">
        <v>0</v>
      </c>
      <c r="P307" s="23">
        <v>0</v>
      </c>
      <c r="Q307" s="23">
        <v>0</v>
      </c>
      <c r="R307" s="23">
        <v>20</v>
      </c>
      <c r="S307" s="23">
        <v>2</v>
      </c>
      <c r="T307" s="23">
        <v>0</v>
      </c>
      <c r="U307" s="23">
        <v>0</v>
      </c>
      <c r="V307" s="23">
        <v>0</v>
      </c>
      <c r="W307" s="23">
        <v>0</v>
      </c>
      <c r="X307" s="23">
        <v>0</v>
      </c>
      <c r="Y307" s="23">
        <v>0</v>
      </c>
      <c r="Z307" s="23">
        <v>0</v>
      </c>
      <c r="AA307" s="23">
        <v>0</v>
      </c>
      <c r="AB307" s="23">
        <v>0</v>
      </c>
      <c r="AC307" s="23">
        <v>0</v>
      </c>
      <c r="AD307" s="23">
        <v>0</v>
      </c>
      <c r="AE307" s="23">
        <v>0</v>
      </c>
      <c r="AF307" s="23">
        <v>31</v>
      </c>
    </row>
    <row r="308" spans="1:32">
      <c r="A308">
        <f t="shared" si="27"/>
        <v>2009</v>
      </c>
      <c r="B308" t="str">
        <f t="shared" si="29"/>
        <v>Babencho</v>
      </c>
      <c r="C308">
        <v>4</v>
      </c>
      <c r="D308" t="s">
        <v>884</v>
      </c>
      <c r="E308" s="23">
        <v>0</v>
      </c>
      <c r="F308" s="23">
        <v>0</v>
      </c>
      <c r="G308" s="23">
        <v>0</v>
      </c>
      <c r="H308" s="23">
        <v>3</v>
      </c>
      <c r="I308" s="23">
        <v>0</v>
      </c>
      <c r="J308" s="23">
        <v>2</v>
      </c>
      <c r="K308" s="23">
        <v>0</v>
      </c>
      <c r="L308" s="23">
        <v>0</v>
      </c>
      <c r="M308" s="23">
        <v>0</v>
      </c>
      <c r="N308" s="23">
        <v>0</v>
      </c>
      <c r="O308" s="23">
        <v>0</v>
      </c>
      <c r="P308" s="23">
        <v>0</v>
      </c>
      <c r="Q308" s="23">
        <v>0</v>
      </c>
      <c r="R308" s="23">
        <v>0</v>
      </c>
      <c r="S308" s="23">
        <v>7</v>
      </c>
      <c r="T308" s="23">
        <v>5</v>
      </c>
      <c r="U308" s="23">
        <v>0</v>
      </c>
      <c r="V308" s="23">
        <v>0</v>
      </c>
      <c r="W308" s="23">
        <v>0</v>
      </c>
      <c r="X308" s="23">
        <v>0</v>
      </c>
      <c r="Y308" s="23">
        <v>0</v>
      </c>
      <c r="Z308" s="23">
        <v>0</v>
      </c>
      <c r="AA308" s="23">
        <v>0</v>
      </c>
      <c r="AB308" s="23">
        <v>0</v>
      </c>
      <c r="AC308" s="23">
        <v>0</v>
      </c>
      <c r="AD308" s="23">
        <v>0</v>
      </c>
      <c r="AE308" s="23">
        <v>0</v>
      </c>
      <c r="AF308" s="23">
        <v>17</v>
      </c>
    </row>
    <row r="309" spans="1:32">
      <c r="A309">
        <f t="shared" si="27"/>
        <v>2009</v>
      </c>
      <c r="B309" t="str">
        <f t="shared" si="29"/>
        <v>Babencho</v>
      </c>
      <c r="C309">
        <v>5</v>
      </c>
      <c r="D309" t="s">
        <v>884</v>
      </c>
      <c r="E309" s="23">
        <v>2</v>
      </c>
      <c r="F309" s="23">
        <v>0</v>
      </c>
      <c r="G309" s="23">
        <v>3</v>
      </c>
      <c r="H309" s="23">
        <v>1</v>
      </c>
      <c r="I309" s="23">
        <v>0</v>
      </c>
      <c r="J309" s="23">
        <v>2</v>
      </c>
      <c r="K309" s="23">
        <v>0</v>
      </c>
      <c r="L309" s="23">
        <v>0</v>
      </c>
      <c r="M309" s="23">
        <v>0</v>
      </c>
      <c r="N309" s="23">
        <v>0</v>
      </c>
      <c r="O309" s="23">
        <v>3</v>
      </c>
      <c r="P309" s="23">
        <v>0</v>
      </c>
      <c r="Q309" s="23">
        <v>0</v>
      </c>
      <c r="R309" s="23">
        <v>41</v>
      </c>
      <c r="S309" s="23">
        <v>10</v>
      </c>
      <c r="T309" s="23">
        <v>5</v>
      </c>
      <c r="U309" s="23">
        <v>0</v>
      </c>
      <c r="V309" s="23">
        <v>19</v>
      </c>
      <c r="W309" s="23">
        <v>0</v>
      </c>
      <c r="X309" s="23">
        <v>0</v>
      </c>
      <c r="Y309" s="23">
        <v>0</v>
      </c>
      <c r="Z309" s="23">
        <v>0</v>
      </c>
      <c r="AA309" s="23">
        <v>2</v>
      </c>
      <c r="AB309" s="23">
        <v>0</v>
      </c>
      <c r="AC309" s="23">
        <v>0</v>
      </c>
      <c r="AD309" s="23">
        <v>0</v>
      </c>
      <c r="AE309" s="23">
        <v>0</v>
      </c>
      <c r="AF309" s="23">
        <v>88</v>
      </c>
    </row>
    <row r="310" spans="1:32">
      <c r="A310">
        <f t="shared" si="27"/>
        <v>2009</v>
      </c>
      <c r="B310" t="str">
        <f t="shared" si="29"/>
        <v>Babencho</v>
      </c>
      <c r="C310">
        <v>6</v>
      </c>
      <c r="D310" t="s">
        <v>884</v>
      </c>
      <c r="E310" s="23">
        <v>4</v>
      </c>
      <c r="F310" s="23">
        <v>0</v>
      </c>
      <c r="G310" s="23">
        <v>0</v>
      </c>
      <c r="H310" s="23">
        <v>2</v>
      </c>
      <c r="I310" s="23">
        <v>0</v>
      </c>
      <c r="J310" s="23">
        <v>0</v>
      </c>
      <c r="K310" s="23">
        <v>5</v>
      </c>
      <c r="L310" s="23">
        <v>0</v>
      </c>
      <c r="M310" s="23">
        <v>0</v>
      </c>
      <c r="N310" s="23">
        <v>0</v>
      </c>
      <c r="O310" s="23">
        <v>1</v>
      </c>
      <c r="P310" s="23">
        <v>0</v>
      </c>
      <c r="Q310" s="23">
        <v>0</v>
      </c>
      <c r="R310" s="23">
        <v>20</v>
      </c>
      <c r="S310" s="23">
        <v>5</v>
      </c>
      <c r="T310" s="23">
        <v>0</v>
      </c>
      <c r="U310" s="23">
        <v>15</v>
      </c>
      <c r="V310" s="23">
        <v>1</v>
      </c>
      <c r="W310" s="23">
        <v>0</v>
      </c>
      <c r="X310" s="23">
        <v>1</v>
      </c>
      <c r="Y310" s="23">
        <v>0</v>
      </c>
      <c r="Z310" s="23">
        <v>0</v>
      </c>
      <c r="AA310" s="23">
        <v>0</v>
      </c>
      <c r="AB310" s="23">
        <v>0</v>
      </c>
      <c r="AC310" s="23">
        <v>0</v>
      </c>
      <c r="AD310" s="23">
        <v>0</v>
      </c>
      <c r="AE310" s="23">
        <v>0</v>
      </c>
      <c r="AF310" s="23">
        <v>54</v>
      </c>
    </row>
    <row r="311" spans="1:32">
      <c r="A311">
        <f t="shared" si="27"/>
        <v>2009</v>
      </c>
      <c r="B311" t="str">
        <f t="shared" si="29"/>
        <v>Babencho</v>
      </c>
      <c r="C311">
        <v>7</v>
      </c>
      <c r="D311" t="s">
        <v>884</v>
      </c>
      <c r="E311" s="23">
        <v>0</v>
      </c>
      <c r="F311" s="23">
        <v>0</v>
      </c>
      <c r="G311" s="23">
        <v>0</v>
      </c>
      <c r="H311" s="23">
        <v>0</v>
      </c>
      <c r="I311" s="23">
        <v>0</v>
      </c>
      <c r="J311" s="23">
        <v>0</v>
      </c>
      <c r="K311" s="23">
        <v>0</v>
      </c>
      <c r="L311" s="23">
        <v>0</v>
      </c>
      <c r="M311" s="23">
        <v>0</v>
      </c>
      <c r="N311" s="23">
        <v>0</v>
      </c>
      <c r="O311" s="23">
        <v>0</v>
      </c>
      <c r="P311" s="23">
        <v>0</v>
      </c>
      <c r="Q311" s="23">
        <v>0</v>
      </c>
      <c r="R311" s="23">
        <v>12</v>
      </c>
      <c r="S311" s="23">
        <v>3</v>
      </c>
      <c r="T311" s="23">
        <v>0</v>
      </c>
      <c r="U311" s="23">
        <v>1</v>
      </c>
      <c r="V311" s="23">
        <v>1</v>
      </c>
      <c r="W311" s="23">
        <v>0</v>
      </c>
      <c r="X311" s="23">
        <v>0</v>
      </c>
      <c r="Y311" s="23">
        <v>0</v>
      </c>
      <c r="Z311" s="23">
        <v>0</v>
      </c>
      <c r="AA311" s="23">
        <v>0</v>
      </c>
      <c r="AB311" s="23">
        <v>0</v>
      </c>
      <c r="AC311" s="23">
        <v>0</v>
      </c>
      <c r="AD311" s="23">
        <v>0</v>
      </c>
      <c r="AE311" s="23">
        <v>0</v>
      </c>
      <c r="AF311" s="23">
        <v>17</v>
      </c>
    </row>
    <row r="312" spans="1:32">
      <c r="A312">
        <f t="shared" si="27"/>
        <v>2009</v>
      </c>
      <c r="B312" t="str">
        <f t="shared" si="29"/>
        <v>Babencho</v>
      </c>
      <c r="C312">
        <v>8</v>
      </c>
      <c r="D312" t="s">
        <v>884</v>
      </c>
      <c r="E312" s="23">
        <v>0</v>
      </c>
      <c r="F312" s="23">
        <v>0</v>
      </c>
      <c r="G312" s="23">
        <v>1</v>
      </c>
      <c r="H312" s="23">
        <v>0</v>
      </c>
      <c r="I312" s="23">
        <v>0</v>
      </c>
      <c r="J312" s="23">
        <v>0</v>
      </c>
      <c r="K312" s="23">
        <v>0</v>
      </c>
      <c r="L312" s="23">
        <v>0</v>
      </c>
      <c r="M312" s="23">
        <v>0</v>
      </c>
      <c r="N312" s="23">
        <v>0</v>
      </c>
      <c r="O312" s="23">
        <v>0</v>
      </c>
      <c r="P312" s="23">
        <v>0</v>
      </c>
      <c r="Q312" s="23">
        <v>0</v>
      </c>
      <c r="R312" s="23">
        <v>13</v>
      </c>
      <c r="S312" s="23">
        <v>2</v>
      </c>
      <c r="T312" s="23">
        <v>10</v>
      </c>
      <c r="U312" s="23">
        <v>3</v>
      </c>
      <c r="V312" s="23">
        <v>1</v>
      </c>
      <c r="W312" s="23">
        <v>0</v>
      </c>
      <c r="X312" s="23">
        <v>0</v>
      </c>
      <c r="Y312" s="23">
        <v>0</v>
      </c>
      <c r="Z312" s="23">
        <v>0</v>
      </c>
      <c r="AA312" s="23">
        <v>0</v>
      </c>
      <c r="AB312" s="23">
        <v>0</v>
      </c>
      <c r="AC312" s="23">
        <v>0</v>
      </c>
      <c r="AD312" s="23">
        <v>0</v>
      </c>
      <c r="AE312" s="23">
        <v>0</v>
      </c>
      <c r="AF312" s="23">
        <v>30</v>
      </c>
    </row>
    <row r="313" spans="1:32">
      <c r="A313">
        <f t="shared" ref="A313:A344" si="30">A312</f>
        <v>2009</v>
      </c>
      <c r="B313" t="str">
        <f t="shared" si="29"/>
        <v>Babencho</v>
      </c>
      <c r="C313">
        <v>9</v>
      </c>
      <c r="D313" t="s">
        <v>884</v>
      </c>
      <c r="E313" s="23">
        <v>6</v>
      </c>
      <c r="F313" s="23">
        <v>0</v>
      </c>
      <c r="G313" s="23">
        <v>1</v>
      </c>
      <c r="H313" s="23">
        <v>0</v>
      </c>
      <c r="I313" s="23">
        <v>1</v>
      </c>
      <c r="J313" s="23">
        <v>0</v>
      </c>
      <c r="K313" s="23">
        <v>0</v>
      </c>
      <c r="L313" s="23">
        <v>0</v>
      </c>
      <c r="M313" s="23">
        <v>0</v>
      </c>
      <c r="N313" s="23">
        <v>8</v>
      </c>
      <c r="O313" s="23">
        <v>0</v>
      </c>
      <c r="P313" s="23">
        <v>0</v>
      </c>
      <c r="Q313" s="23">
        <v>0</v>
      </c>
      <c r="R313" s="23">
        <v>39</v>
      </c>
      <c r="S313" s="23">
        <v>2</v>
      </c>
      <c r="T313" s="23">
        <v>18</v>
      </c>
      <c r="U313" s="23">
        <v>1</v>
      </c>
      <c r="V313" s="23">
        <v>11</v>
      </c>
      <c r="W313" s="23">
        <v>0</v>
      </c>
      <c r="X313" s="23">
        <v>0</v>
      </c>
      <c r="Y313" s="23">
        <v>0</v>
      </c>
      <c r="Z313" s="23">
        <v>0</v>
      </c>
      <c r="AA313" s="23">
        <v>1</v>
      </c>
      <c r="AB313" s="23">
        <v>1</v>
      </c>
      <c r="AC313" s="23">
        <v>0</v>
      </c>
      <c r="AD313" s="23">
        <v>0</v>
      </c>
      <c r="AE313" s="23">
        <v>0</v>
      </c>
      <c r="AF313" s="23">
        <v>89</v>
      </c>
    </row>
    <row r="314" spans="1:32">
      <c r="A314">
        <f t="shared" si="30"/>
        <v>2009</v>
      </c>
      <c r="B314" t="str">
        <f t="shared" si="29"/>
        <v>Babencho</v>
      </c>
      <c r="C314">
        <v>10</v>
      </c>
      <c r="D314" t="s">
        <v>884</v>
      </c>
      <c r="E314" s="23">
        <v>8</v>
      </c>
      <c r="F314" s="23">
        <v>0</v>
      </c>
      <c r="G314" s="23">
        <v>1</v>
      </c>
      <c r="H314" s="23">
        <v>7</v>
      </c>
      <c r="I314" s="23">
        <v>0</v>
      </c>
      <c r="J314" s="23">
        <v>4</v>
      </c>
      <c r="K314" s="23">
        <v>7</v>
      </c>
      <c r="L314" s="23">
        <v>0</v>
      </c>
      <c r="M314" s="23">
        <v>0</v>
      </c>
      <c r="N314" s="23">
        <v>7</v>
      </c>
      <c r="O314" s="23">
        <v>0</v>
      </c>
      <c r="P314" s="23">
        <v>0</v>
      </c>
      <c r="Q314" s="23">
        <v>0</v>
      </c>
      <c r="R314" s="23">
        <v>18</v>
      </c>
      <c r="S314" s="23">
        <v>7</v>
      </c>
      <c r="T314" s="23">
        <v>7</v>
      </c>
      <c r="U314" s="23">
        <v>3</v>
      </c>
      <c r="V314" s="23">
        <v>2</v>
      </c>
      <c r="W314" s="23">
        <v>0</v>
      </c>
      <c r="X314" s="23">
        <v>0</v>
      </c>
      <c r="Y314" s="23">
        <v>0</v>
      </c>
      <c r="Z314" s="23">
        <v>0</v>
      </c>
      <c r="AA314" s="23">
        <v>1</v>
      </c>
      <c r="AB314" s="23">
        <v>0</v>
      </c>
      <c r="AC314" s="23">
        <v>0</v>
      </c>
      <c r="AD314" s="23">
        <v>0</v>
      </c>
      <c r="AE314" s="23">
        <v>0</v>
      </c>
      <c r="AF314" s="23">
        <v>72</v>
      </c>
    </row>
    <row r="315" spans="1:32">
      <c r="A315">
        <f t="shared" si="30"/>
        <v>2009</v>
      </c>
      <c r="B315" t="str">
        <f t="shared" si="29"/>
        <v>Babencho</v>
      </c>
      <c r="C315">
        <v>11</v>
      </c>
      <c r="D315" t="s">
        <v>884</v>
      </c>
      <c r="E315" s="23">
        <v>0</v>
      </c>
      <c r="F315" s="23">
        <v>0</v>
      </c>
      <c r="G315" s="23">
        <v>4</v>
      </c>
      <c r="H315" s="23">
        <v>1</v>
      </c>
      <c r="I315" s="23">
        <v>0</v>
      </c>
      <c r="J315" s="23">
        <v>2</v>
      </c>
      <c r="K315" s="23">
        <v>0</v>
      </c>
      <c r="L315" s="23">
        <v>0</v>
      </c>
      <c r="M315" s="23">
        <v>0</v>
      </c>
      <c r="N315" s="23">
        <v>0</v>
      </c>
      <c r="O315" s="23">
        <v>0</v>
      </c>
      <c r="P315" s="23">
        <v>0</v>
      </c>
      <c r="Q315" s="23">
        <v>0</v>
      </c>
      <c r="R315" s="23">
        <v>11</v>
      </c>
      <c r="S315" s="23">
        <v>1</v>
      </c>
      <c r="T315" s="23">
        <v>8</v>
      </c>
      <c r="U315" s="23">
        <v>12</v>
      </c>
      <c r="V315" s="23">
        <v>29</v>
      </c>
      <c r="W315" s="23">
        <v>0</v>
      </c>
      <c r="X315" s="23">
        <v>0</v>
      </c>
      <c r="Y315" s="23">
        <v>0</v>
      </c>
      <c r="Z315" s="23">
        <v>0</v>
      </c>
      <c r="AA315" s="23">
        <v>0</v>
      </c>
      <c r="AB315" s="23">
        <v>0</v>
      </c>
      <c r="AC315" s="23">
        <v>0</v>
      </c>
      <c r="AD315" s="23">
        <v>0</v>
      </c>
      <c r="AE315" s="23">
        <v>0</v>
      </c>
      <c r="AF315" s="23">
        <v>68</v>
      </c>
    </row>
    <row r="316" spans="1:32">
      <c r="A316">
        <f t="shared" si="30"/>
        <v>2009</v>
      </c>
      <c r="B316" t="str">
        <f t="shared" si="29"/>
        <v>Babencho</v>
      </c>
      <c r="C316">
        <v>12</v>
      </c>
      <c r="D316" t="s">
        <v>884</v>
      </c>
      <c r="E316" s="23">
        <v>2</v>
      </c>
      <c r="F316" s="23">
        <v>0</v>
      </c>
      <c r="G316" s="23">
        <v>1</v>
      </c>
      <c r="H316" s="23">
        <v>2</v>
      </c>
      <c r="I316" s="23">
        <v>0</v>
      </c>
      <c r="J316" s="23">
        <v>0</v>
      </c>
      <c r="K316" s="23">
        <v>1</v>
      </c>
      <c r="L316" s="23">
        <v>0</v>
      </c>
      <c r="M316" s="23">
        <v>0</v>
      </c>
      <c r="N316" s="23">
        <v>0</v>
      </c>
      <c r="O316" s="23">
        <v>0</v>
      </c>
      <c r="P316" s="23">
        <v>0</v>
      </c>
      <c r="Q316" s="23">
        <v>0</v>
      </c>
      <c r="R316" s="23">
        <v>5</v>
      </c>
      <c r="S316" s="23">
        <v>3</v>
      </c>
      <c r="T316" s="23">
        <v>0</v>
      </c>
      <c r="U316" s="23">
        <v>9</v>
      </c>
      <c r="V316" s="23">
        <v>2</v>
      </c>
      <c r="W316" s="23">
        <v>0</v>
      </c>
      <c r="X316" s="23">
        <v>0</v>
      </c>
      <c r="Y316" s="23">
        <v>0</v>
      </c>
      <c r="Z316" s="23">
        <v>0</v>
      </c>
      <c r="AA316" s="23">
        <v>0</v>
      </c>
      <c r="AB316" s="23">
        <v>0</v>
      </c>
      <c r="AC316" s="23">
        <v>0</v>
      </c>
      <c r="AD316" s="23">
        <v>0</v>
      </c>
      <c r="AE316" s="23">
        <v>0</v>
      </c>
      <c r="AF316" s="23">
        <v>25</v>
      </c>
    </row>
    <row r="317" spans="1:32">
      <c r="A317">
        <f t="shared" si="30"/>
        <v>2009</v>
      </c>
      <c r="B317" t="str">
        <f t="shared" si="29"/>
        <v>Babencho</v>
      </c>
      <c r="C317">
        <v>13</v>
      </c>
      <c r="D317" t="s">
        <v>884</v>
      </c>
      <c r="E317" s="23">
        <v>0</v>
      </c>
      <c r="F317" s="23">
        <v>0</v>
      </c>
      <c r="G317" s="23">
        <v>0</v>
      </c>
      <c r="H317" s="23">
        <v>0</v>
      </c>
      <c r="I317" s="23">
        <v>0</v>
      </c>
      <c r="J317" s="23">
        <v>0</v>
      </c>
      <c r="K317" s="23">
        <v>0</v>
      </c>
      <c r="L317" s="23">
        <v>0</v>
      </c>
      <c r="M317" s="23">
        <v>0</v>
      </c>
      <c r="N317" s="23">
        <v>0</v>
      </c>
      <c r="O317" s="23">
        <v>0</v>
      </c>
      <c r="P317" s="23">
        <v>0</v>
      </c>
      <c r="Q317" s="23">
        <v>0</v>
      </c>
      <c r="R317" s="23">
        <v>8</v>
      </c>
      <c r="S317" s="23">
        <v>0</v>
      </c>
      <c r="T317" s="23">
        <v>2</v>
      </c>
      <c r="U317" s="23">
        <v>0</v>
      </c>
      <c r="V317" s="23">
        <v>0</v>
      </c>
      <c r="W317" s="23">
        <v>0</v>
      </c>
      <c r="X317" s="23">
        <v>0</v>
      </c>
      <c r="Y317" s="23">
        <v>0</v>
      </c>
      <c r="Z317" s="23">
        <v>0</v>
      </c>
      <c r="AA317" s="23">
        <v>0</v>
      </c>
      <c r="AB317" s="23">
        <v>0</v>
      </c>
      <c r="AC317" s="23">
        <v>0</v>
      </c>
      <c r="AD317" s="23">
        <v>0</v>
      </c>
      <c r="AE317" s="23">
        <v>0</v>
      </c>
      <c r="AF317" s="23">
        <v>10</v>
      </c>
    </row>
    <row r="318" spans="1:32">
      <c r="A318">
        <f t="shared" si="30"/>
        <v>2009</v>
      </c>
      <c r="B318" t="str">
        <f t="shared" si="29"/>
        <v>Babencho</v>
      </c>
      <c r="C318">
        <v>14</v>
      </c>
      <c r="D318" t="s">
        <v>884</v>
      </c>
      <c r="E318" s="23">
        <v>1</v>
      </c>
      <c r="F318" s="23">
        <v>0</v>
      </c>
      <c r="G318" s="23">
        <v>0</v>
      </c>
      <c r="H318" s="23">
        <v>1</v>
      </c>
      <c r="I318" s="23">
        <v>1</v>
      </c>
      <c r="J318" s="23">
        <v>0</v>
      </c>
      <c r="K318" s="23">
        <v>0</v>
      </c>
      <c r="L318" s="23">
        <v>0</v>
      </c>
      <c r="M318" s="23">
        <v>0</v>
      </c>
      <c r="N318" s="23">
        <v>0</v>
      </c>
      <c r="O318" s="23">
        <v>1</v>
      </c>
      <c r="P318" s="23">
        <v>0</v>
      </c>
      <c r="Q318" s="23">
        <v>0</v>
      </c>
      <c r="R318" s="23">
        <v>32</v>
      </c>
      <c r="S318" s="23">
        <v>6</v>
      </c>
      <c r="T318" s="23">
        <v>4</v>
      </c>
      <c r="U318" s="23">
        <v>0</v>
      </c>
      <c r="V318" s="23">
        <v>1</v>
      </c>
      <c r="W318" s="23">
        <v>0</v>
      </c>
      <c r="X318" s="23">
        <v>0</v>
      </c>
      <c r="Y318" s="23">
        <v>0</v>
      </c>
      <c r="Z318" s="23">
        <v>0</v>
      </c>
      <c r="AA318" s="23">
        <v>0</v>
      </c>
      <c r="AB318" s="23">
        <v>0</v>
      </c>
      <c r="AC318" s="23">
        <v>0</v>
      </c>
      <c r="AD318" s="23">
        <v>0</v>
      </c>
      <c r="AE318" s="23">
        <v>0</v>
      </c>
      <c r="AF318" s="23">
        <v>47</v>
      </c>
    </row>
    <row r="319" spans="1:32">
      <c r="A319">
        <f t="shared" si="30"/>
        <v>2009</v>
      </c>
      <c r="B319" t="s">
        <v>352</v>
      </c>
      <c r="C319">
        <v>1</v>
      </c>
      <c r="D319" t="s">
        <v>884</v>
      </c>
      <c r="E319" s="23">
        <v>0</v>
      </c>
      <c r="F319" s="23">
        <v>0</v>
      </c>
      <c r="G319" s="23">
        <v>3</v>
      </c>
      <c r="H319" s="23">
        <v>0</v>
      </c>
      <c r="I319" s="23">
        <v>0</v>
      </c>
      <c r="J319" s="23">
        <v>2</v>
      </c>
      <c r="K319" s="23">
        <v>0</v>
      </c>
      <c r="L319" s="23">
        <v>0</v>
      </c>
      <c r="M319" s="23">
        <v>0</v>
      </c>
      <c r="N319" s="23">
        <v>0</v>
      </c>
      <c r="O319" s="23">
        <v>0</v>
      </c>
      <c r="P319" s="23">
        <v>0</v>
      </c>
      <c r="Q319" s="23">
        <v>0</v>
      </c>
      <c r="R319" s="23">
        <v>15</v>
      </c>
      <c r="S319" s="23">
        <v>4</v>
      </c>
      <c r="T319" s="23">
        <v>0</v>
      </c>
      <c r="U319" s="23">
        <v>9</v>
      </c>
      <c r="V319" s="23">
        <v>0</v>
      </c>
      <c r="W319" s="23">
        <v>1</v>
      </c>
      <c r="X319" s="23">
        <v>0</v>
      </c>
      <c r="Y319" s="23">
        <v>0</v>
      </c>
      <c r="Z319" s="23">
        <v>0</v>
      </c>
      <c r="AA319" s="23">
        <v>1</v>
      </c>
      <c r="AB319" s="23">
        <v>1</v>
      </c>
      <c r="AC319" s="23">
        <v>0</v>
      </c>
      <c r="AD319" s="23">
        <v>0</v>
      </c>
      <c r="AE319" s="23">
        <v>0</v>
      </c>
      <c r="AF319" s="23">
        <v>36</v>
      </c>
    </row>
    <row r="320" spans="1:32">
      <c r="A320">
        <f t="shared" si="30"/>
        <v>2009</v>
      </c>
      <c r="B320" t="str">
        <f t="shared" ref="B320:B343" si="31">B319</f>
        <v xml:space="preserve">La Barrita </v>
      </c>
      <c r="C320">
        <v>2</v>
      </c>
      <c r="D320" t="s">
        <v>884</v>
      </c>
      <c r="E320" s="23">
        <v>1</v>
      </c>
      <c r="F320" s="23">
        <v>0</v>
      </c>
      <c r="G320" s="23">
        <v>3</v>
      </c>
      <c r="H320" s="23">
        <v>1</v>
      </c>
      <c r="I320" s="23">
        <v>0</v>
      </c>
      <c r="J320" s="23">
        <v>1</v>
      </c>
      <c r="K320" s="23">
        <v>1</v>
      </c>
      <c r="L320" s="23">
        <v>0</v>
      </c>
      <c r="M320" s="23">
        <v>0</v>
      </c>
      <c r="N320" s="23">
        <v>0</v>
      </c>
      <c r="O320" s="23">
        <v>0</v>
      </c>
      <c r="P320" s="23">
        <v>0</v>
      </c>
      <c r="Q320" s="23">
        <v>0</v>
      </c>
      <c r="R320" s="23">
        <v>2</v>
      </c>
      <c r="S320" s="23">
        <v>3</v>
      </c>
      <c r="T320" s="23">
        <v>3</v>
      </c>
      <c r="U320" s="23">
        <v>4</v>
      </c>
      <c r="V320" s="23">
        <v>0</v>
      </c>
      <c r="W320" s="23">
        <v>1</v>
      </c>
      <c r="X320" s="23">
        <v>0</v>
      </c>
      <c r="Y320" s="23">
        <v>0</v>
      </c>
      <c r="Z320" s="23">
        <v>0</v>
      </c>
      <c r="AA320" s="23">
        <v>0</v>
      </c>
      <c r="AB320" s="23">
        <v>0</v>
      </c>
      <c r="AC320" s="23">
        <v>0</v>
      </c>
      <c r="AD320" s="23">
        <v>0</v>
      </c>
      <c r="AE320" s="23">
        <v>0</v>
      </c>
      <c r="AF320" s="23">
        <v>20</v>
      </c>
    </row>
    <row r="321" spans="1:32">
      <c r="A321">
        <f t="shared" si="30"/>
        <v>2009</v>
      </c>
      <c r="B321" t="str">
        <f t="shared" si="31"/>
        <v xml:space="preserve">La Barrita </v>
      </c>
      <c r="C321">
        <v>3</v>
      </c>
      <c r="D321" t="s">
        <v>884</v>
      </c>
      <c r="E321" s="23">
        <v>1</v>
      </c>
      <c r="F321" s="23">
        <v>0</v>
      </c>
      <c r="G321" s="23">
        <v>2</v>
      </c>
      <c r="H321" s="23">
        <v>0</v>
      </c>
      <c r="I321" s="23">
        <v>0</v>
      </c>
      <c r="J321" s="23">
        <v>0</v>
      </c>
      <c r="K321" s="23">
        <v>0</v>
      </c>
      <c r="L321" s="23">
        <v>0</v>
      </c>
      <c r="M321" s="23">
        <v>0</v>
      </c>
      <c r="N321" s="23">
        <v>0</v>
      </c>
      <c r="O321" s="23">
        <v>0</v>
      </c>
      <c r="P321" s="23">
        <v>0</v>
      </c>
      <c r="Q321" s="23">
        <v>0</v>
      </c>
      <c r="R321" s="23">
        <v>0</v>
      </c>
      <c r="S321" s="23">
        <v>5</v>
      </c>
      <c r="T321" s="23">
        <v>1</v>
      </c>
      <c r="U321" s="23">
        <v>8</v>
      </c>
      <c r="V321" s="23">
        <v>1</v>
      </c>
      <c r="W321" s="23">
        <v>0</v>
      </c>
      <c r="X321" s="23">
        <v>1</v>
      </c>
      <c r="Y321" s="23">
        <v>0</v>
      </c>
      <c r="Z321" s="23">
        <v>0</v>
      </c>
      <c r="AA321" s="23">
        <v>0</v>
      </c>
      <c r="AB321" s="23">
        <v>0</v>
      </c>
      <c r="AC321" s="23">
        <v>0</v>
      </c>
      <c r="AD321" s="23">
        <v>0</v>
      </c>
      <c r="AE321" s="23">
        <v>0</v>
      </c>
      <c r="AF321" s="23">
        <v>19</v>
      </c>
    </row>
    <row r="322" spans="1:32">
      <c r="A322">
        <f t="shared" si="30"/>
        <v>2009</v>
      </c>
      <c r="B322" t="str">
        <f t="shared" si="31"/>
        <v xml:space="preserve">La Barrita </v>
      </c>
      <c r="C322">
        <v>4</v>
      </c>
      <c r="D322" t="s">
        <v>884</v>
      </c>
      <c r="E322" s="23">
        <v>1</v>
      </c>
      <c r="F322" s="23">
        <v>1</v>
      </c>
      <c r="G322" s="23">
        <v>2</v>
      </c>
      <c r="H322" s="23">
        <v>1</v>
      </c>
      <c r="I322" s="23">
        <v>1</v>
      </c>
      <c r="J322" s="23">
        <v>1</v>
      </c>
      <c r="K322" s="23">
        <v>0</v>
      </c>
      <c r="L322" s="23">
        <v>0</v>
      </c>
      <c r="M322" s="23">
        <v>0</v>
      </c>
      <c r="N322" s="23">
        <v>0</v>
      </c>
      <c r="O322" s="23">
        <v>0</v>
      </c>
      <c r="P322" s="23">
        <v>0</v>
      </c>
      <c r="Q322" s="23">
        <v>0</v>
      </c>
      <c r="R322" s="23">
        <v>3</v>
      </c>
      <c r="S322" s="23">
        <v>4</v>
      </c>
      <c r="T322" s="23">
        <v>2</v>
      </c>
      <c r="U322" s="23">
        <v>17</v>
      </c>
      <c r="V322" s="23">
        <v>0</v>
      </c>
      <c r="W322" s="23">
        <v>0</v>
      </c>
      <c r="X322" s="23">
        <v>0</v>
      </c>
      <c r="Y322" s="23">
        <v>0</v>
      </c>
      <c r="Z322" s="23">
        <v>0</v>
      </c>
      <c r="AA322" s="23">
        <v>0</v>
      </c>
      <c r="AB322" s="23">
        <v>0</v>
      </c>
      <c r="AC322" s="23">
        <v>0</v>
      </c>
      <c r="AD322" s="23">
        <v>0</v>
      </c>
      <c r="AE322" s="23">
        <v>0</v>
      </c>
      <c r="AF322" s="23">
        <v>33</v>
      </c>
    </row>
    <row r="323" spans="1:32">
      <c r="A323">
        <f t="shared" si="30"/>
        <v>2009</v>
      </c>
      <c r="B323" t="str">
        <f t="shared" si="31"/>
        <v xml:space="preserve">La Barrita </v>
      </c>
      <c r="C323">
        <v>5</v>
      </c>
      <c r="D323" t="s">
        <v>884</v>
      </c>
      <c r="E323" s="23">
        <v>0</v>
      </c>
      <c r="F323" s="23">
        <v>0</v>
      </c>
      <c r="G323" s="23">
        <v>5</v>
      </c>
      <c r="H323" s="23">
        <v>0</v>
      </c>
      <c r="I323" s="23">
        <v>0</v>
      </c>
      <c r="J323" s="23">
        <v>0</v>
      </c>
      <c r="K323" s="23">
        <v>0</v>
      </c>
      <c r="L323" s="23">
        <v>0</v>
      </c>
      <c r="M323" s="23">
        <v>0</v>
      </c>
      <c r="N323" s="23">
        <v>0</v>
      </c>
      <c r="O323" s="23">
        <v>0</v>
      </c>
      <c r="P323" s="23">
        <v>0</v>
      </c>
      <c r="Q323" s="23">
        <v>0</v>
      </c>
      <c r="R323" s="23">
        <v>4</v>
      </c>
      <c r="S323" s="23">
        <v>2</v>
      </c>
      <c r="T323" s="23">
        <v>0</v>
      </c>
      <c r="U323" s="23">
        <v>10</v>
      </c>
      <c r="V323" s="23">
        <v>1</v>
      </c>
      <c r="W323" s="23">
        <v>0</v>
      </c>
      <c r="X323" s="23">
        <v>0</v>
      </c>
      <c r="Y323" s="23">
        <v>0</v>
      </c>
      <c r="Z323" s="23">
        <v>0</v>
      </c>
      <c r="AA323" s="23">
        <v>2</v>
      </c>
      <c r="AB323" s="23">
        <v>0</v>
      </c>
      <c r="AC323" s="23">
        <v>0</v>
      </c>
      <c r="AD323" s="23">
        <v>0</v>
      </c>
      <c r="AE323" s="23">
        <v>0</v>
      </c>
      <c r="AF323" s="23">
        <v>24</v>
      </c>
    </row>
    <row r="324" spans="1:32">
      <c r="A324">
        <f t="shared" si="30"/>
        <v>2009</v>
      </c>
      <c r="B324" t="str">
        <f t="shared" si="31"/>
        <v xml:space="preserve">La Barrita </v>
      </c>
      <c r="C324">
        <v>6</v>
      </c>
      <c r="D324" t="s">
        <v>884</v>
      </c>
      <c r="E324" s="23">
        <v>0</v>
      </c>
      <c r="F324" s="23">
        <v>0</v>
      </c>
      <c r="G324" s="23">
        <v>0</v>
      </c>
      <c r="H324" s="23">
        <v>0</v>
      </c>
      <c r="I324" s="23">
        <v>0</v>
      </c>
      <c r="J324" s="23">
        <v>0</v>
      </c>
      <c r="K324" s="23">
        <v>0</v>
      </c>
      <c r="L324" s="23">
        <v>0</v>
      </c>
      <c r="M324" s="23">
        <v>0</v>
      </c>
      <c r="N324" s="23">
        <v>0</v>
      </c>
      <c r="O324" s="23">
        <v>0</v>
      </c>
      <c r="P324" s="23">
        <v>0</v>
      </c>
      <c r="Q324" s="23">
        <v>0</v>
      </c>
      <c r="R324" s="23">
        <v>2</v>
      </c>
      <c r="S324" s="23">
        <v>0</v>
      </c>
      <c r="T324" s="23">
        <v>0</v>
      </c>
      <c r="U324" s="23">
        <v>3</v>
      </c>
      <c r="V324" s="23">
        <v>0</v>
      </c>
      <c r="W324" s="23">
        <v>0</v>
      </c>
      <c r="X324" s="23">
        <v>0</v>
      </c>
      <c r="Y324" s="23">
        <v>0</v>
      </c>
      <c r="Z324" s="23">
        <v>0</v>
      </c>
      <c r="AA324" s="23">
        <v>0</v>
      </c>
      <c r="AB324" s="23">
        <v>0</v>
      </c>
      <c r="AC324" s="23">
        <v>0</v>
      </c>
      <c r="AD324" s="23">
        <v>0</v>
      </c>
      <c r="AE324" s="23">
        <v>0</v>
      </c>
      <c r="AF324" s="23">
        <v>5</v>
      </c>
    </row>
    <row r="325" spans="1:32">
      <c r="A325">
        <f t="shared" si="30"/>
        <v>2009</v>
      </c>
      <c r="B325" t="str">
        <f t="shared" si="31"/>
        <v xml:space="preserve">La Barrita </v>
      </c>
      <c r="C325">
        <v>7</v>
      </c>
      <c r="D325" t="s">
        <v>884</v>
      </c>
      <c r="E325" s="23">
        <v>0</v>
      </c>
      <c r="F325" s="23">
        <v>2</v>
      </c>
      <c r="G325" s="23">
        <v>6</v>
      </c>
      <c r="H325" s="23">
        <v>3</v>
      </c>
      <c r="I325" s="23">
        <v>0</v>
      </c>
      <c r="J325" s="23">
        <v>3</v>
      </c>
      <c r="K325" s="23">
        <v>0</v>
      </c>
      <c r="L325" s="23">
        <v>0</v>
      </c>
      <c r="M325" s="23">
        <v>0</v>
      </c>
      <c r="N325" s="23">
        <v>1</v>
      </c>
      <c r="O325" s="23">
        <v>0</v>
      </c>
      <c r="P325" s="23">
        <v>0</v>
      </c>
      <c r="Q325" s="23">
        <v>0</v>
      </c>
      <c r="R325" s="23">
        <v>6</v>
      </c>
      <c r="S325" s="23">
        <v>3</v>
      </c>
      <c r="T325" s="23">
        <v>1</v>
      </c>
      <c r="U325" s="23">
        <v>18</v>
      </c>
      <c r="V325" s="23">
        <v>5</v>
      </c>
      <c r="W325" s="23">
        <v>0</v>
      </c>
      <c r="X325" s="23">
        <v>0</v>
      </c>
      <c r="Y325" s="23">
        <v>0</v>
      </c>
      <c r="Z325" s="23">
        <v>0</v>
      </c>
      <c r="AA325" s="23">
        <v>3</v>
      </c>
      <c r="AB325" s="23">
        <v>6</v>
      </c>
      <c r="AC325" s="23">
        <v>0</v>
      </c>
      <c r="AD325" s="23">
        <v>0</v>
      </c>
      <c r="AE325" s="23">
        <v>0</v>
      </c>
      <c r="AF325" s="23">
        <v>57</v>
      </c>
    </row>
    <row r="326" spans="1:32">
      <c r="A326">
        <f t="shared" si="30"/>
        <v>2009</v>
      </c>
      <c r="B326" t="str">
        <f t="shared" si="31"/>
        <v xml:space="preserve">La Barrita </v>
      </c>
      <c r="C326">
        <v>8</v>
      </c>
      <c r="D326" t="s">
        <v>884</v>
      </c>
      <c r="E326" s="23">
        <v>1</v>
      </c>
      <c r="F326" s="23">
        <v>0</v>
      </c>
      <c r="G326" s="23">
        <v>2</v>
      </c>
      <c r="H326" s="23">
        <v>1</v>
      </c>
      <c r="I326" s="23">
        <v>0</v>
      </c>
      <c r="J326" s="23">
        <v>2</v>
      </c>
      <c r="K326" s="23">
        <v>0</v>
      </c>
      <c r="L326" s="23">
        <v>0</v>
      </c>
      <c r="M326" s="23">
        <v>0</v>
      </c>
      <c r="N326" s="23">
        <v>0</v>
      </c>
      <c r="O326" s="23">
        <v>0</v>
      </c>
      <c r="P326" s="23">
        <v>0</v>
      </c>
      <c r="Q326" s="23">
        <v>0</v>
      </c>
      <c r="R326" s="23">
        <v>6</v>
      </c>
      <c r="S326" s="23">
        <v>5</v>
      </c>
      <c r="T326" s="23">
        <v>1</v>
      </c>
      <c r="U326" s="23">
        <v>1</v>
      </c>
      <c r="V326" s="23">
        <v>4</v>
      </c>
      <c r="W326" s="23">
        <v>0</v>
      </c>
      <c r="X326" s="23">
        <v>0</v>
      </c>
      <c r="Y326" s="23">
        <v>0</v>
      </c>
      <c r="Z326" s="23">
        <v>0</v>
      </c>
      <c r="AA326" s="23">
        <v>0</v>
      </c>
      <c r="AB326" s="23">
        <v>2</v>
      </c>
      <c r="AC326" s="23">
        <v>0</v>
      </c>
      <c r="AD326" s="23">
        <v>0</v>
      </c>
      <c r="AE326" s="23">
        <v>0</v>
      </c>
      <c r="AF326" s="23">
        <v>25</v>
      </c>
    </row>
    <row r="327" spans="1:32">
      <c r="A327">
        <f t="shared" si="30"/>
        <v>2009</v>
      </c>
      <c r="B327" t="str">
        <f t="shared" si="31"/>
        <v xml:space="preserve">La Barrita </v>
      </c>
      <c r="C327">
        <v>9</v>
      </c>
      <c r="D327" t="s">
        <v>884</v>
      </c>
      <c r="E327" s="23">
        <v>0</v>
      </c>
      <c r="F327" s="23">
        <v>0</v>
      </c>
      <c r="G327" s="23">
        <v>0</v>
      </c>
      <c r="H327" s="23">
        <v>0</v>
      </c>
      <c r="I327" s="23">
        <v>0</v>
      </c>
      <c r="J327" s="23">
        <v>0</v>
      </c>
      <c r="K327" s="23">
        <v>0</v>
      </c>
      <c r="L327" s="23">
        <v>0</v>
      </c>
      <c r="M327" s="23">
        <v>0</v>
      </c>
      <c r="N327" s="23">
        <v>0</v>
      </c>
      <c r="O327" s="23">
        <v>0</v>
      </c>
      <c r="P327" s="23">
        <v>0</v>
      </c>
      <c r="Q327" s="23">
        <v>0</v>
      </c>
      <c r="R327" s="23">
        <v>3</v>
      </c>
      <c r="S327" s="23">
        <v>2</v>
      </c>
      <c r="T327" s="23">
        <v>0</v>
      </c>
      <c r="U327" s="23">
        <v>2</v>
      </c>
      <c r="V327" s="23">
        <v>0</v>
      </c>
      <c r="W327" s="23">
        <v>0</v>
      </c>
      <c r="X327" s="23">
        <v>0</v>
      </c>
      <c r="Y327" s="23">
        <v>0</v>
      </c>
      <c r="Z327" s="23">
        <v>0</v>
      </c>
      <c r="AA327" s="23">
        <v>0</v>
      </c>
      <c r="AB327" s="23">
        <v>0</v>
      </c>
      <c r="AC327" s="23">
        <v>0</v>
      </c>
      <c r="AD327" s="23">
        <v>0</v>
      </c>
      <c r="AE327" s="23">
        <v>0</v>
      </c>
      <c r="AF327" s="23">
        <v>7</v>
      </c>
    </row>
    <row r="328" spans="1:32">
      <c r="A328">
        <f t="shared" si="30"/>
        <v>2009</v>
      </c>
      <c r="B328" t="str">
        <f t="shared" si="31"/>
        <v xml:space="preserve">La Barrita </v>
      </c>
      <c r="C328">
        <v>10</v>
      </c>
      <c r="D328" t="s">
        <v>884</v>
      </c>
      <c r="E328" s="23">
        <v>0</v>
      </c>
      <c r="F328" s="23">
        <v>0</v>
      </c>
      <c r="G328" s="23">
        <v>6</v>
      </c>
      <c r="H328" s="23">
        <v>0</v>
      </c>
      <c r="I328" s="23">
        <v>0</v>
      </c>
      <c r="J328" s="23">
        <v>1</v>
      </c>
      <c r="K328" s="23">
        <v>0</v>
      </c>
      <c r="L328" s="23">
        <v>0</v>
      </c>
      <c r="M328" s="23">
        <v>0</v>
      </c>
      <c r="N328" s="23">
        <v>0</v>
      </c>
      <c r="O328" s="23">
        <v>9</v>
      </c>
      <c r="P328" s="23">
        <v>0</v>
      </c>
      <c r="Q328" s="23">
        <v>0</v>
      </c>
      <c r="R328" s="23">
        <v>5</v>
      </c>
      <c r="S328" s="23">
        <v>2</v>
      </c>
      <c r="T328" s="23">
        <v>4</v>
      </c>
      <c r="U328" s="23">
        <v>5</v>
      </c>
      <c r="V328" s="23">
        <v>5</v>
      </c>
      <c r="W328" s="23">
        <v>0</v>
      </c>
      <c r="X328" s="23">
        <v>1</v>
      </c>
      <c r="Y328" s="23">
        <v>0</v>
      </c>
      <c r="Z328" s="23">
        <v>0</v>
      </c>
      <c r="AA328" s="23">
        <v>0</v>
      </c>
      <c r="AB328" s="23">
        <v>1</v>
      </c>
      <c r="AC328" s="23">
        <v>0</v>
      </c>
      <c r="AD328" s="23">
        <v>0</v>
      </c>
      <c r="AE328" s="23">
        <v>0</v>
      </c>
      <c r="AF328" s="23">
        <v>39</v>
      </c>
    </row>
    <row r="329" spans="1:32">
      <c r="A329">
        <f t="shared" si="30"/>
        <v>2009</v>
      </c>
      <c r="B329" t="str">
        <f t="shared" si="31"/>
        <v xml:space="preserve">La Barrita </v>
      </c>
      <c r="C329">
        <v>11</v>
      </c>
      <c r="D329" t="s">
        <v>884</v>
      </c>
      <c r="E329" s="23">
        <v>0</v>
      </c>
      <c r="F329" s="23">
        <v>0</v>
      </c>
      <c r="G329" s="23">
        <v>0</v>
      </c>
      <c r="H329" s="23">
        <v>0</v>
      </c>
      <c r="I329" s="23">
        <v>0</v>
      </c>
      <c r="J329" s="23">
        <v>0</v>
      </c>
      <c r="K329" s="23">
        <v>0</v>
      </c>
      <c r="L329" s="23">
        <v>0</v>
      </c>
      <c r="M329" s="23">
        <v>0</v>
      </c>
      <c r="N329" s="23">
        <v>0</v>
      </c>
      <c r="O329" s="23">
        <v>0</v>
      </c>
      <c r="P329" s="23">
        <v>0</v>
      </c>
      <c r="Q329" s="23">
        <v>0</v>
      </c>
      <c r="R329" s="23">
        <v>1</v>
      </c>
      <c r="S329" s="23">
        <v>0</v>
      </c>
      <c r="T329" s="23">
        <v>0</v>
      </c>
      <c r="U329" s="23">
        <v>19</v>
      </c>
      <c r="V329" s="23">
        <v>1</v>
      </c>
      <c r="W329" s="23">
        <v>0</v>
      </c>
      <c r="X329" s="23">
        <v>0</v>
      </c>
      <c r="Y329" s="23">
        <v>0</v>
      </c>
      <c r="Z329" s="23">
        <v>0</v>
      </c>
      <c r="AA329" s="23">
        <v>0</v>
      </c>
      <c r="AB329" s="23">
        <v>0</v>
      </c>
      <c r="AC329" s="23">
        <v>0</v>
      </c>
      <c r="AD329" s="23">
        <v>0</v>
      </c>
      <c r="AE329" s="23">
        <v>0</v>
      </c>
      <c r="AF329" s="23">
        <v>21</v>
      </c>
    </row>
    <row r="330" spans="1:32">
      <c r="A330">
        <f t="shared" si="30"/>
        <v>2009</v>
      </c>
      <c r="B330" t="str">
        <f t="shared" si="31"/>
        <v xml:space="preserve">La Barrita </v>
      </c>
      <c r="C330">
        <v>12</v>
      </c>
      <c r="D330" t="s">
        <v>884</v>
      </c>
      <c r="E330" s="23">
        <v>0</v>
      </c>
      <c r="F330" s="23">
        <v>0</v>
      </c>
      <c r="G330" s="23">
        <v>1</v>
      </c>
      <c r="H330" s="23">
        <v>0</v>
      </c>
      <c r="I330" s="23">
        <v>0</v>
      </c>
      <c r="J330" s="23">
        <v>1</v>
      </c>
      <c r="K330" s="23">
        <v>0</v>
      </c>
      <c r="L330" s="23">
        <v>0</v>
      </c>
      <c r="M330" s="23">
        <v>0</v>
      </c>
      <c r="N330" s="23">
        <v>0</v>
      </c>
      <c r="O330" s="23">
        <v>0</v>
      </c>
      <c r="P330" s="23">
        <v>0</v>
      </c>
      <c r="Q330" s="23">
        <v>0</v>
      </c>
      <c r="R330" s="23">
        <v>18</v>
      </c>
      <c r="S330" s="23">
        <v>0</v>
      </c>
      <c r="T330" s="23">
        <v>0</v>
      </c>
      <c r="U330" s="23">
        <v>0</v>
      </c>
      <c r="V330" s="23">
        <v>10</v>
      </c>
      <c r="W330" s="23">
        <v>0</v>
      </c>
      <c r="X330" s="23">
        <v>0</v>
      </c>
      <c r="Y330" s="23">
        <v>0</v>
      </c>
      <c r="Z330" s="23">
        <v>0</v>
      </c>
      <c r="AA330" s="23">
        <v>1</v>
      </c>
      <c r="AB330" s="23">
        <v>0</v>
      </c>
      <c r="AC330" s="23">
        <v>0</v>
      </c>
      <c r="AD330" s="23">
        <v>0</v>
      </c>
      <c r="AE330" s="23">
        <v>0</v>
      </c>
      <c r="AF330" s="23">
        <v>31</v>
      </c>
    </row>
    <row r="331" spans="1:32">
      <c r="A331">
        <f t="shared" si="30"/>
        <v>2009</v>
      </c>
      <c r="B331" t="str">
        <f t="shared" si="31"/>
        <v xml:space="preserve">La Barrita </v>
      </c>
      <c r="C331">
        <v>13</v>
      </c>
      <c r="D331" t="s">
        <v>884</v>
      </c>
      <c r="E331" s="23">
        <v>0</v>
      </c>
      <c r="F331" s="23">
        <v>0</v>
      </c>
      <c r="G331" s="23">
        <v>0</v>
      </c>
      <c r="H331" s="23">
        <v>1</v>
      </c>
      <c r="I331" s="23">
        <v>0</v>
      </c>
      <c r="J331" s="23">
        <v>0</v>
      </c>
      <c r="K331" s="23">
        <v>0</v>
      </c>
      <c r="L331" s="23">
        <v>0</v>
      </c>
      <c r="M331" s="23">
        <v>0</v>
      </c>
      <c r="N331" s="23">
        <v>0</v>
      </c>
      <c r="O331" s="23">
        <v>0</v>
      </c>
      <c r="P331" s="23">
        <v>0</v>
      </c>
      <c r="Q331" s="23">
        <v>0</v>
      </c>
      <c r="R331" s="23">
        <v>1</v>
      </c>
      <c r="S331" s="23">
        <v>0</v>
      </c>
      <c r="T331" s="23">
        <v>0</v>
      </c>
      <c r="U331" s="23">
        <v>20</v>
      </c>
      <c r="V331" s="23">
        <v>0</v>
      </c>
      <c r="W331" s="23">
        <v>0</v>
      </c>
      <c r="X331" s="23">
        <v>0</v>
      </c>
      <c r="Y331" s="23">
        <v>0</v>
      </c>
      <c r="Z331" s="23">
        <v>0</v>
      </c>
      <c r="AA331" s="23">
        <v>0</v>
      </c>
      <c r="AB331" s="23">
        <v>0</v>
      </c>
      <c r="AC331" s="23">
        <v>0</v>
      </c>
      <c r="AD331" s="23">
        <v>0</v>
      </c>
      <c r="AE331" s="23">
        <v>0</v>
      </c>
      <c r="AF331" s="23">
        <v>22</v>
      </c>
    </row>
    <row r="332" spans="1:32">
      <c r="A332">
        <f t="shared" si="30"/>
        <v>2009</v>
      </c>
      <c r="B332" t="str">
        <f t="shared" si="31"/>
        <v xml:space="preserve">La Barrita </v>
      </c>
      <c r="C332">
        <v>14</v>
      </c>
      <c r="D332" t="s">
        <v>884</v>
      </c>
      <c r="E332" s="23">
        <v>0</v>
      </c>
      <c r="F332" s="23">
        <v>0</v>
      </c>
      <c r="G332" s="23">
        <v>3</v>
      </c>
      <c r="H332" s="23">
        <v>3</v>
      </c>
      <c r="I332" s="23">
        <v>0</v>
      </c>
      <c r="J332" s="23">
        <v>1</v>
      </c>
      <c r="K332" s="23">
        <v>0</v>
      </c>
      <c r="L332" s="23">
        <v>0</v>
      </c>
      <c r="M332" s="23">
        <v>0</v>
      </c>
      <c r="N332" s="23">
        <v>0</v>
      </c>
      <c r="O332" s="23">
        <v>0</v>
      </c>
      <c r="P332" s="23">
        <v>0</v>
      </c>
      <c r="Q332" s="23">
        <v>0</v>
      </c>
      <c r="R332" s="23">
        <v>6</v>
      </c>
      <c r="S332" s="23">
        <v>2</v>
      </c>
      <c r="T332" s="23">
        <v>2</v>
      </c>
      <c r="U332" s="23">
        <v>10</v>
      </c>
      <c r="V332" s="23">
        <v>9</v>
      </c>
      <c r="W332" s="23">
        <v>0</v>
      </c>
      <c r="X332" s="23">
        <v>0</v>
      </c>
      <c r="Y332" s="23">
        <v>0</v>
      </c>
      <c r="Z332" s="23">
        <v>0</v>
      </c>
      <c r="AA332" s="23">
        <v>0</v>
      </c>
      <c r="AB332" s="23">
        <v>2</v>
      </c>
      <c r="AC332" s="23">
        <v>0</v>
      </c>
      <c r="AD332" s="23">
        <v>0</v>
      </c>
      <c r="AE332" s="23">
        <v>0</v>
      </c>
      <c r="AF332" s="23">
        <v>38</v>
      </c>
    </row>
    <row r="333" spans="1:32">
      <c r="A333">
        <f t="shared" si="30"/>
        <v>2009</v>
      </c>
      <c r="B333" t="str">
        <f t="shared" si="31"/>
        <v xml:space="preserve">La Barrita </v>
      </c>
      <c r="C333">
        <v>15</v>
      </c>
      <c r="D333" t="s">
        <v>884</v>
      </c>
      <c r="E333" s="23">
        <v>0</v>
      </c>
      <c r="F333" s="23">
        <v>0</v>
      </c>
      <c r="G333" s="23">
        <v>0</v>
      </c>
      <c r="H333" s="23">
        <v>0</v>
      </c>
      <c r="I333" s="23">
        <v>0</v>
      </c>
      <c r="J333" s="23">
        <v>0</v>
      </c>
      <c r="K333" s="23">
        <v>1</v>
      </c>
      <c r="L333" s="23">
        <v>0</v>
      </c>
      <c r="M333" s="23">
        <v>0</v>
      </c>
      <c r="N333" s="23">
        <v>0</v>
      </c>
      <c r="O333" s="23">
        <v>0</v>
      </c>
      <c r="P333" s="23">
        <v>0</v>
      </c>
      <c r="Q333" s="23">
        <v>0</v>
      </c>
      <c r="R333" s="23">
        <v>2</v>
      </c>
      <c r="S333" s="23">
        <v>0</v>
      </c>
      <c r="T333" s="23">
        <v>0</v>
      </c>
      <c r="U333" s="23">
        <v>8</v>
      </c>
      <c r="V333" s="23">
        <v>0</v>
      </c>
      <c r="W333" s="23">
        <v>0</v>
      </c>
      <c r="X333" s="23">
        <v>0</v>
      </c>
      <c r="Y333" s="23">
        <v>0</v>
      </c>
      <c r="Z333" s="23">
        <v>0</v>
      </c>
      <c r="AA333" s="23">
        <v>0</v>
      </c>
      <c r="AB333" s="23">
        <v>0</v>
      </c>
      <c r="AC333" s="23">
        <v>0</v>
      </c>
      <c r="AD333" s="23">
        <v>0</v>
      </c>
      <c r="AE333" s="23">
        <v>0</v>
      </c>
      <c r="AF333" s="23">
        <v>11</v>
      </c>
    </row>
    <row r="334" spans="1:32">
      <c r="A334">
        <f t="shared" si="30"/>
        <v>2009</v>
      </c>
      <c r="B334" t="str">
        <f t="shared" si="31"/>
        <v xml:space="preserve">La Barrita </v>
      </c>
      <c r="C334">
        <v>16</v>
      </c>
      <c r="D334" t="s">
        <v>884</v>
      </c>
      <c r="E334" s="23">
        <v>0</v>
      </c>
      <c r="F334" s="23">
        <v>1</v>
      </c>
      <c r="G334" s="23">
        <v>1</v>
      </c>
      <c r="H334" s="23">
        <v>1</v>
      </c>
      <c r="I334" s="23">
        <v>0</v>
      </c>
      <c r="J334" s="23">
        <v>0</v>
      </c>
      <c r="K334" s="23">
        <v>0</v>
      </c>
      <c r="L334" s="23">
        <v>0</v>
      </c>
      <c r="M334" s="23">
        <v>0</v>
      </c>
      <c r="N334" s="23">
        <v>1</v>
      </c>
      <c r="O334" s="23">
        <v>3</v>
      </c>
      <c r="P334" s="23">
        <v>0</v>
      </c>
      <c r="Q334" s="23">
        <v>0</v>
      </c>
      <c r="R334" s="23">
        <v>14</v>
      </c>
      <c r="S334" s="23">
        <v>4</v>
      </c>
      <c r="T334" s="23">
        <v>2</v>
      </c>
      <c r="U334" s="23">
        <v>11</v>
      </c>
      <c r="V334" s="23">
        <v>0</v>
      </c>
      <c r="W334" s="23">
        <v>0</v>
      </c>
      <c r="X334" s="23">
        <v>0</v>
      </c>
      <c r="Y334" s="23">
        <v>0</v>
      </c>
      <c r="Z334" s="23">
        <v>0</v>
      </c>
      <c r="AA334" s="23">
        <v>1</v>
      </c>
      <c r="AB334" s="23">
        <v>1</v>
      </c>
      <c r="AC334" s="23">
        <v>0</v>
      </c>
      <c r="AD334" s="23">
        <v>0</v>
      </c>
      <c r="AE334" s="23">
        <v>0</v>
      </c>
      <c r="AF334" s="23">
        <v>40</v>
      </c>
    </row>
    <row r="335" spans="1:32">
      <c r="A335">
        <f t="shared" si="30"/>
        <v>2009</v>
      </c>
      <c r="B335" t="str">
        <f t="shared" si="31"/>
        <v xml:space="preserve">La Barrita </v>
      </c>
      <c r="C335">
        <v>17</v>
      </c>
      <c r="D335" t="s">
        <v>884</v>
      </c>
      <c r="E335" s="23">
        <v>2</v>
      </c>
      <c r="F335" s="23">
        <v>0</v>
      </c>
      <c r="G335" s="23">
        <v>0</v>
      </c>
      <c r="H335" s="23">
        <v>0</v>
      </c>
      <c r="I335" s="23">
        <v>0</v>
      </c>
      <c r="J335" s="23">
        <v>0</v>
      </c>
      <c r="K335" s="23">
        <v>5</v>
      </c>
      <c r="L335" s="23">
        <v>0</v>
      </c>
      <c r="M335" s="23">
        <v>0</v>
      </c>
      <c r="N335" s="23">
        <v>0</v>
      </c>
      <c r="O335" s="23">
        <v>0</v>
      </c>
      <c r="P335" s="23">
        <v>0</v>
      </c>
      <c r="Q335" s="23">
        <v>0</v>
      </c>
      <c r="R335" s="23">
        <v>2</v>
      </c>
      <c r="S335" s="23">
        <v>6</v>
      </c>
      <c r="T335" s="23">
        <v>0</v>
      </c>
      <c r="U335" s="23">
        <v>15</v>
      </c>
      <c r="V335" s="23">
        <v>0</v>
      </c>
      <c r="W335" s="23">
        <v>0</v>
      </c>
      <c r="X335" s="23">
        <v>0</v>
      </c>
      <c r="Y335" s="23">
        <v>0</v>
      </c>
      <c r="Z335" s="23">
        <v>0</v>
      </c>
      <c r="AA335" s="23">
        <v>0</v>
      </c>
      <c r="AB335" s="23">
        <v>0</v>
      </c>
      <c r="AC335" s="23">
        <v>0</v>
      </c>
      <c r="AD335" s="23">
        <v>0</v>
      </c>
      <c r="AE335" s="23">
        <v>0</v>
      </c>
      <c r="AF335" s="23">
        <v>30</v>
      </c>
    </row>
    <row r="336" spans="1:32">
      <c r="A336">
        <f t="shared" si="30"/>
        <v>2009</v>
      </c>
      <c r="B336" t="str">
        <f t="shared" si="31"/>
        <v xml:space="preserve">La Barrita </v>
      </c>
      <c r="C336">
        <v>18</v>
      </c>
      <c r="D336" t="s">
        <v>884</v>
      </c>
      <c r="E336" s="23">
        <v>0</v>
      </c>
      <c r="F336" s="23">
        <v>0</v>
      </c>
      <c r="G336" s="23">
        <v>2</v>
      </c>
      <c r="H336" s="23">
        <v>0</v>
      </c>
      <c r="I336" s="23">
        <v>0</v>
      </c>
      <c r="J336" s="23">
        <v>0</v>
      </c>
      <c r="K336" s="23">
        <v>0</v>
      </c>
      <c r="L336" s="23">
        <v>0</v>
      </c>
      <c r="M336" s="23">
        <v>0</v>
      </c>
      <c r="N336" s="23">
        <v>0</v>
      </c>
      <c r="O336" s="23">
        <v>0</v>
      </c>
      <c r="P336" s="23">
        <v>0</v>
      </c>
      <c r="Q336" s="23">
        <v>0</v>
      </c>
      <c r="R336" s="23">
        <v>11</v>
      </c>
      <c r="S336" s="23">
        <v>3</v>
      </c>
      <c r="T336" s="23">
        <v>0</v>
      </c>
      <c r="U336" s="23">
        <v>19</v>
      </c>
      <c r="V336" s="23">
        <v>0</v>
      </c>
      <c r="W336" s="23">
        <v>0</v>
      </c>
      <c r="X336" s="23">
        <v>0</v>
      </c>
      <c r="Y336" s="23">
        <v>0</v>
      </c>
      <c r="Z336" s="23">
        <v>0</v>
      </c>
      <c r="AA336" s="23">
        <v>2</v>
      </c>
      <c r="AB336" s="23">
        <v>0</v>
      </c>
      <c r="AC336" s="23">
        <v>0</v>
      </c>
      <c r="AD336" s="23">
        <v>0</v>
      </c>
      <c r="AE336" s="23">
        <v>0</v>
      </c>
      <c r="AF336" s="23">
        <v>37</v>
      </c>
    </row>
    <row r="337" spans="1:32">
      <c r="A337">
        <f t="shared" si="30"/>
        <v>2009</v>
      </c>
      <c r="B337" t="str">
        <f t="shared" si="31"/>
        <v xml:space="preserve">La Barrita </v>
      </c>
      <c r="C337">
        <v>19</v>
      </c>
      <c r="D337" t="s">
        <v>884</v>
      </c>
      <c r="E337" s="23">
        <v>0</v>
      </c>
      <c r="F337" s="23">
        <v>0</v>
      </c>
      <c r="G337" s="23">
        <v>0</v>
      </c>
      <c r="H337" s="23">
        <v>0</v>
      </c>
      <c r="I337" s="23">
        <v>0</v>
      </c>
      <c r="J337" s="23">
        <v>0</v>
      </c>
      <c r="K337" s="23">
        <v>0</v>
      </c>
      <c r="L337" s="23">
        <v>0</v>
      </c>
      <c r="M337" s="23">
        <v>0</v>
      </c>
      <c r="N337" s="23">
        <v>0</v>
      </c>
      <c r="O337" s="23">
        <v>0</v>
      </c>
      <c r="P337" s="23">
        <v>0</v>
      </c>
      <c r="Q337" s="23">
        <v>0</v>
      </c>
      <c r="R337" s="23">
        <v>0</v>
      </c>
      <c r="S337" s="23">
        <v>2</v>
      </c>
      <c r="T337" s="23">
        <v>0</v>
      </c>
      <c r="U337" s="23">
        <v>1</v>
      </c>
      <c r="V337" s="23">
        <v>0</v>
      </c>
      <c r="W337" s="23">
        <v>0</v>
      </c>
      <c r="X337" s="23">
        <v>0</v>
      </c>
      <c r="Y337" s="23">
        <v>0</v>
      </c>
      <c r="Z337" s="23">
        <v>0</v>
      </c>
      <c r="AA337" s="23">
        <v>0</v>
      </c>
      <c r="AB337" s="23">
        <v>0</v>
      </c>
      <c r="AC337" s="23">
        <v>0</v>
      </c>
      <c r="AD337" s="23">
        <v>0</v>
      </c>
      <c r="AE337" s="23">
        <v>0</v>
      </c>
      <c r="AF337" s="23">
        <v>3</v>
      </c>
    </row>
    <row r="338" spans="1:32">
      <c r="A338">
        <f t="shared" si="30"/>
        <v>2009</v>
      </c>
      <c r="B338" t="str">
        <f t="shared" si="31"/>
        <v xml:space="preserve">La Barrita </v>
      </c>
      <c r="C338">
        <v>20</v>
      </c>
      <c r="D338" t="s">
        <v>884</v>
      </c>
      <c r="E338" s="23">
        <v>0</v>
      </c>
      <c r="F338" s="23">
        <v>0</v>
      </c>
      <c r="G338" s="23">
        <v>14</v>
      </c>
      <c r="H338" s="23">
        <v>0</v>
      </c>
      <c r="I338" s="23">
        <v>0</v>
      </c>
      <c r="J338" s="23">
        <v>1</v>
      </c>
      <c r="K338" s="23">
        <v>0</v>
      </c>
      <c r="L338" s="23">
        <v>0</v>
      </c>
      <c r="M338" s="23">
        <v>0</v>
      </c>
      <c r="N338" s="23">
        <v>0</v>
      </c>
      <c r="O338" s="23">
        <v>0</v>
      </c>
      <c r="P338" s="23">
        <v>0</v>
      </c>
      <c r="Q338" s="23">
        <v>0</v>
      </c>
      <c r="R338" s="23">
        <v>11</v>
      </c>
      <c r="S338" s="23">
        <v>2</v>
      </c>
      <c r="T338" s="23">
        <v>12</v>
      </c>
      <c r="U338" s="23">
        <v>19</v>
      </c>
      <c r="V338" s="23">
        <v>1</v>
      </c>
      <c r="W338" s="23">
        <v>0</v>
      </c>
      <c r="X338" s="23">
        <v>0</v>
      </c>
      <c r="Y338" s="23">
        <v>0</v>
      </c>
      <c r="Z338" s="23">
        <v>0</v>
      </c>
      <c r="AA338" s="23">
        <v>0</v>
      </c>
      <c r="AB338" s="23">
        <v>0</v>
      </c>
      <c r="AC338" s="23">
        <v>0</v>
      </c>
      <c r="AD338" s="23">
        <v>0</v>
      </c>
      <c r="AE338" s="23">
        <v>0</v>
      </c>
      <c r="AF338" s="23">
        <v>60</v>
      </c>
    </row>
    <row r="339" spans="1:32">
      <c r="A339">
        <f t="shared" si="30"/>
        <v>2009</v>
      </c>
      <c r="B339" t="str">
        <f t="shared" si="31"/>
        <v xml:space="preserve">La Barrita </v>
      </c>
      <c r="C339">
        <v>21</v>
      </c>
      <c r="D339" t="s">
        <v>884</v>
      </c>
      <c r="E339" s="23">
        <v>0</v>
      </c>
      <c r="F339" s="23">
        <v>0</v>
      </c>
      <c r="G339" s="23">
        <v>0</v>
      </c>
      <c r="H339" s="23">
        <v>0</v>
      </c>
      <c r="I339" s="23">
        <v>0</v>
      </c>
      <c r="J339" s="23">
        <v>0</v>
      </c>
      <c r="K339" s="23">
        <v>2</v>
      </c>
      <c r="L339" s="23">
        <v>0</v>
      </c>
      <c r="M339" s="23">
        <v>0</v>
      </c>
      <c r="N339" s="23">
        <v>0</v>
      </c>
      <c r="O339" s="23">
        <v>0</v>
      </c>
      <c r="P339" s="23">
        <v>0</v>
      </c>
      <c r="Q339" s="23">
        <v>0</v>
      </c>
      <c r="R339" s="23">
        <v>0</v>
      </c>
      <c r="S339" s="23">
        <v>3</v>
      </c>
      <c r="T339" s="23">
        <v>0</v>
      </c>
      <c r="U339" s="23">
        <v>2</v>
      </c>
      <c r="V339" s="23">
        <v>0</v>
      </c>
      <c r="W339" s="23">
        <v>0</v>
      </c>
      <c r="X339" s="23">
        <v>0</v>
      </c>
      <c r="Y339" s="23">
        <v>0</v>
      </c>
      <c r="Z339" s="23">
        <v>0</v>
      </c>
      <c r="AA339" s="23">
        <v>0</v>
      </c>
      <c r="AB339" s="23">
        <v>1</v>
      </c>
      <c r="AC339" s="23">
        <v>0</v>
      </c>
      <c r="AD339" s="23">
        <v>0</v>
      </c>
      <c r="AE339" s="23">
        <v>0</v>
      </c>
      <c r="AF339" s="23">
        <v>8</v>
      </c>
    </row>
    <row r="340" spans="1:32">
      <c r="A340">
        <f t="shared" si="30"/>
        <v>2009</v>
      </c>
      <c r="B340" t="str">
        <f t="shared" si="31"/>
        <v xml:space="preserve">La Barrita </v>
      </c>
      <c r="C340">
        <v>22</v>
      </c>
      <c r="D340" t="s">
        <v>884</v>
      </c>
      <c r="E340" s="23">
        <v>0</v>
      </c>
      <c r="F340" s="23">
        <v>0</v>
      </c>
      <c r="G340" s="23">
        <v>0</v>
      </c>
      <c r="H340" s="23">
        <v>0</v>
      </c>
      <c r="I340" s="23">
        <v>0</v>
      </c>
      <c r="J340" s="23">
        <v>1</v>
      </c>
      <c r="K340" s="23">
        <v>0</v>
      </c>
      <c r="L340" s="23">
        <v>0</v>
      </c>
      <c r="M340" s="23">
        <v>0</v>
      </c>
      <c r="N340" s="23">
        <v>0</v>
      </c>
      <c r="O340" s="23">
        <v>0</v>
      </c>
      <c r="P340" s="23">
        <v>0</v>
      </c>
      <c r="Q340" s="23">
        <v>0</v>
      </c>
      <c r="R340" s="23">
        <v>7</v>
      </c>
      <c r="S340" s="23">
        <v>2</v>
      </c>
      <c r="T340" s="23">
        <v>2</v>
      </c>
      <c r="U340" s="23">
        <v>6</v>
      </c>
      <c r="V340" s="23">
        <v>3</v>
      </c>
      <c r="W340" s="23">
        <v>0</v>
      </c>
      <c r="X340" s="23">
        <v>0</v>
      </c>
      <c r="Y340" s="23">
        <v>0</v>
      </c>
      <c r="Z340" s="23">
        <v>0</v>
      </c>
      <c r="AA340" s="23">
        <v>0</v>
      </c>
      <c r="AB340" s="23">
        <v>1</v>
      </c>
      <c r="AC340" s="23">
        <v>0</v>
      </c>
      <c r="AD340" s="23">
        <v>0</v>
      </c>
      <c r="AE340" s="23">
        <v>0</v>
      </c>
      <c r="AF340" s="23">
        <v>22</v>
      </c>
    </row>
    <row r="341" spans="1:32">
      <c r="A341">
        <f t="shared" si="30"/>
        <v>2009</v>
      </c>
      <c r="B341" t="str">
        <f t="shared" si="31"/>
        <v xml:space="preserve">La Barrita </v>
      </c>
      <c r="C341">
        <v>23</v>
      </c>
      <c r="D341" t="s">
        <v>884</v>
      </c>
      <c r="E341" s="23">
        <v>0</v>
      </c>
      <c r="F341" s="23">
        <v>0</v>
      </c>
      <c r="G341" s="23">
        <v>0</v>
      </c>
      <c r="H341" s="23">
        <v>0</v>
      </c>
      <c r="I341" s="23">
        <v>0</v>
      </c>
      <c r="J341" s="23">
        <v>0</v>
      </c>
      <c r="K341" s="23">
        <v>0</v>
      </c>
      <c r="L341" s="23">
        <v>0</v>
      </c>
      <c r="M341" s="23">
        <v>0</v>
      </c>
      <c r="N341" s="23">
        <v>0</v>
      </c>
      <c r="O341" s="23">
        <v>0</v>
      </c>
      <c r="P341" s="23">
        <v>0</v>
      </c>
      <c r="Q341" s="23">
        <v>0</v>
      </c>
      <c r="R341" s="23">
        <v>0</v>
      </c>
      <c r="S341" s="23">
        <v>0</v>
      </c>
      <c r="T341" s="23">
        <v>0</v>
      </c>
      <c r="U341" s="23">
        <v>3</v>
      </c>
      <c r="V341" s="23">
        <v>0</v>
      </c>
      <c r="W341" s="23">
        <v>0</v>
      </c>
      <c r="X341" s="23">
        <v>0</v>
      </c>
      <c r="Y341" s="23">
        <v>0</v>
      </c>
      <c r="Z341" s="23">
        <v>0</v>
      </c>
      <c r="AA341" s="23">
        <v>0</v>
      </c>
      <c r="AB341" s="23">
        <v>0</v>
      </c>
      <c r="AC341" s="23">
        <v>0</v>
      </c>
      <c r="AD341" s="23">
        <v>0</v>
      </c>
      <c r="AE341" s="23">
        <v>0</v>
      </c>
      <c r="AF341" s="23">
        <v>3</v>
      </c>
    </row>
    <row r="342" spans="1:32">
      <c r="A342">
        <f t="shared" si="30"/>
        <v>2009</v>
      </c>
      <c r="B342" t="str">
        <f t="shared" si="31"/>
        <v xml:space="preserve">La Barrita </v>
      </c>
      <c r="C342">
        <v>24</v>
      </c>
      <c r="D342" t="s">
        <v>884</v>
      </c>
      <c r="E342" s="23">
        <v>0</v>
      </c>
      <c r="F342" s="23">
        <v>0</v>
      </c>
      <c r="G342" s="23">
        <v>2</v>
      </c>
      <c r="H342" s="23">
        <v>0</v>
      </c>
      <c r="I342" s="23">
        <v>0</v>
      </c>
      <c r="J342" s="23">
        <v>1</v>
      </c>
      <c r="K342" s="23">
        <v>0</v>
      </c>
      <c r="L342" s="23">
        <v>0</v>
      </c>
      <c r="M342" s="23">
        <v>0</v>
      </c>
      <c r="N342" s="23">
        <v>0</v>
      </c>
      <c r="O342" s="23">
        <v>0</v>
      </c>
      <c r="P342" s="23">
        <v>0</v>
      </c>
      <c r="Q342" s="23">
        <v>0</v>
      </c>
      <c r="R342" s="23">
        <v>9</v>
      </c>
      <c r="S342" s="23">
        <v>5</v>
      </c>
      <c r="T342" s="23">
        <v>0</v>
      </c>
      <c r="U342" s="23">
        <v>13</v>
      </c>
      <c r="V342" s="23">
        <v>1</v>
      </c>
      <c r="W342" s="23">
        <v>0</v>
      </c>
      <c r="X342" s="23">
        <v>0</v>
      </c>
      <c r="Y342" s="23">
        <v>0</v>
      </c>
      <c r="Z342" s="23">
        <v>0</v>
      </c>
      <c r="AA342" s="23">
        <v>2</v>
      </c>
      <c r="AB342" s="23">
        <v>1</v>
      </c>
      <c r="AC342" s="23">
        <v>0</v>
      </c>
      <c r="AD342" s="23">
        <v>0</v>
      </c>
      <c r="AE342" s="23">
        <v>0</v>
      </c>
      <c r="AF342" s="23">
        <v>34</v>
      </c>
    </row>
    <row r="343" spans="1:32">
      <c r="A343">
        <f t="shared" si="30"/>
        <v>2009</v>
      </c>
      <c r="B343" t="str">
        <f t="shared" si="31"/>
        <v xml:space="preserve">La Barrita </v>
      </c>
      <c r="C343">
        <v>25</v>
      </c>
      <c r="D343" t="s">
        <v>884</v>
      </c>
      <c r="E343" s="23">
        <v>0</v>
      </c>
      <c r="F343" s="23">
        <v>0</v>
      </c>
      <c r="G343" s="23">
        <v>0</v>
      </c>
      <c r="H343" s="23">
        <v>0</v>
      </c>
      <c r="I343" s="23">
        <v>0</v>
      </c>
      <c r="J343" s="23">
        <v>1</v>
      </c>
      <c r="K343" s="23">
        <v>3</v>
      </c>
      <c r="L343" s="23">
        <v>0</v>
      </c>
      <c r="M343" s="23">
        <v>0</v>
      </c>
      <c r="N343" s="23">
        <v>1</v>
      </c>
      <c r="O343" s="23">
        <v>0</v>
      </c>
      <c r="P343" s="23">
        <v>0</v>
      </c>
      <c r="Q343" s="23">
        <v>0</v>
      </c>
      <c r="R343" s="23">
        <v>0</v>
      </c>
      <c r="S343" s="23">
        <v>1</v>
      </c>
      <c r="T343" s="23">
        <v>0</v>
      </c>
      <c r="U343" s="23">
        <v>7</v>
      </c>
      <c r="V343" s="23">
        <v>0</v>
      </c>
      <c r="W343" s="23">
        <v>0</v>
      </c>
      <c r="X343" s="23">
        <v>0</v>
      </c>
      <c r="Y343" s="23">
        <v>0</v>
      </c>
      <c r="Z343" s="23">
        <v>0</v>
      </c>
      <c r="AA343" s="23">
        <v>2</v>
      </c>
      <c r="AB343" s="23">
        <v>2</v>
      </c>
      <c r="AC343" s="23">
        <v>0</v>
      </c>
      <c r="AD343" s="23">
        <v>0</v>
      </c>
      <c r="AE343" s="23">
        <v>0</v>
      </c>
      <c r="AF343" s="23">
        <v>17</v>
      </c>
    </row>
    <row r="344" spans="1:32">
      <c r="A344">
        <f t="shared" si="30"/>
        <v>2009</v>
      </c>
      <c r="B344" t="s">
        <v>163</v>
      </c>
      <c r="C344">
        <v>1</v>
      </c>
      <c r="D344" t="s">
        <v>884</v>
      </c>
      <c r="E344" s="23">
        <v>0</v>
      </c>
      <c r="F344" s="23">
        <v>0</v>
      </c>
      <c r="G344" s="23">
        <v>6</v>
      </c>
      <c r="H344" s="23">
        <v>0</v>
      </c>
      <c r="I344" s="23">
        <v>0</v>
      </c>
      <c r="J344" s="23">
        <v>2</v>
      </c>
      <c r="K344" s="23">
        <v>0</v>
      </c>
      <c r="L344" s="23">
        <v>0</v>
      </c>
      <c r="M344" s="23">
        <v>0</v>
      </c>
      <c r="N344" s="23">
        <v>0</v>
      </c>
      <c r="O344" s="23">
        <v>0</v>
      </c>
      <c r="P344" s="23">
        <v>0</v>
      </c>
      <c r="Q344" s="23">
        <v>1</v>
      </c>
      <c r="R344" s="23">
        <v>58</v>
      </c>
      <c r="S344" s="23">
        <v>2</v>
      </c>
      <c r="T344" s="23">
        <v>1</v>
      </c>
      <c r="U344" s="23">
        <v>0</v>
      </c>
      <c r="V344" s="23">
        <v>6</v>
      </c>
      <c r="W344" s="23">
        <v>0</v>
      </c>
      <c r="X344" s="23">
        <v>0</v>
      </c>
      <c r="Y344" s="23">
        <v>0</v>
      </c>
      <c r="Z344" s="23">
        <v>0</v>
      </c>
      <c r="AA344" s="23">
        <v>0</v>
      </c>
      <c r="AB344" s="23">
        <v>3</v>
      </c>
      <c r="AC344" s="23">
        <v>0</v>
      </c>
      <c r="AD344" s="23">
        <v>0</v>
      </c>
      <c r="AE344" s="23">
        <v>0</v>
      </c>
      <c r="AF344" s="23">
        <v>79</v>
      </c>
    </row>
    <row r="345" spans="1:32">
      <c r="A345">
        <f t="shared" ref="A345:A376" si="32">A344</f>
        <v>2009</v>
      </c>
      <c r="B345" t="str">
        <f t="shared" ref="B345:B366" si="33">B344</f>
        <v xml:space="preserve">La Guanera </v>
      </c>
      <c r="C345">
        <v>2</v>
      </c>
      <c r="D345" t="s">
        <v>884</v>
      </c>
      <c r="E345" s="23">
        <v>0</v>
      </c>
      <c r="F345" s="23">
        <v>0</v>
      </c>
      <c r="G345" s="23">
        <v>0</v>
      </c>
      <c r="H345" s="23">
        <v>0</v>
      </c>
      <c r="I345" s="23">
        <v>0</v>
      </c>
      <c r="J345" s="23">
        <v>0</v>
      </c>
      <c r="K345" s="23">
        <v>0</v>
      </c>
      <c r="L345" s="23">
        <v>0</v>
      </c>
      <c r="M345" s="23">
        <v>0</v>
      </c>
      <c r="N345" s="23">
        <v>0</v>
      </c>
      <c r="O345" s="23">
        <v>0</v>
      </c>
      <c r="P345" s="23">
        <v>0</v>
      </c>
      <c r="Q345" s="23">
        <v>0</v>
      </c>
      <c r="R345" s="23">
        <v>13</v>
      </c>
      <c r="S345" s="23">
        <v>0</v>
      </c>
      <c r="T345" s="23">
        <v>0</v>
      </c>
      <c r="U345" s="23">
        <v>2</v>
      </c>
      <c r="V345" s="23">
        <v>0</v>
      </c>
      <c r="W345" s="23">
        <v>0</v>
      </c>
      <c r="X345" s="23">
        <v>0</v>
      </c>
      <c r="Y345" s="23">
        <v>0</v>
      </c>
      <c r="Z345" s="23">
        <v>0</v>
      </c>
      <c r="AA345" s="23">
        <v>1</v>
      </c>
      <c r="AB345" s="23">
        <v>0</v>
      </c>
      <c r="AC345" s="23">
        <v>0</v>
      </c>
      <c r="AD345" s="23">
        <v>0</v>
      </c>
      <c r="AE345" s="23">
        <v>0</v>
      </c>
      <c r="AF345" s="23">
        <v>16</v>
      </c>
    </row>
    <row r="346" spans="1:32">
      <c r="A346">
        <f t="shared" si="32"/>
        <v>2009</v>
      </c>
      <c r="B346" t="str">
        <f t="shared" si="33"/>
        <v xml:space="preserve">La Guanera </v>
      </c>
      <c r="C346">
        <v>3</v>
      </c>
      <c r="D346" t="s">
        <v>884</v>
      </c>
      <c r="E346" s="23">
        <v>0</v>
      </c>
      <c r="F346" s="23">
        <v>0</v>
      </c>
      <c r="G346" s="23">
        <v>3</v>
      </c>
      <c r="H346" s="23">
        <v>1</v>
      </c>
      <c r="I346" s="23">
        <v>0</v>
      </c>
      <c r="J346" s="23">
        <v>1</v>
      </c>
      <c r="K346" s="23">
        <v>3</v>
      </c>
      <c r="L346" s="23">
        <v>0</v>
      </c>
      <c r="M346" s="23">
        <v>0</v>
      </c>
      <c r="N346" s="23">
        <v>2</v>
      </c>
      <c r="O346" s="23">
        <v>0</v>
      </c>
      <c r="P346" s="23">
        <v>0</v>
      </c>
      <c r="Q346" s="23">
        <v>3</v>
      </c>
      <c r="R346" s="23">
        <v>107</v>
      </c>
      <c r="S346" s="23">
        <v>4</v>
      </c>
      <c r="T346" s="23">
        <v>2</v>
      </c>
      <c r="U346" s="23">
        <v>71</v>
      </c>
      <c r="V346" s="23">
        <v>1</v>
      </c>
      <c r="W346" s="23">
        <v>0</v>
      </c>
      <c r="X346" s="23">
        <v>0</v>
      </c>
      <c r="Y346" s="23">
        <v>0</v>
      </c>
      <c r="Z346" s="23">
        <v>0</v>
      </c>
      <c r="AA346" s="23">
        <v>1</v>
      </c>
      <c r="AB346" s="23">
        <v>1</v>
      </c>
      <c r="AC346" s="23">
        <v>0</v>
      </c>
      <c r="AD346" s="23">
        <v>0</v>
      </c>
      <c r="AE346" s="23">
        <v>0</v>
      </c>
      <c r="AF346" s="23">
        <v>200</v>
      </c>
    </row>
    <row r="347" spans="1:32">
      <c r="A347">
        <f t="shared" si="32"/>
        <v>2009</v>
      </c>
      <c r="B347" t="str">
        <f t="shared" si="33"/>
        <v xml:space="preserve">La Guanera </v>
      </c>
      <c r="C347">
        <v>4</v>
      </c>
      <c r="D347" t="s">
        <v>884</v>
      </c>
      <c r="E347" s="23">
        <v>0</v>
      </c>
      <c r="F347" s="23">
        <v>0</v>
      </c>
      <c r="G347" s="23">
        <v>3</v>
      </c>
      <c r="H347" s="23">
        <v>0</v>
      </c>
      <c r="I347" s="23">
        <v>0</v>
      </c>
      <c r="J347" s="23">
        <v>2</v>
      </c>
      <c r="K347" s="23">
        <v>0</v>
      </c>
      <c r="L347" s="23">
        <v>0</v>
      </c>
      <c r="M347" s="23">
        <v>0</v>
      </c>
      <c r="N347" s="23">
        <v>0</v>
      </c>
      <c r="O347" s="23">
        <v>0</v>
      </c>
      <c r="P347" s="23">
        <v>0</v>
      </c>
      <c r="Q347" s="23">
        <v>0</v>
      </c>
      <c r="R347" s="23">
        <v>10</v>
      </c>
      <c r="S347" s="23">
        <v>5</v>
      </c>
      <c r="T347" s="23">
        <v>0</v>
      </c>
      <c r="U347" s="23">
        <v>5</v>
      </c>
      <c r="V347" s="23">
        <v>0</v>
      </c>
      <c r="W347" s="23">
        <v>0</v>
      </c>
      <c r="X347" s="23">
        <v>0</v>
      </c>
      <c r="Y347" s="23">
        <v>0</v>
      </c>
      <c r="Z347" s="23">
        <v>0</v>
      </c>
      <c r="AA347" s="23">
        <v>0</v>
      </c>
      <c r="AB347" s="23">
        <v>0</v>
      </c>
      <c r="AC347" s="23">
        <v>0</v>
      </c>
      <c r="AD347" s="23">
        <v>0</v>
      </c>
      <c r="AE347" s="23">
        <v>0</v>
      </c>
      <c r="AF347" s="23">
        <v>25</v>
      </c>
    </row>
    <row r="348" spans="1:32">
      <c r="A348">
        <f t="shared" si="32"/>
        <v>2009</v>
      </c>
      <c r="B348" t="str">
        <f t="shared" si="33"/>
        <v xml:space="preserve">La Guanera </v>
      </c>
      <c r="C348">
        <v>5</v>
      </c>
      <c r="D348" t="s">
        <v>884</v>
      </c>
      <c r="E348" s="23">
        <v>0</v>
      </c>
      <c r="F348" s="23">
        <v>0</v>
      </c>
      <c r="G348" s="23">
        <v>4</v>
      </c>
      <c r="H348" s="23">
        <v>0</v>
      </c>
      <c r="I348" s="23">
        <v>0</v>
      </c>
      <c r="J348" s="23">
        <v>0</v>
      </c>
      <c r="K348" s="23">
        <v>0</v>
      </c>
      <c r="L348" s="23">
        <v>0</v>
      </c>
      <c r="M348" s="23">
        <v>0</v>
      </c>
      <c r="N348" s="23">
        <v>0</v>
      </c>
      <c r="O348" s="23">
        <v>0</v>
      </c>
      <c r="P348" s="23">
        <v>0</v>
      </c>
      <c r="Q348" s="23">
        <v>2</v>
      </c>
      <c r="R348" s="23">
        <v>108</v>
      </c>
      <c r="S348" s="23">
        <v>2</v>
      </c>
      <c r="T348" s="23">
        <v>0</v>
      </c>
      <c r="U348" s="23">
        <v>5</v>
      </c>
      <c r="V348" s="23">
        <v>1</v>
      </c>
      <c r="W348" s="23">
        <v>0</v>
      </c>
      <c r="X348" s="23">
        <v>0</v>
      </c>
      <c r="Y348" s="23">
        <v>0</v>
      </c>
      <c r="Z348" s="23">
        <v>0</v>
      </c>
      <c r="AA348" s="23">
        <v>1</v>
      </c>
      <c r="AB348" s="23">
        <v>0</v>
      </c>
      <c r="AC348" s="23">
        <v>0</v>
      </c>
      <c r="AD348" s="23">
        <v>0</v>
      </c>
      <c r="AE348" s="23">
        <v>0</v>
      </c>
      <c r="AF348" s="23">
        <v>123</v>
      </c>
    </row>
    <row r="349" spans="1:32">
      <c r="A349">
        <f t="shared" si="32"/>
        <v>2009</v>
      </c>
      <c r="B349" t="str">
        <f t="shared" si="33"/>
        <v xml:space="preserve">La Guanera </v>
      </c>
      <c r="C349">
        <v>6</v>
      </c>
      <c r="D349" t="s">
        <v>884</v>
      </c>
      <c r="E349" s="23">
        <v>0</v>
      </c>
      <c r="F349" s="23">
        <v>0</v>
      </c>
      <c r="G349" s="23">
        <v>1</v>
      </c>
      <c r="H349" s="23">
        <v>1</v>
      </c>
      <c r="I349" s="23">
        <v>0</v>
      </c>
      <c r="J349" s="23">
        <v>0</v>
      </c>
      <c r="K349" s="23">
        <v>0</v>
      </c>
      <c r="L349" s="23">
        <v>0</v>
      </c>
      <c r="M349" s="23">
        <v>0</v>
      </c>
      <c r="N349" s="23">
        <v>0</v>
      </c>
      <c r="O349" s="23">
        <v>0</v>
      </c>
      <c r="P349" s="23">
        <v>0</v>
      </c>
      <c r="Q349" s="23">
        <v>0</v>
      </c>
      <c r="R349" s="23">
        <v>4</v>
      </c>
      <c r="S349" s="23">
        <v>0</v>
      </c>
      <c r="T349" s="23">
        <v>0</v>
      </c>
      <c r="U349" s="23">
        <v>13</v>
      </c>
      <c r="V349" s="23">
        <v>0</v>
      </c>
      <c r="W349" s="23">
        <v>0</v>
      </c>
      <c r="X349" s="23">
        <v>0</v>
      </c>
      <c r="Y349" s="23">
        <v>0</v>
      </c>
      <c r="Z349" s="23">
        <v>0</v>
      </c>
      <c r="AA349" s="23">
        <v>0</v>
      </c>
      <c r="AB349" s="23">
        <v>0</v>
      </c>
      <c r="AC349" s="23">
        <v>0</v>
      </c>
      <c r="AD349" s="23">
        <v>0</v>
      </c>
      <c r="AE349" s="23">
        <v>0</v>
      </c>
      <c r="AF349" s="23">
        <v>19</v>
      </c>
    </row>
    <row r="350" spans="1:32">
      <c r="A350">
        <f t="shared" si="32"/>
        <v>2009</v>
      </c>
      <c r="B350" t="str">
        <f t="shared" si="33"/>
        <v xml:space="preserve">La Guanera </v>
      </c>
      <c r="C350">
        <v>7</v>
      </c>
      <c r="D350" t="s">
        <v>884</v>
      </c>
      <c r="E350" s="23">
        <v>0</v>
      </c>
      <c r="F350" s="23">
        <v>0</v>
      </c>
      <c r="G350" s="23">
        <v>4</v>
      </c>
      <c r="H350" s="23">
        <v>0</v>
      </c>
      <c r="I350" s="23">
        <v>0</v>
      </c>
      <c r="J350" s="23">
        <v>2</v>
      </c>
      <c r="K350" s="23">
        <v>0</v>
      </c>
      <c r="L350" s="23">
        <v>0</v>
      </c>
      <c r="M350" s="23">
        <v>0</v>
      </c>
      <c r="N350" s="23">
        <v>0</v>
      </c>
      <c r="O350" s="23">
        <v>1</v>
      </c>
      <c r="P350" s="23">
        <v>0</v>
      </c>
      <c r="Q350" s="23">
        <v>0</v>
      </c>
      <c r="R350" s="23">
        <v>55</v>
      </c>
      <c r="S350" s="23">
        <v>1</v>
      </c>
      <c r="T350" s="23">
        <v>2</v>
      </c>
      <c r="U350" s="23">
        <v>2</v>
      </c>
      <c r="V350" s="23">
        <v>1</v>
      </c>
      <c r="W350" s="23">
        <v>0</v>
      </c>
      <c r="X350" s="23">
        <v>0</v>
      </c>
      <c r="Y350" s="23">
        <v>0</v>
      </c>
      <c r="Z350" s="23">
        <v>0</v>
      </c>
      <c r="AA350" s="23">
        <v>0</v>
      </c>
      <c r="AB350" s="23">
        <v>0</v>
      </c>
      <c r="AC350" s="23">
        <v>0</v>
      </c>
      <c r="AD350" s="23">
        <v>0</v>
      </c>
      <c r="AE350" s="23">
        <v>0</v>
      </c>
      <c r="AF350" s="23">
        <v>68</v>
      </c>
    </row>
    <row r="351" spans="1:32">
      <c r="A351">
        <f t="shared" si="32"/>
        <v>2009</v>
      </c>
      <c r="B351" t="str">
        <f t="shared" si="33"/>
        <v xml:space="preserve">La Guanera </v>
      </c>
      <c r="C351">
        <v>8</v>
      </c>
      <c r="D351" t="s">
        <v>884</v>
      </c>
      <c r="E351" s="23">
        <v>0</v>
      </c>
      <c r="F351" s="23">
        <v>0</v>
      </c>
      <c r="G351" s="23">
        <v>0</v>
      </c>
      <c r="H351" s="23">
        <v>0</v>
      </c>
      <c r="I351" s="23">
        <v>0</v>
      </c>
      <c r="J351" s="23">
        <v>0</v>
      </c>
      <c r="K351" s="23">
        <v>0</v>
      </c>
      <c r="L351" s="23">
        <v>0</v>
      </c>
      <c r="M351" s="23">
        <v>0</v>
      </c>
      <c r="N351" s="23">
        <v>0</v>
      </c>
      <c r="O351" s="23">
        <v>0</v>
      </c>
      <c r="P351" s="23">
        <v>0</v>
      </c>
      <c r="Q351" s="23">
        <v>0</v>
      </c>
      <c r="R351" s="23">
        <v>12</v>
      </c>
      <c r="S351" s="23">
        <v>0</v>
      </c>
      <c r="T351" s="23">
        <v>0</v>
      </c>
      <c r="U351" s="23">
        <v>3</v>
      </c>
      <c r="V351" s="23">
        <v>0</v>
      </c>
      <c r="W351" s="23">
        <v>0</v>
      </c>
      <c r="X351" s="23">
        <v>0</v>
      </c>
      <c r="Y351" s="23">
        <v>0</v>
      </c>
      <c r="Z351" s="23">
        <v>0</v>
      </c>
      <c r="AA351" s="23">
        <v>0</v>
      </c>
      <c r="AB351" s="23">
        <v>0</v>
      </c>
      <c r="AC351" s="23">
        <v>0</v>
      </c>
      <c r="AD351" s="23">
        <v>0</v>
      </c>
      <c r="AE351" s="23">
        <v>0</v>
      </c>
      <c r="AF351" s="23">
        <v>15</v>
      </c>
    </row>
    <row r="352" spans="1:32">
      <c r="A352">
        <f t="shared" si="32"/>
        <v>2009</v>
      </c>
      <c r="B352" t="str">
        <f t="shared" si="33"/>
        <v xml:space="preserve">La Guanera </v>
      </c>
      <c r="C352">
        <v>9</v>
      </c>
      <c r="D352" t="s">
        <v>884</v>
      </c>
      <c r="E352" s="23">
        <v>1</v>
      </c>
      <c r="F352" s="23">
        <v>0</v>
      </c>
      <c r="G352" s="23">
        <v>3</v>
      </c>
      <c r="H352" s="23">
        <v>0</v>
      </c>
      <c r="I352" s="23">
        <v>0</v>
      </c>
      <c r="J352" s="23">
        <v>0</v>
      </c>
      <c r="K352" s="23">
        <v>0</v>
      </c>
      <c r="L352" s="23">
        <v>0</v>
      </c>
      <c r="M352" s="23">
        <v>0</v>
      </c>
      <c r="N352" s="23">
        <v>0</v>
      </c>
      <c r="O352" s="23">
        <v>0</v>
      </c>
      <c r="P352" s="23">
        <v>0</v>
      </c>
      <c r="Q352" s="23">
        <v>4</v>
      </c>
      <c r="R352" s="23">
        <v>39</v>
      </c>
      <c r="S352" s="23">
        <v>2</v>
      </c>
      <c r="T352" s="23">
        <v>3</v>
      </c>
      <c r="U352" s="23">
        <v>0</v>
      </c>
      <c r="V352" s="23">
        <v>4</v>
      </c>
      <c r="W352" s="23">
        <v>0</v>
      </c>
      <c r="X352" s="23">
        <v>0</v>
      </c>
      <c r="Y352" s="23">
        <v>0</v>
      </c>
      <c r="Z352" s="23">
        <v>0</v>
      </c>
      <c r="AA352" s="23">
        <v>0</v>
      </c>
      <c r="AB352" s="23">
        <v>0</v>
      </c>
      <c r="AC352" s="23">
        <v>0</v>
      </c>
      <c r="AD352" s="23">
        <v>0</v>
      </c>
      <c r="AE352" s="23">
        <v>0</v>
      </c>
      <c r="AF352" s="23">
        <v>56</v>
      </c>
    </row>
    <row r="353" spans="1:32">
      <c r="A353">
        <f t="shared" si="32"/>
        <v>2009</v>
      </c>
      <c r="B353" t="str">
        <f t="shared" si="33"/>
        <v xml:space="preserve">La Guanera </v>
      </c>
      <c r="C353">
        <v>10</v>
      </c>
      <c r="D353" t="s">
        <v>884</v>
      </c>
      <c r="E353" s="23">
        <v>3</v>
      </c>
      <c r="F353" s="23">
        <v>1</v>
      </c>
      <c r="G353" s="23">
        <v>3</v>
      </c>
      <c r="H353" s="23">
        <v>2</v>
      </c>
      <c r="I353" s="23">
        <v>0</v>
      </c>
      <c r="J353" s="23">
        <v>0</v>
      </c>
      <c r="K353" s="23">
        <v>4</v>
      </c>
      <c r="L353" s="23">
        <v>0</v>
      </c>
      <c r="M353" s="23">
        <v>0</v>
      </c>
      <c r="N353" s="23">
        <v>0</v>
      </c>
      <c r="O353" s="23">
        <v>0</v>
      </c>
      <c r="P353" s="23">
        <v>0</v>
      </c>
      <c r="Q353" s="23">
        <v>0</v>
      </c>
      <c r="R353" s="23">
        <v>19</v>
      </c>
      <c r="S353" s="23">
        <v>4</v>
      </c>
      <c r="T353" s="23">
        <v>8</v>
      </c>
      <c r="U353" s="23">
        <v>83</v>
      </c>
      <c r="V353" s="23">
        <v>0</v>
      </c>
      <c r="W353" s="23">
        <v>0</v>
      </c>
      <c r="X353" s="23">
        <v>1</v>
      </c>
      <c r="Y353" s="23">
        <v>0</v>
      </c>
      <c r="Z353" s="23">
        <v>0</v>
      </c>
      <c r="AA353" s="23">
        <v>0</v>
      </c>
      <c r="AB353" s="23">
        <v>0</v>
      </c>
      <c r="AC353" s="23">
        <v>0</v>
      </c>
      <c r="AD353" s="23">
        <v>0</v>
      </c>
      <c r="AE353" s="23">
        <v>0</v>
      </c>
      <c r="AF353" s="23">
        <v>128</v>
      </c>
    </row>
    <row r="354" spans="1:32">
      <c r="A354">
        <f t="shared" si="32"/>
        <v>2009</v>
      </c>
      <c r="B354" t="str">
        <f t="shared" si="33"/>
        <v xml:space="preserve">La Guanera </v>
      </c>
      <c r="C354">
        <v>11</v>
      </c>
      <c r="D354" t="s">
        <v>884</v>
      </c>
      <c r="E354" s="23">
        <v>0</v>
      </c>
      <c r="F354" s="23">
        <v>0</v>
      </c>
      <c r="G354" s="23">
        <v>4</v>
      </c>
      <c r="H354" s="23">
        <v>0</v>
      </c>
      <c r="I354" s="23">
        <v>0</v>
      </c>
      <c r="J354" s="23">
        <v>2</v>
      </c>
      <c r="K354" s="23">
        <v>0</v>
      </c>
      <c r="L354" s="23">
        <v>0</v>
      </c>
      <c r="M354" s="23">
        <v>0</v>
      </c>
      <c r="N354" s="23">
        <v>0</v>
      </c>
      <c r="O354" s="23">
        <v>0</v>
      </c>
      <c r="P354" s="23">
        <v>0</v>
      </c>
      <c r="Q354" s="23">
        <v>3</v>
      </c>
      <c r="R354" s="23">
        <v>22</v>
      </c>
      <c r="S354" s="23">
        <v>0</v>
      </c>
      <c r="T354" s="23">
        <v>3</v>
      </c>
      <c r="U354" s="23">
        <v>0</v>
      </c>
      <c r="V354" s="23">
        <v>1</v>
      </c>
      <c r="W354" s="23">
        <v>0</v>
      </c>
      <c r="X354" s="23">
        <v>0</v>
      </c>
      <c r="Y354" s="23">
        <v>0</v>
      </c>
      <c r="Z354" s="23">
        <v>0</v>
      </c>
      <c r="AA354" s="23">
        <v>0</v>
      </c>
      <c r="AB354" s="23">
        <v>2</v>
      </c>
      <c r="AC354" s="23">
        <v>0</v>
      </c>
      <c r="AD354" s="23">
        <v>0</v>
      </c>
      <c r="AE354" s="23">
        <v>0</v>
      </c>
      <c r="AF354" s="23">
        <v>37</v>
      </c>
    </row>
    <row r="355" spans="1:32">
      <c r="A355">
        <f t="shared" si="32"/>
        <v>2009</v>
      </c>
      <c r="B355" t="str">
        <f t="shared" si="33"/>
        <v xml:space="preserve">La Guanera </v>
      </c>
      <c r="C355">
        <v>12</v>
      </c>
      <c r="D355" t="s">
        <v>884</v>
      </c>
      <c r="E355" s="23">
        <v>0</v>
      </c>
      <c r="F355" s="23">
        <v>0</v>
      </c>
      <c r="G355" s="23">
        <v>0</v>
      </c>
      <c r="H355" s="23">
        <v>3</v>
      </c>
      <c r="I355" s="23">
        <v>0</v>
      </c>
      <c r="J355" s="23">
        <v>2</v>
      </c>
      <c r="K355" s="23">
        <v>0</v>
      </c>
      <c r="L355" s="23">
        <v>0</v>
      </c>
      <c r="M355" s="23">
        <v>0</v>
      </c>
      <c r="N355" s="23">
        <v>0</v>
      </c>
      <c r="O355" s="23">
        <v>0</v>
      </c>
      <c r="P355" s="23">
        <v>0</v>
      </c>
      <c r="Q355" s="23">
        <v>0</v>
      </c>
      <c r="R355" s="23">
        <v>5</v>
      </c>
      <c r="S355" s="23">
        <v>1</v>
      </c>
      <c r="T355" s="23">
        <v>0</v>
      </c>
      <c r="U355" s="23">
        <v>2</v>
      </c>
      <c r="V355" s="23">
        <v>0</v>
      </c>
      <c r="W355" s="23">
        <v>0</v>
      </c>
      <c r="X355" s="23">
        <v>0</v>
      </c>
      <c r="Y355" s="23">
        <v>0</v>
      </c>
      <c r="Z355" s="23">
        <v>0</v>
      </c>
      <c r="AA355" s="23">
        <v>0</v>
      </c>
      <c r="AB355" s="23">
        <v>0</v>
      </c>
      <c r="AC355" s="23">
        <v>0</v>
      </c>
      <c r="AD355" s="23">
        <v>0</v>
      </c>
      <c r="AE355" s="23">
        <v>0</v>
      </c>
      <c r="AF355" s="23">
        <v>13</v>
      </c>
    </row>
    <row r="356" spans="1:32">
      <c r="A356">
        <f t="shared" si="32"/>
        <v>2009</v>
      </c>
      <c r="B356" t="str">
        <f t="shared" si="33"/>
        <v xml:space="preserve">La Guanera </v>
      </c>
      <c r="C356">
        <v>13</v>
      </c>
      <c r="D356" t="s">
        <v>884</v>
      </c>
      <c r="E356" s="23">
        <v>0</v>
      </c>
      <c r="F356" s="23">
        <v>0</v>
      </c>
      <c r="G356" s="23">
        <v>19</v>
      </c>
      <c r="H356" s="23">
        <v>6</v>
      </c>
      <c r="I356" s="23">
        <v>0</v>
      </c>
      <c r="J356" s="23">
        <v>3</v>
      </c>
      <c r="K356" s="23">
        <v>0</v>
      </c>
      <c r="L356" s="23">
        <v>0</v>
      </c>
      <c r="M356" s="23">
        <v>0</v>
      </c>
      <c r="N356" s="23">
        <v>0</v>
      </c>
      <c r="O356" s="23">
        <v>0</v>
      </c>
      <c r="P356" s="23">
        <v>0</v>
      </c>
      <c r="Q356" s="23">
        <v>0</v>
      </c>
      <c r="R356" s="23">
        <v>43</v>
      </c>
      <c r="S356" s="23">
        <v>5</v>
      </c>
      <c r="T356" s="23">
        <v>0</v>
      </c>
      <c r="U356" s="23">
        <v>18</v>
      </c>
      <c r="V356" s="23">
        <v>2</v>
      </c>
      <c r="W356" s="23">
        <v>0</v>
      </c>
      <c r="X356" s="23">
        <v>0</v>
      </c>
      <c r="Y356" s="23">
        <v>0</v>
      </c>
      <c r="Z356" s="23">
        <v>0</v>
      </c>
      <c r="AA356" s="23">
        <v>1</v>
      </c>
      <c r="AB356" s="23">
        <v>2</v>
      </c>
      <c r="AC356" s="23">
        <v>0</v>
      </c>
      <c r="AD356" s="23">
        <v>0</v>
      </c>
      <c r="AE356" s="23">
        <v>0</v>
      </c>
      <c r="AF356" s="23">
        <v>99</v>
      </c>
    </row>
    <row r="357" spans="1:32">
      <c r="A357">
        <f t="shared" si="32"/>
        <v>2009</v>
      </c>
      <c r="B357" t="str">
        <f t="shared" si="33"/>
        <v xml:space="preserve">La Guanera </v>
      </c>
      <c r="C357">
        <v>14</v>
      </c>
      <c r="D357" t="s">
        <v>884</v>
      </c>
      <c r="E357" s="23">
        <v>0</v>
      </c>
      <c r="F357" s="23">
        <v>0</v>
      </c>
      <c r="G357" s="23">
        <v>0</v>
      </c>
      <c r="H357" s="23">
        <v>0</v>
      </c>
      <c r="I357" s="23">
        <v>0</v>
      </c>
      <c r="J357" s="23">
        <v>0</v>
      </c>
      <c r="K357" s="23">
        <v>0</v>
      </c>
      <c r="L357" s="23">
        <v>0</v>
      </c>
      <c r="M357" s="23">
        <v>0</v>
      </c>
      <c r="N357" s="23">
        <v>1</v>
      </c>
      <c r="O357" s="23">
        <v>0</v>
      </c>
      <c r="P357" s="23">
        <v>0</v>
      </c>
      <c r="Q357" s="23">
        <v>0</v>
      </c>
      <c r="R357" s="23">
        <v>5</v>
      </c>
      <c r="S357" s="23">
        <v>1</v>
      </c>
      <c r="T357" s="23">
        <v>0</v>
      </c>
      <c r="U357" s="23">
        <v>0</v>
      </c>
      <c r="V357" s="23">
        <v>0</v>
      </c>
      <c r="W357" s="23">
        <v>0</v>
      </c>
      <c r="X357" s="23">
        <v>0</v>
      </c>
      <c r="Y357" s="23">
        <v>0</v>
      </c>
      <c r="Z357" s="23">
        <v>0</v>
      </c>
      <c r="AA357" s="23">
        <v>0</v>
      </c>
      <c r="AB357" s="23">
        <v>0</v>
      </c>
      <c r="AC357" s="23">
        <v>0</v>
      </c>
      <c r="AD357" s="23">
        <v>0</v>
      </c>
      <c r="AE357" s="23">
        <v>0</v>
      </c>
      <c r="AF357" s="23">
        <v>7</v>
      </c>
    </row>
    <row r="358" spans="1:32">
      <c r="A358">
        <f t="shared" si="32"/>
        <v>2009</v>
      </c>
      <c r="B358" t="str">
        <f t="shared" si="33"/>
        <v xml:space="preserve">La Guanera </v>
      </c>
      <c r="C358">
        <v>15</v>
      </c>
      <c r="D358" t="s">
        <v>884</v>
      </c>
      <c r="E358" s="23">
        <v>0</v>
      </c>
      <c r="F358" s="23">
        <v>0</v>
      </c>
      <c r="G358" s="23">
        <v>4</v>
      </c>
      <c r="H358" s="23">
        <v>5</v>
      </c>
      <c r="I358" s="23">
        <v>0</v>
      </c>
      <c r="J358" s="23">
        <v>1</v>
      </c>
      <c r="K358" s="23">
        <v>0</v>
      </c>
      <c r="L358" s="23">
        <v>0</v>
      </c>
      <c r="M358" s="23">
        <v>0</v>
      </c>
      <c r="N358" s="23">
        <v>0</v>
      </c>
      <c r="O358" s="23">
        <v>1</v>
      </c>
      <c r="P358" s="23">
        <v>0</v>
      </c>
      <c r="Q358" s="23">
        <v>1</v>
      </c>
      <c r="R358" s="23">
        <v>83</v>
      </c>
      <c r="S358" s="23">
        <v>1</v>
      </c>
      <c r="T358" s="23">
        <v>3</v>
      </c>
      <c r="U358" s="23">
        <v>30</v>
      </c>
      <c r="V358" s="23">
        <v>1</v>
      </c>
      <c r="W358" s="23">
        <v>0</v>
      </c>
      <c r="X358" s="23">
        <v>0</v>
      </c>
      <c r="Y358" s="23">
        <v>0</v>
      </c>
      <c r="Z358" s="23">
        <v>0</v>
      </c>
      <c r="AA358" s="23">
        <v>0</v>
      </c>
      <c r="AB358" s="23">
        <v>0</v>
      </c>
      <c r="AC358" s="23">
        <v>0</v>
      </c>
      <c r="AD358" s="23">
        <v>0</v>
      </c>
      <c r="AE358" s="23">
        <v>0</v>
      </c>
      <c r="AF358" s="23">
        <v>130</v>
      </c>
    </row>
    <row r="359" spans="1:32">
      <c r="A359">
        <f t="shared" si="32"/>
        <v>2009</v>
      </c>
      <c r="B359" t="str">
        <f t="shared" si="33"/>
        <v xml:space="preserve">La Guanera </v>
      </c>
      <c r="C359">
        <v>16</v>
      </c>
      <c r="D359" t="s">
        <v>884</v>
      </c>
      <c r="E359" s="23">
        <v>0</v>
      </c>
      <c r="F359" s="23">
        <v>0</v>
      </c>
      <c r="G359" s="23">
        <v>3</v>
      </c>
      <c r="H359" s="23">
        <v>2</v>
      </c>
      <c r="I359" s="23">
        <v>0</v>
      </c>
      <c r="J359" s="23">
        <v>4</v>
      </c>
      <c r="K359" s="23">
        <v>1</v>
      </c>
      <c r="L359" s="23">
        <v>0</v>
      </c>
      <c r="M359" s="23">
        <v>0</v>
      </c>
      <c r="N359" s="23">
        <v>0</v>
      </c>
      <c r="O359" s="23">
        <v>1</v>
      </c>
      <c r="P359" s="23">
        <v>0</v>
      </c>
      <c r="Q359" s="23">
        <v>2</v>
      </c>
      <c r="R359" s="23">
        <v>35</v>
      </c>
      <c r="S359" s="23">
        <v>3</v>
      </c>
      <c r="T359" s="23">
        <v>2</v>
      </c>
      <c r="U359" s="23">
        <v>7</v>
      </c>
      <c r="V359" s="23">
        <v>0</v>
      </c>
      <c r="W359" s="23">
        <v>0</v>
      </c>
      <c r="X359" s="23">
        <v>0</v>
      </c>
      <c r="Y359" s="23">
        <v>0</v>
      </c>
      <c r="Z359" s="23">
        <v>0</v>
      </c>
      <c r="AA359" s="23">
        <v>0</v>
      </c>
      <c r="AB359" s="23">
        <v>0</v>
      </c>
      <c r="AC359" s="23">
        <v>0</v>
      </c>
      <c r="AD359" s="23">
        <v>0</v>
      </c>
      <c r="AE359" s="23">
        <v>0</v>
      </c>
      <c r="AF359" s="23">
        <v>60</v>
      </c>
    </row>
    <row r="360" spans="1:32">
      <c r="A360">
        <f t="shared" si="32"/>
        <v>2009</v>
      </c>
      <c r="B360" t="str">
        <f t="shared" si="33"/>
        <v xml:space="preserve">La Guanera </v>
      </c>
      <c r="C360">
        <v>17</v>
      </c>
      <c r="D360" t="s">
        <v>884</v>
      </c>
      <c r="E360" s="23">
        <v>0</v>
      </c>
      <c r="F360" s="23">
        <v>0</v>
      </c>
      <c r="G360" s="23">
        <v>2</v>
      </c>
      <c r="H360" s="23">
        <v>0</v>
      </c>
      <c r="I360" s="23">
        <v>0</v>
      </c>
      <c r="J360" s="23">
        <v>0</v>
      </c>
      <c r="K360" s="23">
        <v>0</v>
      </c>
      <c r="L360" s="23">
        <v>0</v>
      </c>
      <c r="M360" s="23">
        <v>0</v>
      </c>
      <c r="N360" s="23">
        <v>0</v>
      </c>
      <c r="O360" s="23">
        <v>0</v>
      </c>
      <c r="P360" s="23">
        <v>0</v>
      </c>
      <c r="Q360" s="23">
        <v>0</v>
      </c>
      <c r="R360" s="23">
        <v>22</v>
      </c>
      <c r="S360" s="23">
        <v>7</v>
      </c>
      <c r="T360" s="23">
        <v>0</v>
      </c>
      <c r="U360" s="23">
        <v>11</v>
      </c>
      <c r="V360" s="23">
        <v>0</v>
      </c>
      <c r="W360" s="23">
        <v>0</v>
      </c>
      <c r="X360" s="23">
        <v>0</v>
      </c>
      <c r="Y360" s="23">
        <v>0</v>
      </c>
      <c r="Z360" s="23">
        <v>0</v>
      </c>
      <c r="AA360" s="23">
        <v>0</v>
      </c>
      <c r="AB360" s="23">
        <v>0</v>
      </c>
      <c r="AC360" s="23">
        <v>0</v>
      </c>
      <c r="AD360" s="23">
        <v>0</v>
      </c>
      <c r="AE360" s="23">
        <v>0</v>
      </c>
      <c r="AF360" s="23">
        <v>42</v>
      </c>
    </row>
    <row r="361" spans="1:32">
      <c r="A361">
        <f t="shared" si="32"/>
        <v>2009</v>
      </c>
      <c r="B361" t="str">
        <f t="shared" si="33"/>
        <v xml:space="preserve">La Guanera </v>
      </c>
      <c r="C361">
        <v>18</v>
      </c>
      <c r="D361" t="s">
        <v>884</v>
      </c>
      <c r="E361" s="23">
        <v>0</v>
      </c>
      <c r="F361" s="23">
        <v>0</v>
      </c>
      <c r="G361" s="23">
        <v>4</v>
      </c>
      <c r="H361" s="23">
        <v>3</v>
      </c>
      <c r="I361" s="23">
        <v>0</v>
      </c>
      <c r="J361" s="23">
        <v>1</v>
      </c>
      <c r="K361" s="23">
        <v>0</v>
      </c>
      <c r="L361" s="23">
        <v>0</v>
      </c>
      <c r="M361" s="23">
        <v>0</v>
      </c>
      <c r="N361" s="23">
        <v>0</v>
      </c>
      <c r="O361" s="23">
        <v>0</v>
      </c>
      <c r="P361" s="23">
        <v>0</v>
      </c>
      <c r="Q361" s="23">
        <v>0</v>
      </c>
      <c r="R361" s="23">
        <v>33</v>
      </c>
      <c r="S361" s="23">
        <v>6</v>
      </c>
      <c r="T361" s="23">
        <v>0</v>
      </c>
      <c r="U361" s="23">
        <v>18</v>
      </c>
      <c r="V361" s="23">
        <v>1</v>
      </c>
      <c r="W361" s="23">
        <v>0</v>
      </c>
      <c r="X361" s="23">
        <v>0</v>
      </c>
      <c r="Y361" s="23">
        <v>0</v>
      </c>
      <c r="Z361" s="23">
        <v>0</v>
      </c>
      <c r="AA361" s="23">
        <v>1</v>
      </c>
      <c r="AB361" s="23">
        <v>1</v>
      </c>
      <c r="AC361" s="23">
        <v>0</v>
      </c>
      <c r="AD361" s="23">
        <v>0</v>
      </c>
      <c r="AE361" s="23">
        <v>0</v>
      </c>
      <c r="AF361" s="23">
        <v>68</v>
      </c>
    </row>
    <row r="362" spans="1:32">
      <c r="A362">
        <f t="shared" si="32"/>
        <v>2009</v>
      </c>
      <c r="B362" t="str">
        <f t="shared" si="33"/>
        <v xml:space="preserve">La Guanera </v>
      </c>
      <c r="C362">
        <v>19</v>
      </c>
      <c r="D362" t="s">
        <v>884</v>
      </c>
      <c r="E362" s="23">
        <v>0</v>
      </c>
      <c r="F362" s="23">
        <v>0</v>
      </c>
      <c r="G362" s="23">
        <v>2</v>
      </c>
      <c r="H362" s="23">
        <v>2</v>
      </c>
      <c r="I362" s="23">
        <v>0</v>
      </c>
      <c r="J362" s="23">
        <v>0</v>
      </c>
      <c r="K362" s="23">
        <v>0</v>
      </c>
      <c r="L362" s="23">
        <v>0</v>
      </c>
      <c r="M362" s="23">
        <v>0</v>
      </c>
      <c r="N362" s="23">
        <v>0</v>
      </c>
      <c r="O362" s="23">
        <v>0</v>
      </c>
      <c r="P362" s="23">
        <v>0</v>
      </c>
      <c r="Q362" s="23">
        <v>1</v>
      </c>
      <c r="R362" s="23">
        <v>62</v>
      </c>
      <c r="S362" s="23">
        <v>1</v>
      </c>
      <c r="T362" s="23">
        <v>0</v>
      </c>
      <c r="U362" s="23">
        <v>20</v>
      </c>
      <c r="V362" s="23">
        <v>0</v>
      </c>
      <c r="W362" s="23">
        <v>0</v>
      </c>
      <c r="X362" s="23">
        <v>0</v>
      </c>
      <c r="Y362" s="23">
        <v>0</v>
      </c>
      <c r="Z362" s="23">
        <v>0</v>
      </c>
      <c r="AA362" s="23">
        <v>0</v>
      </c>
      <c r="AB362" s="23">
        <v>0</v>
      </c>
      <c r="AC362" s="23">
        <v>0</v>
      </c>
      <c r="AD362" s="23">
        <v>0</v>
      </c>
      <c r="AE362" s="23">
        <v>0</v>
      </c>
      <c r="AF362" s="23">
        <v>88</v>
      </c>
    </row>
    <row r="363" spans="1:32">
      <c r="A363">
        <f t="shared" si="32"/>
        <v>2009</v>
      </c>
      <c r="B363" t="str">
        <f t="shared" si="33"/>
        <v xml:space="preserve">La Guanera </v>
      </c>
      <c r="C363">
        <v>20</v>
      </c>
      <c r="D363" t="s">
        <v>884</v>
      </c>
      <c r="E363" s="23">
        <v>0</v>
      </c>
      <c r="F363" s="23">
        <v>0</v>
      </c>
      <c r="G363" s="23">
        <v>1</v>
      </c>
      <c r="H363" s="23">
        <v>0</v>
      </c>
      <c r="I363" s="23">
        <v>0</v>
      </c>
      <c r="J363" s="23">
        <v>1</v>
      </c>
      <c r="K363" s="23">
        <v>0</v>
      </c>
      <c r="L363" s="23">
        <v>0</v>
      </c>
      <c r="M363" s="23">
        <v>0</v>
      </c>
      <c r="N363" s="23">
        <v>0</v>
      </c>
      <c r="O363" s="23">
        <v>0</v>
      </c>
      <c r="P363" s="23">
        <v>0</v>
      </c>
      <c r="Q363" s="23">
        <v>0</v>
      </c>
      <c r="R363" s="23">
        <v>15</v>
      </c>
      <c r="S363" s="23">
        <v>3</v>
      </c>
      <c r="T363" s="23">
        <v>0</v>
      </c>
      <c r="U363" s="23">
        <v>15</v>
      </c>
      <c r="V363" s="23">
        <v>0</v>
      </c>
      <c r="W363" s="23">
        <v>0</v>
      </c>
      <c r="X363" s="23">
        <v>0</v>
      </c>
      <c r="Y363" s="23">
        <v>0</v>
      </c>
      <c r="Z363" s="23">
        <v>0</v>
      </c>
      <c r="AA363" s="23">
        <v>0</v>
      </c>
      <c r="AB363" s="23">
        <v>0</v>
      </c>
      <c r="AC363" s="23">
        <v>0</v>
      </c>
      <c r="AD363" s="23">
        <v>0</v>
      </c>
      <c r="AE363" s="23">
        <v>0</v>
      </c>
      <c r="AF363" s="23">
        <v>35</v>
      </c>
    </row>
    <row r="364" spans="1:32">
      <c r="A364">
        <f t="shared" si="32"/>
        <v>2009</v>
      </c>
      <c r="B364" t="str">
        <f t="shared" si="33"/>
        <v xml:space="preserve">La Guanera </v>
      </c>
      <c r="C364">
        <v>21</v>
      </c>
      <c r="D364" t="s">
        <v>884</v>
      </c>
      <c r="E364" s="23">
        <v>0</v>
      </c>
      <c r="F364" s="23">
        <v>0</v>
      </c>
      <c r="G364" s="23">
        <v>2</v>
      </c>
      <c r="H364" s="23">
        <v>5</v>
      </c>
      <c r="I364" s="23">
        <v>0</v>
      </c>
      <c r="J364" s="23">
        <v>0</v>
      </c>
      <c r="K364" s="23">
        <v>0</v>
      </c>
      <c r="L364" s="23">
        <v>0</v>
      </c>
      <c r="M364" s="23">
        <v>0</v>
      </c>
      <c r="N364" s="23">
        <v>0</v>
      </c>
      <c r="O364" s="23">
        <v>0</v>
      </c>
      <c r="P364" s="23">
        <v>0</v>
      </c>
      <c r="Q364" s="23">
        <v>1</v>
      </c>
      <c r="R364" s="23">
        <v>88</v>
      </c>
      <c r="S364" s="23">
        <v>2</v>
      </c>
      <c r="T364" s="23">
        <v>3</v>
      </c>
      <c r="U364" s="23">
        <v>31</v>
      </c>
      <c r="V364" s="23">
        <v>0</v>
      </c>
      <c r="W364" s="23">
        <v>0</v>
      </c>
      <c r="X364" s="23">
        <v>0</v>
      </c>
      <c r="Y364" s="23">
        <v>0</v>
      </c>
      <c r="Z364" s="23">
        <v>0</v>
      </c>
      <c r="AA364" s="23">
        <v>0</v>
      </c>
      <c r="AB364" s="23">
        <v>0</v>
      </c>
      <c r="AC364" s="23">
        <v>0</v>
      </c>
      <c r="AD364" s="23">
        <v>0</v>
      </c>
      <c r="AE364" s="23">
        <v>0</v>
      </c>
      <c r="AF364" s="23">
        <v>132</v>
      </c>
    </row>
    <row r="365" spans="1:32">
      <c r="A365">
        <f t="shared" si="32"/>
        <v>2009</v>
      </c>
      <c r="B365" t="str">
        <f t="shared" si="33"/>
        <v xml:space="preserve">La Guanera </v>
      </c>
      <c r="C365">
        <v>22</v>
      </c>
      <c r="D365" t="s">
        <v>884</v>
      </c>
      <c r="E365" s="23">
        <v>2</v>
      </c>
      <c r="F365" s="23">
        <v>0</v>
      </c>
      <c r="G365" s="23">
        <v>3</v>
      </c>
      <c r="H365" s="23">
        <v>5</v>
      </c>
      <c r="I365" s="23">
        <v>0</v>
      </c>
      <c r="J365" s="23">
        <v>0</v>
      </c>
      <c r="K365" s="23">
        <v>0</v>
      </c>
      <c r="L365" s="23">
        <v>0</v>
      </c>
      <c r="M365" s="23">
        <v>0</v>
      </c>
      <c r="N365" s="23">
        <v>0</v>
      </c>
      <c r="O365" s="23">
        <v>0</v>
      </c>
      <c r="P365" s="23">
        <v>0</v>
      </c>
      <c r="Q365" s="23">
        <v>2</v>
      </c>
      <c r="R365" s="23">
        <v>23</v>
      </c>
      <c r="S365" s="23">
        <v>0</v>
      </c>
      <c r="T365" s="23">
        <v>1</v>
      </c>
      <c r="U365" s="23">
        <v>5</v>
      </c>
      <c r="V365" s="23">
        <v>0</v>
      </c>
      <c r="W365" s="23">
        <v>0</v>
      </c>
      <c r="X365" s="23">
        <v>0</v>
      </c>
      <c r="Y365" s="23">
        <v>0</v>
      </c>
      <c r="Z365" s="23">
        <v>0</v>
      </c>
      <c r="AA365" s="23">
        <v>0</v>
      </c>
      <c r="AB365" s="23">
        <v>0</v>
      </c>
      <c r="AC365" s="23">
        <v>0</v>
      </c>
      <c r="AD365" s="23">
        <v>0</v>
      </c>
      <c r="AE365" s="23">
        <v>0</v>
      </c>
      <c r="AF365" s="23">
        <v>41</v>
      </c>
    </row>
    <row r="366" spans="1:32">
      <c r="A366">
        <f t="shared" si="32"/>
        <v>2009</v>
      </c>
      <c r="B366" t="str">
        <f t="shared" si="33"/>
        <v xml:space="preserve">La Guanera </v>
      </c>
      <c r="C366">
        <v>23</v>
      </c>
      <c r="D366" t="s">
        <v>884</v>
      </c>
      <c r="E366" s="23">
        <v>0</v>
      </c>
      <c r="F366" s="23">
        <v>0</v>
      </c>
      <c r="G366" s="23">
        <v>3</v>
      </c>
      <c r="H366" s="23">
        <v>2</v>
      </c>
      <c r="I366" s="23">
        <v>0</v>
      </c>
      <c r="J366" s="23">
        <v>2</v>
      </c>
      <c r="K366" s="23">
        <v>0</v>
      </c>
      <c r="L366" s="23">
        <v>0</v>
      </c>
      <c r="M366" s="23">
        <v>0</v>
      </c>
      <c r="N366" s="23">
        <v>0</v>
      </c>
      <c r="O366" s="23">
        <v>0</v>
      </c>
      <c r="P366" s="23">
        <v>0</v>
      </c>
      <c r="Q366" s="23">
        <v>10</v>
      </c>
      <c r="R366" s="23">
        <v>62</v>
      </c>
      <c r="S366" s="23">
        <v>1</v>
      </c>
      <c r="T366" s="23">
        <v>0</v>
      </c>
      <c r="U366" s="23">
        <v>15</v>
      </c>
      <c r="V366" s="23">
        <v>2</v>
      </c>
      <c r="W366" s="23">
        <v>0</v>
      </c>
      <c r="X366" s="23">
        <v>0</v>
      </c>
      <c r="Y366" s="23">
        <v>0</v>
      </c>
      <c r="Z366" s="23">
        <v>0</v>
      </c>
      <c r="AA366" s="23">
        <v>0</v>
      </c>
      <c r="AB366" s="23">
        <v>1</v>
      </c>
      <c r="AC366" s="23">
        <v>0</v>
      </c>
      <c r="AD366" s="23">
        <v>0</v>
      </c>
      <c r="AE366" s="23">
        <v>0</v>
      </c>
      <c r="AF366" s="23">
        <v>98</v>
      </c>
    </row>
    <row r="367" spans="1:32">
      <c r="A367">
        <f t="shared" si="32"/>
        <v>2009</v>
      </c>
      <c r="B367" t="s">
        <v>66</v>
      </c>
      <c r="C367">
        <v>1</v>
      </c>
      <c r="D367" t="s">
        <v>885</v>
      </c>
      <c r="E367" s="23">
        <v>2</v>
      </c>
      <c r="F367" s="23">
        <v>0</v>
      </c>
      <c r="G367" s="23">
        <v>0</v>
      </c>
      <c r="H367" s="23">
        <v>0</v>
      </c>
      <c r="I367" s="23">
        <v>0</v>
      </c>
      <c r="J367" s="23">
        <v>0</v>
      </c>
      <c r="K367" s="23">
        <v>0</v>
      </c>
      <c r="L367" s="23">
        <v>0</v>
      </c>
      <c r="M367" s="23">
        <v>0</v>
      </c>
      <c r="N367" s="23">
        <v>0</v>
      </c>
      <c r="O367" s="23">
        <v>0</v>
      </c>
      <c r="P367" s="23">
        <v>0</v>
      </c>
      <c r="Q367" s="23">
        <v>1</v>
      </c>
      <c r="R367" s="23">
        <v>375</v>
      </c>
      <c r="S367" s="23">
        <v>3</v>
      </c>
      <c r="T367" s="23">
        <v>1</v>
      </c>
      <c r="U367" s="23">
        <v>4</v>
      </c>
      <c r="V367" s="23">
        <v>13</v>
      </c>
      <c r="W367" s="23">
        <v>0</v>
      </c>
      <c r="X367" s="23">
        <v>0</v>
      </c>
      <c r="Y367" s="23">
        <v>0</v>
      </c>
      <c r="Z367" s="23">
        <v>0</v>
      </c>
      <c r="AA367" s="23">
        <v>1</v>
      </c>
      <c r="AB367" s="23">
        <v>0</v>
      </c>
      <c r="AC367" s="23">
        <v>0</v>
      </c>
      <c r="AD367" s="23">
        <v>0</v>
      </c>
      <c r="AE367" s="23">
        <v>0</v>
      </c>
      <c r="AF367" s="23">
        <v>400</v>
      </c>
    </row>
    <row r="368" spans="1:32">
      <c r="A368">
        <f t="shared" si="32"/>
        <v>2009</v>
      </c>
      <c r="B368" t="str">
        <f t="shared" ref="B368:B392" si="34">B367</f>
        <v>La Plana/Las Cuevas</v>
      </c>
      <c r="C368">
        <v>2</v>
      </c>
      <c r="D368" t="s">
        <v>885</v>
      </c>
      <c r="E368" s="23">
        <v>0</v>
      </c>
      <c r="F368" s="23">
        <v>0</v>
      </c>
      <c r="G368" s="23">
        <v>0</v>
      </c>
      <c r="H368" s="23">
        <v>0</v>
      </c>
      <c r="I368" s="23">
        <v>0</v>
      </c>
      <c r="J368" s="23">
        <v>0</v>
      </c>
      <c r="K368" s="23">
        <v>0</v>
      </c>
      <c r="L368" s="23">
        <v>0</v>
      </c>
      <c r="M368" s="23">
        <v>0</v>
      </c>
      <c r="N368" s="23">
        <v>0</v>
      </c>
      <c r="O368" s="23">
        <v>0</v>
      </c>
      <c r="P368" s="23">
        <v>0</v>
      </c>
      <c r="Q368" s="23">
        <v>0</v>
      </c>
      <c r="R368" s="23">
        <v>23</v>
      </c>
      <c r="S368" s="23">
        <v>1</v>
      </c>
      <c r="T368" s="23">
        <v>0</v>
      </c>
      <c r="U368" s="23">
        <v>0</v>
      </c>
      <c r="V368" s="23">
        <v>0</v>
      </c>
      <c r="W368" s="23">
        <v>0</v>
      </c>
      <c r="X368" s="23">
        <v>0</v>
      </c>
      <c r="Y368" s="23">
        <v>0</v>
      </c>
      <c r="Z368" s="23">
        <v>0</v>
      </c>
      <c r="AA368" s="23">
        <v>0</v>
      </c>
      <c r="AB368" s="23">
        <v>0</v>
      </c>
      <c r="AC368" s="23">
        <v>0</v>
      </c>
      <c r="AD368" s="23">
        <v>0</v>
      </c>
      <c r="AE368" s="23">
        <v>0</v>
      </c>
      <c r="AF368" s="23">
        <v>24</v>
      </c>
    </row>
    <row r="369" spans="1:32">
      <c r="A369">
        <f t="shared" si="32"/>
        <v>2009</v>
      </c>
      <c r="B369" t="str">
        <f t="shared" si="34"/>
        <v>La Plana/Las Cuevas</v>
      </c>
      <c r="C369">
        <v>3</v>
      </c>
      <c r="D369" t="s">
        <v>885</v>
      </c>
      <c r="E369" s="23">
        <v>4</v>
      </c>
      <c r="F369" s="23">
        <v>0</v>
      </c>
      <c r="G369" s="23">
        <v>0</v>
      </c>
      <c r="H369" s="23">
        <v>0</v>
      </c>
      <c r="I369" s="23">
        <v>0</v>
      </c>
      <c r="J369" s="23">
        <v>0</v>
      </c>
      <c r="K369" s="23">
        <v>3</v>
      </c>
      <c r="L369" s="23">
        <v>0</v>
      </c>
      <c r="M369" s="23">
        <v>0</v>
      </c>
      <c r="N369" s="23">
        <v>0</v>
      </c>
      <c r="O369" s="23">
        <v>0</v>
      </c>
      <c r="P369" s="23">
        <v>0</v>
      </c>
      <c r="Q369" s="23">
        <v>0</v>
      </c>
      <c r="R369" s="23">
        <v>79</v>
      </c>
      <c r="S369" s="23">
        <v>2</v>
      </c>
      <c r="T369" s="23">
        <v>1</v>
      </c>
      <c r="U369" s="23">
        <v>0</v>
      </c>
      <c r="V369" s="23">
        <v>7</v>
      </c>
      <c r="W369" s="23">
        <v>0</v>
      </c>
      <c r="X369" s="23">
        <v>1</v>
      </c>
      <c r="Y369" s="23">
        <v>0</v>
      </c>
      <c r="Z369" s="23">
        <v>0</v>
      </c>
      <c r="AA369" s="23">
        <v>0</v>
      </c>
      <c r="AB369" s="23">
        <v>0</v>
      </c>
      <c r="AC369" s="23">
        <v>0</v>
      </c>
      <c r="AD369" s="23">
        <v>0</v>
      </c>
      <c r="AE369" s="23">
        <v>0</v>
      </c>
      <c r="AF369" s="23">
        <v>97</v>
      </c>
    </row>
    <row r="370" spans="1:32">
      <c r="A370">
        <f t="shared" si="32"/>
        <v>2009</v>
      </c>
      <c r="B370" t="str">
        <f t="shared" si="34"/>
        <v>La Plana/Las Cuevas</v>
      </c>
      <c r="C370">
        <v>4</v>
      </c>
      <c r="D370" t="s">
        <v>885</v>
      </c>
      <c r="E370" s="23">
        <v>3</v>
      </c>
      <c r="F370" s="23">
        <v>0</v>
      </c>
      <c r="G370" s="23">
        <v>0</v>
      </c>
      <c r="H370" s="23">
        <v>1</v>
      </c>
      <c r="I370" s="23">
        <v>0</v>
      </c>
      <c r="J370" s="23">
        <v>0</v>
      </c>
      <c r="K370" s="23">
        <v>3</v>
      </c>
      <c r="L370" s="23">
        <v>0</v>
      </c>
      <c r="M370" s="23">
        <v>0</v>
      </c>
      <c r="N370" s="23">
        <v>2</v>
      </c>
      <c r="O370" s="23">
        <v>0</v>
      </c>
      <c r="P370" s="23">
        <v>0</v>
      </c>
      <c r="Q370" s="23">
        <v>0</v>
      </c>
      <c r="R370" s="23">
        <v>20</v>
      </c>
      <c r="S370" s="23">
        <v>1</v>
      </c>
      <c r="T370" s="23">
        <v>0</v>
      </c>
      <c r="U370" s="23">
        <v>6</v>
      </c>
      <c r="V370" s="23">
        <v>0</v>
      </c>
      <c r="W370" s="23">
        <v>0</v>
      </c>
      <c r="X370" s="23">
        <v>0</v>
      </c>
      <c r="Y370" s="23">
        <v>0</v>
      </c>
      <c r="Z370" s="23">
        <v>1</v>
      </c>
      <c r="AA370" s="23">
        <v>0</v>
      </c>
      <c r="AB370" s="23">
        <v>0</v>
      </c>
      <c r="AC370" s="23">
        <v>0</v>
      </c>
      <c r="AD370" s="23">
        <v>0</v>
      </c>
      <c r="AE370" s="23">
        <v>0</v>
      </c>
      <c r="AF370" s="23">
        <v>37</v>
      </c>
    </row>
    <row r="371" spans="1:32">
      <c r="A371">
        <f t="shared" si="32"/>
        <v>2009</v>
      </c>
      <c r="B371" t="str">
        <f t="shared" si="34"/>
        <v>La Plana/Las Cuevas</v>
      </c>
      <c r="C371">
        <v>5</v>
      </c>
      <c r="D371" t="s">
        <v>885</v>
      </c>
      <c r="E371" s="23">
        <v>1</v>
      </c>
      <c r="F371" s="23">
        <v>0</v>
      </c>
      <c r="G371" s="23">
        <v>0</v>
      </c>
      <c r="H371" s="23">
        <v>0</v>
      </c>
      <c r="I371" s="23">
        <v>0</v>
      </c>
      <c r="J371" s="23">
        <v>0</v>
      </c>
      <c r="K371" s="23">
        <v>0</v>
      </c>
      <c r="L371" s="23">
        <v>0</v>
      </c>
      <c r="M371" s="23">
        <v>0</v>
      </c>
      <c r="N371" s="23">
        <v>0</v>
      </c>
      <c r="O371" s="23">
        <v>0</v>
      </c>
      <c r="P371" s="23">
        <v>0</v>
      </c>
      <c r="Q371" s="23">
        <v>2</v>
      </c>
      <c r="R371" s="23">
        <v>23</v>
      </c>
      <c r="S371" s="23">
        <v>0</v>
      </c>
      <c r="T371" s="23">
        <v>0</v>
      </c>
      <c r="U371" s="23">
        <v>0</v>
      </c>
      <c r="V371" s="23">
        <v>1</v>
      </c>
      <c r="W371" s="23">
        <v>0</v>
      </c>
      <c r="X371" s="23">
        <v>0</v>
      </c>
      <c r="Y371" s="23">
        <v>0</v>
      </c>
      <c r="Z371" s="23">
        <v>0</v>
      </c>
      <c r="AA371" s="23">
        <v>0</v>
      </c>
      <c r="AB371" s="23">
        <v>0</v>
      </c>
      <c r="AC371" s="23">
        <v>0</v>
      </c>
      <c r="AD371" s="23">
        <v>0</v>
      </c>
      <c r="AE371" s="23">
        <v>0</v>
      </c>
      <c r="AF371" s="23">
        <v>27</v>
      </c>
    </row>
    <row r="372" spans="1:32">
      <c r="A372">
        <f t="shared" si="32"/>
        <v>2009</v>
      </c>
      <c r="B372" t="str">
        <f t="shared" si="34"/>
        <v>La Plana/Las Cuevas</v>
      </c>
      <c r="C372">
        <v>6</v>
      </c>
      <c r="D372" t="s">
        <v>885</v>
      </c>
      <c r="E372" s="23">
        <v>6</v>
      </c>
      <c r="F372" s="23">
        <v>0</v>
      </c>
      <c r="G372" s="23">
        <v>2</v>
      </c>
      <c r="H372" s="23">
        <v>0</v>
      </c>
      <c r="I372" s="23">
        <v>0</v>
      </c>
      <c r="J372" s="23">
        <v>2</v>
      </c>
      <c r="K372" s="23">
        <v>1</v>
      </c>
      <c r="L372" s="23">
        <v>0</v>
      </c>
      <c r="M372" s="23">
        <v>0</v>
      </c>
      <c r="N372" s="23">
        <v>0</v>
      </c>
      <c r="O372" s="23">
        <v>8</v>
      </c>
      <c r="P372" s="23">
        <v>1</v>
      </c>
      <c r="Q372" s="23">
        <v>0</v>
      </c>
      <c r="R372" s="23">
        <v>68</v>
      </c>
      <c r="S372" s="23">
        <v>9</v>
      </c>
      <c r="T372" s="23">
        <v>6</v>
      </c>
      <c r="U372" s="23">
        <v>6</v>
      </c>
      <c r="V372" s="23">
        <v>1</v>
      </c>
      <c r="W372" s="23">
        <v>0</v>
      </c>
      <c r="X372" s="23">
        <v>1</v>
      </c>
      <c r="Y372" s="23">
        <v>0</v>
      </c>
      <c r="Z372" s="23">
        <v>0</v>
      </c>
      <c r="AA372" s="23">
        <v>0</v>
      </c>
      <c r="AB372" s="23">
        <v>2</v>
      </c>
      <c r="AC372" s="23">
        <v>0</v>
      </c>
      <c r="AD372" s="23">
        <v>0</v>
      </c>
      <c r="AE372" s="23">
        <v>0</v>
      </c>
      <c r="AF372" s="23">
        <v>113</v>
      </c>
    </row>
    <row r="373" spans="1:32">
      <c r="A373">
        <f t="shared" si="32"/>
        <v>2009</v>
      </c>
      <c r="B373" t="str">
        <f t="shared" si="34"/>
        <v>La Plana/Las Cuevas</v>
      </c>
      <c r="C373">
        <v>7</v>
      </c>
      <c r="D373" t="s">
        <v>885</v>
      </c>
      <c r="E373" s="23">
        <v>2</v>
      </c>
      <c r="F373" s="23">
        <v>0</v>
      </c>
      <c r="G373" s="23">
        <v>3</v>
      </c>
      <c r="H373" s="23">
        <v>2</v>
      </c>
      <c r="I373" s="23">
        <v>0</v>
      </c>
      <c r="J373" s="23">
        <v>1</v>
      </c>
      <c r="K373" s="23">
        <v>1</v>
      </c>
      <c r="L373" s="23">
        <v>0</v>
      </c>
      <c r="M373" s="23">
        <v>0</v>
      </c>
      <c r="N373" s="23">
        <v>0</v>
      </c>
      <c r="O373" s="23">
        <v>0</v>
      </c>
      <c r="P373" s="23">
        <v>0</v>
      </c>
      <c r="Q373" s="23">
        <v>2</v>
      </c>
      <c r="R373" s="23">
        <v>750</v>
      </c>
      <c r="S373" s="23">
        <v>1</v>
      </c>
      <c r="T373" s="23">
        <v>3</v>
      </c>
      <c r="U373" s="23">
        <v>0</v>
      </c>
      <c r="V373" s="23">
        <v>1</v>
      </c>
      <c r="W373" s="23">
        <v>0</v>
      </c>
      <c r="X373" s="23">
        <v>0</v>
      </c>
      <c r="Y373" s="23">
        <v>0</v>
      </c>
      <c r="Z373" s="23">
        <v>0</v>
      </c>
      <c r="AA373" s="23">
        <v>1</v>
      </c>
      <c r="AB373" s="23">
        <v>7</v>
      </c>
      <c r="AC373" s="23">
        <v>0</v>
      </c>
      <c r="AD373" s="23">
        <v>0</v>
      </c>
      <c r="AE373" s="23">
        <v>0</v>
      </c>
      <c r="AF373" s="23">
        <v>774</v>
      </c>
    </row>
    <row r="374" spans="1:32">
      <c r="A374">
        <f t="shared" si="32"/>
        <v>2009</v>
      </c>
      <c r="B374" t="str">
        <f t="shared" si="34"/>
        <v>La Plana/Las Cuevas</v>
      </c>
      <c r="C374">
        <v>8</v>
      </c>
      <c r="D374" t="s">
        <v>885</v>
      </c>
      <c r="E374" s="23">
        <v>0</v>
      </c>
      <c r="F374" s="23">
        <v>0</v>
      </c>
      <c r="G374" s="23">
        <v>0</v>
      </c>
      <c r="H374" s="23">
        <v>0</v>
      </c>
      <c r="I374" s="23">
        <v>0</v>
      </c>
      <c r="J374" s="23">
        <v>0</v>
      </c>
      <c r="K374" s="23">
        <v>0</v>
      </c>
      <c r="L374" s="23">
        <v>0</v>
      </c>
      <c r="M374" s="23">
        <v>0</v>
      </c>
      <c r="N374" s="23">
        <v>1</v>
      </c>
      <c r="O374" s="23">
        <v>0</v>
      </c>
      <c r="P374" s="23">
        <v>0</v>
      </c>
      <c r="Q374" s="23">
        <v>4</v>
      </c>
      <c r="R374" s="23">
        <v>26</v>
      </c>
      <c r="S374" s="23">
        <v>0</v>
      </c>
      <c r="T374" s="23">
        <v>0</v>
      </c>
      <c r="U374" s="23">
        <v>0</v>
      </c>
      <c r="V374" s="23">
        <v>0</v>
      </c>
      <c r="W374" s="23">
        <v>2</v>
      </c>
      <c r="X374" s="23">
        <v>0</v>
      </c>
      <c r="Y374" s="23">
        <v>0</v>
      </c>
      <c r="Z374" s="23">
        <v>0</v>
      </c>
      <c r="AA374" s="23">
        <v>0</v>
      </c>
      <c r="AB374" s="23">
        <v>0</v>
      </c>
      <c r="AC374" s="23">
        <v>0</v>
      </c>
      <c r="AD374" s="23">
        <v>0</v>
      </c>
      <c r="AE374" s="23">
        <v>0</v>
      </c>
      <c r="AF374" s="23">
        <v>33</v>
      </c>
    </row>
    <row r="375" spans="1:32">
      <c r="A375">
        <f t="shared" si="32"/>
        <v>2009</v>
      </c>
      <c r="B375" t="str">
        <f t="shared" si="34"/>
        <v>La Plana/Las Cuevas</v>
      </c>
      <c r="C375">
        <v>9</v>
      </c>
      <c r="D375" t="s">
        <v>885</v>
      </c>
      <c r="E375" s="23">
        <v>9</v>
      </c>
      <c r="F375" s="23">
        <v>0</v>
      </c>
      <c r="G375" s="23">
        <v>6</v>
      </c>
      <c r="H375" s="23">
        <v>4</v>
      </c>
      <c r="I375" s="23">
        <v>0</v>
      </c>
      <c r="J375" s="23">
        <v>4</v>
      </c>
      <c r="K375" s="23">
        <v>0</v>
      </c>
      <c r="L375" s="23">
        <v>0</v>
      </c>
      <c r="M375" s="23">
        <v>0</v>
      </c>
      <c r="N375" s="23">
        <v>9</v>
      </c>
      <c r="O375" s="23">
        <v>10</v>
      </c>
      <c r="P375" s="23">
        <v>0</v>
      </c>
      <c r="Q375" s="23">
        <v>6</v>
      </c>
      <c r="R375" s="23">
        <v>51</v>
      </c>
      <c r="S375" s="23">
        <v>15</v>
      </c>
      <c r="T375" s="23">
        <v>7</v>
      </c>
      <c r="U375" s="23">
        <v>18</v>
      </c>
      <c r="V375" s="23">
        <v>0</v>
      </c>
      <c r="W375" s="23">
        <v>0</v>
      </c>
      <c r="X375" s="23">
        <v>0</v>
      </c>
      <c r="Y375" s="23">
        <v>0</v>
      </c>
      <c r="Z375" s="23">
        <v>0</v>
      </c>
      <c r="AA375" s="23">
        <v>2</v>
      </c>
      <c r="AB375" s="23">
        <v>2</v>
      </c>
      <c r="AC375" s="23">
        <v>0</v>
      </c>
      <c r="AD375" s="23">
        <v>0</v>
      </c>
      <c r="AE375" s="23">
        <v>0</v>
      </c>
      <c r="AF375" s="23">
        <v>143</v>
      </c>
    </row>
    <row r="376" spans="1:32">
      <c r="A376">
        <f t="shared" si="32"/>
        <v>2009</v>
      </c>
      <c r="B376" t="str">
        <f t="shared" si="34"/>
        <v>La Plana/Las Cuevas</v>
      </c>
      <c r="C376">
        <v>10</v>
      </c>
      <c r="D376" t="s">
        <v>885</v>
      </c>
      <c r="E376" s="23">
        <v>2</v>
      </c>
      <c r="F376" s="23">
        <v>0</v>
      </c>
      <c r="G376" s="23">
        <v>0</v>
      </c>
      <c r="H376" s="23">
        <v>0</v>
      </c>
      <c r="I376" s="23">
        <v>0</v>
      </c>
      <c r="J376" s="23">
        <v>2</v>
      </c>
      <c r="K376" s="23">
        <v>0</v>
      </c>
      <c r="L376" s="23">
        <v>0</v>
      </c>
      <c r="M376" s="23">
        <v>0</v>
      </c>
      <c r="N376" s="23">
        <v>0</v>
      </c>
      <c r="O376" s="23">
        <v>0</v>
      </c>
      <c r="P376" s="23">
        <v>0</v>
      </c>
      <c r="Q376" s="23">
        <v>0</v>
      </c>
      <c r="R376" s="23">
        <v>94</v>
      </c>
      <c r="S376" s="23">
        <v>7</v>
      </c>
      <c r="T376" s="23">
        <v>3</v>
      </c>
      <c r="U376" s="23">
        <v>2</v>
      </c>
      <c r="V376" s="23">
        <v>12</v>
      </c>
      <c r="W376" s="23">
        <v>0</v>
      </c>
      <c r="X376" s="23">
        <v>0</v>
      </c>
      <c r="Y376" s="23">
        <v>0</v>
      </c>
      <c r="Z376" s="23">
        <v>0</v>
      </c>
      <c r="AA376" s="23">
        <v>1</v>
      </c>
      <c r="AB376" s="23">
        <v>0</v>
      </c>
      <c r="AC376" s="23">
        <v>0</v>
      </c>
      <c r="AD376" s="23">
        <v>0</v>
      </c>
      <c r="AE376" s="23">
        <v>0</v>
      </c>
      <c r="AF376" s="23">
        <v>123</v>
      </c>
    </row>
    <row r="377" spans="1:32">
      <c r="A377">
        <f t="shared" ref="A377:A393" si="35">A376</f>
        <v>2009</v>
      </c>
      <c r="B377" t="str">
        <f t="shared" si="34"/>
        <v>La Plana/Las Cuevas</v>
      </c>
      <c r="C377">
        <v>11</v>
      </c>
      <c r="D377" t="s">
        <v>885</v>
      </c>
      <c r="E377" s="23">
        <v>1</v>
      </c>
      <c r="F377" s="23">
        <v>0</v>
      </c>
      <c r="G377" s="23">
        <v>0</v>
      </c>
      <c r="H377" s="23">
        <v>0</v>
      </c>
      <c r="I377" s="23">
        <v>0</v>
      </c>
      <c r="J377" s="23">
        <v>2</v>
      </c>
      <c r="K377" s="23">
        <v>0</v>
      </c>
      <c r="L377" s="23">
        <v>0</v>
      </c>
      <c r="M377" s="23">
        <v>0</v>
      </c>
      <c r="N377" s="23">
        <v>0</v>
      </c>
      <c r="O377" s="23">
        <v>0</v>
      </c>
      <c r="P377" s="23">
        <v>0</v>
      </c>
      <c r="Q377" s="23">
        <v>0</v>
      </c>
      <c r="R377" s="23">
        <v>14</v>
      </c>
      <c r="S377" s="23">
        <v>4</v>
      </c>
      <c r="T377" s="23">
        <v>0</v>
      </c>
      <c r="U377" s="23">
        <v>2</v>
      </c>
      <c r="V377" s="23">
        <v>0</v>
      </c>
      <c r="W377" s="23">
        <v>0</v>
      </c>
      <c r="X377" s="23">
        <v>0</v>
      </c>
      <c r="Y377" s="23">
        <v>0</v>
      </c>
      <c r="Z377" s="23">
        <v>0</v>
      </c>
      <c r="AA377" s="23">
        <v>0</v>
      </c>
      <c r="AB377" s="23">
        <v>0</v>
      </c>
      <c r="AC377" s="23">
        <v>0</v>
      </c>
      <c r="AD377" s="23">
        <v>0</v>
      </c>
      <c r="AE377" s="23">
        <v>0</v>
      </c>
      <c r="AF377" s="23">
        <v>23</v>
      </c>
    </row>
    <row r="378" spans="1:32">
      <c r="A378">
        <f t="shared" si="35"/>
        <v>2009</v>
      </c>
      <c r="B378" t="str">
        <f t="shared" si="34"/>
        <v>La Plana/Las Cuevas</v>
      </c>
      <c r="C378">
        <v>12</v>
      </c>
      <c r="D378" t="s">
        <v>885</v>
      </c>
      <c r="E378" s="23">
        <v>12</v>
      </c>
      <c r="F378" s="23">
        <v>0</v>
      </c>
      <c r="G378" s="23">
        <v>0</v>
      </c>
      <c r="H378" s="23">
        <v>0</v>
      </c>
      <c r="I378" s="23">
        <v>0</v>
      </c>
      <c r="J378" s="23">
        <v>2</v>
      </c>
      <c r="K378" s="23">
        <v>0</v>
      </c>
      <c r="L378" s="23">
        <v>0</v>
      </c>
      <c r="M378" s="23">
        <v>0</v>
      </c>
      <c r="N378" s="23">
        <v>0</v>
      </c>
      <c r="O378" s="23">
        <v>0</v>
      </c>
      <c r="P378" s="23">
        <v>0</v>
      </c>
      <c r="Q378" s="23">
        <v>2</v>
      </c>
      <c r="R378" s="23">
        <v>50</v>
      </c>
      <c r="S378" s="23">
        <v>0</v>
      </c>
      <c r="T378" s="23">
        <v>0</v>
      </c>
      <c r="U378" s="23">
        <v>18</v>
      </c>
      <c r="V378" s="23">
        <v>0</v>
      </c>
      <c r="W378" s="23">
        <v>0</v>
      </c>
      <c r="X378" s="23">
        <v>0</v>
      </c>
      <c r="Y378" s="23">
        <v>0</v>
      </c>
      <c r="Z378" s="23">
        <v>0</v>
      </c>
      <c r="AA378" s="23">
        <v>0</v>
      </c>
      <c r="AB378" s="23">
        <v>5</v>
      </c>
      <c r="AC378" s="23">
        <v>0</v>
      </c>
      <c r="AD378" s="23">
        <v>0</v>
      </c>
      <c r="AE378" s="23">
        <v>0</v>
      </c>
      <c r="AF378" s="23">
        <v>89</v>
      </c>
    </row>
    <row r="379" spans="1:32">
      <c r="A379">
        <f t="shared" si="35"/>
        <v>2009</v>
      </c>
      <c r="B379" t="str">
        <f t="shared" si="34"/>
        <v>La Plana/Las Cuevas</v>
      </c>
      <c r="C379">
        <v>13</v>
      </c>
      <c r="D379" t="s">
        <v>885</v>
      </c>
      <c r="E379" s="23">
        <v>0</v>
      </c>
      <c r="F379" s="23">
        <v>0</v>
      </c>
      <c r="G379" s="23">
        <v>1</v>
      </c>
      <c r="H379" s="23">
        <v>0</v>
      </c>
      <c r="I379" s="23">
        <v>0</v>
      </c>
      <c r="J379" s="23">
        <v>0</v>
      </c>
      <c r="K379" s="23">
        <v>0</v>
      </c>
      <c r="L379" s="23">
        <v>0</v>
      </c>
      <c r="M379" s="23">
        <v>0</v>
      </c>
      <c r="N379" s="23">
        <v>0</v>
      </c>
      <c r="O379" s="23">
        <v>0</v>
      </c>
      <c r="P379" s="23">
        <v>0</v>
      </c>
      <c r="Q379" s="23">
        <v>6</v>
      </c>
      <c r="R379" s="23">
        <v>14</v>
      </c>
      <c r="S379" s="23">
        <v>2</v>
      </c>
      <c r="T379" s="23">
        <v>0</v>
      </c>
      <c r="U379" s="23">
        <v>0</v>
      </c>
      <c r="V379" s="23">
        <v>2</v>
      </c>
      <c r="W379" s="23">
        <v>0</v>
      </c>
      <c r="X379" s="23">
        <v>0</v>
      </c>
      <c r="Y379" s="23">
        <v>0</v>
      </c>
      <c r="Z379" s="23">
        <v>0</v>
      </c>
      <c r="AA379" s="23">
        <v>1</v>
      </c>
      <c r="AB379" s="23">
        <v>0</v>
      </c>
      <c r="AC379" s="23">
        <v>0</v>
      </c>
      <c r="AD379" s="23">
        <v>0</v>
      </c>
      <c r="AE379" s="23">
        <v>0</v>
      </c>
      <c r="AF379" s="23">
        <v>26</v>
      </c>
    </row>
    <row r="380" spans="1:32">
      <c r="A380">
        <f t="shared" si="35"/>
        <v>2009</v>
      </c>
      <c r="B380" t="str">
        <f t="shared" si="34"/>
        <v>La Plana/Las Cuevas</v>
      </c>
      <c r="C380">
        <v>14</v>
      </c>
      <c r="D380" t="s">
        <v>885</v>
      </c>
      <c r="E380" s="23">
        <v>0</v>
      </c>
      <c r="F380" s="23">
        <v>0</v>
      </c>
      <c r="G380" s="23">
        <v>0</v>
      </c>
      <c r="H380" s="23">
        <v>0</v>
      </c>
      <c r="I380" s="23">
        <v>0</v>
      </c>
      <c r="J380" s="23">
        <v>0</v>
      </c>
      <c r="K380" s="23">
        <v>0</v>
      </c>
      <c r="L380" s="23">
        <v>0</v>
      </c>
      <c r="M380" s="23">
        <v>0</v>
      </c>
      <c r="N380" s="23">
        <v>0</v>
      </c>
      <c r="O380" s="23">
        <v>0</v>
      </c>
      <c r="P380" s="23">
        <v>0</v>
      </c>
      <c r="Q380" s="23">
        <v>4</v>
      </c>
      <c r="R380" s="23">
        <v>20</v>
      </c>
      <c r="S380" s="23">
        <v>1</v>
      </c>
      <c r="T380" s="23">
        <v>0</v>
      </c>
      <c r="U380" s="23">
        <v>0</v>
      </c>
      <c r="V380" s="23">
        <v>4</v>
      </c>
      <c r="W380" s="23">
        <v>0</v>
      </c>
      <c r="X380" s="23">
        <v>1</v>
      </c>
      <c r="Y380" s="23">
        <v>0</v>
      </c>
      <c r="Z380" s="23">
        <v>0</v>
      </c>
      <c r="AA380" s="23">
        <v>4</v>
      </c>
      <c r="AB380" s="23">
        <v>0</v>
      </c>
      <c r="AC380" s="23">
        <v>0</v>
      </c>
      <c r="AD380" s="23">
        <v>0</v>
      </c>
      <c r="AE380" s="23">
        <v>0</v>
      </c>
      <c r="AF380" s="23">
        <v>34</v>
      </c>
    </row>
    <row r="381" spans="1:32">
      <c r="A381">
        <f t="shared" si="35"/>
        <v>2009</v>
      </c>
      <c r="B381" t="str">
        <f t="shared" si="34"/>
        <v>La Plana/Las Cuevas</v>
      </c>
      <c r="C381">
        <v>15</v>
      </c>
      <c r="D381" t="s">
        <v>885</v>
      </c>
      <c r="E381" s="23">
        <v>1</v>
      </c>
      <c r="F381" s="23">
        <v>0</v>
      </c>
      <c r="G381" s="23">
        <v>0</v>
      </c>
      <c r="H381" s="23">
        <v>0</v>
      </c>
      <c r="I381" s="23">
        <v>0</v>
      </c>
      <c r="J381" s="23">
        <v>1</v>
      </c>
      <c r="K381" s="23">
        <v>0</v>
      </c>
      <c r="L381" s="23">
        <v>0</v>
      </c>
      <c r="M381" s="23">
        <v>0</v>
      </c>
      <c r="N381" s="23">
        <v>1</v>
      </c>
      <c r="O381" s="23">
        <v>0</v>
      </c>
      <c r="P381" s="23">
        <v>0</v>
      </c>
      <c r="Q381" s="23">
        <v>2</v>
      </c>
      <c r="R381" s="23">
        <v>57</v>
      </c>
      <c r="S381" s="23">
        <v>3</v>
      </c>
      <c r="T381" s="23">
        <v>18</v>
      </c>
      <c r="U381" s="23">
        <v>1</v>
      </c>
      <c r="V381" s="23">
        <v>0</v>
      </c>
      <c r="W381" s="23">
        <v>0</v>
      </c>
      <c r="X381" s="23">
        <v>1</v>
      </c>
      <c r="Y381" s="23">
        <v>0</v>
      </c>
      <c r="Z381" s="23">
        <v>0</v>
      </c>
      <c r="AA381" s="23">
        <v>0</v>
      </c>
      <c r="AB381" s="23">
        <v>0</v>
      </c>
      <c r="AC381" s="23">
        <v>0</v>
      </c>
      <c r="AD381" s="23">
        <v>0</v>
      </c>
      <c r="AE381" s="23">
        <v>0</v>
      </c>
      <c r="AF381" s="23">
        <v>85</v>
      </c>
    </row>
    <row r="382" spans="1:32">
      <c r="A382">
        <f t="shared" si="35"/>
        <v>2009</v>
      </c>
      <c r="B382" t="str">
        <f t="shared" si="34"/>
        <v>La Plana/Las Cuevas</v>
      </c>
      <c r="C382">
        <v>16</v>
      </c>
      <c r="D382" t="s">
        <v>885</v>
      </c>
      <c r="E382" s="23">
        <v>4</v>
      </c>
      <c r="F382" s="23">
        <v>0</v>
      </c>
      <c r="G382" s="23">
        <v>1</v>
      </c>
      <c r="H382" s="23">
        <v>0</v>
      </c>
      <c r="I382" s="23">
        <v>0</v>
      </c>
      <c r="J382" s="23">
        <v>0</v>
      </c>
      <c r="K382" s="23">
        <v>0</v>
      </c>
      <c r="L382" s="23">
        <v>0</v>
      </c>
      <c r="M382" s="23">
        <v>0</v>
      </c>
      <c r="N382" s="23">
        <v>0</v>
      </c>
      <c r="O382" s="23">
        <v>0</v>
      </c>
      <c r="P382" s="23">
        <v>0</v>
      </c>
      <c r="Q382" s="23">
        <v>0</v>
      </c>
      <c r="R382" s="23">
        <v>44</v>
      </c>
      <c r="S382" s="23">
        <v>7</v>
      </c>
      <c r="T382" s="23">
        <v>32</v>
      </c>
      <c r="U382" s="23">
        <v>6</v>
      </c>
      <c r="V382" s="23">
        <v>0</v>
      </c>
      <c r="W382" s="23">
        <v>0</v>
      </c>
      <c r="X382" s="23">
        <v>0</v>
      </c>
      <c r="Y382" s="23">
        <v>0</v>
      </c>
      <c r="Z382" s="23">
        <v>0</v>
      </c>
      <c r="AA382" s="23">
        <v>2</v>
      </c>
      <c r="AB382" s="23">
        <v>0</v>
      </c>
      <c r="AC382" s="23">
        <v>0</v>
      </c>
      <c r="AD382" s="23">
        <v>0</v>
      </c>
      <c r="AE382" s="23">
        <v>0</v>
      </c>
      <c r="AF382" s="23">
        <v>96</v>
      </c>
    </row>
    <row r="383" spans="1:32">
      <c r="A383">
        <f t="shared" si="35"/>
        <v>2009</v>
      </c>
      <c r="B383" t="str">
        <f t="shared" si="34"/>
        <v>La Plana/Las Cuevas</v>
      </c>
      <c r="C383">
        <v>17</v>
      </c>
      <c r="D383" t="s">
        <v>885</v>
      </c>
      <c r="E383" s="23">
        <v>0</v>
      </c>
      <c r="F383" s="23">
        <v>0</v>
      </c>
      <c r="G383" s="23">
        <v>1</v>
      </c>
      <c r="H383" s="23">
        <v>0</v>
      </c>
      <c r="I383" s="23">
        <v>0</v>
      </c>
      <c r="J383" s="23">
        <v>3</v>
      </c>
      <c r="K383" s="23">
        <v>6</v>
      </c>
      <c r="L383" s="23">
        <v>0</v>
      </c>
      <c r="M383" s="23">
        <v>0</v>
      </c>
      <c r="N383" s="23">
        <v>0</v>
      </c>
      <c r="O383" s="23">
        <v>0</v>
      </c>
      <c r="P383" s="23">
        <v>0</v>
      </c>
      <c r="Q383" s="23">
        <v>0</v>
      </c>
      <c r="R383" s="23">
        <v>166</v>
      </c>
      <c r="S383" s="23">
        <v>4</v>
      </c>
      <c r="T383" s="23">
        <v>0</v>
      </c>
      <c r="U383" s="23">
        <v>40</v>
      </c>
      <c r="V383" s="23">
        <v>0</v>
      </c>
      <c r="W383" s="23">
        <v>0</v>
      </c>
      <c r="X383" s="23">
        <v>0</v>
      </c>
      <c r="Y383" s="23">
        <v>0</v>
      </c>
      <c r="Z383" s="23">
        <v>0</v>
      </c>
      <c r="AA383" s="23">
        <v>0</v>
      </c>
      <c r="AB383" s="23">
        <v>0</v>
      </c>
      <c r="AC383" s="23">
        <v>0</v>
      </c>
      <c r="AD383" s="23">
        <v>0</v>
      </c>
      <c r="AE383" s="23">
        <v>0</v>
      </c>
      <c r="AF383" s="23">
        <v>220</v>
      </c>
    </row>
    <row r="384" spans="1:32">
      <c r="A384">
        <f t="shared" si="35"/>
        <v>2009</v>
      </c>
      <c r="B384" t="str">
        <f t="shared" si="34"/>
        <v>La Plana/Las Cuevas</v>
      </c>
      <c r="C384">
        <v>18</v>
      </c>
      <c r="D384" t="s">
        <v>885</v>
      </c>
      <c r="E384" s="23">
        <v>0</v>
      </c>
      <c r="F384" s="23">
        <v>0</v>
      </c>
      <c r="G384" s="23">
        <v>0</v>
      </c>
      <c r="H384" s="23">
        <v>0</v>
      </c>
      <c r="I384" s="23">
        <v>0</v>
      </c>
      <c r="J384" s="23">
        <v>5</v>
      </c>
      <c r="K384" s="23">
        <v>4</v>
      </c>
      <c r="L384" s="23">
        <v>0</v>
      </c>
      <c r="M384" s="23">
        <v>0</v>
      </c>
      <c r="N384" s="23">
        <v>3</v>
      </c>
      <c r="O384" s="23">
        <v>0</v>
      </c>
      <c r="P384" s="23">
        <v>0</v>
      </c>
      <c r="Q384" s="23">
        <v>1</v>
      </c>
      <c r="R384" s="23">
        <v>15</v>
      </c>
      <c r="S384" s="23">
        <v>1</v>
      </c>
      <c r="T384" s="23">
        <v>0</v>
      </c>
      <c r="U384" s="23">
        <v>79</v>
      </c>
      <c r="V384" s="23">
        <v>0</v>
      </c>
      <c r="W384" s="23">
        <v>0</v>
      </c>
      <c r="X384" s="23">
        <v>0</v>
      </c>
      <c r="Y384" s="23">
        <v>0</v>
      </c>
      <c r="Z384" s="23">
        <v>0</v>
      </c>
      <c r="AA384" s="23">
        <v>0</v>
      </c>
      <c r="AB384" s="23">
        <v>0</v>
      </c>
      <c r="AC384" s="23">
        <v>0</v>
      </c>
      <c r="AD384" s="23">
        <v>0</v>
      </c>
      <c r="AE384" s="23">
        <v>0</v>
      </c>
      <c r="AF384" s="23">
        <v>108</v>
      </c>
    </row>
    <row r="385" spans="1:32">
      <c r="A385">
        <f t="shared" si="35"/>
        <v>2009</v>
      </c>
      <c r="B385" t="str">
        <f t="shared" si="34"/>
        <v>La Plana/Las Cuevas</v>
      </c>
      <c r="C385">
        <v>19</v>
      </c>
      <c r="D385" t="s">
        <v>885</v>
      </c>
      <c r="E385" s="23">
        <v>1</v>
      </c>
      <c r="F385" s="23">
        <v>1</v>
      </c>
      <c r="G385" s="23">
        <v>1</v>
      </c>
      <c r="H385" s="23">
        <v>0</v>
      </c>
      <c r="I385" s="23">
        <v>0</v>
      </c>
      <c r="J385" s="23">
        <v>1</v>
      </c>
      <c r="K385" s="23">
        <v>0</v>
      </c>
      <c r="L385" s="23">
        <v>0</v>
      </c>
      <c r="M385" s="23">
        <v>0</v>
      </c>
      <c r="N385" s="23">
        <v>0</v>
      </c>
      <c r="O385" s="23">
        <v>0</v>
      </c>
      <c r="P385" s="23">
        <v>1</v>
      </c>
      <c r="Q385" s="23">
        <v>0</v>
      </c>
      <c r="R385" s="23">
        <v>22</v>
      </c>
      <c r="S385" s="23">
        <v>3</v>
      </c>
      <c r="T385" s="23">
        <v>1</v>
      </c>
      <c r="U385" s="23">
        <v>5</v>
      </c>
      <c r="V385" s="23">
        <v>3</v>
      </c>
      <c r="W385" s="23">
        <v>0</v>
      </c>
      <c r="X385" s="23">
        <v>0</v>
      </c>
      <c r="Y385" s="23">
        <v>0</v>
      </c>
      <c r="Z385" s="23">
        <v>0</v>
      </c>
      <c r="AA385" s="23">
        <v>0</v>
      </c>
      <c r="AB385" s="23">
        <v>1</v>
      </c>
      <c r="AC385" s="23">
        <v>0</v>
      </c>
      <c r="AD385" s="23">
        <v>0</v>
      </c>
      <c r="AE385" s="23">
        <v>0</v>
      </c>
      <c r="AF385" s="23">
        <v>40</v>
      </c>
    </row>
    <row r="386" spans="1:32">
      <c r="A386">
        <f t="shared" si="35"/>
        <v>2009</v>
      </c>
      <c r="B386" t="str">
        <f t="shared" si="34"/>
        <v>La Plana/Las Cuevas</v>
      </c>
      <c r="C386">
        <v>20</v>
      </c>
      <c r="D386" t="s">
        <v>885</v>
      </c>
      <c r="E386" s="23">
        <v>1</v>
      </c>
      <c r="F386" s="23">
        <v>0</v>
      </c>
      <c r="G386" s="23">
        <v>1</v>
      </c>
      <c r="H386" s="23">
        <v>0</v>
      </c>
      <c r="I386" s="23">
        <v>0</v>
      </c>
      <c r="J386" s="23">
        <v>0</v>
      </c>
      <c r="K386" s="23">
        <v>4</v>
      </c>
      <c r="L386" s="23">
        <v>0</v>
      </c>
      <c r="M386" s="23">
        <v>0</v>
      </c>
      <c r="N386" s="23">
        <v>0</v>
      </c>
      <c r="O386" s="23">
        <v>0</v>
      </c>
      <c r="P386" s="23">
        <v>0</v>
      </c>
      <c r="Q386" s="23">
        <v>0</v>
      </c>
      <c r="R386" s="23">
        <v>32</v>
      </c>
      <c r="S386" s="23">
        <v>1</v>
      </c>
      <c r="T386" s="23">
        <v>0</v>
      </c>
      <c r="U386" s="23">
        <v>18</v>
      </c>
      <c r="V386" s="23">
        <v>0</v>
      </c>
      <c r="W386" s="23">
        <v>0</v>
      </c>
      <c r="X386" s="23">
        <v>0</v>
      </c>
      <c r="Y386" s="23">
        <v>0</v>
      </c>
      <c r="Z386" s="23">
        <v>0</v>
      </c>
      <c r="AA386" s="23">
        <v>0</v>
      </c>
      <c r="AB386" s="23">
        <v>0</v>
      </c>
      <c r="AC386" s="23">
        <v>0</v>
      </c>
      <c r="AD386" s="23">
        <v>0</v>
      </c>
      <c r="AE386" s="23">
        <v>0</v>
      </c>
      <c r="AF386" s="23">
        <v>57</v>
      </c>
    </row>
    <row r="387" spans="1:32">
      <c r="A387">
        <f t="shared" si="35"/>
        <v>2009</v>
      </c>
      <c r="B387" t="str">
        <f t="shared" si="34"/>
        <v>La Plana/Las Cuevas</v>
      </c>
      <c r="C387">
        <v>21</v>
      </c>
      <c r="D387" t="s">
        <v>885</v>
      </c>
      <c r="E387" s="23">
        <v>8</v>
      </c>
      <c r="F387" s="23">
        <v>0</v>
      </c>
      <c r="G387" s="23">
        <v>1</v>
      </c>
      <c r="H387" s="23">
        <v>1</v>
      </c>
      <c r="I387" s="23">
        <v>0</v>
      </c>
      <c r="J387" s="23">
        <v>4</v>
      </c>
      <c r="K387" s="23">
        <v>0</v>
      </c>
      <c r="L387" s="23">
        <v>0</v>
      </c>
      <c r="M387" s="23">
        <v>0</v>
      </c>
      <c r="N387" s="23">
        <v>0</v>
      </c>
      <c r="O387" s="23">
        <v>1</v>
      </c>
      <c r="P387" s="23">
        <v>0</v>
      </c>
      <c r="Q387" s="23">
        <v>0</v>
      </c>
      <c r="R387" s="23">
        <v>60</v>
      </c>
      <c r="S387" s="23">
        <v>6</v>
      </c>
      <c r="T387" s="23">
        <v>3</v>
      </c>
      <c r="U387" s="23">
        <v>4</v>
      </c>
      <c r="V387" s="23">
        <v>2</v>
      </c>
      <c r="W387" s="23">
        <v>0</v>
      </c>
      <c r="X387" s="23">
        <v>0</v>
      </c>
      <c r="Y387" s="23">
        <v>0</v>
      </c>
      <c r="Z387" s="23">
        <v>0</v>
      </c>
      <c r="AA387" s="23">
        <v>0</v>
      </c>
      <c r="AB387" s="23">
        <v>1</v>
      </c>
      <c r="AC387" s="23">
        <v>0</v>
      </c>
      <c r="AD387" s="23">
        <v>0</v>
      </c>
      <c r="AE387" s="23">
        <v>0</v>
      </c>
      <c r="AF387" s="23">
        <v>91</v>
      </c>
    </row>
    <row r="388" spans="1:32">
      <c r="A388">
        <f t="shared" si="35"/>
        <v>2009</v>
      </c>
      <c r="B388" t="str">
        <f t="shared" si="34"/>
        <v>La Plana/Las Cuevas</v>
      </c>
      <c r="C388">
        <v>22</v>
      </c>
      <c r="D388" t="s">
        <v>885</v>
      </c>
      <c r="E388" s="23">
        <v>0</v>
      </c>
      <c r="F388" s="23">
        <v>0</v>
      </c>
      <c r="G388" s="23">
        <v>0</v>
      </c>
      <c r="H388" s="23">
        <v>0</v>
      </c>
      <c r="I388" s="23">
        <v>2</v>
      </c>
      <c r="J388" s="23">
        <v>3</v>
      </c>
      <c r="K388" s="23">
        <v>9</v>
      </c>
      <c r="L388" s="23">
        <v>0</v>
      </c>
      <c r="M388" s="23">
        <v>0</v>
      </c>
      <c r="N388" s="23">
        <v>0</v>
      </c>
      <c r="O388" s="23">
        <v>0</v>
      </c>
      <c r="P388" s="23">
        <v>0</v>
      </c>
      <c r="Q388" s="23">
        <v>2</v>
      </c>
      <c r="R388" s="23">
        <v>107</v>
      </c>
      <c r="S388" s="23">
        <v>3</v>
      </c>
      <c r="T388" s="23">
        <v>0</v>
      </c>
      <c r="U388" s="23">
        <v>24</v>
      </c>
      <c r="V388" s="23">
        <v>0</v>
      </c>
      <c r="W388" s="23">
        <v>0</v>
      </c>
      <c r="X388" s="23">
        <v>0</v>
      </c>
      <c r="Y388" s="23">
        <v>0</v>
      </c>
      <c r="Z388" s="23">
        <v>0</v>
      </c>
      <c r="AA388" s="23">
        <v>0</v>
      </c>
      <c r="AB388" s="23">
        <v>1</v>
      </c>
      <c r="AC388" s="23">
        <v>0</v>
      </c>
      <c r="AD388" s="23">
        <v>0</v>
      </c>
      <c r="AE388" s="23">
        <v>0</v>
      </c>
      <c r="AF388" s="23">
        <v>151</v>
      </c>
    </row>
    <row r="389" spans="1:32">
      <c r="A389">
        <f t="shared" si="35"/>
        <v>2009</v>
      </c>
      <c r="B389" t="str">
        <f t="shared" si="34"/>
        <v>La Plana/Las Cuevas</v>
      </c>
      <c r="C389">
        <v>23</v>
      </c>
      <c r="D389" t="s">
        <v>885</v>
      </c>
      <c r="E389" s="23">
        <v>0</v>
      </c>
      <c r="F389" s="23">
        <v>0</v>
      </c>
      <c r="G389" s="23">
        <v>0</v>
      </c>
      <c r="H389" s="23">
        <v>0</v>
      </c>
      <c r="I389" s="23">
        <v>0</v>
      </c>
      <c r="J389" s="23">
        <v>0</v>
      </c>
      <c r="K389" s="23">
        <v>0</v>
      </c>
      <c r="L389" s="23">
        <v>0</v>
      </c>
      <c r="M389" s="23">
        <v>0</v>
      </c>
      <c r="N389" s="23">
        <v>0</v>
      </c>
      <c r="O389" s="23">
        <v>0</v>
      </c>
      <c r="P389" s="23">
        <v>0</v>
      </c>
      <c r="Q389" s="23">
        <v>0</v>
      </c>
      <c r="R389" s="23">
        <v>100</v>
      </c>
      <c r="S389" s="23">
        <v>0</v>
      </c>
      <c r="T389" s="23">
        <v>0</v>
      </c>
      <c r="U389" s="23">
        <v>2</v>
      </c>
      <c r="V389" s="23">
        <v>0</v>
      </c>
      <c r="W389" s="23">
        <v>0</v>
      </c>
      <c r="X389" s="23">
        <v>0</v>
      </c>
      <c r="Y389" s="23">
        <v>0</v>
      </c>
      <c r="Z389" s="23">
        <v>0</v>
      </c>
      <c r="AA389" s="23">
        <v>0</v>
      </c>
      <c r="AB389" s="23">
        <v>0</v>
      </c>
      <c r="AC389" s="23">
        <v>0</v>
      </c>
      <c r="AD389" s="23">
        <v>0</v>
      </c>
      <c r="AE389" s="23">
        <v>0</v>
      </c>
      <c r="AF389" s="23">
        <v>102</v>
      </c>
    </row>
    <row r="390" spans="1:32">
      <c r="A390">
        <f t="shared" si="35"/>
        <v>2009</v>
      </c>
      <c r="B390" t="str">
        <f t="shared" si="34"/>
        <v>La Plana/Las Cuevas</v>
      </c>
      <c r="C390">
        <v>24</v>
      </c>
      <c r="D390" t="s">
        <v>885</v>
      </c>
      <c r="E390" s="23">
        <v>0</v>
      </c>
      <c r="F390" s="23">
        <v>0</v>
      </c>
      <c r="G390" s="23">
        <v>0</v>
      </c>
      <c r="H390" s="23">
        <v>0</v>
      </c>
      <c r="I390" s="23">
        <v>0</v>
      </c>
      <c r="J390" s="23">
        <v>3</v>
      </c>
      <c r="K390" s="23">
        <v>6</v>
      </c>
      <c r="L390" s="23">
        <v>0</v>
      </c>
      <c r="M390" s="23">
        <v>0</v>
      </c>
      <c r="N390" s="23">
        <v>3</v>
      </c>
      <c r="O390" s="23">
        <v>0</v>
      </c>
      <c r="P390" s="23">
        <v>0</v>
      </c>
      <c r="Q390" s="23">
        <v>7</v>
      </c>
      <c r="R390" s="23">
        <v>107</v>
      </c>
      <c r="S390" s="23">
        <v>3</v>
      </c>
      <c r="T390" s="23">
        <v>0</v>
      </c>
      <c r="U390" s="23">
        <v>18</v>
      </c>
      <c r="V390" s="23">
        <v>0</v>
      </c>
      <c r="W390" s="23">
        <v>0</v>
      </c>
      <c r="X390" s="23">
        <v>0</v>
      </c>
      <c r="Y390" s="23">
        <v>0</v>
      </c>
      <c r="Z390" s="23">
        <v>0</v>
      </c>
      <c r="AA390" s="23">
        <v>0</v>
      </c>
      <c r="AB390" s="23">
        <v>0</v>
      </c>
      <c r="AC390" s="23">
        <v>0</v>
      </c>
      <c r="AD390" s="23">
        <v>0</v>
      </c>
      <c r="AE390" s="23">
        <v>0</v>
      </c>
      <c r="AF390" s="23">
        <v>147</v>
      </c>
    </row>
    <row r="391" spans="1:32">
      <c r="A391">
        <f t="shared" si="35"/>
        <v>2009</v>
      </c>
      <c r="B391" t="str">
        <f t="shared" si="34"/>
        <v>La Plana/Las Cuevas</v>
      </c>
      <c r="C391">
        <v>25</v>
      </c>
      <c r="D391" t="s">
        <v>885</v>
      </c>
      <c r="E391" s="23">
        <v>2</v>
      </c>
      <c r="F391" s="23">
        <v>0</v>
      </c>
      <c r="G391" s="23">
        <v>1</v>
      </c>
      <c r="H391" s="23">
        <v>0</v>
      </c>
      <c r="I391" s="23">
        <v>0</v>
      </c>
      <c r="J391" s="23">
        <v>0</v>
      </c>
      <c r="K391" s="23">
        <v>5</v>
      </c>
      <c r="L391" s="23">
        <v>0</v>
      </c>
      <c r="M391" s="23">
        <v>0</v>
      </c>
      <c r="N391" s="23">
        <v>0</v>
      </c>
      <c r="O391" s="23">
        <v>0</v>
      </c>
      <c r="P391" s="23">
        <v>0</v>
      </c>
      <c r="Q391" s="23">
        <v>0</v>
      </c>
      <c r="R391" s="23">
        <v>50</v>
      </c>
      <c r="S391" s="23">
        <v>4</v>
      </c>
      <c r="T391" s="23">
        <v>0</v>
      </c>
      <c r="U391" s="23">
        <v>24</v>
      </c>
      <c r="V391" s="23">
        <v>0</v>
      </c>
      <c r="W391" s="23">
        <v>0</v>
      </c>
      <c r="X391" s="23">
        <v>0</v>
      </c>
      <c r="Y391" s="23">
        <v>0</v>
      </c>
      <c r="Z391" s="23">
        <v>0</v>
      </c>
      <c r="AA391" s="23">
        <v>0</v>
      </c>
      <c r="AB391" s="23">
        <v>0</v>
      </c>
      <c r="AC391" s="23">
        <v>0</v>
      </c>
      <c r="AD391" s="23">
        <v>0</v>
      </c>
      <c r="AE391" s="23">
        <v>0</v>
      </c>
      <c r="AF391" s="23">
        <v>86</v>
      </c>
    </row>
    <row r="392" spans="1:32">
      <c r="A392">
        <f t="shared" si="35"/>
        <v>2009</v>
      </c>
      <c r="B392" t="str">
        <f t="shared" si="34"/>
        <v>La Plana/Las Cuevas</v>
      </c>
      <c r="C392">
        <v>26</v>
      </c>
      <c r="D392" t="s">
        <v>885</v>
      </c>
      <c r="E392" s="23">
        <v>0</v>
      </c>
      <c r="F392" s="23">
        <v>0</v>
      </c>
      <c r="G392" s="23">
        <v>1</v>
      </c>
      <c r="H392" s="23">
        <v>0</v>
      </c>
      <c r="I392" s="23">
        <v>0</v>
      </c>
      <c r="J392" s="23">
        <v>1</v>
      </c>
      <c r="K392" s="23">
        <v>2</v>
      </c>
      <c r="L392" s="23">
        <v>0</v>
      </c>
      <c r="M392" s="23">
        <v>0</v>
      </c>
      <c r="N392" s="23">
        <v>0</v>
      </c>
      <c r="O392" s="23">
        <v>0</v>
      </c>
      <c r="P392" s="23">
        <v>0</v>
      </c>
      <c r="Q392" s="23">
        <v>0</v>
      </c>
      <c r="R392" s="23">
        <v>24</v>
      </c>
      <c r="S392" s="23">
        <v>4</v>
      </c>
      <c r="T392" s="23">
        <v>0</v>
      </c>
      <c r="U392" s="23">
        <v>16</v>
      </c>
      <c r="V392" s="23">
        <v>0</v>
      </c>
      <c r="W392" s="23">
        <v>0</v>
      </c>
      <c r="X392" s="23">
        <v>0</v>
      </c>
      <c r="Y392" s="23">
        <v>0</v>
      </c>
      <c r="Z392" s="23">
        <v>0</v>
      </c>
      <c r="AA392" s="23">
        <v>0</v>
      </c>
      <c r="AB392" s="23">
        <v>1</v>
      </c>
      <c r="AC392" s="23">
        <v>0</v>
      </c>
      <c r="AD392" s="23">
        <v>0</v>
      </c>
      <c r="AE392" s="23">
        <v>0</v>
      </c>
      <c r="AF392" s="23">
        <v>49</v>
      </c>
    </row>
    <row r="393" spans="1:32">
      <c r="A393">
        <f t="shared" si="35"/>
        <v>2009</v>
      </c>
      <c r="B393" t="s">
        <v>98</v>
      </c>
      <c r="C393">
        <v>1</v>
      </c>
      <c r="D393" t="s">
        <v>885</v>
      </c>
      <c r="E393" s="23">
        <v>0</v>
      </c>
      <c r="F393" s="23">
        <v>0</v>
      </c>
      <c r="G393" s="23">
        <v>5</v>
      </c>
      <c r="H393" s="23">
        <v>0</v>
      </c>
      <c r="I393" s="23">
        <v>0</v>
      </c>
      <c r="J393" s="23">
        <v>2</v>
      </c>
      <c r="K393" s="23">
        <v>0</v>
      </c>
      <c r="L393" s="23">
        <v>0</v>
      </c>
      <c r="M393" s="23">
        <v>0</v>
      </c>
      <c r="N393" s="23">
        <v>0</v>
      </c>
      <c r="O393" s="23">
        <v>3</v>
      </c>
      <c r="P393" s="23">
        <v>0</v>
      </c>
      <c r="Q393" s="23">
        <v>6</v>
      </c>
      <c r="R393" s="23">
        <v>60</v>
      </c>
      <c r="S393" s="23">
        <v>0</v>
      </c>
      <c r="T393" s="23">
        <v>2</v>
      </c>
      <c r="U393" s="23">
        <v>0</v>
      </c>
      <c r="V393" s="23">
        <v>0</v>
      </c>
      <c r="W393" s="23">
        <v>0</v>
      </c>
      <c r="X393" s="23">
        <v>0</v>
      </c>
      <c r="Y393" s="23">
        <v>0</v>
      </c>
      <c r="Z393" s="23">
        <v>0</v>
      </c>
      <c r="AA393" s="23">
        <v>0</v>
      </c>
      <c r="AB393" s="23">
        <v>0</v>
      </c>
      <c r="AC393" s="23">
        <v>0</v>
      </c>
      <c r="AD393" s="23">
        <v>0</v>
      </c>
      <c r="AE393" s="23">
        <v>0</v>
      </c>
      <c r="AF393" s="23">
        <v>78</v>
      </c>
    </row>
    <row r="394" spans="1:32">
      <c r="A394">
        <f t="shared" ref="A394:A416" si="36">A393</f>
        <v>2009</v>
      </c>
      <c r="B394" t="str">
        <f t="shared" ref="B394:B416" si="37">B393</f>
        <v>Punta Prieta</v>
      </c>
      <c r="C394">
        <v>2</v>
      </c>
      <c r="D394" t="s">
        <v>885</v>
      </c>
      <c r="E394" s="23">
        <v>0</v>
      </c>
      <c r="F394" s="23">
        <v>0</v>
      </c>
      <c r="G394" s="23">
        <v>1</v>
      </c>
      <c r="H394" s="23">
        <v>0</v>
      </c>
      <c r="I394" s="23">
        <v>0</v>
      </c>
      <c r="J394" s="23">
        <v>0</v>
      </c>
      <c r="K394" s="23">
        <v>0</v>
      </c>
      <c r="L394" s="23">
        <v>0</v>
      </c>
      <c r="M394" s="23">
        <v>0</v>
      </c>
      <c r="N394" s="23">
        <v>0</v>
      </c>
      <c r="O394" s="23">
        <v>0</v>
      </c>
      <c r="P394" s="23">
        <v>0</v>
      </c>
      <c r="Q394" s="23">
        <v>0</v>
      </c>
      <c r="R394" s="23">
        <v>35</v>
      </c>
      <c r="S394" s="23">
        <v>0</v>
      </c>
      <c r="T394" s="23">
        <v>0</v>
      </c>
      <c r="U394" s="23">
        <v>19</v>
      </c>
      <c r="V394" s="23">
        <v>0</v>
      </c>
      <c r="W394" s="23">
        <v>0</v>
      </c>
      <c r="X394" s="23">
        <v>0</v>
      </c>
      <c r="Y394" s="23">
        <v>0</v>
      </c>
      <c r="Z394" s="23">
        <v>0</v>
      </c>
      <c r="AA394" s="23">
        <v>0</v>
      </c>
      <c r="AB394" s="23">
        <v>0</v>
      </c>
      <c r="AC394" s="23">
        <v>0</v>
      </c>
      <c r="AD394" s="23">
        <v>0</v>
      </c>
      <c r="AE394" s="23">
        <v>0</v>
      </c>
      <c r="AF394" s="23">
        <v>55</v>
      </c>
    </row>
    <row r="395" spans="1:32">
      <c r="A395">
        <f t="shared" si="36"/>
        <v>2009</v>
      </c>
      <c r="B395" t="str">
        <f t="shared" si="37"/>
        <v>Punta Prieta</v>
      </c>
      <c r="C395">
        <v>3</v>
      </c>
      <c r="D395" t="s">
        <v>885</v>
      </c>
      <c r="E395" s="23">
        <v>0</v>
      </c>
      <c r="F395" s="23">
        <v>0</v>
      </c>
      <c r="G395" s="23">
        <v>17</v>
      </c>
      <c r="H395" s="23">
        <v>0</v>
      </c>
      <c r="I395" s="23">
        <v>0</v>
      </c>
      <c r="J395" s="23">
        <v>1</v>
      </c>
      <c r="K395" s="23">
        <v>0</v>
      </c>
      <c r="L395" s="23">
        <v>0</v>
      </c>
      <c r="M395" s="23">
        <v>0</v>
      </c>
      <c r="N395" s="23">
        <v>0</v>
      </c>
      <c r="O395" s="23">
        <v>5</v>
      </c>
      <c r="P395" s="23">
        <v>0</v>
      </c>
      <c r="Q395" s="23">
        <v>7</v>
      </c>
      <c r="R395" s="23">
        <v>59</v>
      </c>
      <c r="S395" s="23">
        <v>0</v>
      </c>
      <c r="T395" s="23">
        <v>2</v>
      </c>
      <c r="U395" s="23">
        <v>2</v>
      </c>
      <c r="V395" s="23">
        <v>1</v>
      </c>
      <c r="W395" s="23">
        <v>0</v>
      </c>
      <c r="X395" s="23">
        <v>0</v>
      </c>
      <c r="Y395" s="23">
        <v>0</v>
      </c>
      <c r="Z395" s="23">
        <v>0</v>
      </c>
      <c r="AA395" s="23">
        <v>0</v>
      </c>
      <c r="AB395" s="23">
        <v>0</v>
      </c>
      <c r="AC395" s="23">
        <v>0</v>
      </c>
      <c r="AD395" s="23">
        <v>0</v>
      </c>
      <c r="AE395" s="23">
        <v>0</v>
      </c>
      <c r="AF395" s="23">
        <v>94</v>
      </c>
    </row>
    <row r="396" spans="1:32">
      <c r="A396">
        <f t="shared" si="36"/>
        <v>2009</v>
      </c>
      <c r="B396" t="str">
        <f t="shared" si="37"/>
        <v>Punta Prieta</v>
      </c>
      <c r="C396">
        <v>4</v>
      </c>
      <c r="D396" t="s">
        <v>885</v>
      </c>
      <c r="E396" s="23">
        <v>2</v>
      </c>
      <c r="F396" s="23">
        <v>0</v>
      </c>
      <c r="G396" s="23">
        <v>0</v>
      </c>
      <c r="H396" s="23">
        <v>2</v>
      </c>
      <c r="I396" s="23">
        <v>0</v>
      </c>
      <c r="J396" s="23">
        <v>2</v>
      </c>
      <c r="K396" s="23">
        <v>0</v>
      </c>
      <c r="L396" s="23">
        <v>0</v>
      </c>
      <c r="M396" s="23">
        <v>0</v>
      </c>
      <c r="N396" s="23">
        <v>0</v>
      </c>
      <c r="O396" s="23">
        <v>1</v>
      </c>
      <c r="P396" s="23">
        <v>0</v>
      </c>
      <c r="Q396" s="23">
        <v>0</v>
      </c>
      <c r="R396" s="23">
        <v>17</v>
      </c>
      <c r="S396" s="23">
        <v>1</v>
      </c>
      <c r="T396" s="23">
        <v>0</v>
      </c>
      <c r="U396" s="23">
        <v>39</v>
      </c>
      <c r="V396" s="23">
        <v>0</v>
      </c>
      <c r="W396" s="23">
        <v>0</v>
      </c>
      <c r="X396" s="23">
        <v>0</v>
      </c>
      <c r="Y396" s="23">
        <v>0</v>
      </c>
      <c r="Z396" s="23">
        <v>0</v>
      </c>
      <c r="AA396" s="23">
        <v>0</v>
      </c>
      <c r="AB396" s="23">
        <v>0</v>
      </c>
      <c r="AC396" s="23">
        <v>0</v>
      </c>
      <c r="AD396" s="23">
        <v>0</v>
      </c>
      <c r="AE396" s="23">
        <v>0</v>
      </c>
      <c r="AF396" s="23">
        <v>64</v>
      </c>
    </row>
    <row r="397" spans="1:32">
      <c r="A397">
        <f t="shared" si="36"/>
        <v>2009</v>
      </c>
      <c r="B397" t="str">
        <f t="shared" si="37"/>
        <v>Punta Prieta</v>
      </c>
      <c r="C397">
        <v>5</v>
      </c>
      <c r="D397" t="s">
        <v>885</v>
      </c>
      <c r="E397" s="23">
        <v>0</v>
      </c>
      <c r="F397" s="23">
        <v>0</v>
      </c>
      <c r="G397" s="23">
        <v>18</v>
      </c>
      <c r="H397" s="23">
        <v>0</v>
      </c>
      <c r="I397" s="23">
        <v>0</v>
      </c>
      <c r="J397" s="23">
        <v>2</v>
      </c>
      <c r="K397" s="23">
        <v>0</v>
      </c>
      <c r="L397" s="23">
        <v>0</v>
      </c>
      <c r="M397" s="23">
        <v>0</v>
      </c>
      <c r="N397" s="23">
        <v>0</v>
      </c>
      <c r="O397" s="23">
        <v>0</v>
      </c>
      <c r="P397" s="23">
        <v>0</v>
      </c>
      <c r="Q397" s="23">
        <v>6</v>
      </c>
      <c r="R397" s="23">
        <v>36</v>
      </c>
      <c r="S397" s="23">
        <v>0</v>
      </c>
      <c r="T397" s="23">
        <v>2</v>
      </c>
      <c r="U397" s="23">
        <v>1</v>
      </c>
      <c r="V397" s="23">
        <v>2</v>
      </c>
      <c r="W397" s="23">
        <v>0</v>
      </c>
      <c r="X397" s="23">
        <v>0</v>
      </c>
      <c r="Y397" s="23">
        <v>0</v>
      </c>
      <c r="Z397" s="23">
        <v>0</v>
      </c>
      <c r="AA397" s="23">
        <v>0</v>
      </c>
      <c r="AB397" s="23">
        <v>0</v>
      </c>
      <c r="AC397" s="23">
        <v>0</v>
      </c>
      <c r="AD397" s="23">
        <v>0</v>
      </c>
      <c r="AE397" s="23">
        <v>0</v>
      </c>
      <c r="AF397" s="23">
        <v>67</v>
      </c>
    </row>
    <row r="398" spans="1:32">
      <c r="A398">
        <f t="shared" si="36"/>
        <v>2009</v>
      </c>
      <c r="B398" t="str">
        <f t="shared" si="37"/>
        <v>Punta Prieta</v>
      </c>
      <c r="C398">
        <v>6</v>
      </c>
      <c r="D398" t="s">
        <v>885</v>
      </c>
      <c r="E398" s="23">
        <v>0</v>
      </c>
      <c r="F398" s="23">
        <v>0</v>
      </c>
      <c r="G398" s="23">
        <v>0</v>
      </c>
      <c r="H398" s="23">
        <v>0</v>
      </c>
      <c r="I398" s="23">
        <v>0</v>
      </c>
      <c r="J398" s="23">
        <v>0</v>
      </c>
      <c r="K398" s="23">
        <v>0</v>
      </c>
      <c r="L398" s="23">
        <v>0</v>
      </c>
      <c r="M398" s="23">
        <v>0</v>
      </c>
      <c r="N398" s="23">
        <v>0</v>
      </c>
      <c r="O398" s="23">
        <v>0</v>
      </c>
      <c r="P398" s="23">
        <v>0</v>
      </c>
      <c r="Q398" s="23">
        <v>0</v>
      </c>
      <c r="R398" s="23">
        <v>12</v>
      </c>
      <c r="S398" s="23">
        <v>1</v>
      </c>
      <c r="T398" s="23">
        <v>0</v>
      </c>
      <c r="U398" s="23">
        <v>4</v>
      </c>
      <c r="V398" s="23">
        <v>0</v>
      </c>
      <c r="W398" s="23">
        <v>0</v>
      </c>
      <c r="X398" s="23">
        <v>0</v>
      </c>
      <c r="Y398" s="23">
        <v>0</v>
      </c>
      <c r="Z398" s="23">
        <v>0</v>
      </c>
      <c r="AA398" s="23">
        <v>0</v>
      </c>
      <c r="AB398" s="23">
        <v>0</v>
      </c>
      <c r="AC398" s="23">
        <v>0</v>
      </c>
      <c r="AD398" s="23">
        <v>0</v>
      </c>
      <c r="AE398" s="23">
        <v>0</v>
      </c>
      <c r="AF398" s="23">
        <v>17</v>
      </c>
    </row>
    <row r="399" spans="1:32">
      <c r="A399">
        <f t="shared" si="36"/>
        <v>2009</v>
      </c>
      <c r="B399" t="str">
        <f t="shared" si="37"/>
        <v>Punta Prieta</v>
      </c>
      <c r="C399">
        <v>7</v>
      </c>
      <c r="D399" t="s">
        <v>885</v>
      </c>
      <c r="E399" s="23">
        <v>3</v>
      </c>
      <c r="F399" s="23">
        <v>0</v>
      </c>
      <c r="G399" s="23">
        <v>51</v>
      </c>
      <c r="H399" s="23">
        <v>2</v>
      </c>
      <c r="I399" s="23">
        <v>0</v>
      </c>
      <c r="J399" s="23">
        <v>2</v>
      </c>
      <c r="K399" s="23">
        <v>0</v>
      </c>
      <c r="L399" s="23">
        <v>0</v>
      </c>
      <c r="M399" s="23">
        <v>0</v>
      </c>
      <c r="N399" s="23">
        <v>3</v>
      </c>
      <c r="O399" s="23">
        <v>0</v>
      </c>
      <c r="P399" s="23">
        <v>0</v>
      </c>
      <c r="Q399" s="23">
        <v>13</v>
      </c>
      <c r="R399" s="23">
        <v>75</v>
      </c>
      <c r="S399" s="23">
        <v>0</v>
      </c>
      <c r="T399" s="23">
        <v>13</v>
      </c>
      <c r="U399" s="23">
        <v>4</v>
      </c>
      <c r="V399" s="23">
        <v>2</v>
      </c>
      <c r="W399" s="23">
        <v>0</v>
      </c>
      <c r="X399" s="23">
        <v>0</v>
      </c>
      <c r="Y399" s="23">
        <v>0</v>
      </c>
      <c r="Z399" s="23">
        <v>0</v>
      </c>
      <c r="AA399" s="23">
        <v>2</v>
      </c>
      <c r="AB399" s="23">
        <v>0</v>
      </c>
      <c r="AC399" s="23">
        <v>0</v>
      </c>
      <c r="AD399" s="23">
        <v>0</v>
      </c>
      <c r="AE399" s="23">
        <v>0</v>
      </c>
      <c r="AF399" s="23">
        <v>170</v>
      </c>
    </row>
    <row r="400" spans="1:32">
      <c r="A400">
        <f t="shared" si="36"/>
        <v>2009</v>
      </c>
      <c r="B400" t="str">
        <f t="shared" si="37"/>
        <v>Punta Prieta</v>
      </c>
      <c r="C400">
        <v>8</v>
      </c>
      <c r="D400" t="s">
        <v>885</v>
      </c>
      <c r="E400" s="23">
        <v>0</v>
      </c>
      <c r="F400" s="23">
        <v>0</v>
      </c>
      <c r="G400" s="23">
        <v>0</v>
      </c>
      <c r="H400" s="23">
        <v>2</v>
      </c>
      <c r="I400" s="23">
        <v>0</v>
      </c>
      <c r="J400" s="23">
        <v>1</v>
      </c>
      <c r="K400" s="23">
        <v>0</v>
      </c>
      <c r="L400" s="23">
        <v>0</v>
      </c>
      <c r="M400" s="23">
        <v>0</v>
      </c>
      <c r="N400" s="23">
        <v>3</v>
      </c>
      <c r="O400" s="23">
        <v>0</v>
      </c>
      <c r="P400" s="23">
        <v>0</v>
      </c>
      <c r="Q400" s="23">
        <v>0</v>
      </c>
      <c r="R400" s="23">
        <v>30</v>
      </c>
      <c r="S400" s="23">
        <v>2</v>
      </c>
      <c r="T400" s="23">
        <v>0</v>
      </c>
      <c r="U400" s="23">
        <v>5</v>
      </c>
      <c r="V400" s="23">
        <v>1</v>
      </c>
      <c r="W400" s="23">
        <v>0</v>
      </c>
      <c r="X400" s="23">
        <v>0</v>
      </c>
      <c r="Y400" s="23">
        <v>0</v>
      </c>
      <c r="Z400" s="23">
        <v>0</v>
      </c>
      <c r="AA400" s="23">
        <v>0</v>
      </c>
      <c r="AB400" s="23">
        <v>0</v>
      </c>
      <c r="AC400" s="23">
        <v>0</v>
      </c>
      <c r="AD400" s="23">
        <v>0</v>
      </c>
      <c r="AE400" s="23">
        <v>0</v>
      </c>
      <c r="AF400" s="23">
        <v>44</v>
      </c>
    </row>
    <row r="401" spans="1:32">
      <c r="A401">
        <f t="shared" si="36"/>
        <v>2009</v>
      </c>
      <c r="B401" t="str">
        <f t="shared" si="37"/>
        <v>Punta Prieta</v>
      </c>
      <c r="C401">
        <v>9</v>
      </c>
      <c r="D401" t="s">
        <v>885</v>
      </c>
      <c r="E401" s="23">
        <v>0</v>
      </c>
      <c r="F401" s="23">
        <v>0</v>
      </c>
      <c r="G401" s="23">
        <v>5</v>
      </c>
      <c r="H401" s="23">
        <v>0</v>
      </c>
      <c r="I401" s="23">
        <v>0</v>
      </c>
      <c r="J401" s="23">
        <v>1</v>
      </c>
      <c r="K401" s="23">
        <v>1</v>
      </c>
      <c r="L401" s="23">
        <v>0</v>
      </c>
      <c r="M401" s="23">
        <v>0</v>
      </c>
      <c r="N401" s="23">
        <v>0</v>
      </c>
      <c r="O401" s="23">
        <v>0</v>
      </c>
      <c r="P401" s="23">
        <v>0</v>
      </c>
      <c r="Q401" s="23">
        <v>0</v>
      </c>
      <c r="R401" s="23">
        <v>75</v>
      </c>
      <c r="S401" s="23">
        <v>0</v>
      </c>
      <c r="T401" s="23">
        <v>3</v>
      </c>
      <c r="U401" s="23">
        <v>0</v>
      </c>
      <c r="V401" s="23">
        <v>4</v>
      </c>
      <c r="W401" s="23">
        <v>0</v>
      </c>
      <c r="X401" s="23">
        <v>0</v>
      </c>
      <c r="Y401" s="23">
        <v>0</v>
      </c>
      <c r="Z401" s="23">
        <v>0</v>
      </c>
      <c r="AA401" s="23">
        <v>0</v>
      </c>
      <c r="AB401" s="23">
        <v>6</v>
      </c>
      <c r="AC401" s="23">
        <v>0</v>
      </c>
      <c r="AD401" s="23">
        <v>0</v>
      </c>
      <c r="AE401" s="23">
        <v>0</v>
      </c>
      <c r="AF401" s="23">
        <v>95</v>
      </c>
    </row>
    <row r="402" spans="1:32">
      <c r="A402">
        <f t="shared" si="36"/>
        <v>2009</v>
      </c>
      <c r="B402" t="str">
        <f t="shared" si="37"/>
        <v>Punta Prieta</v>
      </c>
      <c r="C402">
        <v>10</v>
      </c>
      <c r="D402" t="s">
        <v>885</v>
      </c>
      <c r="E402" s="23">
        <v>0</v>
      </c>
      <c r="F402" s="23">
        <v>0</v>
      </c>
      <c r="G402" s="23">
        <v>3</v>
      </c>
      <c r="H402" s="23">
        <v>0</v>
      </c>
      <c r="I402" s="23">
        <v>0</v>
      </c>
      <c r="J402" s="23">
        <v>0</v>
      </c>
      <c r="K402" s="23">
        <v>1</v>
      </c>
      <c r="L402" s="23">
        <v>0</v>
      </c>
      <c r="M402" s="23">
        <v>0</v>
      </c>
      <c r="N402" s="23">
        <v>0</v>
      </c>
      <c r="O402" s="23">
        <v>0</v>
      </c>
      <c r="P402" s="23">
        <v>0</v>
      </c>
      <c r="Q402" s="23">
        <v>3</v>
      </c>
      <c r="R402" s="23">
        <v>25</v>
      </c>
      <c r="S402" s="23">
        <v>4</v>
      </c>
      <c r="T402" s="23">
        <v>1</v>
      </c>
      <c r="U402" s="23">
        <v>22</v>
      </c>
      <c r="V402" s="23">
        <v>1</v>
      </c>
      <c r="W402" s="23">
        <v>0</v>
      </c>
      <c r="X402" s="23">
        <v>0</v>
      </c>
      <c r="Y402" s="23">
        <v>0</v>
      </c>
      <c r="Z402" s="23">
        <v>0</v>
      </c>
      <c r="AA402" s="23">
        <v>0</v>
      </c>
      <c r="AB402" s="23">
        <v>2</v>
      </c>
      <c r="AC402" s="23">
        <v>0</v>
      </c>
      <c r="AD402" s="23">
        <v>0</v>
      </c>
      <c r="AE402" s="23">
        <v>0</v>
      </c>
      <c r="AF402" s="23">
        <v>62</v>
      </c>
    </row>
    <row r="403" spans="1:32">
      <c r="A403">
        <f t="shared" si="36"/>
        <v>2009</v>
      </c>
      <c r="B403" t="str">
        <f t="shared" si="37"/>
        <v>Punta Prieta</v>
      </c>
      <c r="C403">
        <v>11</v>
      </c>
      <c r="D403" t="s">
        <v>885</v>
      </c>
      <c r="E403" s="23">
        <v>0</v>
      </c>
      <c r="F403" s="23">
        <v>0</v>
      </c>
      <c r="G403" s="23">
        <v>7</v>
      </c>
      <c r="H403" s="23">
        <v>0</v>
      </c>
      <c r="I403" s="23">
        <v>0</v>
      </c>
      <c r="J403" s="23">
        <v>0</v>
      </c>
      <c r="K403" s="23">
        <v>0</v>
      </c>
      <c r="L403" s="23">
        <v>0</v>
      </c>
      <c r="M403" s="23">
        <v>0</v>
      </c>
      <c r="N403" s="23">
        <v>1</v>
      </c>
      <c r="O403" s="23">
        <v>5</v>
      </c>
      <c r="P403" s="23">
        <v>0</v>
      </c>
      <c r="Q403" s="23">
        <v>0</v>
      </c>
      <c r="R403" s="23">
        <v>28</v>
      </c>
      <c r="S403" s="23">
        <v>0</v>
      </c>
      <c r="T403" s="23">
        <v>0</v>
      </c>
      <c r="U403" s="23">
        <v>4</v>
      </c>
      <c r="V403" s="23">
        <v>1</v>
      </c>
      <c r="W403" s="23">
        <v>0</v>
      </c>
      <c r="X403" s="23">
        <v>0</v>
      </c>
      <c r="Y403" s="23">
        <v>0</v>
      </c>
      <c r="Z403" s="23">
        <v>0</v>
      </c>
      <c r="AA403" s="23">
        <v>0</v>
      </c>
      <c r="AB403" s="23">
        <v>0</v>
      </c>
      <c r="AC403" s="23">
        <v>0</v>
      </c>
      <c r="AD403" s="23">
        <v>0</v>
      </c>
      <c r="AE403" s="23">
        <v>0</v>
      </c>
      <c r="AF403" s="23">
        <v>46</v>
      </c>
    </row>
    <row r="404" spans="1:32">
      <c r="A404">
        <f t="shared" si="36"/>
        <v>2009</v>
      </c>
      <c r="B404" t="str">
        <f t="shared" si="37"/>
        <v>Punta Prieta</v>
      </c>
      <c r="C404">
        <v>12</v>
      </c>
      <c r="D404" t="s">
        <v>885</v>
      </c>
      <c r="E404" s="23">
        <v>0</v>
      </c>
      <c r="F404" s="23">
        <v>0</v>
      </c>
      <c r="G404" s="23">
        <v>1</v>
      </c>
      <c r="H404" s="23">
        <v>0</v>
      </c>
      <c r="I404" s="23">
        <v>0</v>
      </c>
      <c r="J404" s="23">
        <v>0</v>
      </c>
      <c r="K404" s="23">
        <v>0</v>
      </c>
      <c r="L404" s="23">
        <v>0</v>
      </c>
      <c r="M404" s="23">
        <v>0</v>
      </c>
      <c r="N404" s="23">
        <v>0</v>
      </c>
      <c r="O404" s="23">
        <v>1</v>
      </c>
      <c r="P404" s="23">
        <v>0</v>
      </c>
      <c r="Q404" s="23">
        <v>0</v>
      </c>
      <c r="R404" s="23">
        <v>21</v>
      </c>
      <c r="S404" s="23">
        <v>0</v>
      </c>
      <c r="T404" s="23">
        <v>0</v>
      </c>
      <c r="U404" s="23">
        <v>5</v>
      </c>
      <c r="V404" s="23">
        <v>0</v>
      </c>
      <c r="W404" s="23">
        <v>0</v>
      </c>
      <c r="X404" s="23">
        <v>0</v>
      </c>
      <c r="Y404" s="23">
        <v>0</v>
      </c>
      <c r="Z404" s="23">
        <v>0</v>
      </c>
      <c r="AA404" s="23">
        <v>1</v>
      </c>
      <c r="AB404" s="23">
        <v>0</v>
      </c>
      <c r="AC404" s="23">
        <v>0</v>
      </c>
      <c r="AD404" s="23">
        <v>0</v>
      </c>
      <c r="AE404" s="23">
        <v>0</v>
      </c>
      <c r="AF404" s="23">
        <v>29</v>
      </c>
    </row>
    <row r="405" spans="1:32">
      <c r="A405">
        <f t="shared" si="36"/>
        <v>2009</v>
      </c>
      <c r="B405" t="str">
        <f t="shared" si="37"/>
        <v>Punta Prieta</v>
      </c>
      <c r="C405">
        <v>13</v>
      </c>
      <c r="D405" t="s">
        <v>885</v>
      </c>
      <c r="E405" s="23">
        <v>0</v>
      </c>
      <c r="F405" s="23">
        <v>0</v>
      </c>
      <c r="G405" s="23">
        <v>4</v>
      </c>
      <c r="H405" s="23">
        <v>0</v>
      </c>
      <c r="I405" s="23">
        <v>0</v>
      </c>
      <c r="J405" s="23">
        <v>0</v>
      </c>
      <c r="K405" s="23">
        <v>0</v>
      </c>
      <c r="L405" s="23">
        <v>0</v>
      </c>
      <c r="M405" s="23">
        <v>0</v>
      </c>
      <c r="N405" s="23">
        <v>0</v>
      </c>
      <c r="O405" s="23">
        <v>1</v>
      </c>
      <c r="P405" s="23">
        <v>0</v>
      </c>
      <c r="Q405" s="23">
        <v>2</v>
      </c>
      <c r="R405" s="23">
        <v>17</v>
      </c>
      <c r="S405" s="23">
        <v>0</v>
      </c>
      <c r="T405" s="23">
        <v>0</v>
      </c>
      <c r="U405" s="23">
        <v>1</v>
      </c>
      <c r="V405" s="23">
        <v>2</v>
      </c>
      <c r="W405" s="23">
        <v>0</v>
      </c>
      <c r="X405" s="23">
        <v>0</v>
      </c>
      <c r="Y405" s="23">
        <v>0</v>
      </c>
      <c r="Z405" s="23">
        <v>0</v>
      </c>
      <c r="AA405" s="23">
        <v>0</v>
      </c>
      <c r="AB405" s="23">
        <v>0</v>
      </c>
      <c r="AC405" s="23">
        <v>0</v>
      </c>
      <c r="AD405" s="23">
        <v>0</v>
      </c>
      <c r="AE405" s="23">
        <v>0</v>
      </c>
      <c r="AF405" s="23">
        <v>27</v>
      </c>
    </row>
    <row r="406" spans="1:32">
      <c r="A406">
        <f t="shared" si="36"/>
        <v>2009</v>
      </c>
      <c r="B406" t="str">
        <f t="shared" si="37"/>
        <v>Punta Prieta</v>
      </c>
      <c r="C406">
        <v>14</v>
      </c>
      <c r="D406" t="s">
        <v>885</v>
      </c>
      <c r="E406" s="23">
        <v>0</v>
      </c>
      <c r="F406" s="23">
        <v>0</v>
      </c>
      <c r="G406" s="23">
        <v>11</v>
      </c>
      <c r="H406" s="23">
        <v>0</v>
      </c>
      <c r="I406" s="23">
        <v>0</v>
      </c>
      <c r="J406" s="23">
        <v>3</v>
      </c>
      <c r="K406" s="23">
        <v>0</v>
      </c>
      <c r="L406" s="23">
        <v>0</v>
      </c>
      <c r="M406" s="23">
        <v>0</v>
      </c>
      <c r="N406" s="23">
        <v>0</v>
      </c>
      <c r="O406" s="23">
        <v>1</v>
      </c>
      <c r="P406" s="23">
        <v>0</v>
      </c>
      <c r="Q406" s="23">
        <v>3</v>
      </c>
      <c r="R406" s="23">
        <v>29</v>
      </c>
      <c r="S406" s="23">
        <v>2</v>
      </c>
      <c r="T406" s="23">
        <v>1</v>
      </c>
      <c r="U406" s="23">
        <v>7</v>
      </c>
      <c r="V406" s="23">
        <v>3</v>
      </c>
      <c r="W406" s="23">
        <v>0</v>
      </c>
      <c r="X406" s="23">
        <v>1</v>
      </c>
      <c r="Y406" s="23">
        <v>0</v>
      </c>
      <c r="Z406" s="23">
        <v>0</v>
      </c>
      <c r="AA406" s="23">
        <v>2</v>
      </c>
      <c r="AB406" s="23">
        <v>0</v>
      </c>
      <c r="AC406" s="23">
        <v>0</v>
      </c>
      <c r="AD406" s="23">
        <v>0</v>
      </c>
      <c r="AE406" s="23">
        <v>0</v>
      </c>
      <c r="AF406" s="23">
        <v>63</v>
      </c>
    </row>
    <row r="407" spans="1:32">
      <c r="A407">
        <f t="shared" si="36"/>
        <v>2009</v>
      </c>
      <c r="B407" t="str">
        <f t="shared" si="37"/>
        <v>Punta Prieta</v>
      </c>
      <c r="C407">
        <v>15</v>
      </c>
      <c r="D407" t="s">
        <v>885</v>
      </c>
      <c r="E407" s="23">
        <v>0</v>
      </c>
      <c r="F407" s="23">
        <v>0</v>
      </c>
      <c r="G407" s="23">
        <v>3</v>
      </c>
      <c r="H407" s="23">
        <v>0</v>
      </c>
      <c r="I407" s="23">
        <v>0</v>
      </c>
      <c r="J407" s="23">
        <v>2</v>
      </c>
      <c r="K407" s="23">
        <v>0</v>
      </c>
      <c r="L407" s="23">
        <v>0</v>
      </c>
      <c r="M407" s="23">
        <v>0</v>
      </c>
      <c r="N407" s="23">
        <v>0</v>
      </c>
      <c r="O407" s="23">
        <v>0</v>
      </c>
      <c r="P407" s="23">
        <v>0</v>
      </c>
      <c r="Q407" s="23">
        <v>1</v>
      </c>
      <c r="R407" s="23">
        <v>20</v>
      </c>
      <c r="S407" s="23">
        <v>0</v>
      </c>
      <c r="T407" s="23">
        <v>3</v>
      </c>
      <c r="U407" s="23">
        <v>0</v>
      </c>
      <c r="V407" s="23">
        <v>12</v>
      </c>
      <c r="W407" s="23">
        <v>0</v>
      </c>
      <c r="X407" s="23">
        <v>0</v>
      </c>
      <c r="Y407" s="23">
        <v>0</v>
      </c>
      <c r="Z407" s="23">
        <v>0</v>
      </c>
      <c r="AA407" s="23">
        <v>0</v>
      </c>
      <c r="AB407" s="23">
        <v>0</v>
      </c>
      <c r="AC407" s="23">
        <v>0</v>
      </c>
      <c r="AD407" s="23">
        <v>0</v>
      </c>
      <c r="AE407" s="23">
        <v>0</v>
      </c>
      <c r="AF407" s="23">
        <v>41</v>
      </c>
    </row>
    <row r="408" spans="1:32">
      <c r="A408">
        <f t="shared" si="36"/>
        <v>2009</v>
      </c>
      <c r="B408" t="str">
        <f t="shared" si="37"/>
        <v>Punta Prieta</v>
      </c>
      <c r="C408">
        <v>16</v>
      </c>
      <c r="D408" t="s">
        <v>885</v>
      </c>
      <c r="E408" s="23">
        <v>3</v>
      </c>
      <c r="F408" s="23">
        <v>0</v>
      </c>
      <c r="G408" s="23">
        <v>4</v>
      </c>
      <c r="H408" s="23">
        <v>2</v>
      </c>
      <c r="I408" s="23">
        <v>0</v>
      </c>
      <c r="J408" s="23">
        <v>3</v>
      </c>
      <c r="K408" s="23">
        <v>1</v>
      </c>
      <c r="L408" s="23">
        <v>0</v>
      </c>
      <c r="M408" s="23">
        <v>0</v>
      </c>
      <c r="N408" s="23">
        <v>0</v>
      </c>
      <c r="O408" s="23">
        <v>0</v>
      </c>
      <c r="P408" s="23">
        <v>0</v>
      </c>
      <c r="Q408" s="23">
        <v>0</v>
      </c>
      <c r="R408" s="23">
        <v>4</v>
      </c>
      <c r="S408" s="23">
        <v>0</v>
      </c>
      <c r="T408" s="23">
        <v>0</v>
      </c>
      <c r="U408" s="23">
        <v>3</v>
      </c>
      <c r="V408" s="23">
        <v>3</v>
      </c>
      <c r="W408" s="23">
        <v>0</v>
      </c>
      <c r="X408" s="23">
        <v>0</v>
      </c>
      <c r="Y408" s="23">
        <v>0</v>
      </c>
      <c r="Z408" s="23">
        <v>0</v>
      </c>
      <c r="AA408" s="23">
        <v>0</v>
      </c>
      <c r="AB408" s="23">
        <v>0</v>
      </c>
      <c r="AC408" s="23">
        <v>0</v>
      </c>
      <c r="AD408" s="23">
        <v>0</v>
      </c>
      <c r="AE408" s="23">
        <v>0</v>
      </c>
      <c r="AF408" s="23">
        <v>23</v>
      </c>
    </row>
    <row r="409" spans="1:32">
      <c r="A409">
        <f t="shared" si="36"/>
        <v>2009</v>
      </c>
      <c r="B409" t="str">
        <f t="shared" si="37"/>
        <v>Punta Prieta</v>
      </c>
      <c r="C409">
        <v>17</v>
      </c>
      <c r="D409" t="s">
        <v>885</v>
      </c>
      <c r="E409" s="23">
        <v>0</v>
      </c>
      <c r="F409" s="23">
        <v>0</v>
      </c>
      <c r="G409" s="23">
        <v>16</v>
      </c>
      <c r="H409" s="23">
        <v>4</v>
      </c>
      <c r="I409" s="23">
        <v>0</v>
      </c>
      <c r="J409" s="23">
        <v>1</v>
      </c>
      <c r="K409" s="23">
        <v>0</v>
      </c>
      <c r="L409" s="23">
        <v>0</v>
      </c>
      <c r="M409" s="23">
        <v>0</v>
      </c>
      <c r="N409" s="23">
        <v>0</v>
      </c>
      <c r="O409" s="23">
        <v>9</v>
      </c>
      <c r="P409" s="23">
        <v>0</v>
      </c>
      <c r="Q409" s="23">
        <v>9</v>
      </c>
      <c r="R409" s="23">
        <v>34</v>
      </c>
      <c r="S409" s="23">
        <v>0</v>
      </c>
      <c r="T409" s="23">
        <v>5</v>
      </c>
      <c r="U409" s="23">
        <v>27</v>
      </c>
      <c r="V409" s="23">
        <v>8</v>
      </c>
      <c r="W409" s="23">
        <v>0</v>
      </c>
      <c r="X409" s="23">
        <v>1</v>
      </c>
      <c r="Y409" s="23">
        <v>0</v>
      </c>
      <c r="Z409" s="23">
        <v>0</v>
      </c>
      <c r="AA409" s="23">
        <v>0</v>
      </c>
      <c r="AB409" s="23">
        <v>0</v>
      </c>
      <c r="AC409" s="23">
        <v>0</v>
      </c>
      <c r="AD409" s="23">
        <v>0</v>
      </c>
      <c r="AE409" s="23">
        <v>0</v>
      </c>
      <c r="AF409" s="23">
        <v>114</v>
      </c>
    </row>
    <row r="410" spans="1:32">
      <c r="A410">
        <f t="shared" si="36"/>
        <v>2009</v>
      </c>
      <c r="B410" t="str">
        <f t="shared" si="37"/>
        <v>Punta Prieta</v>
      </c>
      <c r="C410">
        <v>18</v>
      </c>
      <c r="D410" t="s">
        <v>885</v>
      </c>
      <c r="E410" s="23">
        <v>0</v>
      </c>
      <c r="F410" s="23">
        <v>0</v>
      </c>
      <c r="G410" s="23">
        <v>7</v>
      </c>
      <c r="H410" s="23">
        <v>0</v>
      </c>
      <c r="I410" s="23">
        <v>0</v>
      </c>
      <c r="J410" s="23">
        <v>2</v>
      </c>
      <c r="K410" s="23">
        <v>0</v>
      </c>
      <c r="L410" s="23">
        <v>0</v>
      </c>
      <c r="M410" s="23">
        <v>0</v>
      </c>
      <c r="N410" s="23">
        <v>0</v>
      </c>
      <c r="O410" s="23">
        <v>0</v>
      </c>
      <c r="P410" s="23">
        <v>0</v>
      </c>
      <c r="Q410" s="23">
        <v>2</v>
      </c>
      <c r="R410" s="23">
        <v>32</v>
      </c>
      <c r="S410" s="23">
        <v>0</v>
      </c>
      <c r="T410" s="23">
        <v>2</v>
      </c>
      <c r="U410" s="23">
        <v>11</v>
      </c>
      <c r="V410" s="23">
        <v>0</v>
      </c>
      <c r="W410" s="23">
        <v>0</v>
      </c>
      <c r="X410" s="23">
        <v>0</v>
      </c>
      <c r="Y410" s="23">
        <v>0</v>
      </c>
      <c r="Z410" s="23">
        <v>0</v>
      </c>
      <c r="AA410" s="23">
        <v>0</v>
      </c>
      <c r="AB410" s="23">
        <v>0</v>
      </c>
      <c r="AC410" s="23">
        <v>0</v>
      </c>
      <c r="AD410" s="23">
        <v>0</v>
      </c>
      <c r="AE410" s="23">
        <v>0</v>
      </c>
      <c r="AF410" s="23">
        <v>56</v>
      </c>
    </row>
    <row r="411" spans="1:32">
      <c r="A411">
        <f t="shared" si="36"/>
        <v>2009</v>
      </c>
      <c r="B411" t="str">
        <f t="shared" si="37"/>
        <v>Punta Prieta</v>
      </c>
      <c r="C411">
        <v>19</v>
      </c>
      <c r="D411" t="s">
        <v>885</v>
      </c>
      <c r="E411" s="23">
        <v>0</v>
      </c>
      <c r="F411" s="23">
        <v>0</v>
      </c>
      <c r="G411" s="23">
        <v>8</v>
      </c>
      <c r="H411" s="23">
        <v>2</v>
      </c>
      <c r="I411" s="23">
        <v>0</v>
      </c>
      <c r="J411" s="23">
        <v>4</v>
      </c>
      <c r="K411" s="23">
        <v>0</v>
      </c>
      <c r="L411" s="23">
        <v>0</v>
      </c>
      <c r="M411" s="23">
        <v>0</v>
      </c>
      <c r="N411" s="23">
        <v>1</v>
      </c>
      <c r="O411" s="23">
        <v>0</v>
      </c>
      <c r="P411" s="23">
        <v>0</v>
      </c>
      <c r="Q411" s="23">
        <v>21</v>
      </c>
      <c r="R411" s="23">
        <v>41</v>
      </c>
      <c r="S411" s="23">
        <v>4</v>
      </c>
      <c r="T411" s="23">
        <v>51</v>
      </c>
      <c r="U411" s="23">
        <v>3</v>
      </c>
      <c r="V411" s="23">
        <v>6</v>
      </c>
      <c r="W411" s="23">
        <v>0</v>
      </c>
      <c r="X411" s="23">
        <v>0</v>
      </c>
      <c r="Y411" s="23">
        <v>0</v>
      </c>
      <c r="Z411" s="23">
        <v>0</v>
      </c>
      <c r="AA411" s="23">
        <v>0</v>
      </c>
      <c r="AB411" s="23">
        <v>1</v>
      </c>
      <c r="AC411" s="23">
        <v>0</v>
      </c>
      <c r="AD411" s="23">
        <v>0</v>
      </c>
      <c r="AE411" s="23">
        <v>0</v>
      </c>
      <c r="AF411" s="23">
        <v>142</v>
      </c>
    </row>
    <row r="412" spans="1:32">
      <c r="A412">
        <f t="shared" si="36"/>
        <v>2009</v>
      </c>
      <c r="B412" t="str">
        <f t="shared" si="37"/>
        <v>Punta Prieta</v>
      </c>
      <c r="C412">
        <v>20</v>
      </c>
      <c r="D412" t="s">
        <v>885</v>
      </c>
      <c r="E412" s="23">
        <v>0</v>
      </c>
      <c r="F412" s="23">
        <v>0</v>
      </c>
      <c r="G412" s="23">
        <v>0</v>
      </c>
      <c r="H412" s="23">
        <v>4</v>
      </c>
      <c r="I412" s="23">
        <v>0</v>
      </c>
      <c r="J412" s="23">
        <v>0</v>
      </c>
      <c r="K412" s="23">
        <v>0</v>
      </c>
      <c r="L412" s="23">
        <v>0</v>
      </c>
      <c r="M412" s="23">
        <v>0</v>
      </c>
      <c r="N412" s="23">
        <v>0</v>
      </c>
      <c r="O412" s="23">
        <v>0</v>
      </c>
      <c r="P412" s="23">
        <v>0</v>
      </c>
      <c r="Q412" s="23">
        <v>0</v>
      </c>
      <c r="R412" s="23">
        <v>8</v>
      </c>
      <c r="S412" s="23">
        <v>3</v>
      </c>
      <c r="T412" s="23">
        <v>0</v>
      </c>
      <c r="U412" s="23">
        <v>8</v>
      </c>
      <c r="V412" s="23">
        <v>0</v>
      </c>
      <c r="W412" s="23">
        <v>0</v>
      </c>
      <c r="X412" s="23">
        <v>0</v>
      </c>
      <c r="Y412" s="23">
        <v>0</v>
      </c>
      <c r="Z412" s="23">
        <v>0</v>
      </c>
      <c r="AA412" s="23">
        <v>0</v>
      </c>
      <c r="AB412" s="23">
        <v>4</v>
      </c>
      <c r="AC412" s="23">
        <v>0</v>
      </c>
      <c r="AD412" s="23">
        <v>0</v>
      </c>
      <c r="AE412" s="23">
        <v>0</v>
      </c>
      <c r="AF412" s="23">
        <v>27</v>
      </c>
    </row>
    <row r="413" spans="1:32">
      <c r="A413">
        <f t="shared" si="36"/>
        <v>2009</v>
      </c>
      <c r="B413" t="str">
        <f t="shared" si="37"/>
        <v>Punta Prieta</v>
      </c>
      <c r="C413">
        <v>21</v>
      </c>
      <c r="D413" t="s">
        <v>885</v>
      </c>
      <c r="E413" s="23">
        <v>0</v>
      </c>
      <c r="F413" s="23">
        <v>0</v>
      </c>
      <c r="G413" s="23">
        <v>9</v>
      </c>
      <c r="H413" s="23">
        <v>1</v>
      </c>
      <c r="I413" s="23">
        <v>0</v>
      </c>
      <c r="J413" s="23">
        <v>1</v>
      </c>
      <c r="K413" s="23">
        <v>0</v>
      </c>
      <c r="L413" s="23">
        <v>0</v>
      </c>
      <c r="M413" s="23">
        <v>0</v>
      </c>
      <c r="N413" s="23">
        <v>0</v>
      </c>
      <c r="O413" s="23">
        <v>0</v>
      </c>
      <c r="P413" s="23">
        <v>0</v>
      </c>
      <c r="Q413" s="23">
        <v>5</v>
      </c>
      <c r="R413" s="23">
        <v>23</v>
      </c>
      <c r="S413" s="23">
        <v>0</v>
      </c>
      <c r="T413" s="23">
        <v>0</v>
      </c>
      <c r="U413" s="23">
        <v>3</v>
      </c>
      <c r="V413" s="23">
        <v>3</v>
      </c>
      <c r="W413" s="23">
        <v>0</v>
      </c>
      <c r="X413" s="23">
        <v>0</v>
      </c>
      <c r="Y413" s="23">
        <v>0</v>
      </c>
      <c r="Z413" s="23">
        <v>0</v>
      </c>
      <c r="AA413" s="23">
        <v>0</v>
      </c>
      <c r="AB413" s="23">
        <v>5</v>
      </c>
      <c r="AC413" s="23">
        <v>0</v>
      </c>
      <c r="AD413" s="23">
        <v>0</v>
      </c>
      <c r="AE413" s="23">
        <v>0</v>
      </c>
      <c r="AF413" s="23">
        <v>50</v>
      </c>
    </row>
    <row r="414" spans="1:32">
      <c r="A414">
        <f t="shared" si="36"/>
        <v>2009</v>
      </c>
      <c r="B414" t="str">
        <f t="shared" si="37"/>
        <v>Punta Prieta</v>
      </c>
      <c r="C414">
        <v>22</v>
      </c>
      <c r="D414" t="s">
        <v>885</v>
      </c>
      <c r="E414" s="23">
        <v>0</v>
      </c>
      <c r="F414" s="23">
        <v>0</v>
      </c>
      <c r="G414" s="23">
        <v>4</v>
      </c>
      <c r="H414" s="23">
        <v>0</v>
      </c>
      <c r="I414" s="23">
        <v>1</v>
      </c>
      <c r="J414" s="23">
        <v>1</v>
      </c>
      <c r="K414" s="23">
        <v>0</v>
      </c>
      <c r="L414" s="23">
        <v>0</v>
      </c>
      <c r="M414" s="23">
        <v>0</v>
      </c>
      <c r="N414" s="23">
        <v>0</v>
      </c>
      <c r="O414" s="23">
        <v>0</v>
      </c>
      <c r="P414" s="23">
        <v>0</v>
      </c>
      <c r="Q414" s="23">
        <v>1</v>
      </c>
      <c r="R414" s="23">
        <v>24</v>
      </c>
      <c r="S414" s="23">
        <v>0</v>
      </c>
      <c r="T414" s="23">
        <v>0</v>
      </c>
      <c r="U414" s="23">
        <v>0</v>
      </c>
      <c r="V414" s="23">
        <v>0</v>
      </c>
      <c r="W414" s="23">
        <v>0</v>
      </c>
      <c r="X414" s="23">
        <v>0</v>
      </c>
      <c r="Y414" s="23">
        <v>0</v>
      </c>
      <c r="Z414" s="23">
        <v>0</v>
      </c>
      <c r="AA414" s="23">
        <v>0</v>
      </c>
      <c r="AB414" s="23">
        <v>2</v>
      </c>
      <c r="AC414" s="23">
        <v>0</v>
      </c>
      <c r="AD414" s="23">
        <v>0</v>
      </c>
      <c r="AE414" s="23">
        <v>0</v>
      </c>
      <c r="AF414" s="23">
        <v>33</v>
      </c>
    </row>
    <row r="415" spans="1:32">
      <c r="A415">
        <f t="shared" si="36"/>
        <v>2009</v>
      </c>
      <c r="B415" t="str">
        <f t="shared" si="37"/>
        <v>Punta Prieta</v>
      </c>
      <c r="C415">
        <v>23</v>
      </c>
      <c r="D415" t="s">
        <v>885</v>
      </c>
      <c r="E415" s="23">
        <v>0</v>
      </c>
      <c r="F415" s="23">
        <v>0</v>
      </c>
      <c r="G415" s="23">
        <v>5</v>
      </c>
      <c r="H415" s="23">
        <v>2</v>
      </c>
      <c r="I415" s="23">
        <v>0</v>
      </c>
      <c r="J415" s="23">
        <v>0</v>
      </c>
      <c r="K415" s="23">
        <v>0</v>
      </c>
      <c r="L415" s="23">
        <v>0</v>
      </c>
      <c r="M415" s="23">
        <v>0</v>
      </c>
      <c r="N415" s="23">
        <v>0</v>
      </c>
      <c r="O415" s="23">
        <v>4</v>
      </c>
      <c r="P415" s="23">
        <v>0</v>
      </c>
      <c r="Q415" s="23">
        <v>2</v>
      </c>
      <c r="R415" s="23">
        <v>25</v>
      </c>
      <c r="S415" s="23">
        <v>0</v>
      </c>
      <c r="T415" s="23">
        <v>3</v>
      </c>
      <c r="U415" s="23">
        <v>2</v>
      </c>
      <c r="V415" s="23">
        <v>3</v>
      </c>
      <c r="W415" s="23">
        <v>0</v>
      </c>
      <c r="X415" s="23">
        <v>0</v>
      </c>
      <c r="Y415" s="23">
        <v>0</v>
      </c>
      <c r="Z415" s="23">
        <v>0</v>
      </c>
      <c r="AA415" s="23">
        <v>1</v>
      </c>
      <c r="AB415" s="23">
        <v>1</v>
      </c>
      <c r="AC415" s="23">
        <v>0</v>
      </c>
      <c r="AD415" s="23">
        <v>0</v>
      </c>
      <c r="AE415" s="23">
        <v>0</v>
      </c>
      <c r="AF415" s="23">
        <v>48</v>
      </c>
    </row>
    <row r="416" spans="1:32">
      <c r="A416">
        <f t="shared" si="36"/>
        <v>2009</v>
      </c>
      <c r="B416" t="str">
        <f t="shared" si="37"/>
        <v>Punta Prieta</v>
      </c>
      <c r="C416">
        <v>24</v>
      </c>
      <c r="D416" t="s">
        <v>885</v>
      </c>
      <c r="E416" s="23">
        <v>0</v>
      </c>
      <c r="F416" s="23">
        <v>0</v>
      </c>
      <c r="G416" s="23">
        <v>1</v>
      </c>
      <c r="H416" s="23">
        <v>1</v>
      </c>
      <c r="I416" s="23">
        <v>0</v>
      </c>
      <c r="J416" s="23">
        <v>0</v>
      </c>
      <c r="K416" s="23">
        <v>0</v>
      </c>
      <c r="L416" s="23">
        <v>0</v>
      </c>
      <c r="M416" s="23">
        <v>0</v>
      </c>
      <c r="N416" s="23">
        <v>0</v>
      </c>
      <c r="O416" s="23">
        <v>0</v>
      </c>
      <c r="P416" s="23">
        <v>0</v>
      </c>
      <c r="Q416" s="23">
        <v>0</v>
      </c>
      <c r="R416" s="23">
        <v>4</v>
      </c>
      <c r="S416" s="23">
        <v>1</v>
      </c>
      <c r="T416" s="23">
        <v>0</v>
      </c>
      <c r="U416" s="23">
        <v>10</v>
      </c>
      <c r="V416" s="23">
        <v>0</v>
      </c>
      <c r="W416" s="23">
        <v>0</v>
      </c>
      <c r="X416" s="23">
        <v>0</v>
      </c>
      <c r="Y416" s="23">
        <v>0</v>
      </c>
      <c r="Z416" s="23">
        <v>0</v>
      </c>
      <c r="AA416" s="23">
        <v>1</v>
      </c>
      <c r="AB416" s="23">
        <v>0</v>
      </c>
      <c r="AC416" s="23">
        <v>0</v>
      </c>
      <c r="AD416" s="23">
        <v>0</v>
      </c>
      <c r="AE416" s="23">
        <v>0</v>
      </c>
      <c r="AF416" s="23">
        <v>18</v>
      </c>
    </row>
    <row r="417" spans="1:32">
      <c r="A417">
        <v>2010</v>
      </c>
      <c r="B417" t="s">
        <v>52</v>
      </c>
      <c r="C417">
        <v>1</v>
      </c>
      <c r="D417" t="s">
        <v>884</v>
      </c>
      <c r="E417" s="23">
        <v>0</v>
      </c>
      <c r="F417" s="23">
        <v>0</v>
      </c>
      <c r="G417" s="23">
        <v>3</v>
      </c>
      <c r="H417" s="23">
        <v>0</v>
      </c>
      <c r="I417" s="23">
        <v>0</v>
      </c>
      <c r="J417" s="23">
        <v>0</v>
      </c>
      <c r="K417" s="23">
        <v>0</v>
      </c>
      <c r="L417" s="23">
        <v>0</v>
      </c>
      <c r="M417" s="23">
        <v>0</v>
      </c>
      <c r="N417" s="23">
        <v>1</v>
      </c>
      <c r="O417" s="23">
        <v>0</v>
      </c>
      <c r="P417" s="23">
        <v>0</v>
      </c>
      <c r="Q417" s="23">
        <v>6</v>
      </c>
      <c r="R417" s="23">
        <v>125</v>
      </c>
      <c r="S417" s="23">
        <v>0</v>
      </c>
      <c r="T417" s="23">
        <v>0</v>
      </c>
      <c r="U417" s="23">
        <v>29</v>
      </c>
      <c r="V417" s="23">
        <v>1</v>
      </c>
      <c r="W417" s="23">
        <v>0</v>
      </c>
      <c r="X417" s="23">
        <v>0</v>
      </c>
      <c r="Y417" s="23">
        <v>0</v>
      </c>
      <c r="Z417" s="23">
        <v>0</v>
      </c>
      <c r="AA417" s="23">
        <v>0</v>
      </c>
      <c r="AB417" s="23">
        <v>0</v>
      </c>
      <c r="AC417" s="23">
        <v>0</v>
      </c>
      <c r="AD417" s="23">
        <v>0</v>
      </c>
      <c r="AE417" s="23">
        <v>0</v>
      </c>
      <c r="AF417" s="23">
        <v>165</v>
      </c>
    </row>
    <row r="418" spans="1:32">
      <c r="A418">
        <f t="shared" ref="A418:A449" si="38">A417</f>
        <v>2010</v>
      </c>
      <c r="B418" t="str">
        <f t="shared" ref="B418:B443" si="39">B417</f>
        <v>La Dulce</v>
      </c>
      <c r="C418">
        <v>2</v>
      </c>
      <c r="D418" t="s">
        <v>884</v>
      </c>
      <c r="E418" s="23">
        <v>0</v>
      </c>
      <c r="F418" s="23">
        <v>0</v>
      </c>
      <c r="G418" s="23">
        <v>6</v>
      </c>
      <c r="H418" s="23">
        <v>0</v>
      </c>
      <c r="I418" s="23">
        <v>0</v>
      </c>
      <c r="J418" s="23">
        <v>0</v>
      </c>
      <c r="K418" s="23">
        <v>0</v>
      </c>
      <c r="L418" s="23">
        <v>0</v>
      </c>
      <c r="M418" s="23">
        <v>0</v>
      </c>
      <c r="N418" s="23">
        <v>0</v>
      </c>
      <c r="O418" s="23">
        <v>0</v>
      </c>
      <c r="P418" s="23">
        <v>0</v>
      </c>
      <c r="Q418" s="23">
        <v>8</v>
      </c>
      <c r="R418" s="23">
        <v>188</v>
      </c>
      <c r="S418" s="23">
        <v>4</v>
      </c>
      <c r="T418" s="23">
        <v>0</v>
      </c>
      <c r="U418" s="23">
        <v>35</v>
      </c>
      <c r="V418" s="23">
        <v>0</v>
      </c>
      <c r="W418" s="23">
        <v>0</v>
      </c>
      <c r="X418" s="23">
        <v>0</v>
      </c>
      <c r="Y418" s="23">
        <v>0</v>
      </c>
      <c r="Z418" s="23">
        <v>0</v>
      </c>
      <c r="AA418" s="23">
        <v>1</v>
      </c>
      <c r="AB418" s="23">
        <v>0</v>
      </c>
      <c r="AC418" s="23">
        <v>0</v>
      </c>
      <c r="AD418" s="23">
        <v>0</v>
      </c>
      <c r="AE418" s="23">
        <v>0</v>
      </c>
      <c r="AF418" s="23">
        <v>242</v>
      </c>
    </row>
    <row r="419" spans="1:32">
      <c r="A419">
        <f t="shared" si="38"/>
        <v>2010</v>
      </c>
      <c r="B419" t="str">
        <f t="shared" si="39"/>
        <v>La Dulce</v>
      </c>
      <c r="C419">
        <v>3</v>
      </c>
      <c r="D419" t="s">
        <v>884</v>
      </c>
      <c r="E419" s="23">
        <v>1</v>
      </c>
      <c r="F419" s="23">
        <v>0</v>
      </c>
      <c r="G419" s="23">
        <v>3</v>
      </c>
      <c r="H419" s="23">
        <v>0</v>
      </c>
      <c r="I419" s="23">
        <v>0</v>
      </c>
      <c r="J419" s="23">
        <v>0</v>
      </c>
      <c r="K419" s="23">
        <v>0</v>
      </c>
      <c r="L419" s="23">
        <v>0</v>
      </c>
      <c r="M419" s="23">
        <v>0</v>
      </c>
      <c r="N419" s="23">
        <v>0</v>
      </c>
      <c r="O419" s="23">
        <v>0</v>
      </c>
      <c r="P419" s="23">
        <v>0</v>
      </c>
      <c r="Q419" s="23">
        <v>3</v>
      </c>
      <c r="R419" s="23">
        <v>167</v>
      </c>
      <c r="S419" s="23">
        <v>0</v>
      </c>
      <c r="T419" s="23">
        <v>1</v>
      </c>
      <c r="U419" s="23">
        <v>18</v>
      </c>
      <c r="V419" s="23">
        <v>1</v>
      </c>
      <c r="W419" s="23">
        <v>0</v>
      </c>
      <c r="X419" s="23">
        <v>0</v>
      </c>
      <c r="Y419" s="23">
        <v>0</v>
      </c>
      <c r="Z419" s="23">
        <v>0</v>
      </c>
      <c r="AA419" s="23">
        <v>1</v>
      </c>
      <c r="AB419" s="23">
        <v>0</v>
      </c>
      <c r="AC419" s="23">
        <v>0</v>
      </c>
      <c r="AD419" s="23">
        <v>0</v>
      </c>
      <c r="AE419" s="23">
        <v>0</v>
      </c>
      <c r="AF419" s="23">
        <v>195</v>
      </c>
    </row>
    <row r="420" spans="1:32">
      <c r="A420">
        <f t="shared" si="38"/>
        <v>2010</v>
      </c>
      <c r="B420" t="str">
        <f t="shared" si="39"/>
        <v>La Dulce</v>
      </c>
      <c r="C420">
        <v>4</v>
      </c>
      <c r="D420" t="s">
        <v>884</v>
      </c>
      <c r="E420" s="23">
        <v>1</v>
      </c>
      <c r="F420" s="23">
        <v>0</v>
      </c>
      <c r="G420" s="23">
        <v>1</v>
      </c>
      <c r="H420" s="23">
        <v>0</v>
      </c>
      <c r="I420" s="23">
        <v>0</v>
      </c>
      <c r="J420" s="23">
        <v>0</v>
      </c>
      <c r="K420" s="23">
        <v>0</v>
      </c>
      <c r="L420" s="23">
        <v>0</v>
      </c>
      <c r="M420" s="23">
        <v>0</v>
      </c>
      <c r="N420" s="23">
        <v>0</v>
      </c>
      <c r="O420" s="23">
        <v>0</v>
      </c>
      <c r="P420" s="23">
        <v>0</v>
      </c>
      <c r="Q420" s="23">
        <v>1</v>
      </c>
      <c r="R420" s="23">
        <v>136</v>
      </c>
      <c r="S420" s="23">
        <v>0</v>
      </c>
      <c r="T420" s="23">
        <v>0</v>
      </c>
      <c r="U420" s="23">
        <v>6</v>
      </c>
      <c r="V420" s="23">
        <v>0</v>
      </c>
      <c r="W420" s="23">
        <v>0</v>
      </c>
      <c r="X420" s="23">
        <v>0</v>
      </c>
      <c r="Y420" s="23">
        <v>0</v>
      </c>
      <c r="Z420" s="23">
        <v>0</v>
      </c>
      <c r="AA420" s="23">
        <v>0</v>
      </c>
      <c r="AB420" s="23">
        <v>1</v>
      </c>
      <c r="AC420" s="23">
        <v>0</v>
      </c>
      <c r="AD420" s="23">
        <v>0</v>
      </c>
      <c r="AE420" s="23">
        <v>0</v>
      </c>
      <c r="AF420" s="23">
        <v>146</v>
      </c>
    </row>
    <row r="421" spans="1:32">
      <c r="A421">
        <f t="shared" si="38"/>
        <v>2010</v>
      </c>
      <c r="B421" t="str">
        <f t="shared" si="39"/>
        <v>La Dulce</v>
      </c>
      <c r="C421">
        <v>5</v>
      </c>
      <c r="D421" t="s">
        <v>884</v>
      </c>
      <c r="E421" s="23">
        <v>6</v>
      </c>
      <c r="F421" s="23">
        <v>0</v>
      </c>
      <c r="G421" s="23">
        <v>6</v>
      </c>
      <c r="H421" s="23">
        <v>0</v>
      </c>
      <c r="I421" s="23">
        <v>0</v>
      </c>
      <c r="J421" s="23">
        <v>1</v>
      </c>
      <c r="K421" s="23">
        <v>0</v>
      </c>
      <c r="L421" s="23">
        <v>0</v>
      </c>
      <c r="M421" s="23">
        <v>0</v>
      </c>
      <c r="N421" s="23">
        <v>0</v>
      </c>
      <c r="O421" s="23">
        <v>0</v>
      </c>
      <c r="P421" s="23">
        <v>0</v>
      </c>
      <c r="Q421" s="23">
        <v>3</v>
      </c>
      <c r="R421" s="23">
        <v>107</v>
      </c>
      <c r="S421" s="23">
        <v>0</v>
      </c>
      <c r="T421" s="23">
        <v>7</v>
      </c>
      <c r="U421" s="23">
        <v>12</v>
      </c>
      <c r="V421" s="23">
        <v>5</v>
      </c>
      <c r="W421" s="23">
        <v>0</v>
      </c>
      <c r="X421" s="23">
        <v>0</v>
      </c>
      <c r="Y421" s="23">
        <v>0</v>
      </c>
      <c r="Z421" s="23">
        <v>0</v>
      </c>
      <c r="AA421" s="23">
        <v>0</v>
      </c>
      <c r="AB421" s="23">
        <v>0</v>
      </c>
      <c r="AC421" s="23">
        <v>0</v>
      </c>
      <c r="AD421" s="23">
        <v>0</v>
      </c>
      <c r="AE421" s="23">
        <v>0</v>
      </c>
      <c r="AF421" s="23">
        <v>147</v>
      </c>
    </row>
    <row r="422" spans="1:32">
      <c r="A422">
        <f t="shared" si="38"/>
        <v>2010</v>
      </c>
      <c r="B422" t="str">
        <f t="shared" si="39"/>
        <v>La Dulce</v>
      </c>
      <c r="C422">
        <v>6</v>
      </c>
      <c r="D422" t="s">
        <v>884</v>
      </c>
      <c r="E422" s="23">
        <v>3</v>
      </c>
      <c r="F422" s="23">
        <v>0</v>
      </c>
      <c r="G422" s="23">
        <v>0</v>
      </c>
      <c r="H422" s="23">
        <v>0</v>
      </c>
      <c r="I422" s="23">
        <v>0</v>
      </c>
      <c r="J422" s="23">
        <v>0</v>
      </c>
      <c r="K422" s="23">
        <v>0</v>
      </c>
      <c r="L422" s="23">
        <v>0</v>
      </c>
      <c r="M422" s="23">
        <v>0</v>
      </c>
      <c r="N422" s="23">
        <v>0</v>
      </c>
      <c r="O422" s="23">
        <v>0</v>
      </c>
      <c r="P422" s="23">
        <v>0</v>
      </c>
      <c r="Q422" s="23">
        <v>0</v>
      </c>
      <c r="R422" s="23">
        <v>10</v>
      </c>
      <c r="S422" s="23">
        <v>1</v>
      </c>
      <c r="T422" s="23">
        <v>0</v>
      </c>
      <c r="U422" s="23">
        <v>35</v>
      </c>
      <c r="V422" s="23">
        <v>0</v>
      </c>
      <c r="W422" s="23">
        <v>0</v>
      </c>
      <c r="X422" s="23">
        <v>0</v>
      </c>
      <c r="Y422" s="23">
        <v>0</v>
      </c>
      <c r="Z422" s="23">
        <v>0</v>
      </c>
      <c r="AA422" s="23">
        <v>0</v>
      </c>
      <c r="AB422" s="23">
        <v>0</v>
      </c>
      <c r="AC422" s="23">
        <v>0</v>
      </c>
      <c r="AD422" s="23">
        <v>0</v>
      </c>
      <c r="AE422" s="23">
        <v>0</v>
      </c>
      <c r="AF422" s="23">
        <v>49</v>
      </c>
    </row>
    <row r="423" spans="1:32">
      <c r="A423">
        <f t="shared" si="38"/>
        <v>2010</v>
      </c>
      <c r="B423" t="str">
        <f t="shared" si="39"/>
        <v>La Dulce</v>
      </c>
      <c r="C423">
        <v>7</v>
      </c>
      <c r="D423" t="s">
        <v>884</v>
      </c>
      <c r="E423" s="23">
        <v>5</v>
      </c>
      <c r="F423" s="23">
        <v>0</v>
      </c>
      <c r="G423" s="23">
        <v>5</v>
      </c>
      <c r="H423" s="23">
        <v>0</v>
      </c>
      <c r="I423" s="23">
        <v>0</v>
      </c>
      <c r="J423" s="23">
        <v>0</v>
      </c>
      <c r="K423" s="23">
        <v>0</v>
      </c>
      <c r="L423" s="23">
        <v>0</v>
      </c>
      <c r="M423" s="23">
        <v>0</v>
      </c>
      <c r="N423" s="23">
        <v>0</v>
      </c>
      <c r="O423" s="23">
        <v>1</v>
      </c>
      <c r="P423" s="23">
        <v>0</v>
      </c>
      <c r="Q423" s="23">
        <v>15</v>
      </c>
      <c r="R423" s="23">
        <v>214</v>
      </c>
      <c r="S423" s="23">
        <v>0</v>
      </c>
      <c r="T423" s="23">
        <v>4</v>
      </c>
      <c r="U423" s="23">
        <v>3</v>
      </c>
      <c r="V423" s="23">
        <v>3</v>
      </c>
      <c r="W423" s="23">
        <v>0</v>
      </c>
      <c r="X423" s="23">
        <v>0</v>
      </c>
      <c r="Y423" s="23">
        <v>0</v>
      </c>
      <c r="Z423" s="23">
        <v>0</v>
      </c>
      <c r="AA423" s="23">
        <v>1</v>
      </c>
      <c r="AB423" s="23">
        <v>0</v>
      </c>
      <c r="AC423" s="23">
        <v>0</v>
      </c>
      <c r="AD423" s="23">
        <v>0</v>
      </c>
      <c r="AE423" s="23">
        <v>0</v>
      </c>
      <c r="AF423" s="23">
        <v>251</v>
      </c>
    </row>
    <row r="424" spans="1:32">
      <c r="A424">
        <f t="shared" si="38"/>
        <v>2010</v>
      </c>
      <c r="B424" t="str">
        <f t="shared" si="39"/>
        <v>La Dulce</v>
      </c>
      <c r="C424">
        <v>8</v>
      </c>
      <c r="D424" t="s">
        <v>884</v>
      </c>
      <c r="E424" s="23">
        <v>6</v>
      </c>
      <c r="F424" s="23">
        <v>0</v>
      </c>
      <c r="G424" s="23">
        <v>2</v>
      </c>
      <c r="H424" s="23">
        <v>0</v>
      </c>
      <c r="I424" s="23">
        <v>0</v>
      </c>
      <c r="J424" s="23">
        <v>0</v>
      </c>
      <c r="K424" s="23">
        <v>0</v>
      </c>
      <c r="L424" s="23">
        <v>0</v>
      </c>
      <c r="M424" s="23">
        <v>0</v>
      </c>
      <c r="N424" s="23">
        <v>0</v>
      </c>
      <c r="O424" s="23">
        <v>0</v>
      </c>
      <c r="P424" s="23">
        <v>0</v>
      </c>
      <c r="Q424" s="23">
        <v>3</v>
      </c>
      <c r="R424" s="23">
        <v>69</v>
      </c>
      <c r="S424" s="23">
        <v>2</v>
      </c>
      <c r="T424" s="23">
        <v>0</v>
      </c>
      <c r="U424" s="23">
        <v>1</v>
      </c>
      <c r="V424" s="23">
        <v>0</v>
      </c>
      <c r="W424" s="23">
        <v>0</v>
      </c>
      <c r="X424" s="23">
        <v>0</v>
      </c>
      <c r="Y424" s="23">
        <v>0</v>
      </c>
      <c r="Z424" s="23">
        <v>0</v>
      </c>
      <c r="AA424" s="23">
        <v>0</v>
      </c>
      <c r="AB424" s="23">
        <v>1</v>
      </c>
      <c r="AC424" s="23">
        <v>0</v>
      </c>
      <c r="AD424" s="23">
        <v>0</v>
      </c>
      <c r="AE424" s="23">
        <v>0</v>
      </c>
      <c r="AF424" s="23">
        <v>84</v>
      </c>
    </row>
    <row r="425" spans="1:32">
      <c r="A425">
        <f t="shared" si="38"/>
        <v>2010</v>
      </c>
      <c r="B425" t="str">
        <f t="shared" si="39"/>
        <v>La Dulce</v>
      </c>
      <c r="C425">
        <v>9</v>
      </c>
      <c r="D425" t="s">
        <v>884</v>
      </c>
      <c r="E425" s="23">
        <v>2</v>
      </c>
      <c r="F425" s="23">
        <v>0</v>
      </c>
      <c r="G425" s="23">
        <v>3</v>
      </c>
      <c r="H425" s="23">
        <v>0</v>
      </c>
      <c r="I425" s="23">
        <v>0</v>
      </c>
      <c r="J425" s="23">
        <v>0</v>
      </c>
      <c r="K425" s="23">
        <v>1</v>
      </c>
      <c r="L425" s="23">
        <v>0</v>
      </c>
      <c r="M425" s="23">
        <v>0</v>
      </c>
      <c r="N425" s="23">
        <v>0</v>
      </c>
      <c r="O425" s="23">
        <v>0</v>
      </c>
      <c r="P425" s="23">
        <v>0</v>
      </c>
      <c r="Q425" s="23">
        <v>6</v>
      </c>
      <c r="R425" s="23">
        <v>10</v>
      </c>
      <c r="S425" s="23">
        <v>1</v>
      </c>
      <c r="T425" s="23">
        <v>2</v>
      </c>
      <c r="U425" s="23">
        <v>3</v>
      </c>
      <c r="V425" s="23">
        <v>1</v>
      </c>
      <c r="W425" s="23">
        <v>0</v>
      </c>
      <c r="X425" s="23">
        <v>0</v>
      </c>
      <c r="Y425" s="23">
        <v>0</v>
      </c>
      <c r="Z425" s="23">
        <v>1</v>
      </c>
      <c r="AA425" s="23">
        <v>0</v>
      </c>
      <c r="AB425" s="23">
        <v>0</v>
      </c>
      <c r="AC425" s="23">
        <v>0</v>
      </c>
      <c r="AD425" s="23">
        <v>0</v>
      </c>
      <c r="AE425" s="23">
        <v>0</v>
      </c>
      <c r="AF425" s="23">
        <v>30</v>
      </c>
    </row>
    <row r="426" spans="1:32">
      <c r="A426">
        <f t="shared" si="38"/>
        <v>2010</v>
      </c>
      <c r="B426" t="str">
        <f t="shared" si="39"/>
        <v>La Dulce</v>
      </c>
      <c r="C426">
        <v>10</v>
      </c>
      <c r="D426" t="s">
        <v>884</v>
      </c>
      <c r="E426" s="23">
        <v>13</v>
      </c>
      <c r="F426" s="23">
        <v>0</v>
      </c>
      <c r="G426" s="23">
        <v>2</v>
      </c>
      <c r="H426" s="23">
        <v>1</v>
      </c>
      <c r="I426" s="23">
        <v>0</v>
      </c>
      <c r="J426" s="23">
        <v>0</v>
      </c>
      <c r="K426" s="23">
        <v>0</v>
      </c>
      <c r="L426" s="23">
        <v>0</v>
      </c>
      <c r="M426" s="23">
        <v>0</v>
      </c>
      <c r="N426" s="23">
        <v>1</v>
      </c>
      <c r="O426" s="23">
        <v>0</v>
      </c>
      <c r="P426" s="23">
        <v>0</v>
      </c>
      <c r="Q426" s="23">
        <v>7</v>
      </c>
      <c r="R426" s="23">
        <v>18</v>
      </c>
      <c r="S426" s="23">
        <v>2</v>
      </c>
      <c r="T426" s="23">
        <v>0</v>
      </c>
      <c r="U426" s="23">
        <v>2</v>
      </c>
      <c r="V426" s="23">
        <v>0</v>
      </c>
      <c r="W426" s="23">
        <v>0</v>
      </c>
      <c r="X426" s="23">
        <v>0</v>
      </c>
      <c r="Y426" s="23">
        <v>0</v>
      </c>
      <c r="Z426" s="23">
        <v>0</v>
      </c>
      <c r="AA426" s="23">
        <v>0</v>
      </c>
      <c r="AB426" s="23">
        <v>0</v>
      </c>
      <c r="AC426" s="23">
        <v>0</v>
      </c>
      <c r="AD426" s="23">
        <v>0</v>
      </c>
      <c r="AE426" s="23">
        <v>0</v>
      </c>
      <c r="AF426" s="23">
        <v>46</v>
      </c>
    </row>
    <row r="427" spans="1:32">
      <c r="A427">
        <f t="shared" si="38"/>
        <v>2010</v>
      </c>
      <c r="B427" t="str">
        <f t="shared" si="39"/>
        <v>La Dulce</v>
      </c>
      <c r="C427">
        <v>11</v>
      </c>
      <c r="D427" t="s">
        <v>884</v>
      </c>
      <c r="E427" s="23">
        <v>12</v>
      </c>
      <c r="F427" s="23">
        <v>0</v>
      </c>
      <c r="G427" s="23">
        <v>3</v>
      </c>
      <c r="H427" s="23">
        <v>0</v>
      </c>
      <c r="I427" s="23">
        <v>0</v>
      </c>
      <c r="J427" s="23">
        <v>0</v>
      </c>
      <c r="K427" s="23">
        <v>0</v>
      </c>
      <c r="L427" s="23">
        <v>0</v>
      </c>
      <c r="M427" s="23">
        <v>0</v>
      </c>
      <c r="N427" s="23">
        <v>2</v>
      </c>
      <c r="O427" s="23">
        <v>0</v>
      </c>
      <c r="P427" s="23">
        <v>0</v>
      </c>
      <c r="Q427" s="23">
        <v>52</v>
      </c>
      <c r="R427" s="23">
        <v>107</v>
      </c>
      <c r="S427" s="23">
        <v>0</v>
      </c>
      <c r="T427" s="23">
        <v>3</v>
      </c>
      <c r="U427" s="23">
        <v>6</v>
      </c>
      <c r="V427" s="23">
        <v>2</v>
      </c>
      <c r="W427" s="23">
        <v>0</v>
      </c>
      <c r="X427" s="23">
        <v>0</v>
      </c>
      <c r="Y427" s="23">
        <v>0</v>
      </c>
      <c r="Z427" s="23">
        <v>0</v>
      </c>
      <c r="AA427" s="23">
        <v>0</v>
      </c>
      <c r="AB427" s="23">
        <v>2</v>
      </c>
      <c r="AC427" s="23">
        <v>0</v>
      </c>
      <c r="AD427" s="23">
        <v>0</v>
      </c>
      <c r="AE427" s="23">
        <v>0</v>
      </c>
      <c r="AF427" s="23">
        <v>189</v>
      </c>
    </row>
    <row r="428" spans="1:32">
      <c r="A428">
        <f t="shared" si="38"/>
        <v>2010</v>
      </c>
      <c r="B428" t="str">
        <f t="shared" si="39"/>
        <v>La Dulce</v>
      </c>
      <c r="C428">
        <v>12</v>
      </c>
      <c r="D428" t="s">
        <v>884</v>
      </c>
      <c r="E428" s="23">
        <v>7</v>
      </c>
      <c r="F428" s="23">
        <v>0</v>
      </c>
      <c r="G428" s="23">
        <v>5</v>
      </c>
      <c r="H428" s="23">
        <v>0</v>
      </c>
      <c r="I428" s="23">
        <v>0</v>
      </c>
      <c r="J428" s="23">
        <v>2</v>
      </c>
      <c r="K428" s="23">
        <v>0</v>
      </c>
      <c r="L428" s="23">
        <v>0</v>
      </c>
      <c r="M428" s="23">
        <v>0</v>
      </c>
      <c r="N428" s="23">
        <v>0</v>
      </c>
      <c r="O428" s="23">
        <v>0</v>
      </c>
      <c r="P428" s="23">
        <v>0</v>
      </c>
      <c r="Q428" s="23">
        <v>18</v>
      </c>
      <c r="R428" s="23">
        <v>60</v>
      </c>
      <c r="S428" s="23">
        <v>0</v>
      </c>
      <c r="T428" s="23">
        <v>0</v>
      </c>
      <c r="U428" s="23">
        <v>14</v>
      </c>
      <c r="V428" s="23">
        <v>1</v>
      </c>
      <c r="W428" s="23">
        <v>0</v>
      </c>
      <c r="X428" s="23">
        <v>0</v>
      </c>
      <c r="Y428" s="23">
        <v>0</v>
      </c>
      <c r="Z428" s="23">
        <v>0</v>
      </c>
      <c r="AA428" s="23">
        <v>0</v>
      </c>
      <c r="AB428" s="23">
        <v>1</v>
      </c>
      <c r="AC428" s="23">
        <v>0</v>
      </c>
      <c r="AD428" s="23">
        <v>0</v>
      </c>
      <c r="AE428" s="23">
        <v>0</v>
      </c>
      <c r="AF428" s="23">
        <v>108</v>
      </c>
    </row>
    <row r="429" spans="1:32">
      <c r="A429">
        <f t="shared" si="38"/>
        <v>2010</v>
      </c>
      <c r="B429" t="str">
        <f t="shared" si="39"/>
        <v>La Dulce</v>
      </c>
      <c r="C429">
        <v>13</v>
      </c>
      <c r="D429" t="s">
        <v>884</v>
      </c>
      <c r="E429" s="23">
        <v>3</v>
      </c>
      <c r="F429" s="23">
        <v>0</v>
      </c>
      <c r="G429" s="23">
        <v>8</v>
      </c>
      <c r="H429" s="23">
        <v>0</v>
      </c>
      <c r="I429" s="23">
        <v>0</v>
      </c>
      <c r="J429" s="23">
        <v>1</v>
      </c>
      <c r="K429" s="23">
        <v>0</v>
      </c>
      <c r="L429" s="23">
        <v>0</v>
      </c>
      <c r="M429" s="23">
        <v>0</v>
      </c>
      <c r="N429" s="23">
        <v>0</v>
      </c>
      <c r="O429" s="23">
        <v>0</v>
      </c>
      <c r="P429" s="23">
        <v>0</v>
      </c>
      <c r="Q429" s="23">
        <v>11</v>
      </c>
      <c r="R429" s="23">
        <v>60</v>
      </c>
      <c r="S429" s="23">
        <v>1</v>
      </c>
      <c r="T429" s="23">
        <v>4</v>
      </c>
      <c r="U429" s="23">
        <v>4</v>
      </c>
      <c r="V429" s="23">
        <v>3</v>
      </c>
      <c r="W429" s="23">
        <v>0</v>
      </c>
      <c r="X429" s="23">
        <v>1</v>
      </c>
      <c r="Y429" s="23">
        <v>0</v>
      </c>
      <c r="Z429" s="23">
        <v>0</v>
      </c>
      <c r="AA429" s="23">
        <v>1</v>
      </c>
      <c r="AB429" s="23">
        <v>1</v>
      </c>
      <c r="AC429" s="23">
        <v>0</v>
      </c>
      <c r="AD429" s="23">
        <v>0</v>
      </c>
      <c r="AE429" s="23">
        <v>0</v>
      </c>
      <c r="AF429" s="23">
        <v>98</v>
      </c>
    </row>
    <row r="430" spans="1:32">
      <c r="A430">
        <f t="shared" si="38"/>
        <v>2010</v>
      </c>
      <c r="B430" t="str">
        <f t="shared" si="39"/>
        <v>La Dulce</v>
      </c>
      <c r="C430">
        <v>14</v>
      </c>
      <c r="D430" t="s">
        <v>884</v>
      </c>
      <c r="E430" s="23">
        <v>4</v>
      </c>
      <c r="F430" s="23">
        <v>0</v>
      </c>
      <c r="G430" s="23">
        <v>13</v>
      </c>
      <c r="H430" s="23">
        <v>0</v>
      </c>
      <c r="I430" s="23">
        <v>0</v>
      </c>
      <c r="J430" s="23">
        <v>0</v>
      </c>
      <c r="K430" s="23">
        <v>0</v>
      </c>
      <c r="L430" s="23">
        <v>0</v>
      </c>
      <c r="M430" s="23">
        <v>0</v>
      </c>
      <c r="N430" s="23">
        <v>0</v>
      </c>
      <c r="O430" s="23">
        <v>0</v>
      </c>
      <c r="P430" s="23">
        <v>0</v>
      </c>
      <c r="Q430" s="23">
        <v>7</v>
      </c>
      <c r="R430" s="23">
        <v>188</v>
      </c>
      <c r="S430" s="23">
        <v>2</v>
      </c>
      <c r="T430" s="23">
        <v>5</v>
      </c>
      <c r="U430" s="23">
        <v>3</v>
      </c>
      <c r="V430" s="23">
        <v>3</v>
      </c>
      <c r="W430" s="23">
        <v>0</v>
      </c>
      <c r="X430" s="23">
        <v>0</v>
      </c>
      <c r="Y430" s="23">
        <v>0</v>
      </c>
      <c r="Z430" s="23">
        <v>0</v>
      </c>
      <c r="AA430" s="23">
        <v>1</v>
      </c>
      <c r="AB430" s="23">
        <v>0</v>
      </c>
      <c r="AC430" s="23">
        <v>0</v>
      </c>
      <c r="AD430" s="23">
        <v>0</v>
      </c>
      <c r="AE430" s="23">
        <v>0</v>
      </c>
      <c r="AF430" s="23">
        <v>226</v>
      </c>
    </row>
    <row r="431" spans="1:32">
      <c r="A431">
        <f t="shared" si="38"/>
        <v>2010</v>
      </c>
      <c r="B431" t="str">
        <f t="shared" si="39"/>
        <v>La Dulce</v>
      </c>
      <c r="C431">
        <v>15</v>
      </c>
      <c r="D431" t="s">
        <v>884</v>
      </c>
      <c r="E431" s="23">
        <v>6</v>
      </c>
      <c r="F431" s="23">
        <v>0</v>
      </c>
      <c r="G431" s="23">
        <v>2</v>
      </c>
      <c r="H431" s="23">
        <v>0</v>
      </c>
      <c r="I431" s="23">
        <v>0</v>
      </c>
      <c r="J431" s="23">
        <v>0</v>
      </c>
      <c r="K431" s="23">
        <v>0</v>
      </c>
      <c r="L431" s="23">
        <v>0</v>
      </c>
      <c r="M431" s="23">
        <v>0</v>
      </c>
      <c r="N431" s="23">
        <v>0</v>
      </c>
      <c r="O431" s="23">
        <v>0</v>
      </c>
      <c r="P431" s="23">
        <v>0</v>
      </c>
      <c r="Q431" s="23">
        <v>3</v>
      </c>
      <c r="R431" s="23">
        <v>32</v>
      </c>
      <c r="S431" s="23">
        <v>0</v>
      </c>
      <c r="T431" s="23">
        <v>0</v>
      </c>
      <c r="U431" s="23">
        <v>3</v>
      </c>
      <c r="V431" s="23">
        <v>2</v>
      </c>
      <c r="W431" s="23">
        <v>0</v>
      </c>
      <c r="X431" s="23">
        <v>1</v>
      </c>
      <c r="Y431" s="23">
        <v>0</v>
      </c>
      <c r="Z431" s="23">
        <v>0</v>
      </c>
      <c r="AA431" s="23">
        <v>0</v>
      </c>
      <c r="AB431" s="23">
        <v>0</v>
      </c>
      <c r="AC431" s="23">
        <v>0</v>
      </c>
      <c r="AD431" s="23">
        <v>0</v>
      </c>
      <c r="AE431" s="23">
        <v>0</v>
      </c>
      <c r="AF431" s="23">
        <v>49</v>
      </c>
    </row>
    <row r="432" spans="1:32">
      <c r="A432">
        <f t="shared" si="38"/>
        <v>2010</v>
      </c>
      <c r="B432" t="str">
        <f t="shared" si="39"/>
        <v>La Dulce</v>
      </c>
      <c r="C432">
        <v>16</v>
      </c>
      <c r="D432" t="s">
        <v>884</v>
      </c>
      <c r="E432" s="23">
        <v>8</v>
      </c>
      <c r="F432" s="23">
        <v>0</v>
      </c>
      <c r="G432" s="23">
        <v>19</v>
      </c>
      <c r="H432" s="23">
        <v>0</v>
      </c>
      <c r="I432" s="23">
        <v>0</v>
      </c>
      <c r="J432" s="23">
        <v>0</v>
      </c>
      <c r="K432" s="23">
        <v>0</v>
      </c>
      <c r="L432" s="23">
        <v>0</v>
      </c>
      <c r="M432" s="23">
        <v>0</v>
      </c>
      <c r="N432" s="23">
        <v>0</v>
      </c>
      <c r="O432" s="23">
        <v>0</v>
      </c>
      <c r="P432" s="23">
        <v>0</v>
      </c>
      <c r="Q432" s="23">
        <v>0</v>
      </c>
      <c r="R432" s="23">
        <v>13</v>
      </c>
      <c r="S432" s="23">
        <v>1</v>
      </c>
      <c r="T432" s="23">
        <v>3</v>
      </c>
      <c r="U432" s="23">
        <v>18</v>
      </c>
      <c r="V432" s="23">
        <v>2</v>
      </c>
      <c r="W432" s="23">
        <v>0</v>
      </c>
      <c r="X432" s="23">
        <v>0</v>
      </c>
      <c r="Y432" s="23">
        <v>0</v>
      </c>
      <c r="Z432" s="23">
        <v>0</v>
      </c>
      <c r="AA432" s="23">
        <v>0</v>
      </c>
      <c r="AB432" s="23">
        <v>3</v>
      </c>
      <c r="AC432" s="23">
        <v>0</v>
      </c>
      <c r="AD432" s="23">
        <v>0</v>
      </c>
      <c r="AE432" s="23">
        <v>0</v>
      </c>
      <c r="AF432" s="23">
        <v>67</v>
      </c>
    </row>
    <row r="433" spans="1:32">
      <c r="A433">
        <f t="shared" si="38"/>
        <v>2010</v>
      </c>
      <c r="B433" t="str">
        <f t="shared" si="39"/>
        <v>La Dulce</v>
      </c>
      <c r="C433">
        <v>17</v>
      </c>
      <c r="D433" t="s">
        <v>884</v>
      </c>
      <c r="E433" s="23">
        <v>17</v>
      </c>
      <c r="F433" s="23">
        <v>0</v>
      </c>
      <c r="G433" s="23">
        <v>4</v>
      </c>
      <c r="H433" s="23">
        <v>0</v>
      </c>
      <c r="I433" s="23">
        <v>0</v>
      </c>
      <c r="J433" s="23">
        <v>0</v>
      </c>
      <c r="K433" s="23">
        <v>0</v>
      </c>
      <c r="L433" s="23">
        <v>0</v>
      </c>
      <c r="M433" s="23">
        <v>0</v>
      </c>
      <c r="N433" s="23">
        <v>0</v>
      </c>
      <c r="O433" s="23">
        <v>0</v>
      </c>
      <c r="P433" s="23">
        <v>0</v>
      </c>
      <c r="Q433" s="23">
        <v>4</v>
      </c>
      <c r="R433" s="23">
        <v>27</v>
      </c>
      <c r="S433" s="23">
        <v>0</v>
      </c>
      <c r="T433" s="23">
        <v>0</v>
      </c>
      <c r="U433" s="23">
        <v>13</v>
      </c>
      <c r="V433" s="23">
        <v>1</v>
      </c>
      <c r="W433" s="23">
        <v>0</v>
      </c>
      <c r="X433" s="23">
        <v>0</v>
      </c>
      <c r="Y433" s="23">
        <v>0</v>
      </c>
      <c r="Z433" s="23">
        <v>0</v>
      </c>
      <c r="AA433" s="23">
        <v>0</v>
      </c>
      <c r="AB433" s="23">
        <v>0</v>
      </c>
      <c r="AC433" s="23">
        <v>0</v>
      </c>
      <c r="AD433" s="23">
        <v>0</v>
      </c>
      <c r="AE433" s="23">
        <v>0</v>
      </c>
      <c r="AF433" s="23">
        <v>66</v>
      </c>
    </row>
    <row r="434" spans="1:32">
      <c r="A434">
        <f t="shared" si="38"/>
        <v>2010</v>
      </c>
      <c r="B434" t="str">
        <f t="shared" si="39"/>
        <v>La Dulce</v>
      </c>
      <c r="C434">
        <v>18</v>
      </c>
      <c r="D434" t="s">
        <v>884</v>
      </c>
      <c r="E434" s="23">
        <v>6</v>
      </c>
      <c r="F434" s="23">
        <v>0</v>
      </c>
      <c r="G434" s="23">
        <v>4</v>
      </c>
      <c r="H434" s="23">
        <v>1</v>
      </c>
      <c r="I434" s="23">
        <v>2</v>
      </c>
      <c r="J434" s="23">
        <v>0</v>
      </c>
      <c r="K434" s="23">
        <v>0</v>
      </c>
      <c r="L434" s="23">
        <v>0</v>
      </c>
      <c r="M434" s="23">
        <v>0</v>
      </c>
      <c r="N434" s="23">
        <v>1</v>
      </c>
      <c r="O434" s="23">
        <v>17</v>
      </c>
      <c r="P434" s="23">
        <v>0</v>
      </c>
      <c r="Q434" s="23">
        <v>13</v>
      </c>
      <c r="R434" s="23">
        <v>68</v>
      </c>
      <c r="S434" s="23">
        <v>2</v>
      </c>
      <c r="T434" s="23">
        <v>0</v>
      </c>
      <c r="U434" s="23">
        <v>12</v>
      </c>
      <c r="V434" s="23">
        <v>3</v>
      </c>
      <c r="W434" s="23">
        <v>0</v>
      </c>
      <c r="X434" s="23">
        <v>0</v>
      </c>
      <c r="Y434" s="23">
        <v>0</v>
      </c>
      <c r="Z434" s="23">
        <v>0</v>
      </c>
      <c r="AA434" s="23">
        <v>2</v>
      </c>
      <c r="AB434" s="23">
        <v>1</v>
      </c>
      <c r="AC434" s="23">
        <v>0</v>
      </c>
      <c r="AD434" s="23">
        <v>0</v>
      </c>
      <c r="AE434" s="23">
        <v>0</v>
      </c>
      <c r="AF434" s="23">
        <v>132</v>
      </c>
    </row>
    <row r="435" spans="1:32">
      <c r="A435">
        <f t="shared" si="38"/>
        <v>2010</v>
      </c>
      <c r="B435" t="str">
        <f t="shared" si="39"/>
        <v>La Dulce</v>
      </c>
      <c r="C435">
        <v>19</v>
      </c>
      <c r="D435" t="s">
        <v>884</v>
      </c>
      <c r="E435" s="23">
        <v>0</v>
      </c>
      <c r="F435" s="23">
        <v>0</v>
      </c>
      <c r="G435" s="23">
        <v>4</v>
      </c>
      <c r="H435" s="23">
        <v>0</v>
      </c>
      <c r="I435" s="23">
        <v>1</v>
      </c>
      <c r="J435" s="23">
        <v>0</v>
      </c>
      <c r="K435" s="23">
        <v>0</v>
      </c>
      <c r="L435" s="23">
        <v>0</v>
      </c>
      <c r="M435" s="23">
        <v>0</v>
      </c>
      <c r="N435" s="23">
        <v>0</v>
      </c>
      <c r="O435" s="23">
        <v>6</v>
      </c>
      <c r="P435" s="23">
        <v>0</v>
      </c>
      <c r="Q435" s="23">
        <v>36</v>
      </c>
      <c r="R435" s="23">
        <v>100</v>
      </c>
      <c r="S435" s="23">
        <v>0</v>
      </c>
      <c r="T435" s="23">
        <v>0</v>
      </c>
      <c r="U435" s="23">
        <v>2</v>
      </c>
      <c r="V435" s="23">
        <v>3</v>
      </c>
      <c r="W435" s="23">
        <v>0</v>
      </c>
      <c r="X435" s="23">
        <v>0</v>
      </c>
      <c r="Y435" s="23">
        <v>0</v>
      </c>
      <c r="Z435" s="23">
        <v>0</v>
      </c>
      <c r="AA435" s="23">
        <v>0</v>
      </c>
      <c r="AB435" s="23">
        <v>0</v>
      </c>
      <c r="AC435" s="23">
        <v>0</v>
      </c>
      <c r="AD435" s="23">
        <v>0</v>
      </c>
      <c r="AE435" s="23">
        <v>0</v>
      </c>
      <c r="AF435" s="23">
        <v>152</v>
      </c>
    </row>
    <row r="436" spans="1:32">
      <c r="A436">
        <f t="shared" si="38"/>
        <v>2010</v>
      </c>
      <c r="B436" t="str">
        <f t="shared" si="39"/>
        <v>La Dulce</v>
      </c>
      <c r="C436">
        <v>20</v>
      </c>
      <c r="D436" t="s">
        <v>884</v>
      </c>
      <c r="E436" s="23">
        <v>0</v>
      </c>
      <c r="F436" s="23">
        <v>0</v>
      </c>
      <c r="G436" s="23">
        <v>0</v>
      </c>
      <c r="H436" s="23">
        <v>0</v>
      </c>
      <c r="I436" s="23">
        <v>0</v>
      </c>
      <c r="J436" s="23">
        <v>0</v>
      </c>
      <c r="K436" s="23">
        <v>0</v>
      </c>
      <c r="L436" s="23">
        <v>0</v>
      </c>
      <c r="M436" s="23">
        <v>0</v>
      </c>
      <c r="N436" s="23">
        <v>0</v>
      </c>
      <c r="O436" s="23">
        <v>0</v>
      </c>
      <c r="P436" s="23">
        <v>0</v>
      </c>
      <c r="Q436" s="23">
        <v>12</v>
      </c>
      <c r="R436" s="23">
        <v>136</v>
      </c>
      <c r="S436" s="23">
        <v>0</v>
      </c>
      <c r="T436" s="23">
        <v>0</v>
      </c>
      <c r="U436" s="23">
        <v>1</v>
      </c>
      <c r="V436" s="23">
        <v>5</v>
      </c>
      <c r="W436" s="23">
        <v>0</v>
      </c>
      <c r="X436" s="23">
        <v>1</v>
      </c>
      <c r="Y436" s="23">
        <v>0</v>
      </c>
      <c r="Z436" s="23">
        <v>0</v>
      </c>
      <c r="AA436" s="23">
        <v>0</v>
      </c>
      <c r="AB436" s="23">
        <v>0</v>
      </c>
      <c r="AC436" s="23">
        <v>0</v>
      </c>
      <c r="AD436" s="23">
        <v>0</v>
      </c>
      <c r="AE436" s="23">
        <v>0</v>
      </c>
      <c r="AF436" s="23">
        <v>155</v>
      </c>
    </row>
    <row r="437" spans="1:32">
      <c r="A437">
        <f t="shared" si="38"/>
        <v>2010</v>
      </c>
      <c r="B437" t="str">
        <f t="shared" si="39"/>
        <v>La Dulce</v>
      </c>
      <c r="C437">
        <v>21</v>
      </c>
      <c r="D437" t="s">
        <v>884</v>
      </c>
      <c r="E437" s="23">
        <v>4</v>
      </c>
      <c r="F437" s="23">
        <v>0</v>
      </c>
      <c r="G437" s="23">
        <v>1</v>
      </c>
      <c r="H437" s="23">
        <v>0</v>
      </c>
      <c r="I437" s="23">
        <v>0</v>
      </c>
      <c r="J437" s="23">
        <v>0</v>
      </c>
      <c r="K437" s="23">
        <v>0</v>
      </c>
      <c r="L437" s="23">
        <v>0</v>
      </c>
      <c r="M437" s="23">
        <v>0</v>
      </c>
      <c r="N437" s="23">
        <v>0</v>
      </c>
      <c r="O437" s="23">
        <v>0</v>
      </c>
      <c r="P437" s="23">
        <v>0</v>
      </c>
      <c r="Q437" s="23">
        <v>5</v>
      </c>
      <c r="R437" s="23">
        <v>27</v>
      </c>
      <c r="S437" s="23">
        <v>0</v>
      </c>
      <c r="T437" s="23">
        <v>1</v>
      </c>
      <c r="U437" s="23">
        <v>0</v>
      </c>
      <c r="V437" s="23">
        <v>2</v>
      </c>
      <c r="W437" s="23">
        <v>0</v>
      </c>
      <c r="X437" s="23">
        <v>0</v>
      </c>
      <c r="Y437" s="23">
        <v>0</v>
      </c>
      <c r="Z437" s="23">
        <v>0</v>
      </c>
      <c r="AA437" s="23">
        <v>0</v>
      </c>
      <c r="AB437" s="23">
        <v>0</v>
      </c>
      <c r="AC437" s="23">
        <v>0</v>
      </c>
      <c r="AD437" s="23">
        <v>0</v>
      </c>
      <c r="AE437" s="23">
        <v>0</v>
      </c>
      <c r="AF437" s="23">
        <v>40</v>
      </c>
    </row>
    <row r="438" spans="1:32">
      <c r="A438">
        <f t="shared" si="38"/>
        <v>2010</v>
      </c>
      <c r="B438" t="str">
        <f t="shared" si="39"/>
        <v>La Dulce</v>
      </c>
      <c r="C438">
        <v>22</v>
      </c>
      <c r="D438" t="s">
        <v>884</v>
      </c>
      <c r="E438" s="23">
        <v>3</v>
      </c>
      <c r="F438" s="23">
        <v>0</v>
      </c>
      <c r="G438" s="23">
        <v>0</v>
      </c>
      <c r="H438" s="23">
        <v>2</v>
      </c>
      <c r="I438" s="23">
        <v>0</v>
      </c>
      <c r="J438" s="23">
        <v>0</v>
      </c>
      <c r="K438" s="23">
        <v>0</v>
      </c>
      <c r="L438" s="23">
        <v>0</v>
      </c>
      <c r="M438" s="23">
        <v>0</v>
      </c>
      <c r="N438" s="23">
        <v>0</v>
      </c>
      <c r="O438" s="23">
        <v>0</v>
      </c>
      <c r="P438" s="23">
        <v>0</v>
      </c>
      <c r="Q438" s="23">
        <v>11</v>
      </c>
      <c r="R438" s="23">
        <v>64</v>
      </c>
      <c r="S438" s="23">
        <v>1</v>
      </c>
      <c r="T438" s="23">
        <v>0</v>
      </c>
      <c r="U438" s="23">
        <v>0</v>
      </c>
      <c r="V438" s="23">
        <v>5</v>
      </c>
      <c r="W438" s="23">
        <v>0</v>
      </c>
      <c r="X438" s="23">
        <v>0</v>
      </c>
      <c r="Y438" s="23">
        <v>0</v>
      </c>
      <c r="Z438" s="23">
        <v>0</v>
      </c>
      <c r="AA438" s="23">
        <v>0</v>
      </c>
      <c r="AB438" s="23">
        <v>0</v>
      </c>
      <c r="AC438" s="23">
        <v>0</v>
      </c>
      <c r="AD438" s="23">
        <v>0</v>
      </c>
      <c r="AE438" s="23">
        <v>0</v>
      </c>
      <c r="AF438" s="23">
        <v>86</v>
      </c>
    </row>
    <row r="439" spans="1:32">
      <c r="A439">
        <f t="shared" si="38"/>
        <v>2010</v>
      </c>
      <c r="B439" t="str">
        <f t="shared" si="39"/>
        <v>La Dulce</v>
      </c>
      <c r="C439">
        <v>23</v>
      </c>
      <c r="D439" t="s">
        <v>884</v>
      </c>
      <c r="E439" s="23">
        <v>2</v>
      </c>
      <c r="F439" s="23">
        <v>0</v>
      </c>
      <c r="G439" s="23">
        <v>0</v>
      </c>
      <c r="H439" s="23">
        <v>0</v>
      </c>
      <c r="I439" s="23">
        <v>0</v>
      </c>
      <c r="J439" s="23">
        <v>0</v>
      </c>
      <c r="K439" s="23">
        <v>0</v>
      </c>
      <c r="L439" s="23">
        <v>0</v>
      </c>
      <c r="M439" s="23">
        <v>0</v>
      </c>
      <c r="N439" s="23">
        <v>0</v>
      </c>
      <c r="O439" s="23">
        <v>0</v>
      </c>
      <c r="P439" s="23">
        <v>0</v>
      </c>
      <c r="Q439" s="23">
        <v>20</v>
      </c>
      <c r="R439" s="23">
        <v>10</v>
      </c>
      <c r="S439" s="23">
        <v>0</v>
      </c>
      <c r="T439" s="23">
        <v>2</v>
      </c>
      <c r="U439" s="23">
        <v>0</v>
      </c>
      <c r="V439" s="23">
        <v>0</v>
      </c>
      <c r="W439" s="23">
        <v>0</v>
      </c>
      <c r="X439" s="23">
        <v>0</v>
      </c>
      <c r="Y439" s="23">
        <v>0</v>
      </c>
      <c r="Z439" s="23">
        <v>0</v>
      </c>
      <c r="AA439" s="23">
        <v>0</v>
      </c>
      <c r="AB439" s="23">
        <v>0</v>
      </c>
      <c r="AC439" s="23">
        <v>0</v>
      </c>
      <c r="AD439" s="23">
        <v>0</v>
      </c>
      <c r="AE439" s="23">
        <v>0</v>
      </c>
      <c r="AF439" s="23">
        <v>34</v>
      </c>
    </row>
    <row r="440" spans="1:32">
      <c r="A440">
        <f t="shared" si="38"/>
        <v>2010</v>
      </c>
      <c r="B440" t="str">
        <f t="shared" si="39"/>
        <v>La Dulce</v>
      </c>
      <c r="C440">
        <v>24</v>
      </c>
      <c r="D440" t="s">
        <v>884</v>
      </c>
      <c r="E440" s="23">
        <v>0</v>
      </c>
      <c r="F440" s="23">
        <v>0</v>
      </c>
      <c r="G440" s="23">
        <v>5</v>
      </c>
      <c r="H440" s="23">
        <v>0</v>
      </c>
      <c r="I440" s="23">
        <v>1</v>
      </c>
      <c r="J440" s="23">
        <v>0</v>
      </c>
      <c r="K440" s="23">
        <v>0</v>
      </c>
      <c r="L440" s="23">
        <v>0</v>
      </c>
      <c r="M440" s="23">
        <v>0</v>
      </c>
      <c r="N440" s="23">
        <v>0</v>
      </c>
      <c r="O440" s="23">
        <v>0</v>
      </c>
      <c r="P440" s="23">
        <v>0</v>
      </c>
      <c r="Q440" s="23">
        <v>100</v>
      </c>
      <c r="R440" s="23">
        <v>115</v>
      </c>
      <c r="S440" s="23">
        <v>0</v>
      </c>
      <c r="T440" s="23">
        <v>2</v>
      </c>
      <c r="U440" s="23">
        <v>6</v>
      </c>
      <c r="V440" s="23">
        <v>4</v>
      </c>
      <c r="W440" s="23">
        <v>0</v>
      </c>
      <c r="X440" s="23">
        <v>0</v>
      </c>
      <c r="Y440" s="23">
        <v>0</v>
      </c>
      <c r="Z440" s="23">
        <v>0</v>
      </c>
      <c r="AA440" s="23">
        <v>0</v>
      </c>
      <c r="AB440" s="23">
        <v>3</v>
      </c>
      <c r="AC440" s="23">
        <v>0</v>
      </c>
      <c r="AD440" s="23">
        <v>0</v>
      </c>
      <c r="AE440" s="23">
        <v>0</v>
      </c>
      <c r="AF440" s="23">
        <v>236</v>
      </c>
    </row>
    <row r="441" spans="1:32">
      <c r="A441">
        <f t="shared" si="38"/>
        <v>2010</v>
      </c>
      <c r="B441" t="str">
        <f t="shared" si="39"/>
        <v>La Dulce</v>
      </c>
      <c r="C441">
        <v>25</v>
      </c>
      <c r="D441" t="s">
        <v>884</v>
      </c>
      <c r="E441" s="23">
        <v>1</v>
      </c>
      <c r="F441" s="23">
        <v>0</v>
      </c>
      <c r="G441" s="23">
        <v>1</v>
      </c>
      <c r="H441" s="23">
        <v>0</v>
      </c>
      <c r="I441" s="23">
        <v>0</v>
      </c>
      <c r="J441" s="23">
        <v>1</v>
      </c>
      <c r="K441" s="23">
        <v>0</v>
      </c>
      <c r="L441" s="23">
        <v>0</v>
      </c>
      <c r="M441" s="23">
        <v>0</v>
      </c>
      <c r="N441" s="23">
        <v>0</v>
      </c>
      <c r="O441" s="23">
        <v>0</v>
      </c>
      <c r="P441" s="23">
        <v>0</v>
      </c>
      <c r="Q441" s="23">
        <v>7</v>
      </c>
      <c r="R441" s="23">
        <v>83</v>
      </c>
      <c r="S441" s="23">
        <v>0</v>
      </c>
      <c r="T441" s="23">
        <v>7</v>
      </c>
      <c r="U441" s="23">
        <v>0</v>
      </c>
      <c r="V441" s="23">
        <v>2</v>
      </c>
      <c r="W441" s="23">
        <v>0</v>
      </c>
      <c r="X441" s="23">
        <v>0</v>
      </c>
      <c r="Y441" s="23">
        <v>0</v>
      </c>
      <c r="Z441" s="23">
        <v>0</v>
      </c>
      <c r="AA441" s="23">
        <v>0</v>
      </c>
      <c r="AB441" s="23">
        <v>0</v>
      </c>
      <c r="AC441" s="23">
        <v>0</v>
      </c>
      <c r="AD441" s="23">
        <v>0</v>
      </c>
      <c r="AE441" s="23">
        <v>0</v>
      </c>
      <c r="AF441" s="23">
        <v>102</v>
      </c>
    </row>
    <row r="442" spans="1:32">
      <c r="A442">
        <f t="shared" si="38"/>
        <v>2010</v>
      </c>
      <c r="B442" t="str">
        <f t="shared" si="39"/>
        <v>La Dulce</v>
      </c>
      <c r="C442">
        <v>26</v>
      </c>
      <c r="D442" t="s">
        <v>884</v>
      </c>
      <c r="E442" s="23">
        <v>5</v>
      </c>
      <c r="F442" s="23">
        <v>0</v>
      </c>
      <c r="G442" s="23">
        <v>5</v>
      </c>
      <c r="H442" s="23">
        <v>1</v>
      </c>
      <c r="I442" s="23">
        <v>0</v>
      </c>
      <c r="J442" s="23">
        <v>1</v>
      </c>
      <c r="K442" s="23">
        <v>0</v>
      </c>
      <c r="L442" s="23">
        <v>0</v>
      </c>
      <c r="M442" s="23">
        <v>0</v>
      </c>
      <c r="N442" s="23">
        <v>2</v>
      </c>
      <c r="O442" s="23">
        <v>0</v>
      </c>
      <c r="P442" s="23">
        <v>0</v>
      </c>
      <c r="Q442" s="23">
        <v>18</v>
      </c>
      <c r="R442" s="23">
        <v>45</v>
      </c>
      <c r="S442" s="23">
        <v>0</v>
      </c>
      <c r="T442" s="23">
        <v>11</v>
      </c>
      <c r="U442" s="23">
        <v>8</v>
      </c>
      <c r="V442" s="23">
        <v>2</v>
      </c>
      <c r="W442" s="23">
        <v>0</v>
      </c>
      <c r="X442" s="23">
        <v>0</v>
      </c>
      <c r="Y442" s="23">
        <v>0</v>
      </c>
      <c r="Z442" s="23">
        <v>0</v>
      </c>
      <c r="AA442" s="23">
        <v>0</v>
      </c>
      <c r="AB442" s="23">
        <v>4</v>
      </c>
      <c r="AC442" s="23">
        <v>0</v>
      </c>
      <c r="AD442" s="23">
        <v>0</v>
      </c>
      <c r="AE442" s="23">
        <v>0</v>
      </c>
      <c r="AF442" s="23">
        <v>102</v>
      </c>
    </row>
    <row r="443" spans="1:32">
      <c r="A443">
        <f t="shared" si="38"/>
        <v>2010</v>
      </c>
      <c r="B443" t="str">
        <f t="shared" si="39"/>
        <v>La Dulce</v>
      </c>
      <c r="C443">
        <v>27</v>
      </c>
      <c r="D443" t="s">
        <v>884</v>
      </c>
      <c r="E443" s="23">
        <v>1</v>
      </c>
      <c r="F443" s="23">
        <v>0</v>
      </c>
      <c r="G443" s="23">
        <v>1</v>
      </c>
      <c r="H443" s="23">
        <v>0</v>
      </c>
      <c r="I443" s="23">
        <v>0</v>
      </c>
      <c r="J443" s="23">
        <v>1</v>
      </c>
      <c r="K443" s="23">
        <v>0</v>
      </c>
      <c r="L443" s="23">
        <v>0</v>
      </c>
      <c r="M443" s="23">
        <v>0</v>
      </c>
      <c r="N443" s="23">
        <v>0</v>
      </c>
      <c r="O443" s="23">
        <v>1</v>
      </c>
      <c r="P443" s="23">
        <v>0</v>
      </c>
      <c r="Q443" s="23">
        <v>31</v>
      </c>
      <c r="R443" s="23">
        <v>59</v>
      </c>
      <c r="S443" s="23">
        <v>0</v>
      </c>
      <c r="T443" s="23">
        <v>0</v>
      </c>
      <c r="U443" s="23">
        <v>1</v>
      </c>
      <c r="V443" s="23">
        <v>2</v>
      </c>
      <c r="W443" s="23">
        <v>0</v>
      </c>
      <c r="X443" s="23">
        <v>0</v>
      </c>
      <c r="Y443" s="23">
        <v>0</v>
      </c>
      <c r="Z443" s="23">
        <v>0</v>
      </c>
      <c r="AA443" s="23">
        <v>0</v>
      </c>
      <c r="AB443" s="23">
        <v>0</v>
      </c>
      <c r="AC443" s="23">
        <v>0</v>
      </c>
      <c r="AD443" s="23">
        <v>0</v>
      </c>
      <c r="AE443" s="23">
        <v>0</v>
      </c>
      <c r="AF443" s="23">
        <v>97</v>
      </c>
    </row>
    <row r="444" spans="1:32">
      <c r="A444">
        <f t="shared" si="38"/>
        <v>2010</v>
      </c>
      <c r="B444" t="s">
        <v>35</v>
      </c>
      <c r="C444">
        <v>1</v>
      </c>
      <c r="D444" t="s">
        <v>884</v>
      </c>
      <c r="E444" s="23">
        <v>0</v>
      </c>
      <c r="F444" s="23">
        <v>0</v>
      </c>
      <c r="G444" s="23">
        <v>0</v>
      </c>
      <c r="H444" s="23">
        <v>0</v>
      </c>
      <c r="I444" s="23">
        <v>0</v>
      </c>
      <c r="J444" s="23">
        <v>1</v>
      </c>
      <c r="K444" s="23">
        <v>0</v>
      </c>
      <c r="L444" s="23">
        <v>0</v>
      </c>
      <c r="M444" s="23">
        <v>0</v>
      </c>
      <c r="N444" s="23">
        <v>0</v>
      </c>
      <c r="O444" s="23">
        <v>0</v>
      </c>
      <c r="P444" s="23">
        <v>0</v>
      </c>
      <c r="Q444" s="23">
        <v>0</v>
      </c>
      <c r="R444" s="23">
        <v>24</v>
      </c>
      <c r="S444" s="23">
        <v>7</v>
      </c>
      <c r="T444" s="23">
        <v>0</v>
      </c>
      <c r="U444" s="23">
        <v>5</v>
      </c>
      <c r="V444" s="23">
        <v>18</v>
      </c>
      <c r="W444" s="23">
        <v>0</v>
      </c>
      <c r="X444" s="23">
        <v>1</v>
      </c>
      <c r="Y444" s="23">
        <v>0</v>
      </c>
      <c r="Z444" s="23">
        <v>0</v>
      </c>
      <c r="AA444" s="23">
        <v>0</v>
      </c>
      <c r="AB444" s="23">
        <v>0</v>
      </c>
      <c r="AC444" s="23">
        <v>0</v>
      </c>
      <c r="AD444" s="23">
        <v>0</v>
      </c>
      <c r="AE444" s="23">
        <v>0</v>
      </c>
      <c r="AF444" s="23">
        <v>56</v>
      </c>
    </row>
    <row r="445" spans="1:32">
      <c r="A445">
        <f t="shared" si="38"/>
        <v>2010</v>
      </c>
      <c r="B445" t="str">
        <f t="shared" ref="B445:B468" si="40">B444</f>
        <v>Babencho</v>
      </c>
      <c r="C445">
        <v>2</v>
      </c>
      <c r="D445" t="s">
        <v>884</v>
      </c>
      <c r="E445" s="23">
        <v>0</v>
      </c>
      <c r="F445" s="23">
        <v>0</v>
      </c>
      <c r="G445" s="23">
        <v>0</v>
      </c>
      <c r="H445" s="23">
        <v>0</v>
      </c>
      <c r="I445" s="23">
        <v>0</v>
      </c>
      <c r="J445" s="23">
        <v>0</v>
      </c>
      <c r="K445" s="23">
        <v>0</v>
      </c>
      <c r="L445" s="23">
        <v>0</v>
      </c>
      <c r="M445" s="23">
        <v>0</v>
      </c>
      <c r="N445" s="23">
        <v>1</v>
      </c>
      <c r="O445" s="23">
        <v>8</v>
      </c>
      <c r="P445" s="23">
        <v>0</v>
      </c>
      <c r="Q445" s="23">
        <v>0</v>
      </c>
      <c r="R445" s="23">
        <v>18</v>
      </c>
      <c r="S445" s="23">
        <v>2</v>
      </c>
      <c r="T445" s="23">
        <v>7</v>
      </c>
      <c r="U445" s="23">
        <v>0</v>
      </c>
      <c r="V445" s="23">
        <v>5</v>
      </c>
      <c r="W445" s="23">
        <v>0</v>
      </c>
      <c r="X445" s="23">
        <v>0</v>
      </c>
      <c r="Y445" s="23">
        <v>0</v>
      </c>
      <c r="Z445" s="23">
        <v>0</v>
      </c>
      <c r="AA445" s="23">
        <v>0</v>
      </c>
      <c r="AB445" s="23">
        <v>0</v>
      </c>
      <c r="AC445" s="23">
        <v>0</v>
      </c>
      <c r="AD445" s="23">
        <v>0</v>
      </c>
      <c r="AE445" s="23">
        <v>0</v>
      </c>
      <c r="AF445" s="23">
        <v>41</v>
      </c>
    </row>
    <row r="446" spans="1:32">
      <c r="A446">
        <f t="shared" si="38"/>
        <v>2010</v>
      </c>
      <c r="B446" t="str">
        <f t="shared" si="40"/>
        <v>Babencho</v>
      </c>
      <c r="C446">
        <v>3</v>
      </c>
      <c r="D446" t="s">
        <v>884</v>
      </c>
      <c r="E446" s="23">
        <v>0</v>
      </c>
      <c r="F446" s="23">
        <v>0</v>
      </c>
      <c r="G446" s="23">
        <v>0</v>
      </c>
      <c r="H446" s="23">
        <v>0</v>
      </c>
      <c r="I446" s="23">
        <v>0</v>
      </c>
      <c r="J446" s="23">
        <v>0</v>
      </c>
      <c r="K446" s="23">
        <v>0</v>
      </c>
      <c r="L446" s="23">
        <v>0</v>
      </c>
      <c r="M446" s="23">
        <v>0</v>
      </c>
      <c r="N446" s="23">
        <v>0</v>
      </c>
      <c r="O446" s="23">
        <v>0</v>
      </c>
      <c r="P446" s="23">
        <v>0</v>
      </c>
      <c r="Q446" s="23">
        <v>0</v>
      </c>
      <c r="R446" s="23">
        <v>14</v>
      </c>
      <c r="S446" s="23">
        <v>0</v>
      </c>
      <c r="T446" s="23">
        <v>0</v>
      </c>
      <c r="U446" s="23">
        <v>1</v>
      </c>
      <c r="V446" s="23">
        <v>2</v>
      </c>
      <c r="W446" s="23">
        <v>0</v>
      </c>
      <c r="X446" s="23">
        <v>0</v>
      </c>
      <c r="Y446" s="23">
        <v>0</v>
      </c>
      <c r="Z446" s="23">
        <v>0</v>
      </c>
      <c r="AA446" s="23">
        <v>0</v>
      </c>
      <c r="AB446" s="23">
        <v>0</v>
      </c>
      <c r="AC446" s="23">
        <v>0</v>
      </c>
      <c r="AD446" s="23">
        <v>0</v>
      </c>
      <c r="AE446" s="23">
        <v>0</v>
      </c>
      <c r="AF446" s="23">
        <v>17</v>
      </c>
    </row>
    <row r="447" spans="1:32">
      <c r="A447">
        <f t="shared" si="38"/>
        <v>2010</v>
      </c>
      <c r="B447" t="str">
        <f t="shared" si="40"/>
        <v>Babencho</v>
      </c>
      <c r="C447">
        <v>4</v>
      </c>
      <c r="D447" t="s">
        <v>884</v>
      </c>
      <c r="E447" s="23">
        <v>0</v>
      </c>
      <c r="F447" s="23">
        <v>0</v>
      </c>
      <c r="G447" s="23">
        <v>0</v>
      </c>
      <c r="H447" s="23">
        <v>0</v>
      </c>
      <c r="I447" s="23">
        <v>0</v>
      </c>
      <c r="J447" s="23">
        <v>0</v>
      </c>
      <c r="K447" s="23">
        <v>0</v>
      </c>
      <c r="L447" s="23">
        <v>0</v>
      </c>
      <c r="M447" s="23">
        <v>0</v>
      </c>
      <c r="N447" s="23">
        <v>0</v>
      </c>
      <c r="O447" s="23">
        <v>0</v>
      </c>
      <c r="P447" s="23">
        <v>0</v>
      </c>
      <c r="Q447" s="23">
        <v>0</v>
      </c>
      <c r="R447" s="23">
        <v>22</v>
      </c>
      <c r="S447" s="23">
        <v>11</v>
      </c>
      <c r="T447" s="23">
        <v>1</v>
      </c>
      <c r="U447" s="23">
        <v>7</v>
      </c>
      <c r="V447" s="23">
        <v>0</v>
      </c>
      <c r="W447" s="23">
        <v>0</v>
      </c>
      <c r="X447" s="23">
        <v>0</v>
      </c>
      <c r="Y447" s="23">
        <v>0</v>
      </c>
      <c r="Z447" s="23">
        <v>0</v>
      </c>
      <c r="AA447" s="23">
        <v>0</v>
      </c>
      <c r="AB447" s="23">
        <v>0</v>
      </c>
      <c r="AC447" s="23">
        <v>0</v>
      </c>
      <c r="AD447" s="23">
        <v>0</v>
      </c>
      <c r="AE447" s="23">
        <v>0</v>
      </c>
      <c r="AF447" s="23">
        <v>41</v>
      </c>
    </row>
    <row r="448" spans="1:32">
      <c r="A448">
        <f t="shared" si="38"/>
        <v>2010</v>
      </c>
      <c r="B448" t="str">
        <f t="shared" si="40"/>
        <v>Babencho</v>
      </c>
      <c r="C448">
        <v>5</v>
      </c>
      <c r="D448" t="s">
        <v>884</v>
      </c>
      <c r="E448" s="23">
        <v>0</v>
      </c>
      <c r="F448" s="23">
        <v>0</v>
      </c>
      <c r="G448" s="23">
        <v>0</v>
      </c>
      <c r="H448" s="23">
        <v>0</v>
      </c>
      <c r="I448" s="23">
        <v>0</v>
      </c>
      <c r="J448" s="23">
        <v>0</v>
      </c>
      <c r="K448" s="23">
        <v>0</v>
      </c>
      <c r="L448" s="23">
        <v>0</v>
      </c>
      <c r="M448" s="23">
        <v>0</v>
      </c>
      <c r="N448" s="23">
        <v>0</v>
      </c>
      <c r="O448" s="23">
        <v>0</v>
      </c>
      <c r="P448" s="23">
        <v>0</v>
      </c>
      <c r="Q448" s="23">
        <v>0</v>
      </c>
      <c r="R448" s="23">
        <v>7</v>
      </c>
      <c r="S448" s="23">
        <v>2</v>
      </c>
      <c r="T448" s="23">
        <v>0</v>
      </c>
      <c r="U448" s="23">
        <v>0</v>
      </c>
      <c r="V448" s="23">
        <v>0</v>
      </c>
      <c r="W448" s="23">
        <v>0</v>
      </c>
      <c r="X448" s="23">
        <v>0</v>
      </c>
      <c r="Y448" s="23">
        <v>0</v>
      </c>
      <c r="Z448" s="23">
        <v>0</v>
      </c>
      <c r="AA448" s="23">
        <v>0</v>
      </c>
      <c r="AB448" s="23">
        <v>0</v>
      </c>
      <c r="AC448" s="23">
        <v>0</v>
      </c>
      <c r="AD448" s="23">
        <v>0</v>
      </c>
      <c r="AE448" s="23">
        <v>0</v>
      </c>
      <c r="AF448" s="23">
        <v>9</v>
      </c>
    </row>
    <row r="449" spans="1:32">
      <c r="A449">
        <f t="shared" si="38"/>
        <v>2010</v>
      </c>
      <c r="B449" t="str">
        <f t="shared" si="40"/>
        <v>Babencho</v>
      </c>
      <c r="C449">
        <v>6</v>
      </c>
      <c r="D449" t="s">
        <v>884</v>
      </c>
      <c r="E449" s="23">
        <v>0</v>
      </c>
      <c r="F449" s="23">
        <v>0</v>
      </c>
      <c r="G449" s="23">
        <v>0</v>
      </c>
      <c r="H449" s="23">
        <v>0</v>
      </c>
      <c r="I449" s="23">
        <v>0</v>
      </c>
      <c r="J449" s="23">
        <v>1</v>
      </c>
      <c r="K449" s="23">
        <v>0</v>
      </c>
      <c r="L449" s="23">
        <v>0</v>
      </c>
      <c r="M449" s="23">
        <v>0</v>
      </c>
      <c r="N449" s="23">
        <v>0</v>
      </c>
      <c r="O449" s="23">
        <v>0</v>
      </c>
      <c r="P449" s="23">
        <v>0</v>
      </c>
      <c r="Q449" s="23">
        <v>0</v>
      </c>
      <c r="R449" s="23">
        <v>18</v>
      </c>
      <c r="S449" s="23">
        <v>2</v>
      </c>
      <c r="T449" s="23">
        <v>0</v>
      </c>
      <c r="U449" s="23">
        <v>5</v>
      </c>
      <c r="V449" s="23">
        <v>4</v>
      </c>
      <c r="W449" s="23">
        <v>0</v>
      </c>
      <c r="X449" s="23">
        <v>0</v>
      </c>
      <c r="Y449" s="23">
        <v>0</v>
      </c>
      <c r="Z449" s="23">
        <v>0</v>
      </c>
      <c r="AA449" s="23">
        <v>0</v>
      </c>
      <c r="AB449" s="23">
        <v>0</v>
      </c>
      <c r="AC449" s="23">
        <v>0</v>
      </c>
      <c r="AD449" s="23">
        <v>0</v>
      </c>
      <c r="AE449" s="23">
        <v>0</v>
      </c>
      <c r="AF449" s="23">
        <v>30</v>
      </c>
    </row>
    <row r="450" spans="1:32">
      <c r="A450">
        <f t="shared" ref="A450:A481" si="41">A449</f>
        <v>2010</v>
      </c>
      <c r="B450" t="str">
        <f t="shared" si="40"/>
        <v>Babencho</v>
      </c>
      <c r="C450">
        <v>7</v>
      </c>
      <c r="D450" t="s">
        <v>884</v>
      </c>
      <c r="E450" s="23">
        <v>0</v>
      </c>
      <c r="F450" s="23">
        <v>0</v>
      </c>
      <c r="G450" s="23">
        <v>1</v>
      </c>
      <c r="H450" s="23">
        <v>0</v>
      </c>
      <c r="I450" s="23">
        <v>0</v>
      </c>
      <c r="J450" s="23">
        <v>0</v>
      </c>
      <c r="K450" s="23">
        <v>0</v>
      </c>
      <c r="L450" s="23">
        <v>0</v>
      </c>
      <c r="M450" s="23">
        <v>0</v>
      </c>
      <c r="N450" s="23">
        <v>0</v>
      </c>
      <c r="O450" s="23">
        <v>0</v>
      </c>
      <c r="P450" s="23">
        <v>0</v>
      </c>
      <c r="Q450" s="23">
        <v>0</v>
      </c>
      <c r="R450" s="23">
        <v>21</v>
      </c>
      <c r="S450" s="23">
        <v>3</v>
      </c>
      <c r="T450" s="23">
        <v>0</v>
      </c>
      <c r="U450" s="23">
        <v>3</v>
      </c>
      <c r="V450" s="23">
        <v>2</v>
      </c>
      <c r="W450" s="23">
        <v>0</v>
      </c>
      <c r="X450" s="23">
        <v>0</v>
      </c>
      <c r="Y450" s="23">
        <v>0</v>
      </c>
      <c r="Z450" s="23">
        <v>0</v>
      </c>
      <c r="AA450" s="23">
        <v>0</v>
      </c>
      <c r="AB450" s="23">
        <v>0</v>
      </c>
      <c r="AC450" s="23">
        <v>0</v>
      </c>
      <c r="AD450" s="23">
        <v>0</v>
      </c>
      <c r="AE450" s="23">
        <v>0</v>
      </c>
      <c r="AF450" s="23">
        <v>30</v>
      </c>
    </row>
    <row r="451" spans="1:32">
      <c r="A451">
        <f t="shared" si="41"/>
        <v>2010</v>
      </c>
      <c r="B451" t="str">
        <f t="shared" si="40"/>
        <v>Babencho</v>
      </c>
      <c r="C451">
        <v>8</v>
      </c>
      <c r="D451" t="s">
        <v>884</v>
      </c>
      <c r="E451" s="23">
        <v>1</v>
      </c>
      <c r="F451" s="23">
        <v>0</v>
      </c>
      <c r="G451" s="23">
        <v>0</v>
      </c>
      <c r="H451" s="23">
        <v>0</v>
      </c>
      <c r="I451" s="23">
        <v>0</v>
      </c>
      <c r="J451" s="23">
        <v>0</v>
      </c>
      <c r="K451" s="23">
        <v>0</v>
      </c>
      <c r="L451" s="23">
        <v>0</v>
      </c>
      <c r="M451" s="23">
        <v>0</v>
      </c>
      <c r="N451" s="23">
        <v>0</v>
      </c>
      <c r="O451" s="23">
        <v>2</v>
      </c>
      <c r="P451" s="23">
        <v>0</v>
      </c>
      <c r="Q451" s="23">
        <v>0</v>
      </c>
      <c r="R451" s="23">
        <v>22</v>
      </c>
      <c r="S451" s="23">
        <v>2</v>
      </c>
      <c r="T451" s="23">
        <v>1</v>
      </c>
      <c r="U451" s="23">
        <v>0</v>
      </c>
      <c r="V451" s="23">
        <v>0</v>
      </c>
      <c r="W451" s="23">
        <v>0</v>
      </c>
      <c r="X451" s="23">
        <v>0</v>
      </c>
      <c r="Y451" s="23">
        <v>0</v>
      </c>
      <c r="Z451" s="23">
        <v>0</v>
      </c>
      <c r="AA451" s="23">
        <v>0</v>
      </c>
      <c r="AB451" s="23">
        <v>0</v>
      </c>
      <c r="AC451" s="23">
        <v>0</v>
      </c>
      <c r="AD451" s="23">
        <v>0</v>
      </c>
      <c r="AE451" s="23">
        <v>0</v>
      </c>
      <c r="AF451" s="23">
        <v>28</v>
      </c>
    </row>
    <row r="452" spans="1:32">
      <c r="A452">
        <f t="shared" si="41"/>
        <v>2010</v>
      </c>
      <c r="B452" t="str">
        <f t="shared" si="40"/>
        <v>Babencho</v>
      </c>
      <c r="C452">
        <v>9</v>
      </c>
      <c r="D452" t="s">
        <v>884</v>
      </c>
      <c r="E452" s="23">
        <v>3</v>
      </c>
      <c r="F452" s="23">
        <v>0</v>
      </c>
      <c r="G452" s="23">
        <v>2</v>
      </c>
      <c r="H452" s="23">
        <v>1</v>
      </c>
      <c r="I452" s="23">
        <v>0</v>
      </c>
      <c r="J452" s="23">
        <v>2</v>
      </c>
      <c r="K452" s="23">
        <v>0</v>
      </c>
      <c r="L452" s="23">
        <v>0</v>
      </c>
      <c r="M452" s="23">
        <v>0</v>
      </c>
      <c r="N452" s="23">
        <v>0</v>
      </c>
      <c r="O452" s="23">
        <v>4</v>
      </c>
      <c r="P452" s="23">
        <v>0</v>
      </c>
      <c r="Q452" s="23">
        <v>6</v>
      </c>
      <c r="R452" s="23">
        <v>1</v>
      </c>
      <c r="S452" s="23">
        <v>2</v>
      </c>
      <c r="T452" s="23">
        <v>6</v>
      </c>
      <c r="U452" s="23">
        <v>2</v>
      </c>
      <c r="V452" s="23">
        <v>4</v>
      </c>
      <c r="W452" s="23">
        <v>0</v>
      </c>
      <c r="X452" s="23">
        <v>2</v>
      </c>
      <c r="Y452" s="23">
        <v>0</v>
      </c>
      <c r="Z452" s="23">
        <v>0</v>
      </c>
      <c r="AA452" s="23">
        <v>0</v>
      </c>
      <c r="AB452" s="23">
        <v>0</v>
      </c>
      <c r="AC452" s="23">
        <v>0</v>
      </c>
      <c r="AD452" s="23">
        <v>0</v>
      </c>
      <c r="AE452" s="23">
        <v>0</v>
      </c>
      <c r="AF452" s="23">
        <v>35</v>
      </c>
    </row>
    <row r="453" spans="1:32">
      <c r="A453">
        <f t="shared" si="41"/>
        <v>2010</v>
      </c>
      <c r="B453" t="str">
        <f t="shared" si="40"/>
        <v>Babencho</v>
      </c>
      <c r="C453">
        <v>10</v>
      </c>
      <c r="D453" t="s">
        <v>884</v>
      </c>
      <c r="E453" s="23">
        <v>0</v>
      </c>
      <c r="F453" s="23">
        <v>0</v>
      </c>
      <c r="G453" s="23">
        <v>3</v>
      </c>
      <c r="H453" s="23">
        <v>0</v>
      </c>
      <c r="I453" s="23">
        <v>0</v>
      </c>
      <c r="J453" s="23">
        <v>4</v>
      </c>
      <c r="K453" s="23">
        <v>0</v>
      </c>
      <c r="L453" s="23">
        <v>0</v>
      </c>
      <c r="M453" s="23">
        <v>0</v>
      </c>
      <c r="N453" s="23">
        <v>0</v>
      </c>
      <c r="O453" s="23">
        <v>0</v>
      </c>
      <c r="P453" s="23">
        <v>0</v>
      </c>
      <c r="Q453" s="23">
        <v>5</v>
      </c>
      <c r="R453" s="23">
        <v>3</v>
      </c>
      <c r="S453" s="23">
        <v>4</v>
      </c>
      <c r="T453" s="23">
        <v>0</v>
      </c>
      <c r="U453" s="23">
        <v>1</v>
      </c>
      <c r="V453" s="23">
        <v>8</v>
      </c>
      <c r="W453" s="23">
        <v>0</v>
      </c>
      <c r="X453" s="23">
        <v>0</v>
      </c>
      <c r="Y453" s="23">
        <v>0</v>
      </c>
      <c r="Z453" s="23">
        <v>0</v>
      </c>
      <c r="AA453" s="23">
        <v>0</v>
      </c>
      <c r="AB453" s="23">
        <v>0</v>
      </c>
      <c r="AC453" s="23">
        <v>0</v>
      </c>
      <c r="AD453" s="23">
        <v>0</v>
      </c>
      <c r="AE453" s="23">
        <v>0</v>
      </c>
      <c r="AF453" s="23">
        <v>28</v>
      </c>
    </row>
    <row r="454" spans="1:32">
      <c r="A454">
        <f t="shared" si="41"/>
        <v>2010</v>
      </c>
      <c r="B454" t="str">
        <f t="shared" si="40"/>
        <v>Babencho</v>
      </c>
      <c r="C454">
        <v>11</v>
      </c>
      <c r="D454" t="s">
        <v>884</v>
      </c>
      <c r="E454" s="23">
        <v>2</v>
      </c>
      <c r="F454" s="23">
        <v>0</v>
      </c>
      <c r="G454" s="23">
        <v>0</v>
      </c>
      <c r="H454" s="23">
        <v>0</v>
      </c>
      <c r="I454" s="23">
        <v>0</v>
      </c>
      <c r="J454" s="23">
        <v>1</v>
      </c>
      <c r="K454" s="23">
        <v>0</v>
      </c>
      <c r="L454" s="23">
        <v>0</v>
      </c>
      <c r="M454" s="23">
        <v>0</v>
      </c>
      <c r="N454" s="23">
        <v>0</v>
      </c>
      <c r="O454" s="23">
        <v>0</v>
      </c>
      <c r="P454" s="23">
        <v>0</v>
      </c>
      <c r="Q454" s="23">
        <v>0</v>
      </c>
      <c r="R454" s="23">
        <v>48</v>
      </c>
      <c r="S454" s="23">
        <v>3</v>
      </c>
      <c r="T454" s="23">
        <v>0</v>
      </c>
      <c r="U454" s="23">
        <v>0</v>
      </c>
      <c r="V454" s="23">
        <v>8</v>
      </c>
      <c r="W454" s="23">
        <v>0</v>
      </c>
      <c r="X454" s="23">
        <v>0</v>
      </c>
      <c r="Y454" s="23">
        <v>0</v>
      </c>
      <c r="Z454" s="23">
        <v>0</v>
      </c>
      <c r="AA454" s="23">
        <v>0</v>
      </c>
      <c r="AB454" s="23">
        <v>0</v>
      </c>
      <c r="AC454" s="23">
        <v>0</v>
      </c>
      <c r="AD454" s="23">
        <v>0</v>
      </c>
      <c r="AE454" s="23">
        <v>0</v>
      </c>
      <c r="AF454" s="23">
        <v>62</v>
      </c>
    </row>
    <row r="455" spans="1:32">
      <c r="A455">
        <f t="shared" si="41"/>
        <v>2010</v>
      </c>
      <c r="B455" t="str">
        <f t="shared" si="40"/>
        <v>Babencho</v>
      </c>
      <c r="C455">
        <v>12</v>
      </c>
      <c r="D455" t="s">
        <v>884</v>
      </c>
      <c r="E455" s="23">
        <v>0</v>
      </c>
      <c r="F455" s="23">
        <v>0</v>
      </c>
      <c r="G455" s="23">
        <v>0</v>
      </c>
      <c r="H455" s="23">
        <v>0</v>
      </c>
      <c r="I455" s="23">
        <v>0</v>
      </c>
      <c r="J455" s="23">
        <v>0</v>
      </c>
      <c r="K455" s="23">
        <v>0</v>
      </c>
      <c r="L455" s="23">
        <v>0</v>
      </c>
      <c r="M455" s="23">
        <v>0</v>
      </c>
      <c r="N455" s="23">
        <v>0</v>
      </c>
      <c r="O455" s="23">
        <v>0</v>
      </c>
      <c r="P455" s="23">
        <v>0</v>
      </c>
      <c r="Q455" s="23">
        <v>0</v>
      </c>
      <c r="R455" s="23">
        <v>45</v>
      </c>
      <c r="S455" s="23">
        <v>4</v>
      </c>
      <c r="T455" s="23">
        <v>0</v>
      </c>
      <c r="U455" s="23">
        <v>5</v>
      </c>
      <c r="V455" s="23">
        <v>6</v>
      </c>
      <c r="W455" s="23">
        <v>0</v>
      </c>
      <c r="X455" s="23">
        <v>0</v>
      </c>
      <c r="Y455" s="23">
        <v>0</v>
      </c>
      <c r="Z455" s="23">
        <v>0</v>
      </c>
      <c r="AA455" s="23">
        <v>0</v>
      </c>
      <c r="AB455" s="23">
        <v>0</v>
      </c>
      <c r="AC455" s="23">
        <v>0</v>
      </c>
      <c r="AD455" s="23">
        <v>0</v>
      </c>
      <c r="AE455" s="23">
        <v>0</v>
      </c>
      <c r="AF455" s="23">
        <v>60</v>
      </c>
    </row>
    <row r="456" spans="1:32">
      <c r="A456">
        <f t="shared" si="41"/>
        <v>2010</v>
      </c>
      <c r="B456" t="str">
        <f t="shared" si="40"/>
        <v>Babencho</v>
      </c>
      <c r="C456">
        <v>13</v>
      </c>
      <c r="D456" t="s">
        <v>884</v>
      </c>
      <c r="E456" s="23">
        <v>0</v>
      </c>
      <c r="F456" s="23">
        <v>0</v>
      </c>
      <c r="G456" s="23">
        <v>0</v>
      </c>
      <c r="H456" s="23">
        <v>0</v>
      </c>
      <c r="I456" s="23">
        <v>0</v>
      </c>
      <c r="J456" s="23">
        <v>1</v>
      </c>
      <c r="K456" s="23">
        <v>0</v>
      </c>
      <c r="L456" s="23">
        <v>0</v>
      </c>
      <c r="M456" s="23">
        <v>0</v>
      </c>
      <c r="N456" s="23">
        <v>0</v>
      </c>
      <c r="O456" s="23">
        <v>0</v>
      </c>
      <c r="P456" s="23">
        <v>0</v>
      </c>
      <c r="Q456" s="23">
        <v>0</v>
      </c>
      <c r="R456" s="23">
        <v>26</v>
      </c>
      <c r="S456" s="23">
        <v>1</v>
      </c>
      <c r="T456" s="23">
        <v>3</v>
      </c>
      <c r="U456" s="23">
        <v>1</v>
      </c>
      <c r="V456" s="23">
        <v>5</v>
      </c>
      <c r="W456" s="23">
        <v>0</v>
      </c>
      <c r="X456" s="23">
        <v>0</v>
      </c>
      <c r="Y456" s="23">
        <v>0</v>
      </c>
      <c r="Z456" s="23">
        <v>0</v>
      </c>
      <c r="AA456" s="23">
        <v>0</v>
      </c>
      <c r="AB456" s="23">
        <v>0</v>
      </c>
      <c r="AC456" s="23">
        <v>0</v>
      </c>
      <c r="AD456" s="23">
        <v>0</v>
      </c>
      <c r="AE456" s="23">
        <v>0</v>
      </c>
      <c r="AF456" s="23">
        <v>37</v>
      </c>
    </row>
    <row r="457" spans="1:32">
      <c r="A457">
        <f t="shared" si="41"/>
        <v>2010</v>
      </c>
      <c r="B457" t="str">
        <f t="shared" si="40"/>
        <v>Babencho</v>
      </c>
      <c r="C457">
        <v>14</v>
      </c>
      <c r="D457" t="s">
        <v>884</v>
      </c>
      <c r="E457" s="23">
        <v>0</v>
      </c>
      <c r="F457" s="23">
        <v>0</v>
      </c>
      <c r="G457" s="23">
        <v>1</v>
      </c>
      <c r="H457" s="23">
        <v>0</v>
      </c>
      <c r="I457" s="23">
        <v>0</v>
      </c>
      <c r="J457" s="23">
        <v>0</v>
      </c>
      <c r="K457" s="23">
        <v>0</v>
      </c>
      <c r="L457" s="23">
        <v>0</v>
      </c>
      <c r="M457" s="23">
        <v>0</v>
      </c>
      <c r="N457" s="23">
        <v>0</v>
      </c>
      <c r="O457" s="23">
        <v>0</v>
      </c>
      <c r="P457" s="23">
        <v>0</v>
      </c>
      <c r="Q457" s="23">
        <v>0</v>
      </c>
      <c r="R457" s="23">
        <v>20</v>
      </c>
      <c r="S457" s="23">
        <v>6</v>
      </c>
      <c r="T457" s="23">
        <v>8</v>
      </c>
      <c r="U457" s="23">
        <v>0</v>
      </c>
      <c r="V457" s="23">
        <v>6</v>
      </c>
      <c r="W457" s="23">
        <v>0</v>
      </c>
      <c r="X457" s="23">
        <v>0</v>
      </c>
      <c r="Y457" s="23">
        <v>0</v>
      </c>
      <c r="Z457" s="23">
        <v>0</v>
      </c>
      <c r="AA457" s="23">
        <v>2</v>
      </c>
      <c r="AB457" s="23">
        <v>0</v>
      </c>
      <c r="AC457" s="23">
        <v>0</v>
      </c>
      <c r="AD457" s="23">
        <v>0</v>
      </c>
      <c r="AE457" s="23">
        <v>0</v>
      </c>
      <c r="AF457" s="23">
        <v>43</v>
      </c>
    </row>
    <row r="458" spans="1:32">
      <c r="A458">
        <f t="shared" si="41"/>
        <v>2010</v>
      </c>
      <c r="B458" t="str">
        <f t="shared" si="40"/>
        <v>Babencho</v>
      </c>
      <c r="C458">
        <v>15</v>
      </c>
      <c r="D458" t="s">
        <v>884</v>
      </c>
      <c r="E458" s="23">
        <v>7</v>
      </c>
      <c r="F458" s="23">
        <v>0</v>
      </c>
      <c r="G458" s="23">
        <v>0</v>
      </c>
      <c r="H458" s="23">
        <v>0</v>
      </c>
      <c r="I458" s="23">
        <v>0</v>
      </c>
      <c r="J458" s="23">
        <v>0</v>
      </c>
      <c r="K458" s="23">
        <v>0</v>
      </c>
      <c r="L458" s="23">
        <v>0</v>
      </c>
      <c r="M458" s="23">
        <v>0</v>
      </c>
      <c r="N458" s="23">
        <v>0</v>
      </c>
      <c r="O458" s="23">
        <v>0</v>
      </c>
      <c r="P458" s="23">
        <v>0</v>
      </c>
      <c r="Q458" s="23">
        <v>1</v>
      </c>
      <c r="R458" s="23">
        <v>9</v>
      </c>
      <c r="S458" s="23">
        <v>0</v>
      </c>
      <c r="T458" s="23">
        <v>0</v>
      </c>
      <c r="U458" s="23">
        <v>0</v>
      </c>
      <c r="V458" s="23">
        <v>3</v>
      </c>
      <c r="W458" s="23">
        <v>0</v>
      </c>
      <c r="X458" s="23">
        <v>0</v>
      </c>
      <c r="Y458" s="23">
        <v>0</v>
      </c>
      <c r="Z458" s="23">
        <v>0</v>
      </c>
      <c r="AA458" s="23">
        <v>0</v>
      </c>
      <c r="AB458" s="23">
        <v>0</v>
      </c>
      <c r="AC458" s="23">
        <v>0</v>
      </c>
      <c r="AD458" s="23">
        <v>0</v>
      </c>
      <c r="AE458" s="23">
        <v>0</v>
      </c>
      <c r="AF458" s="23">
        <v>20</v>
      </c>
    </row>
    <row r="459" spans="1:32">
      <c r="A459">
        <f t="shared" si="41"/>
        <v>2010</v>
      </c>
      <c r="B459" t="str">
        <f t="shared" si="40"/>
        <v>Babencho</v>
      </c>
      <c r="C459">
        <v>16</v>
      </c>
      <c r="D459" t="s">
        <v>884</v>
      </c>
      <c r="E459" s="23">
        <v>4</v>
      </c>
      <c r="F459" s="23">
        <v>0</v>
      </c>
      <c r="G459" s="23">
        <v>0</v>
      </c>
      <c r="H459" s="23">
        <v>2</v>
      </c>
      <c r="I459" s="23">
        <v>0</v>
      </c>
      <c r="J459" s="23">
        <v>1</v>
      </c>
      <c r="K459" s="23">
        <v>0</v>
      </c>
      <c r="L459" s="23">
        <v>0</v>
      </c>
      <c r="M459" s="23">
        <v>0</v>
      </c>
      <c r="N459" s="23">
        <v>0</v>
      </c>
      <c r="O459" s="23">
        <v>0</v>
      </c>
      <c r="P459" s="23">
        <v>0</v>
      </c>
      <c r="Q459" s="23">
        <v>0</v>
      </c>
      <c r="R459" s="23">
        <v>25</v>
      </c>
      <c r="S459" s="23">
        <v>5</v>
      </c>
      <c r="T459" s="23">
        <v>17</v>
      </c>
      <c r="U459" s="23">
        <v>0</v>
      </c>
      <c r="V459" s="23">
        <v>7</v>
      </c>
      <c r="W459" s="23">
        <v>0</v>
      </c>
      <c r="X459" s="23">
        <v>0</v>
      </c>
      <c r="Y459" s="23">
        <v>0</v>
      </c>
      <c r="Z459" s="23">
        <v>0</v>
      </c>
      <c r="AA459" s="23">
        <v>0</v>
      </c>
      <c r="AB459" s="23">
        <v>0</v>
      </c>
      <c r="AC459" s="23">
        <v>0</v>
      </c>
      <c r="AD459" s="23">
        <v>0</v>
      </c>
      <c r="AE459" s="23">
        <v>0</v>
      </c>
      <c r="AF459" s="23">
        <v>61</v>
      </c>
    </row>
    <row r="460" spans="1:32">
      <c r="A460">
        <f t="shared" si="41"/>
        <v>2010</v>
      </c>
      <c r="B460" t="str">
        <f t="shared" si="40"/>
        <v>Babencho</v>
      </c>
      <c r="C460">
        <v>17</v>
      </c>
      <c r="D460" t="s">
        <v>884</v>
      </c>
      <c r="E460" s="23">
        <v>0</v>
      </c>
      <c r="F460" s="23">
        <v>0</v>
      </c>
      <c r="G460" s="23">
        <v>0</v>
      </c>
      <c r="H460" s="23">
        <v>0</v>
      </c>
      <c r="I460" s="23">
        <v>0</v>
      </c>
      <c r="J460" s="23">
        <v>0</v>
      </c>
      <c r="K460" s="23">
        <v>0</v>
      </c>
      <c r="L460" s="23">
        <v>0</v>
      </c>
      <c r="M460" s="23">
        <v>0</v>
      </c>
      <c r="N460" s="23">
        <v>0</v>
      </c>
      <c r="O460" s="23">
        <v>2</v>
      </c>
      <c r="P460" s="23">
        <v>0</v>
      </c>
      <c r="Q460" s="23">
        <v>3</v>
      </c>
      <c r="R460" s="23">
        <v>53</v>
      </c>
      <c r="S460" s="23">
        <v>4</v>
      </c>
      <c r="T460" s="23">
        <v>0</v>
      </c>
      <c r="U460" s="23">
        <v>0</v>
      </c>
      <c r="V460" s="23">
        <v>4</v>
      </c>
      <c r="W460" s="23">
        <v>0</v>
      </c>
      <c r="X460" s="23">
        <v>0</v>
      </c>
      <c r="Y460" s="23">
        <v>0</v>
      </c>
      <c r="Z460" s="23">
        <v>0</v>
      </c>
      <c r="AA460" s="23">
        <v>0</v>
      </c>
      <c r="AB460" s="23">
        <v>0</v>
      </c>
      <c r="AC460" s="23">
        <v>0</v>
      </c>
      <c r="AD460" s="23">
        <v>0</v>
      </c>
      <c r="AE460" s="23">
        <v>0</v>
      </c>
      <c r="AF460" s="23">
        <v>66</v>
      </c>
    </row>
    <row r="461" spans="1:32">
      <c r="A461">
        <f t="shared" si="41"/>
        <v>2010</v>
      </c>
      <c r="B461" t="str">
        <f t="shared" si="40"/>
        <v>Babencho</v>
      </c>
      <c r="C461">
        <v>18</v>
      </c>
      <c r="D461" t="s">
        <v>884</v>
      </c>
      <c r="E461" s="23">
        <v>10</v>
      </c>
      <c r="F461" s="23">
        <v>0</v>
      </c>
      <c r="G461" s="23">
        <v>0</v>
      </c>
      <c r="H461" s="23">
        <v>0</v>
      </c>
      <c r="I461" s="23">
        <v>0</v>
      </c>
      <c r="J461" s="23">
        <v>1</v>
      </c>
      <c r="K461" s="23">
        <v>0</v>
      </c>
      <c r="L461" s="23">
        <v>0</v>
      </c>
      <c r="M461" s="23">
        <v>0</v>
      </c>
      <c r="N461" s="23">
        <v>0</v>
      </c>
      <c r="O461" s="23">
        <v>11</v>
      </c>
      <c r="P461" s="23">
        <v>0</v>
      </c>
      <c r="Q461" s="23">
        <v>0</v>
      </c>
      <c r="R461" s="23">
        <v>47</v>
      </c>
      <c r="S461" s="23">
        <v>4</v>
      </c>
      <c r="T461" s="23">
        <v>25</v>
      </c>
      <c r="U461" s="23">
        <v>1</v>
      </c>
      <c r="V461" s="23">
        <v>17</v>
      </c>
      <c r="W461" s="23">
        <v>0</v>
      </c>
      <c r="X461" s="23">
        <v>0</v>
      </c>
      <c r="Y461" s="23">
        <v>0</v>
      </c>
      <c r="Z461" s="23">
        <v>0</v>
      </c>
      <c r="AA461" s="23">
        <v>0</v>
      </c>
      <c r="AB461" s="23">
        <v>2</v>
      </c>
      <c r="AC461" s="23">
        <v>0</v>
      </c>
      <c r="AD461" s="23">
        <v>0</v>
      </c>
      <c r="AE461" s="23">
        <v>0</v>
      </c>
      <c r="AF461" s="23">
        <v>118</v>
      </c>
    </row>
    <row r="462" spans="1:32">
      <c r="A462">
        <f t="shared" si="41"/>
        <v>2010</v>
      </c>
      <c r="B462" t="str">
        <f t="shared" si="40"/>
        <v>Babencho</v>
      </c>
      <c r="C462">
        <v>19</v>
      </c>
      <c r="D462" t="s">
        <v>884</v>
      </c>
      <c r="E462" s="23">
        <v>0</v>
      </c>
      <c r="F462" s="23">
        <v>0</v>
      </c>
      <c r="G462" s="23">
        <v>0</v>
      </c>
      <c r="H462" s="23">
        <v>0</v>
      </c>
      <c r="I462" s="23">
        <v>0</v>
      </c>
      <c r="J462" s="23">
        <v>0</v>
      </c>
      <c r="K462" s="23">
        <v>0</v>
      </c>
      <c r="L462" s="23">
        <v>0</v>
      </c>
      <c r="M462" s="23">
        <v>0</v>
      </c>
      <c r="N462" s="23">
        <v>0</v>
      </c>
      <c r="O462" s="23">
        <v>0</v>
      </c>
      <c r="P462" s="23">
        <v>0</v>
      </c>
      <c r="Q462" s="23">
        <v>0</v>
      </c>
      <c r="R462" s="23">
        <v>30</v>
      </c>
      <c r="S462" s="23">
        <v>1</v>
      </c>
      <c r="T462" s="23">
        <v>0</v>
      </c>
      <c r="U462" s="23">
        <v>0</v>
      </c>
      <c r="V462" s="23">
        <v>1</v>
      </c>
      <c r="W462" s="23">
        <v>0</v>
      </c>
      <c r="X462" s="23">
        <v>0</v>
      </c>
      <c r="Y462" s="23">
        <v>0</v>
      </c>
      <c r="Z462" s="23">
        <v>0</v>
      </c>
      <c r="AA462" s="23">
        <v>0</v>
      </c>
      <c r="AB462" s="23">
        <v>0</v>
      </c>
      <c r="AC462" s="23">
        <v>0</v>
      </c>
      <c r="AD462" s="23">
        <v>0</v>
      </c>
      <c r="AE462" s="23">
        <v>0</v>
      </c>
      <c r="AF462" s="23">
        <v>32</v>
      </c>
    </row>
    <row r="463" spans="1:32">
      <c r="A463">
        <f t="shared" si="41"/>
        <v>2010</v>
      </c>
      <c r="B463" t="str">
        <f t="shared" si="40"/>
        <v>Babencho</v>
      </c>
      <c r="C463">
        <v>20</v>
      </c>
      <c r="D463" t="s">
        <v>884</v>
      </c>
      <c r="E463" s="23">
        <v>0</v>
      </c>
      <c r="F463" s="23">
        <v>0</v>
      </c>
      <c r="G463" s="23">
        <v>0</v>
      </c>
      <c r="H463" s="23">
        <v>0</v>
      </c>
      <c r="I463" s="23">
        <v>0</v>
      </c>
      <c r="J463" s="23">
        <v>0</v>
      </c>
      <c r="K463" s="23">
        <v>0</v>
      </c>
      <c r="L463" s="23">
        <v>0</v>
      </c>
      <c r="M463" s="23">
        <v>0</v>
      </c>
      <c r="N463" s="23">
        <v>0</v>
      </c>
      <c r="O463" s="23">
        <v>0</v>
      </c>
      <c r="P463" s="23">
        <v>0</v>
      </c>
      <c r="Q463" s="23">
        <v>0</v>
      </c>
      <c r="R463" s="23">
        <v>26</v>
      </c>
      <c r="S463" s="23">
        <v>3</v>
      </c>
      <c r="T463" s="23">
        <v>0</v>
      </c>
      <c r="U463" s="23">
        <v>0</v>
      </c>
      <c r="V463" s="23">
        <v>6</v>
      </c>
      <c r="W463" s="23">
        <v>0</v>
      </c>
      <c r="X463" s="23">
        <v>0</v>
      </c>
      <c r="Y463" s="23">
        <v>0</v>
      </c>
      <c r="Z463" s="23">
        <v>0</v>
      </c>
      <c r="AA463" s="23">
        <v>0</v>
      </c>
      <c r="AB463" s="23">
        <v>0</v>
      </c>
      <c r="AC463" s="23">
        <v>0</v>
      </c>
      <c r="AD463" s="23">
        <v>0</v>
      </c>
      <c r="AE463" s="23">
        <v>0</v>
      </c>
      <c r="AF463" s="23">
        <v>35</v>
      </c>
    </row>
    <row r="464" spans="1:32">
      <c r="A464">
        <f t="shared" si="41"/>
        <v>2010</v>
      </c>
      <c r="B464" t="str">
        <f t="shared" si="40"/>
        <v>Babencho</v>
      </c>
      <c r="C464">
        <v>21</v>
      </c>
      <c r="D464" t="s">
        <v>884</v>
      </c>
      <c r="E464" s="23">
        <v>1</v>
      </c>
      <c r="F464" s="23">
        <v>0</v>
      </c>
      <c r="G464" s="23">
        <v>0</v>
      </c>
      <c r="H464" s="23">
        <v>0</v>
      </c>
      <c r="I464" s="23">
        <v>0</v>
      </c>
      <c r="J464" s="23">
        <v>0</v>
      </c>
      <c r="K464" s="23">
        <v>0</v>
      </c>
      <c r="L464" s="23">
        <v>0</v>
      </c>
      <c r="M464" s="23">
        <v>0</v>
      </c>
      <c r="N464" s="23">
        <v>0</v>
      </c>
      <c r="O464" s="23">
        <v>0</v>
      </c>
      <c r="P464" s="23">
        <v>0</v>
      </c>
      <c r="Q464" s="23">
        <v>1</v>
      </c>
      <c r="R464" s="23">
        <v>5</v>
      </c>
      <c r="S464" s="23">
        <v>2</v>
      </c>
      <c r="T464" s="23">
        <v>4</v>
      </c>
      <c r="U464" s="23">
        <v>0</v>
      </c>
      <c r="V464" s="23">
        <v>2</v>
      </c>
      <c r="W464" s="23">
        <v>0</v>
      </c>
      <c r="X464" s="23">
        <v>0</v>
      </c>
      <c r="Y464" s="23">
        <v>0</v>
      </c>
      <c r="Z464" s="23">
        <v>0</v>
      </c>
      <c r="AA464" s="23">
        <v>0</v>
      </c>
      <c r="AB464" s="23">
        <v>0</v>
      </c>
      <c r="AC464" s="23">
        <v>0</v>
      </c>
      <c r="AD464" s="23">
        <v>0</v>
      </c>
      <c r="AE464" s="23">
        <v>0</v>
      </c>
      <c r="AF464" s="23">
        <v>15</v>
      </c>
    </row>
    <row r="465" spans="1:32">
      <c r="A465">
        <f t="shared" si="41"/>
        <v>2010</v>
      </c>
      <c r="B465" t="str">
        <f t="shared" si="40"/>
        <v>Babencho</v>
      </c>
      <c r="C465">
        <v>22</v>
      </c>
      <c r="D465" t="s">
        <v>884</v>
      </c>
      <c r="E465" s="23">
        <v>1</v>
      </c>
      <c r="F465" s="23">
        <v>0</v>
      </c>
      <c r="G465" s="23">
        <v>0</v>
      </c>
      <c r="H465" s="23">
        <v>0</v>
      </c>
      <c r="I465" s="23">
        <v>1</v>
      </c>
      <c r="J465" s="23">
        <v>0</v>
      </c>
      <c r="K465" s="23">
        <v>0</v>
      </c>
      <c r="L465" s="23">
        <v>0</v>
      </c>
      <c r="M465" s="23">
        <v>0</v>
      </c>
      <c r="N465" s="23">
        <v>0</v>
      </c>
      <c r="O465" s="23">
        <v>1</v>
      </c>
      <c r="P465" s="23">
        <v>0</v>
      </c>
      <c r="Q465" s="23">
        <v>0</v>
      </c>
      <c r="R465" s="23">
        <v>15</v>
      </c>
      <c r="S465" s="23">
        <v>5</v>
      </c>
      <c r="T465" s="23">
        <v>6</v>
      </c>
      <c r="U465" s="23">
        <v>9</v>
      </c>
      <c r="V465" s="23">
        <v>7</v>
      </c>
      <c r="W465" s="23">
        <v>0</v>
      </c>
      <c r="X465" s="23">
        <v>0</v>
      </c>
      <c r="Y465" s="23">
        <v>0</v>
      </c>
      <c r="Z465" s="23">
        <v>0</v>
      </c>
      <c r="AA465" s="23">
        <v>0</v>
      </c>
      <c r="AB465" s="23">
        <v>0</v>
      </c>
      <c r="AC465" s="23">
        <v>0</v>
      </c>
      <c r="AD465" s="23">
        <v>0</v>
      </c>
      <c r="AE465" s="23">
        <v>0</v>
      </c>
      <c r="AF465" s="23">
        <v>45</v>
      </c>
    </row>
    <row r="466" spans="1:32">
      <c r="A466">
        <f t="shared" si="41"/>
        <v>2010</v>
      </c>
      <c r="B466" t="str">
        <f t="shared" si="40"/>
        <v>Babencho</v>
      </c>
      <c r="C466">
        <v>23</v>
      </c>
      <c r="D466" t="s">
        <v>884</v>
      </c>
      <c r="E466" s="23">
        <v>1</v>
      </c>
      <c r="F466" s="23">
        <v>0</v>
      </c>
      <c r="G466" s="23">
        <v>1</v>
      </c>
      <c r="H466" s="23">
        <v>1</v>
      </c>
      <c r="I466" s="23">
        <v>0</v>
      </c>
      <c r="J466" s="23">
        <v>1</v>
      </c>
      <c r="K466" s="23">
        <v>0</v>
      </c>
      <c r="L466" s="23">
        <v>0</v>
      </c>
      <c r="M466" s="23">
        <v>0</v>
      </c>
      <c r="N466" s="23">
        <v>0</v>
      </c>
      <c r="O466" s="23">
        <v>1</v>
      </c>
      <c r="P466" s="23">
        <v>0</v>
      </c>
      <c r="Q466" s="23">
        <v>3</v>
      </c>
      <c r="R466" s="23">
        <v>1</v>
      </c>
      <c r="S466" s="23">
        <v>4</v>
      </c>
      <c r="T466" s="23">
        <v>3</v>
      </c>
      <c r="U466" s="23">
        <v>5</v>
      </c>
      <c r="V466" s="23">
        <v>0</v>
      </c>
      <c r="W466" s="23">
        <v>0</v>
      </c>
      <c r="X466" s="23">
        <v>0</v>
      </c>
      <c r="Y466" s="23">
        <v>0</v>
      </c>
      <c r="Z466" s="23">
        <v>0</v>
      </c>
      <c r="AA466" s="23">
        <v>0</v>
      </c>
      <c r="AB466" s="23">
        <v>0</v>
      </c>
      <c r="AC466" s="23">
        <v>0</v>
      </c>
      <c r="AD466" s="23">
        <v>0</v>
      </c>
      <c r="AE466" s="23">
        <v>0</v>
      </c>
      <c r="AF466" s="23">
        <v>21</v>
      </c>
    </row>
    <row r="467" spans="1:32">
      <c r="A467">
        <f t="shared" si="41"/>
        <v>2010</v>
      </c>
      <c r="B467" t="str">
        <f t="shared" si="40"/>
        <v>Babencho</v>
      </c>
      <c r="C467">
        <v>24</v>
      </c>
      <c r="D467" t="s">
        <v>884</v>
      </c>
      <c r="E467" s="23">
        <v>0</v>
      </c>
      <c r="F467" s="23">
        <v>0</v>
      </c>
      <c r="G467" s="23">
        <v>0</v>
      </c>
      <c r="H467" s="23">
        <v>0</v>
      </c>
      <c r="I467" s="23">
        <v>0</v>
      </c>
      <c r="J467" s="23">
        <v>0</v>
      </c>
      <c r="K467" s="23">
        <v>0</v>
      </c>
      <c r="L467" s="23">
        <v>0</v>
      </c>
      <c r="M467" s="23">
        <v>0</v>
      </c>
      <c r="N467" s="23">
        <v>0</v>
      </c>
      <c r="O467" s="23">
        <v>2</v>
      </c>
      <c r="P467" s="23">
        <v>0</v>
      </c>
      <c r="Q467" s="23">
        <v>0</v>
      </c>
      <c r="R467" s="23">
        <v>16</v>
      </c>
      <c r="S467" s="23">
        <v>3</v>
      </c>
      <c r="T467" s="23">
        <v>2</v>
      </c>
      <c r="U467" s="23">
        <v>5</v>
      </c>
      <c r="V467" s="23">
        <v>0</v>
      </c>
      <c r="W467" s="23">
        <v>0</v>
      </c>
      <c r="X467" s="23">
        <v>0</v>
      </c>
      <c r="Y467" s="23">
        <v>0</v>
      </c>
      <c r="Z467" s="23">
        <v>0</v>
      </c>
      <c r="AA467" s="23">
        <v>0</v>
      </c>
      <c r="AB467" s="23">
        <v>0</v>
      </c>
      <c r="AC467" s="23">
        <v>0</v>
      </c>
      <c r="AD467" s="23">
        <v>0</v>
      </c>
      <c r="AE467" s="23">
        <v>0</v>
      </c>
      <c r="AF467" s="23">
        <v>28</v>
      </c>
    </row>
    <row r="468" spans="1:32">
      <c r="A468">
        <f t="shared" si="41"/>
        <v>2010</v>
      </c>
      <c r="B468" t="str">
        <f t="shared" si="40"/>
        <v>Babencho</v>
      </c>
      <c r="C468">
        <v>25</v>
      </c>
      <c r="D468" t="s">
        <v>884</v>
      </c>
      <c r="E468" s="23">
        <v>2</v>
      </c>
      <c r="F468" s="23">
        <v>0</v>
      </c>
      <c r="G468" s="23">
        <v>0</v>
      </c>
      <c r="H468" s="23">
        <v>0</v>
      </c>
      <c r="I468" s="23">
        <v>0</v>
      </c>
      <c r="J468" s="23">
        <v>0</v>
      </c>
      <c r="K468" s="23">
        <v>0</v>
      </c>
      <c r="L468" s="23">
        <v>0</v>
      </c>
      <c r="M468" s="23">
        <v>0</v>
      </c>
      <c r="N468" s="23">
        <v>0</v>
      </c>
      <c r="O468" s="23">
        <v>0</v>
      </c>
      <c r="P468" s="23">
        <v>0</v>
      </c>
      <c r="Q468" s="23">
        <v>0</v>
      </c>
      <c r="R468" s="23">
        <v>12</v>
      </c>
      <c r="S468" s="23">
        <v>4</v>
      </c>
      <c r="T468" s="23">
        <v>0</v>
      </c>
      <c r="U468" s="23">
        <v>4</v>
      </c>
      <c r="V468" s="23">
        <v>0</v>
      </c>
      <c r="W468" s="23">
        <v>0</v>
      </c>
      <c r="X468" s="23">
        <v>0</v>
      </c>
      <c r="Y468" s="23">
        <v>0</v>
      </c>
      <c r="Z468" s="23">
        <v>0</v>
      </c>
      <c r="AA468" s="23">
        <v>0</v>
      </c>
      <c r="AB468" s="23">
        <v>0</v>
      </c>
      <c r="AC468" s="23">
        <v>0</v>
      </c>
      <c r="AD468" s="23">
        <v>0</v>
      </c>
      <c r="AE468" s="23">
        <v>0</v>
      </c>
      <c r="AF468" s="23">
        <v>22</v>
      </c>
    </row>
    <row r="469" spans="1:32">
      <c r="A469">
        <f t="shared" si="41"/>
        <v>2010</v>
      </c>
      <c r="B469" t="s">
        <v>532</v>
      </c>
      <c r="C469">
        <v>1</v>
      </c>
      <c r="D469" t="s">
        <v>884</v>
      </c>
      <c r="E469" s="23">
        <v>0</v>
      </c>
      <c r="F469" s="23">
        <v>0</v>
      </c>
      <c r="G469" s="23">
        <v>2</v>
      </c>
      <c r="H469" s="23">
        <v>6</v>
      </c>
      <c r="I469" s="23">
        <v>0</v>
      </c>
      <c r="J469" s="23">
        <v>0</v>
      </c>
      <c r="K469" s="23">
        <v>0</v>
      </c>
      <c r="L469" s="23">
        <v>0</v>
      </c>
      <c r="M469" s="23">
        <v>0</v>
      </c>
      <c r="N469" s="23">
        <v>0</v>
      </c>
      <c r="O469" s="23">
        <v>0</v>
      </c>
      <c r="P469" s="23">
        <v>0</v>
      </c>
      <c r="Q469" s="23">
        <v>2</v>
      </c>
      <c r="R469" s="23">
        <v>125</v>
      </c>
      <c r="S469" s="23">
        <v>2</v>
      </c>
      <c r="T469" s="23">
        <v>0</v>
      </c>
      <c r="U469" s="23">
        <v>11</v>
      </c>
      <c r="V469" s="23">
        <v>2</v>
      </c>
      <c r="W469" s="23">
        <v>0</v>
      </c>
      <c r="X469" s="23">
        <v>0</v>
      </c>
      <c r="Y469" s="23">
        <v>0</v>
      </c>
      <c r="Z469" s="23">
        <v>0</v>
      </c>
      <c r="AA469" s="23">
        <v>0</v>
      </c>
      <c r="AB469" s="23">
        <v>0</v>
      </c>
      <c r="AC469" s="23">
        <v>0</v>
      </c>
      <c r="AD469" s="23">
        <v>0</v>
      </c>
      <c r="AE469" s="23">
        <v>0</v>
      </c>
      <c r="AF469" s="23">
        <v>150</v>
      </c>
    </row>
    <row r="470" spans="1:32">
      <c r="A470">
        <f t="shared" si="41"/>
        <v>2010</v>
      </c>
      <c r="B470" t="str">
        <f t="shared" ref="B470:B491" si="42">B469</f>
        <v>La Guanera</v>
      </c>
      <c r="C470">
        <v>2</v>
      </c>
      <c r="D470" t="s">
        <v>884</v>
      </c>
      <c r="E470" s="23">
        <v>0</v>
      </c>
      <c r="F470" s="23">
        <v>0</v>
      </c>
      <c r="G470" s="23">
        <v>0</v>
      </c>
      <c r="H470" s="23">
        <v>0</v>
      </c>
      <c r="I470" s="23">
        <v>0</v>
      </c>
      <c r="J470" s="23">
        <v>0</v>
      </c>
      <c r="K470" s="23">
        <v>0</v>
      </c>
      <c r="L470" s="23">
        <v>0</v>
      </c>
      <c r="M470" s="23">
        <v>0</v>
      </c>
      <c r="N470" s="23">
        <v>0</v>
      </c>
      <c r="O470" s="23">
        <v>0</v>
      </c>
      <c r="P470" s="23">
        <v>0</v>
      </c>
      <c r="Q470" s="23">
        <v>0</v>
      </c>
      <c r="R470" s="23">
        <v>15</v>
      </c>
      <c r="S470" s="23">
        <v>1</v>
      </c>
      <c r="T470" s="23">
        <v>0</v>
      </c>
      <c r="U470" s="23">
        <v>4</v>
      </c>
      <c r="V470" s="23">
        <v>1</v>
      </c>
      <c r="W470" s="23">
        <v>0</v>
      </c>
      <c r="X470" s="23">
        <v>0</v>
      </c>
      <c r="Y470" s="23">
        <v>0</v>
      </c>
      <c r="Z470" s="23">
        <v>0</v>
      </c>
      <c r="AA470" s="23">
        <v>0</v>
      </c>
      <c r="AB470" s="23">
        <v>0</v>
      </c>
      <c r="AC470" s="23">
        <v>0</v>
      </c>
      <c r="AD470" s="23">
        <v>0</v>
      </c>
      <c r="AE470" s="23">
        <v>0</v>
      </c>
      <c r="AF470" s="23">
        <v>21</v>
      </c>
    </row>
    <row r="471" spans="1:32">
      <c r="A471">
        <f t="shared" si="41"/>
        <v>2010</v>
      </c>
      <c r="B471" t="str">
        <f t="shared" si="42"/>
        <v>La Guanera</v>
      </c>
      <c r="C471">
        <v>3</v>
      </c>
      <c r="D471" t="s">
        <v>884</v>
      </c>
      <c r="E471" s="23">
        <v>0</v>
      </c>
      <c r="F471" s="23">
        <v>0</v>
      </c>
      <c r="G471" s="23">
        <v>4</v>
      </c>
      <c r="H471" s="23">
        <v>2</v>
      </c>
      <c r="I471" s="23">
        <v>0</v>
      </c>
      <c r="J471" s="23">
        <v>1</v>
      </c>
      <c r="K471" s="23">
        <v>0</v>
      </c>
      <c r="L471" s="23">
        <v>0</v>
      </c>
      <c r="M471" s="23">
        <v>0</v>
      </c>
      <c r="N471" s="23">
        <v>0</v>
      </c>
      <c r="O471" s="23">
        <v>0</v>
      </c>
      <c r="P471" s="23">
        <v>0</v>
      </c>
      <c r="Q471" s="23">
        <v>0</v>
      </c>
      <c r="R471" s="23">
        <v>115</v>
      </c>
      <c r="S471" s="23">
        <v>1</v>
      </c>
      <c r="T471" s="23">
        <v>0</v>
      </c>
      <c r="U471" s="23">
        <v>21</v>
      </c>
      <c r="V471" s="23">
        <v>5</v>
      </c>
      <c r="W471" s="23">
        <v>0</v>
      </c>
      <c r="X471" s="23">
        <v>0</v>
      </c>
      <c r="Y471" s="23">
        <v>0</v>
      </c>
      <c r="Z471" s="23">
        <v>0</v>
      </c>
      <c r="AA471" s="23">
        <v>0</v>
      </c>
      <c r="AB471" s="23">
        <v>0</v>
      </c>
      <c r="AC471" s="23">
        <v>0</v>
      </c>
      <c r="AD471" s="23">
        <v>0</v>
      </c>
      <c r="AE471" s="23">
        <v>0</v>
      </c>
      <c r="AF471" s="23">
        <v>149</v>
      </c>
    </row>
    <row r="472" spans="1:32">
      <c r="A472">
        <f t="shared" si="41"/>
        <v>2010</v>
      </c>
      <c r="B472" t="str">
        <f t="shared" si="42"/>
        <v>La Guanera</v>
      </c>
      <c r="C472">
        <v>4</v>
      </c>
      <c r="D472" t="s">
        <v>884</v>
      </c>
      <c r="E472" s="23">
        <v>0</v>
      </c>
      <c r="F472" s="23">
        <v>0</v>
      </c>
      <c r="G472" s="23">
        <v>4</v>
      </c>
      <c r="H472" s="23">
        <v>5</v>
      </c>
      <c r="I472" s="23">
        <v>0</v>
      </c>
      <c r="J472" s="23">
        <v>0</v>
      </c>
      <c r="K472" s="23">
        <v>0</v>
      </c>
      <c r="L472" s="23">
        <v>0</v>
      </c>
      <c r="M472" s="23">
        <v>0</v>
      </c>
      <c r="N472" s="23">
        <v>0</v>
      </c>
      <c r="O472" s="23">
        <v>0</v>
      </c>
      <c r="P472" s="23">
        <v>0</v>
      </c>
      <c r="Q472" s="23">
        <v>0</v>
      </c>
      <c r="R472" s="23">
        <v>53</v>
      </c>
      <c r="S472" s="23">
        <v>7</v>
      </c>
      <c r="T472" s="23">
        <v>0</v>
      </c>
      <c r="U472" s="23">
        <v>43</v>
      </c>
      <c r="V472" s="23">
        <v>5</v>
      </c>
      <c r="W472" s="23">
        <v>0</v>
      </c>
      <c r="X472" s="23">
        <v>0</v>
      </c>
      <c r="Y472" s="23">
        <v>0</v>
      </c>
      <c r="Z472" s="23">
        <v>0</v>
      </c>
      <c r="AA472" s="23">
        <v>0</v>
      </c>
      <c r="AB472" s="23">
        <v>0</v>
      </c>
      <c r="AC472" s="23">
        <v>0</v>
      </c>
      <c r="AD472" s="23">
        <v>0</v>
      </c>
      <c r="AE472" s="23">
        <v>0</v>
      </c>
      <c r="AF472" s="23">
        <v>117</v>
      </c>
    </row>
    <row r="473" spans="1:32">
      <c r="A473">
        <f t="shared" si="41"/>
        <v>2010</v>
      </c>
      <c r="B473" t="str">
        <f t="shared" si="42"/>
        <v>La Guanera</v>
      </c>
      <c r="C473">
        <v>5</v>
      </c>
      <c r="D473" t="s">
        <v>884</v>
      </c>
      <c r="E473" s="23">
        <v>2</v>
      </c>
      <c r="F473" s="23">
        <v>0</v>
      </c>
      <c r="G473" s="23">
        <v>5</v>
      </c>
      <c r="H473" s="23">
        <v>4</v>
      </c>
      <c r="I473" s="23">
        <v>0</v>
      </c>
      <c r="J473" s="23">
        <v>1</v>
      </c>
      <c r="K473" s="23">
        <v>2</v>
      </c>
      <c r="L473" s="23">
        <v>0</v>
      </c>
      <c r="M473" s="23">
        <v>0</v>
      </c>
      <c r="N473" s="23">
        <v>2</v>
      </c>
      <c r="O473" s="23">
        <v>0</v>
      </c>
      <c r="P473" s="23">
        <v>0</v>
      </c>
      <c r="Q473" s="23">
        <v>2</v>
      </c>
      <c r="R473" s="23">
        <v>3</v>
      </c>
      <c r="S473" s="23">
        <v>10</v>
      </c>
      <c r="T473" s="23">
        <v>0</v>
      </c>
      <c r="U473" s="23">
        <v>10</v>
      </c>
      <c r="V473" s="23">
        <v>6</v>
      </c>
      <c r="W473" s="23">
        <v>0</v>
      </c>
      <c r="X473" s="23">
        <v>0</v>
      </c>
      <c r="Y473" s="23">
        <v>0</v>
      </c>
      <c r="Z473" s="23">
        <v>0</v>
      </c>
      <c r="AA473" s="23">
        <v>1</v>
      </c>
      <c r="AB473" s="23">
        <v>1</v>
      </c>
      <c r="AC473" s="23">
        <v>0</v>
      </c>
      <c r="AD473" s="23">
        <v>0</v>
      </c>
      <c r="AE473" s="23">
        <v>0</v>
      </c>
      <c r="AF473" s="23">
        <v>49</v>
      </c>
    </row>
    <row r="474" spans="1:32">
      <c r="A474">
        <f t="shared" si="41"/>
        <v>2010</v>
      </c>
      <c r="B474" t="str">
        <f t="shared" si="42"/>
        <v>La Guanera</v>
      </c>
      <c r="C474">
        <v>6</v>
      </c>
      <c r="D474" t="s">
        <v>884</v>
      </c>
      <c r="E474" s="23">
        <v>0</v>
      </c>
      <c r="F474" s="23">
        <v>0</v>
      </c>
      <c r="G474" s="23">
        <v>0</v>
      </c>
      <c r="H474" s="23">
        <v>0</v>
      </c>
      <c r="I474" s="23">
        <v>0</v>
      </c>
      <c r="J474" s="23">
        <v>0</v>
      </c>
      <c r="K474" s="23">
        <v>0</v>
      </c>
      <c r="L474" s="23">
        <v>0</v>
      </c>
      <c r="M474" s="23">
        <v>0</v>
      </c>
      <c r="N474" s="23">
        <v>0</v>
      </c>
      <c r="O474" s="23">
        <v>0</v>
      </c>
      <c r="P474" s="23">
        <v>0</v>
      </c>
      <c r="Q474" s="23">
        <v>0</v>
      </c>
      <c r="R474" s="23">
        <v>10</v>
      </c>
      <c r="S474" s="23">
        <v>0</v>
      </c>
      <c r="T474" s="23">
        <v>0</v>
      </c>
      <c r="U474" s="23">
        <v>0</v>
      </c>
      <c r="V474" s="23">
        <v>0</v>
      </c>
      <c r="W474" s="23">
        <v>0</v>
      </c>
      <c r="X474" s="23">
        <v>0</v>
      </c>
      <c r="Y474" s="23">
        <v>0</v>
      </c>
      <c r="Z474" s="23">
        <v>0</v>
      </c>
      <c r="AA474" s="23">
        <v>0</v>
      </c>
      <c r="AB474" s="23">
        <v>0</v>
      </c>
      <c r="AC474" s="23">
        <v>0</v>
      </c>
      <c r="AD474" s="23">
        <v>0</v>
      </c>
      <c r="AE474" s="23">
        <v>0</v>
      </c>
      <c r="AF474" s="23">
        <v>10</v>
      </c>
    </row>
    <row r="475" spans="1:32">
      <c r="A475">
        <f t="shared" si="41"/>
        <v>2010</v>
      </c>
      <c r="B475" t="str">
        <f t="shared" si="42"/>
        <v>La Guanera</v>
      </c>
      <c r="C475">
        <v>7</v>
      </c>
      <c r="D475" t="s">
        <v>884</v>
      </c>
      <c r="E475" s="23">
        <v>0</v>
      </c>
      <c r="F475" s="23">
        <v>0</v>
      </c>
      <c r="G475" s="23">
        <v>3</v>
      </c>
      <c r="H475" s="23">
        <v>0</v>
      </c>
      <c r="I475" s="23">
        <v>0</v>
      </c>
      <c r="J475" s="23">
        <v>1</v>
      </c>
      <c r="K475" s="23">
        <v>0</v>
      </c>
      <c r="L475" s="23">
        <v>0</v>
      </c>
      <c r="M475" s="23">
        <v>0</v>
      </c>
      <c r="N475" s="23">
        <v>0</v>
      </c>
      <c r="O475" s="23">
        <v>0</v>
      </c>
      <c r="P475" s="23">
        <v>0</v>
      </c>
      <c r="Q475" s="23">
        <v>0</v>
      </c>
      <c r="R475" s="23">
        <v>45</v>
      </c>
      <c r="S475" s="23">
        <v>3</v>
      </c>
      <c r="T475" s="23">
        <v>0</v>
      </c>
      <c r="U475" s="23">
        <v>3</v>
      </c>
      <c r="V475" s="23">
        <v>1</v>
      </c>
      <c r="W475" s="23">
        <v>0</v>
      </c>
      <c r="X475" s="23">
        <v>0</v>
      </c>
      <c r="Y475" s="23">
        <v>0</v>
      </c>
      <c r="Z475" s="23">
        <v>0</v>
      </c>
      <c r="AA475" s="23">
        <v>2</v>
      </c>
      <c r="AB475" s="23">
        <v>0</v>
      </c>
      <c r="AC475" s="23">
        <v>0</v>
      </c>
      <c r="AD475" s="23">
        <v>0</v>
      </c>
      <c r="AE475" s="23">
        <v>0</v>
      </c>
      <c r="AF475" s="23">
        <v>58</v>
      </c>
    </row>
    <row r="476" spans="1:32">
      <c r="A476">
        <f t="shared" si="41"/>
        <v>2010</v>
      </c>
      <c r="B476" t="str">
        <f t="shared" si="42"/>
        <v>La Guanera</v>
      </c>
      <c r="C476">
        <v>8</v>
      </c>
      <c r="D476" t="s">
        <v>884</v>
      </c>
      <c r="E476" s="23">
        <v>0</v>
      </c>
      <c r="F476" s="23">
        <v>0</v>
      </c>
      <c r="G476" s="23">
        <v>2</v>
      </c>
      <c r="H476" s="23">
        <v>1</v>
      </c>
      <c r="I476" s="23">
        <v>0</v>
      </c>
      <c r="J476" s="23">
        <v>0</v>
      </c>
      <c r="K476" s="23">
        <v>0</v>
      </c>
      <c r="L476" s="23">
        <v>0</v>
      </c>
      <c r="M476" s="23">
        <v>0</v>
      </c>
      <c r="N476" s="23">
        <v>0</v>
      </c>
      <c r="O476" s="23">
        <v>1</v>
      </c>
      <c r="P476" s="23">
        <v>0</v>
      </c>
      <c r="Q476" s="23">
        <v>6</v>
      </c>
      <c r="R476" s="23">
        <v>44</v>
      </c>
      <c r="S476" s="23">
        <v>0</v>
      </c>
      <c r="T476" s="23">
        <v>0</v>
      </c>
      <c r="U476" s="23">
        <v>0</v>
      </c>
      <c r="V476" s="23">
        <v>1</v>
      </c>
      <c r="W476" s="23">
        <v>0</v>
      </c>
      <c r="X476" s="23">
        <v>0</v>
      </c>
      <c r="Y476" s="23">
        <v>0</v>
      </c>
      <c r="Z476" s="23">
        <v>0</v>
      </c>
      <c r="AA476" s="23">
        <v>0</v>
      </c>
      <c r="AB476" s="23">
        <v>0</v>
      </c>
      <c r="AC476" s="23">
        <v>0</v>
      </c>
      <c r="AD476" s="23">
        <v>0</v>
      </c>
      <c r="AE476" s="23">
        <v>0</v>
      </c>
      <c r="AF476" s="23">
        <v>55</v>
      </c>
    </row>
    <row r="477" spans="1:32">
      <c r="A477">
        <f t="shared" si="41"/>
        <v>2010</v>
      </c>
      <c r="B477" t="str">
        <f t="shared" si="42"/>
        <v>La Guanera</v>
      </c>
      <c r="C477">
        <v>9</v>
      </c>
      <c r="D477" t="s">
        <v>884</v>
      </c>
      <c r="E477" s="23">
        <v>0</v>
      </c>
      <c r="F477" s="23">
        <v>0</v>
      </c>
      <c r="G477" s="23">
        <v>23</v>
      </c>
      <c r="H477" s="23">
        <v>0</v>
      </c>
      <c r="I477" s="23">
        <v>0</v>
      </c>
      <c r="J477" s="23">
        <v>2</v>
      </c>
      <c r="K477" s="23">
        <v>0</v>
      </c>
      <c r="L477" s="23">
        <v>0</v>
      </c>
      <c r="M477" s="23">
        <v>0</v>
      </c>
      <c r="N477" s="23">
        <v>0</v>
      </c>
      <c r="O477" s="23">
        <v>3</v>
      </c>
      <c r="P477" s="23">
        <v>0</v>
      </c>
      <c r="Q477" s="23">
        <v>3</v>
      </c>
      <c r="R477" s="23">
        <v>46</v>
      </c>
      <c r="S477" s="23">
        <v>3</v>
      </c>
      <c r="T477" s="23">
        <v>0</v>
      </c>
      <c r="U477" s="23">
        <v>3</v>
      </c>
      <c r="V477" s="23">
        <v>3</v>
      </c>
      <c r="W477" s="23">
        <v>0</v>
      </c>
      <c r="X477" s="23">
        <v>0</v>
      </c>
      <c r="Y477" s="23">
        <v>0</v>
      </c>
      <c r="Z477" s="23">
        <v>0</v>
      </c>
      <c r="AA477" s="23">
        <v>0</v>
      </c>
      <c r="AB477" s="23">
        <v>0</v>
      </c>
      <c r="AC477" s="23">
        <v>0</v>
      </c>
      <c r="AD477" s="23">
        <v>0</v>
      </c>
      <c r="AE477" s="23">
        <v>0</v>
      </c>
      <c r="AF477" s="23">
        <v>86</v>
      </c>
    </row>
    <row r="478" spans="1:32">
      <c r="A478">
        <f t="shared" si="41"/>
        <v>2010</v>
      </c>
      <c r="B478" t="str">
        <f t="shared" si="42"/>
        <v>La Guanera</v>
      </c>
      <c r="C478">
        <v>10</v>
      </c>
      <c r="D478" t="s">
        <v>884</v>
      </c>
      <c r="E478" s="23">
        <v>0</v>
      </c>
      <c r="F478" s="23">
        <v>0</v>
      </c>
      <c r="G478" s="23">
        <v>16</v>
      </c>
      <c r="H478" s="23">
        <v>0</v>
      </c>
      <c r="I478" s="23">
        <v>0</v>
      </c>
      <c r="J478" s="23">
        <v>0</v>
      </c>
      <c r="K478" s="23">
        <v>0</v>
      </c>
      <c r="L478" s="23">
        <v>0</v>
      </c>
      <c r="M478" s="23">
        <v>0</v>
      </c>
      <c r="N478" s="23">
        <v>0</v>
      </c>
      <c r="O478" s="23">
        <v>0</v>
      </c>
      <c r="P478" s="23">
        <v>0</v>
      </c>
      <c r="Q478" s="23">
        <v>5</v>
      </c>
      <c r="R478" s="23">
        <v>16</v>
      </c>
      <c r="S478" s="23">
        <v>0</v>
      </c>
      <c r="T478" s="23">
        <v>0</v>
      </c>
      <c r="U478" s="23">
        <v>1</v>
      </c>
      <c r="V478" s="23">
        <v>4</v>
      </c>
      <c r="W478" s="23">
        <v>0</v>
      </c>
      <c r="X478" s="23">
        <v>0</v>
      </c>
      <c r="Y478" s="23">
        <v>0</v>
      </c>
      <c r="Z478" s="23">
        <v>0</v>
      </c>
      <c r="AA478" s="23">
        <v>3</v>
      </c>
      <c r="AB478" s="23">
        <v>0</v>
      </c>
      <c r="AC478" s="23">
        <v>0</v>
      </c>
      <c r="AD478" s="23">
        <v>0</v>
      </c>
      <c r="AE478" s="23">
        <v>0</v>
      </c>
      <c r="AF478" s="23">
        <v>45</v>
      </c>
    </row>
    <row r="479" spans="1:32">
      <c r="A479">
        <f t="shared" si="41"/>
        <v>2010</v>
      </c>
      <c r="B479" t="str">
        <f t="shared" si="42"/>
        <v>La Guanera</v>
      </c>
      <c r="C479">
        <v>11</v>
      </c>
      <c r="D479" t="s">
        <v>884</v>
      </c>
      <c r="E479" s="23">
        <v>0</v>
      </c>
      <c r="F479" s="23">
        <v>0</v>
      </c>
      <c r="G479" s="23">
        <v>7</v>
      </c>
      <c r="H479" s="23">
        <v>1</v>
      </c>
      <c r="I479" s="23">
        <v>0</v>
      </c>
      <c r="J479" s="23">
        <v>0</v>
      </c>
      <c r="K479" s="23">
        <v>0</v>
      </c>
      <c r="L479" s="23">
        <v>0</v>
      </c>
      <c r="M479" s="23">
        <v>0</v>
      </c>
      <c r="N479" s="23">
        <v>0</v>
      </c>
      <c r="O479" s="23">
        <v>0</v>
      </c>
      <c r="P479" s="23">
        <v>0</v>
      </c>
      <c r="Q479" s="23">
        <v>1</v>
      </c>
      <c r="R479" s="23">
        <v>20</v>
      </c>
      <c r="S479" s="23">
        <v>0</v>
      </c>
      <c r="T479" s="23">
        <v>1</v>
      </c>
      <c r="U479" s="23">
        <v>0</v>
      </c>
      <c r="V479" s="23">
        <v>1</v>
      </c>
      <c r="W479" s="23">
        <v>0</v>
      </c>
      <c r="X479" s="23">
        <v>0</v>
      </c>
      <c r="Y479" s="23">
        <v>0</v>
      </c>
      <c r="Z479" s="23">
        <v>0</v>
      </c>
      <c r="AA479" s="23">
        <v>0</v>
      </c>
      <c r="AB479" s="23">
        <v>0</v>
      </c>
      <c r="AC479" s="23">
        <v>0</v>
      </c>
      <c r="AD479" s="23">
        <v>0</v>
      </c>
      <c r="AE479" s="23">
        <v>0</v>
      </c>
      <c r="AF479" s="23">
        <v>31</v>
      </c>
    </row>
    <row r="480" spans="1:32">
      <c r="A480">
        <f t="shared" si="41"/>
        <v>2010</v>
      </c>
      <c r="B480" t="str">
        <f t="shared" si="42"/>
        <v>La Guanera</v>
      </c>
      <c r="C480">
        <v>12</v>
      </c>
      <c r="D480" t="s">
        <v>884</v>
      </c>
      <c r="E480" s="23">
        <v>3</v>
      </c>
      <c r="F480" s="23">
        <v>0</v>
      </c>
      <c r="G480" s="23">
        <v>40</v>
      </c>
      <c r="H480" s="23">
        <v>0</v>
      </c>
      <c r="I480" s="23">
        <v>0</v>
      </c>
      <c r="J480" s="23">
        <v>0</v>
      </c>
      <c r="K480" s="23">
        <v>0</v>
      </c>
      <c r="L480" s="23">
        <v>0</v>
      </c>
      <c r="M480" s="23">
        <v>0</v>
      </c>
      <c r="N480" s="23">
        <v>0</v>
      </c>
      <c r="O480" s="23">
        <v>0</v>
      </c>
      <c r="P480" s="23">
        <v>0</v>
      </c>
      <c r="Q480" s="23">
        <v>13</v>
      </c>
      <c r="R480" s="23">
        <v>75</v>
      </c>
      <c r="S480" s="23">
        <v>0</v>
      </c>
      <c r="T480" s="23">
        <v>1</v>
      </c>
      <c r="U480" s="23">
        <v>2</v>
      </c>
      <c r="V480" s="23">
        <v>2</v>
      </c>
      <c r="W480" s="23">
        <v>0</v>
      </c>
      <c r="X480" s="23">
        <v>0</v>
      </c>
      <c r="Y480" s="23">
        <v>0</v>
      </c>
      <c r="Z480" s="23">
        <v>0</v>
      </c>
      <c r="AA480" s="23">
        <v>0</v>
      </c>
      <c r="AB480" s="23">
        <v>0</v>
      </c>
      <c r="AC480" s="23">
        <v>0</v>
      </c>
      <c r="AD480" s="23">
        <v>0</v>
      </c>
      <c r="AE480" s="23">
        <v>0</v>
      </c>
      <c r="AF480" s="23">
        <v>136</v>
      </c>
    </row>
    <row r="481" spans="1:32">
      <c r="A481">
        <f t="shared" si="41"/>
        <v>2010</v>
      </c>
      <c r="B481" t="str">
        <f t="shared" si="42"/>
        <v>La Guanera</v>
      </c>
      <c r="C481">
        <v>13</v>
      </c>
      <c r="D481" t="s">
        <v>884</v>
      </c>
      <c r="E481" s="23">
        <v>0</v>
      </c>
      <c r="F481" s="23">
        <v>0</v>
      </c>
      <c r="G481" s="23">
        <v>1</v>
      </c>
      <c r="H481" s="23">
        <v>0</v>
      </c>
      <c r="I481" s="23">
        <v>0</v>
      </c>
      <c r="J481" s="23">
        <v>0</v>
      </c>
      <c r="K481" s="23">
        <v>0</v>
      </c>
      <c r="L481" s="23">
        <v>0</v>
      </c>
      <c r="M481" s="23">
        <v>0</v>
      </c>
      <c r="N481" s="23">
        <v>0</v>
      </c>
      <c r="O481" s="23">
        <v>0</v>
      </c>
      <c r="P481" s="23">
        <v>0</v>
      </c>
      <c r="Q481" s="23">
        <v>0</v>
      </c>
      <c r="R481" s="23">
        <v>23</v>
      </c>
      <c r="S481" s="23">
        <v>0</v>
      </c>
      <c r="T481" s="23">
        <v>0</v>
      </c>
      <c r="U481" s="23">
        <v>0</v>
      </c>
      <c r="V481" s="23">
        <v>0</v>
      </c>
      <c r="W481" s="23">
        <v>0</v>
      </c>
      <c r="X481" s="23">
        <v>0</v>
      </c>
      <c r="Y481" s="23">
        <v>0</v>
      </c>
      <c r="Z481" s="23">
        <v>0</v>
      </c>
      <c r="AA481" s="23">
        <v>0</v>
      </c>
      <c r="AB481" s="23">
        <v>0</v>
      </c>
      <c r="AC481" s="23">
        <v>0</v>
      </c>
      <c r="AD481" s="23">
        <v>0</v>
      </c>
      <c r="AE481" s="23">
        <v>0</v>
      </c>
      <c r="AF481" s="23">
        <v>24</v>
      </c>
    </row>
    <row r="482" spans="1:32">
      <c r="A482">
        <f t="shared" ref="A482:A517" si="43">A481</f>
        <v>2010</v>
      </c>
      <c r="B482" t="str">
        <f t="shared" si="42"/>
        <v>La Guanera</v>
      </c>
      <c r="C482">
        <v>14</v>
      </c>
      <c r="D482" t="s">
        <v>884</v>
      </c>
      <c r="E482" s="23">
        <v>0</v>
      </c>
      <c r="F482" s="23">
        <v>0</v>
      </c>
      <c r="G482" s="23">
        <v>27</v>
      </c>
      <c r="H482" s="23">
        <v>3</v>
      </c>
      <c r="I482" s="23">
        <v>1</v>
      </c>
      <c r="J482" s="23">
        <v>0</v>
      </c>
      <c r="K482" s="23">
        <v>0</v>
      </c>
      <c r="L482" s="23">
        <v>0</v>
      </c>
      <c r="M482" s="23">
        <v>0</v>
      </c>
      <c r="N482" s="23">
        <v>0</v>
      </c>
      <c r="O482" s="23">
        <v>1</v>
      </c>
      <c r="P482" s="23">
        <v>0</v>
      </c>
      <c r="Q482" s="23">
        <v>2</v>
      </c>
      <c r="R482" s="23">
        <v>25</v>
      </c>
      <c r="S482" s="23">
        <v>0</v>
      </c>
      <c r="T482" s="23">
        <v>4</v>
      </c>
      <c r="U482" s="23">
        <v>2</v>
      </c>
      <c r="V482" s="23">
        <v>3</v>
      </c>
      <c r="W482" s="23">
        <v>0</v>
      </c>
      <c r="X482" s="23">
        <v>0</v>
      </c>
      <c r="Y482" s="23">
        <v>0</v>
      </c>
      <c r="Z482" s="23">
        <v>0</v>
      </c>
      <c r="AA482" s="23">
        <v>0</v>
      </c>
      <c r="AB482" s="23">
        <v>1</v>
      </c>
      <c r="AC482" s="23">
        <v>0</v>
      </c>
      <c r="AD482" s="23">
        <v>0</v>
      </c>
      <c r="AE482" s="23">
        <v>0</v>
      </c>
      <c r="AF482" s="23">
        <v>69</v>
      </c>
    </row>
    <row r="483" spans="1:32">
      <c r="A483">
        <f t="shared" si="43"/>
        <v>2010</v>
      </c>
      <c r="B483" t="str">
        <f t="shared" si="42"/>
        <v>La Guanera</v>
      </c>
      <c r="C483">
        <v>15</v>
      </c>
      <c r="D483" t="s">
        <v>884</v>
      </c>
      <c r="E483" s="23">
        <v>0</v>
      </c>
      <c r="F483" s="23">
        <v>0</v>
      </c>
      <c r="G483" s="23">
        <v>2</v>
      </c>
      <c r="H483" s="23">
        <v>1</v>
      </c>
      <c r="I483" s="23">
        <v>0</v>
      </c>
      <c r="J483" s="23">
        <v>1</v>
      </c>
      <c r="K483" s="23">
        <v>0</v>
      </c>
      <c r="L483" s="23">
        <v>0</v>
      </c>
      <c r="M483" s="23">
        <v>0</v>
      </c>
      <c r="N483" s="23">
        <v>0</v>
      </c>
      <c r="O483" s="23">
        <v>0</v>
      </c>
      <c r="P483" s="23">
        <v>0</v>
      </c>
      <c r="Q483" s="23">
        <v>3</v>
      </c>
      <c r="R483" s="23">
        <v>24</v>
      </c>
      <c r="S483" s="23">
        <v>2</v>
      </c>
      <c r="T483" s="23">
        <v>0</v>
      </c>
      <c r="U483" s="23">
        <v>0</v>
      </c>
      <c r="V483" s="23">
        <v>2</v>
      </c>
      <c r="W483" s="23">
        <v>0</v>
      </c>
      <c r="X483" s="23">
        <v>0</v>
      </c>
      <c r="Y483" s="23">
        <v>0</v>
      </c>
      <c r="Z483" s="23">
        <v>0</v>
      </c>
      <c r="AA483" s="23">
        <v>0</v>
      </c>
      <c r="AB483" s="23">
        <v>0</v>
      </c>
      <c r="AC483" s="23">
        <v>0</v>
      </c>
      <c r="AD483" s="23">
        <v>0</v>
      </c>
      <c r="AE483" s="23">
        <v>0</v>
      </c>
      <c r="AF483" s="23">
        <v>35</v>
      </c>
    </row>
    <row r="484" spans="1:32">
      <c r="A484">
        <f t="shared" si="43"/>
        <v>2010</v>
      </c>
      <c r="B484" t="str">
        <f t="shared" si="42"/>
        <v>La Guanera</v>
      </c>
      <c r="C484">
        <v>16</v>
      </c>
      <c r="D484" t="s">
        <v>884</v>
      </c>
      <c r="E484" s="23">
        <v>1</v>
      </c>
      <c r="F484" s="23">
        <v>0</v>
      </c>
      <c r="G484" s="23">
        <v>5</v>
      </c>
      <c r="H484" s="23">
        <v>1</v>
      </c>
      <c r="I484" s="23">
        <v>0</v>
      </c>
      <c r="J484" s="23">
        <v>0</v>
      </c>
      <c r="K484" s="23">
        <v>0</v>
      </c>
      <c r="L484" s="23">
        <v>0</v>
      </c>
      <c r="M484" s="23">
        <v>0</v>
      </c>
      <c r="N484" s="23">
        <v>2</v>
      </c>
      <c r="O484" s="23">
        <v>0</v>
      </c>
      <c r="P484" s="23">
        <v>0</v>
      </c>
      <c r="Q484" s="23">
        <v>2</v>
      </c>
      <c r="R484" s="23">
        <v>13</v>
      </c>
      <c r="S484" s="23">
        <v>1</v>
      </c>
      <c r="T484" s="23">
        <v>1</v>
      </c>
      <c r="U484" s="23">
        <v>1</v>
      </c>
      <c r="V484" s="23">
        <v>0</v>
      </c>
      <c r="W484" s="23">
        <v>0</v>
      </c>
      <c r="X484" s="23">
        <v>0</v>
      </c>
      <c r="Y484" s="23">
        <v>0</v>
      </c>
      <c r="Z484" s="23">
        <v>0</v>
      </c>
      <c r="AA484" s="23">
        <v>0</v>
      </c>
      <c r="AB484" s="23">
        <v>0</v>
      </c>
      <c r="AC484" s="23">
        <v>0</v>
      </c>
      <c r="AD484" s="23">
        <v>0</v>
      </c>
      <c r="AE484" s="23">
        <v>0</v>
      </c>
      <c r="AF484" s="23">
        <v>27</v>
      </c>
    </row>
    <row r="485" spans="1:32">
      <c r="A485">
        <f t="shared" si="43"/>
        <v>2010</v>
      </c>
      <c r="B485" t="str">
        <f t="shared" si="42"/>
        <v>La Guanera</v>
      </c>
      <c r="C485">
        <v>17</v>
      </c>
      <c r="D485" t="s">
        <v>884</v>
      </c>
      <c r="E485" s="23">
        <v>0</v>
      </c>
      <c r="F485" s="23">
        <v>0</v>
      </c>
      <c r="G485" s="23">
        <v>10</v>
      </c>
      <c r="H485" s="23">
        <v>5</v>
      </c>
      <c r="I485" s="23">
        <v>0</v>
      </c>
      <c r="J485" s="23">
        <v>1</v>
      </c>
      <c r="K485" s="23">
        <v>2</v>
      </c>
      <c r="L485" s="23">
        <v>0</v>
      </c>
      <c r="M485" s="23">
        <v>0</v>
      </c>
      <c r="N485" s="23">
        <v>2</v>
      </c>
      <c r="O485" s="23">
        <v>3</v>
      </c>
      <c r="P485" s="23">
        <v>0</v>
      </c>
      <c r="Q485" s="23">
        <v>4</v>
      </c>
      <c r="R485" s="23">
        <v>6</v>
      </c>
      <c r="S485" s="23">
        <v>4</v>
      </c>
      <c r="T485" s="23">
        <v>1</v>
      </c>
      <c r="U485" s="23">
        <v>4</v>
      </c>
      <c r="V485" s="23">
        <v>9</v>
      </c>
      <c r="W485" s="23">
        <v>0</v>
      </c>
      <c r="X485" s="23">
        <v>0</v>
      </c>
      <c r="Y485" s="23">
        <v>0</v>
      </c>
      <c r="Z485" s="23">
        <v>0</v>
      </c>
      <c r="AA485" s="23">
        <v>0</v>
      </c>
      <c r="AB485" s="23">
        <v>3</v>
      </c>
      <c r="AC485" s="23">
        <v>0</v>
      </c>
      <c r="AD485" s="23">
        <v>0</v>
      </c>
      <c r="AE485" s="23">
        <v>0</v>
      </c>
      <c r="AF485" s="23">
        <v>54</v>
      </c>
    </row>
    <row r="486" spans="1:32">
      <c r="A486">
        <f t="shared" si="43"/>
        <v>2010</v>
      </c>
      <c r="B486" t="str">
        <f t="shared" si="42"/>
        <v>La Guanera</v>
      </c>
      <c r="C486">
        <v>18</v>
      </c>
      <c r="D486" t="s">
        <v>884</v>
      </c>
      <c r="E486" s="23">
        <v>0</v>
      </c>
      <c r="F486" s="23">
        <v>0</v>
      </c>
      <c r="G486" s="23">
        <v>8</v>
      </c>
      <c r="H486" s="23">
        <v>0</v>
      </c>
      <c r="I486" s="23">
        <v>0</v>
      </c>
      <c r="J486" s="23">
        <v>0</v>
      </c>
      <c r="K486" s="23">
        <v>0</v>
      </c>
      <c r="L486" s="23">
        <v>0</v>
      </c>
      <c r="M486" s="23">
        <v>0</v>
      </c>
      <c r="N486" s="23">
        <v>0</v>
      </c>
      <c r="O486" s="23">
        <v>0</v>
      </c>
      <c r="P486" s="23">
        <v>0</v>
      </c>
      <c r="Q486" s="23">
        <v>5</v>
      </c>
      <c r="R486" s="23">
        <v>25</v>
      </c>
      <c r="S486" s="23">
        <v>0</v>
      </c>
      <c r="T486" s="23">
        <v>4</v>
      </c>
      <c r="U486" s="23">
        <v>0</v>
      </c>
      <c r="V486" s="23">
        <v>3</v>
      </c>
      <c r="W486" s="23">
        <v>0</v>
      </c>
      <c r="X486" s="23">
        <v>0</v>
      </c>
      <c r="Y486" s="23">
        <v>0</v>
      </c>
      <c r="Z486" s="23">
        <v>0</v>
      </c>
      <c r="AA486" s="23">
        <v>0</v>
      </c>
      <c r="AB486" s="23">
        <v>4</v>
      </c>
      <c r="AC486" s="23">
        <v>0</v>
      </c>
      <c r="AD486" s="23">
        <v>0</v>
      </c>
      <c r="AE486" s="23">
        <v>0</v>
      </c>
      <c r="AF486" s="23">
        <v>49</v>
      </c>
    </row>
    <row r="487" spans="1:32">
      <c r="A487">
        <f t="shared" si="43"/>
        <v>2010</v>
      </c>
      <c r="B487" t="str">
        <f t="shared" si="42"/>
        <v>La Guanera</v>
      </c>
      <c r="C487">
        <v>19</v>
      </c>
      <c r="D487" t="s">
        <v>884</v>
      </c>
      <c r="E487" s="23">
        <v>0</v>
      </c>
      <c r="F487" s="23">
        <v>0</v>
      </c>
      <c r="G487" s="23">
        <v>3</v>
      </c>
      <c r="H487" s="23">
        <v>0</v>
      </c>
      <c r="I487" s="23">
        <v>0</v>
      </c>
      <c r="J487" s="23">
        <v>2</v>
      </c>
      <c r="K487" s="23">
        <v>0</v>
      </c>
      <c r="L487" s="23">
        <v>0</v>
      </c>
      <c r="M487" s="23">
        <v>0</v>
      </c>
      <c r="N487" s="23">
        <v>0</v>
      </c>
      <c r="O487" s="23">
        <v>0</v>
      </c>
      <c r="P487" s="23">
        <v>0</v>
      </c>
      <c r="Q487" s="23">
        <v>3</v>
      </c>
      <c r="R487" s="23">
        <v>41</v>
      </c>
      <c r="S487" s="23">
        <v>0</v>
      </c>
      <c r="T487" s="23">
        <v>0</v>
      </c>
      <c r="U487" s="23">
        <v>0</v>
      </c>
      <c r="V487" s="23">
        <v>0</v>
      </c>
      <c r="W487" s="23">
        <v>0</v>
      </c>
      <c r="X487" s="23">
        <v>0</v>
      </c>
      <c r="Y487" s="23">
        <v>0</v>
      </c>
      <c r="Z487" s="23">
        <v>0</v>
      </c>
      <c r="AA487" s="23">
        <v>0</v>
      </c>
      <c r="AB487" s="23">
        <v>0</v>
      </c>
      <c r="AC487" s="23">
        <v>0</v>
      </c>
      <c r="AD487" s="23">
        <v>0</v>
      </c>
      <c r="AE487" s="23">
        <v>0</v>
      </c>
      <c r="AF487" s="23">
        <v>49</v>
      </c>
    </row>
    <row r="488" spans="1:32">
      <c r="A488">
        <f t="shared" si="43"/>
        <v>2010</v>
      </c>
      <c r="B488" t="str">
        <f t="shared" si="42"/>
        <v>La Guanera</v>
      </c>
      <c r="C488">
        <v>20</v>
      </c>
      <c r="D488" t="s">
        <v>884</v>
      </c>
      <c r="E488" s="23">
        <v>0</v>
      </c>
      <c r="F488" s="23">
        <v>0</v>
      </c>
      <c r="G488" s="23">
        <v>16</v>
      </c>
      <c r="H488" s="23">
        <v>0</v>
      </c>
      <c r="I488" s="23">
        <v>0</v>
      </c>
      <c r="J488" s="23">
        <v>0</v>
      </c>
      <c r="K488" s="23">
        <v>0</v>
      </c>
      <c r="L488" s="23">
        <v>0</v>
      </c>
      <c r="M488" s="23">
        <v>0</v>
      </c>
      <c r="N488" s="23">
        <v>0</v>
      </c>
      <c r="O488" s="23">
        <v>0</v>
      </c>
      <c r="P488" s="23">
        <v>0</v>
      </c>
      <c r="Q488" s="23">
        <v>2</v>
      </c>
      <c r="R488" s="23">
        <v>6</v>
      </c>
      <c r="S488" s="23">
        <v>0</v>
      </c>
      <c r="T488" s="23">
        <v>1</v>
      </c>
      <c r="U488" s="23">
        <v>0</v>
      </c>
      <c r="V488" s="23">
        <v>2</v>
      </c>
      <c r="W488" s="23">
        <v>0</v>
      </c>
      <c r="X488" s="23">
        <v>0</v>
      </c>
      <c r="Y488" s="23">
        <v>0</v>
      </c>
      <c r="Z488" s="23">
        <v>0</v>
      </c>
      <c r="AA488" s="23">
        <v>0</v>
      </c>
      <c r="AB488" s="23">
        <v>0</v>
      </c>
      <c r="AC488" s="23">
        <v>0</v>
      </c>
      <c r="AD488" s="23">
        <v>0</v>
      </c>
      <c r="AE488" s="23">
        <v>0</v>
      </c>
      <c r="AF488" s="23">
        <v>27</v>
      </c>
    </row>
    <row r="489" spans="1:32">
      <c r="A489">
        <f t="shared" si="43"/>
        <v>2010</v>
      </c>
      <c r="B489" t="str">
        <f t="shared" si="42"/>
        <v>La Guanera</v>
      </c>
      <c r="C489">
        <v>21</v>
      </c>
      <c r="D489" t="s">
        <v>884</v>
      </c>
      <c r="E489" s="23">
        <v>0</v>
      </c>
      <c r="F489" s="23">
        <v>0</v>
      </c>
      <c r="G489" s="23">
        <v>3</v>
      </c>
      <c r="H489" s="23">
        <v>0</v>
      </c>
      <c r="I489" s="23">
        <v>0</v>
      </c>
      <c r="J489" s="23">
        <v>1</v>
      </c>
      <c r="K489" s="23">
        <v>0</v>
      </c>
      <c r="L489" s="23">
        <v>0</v>
      </c>
      <c r="M489" s="23">
        <v>0</v>
      </c>
      <c r="N489" s="23">
        <v>0</v>
      </c>
      <c r="O489" s="23">
        <v>0</v>
      </c>
      <c r="P489" s="23">
        <v>0</v>
      </c>
      <c r="Q489" s="23">
        <v>0</v>
      </c>
      <c r="R489" s="23">
        <v>5</v>
      </c>
      <c r="S489" s="23">
        <v>0</v>
      </c>
      <c r="T489" s="23">
        <v>0</v>
      </c>
      <c r="U489" s="23">
        <v>62</v>
      </c>
      <c r="V489" s="23">
        <v>0</v>
      </c>
      <c r="W489" s="23">
        <v>0</v>
      </c>
      <c r="X489" s="23">
        <v>0</v>
      </c>
      <c r="Y489" s="23">
        <v>0</v>
      </c>
      <c r="Z489" s="23">
        <v>0</v>
      </c>
      <c r="AA489" s="23">
        <v>0</v>
      </c>
      <c r="AB489" s="23">
        <v>1</v>
      </c>
      <c r="AC489" s="23">
        <v>0</v>
      </c>
      <c r="AD489" s="23">
        <v>0</v>
      </c>
      <c r="AE489" s="23">
        <v>0</v>
      </c>
      <c r="AF489" s="23">
        <v>72</v>
      </c>
    </row>
    <row r="490" spans="1:32">
      <c r="A490">
        <f t="shared" si="43"/>
        <v>2010</v>
      </c>
      <c r="B490" t="str">
        <f t="shared" si="42"/>
        <v>La Guanera</v>
      </c>
      <c r="C490">
        <v>22</v>
      </c>
      <c r="D490" t="s">
        <v>884</v>
      </c>
      <c r="E490" s="23">
        <v>0</v>
      </c>
      <c r="F490" s="23">
        <v>0</v>
      </c>
      <c r="G490" s="23">
        <v>3</v>
      </c>
      <c r="H490" s="23">
        <v>0</v>
      </c>
      <c r="I490" s="23">
        <v>0</v>
      </c>
      <c r="J490" s="23">
        <v>1</v>
      </c>
      <c r="K490" s="23">
        <v>0</v>
      </c>
      <c r="L490" s="23">
        <v>0</v>
      </c>
      <c r="M490" s="23">
        <v>0</v>
      </c>
      <c r="N490" s="23">
        <v>0</v>
      </c>
      <c r="O490" s="23">
        <v>2</v>
      </c>
      <c r="P490" s="23">
        <v>0</v>
      </c>
      <c r="Q490" s="23">
        <v>2</v>
      </c>
      <c r="R490" s="23">
        <v>27</v>
      </c>
      <c r="S490" s="23">
        <v>1</v>
      </c>
      <c r="T490" s="23">
        <v>0</v>
      </c>
      <c r="U490" s="23">
        <v>0</v>
      </c>
      <c r="V490" s="23">
        <v>3</v>
      </c>
      <c r="W490" s="23">
        <v>0</v>
      </c>
      <c r="X490" s="23">
        <v>0</v>
      </c>
      <c r="Y490" s="23">
        <v>0</v>
      </c>
      <c r="Z490" s="23">
        <v>0</v>
      </c>
      <c r="AA490" s="23">
        <v>0</v>
      </c>
      <c r="AB490" s="23">
        <v>0</v>
      </c>
      <c r="AC490" s="23">
        <v>0</v>
      </c>
      <c r="AD490" s="23">
        <v>0</v>
      </c>
      <c r="AE490" s="23">
        <v>0</v>
      </c>
      <c r="AF490" s="23">
        <v>39</v>
      </c>
    </row>
    <row r="491" spans="1:32">
      <c r="A491">
        <f t="shared" si="43"/>
        <v>2010</v>
      </c>
      <c r="B491" t="str">
        <f t="shared" si="42"/>
        <v>La Guanera</v>
      </c>
      <c r="C491">
        <v>23</v>
      </c>
      <c r="D491" t="s">
        <v>884</v>
      </c>
      <c r="E491" s="23">
        <v>3</v>
      </c>
      <c r="F491" s="23">
        <v>0</v>
      </c>
      <c r="G491" s="23">
        <v>2</v>
      </c>
      <c r="H491" s="23">
        <v>0</v>
      </c>
      <c r="I491" s="23">
        <v>0</v>
      </c>
      <c r="J491" s="23">
        <v>3</v>
      </c>
      <c r="K491" s="23">
        <v>0</v>
      </c>
      <c r="L491" s="23">
        <v>0</v>
      </c>
      <c r="M491" s="23">
        <v>0</v>
      </c>
      <c r="N491" s="23">
        <v>0</v>
      </c>
      <c r="O491" s="23">
        <v>0</v>
      </c>
      <c r="P491" s="23">
        <v>0</v>
      </c>
      <c r="Q491" s="23">
        <v>0</v>
      </c>
      <c r="R491" s="23">
        <v>33</v>
      </c>
      <c r="S491" s="23">
        <v>3</v>
      </c>
      <c r="T491" s="23">
        <v>0</v>
      </c>
      <c r="U491" s="23">
        <v>11</v>
      </c>
      <c r="V491" s="23">
        <v>3</v>
      </c>
      <c r="W491" s="23">
        <v>0</v>
      </c>
      <c r="X491" s="23">
        <v>0</v>
      </c>
      <c r="Y491" s="23">
        <v>0</v>
      </c>
      <c r="Z491" s="23">
        <v>0</v>
      </c>
      <c r="AA491" s="23">
        <v>0</v>
      </c>
      <c r="AB491" s="23">
        <v>0</v>
      </c>
      <c r="AC491" s="23">
        <v>0</v>
      </c>
      <c r="AD491" s="23">
        <v>0</v>
      </c>
      <c r="AE491" s="23">
        <v>0</v>
      </c>
      <c r="AF491" s="23">
        <v>58</v>
      </c>
    </row>
    <row r="492" spans="1:32">
      <c r="A492">
        <f t="shared" si="43"/>
        <v>2010</v>
      </c>
      <c r="B492" t="s">
        <v>66</v>
      </c>
      <c r="C492">
        <v>1</v>
      </c>
      <c r="D492" t="s">
        <v>885</v>
      </c>
      <c r="E492" s="23">
        <v>0</v>
      </c>
      <c r="F492" s="23">
        <v>0</v>
      </c>
      <c r="G492" s="23">
        <v>0</v>
      </c>
      <c r="H492" s="23">
        <v>0</v>
      </c>
      <c r="I492" s="23">
        <v>0</v>
      </c>
      <c r="J492" s="23">
        <v>0</v>
      </c>
      <c r="K492" s="23">
        <v>0</v>
      </c>
      <c r="L492" s="23">
        <v>0</v>
      </c>
      <c r="M492" s="23">
        <v>0</v>
      </c>
      <c r="N492" s="23">
        <v>0</v>
      </c>
      <c r="O492" s="23">
        <v>0</v>
      </c>
      <c r="P492" s="23">
        <v>0</v>
      </c>
      <c r="Q492" s="23">
        <v>2</v>
      </c>
      <c r="R492" s="23">
        <v>188</v>
      </c>
      <c r="S492" s="23">
        <v>1</v>
      </c>
      <c r="T492" s="23">
        <v>0</v>
      </c>
      <c r="U492" s="23">
        <v>12</v>
      </c>
      <c r="V492" s="23">
        <v>0</v>
      </c>
      <c r="W492" s="23">
        <v>0</v>
      </c>
      <c r="X492" s="23">
        <v>0</v>
      </c>
      <c r="Y492" s="23">
        <v>0</v>
      </c>
      <c r="Z492" s="23">
        <v>0</v>
      </c>
      <c r="AA492" s="23">
        <v>0</v>
      </c>
      <c r="AB492" s="23">
        <v>1</v>
      </c>
      <c r="AC492" s="23">
        <v>0</v>
      </c>
      <c r="AD492" s="23">
        <v>0</v>
      </c>
      <c r="AE492" s="23">
        <v>0</v>
      </c>
      <c r="AF492" s="23">
        <v>204</v>
      </c>
    </row>
    <row r="493" spans="1:32">
      <c r="A493">
        <f t="shared" si="43"/>
        <v>2010</v>
      </c>
      <c r="B493" t="str">
        <f t="shared" ref="B493:B516" si="44">B492</f>
        <v>La Plana/Las Cuevas</v>
      </c>
      <c r="C493">
        <v>2</v>
      </c>
      <c r="D493" t="s">
        <v>885</v>
      </c>
      <c r="E493" s="23">
        <v>0</v>
      </c>
      <c r="F493" s="23">
        <v>0</v>
      </c>
      <c r="G493" s="23">
        <v>0</v>
      </c>
      <c r="H493" s="23">
        <v>0</v>
      </c>
      <c r="I493" s="23">
        <v>0</v>
      </c>
      <c r="J493" s="23">
        <v>0</v>
      </c>
      <c r="K493" s="23">
        <v>0</v>
      </c>
      <c r="L493" s="23">
        <v>0</v>
      </c>
      <c r="M493" s="23">
        <v>0</v>
      </c>
      <c r="N493" s="23">
        <v>0</v>
      </c>
      <c r="O493" s="23">
        <v>0</v>
      </c>
      <c r="P493" s="23">
        <v>0</v>
      </c>
      <c r="Q493" s="23">
        <v>0</v>
      </c>
      <c r="R493" s="23">
        <v>115</v>
      </c>
      <c r="S493" s="23">
        <v>0</v>
      </c>
      <c r="T493" s="23">
        <v>0</v>
      </c>
      <c r="U493" s="23">
        <v>3</v>
      </c>
      <c r="V493" s="23">
        <v>0</v>
      </c>
      <c r="W493" s="23">
        <v>0</v>
      </c>
      <c r="X493" s="23">
        <v>0</v>
      </c>
      <c r="Y493" s="23">
        <v>0</v>
      </c>
      <c r="Z493" s="23">
        <v>0</v>
      </c>
      <c r="AA493" s="23">
        <v>0</v>
      </c>
      <c r="AB493" s="23">
        <v>0</v>
      </c>
      <c r="AC493" s="23">
        <v>0</v>
      </c>
      <c r="AD493" s="23">
        <v>0</v>
      </c>
      <c r="AE493" s="23">
        <v>0</v>
      </c>
      <c r="AF493" s="23">
        <v>118</v>
      </c>
    </row>
    <row r="494" spans="1:32">
      <c r="A494">
        <f t="shared" si="43"/>
        <v>2010</v>
      </c>
      <c r="B494" t="str">
        <f t="shared" si="44"/>
        <v>La Plana/Las Cuevas</v>
      </c>
      <c r="C494">
        <v>3</v>
      </c>
      <c r="D494" t="s">
        <v>885</v>
      </c>
      <c r="E494" s="23">
        <v>6</v>
      </c>
      <c r="F494" s="23">
        <v>0</v>
      </c>
      <c r="G494" s="23">
        <v>0</v>
      </c>
      <c r="H494" s="23">
        <v>0</v>
      </c>
      <c r="I494" s="23">
        <v>0</v>
      </c>
      <c r="J494" s="23">
        <v>1</v>
      </c>
      <c r="K494" s="23">
        <v>2</v>
      </c>
      <c r="L494" s="23">
        <v>0</v>
      </c>
      <c r="M494" s="23">
        <v>0</v>
      </c>
      <c r="N494" s="23">
        <v>0</v>
      </c>
      <c r="O494" s="23">
        <v>0</v>
      </c>
      <c r="P494" s="23">
        <v>0</v>
      </c>
      <c r="Q494" s="23">
        <v>19</v>
      </c>
      <c r="R494" s="23">
        <v>214</v>
      </c>
      <c r="S494" s="23">
        <v>0</v>
      </c>
      <c r="T494" s="23">
        <v>1</v>
      </c>
      <c r="U494" s="23">
        <v>1</v>
      </c>
      <c r="V494" s="23">
        <v>0</v>
      </c>
      <c r="W494" s="23">
        <v>0</v>
      </c>
      <c r="X494" s="23">
        <v>0</v>
      </c>
      <c r="Y494" s="23">
        <v>0</v>
      </c>
      <c r="Z494" s="23">
        <v>0</v>
      </c>
      <c r="AA494" s="23">
        <v>0</v>
      </c>
      <c r="AB494" s="23">
        <v>0</v>
      </c>
      <c r="AC494" s="23">
        <v>0</v>
      </c>
      <c r="AD494" s="23">
        <v>0</v>
      </c>
      <c r="AE494" s="23">
        <v>0</v>
      </c>
      <c r="AF494" s="23">
        <v>244</v>
      </c>
    </row>
    <row r="495" spans="1:32">
      <c r="A495">
        <f t="shared" si="43"/>
        <v>2010</v>
      </c>
      <c r="B495" t="str">
        <f t="shared" si="44"/>
        <v>La Plana/Las Cuevas</v>
      </c>
      <c r="C495">
        <v>4</v>
      </c>
      <c r="D495" t="s">
        <v>885</v>
      </c>
      <c r="E495" s="23">
        <v>4</v>
      </c>
      <c r="F495" s="23">
        <v>0</v>
      </c>
      <c r="G495" s="23">
        <v>5</v>
      </c>
      <c r="H495" s="23">
        <v>0</v>
      </c>
      <c r="I495" s="23">
        <v>0</v>
      </c>
      <c r="J495" s="23">
        <v>1</v>
      </c>
      <c r="K495" s="23">
        <v>0</v>
      </c>
      <c r="L495" s="23">
        <v>0</v>
      </c>
      <c r="M495" s="23">
        <v>0</v>
      </c>
      <c r="N495" s="23">
        <v>0</v>
      </c>
      <c r="O495" s="23">
        <v>1</v>
      </c>
      <c r="P495" s="23">
        <v>0</v>
      </c>
      <c r="Q495" s="23">
        <v>6</v>
      </c>
      <c r="R495" s="23">
        <v>250</v>
      </c>
      <c r="S495" s="23">
        <v>1</v>
      </c>
      <c r="T495" s="23">
        <v>3</v>
      </c>
      <c r="U495" s="23">
        <v>5</v>
      </c>
      <c r="V495" s="23">
        <v>0</v>
      </c>
      <c r="W495" s="23">
        <v>0</v>
      </c>
      <c r="X495" s="23">
        <v>0</v>
      </c>
      <c r="Y495" s="23">
        <v>0</v>
      </c>
      <c r="Z495" s="23">
        <v>0</v>
      </c>
      <c r="AA495" s="23">
        <v>0</v>
      </c>
      <c r="AB495" s="23">
        <v>0</v>
      </c>
      <c r="AC495" s="23">
        <v>0</v>
      </c>
      <c r="AD495" s="23">
        <v>0</v>
      </c>
      <c r="AE495" s="23">
        <v>0</v>
      </c>
      <c r="AF495" s="23">
        <v>276</v>
      </c>
    </row>
    <row r="496" spans="1:32">
      <c r="A496">
        <f t="shared" si="43"/>
        <v>2010</v>
      </c>
      <c r="B496" t="str">
        <f t="shared" si="44"/>
        <v>La Plana/Las Cuevas</v>
      </c>
      <c r="C496">
        <v>5</v>
      </c>
      <c r="D496" t="s">
        <v>885</v>
      </c>
      <c r="E496" s="23">
        <v>2</v>
      </c>
      <c r="F496" s="23">
        <v>0</v>
      </c>
      <c r="G496" s="23">
        <v>2</v>
      </c>
      <c r="H496" s="23">
        <v>0</v>
      </c>
      <c r="I496" s="23">
        <v>0</v>
      </c>
      <c r="J496" s="23">
        <v>1</v>
      </c>
      <c r="K496" s="23">
        <v>3</v>
      </c>
      <c r="L496" s="23">
        <v>0</v>
      </c>
      <c r="M496" s="23">
        <v>0</v>
      </c>
      <c r="N496" s="23">
        <v>0</v>
      </c>
      <c r="O496" s="23">
        <v>0</v>
      </c>
      <c r="P496" s="23">
        <v>0</v>
      </c>
      <c r="Q496" s="23">
        <v>60</v>
      </c>
      <c r="R496" s="23">
        <v>31</v>
      </c>
      <c r="S496" s="23">
        <v>2</v>
      </c>
      <c r="T496" s="23">
        <v>3</v>
      </c>
      <c r="U496" s="23">
        <v>3</v>
      </c>
      <c r="V496" s="23">
        <v>0</v>
      </c>
      <c r="W496" s="23">
        <v>0</v>
      </c>
      <c r="X496" s="23">
        <v>0</v>
      </c>
      <c r="Y496" s="23">
        <v>0</v>
      </c>
      <c r="Z496" s="23">
        <v>0</v>
      </c>
      <c r="AA496" s="23">
        <v>0</v>
      </c>
      <c r="AB496" s="23">
        <v>3</v>
      </c>
      <c r="AC496" s="23">
        <v>0</v>
      </c>
      <c r="AD496" s="23">
        <v>0</v>
      </c>
      <c r="AE496" s="23">
        <v>0</v>
      </c>
      <c r="AF496" s="23">
        <v>110</v>
      </c>
    </row>
    <row r="497" spans="1:32">
      <c r="A497">
        <f t="shared" si="43"/>
        <v>2010</v>
      </c>
      <c r="B497" t="str">
        <f t="shared" si="44"/>
        <v>La Plana/Las Cuevas</v>
      </c>
      <c r="C497">
        <v>6</v>
      </c>
      <c r="D497" t="s">
        <v>885</v>
      </c>
      <c r="E497" s="23">
        <v>0</v>
      </c>
      <c r="F497" s="23">
        <v>0</v>
      </c>
      <c r="G497" s="23">
        <v>4</v>
      </c>
      <c r="H497" s="23">
        <v>0</v>
      </c>
      <c r="I497" s="23">
        <v>0</v>
      </c>
      <c r="J497" s="23">
        <v>1</v>
      </c>
      <c r="K497" s="23">
        <v>0</v>
      </c>
      <c r="L497" s="23">
        <v>0</v>
      </c>
      <c r="M497" s="23">
        <v>0</v>
      </c>
      <c r="N497" s="23">
        <v>0</v>
      </c>
      <c r="O497" s="23">
        <v>0</v>
      </c>
      <c r="P497" s="23">
        <v>0</v>
      </c>
      <c r="Q497" s="23">
        <v>20</v>
      </c>
      <c r="R497" s="23">
        <v>115</v>
      </c>
      <c r="S497" s="23">
        <v>5</v>
      </c>
      <c r="T497" s="23">
        <v>4</v>
      </c>
      <c r="U497" s="23">
        <v>6</v>
      </c>
      <c r="V497" s="23">
        <v>0</v>
      </c>
      <c r="W497" s="23">
        <v>0</v>
      </c>
      <c r="X497" s="23">
        <v>1</v>
      </c>
      <c r="Y497" s="23">
        <v>0</v>
      </c>
      <c r="Z497" s="23">
        <v>0</v>
      </c>
      <c r="AA497" s="23">
        <v>0</v>
      </c>
      <c r="AB497" s="23">
        <v>0</v>
      </c>
      <c r="AC497" s="23">
        <v>0</v>
      </c>
      <c r="AD497" s="23">
        <v>0</v>
      </c>
      <c r="AE497" s="23">
        <v>0</v>
      </c>
      <c r="AF497" s="23">
        <v>156</v>
      </c>
    </row>
    <row r="498" spans="1:32">
      <c r="A498">
        <f t="shared" si="43"/>
        <v>2010</v>
      </c>
      <c r="B498" t="str">
        <f t="shared" si="44"/>
        <v>La Plana/Las Cuevas</v>
      </c>
      <c r="C498">
        <v>7</v>
      </c>
      <c r="D498" t="s">
        <v>885</v>
      </c>
      <c r="E498" s="23">
        <v>1</v>
      </c>
      <c r="F498" s="23">
        <v>0</v>
      </c>
      <c r="G498" s="23">
        <v>3</v>
      </c>
      <c r="H498" s="23">
        <v>0</v>
      </c>
      <c r="I498" s="23">
        <v>0</v>
      </c>
      <c r="J498" s="23">
        <v>1</v>
      </c>
      <c r="K498" s="23">
        <v>0</v>
      </c>
      <c r="L498" s="23">
        <v>0</v>
      </c>
      <c r="M498" s="23">
        <v>0</v>
      </c>
      <c r="N498" s="23">
        <v>0</v>
      </c>
      <c r="O498" s="23">
        <v>0</v>
      </c>
      <c r="P498" s="23">
        <v>0</v>
      </c>
      <c r="Q498" s="23">
        <v>0</v>
      </c>
      <c r="R498" s="23">
        <v>150</v>
      </c>
      <c r="S498" s="23">
        <v>4</v>
      </c>
      <c r="T498" s="23">
        <v>3</v>
      </c>
      <c r="U498" s="23">
        <v>8</v>
      </c>
      <c r="V498" s="23">
        <v>0</v>
      </c>
      <c r="W498" s="23">
        <v>0</v>
      </c>
      <c r="X498" s="23">
        <v>0</v>
      </c>
      <c r="Y498" s="23">
        <v>0</v>
      </c>
      <c r="Z498" s="23">
        <v>0</v>
      </c>
      <c r="AA498" s="23">
        <v>0</v>
      </c>
      <c r="AB498" s="23">
        <v>0</v>
      </c>
      <c r="AC498" s="23">
        <v>0</v>
      </c>
      <c r="AD498" s="23">
        <v>0</v>
      </c>
      <c r="AE498" s="23">
        <v>0</v>
      </c>
      <c r="AF498" s="23">
        <v>170</v>
      </c>
    </row>
    <row r="499" spans="1:32">
      <c r="A499">
        <f t="shared" si="43"/>
        <v>2010</v>
      </c>
      <c r="B499" t="str">
        <f t="shared" si="44"/>
        <v>La Plana/Las Cuevas</v>
      </c>
      <c r="C499">
        <v>8</v>
      </c>
      <c r="D499" t="s">
        <v>885</v>
      </c>
      <c r="E499" s="23">
        <v>0</v>
      </c>
      <c r="F499" s="23">
        <v>0</v>
      </c>
      <c r="G499" s="23">
        <v>5</v>
      </c>
      <c r="H499" s="23">
        <v>0</v>
      </c>
      <c r="I499" s="23">
        <v>0</v>
      </c>
      <c r="J499" s="23">
        <v>0</v>
      </c>
      <c r="K499" s="23">
        <v>0</v>
      </c>
      <c r="L499" s="23">
        <v>0</v>
      </c>
      <c r="M499" s="23">
        <v>0</v>
      </c>
      <c r="N499" s="23">
        <v>0</v>
      </c>
      <c r="O499" s="23">
        <v>0</v>
      </c>
      <c r="P499" s="23">
        <v>0</v>
      </c>
      <c r="Q499" s="23">
        <v>25</v>
      </c>
      <c r="R499" s="23">
        <v>75</v>
      </c>
      <c r="S499" s="23">
        <v>6</v>
      </c>
      <c r="T499" s="23">
        <v>7</v>
      </c>
      <c r="U499" s="23">
        <v>18</v>
      </c>
      <c r="V499" s="23">
        <v>5</v>
      </c>
      <c r="W499" s="23">
        <v>0</v>
      </c>
      <c r="X499" s="23">
        <v>2</v>
      </c>
      <c r="Y499" s="23">
        <v>0</v>
      </c>
      <c r="Z499" s="23">
        <v>0</v>
      </c>
      <c r="AA499" s="23">
        <v>0</v>
      </c>
      <c r="AB499" s="23">
        <v>2</v>
      </c>
      <c r="AC499" s="23">
        <v>0</v>
      </c>
      <c r="AD499" s="23">
        <v>0</v>
      </c>
      <c r="AE499" s="23">
        <v>0</v>
      </c>
      <c r="AF499" s="23">
        <v>145</v>
      </c>
    </row>
    <row r="500" spans="1:32">
      <c r="A500">
        <f t="shared" si="43"/>
        <v>2010</v>
      </c>
      <c r="B500" t="str">
        <f t="shared" si="44"/>
        <v>La Plana/Las Cuevas</v>
      </c>
      <c r="C500">
        <v>9</v>
      </c>
      <c r="D500" t="s">
        <v>885</v>
      </c>
      <c r="E500" s="23">
        <v>4</v>
      </c>
      <c r="F500" s="23">
        <v>0</v>
      </c>
      <c r="G500" s="23">
        <v>0</v>
      </c>
      <c r="H500" s="23">
        <v>0</v>
      </c>
      <c r="I500" s="23">
        <v>0</v>
      </c>
      <c r="J500" s="23">
        <v>0</v>
      </c>
      <c r="K500" s="23">
        <v>0</v>
      </c>
      <c r="L500" s="23">
        <v>0</v>
      </c>
      <c r="M500" s="23">
        <v>0</v>
      </c>
      <c r="N500" s="23">
        <v>0</v>
      </c>
      <c r="O500" s="23">
        <v>11</v>
      </c>
      <c r="P500" s="23">
        <v>0</v>
      </c>
      <c r="Q500" s="23">
        <v>13</v>
      </c>
      <c r="R500" s="23">
        <v>71</v>
      </c>
      <c r="S500" s="23">
        <v>4</v>
      </c>
      <c r="T500" s="23">
        <v>7</v>
      </c>
      <c r="U500" s="23">
        <v>0</v>
      </c>
      <c r="V500" s="23">
        <v>6</v>
      </c>
      <c r="W500" s="23">
        <v>0</v>
      </c>
      <c r="X500" s="23">
        <v>0</v>
      </c>
      <c r="Y500" s="23">
        <v>0</v>
      </c>
      <c r="Z500" s="23">
        <v>0</v>
      </c>
      <c r="AA500" s="23">
        <v>0</v>
      </c>
      <c r="AB500" s="23">
        <v>0</v>
      </c>
      <c r="AC500" s="23">
        <v>0</v>
      </c>
      <c r="AD500" s="23">
        <v>0</v>
      </c>
      <c r="AE500" s="23">
        <v>0</v>
      </c>
      <c r="AF500" s="23">
        <v>116</v>
      </c>
    </row>
    <row r="501" spans="1:32">
      <c r="A501">
        <f t="shared" si="43"/>
        <v>2010</v>
      </c>
      <c r="B501" t="str">
        <f t="shared" si="44"/>
        <v>La Plana/Las Cuevas</v>
      </c>
      <c r="C501">
        <v>10</v>
      </c>
      <c r="D501" t="s">
        <v>885</v>
      </c>
      <c r="E501" s="23">
        <v>0</v>
      </c>
      <c r="F501" s="23">
        <v>0</v>
      </c>
      <c r="G501" s="23">
        <v>0</v>
      </c>
      <c r="H501" s="23">
        <v>0</v>
      </c>
      <c r="I501" s="23">
        <v>0</v>
      </c>
      <c r="J501" s="23">
        <v>0</v>
      </c>
      <c r="K501" s="23">
        <v>0</v>
      </c>
      <c r="L501" s="23">
        <v>0</v>
      </c>
      <c r="M501" s="23">
        <v>0</v>
      </c>
      <c r="N501" s="23">
        <v>0</v>
      </c>
      <c r="O501" s="23">
        <v>0</v>
      </c>
      <c r="P501" s="23">
        <v>0</v>
      </c>
      <c r="Q501" s="23">
        <v>4</v>
      </c>
      <c r="R501" s="23">
        <v>51</v>
      </c>
      <c r="S501" s="23">
        <v>0</v>
      </c>
      <c r="T501" s="23">
        <v>0</v>
      </c>
      <c r="U501" s="23">
        <v>4</v>
      </c>
      <c r="V501" s="23">
        <v>36</v>
      </c>
      <c r="W501" s="23">
        <v>0</v>
      </c>
      <c r="X501" s="23">
        <v>0</v>
      </c>
      <c r="Y501" s="23">
        <v>0</v>
      </c>
      <c r="Z501" s="23">
        <v>0</v>
      </c>
      <c r="AA501" s="23">
        <v>0</v>
      </c>
      <c r="AB501" s="23">
        <v>0</v>
      </c>
      <c r="AC501" s="23">
        <v>0</v>
      </c>
      <c r="AD501" s="23">
        <v>0</v>
      </c>
      <c r="AE501" s="23">
        <v>0</v>
      </c>
      <c r="AF501" s="23">
        <v>95</v>
      </c>
    </row>
    <row r="502" spans="1:32">
      <c r="A502">
        <f t="shared" si="43"/>
        <v>2010</v>
      </c>
      <c r="B502" t="str">
        <f t="shared" si="44"/>
        <v>La Plana/Las Cuevas</v>
      </c>
      <c r="C502">
        <v>11</v>
      </c>
      <c r="D502" t="s">
        <v>885</v>
      </c>
      <c r="E502" s="23">
        <v>0</v>
      </c>
      <c r="F502" s="23">
        <v>0</v>
      </c>
      <c r="G502" s="23">
        <v>0</v>
      </c>
      <c r="H502" s="23">
        <v>0</v>
      </c>
      <c r="I502" s="23">
        <v>0</v>
      </c>
      <c r="J502" s="23">
        <v>1</v>
      </c>
      <c r="K502" s="23">
        <v>0</v>
      </c>
      <c r="L502" s="23">
        <v>0</v>
      </c>
      <c r="M502" s="23">
        <v>0</v>
      </c>
      <c r="N502" s="23">
        <v>0</v>
      </c>
      <c r="O502" s="23">
        <v>0</v>
      </c>
      <c r="P502" s="23">
        <v>0</v>
      </c>
      <c r="Q502" s="23">
        <v>0</v>
      </c>
      <c r="R502" s="23">
        <v>68</v>
      </c>
      <c r="S502" s="23">
        <v>1</v>
      </c>
      <c r="T502" s="23">
        <v>0</v>
      </c>
      <c r="U502" s="23">
        <v>11</v>
      </c>
      <c r="V502" s="23">
        <v>0</v>
      </c>
      <c r="W502" s="23">
        <v>0</v>
      </c>
      <c r="X502" s="23">
        <v>0</v>
      </c>
      <c r="Y502" s="23">
        <v>0</v>
      </c>
      <c r="Z502" s="23">
        <v>0</v>
      </c>
      <c r="AA502" s="23">
        <v>0</v>
      </c>
      <c r="AB502" s="23">
        <v>0</v>
      </c>
      <c r="AC502" s="23">
        <v>0</v>
      </c>
      <c r="AD502" s="23">
        <v>0</v>
      </c>
      <c r="AE502" s="23">
        <v>0</v>
      </c>
      <c r="AF502" s="23">
        <v>81</v>
      </c>
    </row>
    <row r="503" spans="1:32">
      <c r="A503">
        <f t="shared" si="43"/>
        <v>2010</v>
      </c>
      <c r="B503" t="str">
        <f t="shared" si="44"/>
        <v>La Plana/Las Cuevas</v>
      </c>
      <c r="C503">
        <v>12</v>
      </c>
      <c r="D503" t="s">
        <v>885</v>
      </c>
      <c r="E503" s="23">
        <v>0</v>
      </c>
      <c r="F503" s="23">
        <v>0</v>
      </c>
      <c r="G503" s="23">
        <v>0</v>
      </c>
      <c r="H503" s="23">
        <v>0</v>
      </c>
      <c r="I503" s="23">
        <v>0</v>
      </c>
      <c r="J503" s="23">
        <v>0</v>
      </c>
      <c r="K503" s="23">
        <v>0</v>
      </c>
      <c r="L503" s="23">
        <v>0</v>
      </c>
      <c r="M503" s="23">
        <v>0</v>
      </c>
      <c r="N503" s="23">
        <v>0</v>
      </c>
      <c r="O503" s="23">
        <v>0</v>
      </c>
      <c r="P503" s="23">
        <v>0</v>
      </c>
      <c r="Q503" s="23">
        <v>1</v>
      </c>
      <c r="R503" s="23">
        <v>16</v>
      </c>
      <c r="S503" s="23">
        <v>1</v>
      </c>
      <c r="T503" s="23">
        <v>0</v>
      </c>
      <c r="U503" s="23">
        <v>0</v>
      </c>
      <c r="V503" s="23">
        <v>10</v>
      </c>
      <c r="W503" s="23">
        <v>0</v>
      </c>
      <c r="X503" s="23">
        <v>0</v>
      </c>
      <c r="Y503" s="23">
        <v>0</v>
      </c>
      <c r="Z503" s="23">
        <v>0</v>
      </c>
      <c r="AA503" s="23">
        <v>0</v>
      </c>
      <c r="AB503" s="23">
        <v>0</v>
      </c>
      <c r="AC503" s="23">
        <v>0</v>
      </c>
      <c r="AD503" s="23">
        <v>0</v>
      </c>
      <c r="AE503" s="23">
        <v>0</v>
      </c>
      <c r="AF503" s="23">
        <v>28</v>
      </c>
    </row>
    <row r="504" spans="1:32">
      <c r="A504">
        <f t="shared" si="43"/>
        <v>2010</v>
      </c>
      <c r="B504" t="str">
        <f t="shared" si="44"/>
        <v>La Plana/Las Cuevas</v>
      </c>
      <c r="C504">
        <v>13</v>
      </c>
      <c r="D504" t="s">
        <v>885</v>
      </c>
      <c r="E504" s="23">
        <v>0</v>
      </c>
      <c r="F504" s="23">
        <v>0</v>
      </c>
      <c r="G504" s="23">
        <v>0</v>
      </c>
      <c r="H504" s="23">
        <v>0</v>
      </c>
      <c r="I504" s="23">
        <v>0</v>
      </c>
      <c r="J504" s="23">
        <v>0</v>
      </c>
      <c r="K504" s="23">
        <v>0</v>
      </c>
      <c r="L504" s="23">
        <v>0</v>
      </c>
      <c r="M504" s="23">
        <v>0</v>
      </c>
      <c r="N504" s="23">
        <v>0</v>
      </c>
      <c r="O504" s="23">
        <v>0</v>
      </c>
      <c r="P504" s="23">
        <v>0</v>
      </c>
      <c r="Q504" s="23">
        <v>0</v>
      </c>
      <c r="R504" s="23">
        <v>13</v>
      </c>
      <c r="S504" s="23">
        <v>0</v>
      </c>
      <c r="T504" s="23">
        <v>0</v>
      </c>
      <c r="U504" s="23">
        <v>6</v>
      </c>
      <c r="V504" s="23">
        <v>0</v>
      </c>
      <c r="W504" s="23">
        <v>0</v>
      </c>
      <c r="X504" s="23">
        <v>0</v>
      </c>
      <c r="Y504" s="23">
        <v>0</v>
      </c>
      <c r="Z504" s="23">
        <v>0</v>
      </c>
      <c r="AA504" s="23">
        <v>0</v>
      </c>
      <c r="AB504" s="23">
        <v>0</v>
      </c>
      <c r="AC504" s="23">
        <v>0</v>
      </c>
      <c r="AD504" s="23">
        <v>0</v>
      </c>
      <c r="AE504" s="23">
        <v>0</v>
      </c>
      <c r="AF504" s="23">
        <v>19</v>
      </c>
    </row>
    <row r="505" spans="1:32">
      <c r="A505">
        <f t="shared" si="43"/>
        <v>2010</v>
      </c>
      <c r="B505" t="str">
        <f t="shared" si="44"/>
        <v>La Plana/Las Cuevas</v>
      </c>
      <c r="C505">
        <v>14</v>
      </c>
      <c r="D505" t="s">
        <v>885</v>
      </c>
      <c r="E505" s="23">
        <v>0</v>
      </c>
      <c r="F505" s="23">
        <v>0</v>
      </c>
      <c r="G505" s="23">
        <v>0</v>
      </c>
      <c r="H505" s="23">
        <v>0</v>
      </c>
      <c r="I505" s="23">
        <v>0</v>
      </c>
      <c r="J505" s="23">
        <v>0</v>
      </c>
      <c r="K505" s="23">
        <v>0</v>
      </c>
      <c r="L505" s="23">
        <v>0</v>
      </c>
      <c r="M505" s="23">
        <v>0</v>
      </c>
      <c r="N505" s="23">
        <v>0</v>
      </c>
      <c r="O505" s="23">
        <v>0</v>
      </c>
      <c r="P505" s="23">
        <v>0</v>
      </c>
      <c r="Q505" s="23">
        <v>0</v>
      </c>
      <c r="R505" s="23">
        <v>88</v>
      </c>
      <c r="S505" s="23">
        <v>4</v>
      </c>
      <c r="T505" s="23">
        <v>0</v>
      </c>
      <c r="U505" s="23">
        <v>4</v>
      </c>
      <c r="V505" s="23">
        <v>8</v>
      </c>
      <c r="W505" s="23">
        <v>0</v>
      </c>
      <c r="X505" s="23">
        <v>1</v>
      </c>
      <c r="Y505" s="23">
        <v>0</v>
      </c>
      <c r="Z505" s="23">
        <v>0</v>
      </c>
      <c r="AA505" s="23">
        <v>0</v>
      </c>
      <c r="AB505" s="23">
        <v>0</v>
      </c>
      <c r="AC505" s="23">
        <v>0</v>
      </c>
      <c r="AD505" s="23">
        <v>0</v>
      </c>
      <c r="AE505" s="23">
        <v>0</v>
      </c>
      <c r="AF505" s="23">
        <v>105</v>
      </c>
    </row>
    <row r="506" spans="1:32">
      <c r="A506">
        <f t="shared" si="43"/>
        <v>2010</v>
      </c>
      <c r="B506" t="str">
        <f t="shared" si="44"/>
        <v>La Plana/Las Cuevas</v>
      </c>
      <c r="C506">
        <v>15</v>
      </c>
      <c r="D506" t="s">
        <v>885</v>
      </c>
      <c r="E506" s="23">
        <v>4</v>
      </c>
      <c r="F506" s="23">
        <v>0</v>
      </c>
      <c r="G506" s="23">
        <v>0</v>
      </c>
      <c r="H506" s="23">
        <v>0</v>
      </c>
      <c r="I506" s="23">
        <v>0</v>
      </c>
      <c r="J506" s="23">
        <v>22</v>
      </c>
      <c r="K506" s="23">
        <v>0</v>
      </c>
      <c r="L506" s="23">
        <v>0</v>
      </c>
      <c r="M506" s="23">
        <v>0</v>
      </c>
      <c r="N506" s="23">
        <v>0</v>
      </c>
      <c r="O506" s="23">
        <v>0</v>
      </c>
      <c r="P506" s="23">
        <v>0</v>
      </c>
      <c r="Q506" s="23">
        <v>0</v>
      </c>
      <c r="R506" s="23">
        <v>30</v>
      </c>
      <c r="S506" s="23">
        <v>5</v>
      </c>
      <c r="T506" s="23">
        <v>0</v>
      </c>
      <c r="U506" s="23">
        <v>29</v>
      </c>
      <c r="V506" s="23">
        <v>0</v>
      </c>
      <c r="W506" s="23">
        <v>0</v>
      </c>
      <c r="X506" s="23">
        <v>0</v>
      </c>
      <c r="Y506" s="23">
        <v>0</v>
      </c>
      <c r="Z506" s="23">
        <v>0</v>
      </c>
      <c r="AA506" s="23">
        <v>0</v>
      </c>
      <c r="AB506" s="23">
        <v>0</v>
      </c>
      <c r="AC506" s="23">
        <v>0</v>
      </c>
      <c r="AD506" s="23">
        <v>0</v>
      </c>
      <c r="AE506" s="23">
        <v>0</v>
      </c>
      <c r="AF506" s="23">
        <v>90</v>
      </c>
    </row>
    <row r="507" spans="1:32">
      <c r="A507">
        <f t="shared" si="43"/>
        <v>2010</v>
      </c>
      <c r="B507" t="str">
        <f t="shared" si="44"/>
        <v>La Plana/Las Cuevas</v>
      </c>
      <c r="C507">
        <v>16</v>
      </c>
      <c r="D507" t="s">
        <v>885</v>
      </c>
      <c r="E507" s="23">
        <v>0</v>
      </c>
      <c r="F507" s="23">
        <v>0</v>
      </c>
      <c r="G507" s="23">
        <v>0</v>
      </c>
      <c r="H507" s="23">
        <v>0</v>
      </c>
      <c r="I507" s="23">
        <v>0</v>
      </c>
      <c r="J507" s="23">
        <v>0</v>
      </c>
      <c r="K507" s="23">
        <v>0</v>
      </c>
      <c r="L507" s="23">
        <v>0</v>
      </c>
      <c r="M507" s="23">
        <v>0</v>
      </c>
      <c r="N507" s="23">
        <v>0</v>
      </c>
      <c r="O507" s="23">
        <v>1</v>
      </c>
      <c r="P507" s="23">
        <v>0</v>
      </c>
      <c r="Q507" s="23">
        <v>1</v>
      </c>
      <c r="R507" s="23">
        <v>23</v>
      </c>
      <c r="S507" s="23">
        <v>3</v>
      </c>
      <c r="T507" s="23">
        <v>3</v>
      </c>
      <c r="U507" s="23">
        <v>10</v>
      </c>
      <c r="V507" s="23">
        <v>16</v>
      </c>
      <c r="W507" s="23">
        <v>0</v>
      </c>
      <c r="X507" s="23">
        <v>0</v>
      </c>
      <c r="Y507" s="23">
        <v>0</v>
      </c>
      <c r="Z507" s="23">
        <v>0</v>
      </c>
      <c r="AA507" s="23">
        <v>0</v>
      </c>
      <c r="AB507" s="23">
        <v>0</v>
      </c>
      <c r="AC507" s="23">
        <v>0</v>
      </c>
      <c r="AD507" s="23">
        <v>0</v>
      </c>
      <c r="AE507" s="23">
        <v>0</v>
      </c>
      <c r="AF507" s="23">
        <v>57</v>
      </c>
    </row>
    <row r="508" spans="1:32">
      <c r="A508">
        <f t="shared" si="43"/>
        <v>2010</v>
      </c>
      <c r="B508" t="str">
        <f t="shared" si="44"/>
        <v>La Plana/Las Cuevas</v>
      </c>
      <c r="C508">
        <v>17</v>
      </c>
      <c r="D508" t="s">
        <v>885</v>
      </c>
      <c r="E508" s="23">
        <v>0</v>
      </c>
      <c r="F508" s="23">
        <v>0</v>
      </c>
      <c r="G508" s="23">
        <v>0</v>
      </c>
      <c r="H508" s="23">
        <v>0</v>
      </c>
      <c r="I508" s="23">
        <v>0</v>
      </c>
      <c r="J508" s="23">
        <v>0</v>
      </c>
      <c r="K508" s="23">
        <v>0</v>
      </c>
      <c r="L508" s="23">
        <v>0</v>
      </c>
      <c r="M508" s="23">
        <v>0</v>
      </c>
      <c r="N508" s="23">
        <v>0</v>
      </c>
      <c r="O508" s="23">
        <v>0</v>
      </c>
      <c r="P508" s="23">
        <v>0</v>
      </c>
      <c r="Q508" s="23">
        <v>0</v>
      </c>
      <c r="R508" s="23">
        <v>68</v>
      </c>
      <c r="S508" s="23">
        <v>2</v>
      </c>
      <c r="T508" s="23">
        <v>0</v>
      </c>
      <c r="U508" s="23">
        <v>9</v>
      </c>
      <c r="V508" s="23">
        <v>0</v>
      </c>
      <c r="W508" s="23">
        <v>0</v>
      </c>
      <c r="X508" s="23">
        <v>0</v>
      </c>
      <c r="Y508" s="23">
        <v>0</v>
      </c>
      <c r="Z508" s="23">
        <v>0</v>
      </c>
      <c r="AA508" s="23">
        <v>0</v>
      </c>
      <c r="AB508" s="23">
        <v>0</v>
      </c>
      <c r="AC508" s="23">
        <v>0</v>
      </c>
      <c r="AD508" s="23">
        <v>0</v>
      </c>
      <c r="AE508" s="23">
        <v>0</v>
      </c>
      <c r="AF508" s="23">
        <v>79</v>
      </c>
    </row>
    <row r="509" spans="1:32">
      <c r="A509">
        <f t="shared" si="43"/>
        <v>2010</v>
      </c>
      <c r="B509" t="str">
        <f t="shared" si="44"/>
        <v>La Plana/Las Cuevas</v>
      </c>
      <c r="C509">
        <v>18</v>
      </c>
      <c r="D509" t="s">
        <v>885</v>
      </c>
      <c r="E509" s="23">
        <v>1</v>
      </c>
      <c r="F509" s="23">
        <v>0</v>
      </c>
      <c r="G509" s="23">
        <v>5</v>
      </c>
      <c r="H509" s="23">
        <v>0</v>
      </c>
      <c r="I509" s="23">
        <v>0</v>
      </c>
      <c r="J509" s="23">
        <v>0</v>
      </c>
      <c r="K509" s="23">
        <v>2</v>
      </c>
      <c r="L509" s="23">
        <v>0</v>
      </c>
      <c r="M509" s="23">
        <v>0</v>
      </c>
      <c r="N509" s="23">
        <v>0</v>
      </c>
      <c r="O509" s="23">
        <v>0</v>
      </c>
      <c r="P509" s="23">
        <v>0</v>
      </c>
      <c r="Q509" s="23">
        <v>9</v>
      </c>
      <c r="R509" s="23">
        <v>2</v>
      </c>
      <c r="S509" s="23">
        <v>2</v>
      </c>
      <c r="T509" s="23">
        <v>0</v>
      </c>
      <c r="U509" s="23">
        <v>2</v>
      </c>
      <c r="V509" s="23">
        <v>3</v>
      </c>
      <c r="W509" s="23">
        <v>0</v>
      </c>
      <c r="X509" s="23">
        <v>0</v>
      </c>
      <c r="Y509" s="23">
        <v>0</v>
      </c>
      <c r="Z509" s="23">
        <v>0</v>
      </c>
      <c r="AA509" s="23">
        <v>0</v>
      </c>
      <c r="AB509" s="23">
        <v>0</v>
      </c>
      <c r="AC509" s="23">
        <v>0</v>
      </c>
      <c r="AD509" s="23">
        <v>0</v>
      </c>
      <c r="AE509" s="23">
        <v>0</v>
      </c>
      <c r="AF509" s="23">
        <v>26</v>
      </c>
    </row>
    <row r="510" spans="1:32">
      <c r="A510">
        <f t="shared" si="43"/>
        <v>2010</v>
      </c>
      <c r="B510" t="str">
        <f t="shared" si="44"/>
        <v>La Plana/Las Cuevas</v>
      </c>
      <c r="C510">
        <v>19</v>
      </c>
      <c r="D510" t="s">
        <v>885</v>
      </c>
      <c r="E510" s="23">
        <v>7</v>
      </c>
      <c r="F510" s="23">
        <v>0</v>
      </c>
      <c r="G510" s="23">
        <v>2</v>
      </c>
      <c r="H510" s="23">
        <v>0</v>
      </c>
      <c r="I510" s="23">
        <v>1</v>
      </c>
      <c r="J510" s="23">
        <v>0</v>
      </c>
      <c r="K510" s="23">
        <v>3</v>
      </c>
      <c r="L510" s="23">
        <v>0</v>
      </c>
      <c r="M510" s="23">
        <v>0</v>
      </c>
      <c r="N510" s="23">
        <v>1</v>
      </c>
      <c r="O510" s="23">
        <v>0</v>
      </c>
      <c r="P510" s="23">
        <v>0</v>
      </c>
      <c r="Q510" s="23">
        <v>4</v>
      </c>
      <c r="R510" s="23">
        <v>5</v>
      </c>
      <c r="S510" s="23">
        <v>4</v>
      </c>
      <c r="T510" s="23">
        <v>0</v>
      </c>
      <c r="U510" s="23">
        <v>12</v>
      </c>
      <c r="V510" s="23">
        <v>2</v>
      </c>
      <c r="W510" s="23">
        <v>0</v>
      </c>
      <c r="X510" s="23">
        <v>0</v>
      </c>
      <c r="Y510" s="23">
        <v>0</v>
      </c>
      <c r="Z510" s="23">
        <v>0</v>
      </c>
      <c r="AA510" s="23">
        <v>0</v>
      </c>
      <c r="AB510" s="23">
        <v>0</v>
      </c>
      <c r="AC510" s="23">
        <v>0</v>
      </c>
      <c r="AD510" s="23">
        <v>0</v>
      </c>
      <c r="AE510" s="23">
        <v>0</v>
      </c>
      <c r="AF510" s="23">
        <v>41</v>
      </c>
    </row>
    <row r="511" spans="1:32">
      <c r="A511">
        <f t="shared" si="43"/>
        <v>2010</v>
      </c>
      <c r="B511" t="str">
        <f t="shared" si="44"/>
        <v>La Plana/Las Cuevas</v>
      </c>
      <c r="C511">
        <v>20</v>
      </c>
      <c r="D511" t="s">
        <v>885</v>
      </c>
      <c r="E511" s="23">
        <v>0</v>
      </c>
      <c r="F511" s="23">
        <v>0</v>
      </c>
      <c r="G511" s="23">
        <v>0</v>
      </c>
      <c r="H511" s="23">
        <v>0</v>
      </c>
      <c r="I511" s="23">
        <v>0</v>
      </c>
      <c r="J511" s="23">
        <v>0</v>
      </c>
      <c r="K511" s="23">
        <v>0</v>
      </c>
      <c r="L511" s="23">
        <v>0</v>
      </c>
      <c r="M511" s="23">
        <v>0</v>
      </c>
      <c r="N511" s="23">
        <v>0</v>
      </c>
      <c r="O511" s="23">
        <v>0</v>
      </c>
      <c r="P511" s="23">
        <v>0</v>
      </c>
      <c r="Q511" s="23">
        <v>0</v>
      </c>
      <c r="R511" s="23">
        <v>35</v>
      </c>
      <c r="S511" s="23">
        <v>0</v>
      </c>
      <c r="T511" s="23">
        <v>0</v>
      </c>
      <c r="U511" s="23">
        <v>3</v>
      </c>
      <c r="V511" s="23">
        <v>0</v>
      </c>
      <c r="W511" s="23">
        <v>0</v>
      </c>
      <c r="X511" s="23">
        <v>0</v>
      </c>
      <c r="Y511" s="23">
        <v>0</v>
      </c>
      <c r="Z511" s="23">
        <v>0</v>
      </c>
      <c r="AA511" s="23">
        <v>0</v>
      </c>
      <c r="AB511" s="23">
        <v>0</v>
      </c>
      <c r="AC511" s="23">
        <v>0</v>
      </c>
      <c r="AD511" s="23">
        <v>0</v>
      </c>
      <c r="AE511" s="23">
        <v>0</v>
      </c>
      <c r="AF511" s="23">
        <v>38</v>
      </c>
    </row>
    <row r="512" spans="1:32">
      <c r="A512">
        <f t="shared" si="43"/>
        <v>2010</v>
      </c>
      <c r="B512" t="str">
        <f t="shared" si="44"/>
        <v>La Plana/Las Cuevas</v>
      </c>
      <c r="C512">
        <v>21</v>
      </c>
      <c r="D512" t="s">
        <v>885</v>
      </c>
      <c r="E512" s="23">
        <v>0</v>
      </c>
      <c r="F512" s="23">
        <v>0</v>
      </c>
      <c r="G512" s="23">
        <v>0</v>
      </c>
      <c r="H512" s="23">
        <v>2</v>
      </c>
      <c r="I512" s="23">
        <v>0</v>
      </c>
      <c r="J512" s="23">
        <v>0</v>
      </c>
      <c r="K512" s="23">
        <v>0</v>
      </c>
      <c r="L512" s="23">
        <v>0</v>
      </c>
      <c r="M512" s="23">
        <v>0</v>
      </c>
      <c r="N512" s="23">
        <v>0</v>
      </c>
      <c r="O512" s="23">
        <v>0</v>
      </c>
      <c r="P512" s="23">
        <v>0</v>
      </c>
      <c r="Q512" s="23">
        <v>0</v>
      </c>
      <c r="R512" s="23">
        <v>9</v>
      </c>
      <c r="S512" s="23">
        <v>7</v>
      </c>
      <c r="T512" s="23">
        <v>0</v>
      </c>
      <c r="U512" s="23">
        <v>13</v>
      </c>
      <c r="V512" s="23">
        <v>0</v>
      </c>
      <c r="W512" s="23">
        <v>0</v>
      </c>
      <c r="X512" s="23">
        <v>0</v>
      </c>
      <c r="Y512" s="23">
        <v>0</v>
      </c>
      <c r="Z512" s="23">
        <v>0</v>
      </c>
      <c r="AA512" s="23">
        <v>0</v>
      </c>
      <c r="AB512" s="23">
        <v>0</v>
      </c>
      <c r="AC512" s="23">
        <v>0</v>
      </c>
      <c r="AD512" s="23">
        <v>0</v>
      </c>
      <c r="AE512" s="23">
        <v>0</v>
      </c>
      <c r="AF512" s="23">
        <v>31</v>
      </c>
    </row>
    <row r="513" spans="1:32">
      <c r="A513">
        <f t="shared" si="43"/>
        <v>2010</v>
      </c>
      <c r="B513" t="str">
        <f t="shared" si="44"/>
        <v>La Plana/Las Cuevas</v>
      </c>
      <c r="C513">
        <v>22</v>
      </c>
      <c r="D513" t="s">
        <v>885</v>
      </c>
      <c r="E513" s="23">
        <v>0</v>
      </c>
      <c r="F513" s="23">
        <v>0</v>
      </c>
      <c r="G513" s="23">
        <v>0</v>
      </c>
      <c r="H513" s="23">
        <v>0</v>
      </c>
      <c r="I513" s="23">
        <v>0</v>
      </c>
      <c r="J513" s="23">
        <v>0</v>
      </c>
      <c r="K513" s="23">
        <v>1</v>
      </c>
      <c r="L513" s="23">
        <v>0</v>
      </c>
      <c r="M513" s="23">
        <v>0</v>
      </c>
      <c r="N513" s="23">
        <v>0</v>
      </c>
      <c r="O513" s="23">
        <v>0</v>
      </c>
      <c r="P513" s="23">
        <v>0</v>
      </c>
      <c r="Q513" s="23">
        <v>0</v>
      </c>
      <c r="R513" s="23">
        <v>78</v>
      </c>
      <c r="S513" s="23">
        <v>1</v>
      </c>
      <c r="T513" s="23">
        <v>0</v>
      </c>
      <c r="U513" s="23">
        <v>1</v>
      </c>
      <c r="V513" s="23">
        <v>0</v>
      </c>
      <c r="W513" s="23">
        <v>0</v>
      </c>
      <c r="X513" s="23">
        <v>0</v>
      </c>
      <c r="Y513" s="23">
        <v>0</v>
      </c>
      <c r="Z513" s="23">
        <v>0</v>
      </c>
      <c r="AA513" s="23">
        <v>0</v>
      </c>
      <c r="AB513" s="23">
        <v>0</v>
      </c>
      <c r="AC513" s="23">
        <v>0</v>
      </c>
      <c r="AD513" s="23">
        <v>0</v>
      </c>
      <c r="AE513" s="23">
        <v>0</v>
      </c>
      <c r="AF513" s="23">
        <v>81</v>
      </c>
    </row>
    <row r="514" spans="1:32">
      <c r="A514">
        <f t="shared" si="43"/>
        <v>2010</v>
      </c>
      <c r="B514" t="str">
        <f t="shared" si="44"/>
        <v>La Plana/Las Cuevas</v>
      </c>
      <c r="C514">
        <v>23</v>
      </c>
      <c r="D514" t="s">
        <v>885</v>
      </c>
      <c r="E514" s="23">
        <v>0</v>
      </c>
      <c r="F514" s="23">
        <v>0</v>
      </c>
      <c r="G514" s="23">
        <v>0</v>
      </c>
      <c r="H514" s="23">
        <v>0</v>
      </c>
      <c r="I514" s="23">
        <v>0</v>
      </c>
      <c r="J514" s="23">
        <v>0</v>
      </c>
      <c r="K514" s="23">
        <v>0</v>
      </c>
      <c r="L514" s="23">
        <v>0</v>
      </c>
      <c r="M514" s="23">
        <v>0</v>
      </c>
      <c r="N514" s="23">
        <v>0</v>
      </c>
      <c r="O514" s="23">
        <v>0</v>
      </c>
      <c r="P514" s="23">
        <v>0</v>
      </c>
      <c r="Q514" s="23">
        <v>0</v>
      </c>
      <c r="R514" s="23">
        <v>5</v>
      </c>
      <c r="S514" s="23">
        <v>3</v>
      </c>
      <c r="T514" s="23">
        <v>0</v>
      </c>
      <c r="U514" s="23">
        <v>1</v>
      </c>
      <c r="V514" s="23">
        <v>0</v>
      </c>
      <c r="W514" s="23">
        <v>0</v>
      </c>
      <c r="X514" s="23">
        <v>0</v>
      </c>
      <c r="Y514" s="23">
        <v>0</v>
      </c>
      <c r="Z514" s="23">
        <v>0</v>
      </c>
      <c r="AA514" s="23">
        <v>0</v>
      </c>
      <c r="AB514" s="23">
        <v>0</v>
      </c>
      <c r="AC514" s="23">
        <v>0</v>
      </c>
      <c r="AD514" s="23">
        <v>0</v>
      </c>
      <c r="AE514" s="23">
        <v>0</v>
      </c>
      <c r="AF514" s="23">
        <v>9</v>
      </c>
    </row>
    <row r="515" spans="1:32">
      <c r="A515">
        <f t="shared" si="43"/>
        <v>2010</v>
      </c>
      <c r="B515" t="str">
        <f t="shared" si="44"/>
        <v>La Plana/Las Cuevas</v>
      </c>
      <c r="C515">
        <v>24</v>
      </c>
      <c r="D515" t="s">
        <v>885</v>
      </c>
      <c r="E515" s="23">
        <v>0</v>
      </c>
      <c r="F515" s="23">
        <v>0</v>
      </c>
      <c r="G515" s="23">
        <v>0</v>
      </c>
      <c r="H515" s="23">
        <v>0</v>
      </c>
      <c r="I515" s="23">
        <v>0</v>
      </c>
      <c r="J515" s="23">
        <v>0</v>
      </c>
      <c r="K515" s="23">
        <v>0</v>
      </c>
      <c r="L515" s="23">
        <v>0</v>
      </c>
      <c r="M515" s="23">
        <v>0</v>
      </c>
      <c r="N515" s="23">
        <v>0</v>
      </c>
      <c r="O515" s="23">
        <v>0</v>
      </c>
      <c r="P515" s="23">
        <v>0</v>
      </c>
      <c r="Q515" s="23">
        <v>0</v>
      </c>
      <c r="R515" s="23">
        <v>29</v>
      </c>
      <c r="S515" s="23">
        <v>0</v>
      </c>
      <c r="T515" s="23">
        <v>0</v>
      </c>
      <c r="U515" s="23">
        <v>3</v>
      </c>
      <c r="V515" s="23">
        <v>0</v>
      </c>
      <c r="W515" s="23">
        <v>0</v>
      </c>
      <c r="X515" s="23">
        <v>0</v>
      </c>
      <c r="Y515" s="23">
        <v>0</v>
      </c>
      <c r="Z515" s="23">
        <v>0</v>
      </c>
      <c r="AA515" s="23">
        <v>0</v>
      </c>
      <c r="AB515" s="23">
        <v>0</v>
      </c>
      <c r="AC515" s="23">
        <v>0</v>
      </c>
      <c r="AD515" s="23">
        <v>0</v>
      </c>
      <c r="AE515" s="23">
        <v>0</v>
      </c>
      <c r="AF515" s="23">
        <v>32</v>
      </c>
    </row>
    <row r="516" spans="1:32">
      <c r="A516">
        <f t="shared" si="43"/>
        <v>2010</v>
      </c>
      <c r="B516" t="str">
        <f t="shared" si="44"/>
        <v>La Plana/Las Cuevas</v>
      </c>
      <c r="C516">
        <v>25</v>
      </c>
      <c r="D516" t="s">
        <v>885</v>
      </c>
      <c r="E516" s="23">
        <v>1</v>
      </c>
      <c r="F516" s="23">
        <v>0</v>
      </c>
      <c r="G516" s="23">
        <v>0</v>
      </c>
      <c r="H516" s="23">
        <v>0</v>
      </c>
      <c r="I516" s="23">
        <v>0</v>
      </c>
      <c r="J516" s="23">
        <v>0</v>
      </c>
      <c r="K516" s="23">
        <v>1</v>
      </c>
      <c r="L516" s="23">
        <v>0</v>
      </c>
      <c r="M516" s="23">
        <v>0</v>
      </c>
      <c r="N516" s="23">
        <v>0</v>
      </c>
      <c r="O516" s="23">
        <v>0</v>
      </c>
      <c r="P516" s="23">
        <v>0</v>
      </c>
      <c r="Q516" s="23">
        <v>0</v>
      </c>
      <c r="R516" s="23">
        <v>1</v>
      </c>
      <c r="S516" s="23">
        <v>0</v>
      </c>
      <c r="T516" s="23">
        <v>0</v>
      </c>
      <c r="U516" s="23">
        <v>10</v>
      </c>
      <c r="V516" s="23">
        <v>0</v>
      </c>
      <c r="W516" s="23">
        <v>0</v>
      </c>
      <c r="X516" s="23">
        <v>0</v>
      </c>
      <c r="Y516" s="23">
        <v>0</v>
      </c>
      <c r="Z516" s="23">
        <v>0</v>
      </c>
      <c r="AA516" s="23">
        <v>0</v>
      </c>
      <c r="AB516" s="23">
        <v>0</v>
      </c>
      <c r="AC516" s="23">
        <v>0</v>
      </c>
      <c r="AD516" s="23">
        <v>0</v>
      </c>
      <c r="AE516" s="23">
        <v>0</v>
      </c>
      <c r="AF516" s="23">
        <v>13</v>
      </c>
    </row>
    <row r="517" spans="1:32">
      <c r="A517">
        <f t="shared" si="43"/>
        <v>2010</v>
      </c>
      <c r="B517" t="s">
        <v>98</v>
      </c>
      <c r="C517">
        <v>1</v>
      </c>
      <c r="D517" t="s">
        <v>885</v>
      </c>
      <c r="E517" s="23">
        <v>0</v>
      </c>
      <c r="F517" s="23">
        <v>0</v>
      </c>
      <c r="G517" s="23">
        <v>0</v>
      </c>
      <c r="H517" s="23">
        <v>0</v>
      </c>
      <c r="I517" s="23">
        <v>0</v>
      </c>
      <c r="J517" s="23">
        <v>0</v>
      </c>
      <c r="K517" s="23">
        <v>0</v>
      </c>
      <c r="L517" s="23">
        <v>0</v>
      </c>
      <c r="M517" s="23">
        <v>0</v>
      </c>
      <c r="N517" s="23">
        <v>0</v>
      </c>
      <c r="O517" s="23">
        <v>2</v>
      </c>
      <c r="P517" s="23">
        <v>0</v>
      </c>
      <c r="Q517" s="23">
        <v>3</v>
      </c>
      <c r="R517" s="23">
        <v>11</v>
      </c>
      <c r="S517" s="23">
        <v>0</v>
      </c>
      <c r="T517" s="23">
        <v>2</v>
      </c>
      <c r="U517" s="23">
        <v>0</v>
      </c>
      <c r="V517" s="23">
        <v>0</v>
      </c>
      <c r="W517" s="23">
        <v>0</v>
      </c>
      <c r="X517" s="23">
        <v>0</v>
      </c>
      <c r="Y517" s="23">
        <v>0</v>
      </c>
      <c r="Z517" s="23">
        <v>0</v>
      </c>
      <c r="AA517" s="23">
        <v>0</v>
      </c>
      <c r="AB517" s="23">
        <v>0</v>
      </c>
      <c r="AC517" s="23">
        <v>0</v>
      </c>
      <c r="AD517" s="23">
        <v>0</v>
      </c>
      <c r="AE517" s="23">
        <v>0</v>
      </c>
      <c r="AF517" s="23">
        <v>18</v>
      </c>
    </row>
    <row r="518" spans="1:32">
      <c r="A518">
        <f t="shared" ref="A518:A540" si="45">A517</f>
        <v>2010</v>
      </c>
      <c r="B518" t="str">
        <f t="shared" ref="B518:B540" si="46">B517</f>
        <v>Punta Prieta</v>
      </c>
      <c r="C518">
        <v>2</v>
      </c>
      <c r="D518" t="s">
        <v>885</v>
      </c>
      <c r="E518" s="23">
        <v>0</v>
      </c>
      <c r="F518" s="23">
        <v>0</v>
      </c>
      <c r="G518" s="23">
        <v>1</v>
      </c>
      <c r="H518" s="23">
        <v>0</v>
      </c>
      <c r="I518" s="23">
        <v>0</v>
      </c>
      <c r="J518" s="23">
        <v>0</v>
      </c>
      <c r="K518" s="23">
        <v>0</v>
      </c>
      <c r="L518" s="23">
        <v>0</v>
      </c>
      <c r="M518" s="23">
        <v>0</v>
      </c>
      <c r="N518" s="23">
        <v>0</v>
      </c>
      <c r="O518" s="23">
        <v>9</v>
      </c>
      <c r="P518" s="23">
        <v>0</v>
      </c>
      <c r="Q518" s="23">
        <v>8</v>
      </c>
      <c r="R518" s="23">
        <v>136</v>
      </c>
      <c r="S518" s="23">
        <v>0</v>
      </c>
      <c r="T518" s="23">
        <v>0</v>
      </c>
      <c r="U518" s="23">
        <v>0</v>
      </c>
      <c r="V518" s="23">
        <v>1</v>
      </c>
      <c r="W518" s="23">
        <v>0</v>
      </c>
      <c r="X518" s="23">
        <v>0</v>
      </c>
      <c r="Y518" s="23">
        <v>0</v>
      </c>
      <c r="Z518" s="23">
        <v>0</v>
      </c>
      <c r="AA518" s="23">
        <v>0</v>
      </c>
      <c r="AB518" s="23">
        <v>0</v>
      </c>
      <c r="AC518" s="23">
        <v>0</v>
      </c>
      <c r="AD518" s="23">
        <v>0</v>
      </c>
      <c r="AE518" s="23">
        <v>0</v>
      </c>
      <c r="AF518" s="23">
        <v>155</v>
      </c>
    </row>
    <row r="519" spans="1:32">
      <c r="A519">
        <f t="shared" si="45"/>
        <v>2010</v>
      </c>
      <c r="B519" t="str">
        <f t="shared" si="46"/>
        <v>Punta Prieta</v>
      </c>
      <c r="C519">
        <v>3</v>
      </c>
      <c r="D519" t="s">
        <v>885</v>
      </c>
      <c r="E519" s="23">
        <v>0</v>
      </c>
      <c r="F519" s="23">
        <v>0</v>
      </c>
      <c r="G519" s="23">
        <v>0</v>
      </c>
      <c r="H519" s="23">
        <v>0</v>
      </c>
      <c r="I519" s="23">
        <v>0</v>
      </c>
      <c r="J519" s="23">
        <v>0</v>
      </c>
      <c r="K519" s="23">
        <v>0</v>
      </c>
      <c r="L519" s="23">
        <v>0</v>
      </c>
      <c r="M519" s="23">
        <v>0</v>
      </c>
      <c r="N519" s="23">
        <v>0</v>
      </c>
      <c r="O519" s="23">
        <v>0</v>
      </c>
      <c r="P519" s="23">
        <v>0</v>
      </c>
      <c r="Q519" s="23">
        <v>1</v>
      </c>
      <c r="R519" s="23">
        <v>14</v>
      </c>
      <c r="S519" s="23">
        <v>2</v>
      </c>
      <c r="T519" s="23">
        <v>0</v>
      </c>
      <c r="U519" s="23">
        <v>9</v>
      </c>
      <c r="V519" s="23">
        <v>0</v>
      </c>
      <c r="W519" s="23">
        <v>0</v>
      </c>
      <c r="X519" s="23">
        <v>0</v>
      </c>
      <c r="Y519" s="23">
        <v>0</v>
      </c>
      <c r="Z519" s="23">
        <v>0</v>
      </c>
      <c r="AA519" s="23">
        <v>0</v>
      </c>
      <c r="AB519" s="23">
        <v>0</v>
      </c>
      <c r="AC519" s="23">
        <v>0</v>
      </c>
      <c r="AD519" s="23">
        <v>0</v>
      </c>
      <c r="AE519" s="23">
        <v>0</v>
      </c>
      <c r="AF519" s="23">
        <v>26</v>
      </c>
    </row>
    <row r="520" spans="1:32">
      <c r="A520">
        <f t="shared" si="45"/>
        <v>2010</v>
      </c>
      <c r="B520" t="str">
        <f t="shared" si="46"/>
        <v>Punta Prieta</v>
      </c>
      <c r="C520">
        <v>4</v>
      </c>
      <c r="D520" t="s">
        <v>885</v>
      </c>
      <c r="E520" s="23">
        <v>0</v>
      </c>
      <c r="F520" s="23">
        <v>0</v>
      </c>
      <c r="G520" s="23">
        <v>3</v>
      </c>
      <c r="H520" s="23">
        <v>0</v>
      </c>
      <c r="I520" s="23">
        <v>0</v>
      </c>
      <c r="J520" s="23">
        <v>0</v>
      </c>
      <c r="K520" s="23">
        <v>0</v>
      </c>
      <c r="L520" s="23">
        <v>0</v>
      </c>
      <c r="M520" s="23">
        <v>0</v>
      </c>
      <c r="N520" s="23">
        <v>0</v>
      </c>
      <c r="O520" s="23">
        <v>1</v>
      </c>
      <c r="P520" s="23">
        <v>0</v>
      </c>
      <c r="Q520" s="23">
        <v>2</v>
      </c>
      <c r="R520" s="23">
        <v>6</v>
      </c>
      <c r="S520" s="23">
        <v>0</v>
      </c>
      <c r="T520" s="23">
        <v>0</v>
      </c>
      <c r="U520" s="23">
        <v>0</v>
      </c>
      <c r="V520" s="23">
        <v>1</v>
      </c>
      <c r="W520" s="23">
        <v>0</v>
      </c>
      <c r="X520" s="23">
        <v>0</v>
      </c>
      <c r="Y520" s="23">
        <v>0</v>
      </c>
      <c r="Z520" s="23">
        <v>0</v>
      </c>
      <c r="AA520" s="23">
        <v>0</v>
      </c>
      <c r="AB520" s="23">
        <v>0</v>
      </c>
      <c r="AC520" s="23">
        <v>0</v>
      </c>
      <c r="AD520" s="23">
        <v>0</v>
      </c>
      <c r="AE520" s="23">
        <v>0</v>
      </c>
      <c r="AF520" s="23">
        <v>13</v>
      </c>
    </row>
    <row r="521" spans="1:32">
      <c r="A521">
        <f t="shared" si="45"/>
        <v>2010</v>
      </c>
      <c r="B521" t="str">
        <f t="shared" si="46"/>
        <v>Punta Prieta</v>
      </c>
      <c r="C521">
        <v>5</v>
      </c>
      <c r="D521" t="s">
        <v>885</v>
      </c>
      <c r="E521" s="23">
        <v>0</v>
      </c>
      <c r="F521" s="23">
        <v>0</v>
      </c>
      <c r="G521" s="23">
        <v>2</v>
      </c>
      <c r="H521" s="23">
        <v>0</v>
      </c>
      <c r="I521" s="23">
        <v>0</v>
      </c>
      <c r="J521" s="23">
        <v>0</v>
      </c>
      <c r="K521" s="23">
        <v>0</v>
      </c>
      <c r="L521" s="23">
        <v>0</v>
      </c>
      <c r="M521" s="23">
        <v>0</v>
      </c>
      <c r="N521" s="23">
        <v>0</v>
      </c>
      <c r="O521" s="23">
        <v>0</v>
      </c>
      <c r="P521" s="23">
        <v>0</v>
      </c>
      <c r="Q521" s="23">
        <v>5</v>
      </c>
      <c r="R521" s="23">
        <v>9</v>
      </c>
      <c r="S521" s="23">
        <v>0</v>
      </c>
      <c r="T521" s="23">
        <v>1</v>
      </c>
      <c r="U521" s="23">
        <v>0</v>
      </c>
      <c r="V521" s="23">
        <v>3</v>
      </c>
      <c r="W521" s="23">
        <v>0</v>
      </c>
      <c r="X521" s="23">
        <v>0</v>
      </c>
      <c r="Y521" s="23">
        <v>0</v>
      </c>
      <c r="Z521" s="23">
        <v>0</v>
      </c>
      <c r="AA521" s="23">
        <v>0</v>
      </c>
      <c r="AB521" s="23">
        <v>0</v>
      </c>
      <c r="AC521" s="23">
        <v>0</v>
      </c>
      <c r="AD521" s="23">
        <v>0</v>
      </c>
      <c r="AE521" s="23">
        <v>0</v>
      </c>
      <c r="AF521" s="23">
        <v>20</v>
      </c>
    </row>
    <row r="522" spans="1:32">
      <c r="A522">
        <f t="shared" si="45"/>
        <v>2010</v>
      </c>
      <c r="B522" t="str">
        <f t="shared" si="46"/>
        <v>Punta Prieta</v>
      </c>
      <c r="C522">
        <v>6</v>
      </c>
      <c r="D522" t="s">
        <v>885</v>
      </c>
      <c r="E522" s="23">
        <v>0</v>
      </c>
      <c r="F522" s="23">
        <v>0</v>
      </c>
      <c r="G522" s="23">
        <v>0</v>
      </c>
      <c r="H522" s="23">
        <v>0</v>
      </c>
      <c r="I522" s="23">
        <v>0</v>
      </c>
      <c r="J522" s="23">
        <v>0</v>
      </c>
      <c r="K522" s="23">
        <v>0</v>
      </c>
      <c r="L522" s="23">
        <v>0</v>
      </c>
      <c r="M522" s="23">
        <v>0</v>
      </c>
      <c r="N522" s="23">
        <v>0</v>
      </c>
      <c r="O522" s="23">
        <v>0</v>
      </c>
      <c r="P522" s="23">
        <v>0</v>
      </c>
      <c r="Q522" s="23">
        <v>1</v>
      </c>
      <c r="R522" s="23">
        <v>7</v>
      </c>
      <c r="S522" s="23">
        <v>1</v>
      </c>
      <c r="T522" s="23">
        <v>0</v>
      </c>
      <c r="U522" s="23">
        <v>6</v>
      </c>
      <c r="V522" s="23">
        <v>0</v>
      </c>
      <c r="W522" s="23">
        <v>0</v>
      </c>
      <c r="X522" s="23">
        <v>0</v>
      </c>
      <c r="Y522" s="23">
        <v>0</v>
      </c>
      <c r="Z522" s="23">
        <v>0</v>
      </c>
      <c r="AA522" s="23">
        <v>0</v>
      </c>
      <c r="AB522" s="23">
        <v>0</v>
      </c>
      <c r="AC522" s="23">
        <v>0</v>
      </c>
      <c r="AD522" s="23">
        <v>0</v>
      </c>
      <c r="AE522" s="23">
        <v>0</v>
      </c>
      <c r="AF522" s="23">
        <v>15</v>
      </c>
    </row>
    <row r="523" spans="1:32">
      <c r="A523">
        <f t="shared" si="45"/>
        <v>2010</v>
      </c>
      <c r="B523" t="str">
        <f t="shared" si="46"/>
        <v>Punta Prieta</v>
      </c>
      <c r="C523">
        <v>7</v>
      </c>
      <c r="D523" t="s">
        <v>885</v>
      </c>
      <c r="E523" s="23">
        <v>0</v>
      </c>
      <c r="F523" s="23">
        <v>0</v>
      </c>
      <c r="G523" s="23">
        <v>24</v>
      </c>
      <c r="H523" s="23">
        <v>2</v>
      </c>
      <c r="I523" s="23">
        <v>0</v>
      </c>
      <c r="J523" s="23">
        <v>0</v>
      </c>
      <c r="K523" s="23">
        <v>0</v>
      </c>
      <c r="L523" s="23">
        <v>0</v>
      </c>
      <c r="M523" s="23">
        <v>0</v>
      </c>
      <c r="N523" s="23">
        <v>0</v>
      </c>
      <c r="O523" s="23">
        <v>1</v>
      </c>
      <c r="P523" s="23">
        <v>0</v>
      </c>
      <c r="Q523" s="23">
        <v>8</v>
      </c>
      <c r="R523" s="23">
        <v>19</v>
      </c>
      <c r="S523" s="23">
        <v>0</v>
      </c>
      <c r="T523" s="23">
        <v>7</v>
      </c>
      <c r="U523" s="23">
        <v>9</v>
      </c>
      <c r="V523" s="23">
        <v>7</v>
      </c>
      <c r="W523" s="23">
        <v>0</v>
      </c>
      <c r="X523" s="23">
        <v>0</v>
      </c>
      <c r="Y523" s="23">
        <v>0</v>
      </c>
      <c r="Z523" s="23">
        <v>0</v>
      </c>
      <c r="AA523" s="23">
        <v>0</v>
      </c>
      <c r="AB523" s="23">
        <v>1</v>
      </c>
      <c r="AC523" s="23">
        <v>0</v>
      </c>
      <c r="AD523" s="23">
        <v>0</v>
      </c>
      <c r="AE523" s="23">
        <v>0</v>
      </c>
      <c r="AF523" s="23">
        <v>78</v>
      </c>
    </row>
    <row r="524" spans="1:32">
      <c r="A524">
        <f t="shared" si="45"/>
        <v>2010</v>
      </c>
      <c r="B524" t="str">
        <f t="shared" si="46"/>
        <v>Punta Prieta</v>
      </c>
      <c r="C524">
        <v>8</v>
      </c>
      <c r="D524" t="s">
        <v>885</v>
      </c>
      <c r="E524" s="23">
        <v>0</v>
      </c>
      <c r="F524" s="23">
        <v>0</v>
      </c>
      <c r="G524" s="23">
        <v>4</v>
      </c>
      <c r="H524" s="23">
        <v>1</v>
      </c>
      <c r="I524" s="23">
        <v>0</v>
      </c>
      <c r="J524" s="23">
        <v>1</v>
      </c>
      <c r="K524" s="23">
        <v>0</v>
      </c>
      <c r="L524" s="23">
        <v>0</v>
      </c>
      <c r="M524" s="23">
        <v>0</v>
      </c>
      <c r="N524" s="23">
        <v>0</v>
      </c>
      <c r="O524" s="23">
        <v>0</v>
      </c>
      <c r="P524" s="23">
        <v>0</v>
      </c>
      <c r="Q524" s="23">
        <v>8</v>
      </c>
      <c r="R524" s="23">
        <v>29</v>
      </c>
      <c r="S524" s="23">
        <v>0</v>
      </c>
      <c r="T524" s="23">
        <v>1</v>
      </c>
      <c r="U524" s="23">
        <v>9</v>
      </c>
      <c r="V524" s="23">
        <v>9</v>
      </c>
      <c r="W524" s="23">
        <v>0</v>
      </c>
      <c r="X524" s="23">
        <v>0</v>
      </c>
      <c r="Y524" s="23">
        <v>0</v>
      </c>
      <c r="Z524" s="23">
        <v>0</v>
      </c>
      <c r="AA524" s="23">
        <v>0</v>
      </c>
      <c r="AB524" s="23">
        <v>0</v>
      </c>
      <c r="AC524" s="23">
        <v>0</v>
      </c>
      <c r="AD524" s="23">
        <v>0</v>
      </c>
      <c r="AE524" s="23">
        <v>0</v>
      </c>
      <c r="AF524" s="23">
        <v>62</v>
      </c>
    </row>
    <row r="525" spans="1:32">
      <c r="A525">
        <f t="shared" si="45"/>
        <v>2010</v>
      </c>
      <c r="B525" t="str">
        <f t="shared" si="46"/>
        <v>Punta Prieta</v>
      </c>
      <c r="C525">
        <v>9</v>
      </c>
      <c r="D525" t="s">
        <v>885</v>
      </c>
      <c r="E525" s="23">
        <v>0</v>
      </c>
      <c r="F525" s="23">
        <v>0</v>
      </c>
      <c r="G525" s="23">
        <v>0</v>
      </c>
      <c r="H525" s="23">
        <v>0</v>
      </c>
      <c r="I525" s="23">
        <v>0</v>
      </c>
      <c r="J525" s="23">
        <v>0</v>
      </c>
      <c r="K525" s="23">
        <v>1</v>
      </c>
      <c r="L525" s="23">
        <v>0</v>
      </c>
      <c r="M525" s="23">
        <v>0</v>
      </c>
      <c r="N525" s="23">
        <v>0</v>
      </c>
      <c r="O525" s="23">
        <v>0</v>
      </c>
      <c r="P525" s="23">
        <v>0</v>
      </c>
      <c r="Q525" s="23">
        <v>1</v>
      </c>
      <c r="R525" s="23">
        <v>4</v>
      </c>
      <c r="S525" s="23">
        <v>1</v>
      </c>
      <c r="T525" s="23">
        <v>0</v>
      </c>
      <c r="U525" s="23">
        <v>12</v>
      </c>
      <c r="V525" s="23">
        <v>0</v>
      </c>
      <c r="W525" s="23">
        <v>0</v>
      </c>
      <c r="X525" s="23">
        <v>0</v>
      </c>
      <c r="Y525" s="23">
        <v>0</v>
      </c>
      <c r="Z525" s="23">
        <v>0</v>
      </c>
      <c r="AA525" s="23">
        <v>0</v>
      </c>
      <c r="AB525" s="23">
        <v>0</v>
      </c>
      <c r="AC525" s="23">
        <v>0</v>
      </c>
      <c r="AD525" s="23">
        <v>0</v>
      </c>
      <c r="AE525" s="23">
        <v>0</v>
      </c>
      <c r="AF525" s="23">
        <v>19</v>
      </c>
    </row>
    <row r="526" spans="1:32">
      <c r="A526">
        <f t="shared" si="45"/>
        <v>2010</v>
      </c>
      <c r="B526" t="str">
        <f t="shared" si="46"/>
        <v>Punta Prieta</v>
      </c>
      <c r="C526">
        <v>10</v>
      </c>
      <c r="D526" t="s">
        <v>885</v>
      </c>
      <c r="E526" s="23">
        <v>1</v>
      </c>
      <c r="F526" s="23">
        <v>0</v>
      </c>
      <c r="G526" s="23">
        <v>9</v>
      </c>
      <c r="H526" s="23">
        <v>2</v>
      </c>
      <c r="I526" s="23">
        <v>0</v>
      </c>
      <c r="J526" s="23">
        <v>3</v>
      </c>
      <c r="K526" s="23">
        <v>2</v>
      </c>
      <c r="L526" s="23">
        <v>0</v>
      </c>
      <c r="M526" s="23">
        <v>0</v>
      </c>
      <c r="N526" s="23">
        <v>0</v>
      </c>
      <c r="O526" s="23">
        <v>0</v>
      </c>
      <c r="P526" s="23">
        <v>0</v>
      </c>
      <c r="Q526" s="23">
        <v>6</v>
      </c>
      <c r="R526" s="23">
        <v>6</v>
      </c>
      <c r="S526" s="23">
        <v>3</v>
      </c>
      <c r="T526" s="23">
        <v>4</v>
      </c>
      <c r="U526" s="23">
        <v>7</v>
      </c>
      <c r="V526" s="23">
        <v>3</v>
      </c>
      <c r="W526" s="23">
        <v>0</v>
      </c>
      <c r="X526" s="23">
        <v>0</v>
      </c>
      <c r="Y526" s="23">
        <v>0</v>
      </c>
      <c r="Z526" s="23">
        <v>0</v>
      </c>
      <c r="AA526" s="23">
        <v>1</v>
      </c>
      <c r="AB526" s="23">
        <v>1</v>
      </c>
      <c r="AC526" s="23">
        <v>0</v>
      </c>
      <c r="AD526" s="23">
        <v>0</v>
      </c>
      <c r="AE526" s="23">
        <v>0</v>
      </c>
      <c r="AF526" s="23">
        <v>48</v>
      </c>
    </row>
    <row r="527" spans="1:32">
      <c r="A527">
        <f t="shared" si="45"/>
        <v>2010</v>
      </c>
      <c r="B527" t="str">
        <f t="shared" si="46"/>
        <v>Punta Prieta</v>
      </c>
      <c r="C527">
        <v>11</v>
      </c>
      <c r="D527" t="s">
        <v>885</v>
      </c>
      <c r="E527" s="23">
        <v>4</v>
      </c>
      <c r="F527" s="23">
        <v>0</v>
      </c>
      <c r="G527" s="23">
        <v>4</v>
      </c>
      <c r="H527" s="23">
        <v>1</v>
      </c>
      <c r="I527" s="23">
        <v>2</v>
      </c>
      <c r="J527" s="23">
        <v>3</v>
      </c>
      <c r="K527" s="23">
        <v>0</v>
      </c>
      <c r="L527" s="23">
        <v>0</v>
      </c>
      <c r="M527" s="23">
        <v>0</v>
      </c>
      <c r="N527" s="23">
        <v>3</v>
      </c>
      <c r="O527" s="23">
        <v>0</v>
      </c>
      <c r="P527" s="23">
        <v>0</v>
      </c>
      <c r="Q527" s="23">
        <v>10</v>
      </c>
      <c r="R527" s="23">
        <v>3</v>
      </c>
      <c r="S527" s="23">
        <v>0</v>
      </c>
      <c r="T527" s="23">
        <v>0</v>
      </c>
      <c r="U527" s="23">
        <v>3</v>
      </c>
      <c r="V527" s="23">
        <v>13</v>
      </c>
      <c r="W527" s="23">
        <v>0</v>
      </c>
      <c r="X527" s="23">
        <v>0</v>
      </c>
      <c r="Y527" s="23">
        <v>0</v>
      </c>
      <c r="Z527" s="23">
        <v>0</v>
      </c>
      <c r="AA527" s="23">
        <v>0</v>
      </c>
      <c r="AB527" s="23">
        <v>0</v>
      </c>
      <c r="AC527" s="23">
        <v>0</v>
      </c>
      <c r="AD527" s="23">
        <v>0</v>
      </c>
      <c r="AE527" s="23">
        <v>0</v>
      </c>
      <c r="AF527" s="23">
        <v>46</v>
      </c>
    </row>
    <row r="528" spans="1:32">
      <c r="A528">
        <f t="shared" si="45"/>
        <v>2010</v>
      </c>
      <c r="B528" t="str">
        <f t="shared" si="46"/>
        <v>Punta Prieta</v>
      </c>
      <c r="C528">
        <v>12</v>
      </c>
      <c r="D528" t="s">
        <v>885</v>
      </c>
      <c r="E528" s="23">
        <v>0</v>
      </c>
      <c r="F528" s="23">
        <v>0</v>
      </c>
      <c r="G528" s="23">
        <v>4</v>
      </c>
      <c r="H528" s="23">
        <v>1</v>
      </c>
      <c r="I528" s="23">
        <v>0</v>
      </c>
      <c r="J528" s="23">
        <v>2</v>
      </c>
      <c r="K528" s="23">
        <v>4</v>
      </c>
      <c r="L528" s="23">
        <v>0</v>
      </c>
      <c r="M528" s="23">
        <v>0</v>
      </c>
      <c r="N528" s="23">
        <v>0</v>
      </c>
      <c r="O528" s="23">
        <v>0</v>
      </c>
      <c r="P528" s="23">
        <v>0</v>
      </c>
      <c r="Q528" s="23">
        <v>3</v>
      </c>
      <c r="R528" s="23">
        <v>2</v>
      </c>
      <c r="S528" s="23">
        <v>4</v>
      </c>
      <c r="T528" s="23">
        <v>0</v>
      </c>
      <c r="U528" s="23">
        <v>6</v>
      </c>
      <c r="V528" s="23">
        <v>0</v>
      </c>
      <c r="W528" s="23">
        <v>0</v>
      </c>
      <c r="X528" s="23">
        <v>0</v>
      </c>
      <c r="Y528" s="23">
        <v>0</v>
      </c>
      <c r="Z528" s="23">
        <v>0</v>
      </c>
      <c r="AA528" s="23">
        <v>0</v>
      </c>
      <c r="AB528" s="23">
        <v>0</v>
      </c>
      <c r="AC528" s="23">
        <v>0</v>
      </c>
      <c r="AD528" s="23">
        <v>0</v>
      </c>
      <c r="AE528" s="23">
        <v>0</v>
      </c>
      <c r="AF528" s="23">
        <v>26</v>
      </c>
    </row>
    <row r="529" spans="1:32">
      <c r="A529">
        <f t="shared" si="45"/>
        <v>2010</v>
      </c>
      <c r="B529" t="str">
        <f t="shared" si="46"/>
        <v>Punta Prieta</v>
      </c>
      <c r="C529">
        <v>13</v>
      </c>
      <c r="D529" t="s">
        <v>885</v>
      </c>
      <c r="E529" s="23">
        <v>0</v>
      </c>
      <c r="F529" s="23">
        <v>0</v>
      </c>
      <c r="G529" s="23">
        <v>2</v>
      </c>
      <c r="H529" s="23">
        <v>0</v>
      </c>
      <c r="I529" s="23">
        <v>0</v>
      </c>
      <c r="J529" s="23">
        <v>0</v>
      </c>
      <c r="K529" s="23">
        <v>0</v>
      </c>
      <c r="L529" s="23">
        <v>0</v>
      </c>
      <c r="M529" s="23">
        <v>0</v>
      </c>
      <c r="N529" s="23">
        <v>0</v>
      </c>
      <c r="O529" s="23">
        <v>0</v>
      </c>
      <c r="P529" s="23">
        <v>0</v>
      </c>
      <c r="Q529" s="23">
        <v>9</v>
      </c>
      <c r="R529" s="23">
        <v>3</v>
      </c>
      <c r="S529" s="23">
        <v>0</v>
      </c>
      <c r="T529" s="23">
        <v>0</v>
      </c>
      <c r="U529" s="23">
        <v>4</v>
      </c>
      <c r="V529" s="23">
        <v>0</v>
      </c>
      <c r="W529" s="23">
        <v>0</v>
      </c>
      <c r="X529" s="23">
        <v>0</v>
      </c>
      <c r="Y529" s="23">
        <v>0</v>
      </c>
      <c r="Z529" s="23">
        <v>0</v>
      </c>
      <c r="AA529" s="23">
        <v>0</v>
      </c>
      <c r="AB529" s="23">
        <v>1</v>
      </c>
      <c r="AC529" s="23">
        <v>0</v>
      </c>
      <c r="AD529" s="23">
        <v>0</v>
      </c>
      <c r="AE529" s="23">
        <v>0</v>
      </c>
      <c r="AF529" s="23">
        <v>19</v>
      </c>
    </row>
    <row r="530" spans="1:32">
      <c r="A530">
        <f t="shared" si="45"/>
        <v>2010</v>
      </c>
      <c r="B530" t="str">
        <f t="shared" si="46"/>
        <v>Punta Prieta</v>
      </c>
      <c r="C530">
        <v>14</v>
      </c>
      <c r="D530" t="s">
        <v>885</v>
      </c>
      <c r="E530" s="23">
        <v>0</v>
      </c>
      <c r="F530" s="23">
        <v>0</v>
      </c>
      <c r="G530" s="23">
        <v>31</v>
      </c>
      <c r="H530" s="23">
        <v>0</v>
      </c>
      <c r="I530" s="23">
        <v>0</v>
      </c>
      <c r="J530" s="23">
        <v>0</v>
      </c>
      <c r="K530" s="23">
        <v>0</v>
      </c>
      <c r="L530" s="23">
        <v>0</v>
      </c>
      <c r="M530" s="23">
        <v>0</v>
      </c>
      <c r="N530" s="23">
        <v>0</v>
      </c>
      <c r="O530" s="23">
        <v>0</v>
      </c>
      <c r="P530" s="23">
        <v>0</v>
      </c>
      <c r="Q530" s="23">
        <v>28</v>
      </c>
      <c r="R530" s="23">
        <v>14</v>
      </c>
      <c r="S530" s="23">
        <v>0</v>
      </c>
      <c r="T530" s="23">
        <v>0</v>
      </c>
      <c r="U530" s="23">
        <v>6</v>
      </c>
      <c r="V530" s="23">
        <v>4</v>
      </c>
      <c r="W530" s="23">
        <v>0</v>
      </c>
      <c r="X530" s="23">
        <v>0</v>
      </c>
      <c r="Y530" s="23">
        <v>0</v>
      </c>
      <c r="Z530" s="23">
        <v>0</v>
      </c>
      <c r="AA530" s="23">
        <v>2</v>
      </c>
      <c r="AB530" s="23">
        <v>0</v>
      </c>
      <c r="AC530" s="23">
        <v>0</v>
      </c>
      <c r="AD530" s="23">
        <v>0</v>
      </c>
      <c r="AE530" s="23">
        <v>0</v>
      </c>
      <c r="AF530" s="23">
        <v>85</v>
      </c>
    </row>
    <row r="531" spans="1:32">
      <c r="A531">
        <f t="shared" si="45"/>
        <v>2010</v>
      </c>
      <c r="B531" t="str">
        <f t="shared" si="46"/>
        <v>Punta Prieta</v>
      </c>
      <c r="C531">
        <v>15</v>
      </c>
      <c r="D531" t="s">
        <v>885</v>
      </c>
      <c r="E531" s="23">
        <v>0</v>
      </c>
      <c r="F531" s="23">
        <v>0</v>
      </c>
      <c r="G531" s="23">
        <v>4</v>
      </c>
      <c r="H531" s="23">
        <v>0</v>
      </c>
      <c r="I531" s="23">
        <v>0</v>
      </c>
      <c r="J531" s="23">
        <v>0</v>
      </c>
      <c r="K531" s="23">
        <v>0</v>
      </c>
      <c r="L531" s="23">
        <v>0</v>
      </c>
      <c r="M531" s="23">
        <v>0</v>
      </c>
      <c r="N531" s="23">
        <v>0</v>
      </c>
      <c r="O531" s="23">
        <v>0</v>
      </c>
      <c r="P531" s="23">
        <v>0</v>
      </c>
      <c r="Q531" s="23">
        <v>3</v>
      </c>
      <c r="R531" s="23">
        <v>10</v>
      </c>
      <c r="S531" s="23">
        <v>0</v>
      </c>
      <c r="T531" s="23">
        <v>1</v>
      </c>
      <c r="U531" s="23">
        <v>0</v>
      </c>
      <c r="V531" s="23">
        <v>2</v>
      </c>
      <c r="W531" s="23">
        <v>0</v>
      </c>
      <c r="X531" s="23">
        <v>0</v>
      </c>
      <c r="Y531" s="23">
        <v>0</v>
      </c>
      <c r="Z531" s="23">
        <v>0</v>
      </c>
      <c r="AA531" s="23">
        <v>2</v>
      </c>
      <c r="AB531" s="23">
        <v>3</v>
      </c>
      <c r="AC531" s="23">
        <v>0</v>
      </c>
      <c r="AD531" s="23">
        <v>0</v>
      </c>
      <c r="AE531" s="23">
        <v>0</v>
      </c>
      <c r="AF531" s="23">
        <v>25</v>
      </c>
    </row>
    <row r="532" spans="1:32">
      <c r="A532">
        <f t="shared" si="45"/>
        <v>2010</v>
      </c>
      <c r="B532" t="str">
        <f t="shared" si="46"/>
        <v>Punta Prieta</v>
      </c>
      <c r="C532">
        <v>16</v>
      </c>
      <c r="D532" t="s">
        <v>885</v>
      </c>
      <c r="E532" s="23">
        <v>0</v>
      </c>
      <c r="F532" s="23">
        <v>0</v>
      </c>
      <c r="G532" s="23">
        <v>25</v>
      </c>
      <c r="H532" s="23">
        <v>1</v>
      </c>
      <c r="I532" s="23">
        <v>0</v>
      </c>
      <c r="J532" s="23">
        <v>2</v>
      </c>
      <c r="K532" s="23">
        <v>0</v>
      </c>
      <c r="L532" s="23">
        <v>0</v>
      </c>
      <c r="M532" s="23">
        <v>0</v>
      </c>
      <c r="N532" s="23">
        <v>0</v>
      </c>
      <c r="O532" s="23">
        <v>0</v>
      </c>
      <c r="P532" s="23">
        <v>0</v>
      </c>
      <c r="Q532" s="23">
        <v>4</v>
      </c>
      <c r="R532" s="23">
        <v>33</v>
      </c>
      <c r="S532" s="23">
        <v>0</v>
      </c>
      <c r="T532" s="23">
        <v>5</v>
      </c>
      <c r="U532" s="23">
        <v>6</v>
      </c>
      <c r="V532" s="23">
        <v>1</v>
      </c>
      <c r="W532" s="23">
        <v>0</v>
      </c>
      <c r="X532" s="23">
        <v>0</v>
      </c>
      <c r="Y532" s="23">
        <v>0</v>
      </c>
      <c r="Z532" s="23">
        <v>0</v>
      </c>
      <c r="AA532" s="23">
        <v>5</v>
      </c>
      <c r="AB532" s="23">
        <v>0</v>
      </c>
      <c r="AC532" s="23">
        <v>0</v>
      </c>
      <c r="AD532" s="23">
        <v>0</v>
      </c>
      <c r="AE532" s="23">
        <v>0</v>
      </c>
      <c r="AF532" s="23">
        <v>82</v>
      </c>
    </row>
    <row r="533" spans="1:32">
      <c r="A533">
        <f t="shared" si="45"/>
        <v>2010</v>
      </c>
      <c r="B533" t="str">
        <f t="shared" si="46"/>
        <v>Punta Prieta</v>
      </c>
      <c r="C533">
        <v>17</v>
      </c>
      <c r="D533" t="s">
        <v>885</v>
      </c>
      <c r="E533" s="23">
        <v>0</v>
      </c>
      <c r="F533" s="23">
        <v>0</v>
      </c>
      <c r="G533" s="23">
        <v>4</v>
      </c>
      <c r="H533" s="23">
        <v>2</v>
      </c>
      <c r="I533" s="23">
        <v>0</v>
      </c>
      <c r="J533" s="23">
        <v>0</v>
      </c>
      <c r="K533" s="23">
        <v>0</v>
      </c>
      <c r="L533" s="23">
        <v>0</v>
      </c>
      <c r="M533" s="23">
        <v>0</v>
      </c>
      <c r="N533" s="23">
        <v>0</v>
      </c>
      <c r="O533" s="23">
        <v>0</v>
      </c>
      <c r="P533" s="23">
        <v>0</v>
      </c>
      <c r="Q533" s="23">
        <v>0</v>
      </c>
      <c r="R533" s="23">
        <v>20</v>
      </c>
      <c r="S533" s="23">
        <v>0</v>
      </c>
      <c r="T533" s="23">
        <v>0</v>
      </c>
      <c r="U533" s="23">
        <v>3</v>
      </c>
      <c r="V533" s="23">
        <v>3</v>
      </c>
      <c r="W533" s="23">
        <v>0</v>
      </c>
      <c r="X533" s="23">
        <v>0</v>
      </c>
      <c r="Y533" s="23">
        <v>0</v>
      </c>
      <c r="Z533" s="23">
        <v>0</v>
      </c>
      <c r="AA533" s="23">
        <v>0</v>
      </c>
      <c r="AB533" s="23">
        <v>0</v>
      </c>
      <c r="AC533" s="23">
        <v>0</v>
      </c>
      <c r="AD533" s="23">
        <v>0</v>
      </c>
      <c r="AE533" s="23">
        <v>0</v>
      </c>
      <c r="AF533" s="23">
        <v>32</v>
      </c>
    </row>
    <row r="534" spans="1:32">
      <c r="A534">
        <f t="shared" si="45"/>
        <v>2010</v>
      </c>
      <c r="B534" t="str">
        <f t="shared" si="46"/>
        <v>Punta Prieta</v>
      </c>
      <c r="C534">
        <v>18</v>
      </c>
      <c r="D534" t="s">
        <v>885</v>
      </c>
      <c r="E534" s="23">
        <v>0</v>
      </c>
      <c r="F534" s="23">
        <v>0</v>
      </c>
      <c r="G534" s="23">
        <v>21</v>
      </c>
      <c r="H534" s="23">
        <v>0</v>
      </c>
      <c r="I534" s="23">
        <v>0</v>
      </c>
      <c r="J534" s="23">
        <v>0</v>
      </c>
      <c r="K534" s="23">
        <v>0</v>
      </c>
      <c r="L534" s="23">
        <v>0</v>
      </c>
      <c r="M534" s="23">
        <v>0</v>
      </c>
      <c r="N534" s="23">
        <v>0</v>
      </c>
      <c r="O534" s="23">
        <v>0</v>
      </c>
      <c r="P534" s="23">
        <v>0</v>
      </c>
      <c r="Q534" s="23">
        <v>12</v>
      </c>
      <c r="R534" s="23">
        <v>35</v>
      </c>
      <c r="S534" s="23">
        <v>0</v>
      </c>
      <c r="T534" s="23">
        <v>0</v>
      </c>
      <c r="U534" s="23">
        <v>0</v>
      </c>
      <c r="V534" s="23">
        <v>7</v>
      </c>
      <c r="W534" s="23">
        <v>0</v>
      </c>
      <c r="X534" s="23">
        <v>0</v>
      </c>
      <c r="Y534" s="23">
        <v>0</v>
      </c>
      <c r="Z534" s="23">
        <v>0</v>
      </c>
      <c r="AA534" s="23">
        <v>0</v>
      </c>
      <c r="AB534" s="23">
        <v>0</v>
      </c>
      <c r="AC534" s="23">
        <v>0</v>
      </c>
      <c r="AD534" s="23">
        <v>0</v>
      </c>
      <c r="AE534" s="23">
        <v>0</v>
      </c>
      <c r="AF534" s="23">
        <v>75</v>
      </c>
    </row>
    <row r="535" spans="1:32">
      <c r="A535">
        <f t="shared" si="45"/>
        <v>2010</v>
      </c>
      <c r="B535" t="str">
        <f t="shared" si="46"/>
        <v>Punta Prieta</v>
      </c>
      <c r="C535">
        <v>19</v>
      </c>
      <c r="D535" t="s">
        <v>885</v>
      </c>
      <c r="E535" s="23">
        <v>1</v>
      </c>
      <c r="F535" s="23">
        <v>0</v>
      </c>
      <c r="G535" s="23">
        <v>11</v>
      </c>
      <c r="H535" s="23">
        <v>0</v>
      </c>
      <c r="I535" s="23">
        <v>12</v>
      </c>
      <c r="J535" s="23">
        <v>0</v>
      </c>
      <c r="K535" s="23">
        <v>0</v>
      </c>
      <c r="L535" s="23">
        <v>0</v>
      </c>
      <c r="M535" s="23">
        <v>0</v>
      </c>
      <c r="N535" s="23">
        <v>0</v>
      </c>
      <c r="O535" s="23">
        <v>0</v>
      </c>
      <c r="P535" s="23">
        <v>0</v>
      </c>
      <c r="Q535" s="23">
        <v>0</v>
      </c>
      <c r="R535" s="23">
        <v>13</v>
      </c>
      <c r="S535" s="23">
        <v>0</v>
      </c>
      <c r="T535" s="23">
        <v>1</v>
      </c>
      <c r="U535" s="23">
        <v>1</v>
      </c>
      <c r="V535" s="23">
        <v>4</v>
      </c>
      <c r="W535" s="23">
        <v>0</v>
      </c>
      <c r="X535" s="23">
        <v>0</v>
      </c>
      <c r="Y535" s="23">
        <v>0</v>
      </c>
      <c r="Z535" s="23">
        <v>0</v>
      </c>
      <c r="AA535" s="23">
        <v>5</v>
      </c>
      <c r="AB535" s="23">
        <v>3</v>
      </c>
      <c r="AC535" s="23">
        <v>0</v>
      </c>
      <c r="AD535" s="23">
        <v>0</v>
      </c>
      <c r="AE535" s="23">
        <v>0</v>
      </c>
      <c r="AF535" s="23">
        <v>51</v>
      </c>
    </row>
    <row r="536" spans="1:32">
      <c r="A536">
        <f t="shared" si="45"/>
        <v>2010</v>
      </c>
      <c r="B536" t="str">
        <f t="shared" si="46"/>
        <v>Punta Prieta</v>
      </c>
      <c r="C536">
        <v>20</v>
      </c>
      <c r="D536" t="s">
        <v>885</v>
      </c>
      <c r="E536" s="23">
        <v>0</v>
      </c>
      <c r="F536" s="23">
        <v>0</v>
      </c>
      <c r="G536" s="23">
        <v>20</v>
      </c>
      <c r="H536" s="23">
        <v>2</v>
      </c>
      <c r="I536" s="23">
        <v>0</v>
      </c>
      <c r="J536" s="23">
        <v>4</v>
      </c>
      <c r="K536" s="23">
        <v>0</v>
      </c>
      <c r="L536" s="23">
        <v>0</v>
      </c>
      <c r="M536" s="23">
        <v>0</v>
      </c>
      <c r="N536" s="23">
        <v>0</v>
      </c>
      <c r="O536" s="23">
        <v>18</v>
      </c>
      <c r="P536" s="23">
        <v>0</v>
      </c>
      <c r="Q536" s="23">
        <v>3</v>
      </c>
      <c r="R536" s="23">
        <v>136</v>
      </c>
      <c r="S536" s="23">
        <v>0</v>
      </c>
      <c r="T536" s="23">
        <v>2</v>
      </c>
      <c r="U536" s="23">
        <v>0</v>
      </c>
      <c r="V536" s="23">
        <v>0</v>
      </c>
      <c r="W536" s="23">
        <v>0</v>
      </c>
      <c r="X536" s="23">
        <v>0</v>
      </c>
      <c r="Y536" s="23">
        <v>0</v>
      </c>
      <c r="Z536" s="23">
        <v>0</v>
      </c>
      <c r="AA536" s="23">
        <v>0</v>
      </c>
      <c r="AB536" s="23">
        <v>0</v>
      </c>
      <c r="AC536" s="23">
        <v>0</v>
      </c>
      <c r="AD536" s="23">
        <v>0</v>
      </c>
      <c r="AE536" s="23">
        <v>0</v>
      </c>
      <c r="AF536" s="23">
        <v>185</v>
      </c>
    </row>
    <row r="537" spans="1:32">
      <c r="A537">
        <f t="shared" si="45"/>
        <v>2010</v>
      </c>
      <c r="B537" t="str">
        <f t="shared" si="46"/>
        <v>Punta Prieta</v>
      </c>
      <c r="C537">
        <v>21</v>
      </c>
      <c r="D537" t="s">
        <v>885</v>
      </c>
      <c r="E537" s="23">
        <v>0</v>
      </c>
      <c r="F537" s="23">
        <v>0</v>
      </c>
      <c r="G537" s="23">
        <v>3</v>
      </c>
      <c r="H537" s="23">
        <v>2</v>
      </c>
      <c r="I537" s="23">
        <v>0</v>
      </c>
      <c r="J537" s="23">
        <v>3</v>
      </c>
      <c r="K537" s="23">
        <v>1</v>
      </c>
      <c r="L537" s="23">
        <v>0</v>
      </c>
      <c r="M537" s="23">
        <v>0</v>
      </c>
      <c r="N537" s="23">
        <v>0</v>
      </c>
      <c r="O537" s="23">
        <v>0</v>
      </c>
      <c r="P537" s="23">
        <v>0</v>
      </c>
      <c r="Q537" s="23">
        <v>2</v>
      </c>
      <c r="R537" s="23">
        <v>3</v>
      </c>
      <c r="S537" s="23">
        <v>2</v>
      </c>
      <c r="T537" s="23">
        <v>1</v>
      </c>
      <c r="U537" s="23">
        <v>5</v>
      </c>
      <c r="V537" s="23">
        <v>2</v>
      </c>
      <c r="W537" s="23">
        <v>0</v>
      </c>
      <c r="X537" s="23">
        <v>0</v>
      </c>
      <c r="Y537" s="23">
        <v>0</v>
      </c>
      <c r="Z537" s="23">
        <v>0</v>
      </c>
      <c r="AA537" s="23">
        <v>1</v>
      </c>
      <c r="AB537" s="23">
        <v>0</v>
      </c>
      <c r="AC537" s="23">
        <v>0</v>
      </c>
      <c r="AD537" s="23">
        <v>0</v>
      </c>
      <c r="AE537" s="23">
        <v>0</v>
      </c>
      <c r="AF537" s="23">
        <v>25</v>
      </c>
    </row>
    <row r="538" spans="1:32">
      <c r="A538">
        <f t="shared" si="45"/>
        <v>2010</v>
      </c>
      <c r="B538" t="str">
        <f t="shared" si="46"/>
        <v>Punta Prieta</v>
      </c>
      <c r="C538">
        <v>22</v>
      </c>
      <c r="D538" t="s">
        <v>885</v>
      </c>
      <c r="E538" s="23">
        <v>0</v>
      </c>
      <c r="F538" s="23">
        <v>0</v>
      </c>
      <c r="G538" s="23">
        <v>4</v>
      </c>
      <c r="H538" s="23">
        <v>0</v>
      </c>
      <c r="I538" s="23">
        <v>0</v>
      </c>
      <c r="J538" s="23">
        <v>2</v>
      </c>
      <c r="K538" s="23">
        <v>4</v>
      </c>
      <c r="L538" s="23">
        <v>0</v>
      </c>
      <c r="M538" s="23">
        <v>0</v>
      </c>
      <c r="N538" s="23">
        <v>0</v>
      </c>
      <c r="O538" s="23">
        <v>0</v>
      </c>
      <c r="P538" s="23">
        <v>0</v>
      </c>
      <c r="Q538" s="23">
        <v>6</v>
      </c>
      <c r="R538" s="23">
        <v>3</v>
      </c>
      <c r="S538" s="23">
        <v>2</v>
      </c>
      <c r="T538" s="23">
        <v>0</v>
      </c>
      <c r="U538" s="23">
        <v>6</v>
      </c>
      <c r="V538" s="23">
        <v>0</v>
      </c>
      <c r="W538" s="23">
        <v>0</v>
      </c>
      <c r="X538" s="23">
        <v>0</v>
      </c>
      <c r="Y538" s="23">
        <v>0</v>
      </c>
      <c r="Z538" s="23">
        <v>0</v>
      </c>
      <c r="AA538" s="23">
        <v>0</v>
      </c>
      <c r="AB538" s="23">
        <v>0</v>
      </c>
      <c r="AC538" s="23">
        <v>0</v>
      </c>
      <c r="AD538" s="23">
        <v>0</v>
      </c>
      <c r="AE538" s="23">
        <v>0</v>
      </c>
      <c r="AF538" s="23">
        <v>27</v>
      </c>
    </row>
    <row r="539" spans="1:32">
      <c r="A539">
        <f t="shared" si="45"/>
        <v>2010</v>
      </c>
      <c r="B539" t="str">
        <f t="shared" si="46"/>
        <v>Punta Prieta</v>
      </c>
      <c r="C539">
        <v>23</v>
      </c>
      <c r="D539" t="s">
        <v>885</v>
      </c>
      <c r="E539" s="23">
        <v>0</v>
      </c>
      <c r="F539" s="23">
        <v>0</v>
      </c>
      <c r="G539" s="23">
        <v>0</v>
      </c>
      <c r="H539" s="23">
        <v>0</v>
      </c>
      <c r="I539" s="23">
        <v>0</v>
      </c>
      <c r="J539" s="23">
        <v>0</v>
      </c>
      <c r="K539" s="23">
        <v>0</v>
      </c>
      <c r="L539" s="23">
        <v>0</v>
      </c>
      <c r="M539" s="23">
        <v>0</v>
      </c>
      <c r="N539" s="23">
        <v>0</v>
      </c>
      <c r="O539" s="23">
        <v>0</v>
      </c>
      <c r="P539" s="23">
        <v>0</v>
      </c>
      <c r="Q539" s="23">
        <v>0</v>
      </c>
      <c r="R539" s="23">
        <v>22</v>
      </c>
      <c r="S539" s="23">
        <v>1</v>
      </c>
      <c r="T539" s="23">
        <v>0</v>
      </c>
      <c r="U539" s="23">
        <v>3</v>
      </c>
      <c r="V539" s="23">
        <v>0</v>
      </c>
      <c r="W539" s="23">
        <v>0</v>
      </c>
      <c r="X539" s="23">
        <v>0</v>
      </c>
      <c r="Y539" s="23">
        <v>0</v>
      </c>
      <c r="Z539" s="23">
        <v>0</v>
      </c>
      <c r="AA539" s="23">
        <v>0</v>
      </c>
      <c r="AB539" s="23">
        <v>0</v>
      </c>
      <c r="AC539" s="23">
        <v>0</v>
      </c>
      <c r="AD539" s="23">
        <v>0</v>
      </c>
      <c r="AE539" s="23">
        <v>0</v>
      </c>
      <c r="AF539" s="23">
        <v>26</v>
      </c>
    </row>
    <row r="540" spans="1:32">
      <c r="A540">
        <f t="shared" si="45"/>
        <v>2010</v>
      </c>
      <c r="B540" t="str">
        <f t="shared" si="46"/>
        <v>Punta Prieta</v>
      </c>
      <c r="C540">
        <v>24</v>
      </c>
      <c r="D540" t="s">
        <v>885</v>
      </c>
      <c r="E540" s="23">
        <v>0</v>
      </c>
      <c r="F540" s="23">
        <v>0</v>
      </c>
      <c r="G540" s="23">
        <v>1</v>
      </c>
      <c r="H540" s="23">
        <v>0</v>
      </c>
      <c r="I540" s="23">
        <v>0</v>
      </c>
      <c r="J540" s="23">
        <v>1</v>
      </c>
      <c r="K540" s="23">
        <v>0</v>
      </c>
      <c r="L540" s="23">
        <v>0</v>
      </c>
      <c r="M540" s="23">
        <v>0</v>
      </c>
      <c r="N540" s="23">
        <v>0</v>
      </c>
      <c r="O540" s="23">
        <v>0</v>
      </c>
      <c r="P540" s="23">
        <v>0</v>
      </c>
      <c r="Q540" s="23">
        <v>0</v>
      </c>
      <c r="R540" s="23">
        <v>20</v>
      </c>
      <c r="S540" s="23">
        <v>0</v>
      </c>
      <c r="T540" s="23">
        <v>0</v>
      </c>
      <c r="U540" s="23">
        <v>8</v>
      </c>
      <c r="V540" s="23">
        <v>0</v>
      </c>
      <c r="W540" s="23">
        <v>0</v>
      </c>
      <c r="X540" s="23">
        <v>0</v>
      </c>
      <c r="Y540" s="23">
        <v>0</v>
      </c>
      <c r="Z540" s="23">
        <v>0</v>
      </c>
      <c r="AA540" s="23">
        <v>0</v>
      </c>
      <c r="AB540" s="23">
        <v>0</v>
      </c>
      <c r="AC540" s="23">
        <v>0</v>
      </c>
      <c r="AD540" s="23">
        <v>0</v>
      </c>
      <c r="AE540" s="23">
        <v>0</v>
      </c>
      <c r="AF540" s="23">
        <v>30</v>
      </c>
    </row>
    <row r="541" spans="1:32">
      <c r="A541">
        <v>2011</v>
      </c>
      <c r="B541" t="s">
        <v>52</v>
      </c>
      <c r="C541">
        <v>1</v>
      </c>
      <c r="D541" t="s">
        <v>884</v>
      </c>
      <c r="E541" s="23">
        <v>0</v>
      </c>
      <c r="F541" s="23">
        <v>0</v>
      </c>
      <c r="G541" s="23">
        <v>1</v>
      </c>
      <c r="H541" s="23">
        <v>0</v>
      </c>
      <c r="I541" s="23">
        <v>0</v>
      </c>
      <c r="J541" s="23">
        <v>0</v>
      </c>
      <c r="K541" s="23">
        <v>0</v>
      </c>
      <c r="L541" s="23">
        <v>0</v>
      </c>
      <c r="M541" s="23">
        <v>0</v>
      </c>
      <c r="N541" s="23">
        <v>0</v>
      </c>
      <c r="O541" s="23">
        <v>0</v>
      </c>
      <c r="P541" s="23">
        <v>0</v>
      </c>
      <c r="Q541" s="23">
        <v>9</v>
      </c>
      <c r="R541" s="23">
        <v>107</v>
      </c>
      <c r="S541" s="23">
        <v>0</v>
      </c>
      <c r="T541" s="23">
        <v>0</v>
      </c>
      <c r="U541" s="23">
        <v>1</v>
      </c>
      <c r="V541" s="23">
        <v>4</v>
      </c>
      <c r="W541" s="23">
        <v>0</v>
      </c>
      <c r="X541" s="23">
        <v>0</v>
      </c>
      <c r="Y541" s="23">
        <v>0</v>
      </c>
      <c r="Z541" s="23">
        <v>0</v>
      </c>
      <c r="AA541" s="23">
        <v>2</v>
      </c>
      <c r="AB541" s="23">
        <v>0</v>
      </c>
      <c r="AC541" s="23">
        <v>0</v>
      </c>
      <c r="AD541" s="23">
        <v>0</v>
      </c>
      <c r="AE541" s="23">
        <v>0</v>
      </c>
      <c r="AF541" s="23">
        <v>124</v>
      </c>
    </row>
    <row r="542" spans="1:32">
      <c r="A542">
        <f t="shared" ref="A542:A573" si="47">A541</f>
        <v>2011</v>
      </c>
      <c r="B542" t="str">
        <f t="shared" ref="B542:B565" si="48">B541</f>
        <v>La Dulce</v>
      </c>
      <c r="C542">
        <v>2</v>
      </c>
      <c r="D542" t="s">
        <v>884</v>
      </c>
      <c r="E542" s="23">
        <v>0</v>
      </c>
      <c r="F542" s="23">
        <v>0</v>
      </c>
      <c r="G542" s="23">
        <v>0</v>
      </c>
      <c r="H542" s="23">
        <v>0</v>
      </c>
      <c r="I542" s="23">
        <v>0</v>
      </c>
      <c r="J542" s="23">
        <v>0</v>
      </c>
      <c r="K542" s="23">
        <v>0</v>
      </c>
      <c r="L542" s="23">
        <v>0</v>
      </c>
      <c r="M542" s="23">
        <v>0</v>
      </c>
      <c r="N542" s="23">
        <v>0</v>
      </c>
      <c r="O542" s="23">
        <v>0</v>
      </c>
      <c r="P542" s="23">
        <v>0</v>
      </c>
      <c r="Q542" s="23">
        <v>0</v>
      </c>
      <c r="R542" s="23">
        <v>500</v>
      </c>
      <c r="S542" s="23">
        <v>4</v>
      </c>
      <c r="T542" s="23">
        <v>0</v>
      </c>
      <c r="U542" s="23">
        <v>14</v>
      </c>
      <c r="V542" s="23">
        <v>0</v>
      </c>
      <c r="W542" s="23">
        <v>0</v>
      </c>
      <c r="X542" s="23">
        <v>0</v>
      </c>
      <c r="Y542" s="23">
        <v>0</v>
      </c>
      <c r="Z542" s="23">
        <v>0</v>
      </c>
      <c r="AA542" s="23">
        <v>0</v>
      </c>
      <c r="AB542" s="23">
        <v>0</v>
      </c>
      <c r="AC542" s="23">
        <v>0</v>
      </c>
      <c r="AD542" s="23">
        <v>0</v>
      </c>
      <c r="AE542" s="23">
        <v>0</v>
      </c>
      <c r="AF542" s="23">
        <v>518</v>
      </c>
    </row>
    <row r="543" spans="1:32">
      <c r="A543">
        <f t="shared" si="47"/>
        <v>2011</v>
      </c>
      <c r="B543" t="str">
        <f t="shared" si="48"/>
        <v>La Dulce</v>
      </c>
      <c r="C543">
        <v>3</v>
      </c>
      <c r="D543" t="s">
        <v>884</v>
      </c>
      <c r="E543" s="23">
        <v>1</v>
      </c>
      <c r="F543" s="23">
        <v>0</v>
      </c>
      <c r="G543" s="23">
        <v>0</v>
      </c>
      <c r="H543" s="23">
        <v>0</v>
      </c>
      <c r="I543" s="23">
        <v>0</v>
      </c>
      <c r="J543" s="23">
        <v>0</v>
      </c>
      <c r="K543" s="23">
        <v>0</v>
      </c>
      <c r="L543" s="23">
        <v>0</v>
      </c>
      <c r="M543" s="23">
        <v>0</v>
      </c>
      <c r="N543" s="23">
        <v>0</v>
      </c>
      <c r="O543" s="23">
        <v>0</v>
      </c>
      <c r="P543" s="23">
        <v>0</v>
      </c>
      <c r="Q543" s="23">
        <v>0</v>
      </c>
      <c r="R543" s="23">
        <v>375</v>
      </c>
      <c r="S543" s="23">
        <v>0</v>
      </c>
      <c r="T543" s="23">
        <v>0</v>
      </c>
      <c r="U543" s="23">
        <v>1</v>
      </c>
      <c r="V543" s="23">
        <v>1</v>
      </c>
      <c r="W543" s="23">
        <v>0</v>
      </c>
      <c r="X543" s="23">
        <v>0</v>
      </c>
      <c r="Y543" s="23">
        <v>0</v>
      </c>
      <c r="Z543" s="23">
        <v>0</v>
      </c>
      <c r="AA543" s="23">
        <v>0</v>
      </c>
      <c r="AB543" s="23">
        <v>0</v>
      </c>
      <c r="AC543" s="23">
        <v>0</v>
      </c>
      <c r="AD543" s="23">
        <v>0</v>
      </c>
      <c r="AE543" s="23">
        <v>0</v>
      </c>
      <c r="AF543" s="23">
        <v>378</v>
      </c>
    </row>
    <row r="544" spans="1:32">
      <c r="A544">
        <f t="shared" si="47"/>
        <v>2011</v>
      </c>
      <c r="B544" t="str">
        <f t="shared" si="48"/>
        <v>La Dulce</v>
      </c>
      <c r="C544">
        <v>4</v>
      </c>
      <c r="D544" t="s">
        <v>884</v>
      </c>
      <c r="E544" s="23">
        <v>2</v>
      </c>
      <c r="F544" s="23">
        <v>0</v>
      </c>
      <c r="G544" s="23">
        <v>0</v>
      </c>
      <c r="H544" s="23">
        <v>0</v>
      </c>
      <c r="I544" s="23">
        <v>0</v>
      </c>
      <c r="J544" s="23">
        <v>0</v>
      </c>
      <c r="K544" s="23">
        <v>0</v>
      </c>
      <c r="L544" s="23">
        <v>0</v>
      </c>
      <c r="M544" s="23">
        <v>0</v>
      </c>
      <c r="N544" s="23">
        <v>0</v>
      </c>
      <c r="O544" s="23">
        <v>0</v>
      </c>
      <c r="P544" s="23">
        <v>0</v>
      </c>
      <c r="Q544" s="23">
        <v>0</v>
      </c>
      <c r="R544" s="23">
        <v>125</v>
      </c>
      <c r="S544" s="23">
        <v>0</v>
      </c>
      <c r="T544" s="23">
        <v>0</v>
      </c>
      <c r="U544" s="23">
        <v>12</v>
      </c>
      <c r="V544" s="23">
        <v>0</v>
      </c>
      <c r="W544" s="23">
        <v>0</v>
      </c>
      <c r="X544" s="23">
        <v>0</v>
      </c>
      <c r="Y544" s="23">
        <v>0</v>
      </c>
      <c r="Z544" s="23">
        <v>0</v>
      </c>
      <c r="AA544" s="23">
        <v>0</v>
      </c>
      <c r="AB544" s="23">
        <v>0</v>
      </c>
      <c r="AC544" s="23">
        <v>0</v>
      </c>
      <c r="AD544" s="23">
        <v>0</v>
      </c>
      <c r="AE544" s="23">
        <v>0</v>
      </c>
      <c r="AF544" s="23">
        <v>139</v>
      </c>
    </row>
    <row r="545" spans="1:32">
      <c r="A545">
        <f t="shared" si="47"/>
        <v>2011</v>
      </c>
      <c r="B545" t="str">
        <f t="shared" si="48"/>
        <v>La Dulce</v>
      </c>
      <c r="C545">
        <v>5</v>
      </c>
      <c r="D545" t="s">
        <v>884</v>
      </c>
      <c r="E545" s="23">
        <v>1</v>
      </c>
      <c r="F545" s="23">
        <v>0</v>
      </c>
      <c r="G545" s="23">
        <v>1</v>
      </c>
      <c r="H545" s="23">
        <v>0</v>
      </c>
      <c r="I545" s="23">
        <v>0</v>
      </c>
      <c r="J545" s="23">
        <v>0</v>
      </c>
      <c r="K545" s="23">
        <v>1</v>
      </c>
      <c r="L545" s="23">
        <v>0</v>
      </c>
      <c r="M545" s="23">
        <v>0</v>
      </c>
      <c r="N545" s="23">
        <v>0</v>
      </c>
      <c r="O545" s="23">
        <v>0</v>
      </c>
      <c r="P545" s="23">
        <v>0</v>
      </c>
      <c r="Q545" s="23">
        <v>5</v>
      </c>
      <c r="R545" s="23">
        <v>40</v>
      </c>
      <c r="S545" s="23">
        <v>1</v>
      </c>
      <c r="T545" s="23">
        <v>3</v>
      </c>
      <c r="U545" s="23">
        <v>2</v>
      </c>
      <c r="V545" s="23">
        <v>2</v>
      </c>
      <c r="W545" s="23">
        <v>0</v>
      </c>
      <c r="X545" s="23">
        <v>0</v>
      </c>
      <c r="Y545" s="23">
        <v>0</v>
      </c>
      <c r="Z545" s="23">
        <v>0</v>
      </c>
      <c r="AA545" s="23">
        <v>0</v>
      </c>
      <c r="AB545" s="23">
        <v>7</v>
      </c>
      <c r="AC545" s="23">
        <v>0</v>
      </c>
      <c r="AD545" s="23">
        <v>0</v>
      </c>
      <c r="AE545" s="23">
        <v>0</v>
      </c>
      <c r="AF545" s="23">
        <v>63</v>
      </c>
    </row>
    <row r="546" spans="1:32">
      <c r="A546">
        <f t="shared" si="47"/>
        <v>2011</v>
      </c>
      <c r="B546" t="str">
        <f t="shared" si="48"/>
        <v>La Dulce</v>
      </c>
      <c r="C546">
        <v>6</v>
      </c>
      <c r="D546" t="s">
        <v>884</v>
      </c>
      <c r="E546" s="23">
        <v>1</v>
      </c>
      <c r="F546" s="23">
        <v>0</v>
      </c>
      <c r="G546" s="23">
        <v>0</v>
      </c>
      <c r="H546" s="23">
        <v>0</v>
      </c>
      <c r="I546" s="23">
        <v>0</v>
      </c>
      <c r="J546" s="23">
        <v>0</v>
      </c>
      <c r="K546" s="23">
        <v>0</v>
      </c>
      <c r="L546" s="23">
        <v>0</v>
      </c>
      <c r="M546" s="23">
        <v>0</v>
      </c>
      <c r="N546" s="23">
        <v>0</v>
      </c>
      <c r="O546" s="23">
        <v>0</v>
      </c>
      <c r="P546" s="23">
        <v>0</v>
      </c>
      <c r="Q546" s="23">
        <v>0</v>
      </c>
      <c r="R546" s="23">
        <v>13</v>
      </c>
      <c r="S546" s="23">
        <v>4</v>
      </c>
      <c r="T546" s="23">
        <v>3</v>
      </c>
      <c r="U546" s="23">
        <v>17</v>
      </c>
      <c r="V546" s="23">
        <v>0</v>
      </c>
      <c r="W546" s="23">
        <v>0</v>
      </c>
      <c r="X546" s="23">
        <v>0</v>
      </c>
      <c r="Y546" s="23">
        <v>0</v>
      </c>
      <c r="Z546" s="23">
        <v>0</v>
      </c>
      <c r="AA546" s="23">
        <v>0</v>
      </c>
      <c r="AB546" s="23">
        <v>2</v>
      </c>
      <c r="AC546" s="23">
        <v>0</v>
      </c>
      <c r="AD546" s="23">
        <v>0</v>
      </c>
      <c r="AE546" s="23">
        <v>0</v>
      </c>
      <c r="AF546" s="23">
        <v>40</v>
      </c>
    </row>
    <row r="547" spans="1:32">
      <c r="A547">
        <f t="shared" si="47"/>
        <v>2011</v>
      </c>
      <c r="B547" t="str">
        <f t="shared" si="48"/>
        <v>La Dulce</v>
      </c>
      <c r="C547">
        <v>7</v>
      </c>
      <c r="D547" t="s">
        <v>884</v>
      </c>
      <c r="E547" s="23">
        <v>1</v>
      </c>
      <c r="F547" s="23">
        <v>0</v>
      </c>
      <c r="G547" s="23">
        <v>1</v>
      </c>
      <c r="H547" s="23">
        <v>0</v>
      </c>
      <c r="I547" s="23">
        <v>0</v>
      </c>
      <c r="J547" s="23">
        <v>0</v>
      </c>
      <c r="K547" s="23">
        <v>0</v>
      </c>
      <c r="L547" s="23">
        <v>0</v>
      </c>
      <c r="M547" s="23">
        <v>0</v>
      </c>
      <c r="N547" s="23">
        <v>0</v>
      </c>
      <c r="O547" s="23">
        <v>0</v>
      </c>
      <c r="P547" s="23">
        <v>0</v>
      </c>
      <c r="Q547" s="23">
        <v>12</v>
      </c>
      <c r="R547" s="23">
        <v>150</v>
      </c>
      <c r="S547" s="23">
        <v>1</v>
      </c>
      <c r="T547" s="23">
        <v>1</v>
      </c>
      <c r="U547" s="23">
        <v>4</v>
      </c>
      <c r="V547" s="23">
        <v>0</v>
      </c>
      <c r="W547" s="23">
        <v>0</v>
      </c>
      <c r="X547" s="23">
        <v>0</v>
      </c>
      <c r="Y547" s="23">
        <v>0</v>
      </c>
      <c r="Z547" s="23">
        <v>0</v>
      </c>
      <c r="AA547" s="23">
        <v>1</v>
      </c>
      <c r="AB547" s="23">
        <v>0</v>
      </c>
      <c r="AC547" s="23">
        <v>0</v>
      </c>
      <c r="AD547" s="23">
        <v>0</v>
      </c>
      <c r="AE547" s="23">
        <v>0</v>
      </c>
      <c r="AF547" s="23">
        <v>171</v>
      </c>
    </row>
    <row r="548" spans="1:32">
      <c r="A548">
        <f t="shared" si="47"/>
        <v>2011</v>
      </c>
      <c r="B548" t="str">
        <f t="shared" si="48"/>
        <v>La Dulce</v>
      </c>
      <c r="C548">
        <v>8</v>
      </c>
      <c r="D548" t="s">
        <v>884</v>
      </c>
      <c r="E548" s="23">
        <v>4</v>
      </c>
      <c r="F548" s="23">
        <v>0</v>
      </c>
      <c r="G548" s="23">
        <v>2</v>
      </c>
      <c r="H548" s="23">
        <v>0</v>
      </c>
      <c r="I548" s="23">
        <v>0</v>
      </c>
      <c r="J548" s="23">
        <v>0</v>
      </c>
      <c r="K548" s="23">
        <v>0</v>
      </c>
      <c r="L548" s="23">
        <v>0</v>
      </c>
      <c r="M548" s="23">
        <v>0</v>
      </c>
      <c r="N548" s="23">
        <v>0</v>
      </c>
      <c r="O548" s="23">
        <v>0</v>
      </c>
      <c r="P548" s="23">
        <v>0</v>
      </c>
      <c r="Q548" s="23">
        <v>1</v>
      </c>
      <c r="R548" s="23">
        <v>375</v>
      </c>
      <c r="S548" s="23">
        <v>2</v>
      </c>
      <c r="T548" s="23">
        <v>4</v>
      </c>
      <c r="U548" s="23">
        <v>3</v>
      </c>
      <c r="V548" s="23">
        <v>0</v>
      </c>
      <c r="W548" s="23">
        <v>0</v>
      </c>
      <c r="X548" s="23">
        <v>0</v>
      </c>
      <c r="Y548" s="23">
        <v>0</v>
      </c>
      <c r="Z548" s="23">
        <v>0</v>
      </c>
      <c r="AA548" s="23">
        <v>0</v>
      </c>
      <c r="AB548" s="23">
        <v>0</v>
      </c>
      <c r="AC548" s="23">
        <v>0</v>
      </c>
      <c r="AD548" s="23">
        <v>0</v>
      </c>
      <c r="AE548" s="23">
        <v>0</v>
      </c>
      <c r="AF548" s="23">
        <v>391</v>
      </c>
    </row>
    <row r="549" spans="1:32">
      <c r="A549">
        <f t="shared" si="47"/>
        <v>2011</v>
      </c>
      <c r="B549" t="str">
        <f t="shared" si="48"/>
        <v>La Dulce</v>
      </c>
      <c r="C549">
        <v>9</v>
      </c>
      <c r="D549" t="s">
        <v>884</v>
      </c>
      <c r="E549" s="23">
        <v>6</v>
      </c>
      <c r="F549" s="23">
        <v>0</v>
      </c>
      <c r="G549" s="23">
        <v>1</v>
      </c>
      <c r="H549" s="23">
        <v>0</v>
      </c>
      <c r="I549" s="23">
        <v>0</v>
      </c>
      <c r="J549" s="23">
        <v>0</v>
      </c>
      <c r="K549" s="23">
        <v>0</v>
      </c>
      <c r="L549" s="23">
        <v>0</v>
      </c>
      <c r="M549" s="23">
        <v>0</v>
      </c>
      <c r="N549" s="23">
        <v>0</v>
      </c>
      <c r="O549" s="23">
        <v>1</v>
      </c>
      <c r="P549" s="23">
        <v>0</v>
      </c>
      <c r="Q549" s="23">
        <v>10</v>
      </c>
      <c r="R549" s="23">
        <v>73</v>
      </c>
      <c r="S549" s="23">
        <v>0</v>
      </c>
      <c r="T549" s="23">
        <v>1</v>
      </c>
      <c r="U549" s="23">
        <v>1</v>
      </c>
      <c r="V549" s="23">
        <v>2</v>
      </c>
      <c r="W549" s="23">
        <v>0</v>
      </c>
      <c r="X549" s="23">
        <v>0</v>
      </c>
      <c r="Y549" s="23">
        <v>0</v>
      </c>
      <c r="Z549" s="23">
        <v>0</v>
      </c>
      <c r="AA549" s="23">
        <v>0</v>
      </c>
      <c r="AB549" s="23">
        <v>0</v>
      </c>
      <c r="AC549" s="23">
        <v>0</v>
      </c>
      <c r="AD549" s="23">
        <v>0</v>
      </c>
      <c r="AE549" s="23">
        <v>0</v>
      </c>
      <c r="AF549" s="23">
        <v>95</v>
      </c>
    </row>
    <row r="550" spans="1:32">
      <c r="A550">
        <f t="shared" si="47"/>
        <v>2011</v>
      </c>
      <c r="B550" t="str">
        <f t="shared" si="48"/>
        <v>La Dulce</v>
      </c>
      <c r="C550">
        <v>10</v>
      </c>
      <c r="D550" t="s">
        <v>884</v>
      </c>
      <c r="E550" s="23">
        <v>4</v>
      </c>
      <c r="F550" s="23">
        <v>0</v>
      </c>
      <c r="G550" s="23">
        <v>4</v>
      </c>
      <c r="H550" s="23">
        <v>0</v>
      </c>
      <c r="I550" s="23">
        <v>0</v>
      </c>
      <c r="J550" s="23">
        <v>0</v>
      </c>
      <c r="K550" s="23">
        <v>0</v>
      </c>
      <c r="L550" s="23">
        <v>0</v>
      </c>
      <c r="M550" s="23">
        <v>0</v>
      </c>
      <c r="N550" s="23">
        <v>0</v>
      </c>
      <c r="O550" s="23">
        <v>0</v>
      </c>
      <c r="P550" s="23">
        <v>0</v>
      </c>
      <c r="Q550" s="23">
        <v>10</v>
      </c>
      <c r="R550" s="23">
        <v>108</v>
      </c>
      <c r="S550" s="23">
        <v>3</v>
      </c>
      <c r="T550" s="23">
        <v>2</v>
      </c>
      <c r="U550" s="23">
        <v>13</v>
      </c>
      <c r="V550" s="23">
        <v>4</v>
      </c>
      <c r="W550" s="23">
        <v>0</v>
      </c>
      <c r="X550" s="23">
        <v>0</v>
      </c>
      <c r="Y550" s="23">
        <v>0</v>
      </c>
      <c r="Z550" s="23">
        <v>0</v>
      </c>
      <c r="AA550" s="23">
        <v>0</v>
      </c>
      <c r="AB550" s="23">
        <v>0</v>
      </c>
      <c r="AC550" s="23">
        <v>0</v>
      </c>
      <c r="AD550" s="23">
        <v>0</v>
      </c>
      <c r="AE550" s="23">
        <v>0</v>
      </c>
      <c r="AF550" s="23">
        <v>148</v>
      </c>
    </row>
    <row r="551" spans="1:32">
      <c r="A551">
        <f t="shared" si="47"/>
        <v>2011</v>
      </c>
      <c r="B551" t="str">
        <f t="shared" si="48"/>
        <v>La Dulce</v>
      </c>
      <c r="C551">
        <v>11</v>
      </c>
      <c r="D551" t="s">
        <v>884</v>
      </c>
      <c r="E551" s="23">
        <v>26</v>
      </c>
      <c r="F551" s="23">
        <v>0</v>
      </c>
      <c r="G551" s="23">
        <v>4</v>
      </c>
      <c r="H551" s="23">
        <v>0</v>
      </c>
      <c r="I551" s="23">
        <v>0</v>
      </c>
      <c r="J551" s="23">
        <v>0</v>
      </c>
      <c r="K551" s="23">
        <v>0</v>
      </c>
      <c r="L551" s="23">
        <v>0</v>
      </c>
      <c r="M551" s="23">
        <v>0</v>
      </c>
      <c r="N551" s="23">
        <v>1</v>
      </c>
      <c r="O551" s="23">
        <v>3</v>
      </c>
      <c r="P551" s="23">
        <v>0</v>
      </c>
      <c r="Q551" s="23">
        <v>24</v>
      </c>
      <c r="R551" s="23">
        <v>84</v>
      </c>
      <c r="S551" s="23">
        <v>3</v>
      </c>
      <c r="T551" s="23">
        <v>6</v>
      </c>
      <c r="U551" s="23">
        <v>5</v>
      </c>
      <c r="V551" s="23">
        <v>1</v>
      </c>
      <c r="W551" s="23">
        <v>0</v>
      </c>
      <c r="X551" s="23">
        <v>0</v>
      </c>
      <c r="Y551" s="23">
        <v>0</v>
      </c>
      <c r="Z551" s="23">
        <v>0</v>
      </c>
      <c r="AA551" s="23">
        <v>4</v>
      </c>
      <c r="AB551" s="23">
        <v>2</v>
      </c>
      <c r="AC551" s="23">
        <v>0</v>
      </c>
      <c r="AD551" s="23">
        <v>0</v>
      </c>
      <c r="AE551" s="23">
        <v>0</v>
      </c>
      <c r="AF551" s="23">
        <v>163</v>
      </c>
    </row>
    <row r="552" spans="1:32">
      <c r="A552">
        <f t="shared" si="47"/>
        <v>2011</v>
      </c>
      <c r="B552" t="str">
        <f t="shared" si="48"/>
        <v>La Dulce</v>
      </c>
      <c r="C552">
        <v>12</v>
      </c>
      <c r="D552" t="s">
        <v>884</v>
      </c>
      <c r="E552" s="23">
        <v>4</v>
      </c>
      <c r="F552" s="23">
        <v>0</v>
      </c>
      <c r="G552" s="23">
        <v>1</v>
      </c>
      <c r="H552" s="23">
        <v>0</v>
      </c>
      <c r="I552" s="23">
        <v>0</v>
      </c>
      <c r="J552" s="23">
        <v>0</v>
      </c>
      <c r="K552" s="23">
        <v>0</v>
      </c>
      <c r="L552" s="23">
        <v>0</v>
      </c>
      <c r="M552" s="23">
        <v>0</v>
      </c>
      <c r="N552" s="23">
        <v>2</v>
      </c>
      <c r="O552" s="23">
        <v>1</v>
      </c>
      <c r="P552" s="23">
        <v>0</v>
      </c>
      <c r="Q552" s="23">
        <v>10</v>
      </c>
      <c r="R552" s="23">
        <v>65</v>
      </c>
      <c r="S552" s="23">
        <v>2</v>
      </c>
      <c r="T552" s="23">
        <v>2</v>
      </c>
      <c r="U552" s="23">
        <v>5</v>
      </c>
      <c r="V552" s="23">
        <v>0</v>
      </c>
      <c r="W552" s="23">
        <v>0</v>
      </c>
      <c r="X552" s="23">
        <v>0</v>
      </c>
      <c r="Y552" s="23">
        <v>0</v>
      </c>
      <c r="Z552" s="23">
        <v>0</v>
      </c>
      <c r="AA552" s="23">
        <v>0</v>
      </c>
      <c r="AB552" s="23">
        <v>0</v>
      </c>
      <c r="AC552" s="23">
        <v>0</v>
      </c>
      <c r="AD552" s="23">
        <v>0</v>
      </c>
      <c r="AE552" s="23">
        <v>0</v>
      </c>
      <c r="AF552" s="23">
        <v>92</v>
      </c>
    </row>
    <row r="553" spans="1:32">
      <c r="A553">
        <f t="shared" si="47"/>
        <v>2011</v>
      </c>
      <c r="B553" t="str">
        <f t="shared" si="48"/>
        <v>La Dulce</v>
      </c>
      <c r="C553">
        <v>13</v>
      </c>
      <c r="D553" t="s">
        <v>884</v>
      </c>
      <c r="E553" s="23">
        <v>8</v>
      </c>
      <c r="F553" s="23">
        <v>0</v>
      </c>
      <c r="G553" s="23">
        <v>4</v>
      </c>
      <c r="H553" s="23">
        <v>0</v>
      </c>
      <c r="I553" s="23">
        <v>0</v>
      </c>
      <c r="J553" s="23">
        <v>0</v>
      </c>
      <c r="K553" s="23">
        <v>0</v>
      </c>
      <c r="L553" s="23">
        <v>0</v>
      </c>
      <c r="M553" s="23">
        <v>0</v>
      </c>
      <c r="N553" s="23">
        <v>0</v>
      </c>
      <c r="O553" s="23">
        <v>3</v>
      </c>
      <c r="P553" s="23">
        <v>0</v>
      </c>
      <c r="Q553" s="23">
        <v>0</v>
      </c>
      <c r="R553" s="23">
        <v>106</v>
      </c>
      <c r="S553" s="23">
        <v>1</v>
      </c>
      <c r="T553" s="23">
        <v>2</v>
      </c>
      <c r="U553" s="23">
        <v>5</v>
      </c>
      <c r="V553" s="23">
        <v>0</v>
      </c>
      <c r="W553" s="23">
        <v>0</v>
      </c>
      <c r="X553" s="23">
        <v>0</v>
      </c>
      <c r="Y553" s="23">
        <v>0</v>
      </c>
      <c r="Z553" s="23">
        <v>0</v>
      </c>
      <c r="AA553" s="23">
        <v>0</v>
      </c>
      <c r="AB553" s="23">
        <v>1</v>
      </c>
      <c r="AC553" s="23">
        <v>0</v>
      </c>
      <c r="AD553" s="23">
        <v>0</v>
      </c>
      <c r="AE553" s="23">
        <v>0</v>
      </c>
      <c r="AF553" s="23">
        <v>130</v>
      </c>
    </row>
    <row r="554" spans="1:32">
      <c r="A554">
        <f t="shared" si="47"/>
        <v>2011</v>
      </c>
      <c r="B554" t="str">
        <f t="shared" si="48"/>
        <v>La Dulce</v>
      </c>
      <c r="C554">
        <v>14</v>
      </c>
      <c r="D554" t="s">
        <v>884</v>
      </c>
      <c r="E554" s="23">
        <v>12</v>
      </c>
      <c r="F554" s="23">
        <v>0</v>
      </c>
      <c r="G554" s="23">
        <v>4</v>
      </c>
      <c r="H554" s="23">
        <v>0</v>
      </c>
      <c r="I554" s="23">
        <v>0</v>
      </c>
      <c r="J554" s="23">
        <v>0</v>
      </c>
      <c r="K554" s="23">
        <v>0</v>
      </c>
      <c r="L554" s="23">
        <v>0</v>
      </c>
      <c r="M554" s="23">
        <v>0</v>
      </c>
      <c r="N554" s="23">
        <v>0</v>
      </c>
      <c r="O554" s="23">
        <v>3</v>
      </c>
      <c r="P554" s="23">
        <v>0</v>
      </c>
      <c r="Q554" s="23">
        <v>58</v>
      </c>
      <c r="R554" s="23">
        <v>160</v>
      </c>
      <c r="S554" s="23">
        <v>0</v>
      </c>
      <c r="T554" s="23">
        <v>0</v>
      </c>
      <c r="U554" s="23">
        <v>29</v>
      </c>
      <c r="V554" s="23">
        <v>7</v>
      </c>
      <c r="W554" s="23">
        <v>0</v>
      </c>
      <c r="X554" s="23">
        <v>0</v>
      </c>
      <c r="Y554" s="23">
        <v>0</v>
      </c>
      <c r="Z554" s="23">
        <v>0</v>
      </c>
      <c r="AA554" s="23">
        <v>0</v>
      </c>
      <c r="AB554" s="23">
        <v>1</v>
      </c>
      <c r="AC554" s="23">
        <v>0</v>
      </c>
      <c r="AD554" s="23">
        <v>0</v>
      </c>
      <c r="AE554" s="23">
        <v>0</v>
      </c>
      <c r="AF554" s="23">
        <v>274</v>
      </c>
    </row>
    <row r="555" spans="1:32">
      <c r="A555">
        <f t="shared" si="47"/>
        <v>2011</v>
      </c>
      <c r="B555" t="str">
        <f t="shared" si="48"/>
        <v>La Dulce</v>
      </c>
      <c r="C555">
        <v>15</v>
      </c>
      <c r="D555" t="s">
        <v>884</v>
      </c>
      <c r="E555" s="23">
        <v>0</v>
      </c>
      <c r="F555" s="23">
        <v>0</v>
      </c>
      <c r="G555" s="23">
        <v>0</v>
      </c>
      <c r="H555" s="23">
        <v>0</v>
      </c>
      <c r="I555" s="23">
        <v>0</v>
      </c>
      <c r="J555" s="23">
        <v>0</v>
      </c>
      <c r="K555" s="23">
        <v>0</v>
      </c>
      <c r="L555" s="23">
        <v>0</v>
      </c>
      <c r="M555" s="23">
        <v>0</v>
      </c>
      <c r="N555" s="23">
        <v>0</v>
      </c>
      <c r="O555" s="23">
        <v>1</v>
      </c>
      <c r="P555" s="23">
        <v>0</v>
      </c>
      <c r="Q555" s="23">
        <v>26</v>
      </c>
      <c r="R555" s="23">
        <v>76</v>
      </c>
      <c r="S555" s="23">
        <v>0</v>
      </c>
      <c r="T555" s="23">
        <v>0</v>
      </c>
      <c r="U555" s="23">
        <v>0</v>
      </c>
      <c r="V555" s="23">
        <v>2</v>
      </c>
      <c r="W555" s="23">
        <v>0</v>
      </c>
      <c r="X555" s="23">
        <v>0</v>
      </c>
      <c r="Y555" s="23">
        <v>0</v>
      </c>
      <c r="Z555" s="23">
        <v>0</v>
      </c>
      <c r="AA555" s="23">
        <v>0</v>
      </c>
      <c r="AB555" s="23">
        <v>0</v>
      </c>
      <c r="AC555" s="23">
        <v>0</v>
      </c>
      <c r="AD555" s="23">
        <v>0</v>
      </c>
      <c r="AE555" s="23">
        <v>0</v>
      </c>
      <c r="AF555" s="23">
        <v>105</v>
      </c>
    </row>
    <row r="556" spans="1:32">
      <c r="A556">
        <f t="shared" si="47"/>
        <v>2011</v>
      </c>
      <c r="B556" t="str">
        <f t="shared" si="48"/>
        <v>La Dulce</v>
      </c>
      <c r="C556">
        <v>16</v>
      </c>
      <c r="D556" t="s">
        <v>884</v>
      </c>
      <c r="E556" s="23">
        <v>0</v>
      </c>
      <c r="F556" s="23">
        <v>0</v>
      </c>
      <c r="G556" s="23">
        <v>1</v>
      </c>
      <c r="H556" s="23">
        <v>0</v>
      </c>
      <c r="I556" s="23">
        <v>0</v>
      </c>
      <c r="J556" s="23">
        <v>0</v>
      </c>
      <c r="K556" s="23">
        <v>0</v>
      </c>
      <c r="L556" s="23">
        <v>0</v>
      </c>
      <c r="M556" s="23">
        <v>0</v>
      </c>
      <c r="N556" s="23">
        <v>0</v>
      </c>
      <c r="O556" s="23">
        <v>0</v>
      </c>
      <c r="P556" s="23">
        <v>0</v>
      </c>
      <c r="Q556" s="23">
        <v>1</v>
      </c>
      <c r="R556" s="23">
        <v>107</v>
      </c>
      <c r="S556" s="23">
        <v>0</v>
      </c>
      <c r="T556" s="23">
        <v>0</v>
      </c>
      <c r="U556" s="23">
        <v>0</v>
      </c>
      <c r="V556" s="23">
        <v>3</v>
      </c>
      <c r="W556" s="23">
        <v>2</v>
      </c>
      <c r="X556" s="23">
        <v>0</v>
      </c>
      <c r="Y556" s="23">
        <v>0</v>
      </c>
      <c r="Z556" s="23">
        <v>0</v>
      </c>
      <c r="AA556" s="23">
        <v>0</v>
      </c>
      <c r="AB556" s="23">
        <v>0</v>
      </c>
      <c r="AC556" s="23">
        <v>0</v>
      </c>
      <c r="AD556" s="23">
        <v>0</v>
      </c>
      <c r="AE556" s="23">
        <v>0</v>
      </c>
      <c r="AF556" s="23">
        <v>114</v>
      </c>
    </row>
    <row r="557" spans="1:32">
      <c r="A557">
        <f t="shared" si="47"/>
        <v>2011</v>
      </c>
      <c r="B557" t="str">
        <f t="shared" si="48"/>
        <v>La Dulce</v>
      </c>
      <c r="C557">
        <v>17</v>
      </c>
      <c r="D557" t="s">
        <v>884</v>
      </c>
      <c r="E557" s="23">
        <v>0</v>
      </c>
      <c r="F557" s="23">
        <v>0</v>
      </c>
      <c r="G557" s="23">
        <v>0</v>
      </c>
      <c r="H557" s="23">
        <v>0</v>
      </c>
      <c r="I557" s="23">
        <v>0</v>
      </c>
      <c r="J557" s="23">
        <v>0</v>
      </c>
      <c r="K557" s="23">
        <v>0</v>
      </c>
      <c r="L557" s="23">
        <v>0</v>
      </c>
      <c r="M557" s="23">
        <v>0</v>
      </c>
      <c r="N557" s="23">
        <v>0</v>
      </c>
      <c r="O557" s="23">
        <v>0</v>
      </c>
      <c r="P557" s="23">
        <v>0</v>
      </c>
      <c r="Q557" s="23">
        <v>2</v>
      </c>
      <c r="R557" s="23">
        <v>15</v>
      </c>
      <c r="S557" s="23">
        <v>0</v>
      </c>
      <c r="T557" s="23">
        <v>1</v>
      </c>
      <c r="U557" s="23">
        <v>0</v>
      </c>
      <c r="V557" s="23">
        <v>8</v>
      </c>
      <c r="W557" s="23">
        <v>2</v>
      </c>
      <c r="X557" s="23">
        <v>0</v>
      </c>
      <c r="Y557" s="23">
        <v>1</v>
      </c>
      <c r="Z557" s="23">
        <v>0</v>
      </c>
      <c r="AA557" s="23">
        <v>0</v>
      </c>
      <c r="AB557" s="23">
        <v>0</v>
      </c>
      <c r="AC557" s="23">
        <v>0</v>
      </c>
      <c r="AD557" s="23">
        <v>0</v>
      </c>
      <c r="AE557" s="23">
        <v>0</v>
      </c>
      <c r="AF557" s="23">
        <v>29</v>
      </c>
    </row>
    <row r="558" spans="1:32">
      <c r="A558">
        <f t="shared" si="47"/>
        <v>2011</v>
      </c>
      <c r="B558" t="str">
        <f t="shared" si="48"/>
        <v>La Dulce</v>
      </c>
      <c r="C558">
        <v>18</v>
      </c>
      <c r="D558" t="s">
        <v>884</v>
      </c>
      <c r="E558" s="23">
        <v>0</v>
      </c>
      <c r="F558" s="23">
        <v>0</v>
      </c>
      <c r="G558" s="23">
        <v>3</v>
      </c>
      <c r="H558" s="23">
        <v>0</v>
      </c>
      <c r="I558" s="23">
        <v>0</v>
      </c>
      <c r="J558" s="23">
        <v>1</v>
      </c>
      <c r="K558" s="23">
        <v>0</v>
      </c>
      <c r="L558" s="23">
        <v>0</v>
      </c>
      <c r="M558" s="23">
        <v>0</v>
      </c>
      <c r="N558" s="23">
        <v>0</v>
      </c>
      <c r="O558" s="23">
        <v>1</v>
      </c>
      <c r="P558" s="23">
        <v>0</v>
      </c>
      <c r="Q558" s="23">
        <v>13</v>
      </c>
      <c r="R558" s="23">
        <v>416</v>
      </c>
      <c r="S558" s="23">
        <v>1</v>
      </c>
      <c r="T558" s="23">
        <v>1</v>
      </c>
      <c r="U558" s="23">
        <v>134</v>
      </c>
      <c r="V558" s="23">
        <v>4</v>
      </c>
      <c r="W558" s="23">
        <v>0</v>
      </c>
      <c r="X558" s="23">
        <v>0</v>
      </c>
      <c r="Y558" s="23">
        <v>0</v>
      </c>
      <c r="Z558" s="23">
        <v>0</v>
      </c>
      <c r="AA558" s="23">
        <v>0</v>
      </c>
      <c r="AB558" s="23">
        <v>0</v>
      </c>
      <c r="AC558" s="23">
        <v>0</v>
      </c>
      <c r="AD558" s="23">
        <v>0</v>
      </c>
      <c r="AE558" s="23">
        <v>0</v>
      </c>
      <c r="AF558" s="23">
        <v>574</v>
      </c>
    </row>
    <row r="559" spans="1:32">
      <c r="A559">
        <f t="shared" si="47"/>
        <v>2011</v>
      </c>
      <c r="B559" t="str">
        <f t="shared" si="48"/>
        <v>La Dulce</v>
      </c>
      <c r="C559">
        <v>19</v>
      </c>
      <c r="D559" t="s">
        <v>884</v>
      </c>
      <c r="E559" s="23">
        <v>1</v>
      </c>
      <c r="F559" s="23">
        <v>0</v>
      </c>
      <c r="G559" s="23">
        <v>2</v>
      </c>
      <c r="H559" s="23">
        <v>0</v>
      </c>
      <c r="I559" s="23">
        <v>0</v>
      </c>
      <c r="J559" s="23">
        <v>0</v>
      </c>
      <c r="K559" s="23">
        <v>0</v>
      </c>
      <c r="L559" s="23">
        <v>0</v>
      </c>
      <c r="M559" s="23">
        <v>0</v>
      </c>
      <c r="N559" s="23">
        <v>0</v>
      </c>
      <c r="O559" s="23">
        <v>0</v>
      </c>
      <c r="P559" s="23">
        <v>0</v>
      </c>
      <c r="Q559" s="23">
        <v>0</v>
      </c>
      <c r="R559" s="23">
        <v>187</v>
      </c>
      <c r="S559" s="23">
        <v>0</v>
      </c>
      <c r="T559" s="23">
        <v>0</v>
      </c>
      <c r="U559" s="23">
        <v>62</v>
      </c>
      <c r="V559" s="23">
        <v>0</v>
      </c>
      <c r="W559" s="23">
        <v>0</v>
      </c>
      <c r="X559" s="23">
        <v>0</v>
      </c>
      <c r="Y559" s="23">
        <v>0</v>
      </c>
      <c r="Z559" s="23">
        <v>0</v>
      </c>
      <c r="AA559" s="23">
        <v>0</v>
      </c>
      <c r="AB559" s="23">
        <v>0</v>
      </c>
      <c r="AC559" s="23">
        <v>0</v>
      </c>
      <c r="AD559" s="23">
        <v>0</v>
      </c>
      <c r="AE559" s="23">
        <v>0</v>
      </c>
      <c r="AF559" s="23">
        <v>252</v>
      </c>
    </row>
    <row r="560" spans="1:32">
      <c r="A560">
        <f t="shared" si="47"/>
        <v>2011</v>
      </c>
      <c r="B560" t="str">
        <f t="shared" si="48"/>
        <v>La Dulce</v>
      </c>
      <c r="C560">
        <v>20</v>
      </c>
      <c r="D560" t="s">
        <v>884</v>
      </c>
      <c r="E560" s="23">
        <v>0</v>
      </c>
      <c r="F560" s="23">
        <v>0</v>
      </c>
      <c r="G560" s="23">
        <v>3</v>
      </c>
      <c r="H560" s="23">
        <v>0</v>
      </c>
      <c r="I560" s="23">
        <v>0</v>
      </c>
      <c r="J560" s="23">
        <v>0</v>
      </c>
      <c r="K560" s="23">
        <v>0</v>
      </c>
      <c r="L560" s="23">
        <v>0</v>
      </c>
      <c r="M560" s="23">
        <v>0</v>
      </c>
      <c r="N560" s="23">
        <v>0</v>
      </c>
      <c r="O560" s="23">
        <v>0</v>
      </c>
      <c r="P560" s="23">
        <v>0</v>
      </c>
      <c r="Q560" s="23">
        <v>0</v>
      </c>
      <c r="R560" s="23">
        <v>45</v>
      </c>
      <c r="S560" s="23">
        <v>0</v>
      </c>
      <c r="T560" s="23">
        <v>0</v>
      </c>
      <c r="U560" s="23">
        <v>22</v>
      </c>
      <c r="V560" s="23">
        <v>0</v>
      </c>
      <c r="W560" s="23">
        <v>0</v>
      </c>
      <c r="X560" s="23">
        <v>0</v>
      </c>
      <c r="Y560" s="23">
        <v>0</v>
      </c>
      <c r="Z560" s="23">
        <v>0</v>
      </c>
      <c r="AA560" s="23">
        <v>0</v>
      </c>
      <c r="AB560" s="23">
        <v>1</v>
      </c>
      <c r="AC560" s="23">
        <v>0</v>
      </c>
      <c r="AD560" s="23">
        <v>0</v>
      </c>
      <c r="AE560" s="23">
        <v>0</v>
      </c>
      <c r="AF560" s="23">
        <v>71</v>
      </c>
    </row>
    <row r="561" spans="1:32">
      <c r="A561">
        <f t="shared" si="47"/>
        <v>2011</v>
      </c>
      <c r="B561" t="str">
        <f t="shared" si="48"/>
        <v>La Dulce</v>
      </c>
      <c r="C561">
        <v>21</v>
      </c>
      <c r="D561" t="s">
        <v>884</v>
      </c>
      <c r="E561" s="23">
        <v>0</v>
      </c>
      <c r="F561" s="23">
        <v>0</v>
      </c>
      <c r="G561" s="23">
        <v>2</v>
      </c>
      <c r="H561" s="23">
        <v>0</v>
      </c>
      <c r="I561" s="23">
        <v>0</v>
      </c>
      <c r="J561" s="23">
        <v>0</v>
      </c>
      <c r="K561" s="23">
        <v>0</v>
      </c>
      <c r="L561" s="23">
        <v>0</v>
      </c>
      <c r="M561" s="23">
        <v>0</v>
      </c>
      <c r="N561" s="23">
        <v>0</v>
      </c>
      <c r="O561" s="23">
        <v>0</v>
      </c>
      <c r="P561" s="23">
        <v>0</v>
      </c>
      <c r="Q561" s="23">
        <v>0</v>
      </c>
      <c r="R561" s="23">
        <v>136</v>
      </c>
      <c r="S561" s="23">
        <v>2</v>
      </c>
      <c r="T561" s="23">
        <v>0</v>
      </c>
      <c r="U561" s="23">
        <v>22</v>
      </c>
      <c r="V561" s="23">
        <v>1</v>
      </c>
      <c r="W561" s="23">
        <v>0</v>
      </c>
      <c r="X561" s="23">
        <v>0</v>
      </c>
      <c r="Y561" s="23">
        <v>0</v>
      </c>
      <c r="Z561" s="23">
        <v>0</v>
      </c>
      <c r="AA561" s="23">
        <v>2</v>
      </c>
      <c r="AB561" s="23">
        <v>0</v>
      </c>
      <c r="AC561" s="23">
        <v>0</v>
      </c>
      <c r="AD561" s="23">
        <v>0</v>
      </c>
      <c r="AE561" s="23">
        <v>0</v>
      </c>
      <c r="AF561" s="23">
        <v>165</v>
      </c>
    </row>
    <row r="562" spans="1:32">
      <c r="A562">
        <f t="shared" si="47"/>
        <v>2011</v>
      </c>
      <c r="B562" t="str">
        <f t="shared" si="48"/>
        <v>La Dulce</v>
      </c>
      <c r="C562">
        <v>22</v>
      </c>
      <c r="D562" t="s">
        <v>884</v>
      </c>
      <c r="E562" s="23">
        <v>0</v>
      </c>
      <c r="F562" s="23">
        <v>0</v>
      </c>
      <c r="G562" s="23">
        <v>3</v>
      </c>
      <c r="H562" s="23">
        <v>0</v>
      </c>
      <c r="I562" s="23">
        <v>0</v>
      </c>
      <c r="J562" s="23">
        <v>0</v>
      </c>
      <c r="K562" s="23">
        <v>0</v>
      </c>
      <c r="L562" s="23">
        <v>0</v>
      </c>
      <c r="M562" s="23">
        <v>0</v>
      </c>
      <c r="N562" s="23">
        <v>0</v>
      </c>
      <c r="O562" s="23">
        <v>0</v>
      </c>
      <c r="P562" s="23">
        <v>0</v>
      </c>
      <c r="Q562" s="23">
        <v>0</v>
      </c>
      <c r="R562" s="23">
        <v>100</v>
      </c>
      <c r="S562" s="23">
        <v>1</v>
      </c>
      <c r="T562" s="23">
        <v>0</v>
      </c>
      <c r="U562" s="23">
        <v>16</v>
      </c>
      <c r="V562" s="23">
        <v>0</v>
      </c>
      <c r="W562" s="23">
        <v>0</v>
      </c>
      <c r="X562" s="23">
        <v>0</v>
      </c>
      <c r="Y562" s="23">
        <v>0</v>
      </c>
      <c r="Z562" s="23">
        <v>0</v>
      </c>
      <c r="AA562" s="23">
        <v>0</v>
      </c>
      <c r="AB562" s="23">
        <v>0</v>
      </c>
      <c r="AC562" s="23">
        <v>0</v>
      </c>
      <c r="AD562" s="23">
        <v>0</v>
      </c>
      <c r="AE562" s="23">
        <v>0</v>
      </c>
      <c r="AF562" s="23">
        <v>120</v>
      </c>
    </row>
    <row r="563" spans="1:32">
      <c r="A563">
        <f t="shared" si="47"/>
        <v>2011</v>
      </c>
      <c r="B563" t="str">
        <f t="shared" si="48"/>
        <v>La Dulce</v>
      </c>
      <c r="C563">
        <v>23</v>
      </c>
      <c r="D563" t="s">
        <v>884</v>
      </c>
      <c r="E563" s="23">
        <v>0</v>
      </c>
      <c r="F563" s="23">
        <v>0</v>
      </c>
      <c r="G563" s="23">
        <v>6</v>
      </c>
      <c r="H563" s="23">
        <v>0</v>
      </c>
      <c r="I563" s="23">
        <v>0</v>
      </c>
      <c r="J563" s="23">
        <v>0</v>
      </c>
      <c r="K563" s="23">
        <v>0</v>
      </c>
      <c r="L563" s="23">
        <v>0</v>
      </c>
      <c r="M563" s="23">
        <v>0</v>
      </c>
      <c r="N563" s="23">
        <v>0</v>
      </c>
      <c r="O563" s="23">
        <v>0</v>
      </c>
      <c r="P563" s="23">
        <v>0</v>
      </c>
      <c r="Q563" s="23">
        <v>0</v>
      </c>
      <c r="R563" s="23">
        <v>136</v>
      </c>
      <c r="S563" s="23">
        <v>2</v>
      </c>
      <c r="T563" s="23">
        <v>0</v>
      </c>
      <c r="U563" s="23">
        <v>26</v>
      </c>
      <c r="V563" s="23">
        <v>0</v>
      </c>
      <c r="W563" s="23">
        <v>0</v>
      </c>
      <c r="X563" s="23">
        <v>0</v>
      </c>
      <c r="Y563" s="23">
        <v>0</v>
      </c>
      <c r="Z563" s="23">
        <v>0</v>
      </c>
      <c r="AA563" s="23">
        <v>1</v>
      </c>
      <c r="AB563" s="23">
        <v>0</v>
      </c>
      <c r="AC563" s="23">
        <v>0</v>
      </c>
      <c r="AD563" s="23">
        <v>0</v>
      </c>
      <c r="AE563" s="23">
        <v>0</v>
      </c>
      <c r="AF563" s="23">
        <v>171</v>
      </c>
    </row>
    <row r="564" spans="1:32">
      <c r="A564">
        <f t="shared" si="47"/>
        <v>2011</v>
      </c>
      <c r="B564" t="str">
        <f t="shared" si="48"/>
        <v>La Dulce</v>
      </c>
      <c r="C564">
        <v>24</v>
      </c>
      <c r="D564" t="s">
        <v>884</v>
      </c>
      <c r="E564" s="23">
        <v>1</v>
      </c>
      <c r="F564" s="23">
        <v>0</v>
      </c>
      <c r="G564" s="23">
        <v>3</v>
      </c>
      <c r="H564" s="23">
        <v>0</v>
      </c>
      <c r="I564" s="23">
        <v>0</v>
      </c>
      <c r="J564" s="23">
        <v>0</v>
      </c>
      <c r="K564" s="23">
        <v>0</v>
      </c>
      <c r="L564" s="23">
        <v>0</v>
      </c>
      <c r="M564" s="23">
        <v>0</v>
      </c>
      <c r="N564" s="23">
        <v>0</v>
      </c>
      <c r="O564" s="23">
        <v>0</v>
      </c>
      <c r="P564" s="23">
        <v>0</v>
      </c>
      <c r="Q564" s="23">
        <v>0</v>
      </c>
      <c r="R564" s="23">
        <v>40</v>
      </c>
      <c r="S564" s="23">
        <v>2</v>
      </c>
      <c r="T564" s="23">
        <v>8</v>
      </c>
      <c r="U564" s="23">
        <v>7</v>
      </c>
      <c r="V564" s="23">
        <v>3</v>
      </c>
      <c r="W564" s="23">
        <v>0</v>
      </c>
      <c r="X564" s="23">
        <v>1</v>
      </c>
      <c r="Y564" s="23">
        <v>0</v>
      </c>
      <c r="Z564" s="23">
        <v>0</v>
      </c>
      <c r="AA564" s="23">
        <v>0</v>
      </c>
      <c r="AB564" s="23">
        <v>2</v>
      </c>
      <c r="AC564" s="23">
        <v>0</v>
      </c>
      <c r="AD564" s="23">
        <v>0</v>
      </c>
      <c r="AE564" s="23">
        <v>0</v>
      </c>
      <c r="AF564" s="23">
        <v>67</v>
      </c>
    </row>
    <row r="565" spans="1:32">
      <c r="A565">
        <f t="shared" si="47"/>
        <v>2011</v>
      </c>
      <c r="B565" t="str">
        <f t="shared" si="48"/>
        <v>La Dulce</v>
      </c>
      <c r="C565">
        <v>25</v>
      </c>
      <c r="D565" t="s">
        <v>884</v>
      </c>
      <c r="E565" s="23">
        <v>2</v>
      </c>
      <c r="F565" s="23">
        <v>0</v>
      </c>
      <c r="G565" s="23">
        <v>3</v>
      </c>
      <c r="H565" s="23">
        <v>0</v>
      </c>
      <c r="I565" s="23">
        <v>0</v>
      </c>
      <c r="J565" s="23">
        <v>0</v>
      </c>
      <c r="K565" s="23">
        <v>0</v>
      </c>
      <c r="L565" s="23">
        <v>0</v>
      </c>
      <c r="M565" s="23">
        <v>0</v>
      </c>
      <c r="N565" s="23">
        <v>0</v>
      </c>
      <c r="O565" s="23">
        <v>0</v>
      </c>
      <c r="P565" s="23">
        <v>0</v>
      </c>
      <c r="Q565" s="23">
        <v>0</v>
      </c>
      <c r="R565" s="23">
        <v>87</v>
      </c>
      <c r="S565" s="23">
        <v>3</v>
      </c>
      <c r="T565" s="23">
        <v>3</v>
      </c>
      <c r="U565" s="23">
        <v>3</v>
      </c>
      <c r="V565" s="23">
        <v>8</v>
      </c>
      <c r="W565" s="23">
        <v>0</v>
      </c>
      <c r="X565" s="23">
        <v>1</v>
      </c>
      <c r="Y565" s="23">
        <v>0</v>
      </c>
      <c r="Z565" s="23">
        <v>0</v>
      </c>
      <c r="AA565" s="23">
        <v>0</v>
      </c>
      <c r="AB565" s="23">
        <v>0</v>
      </c>
      <c r="AC565" s="23">
        <v>0</v>
      </c>
      <c r="AD565" s="23">
        <v>0</v>
      </c>
      <c r="AE565" s="23">
        <v>0</v>
      </c>
      <c r="AF565" s="23">
        <v>110</v>
      </c>
    </row>
    <row r="566" spans="1:32">
      <c r="A566">
        <f t="shared" si="47"/>
        <v>2011</v>
      </c>
      <c r="B566" t="s">
        <v>35</v>
      </c>
      <c r="C566">
        <v>1</v>
      </c>
      <c r="D566" t="s">
        <v>884</v>
      </c>
      <c r="E566" s="23">
        <v>0</v>
      </c>
      <c r="F566" s="23">
        <v>0</v>
      </c>
      <c r="G566" s="23">
        <v>0</v>
      </c>
      <c r="H566" s="23">
        <v>0</v>
      </c>
      <c r="I566" s="23">
        <v>0</v>
      </c>
      <c r="J566" s="23">
        <v>0</v>
      </c>
      <c r="K566" s="23">
        <v>0</v>
      </c>
      <c r="L566" s="23">
        <v>0</v>
      </c>
      <c r="M566" s="23">
        <v>0</v>
      </c>
      <c r="N566" s="23">
        <v>0</v>
      </c>
      <c r="O566" s="23">
        <v>0</v>
      </c>
      <c r="P566" s="23">
        <v>0</v>
      </c>
      <c r="Q566" s="23">
        <v>0</v>
      </c>
      <c r="R566" s="23">
        <v>62</v>
      </c>
      <c r="S566" s="23">
        <v>2</v>
      </c>
      <c r="T566" s="23">
        <v>0</v>
      </c>
      <c r="U566" s="23">
        <v>0</v>
      </c>
      <c r="V566" s="23">
        <v>2</v>
      </c>
      <c r="W566" s="23">
        <v>0</v>
      </c>
      <c r="X566" s="23">
        <v>0</v>
      </c>
      <c r="Y566" s="23">
        <v>0</v>
      </c>
      <c r="Z566" s="23">
        <v>0</v>
      </c>
      <c r="AA566" s="23">
        <v>0</v>
      </c>
      <c r="AB566" s="23">
        <v>0</v>
      </c>
      <c r="AC566" s="23">
        <v>0</v>
      </c>
      <c r="AD566" s="23">
        <v>0</v>
      </c>
      <c r="AE566" s="23">
        <v>0</v>
      </c>
      <c r="AF566" s="23">
        <v>66</v>
      </c>
    </row>
    <row r="567" spans="1:32">
      <c r="A567">
        <f t="shared" si="47"/>
        <v>2011</v>
      </c>
      <c r="B567" t="str">
        <f t="shared" ref="B567:B587" si="49">B566</f>
        <v>Babencho</v>
      </c>
      <c r="C567">
        <v>2</v>
      </c>
      <c r="D567" t="s">
        <v>884</v>
      </c>
      <c r="E567" s="23">
        <v>0</v>
      </c>
      <c r="F567" s="23">
        <v>0</v>
      </c>
      <c r="G567" s="23">
        <v>1</v>
      </c>
      <c r="H567" s="23">
        <v>0</v>
      </c>
      <c r="I567" s="23">
        <v>0</v>
      </c>
      <c r="J567" s="23">
        <v>0</v>
      </c>
      <c r="K567" s="23">
        <v>0</v>
      </c>
      <c r="L567" s="23">
        <v>0</v>
      </c>
      <c r="M567" s="23">
        <v>0</v>
      </c>
      <c r="N567" s="23">
        <v>0</v>
      </c>
      <c r="O567" s="23">
        <v>0</v>
      </c>
      <c r="P567" s="23">
        <v>0</v>
      </c>
      <c r="Q567" s="23">
        <v>0</v>
      </c>
      <c r="R567" s="23">
        <v>59</v>
      </c>
      <c r="S567" s="23">
        <v>3</v>
      </c>
      <c r="T567" s="23">
        <v>1</v>
      </c>
      <c r="U567" s="23">
        <v>10</v>
      </c>
      <c r="V567" s="23">
        <v>2</v>
      </c>
      <c r="W567" s="23">
        <v>0</v>
      </c>
      <c r="X567" s="23">
        <v>0</v>
      </c>
      <c r="Y567" s="23">
        <v>0</v>
      </c>
      <c r="Z567" s="23">
        <v>0</v>
      </c>
      <c r="AA567" s="23">
        <v>0</v>
      </c>
      <c r="AB567" s="23">
        <v>0</v>
      </c>
      <c r="AC567" s="23">
        <v>0</v>
      </c>
      <c r="AD567" s="23">
        <v>0</v>
      </c>
      <c r="AE567" s="23">
        <v>0</v>
      </c>
      <c r="AF567" s="23">
        <v>76</v>
      </c>
    </row>
    <row r="568" spans="1:32">
      <c r="A568">
        <f t="shared" si="47"/>
        <v>2011</v>
      </c>
      <c r="B568" t="str">
        <f t="shared" si="49"/>
        <v>Babencho</v>
      </c>
      <c r="C568">
        <v>3</v>
      </c>
      <c r="D568" t="s">
        <v>884</v>
      </c>
      <c r="E568" s="23">
        <v>0</v>
      </c>
      <c r="F568" s="23">
        <v>0</v>
      </c>
      <c r="G568" s="23">
        <v>0</v>
      </c>
      <c r="H568" s="23">
        <v>0</v>
      </c>
      <c r="I568" s="23">
        <v>0</v>
      </c>
      <c r="J568" s="23">
        <v>0</v>
      </c>
      <c r="K568" s="23">
        <v>0</v>
      </c>
      <c r="L568" s="23">
        <v>0</v>
      </c>
      <c r="M568" s="23">
        <v>0</v>
      </c>
      <c r="N568" s="23">
        <v>0</v>
      </c>
      <c r="O568" s="23">
        <v>0</v>
      </c>
      <c r="P568" s="23">
        <v>0</v>
      </c>
      <c r="Q568" s="23">
        <v>0</v>
      </c>
      <c r="R568" s="23">
        <v>30</v>
      </c>
      <c r="S568" s="23">
        <v>1</v>
      </c>
      <c r="T568" s="23">
        <v>0</v>
      </c>
      <c r="U568" s="23">
        <v>0</v>
      </c>
      <c r="V568" s="23">
        <v>1</v>
      </c>
      <c r="W568" s="23">
        <v>0</v>
      </c>
      <c r="X568" s="23">
        <v>0</v>
      </c>
      <c r="Y568" s="23">
        <v>0</v>
      </c>
      <c r="Z568" s="23">
        <v>0</v>
      </c>
      <c r="AA568" s="23">
        <v>0</v>
      </c>
      <c r="AB568" s="23">
        <v>0</v>
      </c>
      <c r="AC568" s="23">
        <v>0</v>
      </c>
      <c r="AD568" s="23">
        <v>0</v>
      </c>
      <c r="AE568" s="23">
        <v>0</v>
      </c>
      <c r="AF568" s="23">
        <v>32</v>
      </c>
    </row>
    <row r="569" spans="1:32">
      <c r="A569">
        <f t="shared" si="47"/>
        <v>2011</v>
      </c>
      <c r="B569" t="str">
        <f t="shared" si="49"/>
        <v>Babencho</v>
      </c>
      <c r="C569">
        <v>4</v>
      </c>
      <c r="D569" t="s">
        <v>884</v>
      </c>
      <c r="E569" s="23">
        <v>0</v>
      </c>
      <c r="F569" s="23">
        <v>0</v>
      </c>
      <c r="G569" s="23">
        <v>0</v>
      </c>
      <c r="H569" s="23">
        <v>0</v>
      </c>
      <c r="I569" s="23">
        <v>0</v>
      </c>
      <c r="J569" s="23">
        <v>1</v>
      </c>
      <c r="K569" s="23">
        <v>0</v>
      </c>
      <c r="L569" s="23">
        <v>0</v>
      </c>
      <c r="M569" s="23">
        <v>0</v>
      </c>
      <c r="N569" s="23">
        <v>0</v>
      </c>
      <c r="O569" s="23">
        <v>0</v>
      </c>
      <c r="P569" s="23">
        <v>0</v>
      </c>
      <c r="Q569" s="23">
        <v>0</v>
      </c>
      <c r="R569" s="23">
        <v>10</v>
      </c>
      <c r="S569" s="23">
        <v>3</v>
      </c>
      <c r="T569" s="23">
        <v>0</v>
      </c>
      <c r="U569" s="23">
        <v>4</v>
      </c>
      <c r="V569" s="23">
        <v>1</v>
      </c>
      <c r="W569" s="23">
        <v>0</v>
      </c>
      <c r="X569" s="23">
        <v>0</v>
      </c>
      <c r="Y569" s="23">
        <v>0</v>
      </c>
      <c r="Z569" s="23">
        <v>0</v>
      </c>
      <c r="AA569" s="23">
        <v>0</v>
      </c>
      <c r="AB569" s="23">
        <v>0</v>
      </c>
      <c r="AC569" s="23">
        <v>0</v>
      </c>
      <c r="AD569" s="23">
        <v>0</v>
      </c>
      <c r="AE569" s="23">
        <v>0</v>
      </c>
      <c r="AF569" s="23">
        <v>19</v>
      </c>
    </row>
    <row r="570" spans="1:32">
      <c r="A570">
        <f t="shared" si="47"/>
        <v>2011</v>
      </c>
      <c r="B570" t="str">
        <f t="shared" si="49"/>
        <v>Babencho</v>
      </c>
      <c r="C570">
        <v>5</v>
      </c>
      <c r="D570" t="s">
        <v>884</v>
      </c>
      <c r="E570" s="23">
        <v>3</v>
      </c>
      <c r="F570" s="23">
        <v>0</v>
      </c>
      <c r="G570" s="23">
        <v>0</v>
      </c>
      <c r="H570" s="23">
        <v>0</v>
      </c>
      <c r="I570" s="23">
        <v>0</v>
      </c>
      <c r="J570" s="23">
        <v>0</v>
      </c>
      <c r="K570" s="23">
        <v>0</v>
      </c>
      <c r="L570" s="23">
        <v>0</v>
      </c>
      <c r="M570" s="23">
        <v>0</v>
      </c>
      <c r="N570" s="23">
        <v>0</v>
      </c>
      <c r="O570" s="23">
        <v>0</v>
      </c>
      <c r="P570" s="23">
        <v>0</v>
      </c>
      <c r="Q570" s="23">
        <v>2</v>
      </c>
      <c r="R570" s="23">
        <v>4</v>
      </c>
      <c r="S570" s="23">
        <v>5</v>
      </c>
      <c r="T570" s="23">
        <v>2</v>
      </c>
      <c r="U570" s="23">
        <v>0</v>
      </c>
      <c r="V570" s="23">
        <v>5</v>
      </c>
      <c r="W570" s="23">
        <v>0</v>
      </c>
      <c r="X570" s="23">
        <v>2</v>
      </c>
      <c r="Y570" s="23">
        <v>0</v>
      </c>
      <c r="Z570" s="23">
        <v>0</v>
      </c>
      <c r="AA570" s="23">
        <v>0</v>
      </c>
      <c r="AB570" s="23">
        <v>3</v>
      </c>
      <c r="AC570" s="23">
        <v>0</v>
      </c>
      <c r="AD570" s="23">
        <v>0</v>
      </c>
      <c r="AE570" s="23">
        <v>0</v>
      </c>
      <c r="AF570" s="23">
        <v>26</v>
      </c>
    </row>
    <row r="571" spans="1:32">
      <c r="A571">
        <f t="shared" si="47"/>
        <v>2011</v>
      </c>
      <c r="B571" t="str">
        <f t="shared" si="49"/>
        <v>Babencho</v>
      </c>
      <c r="C571">
        <v>6</v>
      </c>
      <c r="D571" t="s">
        <v>884</v>
      </c>
      <c r="E571" s="23">
        <v>0</v>
      </c>
      <c r="F571" s="23">
        <v>0</v>
      </c>
      <c r="G571" s="23">
        <v>0</v>
      </c>
      <c r="H571" s="23">
        <v>0</v>
      </c>
      <c r="I571" s="23">
        <v>0</v>
      </c>
      <c r="J571" s="23">
        <v>0</v>
      </c>
      <c r="K571" s="23">
        <v>0</v>
      </c>
      <c r="L571" s="23">
        <v>0</v>
      </c>
      <c r="M571" s="23">
        <v>0</v>
      </c>
      <c r="N571" s="23">
        <v>0</v>
      </c>
      <c r="O571" s="23">
        <v>0</v>
      </c>
      <c r="P571" s="23">
        <v>0</v>
      </c>
      <c r="Q571" s="23">
        <v>0</v>
      </c>
      <c r="R571" s="23">
        <v>8</v>
      </c>
      <c r="S571" s="23">
        <v>6</v>
      </c>
      <c r="T571" s="23">
        <v>5</v>
      </c>
      <c r="U571" s="23">
        <v>3</v>
      </c>
      <c r="V571" s="23">
        <v>0</v>
      </c>
      <c r="W571" s="23">
        <v>0</v>
      </c>
      <c r="X571" s="23">
        <v>0</v>
      </c>
      <c r="Y571" s="23">
        <v>0</v>
      </c>
      <c r="Z571" s="23">
        <v>0</v>
      </c>
      <c r="AA571" s="23">
        <v>0</v>
      </c>
      <c r="AB571" s="23">
        <v>0</v>
      </c>
      <c r="AC571" s="23">
        <v>0</v>
      </c>
      <c r="AD571" s="23">
        <v>0</v>
      </c>
      <c r="AE571" s="23">
        <v>0</v>
      </c>
      <c r="AF571" s="23">
        <v>22</v>
      </c>
    </row>
    <row r="572" spans="1:32">
      <c r="A572">
        <f t="shared" si="47"/>
        <v>2011</v>
      </c>
      <c r="B572" t="str">
        <f t="shared" si="49"/>
        <v>Babencho</v>
      </c>
      <c r="C572">
        <v>7</v>
      </c>
      <c r="D572" t="s">
        <v>884</v>
      </c>
      <c r="E572" s="23">
        <v>4</v>
      </c>
      <c r="F572" s="23">
        <v>0</v>
      </c>
      <c r="G572" s="23">
        <v>0</v>
      </c>
      <c r="H572" s="23">
        <v>0</v>
      </c>
      <c r="I572" s="23">
        <v>0</v>
      </c>
      <c r="J572" s="23">
        <v>1</v>
      </c>
      <c r="K572" s="23">
        <v>0</v>
      </c>
      <c r="L572" s="23">
        <v>0</v>
      </c>
      <c r="M572" s="23">
        <v>0</v>
      </c>
      <c r="N572" s="23">
        <v>0</v>
      </c>
      <c r="O572" s="23">
        <v>7</v>
      </c>
      <c r="P572" s="23">
        <v>0</v>
      </c>
      <c r="Q572" s="23">
        <v>0</v>
      </c>
      <c r="R572" s="23">
        <v>33</v>
      </c>
      <c r="S572" s="23">
        <v>9</v>
      </c>
      <c r="T572" s="23">
        <v>17</v>
      </c>
      <c r="U572" s="23">
        <v>6</v>
      </c>
      <c r="V572" s="23">
        <v>15</v>
      </c>
      <c r="W572" s="23">
        <v>0</v>
      </c>
      <c r="X572" s="23">
        <v>0</v>
      </c>
      <c r="Y572" s="23">
        <v>0</v>
      </c>
      <c r="Z572" s="23">
        <v>0</v>
      </c>
      <c r="AA572" s="23">
        <v>2</v>
      </c>
      <c r="AB572" s="23">
        <v>0</v>
      </c>
      <c r="AC572" s="23">
        <v>0</v>
      </c>
      <c r="AD572" s="23">
        <v>0</v>
      </c>
      <c r="AE572" s="23">
        <v>0</v>
      </c>
      <c r="AF572" s="23">
        <v>94</v>
      </c>
    </row>
    <row r="573" spans="1:32">
      <c r="A573">
        <f t="shared" si="47"/>
        <v>2011</v>
      </c>
      <c r="B573" t="str">
        <f t="shared" si="49"/>
        <v>Babencho</v>
      </c>
      <c r="C573">
        <v>8</v>
      </c>
      <c r="D573" t="s">
        <v>884</v>
      </c>
      <c r="E573" s="23">
        <v>2</v>
      </c>
      <c r="F573" s="23">
        <v>0</v>
      </c>
      <c r="G573" s="23">
        <v>1</v>
      </c>
      <c r="H573" s="23">
        <v>0</v>
      </c>
      <c r="I573" s="23">
        <v>0</v>
      </c>
      <c r="J573" s="23">
        <v>1</v>
      </c>
      <c r="K573" s="23">
        <v>0</v>
      </c>
      <c r="L573" s="23">
        <v>0</v>
      </c>
      <c r="M573" s="23">
        <v>0</v>
      </c>
      <c r="N573" s="23">
        <v>2</v>
      </c>
      <c r="O573" s="23">
        <v>2</v>
      </c>
      <c r="P573" s="23">
        <v>0</v>
      </c>
      <c r="Q573" s="23">
        <v>0</v>
      </c>
      <c r="R573" s="23">
        <v>26</v>
      </c>
      <c r="S573" s="23">
        <v>9</v>
      </c>
      <c r="T573" s="23">
        <v>12</v>
      </c>
      <c r="U573" s="23">
        <v>5</v>
      </c>
      <c r="V573" s="23">
        <v>18</v>
      </c>
      <c r="W573" s="23">
        <v>0</v>
      </c>
      <c r="X573" s="23">
        <v>1</v>
      </c>
      <c r="Y573" s="23">
        <v>0</v>
      </c>
      <c r="Z573" s="23">
        <v>0</v>
      </c>
      <c r="AA573" s="23">
        <v>0</v>
      </c>
      <c r="AB573" s="23">
        <v>0</v>
      </c>
      <c r="AC573" s="23">
        <v>0</v>
      </c>
      <c r="AD573" s="23">
        <v>0</v>
      </c>
      <c r="AE573" s="23">
        <v>0</v>
      </c>
      <c r="AF573" s="23">
        <v>79</v>
      </c>
    </row>
    <row r="574" spans="1:32">
      <c r="A574">
        <f t="shared" ref="A574:A605" si="50">A573</f>
        <v>2011</v>
      </c>
      <c r="B574" t="str">
        <f t="shared" si="49"/>
        <v>Babencho</v>
      </c>
      <c r="C574">
        <v>9</v>
      </c>
      <c r="D574" t="s">
        <v>884</v>
      </c>
      <c r="E574" s="23">
        <v>1</v>
      </c>
      <c r="F574" s="23">
        <v>0</v>
      </c>
      <c r="G574" s="23">
        <v>0</v>
      </c>
      <c r="H574" s="23">
        <v>0</v>
      </c>
      <c r="I574" s="23">
        <v>0</v>
      </c>
      <c r="J574" s="23">
        <v>0</v>
      </c>
      <c r="K574" s="23">
        <v>0</v>
      </c>
      <c r="L574" s="23">
        <v>0</v>
      </c>
      <c r="M574" s="23">
        <v>0</v>
      </c>
      <c r="N574" s="23">
        <v>0</v>
      </c>
      <c r="O574" s="23">
        <v>4</v>
      </c>
      <c r="P574" s="23">
        <v>0</v>
      </c>
      <c r="Q574" s="23">
        <v>0</v>
      </c>
      <c r="R574" s="23">
        <v>60</v>
      </c>
      <c r="S574" s="23">
        <v>6</v>
      </c>
      <c r="T574" s="23">
        <v>1</v>
      </c>
      <c r="U574" s="23">
        <v>7</v>
      </c>
      <c r="V574" s="23">
        <v>11</v>
      </c>
      <c r="W574" s="23">
        <v>0</v>
      </c>
      <c r="X574" s="23">
        <v>0</v>
      </c>
      <c r="Y574" s="23">
        <v>0</v>
      </c>
      <c r="Z574" s="23">
        <v>0</v>
      </c>
      <c r="AA574" s="23">
        <v>0</v>
      </c>
      <c r="AB574" s="23">
        <v>0</v>
      </c>
      <c r="AC574" s="23">
        <v>0</v>
      </c>
      <c r="AD574" s="23">
        <v>0</v>
      </c>
      <c r="AE574" s="23">
        <v>0</v>
      </c>
      <c r="AF574" s="23">
        <v>90</v>
      </c>
    </row>
    <row r="575" spans="1:32">
      <c r="A575">
        <f t="shared" si="50"/>
        <v>2011</v>
      </c>
      <c r="B575" t="str">
        <f t="shared" si="49"/>
        <v>Babencho</v>
      </c>
      <c r="C575">
        <v>10</v>
      </c>
      <c r="D575" t="s">
        <v>884</v>
      </c>
      <c r="E575" s="23">
        <v>5</v>
      </c>
      <c r="F575" s="23">
        <v>0</v>
      </c>
      <c r="G575" s="23">
        <v>0</v>
      </c>
      <c r="H575" s="23">
        <v>0</v>
      </c>
      <c r="I575" s="23">
        <v>0</v>
      </c>
      <c r="J575" s="23">
        <v>0</v>
      </c>
      <c r="K575" s="23">
        <v>0</v>
      </c>
      <c r="L575" s="23">
        <v>0</v>
      </c>
      <c r="M575" s="23">
        <v>0</v>
      </c>
      <c r="N575" s="23">
        <v>0</v>
      </c>
      <c r="O575" s="23">
        <v>0</v>
      </c>
      <c r="P575" s="23">
        <v>0</v>
      </c>
      <c r="Q575" s="23">
        <v>0</v>
      </c>
      <c r="R575" s="23">
        <v>19</v>
      </c>
      <c r="S575" s="23">
        <v>3</v>
      </c>
      <c r="T575" s="23">
        <v>2</v>
      </c>
      <c r="U575" s="23">
        <v>1</v>
      </c>
      <c r="V575" s="23">
        <v>7</v>
      </c>
      <c r="W575" s="23">
        <v>0</v>
      </c>
      <c r="X575" s="23">
        <v>0</v>
      </c>
      <c r="Y575" s="23">
        <v>0</v>
      </c>
      <c r="Z575" s="23">
        <v>0</v>
      </c>
      <c r="AA575" s="23">
        <v>0</v>
      </c>
      <c r="AB575" s="23">
        <v>1</v>
      </c>
      <c r="AC575" s="23">
        <v>0</v>
      </c>
      <c r="AD575" s="23">
        <v>0</v>
      </c>
      <c r="AE575" s="23">
        <v>0</v>
      </c>
      <c r="AF575" s="23">
        <v>38</v>
      </c>
    </row>
    <row r="576" spans="1:32">
      <c r="A576">
        <f t="shared" si="50"/>
        <v>2011</v>
      </c>
      <c r="B576" t="str">
        <f t="shared" si="49"/>
        <v>Babencho</v>
      </c>
      <c r="C576">
        <v>11</v>
      </c>
      <c r="D576" t="s">
        <v>884</v>
      </c>
      <c r="E576" s="23">
        <v>2</v>
      </c>
      <c r="F576" s="23">
        <v>0</v>
      </c>
      <c r="G576" s="23">
        <v>2</v>
      </c>
      <c r="H576" s="23">
        <v>0</v>
      </c>
      <c r="I576" s="23">
        <v>0</v>
      </c>
      <c r="J576" s="23">
        <v>0</v>
      </c>
      <c r="K576" s="23">
        <v>0</v>
      </c>
      <c r="L576" s="23">
        <v>0</v>
      </c>
      <c r="M576" s="23">
        <v>0</v>
      </c>
      <c r="N576" s="23">
        <v>0</v>
      </c>
      <c r="O576" s="23">
        <v>0</v>
      </c>
      <c r="P576" s="23">
        <v>0</v>
      </c>
      <c r="Q576" s="23">
        <v>1</v>
      </c>
      <c r="R576" s="23">
        <v>55</v>
      </c>
      <c r="S576" s="23">
        <v>3</v>
      </c>
      <c r="T576" s="23">
        <v>5</v>
      </c>
      <c r="U576" s="23">
        <v>0</v>
      </c>
      <c r="V576" s="23">
        <v>4</v>
      </c>
      <c r="W576" s="23">
        <v>0</v>
      </c>
      <c r="X576" s="23">
        <v>1</v>
      </c>
      <c r="Y576" s="23">
        <v>0</v>
      </c>
      <c r="Z576" s="23">
        <v>0</v>
      </c>
      <c r="AA576" s="23">
        <v>0</v>
      </c>
      <c r="AB576" s="23">
        <v>0</v>
      </c>
      <c r="AC576" s="23">
        <v>0</v>
      </c>
      <c r="AD576" s="23">
        <v>0</v>
      </c>
      <c r="AE576" s="23">
        <v>0</v>
      </c>
      <c r="AF576" s="23">
        <v>73</v>
      </c>
    </row>
    <row r="577" spans="1:32">
      <c r="A577">
        <f t="shared" si="50"/>
        <v>2011</v>
      </c>
      <c r="B577" t="str">
        <f t="shared" si="49"/>
        <v>Babencho</v>
      </c>
      <c r="C577">
        <v>12</v>
      </c>
      <c r="D577" t="s">
        <v>884</v>
      </c>
      <c r="E577" s="23">
        <v>2</v>
      </c>
      <c r="F577" s="23">
        <v>0</v>
      </c>
      <c r="G577" s="23">
        <v>2</v>
      </c>
      <c r="H577" s="23">
        <v>0</v>
      </c>
      <c r="I577" s="23">
        <v>0</v>
      </c>
      <c r="J577" s="23">
        <v>0</v>
      </c>
      <c r="K577" s="23">
        <v>0</v>
      </c>
      <c r="L577" s="23">
        <v>0</v>
      </c>
      <c r="M577" s="23">
        <v>0</v>
      </c>
      <c r="N577" s="23">
        <v>0</v>
      </c>
      <c r="O577" s="23">
        <v>2</v>
      </c>
      <c r="P577" s="23">
        <v>0</v>
      </c>
      <c r="Q577" s="23">
        <v>0</v>
      </c>
      <c r="R577" s="23">
        <v>13</v>
      </c>
      <c r="S577" s="23">
        <v>7</v>
      </c>
      <c r="T577" s="23">
        <v>7</v>
      </c>
      <c r="U577" s="23">
        <v>3</v>
      </c>
      <c r="V577" s="23">
        <v>20</v>
      </c>
      <c r="W577" s="23">
        <v>0</v>
      </c>
      <c r="X577" s="23">
        <v>0</v>
      </c>
      <c r="Y577" s="23">
        <v>0</v>
      </c>
      <c r="Z577" s="23">
        <v>0</v>
      </c>
      <c r="AA577" s="23">
        <v>1</v>
      </c>
      <c r="AB577" s="23">
        <v>1</v>
      </c>
      <c r="AC577" s="23">
        <v>0</v>
      </c>
      <c r="AD577" s="23">
        <v>0</v>
      </c>
      <c r="AE577" s="23">
        <v>0</v>
      </c>
      <c r="AF577" s="23">
        <v>58</v>
      </c>
    </row>
    <row r="578" spans="1:32">
      <c r="A578">
        <f t="shared" si="50"/>
        <v>2011</v>
      </c>
      <c r="B578" t="str">
        <f t="shared" si="49"/>
        <v>Babencho</v>
      </c>
      <c r="C578">
        <v>13</v>
      </c>
      <c r="D578" t="s">
        <v>884</v>
      </c>
      <c r="E578" s="23">
        <v>3</v>
      </c>
      <c r="F578" s="23">
        <v>0</v>
      </c>
      <c r="G578" s="23">
        <v>0</v>
      </c>
      <c r="H578" s="23">
        <v>0</v>
      </c>
      <c r="I578" s="23">
        <v>0</v>
      </c>
      <c r="J578" s="23">
        <v>0</v>
      </c>
      <c r="K578" s="23">
        <v>0</v>
      </c>
      <c r="L578" s="23">
        <v>0</v>
      </c>
      <c r="M578" s="23">
        <v>0</v>
      </c>
      <c r="N578" s="23">
        <v>0</v>
      </c>
      <c r="O578" s="23">
        <v>0</v>
      </c>
      <c r="P578" s="23">
        <v>0</v>
      </c>
      <c r="Q578" s="23">
        <v>0</v>
      </c>
      <c r="R578" s="23">
        <v>11</v>
      </c>
      <c r="S578" s="23">
        <v>3</v>
      </c>
      <c r="T578" s="23">
        <v>15</v>
      </c>
      <c r="U578" s="23">
        <v>3</v>
      </c>
      <c r="V578" s="23">
        <v>12</v>
      </c>
      <c r="W578" s="23">
        <v>0</v>
      </c>
      <c r="X578" s="23">
        <v>0</v>
      </c>
      <c r="Y578" s="23">
        <v>0</v>
      </c>
      <c r="Z578" s="23">
        <v>0</v>
      </c>
      <c r="AA578" s="23">
        <v>0</v>
      </c>
      <c r="AB578" s="23">
        <v>0</v>
      </c>
      <c r="AC578" s="23">
        <v>0</v>
      </c>
      <c r="AD578" s="23">
        <v>0</v>
      </c>
      <c r="AE578" s="23">
        <v>0</v>
      </c>
      <c r="AF578" s="23">
        <v>47</v>
      </c>
    </row>
    <row r="579" spans="1:32">
      <c r="A579">
        <f t="shared" si="50"/>
        <v>2011</v>
      </c>
      <c r="B579" t="str">
        <f t="shared" si="49"/>
        <v>Babencho</v>
      </c>
      <c r="C579">
        <v>14</v>
      </c>
      <c r="D579" t="s">
        <v>884</v>
      </c>
      <c r="E579" s="23">
        <v>1</v>
      </c>
      <c r="F579" s="23">
        <v>0</v>
      </c>
      <c r="G579" s="23">
        <v>0</v>
      </c>
      <c r="H579" s="23">
        <v>0</v>
      </c>
      <c r="I579" s="23">
        <v>0</v>
      </c>
      <c r="J579" s="23">
        <v>0</v>
      </c>
      <c r="K579" s="23">
        <v>0</v>
      </c>
      <c r="L579" s="23">
        <v>0</v>
      </c>
      <c r="M579" s="23">
        <v>0</v>
      </c>
      <c r="N579" s="23">
        <v>0</v>
      </c>
      <c r="O579" s="23">
        <v>0</v>
      </c>
      <c r="P579" s="23">
        <v>0</v>
      </c>
      <c r="Q579" s="23">
        <v>0</v>
      </c>
      <c r="R579" s="23">
        <v>44</v>
      </c>
      <c r="S579" s="23">
        <v>1</v>
      </c>
      <c r="T579" s="23">
        <v>2</v>
      </c>
      <c r="U579" s="23">
        <v>0</v>
      </c>
      <c r="V579" s="23">
        <v>7</v>
      </c>
      <c r="W579" s="23">
        <v>0</v>
      </c>
      <c r="X579" s="23">
        <v>0</v>
      </c>
      <c r="Y579" s="23">
        <v>0</v>
      </c>
      <c r="Z579" s="23">
        <v>0</v>
      </c>
      <c r="AA579" s="23">
        <v>0</v>
      </c>
      <c r="AB579" s="23">
        <v>0</v>
      </c>
      <c r="AC579" s="23">
        <v>0</v>
      </c>
      <c r="AD579" s="23">
        <v>0</v>
      </c>
      <c r="AE579" s="23">
        <v>0</v>
      </c>
      <c r="AF579" s="23">
        <v>55</v>
      </c>
    </row>
    <row r="580" spans="1:32">
      <c r="A580">
        <f t="shared" si="50"/>
        <v>2011</v>
      </c>
      <c r="B580" t="str">
        <f t="shared" si="49"/>
        <v>Babencho</v>
      </c>
      <c r="C580">
        <v>15</v>
      </c>
      <c r="D580" t="s">
        <v>884</v>
      </c>
      <c r="E580" s="23">
        <v>0</v>
      </c>
      <c r="F580" s="23">
        <v>0</v>
      </c>
      <c r="G580" s="23">
        <v>0</v>
      </c>
      <c r="H580" s="23">
        <v>0</v>
      </c>
      <c r="I580" s="23">
        <v>0</v>
      </c>
      <c r="J580" s="23">
        <v>1</v>
      </c>
      <c r="K580" s="23">
        <v>0</v>
      </c>
      <c r="L580" s="23">
        <v>0</v>
      </c>
      <c r="M580" s="23">
        <v>0</v>
      </c>
      <c r="N580" s="23">
        <v>0</v>
      </c>
      <c r="O580" s="23">
        <v>0</v>
      </c>
      <c r="P580" s="23">
        <v>0</v>
      </c>
      <c r="Q580" s="23">
        <v>0</v>
      </c>
      <c r="R580" s="23">
        <v>8</v>
      </c>
      <c r="S580" s="23">
        <v>1</v>
      </c>
      <c r="T580" s="23">
        <v>7</v>
      </c>
      <c r="U580" s="23">
        <v>1</v>
      </c>
      <c r="V580" s="23">
        <v>1</v>
      </c>
      <c r="W580" s="23">
        <v>0</v>
      </c>
      <c r="X580" s="23">
        <v>0</v>
      </c>
      <c r="Y580" s="23">
        <v>0</v>
      </c>
      <c r="Z580" s="23">
        <v>0</v>
      </c>
      <c r="AA580" s="23">
        <v>0</v>
      </c>
      <c r="AB580" s="23">
        <v>0</v>
      </c>
      <c r="AC580" s="23">
        <v>0</v>
      </c>
      <c r="AD580" s="23">
        <v>0</v>
      </c>
      <c r="AE580" s="23">
        <v>0</v>
      </c>
      <c r="AF580" s="23">
        <v>19</v>
      </c>
    </row>
    <row r="581" spans="1:32">
      <c r="A581">
        <f t="shared" si="50"/>
        <v>2011</v>
      </c>
      <c r="B581" t="str">
        <f t="shared" si="49"/>
        <v>Babencho</v>
      </c>
      <c r="C581">
        <v>16</v>
      </c>
      <c r="D581" t="s">
        <v>884</v>
      </c>
      <c r="E581" s="23">
        <v>0</v>
      </c>
      <c r="F581" s="23">
        <v>0</v>
      </c>
      <c r="G581" s="23">
        <v>0</v>
      </c>
      <c r="H581" s="23">
        <v>0</v>
      </c>
      <c r="I581" s="23">
        <v>0</v>
      </c>
      <c r="J581" s="23">
        <v>0</v>
      </c>
      <c r="K581" s="23">
        <v>0</v>
      </c>
      <c r="L581" s="23">
        <v>0</v>
      </c>
      <c r="M581" s="23">
        <v>0</v>
      </c>
      <c r="N581" s="23">
        <v>0</v>
      </c>
      <c r="O581" s="23">
        <v>0</v>
      </c>
      <c r="P581" s="23">
        <v>0</v>
      </c>
      <c r="Q581" s="23">
        <v>0</v>
      </c>
      <c r="R581" s="23">
        <v>26</v>
      </c>
      <c r="S581" s="23">
        <v>5</v>
      </c>
      <c r="T581" s="23">
        <v>0</v>
      </c>
      <c r="U581" s="23">
        <v>3</v>
      </c>
      <c r="V581" s="23">
        <v>10</v>
      </c>
      <c r="W581" s="23">
        <v>0</v>
      </c>
      <c r="X581" s="23">
        <v>0</v>
      </c>
      <c r="Y581" s="23">
        <v>0</v>
      </c>
      <c r="Z581" s="23">
        <v>0</v>
      </c>
      <c r="AA581" s="23">
        <v>0</v>
      </c>
      <c r="AB581" s="23">
        <v>0</v>
      </c>
      <c r="AC581" s="23">
        <v>0</v>
      </c>
      <c r="AD581" s="23">
        <v>0</v>
      </c>
      <c r="AE581" s="23">
        <v>0</v>
      </c>
      <c r="AF581" s="23">
        <v>44</v>
      </c>
    </row>
    <row r="582" spans="1:32">
      <c r="A582">
        <f t="shared" si="50"/>
        <v>2011</v>
      </c>
      <c r="B582" t="str">
        <f t="shared" si="49"/>
        <v>Babencho</v>
      </c>
      <c r="C582">
        <v>17</v>
      </c>
      <c r="D582" t="s">
        <v>884</v>
      </c>
      <c r="E582" s="23">
        <v>0</v>
      </c>
      <c r="F582" s="23">
        <v>0</v>
      </c>
      <c r="G582" s="23">
        <v>1</v>
      </c>
      <c r="H582" s="23">
        <v>0</v>
      </c>
      <c r="I582" s="23">
        <v>0</v>
      </c>
      <c r="J582" s="23">
        <v>0</v>
      </c>
      <c r="K582" s="23">
        <v>0</v>
      </c>
      <c r="L582" s="23">
        <v>0</v>
      </c>
      <c r="M582" s="23">
        <v>0</v>
      </c>
      <c r="N582" s="23">
        <v>0</v>
      </c>
      <c r="O582" s="23">
        <v>0</v>
      </c>
      <c r="P582" s="23">
        <v>0</v>
      </c>
      <c r="Q582" s="23">
        <v>0</v>
      </c>
      <c r="R582" s="23">
        <v>20</v>
      </c>
      <c r="S582" s="23">
        <v>2</v>
      </c>
      <c r="T582" s="23">
        <v>0</v>
      </c>
      <c r="U582" s="23">
        <v>0</v>
      </c>
      <c r="V582" s="23">
        <v>6</v>
      </c>
      <c r="W582" s="23">
        <v>0</v>
      </c>
      <c r="X582" s="23">
        <v>0</v>
      </c>
      <c r="Y582" s="23">
        <v>0</v>
      </c>
      <c r="Z582" s="23">
        <v>0</v>
      </c>
      <c r="AA582" s="23">
        <v>0</v>
      </c>
      <c r="AB582" s="23">
        <v>0</v>
      </c>
      <c r="AC582" s="23">
        <v>0</v>
      </c>
      <c r="AD582" s="23">
        <v>0</v>
      </c>
      <c r="AE582" s="23">
        <v>0</v>
      </c>
      <c r="AF582" s="23">
        <v>29</v>
      </c>
    </row>
    <row r="583" spans="1:32">
      <c r="A583">
        <f t="shared" si="50"/>
        <v>2011</v>
      </c>
      <c r="B583" t="str">
        <f t="shared" si="49"/>
        <v>Babencho</v>
      </c>
      <c r="C583">
        <v>18</v>
      </c>
      <c r="D583" t="s">
        <v>884</v>
      </c>
      <c r="E583" s="23">
        <v>0</v>
      </c>
      <c r="F583" s="23">
        <v>0</v>
      </c>
      <c r="G583" s="23">
        <v>0</v>
      </c>
      <c r="H583" s="23">
        <v>0</v>
      </c>
      <c r="I583" s="23">
        <v>0</v>
      </c>
      <c r="J583" s="23">
        <v>0</v>
      </c>
      <c r="K583" s="23">
        <v>0</v>
      </c>
      <c r="L583" s="23">
        <v>0</v>
      </c>
      <c r="M583" s="23">
        <v>0</v>
      </c>
      <c r="N583" s="23">
        <v>0</v>
      </c>
      <c r="O583" s="23">
        <v>0</v>
      </c>
      <c r="P583" s="23">
        <v>0</v>
      </c>
      <c r="Q583" s="23">
        <v>0</v>
      </c>
      <c r="R583" s="23">
        <v>55</v>
      </c>
      <c r="S583" s="23">
        <v>3</v>
      </c>
      <c r="T583" s="23">
        <v>0</v>
      </c>
      <c r="U583" s="23">
        <v>2</v>
      </c>
      <c r="V583" s="23">
        <v>3</v>
      </c>
      <c r="W583" s="23">
        <v>0</v>
      </c>
      <c r="X583" s="23">
        <v>0</v>
      </c>
      <c r="Y583" s="23">
        <v>0</v>
      </c>
      <c r="Z583" s="23">
        <v>0</v>
      </c>
      <c r="AA583" s="23">
        <v>0</v>
      </c>
      <c r="AB583" s="23">
        <v>0</v>
      </c>
      <c r="AC583" s="23">
        <v>0</v>
      </c>
      <c r="AD583" s="23">
        <v>0</v>
      </c>
      <c r="AE583" s="23">
        <v>0</v>
      </c>
      <c r="AF583" s="23">
        <v>63</v>
      </c>
    </row>
    <row r="584" spans="1:32">
      <c r="A584">
        <f t="shared" si="50"/>
        <v>2011</v>
      </c>
      <c r="B584" t="str">
        <f t="shared" si="49"/>
        <v>Babencho</v>
      </c>
      <c r="C584">
        <v>19</v>
      </c>
      <c r="D584" t="s">
        <v>884</v>
      </c>
      <c r="E584" s="23">
        <v>8</v>
      </c>
      <c r="F584" s="23">
        <v>1</v>
      </c>
      <c r="G584" s="23">
        <v>0</v>
      </c>
      <c r="H584" s="23">
        <v>0</v>
      </c>
      <c r="I584" s="23">
        <v>0</v>
      </c>
      <c r="J584" s="23">
        <v>0</v>
      </c>
      <c r="K584" s="23">
        <v>0</v>
      </c>
      <c r="L584" s="23">
        <v>0</v>
      </c>
      <c r="M584" s="23">
        <v>0</v>
      </c>
      <c r="N584" s="23">
        <v>0</v>
      </c>
      <c r="O584" s="23">
        <v>0</v>
      </c>
      <c r="P584" s="23">
        <v>0</v>
      </c>
      <c r="Q584" s="23">
        <v>0</v>
      </c>
      <c r="R584" s="23">
        <v>10</v>
      </c>
      <c r="S584" s="23">
        <v>9</v>
      </c>
      <c r="T584" s="23">
        <v>3</v>
      </c>
      <c r="U584" s="23">
        <v>3</v>
      </c>
      <c r="V584" s="23">
        <v>11</v>
      </c>
      <c r="W584" s="23">
        <v>0</v>
      </c>
      <c r="X584" s="23">
        <v>0</v>
      </c>
      <c r="Y584" s="23">
        <v>0</v>
      </c>
      <c r="Z584" s="23">
        <v>0</v>
      </c>
      <c r="AA584" s="23">
        <v>0</v>
      </c>
      <c r="AB584" s="23">
        <v>0</v>
      </c>
      <c r="AC584" s="23">
        <v>0</v>
      </c>
      <c r="AD584" s="23">
        <v>0</v>
      </c>
      <c r="AE584" s="23">
        <v>0</v>
      </c>
      <c r="AF584" s="23">
        <v>45</v>
      </c>
    </row>
    <row r="585" spans="1:32">
      <c r="A585">
        <f t="shared" si="50"/>
        <v>2011</v>
      </c>
      <c r="B585" t="str">
        <f t="shared" si="49"/>
        <v>Babencho</v>
      </c>
      <c r="C585">
        <v>20</v>
      </c>
      <c r="D585" t="s">
        <v>884</v>
      </c>
      <c r="E585" s="23">
        <v>7</v>
      </c>
      <c r="F585" s="23">
        <v>0</v>
      </c>
      <c r="G585" s="23">
        <v>2</v>
      </c>
      <c r="H585" s="23">
        <v>0</v>
      </c>
      <c r="I585" s="23">
        <v>0</v>
      </c>
      <c r="J585" s="23">
        <v>1</v>
      </c>
      <c r="K585" s="23">
        <v>0</v>
      </c>
      <c r="L585" s="23">
        <v>0</v>
      </c>
      <c r="M585" s="23">
        <v>0</v>
      </c>
      <c r="N585" s="23">
        <v>0</v>
      </c>
      <c r="O585" s="23">
        <v>0</v>
      </c>
      <c r="P585" s="23">
        <v>0</v>
      </c>
      <c r="Q585" s="23">
        <v>0</v>
      </c>
      <c r="R585" s="23">
        <v>29</v>
      </c>
      <c r="S585" s="23">
        <v>7</v>
      </c>
      <c r="T585" s="23">
        <v>0</v>
      </c>
      <c r="U585" s="23">
        <v>7</v>
      </c>
      <c r="V585" s="23">
        <v>5</v>
      </c>
      <c r="W585" s="23">
        <v>0</v>
      </c>
      <c r="X585" s="23">
        <v>1</v>
      </c>
      <c r="Y585" s="23">
        <v>0</v>
      </c>
      <c r="Z585" s="23">
        <v>0</v>
      </c>
      <c r="AA585" s="23">
        <v>0</v>
      </c>
      <c r="AB585" s="23">
        <v>2</v>
      </c>
      <c r="AC585" s="23">
        <v>0</v>
      </c>
      <c r="AD585" s="23">
        <v>0</v>
      </c>
      <c r="AE585" s="23">
        <v>0</v>
      </c>
      <c r="AF585" s="23">
        <v>61</v>
      </c>
    </row>
    <row r="586" spans="1:32">
      <c r="A586">
        <f t="shared" si="50"/>
        <v>2011</v>
      </c>
      <c r="B586" t="str">
        <f t="shared" si="49"/>
        <v>Babencho</v>
      </c>
      <c r="C586">
        <v>21</v>
      </c>
      <c r="D586" t="s">
        <v>884</v>
      </c>
      <c r="E586" s="23">
        <v>7</v>
      </c>
      <c r="F586" s="23">
        <v>0</v>
      </c>
      <c r="G586" s="23">
        <v>0</v>
      </c>
      <c r="H586" s="23">
        <v>0</v>
      </c>
      <c r="I586" s="23">
        <v>0</v>
      </c>
      <c r="J586" s="23">
        <v>1</v>
      </c>
      <c r="K586" s="23">
        <v>0</v>
      </c>
      <c r="L586" s="23">
        <v>0</v>
      </c>
      <c r="M586" s="23">
        <v>0</v>
      </c>
      <c r="N586" s="23">
        <v>0</v>
      </c>
      <c r="O586" s="23">
        <v>0</v>
      </c>
      <c r="P586" s="23">
        <v>0</v>
      </c>
      <c r="Q586" s="23">
        <v>0</v>
      </c>
      <c r="R586" s="23">
        <v>15</v>
      </c>
      <c r="S586" s="23">
        <v>7</v>
      </c>
      <c r="T586" s="23">
        <v>13</v>
      </c>
      <c r="U586" s="23">
        <v>1</v>
      </c>
      <c r="V586" s="23">
        <v>9</v>
      </c>
      <c r="W586" s="23">
        <v>0</v>
      </c>
      <c r="X586" s="23">
        <v>0</v>
      </c>
      <c r="Y586" s="23">
        <v>0</v>
      </c>
      <c r="Z586" s="23">
        <v>0</v>
      </c>
      <c r="AA586" s="23">
        <v>2</v>
      </c>
      <c r="AB586" s="23">
        <v>0</v>
      </c>
      <c r="AC586" s="23">
        <v>0</v>
      </c>
      <c r="AD586" s="23">
        <v>0</v>
      </c>
      <c r="AE586" s="23">
        <v>0</v>
      </c>
      <c r="AF586" s="23">
        <v>55</v>
      </c>
    </row>
    <row r="587" spans="1:32">
      <c r="A587">
        <f t="shared" si="50"/>
        <v>2011</v>
      </c>
      <c r="B587" t="str">
        <f t="shared" si="49"/>
        <v>Babencho</v>
      </c>
      <c r="C587">
        <v>22</v>
      </c>
      <c r="D587" t="s">
        <v>884</v>
      </c>
      <c r="E587" s="23">
        <v>5</v>
      </c>
      <c r="F587" s="23">
        <v>0</v>
      </c>
      <c r="G587" s="23">
        <v>0</v>
      </c>
      <c r="H587" s="23">
        <v>0</v>
      </c>
      <c r="I587" s="23">
        <v>0</v>
      </c>
      <c r="J587" s="23">
        <v>1</v>
      </c>
      <c r="K587" s="23">
        <v>0</v>
      </c>
      <c r="L587" s="23">
        <v>0</v>
      </c>
      <c r="M587" s="23">
        <v>0</v>
      </c>
      <c r="N587" s="23">
        <v>0</v>
      </c>
      <c r="O587" s="23">
        <v>1</v>
      </c>
      <c r="P587" s="23">
        <v>0</v>
      </c>
      <c r="Q587" s="23">
        <v>0</v>
      </c>
      <c r="R587" s="23">
        <v>51</v>
      </c>
      <c r="S587" s="23">
        <v>4</v>
      </c>
      <c r="T587" s="23">
        <v>1</v>
      </c>
      <c r="U587" s="23">
        <v>0</v>
      </c>
      <c r="V587" s="23">
        <v>11</v>
      </c>
      <c r="W587" s="23">
        <v>0</v>
      </c>
      <c r="X587" s="23">
        <v>0</v>
      </c>
      <c r="Y587" s="23">
        <v>0</v>
      </c>
      <c r="Z587" s="23">
        <v>0</v>
      </c>
      <c r="AA587" s="23">
        <v>0</v>
      </c>
      <c r="AB587" s="23">
        <v>0</v>
      </c>
      <c r="AC587" s="23">
        <v>0</v>
      </c>
      <c r="AD587" s="23">
        <v>0</v>
      </c>
      <c r="AE587" s="23">
        <v>0</v>
      </c>
      <c r="AF587" s="23">
        <v>74</v>
      </c>
    </row>
    <row r="588" spans="1:32">
      <c r="A588">
        <f t="shared" si="50"/>
        <v>2011</v>
      </c>
      <c r="B588" t="s">
        <v>532</v>
      </c>
      <c r="C588">
        <v>1</v>
      </c>
      <c r="D588" t="s">
        <v>884</v>
      </c>
      <c r="E588" s="23">
        <v>3</v>
      </c>
      <c r="F588" s="23">
        <v>0</v>
      </c>
      <c r="G588" s="23">
        <v>1</v>
      </c>
      <c r="H588" s="23">
        <v>0</v>
      </c>
      <c r="I588" s="23">
        <v>0</v>
      </c>
      <c r="J588" s="23">
        <v>0</v>
      </c>
      <c r="K588" s="23">
        <v>0</v>
      </c>
      <c r="L588" s="23">
        <v>0</v>
      </c>
      <c r="M588" s="23">
        <v>0</v>
      </c>
      <c r="N588" s="23">
        <v>0</v>
      </c>
      <c r="O588" s="23">
        <v>0</v>
      </c>
      <c r="P588" s="23">
        <v>0</v>
      </c>
      <c r="Q588" s="23">
        <v>1</v>
      </c>
      <c r="R588" s="23">
        <v>93</v>
      </c>
      <c r="S588" s="23">
        <v>0</v>
      </c>
      <c r="T588" s="23">
        <v>0</v>
      </c>
      <c r="U588" s="23">
        <v>0</v>
      </c>
      <c r="V588" s="23">
        <v>1</v>
      </c>
      <c r="W588" s="23">
        <v>0</v>
      </c>
      <c r="X588" s="23">
        <v>0</v>
      </c>
      <c r="Y588" s="23">
        <v>0</v>
      </c>
      <c r="Z588" s="23">
        <v>0</v>
      </c>
      <c r="AA588" s="23">
        <v>0</v>
      </c>
      <c r="AB588" s="23">
        <v>0</v>
      </c>
      <c r="AC588" s="23">
        <v>0</v>
      </c>
      <c r="AD588" s="23">
        <v>0</v>
      </c>
      <c r="AE588" s="23">
        <v>0</v>
      </c>
      <c r="AF588" s="23">
        <v>99</v>
      </c>
    </row>
    <row r="589" spans="1:32">
      <c r="A589">
        <f t="shared" si="50"/>
        <v>2011</v>
      </c>
      <c r="B589" t="str">
        <f t="shared" ref="B589:B613" si="51">B588</f>
        <v>La Guanera</v>
      </c>
      <c r="C589">
        <v>2</v>
      </c>
      <c r="D589" t="s">
        <v>884</v>
      </c>
      <c r="E589" s="23">
        <v>0</v>
      </c>
      <c r="F589" s="23">
        <v>0</v>
      </c>
      <c r="G589" s="23">
        <v>9</v>
      </c>
      <c r="H589" s="23">
        <v>0</v>
      </c>
      <c r="I589" s="23">
        <v>0</v>
      </c>
      <c r="J589" s="23">
        <v>2</v>
      </c>
      <c r="K589" s="23">
        <v>0</v>
      </c>
      <c r="L589" s="23">
        <v>0</v>
      </c>
      <c r="M589" s="23">
        <v>0</v>
      </c>
      <c r="N589" s="23">
        <v>0</v>
      </c>
      <c r="O589" s="23">
        <v>0</v>
      </c>
      <c r="P589" s="23">
        <v>0</v>
      </c>
      <c r="Q589" s="23">
        <v>1</v>
      </c>
      <c r="R589" s="23">
        <v>105</v>
      </c>
      <c r="S589" s="23">
        <v>4</v>
      </c>
      <c r="T589" s="23">
        <v>0</v>
      </c>
      <c r="U589" s="23">
        <v>10</v>
      </c>
      <c r="V589" s="23">
        <v>7</v>
      </c>
      <c r="W589" s="23">
        <v>0</v>
      </c>
      <c r="X589" s="23">
        <v>0</v>
      </c>
      <c r="Y589" s="23">
        <v>0</v>
      </c>
      <c r="Z589" s="23">
        <v>0</v>
      </c>
      <c r="AA589" s="23">
        <v>0</v>
      </c>
      <c r="AB589" s="23">
        <v>0</v>
      </c>
      <c r="AC589" s="23">
        <v>0</v>
      </c>
      <c r="AD589" s="23">
        <v>0</v>
      </c>
      <c r="AE589" s="23">
        <v>0</v>
      </c>
      <c r="AF589" s="23">
        <v>138</v>
      </c>
    </row>
    <row r="590" spans="1:32">
      <c r="A590">
        <f t="shared" si="50"/>
        <v>2011</v>
      </c>
      <c r="B590" t="str">
        <f t="shared" si="51"/>
        <v>La Guanera</v>
      </c>
      <c r="C590">
        <v>3</v>
      </c>
      <c r="D590" t="s">
        <v>884</v>
      </c>
      <c r="E590" s="23">
        <v>0</v>
      </c>
      <c r="F590" s="23">
        <v>0</v>
      </c>
      <c r="G590" s="23">
        <v>1</v>
      </c>
      <c r="H590" s="23">
        <v>0</v>
      </c>
      <c r="I590" s="23">
        <v>0</v>
      </c>
      <c r="J590" s="23">
        <v>0</v>
      </c>
      <c r="K590" s="23">
        <v>0</v>
      </c>
      <c r="L590" s="23">
        <v>0</v>
      </c>
      <c r="M590" s="23">
        <v>0</v>
      </c>
      <c r="N590" s="23">
        <v>0</v>
      </c>
      <c r="O590" s="23">
        <v>0</v>
      </c>
      <c r="P590" s="23">
        <v>0</v>
      </c>
      <c r="Q590" s="23">
        <v>1</v>
      </c>
      <c r="R590" s="23">
        <v>75</v>
      </c>
      <c r="S590" s="23">
        <v>0</v>
      </c>
      <c r="T590" s="23">
        <v>0</v>
      </c>
      <c r="U590" s="23">
        <v>0</v>
      </c>
      <c r="V590" s="23">
        <v>1</v>
      </c>
      <c r="W590" s="23">
        <v>0</v>
      </c>
      <c r="X590" s="23">
        <v>0</v>
      </c>
      <c r="Y590" s="23">
        <v>0</v>
      </c>
      <c r="Z590" s="23">
        <v>0</v>
      </c>
      <c r="AA590" s="23">
        <v>0</v>
      </c>
      <c r="AB590" s="23">
        <v>0</v>
      </c>
      <c r="AC590" s="23">
        <v>0</v>
      </c>
      <c r="AD590" s="23">
        <v>0</v>
      </c>
      <c r="AE590" s="23">
        <v>0</v>
      </c>
      <c r="AF590" s="23">
        <v>78</v>
      </c>
    </row>
    <row r="591" spans="1:32">
      <c r="A591">
        <f t="shared" si="50"/>
        <v>2011</v>
      </c>
      <c r="B591" t="str">
        <f t="shared" si="51"/>
        <v>La Guanera</v>
      </c>
      <c r="C591">
        <v>4</v>
      </c>
      <c r="D591" t="s">
        <v>884</v>
      </c>
      <c r="E591" s="23">
        <v>0</v>
      </c>
      <c r="F591" s="23">
        <v>0</v>
      </c>
      <c r="G591" s="23">
        <v>0</v>
      </c>
      <c r="H591" s="23">
        <v>0</v>
      </c>
      <c r="I591" s="23">
        <v>0</v>
      </c>
      <c r="J591" s="23">
        <v>2</v>
      </c>
      <c r="K591" s="23">
        <v>0</v>
      </c>
      <c r="L591" s="23">
        <v>0</v>
      </c>
      <c r="M591" s="23">
        <v>0</v>
      </c>
      <c r="N591" s="23">
        <v>0</v>
      </c>
      <c r="O591" s="23">
        <v>0</v>
      </c>
      <c r="P591" s="23">
        <v>0</v>
      </c>
      <c r="Q591" s="23">
        <v>0</v>
      </c>
      <c r="R591" s="23">
        <v>35</v>
      </c>
      <c r="S591" s="23">
        <v>2</v>
      </c>
      <c r="T591" s="23">
        <v>0</v>
      </c>
      <c r="U591" s="23">
        <v>0</v>
      </c>
      <c r="V591" s="23">
        <v>1</v>
      </c>
      <c r="W591" s="23">
        <v>0</v>
      </c>
      <c r="X591" s="23">
        <v>0</v>
      </c>
      <c r="Y591" s="23">
        <v>0</v>
      </c>
      <c r="Z591" s="23">
        <v>0</v>
      </c>
      <c r="AA591" s="23">
        <v>0</v>
      </c>
      <c r="AB591" s="23">
        <v>0</v>
      </c>
      <c r="AC591" s="23">
        <v>0</v>
      </c>
      <c r="AD591" s="23">
        <v>0</v>
      </c>
      <c r="AE591" s="23">
        <v>0</v>
      </c>
      <c r="AF591" s="23">
        <v>40</v>
      </c>
    </row>
    <row r="592" spans="1:32">
      <c r="A592">
        <f t="shared" si="50"/>
        <v>2011</v>
      </c>
      <c r="B592" t="str">
        <f t="shared" si="51"/>
        <v>La Guanera</v>
      </c>
      <c r="C592">
        <v>5</v>
      </c>
      <c r="D592" t="s">
        <v>884</v>
      </c>
      <c r="E592" s="23">
        <v>1</v>
      </c>
      <c r="F592" s="23">
        <v>0</v>
      </c>
      <c r="G592" s="23">
        <v>0</v>
      </c>
      <c r="H592" s="23">
        <v>0</v>
      </c>
      <c r="I592" s="23">
        <v>0</v>
      </c>
      <c r="J592" s="23">
        <v>1</v>
      </c>
      <c r="K592" s="23">
        <v>0</v>
      </c>
      <c r="L592" s="23">
        <v>0</v>
      </c>
      <c r="M592" s="23">
        <v>0</v>
      </c>
      <c r="N592" s="23">
        <v>0</v>
      </c>
      <c r="O592" s="23">
        <v>1</v>
      </c>
      <c r="P592" s="23">
        <v>0</v>
      </c>
      <c r="Q592" s="23">
        <v>0</v>
      </c>
      <c r="R592" s="23">
        <v>10</v>
      </c>
      <c r="S592" s="23">
        <v>0</v>
      </c>
      <c r="T592" s="23">
        <v>5</v>
      </c>
      <c r="U592" s="23">
        <v>0</v>
      </c>
      <c r="V592" s="23">
        <v>0</v>
      </c>
      <c r="W592" s="23">
        <v>0</v>
      </c>
      <c r="X592" s="23">
        <v>0</v>
      </c>
      <c r="Y592" s="23">
        <v>0</v>
      </c>
      <c r="Z592" s="23">
        <v>0</v>
      </c>
      <c r="AA592" s="23">
        <v>0</v>
      </c>
      <c r="AB592" s="23">
        <v>0</v>
      </c>
      <c r="AC592" s="23">
        <v>0</v>
      </c>
      <c r="AD592" s="23">
        <v>0</v>
      </c>
      <c r="AE592" s="23">
        <v>0</v>
      </c>
      <c r="AF592" s="23">
        <v>18</v>
      </c>
    </row>
    <row r="593" spans="1:32">
      <c r="A593">
        <f t="shared" si="50"/>
        <v>2011</v>
      </c>
      <c r="B593" t="str">
        <f t="shared" si="51"/>
        <v>La Guanera</v>
      </c>
      <c r="C593">
        <v>6</v>
      </c>
      <c r="D593" t="s">
        <v>884</v>
      </c>
      <c r="E593" s="23">
        <v>0</v>
      </c>
      <c r="F593" s="23">
        <v>0</v>
      </c>
      <c r="G593" s="23">
        <v>3</v>
      </c>
      <c r="H593" s="23">
        <v>0</v>
      </c>
      <c r="I593" s="23">
        <v>0</v>
      </c>
      <c r="J593" s="23">
        <v>2</v>
      </c>
      <c r="K593" s="23">
        <v>1</v>
      </c>
      <c r="L593" s="23">
        <v>0</v>
      </c>
      <c r="M593" s="23">
        <v>0</v>
      </c>
      <c r="N593" s="23">
        <v>0</v>
      </c>
      <c r="O593" s="23">
        <v>0</v>
      </c>
      <c r="P593" s="23">
        <v>0</v>
      </c>
      <c r="Q593" s="23">
        <v>0</v>
      </c>
      <c r="R593" s="23">
        <v>3</v>
      </c>
      <c r="S593" s="23">
        <v>5</v>
      </c>
      <c r="T593" s="23">
        <v>2</v>
      </c>
      <c r="U593" s="23">
        <v>5</v>
      </c>
      <c r="V593" s="23">
        <v>6</v>
      </c>
      <c r="W593" s="23">
        <v>0</v>
      </c>
      <c r="X593" s="23">
        <v>0</v>
      </c>
      <c r="Y593" s="23">
        <v>0</v>
      </c>
      <c r="Z593" s="23">
        <v>0</v>
      </c>
      <c r="AA593" s="23">
        <v>0</v>
      </c>
      <c r="AB593" s="23">
        <v>0</v>
      </c>
      <c r="AC593" s="23">
        <v>0</v>
      </c>
      <c r="AD593" s="23">
        <v>0</v>
      </c>
      <c r="AE593" s="23">
        <v>0</v>
      </c>
      <c r="AF593" s="23">
        <v>27</v>
      </c>
    </row>
    <row r="594" spans="1:32">
      <c r="A594">
        <f t="shared" si="50"/>
        <v>2011</v>
      </c>
      <c r="B594" t="str">
        <f t="shared" si="51"/>
        <v>La Guanera</v>
      </c>
      <c r="C594">
        <v>7</v>
      </c>
      <c r="D594" t="s">
        <v>884</v>
      </c>
      <c r="E594" s="23">
        <v>0</v>
      </c>
      <c r="F594" s="23">
        <v>0</v>
      </c>
      <c r="G594" s="23">
        <v>9</v>
      </c>
      <c r="H594" s="23">
        <v>1</v>
      </c>
      <c r="I594" s="23">
        <v>0</v>
      </c>
      <c r="J594" s="23">
        <v>0</v>
      </c>
      <c r="K594" s="23">
        <v>0</v>
      </c>
      <c r="L594" s="23">
        <v>0</v>
      </c>
      <c r="M594" s="23">
        <v>0</v>
      </c>
      <c r="N594" s="23">
        <v>0</v>
      </c>
      <c r="O594" s="23">
        <v>1</v>
      </c>
      <c r="P594" s="23">
        <v>0</v>
      </c>
      <c r="Q594" s="23">
        <v>1</v>
      </c>
      <c r="R594" s="23">
        <v>64</v>
      </c>
      <c r="S594" s="23">
        <v>0</v>
      </c>
      <c r="T594" s="23">
        <v>0</v>
      </c>
      <c r="U594" s="23">
        <v>2</v>
      </c>
      <c r="V594" s="23">
        <v>2</v>
      </c>
      <c r="W594" s="23">
        <v>0</v>
      </c>
      <c r="X594" s="23">
        <v>0</v>
      </c>
      <c r="Y594" s="23">
        <v>0</v>
      </c>
      <c r="Z594" s="23">
        <v>0</v>
      </c>
      <c r="AA594" s="23">
        <v>0</v>
      </c>
      <c r="AB594" s="23">
        <v>0</v>
      </c>
      <c r="AC594" s="23">
        <v>0</v>
      </c>
      <c r="AD594" s="23">
        <v>0</v>
      </c>
      <c r="AE594" s="23">
        <v>0</v>
      </c>
      <c r="AF594" s="23">
        <v>80</v>
      </c>
    </row>
    <row r="595" spans="1:32">
      <c r="A595">
        <f t="shared" si="50"/>
        <v>2011</v>
      </c>
      <c r="B595" t="str">
        <f t="shared" si="51"/>
        <v>La Guanera</v>
      </c>
      <c r="C595">
        <v>8</v>
      </c>
      <c r="D595" t="s">
        <v>884</v>
      </c>
      <c r="E595" s="23">
        <v>0</v>
      </c>
      <c r="F595" s="23">
        <v>0</v>
      </c>
      <c r="G595" s="23">
        <v>23</v>
      </c>
      <c r="H595" s="23">
        <v>0</v>
      </c>
      <c r="I595" s="23">
        <v>0</v>
      </c>
      <c r="J595" s="23">
        <v>2</v>
      </c>
      <c r="K595" s="23">
        <v>0</v>
      </c>
      <c r="L595" s="23">
        <v>0</v>
      </c>
      <c r="M595" s="23">
        <v>0</v>
      </c>
      <c r="N595" s="23">
        <v>1</v>
      </c>
      <c r="O595" s="23">
        <v>0</v>
      </c>
      <c r="P595" s="23">
        <v>0</v>
      </c>
      <c r="Q595" s="23">
        <v>2</v>
      </c>
      <c r="R595" s="23">
        <v>56</v>
      </c>
      <c r="S595" s="23">
        <v>2</v>
      </c>
      <c r="T595" s="23">
        <v>0</v>
      </c>
      <c r="U595" s="23">
        <v>19</v>
      </c>
      <c r="V595" s="23">
        <v>7</v>
      </c>
      <c r="W595" s="23">
        <v>0</v>
      </c>
      <c r="X595" s="23">
        <v>0</v>
      </c>
      <c r="Y595" s="23">
        <v>0</v>
      </c>
      <c r="Z595" s="23">
        <v>0</v>
      </c>
      <c r="AA595" s="23">
        <v>1</v>
      </c>
      <c r="AB595" s="23">
        <v>0</v>
      </c>
      <c r="AC595" s="23">
        <v>0</v>
      </c>
      <c r="AD595" s="23">
        <v>0</v>
      </c>
      <c r="AE595" s="23">
        <v>0</v>
      </c>
      <c r="AF595" s="23">
        <v>113</v>
      </c>
    </row>
    <row r="596" spans="1:32">
      <c r="A596">
        <f t="shared" si="50"/>
        <v>2011</v>
      </c>
      <c r="B596" t="str">
        <f t="shared" si="51"/>
        <v>La Guanera</v>
      </c>
      <c r="C596">
        <v>9</v>
      </c>
      <c r="D596" t="s">
        <v>884</v>
      </c>
      <c r="E596" s="23">
        <v>0</v>
      </c>
      <c r="F596" s="23">
        <v>0</v>
      </c>
      <c r="G596" s="23">
        <v>0</v>
      </c>
      <c r="H596" s="23">
        <v>0</v>
      </c>
      <c r="I596" s="23">
        <v>0</v>
      </c>
      <c r="J596" s="23">
        <v>0</v>
      </c>
      <c r="K596" s="23">
        <v>0</v>
      </c>
      <c r="L596" s="23">
        <v>0</v>
      </c>
      <c r="M596" s="23">
        <v>0</v>
      </c>
      <c r="N596" s="23">
        <v>0</v>
      </c>
      <c r="O596" s="23">
        <v>0</v>
      </c>
      <c r="P596" s="23">
        <v>0</v>
      </c>
      <c r="Q596" s="23">
        <v>2</v>
      </c>
      <c r="R596" s="23">
        <v>31</v>
      </c>
      <c r="S596" s="23">
        <v>3</v>
      </c>
      <c r="T596" s="23">
        <v>0</v>
      </c>
      <c r="U596" s="23">
        <v>0</v>
      </c>
      <c r="V596" s="23">
        <v>0</v>
      </c>
      <c r="W596" s="23">
        <v>0</v>
      </c>
      <c r="X596" s="23">
        <v>0</v>
      </c>
      <c r="Y596" s="23">
        <v>0</v>
      </c>
      <c r="Z596" s="23">
        <v>0</v>
      </c>
      <c r="AA596" s="23">
        <v>0</v>
      </c>
      <c r="AB596" s="23">
        <v>0</v>
      </c>
      <c r="AC596" s="23">
        <v>0</v>
      </c>
      <c r="AD596" s="23">
        <v>0</v>
      </c>
      <c r="AE596" s="23">
        <v>0</v>
      </c>
      <c r="AF596" s="23">
        <v>36</v>
      </c>
    </row>
    <row r="597" spans="1:32">
      <c r="A597">
        <f t="shared" si="50"/>
        <v>2011</v>
      </c>
      <c r="B597" t="str">
        <f t="shared" si="51"/>
        <v>La Guanera</v>
      </c>
      <c r="C597">
        <v>10</v>
      </c>
      <c r="D597" t="s">
        <v>884</v>
      </c>
      <c r="E597" s="23">
        <v>0</v>
      </c>
      <c r="F597" s="23">
        <v>0</v>
      </c>
      <c r="G597" s="23">
        <v>10</v>
      </c>
      <c r="H597" s="23">
        <v>0</v>
      </c>
      <c r="I597" s="23">
        <v>0</v>
      </c>
      <c r="J597" s="23">
        <v>3</v>
      </c>
      <c r="K597" s="23">
        <v>0</v>
      </c>
      <c r="L597" s="23">
        <v>0</v>
      </c>
      <c r="M597" s="23">
        <v>0</v>
      </c>
      <c r="N597" s="23">
        <v>0</v>
      </c>
      <c r="O597" s="23">
        <v>0</v>
      </c>
      <c r="P597" s="23">
        <v>0</v>
      </c>
      <c r="Q597" s="23">
        <v>4</v>
      </c>
      <c r="R597" s="23">
        <v>32</v>
      </c>
      <c r="S597" s="23">
        <v>2</v>
      </c>
      <c r="T597" s="23">
        <v>2</v>
      </c>
      <c r="U597" s="23">
        <v>5</v>
      </c>
      <c r="V597" s="23">
        <v>6</v>
      </c>
      <c r="W597" s="23">
        <v>0</v>
      </c>
      <c r="X597" s="23">
        <v>0</v>
      </c>
      <c r="Y597" s="23">
        <v>0</v>
      </c>
      <c r="Z597" s="23">
        <v>0</v>
      </c>
      <c r="AA597" s="23">
        <v>0</v>
      </c>
      <c r="AB597" s="23">
        <v>0</v>
      </c>
      <c r="AC597" s="23">
        <v>0</v>
      </c>
      <c r="AD597" s="23">
        <v>0</v>
      </c>
      <c r="AE597" s="23">
        <v>0</v>
      </c>
      <c r="AF597" s="23">
        <v>64</v>
      </c>
    </row>
    <row r="598" spans="1:32">
      <c r="A598">
        <f t="shared" si="50"/>
        <v>2011</v>
      </c>
      <c r="B598" t="str">
        <f t="shared" si="51"/>
        <v>La Guanera</v>
      </c>
      <c r="C598">
        <v>11</v>
      </c>
      <c r="D598" t="s">
        <v>884</v>
      </c>
      <c r="E598" s="23">
        <v>0</v>
      </c>
      <c r="F598" s="23">
        <v>0</v>
      </c>
      <c r="G598" s="23">
        <v>5</v>
      </c>
      <c r="H598" s="23">
        <v>0</v>
      </c>
      <c r="I598" s="23">
        <v>0</v>
      </c>
      <c r="J598" s="23">
        <v>0</v>
      </c>
      <c r="K598" s="23">
        <v>0</v>
      </c>
      <c r="L598" s="23">
        <v>0</v>
      </c>
      <c r="M598" s="23">
        <v>0</v>
      </c>
      <c r="N598" s="23">
        <v>0</v>
      </c>
      <c r="O598" s="23">
        <v>0</v>
      </c>
      <c r="P598" s="23">
        <v>0</v>
      </c>
      <c r="Q598" s="23">
        <v>0</v>
      </c>
      <c r="R598" s="23">
        <v>9</v>
      </c>
      <c r="S598" s="23">
        <v>0</v>
      </c>
      <c r="T598" s="23">
        <v>0</v>
      </c>
      <c r="U598" s="23">
        <v>5</v>
      </c>
      <c r="V598" s="23">
        <v>1</v>
      </c>
      <c r="W598" s="23">
        <v>0</v>
      </c>
      <c r="X598" s="23">
        <v>0</v>
      </c>
      <c r="Y598" s="23">
        <v>0</v>
      </c>
      <c r="Z598" s="23">
        <v>0</v>
      </c>
      <c r="AA598" s="23">
        <v>0</v>
      </c>
      <c r="AB598" s="23">
        <v>0</v>
      </c>
      <c r="AC598" s="23">
        <v>0</v>
      </c>
      <c r="AD598" s="23">
        <v>0</v>
      </c>
      <c r="AE598" s="23">
        <v>0</v>
      </c>
      <c r="AF598" s="23">
        <v>20</v>
      </c>
    </row>
    <row r="599" spans="1:32">
      <c r="A599">
        <f t="shared" si="50"/>
        <v>2011</v>
      </c>
      <c r="B599" t="str">
        <f t="shared" si="51"/>
        <v>La Guanera</v>
      </c>
      <c r="C599">
        <v>12</v>
      </c>
      <c r="D599" t="s">
        <v>884</v>
      </c>
      <c r="E599" s="23">
        <v>0</v>
      </c>
      <c r="F599" s="23">
        <v>0</v>
      </c>
      <c r="G599" s="23">
        <v>3</v>
      </c>
      <c r="H599" s="23">
        <v>0</v>
      </c>
      <c r="I599" s="23">
        <v>1</v>
      </c>
      <c r="J599" s="23">
        <v>3</v>
      </c>
      <c r="K599" s="23">
        <v>0</v>
      </c>
      <c r="L599" s="23">
        <v>0</v>
      </c>
      <c r="M599" s="23">
        <v>0</v>
      </c>
      <c r="N599" s="23">
        <v>0</v>
      </c>
      <c r="O599" s="23">
        <v>0</v>
      </c>
      <c r="P599" s="23">
        <v>0</v>
      </c>
      <c r="Q599" s="23">
        <v>0</v>
      </c>
      <c r="R599" s="23">
        <v>5</v>
      </c>
      <c r="S599" s="23">
        <v>5</v>
      </c>
      <c r="T599" s="23">
        <v>0</v>
      </c>
      <c r="U599" s="23">
        <v>3</v>
      </c>
      <c r="V599" s="23">
        <v>0</v>
      </c>
      <c r="W599" s="23">
        <v>0</v>
      </c>
      <c r="X599" s="23">
        <v>0</v>
      </c>
      <c r="Y599" s="23">
        <v>0</v>
      </c>
      <c r="Z599" s="23">
        <v>0</v>
      </c>
      <c r="AA599" s="23">
        <v>0</v>
      </c>
      <c r="AB599" s="23">
        <v>0</v>
      </c>
      <c r="AC599" s="23">
        <v>0</v>
      </c>
      <c r="AD599" s="23">
        <v>0</v>
      </c>
      <c r="AE599" s="23">
        <v>0</v>
      </c>
      <c r="AF599" s="23">
        <v>20</v>
      </c>
    </row>
    <row r="600" spans="1:32">
      <c r="A600">
        <f t="shared" si="50"/>
        <v>2011</v>
      </c>
      <c r="B600" t="str">
        <f t="shared" si="51"/>
        <v>La Guanera</v>
      </c>
      <c r="C600">
        <v>13</v>
      </c>
      <c r="D600" t="s">
        <v>884</v>
      </c>
      <c r="E600" s="23">
        <v>0</v>
      </c>
      <c r="F600" s="23">
        <v>0</v>
      </c>
      <c r="G600" s="23">
        <v>36</v>
      </c>
      <c r="H600" s="23">
        <v>0</v>
      </c>
      <c r="I600" s="23">
        <v>0</v>
      </c>
      <c r="J600" s="23">
        <v>1</v>
      </c>
      <c r="K600" s="23">
        <v>0</v>
      </c>
      <c r="L600" s="23">
        <v>0</v>
      </c>
      <c r="M600" s="23">
        <v>0</v>
      </c>
      <c r="N600" s="23">
        <v>0</v>
      </c>
      <c r="O600" s="23">
        <v>0</v>
      </c>
      <c r="P600" s="23">
        <v>0</v>
      </c>
      <c r="Q600" s="23">
        <v>0</v>
      </c>
      <c r="R600" s="23">
        <v>28</v>
      </c>
      <c r="S600" s="23">
        <v>2</v>
      </c>
      <c r="T600" s="23">
        <v>1</v>
      </c>
      <c r="U600" s="23">
        <v>0</v>
      </c>
      <c r="V600" s="23">
        <v>3</v>
      </c>
      <c r="W600" s="23">
        <v>0</v>
      </c>
      <c r="X600" s="23">
        <v>0</v>
      </c>
      <c r="Y600" s="23">
        <v>0</v>
      </c>
      <c r="Z600" s="23">
        <v>0</v>
      </c>
      <c r="AA600" s="23">
        <v>0</v>
      </c>
      <c r="AB600" s="23">
        <v>1</v>
      </c>
      <c r="AC600" s="23">
        <v>0</v>
      </c>
      <c r="AD600" s="23">
        <v>0</v>
      </c>
      <c r="AE600" s="23">
        <v>0</v>
      </c>
      <c r="AF600" s="23">
        <v>72</v>
      </c>
    </row>
    <row r="601" spans="1:32">
      <c r="A601">
        <f t="shared" si="50"/>
        <v>2011</v>
      </c>
      <c r="B601" t="str">
        <f t="shared" si="51"/>
        <v>La Guanera</v>
      </c>
      <c r="C601">
        <v>14</v>
      </c>
      <c r="D601" t="s">
        <v>884</v>
      </c>
      <c r="E601" s="23">
        <v>0</v>
      </c>
      <c r="F601" s="23">
        <v>0</v>
      </c>
      <c r="G601" s="23">
        <v>16</v>
      </c>
      <c r="H601" s="23">
        <v>0</v>
      </c>
      <c r="I601" s="23">
        <v>0</v>
      </c>
      <c r="J601" s="23">
        <v>0</v>
      </c>
      <c r="K601" s="23">
        <v>0</v>
      </c>
      <c r="L601" s="23">
        <v>0</v>
      </c>
      <c r="M601" s="23">
        <v>0</v>
      </c>
      <c r="N601" s="23">
        <v>0</v>
      </c>
      <c r="O601" s="23">
        <v>0</v>
      </c>
      <c r="P601" s="23">
        <v>0</v>
      </c>
      <c r="Q601" s="23">
        <v>1</v>
      </c>
      <c r="R601" s="23">
        <v>52</v>
      </c>
      <c r="S601" s="23">
        <v>0</v>
      </c>
      <c r="T601" s="23">
        <v>0</v>
      </c>
      <c r="U601" s="23">
        <v>0</v>
      </c>
      <c r="V601" s="23">
        <v>0</v>
      </c>
      <c r="W601" s="23">
        <v>0</v>
      </c>
      <c r="X601" s="23">
        <v>0</v>
      </c>
      <c r="Y601" s="23">
        <v>0</v>
      </c>
      <c r="Z601" s="23">
        <v>0</v>
      </c>
      <c r="AA601" s="23">
        <v>0</v>
      </c>
      <c r="AB601" s="23">
        <v>0</v>
      </c>
      <c r="AC601" s="23">
        <v>0</v>
      </c>
      <c r="AD601" s="23">
        <v>0</v>
      </c>
      <c r="AE601" s="23">
        <v>0</v>
      </c>
      <c r="AF601" s="23">
        <v>69</v>
      </c>
    </row>
    <row r="602" spans="1:32">
      <c r="A602">
        <f t="shared" si="50"/>
        <v>2011</v>
      </c>
      <c r="B602" t="str">
        <f t="shared" si="51"/>
        <v>La Guanera</v>
      </c>
      <c r="C602">
        <v>15</v>
      </c>
      <c r="D602" t="s">
        <v>884</v>
      </c>
      <c r="E602" s="23">
        <v>0</v>
      </c>
      <c r="F602" s="23">
        <v>0</v>
      </c>
      <c r="G602" s="23">
        <v>26</v>
      </c>
      <c r="H602" s="23">
        <v>0</v>
      </c>
      <c r="I602" s="23">
        <v>0</v>
      </c>
      <c r="J602" s="23">
        <v>1</v>
      </c>
      <c r="K602" s="23">
        <v>1</v>
      </c>
      <c r="L602" s="23">
        <v>0</v>
      </c>
      <c r="M602" s="23">
        <v>0</v>
      </c>
      <c r="N602" s="23">
        <v>0</v>
      </c>
      <c r="O602" s="23">
        <v>2</v>
      </c>
      <c r="P602" s="23">
        <v>0</v>
      </c>
      <c r="Q602" s="23">
        <v>0</v>
      </c>
      <c r="R602" s="23">
        <v>17</v>
      </c>
      <c r="S602" s="23">
        <v>2</v>
      </c>
      <c r="T602" s="23">
        <v>3</v>
      </c>
      <c r="U602" s="23">
        <v>3</v>
      </c>
      <c r="V602" s="23">
        <v>3</v>
      </c>
      <c r="W602" s="23">
        <v>0</v>
      </c>
      <c r="X602" s="23">
        <v>0</v>
      </c>
      <c r="Y602" s="23">
        <v>0</v>
      </c>
      <c r="Z602" s="23">
        <v>0</v>
      </c>
      <c r="AA602" s="23">
        <v>1</v>
      </c>
      <c r="AB602" s="23">
        <v>3</v>
      </c>
      <c r="AC602" s="23">
        <v>0</v>
      </c>
      <c r="AD602" s="23">
        <v>0</v>
      </c>
      <c r="AE602" s="23">
        <v>0</v>
      </c>
      <c r="AF602" s="23">
        <v>62</v>
      </c>
    </row>
    <row r="603" spans="1:32">
      <c r="A603">
        <f t="shared" si="50"/>
        <v>2011</v>
      </c>
      <c r="B603" t="str">
        <f t="shared" si="51"/>
        <v>La Guanera</v>
      </c>
      <c r="C603">
        <v>16</v>
      </c>
      <c r="D603" t="s">
        <v>884</v>
      </c>
      <c r="E603" s="23">
        <v>5</v>
      </c>
      <c r="F603" s="23">
        <v>0</v>
      </c>
      <c r="G603" s="23">
        <v>12</v>
      </c>
      <c r="H603" s="23">
        <v>1</v>
      </c>
      <c r="I603" s="23">
        <v>0</v>
      </c>
      <c r="J603" s="23">
        <v>0</v>
      </c>
      <c r="K603" s="23">
        <v>0</v>
      </c>
      <c r="L603" s="23">
        <v>0</v>
      </c>
      <c r="M603" s="23">
        <v>0</v>
      </c>
      <c r="N603" s="23">
        <v>0</v>
      </c>
      <c r="O603" s="23">
        <v>0</v>
      </c>
      <c r="P603" s="23">
        <v>0</v>
      </c>
      <c r="Q603" s="23">
        <v>0</v>
      </c>
      <c r="R603" s="23">
        <v>12</v>
      </c>
      <c r="S603" s="23">
        <v>3</v>
      </c>
      <c r="T603" s="23">
        <v>0</v>
      </c>
      <c r="U603" s="23">
        <v>1</v>
      </c>
      <c r="V603" s="23">
        <v>1</v>
      </c>
      <c r="W603" s="23">
        <v>0</v>
      </c>
      <c r="X603" s="23">
        <v>0</v>
      </c>
      <c r="Y603" s="23">
        <v>0</v>
      </c>
      <c r="Z603" s="23">
        <v>0</v>
      </c>
      <c r="AA603" s="23">
        <v>0</v>
      </c>
      <c r="AB603" s="23">
        <v>0</v>
      </c>
      <c r="AC603" s="23">
        <v>0</v>
      </c>
      <c r="AD603" s="23">
        <v>0</v>
      </c>
      <c r="AE603" s="23">
        <v>0</v>
      </c>
      <c r="AF603" s="23">
        <v>35</v>
      </c>
    </row>
    <row r="604" spans="1:32">
      <c r="A604">
        <f t="shared" si="50"/>
        <v>2011</v>
      </c>
      <c r="B604" t="str">
        <f t="shared" si="51"/>
        <v>La Guanera</v>
      </c>
      <c r="C604">
        <v>17</v>
      </c>
      <c r="D604" t="s">
        <v>884</v>
      </c>
      <c r="E604" s="23">
        <v>0</v>
      </c>
      <c r="F604" s="23">
        <v>0</v>
      </c>
      <c r="G604" s="23">
        <v>4</v>
      </c>
      <c r="H604" s="23">
        <v>0</v>
      </c>
      <c r="I604" s="23">
        <v>0</v>
      </c>
      <c r="J604" s="23">
        <v>1</v>
      </c>
      <c r="K604" s="23">
        <v>0</v>
      </c>
      <c r="L604" s="23">
        <v>0</v>
      </c>
      <c r="M604" s="23">
        <v>0</v>
      </c>
      <c r="N604" s="23">
        <v>0</v>
      </c>
      <c r="O604" s="23">
        <v>2</v>
      </c>
      <c r="P604" s="23">
        <v>0</v>
      </c>
      <c r="Q604" s="23">
        <v>0</v>
      </c>
      <c r="R604" s="23">
        <v>20</v>
      </c>
      <c r="S604" s="23">
        <v>0</v>
      </c>
      <c r="T604" s="23">
        <v>0</v>
      </c>
      <c r="U604" s="23">
        <v>1</v>
      </c>
      <c r="V604" s="23">
        <v>3</v>
      </c>
      <c r="W604" s="23">
        <v>0</v>
      </c>
      <c r="X604" s="23">
        <v>0</v>
      </c>
      <c r="Y604" s="23">
        <v>0</v>
      </c>
      <c r="Z604" s="23">
        <v>0</v>
      </c>
      <c r="AA604" s="23">
        <v>1</v>
      </c>
      <c r="AB604" s="23">
        <v>0</v>
      </c>
      <c r="AC604" s="23">
        <v>0</v>
      </c>
      <c r="AD604" s="23">
        <v>0</v>
      </c>
      <c r="AE604" s="23">
        <v>0</v>
      </c>
      <c r="AF604" s="23">
        <v>32</v>
      </c>
    </row>
    <row r="605" spans="1:32">
      <c r="A605">
        <f t="shared" si="50"/>
        <v>2011</v>
      </c>
      <c r="B605" t="str">
        <f t="shared" si="51"/>
        <v>La Guanera</v>
      </c>
      <c r="C605">
        <v>18</v>
      </c>
      <c r="D605" t="s">
        <v>884</v>
      </c>
      <c r="E605" s="23">
        <v>0</v>
      </c>
      <c r="F605" s="23">
        <v>0</v>
      </c>
      <c r="G605" s="23">
        <v>8</v>
      </c>
      <c r="H605" s="23">
        <v>0</v>
      </c>
      <c r="I605" s="23">
        <v>0</v>
      </c>
      <c r="J605" s="23">
        <v>2</v>
      </c>
      <c r="K605" s="23">
        <v>0</v>
      </c>
      <c r="L605" s="23">
        <v>0</v>
      </c>
      <c r="M605" s="23">
        <v>0</v>
      </c>
      <c r="N605" s="23">
        <v>0</v>
      </c>
      <c r="O605" s="23">
        <v>0</v>
      </c>
      <c r="P605" s="23">
        <v>0</v>
      </c>
      <c r="Q605" s="23">
        <v>1</v>
      </c>
      <c r="R605" s="23">
        <v>29</v>
      </c>
      <c r="S605" s="23">
        <v>1</v>
      </c>
      <c r="T605" s="23">
        <v>0</v>
      </c>
      <c r="U605" s="23">
        <v>3</v>
      </c>
      <c r="V605" s="23">
        <v>0</v>
      </c>
      <c r="W605" s="23">
        <v>0</v>
      </c>
      <c r="X605" s="23">
        <v>0</v>
      </c>
      <c r="Y605" s="23">
        <v>0</v>
      </c>
      <c r="Z605" s="23">
        <v>0</v>
      </c>
      <c r="AA605" s="23">
        <v>0</v>
      </c>
      <c r="AB605" s="23">
        <v>0</v>
      </c>
      <c r="AC605" s="23">
        <v>0</v>
      </c>
      <c r="AD605" s="23">
        <v>0</v>
      </c>
      <c r="AE605" s="23">
        <v>0</v>
      </c>
      <c r="AF605" s="23">
        <v>44</v>
      </c>
    </row>
    <row r="606" spans="1:32">
      <c r="A606">
        <f t="shared" ref="A606:A639" si="52">A605</f>
        <v>2011</v>
      </c>
      <c r="B606" t="str">
        <f t="shared" si="51"/>
        <v>La Guanera</v>
      </c>
      <c r="C606">
        <v>19</v>
      </c>
      <c r="D606" t="s">
        <v>884</v>
      </c>
      <c r="E606" s="23">
        <v>0</v>
      </c>
      <c r="F606" s="23">
        <v>0</v>
      </c>
      <c r="G606" s="23">
        <v>1</v>
      </c>
      <c r="H606" s="23">
        <v>0</v>
      </c>
      <c r="I606" s="23">
        <v>0</v>
      </c>
      <c r="J606" s="23">
        <v>1</v>
      </c>
      <c r="K606" s="23">
        <v>0</v>
      </c>
      <c r="L606" s="23">
        <v>0</v>
      </c>
      <c r="M606" s="23">
        <v>0</v>
      </c>
      <c r="N606" s="23">
        <v>0</v>
      </c>
      <c r="O606" s="23">
        <v>0</v>
      </c>
      <c r="P606" s="23">
        <v>0</v>
      </c>
      <c r="Q606" s="23">
        <v>1</v>
      </c>
      <c r="R606" s="23">
        <v>5</v>
      </c>
      <c r="S606" s="23">
        <v>0</v>
      </c>
      <c r="T606" s="23">
        <v>2</v>
      </c>
      <c r="U606" s="23">
        <v>2</v>
      </c>
      <c r="V606" s="23">
        <v>0</v>
      </c>
      <c r="W606" s="23">
        <v>0</v>
      </c>
      <c r="X606" s="23">
        <v>0</v>
      </c>
      <c r="Y606" s="23">
        <v>0</v>
      </c>
      <c r="Z606" s="23">
        <v>0</v>
      </c>
      <c r="AA606" s="23">
        <v>0</v>
      </c>
      <c r="AB606" s="23">
        <v>1</v>
      </c>
      <c r="AC606" s="23">
        <v>0</v>
      </c>
      <c r="AD606" s="23">
        <v>0</v>
      </c>
      <c r="AE606" s="23">
        <v>0</v>
      </c>
      <c r="AF606" s="23">
        <v>13</v>
      </c>
    </row>
    <row r="607" spans="1:32">
      <c r="A607">
        <f t="shared" si="52"/>
        <v>2011</v>
      </c>
      <c r="B607" t="str">
        <f t="shared" si="51"/>
        <v>La Guanera</v>
      </c>
      <c r="C607">
        <v>20</v>
      </c>
      <c r="D607" t="s">
        <v>884</v>
      </c>
      <c r="E607" s="23">
        <v>0</v>
      </c>
      <c r="F607" s="23">
        <v>0</v>
      </c>
      <c r="G607" s="23">
        <v>12</v>
      </c>
      <c r="H607" s="23">
        <v>1</v>
      </c>
      <c r="I607" s="23">
        <v>1</v>
      </c>
      <c r="J607" s="23">
        <v>1</v>
      </c>
      <c r="K607" s="23">
        <v>0</v>
      </c>
      <c r="L607" s="23">
        <v>0</v>
      </c>
      <c r="M607" s="23">
        <v>0</v>
      </c>
      <c r="N607" s="23">
        <v>1</v>
      </c>
      <c r="O607" s="23">
        <v>4</v>
      </c>
      <c r="P607" s="23">
        <v>0</v>
      </c>
      <c r="Q607" s="23">
        <v>0</v>
      </c>
      <c r="R607" s="23">
        <v>24</v>
      </c>
      <c r="S607" s="23">
        <v>3</v>
      </c>
      <c r="T607" s="23">
        <v>13</v>
      </c>
      <c r="U607" s="23">
        <v>1</v>
      </c>
      <c r="V607" s="23">
        <v>1</v>
      </c>
      <c r="W607" s="23">
        <v>0</v>
      </c>
      <c r="X607" s="23">
        <v>0</v>
      </c>
      <c r="Y607" s="23">
        <v>0</v>
      </c>
      <c r="Z607" s="23">
        <v>0</v>
      </c>
      <c r="AA607" s="23">
        <v>0</v>
      </c>
      <c r="AB607" s="23">
        <v>0</v>
      </c>
      <c r="AC607" s="23">
        <v>0</v>
      </c>
      <c r="AD607" s="23">
        <v>0</v>
      </c>
      <c r="AE607" s="23">
        <v>0</v>
      </c>
      <c r="AF607" s="23">
        <v>62</v>
      </c>
    </row>
    <row r="608" spans="1:32">
      <c r="A608">
        <f t="shared" si="52"/>
        <v>2011</v>
      </c>
      <c r="B608" t="str">
        <f t="shared" si="51"/>
        <v>La Guanera</v>
      </c>
      <c r="C608">
        <v>21</v>
      </c>
      <c r="D608" t="s">
        <v>884</v>
      </c>
      <c r="E608" s="23">
        <v>1</v>
      </c>
      <c r="F608" s="23">
        <v>0</v>
      </c>
      <c r="G608" s="23">
        <v>17</v>
      </c>
      <c r="H608" s="23">
        <v>0</v>
      </c>
      <c r="I608" s="23">
        <v>0</v>
      </c>
      <c r="J608" s="23">
        <v>0</v>
      </c>
      <c r="K608" s="23">
        <v>0</v>
      </c>
      <c r="L608" s="23">
        <v>0</v>
      </c>
      <c r="M608" s="23">
        <v>0</v>
      </c>
      <c r="N608" s="23">
        <v>0</v>
      </c>
      <c r="O608" s="23">
        <v>1</v>
      </c>
      <c r="P608" s="23">
        <v>0</v>
      </c>
      <c r="Q608" s="23">
        <v>0</v>
      </c>
      <c r="R608" s="23">
        <v>18</v>
      </c>
      <c r="S608" s="23">
        <v>3</v>
      </c>
      <c r="T608" s="23">
        <v>6</v>
      </c>
      <c r="U608" s="23">
        <v>5</v>
      </c>
      <c r="V608" s="23">
        <v>2</v>
      </c>
      <c r="W608" s="23">
        <v>0</v>
      </c>
      <c r="X608" s="23">
        <v>0</v>
      </c>
      <c r="Y608" s="23">
        <v>0</v>
      </c>
      <c r="Z608" s="23">
        <v>0</v>
      </c>
      <c r="AA608" s="23">
        <v>0</v>
      </c>
      <c r="AB608" s="23">
        <v>1</v>
      </c>
      <c r="AC608" s="23">
        <v>0</v>
      </c>
      <c r="AD608" s="23">
        <v>0</v>
      </c>
      <c r="AE608" s="23">
        <v>0</v>
      </c>
      <c r="AF608" s="23">
        <v>54</v>
      </c>
    </row>
    <row r="609" spans="1:32">
      <c r="A609">
        <f t="shared" si="52"/>
        <v>2011</v>
      </c>
      <c r="B609" t="str">
        <f t="shared" si="51"/>
        <v>La Guanera</v>
      </c>
      <c r="C609">
        <v>22</v>
      </c>
      <c r="D609" t="s">
        <v>884</v>
      </c>
      <c r="E609" s="23">
        <v>0</v>
      </c>
      <c r="F609" s="23">
        <v>0</v>
      </c>
      <c r="G609" s="23">
        <v>9</v>
      </c>
      <c r="H609" s="23">
        <v>0</v>
      </c>
      <c r="I609" s="23">
        <v>0</v>
      </c>
      <c r="J609" s="23">
        <v>1</v>
      </c>
      <c r="K609" s="23">
        <v>0</v>
      </c>
      <c r="L609" s="23">
        <v>0</v>
      </c>
      <c r="M609" s="23">
        <v>0</v>
      </c>
      <c r="N609" s="23">
        <v>0</v>
      </c>
      <c r="O609" s="23">
        <v>0</v>
      </c>
      <c r="P609" s="23">
        <v>0</v>
      </c>
      <c r="Q609" s="23">
        <v>1</v>
      </c>
      <c r="R609" s="23">
        <v>21</v>
      </c>
      <c r="S609" s="23">
        <v>2</v>
      </c>
      <c r="T609" s="23">
        <v>7</v>
      </c>
      <c r="U609" s="23">
        <v>19</v>
      </c>
      <c r="V609" s="23">
        <v>0</v>
      </c>
      <c r="W609" s="23">
        <v>0</v>
      </c>
      <c r="X609" s="23">
        <v>0</v>
      </c>
      <c r="Y609" s="23">
        <v>0</v>
      </c>
      <c r="Z609" s="23">
        <v>0</v>
      </c>
      <c r="AA609" s="23">
        <v>0</v>
      </c>
      <c r="AB609" s="23">
        <v>0</v>
      </c>
      <c r="AC609" s="23">
        <v>0</v>
      </c>
      <c r="AD609" s="23">
        <v>0</v>
      </c>
      <c r="AE609" s="23">
        <v>0</v>
      </c>
      <c r="AF609" s="23">
        <v>60</v>
      </c>
    </row>
    <row r="610" spans="1:32">
      <c r="A610">
        <f t="shared" si="52"/>
        <v>2011</v>
      </c>
      <c r="B610" t="str">
        <f t="shared" si="51"/>
        <v>La Guanera</v>
      </c>
      <c r="C610">
        <v>23</v>
      </c>
      <c r="D610" t="s">
        <v>884</v>
      </c>
      <c r="E610" s="23">
        <v>0</v>
      </c>
      <c r="F610" s="23">
        <v>0</v>
      </c>
      <c r="G610" s="23">
        <v>5</v>
      </c>
      <c r="H610" s="23">
        <v>0</v>
      </c>
      <c r="I610" s="23">
        <v>0</v>
      </c>
      <c r="J610" s="23">
        <v>0</v>
      </c>
      <c r="K610" s="23">
        <v>0</v>
      </c>
      <c r="L610" s="23">
        <v>0</v>
      </c>
      <c r="M610" s="23">
        <v>0</v>
      </c>
      <c r="N610" s="23">
        <v>0</v>
      </c>
      <c r="O610" s="23">
        <v>0</v>
      </c>
      <c r="P610" s="23">
        <v>0</v>
      </c>
      <c r="Q610" s="23">
        <v>0</v>
      </c>
      <c r="R610" s="23">
        <v>25</v>
      </c>
      <c r="S610" s="23">
        <v>3</v>
      </c>
      <c r="T610" s="23">
        <v>0</v>
      </c>
      <c r="U610" s="23">
        <v>13</v>
      </c>
      <c r="V610" s="23">
        <v>9</v>
      </c>
      <c r="W610" s="23">
        <v>0</v>
      </c>
      <c r="X610" s="23">
        <v>0</v>
      </c>
      <c r="Y610" s="23">
        <v>0</v>
      </c>
      <c r="Z610" s="23">
        <v>0</v>
      </c>
      <c r="AA610" s="23">
        <v>0</v>
      </c>
      <c r="AB610" s="23">
        <v>0</v>
      </c>
      <c r="AC610" s="23">
        <v>0</v>
      </c>
      <c r="AD610" s="23">
        <v>0</v>
      </c>
      <c r="AE610" s="23">
        <v>0</v>
      </c>
      <c r="AF610" s="23">
        <v>55</v>
      </c>
    </row>
    <row r="611" spans="1:32">
      <c r="A611">
        <f t="shared" si="52"/>
        <v>2011</v>
      </c>
      <c r="B611" t="str">
        <f t="shared" si="51"/>
        <v>La Guanera</v>
      </c>
      <c r="C611">
        <v>24</v>
      </c>
      <c r="D611" t="s">
        <v>884</v>
      </c>
      <c r="E611" s="23">
        <v>0</v>
      </c>
      <c r="F611" s="23">
        <v>1</v>
      </c>
      <c r="G611" s="23">
        <v>10</v>
      </c>
      <c r="H611" s="23">
        <v>0</v>
      </c>
      <c r="I611" s="23">
        <v>0</v>
      </c>
      <c r="J611" s="23">
        <v>0</v>
      </c>
      <c r="K611" s="23">
        <v>0</v>
      </c>
      <c r="L611" s="23">
        <v>0</v>
      </c>
      <c r="M611" s="23">
        <v>0</v>
      </c>
      <c r="N611" s="23">
        <v>0</v>
      </c>
      <c r="O611" s="23">
        <v>0</v>
      </c>
      <c r="P611" s="23">
        <v>0</v>
      </c>
      <c r="Q611" s="23">
        <v>3</v>
      </c>
      <c r="R611" s="23">
        <v>20</v>
      </c>
      <c r="S611" s="23">
        <v>7</v>
      </c>
      <c r="T611" s="23">
        <v>0</v>
      </c>
      <c r="U611" s="23">
        <v>5</v>
      </c>
      <c r="V611" s="23">
        <v>0</v>
      </c>
      <c r="W611" s="23">
        <v>0</v>
      </c>
      <c r="X611" s="23">
        <v>0</v>
      </c>
      <c r="Y611" s="23">
        <v>0</v>
      </c>
      <c r="Z611" s="23">
        <v>2</v>
      </c>
      <c r="AA611" s="23">
        <v>0</v>
      </c>
      <c r="AB611" s="23">
        <v>0</v>
      </c>
      <c r="AC611" s="23">
        <v>0</v>
      </c>
      <c r="AD611" s="23">
        <v>0</v>
      </c>
      <c r="AE611" s="23">
        <v>0</v>
      </c>
      <c r="AF611" s="23">
        <v>48</v>
      </c>
    </row>
    <row r="612" spans="1:32">
      <c r="A612">
        <f t="shared" si="52"/>
        <v>2011</v>
      </c>
      <c r="B612" t="str">
        <f t="shared" si="51"/>
        <v>La Guanera</v>
      </c>
      <c r="C612">
        <v>25</v>
      </c>
      <c r="D612" t="s">
        <v>884</v>
      </c>
      <c r="E612" s="23">
        <v>0</v>
      </c>
      <c r="F612" s="23">
        <v>0</v>
      </c>
      <c r="G612" s="23">
        <v>31</v>
      </c>
      <c r="H612" s="23">
        <v>0</v>
      </c>
      <c r="I612" s="23">
        <v>0</v>
      </c>
      <c r="J612" s="23">
        <v>0</v>
      </c>
      <c r="K612" s="23">
        <v>0</v>
      </c>
      <c r="L612" s="23">
        <v>0</v>
      </c>
      <c r="M612" s="23">
        <v>0</v>
      </c>
      <c r="N612" s="23">
        <v>0</v>
      </c>
      <c r="O612" s="23">
        <v>0</v>
      </c>
      <c r="P612" s="23">
        <v>0</v>
      </c>
      <c r="Q612" s="23">
        <v>0</v>
      </c>
      <c r="R612" s="23">
        <v>16</v>
      </c>
      <c r="S612" s="23">
        <v>0</v>
      </c>
      <c r="T612" s="23">
        <v>4</v>
      </c>
      <c r="U612" s="23">
        <v>1</v>
      </c>
      <c r="V612" s="23">
        <v>0</v>
      </c>
      <c r="W612" s="23">
        <v>0</v>
      </c>
      <c r="X612" s="23">
        <v>0</v>
      </c>
      <c r="Y612" s="23">
        <v>0</v>
      </c>
      <c r="Z612" s="23">
        <v>0</v>
      </c>
      <c r="AA612" s="23">
        <v>0</v>
      </c>
      <c r="AB612" s="23">
        <v>2</v>
      </c>
      <c r="AC612" s="23">
        <v>0</v>
      </c>
      <c r="AD612" s="23">
        <v>0</v>
      </c>
      <c r="AE612" s="23">
        <v>0</v>
      </c>
      <c r="AF612" s="23">
        <v>54</v>
      </c>
    </row>
    <row r="613" spans="1:32">
      <c r="A613">
        <f t="shared" si="52"/>
        <v>2011</v>
      </c>
      <c r="B613" t="str">
        <f t="shared" si="51"/>
        <v>La Guanera</v>
      </c>
      <c r="C613">
        <v>26</v>
      </c>
      <c r="D613" t="s">
        <v>884</v>
      </c>
      <c r="E613" s="23">
        <v>0</v>
      </c>
      <c r="F613" s="23">
        <v>0</v>
      </c>
      <c r="G613" s="23">
        <v>26</v>
      </c>
      <c r="H613" s="23">
        <v>0</v>
      </c>
      <c r="I613" s="23">
        <v>0</v>
      </c>
      <c r="J613" s="23">
        <v>1</v>
      </c>
      <c r="K613" s="23">
        <v>0</v>
      </c>
      <c r="L613" s="23">
        <v>0</v>
      </c>
      <c r="M613" s="23">
        <v>0</v>
      </c>
      <c r="N613" s="23">
        <v>0</v>
      </c>
      <c r="O613" s="23">
        <v>0</v>
      </c>
      <c r="P613" s="23">
        <v>0</v>
      </c>
      <c r="Q613" s="23">
        <v>0</v>
      </c>
      <c r="R613" s="23">
        <v>46</v>
      </c>
      <c r="S613" s="23">
        <v>1</v>
      </c>
      <c r="T613" s="23">
        <v>0</v>
      </c>
      <c r="U613" s="23">
        <v>1</v>
      </c>
      <c r="V613" s="23">
        <v>1</v>
      </c>
      <c r="W613" s="23">
        <v>0</v>
      </c>
      <c r="X613" s="23">
        <v>0</v>
      </c>
      <c r="Y613" s="23">
        <v>0</v>
      </c>
      <c r="Z613" s="23">
        <v>0</v>
      </c>
      <c r="AA613" s="23">
        <v>0</v>
      </c>
      <c r="AB613" s="23">
        <v>0</v>
      </c>
      <c r="AC613" s="23">
        <v>0</v>
      </c>
      <c r="AD613" s="23">
        <v>0</v>
      </c>
      <c r="AE613" s="23">
        <v>0</v>
      </c>
      <c r="AF613" s="23">
        <v>76</v>
      </c>
    </row>
    <row r="614" spans="1:32">
      <c r="A614">
        <f t="shared" si="52"/>
        <v>2011</v>
      </c>
      <c r="B614" t="s">
        <v>66</v>
      </c>
      <c r="C614">
        <v>1</v>
      </c>
      <c r="D614" t="s">
        <v>885</v>
      </c>
      <c r="E614" s="23">
        <v>3</v>
      </c>
      <c r="F614" s="23">
        <v>0</v>
      </c>
      <c r="G614" s="23">
        <v>1</v>
      </c>
      <c r="H614" s="23">
        <v>0</v>
      </c>
      <c r="I614" s="23">
        <v>0</v>
      </c>
      <c r="J614" s="23">
        <v>3</v>
      </c>
      <c r="K614" s="23">
        <v>0</v>
      </c>
      <c r="L614" s="23">
        <v>0</v>
      </c>
      <c r="M614" s="23">
        <v>0</v>
      </c>
      <c r="N614" s="23">
        <v>0</v>
      </c>
      <c r="O614" s="23">
        <v>2</v>
      </c>
      <c r="P614" s="23">
        <v>0</v>
      </c>
      <c r="Q614" s="23">
        <v>0</v>
      </c>
      <c r="R614" s="23">
        <v>42</v>
      </c>
      <c r="S614" s="23">
        <v>3</v>
      </c>
      <c r="T614" s="23">
        <v>7</v>
      </c>
      <c r="U614" s="23">
        <v>34</v>
      </c>
      <c r="V614" s="23">
        <v>1</v>
      </c>
      <c r="W614" s="23">
        <v>0</v>
      </c>
      <c r="X614" s="23">
        <v>0</v>
      </c>
      <c r="Y614" s="23">
        <v>0</v>
      </c>
      <c r="Z614" s="23">
        <v>0</v>
      </c>
      <c r="AA614" s="23">
        <v>0</v>
      </c>
      <c r="AB614" s="23">
        <v>0</v>
      </c>
      <c r="AC614" s="23">
        <v>0</v>
      </c>
      <c r="AD614" s="23">
        <v>0</v>
      </c>
      <c r="AE614" s="23">
        <v>0</v>
      </c>
      <c r="AF614" s="23">
        <v>96</v>
      </c>
    </row>
    <row r="615" spans="1:32">
      <c r="A615">
        <f t="shared" si="52"/>
        <v>2011</v>
      </c>
      <c r="B615" t="str">
        <f t="shared" ref="B615:B638" si="53">B614</f>
        <v>La Plana/Las Cuevas</v>
      </c>
      <c r="C615">
        <v>2</v>
      </c>
      <c r="D615" t="s">
        <v>885</v>
      </c>
      <c r="E615" s="23">
        <v>0</v>
      </c>
      <c r="F615" s="23">
        <v>0</v>
      </c>
      <c r="G615" s="23">
        <v>1</v>
      </c>
      <c r="H615" s="23">
        <v>1</v>
      </c>
      <c r="I615" s="23">
        <v>0</v>
      </c>
      <c r="J615" s="23">
        <v>0</v>
      </c>
      <c r="K615" s="23">
        <v>0</v>
      </c>
      <c r="L615" s="23">
        <v>0</v>
      </c>
      <c r="M615" s="23">
        <v>0</v>
      </c>
      <c r="N615" s="23">
        <v>0</v>
      </c>
      <c r="O615" s="23">
        <v>1</v>
      </c>
      <c r="P615" s="23">
        <v>0</v>
      </c>
      <c r="Q615" s="23">
        <v>0</v>
      </c>
      <c r="R615" s="23">
        <v>65</v>
      </c>
      <c r="S615" s="23">
        <v>8</v>
      </c>
      <c r="T615" s="23">
        <v>3</v>
      </c>
      <c r="U615" s="23">
        <v>0</v>
      </c>
      <c r="V615" s="23">
        <v>2</v>
      </c>
      <c r="W615" s="23">
        <v>0</v>
      </c>
      <c r="X615" s="23">
        <v>0</v>
      </c>
      <c r="Y615" s="23">
        <v>0</v>
      </c>
      <c r="Z615" s="23">
        <v>0</v>
      </c>
      <c r="AA615" s="23">
        <v>0</v>
      </c>
      <c r="AB615" s="23">
        <v>0</v>
      </c>
      <c r="AC615" s="23">
        <v>0</v>
      </c>
      <c r="AD615" s="23">
        <v>0</v>
      </c>
      <c r="AE615" s="23">
        <v>0</v>
      </c>
      <c r="AF615" s="23">
        <v>81</v>
      </c>
    </row>
    <row r="616" spans="1:32">
      <c r="A616">
        <f t="shared" si="52"/>
        <v>2011</v>
      </c>
      <c r="B616" t="str">
        <f t="shared" si="53"/>
        <v>La Plana/Las Cuevas</v>
      </c>
      <c r="C616">
        <v>3</v>
      </c>
      <c r="D616" t="s">
        <v>885</v>
      </c>
      <c r="E616" s="23">
        <v>2</v>
      </c>
      <c r="F616" s="23">
        <v>0</v>
      </c>
      <c r="G616" s="23">
        <v>1</v>
      </c>
      <c r="H616" s="23">
        <v>0</v>
      </c>
      <c r="I616" s="23">
        <v>0</v>
      </c>
      <c r="J616" s="23">
        <v>1</v>
      </c>
      <c r="K616" s="23">
        <v>0</v>
      </c>
      <c r="L616" s="23">
        <v>0</v>
      </c>
      <c r="M616" s="23">
        <v>0</v>
      </c>
      <c r="N616" s="23">
        <v>0</v>
      </c>
      <c r="O616" s="23">
        <v>0</v>
      </c>
      <c r="P616" s="23">
        <v>0</v>
      </c>
      <c r="Q616" s="23">
        <v>3</v>
      </c>
      <c r="R616" s="23">
        <v>62</v>
      </c>
      <c r="S616" s="23">
        <v>6</v>
      </c>
      <c r="T616" s="23">
        <v>7</v>
      </c>
      <c r="U616" s="23">
        <v>7</v>
      </c>
      <c r="V616" s="23">
        <v>2</v>
      </c>
      <c r="W616" s="23">
        <v>0</v>
      </c>
      <c r="X616" s="23">
        <v>0</v>
      </c>
      <c r="Y616" s="23">
        <v>0</v>
      </c>
      <c r="Z616" s="23">
        <v>0</v>
      </c>
      <c r="AA616" s="23">
        <v>0</v>
      </c>
      <c r="AB616" s="23">
        <v>1</v>
      </c>
      <c r="AC616" s="23">
        <v>0</v>
      </c>
      <c r="AD616" s="23">
        <v>0</v>
      </c>
      <c r="AE616" s="23">
        <v>0</v>
      </c>
      <c r="AF616" s="23">
        <v>92</v>
      </c>
    </row>
    <row r="617" spans="1:32">
      <c r="A617">
        <f t="shared" si="52"/>
        <v>2011</v>
      </c>
      <c r="B617" t="str">
        <f t="shared" si="53"/>
        <v>La Plana/Las Cuevas</v>
      </c>
      <c r="C617">
        <v>4</v>
      </c>
      <c r="D617" t="s">
        <v>885</v>
      </c>
      <c r="E617" s="23">
        <v>0</v>
      </c>
      <c r="F617" s="23">
        <v>0</v>
      </c>
      <c r="G617" s="23">
        <v>0</v>
      </c>
      <c r="H617" s="23">
        <v>0</v>
      </c>
      <c r="I617" s="23">
        <v>0</v>
      </c>
      <c r="J617" s="23">
        <v>0</v>
      </c>
      <c r="K617" s="23">
        <v>0</v>
      </c>
      <c r="L617" s="23">
        <v>0</v>
      </c>
      <c r="M617" s="23">
        <v>0</v>
      </c>
      <c r="N617" s="23">
        <v>0</v>
      </c>
      <c r="O617" s="23">
        <v>0</v>
      </c>
      <c r="P617" s="23">
        <v>0</v>
      </c>
      <c r="Q617" s="23">
        <v>1</v>
      </c>
      <c r="R617" s="23">
        <v>52</v>
      </c>
      <c r="S617" s="23">
        <v>1</v>
      </c>
      <c r="T617" s="23">
        <v>0</v>
      </c>
      <c r="U617" s="23">
        <v>2</v>
      </c>
      <c r="V617" s="23">
        <v>1</v>
      </c>
      <c r="W617" s="23">
        <v>0</v>
      </c>
      <c r="X617" s="23">
        <v>0</v>
      </c>
      <c r="Y617" s="23">
        <v>0</v>
      </c>
      <c r="Z617" s="23">
        <v>0</v>
      </c>
      <c r="AA617" s="23">
        <v>0</v>
      </c>
      <c r="AB617" s="23">
        <v>0</v>
      </c>
      <c r="AC617" s="23">
        <v>0</v>
      </c>
      <c r="AD617" s="23">
        <v>0</v>
      </c>
      <c r="AE617" s="23">
        <v>0</v>
      </c>
      <c r="AF617" s="23">
        <v>57</v>
      </c>
    </row>
    <row r="618" spans="1:32">
      <c r="A618">
        <f t="shared" si="52"/>
        <v>2011</v>
      </c>
      <c r="B618" t="str">
        <f t="shared" si="53"/>
        <v>La Plana/Las Cuevas</v>
      </c>
      <c r="C618">
        <v>5</v>
      </c>
      <c r="D618" t="s">
        <v>885</v>
      </c>
      <c r="E618" s="23">
        <v>0</v>
      </c>
      <c r="F618" s="23">
        <v>0</v>
      </c>
      <c r="G618" s="23">
        <v>0</v>
      </c>
      <c r="H618" s="23">
        <v>0</v>
      </c>
      <c r="I618" s="23">
        <v>0</v>
      </c>
      <c r="J618" s="23">
        <v>0</v>
      </c>
      <c r="K618" s="23">
        <v>0</v>
      </c>
      <c r="L618" s="23">
        <v>0</v>
      </c>
      <c r="M618" s="23">
        <v>0</v>
      </c>
      <c r="N618" s="23">
        <v>0</v>
      </c>
      <c r="O618" s="23">
        <v>0</v>
      </c>
      <c r="P618" s="23">
        <v>0</v>
      </c>
      <c r="Q618" s="23">
        <v>0</v>
      </c>
      <c r="R618" s="23">
        <v>55</v>
      </c>
      <c r="S618" s="23">
        <v>2</v>
      </c>
      <c r="T618" s="23">
        <v>2</v>
      </c>
      <c r="U618" s="23">
        <v>0</v>
      </c>
      <c r="V618" s="23">
        <v>0</v>
      </c>
      <c r="W618" s="23">
        <v>0</v>
      </c>
      <c r="X618" s="23">
        <v>0</v>
      </c>
      <c r="Y618" s="23">
        <v>0</v>
      </c>
      <c r="Z618" s="23">
        <v>0</v>
      </c>
      <c r="AA618" s="23">
        <v>0</v>
      </c>
      <c r="AB618" s="23">
        <v>0</v>
      </c>
      <c r="AC618" s="23">
        <v>0</v>
      </c>
      <c r="AD618" s="23">
        <v>0</v>
      </c>
      <c r="AE618" s="23">
        <v>0</v>
      </c>
      <c r="AF618" s="23">
        <v>59</v>
      </c>
    </row>
    <row r="619" spans="1:32">
      <c r="A619">
        <f t="shared" si="52"/>
        <v>2011</v>
      </c>
      <c r="B619" t="str">
        <f t="shared" si="53"/>
        <v>La Plana/Las Cuevas</v>
      </c>
      <c r="C619">
        <v>6</v>
      </c>
      <c r="D619" t="s">
        <v>885</v>
      </c>
      <c r="E619" s="23">
        <v>0</v>
      </c>
      <c r="F619" s="23">
        <v>0</v>
      </c>
      <c r="G619" s="23">
        <v>0</v>
      </c>
      <c r="H619" s="23">
        <v>0</v>
      </c>
      <c r="I619" s="23">
        <v>0</v>
      </c>
      <c r="J619" s="23">
        <v>0</v>
      </c>
      <c r="K619" s="23">
        <v>0</v>
      </c>
      <c r="L619" s="23">
        <v>0</v>
      </c>
      <c r="M619" s="23">
        <v>0</v>
      </c>
      <c r="N619" s="23">
        <v>0</v>
      </c>
      <c r="O619" s="23">
        <v>0</v>
      </c>
      <c r="P619" s="23">
        <v>0</v>
      </c>
      <c r="Q619" s="23">
        <v>0</v>
      </c>
      <c r="R619" s="23">
        <v>21</v>
      </c>
      <c r="S619" s="23">
        <v>0</v>
      </c>
      <c r="T619" s="23">
        <v>0</v>
      </c>
      <c r="U619" s="23">
        <v>0</v>
      </c>
      <c r="V619" s="23">
        <v>0</v>
      </c>
      <c r="W619" s="23">
        <v>0</v>
      </c>
      <c r="X619" s="23">
        <v>0</v>
      </c>
      <c r="Y619" s="23">
        <v>0</v>
      </c>
      <c r="Z619" s="23">
        <v>0</v>
      </c>
      <c r="AA619" s="23">
        <v>0</v>
      </c>
      <c r="AB619" s="23">
        <v>0</v>
      </c>
      <c r="AC619" s="23">
        <v>0</v>
      </c>
      <c r="AD619" s="23">
        <v>0</v>
      </c>
      <c r="AE619" s="23">
        <v>0</v>
      </c>
      <c r="AF619" s="23">
        <v>21</v>
      </c>
    </row>
    <row r="620" spans="1:32">
      <c r="A620">
        <f t="shared" si="52"/>
        <v>2011</v>
      </c>
      <c r="B620" t="str">
        <f t="shared" si="53"/>
        <v>La Plana/Las Cuevas</v>
      </c>
      <c r="C620">
        <v>7</v>
      </c>
      <c r="D620" t="s">
        <v>885</v>
      </c>
      <c r="E620" s="23">
        <v>5</v>
      </c>
      <c r="F620" s="23">
        <v>0</v>
      </c>
      <c r="G620" s="23">
        <v>2</v>
      </c>
      <c r="H620" s="23">
        <v>0</v>
      </c>
      <c r="I620" s="23">
        <v>0</v>
      </c>
      <c r="J620" s="23">
        <v>0</v>
      </c>
      <c r="K620" s="23">
        <v>0</v>
      </c>
      <c r="L620" s="23">
        <v>0</v>
      </c>
      <c r="M620" s="23">
        <v>0</v>
      </c>
      <c r="N620" s="23">
        <v>0</v>
      </c>
      <c r="O620" s="23">
        <v>3</v>
      </c>
      <c r="P620" s="23">
        <v>0</v>
      </c>
      <c r="Q620" s="23">
        <v>0</v>
      </c>
      <c r="R620" s="23">
        <v>49</v>
      </c>
      <c r="S620" s="23">
        <v>0</v>
      </c>
      <c r="T620" s="23">
        <v>2</v>
      </c>
      <c r="U620" s="23">
        <v>10</v>
      </c>
      <c r="V620" s="23">
        <v>1</v>
      </c>
      <c r="W620" s="23">
        <v>0</v>
      </c>
      <c r="X620" s="23">
        <v>1</v>
      </c>
      <c r="Y620" s="23">
        <v>0</v>
      </c>
      <c r="Z620" s="23">
        <v>0</v>
      </c>
      <c r="AA620" s="23">
        <v>0</v>
      </c>
      <c r="AB620" s="23">
        <v>1</v>
      </c>
      <c r="AC620" s="23">
        <v>0</v>
      </c>
      <c r="AD620" s="23">
        <v>0</v>
      </c>
      <c r="AE620" s="23">
        <v>0</v>
      </c>
      <c r="AF620" s="23">
        <v>74</v>
      </c>
    </row>
    <row r="621" spans="1:32">
      <c r="A621">
        <f t="shared" si="52"/>
        <v>2011</v>
      </c>
      <c r="B621" t="str">
        <f t="shared" si="53"/>
        <v>La Plana/Las Cuevas</v>
      </c>
      <c r="C621">
        <v>8</v>
      </c>
      <c r="D621" t="s">
        <v>885</v>
      </c>
      <c r="E621" s="23">
        <v>2</v>
      </c>
      <c r="F621" s="23">
        <v>0</v>
      </c>
      <c r="G621" s="23">
        <v>0</v>
      </c>
      <c r="H621" s="23">
        <v>0</v>
      </c>
      <c r="I621" s="23">
        <v>0</v>
      </c>
      <c r="J621" s="23">
        <v>0</v>
      </c>
      <c r="K621" s="23">
        <v>0</v>
      </c>
      <c r="L621" s="23">
        <v>0</v>
      </c>
      <c r="M621" s="23">
        <v>0</v>
      </c>
      <c r="N621" s="23">
        <v>0</v>
      </c>
      <c r="O621" s="23">
        <v>0</v>
      </c>
      <c r="P621" s="23">
        <v>0</v>
      </c>
      <c r="Q621" s="23">
        <v>0</v>
      </c>
      <c r="R621" s="23">
        <v>42</v>
      </c>
      <c r="S621" s="23">
        <v>0</v>
      </c>
      <c r="T621" s="23">
        <v>0</v>
      </c>
      <c r="U621" s="23">
        <v>0</v>
      </c>
      <c r="V621" s="23">
        <v>0</v>
      </c>
      <c r="W621" s="23">
        <v>0</v>
      </c>
      <c r="X621" s="23">
        <v>0</v>
      </c>
      <c r="Y621" s="23">
        <v>0</v>
      </c>
      <c r="Z621" s="23">
        <v>0</v>
      </c>
      <c r="AA621" s="23">
        <v>0</v>
      </c>
      <c r="AB621" s="23">
        <v>0</v>
      </c>
      <c r="AC621" s="23">
        <v>0</v>
      </c>
      <c r="AD621" s="23">
        <v>0</v>
      </c>
      <c r="AE621" s="23">
        <v>0</v>
      </c>
      <c r="AF621" s="23">
        <v>44</v>
      </c>
    </row>
    <row r="622" spans="1:32">
      <c r="A622">
        <f t="shared" si="52"/>
        <v>2011</v>
      </c>
      <c r="B622" t="str">
        <f t="shared" si="53"/>
        <v>La Plana/Las Cuevas</v>
      </c>
      <c r="C622">
        <v>9</v>
      </c>
      <c r="D622" t="s">
        <v>885</v>
      </c>
      <c r="E622" s="23">
        <v>0</v>
      </c>
      <c r="F622" s="23">
        <v>0</v>
      </c>
      <c r="G622" s="23">
        <v>0</v>
      </c>
      <c r="H622" s="23">
        <v>0</v>
      </c>
      <c r="I622" s="23">
        <v>0</v>
      </c>
      <c r="J622" s="23">
        <v>2</v>
      </c>
      <c r="K622" s="23">
        <v>0</v>
      </c>
      <c r="L622" s="23">
        <v>0</v>
      </c>
      <c r="M622" s="23">
        <v>0</v>
      </c>
      <c r="N622" s="23">
        <v>0</v>
      </c>
      <c r="O622" s="23">
        <v>0</v>
      </c>
      <c r="P622" s="23">
        <v>0</v>
      </c>
      <c r="Q622" s="23">
        <v>0</v>
      </c>
      <c r="R622" s="23">
        <v>67</v>
      </c>
      <c r="S622" s="23">
        <v>4</v>
      </c>
      <c r="T622" s="23">
        <v>0</v>
      </c>
      <c r="U622" s="23">
        <v>2</v>
      </c>
      <c r="V622" s="23">
        <v>4</v>
      </c>
      <c r="W622" s="23">
        <v>0</v>
      </c>
      <c r="X622" s="23">
        <v>0</v>
      </c>
      <c r="Y622" s="23">
        <v>0</v>
      </c>
      <c r="Z622" s="23">
        <v>0</v>
      </c>
      <c r="AA622" s="23">
        <v>0</v>
      </c>
      <c r="AB622" s="23">
        <v>0</v>
      </c>
      <c r="AC622" s="23">
        <v>0</v>
      </c>
      <c r="AD622" s="23">
        <v>0</v>
      </c>
      <c r="AE622" s="23">
        <v>0</v>
      </c>
      <c r="AF622" s="23">
        <v>79</v>
      </c>
    </row>
    <row r="623" spans="1:32">
      <c r="A623">
        <f t="shared" si="52"/>
        <v>2011</v>
      </c>
      <c r="B623" t="str">
        <f t="shared" si="53"/>
        <v>La Plana/Las Cuevas</v>
      </c>
      <c r="C623">
        <v>10</v>
      </c>
      <c r="D623" t="s">
        <v>885</v>
      </c>
      <c r="E623" s="23">
        <v>0</v>
      </c>
      <c r="F623" s="23">
        <v>0</v>
      </c>
      <c r="G623" s="23">
        <v>0</v>
      </c>
      <c r="H623" s="23">
        <v>0</v>
      </c>
      <c r="I623" s="23">
        <v>0</v>
      </c>
      <c r="J623" s="23">
        <v>0</v>
      </c>
      <c r="K623" s="23">
        <v>0</v>
      </c>
      <c r="L623" s="23">
        <v>0</v>
      </c>
      <c r="M623" s="23">
        <v>0</v>
      </c>
      <c r="N623" s="23">
        <v>0</v>
      </c>
      <c r="O623" s="23">
        <v>0</v>
      </c>
      <c r="P623" s="23">
        <v>0</v>
      </c>
      <c r="Q623" s="23">
        <v>4</v>
      </c>
      <c r="R623" s="23">
        <v>46</v>
      </c>
      <c r="S623" s="23">
        <v>0</v>
      </c>
      <c r="T623" s="23">
        <v>0</v>
      </c>
      <c r="U623" s="23">
        <v>0</v>
      </c>
      <c r="V623" s="23">
        <v>6</v>
      </c>
      <c r="W623" s="23">
        <v>0</v>
      </c>
      <c r="X623" s="23">
        <v>0</v>
      </c>
      <c r="Y623" s="23">
        <v>0</v>
      </c>
      <c r="Z623" s="23">
        <v>0</v>
      </c>
      <c r="AA623" s="23">
        <v>0</v>
      </c>
      <c r="AB623" s="23">
        <v>0</v>
      </c>
      <c r="AC623" s="23">
        <v>0</v>
      </c>
      <c r="AD623" s="23">
        <v>0</v>
      </c>
      <c r="AE623" s="23">
        <v>0</v>
      </c>
      <c r="AF623" s="23">
        <v>56</v>
      </c>
    </row>
    <row r="624" spans="1:32">
      <c r="A624">
        <f t="shared" si="52"/>
        <v>2011</v>
      </c>
      <c r="B624" t="str">
        <f t="shared" si="53"/>
        <v>La Plana/Las Cuevas</v>
      </c>
      <c r="C624">
        <v>11</v>
      </c>
      <c r="D624" t="s">
        <v>885</v>
      </c>
      <c r="E624" s="23">
        <v>0</v>
      </c>
      <c r="F624" s="23">
        <v>0</v>
      </c>
      <c r="G624" s="23">
        <v>0</v>
      </c>
      <c r="H624" s="23">
        <v>0</v>
      </c>
      <c r="I624" s="23">
        <v>0</v>
      </c>
      <c r="J624" s="23">
        <v>0</v>
      </c>
      <c r="K624" s="23">
        <v>0</v>
      </c>
      <c r="L624" s="23">
        <v>0</v>
      </c>
      <c r="M624" s="23">
        <v>0</v>
      </c>
      <c r="N624" s="23">
        <v>0</v>
      </c>
      <c r="O624" s="23">
        <v>0</v>
      </c>
      <c r="P624" s="23">
        <v>0</v>
      </c>
      <c r="Q624" s="23">
        <v>0</v>
      </c>
      <c r="R624" s="23">
        <v>48</v>
      </c>
      <c r="S624" s="23">
        <v>0</v>
      </c>
      <c r="T624" s="23">
        <v>0</v>
      </c>
      <c r="U624" s="23">
        <v>5</v>
      </c>
      <c r="V624" s="23">
        <v>0</v>
      </c>
      <c r="W624" s="23">
        <v>0</v>
      </c>
      <c r="X624" s="23">
        <v>0</v>
      </c>
      <c r="Y624" s="23">
        <v>0</v>
      </c>
      <c r="Z624" s="23">
        <v>0</v>
      </c>
      <c r="AA624" s="23">
        <v>0</v>
      </c>
      <c r="AB624" s="23">
        <v>0</v>
      </c>
      <c r="AC624" s="23">
        <v>0</v>
      </c>
      <c r="AD624" s="23">
        <v>0</v>
      </c>
      <c r="AE624" s="23">
        <v>0</v>
      </c>
      <c r="AF624" s="23">
        <v>53</v>
      </c>
    </row>
    <row r="625" spans="1:32">
      <c r="A625">
        <f t="shared" si="52"/>
        <v>2011</v>
      </c>
      <c r="B625" t="str">
        <f t="shared" si="53"/>
        <v>La Plana/Las Cuevas</v>
      </c>
      <c r="C625">
        <v>12</v>
      </c>
      <c r="D625" t="s">
        <v>885</v>
      </c>
      <c r="E625" s="23">
        <v>0</v>
      </c>
      <c r="F625" s="23">
        <v>0</v>
      </c>
      <c r="G625" s="23">
        <v>0</v>
      </c>
      <c r="H625" s="23">
        <v>0</v>
      </c>
      <c r="I625" s="23">
        <v>0</v>
      </c>
      <c r="J625" s="23">
        <v>0</v>
      </c>
      <c r="K625" s="23">
        <v>0</v>
      </c>
      <c r="L625" s="23">
        <v>0</v>
      </c>
      <c r="M625" s="23">
        <v>0</v>
      </c>
      <c r="N625" s="23">
        <v>0</v>
      </c>
      <c r="O625" s="23">
        <v>0</v>
      </c>
      <c r="P625" s="23">
        <v>0</v>
      </c>
      <c r="Q625" s="23">
        <v>3</v>
      </c>
      <c r="R625" s="23">
        <v>42</v>
      </c>
      <c r="S625" s="23">
        <v>4</v>
      </c>
      <c r="T625" s="23">
        <v>1</v>
      </c>
      <c r="U625" s="23">
        <v>4</v>
      </c>
      <c r="V625" s="23">
        <v>20</v>
      </c>
      <c r="W625" s="23">
        <v>0</v>
      </c>
      <c r="X625" s="23">
        <v>0</v>
      </c>
      <c r="Y625" s="23">
        <v>0</v>
      </c>
      <c r="Z625" s="23">
        <v>0</v>
      </c>
      <c r="AA625" s="23">
        <v>0</v>
      </c>
      <c r="AB625" s="23">
        <v>0</v>
      </c>
      <c r="AC625" s="23">
        <v>0</v>
      </c>
      <c r="AD625" s="23">
        <v>0</v>
      </c>
      <c r="AE625" s="23">
        <v>0</v>
      </c>
      <c r="AF625" s="23">
        <v>74</v>
      </c>
    </row>
    <row r="626" spans="1:32">
      <c r="A626">
        <f t="shared" si="52"/>
        <v>2011</v>
      </c>
      <c r="B626" t="str">
        <f t="shared" si="53"/>
        <v>La Plana/Las Cuevas</v>
      </c>
      <c r="C626">
        <v>13</v>
      </c>
      <c r="D626" t="s">
        <v>885</v>
      </c>
      <c r="E626" s="23">
        <v>0</v>
      </c>
      <c r="F626" s="23">
        <v>0</v>
      </c>
      <c r="G626" s="23">
        <v>0</v>
      </c>
      <c r="H626" s="23">
        <v>0</v>
      </c>
      <c r="I626" s="23">
        <v>0</v>
      </c>
      <c r="J626" s="23">
        <v>3</v>
      </c>
      <c r="K626" s="23">
        <v>0</v>
      </c>
      <c r="L626" s="23">
        <v>0</v>
      </c>
      <c r="M626" s="23">
        <v>0</v>
      </c>
      <c r="N626" s="23">
        <v>0</v>
      </c>
      <c r="O626" s="23">
        <v>0</v>
      </c>
      <c r="P626" s="23">
        <v>0</v>
      </c>
      <c r="Q626" s="23">
        <v>0</v>
      </c>
      <c r="R626" s="23">
        <v>187</v>
      </c>
      <c r="S626" s="23">
        <v>1</v>
      </c>
      <c r="T626" s="23">
        <v>1</v>
      </c>
      <c r="U626" s="23">
        <v>1</v>
      </c>
      <c r="V626" s="23">
        <v>0</v>
      </c>
      <c r="W626" s="23">
        <v>0</v>
      </c>
      <c r="X626" s="23">
        <v>0</v>
      </c>
      <c r="Y626" s="23">
        <v>0</v>
      </c>
      <c r="Z626" s="23">
        <v>0</v>
      </c>
      <c r="AA626" s="23">
        <v>0</v>
      </c>
      <c r="AB626" s="23">
        <v>0</v>
      </c>
      <c r="AC626" s="23">
        <v>0</v>
      </c>
      <c r="AD626" s="23">
        <v>0</v>
      </c>
      <c r="AE626" s="23">
        <v>0</v>
      </c>
      <c r="AF626" s="23">
        <v>193</v>
      </c>
    </row>
    <row r="627" spans="1:32">
      <c r="A627">
        <f t="shared" si="52"/>
        <v>2011</v>
      </c>
      <c r="B627" t="str">
        <f t="shared" si="53"/>
        <v>La Plana/Las Cuevas</v>
      </c>
      <c r="C627">
        <v>14</v>
      </c>
      <c r="D627" t="s">
        <v>885</v>
      </c>
      <c r="E627" s="23">
        <v>0</v>
      </c>
      <c r="F627" s="23">
        <v>0</v>
      </c>
      <c r="G627" s="23">
        <v>0</v>
      </c>
      <c r="H627" s="23">
        <v>0</v>
      </c>
      <c r="I627" s="23">
        <v>0</v>
      </c>
      <c r="J627" s="23">
        <v>0</v>
      </c>
      <c r="K627" s="23">
        <v>0</v>
      </c>
      <c r="L627" s="23">
        <v>0</v>
      </c>
      <c r="M627" s="23">
        <v>0</v>
      </c>
      <c r="N627" s="23">
        <v>0</v>
      </c>
      <c r="O627" s="23">
        <v>0</v>
      </c>
      <c r="P627" s="23">
        <v>0</v>
      </c>
      <c r="Q627" s="23">
        <v>0</v>
      </c>
      <c r="R627" s="23">
        <v>38</v>
      </c>
      <c r="S627" s="23">
        <v>0</v>
      </c>
      <c r="T627" s="23">
        <v>0</v>
      </c>
      <c r="U627" s="23">
        <v>0</v>
      </c>
      <c r="V627" s="23">
        <v>0</v>
      </c>
      <c r="W627" s="23">
        <v>0</v>
      </c>
      <c r="X627" s="23">
        <v>0</v>
      </c>
      <c r="Y627" s="23">
        <v>0</v>
      </c>
      <c r="Z627" s="23">
        <v>0</v>
      </c>
      <c r="AA627" s="23">
        <v>0</v>
      </c>
      <c r="AB627" s="23">
        <v>0</v>
      </c>
      <c r="AC627" s="23">
        <v>0</v>
      </c>
      <c r="AD627" s="23">
        <v>0</v>
      </c>
      <c r="AE627" s="23">
        <v>0</v>
      </c>
      <c r="AF627" s="23">
        <v>38</v>
      </c>
    </row>
    <row r="628" spans="1:32">
      <c r="A628">
        <f t="shared" si="52"/>
        <v>2011</v>
      </c>
      <c r="B628" t="str">
        <f t="shared" si="53"/>
        <v>La Plana/Las Cuevas</v>
      </c>
      <c r="C628">
        <v>15</v>
      </c>
      <c r="D628" t="s">
        <v>885</v>
      </c>
      <c r="E628" s="23">
        <v>14</v>
      </c>
      <c r="F628" s="23">
        <v>0</v>
      </c>
      <c r="G628" s="23">
        <v>0</v>
      </c>
      <c r="H628" s="23">
        <v>2</v>
      </c>
      <c r="I628" s="23">
        <v>0</v>
      </c>
      <c r="J628" s="23">
        <v>0</v>
      </c>
      <c r="K628" s="23">
        <v>2</v>
      </c>
      <c r="L628" s="23">
        <v>0</v>
      </c>
      <c r="M628" s="23">
        <v>0</v>
      </c>
      <c r="N628" s="23">
        <v>0</v>
      </c>
      <c r="O628" s="23">
        <v>0</v>
      </c>
      <c r="P628" s="23">
        <v>0</v>
      </c>
      <c r="Q628" s="23">
        <v>0</v>
      </c>
      <c r="R628" s="23">
        <v>195</v>
      </c>
      <c r="S628" s="23">
        <v>5</v>
      </c>
      <c r="T628" s="23">
        <v>0</v>
      </c>
      <c r="U628" s="23">
        <v>2</v>
      </c>
      <c r="V628" s="23">
        <v>1</v>
      </c>
      <c r="W628" s="23">
        <v>0</v>
      </c>
      <c r="X628" s="23">
        <v>0</v>
      </c>
      <c r="Y628" s="23">
        <v>0</v>
      </c>
      <c r="Z628" s="23">
        <v>0</v>
      </c>
      <c r="AA628" s="23">
        <v>0</v>
      </c>
      <c r="AB628" s="23">
        <v>0</v>
      </c>
      <c r="AC628" s="23">
        <v>0</v>
      </c>
      <c r="AD628" s="23">
        <v>0</v>
      </c>
      <c r="AE628" s="23">
        <v>0</v>
      </c>
      <c r="AF628" s="23">
        <v>221</v>
      </c>
    </row>
    <row r="629" spans="1:32">
      <c r="A629">
        <f t="shared" si="52"/>
        <v>2011</v>
      </c>
      <c r="B629" t="str">
        <f t="shared" si="53"/>
        <v>La Plana/Las Cuevas</v>
      </c>
      <c r="C629">
        <v>16</v>
      </c>
      <c r="D629" t="s">
        <v>885</v>
      </c>
      <c r="E629" s="23">
        <v>0</v>
      </c>
      <c r="F629" s="23">
        <v>0</v>
      </c>
      <c r="G629" s="23">
        <v>5</v>
      </c>
      <c r="H629" s="23">
        <v>3</v>
      </c>
      <c r="I629" s="23">
        <v>0</v>
      </c>
      <c r="J629" s="23">
        <v>0</v>
      </c>
      <c r="K629" s="23">
        <v>0</v>
      </c>
      <c r="L629" s="23">
        <v>0</v>
      </c>
      <c r="M629" s="23">
        <v>0</v>
      </c>
      <c r="N629" s="23">
        <v>0</v>
      </c>
      <c r="O629" s="23">
        <v>0</v>
      </c>
      <c r="P629" s="23">
        <v>0</v>
      </c>
      <c r="Q629" s="23">
        <v>0</v>
      </c>
      <c r="R629" s="23">
        <v>42</v>
      </c>
      <c r="S629" s="23">
        <v>15</v>
      </c>
      <c r="T629" s="23">
        <v>20</v>
      </c>
      <c r="U629" s="23">
        <v>8</v>
      </c>
      <c r="V629" s="23">
        <v>22</v>
      </c>
      <c r="W629" s="23">
        <v>0</v>
      </c>
      <c r="X629" s="23">
        <v>0</v>
      </c>
      <c r="Y629" s="23">
        <v>0</v>
      </c>
      <c r="Z629" s="23">
        <v>0</v>
      </c>
      <c r="AA629" s="23">
        <v>0</v>
      </c>
      <c r="AB629" s="23">
        <v>0</v>
      </c>
      <c r="AC629" s="23">
        <v>0</v>
      </c>
      <c r="AD629" s="23">
        <v>0</v>
      </c>
      <c r="AE629" s="23">
        <v>0</v>
      </c>
      <c r="AF629" s="23">
        <v>115</v>
      </c>
    </row>
    <row r="630" spans="1:32">
      <c r="A630">
        <f t="shared" si="52"/>
        <v>2011</v>
      </c>
      <c r="B630" t="str">
        <f t="shared" si="53"/>
        <v>La Plana/Las Cuevas</v>
      </c>
      <c r="C630">
        <v>17</v>
      </c>
      <c r="D630" t="s">
        <v>885</v>
      </c>
      <c r="E630" s="23">
        <v>0</v>
      </c>
      <c r="F630" s="23">
        <v>0</v>
      </c>
      <c r="G630" s="23">
        <v>2</v>
      </c>
      <c r="H630" s="23">
        <v>0</v>
      </c>
      <c r="I630" s="23">
        <v>0</v>
      </c>
      <c r="J630" s="23">
        <v>3</v>
      </c>
      <c r="K630" s="23">
        <v>0</v>
      </c>
      <c r="L630" s="23">
        <v>0</v>
      </c>
      <c r="M630" s="23">
        <v>0</v>
      </c>
      <c r="N630" s="23">
        <v>0</v>
      </c>
      <c r="O630" s="23">
        <v>0</v>
      </c>
      <c r="P630" s="23">
        <v>0</v>
      </c>
      <c r="Q630" s="23">
        <v>0</v>
      </c>
      <c r="R630" s="23">
        <v>122</v>
      </c>
      <c r="S630" s="23">
        <v>2</v>
      </c>
      <c r="T630" s="23">
        <v>0</v>
      </c>
      <c r="U630" s="23">
        <v>5</v>
      </c>
      <c r="V630" s="23">
        <v>5</v>
      </c>
      <c r="W630" s="23">
        <v>0</v>
      </c>
      <c r="X630" s="23">
        <v>0</v>
      </c>
      <c r="Y630" s="23">
        <v>0</v>
      </c>
      <c r="Z630" s="23">
        <v>0</v>
      </c>
      <c r="AA630" s="23">
        <v>0</v>
      </c>
      <c r="AB630" s="23">
        <v>0</v>
      </c>
      <c r="AC630" s="23">
        <v>0</v>
      </c>
      <c r="AD630" s="23">
        <v>0</v>
      </c>
      <c r="AE630" s="23">
        <v>0</v>
      </c>
      <c r="AF630" s="23">
        <v>139</v>
      </c>
    </row>
    <row r="631" spans="1:32">
      <c r="A631">
        <f t="shared" si="52"/>
        <v>2011</v>
      </c>
      <c r="B631" t="str">
        <f t="shared" si="53"/>
        <v>La Plana/Las Cuevas</v>
      </c>
      <c r="C631">
        <v>18</v>
      </c>
      <c r="D631" t="s">
        <v>885</v>
      </c>
      <c r="E631" s="23">
        <v>0</v>
      </c>
      <c r="F631" s="23">
        <v>0</v>
      </c>
      <c r="G631" s="23">
        <v>0</v>
      </c>
      <c r="H631" s="23">
        <v>0</v>
      </c>
      <c r="I631" s="23">
        <v>0</v>
      </c>
      <c r="J631" s="23">
        <v>0</v>
      </c>
      <c r="K631" s="23">
        <v>0</v>
      </c>
      <c r="L631" s="23">
        <v>0</v>
      </c>
      <c r="M631" s="23">
        <v>0</v>
      </c>
      <c r="N631" s="23">
        <v>0</v>
      </c>
      <c r="O631" s="23">
        <v>0</v>
      </c>
      <c r="P631" s="23">
        <v>0</v>
      </c>
      <c r="Q631" s="23">
        <v>0</v>
      </c>
      <c r="R631" s="23">
        <v>180</v>
      </c>
      <c r="S631" s="23">
        <v>2</v>
      </c>
      <c r="T631" s="23">
        <v>0</v>
      </c>
      <c r="U631" s="23">
        <v>0</v>
      </c>
      <c r="V631" s="23">
        <v>3</v>
      </c>
      <c r="W631" s="23">
        <v>0</v>
      </c>
      <c r="X631" s="23">
        <v>0</v>
      </c>
      <c r="Y631" s="23">
        <v>0</v>
      </c>
      <c r="Z631" s="23">
        <v>0</v>
      </c>
      <c r="AA631" s="23">
        <v>0</v>
      </c>
      <c r="AB631" s="23">
        <v>0</v>
      </c>
      <c r="AC631" s="23">
        <v>0</v>
      </c>
      <c r="AD631" s="23">
        <v>0</v>
      </c>
      <c r="AE631" s="23">
        <v>0</v>
      </c>
      <c r="AF631" s="23">
        <v>185</v>
      </c>
    </row>
    <row r="632" spans="1:32">
      <c r="A632">
        <f t="shared" si="52"/>
        <v>2011</v>
      </c>
      <c r="B632" t="str">
        <f t="shared" si="53"/>
        <v>La Plana/Las Cuevas</v>
      </c>
      <c r="C632">
        <v>19</v>
      </c>
      <c r="D632" t="s">
        <v>885</v>
      </c>
      <c r="E632" s="23">
        <v>0</v>
      </c>
      <c r="F632" s="23">
        <v>0</v>
      </c>
      <c r="G632" s="23">
        <v>1</v>
      </c>
      <c r="H632" s="23">
        <v>0</v>
      </c>
      <c r="I632" s="23">
        <v>0</v>
      </c>
      <c r="J632" s="23">
        <v>0</v>
      </c>
      <c r="K632" s="23">
        <v>0</v>
      </c>
      <c r="L632" s="23">
        <v>0</v>
      </c>
      <c r="M632" s="23">
        <v>0</v>
      </c>
      <c r="N632" s="23">
        <v>0</v>
      </c>
      <c r="O632" s="23">
        <v>1</v>
      </c>
      <c r="P632" s="23">
        <v>0</v>
      </c>
      <c r="Q632" s="23">
        <v>0</v>
      </c>
      <c r="R632" s="23">
        <v>300</v>
      </c>
      <c r="S632" s="23">
        <v>0</v>
      </c>
      <c r="T632" s="23">
        <v>0</v>
      </c>
      <c r="U632" s="23">
        <v>0</v>
      </c>
      <c r="V632" s="23">
        <v>0</v>
      </c>
      <c r="W632" s="23">
        <v>0</v>
      </c>
      <c r="X632" s="23">
        <v>0</v>
      </c>
      <c r="Y632" s="23">
        <v>0</v>
      </c>
      <c r="Z632" s="23">
        <v>0</v>
      </c>
      <c r="AA632" s="23">
        <v>0</v>
      </c>
      <c r="AB632" s="23">
        <v>0</v>
      </c>
      <c r="AC632" s="23">
        <v>0</v>
      </c>
      <c r="AD632" s="23">
        <v>0</v>
      </c>
      <c r="AE632" s="23">
        <v>0</v>
      </c>
      <c r="AF632" s="23">
        <v>302</v>
      </c>
    </row>
    <row r="633" spans="1:32">
      <c r="A633">
        <f t="shared" si="52"/>
        <v>2011</v>
      </c>
      <c r="B633" t="str">
        <f t="shared" si="53"/>
        <v>La Plana/Las Cuevas</v>
      </c>
      <c r="C633">
        <v>20</v>
      </c>
      <c r="D633" t="s">
        <v>885</v>
      </c>
      <c r="E633" s="23">
        <v>0</v>
      </c>
      <c r="F633" s="23">
        <v>0</v>
      </c>
      <c r="G633" s="23">
        <v>0</v>
      </c>
      <c r="H633" s="23">
        <v>0</v>
      </c>
      <c r="I633" s="23">
        <v>0</v>
      </c>
      <c r="J633" s="23">
        <v>0</v>
      </c>
      <c r="K633" s="23">
        <v>0</v>
      </c>
      <c r="L633" s="23">
        <v>0</v>
      </c>
      <c r="M633" s="23">
        <v>0</v>
      </c>
      <c r="N633" s="23">
        <v>0</v>
      </c>
      <c r="O633" s="23">
        <v>0</v>
      </c>
      <c r="P633" s="23">
        <v>0</v>
      </c>
      <c r="Q633" s="23">
        <v>0</v>
      </c>
      <c r="R633" s="23">
        <v>23</v>
      </c>
      <c r="S633" s="23">
        <v>1</v>
      </c>
      <c r="T633" s="23">
        <v>0</v>
      </c>
      <c r="U633" s="23">
        <v>0</v>
      </c>
      <c r="V633" s="23">
        <v>0</v>
      </c>
      <c r="W633" s="23">
        <v>0</v>
      </c>
      <c r="X633" s="23">
        <v>0</v>
      </c>
      <c r="Y633" s="23">
        <v>0</v>
      </c>
      <c r="Z633" s="23">
        <v>0</v>
      </c>
      <c r="AA633" s="23">
        <v>0</v>
      </c>
      <c r="AB633" s="23">
        <v>0</v>
      </c>
      <c r="AC633" s="23">
        <v>0</v>
      </c>
      <c r="AD633" s="23">
        <v>0</v>
      </c>
      <c r="AE633" s="23">
        <v>0</v>
      </c>
      <c r="AF633" s="23">
        <v>24</v>
      </c>
    </row>
    <row r="634" spans="1:32">
      <c r="A634">
        <f t="shared" si="52"/>
        <v>2011</v>
      </c>
      <c r="B634" t="str">
        <f t="shared" si="53"/>
        <v>La Plana/Las Cuevas</v>
      </c>
      <c r="C634">
        <v>21</v>
      </c>
      <c r="D634" t="s">
        <v>885</v>
      </c>
      <c r="E634" s="23">
        <v>0</v>
      </c>
      <c r="F634" s="23">
        <v>0</v>
      </c>
      <c r="G634" s="23">
        <v>0</v>
      </c>
      <c r="H634" s="23">
        <v>0</v>
      </c>
      <c r="I634" s="23">
        <v>0</v>
      </c>
      <c r="J634" s="23">
        <v>0</v>
      </c>
      <c r="K634" s="23">
        <v>0</v>
      </c>
      <c r="L634" s="23">
        <v>0</v>
      </c>
      <c r="M634" s="23">
        <v>0</v>
      </c>
      <c r="N634" s="23">
        <v>0</v>
      </c>
      <c r="O634" s="23">
        <v>0</v>
      </c>
      <c r="P634" s="23">
        <v>0</v>
      </c>
      <c r="Q634" s="23">
        <v>0</v>
      </c>
      <c r="R634" s="23">
        <v>500</v>
      </c>
      <c r="S634" s="23">
        <v>1</v>
      </c>
      <c r="T634" s="23">
        <v>0</v>
      </c>
      <c r="U634" s="23">
        <v>0</v>
      </c>
      <c r="V634" s="23">
        <v>0</v>
      </c>
      <c r="W634" s="23">
        <v>0</v>
      </c>
      <c r="X634" s="23">
        <v>0</v>
      </c>
      <c r="Y634" s="23">
        <v>0</v>
      </c>
      <c r="Z634" s="23">
        <v>0</v>
      </c>
      <c r="AA634" s="23">
        <v>0</v>
      </c>
      <c r="AB634" s="23">
        <v>0</v>
      </c>
      <c r="AC634" s="23">
        <v>0</v>
      </c>
      <c r="AD634" s="23">
        <v>0</v>
      </c>
      <c r="AE634" s="23">
        <v>0</v>
      </c>
      <c r="AF634" s="23">
        <v>501</v>
      </c>
    </row>
    <row r="635" spans="1:32">
      <c r="A635">
        <f t="shared" si="52"/>
        <v>2011</v>
      </c>
      <c r="B635" t="str">
        <f t="shared" si="53"/>
        <v>La Plana/Las Cuevas</v>
      </c>
      <c r="C635">
        <v>22</v>
      </c>
      <c r="D635" t="s">
        <v>885</v>
      </c>
      <c r="E635" s="23">
        <v>0</v>
      </c>
      <c r="F635" s="23">
        <v>0</v>
      </c>
      <c r="G635" s="23">
        <v>0</v>
      </c>
      <c r="H635" s="23">
        <v>0</v>
      </c>
      <c r="I635" s="23">
        <v>0</v>
      </c>
      <c r="J635" s="23">
        <v>0</v>
      </c>
      <c r="K635" s="23">
        <v>0</v>
      </c>
      <c r="L635" s="23">
        <v>0</v>
      </c>
      <c r="M635" s="23">
        <v>0</v>
      </c>
      <c r="N635" s="23">
        <v>0</v>
      </c>
      <c r="O635" s="23">
        <v>0</v>
      </c>
      <c r="P635" s="23">
        <v>0</v>
      </c>
      <c r="Q635" s="23">
        <v>0</v>
      </c>
      <c r="R635" s="23">
        <v>4</v>
      </c>
      <c r="S635" s="23">
        <v>0</v>
      </c>
      <c r="T635" s="23">
        <v>0</v>
      </c>
      <c r="U635" s="23">
        <v>0</v>
      </c>
      <c r="V635" s="23">
        <v>0</v>
      </c>
      <c r="W635" s="23">
        <v>0</v>
      </c>
      <c r="X635" s="23">
        <v>0</v>
      </c>
      <c r="Y635" s="23">
        <v>0</v>
      </c>
      <c r="Z635" s="23">
        <v>0</v>
      </c>
      <c r="AA635" s="23">
        <v>0</v>
      </c>
      <c r="AB635" s="23">
        <v>0</v>
      </c>
      <c r="AC635" s="23">
        <v>0</v>
      </c>
      <c r="AD635" s="23">
        <v>0</v>
      </c>
      <c r="AE635" s="23">
        <v>0</v>
      </c>
      <c r="AF635" s="23">
        <v>4</v>
      </c>
    </row>
    <row r="636" spans="1:32">
      <c r="A636">
        <f t="shared" si="52"/>
        <v>2011</v>
      </c>
      <c r="B636" t="str">
        <f t="shared" si="53"/>
        <v>La Plana/Las Cuevas</v>
      </c>
      <c r="C636">
        <v>23</v>
      </c>
      <c r="D636" t="s">
        <v>885</v>
      </c>
      <c r="E636" s="23">
        <v>3</v>
      </c>
      <c r="F636" s="23">
        <v>0</v>
      </c>
      <c r="G636" s="23">
        <v>2</v>
      </c>
      <c r="H636" s="23">
        <v>1</v>
      </c>
      <c r="I636" s="23">
        <v>0</v>
      </c>
      <c r="J636" s="23">
        <v>0</v>
      </c>
      <c r="K636" s="23">
        <v>0</v>
      </c>
      <c r="L636" s="23">
        <v>0</v>
      </c>
      <c r="M636" s="23">
        <v>0</v>
      </c>
      <c r="N636" s="23">
        <v>0</v>
      </c>
      <c r="O636" s="23">
        <v>0</v>
      </c>
      <c r="P636" s="23">
        <v>0</v>
      </c>
      <c r="Q636" s="23">
        <v>0</v>
      </c>
      <c r="R636" s="23">
        <v>90</v>
      </c>
      <c r="S636" s="23">
        <v>0</v>
      </c>
      <c r="T636" s="23">
        <v>0</v>
      </c>
      <c r="U636" s="23">
        <v>8</v>
      </c>
      <c r="V636" s="23">
        <v>0</v>
      </c>
      <c r="W636" s="23">
        <v>0</v>
      </c>
      <c r="X636" s="23">
        <v>0</v>
      </c>
      <c r="Y636" s="23">
        <v>0</v>
      </c>
      <c r="Z636" s="23">
        <v>0</v>
      </c>
      <c r="AA636" s="23">
        <v>0</v>
      </c>
      <c r="AB636" s="23">
        <v>0</v>
      </c>
      <c r="AC636" s="23">
        <v>0</v>
      </c>
      <c r="AD636" s="23">
        <v>0</v>
      </c>
      <c r="AE636" s="23">
        <v>0</v>
      </c>
      <c r="AF636" s="23">
        <v>104</v>
      </c>
    </row>
    <row r="637" spans="1:32">
      <c r="A637">
        <f t="shared" si="52"/>
        <v>2011</v>
      </c>
      <c r="B637" t="str">
        <f t="shared" si="53"/>
        <v>La Plana/Las Cuevas</v>
      </c>
      <c r="C637">
        <v>24</v>
      </c>
      <c r="D637" t="s">
        <v>885</v>
      </c>
      <c r="E637" s="23">
        <v>4</v>
      </c>
      <c r="F637" s="23">
        <v>0</v>
      </c>
      <c r="G637" s="23">
        <v>0</v>
      </c>
      <c r="H637" s="23">
        <v>0</v>
      </c>
      <c r="I637" s="23">
        <v>0</v>
      </c>
      <c r="J637" s="23">
        <v>0</v>
      </c>
      <c r="K637" s="23">
        <v>0</v>
      </c>
      <c r="L637" s="23">
        <v>0</v>
      </c>
      <c r="M637" s="23">
        <v>0</v>
      </c>
      <c r="N637" s="23">
        <v>0</v>
      </c>
      <c r="O637" s="23">
        <v>0</v>
      </c>
      <c r="P637" s="23">
        <v>0</v>
      </c>
      <c r="Q637" s="23">
        <v>2</v>
      </c>
      <c r="R637" s="23">
        <v>15</v>
      </c>
      <c r="S637" s="23">
        <v>2</v>
      </c>
      <c r="T637" s="23">
        <v>0</v>
      </c>
      <c r="U637" s="23">
        <v>0</v>
      </c>
      <c r="V637" s="23">
        <v>0</v>
      </c>
      <c r="W637" s="23">
        <v>0</v>
      </c>
      <c r="X637" s="23">
        <v>0</v>
      </c>
      <c r="Y637" s="23">
        <v>0</v>
      </c>
      <c r="Z637" s="23">
        <v>0</v>
      </c>
      <c r="AA637" s="23">
        <v>0</v>
      </c>
      <c r="AB637" s="23">
        <v>0</v>
      </c>
      <c r="AC637" s="23">
        <v>0</v>
      </c>
      <c r="AD637" s="23">
        <v>0</v>
      </c>
      <c r="AE637" s="23">
        <v>0</v>
      </c>
      <c r="AF637" s="23">
        <v>23</v>
      </c>
    </row>
    <row r="638" spans="1:32">
      <c r="A638">
        <f t="shared" si="52"/>
        <v>2011</v>
      </c>
      <c r="B638" t="str">
        <f t="shared" si="53"/>
        <v>La Plana/Las Cuevas</v>
      </c>
      <c r="C638">
        <v>25</v>
      </c>
      <c r="D638" t="s">
        <v>885</v>
      </c>
      <c r="E638" s="23">
        <v>0</v>
      </c>
      <c r="F638" s="23">
        <v>0</v>
      </c>
      <c r="G638" s="23">
        <v>0</v>
      </c>
      <c r="H638" s="23">
        <v>0</v>
      </c>
      <c r="I638" s="23">
        <v>0</v>
      </c>
      <c r="J638" s="23">
        <v>3</v>
      </c>
      <c r="K638" s="23">
        <v>1</v>
      </c>
      <c r="L638" s="23">
        <v>0</v>
      </c>
      <c r="M638" s="23">
        <v>0</v>
      </c>
      <c r="N638" s="23">
        <v>0</v>
      </c>
      <c r="O638" s="23">
        <v>0</v>
      </c>
      <c r="P638" s="23">
        <v>0</v>
      </c>
      <c r="Q638" s="23">
        <v>0</v>
      </c>
      <c r="R638" s="23">
        <v>56</v>
      </c>
      <c r="S638" s="23">
        <v>1</v>
      </c>
      <c r="T638" s="23">
        <v>0</v>
      </c>
      <c r="U638" s="23">
        <v>3</v>
      </c>
      <c r="V638" s="23">
        <v>4</v>
      </c>
      <c r="W638" s="23">
        <v>0</v>
      </c>
      <c r="X638" s="23">
        <v>0</v>
      </c>
      <c r="Y638" s="23">
        <v>0</v>
      </c>
      <c r="Z638" s="23">
        <v>0</v>
      </c>
      <c r="AA638" s="23">
        <v>0</v>
      </c>
      <c r="AB638" s="23">
        <v>0</v>
      </c>
      <c r="AC638" s="23">
        <v>0</v>
      </c>
      <c r="AD638" s="23">
        <v>0</v>
      </c>
      <c r="AE638" s="23">
        <v>0</v>
      </c>
      <c r="AF638" s="23">
        <v>68</v>
      </c>
    </row>
    <row r="639" spans="1:32">
      <c r="A639">
        <f t="shared" si="52"/>
        <v>2011</v>
      </c>
      <c r="B639" t="s">
        <v>98</v>
      </c>
      <c r="C639">
        <v>1</v>
      </c>
      <c r="D639" t="s">
        <v>885</v>
      </c>
      <c r="E639" s="23">
        <v>0</v>
      </c>
      <c r="F639" s="23">
        <v>0</v>
      </c>
      <c r="G639" s="23">
        <v>0</v>
      </c>
      <c r="H639" s="23">
        <v>0</v>
      </c>
      <c r="I639" s="23">
        <v>0</v>
      </c>
      <c r="J639" s="23">
        <v>0</v>
      </c>
      <c r="K639" s="23">
        <v>0</v>
      </c>
      <c r="L639" s="23">
        <v>0</v>
      </c>
      <c r="M639" s="23">
        <v>0</v>
      </c>
      <c r="N639" s="23">
        <v>0</v>
      </c>
      <c r="O639" s="23">
        <v>0</v>
      </c>
      <c r="P639" s="23">
        <v>0</v>
      </c>
      <c r="Q639" s="23">
        <v>8</v>
      </c>
      <c r="R639" s="23">
        <v>77</v>
      </c>
      <c r="S639" s="23">
        <v>4</v>
      </c>
      <c r="T639" s="23">
        <v>0</v>
      </c>
      <c r="U639" s="23">
        <v>0</v>
      </c>
      <c r="V639" s="23">
        <v>0</v>
      </c>
      <c r="W639" s="23">
        <v>0</v>
      </c>
      <c r="X639" s="23">
        <v>0</v>
      </c>
      <c r="Y639" s="23">
        <v>0</v>
      </c>
      <c r="Z639" s="23">
        <v>0</v>
      </c>
      <c r="AA639" s="23">
        <v>0</v>
      </c>
      <c r="AB639" s="23">
        <v>0</v>
      </c>
      <c r="AC639" s="23">
        <v>0</v>
      </c>
      <c r="AD639" s="23">
        <v>0</v>
      </c>
      <c r="AE639" s="23">
        <v>0</v>
      </c>
      <c r="AF639" s="23">
        <v>89</v>
      </c>
    </row>
    <row r="640" spans="1:32">
      <c r="A640">
        <f t="shared" ref="A640:A663" si="54">A639</f>
        <v>2011</v>
      </c>
      <c r="B640" t="str">
        <f t="shared" ref="B640:B663" si="55">B639</f>
        <v>Punta Prieta</v>
      </c>
      <c r="C640">
        <v>2</v>
      </c>
      <c r="D640" t="s">
        <v>885</v>
      </c>
      <c r="E640" s="23">
        <v>0</v>
      </c>
      <c r="F640" s="23">
        <v>0</v>
      </c>
      <c r="G640" s="23">
        <v>0</v>
      </c>
      <c r="H640" s="23">
        <v>0</v>
      </c>
      <c r="I640" s="23">
        <v>0</v>
      </c>
      <c r="J640" s="23">
        <v>0</v>
      </c>
      <c r="K640" s="23">
        <v>0</v>
      </c>
      <c r="L640" s="23">
        <v>0</v>
      </c>
      <c r="M640" s="23">
        <v>0</v>
      </c>
      <c r="N640" s="23">
        <v>0</v>
      </c>
      <c r="O640" s="23">
        <v>0</v>
      </c>
      <c r="P640" s="23">
        <v>0</v>
      </c>
      <c r="Q640" s="23">
        <v>5</v>
      </c>
      <c r="R640" s="23">
        <v>300</v>
      </c>
      <c r="S640" s="23">
        <v>0</v>
      </c>
      <c r="T640" s="23">
        <v>0</v>
      </c>
      <c r="U640" s="23">
        <v>0</v>
      </c>
      <c r="V640" s="23">
        <v>2</v>
      </c>
      <c r="W640" s="23">
        <v>0</v>
      </c>
      <c r="X640" s="23">
        <v>0</v>
      </c>
      <c r="Y640" s="23">
        <v>0</v>
      </c>
      <c r="Z640" s="23">
        <v>0</v>
      </c>
      <c r="AA640" s="23">
        <v>0</v>
      </c>
      <c r="AB640" s="23">
        <v>0</v>
      </c>
      <c r="AC640" s="23">
        <v>0</v>
      </c>
      <c r="AD640" s="23">
        <v>0</v>
      </c>
      <c r="AE640" s="23">
        <v>0</v>
      </c>
      <c r="AF640" s="23">
        <v>307</v>
      </c>
    </row>
    <row r="641" spans="1:32">
      <c r="A641">
        <f t="shared" si="54"/>
        <v>2011</v>
      </c>
      <c r="B641" t="str">
        <f t="shared" si="55"/>
        <v>Punta Prieta</v>
      </c>
      <c r="C641">
        <v>3</v>
      </c>
      <c r="D641" t="s">
        <v>885</v>
      </c>
      <c r="E641" s="23">
        <v>0</v>
      </c>
      <c r="F641" s="23">
        <v>0</v>
      </c>
      <c r="G641" s="23">
        <v>4</v>
      </c>
      <c r="H641" s="23">
        <v>1</v>
      </c>
      <c r="I641" s="23">
        <v>0</v>
      </c>
      <c r="J641" s="23">
        <v>0</v>
      </c>
      <c r="K641" s="23">
        <v>0</v>
      </c>
      <c r="L641" s="23">
        <v>0</v>
      </c>
      <c r="M641" s="23">
        <v>0</v>
      </c>
      <c r="N641" s="23">
        <v>0</v>
      </c>
      <c r="O641" s="23">
        <v>0</v>
      </c>
      <c r="P641" s="23">
        <v>0</v>
      </c>
      <c r="Q641" s="23">
        <v>0</v>
      </c>
      <c r="R641" s="23">
        <v>8</v>
      </c>
      <c r="S641" s="23">
        <v>5</v>
      </c>
      <c r="T641" s="23">
        <v>2</v>
      </c>
      <c r="U641" s="23">
        <v>5</v>
      </c>
      <c r="V641" s="23">
        <v>0</v>
      </c>
      <c r="W641" s="23">
        <v>0</v>
      </c>
      <c r="X641" s="23">
        <v>2</v>
      </c>
      <c r="Y641" s="23">
        <v>0</v>
      </c>
      <c r="Z641" s="23">
        <v>0</v>
      </c>
      <c r="AA641" s="23">
        <v>0</v>
      </c>
      <c r="AB641" s="23">
        <v>1</v>
      </c>
      <c r="AC641" s="23">
        <v>0</v>
      </c>
      <c r="AD641" s="23">
        <v>0</v>
      </c>
      <c r="AE641" s="23">
        <v>0</v>
      </c>
      <c r="AF641" s="23">
        <v>28</v>
      </c>
    </row>
    <row r="642" spans="1:32">
      <c r="A642">
        <f t="shared" si="54"/>
        <v>2011</v>
      </c>
      <c r="B642" t="str">
        <f t="shared" si="55"/>
        <v>Punta Prieta</v>
      </c>
      <c r="C642">
        <v>4</v>
      </c>
      <c r="D642" t="s">
        <v>885</v>
      </c>
      <c r="E642" s="23">
        <v>1</v>
      </c>
      <c r="F642" s="23">
        <v>0</v>
      </c>
      <c r="G642" s="23">
        <v>0</v>
      </c>
      <c r="H642" s="23">
        <v>0</v>
      </c>
      <c r="I642" s="23">
        <v>0</v>
      </c>
      <c r="J642" s="23">
        <v>0</v>
      </c>
      <c r="K642" s="23">
        <v>0</v>
      </c>
      <c r="L642" s="23">
        <v>0</v>
      </c>
      <c r="M642" s="23">
        <v>0</v>
      </c>
      <c r="N642" s="23">
        <v>0</v>
      </c>
      <c r="O642" s="23">
        <v>1</v>
      </c>
      <c r="P642" s="23">
        <v>0</v>
      </c>
      <c r="Q642" s="23">
        <v>1</v>
      </c>
      <c r="R642" s="23">
        <v>75</v>
      </c>
      <c r="S642" s="23">
        <v>2</v>
      </c>
      <c r="T642" s="23">
        <v>2</v>
      </c>
      <c r="U642" s="23">
        <v>0</v>
      </c>
      <c r="V642" s="23">
        <v>3</v>
      </c>
      <c r="W642" s="23">
        <v>0</v>
      </c>
      <c r="X642" s="23">
        <v>0</v>
      </c>
      <c r="Y642" s="23">
        <v>0</v>
      </c>
      <c r="Z642" s="23">
        <v>0</v>
      </c>
      <c r="AA642" s="23">
        <v>0</v>
      </c>
      <c r="AB642" s="23">
        <v>0</v>
      </c>
      <c r="AC642" s="23">
        <v>0</v>
      </c>
      <c r="AD642" s="23">
        <v>0</v>
      </c>
      <c r="AE642" s="23">
        <v>0</v>
      </c>
      <c r="AF642" s="23">
        <v>85</v>
      </c>
    </row>
    <row r="643" spans="1:32">
      <c r="A643">
        <f t="shared" si="54"/>
        <v>2011</v>
      </c>
      <c r="B643" t="str">
        <f t="shared" si="55"/>
        <v>Punta Prieta</v>
      </c>
      <c r="C643">
        <v>5</v>
      </c>
      <c r="D643" t="s">
        <v>885</v>
      </c>
      <c r="E643" s="23">
        <v>0</v>
      </c>
      <c r="F643" s="23">
        <v>0</v>
      </c>
      <c r="G643" s="23">
        <v>4</v>
      </c>
      <c r="H643" s="23">
        <v>0</v>
      </c>
      <c r="I643" s="23">
        <v>0</v>
      </c>
      <c r="J643" s="23">
        <v>1</v>
      </c>
      <c r="K643" s="23">
        <v>0</v>
      </c>
      <c r="L643" s="23">
        <v>0</v>
      </c>
      <c r="M643" s="23">
        <v>0</v>
      </c>
      <c r="N643" s="23">
        <v>0</v>
      </c>
      <c r="O643" s="23">
        <v>1</v>
      </c>
      <c r="P643" s="23">
        <v>0</v>
      </c>
      <c r="Q643" s="23">
        <v>4</v>
      </c>
      <c r="R643" s="23">
        <v>63</v>
      </c>
      <c r="S643" s="23">
        <v>2</v>
      </c>
      <c r="T643" s="23">
        <v>3</v>
      </c>
      <c r="U643" s="23">
        <v>0</v>
      </c>
      <c r="V643" s="23">
        <v>3</v>
      </c>
      <c r="W643" s="23">
        <v>0</v>
      </c>
      <c r="X643" s="23">
        <v>0</v>
      </c>
      <c r="Y643" s="23">
        <v>0</v>
      </c>
      <c r="Z643" s="23">
        <v>0</v>
      </c>
      <c r="AA643" s="23">
        <v>0</v>
      </c>
      <c r="AB643" s="23">
        <v>0</v>
      </c>
      <c r="AC643" s="23">
        <v>0</v>
      </c>
      <c r="AD643" s="23">
        <v>0</v>
      </c>
      <c r="AE643" s="23">
        <v>0</v>
      </c>
      <c r="AF643" s="23">
        <v>81</v>
      </c>
    </row>
    <row r="644" spans="1:32">
      <c r="A644">
        <f t="shared" si="54"/>
        <v>2011</v>
      </c>
      <c r="B644" t="str">
        <f t="shared" si="55"/>
        <v>Punta Prieta</v>
      </c>
      <c r="C644">
        <v>6</v>
      </c>
      <c r="D644" t="s">
        <v>885</v>
      </c>
      <c r="E644" s="23">
        <v>0</v>
      </c>
      <c r="F644" s="23">
        <v>0</v>
      </c>
      <c r="G644" s="23">
        <v>0</v>
      </c>
      <c r="H644" s="23">
        <v>0</v>
      </c>
      <c r="I644" s="23">
        <v>0</v>
      </c>
      <c r="J644" s="23">
        <v>0</v>
      </c>
      <c r="K644" s="23">
        <v>0</v>
      </c>
      <c r="L644" s="23">
        <v>0</v>
      </c>
      <c r="M644" s="23">
        <v>0</v>
      </c>
      <c r="N644" s="23">
        <v>0</v>
      </c>
      <c r="O644" s="23">
        <v>0</v>
      </c>
      <c r="P644" s="23">
        <v>0</v>
      </c>
      <c r="Q644" s="23">
        <v>0</v>
      </c>
      <c r="R644" s="23">
        <v>53</v>
      </c>
      <c r="S644" s="23">
        <v>1</v>
      </c>
      <c r="T644" s="23">
        <v>0</v>
      </c>
      <c r="U644" s="23">
        <v>1</v>
      </c>
      <c r="V644" s="23">
        <v>2</v>
      </c>
      <c r="W644" s="23">
        <v>0</v>
      </c>
      <c r="X644" s="23">
        <v>0</v>
      </c>
      <c r="Y644" s="23">
        <v>0</v>
      </c>
      <c r="Z644" s="23">
        <v>0</v>
      </c>
      <c r="AA644" s="23">
        <v>0</v>
      </c>
      <c r="AB644" s="23">
        <v>0</v>
      </c>
      <c r="AC644" s="23">
        <v>0</v>
      </c>
      <c r="AD644" s="23">
        <v>0</v>
      </c>
      <c r="AE644" s="23">
        <v>0</v>
      </c>
      <c r="AF644" s="23">
        <v>57</v>
      </c>
    </row>
    <row r="645" spans="1:32">
      <c r="A645">
        <f t="shared" si="54"/>
        <v>2011</v>
      </c>
      <c r="B645" t="str">
        <f t="shared" si="55"/>
        <v>Punta Prieta</v>
      </c>
      <c r="C645">
        <v>7</v>
      </c>
      <c r="D645" t="s">
        <v>885</v>
      </c>
      <c r="E645" s="23">
        <v>0</v>
      </c>
      <c r="F645" s="23">
        <v>0</v>
      </c>
      <c r="G645" s="23">
        <v>0</v>
      </c>
      <c r="H645" s="23">
        <v>0</v>
      </c>
      <c r="I645" s="23">
        <v>0</v>
      </c>
      <c r="J645" s="23">
        <v>0</v>
      </c>
      <c r="K645" s="23">
        <v>0</v>
      </c>
      <c r="L645" s="23">
        <v>0</v>
      </c>
      <c r="M645" s="23">
        <v>0</v>
      </c>
      <c r="N645" s="23">
        <v>0</v>
      </c>
      <c r="O645" s="23">
        <v>0</v>
      </c>
      <c r="P645" s="23">
        <v>0</v>
      </c>
      <c r="Q645" s="23">
        <v>0</v>
      </c>
      <c r="R645" s="23">
        <v>64</v>
      </c>
      <c r="S645" s="23">
        <v>0</v>
      </c>
      <c r="T645" s="23">
        <v>0</v>
      </c>
      <c r="U645" s="23">
        <v>0</v>
      </c>
      <c r="V645" s="23">
        <v>0</v>
      </c>
      <c r="W645" s="23">
        <v>0</v>
      </c>
      <c r="X645" s="23">
        <v>0</v>
      </c>
      <c r="Y645" s="23">
        <v>0</v>
      </c>
      <c r="Z645" s="23">
        <v>0</v>
      </c>
      <c r="AA645" s="23">
        <v>0</v>
      </c>
      <c r="AB645" s="23">
        <v>0</v>
      </c>
      <c r="AC645" s="23">
        <v>0</v>
      </c>
      <c r="AD645" s="23">
        <v>0</v>
      </c>
      <c r="AE645" s="23">
        <v>0</v>
      </c>
      <c r="AF645" s="23">
        <v>64</v>
      </c>
    </row>
    <row r="646" spans="1:32">
      <c r="A646">
        <f t="shared" si="54"/>
        <v>2011</v>
      </c>
      <c r="B646" t="str">
        <f t="shared" si="55"/>
        <v>Punta Prieta</v>
      </c>
      <c r="C646">
        <v>8</v>
      </c>
      <c r="D646" t="s">
        <v>885</v>
      </c>
      <c r="E646" s="23">
        <v>2</v>
      </c>
      <c r="F646" s="23">
        <v>0</v>
      </c>
      <c r="G646" s="23">
        <v>5</v>
      </c>
      <c r="H646" s="23">
        <v>1</v>
      </c>
      <c r="I646" s="23">
        <v>0</v>
      </c>
      <c r="J646" s="23">
        <v>2</v>
      </c>
      <c r="K646" s="23">
        <v>0</v>
      </c>
      <c r="L646" s="23">
        <v>0</v>
      </c>
      <c r="M646" s="23">
        <v>0</v>
      </c>
      <c r="N646" s="23">
        <v>1</v>
      </c>
      <c r="O646" s="23">
        <v>0</v>
      </c>
      <c r="P646" s="23">
        <v>0</v>
      </c>
      <c r="Q646" s="23">
        <v>3</v>
      </c>
      <c r="R646" s="23">
        <v>25</v>
      </c>
      <c r="S646" s="23">
        <v>4</v>
      </c>
      <c r="T646" s="23">
        <v>3</v>
      </c>
      <c r="U646" s="23">
        <v>30</v>
      </c>
      <c r="V646" s="23">
        <v>3</v>
      </c>
      <c r="W646" s="23">
        <v>0</v>
      </c>
      <c r="X646" s="23">
        <v>0</v>
      </c>
      <c r="Y646" s="23">
        <v>0</v>
      </c>
      <c r="Z646" s="23">
        <v>0</v>
      </c>
      <c r="AA646" s="23">
        <v>0</v>
      </c>
      <c r="AB646" s="23">
        <v>0</v>
      </c>
      <c r="AC646" s="23">
        <v>0</v>
      </c>
      <c r="AD646" s="23">
        <v>0</v>
      </c>
      <c r="AE646" s="23">
        <v>0</v>
      </c>
      <c r="AF646" s="23">
        <v>79</v>
      </c>
    </row>
    <row r="647" spans="1:32">
      <c r="A647">
        <f t="shared" si="54"/>
        <v>2011</v>
      </c>
      <c r="B647" t="str">
        <f t="shared" si="55"/>
        <v>Punta Prieta</v>
      </c>
      <c r="C647">
        <v>9</v>
      </c>
      <c r="D647" t="s">
        <v>885</v>
      </c>
      <c r="E647" s="23">
        <v>0</v>
      </c>
      <c r="F647" s="23">
        <v>0</v>
      </c>
      <c r="G647" s="23">
        <v>41</v>
      </c>
      <c r="H647" s="23">
        <v>0</v>
      </c>
      <c r="I647" s="23">
        <v>0</v>
      </c>
      <c r="J647" s="23">
        <v>4</v>
      </c>
      <c r="K647" s="23">
        <v>0</v>
      </c>
      <c r="L647" s="23">
        <v>0</v>
      </c>
      <c r="M647" s="23">
        <v>0</v>
      </c>
      <c r="N647" s="23">
        <v>0</v>
      </c>
      <c r="O647" s="23">
        <v>6</v>
      </c>
      <c r="P647" s="23">
        <v>0</v>
      </c>
      <c r="Q647" s="23">
        <v>6</v>
      </c>
      <c r="R647" s="23">
        <v>13</v>
      </c>
      <c r="S647" s="23">
        <v>0</v>
      </c>
      <c r="T647" s="23">
        <v>0</v>
      </c>
      <c r="U647" s="23">
        <v>2</v>
      </c>
      <c r="V647" s="23">
        <v>6</v>
      </c>
      <c r="W647" s="23">
        <v>0</v>
      </c>
      <c r="X647" s="23">
        <v>0</v>
      </c>
      <c r="Y647" s="23">
        <v>0</v>
      </c>
      <c r="Z647" s="23">
        <v>0</v>
      </c>
      <c r="AA647" s="23">
        <v>5</v>
      </c>
      <c r="AB647" s="23">
        <v>0</v>
      </c>
      <c r="AC647" s="23">
        <v>0</v>
      </c>
      <c r="AD647" s="23">
        <v>0</v>
      </c>
      <c r="AE647" s="23">
        <v>0</v>
      </c>
      <c r="AF647" s="23">
        <v>83</v>
      </c>
    </row>
    <row r="648" spans="1:32">
      <c r="A648">
        <f t="shared" si="54"/>
        <v>2011</v>
      </c>
      <c r="B648" t="str">
        <f t="shared" si="55"/>
        <v>Punta Prieta</v>
      </c>
      <c r="C648">
        <v>10</v>
      </c>
      <c r="D648" t="s">
        <v>885</v>
      </c>
      <c r="E648" s="23">
        <v>0</v>
      </c>
      <c r="F648" s="23">
        <v>0</v>
      </c>
      <c r="G648" s="23">
        <v>2</v>
      </c>
      <c r="H648" s="23">
        <v>0</v>
      </c>
      <c r="I648" s="23">
        <v>0</v>
      </c>
      <c r="J648" s="23">
        <v>2</v>
      </c>
      <c r="K648" s="23">
        <v>0</v>
      </c>
      <c r="L648" s="23">
        <v>0</v>
      </c>
      <c r="M648" s="23">
        <v>0</v>
      </c>
      <c r="N648" s="23">
        <v>0</v>
      </c>
      <c r="O648" s="23">
        <v>0</v>
      </c>
      <c r="P648" s="23">
        <v>0</v>
      </c>
      <c r="Q648" s="23">
        <v>4</v>
      </c>
      <c r="R648" s="23">
        <v>71</v>
      </c>
      <c r="S648" s="23">
        <v>0</v>
      </c>
      <c r="T648" s="23">
        <v>0</v>
      </c>
      <c r="U648" s="23">
        <v>5</v>
      </c>
      <c r="V648" s="23">
        <v>0</v>
      </c>
      <c r="W648" s="23">
        <v>0</v>
      </c>
      <c r="X648" s="23">
        <v>0</v>
      </c>
      <c r="Y648" s="23">
        <v>0</v>
      </c>
      <c r="Z648" s="23">
        <v>0</v>
      </c>
      <c r="AA648" s="23">
        <v>0</v>
      </c>
      <c r="AB648" s="23">
        <v>0</v>
      </c>
      <c r="AC648" s="23">
        <v>0</v>
      </c>
      <c r="AD648" s="23">
        <v>0</v>
      </c>
      <c r="AE648" s="23">
        <v>0</v>
      </c>
      <c r="AF648" s="23">
        <v>84</v>
      </c>
    </row>
    <row r="649" spans="1:32">
      <c r="A649">
        <f t="shared" si="54"/>
        <v>2011</v>
      </c>
      <c r="B649" t="str">
        <f t="shared" si="55"/>
        <v>Punta Prieta</v>
      </c>
      <c r="C649">
        <v>11</v>
      </c>
      <c r="D649" t="s">
        <v>885</v>
      </c>
      <c r="E649" s="23">
        <v>0</v>
      </c>
      <c r="F649" s="23">
        <v>0</v>
      </c>
      <c r="G649" s="23">
        <v>2</v>
      </c>
      <c r="H649" s="23">
        <v>0</v>
      </c>
      <c r="I649" s="23">
        <v>0</v>
      </c>
      <c r="J649" s="23">
        <v>0</v>
      </c>
      <c r="K649" s="23">
        <v>0</v>
      </c>
      <c r="L649" s="23">
        <v>0</v>
      </c>
      <c r="M649" s="23">
        <v>0</v>
      </c>
      <c r="N649" s="23">
        <v>0</v>
      </c>
      <c r="O649" s="23">
        <v>0</v>
      </c>
      <c r="P649" s="23">
        <v>0</v>
      </c>
      <c r="Q649" s="23">
        <v>3</v>
      </c>
      <c r="R649" s="23">
        <v>48</v>
      </c>
      <c r="S649" s="23">
        <v>2</v>
      </c>
      <c r="T649" s="23">
        <v>0</v>
      </c>
      <c r="U649" s="23">
        <v>0</v>
      </c>
      <c r="V649" s="23">
        <v>1</v>
      </c>
      <c r="W649" s="23">
        <v>0</v>
      </c>
      <c r="X649" s="23">
        <v>0</v>
      </c>
      <c r="Y649" s="23">
        <v>0</v>
      </c>
      <c r="Z649" s="23">
        <v>0</v>
      </c>
      <c r="AA649" s="23">
        <v>0</v>
      </c>
      <c r="AB649" s="23">
        <v>0</v>
      </c>
      <c r="AC649" s="23">
        <v>0</v>
      </c>
      <c r="AD649" s="23">
        <v>0</v>
      </c>
      <c r="AE649" s="23">
        <v>0</v>
      </c>
      <c r="AF649" s="23">
        <v>56</v>
      </c>
    </row>
    <row r="650" spans="1:32">
      <c r="A650">
        <f t="shared" si="54"/>
        <v>2011</v>
      </c>
      <c r="B650" t="str">
        <f t="shared" si="55"/>
        <v>Punta Prieta</v>
      </c>
      <c r="C650">
        <v>12</v>
      </c>
      <c r="D650" t="s">
        <v>885</v>
      </c>
      <c r="E650" s="23">
        <v>0</v>
      </c>
      <c r="F650" s="23">
        <v>0</v>
      </c>
      <c r="G650" s="23">
        <v>6</v>
      </c>
      <c r="H650" s="23">
        <v>0</v>
      </c>
      <c r="I650" s="23">
        <v>0</v>
      </c>
      <c r="J650" s="23">
        <v>0</v>
      </c>
      <c r="K650" s="23">
        <v>0</v>
      </c>
      <c r="L650" s="23">
        <v>0</v>
      </c>
      <c r="M650" s="23">
        <v>0</v>
      </c>
      <c r="N650" s="23">
        <v>0</v>
      </c>
      <c r="O650" s="23">
        <v>0</v>
      </c>
      <c r="P650" s="23">
        <v>0</v>
      </c>
      <c r="Q650" s="23">
        <v>3</v>
      </c>
      <c r="R650" s="23">
        <v>10</v>
      </c>
      <c r="S650" s="23">
        <v>2</v>
      </c>
      <c r="T650" s="23">
        <v>9</v>
      </c>
      <c r="U650" s="23">
        <v>2</v>
      </c>
      <c r="V650" s="23">
        <v>3</v>
      </c>
      <c r="W650" s="23">
        <v>0</v>
      </c>
      <c r="X650" s="23">
        <v>0</v>
      </c>
      <c r="Y650" s="23">
        <v>0</v>
      </c>
      <c r="Z650" s="23">
        <v>0</v>
      </c>
      <c r="AA650" s="23">
        <v>0</v>
      </c>
      <c r="AB650" s="23">
        <v>2</v>
      </c>
      <c r="AC650" s="23">
        <v>0</v>
      </c>
      <c r="AD650" s="23">
        <v>0</v>
      </c>
      <c r="AE650" s="23">
        <v>0</v>
      </c>
      <c r="AF650" s="23">
        <v>37</v>
      </c>
    </row>
    <row r="651" spans="1:32">
      <c r="A651">
        <f t="shared" si="54"/>
        <v>2011</v>
      </c>
      <c r="B651" t="str">
        <f t="shared" si="55"/>
        <v>Punta Prieta</v>
      </c>
      <c r="C651">
        <v>13</v>
      </c>
      <c r="D651" t="s">
        <v>885</v>
      </c>
      <c r="E651" s="23">
        <v>0</v>
      </c>
      <c r="F651" s="23">
        <v>0</v>
      </c>
      <c r="G651" s="23">
        <v>13</v>
      </c>
      <c r="H651" s="23">
        <v>0</v>
      </c>
      <c r="I651" s="23">
        <v>0</v>
      </c>
      <c r="J651" s="23">
        <v>4</v>
      </c>
      <c r="K651" s="23">
        <v>0</v>
      </c>
      <c r="L651" s="23">
        <v>0</v>
      </c>
      <c r="M651" s="23">
        <v>0</v>
      </c>
      <c r="N651" s="23">
        <v>0</v>
      </c>
      <c r="O651" s="23">
        <v>0</v>
      </c>
      <c r="P651" s="23">
        <v>0</v>
      </c>
      <c r="Q651" s="23">
        <v>0</v>
      </c>
      <c r="R651" s="23">
        <v>20</v>
      </c>
      <c r="S651" s="23">
        <v>1</v>
      </c>
      <c r="T651" s="23">
        <v>16</v>
      </c>
      <c r="U651" s="23">
        <v>0</v>
      </c>
      <c r="V651" s="23">
        <v>4</v>
      </c>
      <c r="W651" s="23">
        <v>0</v>
      </c>
      <c r="X651" s="23">
        <v>0</v>
      </c>
      <c r="Y651" s="23">
        <v>0</v>
      </c>
      <c r="Z651" s="23">
        <v>0</v>
      </c>
      <c r="AA651" s="23">
        <v>0</v>
      </c>
      <c r="AB651" s="23">
        <v>3</v>
      </c>
      <c r="AC651" s="23">
        <v>0</v>
      </c>
      <c r="AD651" s="23">
        <v>0</v>
      </c>
      <c r="AE651" s="23">
        <v>0</v>
      </c>
      <c r="AF651" s="23">
        <v>61</v>
      </c>
    </row>
    <row r="652" spans="1:32">
      <c r="A652">
        <f t="shared" si="54"/>
        <v>2011</v>
      </c>
      <c r="B652" t="str">
        <f t="shared" si="55"/>
        <v>Punta Prieta</v>
      </c>
      <c r="C652">
        <v>14</v>
      </c>
      <c r="D652" t="s">
        <v>885</v>
      </c>
      <c r="E652" s="23">
        <v>0</v>
      </c>
      <c r="F652" s="23">
        <v>0</v>
      </c>
      <c r="G652" s="23">
        <v>2</v>
      </c>
      <c r="H652" s="23">
        <v>1</v>
      </c>
      <c r="I652" s="23">
        <v>0</v>
      </c>
      <c r="J652" s="23">
        <v>0</v>
      </c>
      <c r="K652" s="23">
        <v>3</v>
      </c>
      <c r="L652" s="23">
        <v>0</v>
      </c>
      <c r="M652" s="23">
        <v>0</v>
      </c>
      <c r="N652" s="23">
        <v>0</v>
      </c>
      <c r="O652" s="23">
        <v>0</v>
      </c>
      <c r="P652" s="23">
        <v>0</v>
      </c>
      <c r="Q652" s="23">
        <v>1</v>
      </c>
      <c r="R652" s="23">
        <v>10</v>
      </c>
      <c r="S652" s="23">
        <v>2</v>
      </c>
      <c r="T652" s="23">
        <v>0</v>
      </c>
      <c r="U652" s="23">
        <v>15</v>
      </c>
      <c r="V652" s="23">
        <v>2</v>
      </c>
      <c r="W652" s="23">
        <v>0</v>
      </c>
      <c r="X652" s="23">
        <v>0</v>
      </c>
      <c r="Y652" s="23">
        <v>0</v>
      </c>
      <c r="Z652" s="23">
        <v>0</v>
      </c>
      <c r="AA652" s="23">
        <v>0</v>
      </c>
      <c r="AB652" s="23">
        <v>0</v>
      </c>
      <c r="AC652" s="23">
        <v>0</v>
      </c>
      <c r="AD652" s="23">
        <v>0</v>
      </c>
      <c r="AE652" s="23">
        <v>0</v>
      </c>
      <c r="AF652" s="23">
        <v>36</v>
      </c>
    </row>
    <row r="653" spans="1:32">
      <c r="A653">
        <f t="shared" si="54"/>
        <v>2011</v>
      </c>
      <c r="B653" t="str">
        <f t="shared" si="55"/>
        <v>Punta Prieta</v>
      </c>
      <c r="C653">
        <v>15</v>
      </c>
      <c r="D653" t="s">
        <v>885</v>
      </c>
      <c r="E653" s="23">
        <v>1</v>
      </c>
      <c r="F653" s="23">
        <v>0</v>
      </c>
      <c r="G653" s="23">
        <v>1</v>
      </c>
      <c r="H653" s="23">
        <v>0</v>
      </c>
      <c r="I653" s="23">
        <v>0</v>
      </c>
      <c r="J653" s="23">
        <v>0</v>
      </c>
      <c r="K653" s="23">
        <v>0</v>
      </c>
      <c r="L653" s="23">
        <v>0</v>
      </c>
      <c r="M653" s="23">
        <v>0</v>
      </c>
      <c r="N653" s="23">
        <v>0</v>
      </c>
      <c r="O653" s="23">
        <v>1</v>
      </c>
      <c r="P653" s="23">
        <v>0</v>
      </c>
      <c r="Q653" s="23">
        <v>0</v>
      </c>
      <c r="R653" s="23">
        <v>17</v>
      </c>
      <c r="S653" s="23">
        <v>2</v>
      </c>
      <c r="T653" s="23">
        <v>2</v>
      </c>
      <c r="U653" s="23">
        <v>0</v>
      </c>
      <c r="V653" s="23">
        <v>9</v>
      </c>
      <c r="W653" s="23">
        <v>0</v>
      </c>
      <c r="X653" s="23">
        <v>0</v>
      </c>
      <c r="Y653" s="23">
        <v>0</v>
      </c>
      <c r="Z653" s="23">
        <v>0</v>
      </c>
      <c r="AA653" s="23">
        <v>0</v>
      </c>
      <c r="AB653" s="23">
        <v>0</v>
      </c>
      <c r="AC653" s="23">
        <v>0</v>
      </c>
      <c r="AD653" s="23">
        <v>0</v>
      </c>
      <c r="AE653" s="23">
        <v>0</v>
      </c>
      <c r="AF653" s="23">
        <v>33</v>
      </c>
    </row>
    <row r="654" spans="1:32">
      <c r="A654">
        <f t="shared" si="54"/>
        <v>2011</v>
      </c>
      <c r="B654" t="str">
        <f t="shared" si="55"/>
        <v>Punta Prieta</v>
      </c>
      <c r="C654">
        <v>16</v>
      </c>
      <c r="D654" t="s">
        <v>885</v>
      </c>
      <c r="E654" s="23">
        <v>0</v>
      </c>
      <c r="F654" s="23">
        <v>0</v>
      </c>
      <c r="G654" s="23">
        <v>10</v>
      </c>
      <c r="H654" s="23">
        <v>1</v>
      </c>
      <c r="I654" s="23">
        <v>0</v>
      </c>
      <c r="J654" s="23">
        <v>2</v>
      </c>
      <c r="K654" s="23">
        <v>0</v>
      </c>
      <c r="L654" s="23">
        <v>0</v>
      </c>
      <c r="M654" s="23">
        <v>0</v>
      </c>
      <c r="N654" s="23">
        <v>0</v>
      </c>
      <c r="O654" s="23">
        <v>2</v>
      </c>
      <c r="P654" s="23">
        <v>0</v>
      </c>
      <c r="Q654" s="23">
        <v>7</v>
      </c>
      <c r="R654" s="23">
        <v>35</v>
      </c>
      <c r="S654" s="23">
        <v>0</v>
      </c>
      <c r="T654" s="23">
        <v>5</v>
      </c>
      <c r="U654" s="23">
        <v>0</v>
      </c>
      <c r="V654" s="23">
        <v>4</v>
      </c>
      <c r="W654" s="23">
        <v>0</v>
      </c>
      <c r="X654" s="23">
        <v>0</v>
      </c>
      <c r="Y654" s="23">
        <v>0</v>
      </c>
      <c r="Z654" s="23">
        <v>0</v>
      </c>
      <c r="AA654" s="23">
        <v>0</v>
      </c>
      <c r="AB654" s="23">
        <v>1</v>
      </c>
      <c r="AC654" s="23">
        <v>0</v>
      </c>
      <c r="AD654" s="23">
        <v>0</v>
      </c>
      <c r="AE654" s="23">
        <v>0</v>
      </c>
      <c r="AF654" s="23">
        <v>67</v>
      </c>
    </row>
    <row r="655" spans="1:32">
      <c r="A655">
        <f t="shared" si="54"/>
        <v>2011</v>
      </c>
      <c r="B655" t="str">
        <f t="shared" si="55"/>
        <v>Punta Prieta</v>
      </c>
      <c r="C655">
        <v>17</v>
      </c>
      <c r="D655" t="s">
        <v>885</v>
      </c>
      <c r="E655" s="23">
        <v>0</v>
      </c>
      <c r="F655" s="23">
        <v>0</v>
      </c>
      <c r="G655" s="23">
        <v>3</v>
      </c>
      <c r="H655" s="23">
        <v>0</v>
      </c>
      <c r="I655" s="23">
        <v>0</v>
      </c>
      <c r="J655" s="23">
        <v>0</v>
      </c>
      <c r="K655" s="23">
        <v>0</v>
      </c>
      <c r="L655" s="23">
        <v>0</v>
      </c>
      <c r="M655" s="23">
        <v>0</v>
      </c>
      <c r="N655" s="23">
        <v>0</v>
      </c>
      <c r="O655" s="23">
        <v>0</v>
      </c>
      <c r="P655" s="23">
        <v>0</v>
      </c>
      <c r="Q655" s="23">
        <v>8</v>
      </c>
      <c r="R655" s="23">
        <v>50</v>
      </c>
      <c r="S655" s="23">
        <v>2</v>
      </c>
      <c r="T655" s="23">
        <v>0</v>
      </c>
      <c r="U655" s="23">
        <v>7</v>
      </c>
      <c r="V655" s="23">
        <v>9</v>
      </c>
      <c r="W655" s="23">
        <v>0</v>
      </c>
      <c r="X655" s="23">
        <v>0</v>
      </c>
      <c r="Y655" s="23">
        <v>0</v>
      </c>
      <c r="Z655" s="23">
        <v>0</v>
      </c>
      <c r="AA655" s="23">
        <v>0</v>
      </c>
      <c r="AB655" s="23">
        <v>0</v>
      </c>
      <c r="AC655" s="23">
        <v>0</v>
      </c>
      <c r="AD655" s="23">
        <v>0</v>
      </c>
      <c r="AE655" s="23">
        <v>0</v>
      </c>
      <c r="AF655" s="23">
        <v>79</v>
      </c>
    </row>
    <row r="656" spans="1:32">
      <c r="A656">
        <f t="shared" si="54"/>
        <v>2011</v>
      </c>
      <c r="B656" t="str">
        <f t="shared" si="55"/>
        <v>Punta Prieta</v>
      </c>
      <c r="C656">
        <v>18</v>
      </c>
      <c r="D656" t="s">
        <v>885</v>
      </c>
      <c r="E656" s="23">
        <v>1</v>
      </c>
      <c r="F656" s="23">
        <v>0</v>
      </c>
      <c r="G656" s="23">
        <v>7</v>
      </c>
      <c r="H656" s="23">
        <v>0</v>
      </c>
      <c r="I656" s="23">
        <v>0</v>
      </c>
      <c r="J656" s="23">
        <v>2</v>
      </c>
      <c r="K656" s="23">
        <v>0</v>
      </c>
      <c r="L656" s="23">
        <v>0</v>
      </c>
      <c r="M656" s="23">
        <v>0</v>
      </c>
      <c r="N656" s="23">
        <v>0</v>
      </c>
      <c r="O656" s="23">
        <v>0</v>
      </c>
      <c r="P656" s="23">
        <v>0</v>
      </c>
      <c r="Q656" s="23">
        <v>6</v>
      </c>
      <c r="R656" s="23">
        <v>27</v>
      </c>
      <c r="S656" s="23">
        <v>4</v>
      </c>
      <c r="T656" s="23">
        <v>2</v>
      </c>
      <c r="U656" s="23">
        <v>0</v>
      </c>
      <c r="V656" s="23">
        <v>6</v>
      </c>
      <c r="W656" s="23">
        <v>0</v>
      </c>
      <c r="X656" s="23">
        <v>0</v>
      </c>
      <c r="Y656" s="23">
        <v>0</v>
      </c>
      <c r="Z656" s="23">
        <v>0</v>
      </c>
      <c r="AA656" s="23">
        <v>0</v>
      </c>
      <c r="AB656" s="23">
        <v>3</v>
      </c>
      <c r="AC656" s="23">
        <v>0</v>
      </c>
      <c r="AD656" s="23">
        <v>0</v>
      </c>
      <c r="AE656" s="23">
        <v>0</v>
      </c>
      <c r="AF656" s="23">
        <v>58</v>
      </c>
    </row>
    <row r="657" spans="1:32">
      <c r="A657">
        <f t="shared" si="54"/>
        <v>2011</v>
      </c>
      <c r="B657" t="str">
        <f t="shared" si="55"/>
        <v>Punta Prieta</v>
      </c>
      <c r="C657">
        <v>19</v>
      </c>
      <c r="D657" t="s">
        <v>885</v>
      </c>
      <c r="E657" s="23">
        <v>0</v>
      </c>
      <c r="F657" s="23">
        <v>0</v>
      </c>
      <c r="G657" s="23">
        <v>0</v>
      </c>
      <c r="H657" s="23">
        <v>0</v>
      </c>
      <c r="I657" s="23">
        <v>0</v>
      </c>
      <c r="J657" s="23">
        <v>0</v>
      </c>
      <c r="K657" s="23">
        <v>0</v>
      </c>
      <c r="L657" s="23">
        <v>0</v>
      </c>
      <c r="M657" s="23">
        <v>0</v>
      </c>
      <c r="N657" s="23">
        <v>0</v>
      </c>
      <c r="O657" s="23">
        <v>0</v>
      </c>
      <c r="P657" s="23">
        <v>0</v>
      </c>
      <c r="Q657" s="23">
        <v>2</v>
      </c>
      <c r="R657" s="23">
        <v>22</v>
      </c>
      <c r="S657" s="23">
        <v>0</v>
      </c>
      <c r="T657" s="23">
        <v>9</v>
      </c>
      <c r="U657" s="23">
        <v>0</v>
      </c>
      <c r="V657" s="23">
        <v>0</v>
      </c>
      <c r="W657" s="23">
        <v>0</v>
      </c>
      <c r="X657" s="23">
        <v>0</v>
      </c>
      <c r="Y657" s="23">
        <v>0</v>
      </c>
      <c r="Z657" s="23">
        <v>0</v>
      </c>
      <c r="AA657" s="23">
        <v>0</v>
      </c>
      <c r="AB657" s="23">
        <v>0</v>
      </c>
      <c r="AC657" s="23">
        <v>0</v>
      </c>
      <c r="AD657" s="23">
        <v>0</v>
      </c>
      <c r="AE657" s="23">
        <v>0</v>
      </c>
      <c r="AF657" s="23">
        <v>33</v>
      </c>
    </row>
    <row r="658" spans="1:32">
      <c r="A658">
        <f t="shared" si="54"/>
        <v>2011</v>
      </c>
      <c r="B658" t="str">
        <f t="shared" si="55"/>
        <v>Punta Prieta</v>
      </c>
      <c r="C658">
        <v>20</v>
      </c>
      <c r="D658" t="s">
        <v>885</v>
      </c>
      <c r="E658" s="23">
        <v>9</v>
      </c>
      <c r="F658" s="23">
        <v>0</v>
      </c>
      <c r="G658" s="23">
        <v>21</v>
      </c>
      <c r="H658" s="23">
        <v>1</v>
      </c>
      <c r="I658" s="23">
        <v>0</v>
      </c>
      <c r="J658" s="23">
        <v>5</v>
      </c>
      <c r="K658" s="23">
        <v>0</v>
      </c>
      <c r="L658" s="23">
        <v>0</v>
      </c>
      <c r="M658" s="23">
        <v>0</v>
      </c>
      <c r="N658" s="23">
        <v>0</v>
      </c>
      <c r="O658" s="23">
        <v>0</v>
      </c>
      <c r="P658" s="23">
        <v>0</v>
      </c>
      <c r="Q658" s="23">
        <v>8</v>
      </c>
      <c r="R658" s="23">
        <v>142</v>
      </c>
      <c r="S658" s="23">
        <v>1</v>
      </c>
      <c r="T658" s="23">
        <v>0</v>
      </c>
      <c r="U658" s="23">
        <v>4</v>
      </c>
      <c r="V658" s="23">
        <v>2</v>
      </c>
      <c r="W658" s="23">
        <v>0</v>
      </c>
      <c r="X658" s="23">
        <v>0</v>
      </c>
      <c r="Y658" s="23">
        <v>0</v>
      </c>
      <c r="Z658" s="23">
        <v>0</v>
      </c>
      <c r="AA658" s="23">
        <v>0</v>
      </c>
      <c r="AB658" s="23">
        <v>1</v>
      </c>
      <c r="AC658" s="23">
        <v>0</v>
      </c>
      <c r="AD658" s="23">
        <v>0</v>
      </c>
      <c r="AE658" s="23">
        <v>0</v>
      </c>
      <c r="AF658" s="23">
        <v>194</v>
      </c>
    </row>
    <row r="659" spans="1:32">
      <c r="A659">
        <f t="shared" si="54"/>
        <v>2011</v>
      </c>
      <c r="B659" t="str">
        <f t="shared" si="55"/>
        <v>Punta Prieta</v>
      </c>
      <c r="C659">
        <v>21</v>
      </c>
      <c r="D659" t="s">
        <v>885</v>
      </c>
      <c r="E659" s="23">
        <v>0</v>
      </c>
      <c r="F659" s="23">
        <v>0</v>
      </c>
      <c r="G659" s="23">
        <v>0</v>
      </c>
      <c r="H659" s="23">
        <v>0</v>
      </c>
      <c r="I659" s="23">
        <v>0</v>
      </c>
      <c r="J659" s="23">
        <v>0</v>
      </c>
      <c r="K659" s="23">
        <v>0</v>
      </c>
      <c r="L659" s="23">
        <v>0</v>
      </c>
      <c r="M659" s="23">
        <v>0</v>
      </c>
      <c r="N659" s="23">
        <v>0</v>
      </c>
      <c r="O659" s="23">
        <v>0</v>
      </c>
      <c r="P659" s="23">
        <v>0</v>
      </c>
      <c r="Q659" s="23">
        <v>2</v>
      </c>
      <c r="R659" s="23">
        <v>120</v>
      </c>
      <c r="S659" s="23">
        <v>1</v>
      </c>
      <c r="T659" s="23">
        <v>0</v>
      </c>
      <c r="U659" s="23">
        <v>0</v>
      </c>
      <c r="V659" s="23">
        <v>0</v>
      </c>
      <c r="W659" s="23">
        <v>0</v>
      </c>
      <c r="X659" s="23">
        <v>0</v>
      </c>
      <c r="Y659" s="23">
        <v>0</v>
      </c>
      <c r="Z659" s="23">
        <v>0</v>
      </c>
      <c r="AA659" s="23">
        <v>0</v>
      </c>
      <c r="AB659" s="23">
        <v>0</v>
      </c>
      <c r="AC659" s="23">
        <v>0</v>
      </c>
      <c r="AD659" s="23">
        <v>0</v>
      </c>
      <c r="AE659" s="23">
        <v>0</v>
      </c>
      <c r="AF659" s="23">
        <v>123</v>
      </c>
    </row>
    <row r="660" spans="1:32">
      <c r="A660">
        <f t="shared" si="54"/>
        <v>2011</v>
      </c>
      <c r="B660" t="str">
        <f t="shared" si="55"/>
        <v>Punta Prieta</v>
      </c>
      <c r="C660">
        <v>22</v>
      </c>
      <c r="D660" t="s">
        <v>885</v>
      </c>
      <c r="E660" s="23">
        <v>0</v>
      </c>
      <c r="F660" s="23">
        <v>0</v>
      </c>
      <c r="G660" s="23">
        <v>19</v>
      </c>
      <c r="H660" s="23">
        <v>0</v>
      </c>
      <c r="I660" s="23">
        <v>0</v>
      </c>
      <c r="J660" s="23">
        <v>0</v>
      </c>
      <c r="K660" s="23">
        <v>0</v>
      </c>
      <c r="L660" s="23">
        <v>0</v>
      </c>
      <c r="M660" s="23">
        <v>0</v>
      </c>
      <c r="N660" s="23">
        <v>0</v>
      </c>
      <c r="O660" s="23">
        <v>0</v>
      </c>
      <c r="P660" s="23">
        <v>0</v>
      </c>
      <c r="Q660" s="23">
        <v>12</v>
      </c>
      <c r="R660" s="23">
        <v>38</v>
      </c>
      <c r="S660" s="23">
        <v>0</v>
      </c>
      <c r="T660" s="23">
        <v>8</v>
      </c>
      <c r="U660" s="23">
        <v>0</v>
      </c>
      <c r="V660" s="23">
        <v>9</v>
      </c>
      <c r="W660" s="23">
        <v>0</v>
      </c>
      <c r="X660" s="23">
        <v>0</v>
      </c>
      <c r="Y660" s="23">
        <v>0</v>
      </c>
      <c r="Z660" s="23">
        <v>0</v>
      </c>
      <c r="AA660" s="23">
        <v>0</v>
      </c>
      <c r="AB660" s="23">
        <v>1</v>
      </c>
      <c r="AC660" s="23">
        <v>0</v>
      </c>
      <c r="AD660" s="23">
        <v>0</v>
      </c>
      <c r="AE660" s="23">
        <v>0</v>
      </c>
      <c r="AF660" s="23">
        <v>87</v>
      </c>
    </row>
    <row r="661" spans="1:32">
      <c r="A661">
        <f t="shared" si="54"/>
        <v>2011</v>
      </c>
      <c r="B661" t="str">
        <f t="shared" si="55"/>
        <v>Punta Prieta</v>
      </c>
      <c r="C661">
        <v>23</v>
      </c>
      <c r="D661" t="s">
        <v>885</v>
      </c>
      <c r="E661" s="23">
        <v>0</v>
      </c>
      <c r="F661" s="23">
        <v>0</v>
      </c>
      <c r="G661" s="23">
        <v>13</v>
      </c>
      <c r="H661" s="23">
        <v>0</v>
      </c>
      <c r="I661" s="23">
        <v>0</v>
      </c>
      <c r="J661" s="23">
        <v>2</v>
      </c>
      <c r="K661" s="23">
        <v>0</v>
      </c>
      <c r="L661" s="23">
        <v>0</v>
      </c>
      <c r="M661" s="23">
        <v>0</v>
      </c>
      <c r="N661" s="23">
        <v>0</v>
      </c>
      <c r="O661" s="23">
        <v>0</v>
      </c>
      <c r="P661" s="23">
        <v>0</v>
      </c>
      <c r="Q661" s="23">
        <v>3</v>
      </c>
      <c r="R661" s="23">
        <v>81</v>
      </c>
      <c r="S661" s="23">
        <v>0</v>
      </c>
      <c r="T661" s="23">
        <v>3</v>
      </c>
      <c r="U661" s="23">
        <v>8</v>
      </c>
      <c r="V661" s="23">
        <v>3</v>
      </c>
      <c r="W661" s="23">
        <v>0</v>
      </c>
      <c r="X661" s="23">
        <v>0</v>
      </c>
      <c r="Y661" s="23">
        <v>0</v>
      </c>
      <c r="Z661" s="23">
        <v>0</v>
      </c>
      <c r="AA661" s="23">
        <v>0</v>
      </c>
      <c r="AB661" s="23">
        <v>1</v>
      </c>
      <c r="AC661" s="23">
        <v>0</v>
      </c>
      <c r="AD661" s="23">
        <v>0</v>
      </c>
      <c r="AE661" s="23">
        <v>0</v>
      </c>
      <c r="AF661" s="23">
        <v>114</v>
      </c>
    </row>
    <row r="662" spans="1:32">
      <c r="A662">
        <f t="shared" si="54"/>
        <v>2011</v>
      </c>
      <c r="B662" t="str">
        <f t="shared" si="55"/>
        <v>Punta Prieta</v>
      </c>
      <c r="C662">
        <v>24</v>
      </c>
      <c r="D662" t="s">
        <v>885</v>
      </c>
      <c r="E662" s="23">
        <v>0</v>
      </c>
      <c r="F662" s="23">
        <v>0</v>
      </c>
      <c r="G662" s="23">
        <v>2</v>
      </c>
      <c r="H662" s="23">
        <v>0</v>
      </c>
      <c r="I662" s="23">
        <v>0</v>
      </c>
      <c r="J662" s="23">
        <v>2</v>
      </c>
      <c r="K662" s="23">
        <v>0</v>
      </c>
      <c r="L662" s="23">
        <v>0</v>
      </c>
      <c r="M662" s="23">
        <v>0</v>
      </c>
      <c r="N662" s="23">
        <v>0</v>
      </c>
      <c r="O662" s="23">
        <v>0</v>
      </c>
      <c r="P662" s="23">
        <v>0</v>
      </c>
      <c r="Q662" s="23">
        <v>2</v>
      </c>
      <c r="R662" s="23">
        <v>71</v>
      </c>
      <c r="S662" s="23">
        <v>4</v>
      </c>
      <c r="T662" s="23">
        <v>0</v>
      </c>
      <c r="U662" s="23">
        <v>0</v>
      </c>
      <c r="V662" s="23">
        <v>3</v>
      </c>
      <c r="W662" s="23">
        <v>0</v>
      </c>
      <c r="X662" s="23">
        <v>0</v>
      </c>
      <c r="Y662" s="23">
        <v>0</v>
      </c>
      <c r="Z662" s="23">
        <v>0</v>
      </c>
      <c r="AA662" s="23">
        <v>0</v>
      </c>
      <c r="AB662" s="23">
        <v>0</v>
      </c>
      <c r="AC662" s="23">
        <v>0</v>
      </c>
      <c r="AD662" s="23">
        <v>0</v>
      </c>
      <c r="AE662" s="23">
        <v>0</v>
      </c>
      <c r="AF662" s="23">
        <v>84</v>
      </c>
    </row>
    <row r="663" spans="1:32">
      <c r="A663">
        <f t="shared" si="54"/>
        <v>2011</v>
      </c>
      <c r="B663" t="str">
        <f t="shared" si="55"/>
        <v>Punta Prieta</v>
      </c>
      <c r="C663">
        <v>25</v>
      </c>
      <c r="D663" t="s">
        <v>885</v>
      </c>
      <c r="E663" s="23">
        <v>0</v>
      </c>
      <c r="F663" s="23">
        <v>0</v>
      </c>
      <c r="G663" s="23">
        <v>3</v>
      </c>
      <c r="H663" s="23">
        <v>0</v>
      </c>
      <c r="I663" s="23">
        <v>0</v>
      </c>
      <c r="J663" s="23">
        <v>2</v>
      </c>
      <c r="K663" s="23">
        <v>0</v>
      </c>
      <c r="L663" s="23">
        <v>0</v>
      </c>
      <c r="M663" s="23">
        <v>0</v>
      </c>
      <c r="N663" s="23">
        <v>0</v>
      </c>
      <c r="O663" s="23">
        <v>0</v>
      </c>
      <c r="P663" s="23">
        <v>0</v>
      </c>
      <c r="Q663" s="23">
        <v>0</v>
      </c>
      <c r="R663" s="23">
        <v>40</v>
      </c>
      <c r="S663" s="23">
        <v>5</v>
      </c>
      <c r="T663" s="23">
        <v>0</v>
      </c>
      <c r="U663" s="23">
        <v>3</v>
      </c>
      <c r="V663" s="23">
        <v>2</v>
      </c>
      <c r="W663" s="23">
        <v>0</v>
      </c>
      <c r="X663" s="23">
        <v>0</v>
      </c>
      <c r="Y663" s="23">
        <v>0</v>
      </c>
      <c r="Z663" s="23">
        <v>0</v>
      </c>
      <c r="AA663" s="23">
        <v>0</v>
      </c>
      <c r="AB663" s="23">
        <v>0</v>
      </c>
      <c r="AC663" s="23">
        <v>0</v>
      </c>
      <c r="AD663" s="23">
        <v>0</v>
      </c>
      <c r="AE663" s="23">
        <v>0</v>
      </c>
      <c r="AF663" s="23">
        <v>55</v>
      </c>
    </row>
    <row r="664" spans="1:32">
      <c r="A664">
        <v>2012</v>
      </c>
      <c r="B664" t="s">
        <v>52</v>
      </c>
      <c r="C664">
        <v>1</v>
      </c>
      <c r="D664" t="s">
        <v>884</v>
      </c>
      <c r="E664" s="23">
        <v>0</v>
      </c>
      <c r="F664" s="23">
        <v>0</v>
      </c>
      <c r="G664" s="23">
        <v>10</v>
      </c>
      <c r="H664" s="23">
        <v>0</v>
      </c>
      <c r="I664" s="23">
        <v>0</v>
      </c>
      <c r="J664" s="23">
        <v>2</v>
      </c>
      <c r="K664" s="23">
        <v>0</v>
      </c>
      <c r="L664" s="23">
        <v>0</v>
      </c>
      <c r="M664" s="23">
        <v>0</v>
      </c>
      <c r="N664" s="23">
        <v>0</v>
      </c>
      <c r="O664" s="23">
        <v>0</v>
      </c>
      <c r="P664" s="23">
        <v>0</v>
      </c>
      <c r="Q664" s="23">
        <v>65</v>
      </c>
      <c r="R664" s="23">
        <v>365</v>
      </c>
      <c r="S664" s="23">
        <v>3</v>
      </c>
      <c r="T664" s="23">
        <v>11</v>
      </c>
      <c r="U664" s="23">
        <v>3</v>
      </c>
      <c r="V664" s="23">
        <v>16</v>
      </c>
      <c r="W664" s="23">
        <v>0</v>
      </c>
      <c r="X664" s="23">
        <v>0</v>
      </c>
      <c r="Y664" s="23">
        <v>0</v>
      </c>
      <c r="Z664" s="23">
        <v>0</v>
      </c>
      <c r="AA664" s="23">
        <v>0</v>
      </c>
      <c r="AB664" s="23">
        <v>1</v>
      </c>
      <c r="AC664" s="23">
        <v>0</v>
      </c>
      <c r="AD664" s="23">
        <v>0</v>
      </c>
      <c r="AE664" s="23">
        <v>0</v>
      </c>
      <c r="AF664" s="23">
        <v>476</v>
      </c>
    </row>
    <row r="665" spans="1:32">
      <c r="A665">
        <f t="shared" ref="A665:A696" si="56">A664</f>
        <v>2012</v>
      </c>
      <c r="B665" t="str">
        <f t="shared" ref="B665:B687" si="57">B664</f>
        <v>La Dulce</v>
      </c>
      <c r="C665">
        <v>2</v>
      </c>
      <c r="D665" t="s">
        <v>884</v>
      </c>
      <c r="E665" s="23">
        <v>0</v>
      </c>
      <c r="F665" s="23">
        <v>0</v>
      </c>
      <c r="G665" s="23">
        <v>6</v>
      </c>
      <c r="H665" s="23">
        <v>0</v>
      </c>
      <c r="I665" s="23">
        <v>0</v>
      </c>
      <c r="J665" s="23">
        <v>0</v>
      </c>
      <c r="K665" s="23">
        <v>0</v>
      </c>
      <c r="L665" s="23">
        <v>0</v>
      </c>
      <c r="M665" s="23">
        <v>0</v>
      </c>
      <c r="N665" s="23">
        <v>0</v>
      </c>
      <c r="O665" s="23">
        <v>0</v>
      </c>
      <c r="P665" s="23">
        <v>0</v>
      </c>
      <c r="Q665" s="23">
        <v>30</v>
      </c>
      <c r="R665" s="23">
        <v>272</v>
      </c>
      <c r="S665" s="23">
        <v>1</v>
      </c>
      <c r="T665" s="23">
        <v>3</v>
      </c>
      <c r="U665" s="23">
        <v>6</v>
      </c>
      <c r="V665" s="23">
        <v>2</v>
      </c>
      <c r="W665" s="23">
        <v>0</v>
      </c>
      <c r="X665" s="23">
        <v>0</v>
      </c>
      <c r="Y665" s="23">
        <v>0</v>
      </c>
      <c r="Z665" s="23">
        <v>0</v>
      </c>
      <c r="AA665" s="23">
        <v>1</v>
      </c>
      <c r="AB665" s="23">
        <v>2</v>
      </c>
      <c r="AC665" s="23">
        <v>0</v>
      </c>
      <c r="AD665" s="23">
        <v>0</v>
      </c>
      <c r="AE665" s="23">
        <v>0</v>
      </c>
      <c r="AF665" s="23">
        <v>323</v>
      </c>
    </row>
    <row r="666" spans="1:32">
      <c r="A666">
        <f t="shared" si="56"/>
        <v>2012</v>
      </c>
      <c r="B666" t="str">
        <f t="shared" si="57"/>
        <v>La Dulce</v>
      </c>
      <c r="C666">
        <v>3</v>
      </c>
      <c r="D666" t="s">
        <v>884</v>
      </c>
      <c r="E666" s="23">
        <v>1</v>
      </c>
      <c r="F666" s="23">
        <v>0</v>
      </c>
      <c r="G666" s="23">
        <v>16</v>
      </c>
      <c r="H666" s="23">
        <v>0</v>
      </c>
      <c r="I666" s="23">
        <v>0</v>
      </c>
      <c r="J666" s="23">
        <v>0</v>
      </c>
      <c r="K666" s="23">
        <v>0</v>
      </c>
      <c r="L666" s="23">
        <v>0</v>
      </c>
      <c r="M666" s="23">
        <v>0</v>
      </c>
      <c r="N666" s="23">
        <v>0</v>
      </c>
      <c r="O666" s="23">
        <v>0</v>
      </c>
      <c r="P666" s="23">
        <v>0</v>
      </c>
      <c r="Q666" s="23">
        <v>25</v>
      </c>
      <c r="R666" s="23">
        <v>250</v>
      </c>
      <c r="S666" s="23">
        <v>12</v>
      </c>
      <c r="T666" s="23">
        <v>0</v>
      </c>
      <c r="U666" s="23">
        <v>4</v>
      </c>
      <c r="V666" s="23">
        <v>3</v>
      </c>
      <c r="W666" s="23">
        <v>0</v>
      </c>
      <c r="X666" s="23">
        <v>0</v>
      </c>
      <c r="Y666" s="23">
        <v>0</v>
      </c>
      <c r="Z666" s="23">
        <v>0</v>
      </c>
      <c r="AA666" s="23">
        <v>0</v>
      </c>
      <c r="AB666" s="23">
        <v>0</v>
      </c>
      <c r="AC666" s="23">
        <v>0</v>
      </c>
      <c r="AD666" s="23">
        <v>0</v>
      </c>
      <c r="AE666" s="23">
        <v>0</v>
      </c>
      <c r="AF666" s="23">
        <v>311</v>
      </c>
    </row>
    <row r="667" spans="1:32">
      <c r="A667">
        <f t="shared" si="56"/>
        <v>2012</v>
      </c>
      <c r="B667" t="str">
        <f t="shared" si="57"/>
        <v>La Dulce</v>
      </c>
      <c r="C667">
        <v>4</v>
      </c>
      <c r="D667" t="s">
        <v>884</v>
      </c>
      <c r="E667" s="23">
        <v>0</v>
      </c>
      <c r="F667" s="23">
        <v>0</v>
      </c>
      <c r="G667" s="23">
        <v>12</v>
      </c>
      <c r="H667" s="23">
        <v>0</v>
      </c>
      <c r="I667" s="23">
        <v>0</v>
      </c>
      <c r="J667" s="23">
        <v>0</v>
      </c>
      <c r="K667" s="23">
        <v>1</v>
      </c>
      <c r="L667" s="23">
        <v>0</v>
      </c>
      <c r="M667" s="23">
        <v>0</v>
      </c>
      <c r="N667" s="23">
        <v>0</v>
      </c>
      <c r="O667" s="23">
        <v>0</v>
      </c>
      <c r="P667" s="23">
        <v>0</v>
      </c>
      <c r="Q667" s="23">
        <v>23</v>
      </c>
      <c r="R667" s="23">
        <v>187</v>
      </c>
      <c r="S667" s="23">
        <v>12</v>
      </c>
      <c r="T667" s="23">
        <v>0</v>
      </c>
      <c r="U667" s="23">
        <v>2</v>
      </c>
      <c r="V667" s="23">
        <v>3</v>
      </c>
      <c r="W667" s="23">
        <v>0</v>
      </c>
      <c r="X667" s="23">
        <v>0</v>
      </c>
      <c r="Y667" s="23">
        <v>0</v>
      </c>
      <c r="Z667" s="23">
        <v>0</v>
      </c>
      <c r="AA667" s="23">
        <v>1</v>
      </c>
      <c r="AB667" s="23">
        <v>0</v>
      </c>
      <c r="AC667" s="23">
        <v>0</v>
      </c>
      <c r="AD667" s="23">
        <v>0</v>
      </c>
      <c r="AE667" s="23">
        <v>0</v>
      </c>
      <c r="AF667" s="23">
        <v>241</v>
      </c>
    </row>
    <row r="668" spans="1:32">
      <c r="A668">
        <f t="shared" si="56"/>
        <v>2012</v>
      </c>
      <c r="B668" t="str">
        <f t="shared" si="57"/>
        <v>La Dulce</v>
      </c>
      <c r="C668">
        <v>5</v>
      </c>
      <c r="D668" t="s">
        <v>884</v>
      </c>
      <c r="E668" s="23">
        <v>9</v>
      </c>
      <c r="F668" s="23">
        <v>0</v>
      </c>
      <c r="G668" s="23">
        <v>5</v>
      </c>
      <c r="H668" s="23">
        <v>0</v>
      </c>
      <c r="I668" s="23">
        <v>3</v>
      </c>
      <c r="J668" s="23">
        <v>0</v>
      </c>
      <c r="K668" s="23">
        <v>0</v>
      </c>
      <c r="L668" s="23">
        <v>0</v>
      </c>
      <c r="M668" s="23">
        <v>0</v>
      </c>
      <c r="N668" s="23">
        <v>3</v>
      </c>
      <c r="O668" s="23">
        <v>0</v>
      </c>
      <c r="P668" s="23">
        <v>0</v>
      </c>
      <c r="Q668" s="23">
        <v>3</v>
      </c>
      <c r="R668" s="23">
        <v>125</v>
      </c>
      <c r="S668" s="23">
        <v>1</v>
      </c>
      <c r="T668" s="23">
        <v>10</v>
      </c>
      <c r="U668" s="23">
        <v>17</v>
      </c>
      <c r="V668" s="23">
        <v>3</v>
      </c>
      <c r="W668" s="23">
        <v>0</v>
      </c>
      <c r="X668" s="23">
        <v>0</v>
      </c>
      <c r="Y668" s="23">
        <v>0</v>
      </c>
      <c r="Z668" s="23">
        <v>0</v>
      </c>
      <c r="AA668" s="23">
        <v>0</v>
      </c>
      <c r="AB668" s="23">
        <v>0</v>
      </c>
      <c r="AC668" s="23">
        <v>0</v>
      </c>
      <c r="AD668" s="23">
        <v>0</v>
      </c>
      <c r="AE668" s="23">
        <v>0</v>
      </c>
      <c r="AF668" s="23">
        <v>179</v>
      </c>
    </row>
    <row r="669" spans="1:32">
      <c r="A669">
        <f t="shared" si="56"/>
        <v>2012</v>
      </c>
      <c r="B669" t="str">
        <f t="shared" si="57"/>
        <v>La Dulce</v>
      </c>
      <c r="C669">
        <v>6</v>
      </c>
      <c r="D669" t="s">
        <v>884</v>
      </c>
      <c r="E669" s="23">
        <v>4</v>
      </c>
      <c r="F669" s="23">
        <v>0</v>
      </c>
      <c r="G669" s="23">
        <v>0</v>
      </c>
      <c r="H669" s="23">
        <v>0</v>
      </c>
      <c r="I669" s="23">
        <v>0</v>
      </c>
      <c r="J669" s="23">
        <v>2</v>
      </c>
      <c r="K669" s="23">
        <v>7</v>
      </c>
      <c r="L669" s="23">
        <v>0</v>
      </c>
      <c r="M669" s="23">
        <v>0</v>
      </c>
      <c r="N669" s="23">
        <v>0</v>
      </c>
      <c r="O669" s="23">
        <v>0</v>
      </c>
      <c r="P669" s="23">
        <v>0</v>
      </c>
      <c r="Q669" s="23">
        <v>0</v>
      </c>
      <c r="R669" s="23">
        <v>150</v>
      </c>
      <c r="S669" s="23">
        <v>4</v>
      </c>
      <c r="T669" s="23">
        <v>15</v>
      </c>
      <c r="U669" s="23">
        <v>60</v>
      </c>
      <c r="V669" s="23">
        <v>7</v>
      </c>
      <c r="W669" s="23">
        <v>0</v>
      </c>
      <c r="X669" s="23">
        <v>0</v>
      </c>
      <c r="Y669" s="23">
        <v>0</v>
      </c>
      <c r="Z669" s="23">
        <v>0</v>
      </c>
      <c r="AA669" s="23">
        <v>0</v>
      </c>
      <c r="AB669" s="23">
        <v>0</v>
      </c>
      <c r="AC669" s="23">
        <v>0</v>
      </c>
      <c r="AD669" s="23">
        <v>0</v>
      </c>
      <c r="AE669" s="23">
        <v>0</v>
      </c>
      <c r="AF669" s="23">
        <v>249</v>
      </c>
    </row>
    <row r="670" spans="1:32">
      <c r="A670">
        <f t="shared" si="56"/>
        <v>2012</v>
      </c>
      <c r="B670" t="str">
        <f t="shared" si="57"/>
        <v>La Dulce</v>
      </c>
      <c r="C670">
        <v>7</v>
      </c>
      <c r="D670" t="s">
        <v>884</v>
      </c>
      <c r="E670" s="23">
        <v>12</v>
      </c>
      <c r="F670" s="23">
        <v>0</v>
      </c>
      <c r="G670" s="23">
        <v>19</v>
      </c>
      <c r="H670" s="23">
        <v>0</v>
      </c>
      <c r="I670" s="23">
        <v>0</v>
      </c>
      <c r="J670" s="23">
        <v>2</v>
      </c>
      <c r="K670" s="23">
        <v>0</v>
      </c>
      <c r="L670" s="23">
        <v>0</v>
      </c>
      <c r="M670" s="23">
        <v>0</v>
      </c>
      <c r="N670" s="23">
        <v>3</v>
      </c>
      <c r="O670" s="23">
        <v>0</v>
      </c>
      <c r="P670" s="23">
        <v>0</v>
      </c>
      <c r="Q670" s="23">
        <v>42</v>
      </c>
      <c r="R670" s="23">
        <v>300</v>
      </c>
      <c r="S670" s="23">
        <v>3</v>
      </c>
      <c r="T670" s="23">
        <v>18</v>
      </c>
      <c r="U670" s="23">
        <v>6</v>
      </c>
      <c r="V670" s="23">
        <v>2</v>
      </c>
      <c r="W670" s="23">
        <v>0</v>
      </c>
      <c r="X670" s="23">
        <v>0</v>
      </c>
      <c r="Y670" s="23">
        <v>0</v>
      </c>
      <c r="Z670" s="23">
        <v>0</v>
      </c>
      <c r="AA670" s="23">
        <v>4</v>
      </c>
      <c r="AB670" s="23">
        <v>5</v>
      </c>
      <c r="AC670" s="23">
        <v>0</v>
      </c>
      <c r="AD670" s="23">
        <v>0</v>
      </c>
      <c r="AE670" s="23">
        <v>0</v>
      </c>
      <c r="AF670" s="23">
        <v>416</v>
      </c>
    </row>
    <row r="671" spans="1:32">
      <c r="A671">
        <f t="shared" si="56"/>
        <v>2012</v>
      </c>
      <c r="B671" t="str">
        <f t="shared" si="57"/>
        <v>La Dulce</v>
      </c>
      <c r="C671">
        <v>8</v>
      </c>
      <c r="D671" t="s">
        <v>884</v>
      </c>
      <c r="E671" s="23">
        <v>3</v>
      </c>
      <c r="F671" s="23">
        <v>0</v>
      </c>
      <c r="G671" s="23">
        <v>4</v>
      </c>
      <c r="H671" s="23">
        <v>1</v>
      </c>
      <c r="I671" s="23">
        <v>0</v>
      </c>
      <c r="J671" s="23">
        <v>0</v>
      </c>
      <c r="K671" s="23">
        <v>0</v>
      </c>
      <c r="L671" s="23">
        <v>0</v>
      </c>
      <c r="M671" s="23">
        <v>0</v>
      </c>
      <c r="N671" s="23">
        <v>0</v>
      </c>
      <c r="O671" s="23">
        <v>0</v>
      </c>
      <c r="P671" s="23">
        <v>0</v>
      </c>
      <c r="Q671" s="23">
        <v>15</v>
      </c>
      <c r="R671" s="23">
        <v>166</v>
      </c>
      <c r="S671" s="23">
        <v>0</v>
      </c>
      <c r="T671" s="23">
        <v>2</v>
      </c>
      <c r="U671" s="23">
        <v>6</v>
      </c>
      <c r="V671" s="23">
        <v>4</v>
      </c>
      <c r="W671" s="23">
        <v>0</v>
      </c>
      <c r="X671" s="23">
        <v>0</v>
      </c>
      <c r="Y671" s="23">
        <v>0</v>
      </c>
      <c r="Z671" s="23">
        <v>0</v>
      </c>
      <c r="AA671" s="23">
        <v>3</v>
      </c>
      <c r="AB671" s="23">
        <v>2</v>
      </c>
      <c r="AC671" s="23">
        <v>0</v>
      </c>
      <c r="AD671" s="23">
        <v>0</v>
      </c>
      <c r="AE671" s="23">
        <v>0</v>
      </c>
      <c r="AF671" s="23">
        <v>206</v>
      </c>
    </row>
    <row r="672" spans="1:32">
      <c r="A672">
        <f t="shared" si="56"/>
        <v>2012</v>
      </c>
      <c r="B672" t="str">
        <f t="shared" si="57"/>
        <v>La Dulce</v>
      </c>
      <c r="C672">
        <v>9</v>
      </c>
      <c r="D672" t="s">
        <v>884</v>
      </c>
      <c r="E672" s="23">
        <v>11</v>
      </c>
      <c r="F672" s="23">
        <v>0</v>
      </c>
      <c r="G672" s="23">
        <v>5</v>
      </c>
      <c r="H672" s="23">
        <v>0</v>
      </c>
      <c r="I672" s="23">
        <v>0</v>
      </c>
      <c r="J672" s="23">
        <v>0</v>
      </c>
      <c r="K672" s="23">
        <v>0</v>
      </c>
      <c r="L672" s="23">
        <v>0</v>
      </c>
      <c r="M672" s="23">
        <v>0</v>
      </c>
      <c r="N672" s="23">
        <v>0</v>
      </c>
      <c r="O672" s="23">
        <v>0</v>
      </c>
      <c r="P672" s="23">
        <v>0</v>
      </c>
      <c r="Q672" s="23">
        <v>13</v>
      </c>
      <c r="R672" s="23">
        <v>115</v>
      </c>
      <c r="S672" s="23">
        <v>2</v>
      </c>
      <c r="T672" s="23">
        <v>2</v>
      </c>
      <c r="U672" s="23">
        <v>22</v>
      </c>
      <c r="V672" s="23">
        <v>2</v>
      </c>
      <c r="W672" s="23">
        <v>0</v>
      </c>
      <c r="X672" s="23">
        <v>0</v>
      </c>
      <c r="Y672" s="23">
        <v>0</v>
      </c>
      <c r="Z672" s="23">
        <v>0</v>
      </c>
      <c r="AA672" s="23">
        <v>0</v>
      </c>
      <c r="AB672" s="23">
        <v>0</v>
      </c>
      <c r="AC672" s="23">
        <v>0</v>
      </c>
      <c r="AD672" s="23">
        <v>0</v>
      </c>
      <c r="AE672" s="23">
        <v>0</v>
      </c>
      <c r="AF672" s="23">
        <v>172</v>
      </c>
    </row>
    <row r="673" spans="1:32">
      <c r="A673">
        <f t="shared" si="56"/>
        <v>2012</v>
      </c>
      <c r="B673" t="str">
        <f t="shared" si="57"/>
        <v>La Dulce</v>
      </c>
      <c r="C673">
        <v>10</v>
      </c>
      <c r="D673" t="s">
        <v>884</v>
      </c>
      <c r="E673" s="23">
        <v>10</v>
      </c>
      <c r="F673" s="23">
        <v>0</v>
      </c>
      <c r="G673" s="23">
        <v>9</v>
      </c>
      <c r="H673" s="23">
        <v>0</v>
      </c>
      <c r="I673" s="23">
        <v>0</v>
      </c>
      <c r="J673" s="23">
        <v>0</v>
      </c>
      <c r="K673" s="23">
        <v>0</v>
      </c>
      <c r="L673" s="23">
        <v>0</v>
      </c>
      <c r="M673" s="23">
        <v>0</v>
      </c>
      <c r="N673" s="23">
        <v>0</v>
      </c>
      <c r="O673" s="23">
        <v>0</v>
      </c>
      <c r="P673" s="23">
        <v>0</v>
      </c>
      <c r="Q673" s="23">
        <v>31</v>
      </c>
      <c r="R673" s="23">
        <v>100</v>
      </c>
      <c r="S673" s="23">
        <v>3</v>
      </c>
      <c r="T673" s="23">
        <v>10</v>
      </c>
      <c r="U673" s="23">
        <v>31</v>
      </c>
      <c r="V673" s="23">
        <v>4</v>
      </c>
      <c r="W673" s="23">
        <v>0</v>
      </c>
      <c r="X673" s="23">
        <v>1</v>
      </c>
      <c r="Y673" s="23">
        <v>0</v>
      </c>
      <c r="Z673" s="23">
        <v>0</v>
      </c>
      <c r="AA673" s="23">
        <v>0</v>
      </c>
      <c r="AB673" s="23">
        <v>0</v>
      </c>
      <c r="AC673" s="23">
        <v>0</v>
      </c>
      <c r="AD673" s="23">
        <v>0</v>
      </c>
      <c r="AE673" s="23">
        <v>0</v>
      </c>
      <c r="AF673" s="23">
        <v>199</v>
      </c>
    </row>
    <row r="674" spans="1:32">
      <c r="A674">
        <f t="shared" si="56"/>
        <v>2012</v>
      </c>
      <c r="B674" t="str">
        <f t="shared" si="57"/>
        <v>La Dulce</v>
      </c>
      <c r="C674">
        <v>11</v>
      </c>
      <c r="D674" t="s">
        <v>884</v>
      </c>
      <c r="E674" s="23">
        <v>0</v>
      </c>
      <c r="F674" s="23">
        <v>0</v>
      </c>
      <c r="G674" s="23">
        <v>2</v>
      </c>
      <c r="H674" s="23">
        <v>0</v>
      </c>
      <c r="I674" s="23">
        <v>0</v>
      </c>
      <c r="J674" s="23">
        <v>0</v>
      </c>
      <c r="K674" s="23">
        <v>0</v>
      </c>
      <c r="L674" s="23">
        <v>0</v>
      </c>
      <c r="M674" s="23">
        <v>0</v>
      </c>
      <c r="N674" s="23">
        <v>0</v>
      </c>
      <c r="O674" s="23">
        <v>0</v>
      </c>
      <c r="P674" s="23">
        <v>0</v>
      </c>
      <c r="Q674" s="23">
        <v>51</v>
      </c>
      <c r="R674" s="23">
        <v>306</v>
      </c>
      <c r="S674" s="23">
        <v>1</v>
      </c>
      <c r="T674" s="23">
        <v>0</v>
      </c>
      <c r="U674" s="23">
        <v>4</v>
      </c>
      <c r="V674" s="23">
        <v>4</v>
      </c>
      <c r="W674" s="23">
        <v>0</v>
      </c>
      <c r="X674" s="23">
        <v>0</v>
      </c>
      <c r="Y674" s="23">
        <v>0</v>
      </c>
      <c r="Z674" s="23">
        <v>0</v>
      </c>
      <c r="AA674" s="23">
        <v>12</v>
      </c>
      <c r="AB674" s="23">
        <v>3</v>
      </c>
      <c r="AC674" s="23">
        <v>0</v>
      </c>
      <c r="AD674" s="23">
        <v>0</v>
      </c>
      <c r="AE674" s="23">
        <v>0</v>
      </c>
      <c r="AF674" s="23">
        <v>383</v>
      </c>
    </row>
    <row r="675" spans="1:32">
      <c r="A675">
        <f t="shared" si="56"/>
        <v>2012</v>
      </c>
      <c r="B675" t="str">
        <f t="shared" si="57"/>
        <v>La Dulce</v>
      </c>
      <c r="C675">
        <v>12</v>
      </c>
      <c r="D675" t="s">
        <v>884</v>
      </c>
      <c r="E675" s="23">
        <v>0</v>
      </c>
      <c r="F675" s="23">
        <v>0</v>
      </c>
      <c r="G675" s="23">
        <v>6</v>
      </c>
      <c r="H675" s="23">
        <v>0</v>
      </c>
      <c r="I675" s="23">
        <v>0</v>
      </c>
      <c r="J675" s="23">
        <v>0</v>
      </c>
      <c r="K675" s="23">
        <v>0</v>
      </c>
      <c r="L675" s="23">
        <v>0</v>
      </c>
      <c r="M675" s="23">
        <v>0</v>
      </c>
      <c r="N675" s="23">
        <v>0</v>
      </c>
      <c r="O675" s="23">
        <v>0</v>
      </c>
      <c r="P675" s="23">
        <v>0</v>
      </c>
      <c r="Q675" s="23">
        <v>102</v>
      </c>
      <c r="R675" s="23">
        <v>122</v>
      </c>
      <c r="S675" s="23">
        <v>5</v>
      </c>
      <c r="T675" s="23">
        <v>2</v>
      </c>
      <c r="U675" s="23">
        <v>40</v>
      </c>
      <c r="V675" s="23">
        <v>1</v>
      </c>
      <c r="W675" s="23">
        <v>0</v>
      </c>
      <c r="X675" s="23">
        <v>0</v>
      </c>
      <c r="Y675" s="23">
        <v>0</v>
      </c>
      <c r="Z675" s="23">
        <v>0</v>
      </c>
      <c r="AA675" s="23">
        <v>3</v>
      </c>
      <c r="AB675" s="23">
        <v>3</v>
      </c>
      <c r="AC675" s="23">
        <v>0</v>
      </c>
      <c r="AD675" s="23">
        <v>0</v>
      </c>
      <c r="AE675" s="23">
        <v>0</v>
      </c>
      <c r="AF675" s="23">
        <v>284</v>
      </c>
    </row>
    <row r="676" spans="1:32">
      <c r="A676">
        <f t="shared" si="56"/>
        <v>2012</v>
      </c>
      <c r="B676" t="str">
        <f t="shared" si="57"/>
        <v>La Dulce</v>
      </c>
      <c r="C676">
        <v>13</v>
      </c>
      <c r="D676" t="s">
        <v>884</v>
      </c>
      <c r="E676" s="23">
        <v>6</v>
      </c>
      <c r="F676" s="23">
        <v>0</v>
      </c>
      <c r="G676" s="23">
        <v>0</v>
      </c>
      <c r="H676" s="23">
        <v>0</v>
      </c>
      <c r="I676" s="23">
        <v>0</v>
      </c>
      <c r="J676" s="23">
        <v>0</v>
      </c>
      <c r="K676" s="23">
        <v>0</v>
      </c>
      <c r="L676" s="23">
        <v>0</v>
      </c>
      <c r="M676" s="23">
        <v>0</v>
      </c>
      <c r="N676" s="23">
        <v>0</v>
      </c>
      <c r="O676" s="23">
        <v>0</v>
      </c>
      <c r="P676" s="23">
        <v>0</v>
      </c>
      <c r="Q676" s="23">
        <v>9</v>
      </c>
      <c r="R676" s="23">
        <v>375</v>
      </c>
      <c r="S676" s="23">
        <v>2</v>
      </c>
      <c r="T676" s="23">
        <v>0</v>
      </c>
      <c r="U676" s="23">
        <v>2</v>
      </c>
      <c r="V676" s="23">
        <v>0</v>
      </c>
      <c r="W676" s="23">
        <v>0</v>
      </c>
      <c r="X676" s="23">
        <v>0</v>
      </c>
      <c r="Y676" s="23">
        <v>0</v>
      </c>
      <c r="Z676" s="23">
        <v>0</v>
      </c>
      <c r="AA676" s="23">
        <v>4</v>
      </c>
      <c r="AB676" s="23">
        <v>5</v>
      </c>
      <c r="AC676" s="23">
        <v>0</v>
      </c>
      <c r="AD676" s="23">
        <v>0</v>
      </c>
      <c r="AE676" s="23">
        <v>0</v>
      </c>
      <c r="AF676" s="23">
        <v>403</v>
      </c>
    </row>
    <row r="677" spans="1:32">
      <c r="A677">
        <f t="shared" si="56"/>
        <v>2012</v>
      </c>
      <c r="B677" t="str">
        <f t="shared" si="57"/>
        <v>La Dulce</v>
      </c>
      <c r="C677">
        <v>14</v>
      </c>
      <c r="D677" t="s">
        <v>884</v>
      </c>
      <c r="E677" s="23">
        <v>4</v>
      </c>
      <c r="F677" s="23">
        <v>0</v>
      </c>
      <c r="G677" s="23">
        <v>2</v>
      </c>
      <c r="H677" s="23">
        <v>1</v>
      </c>
      <c r="I677" s="23">
        <v>0</v>
      </c>
      <c r="J677" s="23">
        <v>1</v>
      </c>
      <c r="K677" s="23">
        <v>0</v>
      </c>
      <c r="L677" s="23">
        <v>0</v>
      </c>
      <c r="M677" s="23">
        <v>0</v>
      </c>
      <c r="N677" s="23">
        <v>0</v>
      </c>
      <c r="O677" s="23">
        <v>0</v>
      </c>
      <c r="P677" s="23">
        <v>0</v>
      </c>
      <c r="Q677" s="23">
        <v>10</v>
      </c>
      <c r="R677" s="23">
        <v>176</v>
      </c>
      <c r="S677" s="23">
        <v>0</v>
      </c>
      <c r="T677" s="23">
        <v>0</v>
      </c>
      <c r="U677" s="23">
        <v>5</v>
      </c>
      <c r="V677" s="23">
        <v>0</v>
      </c>
      <c r="W677" s="23">
        <v>0</v>
      </c>
      <c r="X677" s="23">
        <v>0</v>
      </c>
      <c r="Y677" s="23">
        <v>0</v>
      </c>
      <c r="Z677" s="23">
        <v>0</v>
      </c>
      <c r="AA677" s="23">
        <v>2</v>
      </c>
      <c r="AB677" s="23">
        <v>0</v>
      </c>
      <c r="AC677" s="23">
        <v>0</v>
      </c>
      <c r="AD677" s="23">
        <v>0</v>
      </c>
      <c r="AE677" s="23">
        <v>0</v>
      </c>
      <c r="AF677" s="23">
        <v>201</v>
      </c>
    </row>
    <row r="678" spans="1:32">
      <c r="A678">
        <f t="shared" si="56"/>
        <v>2012</v>
      </c>
      <c r="B678" t="str">
        <f t="shared" si="57"/>
        <v>La Dulce</v>
      </c>
      <c r="C678">
        <v>15</v>
      </c>
      <c r="D678" t="s">
        <v>884</v>
      </c>
      <c r="E678" s="23">
        <v>6</v>
      </c>
      <c r="F678" s="23">
        <v>0</v>
      </c>
      <c r="G678" s="23">
        <v>11</v>
      </c>
      <c r="H678" s="23">
        <v>0</v>
      </c>
      <c r="I678" s="23">
        <v>2</v>
      </c>
      <c r="J678" s="23">
        <v>2</v>
      </c>
      <c r="K678" s="23">
        <v>0</v>
      </c>
      <c r="L678" s="23">
        <v>0</v>
      </c>
      <c r="M678" s="23">
        <v>0</v>
      </c>
      <c r="N678" s="23">
        <v>0</v>
      </c>
      <c r="O678" s="23">
        <v>0</v>
      </c>
      <c r="P678" s="23">
        <v>0</v>
      </c>
      <c r="Q678" s="23">
        <v>13</v>
      </c>
      <c r="R678" s="23">
        <v>35</v>
      </c>
      <c r="S678" s="23">
        <v>3</v>
      </c>
      <c r="T678" s="23">
        <v>2</v>
      </c>
      <c r="U678" s="23">
        <v>6</v>
      </c>
      <c r="V678" s="23">
        <v>0</v>
      </c>
      <c r="W678" s="23">
        <v>0</v>
      </c>
      <c r="X678" s="23">
        <v>0</v>
      </c>
      <c r="Y678" s="23">
        <v>0</v>
      </c>
      <c r="Z678" s="23">
        <v>0</v>
      </c>
      <c r="AA678" s="23">
        <v>0</v>
      </c>
      <c r="AB678" s="23">
        <v>0</v>
      </c>
      <c r="AC678" s="23">
        <v>0</v>
      </c>
      <c r="AD678" s="23">
        <v>0</v>
      </c>
      <c r="AE678" s="23">
        <v>0</v>
      </c>
      <c r="AF678" s="23">
        <v>80</v>
      </c>
    </row>
    <row r="679" spans="1:32">
      <c r="A679">
        <f t="shared" si="56"/>
        <v>2012</v>
      </c>
      <c r="B679" t="str">
        <f t="shared" si="57"/>
        <v>La Dulce</v>
      </c>
      <c r="C679">
        <v>16</v>
      </c>
      <c r="D679" t="s">
        <v>884</v>
      </c>
      <c r="E679" s="23">
        <v>30</v>
      </c>
      <c r="F679" s="23">
        <v>0</v>
      </c>
      <c r="G679" s="23">
        <v>7</v>
      </c>
      <c r="H679" s="23">
        <v>0</v>
      </c>
      <c r="I679" s="23">
        <v>2</v>
      </c>
      <c r="J679" s="23">
        <v>0</v>
      </c>
      <c r="K679" s="23">
        <v>0</v>
      </c>
      <c r="L679" s="23">
        <v>0</v>
      </c>
      <c r="M679" s="23">
        <v>0</v>
      </c>
      <c r="N679" s="23">
        <v>0</v>
      </c>
      <c r="O679" s="23">
        <v>0</v>
      </c>
      <c r="P679" s="23">
        <v>0</v>
      </c>
      <c r="Q679" s="23">
        <v>20</v>
      </c>
      <c r="R679" s="23">
        <v>107</v>
      </c>
      <c r="S679" s="23">
        <v>2</v>
      </c>
      <c r="T679" s="23">
        <v>0</v>
      </c>
      <c r="U679" s="23">
        <v>9</v>
      </c>
      <c r="V679" s="23">
        <v>4</v>
      </c>
      <c r="W679" s="23">
        <v>0</v>
      </c>
      <c r="X679" s="23">
        <v>0</v>
      </c>
      <c r="Y679" s="23">
        <v>0</v>
      </c>
      <c r="Z679" s="23">
        <v>0</v>
      </c>
      <c r="AA679" s="23">
        <v>0</v>
      </c>
      <c r="AB679" s="23">
        <v>0</v>
      </c>
      <c r="AC679" s="23">
        <v>0</v>
      </c>
      <c r="AD679" s="23">
        <v>0</v>
      </c>
      <c r="AE679" s="23">
        <v>0</v>
      </c>
      <c r="AF679" s="23">
        <v>181</v>
      </c>
    </row>
    <row r="680" spans="1:32">
      <c r="A680">
        <f t="shared" si="56"/>
        <v>2012</v>
      </c>
      <c r="B680" t="str">
        <f t="shared" si="57"/>
        <v>La Dulce</v>
      </c>
      <c r="C680">
        <v>17</v>
      </c>
      <c r="D680" t="s">
        <v>884</v>
      </c>
      <c r="E680" s="23">
        <v>10</v>
      </c>
      <c r="F680" s="23">
        <v>0</v>
      </c>
      <c r="G680" s="23">
        <v>1</v>
      </c>
      <c r="H680" s="23">
        <v>0</v>
      </c>
      <c r="I680" s="23">
        <v>0</v>
      </c>
      <c r="J680" s="23">
        <v>0</v>
      </c>
      <c r="K680" s="23">
        <v>0</v>
      </c>
      <c r="L680" s="23">
        <v>0</v>
      </c>
      <c r="M680" s="23">
        <v>0</v>
      </c>
      <c r="N680" s="23">
        <v>0</v>
      </c>
      <c r="O680" s="23">
        <v>0</v>
      </c>
      <c r="P680" s="23">
        <v>0</v>
      </c>
      <c r="Q680" s="23">
        <v>6</v>
      </c>
      <c r="R680" s="23">
        <v>75</v>
      </c>
      <c r="S680" s="23">
        <v>0</v>
      </c>
      <c r="T680" s="23">
        <v>0</v>
      </c>
      <c r="U680" s="23">
        <v>8</v>
      </c>
      <c r="V680" s="23">
        <v>0</v>
      </c>
      <c r="W680" s="23">
        <v>0</v>
      </c>
      <c r="X680" s="23">
        <v>0</v>
      </c>
      <c r="Y680" s="23">
        <v>0</v>
      </c>
      <c r="Z680" s="23">
        <v>0</v>
      </c>
      <c r="AA680" s="23">
        <v>0</v>
      </c>
      <c r="AB680" s="23">
        <v>0</v>
      </c>
      <c r="AC680" s="23">
        <v>0</v>
      </c>
      <c r="AD680" s="23">
        <v>0</v>
      </c>
      <c r="AE680" s="23">
        <v>0</v>
      </c>
      <c r="AF680" s="23">
        <v>100</v>
      </c>
    </row>
    <row r="681" spans="1:32">
      <c r="A681">
        <f t="shared" si="56"/>
        <v>2012</v>
      </c>
      <c r="B681" t="str">
        <f t="shared" si="57"/>
        <v>La Dulce</v>
      </c>
      <c r="C681">
        <v>18</v>
      </c>
      <c r="D681" t="s">
        <v>884</v>
      </c>
      <c r="E681" s="23">
        <v>17</v>
      </c>
      <c r="F681" s="23">
        <v>0</v>
      </c>
      <c r="G681" s="23">
        <v>2</v>
      </c>
      <c r="H681" s="23">
        <v>0</v>
      </c>
      <c r="I681" s="23">
        <v>0</v>
      </c>
      <c r="J681" s="23">
        <v>0</v>
      </c>
      <c r="K681" s="23">
        <v>1</v>
      </c>
      <c r="L681" s="23">
        <v>0</v>
      </c>
      <c r="M681" s="23">
        <v>0</v>
      </c>
      <c r="N681" s="23">
        <v>0</v>
      </c>
      <c r="O681" s="23">
        <v>0</v>
      </c>
      <c r="P681" s="23">
        <v>0</v>
      </c>
      <c r="Q681" s="23">
        <v>11</v>
      </c>
      <c r="R681" s="23">
        <v>71</v>
      </c>
      <c r="S681" s="23">
        <v>1</v>
      </c>
      <c r="T681" s="23">
        <v>0</v>
      </c>
      <c r="U681" s="23">
        <v>15</v>
      </c>
      <c r="V681" s="23">
        <v>0</v>
      </c>
      <c r="W681" s="23">
        <v>0</v>
      </c>
      <c r="X681" s="23">
        <v>0</v>
      </c>
      <c r="Y681" s="23">
        <v>0</v>
      </c>
      <c r="Z681" s="23">
        <v>0</v>
      </c>
      <c r="AA681" s="23">
        <v>0</v>
      </c>
      <c r="AB681" s="23">
        <v>0</v>
      </c>
      <c r="AC681" s="23">
        <v>0</v>
      </c>
      <c r="AD681" s="23">
        <v>0</v>
      </c>
      <c r="AE681" s="23">
        <v>0</v>
      </c>
      <c r="AF681" s="23">
        <v>118</v>
      </c>
    </row>
    <row r="682" spans="1:32">
      <c r="A682">
        <f t="shared" si="56"/>
        <v>2012</v>
      </c>
      <c r="B682" t="str">
        <f t="shared" si="57"/>
        <v>La Dulce</v>
      </c>
      <c r="C682">
        <v>19</v>
      </c>
      <c r="D682" t="s">
        <v>884</v>
      </c>
      <c r="E682" s="23">
        <v>2</v>
      </c>
      <c r="F682" s="23">
        <v>0</v>
      </c>
      <c r="G682" s="23">
        <v>5</v>
      </c>
      <c r="H682" s="23">
        <v>0</v>
      </c>
      <c r="I682" s="23">
        <v>1</v>
      </c>
      <c r="J682" s="23">
        <v>0</v>
      </c>
      <c r="K682" s="23">
        <v>0</v>
      </c>
      <c r="L682" s="23">
        <v>0</v>
      </c>
      <c r="M682" s="23">
        <v>0</v>
      </c>
      <c r="N682" s="23">
        <v>0</v>
      </c>
      <c r="O682" s="23">
        <v>0</v>
      </c>
      <c r="P682" s="23">
        <v>0</v>
      </c>
      <c r="Q682" s="23">
        <v>10</v>
      </c>
      <c r="R682" s="23">
        <v>25</v>
      </c>
      <c r="S682" s="23">
        <v>0</v>
      </c>
      <c r="T682" s="23">
        <v>5</v>
      </c>
      <c r="U682" s="23">
        <v>1</v>
      </c>
      <c r="V682" s="23">
        <v>5</v>
      </c>
      <c r="W682" s="23">
        <v>1</v>
      </c>
      <c r="X682" s="23">
        <v>0</v>
      </c>
      <c r="Y682" s="23">
        <v>0</v>
      </c>
      <c r="Z682" s="23">
        <v>0</v>
      </c>
      <c r="AA682" s="23">
        <v>0</v>
      </c>
      <c r="AB682" s="23">
        <v>0</v>
      </c>
      <c r="AC682" s="23">
        <v>0</v>
      </c>
      <c r="AD682" s="23">
        <v>0</v>
      </c>
      <c r="AE682" s="23">
        <v>0</v>
      </c>
      <c r="AF682" s="23">
        <v>55</v>
      </c>
    </row>
    <row r="683" spans="1:32">
      <c r="A683">
        <f t="shared" si="56"/>
        <v>2012</v>
      </c>
      <c r="B683" t="str">
        <f t="shared" si="57"/>
        <v>La Dulce</v>
      </c>
      <c r="C683">
        <v>20</v>
      </c>
      <c r="D683" t="s">
        <v>884</v>
      </c>
      <c r="E683" s="23">
        <v>0</v>
      </c>
      <c r="F683" s="23">
        <v>0</v>
      </c>
      <c r="G683" s="23">
        <v>6</v>
      </c>
      <c r="H683" s="23">
        <v>0</v>
      </c>
      <c r="I683" s="23">
        <v>0</v>
      </c>
      <c r="J683" s="23">
        <v>0</v>
      </c>
      <c r="K683" s="23">
        <v>0</v>
      </c>
      <c r="L683" s="23">
        <v>0</v>
      </c>
      <c r="M683" s="23">
        <v>0</v>
      </c>
      <c r="N683" s="23">
        <v>0</v>
      </c>
      <c r="O683" s="23">
        <v>0</v>
      </c>
      <c r="P683" s="23">
        <v>0</v>
      </c>
      <c r="Q683" s="23">
        <v>15</v>
      </c>
      <c r="R683" s="23">
        <v>20</v>
      </c>
      <c r="S683" s="23">
        <v>0</v>
      </c>
      <c r="T683" s="23">
        <v>0</v>
      </c>
      <c r="U683" s="23">
        <v>5</v>
      </c>
      <c r="V683" s="23">
        <v>5</v>
      </c>
      <c r="W683" s="23">
        <v>5</v>
      </c>
      <c r="X683" s="23">
        <v>0</v>
      </c>
      <c r="Y683" s="23">
        <v>0</v>
      </c>
      <c r="Z683" s="23">
        <v>0</v>
      </c>
      <c r="AA683" s="23">
        <v>0</v>
      </c>
      <c r="AB683" s="23">
        <v>0</v>
      </c>
      <c r="AC683" s="23">
        <v>0</v>
      </c>
      <c r="AD683" s="23">
        <v>0</v>
      </c>
      <c r="AE683" s="23">
        <v>0</v>
      </c>
      <c r="AF683" s="23">
        <v>56</v>
      </c>
    </row>
    <row r="684" spans="1:32">
      <c r="A684">
        <f t="shared" si="56"/>
        <v>2012</v>
      </c>
      <c r="B684" t="str">
        <f t="shared" si="57"/>
        <v>La Dulce</v>
      </c>
      <c r="C684">
        <v>21</v>
      </c>
      <c r="D684" t="s">
        <v>884</v>
      </c>
      <c r="E684" s="23">
        <v>0</v>
      </c>
      <c r="F684" s="23">
        <v>0</v>
      </c>
      <c r="G684" s="23">
        <v>3</v>
      </c>
      <c r="H684" s="23">
        <v>0</v>
      </c>
      <c r="I684" s="23">
        <v>0</v>
      </c>
      <c r="J684" s="23">
        <v>0</v>
      </c>
      <c r="K684" s="23">
        <v>0</v>
      </c>
      <c r="L684" s="23">
        <v>1</v>
      </c>
      <c r="M684" s="23">
        <v>0</v>
      </c>
      <c r="N684" s="23">
        <v>0</v>
      </c>
      <c r="O684" s="23">
        <v>0</v>
      </c>
      <c r="P684" s="23">
        <v>0</v>
      </c>
      <c r="Q684" s="23">
        <v>9</v>
      </c>
      <c r="R684" s="23">
        <v>29</v>
      </c>
      <c r="S684" s="23">
        <v>0</v>
      </c>
      <c r="T684" s="23">
        <v>4</v>
      </c>
      <c r="U684" s="23">
        <v>0</v>
      </c>
      <c r="V684" s="23">
        <v>10</v>
      </c>
      <c r="W684" s="23">
        <v>3</v>
      </c>
      <c r="X684" s="23">
        <v>0</v>
      </c>
      <c r="Y684" s="23">
        <v>0</v>
      </c>
      <c r="Z684" s="23">
        <v>0</v>
      </c>
      <c r="AA684" s="23">
        <v>0</v>
      </c>
      <c r="AB684" s="23">
        <v>0</v>
      </c>
      <c r="AC684" s="23">
        <v>0</v>
      </c>
      <c r="AD684" s="23">
        <v>0</v>
      </c>
      <c r="AE684" s="23">
        <v>0</v>
      </c>
      <c r="AF684" s="23">
        <v>59</v>
      </c>
    </row>
    <row r="685" spans="1:32">
      <c r="A685">
        <f t="shared" si="56"/>
        <v>2012</v>
      </c>
      <c r="B685" t="str">
        <f t="shared" si="57"/>
        <v>La Dulce</v>
      </c>
      <c r="C685">
        <v>22</v>
      </c>
      <c r="D685" t="s">
        <v>884</v>
      </c>
      <c r="E685" s="23">
        <v>0</v>
      </c>
      <c r="F685" s="23">
        <v>0</v>
      </c>
      <c r="G685" s="23">
        <v>7</v>
      </c>
      <c r="H685" s="23">
        <v>0</v>
      </c>
      <c r="I685" s="23">
        <v>0</v>
      </c>
      <c r="J685" s="23">
        <v>0</v>
      </c>
      <c r="K685" s="23">
        <v>0</v>
      </c>
      <c r="L685" s="23">
        <v>0</v>
      </c>
      <c r="M685" s="23">
        <v>0</v>
      </c>
      <c r="N685" s="23">
        <v>0</v>
      </c>
      <c r="O685" s="23">
        <v>0</v>
      </c>
      <c r="P685" s="23">
        <v>0</v>
      </c>
      <c r="Q685" s="23">
        <v>9</v>
      </c>
      <c r="R685" s="23">
        <v>23</v>
      </c>
      <c r="S685" s="23">
        <v>0</v>
      </c>
      <c r="T685" s="23">
        <v>4</v>
      </c>
      <c r="U685" s="23">
        <v>2</v>
      </c>
      <c r="V685" s="23">
        <v>5</v>
      </c>
      <c r="W685" s="23">
        <v>2</v>
      </c>
      <c r="X685" s="23">
        <v>0</v>
      </c>
      <c r="Y685" s="23">
        <v>0</v>
      </c>
      <c r="Z685" s="23">
        <v>0</v>
      </c>
      <c r="AA685" s="23">
        <v>0</v>
      </c>
      <c r="AB685" s="23">
        <v>1</v>
      </c>
      <c r="AC685" s="23">
        <v>0</v>
      </c>
      <c r="AD685" s="23">
        <v>0</v>
      </c>
      <c r="AE685" s="23">
        <v>0</v>
      </c>
      <c r="AF685" s="23">
        <v>53</v>
      </c>
    </row>
    <row r="686" spans="1:32">
      <c r="A686">
        <f t="shared" si="56"/>
        <v>2012</v>
      </c>
      <c r="B686" t="str">
        <f t="shared" si="57"/>
        <v>La Dulce</v>
      </c>
      <c r="C686">
        <v>23</v>
      </c>
      <c r="D686" t="s">
        <v>884</v>
      </c>
      <c r="E686" s="23">
        <v>0</v>
      </c>
      <c r="F686" s="23">
        <v>0</v>
      </c>
      <c r="G686" s="23">
        <v>6</v>
      </c>
      <c r="H686" s="23">
        <v>0</v>
      </c>
      <c r="I686" s="23">
        <v>0</v>
      </c>
      <c r="J686" s="23">
        <v>0</v>
      </c>
      <c r="K686" s="23">
        <v>0</v>
      </c>
      <c r="L686" s="23">
        <v>0</v>
      </c>
      <c r="M686" s="23">
        <v>0</v>
      </c>
      <c r="N686" s="23">
        <v>0</v>
      </c>
      <c r="O686" s="23">
        <v>0</v>
      </c>
      <c r="P686" s="23">
        <v>0</v>
      </c>
      <c r="Q686" s="23">
        <v>100</v>
      </c>
      <c r="R686" s="23">
        <v>50</v>
      </c>
      <c r="S686" s="23">
        <v>0</v>
      </c>
      <c r="T686" s="23">
        <v>4</v>
      </c>
      <c r="U686" s="23">
        <v>1</v>
      </c>
      <c r="V686" s="23">
        <v>2</v>
      </c>
      <c r="W686" s="23">
        <v>0</v>
      </c>
      <c r="X686" s="23">
        <v>0</v>
      </c>
      <c r="Y686" s="23">
        <v>0</v>
      </c>
      <c r="Z686" s="23">
        <v>0</v>
      </c>
      <c r="AA686" s="23">
        <v>0</v>
      </c>
      <c r="AB686" s="23">
        <v>0</v>
      </c>
      <c r="AC686" s="23">
        <v>0</v>
      </c>
      <c r="AD686" s="23">
        <v>0</v>
      </c>
      <c r="AE686" s="23">
        <v>0</v>
      </c>
      <c r="AF686" s="23">
        <v>163</v>
      </c>
    </row>
    <row r="687" spans="1:32">
      <c r="A687">
        <f t="shared" si="56"/>
        <v>2012</v>
      </c>
      <c r="B687" t="str">
        <f t="shared" si="57"/>
        <v>La Dulce</v>
      </c>
      <c r="C687">
        <v>24</v>
      </c>
      <c r="D687" t="s">
        <v>884</v>
      </c>
      <c r="E687" s="23">
        <v>1</v>
      </c>
      <c r="F687" s="23">
        <v>0</v>
      </c>
      <c r="G687" s="23">
        <v>2</v>
      </c>
      <c r="H687" s="23">
        <v>0</v>
      </c>
      <c r="I687" s="23">
        <v>0</v>
      </c>
      <c r="J687" s="23">
        <v>0</v>
      </c>
      <c r="K687" s="23">
        <v>0</v>
      </c>
      <c r="L687" s="23">
        <v>0</v>
      </c>
      <c r="M687" s="23">
        <v>0</v>
      </c>
      <c r="N687" s="23">
        <v>1</v>
      </c>
      <c r="O687" s="23">
        <v>0</v>
      </c>
      <c r="P687" s="23">
        <v>0</v>
      </c>
      <c r="Q687" s="23">
        <v>71</v>
      </c>
      <c r="R687" s="23">
        <v>19</v>
      </c>
      <c r="S687" s="23">
        <v>0</v>
      </c>
      <c r="T687" s="23">
        <v>2</v>
      </c>
      <c r="U687" s="23">
        <v>0</v>
      </c>
      <c r="V687" s="23">
        <v>2</v>
      </c>
      <c r="W687" s="23">
        <v>0</v>
      </c>
      <c r="X687" s="23">
        <v>1</v>
      </c>
      <c r="Y687" s="23">
        <v>0</v>
      </c>
      <c r="Z687" s="23">
        <v>0</v>
      </c>
      <c r="AA687" s="23">
        <v>0</v>
      </c>
      <c r="AB687" s="23">
        <v>0</v>
      </c>
      <c r="AC687" s="23">
        <v>0</v>
      </c>
      <c r="AD687" s="23">
        <v>0</v>
      </c>
      <c r="AE687" s="23">
        <v>0</v>
      </c>
      <c r="AF687" s="23">
        <v>99</v>
      </c>
    </row>
    <row r="688" spans="1:32">
      <c r="A688">
        <f t="shared" si="56"/>
        <v>2012</v>
      </c>
      <c r="B688" t="s">
        <v>35</v>
      </c>
      <c r="C688">
        <v>1</v>
      </c>
      <c r="D688" t="s">
        <v>884</v>
      </c>
      <c r="E688" s="23">
        <v>0</v>
      </c>
      <c r="F688" s="23">
        <v>0</v>
      </c>
      <c r="G688" s="23">
        <v>2</v>
      </c>
      <c r="H688" s="23">
        <v>0</v>
      </c>
      <c r="I688" s="23">
        <v>0</v>
      </c>
      <c r="J688" s="23">
        <v>0</v>
      </c>
      <c r="K688" s="23">
        <v>0</v>
      </c>
      <c r="L688" s="23">
        <v>0</v>
      </c>
      <c r="M688" s="23">
        <v>0</v>
      </c>
      <c r="N688" s="23">
        <v>0</v>
      </c>
      <c r="O688" s="23">
        <v>0</v>
      </c>
      <c r="P688" s="23">
        <v>0</v>
      </c>
      <c r="Q688" s="23">
        <v>1</v>
      </c>
      <c r="R688" s="23">
        <v>44</v>
      </c>
      <c r="S688" s="23">
        <v>6</v>
      </c>
      <c r="T688" s="23">
        <v>1</v>
      </c>
      <c r="U688" s="23">
        <v>2</v>
      </c>
      <c r="V688" s="23">
        <v>17</v>
      </c>
      <c r="W688" s="23">
        <v>0</v>
      </c>
      <c r="X688" s="23">
        <v>1</v>
      </c>
      <c r="Y688" s="23">
        <v>0</v>
      </c>
      <c r="Z688" s="23">
        <v>0</v>
      </c>
      <c r="AA688" s="23">
        <v>1</v>
      </c>
      <c r="AB688" s="23">
        <v>0</v>
      </c>
      <c r="AC688" s="23">
        <v>0</v>
      </c>
      <c r="AD688" s="23">
        <v>0</v>
      </c>
      <c r="AE688" s="23">
        <v>0</v>
      </c>
      <c r="AF688" s="23">
        <v>75</v>
      </c>
    </row>
    <row r="689" spans="1:32">
      <c r="A689">
        <f t="shared" si="56"/>
        <v>2012</v>
      </c>
      <c r="B689" t="str">
        <f t="shared" ref="B689:B707" si="58">B688</f>
        <v>Babencho</v>
      </c>
      <c r="C689">
        <v>2</v>
      </c>
      <c r="D689" t="s">
        <v>884</v>
      </c>
      <c r="E689" s="23">
        <v>0</v>
      </c>
      <c r="F689" s="23">
        <v>0</v>
      </c>
      <c r="G689" s="23">
        <v>0</v>
      </c>
      <c r="H689" s="23">
        <v>0</v>
      </c>
      <c r="I689" s="23">
        <v>0</v>
      </c>
      <c r="J689" s="23">
        <v>1</v>
      </c>
      <c r="K689" s="23">
        <v>0</v>
      </c>
      <c r="L689" s="23">
        <v>0</v>
      </c>
      <c r="M689" s="23">
        <v>0</v>
      </c>
      <c r="N689" s="23">
        <v>0</v>
      </c>
      <c r="O689" s="23">
        <v>0</v>
      </c>
      <c r="P689" s="23">
        <v>0</v>
      </c>
      <c r="Q689" s="23">
        <v>0</v>
      </c>
      <c r="R689" s="23">
        <v>38</v>
      </c>
      <c r="S689" s="23">
        <v>5</v>
      </c>
      <c r="T689" s="23">
        <v>7</v>
      </c>
      <c r="U689" s="23">
        <v>1</v>
      </c>
      <c r="V689" s="23">
        <v>2</v>
      </c>
      <c r="W689" s="23">
        <v>0</v>
      </c>
      <c r="X689" s="23">
        <v>0</v>
      </c>
      <c r="Y689" s="23">
        <v>0</v>
      </c>
      <c r="Z689" s="23">
        <v>0</v>
      </c>
      <c r="AA689" s="23">
        <v>1</v>
      </c>
      <c r="AB689" s="23">
        <v>0</v>
      </c>
      <c r="AC689" s="23">
        <v>0</v>
      </c>
      <c r="AD689" s="23">
        <v>0</v>
      </c>
      <c r="AE689" s="23">
        <v>0</v>
      </c>
      <c r="AF689" s="23">
        <v>55</v>
      </c>
    </row>
    <row r="690" spans="1:32">
      <c r="A690">
        <f t="shared" si="56"/>
        <v>2012</v>
      </c>
      <c r="B690" t="str">
        <f t="shared" si="58"/>
        <v>Babencho</v>
      </c>
      <c r="C690">
        <v>3</v>
      </c>
      <c r="D690" t="s">
        <v>884</v>
      </c>
      <c r="E690" s="23">
        <v>2</v>
      </c>
      <c r="F690" s="23">
        <v>0</v>
      </c>
      <c r="G690" s="23">
        <v>1</v>
      </c>
      <c r="H690" s="23">
        <v>1</v>
      </c>
      <c r="I690" s="23">
        <v>0</v>
      </c>
      <c r="J690" s="23">
        <v>1</v>
      </c>
      <c r="K690" s="23">
        <v>0</v>
      </c>
      <c r="L690" s="23">
        <v>0</v>
      </c>
      <c r="M690" s="23">
        <v>0</v>
      </c>
      <c r="N690" s="23">
        <v>0</v>
      </c>
      <c r="O690" s="23">
        <v>0</v>
      </c>
      <c r="P690" s="23">
        <v>0</v>
      </c>
      <c r="Q690" s="23">
        <v>0</v>
      </c>
      <c r="R690" s="23">
        <v>20</v>
      </c>
      <c r="S690" s="23">
        <v>3</v>
      </c>
      <c r="T690" s="23">
        <v>18</v>
      </c>
      <c r="U690" s="23">
        <v>0</v>
      </c>
      <c r="V690" s="23">
        <v>7</v>
      </c>
      <c r="W690" s="23">
        <v>0</v>
      </c>
      <c r="X690" s="23">
        <v>0</v>
      </c>
      <c r="Y690" s="23">
        <v>0</v>
      </c>
      <c r="Z690" s="23">
        <v>0</v>
      </c>
      <c r="AA690" s="23">
        <v>1</v>
      </c>
      <c r="AB690" s="23">
        <v>0</v>
      </c>
      <c r="AC690" s="23">
        <v>0</v>
      </c>
      <c r="AD690" s="23">
        <v>0</v>
      </c>
      <c r="AE690" s="23">
        <v>0</v>
      </c>
      <c r="AF690" s="23">
        <v>54</v>
      </c>
    </row>
    <row r="691" spans="1:32">
      <c r="A691">
        <f t="shared" si="56"/>
        <v>2012</v>
      </c>
      <c r="B691" t="str">
        <f t="shared" si="58"/>
        <v>Babencho</v>
      </c>
      <c r="C691">
        <v>4</v>
      </c>
      <c r="D691" t="s">
        <v>884</v>
      </c>
      <c r="E691" s="23">
        <v>3</v>
      </c>
      <c r="F691" s="23">
        <v>0</v>
      </c>
      <c r="G691" s="23">
        <v>0</v>
      </c>
      <c r="H691" s="23">
        <v>0</v>
      </c>
      <c r="I691" s="23">
        <v>0</v>
      </c>
      <c r="J691" s="23">
        <v>0</v>
      </c>
      <c r="K691" s="23">
        <v>0</v>
      </c>
      <c r="L691" s="23">
        <v>0</v>
      </c>
      <c r="M691" s="23">
        <v>0</v>
      </c>
      <c r="N691" s="23">
        <v>0</v>
      </c>
      <c r="O691" s="23">
        <v>0</v>
      </c>
      <c r="P691" s="23">
        <v>0</v>
      </c>
      <c r="Q691" s="23">
        <v>0</v>
      </c>
      <c r="R691" s="23">
        <v>13</v>
      </c>
      <c r="S691" s="23">
        <v>8</v>
      </c>
      <c r="T691" s="23">
        <v>3</v>
      </c>
      <c r="U691" s="23">
        <v>5</v>
      </c>
      <c r="V691" s="23">
        <v>3</v>
      </c>
      <c r="W691" s="23">
        <v>0</v>
      </c>
      <c r="X691" s="23">
        <v>1</v>
      </c>
      <c r="Y691" s="23">
        <v>0</v>
      </c>
      <c r="Z691" s="23">
        <v>0</v>
      </c>
      <c r="AA691" s="23">
        <v>0</v>
      </c>
      <c r="AB691" s="23">
        <v>0</v>
      </c>
      <c r="AC691" s="23">
        <v>0</v>
      </c>
      <c r="AD691" s="23">
        <v>0</v>
      </c>
      <c r="AE691" s="23">
        <v>0</v>
      </c>
      <c r="AF691" s="23">
        <v>36</v>
      </c>
    </row>
    <row r="692" spans="1:32">
      <c r="A692">
        <f t="shared" si="56"/>
        <v>2012</v>
      </c>
      <c r="B692" t="str">
        <f t="shared" si="58"/>
        <v>Babencho</v>
      </c>
      <c r="C692">
        <v>5</v>
      </c>
      <c r="D692" t="s">
        <v>884</v>
      </c>
      <c r="E692" s="23">
        <v>1</v>
      </c>
      <c r="F692" s="23">
        <v>0</v>
      </c>
      <c r="G692" s="23">
        <v>1</v>
      </c>
      <c r="H692" s="23">
        <v>0</v>
      </c>
      <c r="I692" s="23">
        <v>0</v>
      </c>
      <c r="J692" s="23">
        <v>0</v>
      </c>
      <c r="K692" s="23">
        <v>0</v>
      </c>
      <c r="L692" s="23">
        <v>0</v>
      </c>
      <c r="M692" s="23">
        <v>0</v>
      </c>
      <c r="N692" s="23">
        <v>6</v>
      </c>
      <c r="O692" s="23">
        <v>0</v>
      </c>
      <c r="P692" s="23">
        <v>0</v>
      </c>
      <c r="Q692" s="23">
        <v>1</v>
      </c>
      <c r="R692" s="23">
        <v>9</v>
      </c>
      <c r="S692" s="23">
        <v>2</v>
      </c>
      <c r="T692" s="23">
        <v>6</v>
      </c>
      <c r="U692" s="23">
        <v>0</v>
      </c>
      <c r="V692" s="23">
        <v>8</v>
      </c>
      <c r="W692" s="23">
        <v>0</v>
      </c>
      <c r="X692" s="23">
        <v>0</v>
      </c>
      <c r="Y692" s="23">
        <v>0</v>
      </c>
      <c r="Z692" s="23">
        <v>0</v>
      </c>
      <c r="AA692" s="23">
        <v>0</v>
      </c>
      <c r="AB692" s="23">
        <v>0</v>
      </c>
      <c r="AC692" s="23">
        <v>0</v>
      </c>
      <c r="AD692" s="23">
        <v>0</v>
      </c>
      <c r="AE692" s="23">
        <v>0</v>
      </c>
      <c r="AF692" s="23">
        <v>34</v>
      </c>
    </row>
    <row r="693" spans="1:32">
      <c r="A693">
        <f t="shared" si="56"/>
        <v>2012</v>
      </c>
      <c r="B693" t="str">
        <f t="shared" si="58"/>
        <v>Babencho</v>
      </c>
      <c r="C693">
        <v>6</v>
      </c>
      <c r="D693" t="s">
        <v>884</v>
      </c>
      <c r="E693" s="23">
        <v>7</v>
      </c>
      <c r="F693" s="23">
        <v>0</v>
      </c>
      <c r="G693" s="23">
        <v>0</v>
      </c>
      <c r="H693" s="23">
        <v>0</v>
      </c>
      <c r="I693" s="23">
        <v>0</v>
      </c>
      <c r="J693" s="23">
        <v>0</v>
      </c>
      <c r="K693" s="23">
        <v>0</v>
      </c>
      <c r="L693" s="23">
        <v>0</v>
      </c>
      <c r="M693" s="23">
        <v>0</v>
      </c>
      <c r="N693" s="23">
        <v>3</v>
      </c>
      <c r="O693" s="23">
        <v>0</v>
      </c>
      <c r="P693" s="23">
        <v>0</v>
      </c>
      <c r="Q693" s="23">
        <v>2</v>
      </c>
      <c r="R693" s="23">
        <v>11</v>
      </c>
      <c r="S693" s="23">
        <v>4</v>
      </c>
      <c r="T693" s="23">
        <v>5</v>
      </c>
      <c r="U693" s="23">
        <v>3</v>
      </c>
      <c r="V693" s="23">
        <v>13</v>
      </c>
      <c r="W693" s="23">
        <v>0</v>
      </c>
      <c r="X693" s="23">
        <v>0</v>
      </c>
      <c r="Y693" s="23">
        <v>0</v>
      </c>
      <c r="Z693" s="23">
        <v>0</v>
      </c>
      <c r="AA693" s="23">
        <v>0</v>
      </c>
      <c r="AB693" s="23">
        <v>0</v>
      </c>
      <c r="AC693" s="23">
        <v>0</v>
      </c>
      <c r="AD693" s="23">
        <v>0</v>
      </c>
      <c r="AE693" s="23">
        <v>0</v>
      </c>
      <c r="AF693" s="23">
        <v>48</v>
      </c>
    </row>
    <row r="694" spans="1:32">
      <c r="A694">
        <f t="shared" si="56"/>
        <v>2012</v>
      </c>
      <c r="B694" t="str">
        <f t="shared" si="58"/>
        <v>Babencho</v>
      </c>
      <c r="C694">
        <v>7</v>
      </c>
      <c r="D694" t="s">
        <v>884</v>
      </c>
      <c r="E694" s="23">
        <v>6</v>
      </c>
      <c r="F694" s="23">
        <v>0</v>
      </c>
      <c r="G694" s="23">
        <v>1</v>
      </c>
      <c r="H694" s="23">
        <v>0</v>
      </c>
      <c r="I694" s="23">
        <v>0</v>
      </c>
      <c r="J694" s="23">
        <v>0</v>
      </c>
      <c r="K694" s="23">
        <v>0</v>
      </c>
      <c r="L694" s="23">
        <v>0</v>
      </c>
      <c r="M694" s="23">
        <v>0</v>
      </c>
      <c r="N694" s="23">
        <v>4</v>
      </c>
      <c r="O694" s="23">
        <v>0</v>
      </c>
      <c r="P694" s="23">
        <v>0</v>
      </c>
      <c r="Q694" s="23">
        <v>1</v>
      </c>
      <c r="R694" s="23">
        <v>21</v>
      </c>
      <c r="S694" s="23">
        <v>9</v>
      </c>
      <c r="T694" s="23">
        <v>15</v>
      </c>
      <c r="U694" s="23">
        <v>1</v>
      </c>
      <c r="V694" s="23">
        <v>9</v>
      </c>
      <c r="W694" s="23">
        <v>0</v>
      </c>
      <c r="X694" s="23">
        <v>0</v>
      </c>
      <c r="Y694" s="23">
        <v>0</v>
      </c>
      <c r="Z694" s="23">
        <v>0</v>
      </c>
      <c r="AA694" s="23">
        <v>0</v>
      </c>
      <c r="AB694" s="23">
        <v>3</v>
      </c>
      <c r="AC694" s="23">
        <v>0</v>
      </c>
      <c r="AD694" s="23">
        <v>0</v>
      </c>
      <c r="AE694" s="23">
        <v>0</v>
      </c>
      <c r="AF694" s="23">
        <v>70</v>
      </c>
    </row>
    <row r="695" spans="1:32">
      <c r="A695">
        <f t="shared" si="56"/>
        <v>2012</v>
      </c>
      <c r="B695" t="str">
        <f t="shared" si="58"/>
        <v>Babencho</v>
      </c>
      <c r="C695">
        <v>8</v>
      </c>
      <c r="D695" t="s">
        <v>884</v>
      </c>
      <c r="E695" s="23">
        <v>6</v>
      </c>
      <c r="F695" s="23">
        <v>0</v>
      </c>
      <c r="G695" s="23">
        <v>0</v>
      </c>
      <c r="H695" s="23">
        <v>0</v>
      </c>
      <c r="I695" s="23">
        <v>0</v>
      </c>
      <c r="J695" s="23">
        <v>0</v>
      </c>
      <c r="K695" s="23">
        <v>0</v>
      </c>
      <c r="L695" s="23">
        <v>0</v>
      </c>
      <c r="M695" s="23">
        <v>0</v>
      </c>
      <c r="N695" s="23">
        <v>0</v>
      </c>
      <c r="O695" s="23">
        <v>0</v>
      </c>
      <c r="P695" s="23">
        <v>0</v>
      </c>
      <c r="Q695" s="23">
        <v>0</v>
      </c>
      <c r="R695" s="23">
        <v>6</v>
      </c>
      <c r="S695" s="23">
        <v>5</v>
      </c>
      <c r="T695" s="23">
        <v>11</v>
      </c>
      <c r="U695" s="23">
        <v>3</v>
      </c>
      <c r="V695" s="23">
        <v>5</v>
      </c>
      <c r="W695" s="23">
        <v>0</v>
      </c>
      <c r="X695" s="23">
        <v>0</v>
      </c>
      <c r="Y695" s="23">
        <v>0</v>
      </c>
      <c r="Z695" s="23">
        <v>0</v>
      </c>
      <c r="AA695" s="23">
        <v>0</v>
      </c>
      <c r="AB695" s="23">
        <v>0</v>
      </c>
      <c r="AC695" s="23">
        <v>0</v>
      </c>
      <c r="AD695" s="23">
        <v>0</v>
      </c>
      <c r="AE695" s="23">
        <v>0</v>
      </c>
      <c r="AF695" s="23">
        <v>36</v>
      </c>
    </row>
    <row r="696" spans="1:32">
      <c r="A696">
        <f t="shared" si="56"/>
        <v>2012</v>
      </c>
      <c r="B696" t="str">
        <f t="shared" si="58"/>
        <v>Babencho</v>
      </c>
      <c r="C696">
        <v>9</v>
      </c>
      <c r="D696" t="s">
        <v>884</v>
      </c>
      <c r="E696" s="23">
        <v>5</v>
      </c>
      <c r="F696" s="23">
        <v>0</v>
      </c>
      <c r="G696" s="23">
        <v>0</v>
      </c>
      <c r="H696" s="23">
        <v>0</v>
      </c>
      <c r="I696" s="23">
        <v>0</v>
      </c>
      <c r="J696" s="23">
        <v>0</v>
      </c>
      <c r="K696" s="23">
        <v>0</v>
      </c>
      <c r="L696" s="23">
        <v>0</v>
      </c>
      <c r="M696" s="23">
        <v>0</v>
      </c>
      <c r="N696" s="23">
        <v>0</v>
      </c>
      <c r="O696" s="23">
        <v>1</v>
      </c>
      <c r="P696" s="23">
        <v>0</v>
      </c>
      <c r="Q696" s="23">
        <v>0</v>
      </c>
      <c r="R696" s="23">
        <v>50</v>
      </c>
      <c r="S696" s="23">
        <v>4</v>
      </c>
      <c r="T696" s="23">
        <v>0</v>
      </c>
      <c r="U696" s="23">
        <v>0</v>
      </c>
      <c r="V696" s="23">
        <v>6</v>
      </c>
      <c r="W696" s="23">
        <v>0</v>
      </c>
      <c r="X696" s="23">
        <v>0</v>
      </c>
      <c r="Y696" s="23">
        <v>0</v>
      </c>
      <c r="Z696" s="23">
        <v>0</v>
      </c>
      <c r="AA696" s="23">
        <v>0</v>
      </c>
      <c r="AB696" s="23">
        <v>0</v>
      </c>
      <c r="AC696" s="23">
        <v>0</v>
      </c>
      <c r="AD696" s="23">
        <v>0</v>
      </c>
      <c r="AE696" s="23">
        <v>0</v>
      </c>
      <c r="AF696" s="23">
        <v>66</v>
      </c>
    </row>
    <row r="697" spans="1:32">
      <c r="A697">
        <f t="shared" ref="A697:A728" si="59">A696</f>
        <v>2012</v>
      </c>
      <c r="B697" t="str">
        <f t="shared" si="58"/>
        <v>Babencho</v>
      </c>
      <c r="C697">
        <v>10</v>
      </c>
      <c r="D697" t="s">
        <v>884</v>
      </c>
      <c r="E697" s="23">
        <v>3</v>
      </c>
      <c r="F697" s="23">
        <v>0</v>
      </c>
      <c r="G697" s="23">
        <v>0</v>
      </c>
      <c r="H697" s="23">
        <v>0</v>
      </c>
      <c r="I697" s="23">
        <v>0</v>
      </c>
      <c r="J697" s="23">
        <v>0</v>
      </c>
      <c r="K697" s="23">
        <v>0</v>
      </c>
      <c r="L697" s="23">
        <v>0</v>
      </c>
      <c r="M697" s="23">
        <v>0</v>
      </c>
      <c r="N697" s="23">
        <v>0</v>
      </c>
      <c r="O697" s="23">
        <v>7</v>
      </c>
      <c r="P697" s="23">
        <v>0</v>
      </c>
      <c r="Q697" s="23">
        <v>0</v>
      </c>
      <c r="R697" s="23">
        <v>10</v>
      </c>
      <c r="S697" s="23">
        <v>4</v>
      </c>
      <c r="T697" s="23">
        <v>9</v>
      </c>
      <c r="U697" s="23">
        <v>4</v>
      </c>
      <c r="V697" s="23">
        <v>11</v>
      </c>
      <c r="W697" s="23">
        <v>0</v>
      </c>
      <c r="X697" s="23">
        <v>0</v>
      </c>
      <c r="Y697" s="23">
        <v>0</v>
      </c>
      <c r="Z697" s="23">
        <v>0</v>
      </c>
      <c r="AA697" s="23">
        <v>0</v>
      </c>
      <c r="AB697" s="23">
        <v>0</v>
      </c>
      <c r="AC697" s="23">
        <v>0</v>
      </c>
      <c r="AD697" s="23">
        <v>0</v>
      </c>
      <c r="AE697" s="23">
        <v>0</v>
      </c>
      <c r="AF697" s="23">
        <v>48</v>
      </c>
    </row>
    <row r="698" spans="1:32">
      <c r="A698">
        <f t="shared" si="59"/>
        <v>2012</v>
      </c>
      <c r="B698" t="str">
        <f t="shared" si="58"/>
        <v>Babencho</v>
      </c>
      <c r="C698">
        <v>11</v>
      </c>
      <c r="D698" t="s">
        <v>884</v>
      </c>
      <c r="E698" s="23">
        <v>0</v>
      </c>
      <c r="F698" s="23">
        <v>0</v>
      </c>
      <c r="G698" s="23">
        <v>1</v>
      </c>
      <c r="H698" s="23">
        <v>0</v>
      </c>
      <c r="I698" s="23">
        <v>0</v>
      </c>
      <c r="J698" s="23">
        <v>0</v>
      </c>
      <c r="K698" s="23">
        <v>0</v>
      </c>
      <c r="L698" s="23">
        <v>0</v>
      </c>
      <c r="M698" s="23">
        <v>0</v>
      </c>
      <c r="N698" s="23">
        <v>0</v>
      </c>
      <c r="O698" s="23">
        <v>0</v>
      </c>
      <c r="P698" s="23">
        <v>0</v>
      </c>
      <c r="Q698" s="23">
        <v>0</v>
      </c>
      <c r="R698" s="23">
        <v>23</v>
      </c>
      <c r="S698" s="23">
        <v>2</v>
      </c>
      <c r="T698" s="23">
        <v>2</v>
      </c>
      <c r="U698" s="23">
        <v>1</v>
      </c>
      <c r="V698" s="23">
        <v>7</v>
      </c>
      <c r="W698" s="23">
        <v>0</v>
      </c>
      <c r="X698" s="23">
        <v>2</v>
      </c>
      <c r="Y698" s="23">
        <v>0</v>
      </c>
      <c r="Z698" s="23">
        <v>0</v>
      </c>
      <c r="AA698" s="23">
        <v>0</v>
      </c>
      <c r="AB698" s="23">
        <v>0</v>
      </c>
      <c r="AC698" s="23">
        <v>0</v>
      </c>
      <c r="AD698" s="23">
        <v>0</v>
      </c>
      <c r="AE698" s="23">
        <v>0</v>
      </c>
      <c r="AF698" s="23">
        <v>38</v>
      </c>
    </row>
    <row r="699" spans="1:32">
      <c r="A699">
        <f t="shared" si="59"/>
        <v>2012</v>
      </c>
      <c r="B699" t="str">
        <f t="shared" si="58"/>
        <v>Babencho</v>
      </c>
      <c r="C699">
        <v>12</v>
      </c>
      <c r="D699" t="s">
        <v>884</v>
      </c>
      <c r="E699" s="23">
        <v>5</v>
      </c>
      <c r="F699" s="23">
        <v>0</v>
      </c>
      <c r="G699" s="23">
        <v>0</v>
      </c>
      <c r="H699" s="23">
        <v>0</v>
      </c>
      <c r="I699" s="23">
        <v>0</v>
      </c>
      <c r="J699" s="23">
        <v>0</v>
      </c>
      <c r="K699" s="23">
        <v>0</v>
      </c>
      <c r="L699" s="23">
        <v>0</v>
      </c>
      <c r="M699" s="23">
        <v>0</v>
      </c>
      <c r="N699" s="23">
        <v>0</v>
      </c>
      <c r="O699" s="23">
        <v>0</v>
      </c>
      <c r="P699" s="23">
        <v>0</v>
      </c>
      <c r="Q699" s="23">
        <v>0</v>
      </c>
      <c r="R699" s="23">
        <v>29</v>
      </c>
      <c r="S699" s="23">
        <v>2</v>
      </c>
      <c r="T699" s="23">
        <v>1</v>
      </c>
      <c r="U699" s="23">
        <v>1</v>
      </c>
      <c r="V699" s="23">
        <v>3</v>
      </c>
      <c r="W699" s="23">
        <v>0</v>
      </c>
      <c r="X699" s="23">
        <v>0</v>
      </c>
      <c r="Y699" s="23">
        <v>0</v>
      </c>
      <c r="Z699" s="23">
        <v>0</v>
      </c>
      <c r="AA699" s="23">
        <v>0</v>
      </c>
      <c r="AB699" s="23">
        <v>0</v>
      </c>
      <c r="AC699" s="23">
        <v>0</v>
      </c>
      <c r="AD699" s="23">
        <v>0</v>
      </c>
      <c r="AE699" s="23">
        <v>0</v>
      </c>
      <c r="AF699" s="23">
        <v>41</v>
      </c>
    </row>
    <row r="700" spans="1:32">
      <c r="A700">
        <f t="shared" si="59"/>
        <v>2012</v>
      </c>
      <c r="B700" t="str">
        <f t="shared" si="58"/>
        <v>Babencho</v>
      </c>
      <c r="C700">
        <v>13</v>
      </c>
      <c r="D700" t="s">
        <v>884</v>
      </c>
      <c r="E700" s="23">
        <v>1</v>
      </c>
      <c r="F700" s="23">
        <v>0</v>
      </c>
      <c r="G700" s="23">
        <v>0</v>
      </c>
      <c r="H700" s="23">
        <v>0</v>
      </c>
      <c r="I700" s="23">
        <v>0</v>
      </c>
      <c r="J700" s="23">
        <v>0</v>
      </c>
      <c r="K700" s="23">
        <v>0</v>
      </c>
      <c r="L700" s="23">
        <v>0</v>
      </c>
      <c r="M700" s="23">
        <v>0</v>
      </c>
      <c r="N700" s="23">
        <v>0</v>
      </c>
      <c r="O700" s="23">
        <v>0</v>
      </c>
      <c r="P700" s="23">
        <v>0</v>
      </c>
      <c r="Q700" s="23">
        <v>0</v>
      </c>
      <c r="R700" s="23">
        <v>7</v>
      </c>
      <c r="S700" s="23">
        <v>2</v>
      </c>
      <c r="T700" s="23">
        <v>3</v>
      </c>
      <c r="U700" s="23">
        <v>0</v>
      </c>
      <c r="V700" s="23">
        <v>8</v>
      </c>
      <c r="W700" s="23">
        <v>0</v>
      </c>
      <c r="X700" s="23">
        <v>0</v>
      </c>
      <c r="Y700" s="23">
        <v>0</v>
      </c>
      <c r="Z700" s="23">
        <v>0</v>
      </c>
      <c r="AA700" s="23">
        <v>0</v>
      </c>
      <c r="AB700" s="23">
        <v>0</v>
      </c>
      <c r="AC700" s="23">
        <v>0</v>
      </c>
      <c r="AD700" s="23">
        <v>0</v>
      </c>
      <c r="AE700" s="23">
        <v>0</v>
      </c>
      <c r="AF700" s="23">
        <v>21</v>
      </c>
    </row>
    <row r="701" spans="1:32">
      <c r="A701">
        <f t="shared" si="59"/>
        <v>2012</v>
      </c>
      <c r="B701" t="str">
        <f t="shared" si="58"/>
        <v>Babencho</v>
      </c>
      <c r="C701">
        <v>14</v>
      </c>
      <c r="D701" t="s">
        <v>884</v>
      </c>
      <c r="E701" s="23">
        <v>2</v>
      </c>
      <c r="F701" s="23">
        <v>0</v>
      </c>
      <c r="G701" s="23">
        <v>0</v>
      </c>
      <c r="H701" s="23">
        <v>0</v>
      </c>
      <c r="I701" s="23">
        <v>0</v>
      </c>
      <c r="J701" s="23">
        <v>0</v>
      </c>
      <c r="K701" s="23">
        <v>0</v>
      </c>
      <c r="L701" s="23">
        <v>0</v>
      </c>
      <c r="M701" s="23">
        <v>0</v>
      </c>
      <c r="N701" s="23">
        <v>0</v>
      </c>
      <c r="O701" s="23">
        <v>0</v>
      </c>
      <c r="P701" s="23">
        <v>0</v>
      </c>
      <c r="Q701" s="23">
        <v>0</v>
      </c>
      <c r="R701" s="23">
        <v>17</v>
      </c>
      <c r="S701" s="23">
        <v>1</v>
      </c>
      <c r="T701" s="23">
        <v>5</v>
      </c>
      <c r="U701" s="23">
        <v>0</v>
      </c>
      <c r="V701" s="23">
        <v>4</v>
      </c>
      <c r="W701" s="23">
        <v>0</v>
      </c>
      <c r="X701" s="23">
        <v>0</v>
      </c>
      <c r="Y701" s="23">
        <v>0</v>
      </c>
      <c r="Z701" s="23">
        <v>0</v>
      </c>
      <c r="AA701" s="23">
        <v>0</v>
      </c>
      <c r="AB701" s="23">
        <v>0</v>
      </c>
      <c r="AC701" s="23">
        <v>0</v>
      </c>
      <c r="AD701" s="23">
        <v>0</v>
      </c>
      <c r="AE701" s="23">
        <v>0</v>
      </c>
      <c r="AF701" s="23">
        <v>29</v>
      </c>
    </row>
    <row r="702" spans="1:32">
      <c r="A702">
        <f t="shared" si="59"/>
        <v>2012</v>
      </c>
      <c r="B702" t="str">
        <f t="shared" si="58"/>
        <v>Babencho</v>
      </c>
      <c r="C702">
        <v>15</v>
      </c>
      <c r="D702" t="s">
        <v>884</v>
      </c>
      <c r="E702" s="23">
        <v>9</v>
      </c>
      <c r="F702" s="23">
        <v>0</v>
      </c>
      <c r="G702" s="23">
        <v>2</v>
      </c>
      <c r="H702" s="23">
        <v>1</v>
      </c>
      <c r="I702" s="23">
        <v>2</v>
      </c>
      <c r="J702" s="23">
        <v>1</v>
      </c>
      <c r="K702" s="23">
        <v>0</v>
      </c>
      <c r="L702" s="23">
        <v>0</v>
      </c>
      <c r="M702" s="23">
        <v>0</v>
      </c>
      <c r="N702" s="23">
        <v>0</v>
      </c>
      <c r="O702" s="23">
        <v>0</v>
      </c>
      <c r="P702" s="23">
        <v>0</v>
      </c>
      <c r="Q702" s="23">
        <v>0</v>
      </c>
      <c r="R702" s="23">
        <v>57</v>
      </c>
      <c r="S702" s="23">
        <v>1</v>
      </c>
      <c r="T702" s="23">
        <v>3</v>
      </c>
      <c r="U702" s="23">
        <v>0</v>
      </c>
      <c r="V702" s="23">
        <v>0</v>
      </c>
      <c r="W702" s="23">
        <v>0</v>
      </c>
      <c r="X702" s="23">
        <v>0</v>
      </c>
      <c r="Y702" s="23">
        <v>0</v>
      </c>
      <c r="Z702" s="23">
        <v>0</v>
      </c>
      <c r="AA702" s="23">
        <v>0</v>
      </c>
      <c r="AB702" s="23">
        <v>0</v>
      </c>
      <c r="AC702" s="23">
        <v>0</v>
      </c>
      <c r="AD702" s="23">
        <v>0</v>
      </c>
      <c r="AE702" s="23">
        <v>0</v>
      </c>
      <c r="AF702" s="23">
        <v>76</v>
      </c>
    </row>
    <row r="703" spans="1:32">
      <c r="A703">
        <f t="shared" si="59"/>
        <v>2012</v>
      </c>
      <c r="B703" t="str">
        <f t="shared" si="58"/>
        <v>Babencho</v>
      </c>
      <c r="C703">
        <v>16</v>
      </c>
      <c r="D703" t="s">
        <v>884</v>
      </c>
      <c r="E703" s="23">
        <v>2</v>
      </c>
      <c r="F703" s="23">
        <v>0</v>
      </c>
      <c r="G703" s="23">
        <v>1</v>
      </c>
      <c r="H703" s="23">
        <v>1</v>
      </c>
      <c r="I703" s="23">
        <v>2</v>
      </c>
      <c r="J703" s="23">
        <v>0</v>
      </c>
      <c r="K703" s="23">
        <v>0</v>
      </c>
      <c r="L703" s="23">
        <v>0</v>
      </c>
      <c r="M703" s="23">
        <v>0</v>
      </c>
      <c r="N703" s="23">
        <v>0</v>
      </c>
      <c r="O703" s="23">
        <v>0</v>
      </c>
      <c r="P703" s="23">
        <v>0</v>
      </c>
      <c r="Q703" s="23">
        <v>0</v>
      </c>
      <c r="R703" s="23">
        <v>19</v>
      </c>
      <c r="S703" s="23">
        <v>0</v>
      </c>
      <c r="T703" s="23">
        <v>0</v>
      </c>
      <c r="U703" s="23">
        <v>1</v>
      </c>
      <c r="V703" s="23">
        <v>6</v>
      </c>
      <c r="W703" s="23">
        <v>0</v>
      </c>
      <c r="X703" s="23">
        <v>1</v>
      </c>
      <c r="Y703" s="23">
        <v>0</v>
      </c>
      <c r="Z703" s="23">
        <v>0</v>
      </c>
      <c r="AA703" s="23">
        <v>0</v>
      </c>
      <c r="AB703" s="23">
        <v>0</v>
      </c>
      <c r="AC703" s="23">
        <v>0</v>
      </c>
      <c r="AD703" s="23">
        <v>0</v>
      </c>
      <c r="AE703" s="23">
        <v>0</v>
      </c>
      <c r="AF703" s="23">
        <v>33</v>
      </c>
    </row>
    <row r="704" spans="1:32">
      <c r="A704">
        <f t="shared" si="59"/>
        <v>2012</v>
      </c>
      <c r="B704" t="str">
        <f t="shared" si="58"/>
        <v>Babencho</v>
      </c>
      <c r="C704">
        <v>17</v>
      </c>
      <c r="D704" t="s">
        <v>884</v>
      </c>
      <c r="E704" s="23">
        <v>0</v>
      </c>
      <c r="F704" s="23">
        <v>0</v>
      </c>
      <c r="G704" s="23">
        <v>0</v>
      </c>
      <c r="H704" s="23">
        <v>0</v>
      </c>
      <c r="I704" s="23">
        <v>0</v>
      </c>
      <c r="J704" s="23">
        <v>0</v>
      </c>
      <c r="K704" s="23">
        <v>0</v>
      </c>
      <c r="L704" s="23">
        <v>0</v>
      </c>
      <c r="M704" s="23">
        <v>0</v>
      </c>
      <c r="N704" s="23">
        <v>0</v>
      </c>
      <c r="O704" s="23">
        <v>0</v>
      </c>
      <c r="P704" s="23">
        <v>0</v>
      </c>
      <c r="Q704" s="23">
        <v>0</v>
      </c>
      <c r="R704" s="23">
        <v>11</v>
      </c>
      <c r="S704" s="23">
        <v>6</v>
      </c>
      <c r="T704" s="23">
        <v>1</v>
      </c>
      <c r="U704" s="23">
        <v>2</v>
      </c>
      <c r="V704" s="23">
        <v>0</v>
      </c>
      <c r="W704" s="23">
        <v>0</v>
      </c>
      <c r="X704" s="23">
        <v>1</v>
      </c>
      <c r="Y704" s="23">
        <v>0</v>
      </c>
      <c r="Z704" s="23">
        <v>0</v>
      </c>
      <c r="AA704" s="23">
        <v>0</v>
      </c>
      <c r="AB704" s="23">
        <v>0</v>
      </c>
      <c r="AC704" s="23">
        <v>0</v>
      </c>
      <c r="AD704" s="23">
        <v>0</v>
      </c>
      <c r="AE704" s="23">
        <v>0</v>
      </c>
      <c r="AF704" s="23">
        <v>21</v>
      </c>
    </row>
    <row r="705" spans="1:32">
      <c r="A705">
        <f t="shared" si="59"/>
        <v>2012</v>
      </c>
      <c r="B705" t="str">
        <f t="shared" si="58"/>
        <v>Babencho</v>
      </c>
      <c r="C705">
        <v>18</v>
      </c>
      <c r="D705" t="s">
        <v>884</v>
      </c>
      <c r="E705" s="23">
        <v>0</v>
      </c>
      <c r="F705" s="23">
        <v>0</v>
      </c>
      <c r="G705" s="23">
        <v>0</v>
      </c>
      <c r="H705" s="23">
        <v>0</v>
      </c>
      <c r="I705" s="23">
        <v>0</v>
      </c>
      <c r="J705" s="23">
        <v>0</v>
      </c>
      <c r="K705" s="23">
        <v>0</v>
      </c>
      <c r="L705" s="23">
        <v>0</v>
      </c>
      <c r="M705" s="23">
        <v>0</v>
      </c>
      <c r="N705" s="23">
        <v>0</v>
      </c>
      <c r="O705" s="23">
        <v>0</v>
      </c>
      <c r="P705" s="23">
        <v>0</v>
      </c>
      <c r="Q705" s="23">
        <v>0</v>
      </c>
      <c r="R705" s="23">
        <v>11</v>
      </c>
      <c r="S705" s="23">
        <v>5</v>
      </c>
      <c r="T705" s="23">
        <v>31</v>
      </c>
      <c r="U705" s="23">
        <v>2</v>
      </c>
      <c r="V705" s="23">
        <v>3</v>
      </c>
      <c r="W705" s="23">
        <v>0</v>
      </c>
      <c r="X705" s="23">
        <v>0</v>
      </c>
      <c r="Y705" s="23">
        <v>0</v>
      </c>
      <c r="Z705" s="23">
        <v>0</v>
      </c>
      <c r="AA705" s="23">
        <v>0</v>
      </c>
      <c r="AB705" s="23">
        <v>0</v>
      </c>
      <c r="AC705" s="23">
        <v>0</v>
      </c>
      <c r="AD705" s="23">
        <v>0</v>
      </c>
      <c r="AE705" s="23">
        <v>0</v>
      </c>
      <c r="AF705" s="23">
        <v>52</v>
      </c>
    </row>
    <row r="706" spans="1:32">
      <c r="A706">
        <f t="shared" si="59"/>
        <v>2012</v>
      </c>
      <c r="B706" t="str">
        <f t="shared" si="58"/>
        <v>Babencho</v>
      </c>
      <c r="C706">
        <v>19</v>
      </c>
      <c r="D706" t="s">
        <v>884</v>
      </c>
      <c r="E706" s="23">
        <v>0</v>
      </c>
      <c r="F706" s="23">
        <v>0</v>
      </c>
      <c r="G706" s="23">
        <v>0</v>
      </c>
      <c r="H706" s="23">
        <v>1</v>
      </c>
      <c r="I706" s="23">
        <v>0</v>
      </c>
      <c r="J706" s="23">
        <v>0</v>
      </c>
      <c r="K706" s="23">
        <v>0</v>
      </c>
      <c r="L706" s="23">
        <v>0</v>
      </c>
      <c r="M706" s="23">
        <v>0</v>
      </c>
      <c r="N706" s="23">
        <v>0</v>
      </c>
      <c r="O706" s="23">
        <v>0</v>
      </c>
      <c r="P706" s="23">
        <v>0</v>
      </c>
      <c r="Q706" s="23">
        <v>0</v>
      </c>
      <c r="R706" s="23">
        <v>21</v>
      </c>
      <c r="S706" s="23">
        <v>6</v>
      </c>
      <c r="T706" s="23">
        <v>0</v>
      </c>
      <c r="U706" s="23">
        <v>3</v>
      </c>
      <c r="V706" s="23">
        <v>1</v>
      </c>
      <c r="W706" s="23">
        <v>1</v>
      </c>
      <c r="X706" s="23">
        <v>0</v>
      </c>
      <c r="Y706" s="23">
        <v>0</v>
      </c>
      <c r="Z706" s="23">
        <v>0</v>
      </c>
      <c r="AA706" s="23">
        <v>0</v>
      </c>
      <c r="AB706" s="23">
        <v>0</v>
      </c>
      <c r="AC706" s="23">
        <v>0</v>
      </c>
      <c r="AD706" s="23">
        <v>0</v>
      </c>
      <c r="AE706" s="23">
        <v>0</v>
      </c>
      <c r="AF706" s="23">
        <v>33</v>
      </c>
    </row>
    <row r="707" spans="1:32">
      <c r="A707">
        <f t="shared" si="59"/>
        <v>2012</v>
      </c>
      <c r="B707" t="str">
        <f t="shared" si="58"/>
        <v>Babencho</v>
      </c>
      <c r="C707">
        <v>20</v>
      </c>
      <c r="D707" t="s">
        <v>884</v>
      </c>
      <c r="E707" s="23">
        <v>0</v>
      </c>
      <c r="F707" s="23">
        <v>0</v>
      </c>
      <c r="G707" s="23">
        <v>0</v>
      </c>
      <c r="H707" s="23">
        <v>0</v>
      </c>
      <c r="I707" s="23">
        <v>0</v>
      </c>
      <c r="J707" s="23">
        <v>0</v>
      </c>
      <c r="K707" s="23">
        <v>0</v>
      </c>
      <c r="L707" s="23">
        <v>0</v>
      </c>
      <c r="M707" s="23">
        <v>0</v>
      </c>
      <c r="N707" s="23">
        <v>0</v>
      </c>
      <c r="O707" s="23">
        <v>0</v>
      </c>
      <c r="P707" s="23">
        <v>0</v>
      </c>
      <c r="Q707" s="23">
        <v>0</v>
      </c>
      <c r="R707" s="23">
        <v>7</v>
      </c>
      <c r="S707" s="23">
        <v>1</v>
      </c>
      <c r="T707" s="23">
        <v>0</v>
      </c>
      <c r="U707" s="23">
        <v>2</v>
      </c>
      <c r="V707" s="23">
        <v>1</v>
      </c>
      <c r="W707" s="23">
        <v>0</v>
      </c>
      <c r="X707" s="23">
        <v>0</v>
      </c>
      <c r="Y707" s="23">
        <v>0</v>
      </c>
      <c r="Z707" s="23">
        <v>0</v>
      </c>
      <c r="AA707" s="23">
        <v>1</v>
      </c>
      <c r="AB707" s="23">
        <v>0</v>
      </c>
      <c r="AC707" s="23">
        <v>0</v>
      </c>
      <c r="AD707" s="23">
        <v>0</v>
      </c>
      <c r="AE707" s="23">
        <v>0</v>
      </c>
      <c r="AF707" s="23">
        <v>12</v>
      </c>
    </row>
    <row r="708" spans="1:32">
      <c r="A708">
        <f t="shared" si="59"/>
        <v>2012</v>
      </c>
      <c r="B708" t="s">
        <v>532</v>
      </c>
      <c r="C708">
        <v>1</v>
      </c>
      <c r="D708" t="s">
        <v>884</v>
      </c>
      <c r="E708" s="23">
        <v>0</v>
      </c>
      <c r="F708" s="23">
        <v>0</v>
      </c>
      <c r="G708" s="23">
        <v>7</v>
      </c>
      <c r="H708" s="23">
        <v>0</v>
      </c>
      <c r="I708" s="23">
        <v>0</v>
      </c>
      <c r="J708" s="23">
        <v>0</v>
      </c>
      <c r="K708" s="23">
        <v>0</v>
      </c>
      <c r="L708" s="23">
        <v>0</v>
      </c>
      <c r="M708" s="23">
        <v>0</v>
      </c>
      <c r="N708" s="23">
        <v>0</v>
      </c>
      <c r="O708" s="23">
        <v>0</v>
      </c>
      <c r="P708" s="23">
        <v>0</v>
      </c>
      <c r="Q708" s="23">
        <v>2</v>
      </c>
      <c r="R708" s="23">
        <v>75</v>
      </c>
      <c r="S708" s="23">
        <v>2</v>
      </c>
      <c r="T708" s="23">
        <v>6</v>
      </c>
      <c r="U708" s="23">
        <v>4</v>
      </c>
      <c r="V708" s="23">
        <v>0</v>
      </c>
      <c r="W708" s="23">
        <v>0</v>
      </c>
      <c r="X708" s="23">
        <v>0</v>
      </c>
      <c r="Y708" s="23">
        <v>0</v>
      </c>
      <c r="Z708" s="23">
        <v>0</v>
      </c>
      <c r="AA708" s="23">
        <v>0</v>
      </c>
      <c r="AB708" s="23">
        <v>0</v>
      </c>
      <c r="AC708" s="23">
        <v>0</v>
      </c>
      <c r="AD708" s="23">
        <v>0</v>
      </c>
      <c r="AE708" s="23">
        <v>0</v>
      </c>
      <c r="AF708" s="23">
        <v>96</v>
      </c>
    </row>
    <row r="709" spans="1:32">
      <c r="A709">
        <f t="shared" si="59"/>
        <v>2012</v>
      </c>
      <c r="B709" t="str">
        <f t="shared" ref="B709:B731" si="60">B708</f>
        <v>La Guanera</v>
      </c>
      <c r="C709">
        <v>2</v>
      </c>
      <c r="D709" t="s">
        <v>884</v>
      </c>
      <c r="E709" s="23">
        <v>0</v>
      </c>
      <c r="F709" s="23">
        <v>0</v>
      </c>
      <c r="G709" s="23">
        <v>45</v>
      </c>
      <c r="H709" s="23">
        <v>0</v>
      </c>
      <c r="I709" s="23">
        <v>0</v>
      </c>
      <c r="J709" s="23">
        <v>0</v>
      </c>
      <c r="K709" s="23">
        <v>0</v>
      </c>
      <c r="L709" s="23">
        <v>0</v>
      </c>
      <c r="M709" s="23">
        <v>0</v>
      </c>
      <c r="N709" s="23">
        <v>0</v>
      </c>
      <c r="O709" s="23">
        <v>0</v>
      </c>
      <c r="P709" s="23">
        <v>0</v>
      </c>
      <c r="Q709" s="23">
        <v>4</v>
      </c>
      <c r="R709" s="23">
        <v>150</v>
      </c>
      <c r="S709" s="23">
        <v>4</v>
      </c>
      <c r="T709" s="23">
        <v>11</v>
      </c>
      <c r="U709" s="23">
        <v>11</v>
      </c>
      <c r="V709" s="23">
        <v>4</v>
      </c>
      <c r="W709" s="23">
        <v>0</v>
      </c>
      <c r="X709" s="23">
        <v>0</v>
      </c>
      <c r="Y709" s="23">
        <v>0</v>
      </c>
      <c r="Z709" s="23">
        <v>0</v>
      </c>
      <c r="AA709" s="23">
        <v>0</v>
      </c>
      <c r="AB709" s="23">
        <v>0</v>
      </c>
      <c r="AC709" s="23">
        <v>0</v>
      </c>
      <c r="AD709" s="23">
        <v>0</v>
      </c>
      <c r="AE709" s="23">
        <v>0</v>
      </c>
      <c r="AF709" s="23">
        <v>229</v>
      </c>
    </row>
    <row r="710" spans="1:32">
      <c r="A710">
        <f t="shared" si="59"/>
        <v>2012</v>
      </c>
      <c r="B710" t="str">
        <f t="shared" si="60"/>
        <v>La Guanera</v>
      </c>
      <c r="C710">
        <v>3</v>
      </c>
      <c r="D710" t="s">
        <v>884</v>
      </c>
      <c r="E710" s="23">
        <v>0</v>
      </c>
      <c r="F710" s="23">
        <v>0</v>
      </c>
      <c r="G710" s="23">
        <v>0</v>
      </c>
      <c r="H710" s="23">
        <v>5</v>
      </c>
      <c r="I710" s="23">
        <v>0</v>
      </c>
      <c r="J710" s="23">
        <v>0</v>
      </c>
      <c r="K710" s="23">
        <v>0</v>
      </c>
      <c r="L710" s="23">
        <v>0</v>
      </c>
      <c r="M710" s="23">
        <v>0</v>
      </c>
      <c r="N710" s="23">
        <v>0</v>
      </c>
      <c r="O710" s="23">
        <v>0</v>
      </c>
      <c r="P710" s="23">
        <v>0</v>
      </c>
      <c r="Q710" s="23">
        <v>1</v>
      </c>
      <c r="R710" s="23">
        <v>125</v>
      </c>
      <c r="S710" s="23">
        <v>2</v>
      </c>
      <c r="T710" s="23">
        <v>0</v>
      </c>
      <c r="U710" s="23">
        <v>9</v>
      </c>
      <c r="V710" s="23">
        <v>3</v>
      </c>
      <c r="W710" s="23">
        <v>0</v>
      </c>
      <c r="X710" s="23">
        <v>0</v>
      </c>
      <c r="Y710" s="23">
        <v>0</v>
      </c>
      <c r="Z710" s="23">
        <v>0</v>
      </c>
      <c r="AA710" s="23">
        <v>0</v>
      </c>
      <c r="AB710" s="23">
        <v>0</v>
      </c>
      <c r="AC710" s="23">
        <v>0</v>
      </c>
      <c r="AD710" s="23">
        <v>0</v>
      </c>
      <c r="AE710" s="23">
        <v>0</v>
      </c>
      <c r="AF710" s="23">
        <v>145</v>
      </c>
    </row>
    <row r="711" spans="1:32">
      <c r="A711">
        <f t="shared" si="59"/>
        <v>2012</v>
      </c>
      <c r="B711" t="str">
        <f t="shared" si="60"/>
        <v>La Guanera</v>
      </c>
      <c r="C711">
        <v>4</v>
      </c>
      <c r="D711" t="s">
        <v>884</v>
      </c>
      <c r="E711" s="23">
        <v>0</v>
      </c>
      <c r="F711" s="23">
        <v>0</v>
      </c>
      <c r="G711" s="23">
        <v>3</v>
      </c>
      <c r="H711" s="23">
        <v>6</v>
      </c>
      <c r="I711" s="23">
        <v>0</v>
      </c>
      <c r="J711" s="23">
        <v>3</v>
      </c>
      <c r="K711" s="23">
        <v>0</v>
      </c>
      <c r="L711" s="23">
        <v>0</v>
      </c>
      <c r="M711" s="23">
        <v>0</v>
      </c>
      <c r="N711" s="23">
        <v>0</v>
      </c>
      <c r="O711" s="23">
        <v>0</v>
      </c>
      <c r="P711" s="23">
        <v>0</v>
      </c>
      <c r="Q711" s="23">
        <v>0</v>
      </c>
      <c r="R711" s="23">
        <v>214</v>
      </c>
      <c r="S711" s="23">
        <v>7</v>
      </c>
      <c r="T711" s="23">
        <v>0</v>
      </c>
      <c r="U711" s="23">
        <v>15</v>
      </c>
      <c r="V711" s="23">
        <v>3</v>
      </c>
      <c r="W711" s="23">
        <v>0</v>
      </c>
      <c r="X711" s="23">
        <v>0</v>
      </c>
      <c r="Y711" s="23">
        <v>0</v>
      </c>
      <c r="Z711" s="23">
        <v>0</v>
      </c>
      <c r="AA711" s="23">
        <v>0</v>
      </c>
      <c r="AB711" s="23">
        <v>0</v>
      </c>
      <c r="AC711" s="23">
        <v>0</v>
      </c>
      <c r="AD711" s="23">
        <v>0</v>
      </c>
      <c r="AE711" s="23">
        <v>0</v>
      </c>
      <c r="AF711" s="23">
        <v>251</v>
      </c>
    </row>
    <row r="712" spans="1:32">
      <c r="A712">
        <f t="shared" si="59"/>
        <v>2012</v>
      </c>
      <c r="B712" t="str">
        <f t="shared" si="60"/>
        <v>La Guanera</v>
      </c>
      <c r="C712">
        <v>5</v>
      </c>
      <c r="D712" t="s">
        <v>884</v>
      </c>
      <c r="E712" s="23">
        <v>0</v>
      </c>
      <c r="F712" s="23">
        <v>0</v>
      </c>
      <c r="G712" s="23">
        <v>24</v>
      </c>
      <c r="H712" s="23">
        <v>6</v>
      </c>
      <c r="I712" s="23">
        <v>0</v>
      </c>
      <c r="J712" s="23">
        <v>1</v>
      </c>
      <c r="K712" s="23">
        <v>0</v>
      </c>
      <c r="L712" s="23">
        <v>0</v>
      </c>
      <c r="M712" s="23">
        <v>0</v>
      </c>
      <c r="N712" s="23">
        <v>0</v>
      </c>
      <c r="O712" s="23">
        <v>0</v>
      </c>
      <c r="P712" s="23">
        <v>0</v>
      </c>
      <c r="Q712" s="23">
        <v>0</v>
      </c>
      <c r="R712" s="23">
        <v>75</v>
      </c>
      <c r="S712" s="23">
        <v>8</v>
      </c>
      <c r="T712" s="23">
        <v>4</v>
      </c>
      <c r="U712" s="23">
        <v>25</v>
      </c>
      <c r="V712" s="23">
        <v>0</v>
      </c>
      <c r="W712" s="23">
        <v>0</v>
      </c>
      <c r="X712" s="23">
        <v>0</v>
      </c>
      <c r="Y712" s="23">
        <v>0</v>
      </c>
      <c r="Z712" s="23">
        <v>0</v>
      </c>
      <c r="AA712" s="23">
        <v>0</v>
      </c>
      <c r="AB712" s="23">
        <v>0</v>
      </c>
      <c r="AC712" s="23">
        <v>0</v>
      </c>
      <c r="AD712" s="23">
        <v>0</v>
      </c>
      <c r="AE712" s="23">
        <v>0</v>
      </c>
      <c r="AF712" s="23">
        <v>143</v>
      </c>
    </row>
    <row r="713" spans="1:32">
      <c r="A713">
        <f t="shared" si="59"/>
        <v>2012</v>
      </c>
      <c r="B713" t="str">
        <f t="shared" si="60"/>
        <v>La Guanera</v>
      </c>
      <c r="C713">
        <v>6</v>
      </c>
      <c r="D713" t="s">
        <v>884</v>
      </c>
      <c r="E713" s="23">
        <v>0</v>
      </c>
      <c r="F713" s="23">
        <v>0</v>
      </c>
      <c r="G713" s="23">
        <v>0</v>
      </c>
      <c r="H713" s="23">
        <v>2</v>
      </c>
      <c r="I713" s="23">
        <v>0</v>
      </c>
      <c r="J713" s="23">
        <v>0</v>
      </c>
      <c r="K713" s="23">
        <v>0</v>
      </c>
      <c r="L713" s="23">
        <v>0</v>
      </c>
      <c r="M713" s="23">
        <v>0</v>
      </c>
      <c r="N713" s="23">
        <v>0</v>
      </c>
      <c r="O713" s="23">
        <v>0</v>
      </c>
      <c r="P713" s="23">
        <v>0</v>
      </c>
      <c r="Q713" s="23">
        <v>2</v>
      </c>
      <c r="R713" s="23">
        <v>100</v>
      </c>
      <c r="S713" s="23">
        <v>2</v>
      </c>
      <c r="T713" s="23">
        <v>1</v>
      </c>
      <c r="U713" s="23">
        <v>6</v>
      </c>
      <c r="V713" s="23">
        <v>0</v>
      </c>
      <c r="W713" s="23">
        <v>0</v>
      </c>
      <c r="X713" s="23">
        <v>0</v>
      </c>
      <c r="Y713" s="23">
        <v>0</v>
      </c>
      <c r="Z713" s="23">
        <v>0</v>
      </c>
      <c r="AA713" s="23">
        <v>0</v>
      </c>
      <c r="AB713" s="23">
        <v>0</v>
      </c>
      <c r="AC713" s="23">
        <v>0</v>
      </c>
      <c r="AD713" s="23">
        <v>0</v>
      </c>
      <c r="AE713" s="23">
        <v>0</v>
      </c>
      <c r="AF713" s="23">
        <v>113</v>
      </c>
    </row>
    <row r="714" spans="1:32">
      <c r="A714">
        <f t="shared" si="59"/>
        <v>2012</v>
      </c>
      <c r="B714" t="str">
        <f t="shared" si="60"/>
        <v>La Guanera</v>
      </c>
      <c r="C714">
        <v>7</v>
      </c>
      <c r="D714" t="s">
        <v>884</v>
      </c>
      <c r="E714" s="23">
        <v>0</v>
      </c>
      <c r="F714" s="23">
        <v>0</v>
      </c>
      <c r="G714" s="23">
        <v>7</v>
      </c>
      <c r="H714" s="23">
        <v>2</v>
      </c>
      <c r="I714" s="23">
        <v>0</v>
      </c>
      <c r="J714" s="23">
        <v>0</v>
      </c>
      <c r="K714" s="23">
        <v>0</v>
      </c>
      <c r="L714" s="23">
        <v>0</v>
      </c>
      <c r="M714" s="23">
        <v>0</v>
      </c>
      <c r="N714" s="23">
        <v>3</v>
      </c>
      <c r="O714" s="23">
        <v>0</v>
      </c>
      <c r="P714" s="23">
        <v>0</v>
      </c>
      <c r="Q714" s="23">
        <v>3</v>
      </c>
      <c r="R714" s="23">
        <v>15</v>
      </c>
      <c r="S714" s="23">
        <v>6</v>
      </c>
      <c r="T714" s="23">
        <v>2</v>
      </c>
      <c r="U714" s="23">
        <v>1</v>
      </c>
      <c r="V714" s="23">
        <v>4</v>
      </c>
      <c r="W714" s="23">
        <v>0</v>
      </c>
      <c r="X714" s="23">
        <v>0</v>
      </c>
      <c r="Y714" s="23">
        <v>0</v>
      </c>
      <c r="Z714" s="23">
        <v>0</v>
      </c>
      <c r="AA714" s="23">
        <v>0</v>
      </c>
      <c r="AB714" s="23">
        <v>0</v>
      </c>
      <c r="AC714" s="23">
        <v>0</v>
      </c>
      <c r="AD714" s="23">
        <v>0</v>
      </c>
      <c r="AE714" s="23">
        <v>0</v>
      </c>
      <c r="AF714" s="23">
        <v>43</v>
      </c>
    </row>
    <row r="715" spans="1:32">
      <c r="A715">
        <f t="shared" si="59"/>
        <v>2012</v>
      </c>
      <c r="B715" t="str">
        <f t="shared" si="60"/>
        <v>La Guanera</v>
      </c>
      <c r="C715">
        <v>8</v>
      </c>
      <c r="D715" t="s">
        <v>884</v>
      </c>
      <c r="E715" s="23">
        <v>0</v>
      </c>
      <c r="F715" s="23">
        <v>0</v>
      </c>
      <c r="G715" s="23">
        <v>3</v>
      </c>
      <c r="H715" s="23">
        <v>2</v>
      </c>
      <c r="I715" s="23">
        <v>0</v>
      </c>
      <c r="J715" s="23">
        <v>0</v>
      </c>
      <c r="K715" s="23">
        <v>0</v>
      </c>
      <c r="L715" s="23">
        <v>0</v>
      </c>
      <c r="M715" s="23">
        <v>0</v>
      </c>
      <c r="N715" s="23">
        <v>0</v>
      </c>
      <c r="O715" s="23">
        <v>0</v>
      </c>
      <c r="P715" s="23">
        <v>0</v>
      </c>
      <c r="Q715" s="23">
        <v>0</v>
      </c>
      <c r="R715" s="23">
        <v>16</v>
      </c>
      <c r="S715" s="23">
        <v>3</v>
      </c>
      <c r="T715" s="23">
        <v>1</v>
      </c>
      <c r="U715" s="23">
        <v>0</v>
      </c>
      <c r="V715" s="23">
        <v>2</v>
      </c>
      <c r="W715" s="23">
        <v>0</v>
      </c>
      <c r="X715" s="23">
        <v>0</v>
      </c>
      <c r="Y715" s="23">
        <v>0</v>
      </c>
      <c r="Z715" s="23">
        <v>0</v>
      </c>
      <c r="AA715" s="23">
        <v>0</v>
      </c>
      <c r="AB715" s="23">
        <v>7</v>
      </c>
      <c r="AC715" s="23">
        <v>0</v>
      </c>
      <c r="AD715" s="23">
        <v>0</v>
      </c>
      <c r="AE715" s="23">
        <v>0</v>
      </c>
      <c r="AF715" s="23">
        <v>34</v>
      </c>
    </row>
    <row r="716" spans="1:32">
      <c r="A716">
        <f t="shared" si="59"/>
        <v>2012</v>
      </c>
      <c r="B716" t="str">
        <f t="shared" si="60"/>
        <v>La Guanera</v>
      </c>
      <c r="C716">
        <v>9</v>
      </c>
      <c r="D716" t="s">
        <v>884</v>
      </c>
      <c r="E716" s="23">
        <v>0</v>
      </c>
      <c r="F716" s="23">
        <v>0</v>
      </c>
      <c r="G716" s="23">
        <v>2</v>
      </c>
      <c r="H716" s="23">
        <v>0</v>
      </c>
      <c r="I716" s="23">
        <v>0</v>
      </c>
      <c r="J716" s="23">
        <v>3</v>
      </c>
      <c r="K716" s="23">
        <v>0</v>
      </c>
      <c r="L716" s="23">
        <v>0</v>
      </c>
      <c r="M716" s="23">
        <v>0</v>
      </c>
      <c r="N716" s="23">
        <v>0</v>
      </c>
      <c r="O716" s="23">
        <v>0</v>
      </c>
      <c r="P716" s="23">
        <v>0</v>
      </c>
      <c r="Q716" s="23">
        <v>1</v>
      </c>
      <c r="R716" s="23">
        <v>29</v>
      </c>
      <c r="S716" s="23">
        <v>0</v>
      </c>
      <c r="T716" s="23">
        <v>0</v>
      </c>
      <c r="U716" s="23">
        <v>3</v>
      </c>
      <c r="V716" s="23">
        <v>0</v>
      </c>
      <c r="W716" s="23">
        <v>0</v>
      </c>
      <c r="X716" s="23">
        <v>0</v>
      </c>
      <c r="Y716" s="23">
        <v>0</v>
      </c>
      <c r="Z716" s="23">
        <v>0</v>
      </c>
      <c r="AA716" s="23">
        <v>0</v>
      </c>
      <c r="AB716" s="23">
        <v>0</v>
      </c>
      <c r="AC716" s="23">
        <v>0</v>
      </c>
      <c r="AD716" s="23">
        <v>0</v>
      </c>
      <c r="AE716" s="23">
        <v>0</v>
      </c>
      <c r="AF716" s="23">
        <v>38</v>
      </c>
    </row>
    <row r="717" spans="1:32">
      <c r="A717">
        <f t="shared" si="59"/>
        <v>2012</v>
      </c>
      <c r="B717" t="str">
        <f t="shared" si="60"/>
        <v>La Guanera</v>
      </c>
      <c r="C717">
        <v>10</v>
      </c>
      <c r="D717" t="s">
        <v>884</v>
      </c>
      <c r="E717" s="23">
        <v>0</v>
      </c>
      <c r="F717" s="23">
        <v>0</v>
      </c>
      <c r="G717" s="23">
        <v>0</v>
      </c>
      <c r="H717" s="23">
        <v>0</v>
      </c>
      <c r="I717" s="23">
        <v>0</v>
      </c>
      <c r="J717" s="23">
        <v>0</v>
      </c>
      <c r="K717" s="23">
        <v>0</v>
      </c>
      <c r="L717" s="23">
        <v>0</v>
      </c>
      <c r="M717" s="23">
        <v>0</v>
      </c>
      <c r="N717" s="23">
        <v>0</v>
      </c>
      <c r="O717" s="23">
        <v>0</v>
      </c>
      <c r="P717" s="23">
        <v>0</v>
      </c>
      <c r="Q717" s="23">
        <v>0</v>
      </c>
      <c r="R717" s="23">
        <v>23</v>
      </c>
      <c r="S717" s="23">
        <v>1</v>
      </c>
      <c r="T717" s="23">
        <v>0</v>
      </c>
      <c r="U717" s="23">
        <v>0</v>
      </c>
      <c r="V717" s="23">
        <v>0</v>
      </c>
      <c r="W717" s="23">
        <v>0</v>
      </c>
      <c r="X717" s="23">
        <v>0</v>
      </c>
      <c r="Y717" s="23">
        <v>0</v>
      </c>
      <c r="Z717" s="23">
        <v>0</v>
      </c>
      <c r="AA717" s="23">
        <v>0</v>
      </c>
      <c r="AB717" s="23">
        <v>0</v>
      </c>
      <c r="AC717" s="23">
        <v>0</v>
      </c>
      <c r="AD717" s="23">
        <v>0</v>
      </c>
      <c r="AE717" s="23">
        <v>0</v>
      </c>
      <c r="AF717" s="23">
        <v>24</v>
      </c>
    </row>
    <row r="718" spans="1:32">
      <c r="A718">
        <f t="shared" si="59"/>
        <v>2012</v>
      </c>
      <c r="B718" t="str">
        <f t="shared" si="60"/>
        <v>La Guanera</v>
      </c>
      <c r="C718">
        <v>11</v>
      </c>
      <c r="D718" t="s">
        <v>884</v>
      </c>
      <c r="E718" s="23">
        <v>0</v>
      </c>
      <c r="F718" s="23">
        <v>0</v>
      </c>
      <c r="G718" s="23">
        <v>0</v>
      </c>
      <c r="H718" s="23">
        <v>0</v>
      </c>
      <c r="I718" s="23">
        <v>0</v>
      </c>
      <c r="J718" s="23">
        <v>0</v>
      </c>
      <c r="K718" s="23">
        <v>0</v>
      </c>
      <c r="L718" s="23">
        <v>0</v>
      </c>
      <c r="M718" s="23">
        <v>0</v>
      </c>
      <c r="N718" s="23">
        <v>0</v>
      </c>
      <c r="O718" s="23">
        <v>0</v>
      </c>
      <c r="P718" s="23">
        <v>0</v>
      </c>
      <c r="Q718" s="23">
        <v>2</v>
      </c>
      <c r="R718" s="23">
        <v>62</v>
      </c>
      <c r="S718" s="23">
        <v>2</v>
      </c>
      <c r="T718" s="23">
        <v>0</v>
      </c>
      <c r="U718" s="23">
        <v>0</v>
      </c>
      <c r="V718" s="23">
        <v>0</v>
      </c>
      <c r="W718" s="23">
        <v>0</v>
      </c>
      <c r="X718" s="23">
        <v>0</v>
      </c>
      <c r="Y718" s="23">
        <v>0</v>
      </c>
      <c r="Z718" s="23">
        <v>0</v>
      </c>
      <c r="AA718" s="23">
        <v>0</v>
      </c>
      <c r="AB718" s="23">
        <v>0</v>
      </c>
      <c r="AC718" s="23">
        <v>0</v>
      </c>
      <c r="AD718" s="23">
        <v>0</v>
      </c>
      <c r="AE718" s="23">
        <v>0</v>
      </c>
      <c r="AF718" s="23">
        <v>66</v>
      </c>
    </row>
    <row r="719" spans="1:32">
      <c r="A719">
        <f t="shared" si="59"/>
        <v>2012</v>
      </c>
      <c r="B719" t="str">
        <f t="shared" si="60"/>
        <v>La Guanera</v>
      </c>
      <c r="C719">
        <v>12</v>
      </c>
      <c r="D719" t="s">
        <v>884</v>
      </c>
      <c r="E719" s="23">
        <v>0</v>
      </c>
      <c r="F719" s="23">
        <v>0</v>
      </c>
      <c r="G719" s="23">
        <v>25</v>
      </c>
      <c r="H719" s="23">
        <v>0</v>
      </c>
      <c r="I719" s="23">
        <v>2</v>
      </c>
      <c r="J719" s="23">
        <v>4</v>
      </c>
      <c r="K719" s="23">
        <v>0</v>
      </c>
      <c r="L719" s="23">
        <v>0</v>
      </c>
      <c r="M719" s="23">
        <v>0</v>
      </c>
      <c r="N719" s="23">
        <v>0</v>
      </c>
      <c r="O719" s="23">
        <v>0</v>
      </c>
      <c r="P719" s="23">
        <v>0</v>
      </c>
      <c r="Q719" s="23">
        <v>4</v>
      </c>
      <c r="R719" s="23">
        <v>75</v>
      </c>
      <c r="S719" s="23">
        <v>3</v>
      </c>
      <c r="T719" s="23">
        <v>2</v>
      </c>
      <c r="U719" s="23">
        <v>8</v>
      </c>
      <c r="V719" s="23">
        <v>4</v>
      </c>
      <c r="W719" s="23">
        <v>0</v>
      </c>
      <c r="X719" s="23">
        <v>0</v>
      </c>
      <c r="Y719" s="23">
        <v>0</v>
      </c>
      <c r="Z719" s="23">
        <v>0</v>
      </c>
      <c r="AA719" s="23">
        <v>2</v>
      </c>
      <c r="AB719" s="23">
        <v>1</v>
      </c>
      <c r="AC719" s="23">
        <v>0</v>
      </c>
      <c r="AD719" s="23">
        <v>0</v>
      </c>
      <c r="AE719" s="23">
        <v>0</v>
      </c>
      <c r="AF719" s="23">
        <v>130</v>
      </c>
    </row>
    <row r="720" spans="1:32">
      <c r="A720">
        <f t="shared" si="59"/>
        <v>2012</v>
      </c>
      <c r="B720" t="str">
        <f t="shared" si="60"/>
        <v>La Guanera</v>
      </c>
      <c r="C720">
        <v>13</v>
      </c>
      <c r="D720" t="s">
        <v>884</v>
      </c>
      <c r="E720" s="23">
        <v>0</v>
      </c>
      <c r="F720" s="23">
        <v>0</v>
      </c>
      <c r="G720" s="23">
        <v>7</v>
      </c>
      <c r="H720" s="23">
        <v>1</v>
      </c>
      <c r="I720" s="23">
        <v>0</v>
      </c>
      <c r="J720" s="23">
        <v>2</v>
      </c>
      <c r="K720" s="23">
        <v>0</v>
      </c>
      <c r="L720" s="23">
        <v>0</v>
      </c>
      <c r="M720" s="23">
        <v>0</v>
      </c>
      <c r="N720" s="23">
        <v>0</v>
      </c>
      <c r="O720" s="23">
        <v>0</v>
      </c>
      <c r="P720" s="23">
        <v>0</v>
      </c>
      <c r="Q720" s="23">
        <v>2</v>
      </c>
      <c r="R720" s="23">
        <v>75</v>
      </c>
      <c r="S720" s="23">
        <v>1</v>
      </c>
      <c r="T720" s="23">
        <v>1</v>
      </c>
      <c r="U720" s="23">
        <v>3</v>
      </c>
      <c r="V720" s="23">
        <v>2</v>
      </c>
      <c r="W720" s="23">
        <v>0</v>
      </c>
      <c r="X720" s="23">
        <v>0</v>
      </c>
      <c r="Y720" s="23">
        <v>0</v>
      </c>
      <c r="Z720" s="23">
        <v>0</v>
      </c>
      <c r="AA720" s="23">
        <v>3</v>
      </c>
      <c r="AB720" s="23">
        <v>0</v>
      </c>
      <c r="AC720" s="23">
        <v>0</v>
      </c>
      <c r="AD720" s="23">
        <v>0</v>
      </c>
      <c r="AE720" s="23">
        <v>0</v>
      </c>
      <c r="AF720" s="23">
        <v>97</v>
      </c>
    </row>
    <row r="721" spans="1:32">
      <c r="A721">
        <f t="shared" si="59"/>
        <v>2012</v>
      </c>
      <c r="B721" t="str">
        <f t="shared" si="60"/>
        <v>La Guanera</v>
      </c>
      <c r="C721">
        <v>14</v>
      </c>
      <c r="D721" t="s">
        <v>884</v>
      </c>
      <c r="E721" s="23">
        <v>0</v>
      </c>
      <c r="F721" s="23">
        <v>0</v>
      </c>
      <c r="G721" s="23">
        <v>3</v>
      </c>
      <c r="H721" s="23">
        <v>0</v>
      </c>
      <c r="I721" s="23">
        <v>0</v>
      </c>
      <c r="J721" s="23">
        <v>1</v>
      </c>
      <c r="K721" s="23">
        <v>0</v>
      </c>
      <c r="L721" s="23">
        <v>0</v>
      </c>
      <c r="M721" s="23">
        <v>0</v>
      </c>
      <c r="N721" s="23">
        <v>0</v>
      </c>
      <c r="O721" s="23">
        <v>1</v>
      </c>
      <c r="P721" s="23">
        <v>0</v>
      </c>
      <c r="Q721" s="23">
        <v>1</v>
      </c>
      <c r="R721" s="23">
        <v>36</v>
      </c>
      <c r="S721" s="23">
        <v>0</v>
      </c>
      <c r="T721" s="23">
        <v>1</v>
      </c>
      <c r="U721" s="23">
        <v>0</v>
      </c>
      <c r="V721" s="23">
        <v>3</v>
      </c>
      <c r="W721" s="23">
        <v>0</v>
      </c>
      <c r="X721" s="23">
        <v>0</v>
      </c>
      <c r="Y721" s="23">
        <v>0</v>
      </c>
      <c r="Z721" s="23">
        <v>0</v>
      </c>
      <c r="AA721" s="23">
        <v>0</v>
      </c>
      <c r="AB721" s="23">
        <v>1</v>
      </c>
      <c r="AC721" s="23">
        <v>0</v>
      </c>
      <c r="AD721" s="23">
        <v>0</v>
      </c>
      <c r="AE721" s="23">
        <v>0</v>
      </c>
      <c r="AF721" s="23">
        <v>47</v>
      </c>
    </row>
    <row r="722" spans="1:32">
      <c r="A722">
        <f t="shared" si="59"/>
        <v>2012</v>
      </c>
      <c r="B722" t="str">
        <f t="shared" si="60"/>
        <v>La Guanera</v>
      </c>
      <c r="C722">
        <v>15</v>
      </c>
      <c r="D722" t="s">
        <v>884</v>
      </c>
      <c r="E722" s="23">
        <v>0</v>
      </c>
      <c r="F722" s="23">
        <v>0</v>
      </c>
      <c r="G722" s="23">
        <v>5</v>
      </c>
      <c r="H722" s="23">
        <v>0</v>
      </c>
      <c r="I722" s="23">
        <v>0</v>
      </c>
      <c r="J722" s="23">
        <v>1</v>
      </c>
      <c r="K722" s="23">
        <v>0</v>
      </c>
      <c r="L722" s="23">
        <v>0</v>
      </c>
      <c r="M722" s="23">
        <v>0</v>
      </c>
      <c r="N722" s="23">
        <v>0</v>
      </c>
      <c r="O722" s="23">
        <v>0</v>
      </c>
      <c r="P722" s="23">
        <v>0</v>
      </c>
      <c r="Q722" s="23">
        <v>0</v>
      </c>
      <c r="R722" s="23">
        <v>10</v>
      </c>
      <c r="S722" s="23">
        <v>5</v>
      </c>
      <c r="T722" s="23">
        <v>1</v>
      </c>
      <c r="U722" s="23">
        <v>3</v>
      </c>
      <c r="V722" s="23">
        <v>4</v>
      </c>
      <c r="W722" s="23">
        <v>0</v>
      </c>
      <c r="X722" s="23">
        <v>0</v>
      </c>
      <c r="Y722" s="23">
        <v>0</v>
      </c>
      <c r="Z722" s="23">
        <v>0</v>
      </c>
      <c r="AA722" s="23">
        <v>2</v>
      </c>
      <c r="AB722" s="23">
        <v>2</v>
      </c>
      <c r="AC722" s="23">
        <v>0</v>
      </c>
      <c r="AD722" s="23">
        <v>0</v>
      </c>
      <c r="AE722" s="23">
        <v>0</v>
      </c>
      <c r="AF722" s="23">
        <v>33</v>
      </c>
    </row>
    <row r="723" spans="1:32">
      <c r="A723">
        <f t="shared" si="59"/>
        <v>2012</v>
      </c>
      <c r="B723" t="str">
        <f t="shared" si="60"/>
        <v>La Guanera</v>
      </c>
      <c r="C723">
        <v>16</v>
      </c>
      <c r="D723" t="s">
        <v>884</v>
      </c>
      <c r="E723" s="23">
        <v>1</v>
      </c>
      <c r="F723" s="23">
        <v>0</v>
      </c>
      <c r="G723" s="23">
        <v>2</v>
      </c>
      <c r="H723" s="23">
        <v>0</v>
      </c>
      <c r="I723" s="23">
        <v>0</v>
      </c>
      <c r="J723" s="23">
        <v>1</v>
      </c>
      <c r="K723" s="23">
        <v>1</v>
      </c>
      <c r="L723" s="23">
        <v>0</v>
      </c>
      <c r="M723" s="23">
        <v>0</v>
      </c>
      <c r="N723" s="23">
        <v>0</v>
      </c>
      <c r="O723" s="23">
        <v>0</v>
      </c>
      <c r="P723" s="23">
        <v>0</v>
      </c>
      <c r="Q723" s="23">
        <v>1</v>
      </c>
      <c r="R723" s="23">
        <v>53</v>
      </c>
      <c r="S723" s="23">
        <v>0</v>
      </c>
      <c r="T723" s="23">
        <v>0</v>
      </c>
      <c r="U723" s="23">
        <v>0</v>
      </c>
      <c r="V723" s="23">
        <v>1</v>
      </c>
      <c r="W723" s="23">
        <v>0</v>
      </c>
      <c r="X723" s="23">
        <v>0</v>
      </c>
      <c r="Y723" s="23">
        <v>0</v>
      </c>
      <c r="Z723" s="23">
        <v>0</v>
      </c>
      <c r="AA723" s="23">
        <v>0</v>
      </c>
      <c r="AB723" s="23">
        <v>4</v>
      </c>
      <c r="AC723" s="23">
        <v>0</v>
      </c>
      <c r="AD723" s="23">
        <v>0</v>
      </c>
      <c r="AE723" s="23">
        <v>0</v>
      </c>
      <c r="AF723" s="23">
        <v>64</v>
      </c>
    </row>
    <row r="724" spans="1:32">
      <c r="A724">
        <f t="shared" si="59"/>
        <v>2012</v>
      </c>
      <c r="B724" t="str">
        <f t="shared" si="60"/>
        <v>La Guanera</v>
      </c>
      <c r="C724">
        <v>17</v>
      </c>
      <c r="D724" t="s">
        <v>884</v>
      </c>
      <c r="E724" s="23">
        <v>0</v>
      </c>
      <c r="F724" s="23">
        <v>0</v>
      </c>
      <c r="G724" s="23">
        <v>0</v>
      </c>
      <c r="H724" s="23">
        <v>0</v>
      </c>
      <c r="I724" s="23">
        <v>0</v>
      </c>
      <c r="J724" s="23">
        <v>0</v>
      </c>
      <c r="K724" s="23">
        <v>0</v>
      </c>
      <c r="L724" s="23">
        <v>0</v>
      </c>
      <c r="M724" s="23">
        <v>0</v>
      </c>
      <c r="N724" s="23">
        <v>0</v>
      </c>
      <c r="O724" s="23">
        <v>0</v>
      </c>
      <c r="P724" s="23">
        <v>0</v>
      </c>
      <c r="Q724" s="23">
        <v>3</v>
      </c>
      <c r="R724" s="23">
        <v>51</v>
      </c>
      <c r="S724" s="23">
        <v>1</v>
      </c>
      <c r="T724" s="23">
        <v>0</v>
      </c>
      <c r="U724" s="23">
        <v>0</v>
      </c>
      <c r="V724" s="23">
        <v>0</v>
      </c>
      <c r="W724" s="23">
        <v>0</v>
      </c>
      <c r="X724" s="23">
        <v>0</v>
      </c>
      <c r="Y724" s="23">
        <v>0</v>
      </c>
      <c r="Z724" s="23">
        <v>0</v>
      </c>
      <c r="AA724" s="23">
        <v>0</v>
      </c>
      <c r="AB724" s="23">
        <v>0</v>
      </c>
      <c r="AC724" s="23">
        <v>0</v>
      </c>
      <c r="AD724" s="23">
        <v>0</v>
      </c>
      <c r="AE724" s="23">
        <v>0</v>
      </c>
      <c r="AF724" s="23">
        <v>55</v>
      </c>
    </row>
    <row r="725" spans="1:32">
      <c r="A725">
        <f t="shared" si="59"/>
        <v>2012</v>
      </c>
      <c r="B725" t="str">
        <f t="shared" si="60"/>
        <v>La Guanera</v>
      </c>
      <c r="C725">
        <v>18</v>
      </c>
      <c r="D725" t="s">
        <v>884</v>
      </c>
      <c r="E725" s="23">
        <v>0</v>
      </c>
      <c r="F725" s="23">
        <v>0</v>
      </c>
      <c r="G725" s="23">
        <v>39</v>
      </c>
      <c r="H725" s="23">
        <v>0</v>
      </c>
      <c r="I725" s="23">
        <v>0</v>
      </c>
      <c r="J725" s="23">
        <v>1</v>
      </c>
      <c r="K725" s="23">
        <v>0</v>
      </c>
      <c r="L725" s="23">
        <v>0</v>
      </c>
      <c r="M725" s="23">
        <v>0</v>
      </c>
      <c r="N725" s="23">
        <v>0</v>
      </c>
      <c r="O725" s="23">
        <v>0</v>
      </c>
      <c r="P725" s="23">
        <v>0</v>
      </c>
      <c r="Q725" s="23">
        <v>0</v>
      </c>
      <c r="R725" s="23">
        <v>10</v>
      </c>
      <c r="S725" s="23">
        <v>0</v>
      </c>
      <c r="T725" s="23">
        <v>6</v>
      </c>
      <c r="U725" s="23">
        <v>0</v>
      </c>
      <c r="V725" s="23">
        <v>3</v>
      </c>
      <c r="W725" s="23">
        <v>0</v>
      </c>
      <c r="X725" s="23">
        <v>0</v>
      </c>
      <c r="Y725" s="23">
        <v>0</v>
      </c>
      <c r="Z725" s="23">
        <v>0</v>
      </c>
      <c r="AA725" s="23">
        <v>0</v>
      </c>
      <c r="AB725" s="23">
        <v>0</v>
      </c>
      <c r="AC725" s="23">
        <v>0</v>
      </c>
      <c r="AD725" s="23">
        <v>0</v>
      </c>
      <c r="AE725" s="23">
        <v>0</v>
      </c>
      <c r="AF725" s="23">
        <v>59</v>
      </c>
    </row>
    <row r="726" spans="1:32">
      <c r="A726">
        <f t="shared" si="59"/>
        <v>2012</v>
      </c>
      <c r="B726" t="str">
        <f t="shared" si="60"/>
        <v>La Guanera</v>
      </c>
      <c r="C726">
        <v>19</v>
      </c>
      <c r="D726" t="s">
        <v>884</v>
      </c>
      <c r="E726" s="23">
        <v>0</v>
      </c>
      <c r="F726" s="23">
        <v>0</v>
      </c>
      <c r="G726" s="23">
        <v>11</v>
      </c>
      <c r="H726" s="23">
        <v>0</v>
      </c>
      <c r="I726" s="23">
        <v>0</v>
      </c>
      <c r="J726" s="23">
        <v>1</v>
      </c>
      <c r="K726" s="23">
        <v>0</v>
      </c>
      <c r="L726" s="23">
        <v>0</v>
      </c>
      <c r="M726" s="23">
        <v>0</v>
      </c>
      <c r="N726" s="23">
        <v>0</v>
      </c>
      <c r="O726" s="23">
        <v>0</v>
      </c>
      <c r="P726" s="23">
        <v>0</v>
      </c>
      <c r="Q726" s="23">
        <v>0</v>
      </c>
      <c r="R726" s="23">
        <v>16</v>
      </c>
      <c r="S726" s="23">
        <v>2</v>
      </c>
      <c r="T726" s="23">
        <v>4</v>
      </c>
      <c r="U726" s="23">
        <v>1</v>
      </c>
      <c r="V726" s="23">
        <v>1</v>
      </c>
      <c r="W726" s="23">
        <v>0</v>
      </c>
      <c r="X726" s="23">
        <v>0</v>
      </c>
      <c r="Y726" s="23">
        <v>0</v>
      </c>
      <c r="Z726" s="23">
        <v>0</v>
      </c>
      <c r="AA726" s="23">
        <v>4</v>
      </c>
      <c r="AB726" s="23">
        <v>3</v>
      </c>
      <c r="AC726" s="23">
        <v>0</v>
      </c>
      <c r="AD726" s="23">
        <v>0</v>
      </c>
      <c r="AE726" s="23">
        <v>0</v>
      </c>
      <c r="AF726" s="23">
        <v>43</v>
      </c>
    </row>
    <row r="727" spans="1:32">
      <c r="A727">
        <f t="shared" si="59"/>
        <v>2012</v>
      </c>
      <c r="B727" t="str">
        <f t="shared" si="60"/>
        <v>La Guanera</v>
      </c>
      <c r="C727">
        <v>20</v>
      </c>
      <c r="D727" t="s">
        <v>884</v>
      </c>
      <c r="E727" s="23">
        <v>0</v>
      </c>
      <c r="F727" s="23">
        <v>0</v>
      </c>
      <c r="G727" s="23">
        <v>20</v>
      </c>
      <c r="H727" s="23">
        <v>1</v>
      </c>
      <c r="I727" s="23">
        <v>0</v>
      </c>
      <c r="J727" s="23">
        <v>0</v>
      </c>
      <c r="K727" s="23">
        <v>0</v>
      </c>
      <c r="L727" s="23">
        <v>0</v>
      </c>
      <c r="M727" s="23">
        <v>0</v>
      </c>
      <c r="N727" s="23">
        <v>1</v>
      </c>
      <c r="O727" s="23">
        <v>0</v>
      </c>
      <c r="P727" s="23">
        <v>0</v>
      </c>
      <c r="Q727" s="23">
        <v>0</v>
      </c>
      <c r="R727" s="23">
        <v>16</v>
      </c>
      <c r="S727" s="23">
        <v>2</v>
      </c>
      <c r="T727" s="23">
        <v>4</v>
      </c>
      <c r="U727" s="23">
        <v>1</v>
      </c>
      <c r="V727" s="23">
        <v>1</v>
      </c>
      <c r="W727" s="23">
        <v>0</v>
      </c>
      <c r="X727" s="23">
        <v>0</v>
      </c>
      <c r="Y727" s="23">
        <v>0</v>
      </c>
      <c r="Z727" s="23">
        <v>0</v>
      </c>
      <c r="AA727" s="23">
        <v>1</v>
      </c>
      <c r="AB727" s="23">
        <v>0</v>
      </c>
      <c r="AC727" s="23">
        <v>0</v>
      </c>
      <c r="AD727" s="23">
        <v>0</v>
      </c>
      <c r="AE727" s="23">
        <v>0</v>
      </c>
      <c r="AF727" s="23">
        <v>47</v>
      </c>
    </row>
    <row r="728" spans="1:32">
      <c r="A728">
        <f t="shared" si="59"/>
        <v>2012</v>
      </c>
      <c r="B728" t="str">
        <f t="shared" si="60"/>
        <v>La Guanera</v>
      </c>
      <c r="C728">
        <v>21</v>
      </c>
      <c r="D728" t="s">
        <v>884</v>
      </c>
      <c r="E728" s="23">
        <v>0</v>
      </c>
      <c r="F728" s="23">
        <v>0</v>
      </c>
      <c r="G728" s="23">
        <v>11</v>
      </c>
      <c r="H728" s="23">
        <v>0</v>
      </c>
      <c r="I728" s="23">
        <v>0</v>
      </c>
      <c r="J728" s="23">
        <v>0</v>
      </c>
      <c r="K728" s="23">
        <v>0</v>
      </c>
      <c r="L728" s="23">
        <v>0</v>
      </c>
      <c r="M728" s="23">
        <v>0</v>
      </c>
      <c r="N728" s="23">
        <v>0</v>
      </c>
      <c r="O728" s="23">
        <v>0</v>
      </c>
      <c r="P728" s="23">
        <v>0</v>
      </c>
      <c r="Q728" s="23">
        <v>0</v>
      </c>
      <c r="R728" s="23">
        <v>58</v>
      </c>
      <c r="S728" s="23">
        <v>1</v>
      </c>
      <c r="T728" s="23">
        <v>0</v>
      </c>
      <c r="U728" s="23">
        <v>2</v>
      </c>
      <c r="V728" s="23">
        <v>0</v>
      </c>
      <c r="W728" s="23">
        <v>0</v>
      </c>
      <c r="X728" s="23">
        <v>0</v>
      </c>
      <c r="Y728" s="23">
        <v>0</v>
      </c>
      <c r="Z728" s="23">
        <v>0</v>
      </c>
      <c r="AA728" s="23">
        <v>0</v>
      </c>
      <c r="AB728" s="23">
        <v>0</v>
      </c>
      <c r="AC728" s="23">
        <v>0</v>
      </c>
      <c r="AD728" s="23">
        <v>0</v>
      </c>
      <c r="AE728" s="23">
        <v>0</v>
      </c>
      <c r="AF728" s="23">
        <v>72</v>
      </c>
    </row>
    <row r="729" spans="1:32">
      <c r="A729">
        <f t="shared" ref="A729:A760" si="61">A728</f>
        <v>2012</v>
      </c>
      <c r="B729" t="str">
        <f t="shared" si="60"/>
        <v>La Guanera</v>
      </c>
      <c r="C729">
        <v>22</v>
      </c>
      <c r="D729" t="s">
        <v>884</v>
      </c>
      <c r="E729" s="23">
        <v>0</v>
      </c>
      <c r="F729" s="23">
        <v>0</v>
      </c>
      <c r="G729" s="23">
        <v>10</v>
      </c>
      <c r="H729" s="23">
        <v>3</v>
      </c>
      <c r="I729" s="23">
        <v>0</v>
      </c>
      <c r="J729" s="23">
        <v>2</v>
      </c>
      <c r="K729" s="23">
        <v>0</v>
      </c>
      <c r="L729" s="23">
        <v>0</v>
      </c>
      <c r="M729" s="23">
        <v>0</v>
      </c>
      <c r="N729" s="23">
        <v>1</v>
      </c>
      <c r="O729" s="23">
        <v>0</v>
      </c>
      <c r="P729" s="23">
        <v>0</v>
      </c>
      <c r="Q729" s="23">
        <v>0</v>
      </c>
      <c r="R729" s="23">
        <v>150</v>
      </c>
      <c r="S729" s="23">
        <v>0</v>
      </c>
      <c r="T729" s="23">
        <v>0</v>
      </c>
      <c r="U729" s="23">
        <v>2</v>
      </c>
      <c r="V729" s="23">
        <v>4</v>
      </c>
      <c r="W729" s="23">
        <v>0</v>
      </c>
      <c r="X729" s="23">
        <v>0</v>
      </c>
      <c r="Y729" s="23">
        <v>0</v>
      </c>
      <c r="Z729" s="23">
        <v>0</v>
      </c>
      <c r="AA729" s="23">
        <v>0</v>
      </c>
      <c r="AB729" s="23">
        <v>0</v>
      </c>
      <c r="AC729" s="23">
        <v>0</v>
      </c>
      <c r="AD729" s="23">
        <v>0</v>
      </c>
      <c r="AE729" s="23">
        <v>0</v>
      </c>
      <c r="AF729" s="23">
        <v>172</v>
      </c>
    </row>
    <row r="730" spans="1:32">
      <c r="A730">
        <f t="shared" si="61"/>
        <v>2012</v>
      </c>
      <c r="B730" t="str">
        <f t="shared" si="60"/>
        <v>La Guanera</v>
      </c>
      <c r="C730">
        <v>23</v>
      </c>
      <c r="D730" t="s">
        <v>884</v>
      </c>
      <c r="E730" s="23">
        <v>0</v>
      </c>
      <c r="F730" s="23">
        <v>0</v>
      </c>
      <c r="G730" s="23">
        <v>5</v>
      </c>
      <c r="H730" s="23">
        <v>2</v>
      </c>
      <c r="I730" s="23">
        <v>0</v>
      </c>
      <c r="J730" s="23">
        <v>1</v>
      </c>
      <c r="K730" s="23">
        <v>0</v>
      </c>
      <c r="L730" s="23">
        <v>0</v>
      </c>
      <c r="M730" s="23">
        <v>0</v>
      </c>
      <c r="N730" s="23">
        <v>0</v>
      </c>
      <c r="O730" s="23">
        <v>0</v>
      </c>
      <c r="P730" s="23">
        <v>0</v>
      </c>
      <c r="Q730" s="23">
        <v>0</v>
      </c>
      <c r="R730" s="23">
        <v>125</v>
      </c>
      <c r="S730" s="23">
        <v>1</v>
      </c>
      <c r="T730" s="23">
        <v>1</v>
      </c>
      <c r="U730" s="23">
        <v>1</v>
      </c>
      <c r="V730" s="23">
        <v>1</v>
      </c>
      <c r="W730" s="23">
        <v>0</v>
      </c>
      <c r="X730" s="23">
        <v>0</v>
      </c>
      <c r="Y730" s="23">
        <v>0</v>
      </c>
      <c r="Z730" s="23">
        <v>0</v>
      </c>
      <c r="AA730" s="23">
        <v>0</v>
      </c>
      <c r="AB730" s="23">
        <v>1</v>
      </c>
      <c r="AC730" s="23">
        <v>0</v>
      </c>
      <c r="AD730" s="23">
        <v>0</v>
      </c>
      <c r="AE730" s="23">
        <v>0</v>
      </c>
      <c r="AF730" s="23">
        <v>138</v>
      </c>
    </row>
    <row r="731" spans="1:32">
      <c r="A731">
        <f t="shared" si="61"/>
        <v>2012</v>
      </c>
      <c r="B731" t="str">
        <f t="shared" si="60"/>
        <v>La Guanera</v>
      </c>
      <c r="C731">
        <v>24</v>
      </c>
      <c r="D731" t="s">
        <v>884</v>
      </c>
      <c r="E731" s="23">
        <v>3</v>
      </c>
      <c r="F731" s="23">
        <v>0</v>
      </c>
      <c r="G731" s="23">
        <v>14</v>
      </c>
      <c r="H731" s="23">
        <v>2</v>
      </c>
      <c r="I731" s="23">
        <v>0</v>
      </c>
      <c r="J731" s="23">
        <v>2</v>
      </c>
      <c r="K731" s="23">
        <v>0</v>
      </c>
      <c r="L731" s="23">
        <v>0</v>
      </c>
      <c r="M731" s="23">
        <v>0</v>
      </c>
      <c r="N731" s="23">
        <v>0</v>
      </c>
      <c r="O731" s="23">
        <v>1</v>
      </c>
      <c r="P731" s="23">
        <v>0</v>
      </c>
      <c r="Q731" s="23">
        <v>2</v>
      </c>
      <c r="R731" s="23">
        <v>166</v>
      </c>
      <c r="S731" s="23">
        <v>0</v>
      </c>
      <c r="T731" s="23">
        <v>4</v>
      </c>
      <c r="U731" s="23">
        <v>3</v>
      </c>
      <c r="V731" s="23">
        <v>1</v>
      </c>
      <c r="W731" s="23">
        <v>0</v>
      </c>
      <c r="X731" s="23">
        <v>0</v>
      </c>
      <c r="Y731" s="23">
        <v>0</v>
      </c>
      <c r="Z731" s="23">
        <v>0</v>
      </c>
      <c r="AA731" s="23">
        <v>0</v>
      </c>
      <c r="AB731" s="23">
        <v>0</v>
      </c>
      <c r="AC731" s="23">
        <v>0</v>
      </c>
      <c r="AD731" s="23">
        <v>0</v>
      </c>
      <c r="AE731" s="23">
        <v>0</v>
      </c>
      <c r="AF731" s="23">
        <v>198</v>
      </c>
    </row>
    <row r="732" spans="1:32">
      <c r="A732">
        <f t="shared" si="61"/>
        <v>2012</v>
      </c>
      <c r="B732" t="s">
        <v>66</v>
      </c>
      <c r="C732">
        <v>1</v>
      </c>
      <c r="D732" t="s">
        <v>885</v>
      </c>
      <c r="E732" s="23">
        <v>0</v>
      </c>
      <c r="F732" s="23">
        <v>0</v>
      </c>
      <c r="G732" s="23">
        <v>0</v>
      </c>
      <c r="H732" s="23">
        <v>0</v>
      </c>
      <c r="I732" s="23">
        <v>0</v>
      </c>
      <c r="J732" s="23">
        <v>0</v>
      </c>
      <c r="K732" s="23">
        <v>0</v>
      </c>
      <c r="L732" s="23">
        <v>0</v>
      </c>
      <c r="M732" s="23">
        <v>0</v>
      </c>
      <c r="N732" s="23">
        <v>0</v>
      </c>
      <c r="O732" s="23">
        <v>0</v>
      </c>
      <c r="P732" s="23">
        <v>0</v>
      </c>
      <c r="Q732" s="23">
        <v>0</v>
      </c>
      <c r="R732" s="23">
        <v>187</v>
      </c>
      <c r="S732" s="23">
        <v>6</v>
      </c>
      <c r="T732" s="23">
        <v>0</v>
      </c>
      <c r="U732" s="23">
        <v>22</v>
      </c>
      <c r="V732" s="23">
        <v>1</v>
      </c>
      <c r="W732" s="23">
        <v>0</v>
      </c>
      <c r="X732" s="23">
        <v>0</v>
      </c>
      <c r="Y732" s="23">
        <v>0</v>
      </c>
      <c r="Z732" s="23">
        <v>0</v>
      </c>
      <c r="AA732" s="23">
        <v>0</v>
      </c>
      <c r="AB732" s="23">
        <v>0</v>
      </c>
      <c r="AC732" s="23">
        <v>0</v>
      </c>
      <c r="AD732" s="23">
        <v>0</v>
      </c>
      <c r="AE732" s="23">
        <v>0</v>
      </c>
      <c r="AF732" s="23">
        <v>216</v>
      </c>
    </row>
    <row r="733" spans="1:32">
      <c r="A733">
        <f t="shared" si="61"/>
        <v>2012</v>
      </c>
      <c r="B733" t="str">
        <f t="shared" ref="B733:B755" si="62">B732</f>
        <v>La Plana/Las Cuevas</v>
      </c>
      <c r="C733">
        <v>2</v>
      </c>
      <c r="D733" t="s">
        <v>885</v>
      </c>
      <c r="E733" s="23">
        <v>0</v>
      </c>
      <c r="F733" s="23">
        <v>0</v>
      </c>
      <c r="G733" s="23">
        <v>0</v>
      </c>
      <c r="H733" s="23">
        <v>0</v>
      </c>
      <c r="I733" s="23">
        <v>0</v>
      </c>
      <c r="J733" s="23">
        <v>0</v>
      </c>
      <c r="K733" s="23">
        <v>1</v>
      </c>
      <c r="L733" s="23">
        <v>0</v>
      </c>
      <c r="M733" s="23">
        <v>0</v>
      </c>
      <c r="N733" s="23">
        <v>0</v>
      </c>
      <c r="O733" s="23">
        <v>0</v>
      </c>
      <c r="P733" s="23">
        <v>0</v>
      </c>
      <c r="Q733" s="23">
        <v>0</v>
      </c>
      <c r="R733" s="23">
        <v>115</v>
      </c>
      <c r="S733" s="23">
        <v>6</v>
      </c>
      <c r="T733" s="23">
        <v>0</v>
      </c>
      <c r="U733" s="23">
        <v>20</v>
      </c>
      <c r="V733" s="23">
        <v>1</v>
      </c>
      <c r="W733" s="23">
        <v>0</v>
      </c>
      <c r="X733" s="23">
        <v>0</v>
      </c>
      <c r="Y733" s="23">
        <v>0</v>
      </c>
      <c r="Z733" s="23">
        <v>0</v>
      </c>
      <c r="AA733" s="23">
        <v>0</v>
      </c>
      <c r="AB733" s="23">
        <v>0</v>
      </c>
      <c r="AC733" s="23">
        <v>0</v>
      </c>
      <c r="AD733" s="23">
        <v>0</v>
      </c>
      <c r="AE733" s="23">
        <v>0</v>
      </c>
      <c r="AF733" s="23">
        <v>143</v>
      </c>
    </row>
    <row r="734" spans="1:32">
      <c r="A734">
        <f t="shared" si="61"/>
        <v>2012</v>
      </c>
      <c r="B734" t="str">
        <f t="shared" si="62"/>
        <v>La Plana/Las Cuevas</v>
      </c>
      <c r="C734">
        <v>3</v>
      </c>
      <c r="D734" t="s">
        <v>885</v>
      </c>
      <c r="E734" s="23">
        <v>4</v>
      </c>
      <c r="F734" s="23">
        <v>0</v>
      </c>
      <c r="G734" s="23">
        <v>0</v>
      </c>
      <c r="H734" s="23">
        <v>0</v>
      </c>
      <c r="I734" s="23">
        <v>0</v>
      </c>
      <c r="J734" s="23">
        <v>0</v>
      </c>
      <c r="K734" s="23">
        <v>3</v>
      </c>
      <c r="L734" s="23">
        <v>0</v>
      </c>
      <c r="M734" s="23">
        <v>0</v>
      </c>
      <c r="N734" s="23">
        <v>0</v>
      </c>
      <c r="O734" s="23">
        <v>0</v>
      </c>
      <c r="P734" s="23">
        <v>0</v>
      </c>
      <c r="Q734" s="23">
        <v>0</v>
      </c>
      <c r="R734" s="23">
        <v>75</v>
      </c>
      <c r="S734" s="23">
        <v>4</v>
      </c>
      <c r="T734" s="23">
        <v>0</v>
      </c>
      <c r="U734" s="23">
        <v>38</v>
      </c>
      <c r="V734" s="23">
        <v>0</v>
      </c>
      <c r="W734" s="23">
        <v>0</v>
      </c>
      <c r="X734" s="23">
        <v>0</v>
      </c>
      <c r="Y734" s="23">
        <v>0</v>
      </c>
      <c r="Z734" s="23">
        <v>0</v>
      </c>
      <c r="AA734" s="23">
        <v>0</v>
      </c>
      <c r="AB734" s="23">
        <v>0</v>
      </c>
      <c r="AC734" s="23">
        <v>0</v>
      </c>
      <c r="AD734" s="23">
        <v>0</v>
      </c>
      <c r="AE734" s="23">
        <v>0</v>
      </c>
      <c r="AF734" s="23">
        <v>124</v>
      </c>
    </row>
    <row r="735" spans="1:32">
      <c r="A735">
        <f t="shared" si="61"/>
        <v>2012</v>
      </c>
      <c r="B735" t="str">
        <f t="shared" si="62"/>
        <v>La Plana/Las Cuevas</v>
      </c>
      <c r="C735">
        <v>4</v>
      </c>
      <c r="D735" t="s">
        <v>885</v>
      </c>
      <c r="E735" s="23">
        <v>2</v>
      </c>
      <c r="F735" s="23">
        <v>0</v>
      </c>
      <c r="G735" s="23">
        <v>0</v>
      </c>
      <c r="H735" s="23">
        <v>0</v>
      </c>
      <c r="I735" s="23">
        <v>0</v>
      </c>
      <c r="J735" s="23">
        <v>1</v>
      </c>
      <c r="K735" s="23">
        <v>0</v>
      </c>
      <c r="L735" s="23">
        <v>0</v>
      </c>
      <c r="M735" s="23">
        <v>0</v>
      </c>
      <c r="N735" s="23">
        <v>0</v>
      </c>
      <c r="O735" s="23">
        <v>0</v>
      </c>
      <c r="P735" s="23">
        <v>0</v>
      </c>
      <c r="Q735" s="23">
        <v>0</v>
      </c>
      <c r="R735" s="23">
        <v>136</v>
      </c>
      <c r="S735" s="23">
        <v>6</v>
      </c>
      <c r="T735" s="23">
        <v>0</v>
      </c>
      <c r="U735" s="23">
        <v>35</v>
      </c>
      <c r="V735" s="23">
        <v>6</v>
      </c>
      <c r="W735" s="23">
        <v>0</v>
      </c>
      <c r="X735" s="23">
        <v>0</v>
      </c>
      <c r="Y735" s="23">
        <v>0</v>
      </c>
      <c r="Z735" s="23">
        <v>0</v>
      </c>
      <c r="AA735" s="23">
        <v>0</v>
      </c>
      <c r="AB735" s="23">
        <v>0</v>
      </c>
      <c r="AC735" s="23">
        <v>0</v>
      </c>
      <c r="AD735" s="23">
        <v>0</v>
      </c>
      <c r="AE735" s="23">
        <v>0</v>
      </c>
      <c r="AF735" s="23">
        <v>186</v>
      </c>
    </row>
    <row r="736" spans="1:32">
      <c r="A736">
        <f t="shared" si="61"/>
        <v>2012</v>
      </c>
      <c r="B736" t="str">
        <f t="shared" si="62"/>
        <v>La Plana/Las Cuevas</v>
      </c>
      <c r="C736">
        <v>5</v>
      </c>
      <c r="D736" t="s">
        <v>885</v>
      </c>
      <c r="E736" s="23">
        <v>4</v>
      </c>
      <c r="F736" s="23">
        <v>0</v>
      </c>
      <c r="G736" s="23">
        <v>0</v>
      </c>
      <c r="H736" s="23">
        <v>0</v>
      </c>
      <c r="I736" s="23">
        <v>0</v>
      </c>
      <c r="J736" s="23">
        <v>0</v>
      </c>
      <c r="K736" s="23">
        <v>0</v>
      </c>
      <c r="L736" s="23">
        <v>0</v>
      </c>
      <c r="M736" s="23">
        <v>0</v>
      </c>
      <c r="N736" s="23">
        <v>0</v>
      </c>
      <c r="O736" s="23">
        <v>0</v>
      </c>
      <c r="P736" s="23">
        <v>0</v>
      </c>
      <c r="Q736" s="23">
        <v>0</v>
      </c>
      <c r="R736" s="23">
        <v>71</v>
      </c>
      <c r="S736" s="23">
        <v>5</v>
      </c>
      <c r="T736" s="23">
        <v>0</v>
      </c>
      <c r="U736" s="23">
        <v>25</v>
      </c>
      <c r="V736" s="23">
        <v>0</v>
      </c>
      <c r="W736" s="23">
        <v>0</v>
      </c>
      <c r="X736" s="23">
        <v>0</v>
      </c>
      <c r="Y736" s="23">
        <v>0</v>
      </c>
      <c r="Z736" s="23">
        <v>0</v>
      </c>
      <c r="AA736" s="23">
        <v>0</v>
      </c>
      <c r="AB736" s="23">
        <v>0</v>
      </c>
      <c r="AC736" s="23">
        <v>0</v>
      </c>
      <c r="AD736" s="23">
        <v>0</v>
      </c>
      <c r="AE736" s="23">
        <v>0</v>
      </c>
      <c r="AF736" s="23">
        <v>105</v>
      </c>
    </row>
    <row r="737" spans="1:32">
      <c r="A737">
        <f t="shared" si="61"/>
        <v>2012</v>
      </c>
      <c r="B737" t="str">
        <f t="shared" si="62"/>
        <v>La Plana/Las Cuevas</v>
      </c>
      <c r="C737">
        <v>6</v>
      </c>
      <c r="D737" t="s">
        <v>885</v>
      </c>
      <c r="E737" s="23">
        <v>0</v>
      </c>
      <c r="F737" s="23">
        <v>0</v>
      </c>
      <c r="G737" s="23">
        <v>1</v>
      </c>
      <c r="H737" s="23">
        <v>0</v>
      </c>
      <c r="I737" s="23">
        <v>0</v>
      </c>
      <c r="J737" s="23">
        <v>0</v>
      </c>
      <c r="K737" s="23">
        <v>0</v>
      </c>
      <c r="L737" s="23">
        <v>0</v>
      </c>
      <c r="M737" s="23">
        <v>0</v>
      </c>
      <c r="N737" s="23">
        <v>0</v>
      </c>
      <c r="O737" s="23">
        <v>0</v>
      </c>
      <c r="P737" s="23">
        <v>0</v>
      </c>
      <c r="Q737" s="23">
        <v>4</v>
      </c>
      <c r="R737" s="23">
        <v>150</v>
      </c>
      <c r="S737" s="23">
        <v>1</v>
      </c>
      <c r="T737" s="23">
        <v>4</v>
      </c>
      <c r="U737" s="23">
        <v>4</v>
      </c>
      <c r="V737" s="23">
        <v>2</v>
      </c>
      <c r="W737" s="23">
        <v>0</v>
      </c>
      <c r="X737" s="23">
        <v>0</v>
      </c>
      <c r="Y737" s="23">
        <v>0</v>
      </c>
      <c r="Z737" s="23">
        <v>0</v>
      </c>
      <c r="AA737" s="23">
        <v>0</v>
      </c>
      <c r="AB737" s="23">
        <v>0</v>
      </c>
      <c r="AC737" s="23">
        <v>0</v>
      </c>
      <c r="AD737" s="23">
        <v>0</v>
      </c>
      <c r="AE737" s="23">
        <v>0</v>
      </c>
      <c r="AF737" s="23">
        <v>166</v>
      </c>
    </row>
    <row r="738" spans="1:32">
      <c r="A738">
        <f t="shared" si="61"/>
        <v>2012</v>
      </c>
      <c r="B738" t="str">
        <f t="shared" si="62"/>
        <v>La Plana/Las Cuevas</v>
      </c>
      <c r="C738">
        <v>7</v>
      </c>
      <c r="D738" t="s">
        <v>885</v>
      </c>
      <c r="E738" s="23">
        <v>0</v>
      </c>
      <c r="F738" s="23">
        <v>0</v>
      </c>
      <c r="G738" s="23">
        <v>7</v>
      </c>
      <c r="H738" s="23">
        <v>3</v>
      </c>
      <c r="I738" s="23">
        <v>0</v>
      </c>
      <c r="J738" s="23">
        <v>2</v>
      </c>
      <c r="K738" s="23">
        <v>0</v>
      </c>
      <c r="L738" s="23">
        <v>0</v>
      </c>
      <c r="M738" s="23">
        <v>0</v>
      </c>
      <c r="N738" s="23">
        <v>0</v>
      </c>
      <c r="O738" s="23">
        <v>0</v>
      </c>
      <c r="P738" s="23">
        <v>0</v>
      </c>
      <c r="Q738" s="23">
        <v>5</v>
      </c>
      <c r="R738" s="23">
        <v>250</v>
      </c>
      <c r="S738" s="23">
        <v>0</v>
      </c>
      <c r="T738" s="23">
        <v>6</v>
      </c>
      <c r="U738" s="23">
        <v>6</v>
      </c>
      <c r="V738" s="23">
        <v>15</v>
      </c>
      <c r="W738" s="23">
        <v>0</v>
      </c>
      <c r="X738" s="23">
        <v>0</v>
      </c>
      <c r="Y738" s="23">
        <v>0</v>
      </c>
      <c r="Z738" s="23">
        <v>0</v>
      </c>
      <c r="AA738" s="23">
        <v>0</v>
      </c>
      <c r="AB738" s="23">
        <v>0</v>
      </c>
      <c r="AC738" s="23">
        <v>0</v>
      </c>
      <c r="AD738" s="23">
        <v>0</v>
      </c>
      <c r="AE738" s="23">
        <v>0</v>
      </c>
      <c r="AF738" s="23">
        <v>294</v>
      </c>
    </row>
    <row r="739" spans="1:32">
      <c r="A739">
        <f t="shared" si="61"/>
        <v>2012</v>
      </c>
      <c r="B739" t="str">
        <f t="shared" si="62"/>
        <v>La Plana/Las Cuevas</v>
      </c>
      <c r="C739">
        <v>8</v>
      </c>
      <c r="D739" t="s">
        <v>885</v>
      </c>
      <c r="E739" s="23">
        <v>0</v>
      </c>
      <c r="F739" s="23">
        <v>0</v>
      </c>
      <c r="G739" s="23">
        <v>0</v>
      </c>
      <c r="H739" s="23">
        <v>0</v>
      </c>
      <c r="I739" s="23">
        <v>0</v>
      </c>
      <c r="J739" s="23">
        <v>0</v>
      </c>
      <c r="K739" s="23">
        <v>0</v>
      </c>
      <c r="L739" s="23">
        <v>0</v>
      </c>
      <c r="M739" s="23">
        <v>0</v>
      </c>
      <c r="N739" s="23">
        <v>0</v>
      </c>
      <c r="O739" s="23">
        <v>0</v>
      </c>
      <c r="P739" s="23">
        <v>0</v>
      </c>
      <c r="Q739" s="23">
        <v>0</v>
      </c>
      <c r="R739" s="23">
        <v>12</v>
      </c>
      <c r="S739" s="23">
        <v>2</v>
      </c>
      <c r="T739" s="23">
        <v>0</v>
      </c>
      <c r="U739" s="23">
        <v>3</v>
      </c>
      <c r="V739" s="23">
        <v>0</v>
      </c>
      <c r="W739" s="23">
        <v>0</v>
      </c>
      <c r="X739" s="23">
        <v>0</v>
      </c>
      <c r="Y739" s="23">
        <v>0</v>
      </c>
      <c r="Z739" s="23">
        <v>0</v>
      </c>
      <c r="AA739" s="23">
        <v>0</v>
      </c>
      <c r="AB739" s="23">
        <v>0</v>
      </c>
      <c r="AC739" s="23">
        <v>0</v>
      </c>
      <c r="AD739" s="23">
        <v>0</v>
      </c>
      <c r="AE739" s="23">
        <v>0</v>
      </c>
      <c r="AF739" s="23">
        <v>17</v>
      </c>
    </row>
    <row r="740" spans="1:32">
      <c r="A740">
        <f t="shared" si="61"/>
        <v>2012</v>
      </c>
      <c r="B740" t="str">
        <f t="shared" si="62"/>
        <v>La Plana/Las Cuevas</v>
      </c>
      <c r="C740">
        <v>9</v>
      </c>
      <c r="D740" t="s">
        <v>885</v>
      </c>
      <c r="E740" s="23">
        <v>0</v>
      </c>
      <c r="F740" s="23">
        <v>0</v>
      </c>
      <c r="G740" s="23">
        <v>0</v>
      </c>
      <c r="H740" s="23">
        <v>0</v>
      </c>
      <c r="I740" s="23">
        <v>0</v>
      </c>
      <c r="J740" s="23">
        <v>1</v>
      </c>
      <c r="K740" s="23">
        <v>0</v>
      </c>
      <c r="L740" s="23">
        <v>0</v>
      </c>
      <c r="M740" s="23">
        <v>0</v>
      </c>
      <c r="N740" s="23">
        <v>0</v>
      </c>
      <c r="O740" s="23">
        <v>0</v>
      </c>
      <c r="P740" s="23">
        <v>0</v>
      </c>
      <c r="Q740" s="23">
        <v>0</v>
      </c>
      <c r="R740" s="23">
        <v>22</v>
      </c>
      <c r="S740" s="23">
        <v>6</v>
      </c>
      <c r="T740" s="23">
        <v>0</v>
      </c>
      <c r="U740" s="23">
        <v>4</v>
      </c>
      <c r="V740" s="23">
        <v>0</v>
      </c>
      <c r="W740" s="23">
        <v>0</v>
      </c>
      <c r="X740" s="23">
        <v>0</v>
      </c>
      <c r="Y740" s="23">
        <v>0</v>
      </c>
      <c r="Z740" s="23">
        <v>0</v>
      </c>
      <c r="AA740" s="23">
        <v>0</v>
      </c>
      <c r="AB740" s="23">
        <v>0</v>
      </c>
      <c r="AC740" s="23">
        <v>0</v>
      </c>
      <c r="AD740" s="23">
        <v>0</v>
      </c>
      <c r="AE740" s="23">
        <v>0</v>
      </c>
      <c r="AF740" s="23">
        <v>33</v>
      </c>
    </row>
    <row r="741" spans="1:32">
      <c r="A741">
        <f t="shared" si="61"/>
        <v>2012</v>
      </c>
      <c r="B741" t="str">
        <f t="shared" si="62"/>
        <v>La Plana/Las Cuevas</v>
      </c>
      <c r="C741">
        <v>10</v>
      </c>
      <c r="D741" t="s">
        <v>885</v>
      </c>
      <c r="E741" s="23">
        <v>0</v>
      </c>
      <c r="F741" s="23">
        <v>0</v>
      </c>
      <c r="G741" s="23">
        <v>0</v>
      </c>
      <c r="H741" s="23">
        <v>0</v>
      </c>
      <c r="I741" s="23">
        <v>0</v>
      </c>
      <c r="J741" s="23">
        <v>0</v>
      </c>
      <c r="K741" s="23">
        <v>0</v>
      </c>
      <c r="L741" s="23">
        <v>0</v>
      </c>
      <c r="M741" s="23">
        <v>0</v>
      </c>
      <c r="N741" s="23">
        <v>0</v>
      </c>
      <c r="O741" s="23">
        <v>0</v>
      </c>
      <c r="P741" s="23">
        <v>0</v>
      </c>
      <c r="Q741" s="23">
        <v>1</v>
      </c>
      <c r="R741" s="23">
        <v>94</v>
      </c>
      <c r="S741" s="23">
        <v>1</v>
      </c>
      <c r="T741" s="23">
        <v>1</v>
      </c>
      <c r="U741" s="23">
        <v>1</v>
      </c>
      <c r="V741" s="23">
        <v>2</v>
      </c>
      <c r="W741" s="23">
        <v>0</v>
      </c>
      <c r="X741" s="23">
        <v>0</v>
      </c>
      <c r="Y741" s="23">
        <v>0</v>
      </c>
      <c r="Z741" s="23">
        <v>0</v>
      </c>
      <c r="AA741" s="23">
        <v>0</v>
      </c>
      <c r="AB741" s="23">
        <v>0</v>
      </c>
      <c r="AC741" s="23">
        <v>0</v>
      </c>
      <c r="AD741" s="23">
        <v>0</v>
      </c>
      <c r="AE741" s="23">
        <v>0</v>
      </c>
      <c r="AF741" s="23">
        <v>100</v>
      </c>
    </row>
    <row r="742" spans="1:32">
      <c r="A742">
        <f t="shared" si="61"/>
        <v>2012</v>
      </c>
      <c r="B742" t="str">
        <f t="shared" si="62"/>
        <v>La Plana/Las Cuevas</v>
      </c>
      <c r="C742">
        <v>11</v>
      </c>
      <c r="D742" t="s">
        <v>885</v>
      </c>
      <c r="E742" s="23">
        <v>0</v>
      </c>
      <c r="F742" s="23">
        <v>0</v>
      </c>
      <c r="G742" s="23">
        <v>1</v>
      </c>
      <c r="H742" s="23">
        <v>0</v>
      </c>
      <c r="I742" s="23">
        <v>0</v>
      </c>
      <c r="J742" s="23">
        <v>0</v>
      </c>
      <c r="K742" s="23">
        <v>0</v>
      </c>
      <c r="L742" s="23">
        <v>0</v>
      </c>
      <c r="M742" s="23">
        <v>0</v>
      </c>
      <c r="N742" s="23">
        <v>0</v>
      </c>
      <c r="O742" s="23">
        <v>0</v>
      </c>
      <c r="P742" s="23">
        <v>0</v>
      </c>
      <c r="Q742" s="23">
        <v>1</v>
      </c>
      <c r="R742" s="23">
        <v>79</v>
      </c>
      <c r="S742" s="23">
        <v>1</v>
      </c>
      <c r="T742" s="23">
        <v>1</v>
      </c>
      <c r="U742" s="23">
        <v>21</v>
      </c>
      <c r="V742" s="23">
        <v>7</v>
      </c>
      <c r="W742" s="23">
        <v>0</v>
      </c>
      <c r="X742" s="23">
        <v>0</v>
      </c>
      <c r="Y742" s="23">
        <v>0</v>
      </c>
      <c r="Z742" s="23">
        <v>0</v>
      </c>
      <c r="AA742" s="23">
        <v>0</v>
      </c>
      <c r="AB742" s="23">
        <v>0</v>
      </c>
      <c r="AC742" s="23">
        <v>0</v>
      </c>
      <c r="AD742" s="23">
        <v>0</v>
      </c>
      <c r="AE742" s="23">
        <v>0</v>
      </c>
      <c r="AF742" s="23">
        <v>111</v>
      </c>
    </row>
    <row r="743" spans="1:32">
      <c r="A743">
        <f t="shared" si="61"/>
        <v>2012</v>
      </c>
      <c r="B743" t="str">
        <f t="shared" si="62"/>
        <v>La Plana/Las Cuevas</v>
      </c>
      <c r="C743">
        <v>12</v>
      </c>
      <c r="D743" t="s">
        <v>885</v>
      </c>
      <c r="E743" s="23">
        <v>4</v>
      </c>
      <c r="F743" s="23">
        <v>0</v>
      </c>
      <c r="G743" s="23">
        <v>0</v>
      </c>
      <c r="H743" s="23">
        <v>0</v>
      </c>
      <c r="I743" s="23">
        <v>0</v>
      </c>
      <c r="J743" s="23">
        <v>1</v>
      </c>
      <c r="K743" s="23">
        <v>0</v>
      </c>
      <c r="L743" s="23">
        <v>0</v>
      </c>
      <c r="M743" s="23">
        <v>0</v>
      </c>
      <c r="N743" s="23">
        <v>0</v>
      </c>
      <c r="O743" s="23">
        <v>0</v>
      </c>
      <c r="P743" s="23">
        <v>0</v>
      </c>
      <c r="Q743" s="23">
        <v>0</v>
      </c>
      <c r="R743" s="23">
        <v>10</v>
      </c>
      <c r="S743" s="23">
        <v>2</v>
      </c>
      <c r="T743" s="23">
        <v>0</v>
      </c>
      <c r="U743" s="23">
        <v>0</v>
      </c>
      <c r="V743" s="23">
        <v>0</v>
      </c>
      <c r="W743" s="23">
        <v>0</v>
      </c>
      <c r="X743" s="23">
        <v>0</v>
      </c>
      <c r="Y743" s="23">
        <v>0</v>
      </c>
      <c r="Z743" s="23">
        <v>0</v>
      </c>
      <c r="AA743" s="23">
        <v>0</v>
      </c>
      <c r="AB743" s="23">
        <v>0</v>
      </c>
      <c r="AC743" s="23">
        <v>0</v>
      </c>
      <c r="AD743" s="23">
        <v>0</v>
      </c>
      <c r="AE743" s="23">
        <v>0</v>
      </c>
      <c r="AF743" s="23">
        <v>17</v>
      </c>
    </row>
    <row r="744" spans="1:32">
      <c r="A744">
        <f t="shared" si="61"/>
        <v>2012</v>
      </c>
      <c r="B744" t="str">
        <f t="shared" si="62"/>
        <v>La Plana/Las Cuevas</v>
      </c>
      <c r="C744">
        <v>13</v>
      </c>
      <c r="D744" t="s">
        <v>885</v>
      </c>
      <c r="E744" s="23">
        <v>0</v>
      </c>
      <c r="F744" s="23">
        <v>0</v>
      </c>
      <c r="G744" s="23">
        <v>0</v>
      </c>
      <c r="H744" s="23">
        <v>0</v>
      </c>
      <c r="I744" s="23">
        <v>0</v>
      </c>
      <c r="J744" s="23">
        <v>0</v>
      </c>
      <c r="K744" s="23">
        <v>0</v>
      </c>
      <c r="L744" s="23">
        <v>0</v>
      </c>
      <c r="M744" s="23">
        <v>0</v>
      </c>
      <c r="N744" s="23">
        <v>0</v>
      </c>
      <c r="O744" s="23">
        <v>0</v>
      </c>
      <c r="P744" s="23">
        <v>0</v>
      </c>
      <c r="Q744" s="23">
        <v>0</v>
      </c>
      <c r="R744" s="23">
        <v>6</v>
      </c>
      <c r="S744" s="23">
        <v>0</v>
      </c>
      <c r="T744" s="23">
        <v>0</v>
      </c>
      <c r="U744" s="23">
        <v>0</v>
      </c>
      <c r="V744" s="23">
        <v>0</v>
      </c>
      <c r="W744" s="23">
        <v>0</v>
      </c>
      <c r="X744" s="23">
        <v>0</v>
      </c>
      <c r="Y744" s="23">
        <v>0</v>
      </c>
      <c r="Z744" s="23">
        <v>0</v>
      </c>
      <c r="AA744" s="23">
        <v>0</v>
      </c>
      <c r="AB744" s="23">
        <v>0</v>
      </c>
      <c r="AC744" s="23">
        <v>0</v>
      </c>
      <c r="AD744" s="23">
        <v>0</v>
      </c>
      <c r="AE744" s="23">
        <v>0</v>
      </c>
      <c r="AF744" s="23">
        <v>6</v>
      </c>
    </row>
    <row r="745" spans="1:32">
      <c r="A745">
        <f t="shared" si="61"/>
        <v>2012</v>
      </c>
      <c r="B745" t="str">
        <f t="shared" si="62"/>
        <v>La Plana/Las Cuevas</v>
      </c>
      <c r="C745">
        <v>14</v>
      </c>
      <c r="D745" t="s">
        <v>885</v>
      </c>
      <c r="E745" s="23">
        <v>2</v>
      </c>
      <c r="F745" s="23">
        <v>0</v>
      </c>
      <c r="G745" s="23">
        <v>7</v>
      </c>
      <c r="H745" s="23">
        <v>0</v>
      </c>
      <c r="I745" s="23">
        <v>0</v>
      </c>
      <c r="J745" s="23">
        <v>0</v>
      </c>
      <c r="K745" s="23">
        <v>2</v>
      </c>
      <c r="L745" s="23">
        <v>0</v>
      </c>
      <c r="M745" s="23">
        <v>0</v>
      </c>
      <c r="N745" s="23">
        <v>0</v>
      </c>
      <c r="O745" s="23">
        <v>0</v>
      </c>
      <c r="P745" s="23">
        <v>0</v>
      </c>
      <c r="Q745" s="23">
        <v>2</v>
      </c>
      <c r="R745" s="23">
        <v>30</v>
      </c>
      <c r="S745" s="23">
        <v>4</v>
      </c>
      <c r="T745" s="23">
        <v>6</v>
      </c>
      <c r="U745" s="23">
        <v>18</v>
      </c>
      <c r="V745" s="23">
        <v>0</v>
      </c>
      <c r="W745" s="23">
        <v>0</v>
      </c>
      <c r="X745" s="23">
        <v>0</v>
      </c>
      <c r="Y745" s="23">
        <v>0</v>
      </c>
      <c r="Z745" s="23">
        <v>0</v>
      </c>
      <c r="AA745" s="23">
        <v>0</v>
      </c>
      <c r="AB745" s="23">
        <v>1</v>
      </c>
      <c r="AC745" s="23">
        <v>0</v>
      </c>
      <c r="AD745" s="23">
        <v>0</v>
      </c>
      <c r="AE745" s="23">
        <v>0</v>
      </c>
      <c r="AF745" s="23">
        <v>72</v>
      </c>
    </row>
    <row r="746" spans="1:32">
      <c r="A746">
        <f t="shared" si="61"/>
        <v>2012</v>
      </c>
      <c r="B746" t="str">
        <f t="shared" si="62"/>
        <v>La Plana/Las Cuevas</v>
      </c>
      <c r="C746">
        <v>15</v>
      </c>
      <c r="D746" t="s">
        <v>885</v>
      </c>
      <c r="E746" s="23">
        <v>4</v>
      </c>
      <c r="F746" s="23">
        <v>0</v>
      </c>
      <c r="G746" s="23">
        <v>3</v>
      </c>
      <c r="H746" s="23">
        <v>0</v>
      </c>
      <c r="I746" s="23">
        <v>0</v>
      </c>
      <c r="J746" s="23">
        <v>0</v>
      </c>
      <c r="K746" s="23">
        <v>0</v>
      </c>
      <c r="L746" s="23">
        <v>0</v>
      </c>
      <c r="M746" s="23">
        <v>0</v>
      </c>
      <c r="N746" s="23">
        <v>0</v>
      </c>
      <c r="O746" s="23">
        <v>0</v>
      </c>
      <c r="P746" s="23">
        <v>0</v>
      </c>
      <c r="Q746" s="23">
        <v>5</v>
      </c>
      <c r="R746" s="23">
        <v>75</v>
      </c>
      <c r="S746" s="23">
        <v>3</v>
      </c>
      <c r="T746" s="23">
        <v>5</v>
      </c>
      <c r="U746" s="23">
        <v>7</v>
      </c>
      <c r="V746" s="23">
        <v>0</v>
      </c>
      <c r="W746" s="23">
        <v>0</v>
      </c>
      <c r="X746" s="23">
        <v>0</v>
      </c>
      <c r="Y746" s="23">
        <v>0</v>
      </c>
      <c r="Z746" s="23">
        <v>0</v>
      </c>
      <c r="AA746" s="23">
        <v>0</v>
      </c>
      <c r="AB746" s="23">
        <v>0</v>
      </c>
      <c r="AC746" s="23">
        <v>0</v>
      </c>
      <c r="AD746" s="23">
        <v>0</v>
      </c>
      <c r="AE746" s="23">
        <v>0</v>
      </c>
      <c r="AF746" s="23">
        <v>102</v>
      </c>
    </row>
    <row r="747" spans="1:32">
      <c r="A747">
        <f t="shared" si="61"/>
        <v>2012</v>
      </c>
      <c r="B747" t="str">
        <f t="shared" si="62"/>
        <v>La Plana/Las Cuevas</v>
      </c>
      <c r="C747">
        <v>16</v>
      </c>
      <c r="D747" t="s">
        <v>885</v>
      </c>
      <c r="E747" s="23">
        <v>2</v>
      </c>
      <c r="F747" s="23">
        <v>0</v>
      </c>
      <c r="G747" s="23">
        <v>4</v>
      </c>
      <c r="H747" s="23">
        <v>0</v>
      </c>
      <c r="I747" s="23">
        <v>0</v>
      </c>
      <c r="J747" s="23">
        <v>1</v>
      </c>
      <c r="K747" s="23">
        <v>1</v>
      </c>
      <c r="L747" s="23">
        <v>0</v>
      </c>
      <c r="M747" s="23">
        <v>0</v>
      </c>
      <c r="N747" s="23">
        <v>3</v>
      </c>
      <c r="O747" s="23">
        <v>0</v>
      </c>
      <c r="P747" s="23">
        <v>0</v>
      </c>
      <c r="Q747" s="23">
        <v>1</v>
      </c>
      <c r="R747" s="23">
        <v>136</v>
      </c>
      <c r="S747" s="23">
        <v>3</v>
      </c>
      <c r="T747" s="23">
        <v>1</v>
      </c>
      <c r="U747" s="23">
        <v>10</v>
      </c>
      <c r="V747" s="23">
        <v>0</v>
      </c>
      <c r="W747" s="23">
        <v>0</v>
      </c>
      <c r="X747" s="23">
        <v>0</v>
      </c>
      <c r="Y747" s="23">
        <v>0</v>
      </c>
      <c r="Z747" s="23">
        <v>0</v>
      </c>
      <c r="AA747" s="23">
        <v>0</v>
      </c>
      <c r="AB747" s="23">
        <v>1</v>
      </c>
      <c r="AC747" s="23">
        <v>0</v>
      </c>
      <c r="AD747" s="23">
        <v>1</v>
      </c>
      <c r="AE747" s="23">
        <v>0</v>
      </c>
      <c r="AF747" s="23">
        <v>164</v>
      </c>
    </row>
    <row r="748" spans="1:32">
      <c r="A748">
        <f t="shared" si="61"/>
        <v>2012</v>
      </c>
      <c r="B748" t="str">
        <f t="shared" si="62"/>
        <v>La Plana/Las Cuevas</v>
      </c>
      <c r="C748">
        <v>17</v>
      </c>
      <c r="D748" t="s">
        <v>885</v>
      </c>
      <c r="E748" s="23">
        <v>6</v>
      </c>
      <c r="F748" s="23">
        <v>0</v>
      </c>
      <c r="G748" s="23">
        <v>12</v>
      </c>
      <c r="H748" s="23">
        <v>0</v>
      </c>
      <c r="I748" s="23">
        <v>0</v>
      </c>
      <c r="J748" s="23">
        <v>3</v>
      </c>
      <c r="K748" s="23">
        <v>1</v>
      </c>
      <c r="L748" s="23">
        <v>0</v>
      </c>
      <c r="M748" s="23">
        <v>0</v>
      </c>
      <c r="N748" s="23">
        <v>0</v>
      </c>
      <c r="O748" s="23">
        <v>2</v>
      </c>
      <c r="P748" s="23">
        <v>0</v>
      </c>
      <c r="Q748" s="23">
        <v>0</v>
      </c>
      <c r="R748" s="23">
        <v>150</v>
      </c>
      <c r="S748" s="23">
        <v>2</v>
      </c>
      <c r="T748" s="23">
        <v>5</v>
      </c>
      <c r="U748" s="23">
        <v>9</v>
      </c>
      <c r="V748" s="23">
        <v>0</v>
      </c>
      <c r="W748" s="23">
        <v>0</v>
      </c>
      <c r="X748" s="23">
        <v>0</v>
      </c>
      <c r="Y748" s="23">
        <v>0</v>
      </c>
      <c r="Z748" s="23">
        <v>0</v>
      </c>
      <c r="AA748" s="23">
        <v>0</v>
      </c>
      <c r="AB748" s="23">
        <v>6</v>
      </c>
      <c r="AC748" s="23">
        <v>0</v>
      </c>
      <c r="AD748" s="23">
        <v>0</v>
      </c>
      <c r="AE748" s="23">
        <v>0</v>
      </c>
      <c r="AF748" s="23">
        <v>196</v>
      </c>
    </row>
    <row r="749" spans="1:32">
      <c r="A749">
        <f t="shared" si="61"/>
        <v>2012</v>
      </c>
      <c r="B749" t="str">
        <f t="shared" si="62"/>
        <v>La Plana/Las Cuevas</v>
      </c>
      <c r="C749">
        <v>18</v>
      </c>
      <c r="D749" t="s">
        <v>885</v>
      </c>
      <c r="E749" s="23">
        <v>4</v>
      </c>
      <c r="F749" s="23">
        <v>0</v>
      </c>
      <c r="G749" s="23">
        <v>0</v>
      </c>
      <c r="H749" s="23">
        <v>0</v>
      </c>
      <c r="I749" s="23">
        <v>0</v>
      </c>
      <c r="J749" s="23">
        <v>0</v>
      </c>
      <c r="K749" s="23">
        <v>0</v>
      </c>
      <c r="L749" s="23">
        <v>0</v>
      </c>
      <c r="M749" s="23">
        <v>0</v>
      </c>
      <c r="N749" s="23">
        <v>0</v>
      </c>
      <c r="O749" s="23">
        <v>0</v>
      </c>
      <c r="P749" s="23">
        <v>0</v>
      </c>
      <c r="Q749" s="23">
        <v>0</v>
      </c>
      <c r="R749" s="23">
        <v>150</v>
      </c>
      <c r="S749" s="23">
        <v>1</v>
      </c>
      <c r="T749" s="23">
        <v>0</v>
      </c>
      <c r="U749" s="23">
        <v>0</v>
      </c>
      <c r="V749" s="23">
        <v>0</v>
      </c>
      <c r="W749" s="23">
        <v>0</v>
      </c>
      <c r="X749" s="23">
        <v>0</v>
      </c>
      <c r="Y749" s="23">
        <v>0</v>
      </c>
      <c r="Z749" s="23">
        <v>0</v>
      </c>
      <c r="AA749" s="23">
        <v>0</v>
      </c>
      <c r="AB749" s="23">
        <v>0</v>
      </c>
      <c r="AC749" s="23">
        <v>0</v>
      </c>
      <c r="AD749" s="23">
        <v>0</v>
      </c>
      <c r="AE749" s="23">
        <v>0</v>
      </c>
      <c r="AF749" s="23">
        <v>155</v>
      </c>
    </row>
    <row r="750" spans="1:32">
      <c r="A750">
        <f t="shared" si="61"/>
        <v>2012</v>
      </c>
      <c r="B750" t="str">
        <f t="shared" si="62"/>
        <v>La Plana/Las Cuevas</v>
      </c>
      <c r="C750">
        <v>19</v>
      </c>
      <c r="D750" t="s">
        <v>885</v>
      </c>
      <c r="E750" s="23">
        <v>3</v>
      </c>
      <c r="F750" s="23">
        <v>0</v>
      </c>
      <c r="G750" s="23">
        <v>1</v>
      </c>
      <c r="H750" s="23">
        <v>0</v>
      </c>
      <c r="I750" s="23">
        <v>0</v>
      </c>
      <c r="J750" s="23">
        <v>0</v>
      </c>
      <c r="K750" s="23">
        <v>0</v>
      </c>
      <c r="L750" s="23">
        <v>0</v>
      </c>
      <c r="M750" s="23">
        <v>0</v>
      </c>
      <c r="N750" s="23">
        <v>0</v>
      </c>
      <c r="O750" s="23">
        <v>0</v>
      </c>
      <c r="P750" s="23">
        <v>0</v>
      </c>
      <c r="Q750" s="23">
        <v>0</v>
      </c>
      <c r="R750" s="23">
        <v>57</v>
      </c>
      <c r="S750" s="23">
        <v>4</v>
      </c>
      <c r="T750" s="23">
        <v>7</v>
      </c>
      <c r="U750" s="23">
        <v>0</v>
      </c>
      <c r="V750" s="23">
        <v>0</v>
      </c>
      <c r="W750" s="23">
        <v>0</v>
      </c>
      <c r="X750" s="23">
        <v>0</v>
      </c>
      <c r="Y750" s="23">
        <v>0</v>
      </c>
      <c r="Z750" s="23">
        <v>0</v>
      </c>
      <c r="AA750" s="23">
        <v>0</v>
      </c>
      <c r="AB750" s="23">
        <v>0</v>
      </c>
      <c r="AC750" s="23">
        <v>0</v>
      </c>
      <c r="AD750" s="23">
        <v>0</v>
      </c>
      <c r="AE750" s="23">
        <v>0</v>
      </c>
      <c r="AF750" s="23">
        <v>72</v>
      </c>
    </row>
    <row r="751" spans="1:32">
      <c r="A751">
        <f t="shared" si="61"/>
        <v>2012</v>
      </c>
      <c r="B751" t="str">
        <f t="shared" si="62"/>
        <v>La Plana/Las Cuevas</v>
      </c>
      <c r="C751">
        <v>20</v>
      </c>
      <c r="D751" t="s">
        <v>885</v>
      </c>
      <c r="E751" s="23">
        <v>4</v>
      </c>
      <c r="F751" s="23">
        <v>0</v>
      </c>
      <c r="G751" s="23">
        <v>0</v>
      </c>
      <c r="H751" s="23">
        <v>0</v>
      </c>
      <c r="I751" s="23">
        <v>0</v>
      </c>
      <c r="J751" s="23">
        <v>1</v>
      </c>
      <c r="K751" s="23">
        <v>1</v>
      </c>
      <c r="L751" s="23">
        <v>0</v>
      </c>
      <c r="M751" s="23">
        <v>0</v>
      </c>
      <c r="N751" s="23">
        <v>3</v>
      </c>
      <c r="O751" s="23">
        <v>0</v>
      </c>
      <c r="P751" s="23">
        <v>0</v>
      </c>
      <c r="Q751" s="23">
        <v>4</v>
      </c>
      <c r="R751" s="23">
        <v>107</v>
      </c>
      <c r="S751" s="23">
        <v>3</v>
      </c>
      <c r="T751" s="23">
        <v>8</v>
      </c>
      <c r="U751" s="23">
        <v>2</v>
      </c>
      <c r="V751" s="23">
        <v>1</v>
      </c>
      <c r="W751" s="23">
        <v>0</v>
      </c>
      <c r="X751" s="23">
        <v>0</v>
      </c>
      <c r="Y751" s="23">
        <v>0</v>
      </c>
      <c r="Z751" s="23">
        <v>0</v>
      </c>
      <c r="AA751" s="23">
        <v>0</v>
      </c>
      <c r="AB751" s="23">
        <v>0</v>
      </c>
      <c r="AC751" s="23">
        <v>0</v>
      </c>
      <c r="AD751" s="23">
        <v>0</v>
      </c>
      <c r="AE751" s="23">
        <v>0</v>
      </c>
      <c r="AF751" s="23">
        <v>134</v>
      </c>
    </row>
    <row r="752" spans="1:32">
      <c r="A752">
        <f t="shared" si="61"/>
        <v>2012</v>
      </c>
      <c r="B752" t="str">
        <f t="shared" si="62"/>
        <v>La Plana/Las Cuevas</v>
      </c>
      <c r="C752">
        <v>21</v>
      </c>
      <c r="D752" t="s">
        <v>885</v>
      </c>
      <c r="E752" s="23">
        <v>5</v>
      </c>
      <c r="F752" s="23">
        <v>0</v>
      </c>
      <c r="G752" s="23">
        <v>0</v>
      </c>
      <c r="H752" s="23">
        <v>0</v>
      </c>
      <c r="I752" s="23">
        <v>2</v>
      </c>
      <c r="J752" s="23">
        <v>1</v>
      </c>
      <c r="K752" s="23">
        <v>0</v>
      </c>
      <c r="L752" s="23">
        <v>1</v>
      </c>
      <c r="M752" s="23">
        <v>0</v>
      </c>
      <c r="N752" s="23">
        <v>4</v>
      </c>
      <c r="O752" s="23">
        <v>0</v>
      </c>
      <c r="P752" s="23">
        <v>0</v>
      </c>
      <c r="Q752" s="23">
        <v>0</v>
      </c>
      <c r="R752" s="23">
        <v>75</v>
      </c>
      <c r="S752" s="23">
        <v>0</v>
      </c>
      <c r="T752" s="23">
        <v>2</v>
      </c>
      <c r="U752" s="23">
        <v>17</v>
      </c>
      <c r="V752" s="23">
        <v>1</v>
      </c>
      <c r="W752" s="23">
        <v>0</v>
      </c>
      <c r="X752" s="23">
        <v>0</v>
      </c>
      <c r="Y752" s="23">
        <v>0</v>
      </c>
      <c r="Z752" s="23">
        <v>0</v>
      </c>
      <c r="AA752" s="23">
        <v>3</v>
      </c>
      <c r="AB752" s="23">
        <v>1</v>
      </c>
      <c r="AC752" s="23">
        <v>0</v>
      </c>
      <c r="AD752" s="23">
        <v>0</v>
      </c>
      <c r="AE752" s="23">
        <v>0</v>
      </c>
      <c r="AF752" s="23">
        <v>112</v>
      </c>
    </row>
    <row r="753" spans="1:32">
      <c r="A753">
        <f t="shared" si="61"/>
        <v>2012</v>
      </c>
      <c r="B753" t="str">
        <f t="shared" si="62"/>
        <v>La Plana/Las Cuevas</v>
      </c>
      <c r="C753">
        <v>22</v>
      </c>
      <c r="D753" t="s">
        <v>885</v>
      </c>
      <c r="E753" s="23">
        <v>9</v>
      </c>
      <c r="F753" s="23">
        <v>0</v>
      </c>
      <c r="G753" s="23">
        <v>1</v>
      </c>
      <c r="H753" s="23">
        <v>0</v>
      </c>
      <c r="I753" s="23">
        <v>0</v>
      </c>
      <c r="J753" s="23">
        <v>0</v>
      </c>
      <c r="K753" s="23">
        <v>2</v>
      </c>
      <c r="L753" s="23">
        <v>0</v>
      </c>
      <c r="M753" s="23">
        <v>0</v>
      </c>
      <c r="N753" s="23">
        <v>0</v>
      </c>
      <c r="O753" s="23">
        <v>0</v>
      </c>
      <c r="P753" s="23">
        <v>0</v>
      </c>
      <c r="Q753" s="23">
        <v>0</v>
      </c>
      <c r="R753" s="23">
        <v>100</v>
      </c>
      <c r="S753" s="23">
        <v>1</v>
      </c>
      <c r="T753" s="23">
        <v>1</v>
      </c>
      <c r="U753" s="23">
        <v>9</v>
      </c>
      <c r="V753" s="23">
        <v>0</v>
      </c>
      <c r="W753" s="23">
        <v>0</v>
      </c>
      <c r="X753" s="23">
        <v>0</v>
      </c>
      <c r="Y753" s="23">
        <v>0</v>
      </c>
      <c r="Z753" s="23">
        <v>0</v>
      </c>
      <c r="AA753" s="23">
        <v>0</v>
      </c>
      <c r="AB753" s="23">
        <v>0</v>
      </c>
      <c r="AC753" s="23">
        <v>0</v>
      </c>
      <c r="AD753" s="23">
        <v>0</v>
      </c>
      <c r="AE753" s="23">
        <v>0</v>
      </c>
      <c r="AF753" s="23">
        <v>123</v>
      </c>
    </row>
    <row r="754" spans="1:32">
      <c r="A754">
        <f t="shared" si="61"/>
        <v>2012</v>
      </c>
      <c r="B754" t="str">
        <f t="shared" si="62"/>
        <v>La Plana/Las Cuevas</v>
      </c>
      <c r="C754">
        <v>23</v>
      </c>
      <c r="D754" t="s">
        <v>885</v>
      </c>
      <c r="E754" s="23">
        <v>0</v>
      </c>
      <c r="F754" s="23">
        <v>0</v>
      </c>
      <c r="G754" s="23">
        <v>0</v>
      </c>
      <c r="H754" s="23">
        <v>0</v>
      </c>
      <c r="I754" s="23">
        <v>0</v>
      </c>
      <c r="J754" s="23">
        <v>0</v>
      </c>
      <c r="K754" s="23">
        <v>2</v>
      </c>
      <c r="L754" s="23">
        <v>0</v>
      </c>
      <c r="M754" s="23">
        <v>0</v>
      </c>
      <c r="N754" s="23">
        <v>0</v>
      </c>
      <c r="O754" s="23">
        <v>2</v>
      </c>
      <c r="P754" s="23">
        <v>0</v>
      </c>
      <c r="Q754" s="23">
        <v>0</v>
      </c>
      <c r="R754" s="23">
        <v>51</v>
      </c>
      <c r="S754" s="23">
        <v>1</v>
      </c>
      <c r="T754" s="23">
        <v>3</v>
      </c>
      <c r="U754" s="23">
        <v>11</v>
      </c>
      <c r="V754" s="23">
        <v>1</v>
      </c>
      <c r="W754" s="23">
        <v>0</v>
      </c>
      <c r="X754" s="23">
        <v>0</v>
      </c>
      <c r="Y754" s="23">
        <v>0</v>
      </c>
      <c r="Z754" s="23">
        <v>0</v>
      </c>
      <c r="AA754" s="23">
        <v>0</v>
      </c>
      <c r="AB754" s="23">
        <v>0</v>
      </c>
      <c r="AC754" s="23">
        <v>0</v>
      </c>
      <c r="AD754" s="23">
        <v>0</v>
      </c>
      <c r="AE754" s="23">
        <v>0</v>
      </c>
      <c r="AF754" s="23">
        <v>71</v>
      </c>
    </row>
    <row r="755" spans="1:32">
      <c r="A755">
        <f t="shared" si="61"/>
        <v>2012</v>
      </c>
      <c r="B755" t="str">
        <f t="shared" si="62"/>
        <v>La Plana/Las Cuevas</v>
      </c>
      <c r="C755">
        <v>24</v>
      </c>
      <c r="D755" t="s">
        <v>885</v>
      </c>
      <c r="E755" s="23">
        <v>1</v>
      </c>
      <c r="F755" s="23">
        <v>1</v>
      </c>
      <c r="G755" s="23">
        <v>2</v>
      </c>
      <c r="H755" s="23">
        <v>0</v>
      </c>
      <c r="I755" s="23">
        <v>1</v>
      </c>
      <c r="J755" s="23">
        <v>0</v>
      </c>
      <c r="K755" s="23">
        <v>1</v>
      </c>
      <c r="L755" s="23">
        <v>0</v>
      </c>
      <c r="M755" s="23">
        <v>0</v>
      </c>
      <c r="N755" s="23">
        <v>0</v>
      </c>
      <c r="O755" s="23">
        <v>0</v>
      </c>
      <c r="P755" s="23">
        <v>0</v>
      </c>
      <c r="Q755" s="23">
        <v>0</v>
      </c>
      <c r="R755" s="23">
        <v>166</v>
      </c>
      <c r="S755" s="23">
        <v>0</v>
      </c>
      <c r="T755" s="23">
        <v>0</v>
      </c>
      <c r="U755" s="23">
        <v>16</v>
      </c>
      <c r="V755" s="23">
        <v>0</v>
      </c>
      <c r="W755" s="23">
        <v>0</v>
      </c>
      <c r="X755" s="23">
        <v>0</v>
      </c>
      <c r="Y755" s="23">
        <v>0</v>
      </c>
      <c r="Z755" s="23">
        <v>0</v>
      </c>
      <c r="AA755" s="23">
        <v>0</v>
      </c>
      <c r="AB755" s="23">
        <v>1</v>
      </c>
      <c r="AC755" s="23">
        <v>0</v>
      </c>
      <c r="AD755" s="23">
        <v>0</v>
      </c>
      <c r="AE755" s="23">
        <v>0</v>
      </c>
      <c r="AF755" s="23">
        <v>189</v>
      </c>
    </row>
    <row r="756" spans="1:32">
      <c r="A756">
        <f t="shared" si="61"/>
        <v>2012</v>
      </c>
      <c r="B756" t="s">
        <v>98</v>
      </c>
      <c r="C756">
        <v>1</v>
      </c>
      <c r="D756" t="s">
        <v>885</v>
      </c>
      <c r="E756" s="23">
        <v>0</v>
      </c>
      <c r="F756" s="23">
        <v>0</v>
      </c>
      <c r="G756" s="23">
        <v>0</v>
      </c>
      <c r="H756" s="23">
        <v>0</v>
      </c>
      <c r="I756" s="23">
        <v>0</v>
      </c>
      <c r="J756" s="23">
        <v>0</v>
      </c>
      <c r="K756" s="23">
        <v>0</v>
      </c>
      <c r="L756" s="23">
        <v>0</v>
      </c>
      <c r="M756" s="23">
        <v>0</v>
      </c>
      <c r="N756" s="23">
        <v>0</v>
      </c>
      <c r="O756" s="23">
        <v>0</v>
      </c>
      <c r="P756" s="23">
        <v>0</v>
      </c>
      <c r="Q756" s="23">
        <v>20</v>
      </c>
      <c r="R756" s="23">
        <v>75</v>
      </c>
      <c r="S756" s="23">
        <v>2</v>
      </c>
      <c r="T756" s="23">
        <v>0</v>
      </c>
      <c r="U756" s="23">
        <v>0</v>
      </c>
      <c r="V756" s="23">
        <v>0</v>
      </c>
      <c r="W756" s="23">
        <v>0</v>
      </c>
      <c r="X756" s="23">
        <v>0</v>
      </c>
      <c r="Y756" s="23">
        <v>0</v>
      </c>
      <c r="Z756" s="23">
        <v>0</v>
      </c>
      <c r="AA756" s="23">
        <v>0</v>
      </c>
      <c r="AB756" s="23">
        <v>0</v>
      </c>
      <c r="AC756" s="23">
        <v>0</v>
      </c>
      <c r="AD756" s="23">
        <v>0</v>
      </c>
      <c r="AE756" s="23">
        <v>0</v>
      </c>
      <c r="AF756" s="23">
        <v>97</v>
      </c>
    </row>
    <row r="757" spans="1:32">
      <c r="A757">
        <f t="shared" si="61"/>
        <v>2012</v>
      </c>
      <c r="B757" t="str">
        <f t="shared" ref="B757:B780" si="63">B756</f>
        <v>Punta Prieta</v>
      </c>
      <c r="C757">
        <v>2</v>
      </c>
      <c r="D757" t="s">
        <v>885</v>
      </c>
      <c r="E757" s="23">
        <v>0</v>
      </c>
      <c r="F757" s="23">
        <v>0</v>
      </c>
      <c r="G757" s="23">
        <v>0</v>
      </c>
      <c r="H757" s="23">
        <v>0</v>
      </c>
      <c r="I757" s="23">
        <v>0</v>
      </c>
      <c r="J757" s="23">
        <v>0</v>
      </c>
      <c r="K757" s="23">
        <v>0</v>
      </c>
      <c r="L757" s="23">
        <v>0</v>
      </c>
      <c r="M757" s="23">
        <v>0</v>
      </c>
      <c r="N757" s="23">
        <v>0</v>
      </c>
      <c r="O757" s="23">
        <v>0</v>
      </c>
      <c r="P757" s="23">
        <v>0</v>
      </c>
      <c r="Q757" s="23">
        <v>11</v>
      </c>
      <c r="R757" s="23">
        <v>90</v>
      </c>
      <c r="S757" s="23">
        <v>2</v>
      </c>
      <c r="T757" s="23">
        <v>0</v>
      </c>
      <c r="U757" s="23">
        <v>0</v>
      </c>
      <c r="V757" s="23">
        <v>0</v>
      </c>
      <c r="W757" s="23">
        <v>0</v>
      </c>
      <c r="X757" s="23">
        <v>0</v>
      </c>
      <c r="Y757" s="23">
        <v>0</v>
      </c>
      <c r="Z757" s="23">
        <v>0</v>
      </c>
      <c r="AA757" s="23">
        <v>0</v>
      </c>
      <c r="AB757" s="23">
        <v>0</v>
      </c>
      <c r="AC757" s="23">
        <v>0</v>
      </c>
      <c r="AD757" s="23">
        <v>0</v>
      </c>
      <c r="AE757" s="23">
        <v>0</v>
      </c>
      <c r="AF757" s="23">
        <v>103</v>
      </c>
    </row>
    <row r="758" spans="1:32">
      <c r="A758">
        <f t="shared" si="61"/>
        <v>2012</v>
      </c>
      <c r="B758" t="str">
        <f t="shared" si="63"/>
        <v>Punta Prieta</v>
      </c>
      <c r="C758">
        <v>3</v>
      </c>
      <c r="D758" t="s">
        <v>885</v>
      </c>
      <c r="E758" s="23">
        <v>0</v>
      </c>
      <c r="F758" s="23">
        <v>0</v>
      </c>
      <c r="G758" s="23">
        <v>6</v>
      </c>
      <c r="H758" s="23">
        <v>0</v>
      </c>
      <c r="I758" s="23">
        <v>0</v>
      </c>
      <c r="J758" s="23">
        <v>0</v>
      </c>
      <c r="K758" s="23">
        <v>2</v>
      </c>
      <c r="L758" s="23">
        <v>0</v>
      </c>
      <c r="M758" s="23">
        <v>0</v>
      </c>
      <c r="N758" s="23">
        <v>0</v>
      </c>
      <c r="O758" s="23">
        <v>0</v>
      </c>
      <c r="P758" s="23">
        <v>0</v>
      </c>
      <c r="Q758" s="23">
        <v>1</v>
      </c>
      <c r="R758" s="23">
        <v>30</v>
      </c>
      <c r="S758" s="23">
        <v>2</v>
      </c>
      <c r="T758" s="23">
        <v>0</v>
      </c>
      <c r="U758" s="23">
        <v>25</v>
      </c>
      <c r="V758" s="23">
        <v>0</v>
      </c>
      <c r="W758" s="23">
        <v>0</v>
      </c>
      <c r="X758" s="23">
        <v>0</v>
      </c>
      <c r="Y758" s="23">
        <v>0</v>
      </c>
      <c r="Z758" s="23">
        <v>0</v>
      </c>
      <c r="AA758" s="23">
        <v>0</v>
      </c>
      <c r="AB758" s="23">
        <v>0</v>
      </c>
      <c r="AC758" s="23">
        <v>0</v>
      </c>
      <c r="AD758" s="23">
        <v>0</v>
      </c>
      <c r="AE758" s="23">
        <v>0</v>
      </c>
      <c r="AF758" s="23">
        <v>66</v>
      </c>
    </row>
    <row r="759" spans="1:32">
      <c r="A759">
        <f t="shared" si="61"/>
        <v>2012</v>
      </c>
      <c r="B759" t="str">
        <f t="shared" si="63"/>
        <v>Punta Prieta</v>
      </c>
      <c r="C759">
        <v>4</v>
      </c>
      <c r="D759" t="s">
        <v>885</v>
      </c>
      <c r="E759" s="23">
        <v>0</v>
      </c>
      <c r="F759" s="23">
        <v>0</v>
      </c>
      <c r="G759" s="23">
        <v>4</v>
      </c>
      <c r="H759" s="23">
        <v>0</v>
      </c>
      <c r="I759" s="23">
        <v>0</v>
      </c>
      <c r="J759" s="23">
        <v>0</v>
      </c>
      <c r="K759" s="23">
        <v>0</v>
      </c>
      <c r="L759" s="23">
        <v>0</v>
      </c>
      <c r="M759" s="23">
        <v>0</v>
      </c>
      <c r="N759" s="23">
        <v>0</v>
      </c>
      <c r="O759" s="23">
        <v>0</v>
      </c>
      <c r="P759" s="23">
        <v>0</v>
      </c>
      <c r="Q759" s="23">
        <v>0</v>
      </c>
      <c r="R759" s="23">
        <v>52</v>
      </c>
      <c r="S759" s="23">
        <v>4</v>
      </c>
      <c r="T759" s="23">
        <v>1</v>
      </c>
      <c r="U759" s="23">
        <v>10</v>
      </c>
      <c r="V759" s="23">
        <v>0</v>
      </c>
      <c r="W759" s="23">
        <v>0</v>
      </c>
      <c r="X759" s="23">
        <v>0</v>
      </c>
      <c r="Y759" s="23">
        <v>0</v>
      </c>
      <c r="Z759" s="23">
        <v>0</v>
      </c>
      <c r="AA759" s="23">
        <v>0</v>
      </c>
      <c r="AB759" s="23">
        <v>2</v>
      </c>
      <c r="AC759" s="23">
        <v>0</v>
      </c>
      <c r="AD759" s="23">
        <v>0</v>
      </c>
      <c r="AE759" s="23">
        <v>0</v>
      </c>
      <c r="AF759" s="23">
        <v>73</v>
      </c>
    </row>
    <row r="760" spans="1:32">
      <c r="A760">
        <f t="shared" si="61"/>
        <v>2012</v>
      </c>
      <c r="B760" t="str">
        <f t="shared" si="63"/>
        <v>Punta Prieta</v>
      </c>
      <c r="C760">
        <v>5</v>
      </c>
      <c r="D760" t="s">
        <v>885</v>
      </c>
      <c r="E760" s="23">
        <v>1</v>
      </c>
      <c r="F760" s="23">
        <v>0</v>
      </c>
      <c r="G760" s="23">
        <v>5</v>
      </c>
      <c r="H760" s="23">
        <v>1</v>
      </c>
      <c r="I760" s="23">
        <v>4</v>
      </c>
      <c r="J760" s="23">
        <v>0</v>
      </c>
      <c r="K760" s="23">
        <v>1</v>
      </c>
      <c r="L760" s="23">
        <v>0</v>
      </c>
      <c r="M760" s="23">
        <v>0</v>
      </c>
      <c r="N760" s="23">
        <v>1</v>
      </c>
      <c r="O760" s="23">
        <v>0</v>
      </c>
      <c r="P760" s="23">
        <v>0</v>
      </c>
      <c r="Q760" s="23">
        <v>0</v>
      </c>
      <c r="R760" s="23">
        <v>17</v>
      </c>
      <c r="S760" s="23">
        <v>2</v>
      </c>
      <c r="T760" s="23">
        <v>3</v>
      </c>
      <c r="U760" s="23">
        <v>40</v>
      </c>
      <c r="V760" s="23">
        <v>3</v>
      </c>
      <c r="W760" s="23">
        <v>0</v>
      </c>
      <c r="X760" s="23">
        <v>0</v>
      </c>
      <c r="Y760" s="23">
        <v>0</v>
      </c>
      <c r="Z760" s="23">
        <v>0</v>
      </c>
      <c r="AA760" s="23">
        <v>0</v>
      </c>
      <c r="AB760" s="23">
        <v>0</v>
      </c>
      <c r="AC760" s="23">
        <v>0</v>
      </c>
      <c r="AD760" s="23">
        <v>0</v>
      </c>
      <c r="AE760" s="23">
        <v>0</v>
      </c>
      <c r="AF760" s="23">
        <v>78</v>
      </c>
    </row>
    <row r="761" spans="1:32">
      <c r="A761">
        <f t="shared" ref="A761:A779" si="64">A760</f>
        <v>2012</v>
      </c>
      <c r="B761" t="str">
        <f t="shared" si="63"/>
        <v>Punta Prieta</v>
      </c>
      <c r="C761">
        <v>6</v>
      </c>
      <c r="D761" t="s">
        <v>885</v>
      </c>
      <c r="E761" s="23">
        <v>1</v>
      </c>
      <c r="F761" s="23">
        <v>0</v>
      </c>
      <c r="G761" s="23">
        <v>5</v>
      </c>
      <c r="H761" s="23">
        <v>0</v>
      </c>
      <c r="I761" s="23">
        <v>0</v>
      </c>
      <c r="J761" s="23">
        <v>0</v>
      </c>
      <c r="K761" s="23">
        <v>3</v>
      </c>
      <c r="L761" s="23">
        <v>0</v>
      </c>
      <c r="M761" s="23">
        <v>0</v>
      </c>
      <c r="N761" s="23">
        <v>4</v>
      </c>
      <c r="O761" s="23">
        <v>0</v>
      </c>
      <c r="P761" s="23">
        <v>0</v>
      </c>
      <c r="Q761" s="23">
        <v>0</v>
      </c>
      <c r="R761" s="23">
        <v>2</v>
      </c>
      <c r="S761" s="23">
        <v>1</v>
      </c>
      <c r="T761" s="23">
        <v>1</v>
      </c>
      <c r="U761" s="23">
        <v>5</v>
      </c>
      <c r="V761" s="23">
        <v>0</v>
      </c>
      <c r="W761" s="23">
        <v>0</v>
      </c>
      <c r="X761" s="23">
        <v>0</v>
      </c>
      <c r="Y761" s="23">
        <v>0</v>
      </c>
      <c r="Z761" s="23">
        <v>0</v>
      </c>
      <c r="AA761" s="23">
        <v>0</v>
      </c>
      <c r="AB761" s="23">
        <v>0</v>
      </c>
      <c r="AC761" s="23">
        <v>0</v>
      </c>
      <c r="AD761" s="23">
        <v>0</v>
      </c>
      <c r="AE761" s="23">
        <v>0</v>
      </c>
      <c r="AF761" s="23">
        <v>22</v>
      </c>
    </row>
    <row r="762" spans="1:32">
      <c r="A762">
        <f t="shared" si="64"/>
        <v>2012</v>
      </c>
      <c r="B762" t="str">
        <f t="shared" si="63"/>
        <v>Punta Prieta</v>
      </c>
      <c r="C762">
        <v>7</v>
      </c>
      <c r="D762" t="s">
        <v>885</v>
      </c>
      <c r="E762" s="23">
        <v>0</v>
      </c>
      <c r="F762" s="23">
        <v>0</v>
      </c>
      <c r="G762" s="23">
        <v>0</v>
      </c>
      <c r="H762" s="23">
        <v>0</v>
      </c>
      <c r="I762" s="23">
        <v>0</v>
      </c>
      <c r="J762" s="23">
        <v>0</v>
      </c>
      <c r="K762" s="23">
        <v>0</v>
      </c>
      <c r="L762" s="23">
        <v>0</v>
      </c>
      <c r="M762" s="23">
        <v>0</v>
      </c>
      <c r="N762" s="23">
        <v>0</v>
      </c>
      <c r="O762" s="23">
        <v>0</v>
      </c>
      <c r="P762" s="23">
        <v>0</v>
      </c>
      <c r="Q762" s="23">
        <v>1</v>
      </c>
      <c r="R762" s="23">
        <v>2</v>
      </c>
      <c r="S762" s="23">
        <v>0</v>
      </c>
      <c r="T762" s="23">
        <v>0</v>
      </c>
      <c r="U762" s="23">
        <v>0</v>
      </c>
      <c r="V762" s="23">
        <v>0</v>
      </c>
      <c r="W762" s="23">
        <v>0</v>
      </c>
      <c r="X762" s="23">
        <v>0</v>
      </c>
      <c r="Y762" s="23">
        <v>0</v>
      </c>
      <c r="Z762" s="23">
        <v>0</v>
      </c>
      <c r="AA762" s="23">
        <v>0</v>
      </c>
      <c r="AB762" s="23">
        <v>0</v>
      </c>
      <c r="AC762" s="23">
        <v>0</v>
      </c>
      <c r="AD762" s="23">
        <v>0</v>
      </c>
      <c r="AE762" s="23">
        <v>0</v>
      </c>
      <c r="AF762" s="23">
        <v>3</v>
      </c>
    </row>
    <row r="763" spans="1:32">
      <c r="A763">
        <f t="shared" si="64"/>
        <v>2012</v>
      </c>
      <c r="B763" t="str">
        <f t="shared" si="63"/>
        <v>Punta Prieta</v>
      </c>
      <c r="C763">
        <v>8</v>
      </c>
      <c r="D763" t="s">
        <v>885</v>
      </c>
      <c r="E763" s="23">
        <v>0</v>
      </c>
      <c r="F763" s="23">
        <v>0</v>
      </c>
      <c r="G763" s="23">
        <v>0</v>
      </c>
      <c r="H763" s="23">
        <v>0</v>
      </c>
      <c r="I763" s="23">
        <v>0</v>
      </c>
      <c r="J763" s="23">
        <v>0</v>
      </c>
      <c r="K763" s="23">
        <v>0</v>
      </c>
      <c r="L763" s="23">
        <v>0</v>
      </c>
      <c r="M763" s="23">
        <v>0</v>
      </c>
      <c r="N763" s="23">
        <v>0</v>
      </c>
      <c r="O763" s="23">
        <v>0</v>
      </c>
      <c r="P763" s="23">
        <v>0</v>
      </c>
      <c r="Q763" s="23">
        <v>0</v>
      </c>
      <c r="R763" s="23">
        <v>0</v>
      </c>
      <c r="S763" s="23">
        <v>0</v>
      </c>
      <c r="T763" s="23">
        <v>0</v>
      </c>
      <c r="U763" s="23">
        <v>0</v>
      </c>
      <c r="V763" s="23">
        <v>0</v>
      </c>
      <c r="W763" s="23">
        <v>0</v>
      </c>
      <c r="X763" s="23">
        <v>0</v>
      </c>
      <c r="Y763" s="23">
        <v>0</v>
      </c>
      <c r="Z763" s="23">
        <v>0</v>
      </c>
      <c r="AA763" s="23">
        <v>0</v>
      </c>
      <c r="AB763" s="23">
        <v>0</v>
      </c>
      <c r="AC763" s="23">
        <v>0</v>
      </c>
      <c r="AD763" s="23">
        <v>0</v>
      </c>
      <c r="AE763" s="23">
        <v>0</v>
      </c>
      <c r="AF763" s="23">
        <v>0</v>
      </c>
    </row>
    <row r="764" spans="1:32">
      <c r="A764">
        <f t="shared" si="64"/>
        <v>2012</v>
      </c>
      <c r="B764" t="str">
        <f t="shared" si="63"/>
        <v>Punta Prieta</v>
      </c>
      <c r="C764">
        <v>9</v>
      </c>
      <c r="D764" t="s">
        <v>885</v>
      </c>
      <c r="E764" s="23">
        <v>0</v>
      </c>
      <c r="F764" s="23">
        <v>0</v>
      </c>
      <c r="G764" s="23">
        <v>1</v>
      </c>
      <c r="H764" s="23">
        <v>0</v>
      </c>
      <c r="I764" s="23">
        <v>0</v>
      </c>
      <c r="J764" s="23">
        <v>4</v>
      </c>
      <c r="K764" s="23">
        <v>0</v>
      </c>
      <c r="L764" s="23">
        <v>0</v>
      </c>
      <c r="M764" s="23">
        <v>0</v>
      </c>
      <c r="N764" s="23">
        <v>0</v>
      </c>
      <c r="O764" s="23">
        <v>1</v>
      </c>
      <c r="P764" s="23">
        <v>0</v>
      </c>
      <c r="Q764" s="23">
        <v>0</v>
      </c>
      <c r="R764" s="23">
        <v>15</v>
      </c>
      <c r="S764" s="23">
        <v>3</v>
      </c>
      <c r="T764" s="23">
        <v>1</v>
      </c>
      <c r="U764" s="23">
        <v>1</v>
      </c>
      <c r="V764" s="23">
        <v>1</v>
      </c>
      <c r="W764" s="23">
        <v>0</v>
      </c>
      <c r="X764" s="23">
        <v>0</v>
      </c>
      <c r="Y764" s="23">
        <v>0</v>
      </c>
      <c r="Z764" s="23">
        <v>0</v>
      </c>
      <c r="AA764" s="23">
        <v>0</v>
      </c>
      <c r="AB764" s="23">
        <v>3</v>
      </c>
      <c r="AC764" s="23">
        <v>0</v>
      </c>
      <c r="AD764" s="23">
        <v>0</v>
      </c>
      <c r="AE764" s="23">
        <v>0</v>
      </c>
      <c r="AF764" s="23">
        <v>30</v>
      </c>
    </row>
    <row r="765" spans="1:32">
      <c r="A765">
        <f t="shared" si="64"/>
        <v>2012</v>
      </c>
      <c r="B765" t="str">
        <f t="shared" si="63"/>
        <v>Punta Prieta</v>
      </c>
      <c r="C765">
        <v>10</v>
      </c>
      <c r="D765" t="s">
        <v>885</v>
      </c>
      <c r="E765" s="23">
        <v>0</v>
      </c>
      <c r="F765" s="23">
        <v>0</v>
      </c>
      <c r="G765" s="23">
        <v>0</v>
      </c>
      <c r="H765" s="23">
        <v>0</v>
      </c>
      <c r="I765" s="23">
        <v>0</v>
      </c>
      <c r="J765" s="23">
        <v>0</v>
      </c>
      <c r="K765" s="23">
        <v>0</v>
      </c>
      <c r="L765" s="23">
        <v>0</v>
      </c>
      <c r="M765" s="23">
        <v>0</v>
      </c>
      <c r="N765" s="23">
        <v>0</v>
      </c>
      <c r="O765" s="23">
        <v>0</v>
      </c>
      <c r="P765" s="23">
        <v>0</v>
      </c>
      <c r="Q765" s="23">
        <v>0</v>
      </c>
      <c r="R765" s="23">
        <v>3</v>
      </c>
      <c r="S765" s="23">
        <v>1</v>
      </c>
      <c r="T765" s="23">
        <v>0</v>
      </c>
      <c r="U765" s="23">
        <v>3</v>
      </c>
      <c r="V765" s="23">
        <v>0</v>
      </c>
      <c r="W765" s="23">
        <v>0</v>
      </c>
      <c r="X765" s="23">
        <v>0</v>
      </c>
      <c r="Y765" s="23">
        <v>0</v>
      </c>
      <c r="Z765" s="23">
        <v>0</v>
      </c>
      <c r="AA765" s="23">
        <v>0</v>
      </c>
      <c r="AB765" s="23">
        <v>0</v>
      </c>
      <c r="AC765" s="23">
        <v>0</v>
      </c>
      <c r="AD765" s="23">
        <v>0</v>
      </c>
      <c r="AE765" s="23">
        <v>0</v>
      </c>
      <c r="AF765" s="23">
        <v>7</v>
      </c>
    </row>
    <row r="766" spans="1:32">
      <c r="A766">
        <f t="shared" si="64"/>
        <v>2012</v>
      </c>
      <c r="B766" t="str">
        <f t="shared" si="63"/>
        <v>Punta Prieta</v>
      </c>
      <c r="C766">
        <v>11</v>
      </c>
      <c r="D766" t="s">
        <v>885</v>
      </c>
      <c r="E766" s="23">
        <v>0</v>
      </c>
      <c r="F766" s="23">
        <v>0</v>
      </c>
      <c r="G766" s="23">
        <v>6</v>
      </c>
      <c r="H766" s="23">
        <v>1</v>
      </c>
      <c r="I766" s="23">
        <v>0</v>
      </c>
      <c r="J766" s="23">
        <v>0</v>
      </c>
      <c r="K766" s="23">
        <v>0</v>
      </c>
      <c r="L766" s="23">
        <v>0</v>
      </c>
      <c r="M766" s="23">
        <v>0</v>
      </c>
      <c r="N766" s="23">
        <v>0</v>
      </c>
      <c r="O766" s="23">
        <v>2</v>
      </c>
      <c r="P766" s="23">
        <v>0</v>
      </c>
      <c r="Q766" s="23">
        <v>5</v>
      </c>
      <c r="R766" s="23">
        <v>35</v>
      </c>
      <c r="S766" s="23">
        <v>5</v>
      </c>
      <c r="T766" s="23">
        <v>0</v>
      </c>
      <c r="U766" s="23">
        <v>13</v>
      </c>
      <c r="V766" s="23">
        <v>1</v>
      </c>
      <c r="W766" s="23">
        <v>0</v>
      </c>
      <c r="X766" s="23">
        <v>0</v>
      </c>
      <c r="Y766" s="23">
        <v>0</v>
      </c>
      <c r="Z766" s="23">
        <v>0</v>
      </c>
      <c r="AA766" s="23">
        <v>0</v>
      </c>
      <c r="AB766" s="23">
        <v>0</v>
      </c>
      <c r="AC766" s="23">
        <v>0</v>
      </c>
      <c r="AD766" s="23">
        <v>0</v>
      </c>
      <c r="AE766" s="23">
        <v>0</v>
      </c>
      <c r="AF766" s="23">
        <v>68</v>
      </c>
    </row>
    <row r="767" spans="1:32">
      <c r="A767">
        <f t="shared" si="64"/>
        <v>2012</v>
      </c>
      <c r="B767" t="str">
        <f t="shared" si="63"/>
        <v>Punta Prieta</v>
      </c>
      <c r="C767">
        <v>12</v>
      </c>
      <c r="D767" t="s">
        <v>885</v>
      </c>
      <c r="E767" s="23">
        <v>0</v>
      </c>
      <c r="F767" s="23">
        <v>0</v>
      </c>
      <c r="G767" s="23">
        <v>3</v>
      </c>
      <c r="H767" s="23">
        <v>0</v>
      </c>
      <c r="I767" s="23">
        <v>0</v>
      </c>
      <c r="J767" s="23">
        <v>0</v>
      </c>
      <c r="K767" s="23">
        <v>0</v>
      </c>
      <c r="L767" s="23">
        <v>0</v>
      </c>
      <c r="M767" s="23">
        <v>0</v>
      </c>
      <c r="N767" s="23">
        <v>0</v>
      </c>
      <c r="O767" s="23">
        <v>0</v>
      </c>
      <c r="P767" s="23">
        <v>0</v>
      </c>
      <c r="Q767" s="23">
        <v>1</v>
      </c>
      <c r="R767" s="23">
        <v>86</v>
      </c>
      <c r="S767" s="23">
        <v>2</v>
      </c>
      <c r="T767" s="23">
        <v>1</v>
      </c>
      <c r="U767" s="23">
        <v>3</v>
      </c>
      <c r="V767" s="23">
        <v>1</v>
      </c>
      <c r="W767" s="23">
        <v>0</v>
      </c>
      <c r="X767" s="23">
        <v>0</v>
      </c>
      <c r="Y767" s="23">
        <v>0</v>
      </c>
      <c r="Z767" s="23">
        <v>0</v>
      </c>
      <c r="AA767" s="23">
        <v>0</v>
      </c>
      <c r="AB767" s="23">
        <v>0</v>
      </c>
      <c r="AC767" s="23">
        <v>0</v>
      </c>
      <c r="AD767" s="23">
        <v>0</v>
      </c>
      <c r="AE767" s="23">
        <v>0</v>
      </c>
      <c r="AF767" s="23">
        <v>97</v>
      </c>
    </row>
    <row r="768" spans="1:32">
      <c r="A768">
        <f t="shared" si="64"/>
        <v>2012</v>
      </c>
      <c r="B768" t="str">
        <f t="shared" si="63"/>
        <v>Punta Prieta</v>
      </c>
      <c r="C768">
        <v>13</v>
      </c>
      <c r="D768" t="s">
        <v>885</v>
      </c>
      <c r="E768" s="23">
        <v>0</v>
      </c>
      <c r="F768" s="23">
        <v>0</v>
      </c>
      <c r="G768" s="23">
        <v>1</v>
      </c>
      <c r="H768" s="23">
        <v>0</v>
      </c>
      <c r="I768" s="23">
        <v>0</v>
      </c>
      <c r="J768" s="23">
        <v>0</v>
      </c>
      <c r="K768" s="23">
        <v>0</v>
      </c>
      <c r="L768" s="23">
        <v>0</v>
      </c>
      <c r="M768" s="23">
        <v>0</v>
      </c>
      <c r="N768" s="23">
        <v>0</v>
      </c>
      <c r="O768" s="23">
        <v>0</v>
      </c>
      <c r="P768" s="23">
        <v>0</v>
      </c>
      <c r="Q768" s="23">
        <v>0</v>
      </c>
      <c r="R768" s="23">
        <v>65</v>
      </c>
      <c r="S768" s="23">
        <v>0</v>
      </c>
      <c r="T768" s="23">
        <v>0</v>
      </c>
      <c r="U768" s="23">
        <v>9</v>
      </c>
      <c r="V768" s="23">
        <v>0</v>
      </c>
      <c r="W768" s="23">
        <v>0</v>
      </c>
      <c r="X768" s="23">
        <v>0</v>
      </c>
      <c r="Y768" s="23">
        <v>0</v>
      </c>
      <c r="Z768" s="23">
        <v>0</v>
      </c>
      <c r="AA768" s="23">
        <v>1</v>
      </c>
      <c r="AB768" s="23">
        <v>0</v>
      </c>
      <c r="AC768" s="23">
        <v>0</v>
      </c>
      <c r="AD768" s="23">
        <v>0</v>
      </c>
      <c r="AE768" s="23">
        <v>0</v>
      </c>
      <c r="AF768" s="23">
        <v>76</v>
      </c>
    </row>
    <row r="769" spans="1:32">
      <c r="A769">
        <f t="shared" si="64"/>
        <v>2012</v>
      </c>
      <c r="B769" t="str">
        <f t="shared" si="63"/>
        <v>Punta Prieta</v>
      </c>
      <c r="C769">
        <v>14</v>
      </c>
      <c r="D769" t="s">
        <v>885</v>
      </c>
      <c r="E769" s="23">
        <v>0</v>
      </c>
      <c r="F769" s="23">
        <v>0</v>
      </c>
      <c r="G769" s="23">
        <v>0</v>
      </c>
      <c r="H769" s="23">
        <v>0</v>
      </c>
      <c r="I769" s="23">
        <v>0</v>
      </c>
      <c r="J769" s="23">
        <v>0</v>
      </c>
      <c r="K769" s="23">
        <v>0</v>
      </c>
      <c r="L769" s="23">
        <v>0</v>
      </c>
      <c r="M769" s="23">
        <v>0</v>
      </c>
      <c r="N769" s="23">
        <v>0</v>
      </c>
      <c r="O769" s="23">
        <v>0</v>
      </c>
      <c r="P769" s="23">
        <v>0</v>
      </c>
      <c r="Q769" s="23">
        <v>3</v>
      </c>
      <c r="R769" s="23">
        <v>115</v>
      </c>
      <c r="S769" s="23">
        <v>1</v>
      </c>
      <c r="T769" s="23">
        <v>0</v>
      </c>
      <c r="U769" s="23">
        <v>6</v>
      </c>
      <c r="V769" s="23">
        <v>0</v>
      </c>
      <c r="W769" s="23">
        <v>0</v>
      </c>
      <c r="X769" s="23">
        <v>0</v>
      </c>
      <c r="Y769" s="23">
        <v>0</v>
      </c>
      <c r="Z769" s="23">
        <v>0</v>
      </c>
      <c r="AA769" s="23">
        <v>1</v>
      </c>
      <c r="AB769" s="23">
        <v>0</v>
      </c>
      <c r="AC769" s="23">
        <v>0</v>
      </c>
      <c r="AD769" s="23">
        <v>0</v>
      </c>
      <c r="AE769" s="23">
        <v>0</v>
      </c>
      <c r="AF769" s="23">
        <v>126</v>
      </c>
    </row>
    <row r="770" spans="1:32">
      <c r="A770">
        <f t="shared" si="64"/>
        <v>2012</v>
      </c>
      <c r="B770" t="str">
        <f t="shared" si="63"/>
        <v>Punta Prieta</v>
      </c>
      <c r="C770">
        <v>15</v>
      </c>
      <c r="D770" t="s">
        <v>885</v>
      </c>
      <c r="E770" s="23">
        <v>1</v>
      </c>
      <c r="F770" s="23">
        <v>0</v>
      </c>
      <c r="G770" s="23">
        <v>0</v>
      </c>
      <c r="H770" s="23">
        <v>0</v>
      </c>
      <c r="I770" s="23">
        <v>0</v>
      </c>
      <c r="J770" s="23">
        <v>0</v>
      </c>
      <c r="K770" s="23">
        <v>1</v>
      </c>
      <c r="L770" s="23">
        <v>0</v>
      </c>
      <c r="M770" s="23">
        <v>0</v>
      </c>
      <c r="N770" s="23">
        <v>0</v>
      </c>
      <c r="O770" s="23">
        <v>0</v>
      </c>
      <c r="P770" s="23">
        <v>0</v>
      </c>
      <c r="Q770" s="23">
        <v>0</v>
      </c>
      <c r="R770" s="23">
        <v>10</v>
      </c>
      <c r="S770" s="23">
        <v>1</v>
      </c>
      <c r="T770" s="23">
        <v>0</v>
      </c>
      <c r="U770" s="23">
        <v>2</v>
      </c>
      <c r="V770" s="23">
        <v>1</v>
      </c>
      <c r="W770" s="23">
        <v>0</v>
      </c>
      <c r="X770" s="23">
        <v>0</v>
      </c>
      <c r="Y770" s="23">
        <v>0</v>
      </c>
      <c r="Z770" s="23">
        <v>0</v>
      </c>
      <c r="AA770" s="23">
        <v>0</v>
      </c>
      <c r="AB770" s="23">
        <v>0</v>
      </c>
      <c r="AC770" s="23">
        <v>0</v>
      </c>
      <c r="AD770" s="23">
        <v>0</v>
      </c>
      <c r="AE770" s="23">
        <v>0</v>
      </c>
      <c r="AF770" s="23">
        <v>16</v>
      </c>
    </row>
    <row r="771" spans="1:32">
      <c r="A771">
        <f t="shared" si="64"/>
        <v>2012</v>
      </c>
      <c r="B771" t="str">
        <f t="shared" si="63"/>
        <v>Punta Prieta</v>
      </c>
      <c r="C771">
        <v>16</v>
      </c>
      <c r="D771" t="s">
        <v>885</v>
      </c>
      <c r="E771" s="23">
        <v>0</v>
      </c>
      <c r="F771" s="23">
        <v>0</v>
      </c>
      <c r="G771" s="23">
        <v>1</v>
      </c>
      <c r="H771" s="23">
        <v>0</v>
      </c>
      <c r="I771" s="23">
        <v>0</v>
      </c>
      <c r="J771" s="23">
        <v>0</v>
      </c>
      <c r="K771" s="23">
        <v>0</v>
      </c>
      <c r="L771" s="23">
        <v>0</v>
      </c>
      <c r="M771" s="23">
        <v>0</v>
      </c>
      <c r="N771" s="23">
        <v>0</v>
      </c>
      <c r="O771" s="23">
        <v>0</v>
      </c>
      <c r="P771" s="23">
        <v>0</v>
      </c>
      <c r="Q771" s="23">
        <v>0</v>
      </c>
      <c r="R771" s="23">
        <v>24</v>
      </c>
      <c r="S771" s="23">
        <v>1</v>
      </c>
      <c r="T771" s="23">
        <v>1</v>
      </c>
      <c r="U771" s="23">
        <v>9</v>
      </c>
      <c r="V771" s="23">
        <v>0</v>
      </c>
      <c r="W771" s="23">
        <v>0</v>
      </c>
      <c r="X771" s="23">
        <v>0</v>
      </c>
      <c r="Y771" s="23">
        <v>0</v>
      </c>
      <c r="Z771" s="23">
        <v>0</v>
      </c>
      <c r="AA771" s="23">
        <v>0</v>
      </c>
      <c r="AB771" s="23">
        <v>0</v>
      </c>
      <c r="AC771" s="23">
        <v>0</v>
      </c>
      <c r="AD771" s="23">
        <v>0</v>
      </c>
      <c r="AE771" s="23">
        <v>0</v>
      </c>
      <c r="AF771" s="23">
        <v>36</v>
      </c>
    </row>
    <row r="772" spans="1:32">
      <c r="A772">
        <f t="shared" si="64"/>
        <v>2012</v>
      </c>
      <c r="B772" t="str">
        <f t="shared" si="63"/>
        <v>Punta Prieta</v>
      </c>
      <c r="C772">
        <v>17</v>
      </c>
      <c r="D772" t="s">
        <v>885</v>
      </c>
      <c r="E772" s="23">
        <v>2</v>
      </c>
      <c r="F772" s="23">
        <v>0</v>
      </c>
      <c r="G772" s="23">
        <v>17</v>
      </c>
      <c r="H772" s="23">
        <v>1</v>
      </c>
      <c r="I772" s="23">
        <v>0</v>
      </c>
      <c r="J772" s="23">
        <v>2</v>
      </c>
      <c r="K772" s="23">
        <v>0</v>
      </c>
      <c r="L772" s="23">
        <v>0</v>
      </c>
      <c r="M772" s="23">
        <v>0</v>
      </c>
      <c r="N772" s="23">
        <v>0</v>
      </c>
      <c r="O772" s="23">
        <v>0</v>
      </c>
      <c r="P772" s="23">
        <v>0</v>
      </c>
      <c r="Q772" s="23">
        <v>6</v>
      </c>
      <c r="R772" s="23">
        <v>25</v>
      </c>
      <c r="S772" s="23">
        <v>1</v>
      </c>
      <c r="T772" s="23">
        <v>11</v>
      </c>
      <c r="U772" s="23">
        <v>0</v>
      </c>
      <c r="V772" s="23">
        <v>0</v>
      </c>
      <c r="W772" s="23">
        <v>0</v>
      </c>
      <c r="X772" s="23">
        <v>0</v>
      </c>
      <c r="Y772" s="23">
        <v>0</v>
      </c>
      <c r="Z772" s="23">
        <v>0</v>
      </c>
      <c r="AA772" s="23">
        <v>0</v>
      </c>
      <c r="AB772" s="23">
        <v>1</v>
      </c>
      <c r="AC772" s="23">
        <v>0</v>
      </c>
      <c r="AD772" s="23">
        <v>0</v>
      </c>
      <c r="AE772" s="23">
        <v>0</v>
      </c>
      <c r="AF772" s="23">
        <v>66</v>
      </c>
    </row>
    <row r="773" spans="1:32">
      <c r="A773">
        <f t="shared" si="64"/>
        <v>2012</v>
      </c>
      <c r="B773" t="str">
        <f t="shared" si="63"/>
        <v>Punta Prieta</v>
      </c>
      <c r="C773">
        <v>18</v>
      </c>
      <c r="D773" t="s">
        <v>885</v>
      </c>
      <c r="E773" s="23">
        <v>0</v>
      </c>
      <c r="F773" s="23">
        <v>0</v>
      </c>
      <c r="G773" s="23">
        <v>21</v>
      </c>
      <c r="H773" s="23">
        <v>0</v>
      </c>
      <c r="I773" s="23">
        <v>0</v>
      </c>
      <c r="J773" s="23">
        <v>1</v>
      </c>
      <c r="K773" s="23">
        <v>0</v>
      </c>
      <c r="L773" s="23">
        <v>0</v>
      </c>
      <c r="M773" s="23">
        <v>0</v>
      </c>
      <c r="N773" s="23">
        <v>0</v>
      </c>
      <c r="O773" s="23">
        <v>0</v>
      </c>
      <c r="P773" s="23">
        <v>0</v>
      </c>
      <c r="Q773" s="23">
        <v>5</v>
      </c>
      <c r="R773" s="23">
        <v>10</v>
      </c>
      <c r="S773" s="23">
        <v>2</v>
      </c>
      <c r="T773" s="23">
        <v>20</v>
      </c>
      <c r="U773" s="23">
        <v>6</v>
      </c>
      <c r="V773" s="23">
        <v>3</v>
      </c>
      <c r="W773" s="23">
        <v>0</v>
      </c>
      <c r="X773" s="23">
        <v>1</v>
      </c>
      <c r="Y773" s="23">
        <v>0</v>
      </c>
      <c r="Z773" s="23">
        <v>0</v>
      </c>
      <c r="AA773" s="23">
        <v>0</v>
      </c>
      <c r="AB773" s="23">
        <v>0</v>
      </c>
      <c r="AC773" s="23">
        <v>0</v>
      </c>
      <c r="AD773" s="23">
        <v>0</v>
      </c>
      <c r="AE773" s="23">
        <v>0</v>
      </c>
      <c r="AF773" s="23">
        <v>69</v>
      </c>
    </row>
    <row r="774" spans="1:32">
      <c r="A774">
        <f t="shared" si="64"/>
        <v>2012</v>
      </c>
      <c r="B774" t="str">
        <f t="shared" si="63"/>
        <v>Punta Prieta</v>
      </c>
      <c r="C774">
        <v>19</v>
      </c>
      <c r="D774" t="s">
        <v>885</v>
      </c>
      <c r="E774" s="23">
        <v>0</v>
      </c>
      <c r="F774" s="23">
        <v>0</v>
      </c>
      <c r="G774" s="23">
        <v>13</v>
      </c>
      <c r="H774" s="23">
        <v>0</v>
      </c>
      <c r="I774" s="23">
        <v>0</v>
      </c>
      <c r="J774" s="23">
        <v>0</v>
      </c>
      <c r="K774" s="23">
        <v>0</v>
      </c>
      <c r="L774" s="23">
        <v>0</v>
      </c>
      <c r="M774" s="23">
        <v>0</v>
      </c>
      <c r="N774" s="23">
        <v>0</v>
      </c>
      <c r="O774" s="23">
        <v>0</v>
      </c>
      <c r="P774" s="23">
        <v>0</v>
      </c>
      <c r="Q774" s="23">
        <v>0</v>
      </c>
      <c r="R774" s="23">
        <v>24</v>
      </c>
      <c r="S774" s="23">
        <v>0</v>
      </c>
      <c r="T774" s="23">
        <v>13</v>
      </c>
      <c r="U774" s="23">
        <v>9</v>
      </c>
      <c r="V774" s="23">
        <v>2</v>
      </c>
      <c r="W774" s="23">
        <v>0</v>
      </c>
      <c r="X774" s="23">
        <v>0</v>
      </c>
      <c r="Y774" s="23">
        <v>0</v>
      </c>
      <c r="Z774" s="23">
        <v>0</v>
      </c>
      <c r="AA774" s="23">
        <v>1</v>
      </c>
      <c r="AB774" s="23">
        <v>1</v>
      </c>
      <c r="AC774" s="23">
        <v>0</v>
      </c>
      <c r="AD774" s="23">
        <v>0</v>
      </c>
      <c r="AE774" s="23">
        <v>0</v>
      </c>
      <c r="AF774" s="23">
        <v>63</v>
      </c>
    </row>
    <row r="775" spans="1:32">
      <c r="A775">
        <f t="shared" si="64"/>
        <v>2012</v>
      </c>
      <c r="B775" t="str">
        <f t="shared" si="63"/>
        <v>Punta Prieta</v>
      </c>
      <c r="C775">
        <v>20</v>
      </c>
      <c r="D775" t="s">
        <v>885</v>
      </c>
      <c r="E775" s="23">
        <v>0</v>
      </c>
      <c r="F775" s="23">
        <v>0</v>
      </c>
      <c r="G775" s="23">
        <v>18</v>
      </c>
      <c r="H775" s="23">
        <v>0</v>
      </c>
      <c r="I775" s="23">
        <v>0</v>
      </c>
      <c r="J775" s="23">
        <v>0</v>
      </c>
      <c r="K775" s="23">
        <v>0</v>
      </c>
      <c r="L775" s="23">
        <v>0</v>
      </c>
      <c r="M775" s="23">
        <v>0</v>
      </c>
      <c r="N775" s="23">
        <v>0</v>
      </c>
      <c r="O775" s="23">
        <v>0</v>
      </c>
      <c r="P775" s="23">
        <v>0</v>
      </c>
      <c r="Q775" s="23">
        <v>3</v>
      </c>
      <c r="R775" s="23">
        <v>8</v>
      </c>
      <c r="S775" s="23">
        <v>0</v>
      </c>
      <c r="T775" s="23">
        <v>0</v>
      </c>
      <c r="U775" s="23">
        <v>10</v>
      </c>
      <c r="V775" s="23">
        <v>2</v>
      </c>
      <c r="W775" s="23">
        <v>0</v>
      </c>
      <c r="X775" s="23">
        <v>0</v>
      </c>
      <c r="Y775" s="23">
        <v>0</v>
      </c>
      <c r="Z775" s="23">
        <v>0</v>
      </c>
      <c r="AA775" s="23">
        <v>2</v>
      </c>
      <c r="AB775" s="23">
        <v>0</v>
      </c>
      <c r="AC775" s="23">
        <v>0</v>
      </c>
      <c r="AD775" s="23">
        <v>0</v>
      </c>
      <c r="AE775" s="23">
        <v>0</v>
      </c>
      <c r="AF775" s="23">
        <v>43</v>
      </c>
    </row>
    <row r="776" spans="1:32">
      <c r="A776">
        <f t="shared" si="64"/>
        <v>2012</v>
      </c>
      <c r="B776" t="str">
        <f t="shared" si="63"/>
        <v>Punta Prieta</v>
      </c>
      <c r="C776">
        <v>21</v>
      </c>
      <c r="D776" t="s">
        <v>885</v>
      </c>
      <c r="E776" s="23">
        <v>0</v>
      </c>
      <c r="F776" s="23">
        <v>0</v>
      </c>
      <c r="G776" s="23">
        <v>17</v>
      </c>
      <c r="H776" s="23">
        <v>0</v>
      </c>
      <c r="I776" s="23">
        <v>0</v>
      </c>
      <c r="J776" s="23">
        <v>0</v>
      </c>
      <c r="K776" s="23">
        <v>0</v>
      </c>
      <c r="L776" s="23">
        <v>0</v>
      </c>
      <c r="M776" s="23">
        <v>0</v>
      </c>
      <c r="N776" s="23">
        <v>0</v>
      </c>
      <c r="O776" s="23">
        <v>0</v>
      </c>
      <c r="P776" s="23">
        <v>0</v>
      </c>
      <c r="Q776" s="23">
        <v>16</v>
      </c>
      <c r="R776" s="23">
        <v>37</v>
      </c>
      <c r="S776" s="23">
        <v>0</v>
      </c>
      <c r="T776" s="23">
        <v>16</v>
      </c>
      <c r="U776" s="23">
        <v>0</v>
      </c>
      <c r="V776" s="23">
        <v>4</v>
      </c>
      <c r="W776" s="23">
        <v>0</v>
      </c>
      <c r="X776" s="23">
        <v>0</v>
      </c>
      <c r="Y776" s="23">
        <v>0</v>
      </c>
      <c r="Z776" s="23">
        <v>0</v>
      </c>
      <c r="AA776" s="23">
        <v>0</v>
      </c>
      <c r="AB776" s="23">
        <v>1</v>
      </c>
      <c r="AC776" s="23">
        <v>0</v>
      </c>
      <c r="AD776" s="23">
        <v>0</v>
      </c>
      <c r="AE776" s="23">
        <v>0</v>
      </c>
      <c r="AF776" s="23">
        <v>91</v>
      </c>
    </row>
    <row r="777" spans="1:32">
      <c r="A777">
        <f t="shared" si="64"/>
        <v>2012</v>
      </c>
      <c r="B777" t="str">
        <f t="shared" si="63"/>
        <v>Punta Prieta</v>
      </c>
      <c r="C777">
        <v>22</v>
      </c>
      <c r="D777" t="s">
        <v>885</v>
      </c>
      <c r="E777" s="23">
        <v>0</v>
      </c>
      <c r="F777" s="23">
        <v>0</v>
      </c>
      <c r="G777" s="23">
        <v>19</v>
      </c>
      <c r="H777" s="23">
        <v>0</v>
      </c>
      <c r="I777" s="23">
        <v>0</v>
      </c>
      <c r="J777" s="23">
        <v>0</v>
      </c>
      <c r="K777" s="23">
        <v>0</v>
      </c>
      <c r="L777" s="23">
        <v>0</v>
      </c>
      <c r="M777" s="23">
        <v>0</v>
      </c>
      <c r="N777" s="23">
        <v>0</v>
      </c>
      <c r="O777" s="23">
        <v>0</v>
      </c>
      <c r="P777" s="23">
        <v>0</v>
      </c>
      <c r="Q777" s="23">
        <v>11</v>
      </c>
      <c r="R777" s="23">
        <v>20</v>
      </c>
      <c r="S777" s="23">
        <v>0</v>
      </c>
      <c r="T777" s="23">
        <v>17</v>
      </c>
      <c r="U777" s="23">
        <v>2</v>
      </c>
      <c r="V777" s="23">
        <v>3</v>
      </c>
      <c r="W777" s="23">
        <v>0</v>
      </c>
      <c r="X777" s="23">
        <v>0</v>
      </c>
      <c r="Y777" s="23">
        <v>0</v>
      </c>
      <c r="Z777" s="23">
        <v>0</v>
      </c>
      <c r="AA777" s="23">
        <v>2</v>
      </c>
      <c r="AB777" s="23">
        <v>1</v>
      </c>
      <c r="AC777" s="23">
        <v>0</v>
      </c>
      <c r="AD777" s="23">
        <v>0</v>
      </c>
      <c r="AE777" s="23">
        <v>0</v>
      </c>
      <c r="AF777" s="23">
        <v>75</v>
      </c>
    </row>
    <row r="778" spans="1:32">
      <c r="A778">
        <f t="shared" si="64"/>
        <v>2012</v>
      </c>
      <c r="B778" t="str">
        <f t="shared" si="63"/>
        <v>Punta Prieta</v>
      </c>
      <c r="C778">
        <v>23</v>
      </c>
      <c r="D778" t="s">
        <v>885</v>
      </c>
      <c r="E778" s="23">
        <v>1</v>
      </c>
      <c r="F778" s="23">
        <v>0</v>
      </c>
      <c r="G778" s="23">
        <v>15</v>
      </c>
      <c r="H778" s="23">
        <v>2</v>
      </c>
      <c r="I778" s="23">
        <v>0</v>
      </c>
      <c r="J778" s="23">
        <v>1</v>
      </c>
      <c r="K778" s="23">
        <v>0</v>
      </c>
      <c r="L778" s="23">
        <v>0</v>
      </c>
      <c r="M778" s="23">
        <v>0</v>
      </c>
      <c r="N778" s="23">
        <v>0</v>
      </c>
      <c r="O778" s="23">
        <v>26</v>
      </c>
      <c r="P778" s="23">
        <v>0</v>
      </c>
      <c r="Q778" s="23">
        <v>23</v>
      </c>
      <c r="R778" s="23">
        <v>35</v>
      </c>
      <c r="S778" s="23">
        <v>0</v>
      </c>
      <c r="T778" s="23">
        <v>11</v>
      </c>
      <c r="U778" s="23">
        <v>0</v>
      </c>
      <c r="V778" s="23">
        <v>0</v>
      </c>
      <c r="W778" s="23">
        <v>0</v>
      </c>
      <c r="X778" s="23">
        <v>0</v>
      </c>
      <c r="Y778" s="23">
        <v>0</v>
      </c>
      <c r="Z778" s="23">
        <v>0</v>
      </c>
      <c r="AA778" s="23">
        <v>1</v>
      </c>
      <c r="AB778" s="23">
        <v>0</v>
      </c>
      <c r="AC778" s="23">
        <v>0</v>
      </c>
      <c r="AD778" s="23">
        <v>0</v>
      </c>
      <c r="AE778" s="23">
        <v>0</v>
      </c>
      <c r="AF778" s="23">
        <v>115</v>
      </c>
    </row>
    <row r="779" spans="1:32">
      <c r="A779">
        <f t="shared" si="64"/>
        <v>2012</v>
      </c>
      <c r="B779" t="str">
        <f t="shared" si="63"/>
        <v>Punta Prieta</v>
      </c>
      <c r="C779">
        <v>24</v>
      </c>
      <c r="D779" t="s">
        <v>885</v>
      </c>
      <c r="E779" s="23">
        <v>2</v>
      </c>
      <c r="F779" s="23">
        <v>0</v>
      </c>
      <c r="G779" s="23">
        <v>35</v>
      </c>
      <c r="H779" s="23">
        <v>0</v>
      </c>
      <c r="I779" s="23">
        <v>0</v>
      </c>
      <c r="J779" s="23">
        <v>3</v>
      </c>
      <c r="K779" s="23">
        <v>0</v>
      </c>
      <c r="L779" s="23">
        <v>0</v>
      </c>
      <c r="M779" s="23">
        <v>0</v>
      </c>
      <c r="N779" s="23">
        <v>0</v>
      </c>
      <c r="O779" s="23">
        <v>8</v>
      </c>
      <c r="P779" s="23">
        <v>0</v>
      </c>
      <c r="Q779" s="23">
        <v>13</v>
      </c>
      <c r="R779" s="23">
        <v>15</v>
      </c>
      <c r="S779" s="23">
        <v>0</v>
      </c>
      <c r="T779" s="23">
        <v>10</v>
      </c>
      <c r="U779" s="23">
        <v>2</v>
      </c>
      <c r="V779" s="23">
        <v>4</v>
      </c>
      <c r="W779" s="23">
        <v>0</v>
      </c>
      <c r="X779" s="23">
        <v>0</v>
      </c>
      <c r="Y779" s="23">
        <v>0</v>
      </c>
      <c r="Z779" s="23">
        <v>0</v>
      </c>
      <c r="AA779" s="23">
        <v>0</v>
      </c>
      <c r="AB779" s="23">
        <v>0</v>
      </c>
      <c r="AC779" s="23">
        <v>0</v>
      </c>
      <c r="AD779" s="23">
        <v>0</v>
      </c>
      <c r="AE779" s="23">
        <v>0</v>
      </c>
      <c r="AF779" s="23">
        <v>92</v>
      </c>
    </row>
    <row r="780" spans="1:32">
      <c r="A780" t="s">
        <v>756</v>
      </c>
      <c r="B780" t="str">
        <f t="shared" si="63"/>
        <v>Punta Prieta</v>
      </c>
      <c r="E780" s="23">
        <v>916</v>
      </c>
      <c r="F780" s="23">
        <v>15</v>
      </c>
      <c r="G780" s="23">
        <v>2970.3</v>
      </c>
      <c r="H780" s="23">
        <v>327</v>
      </c>
      <c r="I780" s="23">
        <v>64</v>
      </c>
      <c r="J780" s="23">
        <v>866</v>
      </c>
      <c r="K780" s="23">
        <v>318</v>
      </c>
      <c r="L780" s="23">
        <v>3</v>
      </c>
      <c r="M780" s="23">
        <v>1</v>
      </c>
      <c r="N780" s="23">
        <v>167</v>
      </c>
      <c r="O780" s="23">
        <v>458</v>
      </c>
      <c r="P780" s="23">
        <v>2</v>
      </c>
      <c r="Q780" s="23">
        <v>2954</v>
      </c>
      <c r="R780" s="23">
        <v>49205.093236074274</v>
      </c>
      <c r="S780" s="23">
        <v>1728</v>
      </c>
      <c r="T780" s="23">
        <v>1942</v>
      </c>
      <c r="U780" s="23">
        <v>6813.25</v>
      </c>
      <c r="V780" s="23">
        <v>2037</v>
      </c>
      <c r="W780" s="23">
        <v>26</v>
      </c>
      <c r="X780" s="23">
        <v>81</v>
      </c>
      <c r="Y780" s="23">
        <v>1</v>
      </c>
      <c r="Z780" s="23">
        <v>5</v>
      </c>
      <c r="AA780" s="23">
        <v>669</v>
      </c>
      <c r="AB780" s="23">
        <v>594</v>
      </c>
      <c r="AC780" s="23">
        <v>0</v>
      </c>
      <c r="AD780" s="23">
        <v>1</v>
      </c>
      <c r="AE780" s="23">
        <v>0</v>
      </c>
      <c r="AF780" s="23">
        <v>72163.643236074262</v>
      </c>
    </row>
  </sheetData>
  <pageMargins left="0.7" right="0.7" top="0.75" bottom="0.75" header="0.3" footer="0.3"/>
  <pageSetup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Abundancias</vt:lpstr>
      <vt:lpstr>Pivot table</vt:lpstr>
      <vt:lpstr>Database</vt:lpstr>
    </vt:vector>
  </TitlesOfParts>
  <Company>Toshiba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COBI LA PAZ</dc:creator>
  <cp:lastModifiedBy>COBI LA PAZ</cp:lastModifiedBy>
  <dcterms:created xsi:type="dcterms:W3CDTF">2010-11-03T21:53:04Z</dcterms:created>
  <dcterms:modified xsi:type="dcterms:W3CDTF">2012-10-06T15:21:41Z</dcterms:modified>
</cp:coreProperties>
</file>